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58f7e2a598f4f7e/Desktop/"/>
    </mc:Choice>
  </mc:AlternateContent>
  <xr:revisionPtr revIDLastSave="380" documentId="8_{FF47F4D6-5950-4D42-8185-3EEABDBC5DF0}" xr6:coauthVersionLast="47" xr6:coauthVersionMax="47" xr10:uidLastSave="{29A6CB76-ED43-4E9D-A5B1-9E0FCDF63824}"/>
  <bookViews>
    <workbookView xWindow="-120" yWindow="-120" windowWidth="20730" windowHeight="11160" xr2:uid="{00000000-000D-0000-FFFF-FFFF00000000}"/>
  </bookViews>
  <sheets>
    <sheet name="Pivot and Charts" sheetId="4" r:id="rId1"/>
    <sheet name="Inventory" sheetId="1" r:id="rId2"/>
    <sheet name="Lookups" sheetId="2" r:id="rId3"/>
  </sheets>
  <definedNames>
    <definedName name="_xlchart.v1.0" hidden="1">Inventory!$I$30:$I$14056</definedName>
    <definedName name="_xlchart.v1.1" hidden="1">Inventory!$I$2:$I$14028</definedName>
  </definedNames>
  <calcPr calcId="191029"/>
  <pivotCaches>
    <pivotCache cacheId="14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0" i="1" l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5141" i="1"/>
  <c r="I5141" i="1" s="1"/>
  <c r="H5142" i="1"/>
  <c r="I5142" i="1" s="1"/>
  <c r="H5143" i="1"/>
  <c r="I5143" i="1" s="1"/>
  <c r="H5144" i="1"/>
  <c r="I5144" i="1" s="1"/>
  <c r="H5145" i="1"/>
  <c r="I5145" i="1" s="1"/>
  <c r="H5146" i="1"/>
  <c r="I5146" i="1" s="1"/>
  <c r="H5147" i="1"/>
  <c r="I5147" i="1" s="1"/>
  <c r="H5148" i="1"/>
  <c r="I5148" i="1" s="1"/>
  <c r="H5149" i="1"/>
  <c r="I5149" i="1" s="1"/>
  <c r="H5150" i="1"/>
  <c r="I5150" i="1" s="1"/>
  <c r="H5151" i="1"/>
  <c r="I5151" i="1" s="1"/>
  <c r="H5152" i="1"/>
  <c r="I5152" i="1" s="1"/>
  <c r="H5153" i="1"/>
  <c r="I5153" i="1" s="1"/>
  <c r="H5154" i="1"/>
  <c r="I5154" i="1" s="1"/>
  <c r="H5155" i="1"/>
  <c r="I5155" i="1" s="1"/>
  <c r="H5156" i="1"/>
  <c r="I5156" i="1" s="1"/>
  <c r="H5157" i="1"/>
  <c r="I5157" i="1" s="1"/>
  <c r="H5158" i="1"/>
  <c r="I5158" i="1" s="1"/>
  <c r="H5159" i="1"/>
  <c r="I5159" i="1" s="1"/>
  <c r="H5160" i="1"/>
  <c r="I5160" i="1" s="1"/>
  <c r="H5161" i="1"/>
  <c r="I5161" i="1" s="1"/>
  <c r="H5162" i="1"/>
  <c r="I5162" i="1" s="1"/>
  <c r="H5163" i="1"/>
  <c r="I5163" i="1" s="1"/>
  <c r="H5164" i="1"/>
  <c r="I5164" i="1" s="1"/>
  <c r="H5165" i="1"/>
  <c r="I5165" i="1" s="1"/>
  <c r="H5166" i="1"/>
  <c r="I5166" i="1" s="1"/>
  <c r="H5167" i="1"/>
  <c r="I5167" i="1" s="1"/>
  <c r="H5168" i="1"/>
  <c r="I5168" i="1" s="1"/>
  <c r="H5169" i="1"/>
  <c r="I5169" i="1" s="1"/>
  <c r="H5170" i="1"/>
  <c r="I5170" i="1" s="1"/>
  <c r="H5171" i="1"/>
  <c r="I5171" i="1" s="1"/>
  <c r="H5172" i="1"/>
  <c r="I5172" i="1" s="1"/>
  <c r="H5173" i="1"/>
  <c r="I5173" i="1" s="1"/>
  <c r="H5174" i="1"/>
  <c r="I5174" i="1" s="1"/>
  <c r="H5175" i="1"/>
  <c r="I5175" i="1" s="1"/>
  <c r="H5176" i="1"/>
  <c r="I5176" i="1" s="1"/>
  <c r="H5177" i="1"/>
  <c r="I5177" i="1" s="1"/>
  <c r="H5178" i="1"/>
  <c r="I5178" i="1" s="1"/>
  <c r="H5179" i="1"/>
  <c r="I5179" i="1" s="1"/>
  <c r="H5180" i="1"/>
  <c r="I5180" i="1" s="1"/>
  <c r="H5181" i="1"/>
  <c r="I5181" i="1" s="1"/>
  <c r="H5182" i="1"/>
  <c r="I5182" i="1" s="1"/>
  <c r="H5183" i="1"/>
  <c r="I5183" i="1" s="1"/>
  <c r="H5184" i="1"/>
  <c r="I5184" i="1" s="1"/>
  <c r="H5185" i="1"/>
  <c r="I5185" i="1" s="1"/>
  <c r="H5186" i="1"/>
  <c r="I5186" i="1" s="1"/>
  <c r="H5187" i="1"/>
  <c r="I5187" i="1" s="1"/>
  <c r="H5188" i="1"/>
  <c r="I5188" i="1" s="1"/>
  <c r="H5189" i="1"/>
  <c r="I5189" i="1" s="1"/>
  <c r="H5190" i="1"/>
  <c r="I5190" i="1" s="1"/>
  <c r="H5191" i="1"/>
  <c r="I5191" i="1" s="1"/>
  <c r="H5192" i="1"/>
  <c r="I5192" i="1" s="1"/>
  <c r="H5193" i="1"/>
  <c r="I5193" i="1" s="1"/>
  <c r="H5194" i="1"/>
  <c r="I5194" i="1" s="1"/>
  <c r="H5195" i="1"/>
  <c r="I5195" i="1" s="1"/>
  <c r="H5196" i="1"/>
  <c r="I5196" i="1" s="1"/>
  <c r="H5197" i="1"/>
  <c r="I5197" i="1" s="1"/>
  <c r="H5198" i="1"/>
  <c r="I5198" i="1" s="1"/>
  <c r="H5199" i="1"/>
  <c r="I5199" i="1" s="1"/>
  <c r="H5200" i="1"/>
  <c r="I5200" i="1" s="1"/>
  <c r="H5201" i="1"/>
  <c r="I5201" i="1" s="1"/>
  <c r="H5202" i="1"/>
  <c r="I5202" i="1" s="1"/>
  <c r="H5203" i="1"/>
  <c r="I5203" i="1" s="1"/>
  <c r="H5204" i="1"/>
  <c r="I5204" i="1" s="1"/>
  <c r="H5205" i="1"/>
  <c r="I5205" i="1" s="1"/>
  <c r="H5206" i="1"/>
  <c r="I5206" i="1" s="1"/>
  <c r="H5207" i="1"/>
  <c r="I5207" i="1" s="1"/>
  <c r="H5208" i="1"/>
  <c r="I5208" i="1" s="1"/>
  <c r="H5209" i="1"/>
  <c r="I5209" i="1" s="1"/>
  <c r="H5210" i="1"/>
  <c r="I5210" i="1" s="1"/>
  <c r="H5211" i="1"/>
  <c r="I5211" i="1" s="1"/>
  <c r="H5212" i="1"/>
  <c r="I5212" i="1" s="1"/>
  <c r="H5213" i="1"/>
  <c r="I5213" i="1" s="1"/>
  <c r="H5214" i="1"/>
  <c r="I5214" i="1" s="1"/>
  <c r="H5215" i="1"/>
  <c r="I5215" i="1" s="1"/>
  <c r="H5216" i="1"/>
  <c r="I5216" i="1" s="1"/>
  <c r="H5217" i="1"/>
  <c r="I5217" i="1" s="1"/>
  <c r="H5218" i="1"/>
  <c r="I5218" i="1" s="1"/>
  <c r="H5219" i="1"/>
  <c r="I5219" i="1" s="1"/>
  <c r="H5220" i="1"/>
  <c r="I5220" i="1" s="1"/>
  <c r="H5221" i="1"/>
  <c r="I5221" i="1" s="1"/>
  <c r="H5222" i="1"/>
  <c r="I5222" i="1" s="1"/>
  <c r="H5223" i="1"/>
  <c r="I5223" i="1" s="1"/>
  <c r="H5224" i="1"/>
  <c r="I5224" i="1" s="1"/>
  <c r="H5225" i="1"/>
  <c r="I5225" i="1" s="1"/>
  <c r="H5226" i="1"/>
  <c r="I5226" i="1" s="1"/>
  <c r="H5227" i="1"/>
  <c r="I5227" i="1" s="1"/>
  <c r="H5228" i="1"/>
  <c r="I5228" i="1" s="1"/>
  <c r="H5229" i="1"/>
  <c r="I5229" i="1" s="1"/>
  <c r="H5230" i="1"/>
  <c r="I5230" i="1" s="1"/>
  <c r="H5231" i="1"/>
  <c r="I5231" i="1" s="1"/>
  <c r="H5232" i="1"/>
  <c r="I5232" i="1" s="1"/>
  <c r="H5233" i="1"/>
  <c r="I5233" i="1" s="1"/>
  <c r="H5234" i="1"/>
  <c r="I5234" i="1" s="1"/>
  <c r="H5235" i="1"/>
  <c r="I5235" i="1" s="1"/>
  <c r="H5236" i="1"/>
  <c r="I5236" i="1" s="1"/>
  <c r="H5237" i="1"/>
  <c r="I5237" i="1" s="1"/>
  <c r="H5238" i="1"/>
  <c r="I5238" i="1" s="1"/>
  <c r="H5239" i="1"/>
  <c r="I5239" i="1" s="1"/>
  <c r="H5240" i="1"/>
  <c r="I5240" i="1" s="1"/>
  <c r="H5241" i="1"/>
  <c r="I5241" i="1" s="1"/>
  <c r="H5242" i="1"/>
  <c r="I5242" i="1" s="1"/>
  <c r="H5243" i="1"/>
  <c r="I5243" i="1" s="1"/>
  <c r="H5244" i="1"/>
  <c r="I5244" i="1" s="1"/>
  <c r="H5245" i="1"/>
  <c r="I5245" i="1" s="1"/>
  <c r="H5246" i="1"/>
  <c r="I5246" i="1" s="1"/>
  <c r="H5247" i="1"/>
  <c r="I5247" i="1" s="1"/>
  <c r="H5248" i="1"/>
  <c r="I5248" i="1" s="1"/>
  <c r="H5249" i="1"/>
  <c r="I5249" i="1" s="1"/>
  <c r="H5250" i="1"/>
  <c r="I5250" i="1" s="1"/>
  <c r="H5251" i="1"/>
  <c r="I5251" i="1" s="1"/>
  <c r="H5252" i="1"/>
  <c r="I5252" i="1" s="1"/>
  <c r="H5253" i="1"/>
  <c r="I5253" i="1" s="1"/>
  <c r="H5254" i="1"/>
  <c r="I5254" i="1" s="1"/>
  <c r="H5255" i="1"/>
  <c r="I5255" i="1" s="1"/>
  <c r="H5256" i="1"/>
  <c r="I5256" i="1" s="1"/>
  <c r="H5257" i="1"/>
  <c r="I5257" i="1" s="1"/>
  <c r="H5258" i="1"/>
  <c r="I5258" i="1" s="1"/>
  <c r="H5259" i="1"/>
  <c r="I5259" i="1" s="1"/>
  <c r="H5260" i="1"/>
  <c r="I5260" i="1" s="1"/>
  <c r="H5261" i="1"/>
  <c r="I5261" i="1" s="1"/>
  <c r="H5262" i="1"/>
  <c r="I5262" i="1" s="1"/>
  <c r="H5263" i="1"/>
  <c r="I5263" i="1" s="1"/>
  <c r="H5264" i="1"/>
  <c r="I5264" i="1" s="1"/>
  <c r="H5265" i="1"/>
  <c r="I5265" i="1" s="1"/>
  <c r="H5266" i="1"/>
  <c r="I5266" i="1" s="1"/>
  <c r="H5267" i="1"/>
  <c r="I5267" i="1" s="1"/>
  <c r="H5268" i="1"/>
  <c r="I5268" i="1" s="1"/>
  <c r="H5269" i="1"/>
  <c r="I5269" i="1" s="1"/>
  <c r="H5270" i="1"/>
  <c r="I5270" i="1" s="1"/>
  <c r="H5271" i="1"/>
  <c r="I5271" i="1" s="1"/>
  <c r="H5272" i="1"/>
  <c r="I5272" i="1" s="1"/>
  <c r="H5273" i="1"/>
  <c r="I5273" i="1" s="1"/>
  <c r="H5274" i="1"/>
  <c r="I5274" i="1" s="1"/>
  <c r="H5275" i="1"/>
  <c r="I5275" i="1" s="1"/>
  <c r="H5276" i="1"/>
  <c r="I5276" i="1" s="1"/>
  <c r="H5277" i="1"/>
  <c r="I5277" i="1" s="1"/>
  <c r="H5278" i="1"/>
  <c r="I5278" i="1" s="1"/>
  <c r="H5279" i="1"/>
  <c r="I5279" i="1" s="1"/>
  <c r="H5280" i="1"/>
  <c r="I5280" i="1" s="1"/>
  <c r="H5281" i="1"/>
  <c r="I5281" i="1" s="1"/>
  <c r="H5282" i="1"/>
  <c r="I5282" i="1" s="1"/>
  <c r="H5283" i="1"/>
  <c r="I5283" i="1" s="1"/>
  <c r="H5284" i="1"/>
  <c r="I5284" i="1" s="1"/>
  <c r="H5285" i="1"/>
  <c r="I5285" i="1" s="1"/>
  <c r="H5286" i="1"/>
  <c r="I5286" i="1" s="1"/>
  <c r="H5287" i="1"/>
  <c r="I5287" i="1" s="1"/>
  <c r="H5288" i="1"/>
  <c r="I5288" i="1" s="1"/>
  <c r="H5289" i="1"/>
  <c r="I5289" i="1" s="1"/>
  <c r="H5290" i="1"/>
  <c r="I5290" i="1" s="1"/>
  <c r="H5291" i="1"/>
  <c r="I5291" i="1" s="1"/>
  <c r="H5292" i="1"/>
  <c r="I5292" i="1" s="1"/>
  <c r="H5293" i="1"/>
  <c r="I5293" i="1" s="1"/>
  <c r="H5294" i="1"/>
  <c r="I5294" i="1" s="1"/>
  <c r="H5295" i="1"/>
  <c r="I5295" i="1" s="1"/>
  <c r="H5296" i="1"/>
  <c r="I5296" i="1" s="1"/>
  <c r="H5297" i="1"/>
  <c r="I5297" i="1" s="1"/>
  <c r="H5298" i="1"/>
  <c r="I5298" i="1" s="1"/>
  <c r="H5299" i="1"/>
  <c r="I5299" i="1" s="1"/>
  <c r="H5300" i="1"/>
  <c r="I5300" i="1" s="1"/>
  <c r="H5301" i="1"/>
  <c r="I5301" i="1" s="1"/>
  <c r="H5302" i="1"/>
  <c r="I5302" i="1" s="1"/>
  <c r="H5303" i="1"/>
  <c r="I5303" i="1" s="1"/>
  <c r="H5304" i="1"/>
  <c r="I5304" i="1" s="1"/>
  <c r="H5305" i="1"/>
  <c r="I5305" i="1" s="1"/>
  <c r="H5306" i="1"/>
  <c r="I5306" i="1" s="1"/>
  <c r="H5307" i="1"/>
  <c r="I5307" i="1" s="1"/>
  <c r="H5308" i="1"/>
  <c r="I5308" i="1" s="1"/>
  <c r="H5309" i="1"/>
  <c r="I5309" i="1" s="1"/>
  <c r="H5310" i="1"/>
  <c r="I5310" i="1" s="1"/>
  <c r="H5311" i="1"/>
  <c r="I5311" i="1" s="1"/>
  <c r="H5312" i="1"/>
  <c r="I5312" i="1" s="1"/>
  <c r="H5313" i="1"/>
  <c r="I5313" i="1" s="1"/>
  <c r="H5314" i="1"/>
  <c r="I5314" i="1" s="1"/>
  <c r="H5315" i="1"/>
  <c r="I5315" i="1" s="1"/>
  <c r="H5316" i="1"/>
  <c r="I5316" i="1" s="1"/>
  <c r="H5317" i="1"/>
  <c r="I5317" i="1" s="1"/>
  <c r="H5318" i="1"/>
  <c r="I5318" i="1" s="1"/>
  <c r="H5319" i="1"/>
  <c r="I5319" i="1" s="1"/>
  <c r="H5320" i="1"/>
  <c r="I5320" i="1" s="1"/>
  <c r="H5321" i="1"/>
  <c r="I5321" i="1" s="1"/>
  <c r="H5322" i="1"/>
  <c r="I5322" i="1" s="1"/>
  <c r="H5323" i="1"/>
  <c r="I5323" i="1" s="1"/>
  <c r="H5324" i="1"/>
  <c r="I5324" i="1" s="1"/>
  <c r="H5325" i="1"/>
  <c r="I5325" i="1" s="1"/>
  <c r="H5326" i="1"/>
  <c r="I5326" i="1" s="1"/>
  <c r="H5327" i="1"/>
  <c r="I5327" i="1" s="1"/>
  <c r="H5328" i="1"/>
  <c r="I5328" i="1" s="1"/>
  <c r="H5329" i="1"/>
  <c r="I5329" i="1" s="1"/>
  <c r="H5330" i="1"/>
  <c r="I5330" i="1" s="1"/>
  <c r="H5331" i="1"/>
  <c r="I5331" i="1" s="1"/>
  <c r="H5332" i="1"/>
  <c r="I5332" i="1" s="1"/>
  <c r="H5333" i="1"/>
  <c r="I5333" i="1" s="1"/>
  <c r="H5334" i="1"/>
  <c r="I5334" i="1" s="1"/>
  <c r="H5335" i="1"/>
  <c r="I5335" i="1" s="1"/>
  <c r="H5336" i="1"/>
  <c r="I5336" i="1" s="1"/>
  <c r="H5337" i="1"/>
  <c r="I5337" i="1" s="1"/>
  <c r="H5338" i="1"/>
  <c r="I5338" i="1" s="1"/>
  <c r="H5339" i="1"/>
  <c r="I5339" i="1" s="1"/>
  <c r="H5340" i="1"/>
  <c r="I5340" i="1" s="1"/>
  <c r="H5341" i="1"/>
  <c r="I5341" i="1" s="1"/>
  <c r="H5342" i="1"/>
  <c r="I5342" i="1" s="1"/>
  <c r="H5343" i="1"/>
  <c r="I5343" i="1" s="1"/>
  <c r="H5344" i="1"/>
  <c r="I5344" i="1" s="1"/>
  <c r="H5345" i="1"/>
  <c r="I5345" i="1" s="1"/>
  <c r="H5346" i="1"/>
  <c r="I5346" i="1" s="1"/>
  <c r="H5347" i="1"/>
  <c r="I5347" i="1" s="1"/>
  <c r="H5348" i="1"/>
  <c r="I5348" i="1" s="1"/>
  <c r="H5349" i="1"/>
  <c r="I5349" i="1" s="1"/>
  <c r="H5350" i="1"/>
  <c r="I5350" i="1" s="1"/>
  <c r="H5351" i="1"/>
  <c r="I5351" i="1" s="1"/>
  <c r="H5352" i="1"/>
  <c r="I5352" i="1" s="1"/>
  <c r="H5353" i="1"/>
  <c r="I5353" i="1" s="1"/>
  <c r="H5354" i="1"/>
  <c r="I5354" i="1" s="1"/>
  <c r="H5355" i="1"/>
  <c r="I5355" i="1" s="1"/>
  <c r="H5356" i="1"/>
  <c r="I5356" i="1" s="1"/>
  <c r="H5357" i="1"/>
  <c r="I5357" i="1" s="1"/>
  <c r="H5358" i="1"/>
  <c r="I5358" i="1" s="1"/>
  <c r="H5359" i="1"/>
  <c r="I5359" i="1" s="1"/>
  <c r="H5360" i="1"/>
  <c r="I5360" i="1" s="1"/>
  <c r="H5361" i="1"/>
  <c r="I5361" i="1" s="1"/>
  <c r="H5362" i="1"/>
  <c r="I5362" i="1" s="1"/>
  <c r="H5363" i="1"/>
  <c r="I5363" i="1" s="1"/>
  <c r="H5364" i="1"/>
  <c r="I5364" i="1" s="1"/>
  <c r="H5365" i="1"/>
  <c r="I5365" i="1" s="1"/>
  <c r="H5366" i="1"/>
  <c r="I5366" i="1" s="1"/>
  <c r="H5367" i="1"/>
  <c r="I5367" i="1" s="1"/>
  <c r="H5368" i="1"/>
  <c r="I5368" i="1" s="1"/>
  <c r="H5369" i="1"/>
  <c r="I5369" i="1" s="1"/>
  <c r="H5370" i="1"/>
  <c r="I5370" i="1" s="1"/>
  <c r="H5371" i="1"/>
  <c r="I5371" i="1" s="1"/>
  <c r="H5372" i="1"/>
  <c r="I5372" i="1" s="1"/>
  <c r="H5373" i="1"/>
  <c r="I5373" i="1" s="1"/>
  <c r="H5374" i="1"/>
  <c r="I5374" i="1" s="1"/>
  <c r="H5375" i="1"/>
  <c r="I5375" i="1" s="1"/>
  <c r="H5376" i="1"/>
  <c r="I5376" i="1" s="1"/>
  <c r="H5377" i="1"/>
  <c r="I5377" i="1" s="1"/>
  <c r="H5378" i="1"/>
  <c r="I5378" i="1" s="1"/>
  <c r="H5379" i="1"/>
  <c r="I5379" i="1" s="1"/>
  <c r="H5380" i="1"/>
  <c r="I5380" i="1" s="1"/>
  <c r="H5381" i="1"/>
  <c r="I5381" i="1" s="1"/>
  <c r="H5382" i="1"/>
  <c r="I5382" i="1" s="1"/>
  <c r="H5383" i="1"/>
  <c r="I5383" i="1" s="1"/>
  <c r="H5384" i="1"/>
  <c r="I5384" i="1" s="1"/>
  <c r="H5385" i="1"/>
  <c r="I5385" i="1" s="1"/>
  <c r="H5386" i="1"/>
  <c r="I5386" i="1" s="1"/>
  <c r="H5387" i="1"/>
  <c r="I5387" i="1" s="1"/>
  <c r="H5388" i="1"/>
  <c r="I5388" i="1" s="1"/>
  <c r="H5389" i="1"/>
  <c r="I5389" i="1" s="1"/>
  <c r="H5390" i="1"/>
  <c r="I5390" i="1" s="1"/>
  <c r="H5391" i="1"/>
  <c r="I5391" i="1" s="1"/>
  <c r="H5392" i="1"/>
  <c r="I5392" i="1" s="1"/>
  <c r="H5393" i="1"/>
  <c r="I5393" i="1" s="1"/>
  <c r="H5394" i="1"/>
  <c r="I5394" i="1" s="1"/>
  <c r="H5395" i="1"/>
  <c r="I5395" i="1" s="1"/>
  <c r="H5396" i="1"/>
  <c r="I5396" i="1" s="1"/>
  <c r="H5397" i="1"/>
  <c r="I5397" i="1" s="1"/>
  <c r="H5398" i="1"/>
  <c r="I5398" i="1" s="1"/>
  <c r="H5399" i="1"/>
  <c r="I5399" i="1" s="1"/>
  <c r="H5400" i="1"/>
  <c r="I5400" i="1" s="1"/>
  <c r="H5401" i="1"/>
  <c r="I5401" i="1" s="1"/>
  <c r="H5402" i="1"/>
  <c r="I5402" i="1" s="1"/>
  <c r="H5403" i="1"/>
  <c r="I5403" i="1" s="1"/>
  <c r="H5404" i="1"/>
  <c r="I5404" i="1" s="1"/>
  <c r="H5405" i="1"/>
  <c r="I5405" i="1" s="1"/>
  <c r="H5406" i="1"/>
  <c r="I5406" i="1" s="1"/>
  <c r="H5407" i="1"/>
  <c r="I5407" i="1" s="1"/>
  <c r="H5408" i="1"/>
  <c r="I5408" i="1" s="1"/>
  <c r="H5409" i="1"/>
  <c r="I5409" i="1" s="1"/>
  <c r="H5410" i="1"/>
  <c r="I5410" i="1" s="1"/>
  <c r="H5411" i="1"/>
  <c r="I5411" i="1" s="1"/>
  <c r="H5412" i="1"/>
  <c r="I5412" i="1" s="1"/>
  <c r="H5413" i="1"/>
  <c r="I5413" i="1" s="1"/>
  <c r="H5414" i="1"/>
  <c r="I5414" i="1" s="1"/>
  <c r="H5415" i="1"/>
  <c r="I5415" i="1" s="1"/>
  <c r="H5416" i="1"/>
  <c r="I5416" i="1" s="1"/>
  <c r="H5417" i="1"/>
  <c r="I5417" i="1" s="1"/>
  <c r="H5418" i="1"/>
  <c r="I5418" i="1" s="1"/>
  <c r="H5419" i="1"/>
  <c r="I5419" i="1" s="1"/>
  <c r="H5420" i="1"/>
  <c r="I5420" i="1" s="1"/>
  <c r="H5421" i="1"/>
  <c r="I5421" i="1" s="1"/>
  <c r="H5422" i="1"/>
  <c r="I5422" i="1" s="1"/>
  <c r="H5423" i="1"/>
  <c r="I5423" i="1" s="1"/>
  <c r="H5424" i="1"/>
  <c r="I5424" i="1" s="1"/>
  <c r="H5425" i="1"/>
  <c r="I5425" i="1" s="1"/>
  <c r="H5426" i="1"/>
  <c r="I5426" i="1" s="1"/>
  <c r="H5427" i="1"/>
  <c r="I5427" i="1" s="1"/>
  <c r="H5428" i="1"/>
  <c r="I5428" i="1" s="1"/>
  <c r="H5429" i="1"/>
  <c r="I5429" i="1" s="1"/>
  <c r="H5430" i="1"/>
  <c r="I5430" i="1" s="1"/>
  <c r="H5431" i="1"/>
  <c r="I5431" i="1" s="1"/>
  <c r="H5432" i="1"/>
  <c r="I5432" i="1" s="1"/>
  <c r="H5433" i="1"/>
  <c r="I5433" i="1" s="1"/>
  <c r="H5434" i="1"/>
  <c r="I5434" i="1" s="1"/>
  <c r="H5435" i="1"/>
  <c r="I5435" i="1" s="1"/>
  <c r="H5436" i="1"/>
  <c r="I5436" i="1" s="1"/>
  <c r="H5437" i="1"/>
  <c r="I5437" i="1" s="1"/>
  <c r="H5438" i="1"/>
  <c r="I5438" i="1" s="1"/>
  <c r="H5439" i="1"/>
  <c r="I5439" i="1" s="1"/>
  <c r="H5440" i="1"/>
  <c r="I5440" i="1" s="1"/>
  <c r="H5441" i="1"/>
  <c r="I5441" i="1" s="1"/>
  <c r="H5442" i="1"/>
  <c r="I5442" i="1" s="1"/>
  <c r="H5443" i="1"/>
  <c r="I5443" i="1" s="1"/>
  <c r="H5444" i="1"/>
  <c r="I5444" i="1" s="1"/>
  <c r="H5445" i="1"/>
  <c r="I5445" i="1" s="1"/>
  <c r="H5446" i="1"/>
  <c r="I5446" i="1" s="1"/>
  <c r="H5447" i="1"/>
  <c r="I5447" i="1" s="1"/>
  <c r="H5448" i="1"/>
  <c r="I5448" i="1" s="1"/>
  <c r="H5449" i="1"/>
  <c r="I5449" i="1" s="1"/>
  <c r="H5450" i="1"/>
  <c r="I5450" i="1" s="1"/>
  <c r="H5451" i="1"/>
  <c r="I5451" i="1" s="1"/>
  <c r="H5452" i="1"/>
  <c r="I5452" i="1" s="1"/>
  <c r="H5453" i="1"/>
  <c r="I5453" i="1" s="1"/>
  <c r="H5454" i="1"/>
  <c r="I5454" i="1" s="1"/>
  <c r="H5455" i="1"/>
  <c r="I5455" i="1" s="1"/>
  <c r="H5456" i="1"/>
  <c r="I5456" i="1" s="1"/>
  <c r="H5457" i="1"/>
  <c r="I5457" i="1" s="1"/>
  <c r="H5458" i="1"/>
  <c r="I5458" i="1" s="1"/>
  <c r="H5459" i="1"/>
  <c r="I5459" i="1" s="1"/>
  <c r="H5460" i="1"/>
  <c r="I5460" i="1" s="1"/>
  <c r="H5461" i="1"/>
  <c r="I5461" i="1" s="1"/>
  <c r="H5462" i="1"/>
  <c r="I5462" i="1" s="1"/>
  <c r="H5463" i="1"/>
  <c r="I5463" i="1" s="1"/>
  <c r="H5464" i="1"/>
  <c r="I5464" i="1" s="1"/>
  <c r="H5465" i="1"/>
  <c r="I5465" i="1" s="1"/>
  <c r="H5466" i="1"/>
  <c r="I5466" i="1" s="1"/>
  <c r="H5467" i="1"/>
  <c r="I5467" i="1" s="1"/>
  <c r="H5468" i="1"/>
  <c r="I5468" i="1" s="1"/>
  <c r="H5469" i="1"/>
  <c r="I5469" i="1" s="1"/>
  <c r="H5470" i="1"/>
  <c r="I5470" i="1" s="1"/>
  <c r="H5471" i="1"/>
  <c r="I5471" i="1" s="1"/>
  <c r="H5472" i="1"/>
  <c r="I5472" i="1" s="1"/>
  <c r="H5473" i="1"/>
  <c r="I5473" i="1" s="1"/>
  <c r="H5474" i="1"/>
  <c r="I5474" i="1" s="1"/>
  <c r="H5475" i="1"/>
  <c r="I5475" i="1" s="1"/>
  <c r="H5476" i="1"/>
  <c r="I5476" i="1" s="1"/>
  <c r="H5477" i="1"/>
  <c r="I5477" i="1" s="1"/>
  <c r="H5478" i="1"/>
  <c r="I5478" i="1" s="1"/>
  <c r="H5479" i="1"/>
  <c r="I5479" i="1" s="1"/>
  <c r="H5480" i="1"/>
  <c r="I5480" i="1" s="1"/>
  <c r="H5481" i="1"/>
  <c r="I5481" i="1" s="1"/>
  <c r="H5482" i="1"/>
  <c r="I5482" i="1" s="1"/>
  <c r="H5483" i="1"/>
  <c r="I5483" i="1" s="1"/>
  <c r="H5484" i="1"/>
  <c r="I5484" i="1" s="1"/>
  <c r="H5485" i="1"/>
  <c r="I5485" i="1" s="1"/>
  <c r="H5486" i="1"/>
  <c r="I5486" i="1" s="1"/>
  <c r="H5487" i="1"/>
  <c r="I5487" i="1" s="1"/>
  <c r="H5488" i="1"/>
  <c r="I5488" i="1" s="1"/>
  <c r="H5489" i="1"/>
  <c r="I5489" i="1" s="1"/>
  <c r="H5490" i="1"/>
  <c r="I5490" i="1" s="1"/>
  <c r="H5491" i="1"/>
  <c r="I5491" i="1" s="1"/>
  <c r="H5492" i="1"/>
  <c r="I5492" i="1" s="1"/>
  <c r="H5493" i="1"/>
  <c r="I5493" i="1" s="1"/>
  <c r="H5494" i="1"/>
  <c r="I5494" i="1" s="1"/>
  <c r="H5495" i="1"/>
  <c r="I5495" i="1" s="1"/>
  <c r="H5496" i="1"/>
  <c r="I5496" i="1" s="1"/>
  <c r="H5497" i="1"/>
  <c r="I5497" i="1" s="1"/>
  <c r="H5498" i="1"/>
  <c r="I5498" i="1" s="1"/>
  <c r="H5499" i="1"/>
  <c r="I5499" i="1" s="1"/>
  <c r="H5500" i="1"/>
  <c r="I5500" i="1" s="1"/>
  <c r="H5501" i="1"/>
  <c r="I5501" i="1" s="1"/>
  <c r="H5502" i="1"/>
  <c r="I5502" i="1" s="1"/>
  <c r="H5503" i="1"/>
  <c r="I5503" i="1" s="1"/>
  <c r="H5504" i="1"/>
  <c r="I5504" i="1" s="1"/>
  <c r="H5505" i="1"/>
  <c r="I5505" i="1" s="1"/>
  <c r="H5506" i="1"/>
  <c r="I5506" i="1" s="1"/>
  <c r="H5507" i="1"/>
  <c r="I5507" i="1" s="1"/>
  <c r="H5508" i="1"/>
  <c r="I5508" i="1" s="1"/>
  <c r="H5509" i="1"/>
  <c r="I5509" i="1" s="1"/>
  <c r="H5510" i="1"/>
  <c r="I5510" i="1" s="1"/>
  <c r="H5511" i="1"/>
  <c r="I5511" i="1" s="1"/>
  <c r="H5512" i="1"/>
  <c r="I5512" i="1" s="1"/>
  <c r="H5513" i="1"/>
  <c r="I5513" i="1" s="1"/>
  <c r="H5514" i="1"/>
  <c r="I5514" i="1" s="1"/>
  <c r="H5515" i="1"/>
  <c r="I5515" i="1" s="1"/>
  <c r="H5516" i="1"/>
  <c r="I5516" i="1" s="1"/>
  <c r="H5517" i="1"/>
  <c r="I5517" i="1" s="1"/>
  <c r="H5518" i="1"/>
  <c r="I5518" i="1" s="1"/>
  <c r="H5519" i="1"/>
  <c r="I5519" i="1" s="1"/>
  <c r="H5520" i="1"/>
  <c r="I5520" i="1" s="1"/>
  <c r="H5521" i="1"/>
  <c r="I5521" i="1" s="1"/>
  <c r="H5522" i="1"/>
  <c r="I5522" i="1" s="1"/>
  <c r="H5523" i="1"/>
  <c r="I5523" i="1" s="1"/>
  <c r="H5524" i="1"/>
  <c r="I5524" i="1" s="1"/>
  <c r="H5525" i="1"/>
  <c r="I5525" i="1" s="1"/>
  <c r="H5526" i="1"/>
  <c r="I5526" i="1" s="1"/>
  <c r="H5527" i="1"/>
  <c r="I5527" i="1" s="1"/>
  <c r="H5528" i="1"/>
  <c r="I5528" i="1" s="1"/>
  <c r="H5529" i="1"/>
  <c r="I5529" i="1" s="1"/>
  <c r="H5530" i="1"/>
  <c r="I5530" i="1" s="1"/>
  <c r="H5531" i="1"/>
  <c r="I5531" i="1" s="1"/>
  <c r="H5532" i="1"/>
  <c r="I5532" i="1" s="1"/>
  <c r="H5533" i="1"/>
  <c r="I5533" i="1" s="1"/>
  <c r="H5534" i="1"/>
  <c r="I5534" i="1" s="1"/>
  <c r="H5535" i="1"/>
  <c r="I5535" i="1" s="1"/>
  <c r="H5536" i="1"/>
  <c r="I5536" i="1" s="1"/>
  <c r="H5537" i="1"/>
  <c r="I5537" i="1" s="1"/>
  <c r="H5538" i="1"/>
  <c r="I5538" i="1" s="1"/>
  <c r="H5539" i="1"/>
  <c r="I5539" i="1" s="1"/>
  <c r="H5540" i="1"/>
  <c r="I5540" i="1" s="1"/>
  <c r="H5541" i="1"/>
  <c r="I5541" i="1" s="1"/>
  <c r="H5542" i="1"/>
  <c r="I5542" i="1" s="1"/>
  <c r="H5543" i="1"/>
  <c r="I5543" i="1" s="1"/>
  <c r="H5544" i="1"/>
  <c r="I5544" i="1" s="1"/>
  <c r="H5545" i="1"/>
  <c r="I5545" i="1" s="1"/>
  <c r="H5546" i="1"/>
  <c r="I5546" i="1" s="1"/>
  <c r="H5547" i="1"/>
  <c r="I5547" i="1" s="1"/>
  <c r="H5548" i="1"/>
  <c r="I5548" i="1" s="1"/>
  <c r="H5549" i="1"/>
  <c r="I5549" i="1" s="1"/>
  <c r="H5550" i="1"/>
  <c r="I5550" i="1" s="1"/>
  <c r="H5551" i="1"/>
  <c r="I5551" i="1" s="1"/>
  <c r="H5552" i="1"/>
  <c r="I5552" i="1" s="1"/>
  <c r="H5553" i="1"/>
  <c r="I5553" i="1" s="1"/>
  <c r="H5554" i="1"/>
  <c r="I5554" i="1" s="1"/>
  <c r="H5555" i="1"/>
  <c r="I5555" i="1" s="1"/>
  <c r="H5556" i="1"/>
  <c r="I5556" i="1" s="1"/>
  <c r="H5557" i="1"/>
  <c r="I5557" i="1" s="1"/>
  <c r="H5558" i="1"/>
  <c r="I5558" i="1" s="1"/>
  <c r="H5559" i="1"/>
  <c r="I5559" i="1" s="1"/>
  <c r="H5560" i="1"/>
  <c r="I5560" i="1" s="1"/>
  <c r="H5561" i="1"/>
  <c r="I5561" i="1" s="1"/>
  <c r="H5562" i="1"/>
  <c r="I5562" i="1" s="1"/>
  <c r="H5563" i="1"/>
  <c r="I5563" i="1" s="1"/>
  <c r="H5564" i="1"/>
  <c r="I5564" i="1" s="1"/>
  <c r="H5565" i="1"/>
  <c r="I5565" i="1" s="1"/>
  <c r="H5566" i="1"/>
  <c r="I5566" i="1" s="1"/>
  <c r="H5567" i="1"/>
  <c r="I5567" i="1" s="1"/>
  <c r="H5568" i="1"/>
  <c r="I5568" i="1" s="1"/>
  <c r="H5569" i="1"/>
  <c r="I5569" i="1" s="1"/>
  <c r="H5570" i="1"/>
  <c r="I5570" i="1" s="1"/>
  <c r="H5571" i="1"/>
  <c r="I5571" i="1" s="1"/>
  <c r="H5572" i="1"/>
  <c r="I5572" i="1" s="1"/>
  <c r="H5573" i="1"/>
  <c r="I5573" i="1" s="1"/>
  <c r="H5574" i="1"/>
  <c r="I5574" i="1" s="1"/>
  <c r="H5575" i="1"/>
  <c r="I5575" i="1" s="1"/>
  <c r="H5576" i="1"/>
  <c r="I5576" i="1" s="1"/>
  <c r="H5577" i="1"/>
  <c r="I5577" i="1" s="1"/>
  <c r="H5578" i="1"/>
  <c r="I5578" i="1" s="1"/>
  <c r="H5579" i="1"/>
  <c r="I5579" i="1" s="1"/>
  <c r="H5580" i="1"/>
  <c r="I5580" i="1" s="1"/>
  <c r="H5581" i="1"/>
  <c r="I5581" i="1" s="1"/>
  <c r="H5582" i="1"/>
  <c r="I5582" i="1" s="1"/>
  <c r="H5583" i="1"/>
  <c r="I5583" i="1" s="1"/>
  <c r="H5584" i="1"/>
  <c r="I5584" i="1" s="1"/>
  <c r="H5585" i="1"/>
  <c r="I5585" i="1" s="1"/>
  <c r="H5586" i="1"/>
  <c r="I5586" i="1" s="1"/>
  <c r="H5587" i="1"/>
  <c r="I5587" i="1" s="1"/>
  <c r="H5588" i="1"/>
  <c r="I5588" i="1" s="1"/>
  <c r="H5589" i="1"/>
  <c r="I5589" i="1" s="1"/>
  <c r="H5590" i="1"/>
  <c r="I5590" i="1" s="1"/>
  <c r="H5591" i="1"/>
  <c r="I5591" i="1" s="1"/>
  <c r="H5592" i="1"/>
  <c r="I5592" i="1" s="1"/>
  <c r="H5593" i="1"/>
  <c r="I5593" i="1" s="1"/>
  <c r="H5594" i="1"/>
  <c r="I5594" i="1" s="1"/>
  <c r="H5595" i="1"/>
  <c r="I5595" i="1" s="1"/>
  <c r="H5596" i="1"/>
  <c r="I5596" i="1" s="1"/>
  <c r="H5597" i="1"/>
  <c r="I5597" i="1" s="1"/>
  <c r="H5598" i="1"/>
  <c r="I5598" i="1" s="1"/>
  <c r="H5599" i="1"/>
  <c r="I5599" i="1" s="1"/>
  <c r="H5600" i="1"/>
  <c r="I5600" i="1" s="1"/>
  <c r="H5601" i="1"/>
  <c r="I5601" i="1" s="1"/>
  <c r="H5602" i="1"/>
  <c r="I5602" i="1" s="1"/>
  <c r="H5603" i="1"/>
  <c r="I5603" i="1" s="1"/>
  <c r="H5604" i="1"/>
  <c r="I5604" i="1" s="1"/>
  <c r="H5605" i="1"/>
  <c r="I5605" i="1" s="1"/>
  <c r="H5606" i="1"/>
  <c r="I5606" i="1" s="1"/>
  <c r="H5607" i="1"/>
  <c r="I5607" i="1" s="1"/>
  <c r="H5608" i="1"/>
  <c r="I5608" i="1" s="1"/>
  <c r="H5609" i="1"/>
  <c r="I5609" i="1" s="1"/>
  <c r="H5610" i="1"/>
  <c r="I5610" i="1" s="1"/>
  <c r="H5611" i="1"/>
  <c r="I5611" i="1" s="1"/>
  <c r="H5612" i="1"/>
  <c r="I5612" i="1" s="1"/>
  <c r="H5613" i="1"/>
  <c r="I5613" i="1" s="1"/>
  <c r="H5614" i="1"/>
  <c r="I5614" i="1" s="1"/>
  <c r="H5615" i="1"/>
  <c r="I5615" i="1" s="1"/>
  <c r="H5616" i="1"/>
  <c r="I5616" i="1" s="1"/>
  <c r="H5617" i="1"/>
  <c r="I5617" i="1" s="1"/>
  <c r="H5618" i="1"/>
  <c r="I5618" i="1" s="1"/>
  <c r="H5619" i="1"/>
  <c r="I5619" i="1" s="1"/>
  <c r="H5620" i="1"/>
  <c r="I5620" i="1" s="1"/>
  <c r="H5621" i="1"/>
  <c r="I5621" i="1" s="1"/>
  <c r="H5622" i="1"/>
  <c r="I5622" i="1" s="1"/>
  <c r="H5623" i="1"/>
  <c r="I5623" i="1" s="1"/>
  <c r="H5624" i="1"/>
  <c r="I5624" i="1" s="1"/>
  <c r="H5625" i="1"/>
  <c r="I5625" i="1" s="1"/>
  <c r="H5626" i="1"/>
  <c r="I5626" i="1" s="1"/>
  <c r="H5627" i="1"/>
  <c r="I5627" i="1" s="1"/>
  <c r="H5628" i="1"/>
  <c r="I5628" i="1" s="1"/>
  <c r="H5629" i="1"/>
  <c r="I5629" i="1" s="1"/>
  <c r="H5630" i="1"/>
  <c r="I5630" i="1" s="1"/>
  <c r="H5631" i="1"/>
  <c r="I5631" i="1" s="1"/>
  <c r="H5632" i="1"/>
  <c r="I5632" i="1" s="1"/>
  <c r="H5633" i="1"/>
  <c r="I5633" i="1" s="1"/>
  <c r="H5634" i="1"/>
  <c r="I5634" i="1" s="1"/>
  <c r="H5635" i="1"/>
  <c r="I5635" i="1" s="1"/>
  <c r="H5636" i="1"/>
  <c r="I5636" i="1" s="1"/>
  <c r="H5637" i="1"/>
  <c r="I5637" i="1" s="1"/>
  <c r="H5638" i="1"/>
  <c r="I5638" i="1" s="1"/>
  <c r="H5639" i="1"/>
  <c r="I5639" i="1" s="1"/>
  <c r="H5640" i="1"/>
  <c r="I5640" i="1" s="1"/>
  <c r="H5641" i="1"/>
  <c r="I5641" i="1" s="1"/>
  <c r="H5642" i="1"/>
  <c r="I5642" i="1" s="1"/>
  <c r="H5643" i="1"/>
  <c r="I5643" i="1" s="1"/>
  <c r="H5644" i="1"/>
  <c r="I5644" i="1" s="1"/>
  <c r="H5645" i="1"/>
  <c r="I5645" i="1" s="1"/>
  <c r="H5646" i="1"/>
  <c r="I5646" i="1" s="1"/>
  <c r="H5647" i="1"/>
  <c r="I5647" i="1" s="1"/>
  <c r="H5648" i="1"/>
  <c r="I5648" i="1" s="1"/>
  <c r="H5649" i="1"/>
  <c r="I5649" i="1" s="1"/>
  <c r="H5650" i="1"/>
  <c r="I5650" i="1" s="1"/>
  <c r="H5651" i="1"/>
  <c r="I5651" i="1" s="1"/>
  <c r="H5652" i="1"/>
  <c r="I5652" i="1" s="1"/>
  <c r="H5653" i="1"/>
  <c r="I5653" i="1" s="1"/>
  <c r="H5654" i="1"/>
  <c r="I5654" i="1" s="1"/>
  <c r="H5655" i="1"/>
  <c r="I5655" i="1" s="1"/>
  <c r="H5656" i="1"/>
  <c r="I5656" i="1" s="1"/>
  <c r="H5657" i="1"/>
  <c r="I5657" i="1" s="1"/>
  <c r="H5658" i="1"/>
  <c r="I5658" i="1" s="1"/>
  <c r="H5659" i="1"/>
  <c r="I5659" i="1" s="1"/>
  <c r="H5660" i="1"/>
  <c r="I5660" i="1" s="1"/>
  <c r="H5661" i="1"/>
  <c r="I5661" i="1" s="1"/>
  <c r="H5662" i="1"/>
  <c r="I5662" i="1" s="1"/>
  <c r="H5663" i="1"/>
  <c r="I5663" i="1" s="1"/>
  <c r="H5664" i="1"/>
  <c r="I5664" i="1" s="1"/>
  <c r="H5665" i="1"/>
  <c r="I5665" i="1" s="1"/>
  <c r="H5666" i="1"/>
  <c r="I5666" i="1" s="1"/>
  <c r="H5667" i="1"/>
  <c r="I5667" i="1" s="1"/>
  <c r="H5668" i="1"/>
  <c r="I5668" i="1" s="1"/>
  <c r="H5669" i="1"/>
  <c r="I5669" i="1" s="1"/>
  <c r="H5670" i="1"/>
  <c r="I5670" i="1" s="1"/>
  <c r="H5671" i="1"/>
  <c r="I5671" i="1" s="1"/>
  <c r="H5672" i="1"/>
  <c r="I5672" i="1" s="1"/>
  <c r="H5673" i="1"/>
  <c r="I5673" i="1" s="1"/>
  <c r="H5674" i="1"/>
  <c r="I5674" i="1" s="1"/>
  <c r="H5675" i="1"/>
  <c r="I5675" i="1" s="1"/>
  <c r="H5676" i="1"/>
  <c r="I5676" i="1" s="1"/>
  <c r="H5677" i="1"/>
  <c r="I5677" i="1" s="1"/>
  <c r="H5678" i="1"/>
  <c r="I5678" i="1" s="1"/>
  <c r="H5679" i="1"/>
  <c r="I5679" i="1" s="1"/>
  <c r="H5680" i="1"/>
  <c r="I5680" i="1" s="1"/>
  <c r="H5681" i="1"/>
  <c r="I5681" i="1" s="1"/>
  <c r="H5682" i="1"/>
  <c r="I5682" i="1" s="1"/>
  <c r="H5683" i="1"/>
  <c r="I5683" i="1" s="1"/>
  <c r="H5684" i="1"/>
  <c r="I5684" i="1" s="1"/>
  <c r="H5685" i="1"/>
  <c r="I5685" i="1" s="1"/>
  <c r="H5686" i="1"/>
  <c r="I5686" i="1" s="1"/>
  <c r="H5687" i="1"/>
  <c r="I5687" i="1" s="1"/>
  <c r="H5688" i="1"/>
  <c r="I5688" i="1" s="1"/>
  <c r="H5689" i="1"/>
  <c r="I5689" i="1" s="1"/>
  <c r="H5690" i="1"/>
  <c r="I5690" i="1" s="1"/>
  <c r="H5691" i="1"/>
  <c r="I5691" i="1" s="1"/>
  <c r="H5692" i="1"/>
  <c r="I5692" i="1" s="1"/>
  <c r="H5693" i="1"/>
  <c r="I5693" i="1" s="1"/>
  <c r="H5694" i="1"/>
  <c r="I5694" i="1" s="1"/>
  <c r="H5695" i="1"/>
  <c r="I5695" i="1" s="1"/>
  <c r="H5696" i="1"/>
  <c r="I5696" i="1" s="1"/>
  <c r="H5697" i="1"/>
  <c r="I5697" i="1" s="1"/>
  <c r="H5698" i="1"/>
  <c r="I5698" i="1" s="1"/>
  <c r="H5699" i="1"/>
  <c r="I5699" i="1" s="1"/>
  <c r="H5700" i="1"/>
  <c r="I5700" i="1" s="1"/>
  <c r="H5701" i="1"/>
  <c r="I5701" i="1" s="1"/>
  <c r="H5702" i="1"/>
  <c r="I5702" i="1" s="1"/>
  <c r="H5703" i="1"/>
  <c r="I5703" i="1" s="1"/>
  <c r="H5704" i="1"/>
  <c r="I5704" i="1" s="1"/>
  <c r="H5705" i="1"/>
  <c r="I5705" i="1" s="1"/>
  <c r="H5706" i="1"/>
  <c r="I5706" i="1" s="1"/>
  <c r="H5707" i="1"/>
  <c r="I5707" i="1" s="1"/>
  <c r="H5708" i="1"/>
  <c r="I5708" i="1" s="1"/>
  <c r="H5709" i="1"/>
  <c r="I5709" i="1" s="1"/>
  <c r="H5710" i="1"/>
  <c r="I5710" i="1" s="1"/>
  <c r="H5711" i="1"/>
  <c r="I5711" i="1" s="1"/>
  <c r="H5712" i="1"/>
  <c r="I5712" i="1" s="1"/>
  <c r="H5713" i="1"/>
  <c r="I5713" i="1" s="1"/>
  <c r="H5714" i="1"/>
  <c r="I5714" i="1" s="1"/>
  <c r="H5715" i="1"/>
  <c r="I5715" i="1" s="1"/>
  <c r="H5716" i="1"/>
  <c r="I5716" i="1" s="1"/>
  <c r="H5717" i="1"/>
  <c r="I5717" i="1" s="1"/>
  <c r="H5718" i="1"/>
  <c r="I5718" i="1" s="1"/>
  <c r="H5719" i="1"/>
  <c r="I5719" i="1" s="1"/>
  <c r="H5720" i="1"/>
  <c r="I5720" i="1" s="1"/>
  <c r="H5721" i="1"/>
  <c r="I5721" i="1" s="1"/>
  <c r="H5722" i="1"/>
  <c r="I5722" i="1" s="1"/>
  <c r="H5723" i="1"/>
  <c r="I5723" i="1" s="1"/>
  <c r="H5724" i="1"/>
  <c r="I5724" i="1" s="1"/>
  <c r="H5725" i="1"/>
  <c r="I5725" i="1" s="1"/>
  <c r="H5726" i="1"/>
  <c r="I5726" i="1" s="1"/>
  <c r="H5727" i="1"/>
  <c r="I5727" i="1" s="1"/>
  <c r="H5728" i="1"/>
  <c r="I5728" i="1" s="1"/>
  <c r="H5729" i="1"/>
  <c r="I5729" i="1" s="1"/>
  <c r="H5730" i="1"/>
  <c r="I5730" i="1" s="1"/>
  <c r="H5731" i="1"/>
  <c r="I5731" i="1" s="1"/>
  <c r="H5732" i="1"/>
  <c r="I5732" i="1" s="1"/>
  <c r="H5733" i="1"/>
  <c r="I5733" i="1" s="1"/>
  <c r="H5734" i="1"/>
  <c r="I5734" i="1" s="1"/>
  <c r="H5735" i="1"/>
  <c r="I5735" i="1" s="1"/>
  <c r="H5736" i="1"/>
  <c r="I5736" i="1" s="1"/>
  <c r="H5737" i="1"/>
  <c r="I5737" i="1" s="1"/>
  <c r="H5738" i="1"/>
  <c r="I5738" i="1" s="1"/>
  <c r="H5739" i="1"/>
  <c r="I5739" i="1" s="1"/>
  <c r="H5740" i="1"/>
  <c r="I5740" i="1" s="1"/>
  <c r="H5741" i="1"/>
  <c r="I5741" i="1" s="1"/>
  <c r="H5742" i="1"/>
  <c r="I5742" i="1" s="1"/>
  <c r="H5743" i="1"/>
  <c r="I5743" i="1" s="1"/>
  <c r="H5744" i="1"/>
  <c r="I5744" i="1" s="1"/>
  <c r="H5745" i="1"/>
  <c r="I5745" i="1" s="1"/>
  <c r="H5746" i="1"/>
  <c r="I5746" i="1" s="1"/>
  <c r="H5747" i="1"/>
  <c r="I5747" i="1" s="1"/>
  <c r="H5748" i="1"/>
  <c r="I5748" i="1" s="1"/>
  <c r="H5749" i="1"/>
  <c r="I5749" i="1" s="1"/>
  <c r="H5750" i="1"/>
  <c r="I5750" i="1" s="1"/>
  <c r="H5751" i="1"/>
  <c r="I5751" i="1" s="1"/>
  <c r="H5752" i="1"/>
  <c r="I5752" i="1" s="1"/>
  <c r="H5753" i="1"/>
  <c r="I5753" i="1" s="1"/>
  <c r="H5754" i="1"/>
  <c r="I5754" i="1" s="1"/>
  <c r="H5755" i="1"/>
  <c r="I5755" i="1" s="1"/>
  <c r="H5756" i="1"/>
  <c r="I5756" i="1" s="1"/>
  <c r="H5757" i="1"/>
  <c r="I5757" i="1" s="1"/>
  <c r="H5758" i="1"/>
  <c r="I5758" i="1" s="1"/>
  <c r="H5759" i="1"/>
  <c r="I5759" i="1" s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 s="1"/>
  <c r="H5766" i="1"/>
  <c r="I5766" i="1" s="1"/>
  <c r="H5767" i="1"/>
  <c r="I5767" i="1" s="1"/>
  <c r="H5768" i="1"/>
  <c r="I5768" i="1" s="1"/>
  <c r="H5769" i="1"/>
  <c r="I5769" i="1" s="1"/>
  <c r="H5770" i="1"/>
  <c r="I5770" i="1" s="1"/>
  <c r="H5771" i="1"/>
  <c r="I5771" i="1" s="1"/>
  <c r="H5772" i="1"/>
  <c r="I5772" i="1" s="1"/>
  <c r="H5773" i="1"/>
  <c r="I5773" i="1" s="1"/>
  <c r="H5774" i="1"/>
  <c r="I5774" i="1" s="1"/>
  <c r="H5775" i="1"/>
  <c r="I5775" i="1" s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 s="1"/>
  <c r="H5782" i="1"/>
  <c r="I5782" i="1" s="1"/>
  <c r="H5783" i="1"/>
  <c r="I5783" i="1" s="1"/>
  <c r="H5784" i="1"/>
  <c r="I5784" i="1" s="1"/>
  <c r="H5785" i="1"/>
  <c r="I5785" i="1" s="1"/>
  <c r="H5786" i="1"/>
  <c r="I5786" i="1" s="1"/>
  <c r="H5787" i="1"/>
  <c r="I5787" i="1" s="1"/>
  <c r="H5788" i="1"/>
  <c r="I5788" i="1" s="1"/>
  <c r="H5789" i="1"/>
  <c r="I5789" i="1" s="1"/>
  <c r="H5790" i="1"/>
  <c r="I5790" i="1" s="1"/>
  <c r="H5791" i="1"/>
  <c r="I5791" i="1" s="1"/>
  <c r="H5792" i="1"/>
  <c r="I5792" i="1" s="1"/>
  <c r="H5793" i="1"/>
  <c r="I5793" i="1" s="1"/>
  <c r="H5794" i="1"/>
  <c r="I5794" i="1" s="1"/>
  <c r="H5795" i="1"/>
  <c r="I5795" i="1" s="1"/>
  <c r="H5796" i="1"/>
  <c r="I5796" i="1" s="1"/>
  <c r="H5797" i="1"/>
  <c r="I5797" i="1" s="1"/>
  <c r="H5798" i="1"/>
  <c r="I5798" i="1" s="1"/>
  <c r="H5799" i="1"/>
  <c r="I5799" i="1" s="1"/>
  <c r="H5800" i="1"/>
  <c r="I5800" i="1" s="1"/>
  <c r="H5801" i="1"/>
  <c r="I5801" i="1" s="1"/>
  <c r="H5802" i="1"/>
  <c r="I5802" i="1" s="1"/>
  <c r="H5803" i="1"/>
  <c r="I5803" i="1" s="1"/>
  <c r="H5804" i="1"/>
  <c r="I5804" i="1" s="1"/>
  <c r="H5805" i="1"/>
  <c r="I5805" i="1" s="1"/>
  <c r="H5806" i="1"/>
  <c r="I5806" i="1" s="1"/>
  <c r="H5807" i="1"/>
  <c r="I5807" i="1" s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 s="1"/>
  <c r="H5814" i="1"/>
  <c r="I5814" i="1" s="1"/>
  <c r="H5815" i="1"/>
  <c r="I5815" i="1" s="1"/>
  <c r="H5816" i="1"/>
  <c r="I5816" i="1" s="1"/>
  <c r="H5817" i="1"/>
  <c r="I5817" i="1" s="1"/>
  <c r="H5818" i="1"/>
  <c r="I5818" i="1" s="1"/>
  <c r="H5819" i="1"/>
  <c r="I5819" i="1" s="1"/>
  <c r="H5820" i="1"/>
  <c r="I5820" i="1" s="1"/>
  <c r="H5821" i="1"/>
  <c r="I5821" i="1" s="1"/>
  <c r="H5822" i="1"/>
  <c r="I5822" i="1" s="1"/>
  <c r="H5823" i="1"/>
  <c r="I5823" i="1" s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 s="1"/>
  <c r="H5830" i="1"/>
  <c r="I5830" i="1" s="1"/>
  <c r="H5831" i="1"/>
  <c r="I5831" i="1" s="1"/>
  <c r="H5832" i="1"/>
  <c r="I5832" i="1" s="1"/>
  <c r="H5833" i="1"/>
  <c r="I5833" i="1" s="1"/>
  <c r="H5834" i="1"/>
  <c r="I5834" i="1" s="1"/>
  <c r="H5835" i="1"/>
  <c r="I5835" i="1" s="1"/>
  <c r="H5836" i="1"/>
  <c r="I5836" i="1" s="1"/>
  <c r="H5837" i="1"/>
  <c r="I5837" i="1" s="1"/>
  <c r="H5838" i="1"/>
  <c r="I5838" i="1" s="1"/>
  <c r="H5839" i="1"/>
  <c r="I5839" i="1" s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 s="1"/>
  <c r="H5846" i="1"/>
  <c r="I5846" i="1" s="1"/>
  <c r="H5847" i="1"/>
  <c r="I5847" i="1" s="1"/>
  <c r="H5848" i="1"/>
  <c r="I5848" i="1" s="1"/>
  <c r="H5849" i="1"/>
  <c r="I5849" i="1" s="1"/>
  <c r="H5850" i="1"/>
  <c r="I5850" i="1" s="1"/>
  <c r="H5851" i="1"/>
  <c r="I5851" i="1" s="1"/>
  <c r="H5852" i="1"/>
  <c r="I5852" i="1" s="1"/>
  <c r="H5853" i="1"/>
  <c r="I5853" i="1" s="1"/>
  <c r="H5854" i="1"/>
  <c r="I5854" i="1" s="1"/>
  <c r="H5855" i="1"/>
  <c r="I5855" i="1" s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 s="1"/>
  <c r="H5862" i="1"/>
  <c r="I5862" i="1" s="1"/>
  <c r="H5863" i="1"/>
  <c r="I5863" i="1" s="1"/>
  <c r="H5864" i="1"/>
  <c r="I5864" i="1" s="1"/>
  <c r="H5865" i="1"/>
  <c r="I5865" i="1" s="1"/>
  <c r="H5866" i="1"/>
  <c r="I5866" i="1" s="1"/>
  <c r="H5867" i="1"/>
  <c r="I5867" i="1" s="1"/>
  <c r="H5868" i="1"/>
  <c r="I5868" i="1" s="1"/>
  <c r="H5869" i="1"/>
  <c r="I5869" i="1" s="1"/>
  <c r="H5870" i="1"/>
  <c r="I5870" i="1" s="1"/>
  <c r="H5871" i="1"/>
  <c r="I5871" i="1" s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 s="1"/>
  <c r="H5878" i="1"/>
  <c r="I5878" i="1" s="1"/>
  <c r="H5879" i="1"/>
  <c r="I5879" i="1" s="1"/>
  <c r="H5880" i="1"/>
  <c r="I5880" i="1" s="1"/>
  <c r="H5881" i="1"/>
  <c r="I5881" i="1" s="1"/>
  <c r="H5882" i="1"/>
  <c r="I5882" i="1" s="1"/>
  <c r="H5883" i="1"/>
  <c r="I5883" i="1" s="1"/>
  <c r="H5884" i="1"/>
  <c r="I5884" i="1" s="1"/>
  <c r="H5885" i="1"/>
  <c r="I5885" i="1" s="1"/>
  <c r="H5886" i="1"/>
  <c r="I5886" i="1" s="1"/>
  <c r="H5887" i="1"/>
  <c r="I5887" i="1" s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 s="1"/>
  <c r="H5894" i="1"/>
  <c r="I5894" i="1" s="1"/>
  <c r="H5895" i="1"/>
  <c r="I5895" i="1" s="1"/>
  <c r="H5896" i="1"/>
  <c r="I5896" i="1" s="1"/>
  <c r="H5897" i="1"/>
  <c r="I5897" i="1" s="1"/>
  <c r="H5898" i="1"/>
  <c r="I5898" i="1" s="1"/>
  <c r="H5899" i="1"/>
  <c r="I5899" i="1" s="1"/>
  <c r="H5900" i="1"/>
  <c r="I5900" i="1" s="1"/>
  <c r="H5901" i="1"/>
  <c r="I5901" i="1" s="1"/>
  <c r="H5902" i="1"/>
  <c r="I5902" i="1" s="1"/>
  <c r="H5903" i="1"/>
  <c r="I5903" i="1" s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 s="1"/>
  <c r="H5910" i="1"/>
  <c r="I5910" i="1" s="1"/>
  <c r="H5911" i="1"/>
  <c r="I5911" i="1" s="1"/>
  <c r="H5912" i="1"/>
  <c r="I5912" i="1" s="1"/>
  <c r="H5913" i="1"/>
  <c r="I5913" i="1" s="1"/>
  <c r="H5914" i="1"/>
  <c r="I5914" i="1" s="1"/>
  <c r="H5915" i="1"/>
  <c r="I5915" i="1" s="1"/>
  <c r="H5916" i="1"/>
  <c r="I5916" i="1" s="1"/>
  <c r="H5917" i="1"/>
  <c r="I5917" i="1" s="1"/>
  <c r="H5918" i="1"/>
  <c r="I5918" i="1" s="1"/>
  <c r="H5919" i="1"/>
  <c r="I5919" i="1" s="1"/>
  <c r="H5920" i="1"/>
  <c r="I5920" i="1" s="1"/>
  <c r="H5921" i="1"/>
  <c r="I5921" i="1" s="1"/>
  <c r="H5922" i="1"/>
  <c r="I5922" i="1" s="1"/>
  <c r="H5923" i="1"/>
  <c r="I5923" i="1" s="1"/>
  <c r="H5924" i="1"/>
  <c r="I5924" i="1" s="1"/>
  <c r="H5925" i="1"/>
  <c r="I5925" i="1" s="1"/>
  <c r="H5926" i="1"/>
  <c r="I5926" i="1" s="1"/>
  <c r="H5927" i="1"/>
  <c r="I5927" i="1" s="1"/>
  <c r="H5928" i="1"/>
  <c r="I5928" i="1" s="1"/>
  <c r="H5929" i="1"/>
  <c r="I5929" i="1" s="1"/>
  <c r="H5930" i="1"/>
  <c r="I5930" i="1" s="1"/>
  <c r="H5931" i="1"/>
  <c r="I5931" i="1" s="1"/>
  <c r="H5932" i="1"/>
  <c r="I5932" i="1" s="1"/>
  <c r="H5933" i="1"/>
  <c r="I5933" i="1" s="1"/>
  <c r="H5934" i="1"/>
  <c r="I5934" i="1" s="1"/>
  <c r="H5935" i="1"/>
  <c r="I5935" i="1" s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 s="1"/>
  <c r="H5942" i="1"/>
  <c r="I5942" i="1" s="1"/>
  <c r="H5943" i="1"/>
  <c r="I5943" i="1" s="1"/>
  <c r="H5944" i="1"/>
  <c r="I5944" i="1" s="1"/>
  <c r="H5945" i="1"/>
  <c r="I5945" i="1" s="1"/>
  <c r="H5946" i="1"/>
  <c r="I5946" i="1" s="1"/>
  <c r="H5947" i="1"/>
  <c r="I5947" i="1" s="1"/>
  <c r="H5948" i="1"/>
  <c r="I5948" i="1" s="1"/>
  <c r="H5949" i="1"/>
  <c r="I5949" i="1" s="1"/>
  <c r="H5950" i="1"/>
  <c r="I5950" i="1" s="1"/>
  <c r="H5951" i="1"/>
  <c r="I5951" i="1" s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 s="1"/>
  <c r="H5958" i="1"/>
  <c r="I5958" i="1" s="1"/>
  <c r="H5959" i="1"/>
  <c r="I5959" i="1" s="1"/>
  <c r="H5960" i="1"/>
  <c r="I5960" i="1" s="1"/>
  <c r="H5961" i="1"/>
  <c r="I5961" i="1" s="1"/>
  <c r="H5962" i="1"/>
  <c r="I5962" i="1" s="1"/>
  <c r="H5963" i="1"/>
  <c r="I5963" i="1" s="1"/>
  <c r="H5964" i="1"/>
  <c r="I5964" i="1" s="1"/>
  <c r="H5965" i="1"/>
  <c r="I5965" i="1" s="1"/>
  <c r="H5966" i="1"/>
  <c r="I5966" i="1" s="1"/>
  <c r="H5967" i="1"/>
  <c r="I5967" i="1" s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 s="1"/>
  <c r="H5974" i="1"/>
  <c r="I5974" i="1" s="1"/>
  <c r="H5975" i="1"/>
  <c r="I5975" i="1" s="1"/>
  <c r="H5976" i="1"/>
  <c r="I5976" i="1" s="1"/>
  <c r="H5977" i="1"/>
  <c r="I5977" i="1" s="1"/>
  <c r="H5978" i="1"/>
  <c r="I5978" i="1" s="1"/>
  <c r="H5979" i="1"/>
  <c r="I5979" i="1" s="1"/>
  <c r="H5980" i="1"/>
  <c r="I5980" i="1" s="1"/>
  <c r="H5981" i="1"/>
  <c r="I5981" i="1" s="1"/>
  <c r="H5982" i="1"/>
  <c r="I5982" i="1" s="1"/>
  <c r="H5983" i="1"/>
  <c r="I5983" i="1" s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 s="1"/>
  <c r="H5990" i="1"/>
  <c r="I5990" i="1" s="1"/>
  <c r="H5991" i="1"/>
  <c r="I5991" i="1" s="1"/>
  <c r="H5992" i="1"/>
  <c r="I5992" i="1" s="1"/>
  <c r="H5993" i="1"/>
  <c r="I5993" i="1" s="1"/>
  <c r="H5994" i="1"/>
  <c r="I5994" i="1" s="1"/>
  <c r="H5995" i="1"/>
  <c r="I5995" i="1" s="1"/>
  <c r="H5996" i="1"/>
  <c r="I5996" i="1" s="1"/>
  <c r="H5997" i="1"/>
  <c r="I5997" i="1" s="1"/>
  <c r="H5998" i="1"/>
  <c r="I5998" i="1" s="1"/>
  <c r="H5999" i="1"/>
  <c r="I5999" i="1" s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 s="1"/>
  <c r="H6006" i="1"/>
  <c r="I6006" i="1" s="1"/>
  <c r="H6007" i="1"/>
  <c r="I6007" i="1" s="1"/>
  <c r="H6008" i="1"/>
  <c r="I6008" i="1" s="1"/>
  <c r="H6009" i="1"/>
  <c r="I6009" i="1" s="1"/>
  <c r="H6010" i="1"/>
  <c r="I6010" i="1" s="1"/>
  <c r="H6011" i="1"/>
  <c r="I6011" i="1" s="1"/>
  <c r="H6012" i="1"/>
  <c r="I6012" i="1" s="1"/>
  <c r="H6013" i="1"/>
  <c r="I6013" i="1" s="1"/>
  <c r="H6014" i="1"/>
  <c r="I6014" i="1" s="1"/>
  <c r="H6015" i="1"/>
  <c r="I6015" i="1" s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 s="1"/>
  <c r="H6022" i="1"/>
  <c r="I6022" i="1" s="1"/>
  <c r="H6023" i="1"/>
  <c r="I6023" i="1" s="1"/>
  <c r="H6024" i="1"/>
  <c r="I6024" i="1" s="1"/>
  <c r="H6025" i="1"/>
  <c r="I6025" i="1" s="1"/>
  <c r="H6026" i="1"/>
  <c r="I6026" i="1" s="1"/>
  <c r="H6027" i="1"/>
  <c r="I6027" i="1" s="1"/>
  <c r="H6028" i="1"/>
  <c r="I6028" i="1" s="1"/>
  <c r="H6029" i="1"/>
  <c r="I6029" i="1" s="1"/>
  <c r="H6030" i="1"/>
  <c r="I6030" i="1" s="1"/>
  <c r="H6031" i="1"/>
  <c r="I6031" i="1" s="1"/>
  <c r="H6032" i="1"/>
  <c r="I6032" i="1" s="1"/>
  <c r="H6033" i="1"/>
  <c r="I6033" i="1" s="1"/>
  <c r="H6034" i="1"/>
  <c r="I6034" i="1" s="1"/>
  <c r="H6035" i="1"/>
  <c r="I6035" i="1" s="1"/>
  <c r="H6036" i="1"/>
  <c r="I6036" i="1" s="1"/>
  <c r="H6037" i="1"/>
  <c r="I6037" i="1" s="1"/>
  <c r="H6038" i="1"/>
  <c r="I6038" i="1" s="1"/>
  <c r="H6039" i="1"/>
  <c r="I6039" i="1" s="1"/>
  <c r="H6040" i="1"/>
  <c r="I6040" i="1" s="1"/>
  <c r="H6041" i="1"/>
  <c r="I6041" i="1" s="1"/>
  <c r="H6042" i="1"/>
  <c r="I6042" i="1" s="1"/>
  <c r="H6043" i="1"/>
  <c r="I6043" i="1" s="1"/>
  <c r="H6044" i="1"/>
  <c r="I6044" i="1" s="1"/>
  <c r="H6045" i="1"/>
  <c r="I6045" i="1" s="1"/>
  <c r="H6046" i="1"/>
  <c r="I6046" i="1" s="1"/>
  <c r="H6047" i="1"/>
  <c r="I6047" i="1" s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 s="1"/>
  <c r="H6054" i="1"/>
  <c r="I6054" i="1" s="1"/>
  <c r="H6055" i="1"/>
  <c r="I6055" i="1" s="1"/>
  <c r="H6056" i="1"/>
  <c r="I6056" i="1" s="1"/>
  <c r="H6057" i="1"/>
  <c r="I6057" i="1" s="1"/>
  <c r="H6058" i="1"/>
  <c r="I6058" i="1" s="1"/>
  <c r="H6059" i="1"/>
  <c r="I6059" i="1" s="1"/>
  <c r="H6060" i="1"/>
  <c r="I6060" i="1" s="1"/>
  <c r="H6061" i="1"/>
  <c r="I6061" i="1" s="1"/>
  <c r="H6062" i="1"/>
  <c r="I6062" i="1" s="1"/>
  <c r="H6063" i="1"/>
  <c r="I6063" i="1" s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 s="1"/>
  <c r="H6070" i="1"/>
  <c r="I6070" i="1" s="1"/>
  <c r="H6071" i="1"/>
  <c r="I6071" i="1" s="1"/>
  <c r="H6072" i="1"/>
  <c r="I6072" i="1" s="1"/>
  <c r="H6073" i="1"/>
  <c r="I6073" i="1" s="1"/>
  <c r="H6074" i="1"/>
  <c r="I6074" i="1" s="1"/>
  <c r="H6075" i="1"/>
  <c r="I6075" i="1" s="1"/>
  <c r="H6076" i="1"/>
  <c r="I6076" i="1" s="1"/>
  <c r="H6077" i="1"/>
  <c r="I6077" i="1" s="1"/>
  <c r="H6078" i="1"/>
  <c r="I6078" i="1" s="1"/>
  <c r="H6079" i="1"/>
  <c r="I6079" i="1" s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 s="1"/>
  <c r="H6086" i="1"/>
  <c r="I6086" i="1" s="1"/>
  <c r="H6087" i="1"/>
  <c r="I6087" i="1" s="1"/>
  <c r="H6088" i="1"/>
  <c r="I6088" i="1" s="1"/>
  <c r="H6089" i="1"/>
  <c r="I6089" i="1" s="1"/>
  <c r="H6090" i="1"/>
  <c r="I6090" i="1" s="1"/>
  <c r="H6091" i="1"/>
  <c r="I6091" i="1" s="1"/>
  <c r="H6092" i="1"/>
  <c r="I6092" i="1" s="1"/>
  <c r="H6093" i="1"/>
  <c r="I6093" i="1" s="1"/>
  <c r="H6094" i="1"/>
  <c r="I6094" i="1" s="1"/>
  <c r="H6095" i="1"/>
  <c r="I6095" i="1" s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 s="1"/>
  <c r="H6102" i="1"/>
  <c r="I6102" i="1" s="1"/>
  <c r="H6103" i="1"/>
  <c r="I6103" i="1" s="1"/>
  <c r="H6104" i="1"/>
  <c r="I6104" i="1" s="1"/>
  <c r="H6105" i="1"/>
  <c r="I6105" i="1" s="1"/>
  <c r="H6106" i="1"/>
  <c r="I6106" i="1" s="1"/>
  <c r="H6107" i="1"/>
  <c r="I6107" i="1" s="1"/>
  <c r="H6108" i="1"/>
  <c r="I6108" i="1" s="1"/>
  <c r="H6109" i="1"/>
  <c r="I6109" i="1" s="1"/>
  <c r="H6110" i="1"/>
  <c r="I6110" i="1" s="1"/>
  <c r="H6111" i="1"/>
  <c r="I6111" i="1" s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 s="1"/>
  <c r="H6118" i="1"/>
  <c r="I6118" i="1" s="1"/>
  <c r="H6119" i="1"/>
  <c r="I6119" i="1" s="1"/>
  <c r="H6120" i="1"/>
  <c r="I6120" i="1" s="1"/>
  <c r="H6121" i="1"/>
  <c r="I6121" i="1" s="1"/>
  <c r="H6122" i="1"/>
  <c r="I6122" i="1" s="1"/>
  <c r="H6123" i="1"/>
  <c r="I6123" i="1" s="1"/>
  <c r="H6124" i="1"/>
  <c r="I6124" i="1" s="1"/>
  <c r="H6125" i="1"/>
  <c r="I6125" i="1" s="1"/>
  <c r="H6126" i="1"/>
  <c r="I6126" i="1" s="1"/>
  <c r="H6127" i="1"/>
  <c r="I6127" i="1" s="1"/>
  <c r="H6128" i="1"/>
  <c r="I6128" i="1" s="1"/>
  <c r="H6129" i="1"/>
  <c r="I6129" i="1" s="1"/>
  <c r="H6130" i="1"/>
  <c r="I6130" i="1" s="1"/>
  <c r="H6131" i="1"/>
  <c r="I6131" i="1" s="1"/>
  <c r="H6132" i="1"/>
  <c r="I6132" i="1" s="1"/>
  <c r="H6133" i="1"/>
  <c r="I6133" i="1" s="1"/>
  <c r="H6134" i="1"/>
  <c r="I6134" i="1" s="1"/>
  <c r="H6135" i="1"/>
  <c r="I6135" i="1" s="1"/>
  <c r="H6136" i="1"/>
  <c r="I6136" i="1" s="1"/>
  <c r="H6137" i="1"/>
  <c r="I6137" i="1" s="1"/>
  <c r="H6138" i="1"/>
  <c r="I6138" i="1" s="1"/>
  <c r="H6139" i="1"/>
  <c r="I6139" i="1" s="1"/>
  <c r="H6140" i="1"/>
  <c r="I6140" i="1" s="1"/>
  <c r="H6141" i="1"/>
  <c r="I6141" i="1" s="1"/>
  <c r="H6142" i="1"/>
  <c r="I6142" i="1" s="1"/>
  <c r="H6143" i="1"/>
  <c r="I6143" i="1" s="1"/>
  <c r="H6144" i="1"/>
  <c r="I6144" i="1" s="1"/>
  <c r="H6145" i="1"/>
  <c r="I6145" i="1" s="1"/>
  <c r="H6146" i="1"/>
  <c r="I6146" i="1" s="1"/>
  <c r="H6147" i="1"/>
  <c r="I6147" i="1" s="1"/>
  <c r="H6148" i="1"/>
  <c r="I6148" i="1" s="1"/>
  <c r="H6149" i="1"/>
  <c r="I6149" i="1" s="1"/>
  <c r="H6150" i="1"/>
  <c r="I6150" i="1" s="1"/>
  <c r="H6151" i="1"/>
  <c r="I6151" i="1" s="1"/>
  <c r="H6152" i="1"/>
  <c r="I6152" i="1" s="1"/>
  <c r="H6153" i="1"/>
  <c r="I6153" i="1" s="1"/>
  <c r="H6154" i="1"/>
  <c r="I6154" i="1" s="1"/>
  <c r="H6155" i="1"/>
  <c r="I6155" i="1" s="1"/>
  <c r="H6156" i="1"/>
  <c r="I6156" i="1" s="1"/>
  <c r="H6157" i="1"/>
  <c r="I6157" i="1" s="1"/>
  <c r="H6158" i="1"/>
  <c r="I6158" i="1" s="1"/>
  <c r="H6159" i="1"/>
  <c r="I6159" i="1" s="1"/>
  <c r="H6160" i="1"/>
  <c r="I6160" i="1" s="1"/>
  <c r="H6161" i="1"/>
  <c r="I6161" i="1" s="1"/>
  <c r="H6162" i="1"/>
  <c r="I6162" i="1" s="1"/>
  <c r="H6163" i="1"/>
  <c r="I6163" i="1" s="1"/>
  <c r="H6164" i="1"/>
  <c r="I6164" i="1" s="1"/>
  <c r="H6165" i="1"/>
  <c r="I6165" i="1" s="1"/>
  <c r="H6166" i="1"/>
  <c r="I6166" i="1" s="1"/>
  <c r="H6167" i="1"/>
  <c r="I6167" i="1" s="1"/>
  <c r="H6168" i="1"/>
  <c r="I6168" i="1" s="1"/>
  <c r="H6169" i="1"/>
  <c r="I6169" i="1" s="1"/>
  <c r="H6170" i="1"/>
  <c r="I6170" i="1" s="1"/>
  <c r="H6171" i="1"/>
  <c r="I6171" i="1" s="1"/>
  <c r="H6172" i="1"/>
  <c r="I6172" i="1" s="1"/>
  <c r="H6173" i="1"/>
  <c r="I6173" i="1" s="1"/>
  <c r="H6174" i="1"/>
  <c r="I6174" i="1" s="1"/>
  <c r="H6175" i="1"/>
  <c r="I6175" i="1" s="1"/>
  <c r="H6176" i="1"/>
  <c r="I6176" i="1" s="1"/>
  <c r="H6177" i="1"/>
  <c r="I6177" i="1" s="1"/>
  <c r="H6178" i="1"/>
  <c r="I6178" i="1" s="1"/>
  <c r="H6179" i="1"/>
  <c r="I6179" i="1" s="1"/>
  <c r="H6180" i="1"/>
  <c r="I6180" i="1" s="1"/>
  <c r="H6181" i="1"/>
  <c r="I6181" i="1" s="1"/>
  <c r="H6182" i="1"/>
  <c r="I6182" i="1" s="1"/>
  <c r="H6183" i="1"/>
  <c r="I6183" i="1" s="1"/>
  <c r="H6184" i="1"/>
  <c r="I6184" i="1" s="1"/>
  <c r="H6185" i="1"/>
  <c r="I6185" i="1" s="1"/>
  <c r="H6186" i="1"/>
  <c r="I6186" i="1" s="1"/>
  <c r="H6187" i="1"/>
  <c r="I6187" i="1" s="1"/>
  <c r="H6188" i="1"/>
  <c r="I6188" i="1" s="1"/>
  <c r="H6189" i="1"/>
  <c r="I6189" i="1" s="1"/>
  <c r="H6190" i="1"/>
  <c r="I6190" i="1" s="1"/>
  <c r="H6191" i="1"/>
  <c r="I6191" i="1" s="1"/>
  <c r="H6192" i="1"/>
  <c r="I6192" i="1" s="1"/>
  <c r="H6193" i="1"/>
  <c r="I6193" i="1" s="1"/>
  <c r="H6194" i="1"/>
  <c r="I6194" i="1" s="1"/>
  <c r="H6195" i="1"/>
  <c r="I6195" i="1" s="1"/>
  <c r="H6196" i="1"/>
  <c r="I6196" i="1" s="1"/>
  <c r="H6197" i="1"/>
  <c r="I6197" i="1" s="1"/>
  <c r="H6198" i="1"/>
  <c r="I6198" i="1" s="1"/>
  <c r="H6199" i="1"/>
  <c r="I6199" i="1" s="1"/>
  <c r="H6200" i="1"/>
  <c r="I6200" i="1" s="1"/>
  <c r="H6201" i="1"/>
  <c r="I6201" i="1" s="1"/>
  <c r="H6202" i="1"/>
  <c r="I6202" i="1" s="1"/>
  <c r="H6203" i="1"/>
  <c r="I6203" i="1" s="1"/>
  <c r="H6204" i="1"/>
  <c r="I6204" i="1" s="1"/>
  <c r="H6205" i="1"/>
  <c r="I6205" i="1" s="1"/>
  <c r="H6206" i="1"/>
  <c r="I6206" i="1" s="1"/>
  <c r="H6207" i="1"/>
  <c r="I6207" i="1" s="1"/>
  <c r="H6208" i="1"/>
  <c r="I6208" i="1" s="1"/>
  <c r="H6209" i="1"/>
  <c r="I6209" i="1" s="1"/>
  <c r="H6210" i="1"/>
  <c r="I6210" i="1" s="1"/>
  <c r="H6211" i="1"/>
  <c r="I6211" i="1" s="1"/>
  <c r="H6212" i="1"/>
  <c r="I6212" i="1" s="1"/>
  <c r="H6213" i="1"/>
  <c r="I6213" i="1" s="1"/>
  <c r="H6214" i="1"/>
  <c r="I6214" i="1" s="1"/>
  <c r="H6215" i="1"/>
  <c r="I6215" i="1" s="1"/>
  <c r="H6216" i="1"/>
  <c r="I6216" i="1" s="1"/>
  <c r="H6217" i="1"/>
  <c r="I6217" i="1" s="1"/>
  <c r="H6218" i="1"/>
  <c r="I6218" i="1" s="1"/>
  <c r="H6219" i="1"/>
  <c r="I6219" i="1" s="1"/>
  <c r="H6220" i="1"/>
  <c r="I6220" i="1" s="1"/>
  <c r="H6221" i="1"/>
  <c r="I6221" i="1" s="1"/>
  <c r="H6222" i="1"/>
  <c r="I6222" i="1" s="1"/>
  <c r="H6223" i="1"/>
  <c r="I6223" i="1" s="1"/>
  <c r="H6224" i="1"/>
  <c r="I6224" i="1" s="1"/>
  <c r="H6225" i="1"/>
  <c r="I6225" i="1" s="1"/>
  <c r="H6226" i="1"/>
  <c r="I6226" i="1" s="1"/>
  <c r="H6227" i="1"/>
  <c r="I6227" i="1" s="1"/>
  <c r="H6228" i="1"/>
  <c r="I6228" i="1" s="1"/>
  <c r="H6229" i="1"/>
  <c r="I6229" i="1" s="1"/>
  <c r="H6230" i="1"/>
  <c r="I6230" i="1" s="1"/>
  <c r="H6231" i="1"/>
  <c r="I6231" i="1" s="1"/>
  <c r="H6232" i="1"/>
  <c r="I6232" i="1" s="1"/>
  <c r="H6233" i="1"/>
  <c r="I6233" i="1" s="1"/>
  <c r="H6234" i="1"/>
  <c r="I6234" i="1" s="1"/>
  <c r="H6235" i="1"/>
  <c r="I6235" i="1" s="1"/>
  <c r="H6236" i="1"/>
  <c r="I6236" i="1" s="1"/>
  <c r="H6237" i="1"/>
  <c r="I6237" i="1" s="1"/>
  <c r="H6238" i="1"/>
  <c r="I6238" i="1" s="1"/>
  <c r="H6239" i="1"/>
  <c r="I6239" i="1" s="1"/>
  <c r="H6240" i="1"/>
  <c r="I6240" i="1" s="1"/>
  <c r="H6241" i="1"/>
  <c r="I6241" i="1" s="1"/>
  <c r="H6242" i="1"/>
  <c r="I6242" i="1" s="1"/>
  <c r="H6243" i="1"/>
  <c r="I6243" i="1" s="1"/>
  <c r="H6244" i="1"/>
  <c r="I6244" i="1" s="1"/>
  <c r="H6245" i="1"/>
  <c r="I6245" i="1" s="1"/>
  <c r="H6246" i="1"/>
  <c r="I6246" i="1" s="1"/>
  <c r="H6247" i="1"/>
  <c r="I6247" i="1" s="1"/>
  <c r="H6248" i="1"/>
  <c r="I6248" i="1" s="1"/>
  <c r="H6249" i="1"/>
  <c r="I6249" i="1" s="1"/>
  <c r="H6250" i="1"/>
  <c r="I6250" i="1" s="1"/>
  <c r="H6251" i="1"/>
  <c r="I6251" i="1" s="1"/>
  <c r="H6252" i="1"/>
  <c r="I6252" i="1" s="1"/>
  <c r="H6253" i="1"/>
  <c r="I6253" i="1" s="1"/>
  <c r="H6254" i="1"/>
  <c r="I6254" i="1" s="1"/>
  <c r="H6255" i="1"/>
  <c r="I6255" i="1" s="1"/>
  <c r="H6256" i="1"/>
  <c r="I6256" i="1" s="1"/>
  <c r="H6257" i="1"/>
  <c r="I6257" i="1" s="1"/>
  <c r="H6258" i="1"/>
  <c r="I6258" i="1" s="1"/>
  <c r="H6259" i="1"/>
  <c r="I6259" i="1" s="1"/>
  <c r="H6260" i="1"/>
  <c r="I6260" i="1" s="1"/>
  <c r="H6261" i="1"/>
  <c r="I6261" i="1" s="1"/>
  <c r="H6262" i="1"/>
  <c r="I6262" i="1" s="1"/>
  <c r="H6263" i="1"/>
  <c r="I6263" i="1" s="1"/>
  <c r="H6264" i="1"/>
  <c r="I6264" i="1" s="1"/>
  <c r="H6265" i="1"/>
  <c r="I6265" i="1" s="1"/>
  <c r="H6266" i="1"/>
  <c r="I6266" i="1" s="1"/>
  <c r="H6267" i="1"/>
  <c r="I6267" i="1" s="1"/>
  <c r="H6268" i="1"/>
  <c r="I6268" i="1" s="1"/>
  <c r="H6269" i="1"/>
  <c r="I6269" i="1" s="1"/>
  <c r="H6270" i="1"/>
  <c r="I6270" i="1" s="1"/>
  <c r="H6271" i="1"/>
  <c r="I6271" i="1" s="1"/>
  <c r="H6272" i="1"/>
  <c r="I6272" i="1" s="1"/>
  <c r="H6273" i="1"/>
  <c r="I6273" i="1" s="1"/>
  <c r="H6274" i="1"/>
  <c r="I6274" i="1" s="1"/>
  <c r="H6275" i="1"/>
  <c r="I6275" i="1" s="1"/>
  <c r="H6276" i="1"/>
  <c r="I6276" i="1" s="1"/>
  <c r="H6277" i="1"/>
  <c r="I6277" i="1" s="1"/>
  <c r="H6278" i="1"/>
  <c r="I6278" i="1" s="1"/>
  <c r="H6279" i="1"/>
  <c r="I6279" i="1" s="1"/>
  <c r="H6280" i="1"/>
  <c r="I6280" i="1" s="1"/>
  <c r="H6281" i="1"/>
  <c r="I6281" i="1" s="1"/>
  <c r="H6282" i="1"/>
  <c r="I6282" i="1" s="1"/>
  <c r="H6283" i="1"/>
  <c r="I6283" i="1" s="1"/>
  <c r="H6284" i="1"/>
  <c r="I6284" i="1" s="1"/>
  <c r="H6285" i="1"/>
  <c r="I6285" i="1" s="1"/>
  <c r="H6286" i="1"/>
  <c r="I6286" i="1" s="1"/>
  <c r="H6287" i="1"/>
  <c r="I6287" i="1" s="1"/>
  <c r="H6288" i="1"/>
  <c r="I6288" i="1" s="1"/>
  <c r="H6289" i="1"/>
  <c r="I6289" i="1" s="1"/>
  <c r="H6290" i="1"/>
  <c r="I6290" i="1" s="1"/>
  <c r="H6291" i="1"/>
  <c r="I6291" i="1" s="1"/>
  <c r="H6292" i="1"/>
  <c r="I6292" i="1" s="1"/>
  <c r="H6293" i="1"/>
  <c r="I6293" i="1" s="1"/>
  <c r="H6294" i="1"/>
  <c r="I6294" i="1" s="1"/>
  <c r="H6295" i="1"/>
  <c r="I6295" i="1" s="1"/>
  <c r="H6296" i="1"/>
  <c r="I6296" i="1" s="1"/>
  <c r="H6297" i="1"/>
  <c r="I6297" i="1" s="1"/>
  <c r="H6298" i="1"/>
  <c r="I6298" i="1" s="1"/>
  <c r="H6299" i="1"/>
  <c r="I6299" i="1" s="1"/>
  <c r="H6300" i="1"/>
  <c r="I6300" i="1" s="1"/>
  <c r="H6301" i="1"/>
  <c r="I6301" i="1" s="1"/>
  <c r="H6302" i="1"/>
  <c r="I6302" i="1" s="1"/>
  <c r="H6303" i="1"/>
  <c r="I6303" i="1" s="1"/>
  <c r="H6304" i="1"/>
  <c r="I6304" i="1" s="1"/>
  <c r="H6305" i="1"/>
  <c r="I6305" i="1" s="1"/>
  <c r="H6306" i="1"/>
  <c r="I6306" i="1" s="1"/>
  <c r="H6307" i="1"/>
  <c r="I6307" i="1" s="1"/>
  <c r="H6308" i="1"/>
  <c r="I6308" i="1" s="1"/>
  <c r="H6309" i="1"/>
  <c r="I6309" i="1" s="1"/>
  <c r="H6310" i="1"/>
  <c r="I6310" i="1" s="1"/>
  <c r="H6311" i="1"/>
  <c r="I6311" i="1" s="1"/>
  <c r="H6312" i="1"/>
  <c r="I6312" i="1" s="1"/>
  <c r="H6313" i="1"/>
  <c r="I6313" i="1" s="1"/>
  <c r="H6314" i="1"/>
  <c r="I6314" i="1" s="1"/>
  <c r="H6315" i="1"/>
  <c r="I6315" i="1" s="1"/>
  <c r="H6316" i="1"/>
  <c r="I6316" i="1" s="1"/>
  <c r="H6317" i="1"/>
  <c r="I6317" i="1" s="1"/>
  <c r="H6318" i="1"/>
  <c r="I6318" i="1" s="1"/>
  <c r="H6319" i="1"/>
  <c r="I6319" i="1" s="1"/>
  <c r="H6320" i="1"/>
  <c r="I6320" i="1" s="1"/>
  <c r="H6321" i="1"/>
  <c r="I6321" i="1" s="1"/>
  <c r="H6322" i="1"/>
  <c r="I6322" i="1" s="1"/>
  <c r="H6323" i="1"/>
  <c r="I6323" i="1" s="1"/>
  <c r="H6324" i="1"/>
  <c r="I6324" i="1" s="1"/>
  <c r="H6325" i="1"/>
  <c r="I6325" i="1" s="1"/>
  <c r="H6326" i="1"/>
  <c r="I6326" i="1" s="1"/>
  <c r="H6327" i="1"/>
  <c r="I6327" i="1" s="1"/>
  <c r="H6328" i="1"/>
  <c r="I6328" i="1" s="1"/>
  <c r="H6329" i="1"/>
  <c r="I6329" i="1" s="1"/>
  <c r="H6330" i="1"/>
  <c r="I6330" i="1" s="1"/>
  <c r="H6331" i="1"/>
  <c r="I6331" i="1" s="1"/>
  <c r="H6332" i="1"/>
  <c r="I6332" i="1" s="1"/>
  <c r="H6333" i="1"/>
  <c r="I6333" i="1" s="1"/>
  <c r="H6334" i="1"/>
  <c r="I6334" i="1" s="1"/>
  <c r="H6335" i="1"/>
  <c r="I6335" i="1" s="1"/>
  <c r="H6336" i="1"/>
  <c r="I6336" i="1" s="1"/>
  <c r="H6337" i="1"/>
  <c r="I6337" i="1" s="1"/>
  <c r="H6338" i="1"/>
  <c r="I6338" i="1" s="1"/>
  <c r="H6339" i="1"/>
  <c r="I6339" i="1" s="1"/>
  <c r="H6340" i="1"/>
  <c r="I6340" i="1" s="1"/>
  <c r="H6341" i="1"/>
  <c r="I6341" i="1" s="1"/>
  <c r="H6342" i="1"/>
  <c r="I6342" i="1" s="1"/>
  <c r="H6343" i="1"/>
  <c r="I6343" i="1" s="1"/>
  <c r="H6344" i="1"/>
  <c r="I6344" i="1" s="1"/>
  <c r="H6345" i="1"/>
  <c r="I6345" i="1" s="1"/>
  <c r="H6346" i="1"/>
  <c r="I6346" i="1" s="1"/>
  <c r="H6347" i="1"/>
  <c r="I6347" i="1" s="1"/>
  <c r="H6348" i="1"/>
  <c r="I6348" i="1" s="1"/>
  <c r="H6349" i="1"/>
  <c r="I6349" i="1" s="1"/>
  <c r="H6350" i="1"/>
  <c r="I6350" i="1" s="1"/>
  <c r="H6351" i="1"/>
  <c r="I6351" i="1" s="1"/>
  <c r="H6352" i="1"/>
  <c r="I6352" i="1" s="1"/>
  <c r="H6353" i="1"/>
  <c r="I6353" i="1" s="1"/>
  <c r="H6354" i="1"/>
  <c r="I6354" i="1" s="1"/>
  <c r="H6355" i="1"/>
  <c r="I6355" i="1" s="1"/>
  <c r="H6356" i="1"/>
  <c r="I6356" i="1" s="1"/>
  <c r="H6357" i="1"/>
  <c r="I6357" i="1" s="1"/>
  <c r="H6358" i="1"/>
  <c r="I6358" i="1" s="1"/>
  <c r="H6359" i="1"/>
  <c r="I6359" i="1" s="1"/>
  <c r="H6360" i="1"/>
  <c r="I6360" i="1" s="1"/>
  <c r="H6361" i="1"/>
  <c r="I6361" i="1" s="1"/>
  <c r="H6362" i="1"/>
  <c r="I6362" i="1" s="1"/>
  <c r="H6363" i="1"/>
  <c r="I6363" i="1" s="1"/>
  <c r="H6364" i="1"/>
  <c r="I6364" i="1" s="1"/>
  <c r="H6365" i="1"/>
  <c r="I6365" i="1" s="1"/>
  <c r="H6366" i="1"/>
  <c r="I6366" i="1" s="1"/>
  <c r="H6367" i="1"/>
  <c r="I6367" i="1" s="1"/>
  <c r="H6368" i="1"/>
  <c r="I6368" i="1" s="1"/>
  <c r="H6369" i="1"/>
  <c r="I6369" i="1" s="1"/>
  <c r="H6370" i="1"/>
  <c r="I6370" i="1" s="1"/>
  <c r="H6371" i="1"/>
  <c r="I6371" i="1" s="1"/>
  <c r="H6372" i="1"/>
  <c r="I6372" i="1" s="1"/>
  <c r="H6373" i="1"/>
  <c r="I6373" i="1" s="1"/>
  <c r="H6374" i="1"/>
  <c r="I6374" i="1" s="1"/>
  <c r="H6375" i="1"/>
  <c r="I6375" i="1" s="1"/>
  <c r="H6376" i="1"/>
  <c r="I6376" i="1" s="1"/>
  <c r="H6377" i="1"/>
  <c r="I6377" i="1" s="1"/>
  <c r="H6378" i="1"/>
  <c r="I6378" i="1" s="1"/>
  <c r="H6379" i="1"/>
  <c r="I6379" i="1" s="1"/>
  <c r="H6380" i="1"/>
  <c r="I6380" i="1" s="1"/>
  <c r="H6381" i="1"/>
  <c r="I6381" i="1" s="1"/>
  <c r="H6382" i="1"/>
  <c r="I6382" i="1" s="1"/>
  <c r="H6383" i="1"/>
  <c r="I6383" i="1" s="1"/>
  <c r="H6384" i="1"/>
  <c r="I6384" i="1" s="1"/>
  <c r="H6385" i="1"/>
  <c r="I6385" i="1" s="1"/>
  <c r="H6386" i="1"/>
  <c r="I6386" i="1" s="1"/>
  <c r="H6387" i="1"/>
  <c r="I6387" i="1" s="1"/>
  <c r="H6388" i="1"/>
  <c r="I6388" i="1" s="1"/>
  <c r="H6389" i="1"/>
  <c r="I6389" i="1" s="1"/>
  <c r="H6390" i="1"/>
  <c r="I6390" i="1" s="1"/>
  <c r="H6391" i="1"/>
  <c r="I6391" i="1" s="1"/>
  <c r="H6392" i="1"/>
  <c r="I6392" i="1" s="1"/>
  <c r="H6393" i="1"/>
  <c r="I6393" i="1" s="1"/>
  <c r="H6394" i="1"/>
  <c r="I6394" i="1" s="1"/>
  <c r="H6395" i="1"/>
  <c r="I6395" i="1" s="1"/>
  <c r="H6396" i="1"/>
  <c r="I6396" i="1" s="1"/>
  <c r="H6397" i="1"/>
  <c r="I6397" i="1" s="1"/>
  <c r="H6398" i="1"/>
  <c r="I6398" i="1" s="1"/>
  <c r="H6399" i="1"/>
  <c r="I6399" i="1" s="1"/>
  <c r="H6400" i="1"/>
  <c r="I6400" i="1" s="1"/>
  <c r="H6401" i="1"/>
  <c r="I6401" i="1" s="1"/>
  <c r="H6402" i="1"/>
  <c r="I6402" i="1" s="1"/>
  <c r="H6403" i="1"/>
  <c r="I6403" i="1" s="1"/>
  <c r="H6404" i="1"/>
  <c r="I6404" i="1" s="1"/>
  <c r="H6405" i="1"/>
  <c r="I6405" i="1" s="1"/>
  <c r="H6406" i="1"/>
  <c r="I6406" i="1" s="1"/>
  <c r="H6407" i="1"/>
  <c r="I6407" i="1" s="1"/>
  <c r="H6408" i="1"/>
  <c r="I6408" i="1" s="1"/>
  <c r="H6409" i="1"/>
  <c r="I6409" i="1" s="1"/>
  <c r="H6410" i="1"/>
  <c r="I6410" i="1" s="1"/>
  <c r="H6411" i="1"/>
  <c r="I6411" i="1" s="1"/>
  <c r="H6412" i="1"/>
  <c r="I6412" i="1" s="1"/>
  <c r="H6413" i="1"/>
  <c r="I6413" i="1" s="1"/>
  <c r="H6414" i="1"/>
  <c r="I6414" i="1" s="1"/>
  <c r="H6415" i="1"/>
  <c r="I6415" i="1" s="1"/>
  <c r="H6416" i="1"/>
  <c r="I6416" i="1" s="1"/>
  <c r="H6417" i="1"/>
  <c r="I6417" i="1" s="1"/>
  <c r="H6418" i="1"/>
  <c r="I6418" i="1" s="1"/>
  <c r="H6419" i="1"/>
  <c r="I6419" i="1" s="1"/>
  <c r="H6420" i="1"/>
  <c r="I6420" i="1" s="1"/>
  <c r="H6421" i="1"/>
  <c r="I6421" i="1" s="1"/>
  <c r="H6422" i="1"/>
  <c r="I6422" i="1" s="1"/>
  <c r="H6423" i="1"/>
  <c r="I6423" i="1" s="1"/>
  <c r="H6424" i="1"/>
  <c r="I6424" i="1" s="1"/>
  <c r="H6425" i="1"/>
  <c r="I6425" i="1" s="1"/>
  <c r="H6426" i="1"/>
  <c r="I6426" i="1" s="1"/>
  <c r="H6427" i="1"/>
  <c r="I6427" i="1" s="1"/>
  <c r="H6428" i="1"/>
  <c r="I6428" i="1" s="1"/>
  <c r="H6429" i="1"/>
  <c r="I6429" i="1" s="1"/>
  <c r="H6430" i="1"/>
  <c r="I6430" i="1" s="1"/>
  <c r="H6431" i="1"/>
  <c r="I6431" i="1" s="1"/>
  <c r="H6432" i="1"/>
  <c r="I6432" i="1" s="1"/>
  <c r="H6433" i="1"/>
  <c r="I6433" i="1" s="1"/>
  <c r="H6434" i="1"/>
  <c r="I6434" i="1" s="1"/>
  <c r="H6435" i="1"/>
  <c r="I6435" i="1" s="1"/>
  <c r="H6436" i="1"/>
  <c r="I6436" i="1" s="1"/>
  <c r="H6437" i="1"/>
  <c r="I6437" i="1" s="1"/>
  <c r="H6438" i="1"/>
  <c r="I6438" i="1" s="1"/>
  <c r="H6439" i="1"/>
  <c r="I6439" i="1" s="1"/>
  <c r="H6440" i="1"/>
  <c r="I6440" i="1" s="1"/>
  <c r="H6441" i="1"/>
  <c r="I6441" i="1" s="1"/>
  <c r="H6442" i="1"/>
  <c r="I6442" i="1" s="1"/>
  <c r="H6443" i="1"/>
  <c r="I6443" i="1" s="1"/>
  <c r="H6444" i="1"/>
  <c r="I6444" i="1" s="1"/>
  <c r="H6445" i="1"/>
  <c r="I6445" i="1" s="1"/>
  <c r="H6446" i="1"/>
  <c r="I6446" i="1" s="1"/>
  <c r="H6447" i="1"/>
  <c r="I6447" i="1" s="1"/>
  <c r="H6448" i="1"/>
  <c r="I6448" i="1" s="1"/>
  <c r="H6449" i="1"/>
  <c r="I6449" i="1" s="1"/>
  <c r="H6450" i="1"/>
  <c r="I6450" i="1" s="1"/>
  <c r="H6451" i="1"/>
  <c r="I6451" i="1" s="1"/>
  <c r="H6452" i="1"/>
  <c r="I6452" i="1" s="1"/>
  <c r="H6453" i="1"/>
  <c r="I6453" i="1" s="1"/>
  <c r="H6454" i="1"/>
  <c r="I6454" i="1" s="1"/>
  <c r="H6455" i="1"/>
  <c r="I6455" i="1" s="1"/>
  <c r="H6456" i="1"/>
  <c r="I6456" i="1" s="1"/>
  <c r="H6457" i="1"/>
  <c r="I6457" i="1" s="1"/>
  <c r="H6458" i="1"/>
  <c r="I6458" i="1" s="1"/>
  <c r="H6459" i="1"/>
  <c r="I6459" i="1" s="1"/>
  <c r="H6460" i="1"/>
  <c r="I6460" i="1" s="1"/>
  <c r="H6461" i="1"/>
  <c r="I6461" i="1" s="1"/>
  <c r="H6462" i="1"/>
  <c r="I6462" i="1" s="1"/>
  <c r="H6463" i="1"/>
  <c r="I6463" i="1" s="1"/>
  <c r="H6464" i="1"/>
  <c r="I6464" i="1" s="1"/>
  <c r="H6465" i="1"/>
  <c r="I6465" i="1" s="1"/>
  <c r="H6466" i="1"/>
  <c r="I6466" i="1" s="1"/>
  <c r="H6467" i="1"/>
  <c r="I6467" i="1" s="1"/>
  <c r="H6468" i="1"/>
  <c r="I6468" i="1" s="1"/>
  <c r="H6469" i="1"/>
  <c r="I6469" i="1" s="1"/>
  <c r="H6470" i="1"/>
  <c r="I6470" i="1" s="1"/>
  <c r="H6471" i="1"/>
  <c r="I6471" i="1" s="1"/>
  <c r="H6472" i="1"/>
  <c r="I6472" i="1" s="1"/>
  <c r="H6473" i="1"/>
  <c r="I6473" i="1" s="1"/>
  <c r="H6474" i="1"/>
  <c r="I6474" i="1" s="1"/>
  <c r="H6475" i="1"/>
  <c r="I6475" i="1" s="1"/>
  <c r="H6476" i="1"/>
  <c r="I6476" i="1" s="1"/>
  <c r="H6477" i="1"/>
  <c r="I6477" i="1" s="1"/>
  <c r="H6478" i="1"/>
  <c r="I6478" i="1" s="1"/>
  <c r="H6479" i="1"/>
  <c r="I6479" i="1" s="1"/>
  <c r="H6480" i="1"/>
  <c r="I6480" i="1" s="1"/>
  <c r="H6481" i="1"/>
  <c r="I6481" i="1" s="1"/>
  <c r="H6482" i="1"/>
  <c r="I6482" i="1" s="1"/>
  <c r="H6483" i="1"/>
  <c r="I6483" i="1" s="1"/>
  <c r="H6484" i="1"/>
  <c r="I6484" i="1" s="1"/>
  <c r="H6485" i="1"/>
  <c r="I6485" i="1" s="1"/>
  <c r="H6486" i="1"/>
  <c r="I6486" i="1" s="1"/>
  <c r="H6487" i="1"/>
  <c r="I6487" i="1" s="1"/>
  <c r="H6488" i="1"/>
  <c r="I6488" i="1" s="1"/>
  <c r="H6489" i="1"/>
  <c r="I6489" i="1" s="1"/>
  <c r="H6490" i="1"/>
  <c r="I6490" i="1" s="1"/>
  <c r="H6491" i="1"/>
  <c r="I6491" i="1" s="1"/>
  <c r="H6492" i="1"/>
  <c r="I6492" i="1" s="1"/>
  <c r="H6493" i="1"/>
  <c r="I6493" i="1" s="1"/>
  <c r="H6494" i="1"/>
  <c r="I6494" i="1" s="1"/>
  <c r="H6495" i="1"/>
  <c r="I6495" i="1" s="1"/>
  <c r="H6496" i="1"/>
  <c r="I6496" i="1" s="1"/>
  <c r="H6497" i="1"/>
  <c r="I6497" i="1" s="1"/>
  <c r="H6498" i="1"/>
  <c r="I6498" i="1" s="1"/>
  <c r="H6499" i="1"/>
  <c r="I6499" i="1" s="1"/>
  <c r="H6500" i="1"/>
  <c r="I6500" i="1" s="1"/>
  <c r="H6501" i="1"/>
  <c r="I6501" i="1" s="1"/>
  <c r="H6502" i="1"/>
  <c r="I6502" i="1" s="1"/>
  <c r="H6503" i="1"/>
  <c r="I6503" i="1" s="1"/>
  <c r="H6504" i="1"/>
  <c r="I6504" i="1" s="1"/>
  <c r="H6505" i="1"/>
  <c r="I6505" i="1" s="1"/>
  <c r="H6506" i="1"/>
  <c r="I6506" i="1" s="1"/>
  <c r="H6507" i="1"/>
  <c r="I6507" i="1" s="1"/>
  <c r="H6508" i="1"/>
  <c r="I6508" i="1" s="1"/>
  <c r="H6509" i="1"/>
  <c r="I6509" i="1" s="1"/>
  <c r="H6510" i="1"/>
  <c r="I6510" i="1" s="1"/>
  <c r="H6511" i="1"/>
  <c r="I6511" i="1" s="1"/>
  <c r="H6512" i="1"/>
  <c r="I6512" i="1" s="1"/>
  <c r="H6513" i="1"/>
  <c r="I6513" i="1" s="1"/>
  <c r="H6514" i="1"/>
  <c r="I6514" i="1" s="1"/>
  <c r="H6515" i="1"/>
  <c r="I6515" i="1" s="1"/>
  <c r="H6516" i="1"/>
  <c r="I6516" i="1" s="1"/>
  <c r="H6517" i="1"/>
  <c r="I6517" i="1" s="1"/>
  <c r="H6518" i="1"/>
  <c r="I6518" i="1" s="1"/>
  <c r="H6519" i="1"/>
  <c r="I6519" i="1" s="1"/>
  <c r="H6520" i="1"/>
  <c r="I6520" i="1" s="1"/>
  <c r="H6521" i="1"/>
  <c r="I6521" i="1" s="1"/>
  <c r="H6522" i="1"/>
  <c r="I6522" i="1" s="1"/>
  <c r="H6523" i="1"/>
  <c r="I6523" i="1" s="1"/>
  <c r="H6524" i="1"/>
  <c r="I6524" i="1" s="1"/>
  <c r="H6525" i="1"/>
  <c r="I6525" i="1" s="1"/>
  <c r="H6526" i="1"/>
  <c r="I6526" i="1" s="1"/>
  <c r="H6527" i="1"/>
  <c r="I6527" i="1" s="1"/>
  <c r="H6528" i="1"/>
  <c r="I6528" i="1" s="1"/>
  <c r="H6529" i="1"/>
  <c r="I6529" i="1" s="1"/>
  <c r="H6530" i="1"/>
  <c r="I6530" i="1" s="1"/>
  <c r="H6531" i="1"/>
  <c r="I6531" i="1" s="1"/>
  <c r="H6532" i="1"/>
  <c r="I6532" i="1" s="1"/>
  <c r="H6533" i="1"/>
  <c r="I6533" i="1" s="1"/>
  <c r="H6534" i="1"/>
  <c r="I6534" i="1" s="1"/>
  <c r="H6535" i="1"/>
  <c r="I6535" i="1" s="1"/>
  <c r="H6536" i="1"/>
  <c r="I6536" i="1" s="1"/>
  <c r="H6537" i="1"/>
  <c r="I6537" i="1" s="1"/>
  <c r="H6538" i="1"/>
  <c r="I6538" i="1" s="1"/>
  <c r="H6539" i="1"/>
  <c r="I6539" i="1" s="1"/>
  <c r="H6540" i="1"/>
  <c r="I6540" i="1" s="1"/>
  <c r="H6541" i="1"/>
  <c r="I6541" i="1" s="1"/>
  <c r="H6542" i="1"/>
  <c r="I6542" i="1" s="1"/>
  <c r="H6543" i="1"/>
  <c r="I6543" i="1" s="1"/>
  <c r="H6544" i="1"/>
  <c r="I6544" i="1" s="1"/>
  <c r="H6545" i="1"/>
  <c r="I6545" i="1" s="1"/>
  <c r="H6546" i="1"/>
  <c r="I6546" i="1" s="1"/>
  <c r="H6547" i="1"/>
  <c r="I6547" i="1" s="1"/>
  <c r="H6548" i="1"/>
  <c r="I6548" i="1" s="1"/>
  <c r="H6549" i="1"/>
  <c r="I6549" i="1" s="1"/>
  <c r="H6550" i="1"/>
  <c r="I6550" i="1" s="1"/>
  <c r="H6551" i="1"/>
  <c r="I6551" i="1" s="1"/>
  <c r="H6552" i="1"/>
  <c r="I6552" i="1" s="1"/>
  <c r="H6553" i="1"/>
  <c r="I6553" i="1" s="1"/>
  <c r="H6554" i="1"/>
  <c r="I6554" i="1" s="1"/>
  <c r="H6555" i="1"/>
  <c r="I6555" i="1" s="1"/>
  <c r="H6556" i="1"/>
  <c r="I6556" i="1" s="1"/>
  <c r="H6557" i="1"/>
  <c r="I6557" i="1" s="1"/>
  <c r="H6558" i="1"/>
  <c r="I6558" i="1" s="1"/>
  <c r="H6559" i="1"/>
  <c r="I6559" i="1" s="1"/>
  <c r="H6560" i="1"/>
  <c r="I6560" i="1" s="1"/>
  <c r="H6561" i="1"/>
  <c r="I6561" i="1" s="1"/>
  <c r="H6562" i="1"/>
  <c r="I6562" i="1" s="1"/>
  <c r="H6563" i="1"/>
  <c r="I6563" i="1" s="1"/>
  <c r="H6564" i="1"/>
  <c r="I6564" i="1" s="1"/>
  <c r="H6565" i="1"/>
  <c r="I6565" i="1" s="1"/>
  <c r="H6566" i="1"/>
  <c r="I6566" i="1" s="1"/>
  <c r="H6567" i="1"/>
  <c r="I6567" i="1" s="1"/>
  <c r="H6568" i="1"/>
  <c r="I6568" i="1" s="1"/>
  <c r="H6569" i="1"/>
  <c r="I6569" i="1" s="1"/>
  <c r="H6570" i="1"/>
  <c r="I6570" i="1" s="1"/>
  <c r="H6571" i="1"/>
  <c r="I6571" i="1" s="1"/>
  <c r="H6572" i="1"/>
  <c r="I6572" i="1" s="1"/>
  <c r="H6573" i="1"/>
  <c r="I6573" i="1" s="1"/>
  <c r="H6574" i="1"/>
  <c r="I6574" i="1" s="1"/>
  <c r="H6575" i="1"/>
  <c r="I6575" i="1" s="1"/>
  <c r="H6576" i="1"/>
  <c r="I6576" i="1" s="1"/>
  <c r="H6577" i="1"/>
  <c r="I6577" i="1" s="1"/>
  <c r="H6578" i="1"/>
  <c r="I6578" i="1" s="1"/>
  <c r="H6579" i="1"/>
  <c r="I6579" i="1" s="1"/>
  <c r="H6580" i="1"/>
  <c r="I6580" i="1" s="1"/>
  <c r="H6581" i="1"/>
  <c r="I6581" i="1" s="1"/>
  <c r="H6582" i="1"/>
  <c r="I6582" i="1" s="1"/>
  <c r="H6583" i="1"/>
  <c r="I6583" i="1" s="1"/>
  <c r="H6584" i="1"/>
  <c r="I6584" i="1" s="1"/>
  <c r="H6585" i="1"/>
  <c r="I6585" i="1" s="1"/>
  <c r="H6586" i="1"/>
  <c r="I6586" i="1" s="1"/>
  <c r="H6587" i="1"/>
  <c r="I6587" i="1" s="1"/>
  <c r="H6588" i="1"/>
  <c r="I6588" i="1" s="1"/>
  <c r="H6589" i="1"/>
  <c r="I6589" i="1" s="1"/>
  <c r="H6590" i="1"/>
  <c r="I6590" i="1" s="1"/>
  <c r="H6591" i="1"/>
  <c r="I6591" i="1" s="1"/>
  <c r="H6592" i="1"/>
  <c r="I6592" i="1" s="1"/>
  <c r="H6593" i="1"/>
  <c r="I6593" i="1" s="1"/>
  <c r="H6594" i="1"/>
  <c r="I6594" i="1" s="1"/>
  <c r="H6595" i="1"/>
  <c r="I6595" i="1" s="1"/>
  <c r="H6596" i="1"/>
  <c r="I6596" i="1" s="1"/>
  <c r="H6597" i="1"/>
  <c r="I6597" i="1" s="1"/>
  <c r="H6598" i="1"/>
  <c r="I6598" i="1" s="1"/>
  <c r="H6599" i="1"/>
  <c r="I6599" i="1" s="1"/>
  <c r="H6600" i="1"/>
  <c r="I6600" i="1" s="1"/>
  <c r="H6601" i="1"/>
  <c r="I6601" i="1" s="1"/>
  <c r="H6602" i="1"/>
  <c r="I6602" i="1" s="1"/>
  <c r="H6603" i="1"/>
  <c r="I6603" i="1" s="1"/>
  <c r="H6604" i="1"/>
  <c r="I6604" i="1" s="1"/>
  <c r="H6605" i="1"/>
  <c r="I6605" i="1" s="1"/>
  <c r="H6606" i="1"/>
  <c r="I6606" i="1" s="1"/>
  <c r="H6607" i="1"/>
  <c r="I6607" i="1" s="1"/>
  <c r="H6608" i="1"/>
  <c r="I6608" i="1" s="1"/>
  <c r="H6609" i="1"/>
  <c r="I6609" i="1" s="1"/>
  <c r="H6610" i="1"/>
  <c r="I6610" i="1" s="1"/>
  <c r="H6611" i="1"/>
  <c r="I6611" i="1" s="1"/>
  <c r="H6612" i="1"/>
  <c r="I6612" i="1" s="1"/>
  <c r="H6613" i="1"/>
  <c r="I6613" i="1" s="1"/>
  <c r="H6614" i="1"/>
  <c r="I6614" i="1" s="1"/>
  <c r="H6615" i="1"/>
  <c r="I6615" i="1" s="1"/>
  <c r="H6616" i="1"/>
  <c r="I6616" i="1" s="1"/>
  <c r="H6617" i="1"/>
  <c r="I6617" i="1" s="1"/>
  <c r="H6618" i="1"/>
  <c r="I6618" i="1" s="1"/>
  <c r="H6619" i="1"/>
  <c r="I6619" i="1" s="1"/>
  <c r="H6620" i="1"/>
  <c r="I6620" i="1" s="1"/>
  <c r="H6621" i="1"/>
  <c r="I6621" i="1" s="1"/>
  <c r="H6622" i="1"/>
  <c r="I6622" i="1" s="1"/>
  <c r="H6623" i="1"/>
  <c r="I6623" i="1" s="1"/>
  <c r="H6624" i="1"/>
  <c r="I6624" i="1" s="1"/>
  <c r="H6625" i="1"/>
  <c r="I6625" i="1" s="1"/>
  <c r="H6626" i="1"/>
  <c r="I6626" i="1" s="1"/>
  <c r="H6627" i="1"/>
  <c r="I6627" i="1" s="1"/>
  <c r="H6628" i="1"/>
  <c r="I6628" i="1" s="1"/>
  <c r="H6629" i="1"/>
  <c r="I6629" i="1" s="1"/>
  <c r="H6630" i="1"/>
  <c r="I6630" i="1" s="1"/>
  <c r="H6631" i="1"/>
  <c r="I6631" i="1" s="1"/>
  <c r="H6632" i="1"/>
  <c r="I6632" i="1" s="1"/>
  <c r="H6633" i="1"/>
  <c r="I6633" i="1" s="1"/>
  <c r="H6634" i="1"/>
  <c r="I6634" i="1" s="1"/>
  <c r="H6635" i="1"/>
  <c r="I6635" i="1" s="1"/>
  <c r="H6636" i="1"/>
  <c r="I6636" i="1" s="1"/>
  <c r="H6637" i="1"/>
  <c r="I6637" i="1" s="1"/>
  <c r="H6638" i="1"/>
  <c r="I6638" i="1" s="1"/>
  <c r="H6639" i="1"/>
  <c r="I6639" i="1" s="1"/>
  <c r="H6640" i="1"/>
  <c r="I6640" i="1" s="1"/>
  <c r="H6641" i="1"/>
  <c r="I6641" i="1" s="1"/>
  <c r="H6642" i="1"/>
  <c r="I6642" i="1" s="1"/>
  <c r="H6643" i="1"/>
  <c r="I6643" i="1" s="1"/>
  <c r="H6644" i="1"/>
  <c r="I6644" i="1" s="1"/>
  <c r="H6645" i="1"/>
  <c r="I6645" i="1" s="1"/>
  <c r="H6646" i="1"/>
  <c r="I6646" i="1" s="1"/>
  <c r="H6647" i="1"/>
  <c r="I6647" i="1" s="1"/>
  <c r="H6648" i="1"/>
  <c r="I6648" i="1" s="1"/>
  <c r="H6649" i="1"/>
  <c r="I6649" i="1" s="1"/>
  <c r="H6650" i="1"/>
  <c r="I6650" i="1" s="1"/>
  <c r="H6651" i="1"/>
  <c r="I6651" i="1" s="1"/>
  <c r="H6652" i="1"/>
  <c r="I6652" i="1" s="1"/>
  <c r="H6653" i="1"/>
  <c r="I6653" i="1" s="1"/>
  <c r="H6654" i="1"/>
  <c r="I6654" i="1" s="1"/>
  <c r="H6655" i="1"/>
  <c r="I6655" i="1" s="1"/>
  <c r="H6656" i="1"/>
  <c r="I6656" i="1" s="1"/>
  <c r="H6657" i="1"/>
  <c r="I6657" i="1" s="1"/>
  <c r="H6658" i="1"/>
  <c r="I6658" i="1" s="1"/>
  <c r="H6659" i="1"/>
  <c r="I6659" i="1" s="1"/>
  <c r="H6660" i="1"/>
  <c r="I6660" i="1" s="1"/>
  <c r="H6661" i="1"/>
  <c r="I6661" i="1" s="1"/>
  <c r="H6662" i="1"/>
  <c r="I6662" i="1" s="1"/>
  <c r="H6663" i="1"/>
  <c r="I6663" i="1" s="1"/>
  <c r="H6664" i="1"/>
  <c r="I6664" i="1" s="1"/>
  <c r="H6665" i="1"/>
  <c r="I6665" i="1" s="1"/>
  <c r="H6666" i="1"/>
  <c r="I6666" i="1" s="1"/>
  <c r="H6667" i="1"/>
  <c r="I6667" i="1" s="1"/>
  <c r="H6668" i="1"/>
  <c r="I6668" i="1" s="1"/>
  <c r="H6669" i="1"/>
  <c r="I6669" i="1" s="1"/>
  <c r="H6670" i="1"/>
  <c r="I6670" i="1" s="1"/>
  <c r="H6671" i="1"/>
  <c r="I6671" i="1" s="1"/>
  <c r="H6672" i="1"/>
  <c r="I6672" i="1" s="1"/>
  <c r="H6673" i="1"/>
  <c r="I6673" i="1" s="1"/>
  <c r="H6674" i="1"/>
  <c r="I6674" i="1" s="1"/>
  <c r="H6675" i="1"/>
  <c r="I6675" i="1" s="1"/>
  <c r="H6676" i="1"/>
  <c r="I6676" i="1" s="1"/>
  <c r="H6677" i="1"/>
  <c r="I6677" i="1" s="1"/>
  <c r="H6678" i="1"/>
  <c r="I6678" i="1" s="1"/>
  <c r="H6679" i="1"/>
  <c r="I6679" i="1" s="1"/>
  <c r="H6680" i="1"/>
  <c r="I6680" i="1" s="1"/>
  <c r="H6681" i="1"/>
  <c r="I6681" i="1" s="1"/>
  <c r="H6682" i="1"/>
  <c r="I6682" i="1" s="1"/>
  <c r="H6683" i="1"/>
  <c r="I6683" i="1" s="1"/>
  <c r="H6684" i="1"/>
  <c r="I6684" i="1" s="1"/>
  <c r="H6685" i="1"/>
  <c r="I6685" i="1" s="1"/>
  <c r="H6686" i="1"/>
  <c r="I6686" i="1" s="1"/>
  <c r="H6687" i="1"/>
  <c r="I6687" i="1" s="1"/>
  <c r="H6688" i="1"/>
  <c r="I6688" i="1" s="1"/>
  <c r="H6689" i="1"/>
  <c r="I6689" i="1" s="1"/>
  <c r="H6690" i="1"/>
  <c r="I6690" i="1" s="1"/>
  <c r="H6691" i="1"/>
  <c r="I6691" i="1" s="1"/>
  <c r="H6692" i="1"/>
  <c r="I6692" i="1" s="1"/>
  <c r="H6693" i="1"/>
  <c r="I6693" i="1" s="1"/>
  <c r="H6694" i="1"/>
  <c r="I6694" i="1" s="1"/>
  <c r="H6695" i="1"/>
  <c r="I6695" i="1" s="1"/>
  <c r="H6696" i="1"/>
  <c r="I6696" i="1" s="1"/>
  <c r="H6697" i="1"/>
  <c r="I6697" i="1" s="1"/>
  <c r="H6698" i="1"/>
  <c r="I6698" i="1" s="1"/>
  <c r="H6699" i="1"/>
  <c r="I6699" i="1" s="1"/>
  <c r="H6700" i="1"/>
  <c r="I6700" i="1" s="1"/>
  <c r="H6701" i="1"/>
  <c r="I6701" i="1" s="1"/>
  <c r="H6702" i="1"/>
  <c r="I6702" i="1" s="1"/>
  <c r="H6703" i="1"/>
  <c r="I6703" i="1" s="1"/>
  <c r="H6704" i="1"/>
  <c r="I6704" i="1" s="1"/>
  <c r="H6705" i="1"/>
  <c r="I6705" i="1" s="1"/>
  <c r="H6706" i="1"/>
  <c r="I6706" i="1" s="1"/>
  <c r="H6707" i="1"/>
  <c r="I6707" i="1" s="1"/>
  <c r="H6708" i="1"/>
  <c r="I6708" i="1" s="1"/>
  <c r="H6709" i="1"/>
  <c r="I6709" i="1" s="1"/>
  <c r="H6710" i="1"/>
  <c r="I6710" i="1" s="1"/>
  <c r="H6711" i="1"/>
  <c r="I6711" i="1" s="1"/>
  <c r="H6712" i="1"/>
  <c r="I6712" i="1" s="1"/>
  <c r="H6713" i="1"/>
  <c r="I6713" i="1" s="1"/>
  <c r="H6714" i="1"/>
  <c r="I6714" i="1" s="1"/>
  <c r="H6715" i="1"/>
  <c r="I6715" i="1" s="1"/>
  <c r="H6716" i="1"/>
  <c r="I6716" i="1" s="1"/>
  <c r="H6717" i="1"/>
  <c r="I6717" i="1" s="1"/>
  <c r="H6718" i="1"/>
  <c r="I6718" i="1" s="1"/>
  <c r="H6719" i="1"/>
  <c r="I6719" i="1" s="1"/>
  <c r="H6720" i="1"/>
  <c r="I6720" i="1" s="1"/>
  <c r="H6721" i="1"/>
  <c r="I6721" i="1" s="1"/>
  <c r="H6722" i="1"/>
  <c r="I6722" i="1" s="1"/>
  <c r="H6723" i="1"/>
  <c r="I6723" i="1" s="1"/>
  <c r="H6724" i="1"/>
  <c r="I6724" i="1" s="1"/>
  <c r="H6725" i="1"/>
  <c r="I6725" i="1" s="1"/>
  <c r="H6726" i="1"/>
  <c r="I6726" i="1" s="1"/>
  <c r="H6727" i="1"/>
  <c r="I6727" i="1" s="1"/>
  <c r="H6728" i="1"/>
  <c r="I6728" i="1" s="1"/>
  <c r="H6729" i="1"/>
  <c r="I6729" i="1" s="1"/>
  <c r="H6730" i="1"/>
  <c r="I6730" i="1" s="1"/>
  <c r="H6731" i="1"/>
  <c r="I6731" i="1" s="1"/>
  <c r="H6732" i="1"/>
  <c r="I6732" i="1" s="1"/>
  <c r="H6733" i="1"/>
  <c r="I6733" i="1" s="1"/>
  <c r="H6734" i="1"/>
  <c r="I6734" i="1" s="1"/>
  <c r="H6735" i="1"/>
  <c r="I6735" i="1" s="1"/>
  <c r="H6736" i="1"/>
  <c r="I6736" i="1" s="1"/>
  <c r="H6737" i="1"/>
  <c r="I6737" i="1" s="1"/>
  <c r="H6738" i="1"/>
  <c r="I6738" i="1" s="1"/>
  <c r="H6739" i="1"/>
  <c r="I6739" i="1" s="1"/>
  <c r="H6740" i="1"/>
  <c r="I6740" i="1" s="1"/>
  <c r="H6741" i="1"/>
  <c r="I6741" i="1" s="1"/>
  <c r="H6742" i="1"/>
  <c r="I6742" i="1" s="1"/>
  <c r="H6743" i="1"/>
  <c r="I6743" i="1" s="1"/>
  <c r="H6744" i="1"/>
  <c r="I6744" i="1" s="1"/>
  <c r="H6745" i="1"/>
  <c r="I6745" i="1" s="1"/>
  <c r="H6746" i="1"/>
  <c r="I6746" i="1" s="1"/>
  <c r="H6747" i="1"/>
  <c r="I6747" i="1" s="1"/>
  <c r="H6748" i="1"/>
  <c r="I6748" i="1" s="1"/>
  <c r="H6749" i="1"/>
  <c r="I6749" i="1" s="1"/>
  <c r="H6750" i="1"/>
  <c r="I6750" i="1" s="1"/>
  <c r="H6751" i="1"/>
  <c r="I6751" i="1" s="1"/>
  <c r="H6752" i="1"/>
  <c r="I6752" i="1" s="1"/>
  <c r="H6753" i="1"/>
  <c r="I6753" i="1" s="1"/>
  <c r="H6754" i="1"/>
  <c r="I6754" i="1" s="1"/>
  <c r="H6755" i="1"/>
  <c r="I6755" i="1" s="1"/>
  <c r="H6756" i="1"/>
  <c r="I6756" i="1" s="1"/>
  <c r="H6757" i="1"/>
  <c r="I6757" i="1" s="1"/>
  <c r="H6758" i="1"/>
  <c r="I6758" i="1" s="1"/>
  <c r="H6759" i="1"/>
  <c r="I6759" i="1" s="1"/>
  <c r="H6760" i="1"/>
  <c r="I6760" i="1" s="1"/>
  <c r="H6761" i="1"/>
  <c r="I6761" i="1" s="1"/>
  <c r="H6762" i="1"/>
  <c r="I6762" i="1" s="1"/>
  <c r="H6763" i="1"/>
  <c r="I6763" i="1" s="1"/>
  <c r="H6764" i="1"/>
  <c r="I6764" i="1" s="1"/>
  <c r="H6765" i="1"/>
  <c r="I6765" i="1" s="1"/>
  <c r="H6766" i="1"/>
  <c r="I6766" i="1" s="1"/>
  <c r="H6767" i="1"/>
  <c r="I6767" i="1" s="1"/>
  <c r="H6768" i="1"/>
  <c r="I6768" i="1" s="1"/>
  <c r="H6769" i="1"/>
  <c r="I6769" i="1" s="1"/>
  <c r="H6770" i="1"/>
  <c r="I6770" i="1" s="1"/>
  <c r="H6771" i="1"/>
  <c r="I6771" i="1" s="1"/>
  <c r="H6772" i="1"/>
  <c r="I6772" i="1" s="1"/>
  <c r="H6773" i="1"/>
  <c r="I6773" i="1" s="1"/>
  <c r="H6774" i="1"/>
  <c r="I6774" i="1" s="1"/>
  <c r="H6775" i="1"/>
  <c r="I6775" i="1" s="1"/>
  <c r="H6776" i="1"/>
  <c r="I6776" i="1" s="1"/>
  <c r="H6777" i="1"/>
  <c r="I6777" i="1" s="1"/>
  <c r="H6778" i="1"/>
  <c r="I6778" i="1" s="1"/>
  <c r="H6779" i="1"/>
  <c r="I6779" i="1" s="1"/>
  <c r="H6780" i="1"/>
  <c r="I6780" i="1" s="1"/>
  <c r="H6781" i="1"/>
  <c r="I6781" i="1" s="1"/>
  <c r="H6782" i="1"/>
  <c r="I6782" i="1" s="1"/>
  <c r="H6783" i="1"/>
  <c r="I6783" i="1" s="1"/>
  <c r="H6784" i="1"/>
  <c r="I6784" i="1" s="1"/>
  <c r="H6785" i="1"/>
  <c r="I6785" i="1" s="1"/>
  <c r="H6786" i="1"/>
  <c r="I6786" i="1" s="1"/>
  <c r="H6787" i="1"/>
  <c r="I6787" i="1" s="1"/>
  <c r="H6788" i="1"/>
  <c r="I6788" i="1" s="1"/>
  <c r="H6789" i="1"/>
  <c r="I6789" i="1" s="1"/>
  <c r="H6790" i="1"/>
  <c r="I6790" i="1" s="1"/>
  <c r="H6791" i="1"/>
  <c r="I6791" i="1" s="1"/>
  <c r="H6792" i="1"/>
  <c r="I6792" i="1" s="1"/>
  <c r="H6793" i="1"/>
  <c r="I6793" i="1" s="1"/>
  <c r="H6794" i="1"/>
  <c r="I6794" i="1" s="1"/>
  <c r="H6795" i="1"/>
  <c r="I6795" i="1" s="1"/>
  <c r="H6796" i="1"/>
  <c r="I6796" i="1" s="1"/>
  <c r="H6797" i="1"/>
  <c r="I6797" i="1" s="1"/>
  <c r="H6798" i="1"/>
  <c r="I6798" i="1" s="1"/>
  <c r="H6799" i="1"/>
  <c r="I6799" i="1" s="1"/>
  <c r="H6800" i="1"/>
  <c r="I6800" i="1" s="1"/>
  <c r="H6801" i="1"/>
  <c r="I6801" i="1" s="1"/>
  <c r="H6802" i="1"/>
  <c r="I6802" i="1" s="1"/>
  <c r="H6803" i="1"/>
  <c r="I6803" i="1" s="1"/>
  <c r="H6804" i="1"/>
  <c r="I6804" i="1" s="1"/>
  <c r="H6805" i="1"/>
  <c r="I6805" i="1" s="1"/>
  <c r="H6806" i="1"/>
  <c r="I6806" i="1" s="1"/>
  <c r="H6807" i="1"/>
  <c r="I6807" i="1" s="1"/>
  <c r="H6808" i="1"/>
  <c r="I6808" i="1" s="1"/>
  <c r="H6809" i="1"/>
  <c r="I6809" i="1" s="1"/>
  <c r="H6810" i="1"/>
  <c r="I6810" i="1" s="1"/>
  <c r="H6811" i="1"/>
  <c r="I6811" i="1" s="1"/>
  <c r="H6812" i="1"/>
  <c r="I6812" i="1" s="1"/>
  <c r="H6813" i="1"/>
  <c r="I6813" i="1" s="1"/>
  <c r="H6814" i="1"/>
  <c r="I6814" i="1" s="1"/>
  <c r="H6815" i="1"/>
  <c r="I6815" i="1" s="1"/>
  <c r="H6816" i="1"/>
  <c r="I6816" i="1" s="1"/>
  <c r="H6817" i="1"/>
  <c r="I6817" i="1" s="1"/>
  <c r="H6818" i="1"/>
  <c r="I6818" i="1" s="1"/>
  <c r="H6819" i="1"/>
  <c r="I6819" i="1" s="1"/>
  <c r="H6820" i="1"/>
  <c r="I6820" i="1" s="1"/>
  <c r="H6821" i="1"/>
  <c r="I6821" i="1" s="1"/>
  <c r="H6822" i="1"/>
  <c r="I6822" i="1" s="1"/>
  <c r="H6823" i="1"/>
  <c r="I6823" i="1" s="1"/>
  <c r="H6824" i="1"/>
  <c r="I6824" i="1" s="1"/>
  <c r="H6825" i="1"/>
  <c r="I6825" i="1" s="1"/>
  <c r="H6826" i="1"/>
  <c r="I6826" i="1" s="1"/>
  <c r="H6827" i="1"/>
  <c r="I6827" i="1" s="1"/>
  <c r="H6828" i="1"/>
  <c r="I6828" i="1" s="1"/>
  <c r="H6829" i="1"/>
  <c r="I6829" i="1" s="1"/>
  <c r="H6830" i="1"/>
  <c r="I6830" i="1" s="1"/>
  <c r="H6831" i="1"/>
  <c r="I6831" i="1" s="1"/>
  <c r="H6832" i="1"/>
  <c r="I6832" i="1" s="1"/>
  <c r="H6833" i="1"/>
  <c r="I6833" i="1" s="1"/>
  <c r="H6834" i="1"/>
  <c r="I6834" i="1" s="1"/>
  <c r="H6835" i="1"/>
  <c r="I6835" i="1" s="1"/>
  <c r="H6836" i="1"/>
  <c r="I6836" i="1" s="1"/>
  <c r="H6837" i="1"/>
  <c r="I6837" i="1" s="1"/>
  <c r="H6838" i="1"/>
  <c r="I6838" i="1" s="1"/>
  <c r="H6839" i="1"/>
  <c r="I6839" i="1" s="1"/>
  <c r="H6840" i="1"/>
  <c r="I6840" i="1" s="1"/>
  <c r="H6841" i="1"/>
  <c r="I6841" i="1" s="1"/>
  <c r="H6842" i="1"/>
  <c r="I6842" i="1" s="1"/>
  <c r="H6843" i="1"/>
  <c r="I6843" i="1" s="1"/>
  <c r="H6844" i="1"/>
  <c r="I6844" i="1" s="1"/>
  <c r="H6845" i="1"/>
  <c r="I6845" i="1" s="1"/>
  <c r="H6846" i="1"/>
  <c r="I6846" i="1" s="1"/>
  <c r="H6847" i="1"/>
  <c r="I6847" i="1" s="1"/>
  <c r="H6848" i="1"/>
  <c r="I6848" i="1" s="1"/>
  <c r="H6849" i="1"/>
  <c r="I6849" i="1" s="1"/>
  <c r="H6850" i="1"/>
  <c r="I6850" i="1" s="1"/>
  <c r="H6851" i="1"/>
  <c r="I6851" i="1" s="1"/>
  <c r="H6852" i="1"/>
  <c r="I6852" i="1" s="1"/>
  <c r="H6853" i="1"/>
  <c r="I6853" i="1" s="1"/>
  <c r="H6854" i="1"/>
  <c r="I6854" i="1" s="1"/>
  <c r="H6855" i="1"/>
  <c r="I6855" i="1" s="1"/>
  <c r="H6856" i="1"/>
  <c r="I6856" i="1" s="1"/>
  <c r="H6857" i="1"/>
  <c r="I6857" i="1" s="1"/>
  <c r="H6858" i="1"/>
  <c r="I6858" i="1" s="1"/>
  <c r="H6859" i="1"/>
  <c r="I6859" i="1" s="1"/>
  <c r="H6860" i="1"/>
  <c r="I6860" i="1" s="1"/>
  <c r="H6861" i="1"/>
  <c r="I6861" i="1" s="1"/>
  <c r="H6862" i="1"/>
  <c r="I6862" i="1" s="1"/>
  <c r="H6863" i="1"/>
  <c r="I6863" i="1" s="1"/>
  <c r="H6864" i="1"/>
  <c r="I6864" i="1" s="1"/>
  <c r="H6865" i="1"/>
  <c r="I6865" i="1" s="1"/>
  <c r="H6866" i="1"/>
  <c r="I6866" i="1" s="1"/>
  <c r="H6867" i="1"/>
  <c r="I6867" i="1" s="1"/>
  <c r="H6868" i="1"/>
  <c r="I6868" i="1" s="1"/>
  <c r="H6869" i="1"/>
  <c r="I6869" i="1" s="1"/>
  <c r="H6870" i="1"/>
  <c r="I6870" i="1" s="1"/>
  <c r="H6871" i="1"/>
  <c r="I6871" i="1" s="1"/>
  <c r="H6872" i="1"/>
  <c r="I6872" i="1" s="1"/>
  <c r="H6873" i="1"/>
  <c r="I6873" i="1" s="1"/>
  <c r="H6874" i="1"/>
  <c r="I6874" i="1" s="1"/>
  <c r="H6875" i="1"/>
  <c r="I6875" i="1" s="1"/>
  <c r="H6876" i="1"/>
  <c r="I6876" i="1" s="1"/>
  <c r="H6877" i="1"/>
  <c r="I6877" i="1" s="1"/>
  <c r="H6878" i="1"/>
  <c r="I6878" i="1" s="1"/>
  <c r="H6879" i="1"/>
  <c r="I6879" i="1" s="1"/>
  <c r="H6880" i="1"/>
  <c r="I6880" i="1" s="1"/>
  <c r="H6881" i="1"/>
  <c r="I6881" i="1" s="1"/>
  <c r="H6882" i="1"/>
  <c r="I6882" i="1" s="1"/>
  <c r="H6883" i="1"/>
  <c r="I6883" i="1" s="1"/>
  <c r="H6884" i="1"/>
  <c r="I6884" i="1" s="1"/>
  <c r="H6885" i="1"/>
  <c r="I6885" i="1" s="1"/>
  <c r="H6886" i="1"/>
  <c r="I6886" i="1" s="1"/>
  <c r="H6887" i="1"/>
  <c r="I6887" i="1" s="1"/>
  <c r="H6888" i="1"/>
  <c r="I6888" i="1" s="1"/>
  <c r="H6889" i="1"/>
  <c r="I6889" i="1" s="1"/>
  <c r="H6890" i="1"/>
  <c r="I6890" i="1" s="1"/>
  <c r="H6891" i="1"/>
  <c r="I6891" i="1" s="1"/>
  <c r="H6892" i="1"/>
  <c r="I6892" i="1" s="1"/>
  <c r="H6893" i="1"/>
  <c r="I6893" i="1" s="1"/>
  <c r="H6894" i="1"/>
  <c r="I6894" i="1" s="1"/>
  <c r="H6895" i="1"/>
  <c r="I6895" i="1" s="1"/>
  <c r="H6896" i="1"/>
  <c r="I6896" i="1" s="1"/>
  <c r="H6897" i="1"/>
  <c r="I6897" i="1" s="1"/>
  <c r="H6898" i="1"/>
  <c r="I6898" i="1" s="1"/>
  <c r="H6899" i="1"/>
  <c r="I6899" i="1" s="1"/>
  <c r="H6900" i="1"/>
  <c r="I6900" i="1" s="1"/>
  <c r="H6901" i="1"/>
  <c r="I6901" i="1" s="1"/>
  <c r="H6902" i="1"/>
  <c r="I6902" i="1" s="1"/>
  <c r="H6903" i="1"/>
  <c r="I6903" i="1" s="1"/>
  <c r="H6904" i="1"/>
  <c r="I6904" i="1" s="1"/>
  <c r="H6905" i="1"/>
  <c r="I6905" i="1" s="1"/>
  <c r="H6906" i="1"/>
  <c r="I6906" i="1" s="1"/>
  <c r="H6907" i="1"/>
  <c r="I6907" i="1" s="1"/>
  <c r="H6908" i="1"/>
  <c r="I6908" i="1" s="1"/>
  <c r="H6909" i="1"/>
  <c r="I6909" i="1" s="1"/>
  <c r="H6910" i="1"/>
  <c r="I6910" i="1" s="1"/>
  <c r="H6911" i="1"/>
  <c r="I6911" i="1" s="1"/>
  <c r="H6912" i="1"/>
  <c r="I6912" i="1" s="1"/>
  <c r="H6913" i="1"/>
  <c r="I6913" i="1" s="1"/>
  <c r="H6914" i="1"/>
  <c r="I6914" i="1" s="1"/>
  <c r="H6915" i="1"/>
  <c r="I6915" i="1" s="1"/>
  <c r="H6916" i="1"/>
  <c r="I6916" i="1" s="1"/>
  <c r="H6917" i="1"/>
  <c r="I6917" i="1" s="1"/>
  <c r="H6918" i="1"/>
  <c r="I6918" i="1" s="1"/>
  <c r="H6919" i="1"/>
  <c r="I6919" i="1" s="1"/>
  <c r="H6920" i="1"/>
  <c r="I6920" i="1" s="1"/>
  <c r="H6921" i="1"/>
  <c r="I6921" i="1" s="1"/>
  <c r="H6922" i="1"/>
  <c r="I6922" i="1" s="1"/>
  <c r="H6923" i="1"/>
  <c r="I6923" i="1" s="1"/>
  <c r="H6924" i="1"/>
  <c r="I6924" i="1" s="1"/>
  <c r="H6925" i="1"/>
  <c r="I6925" i="1" s="1"/>
  <c r="H6926" i="1"/>
  <c r="I6926" i="1" s="1"/>
  <c r="H6927" i="1"/>
  <c r="I6927" i="1" s="1"/>
  <c r="H6928" i="1"/>
  <c r="I6928" i="1" s="1"/>
  <c r="H6929" i="1"/>
  <c r="I6929" i="1" s="1"/>
  <c r="H6930" i="1"/>
  <c r="I6930" i="1" s="1"/>
  <c r="H6931" i="1"/>
  <c r="I6931" i="1" s="1"/>
  <c r="H6932" i="1"/>
  <c r="I6932" i="1" s="1"/>
  <c r="H6933" i="1"/>
  <c r="I6933" i="1" s="1"/>
  <c r="H6934" i="1"/>
  <c r="I6934" i="1" s="1"/>
  <c r="H6935" i="1"/>
  <c r="I6935" i="1" s="1"/>
  <c r="H6936" i="1"/>
  <c r="I6936" i="1" s="1"/>
  <c r="H6937" i="1"/>
  <c r="I6937" i="1" s="1"/>
  <c r="H6938" i="1"/>
  <c r="I6938" i="1" s="1"/>
  <c r="H6939" i="1"/>
  <c r="I6939" i="1" s="1"/>
  <c r="H6940" i="1"/>
  <c r="I6940" i="1" s="1"/>
  <c r="H6941" i="1"/>
  <c r="I6941" i="1" s="1"/>
  <c r="H6942" i="1"/>
  <c r="I6942" i="1" s="1"/>
  <c r="H6943" i="1"/>
  <c r="I6943" i="1" s="1"/>
  <c r="H6944" i="1"/>
  <c r="I6944" i="1" s="1"/>
  <c r="H6945" i="1"/>
  <c r="I6945" i="1" s="1"/>
  <c r="H6946" i="1"/>
  <c r="I6946" i="1" s="1"/>
  <c r="H6947" i="1"/>
  <c r="I6947" i="1" s="1"/>
  <c r="H6948" i="1"/>
  <c r="I6948" i="1" s="1"/>
  <c r="H6949" i="1"/>
  <c r="I6949" i="1" s="1"/>
  <c r="H6950" i="1"/>
  <c r="I6950" i="1" s="1"/>
  <c r="H6951" i="1"/>
  <c r="I6951" i="1" s="1"/>
  <c r="H6952" i="1"/>
  <c r="I6952" i="1" s="1"/>
  <c r="H6953" i="1"/>
  <c r="I6953" i="1" s="1"/>
  <c r="H6954" i="1"/>
  <c r="I6954" i="1" s="1"/>
  <c r="H6955" i="1"/>
  <c r="I6955" i="1" s="1"/>
  <c r="H6956" i="1"/>
  <c r="I6956" i="1" s="1"/>
  <c r="H6957" i="1"/>
  <c r="I6957" i="1" s="1"/>
  <c r="H6958" i="1"/>
  <c r="I6958" i="1" s="1"/>
  <c r="H6959" i="1"/>
  <c r="I6959" i="1" s="1"/>
  <c r="H6960" i="1"/>
  <c r="I6960" i="1" s="1"/>
  <c r="H6961" i="1"/>
  <c r="I6961" i="1" s="1"/>
  <c r="H6962" i="1"/>
  <c r="I6962" i="1" s="1"/>
  <c r="H6963" i="1"/>
  <c r="I6963" i="1" s="1"/>
  <c r="H6964" i="1"/>
  <c r="I6964" i="1" s="1"/>
  <c r="H6965" i="1"/>
  <c r="I6965" i="1" s="1"/>
  <c r="H6966" i="1"/>
  <c r="I6966" i="1" s="1"/>
  <c r="H6967" i="1"/>
  <c r="I6967" i="1" s="1"/>
  <c r="H6968" i="1"/>
  <c r="I6968" i="1" s="1"/>
  <c r="H6969" i="1"/>
  <c r="I6969" i="1" s="1"/>
  <c r="H6970" i="1"/>
  <c r="I6970" i="1" s="1"/>
  <c r="H6971" i="1"/>
  <c r="I6971" i="1" s="1"/>
  <c r="H6972" i="1"/>
  <c r="I6972" i="1" s="1"/>
  <c r="H6973" i="1"/>
  <c r="I6973" i="1" s="1"/>
  <c r="H6974" i="1"/>
  <c r="I6974" i="1" s="1"/>
  <c r="H6975" i="1"/>
  <c r="I6975" i="1" s="1"/>
  <c r="H6976" i="1"/>
  <c r="I6976" i="1" s="1"/>
  <c r="H6977" i="1"/>
  <c r="I6977" i="1" s="1"/>
  <c r="H6978" i="1"/>
  <c r="I6978" i="1" s="1"/>
  <c r="H6979" i="1"/>
  <c r="I6979" i="1" s="1"/>
  <c r="H6980" i="1"/>
  <c r="I6980" i="1" s="1"/>
  <c r="H6981" i="1"/>
  <c r="I6981" i="1" s="1"/>
  <c r="H6982" i="1"/>
  <c r="I6982" i="1" s="1"/>
  <c r="H6983" i="1"/>
  <c r="I6983" i="1" s="1"/>
  <c r="H6984" i="1"/>
  <c r="I6984" i="1" s="1"/>
  <c r="H6985" i="1"/>
  <c r="I6985" i="1" s="1"/>
  <c r="H6986" i="1"/>
  <c r="I6986" i="1" s="1"/>
  <c r="H6987" i="1"/>
  <c r="I6987" i="1" s="1"/>
  <c r="H6988" i="1"/>
  <c r="I6988" i="1" s="1"/>
  <c r="H6989" i="1"/>
  <c r="I6989" i="1" s="1"/>
  <c r="H6990" i="1"/>
  <c r="I6990" i="1" s="1"/>
  <c r="H6991" i="1"/>
  <c r="I6991" i="1" s="1"/>
  <c r="H6992" i="1"/>
  <c r="I6992" i="1" s="1"/>
  <c r="H6993" i="1"/>
  <c r="I6993" i="1" s="1"/>
  <c r="H6994" i="1"/>
  <c r="I6994" i="1" s="1"/>
  <c r="H6995" i="1"/>
  <c r="I6995" i="1" s="1"/>
  <c r="H6996" i="1"/>
  <c r="I6996" i="1" s="1"/>
  <c r="H6997" i="1"/>
  <c r="I6997" i="1" s="1"/>
  <c r="H6998" i="1"/>
  <c r="I6998" i="1" s="1"/>
  <c r="H6999" i="1"/>
  <c r="I6999" i="1" s="1"/>
  <c r="H7000" i="1"/>
  <c r="I7000" i="1" s="1"/>
  <c r="H7001" i="1"/>
  <c r="I7001" i="1" s="1"/>
  <c r="H7002" i="1"/>
  <c r="I7002" i="1" s="1"/>
  <c r="H7003" i="1"/>
  <c r="I7003" i="1" s="1"/>
  <c r="H7004" i="1"/>
  <c r="I7004" i="1" s="1"/>
  <c r="H7005" i="1"/>
  <c r="I7005" i="1" s="1"/>
  <c r="H7006" i="1"/>
  <c r="I7006" i="1" s="1"/>
  <c r="H7007" i="1"/>
  <c r="I7007" i="1" s="1"/>
  <c r="H7008" i="1"/>
  <c r="I7008" i="1" s="1"/>
  <c r="H7009" i="1"/>
  <c r="I7009" i="1" s="1"/>
  <c r="H7010" i="1"/>
  <c r="I7010" i="1" s="1"/>
  <c r="H7011" i="1"/>
  <c r="I7011" i="1" s="1"/>
  <c r="H7012" i="1"/>
  <c r="I7012" i="1" s="1"/>
  <c r="H7013" i="1"/>
  <c r="I7013" i="1" s="1"/>
  <c r="H7014" i="1"/>
  <c r="I7014" i="1" s="1"/>
  <c r="H7015" i="1"/>
  <c r="I7015" i="1" s="1"/>
  <c r="H7016" i="1"/>
  <c r="I7016" i="1" s="1"/>
  <c r="H7017" i="1"/>
  <c r="I7017" i="1" s="1"/>
  <c r="H7018" i="1"/>
  <c r="I7018" i="1" s="1"/>
  <c r="H7019" i="1"/>
  <c r="I7019" i="1" s="1"/>
  <c r="H7020" i="1"/>
  <c r="I7020" i="1" s="1"/>
  <c r="H7021" i="1"/>
  <c r="I7021" i="1" s="1"/>
  <c r="H7022" i="1"/>
  <c r="I7022" i="1" s="1"/>
  <c r="H7023" i="1"/>
  <c r="I7023" i="1" s="1"/>
  <c r="H7024" i="1"/>
  <c r="I7024" i="1" s="1"/>
  <c r="H7025" i="1"/>
  <c r="I7025" i="1" s="1"/>
  <c r="H7026" i="1"/>
  <c r="I7026" i="1" s="1"/>
  <c r="H7027" i="1"/>
  <c r="I7027" i="1" s="1"/>
  <c r="H7028" i="1"/>
  <c r="I7028" i="1" s="1"/>
  <c r="H7029" i="1"/>
  <c r="I7029" i="1" s="1"/>
  <c r="H7030" i="1"/>
  <c r="I7030" i="1" s="1"/>
  <c r="H7031" i="1"/>
  <c r="I7031" i="1" s="1"/>
  <c r="H7032" i="1"/>
  <c r="I7032" i="1" s="1"/>
  <c r="H7033" i="1"/>
  <c r="I7033" i="1" s="1"/>
  <c r="H7034" i="1"/>
  <c r="I7034" i="1" s="1"/>
  <c r="H7035" i="1"/>
  <c r="I7035" i="1" s="1"/>
  <c r="H7036" i="1"/>
  <c r="I7036" i="1" s="1"/>
  <c r="H7037" i="1"/>
  <c r="I7037" i="1" s="1"/>
  <c r="H7038" i="1"/>
  <c r="I7038" i="1" s="1"/>
  <c r="H7039" i="1"/>
  <c r="I7039" i="1" s="1"/>
  <c r="H7040" i="1"/>
  <c r="I7040" i="1" s="1"/>
  <c r="H7041" i="1"/>
  <c r="I7041" i="1" s="1"/>
  <c r="H7042" i="1"/>
  <c r="I7042" i="1" s="1"/>
  <c r="H7043" i="1"/>
  <c r="I7043" i="1" s="1"/>
  <c r="H7044" i="1"/>
  <c r="I7044" i="1" s="1"/>
  <c r="H7045" i="1"/>
  <c r="I7045" i="1" s="1"/>
  <c r="H7046" i="1"/>
  <c r="I7046" i="1" s="1"/>
  <c r="H7047" i="1"/>
  <c r="I7047" i="1" s="1"/>
  <c r="H7048" i="1"/>
  <c r="I7048" i="1" s="1"/>
  <c r="H7049" i="1"/>
  <c r="I7049" i="1" s="1"/>
  <c r="H7050" i="1"/>
  <c r="I7050" i="1" s="1"/>
  <c r="H7051" i="1"/>
  <c r="I7051" i="1" s="1"/>
  <c r="H7052" i="1"/>
  <c r="I7052" i="1" s="1"/>
  <c r="H7053" i="1"/>
  <c r="I7053" i="1" s="1"/>
  <c r="H7054" i="1"/>
  <c r="I7054" i="1" s="1"/>
  <c r="H7055" i="1"/>
  <c r="I7055" i="1" s="1"/>
  <c r="H7056" i="1"/>
  <c r="I7056" i="1" s="1"/>
  <c r="H7057" i="1"/>
  <c r="I7057" i="1" s="1"/>
  <c r="H7058" i="1"/>
  <c r="I7058" i="1" s="1"/>
  <c r="H7059" i="1"/>
  <c r="I7059" i="1" s="1"/>
  <c r="H7060" i="1"/>
  <c r="I7060" i="1" s="1"/>
  <c r="H7061" i="1"/>
  <c r="I7061" i="1" s="1"/>
  <c r="H7062" i="1"/>
  <c r="I7062" i="1" s="1"/>
  <c r="H7063" i="1"/>
  <c r="I7063" i="1" s="1"/>
  <c r="H7064" i="1"/>
  <c r="I7064" i="1" s="1"/>
  <c r="H7065" i="1"/>
  <c r="I7065" i="1" s="1"/>
  <c r="H7066" i="1"/>
  <c r="I7066" i="1" s="1"/>
  <c r="H7067" i="1"/>
  <c r="I7067" i="1" s="1"/>
  <c r="H7068" i="1"/>
  <c r="I7068" i="1" s="1"/>
  <c r="H7069" i="1"/>
  <c r="I7069" i="1" s="1"/>
  <c r="H7070" i="1"/>
  <c r="I7070" i="1" s="1"/>
  <c r="H7071" i="1"/>
  <c r="I7071" i="1" s="1"/>
  <c r="H7072" i="1"/>
  <c r="I7072" i="1" s="1"/>
  <c r="H7073" i="1"/>
  <c r="I7073" i="1" s="1"/>
  <c r="H7074" i="1"/>
  <c r="I7074" i="1" s="1"/>
  <c r="H7075" i="1"/>
  <c r="I7075" i="1" s="1"/>
  <c r="H7076" i="1"/>
  <c r="I7076" i="1" s="1"/>
  <c r="H7077" i="1"/>
  <c r="I7077" i="1" s="1"/>
  <c r="H7078" i="1"/>
  <c r="I7078" i="1" s="1"/>
  <c r="H7079" i="1"/>
  <c r="I7079" i="1" s="1"/>
  <c r="H7080" i="1"/>
  <c r="I7080" i="1" s="1"/>
  <c r="H7081" i="1"/>
  <c r="I7081" i="1" s="1"/>
  <c r="H7082" i="1"/>
  <c r="I7082" i="1" s="1"/>
  <c r="H7083" i="1"/>
  <c r="I7083" i="1" s="1"/>
  <c r="H7084" i="1"/>
  <c r="I7084" i="1" s="1"/>
  <c r="H7085" i="1"/>
  <c r="I7085" i="1" s="1"/>
  <c r="H7086" i="1"/>
  <c r="I7086" i="1" s="1"/>
  <c r="H7087" i="1"/>
  <c r="I7087" i="1" s="1"/>
  <c r="H7088" i="1"/>
  <c r="I7088" i="1" s="1"/>
  <c r="H7089" i="1"/>
  <c r="I7089" i="1" s="1"/>
  <c r="H7090" i="1"/>
  <c r="I7090" i="1" s="1"/>
  <c r="H7091" i="1"/>
  <c r="I7091" i="1" s="1"/>
  <c r="H7092" i="1"/>
  <c r="I7092" i="1" s="1"/>
  <c r="H7093" i="1"/>
  <c r="I7093" i="1" s="1"/>
  <c r="H7094" i="1"/>
  <c r="I7094" i="1" s="1"/>
  <c r="H7095" i="1"/>
  <c r="I7095" i="1" s="1"/>
  <c r="H7096" i="1"/>
  <c r="I7096" i="1" s="1"/>
  <c r="H7097" i="1"/>
  <c r="I7097" i="1" s="1"/>
  <c r="H7098" i="1"/>
  <c r="I7098" i="1" s="1"/>
  <c r="H7099" i="1"/>
  <c r="I7099" i="1" s="1"/>
  <c r="H7100" i="1"/>
  <c r="I7100" i="1" s="1"/>
  <c r="H7101" i="1"/>
  <c r="I7101" i="1" s="1"/>
  <c r="H7102" i="1"/>
  <c r="I7102" i="1" s="1"/>
  <c r="H7103" i="1"/>
  <c r="I7103" i="1" s="1"/>
  <c r="H7104" i="1"/>
  <c r="I7104" i="1" s="1"/>
  <c r="H7105" i="1"/>
  <c r="I7105" i="1" s="1"/>
  <c r="H7106" i="1"/>
  <c r="I7106" i="1" s="1"/>
  <c r="H7107" i="1"/>
  <c r="I7107" i="1" s="1"/>
  <c r="H7108" i="1"/>
  <c r="I7108" i="1" s="1"/>
  <c r="H7109" i="1"/>
  <c r="I7109" i="1" s="1"/>
  <c r="H7110" i="1"/>
  <c r="I7110" i="1" s="1"/>
  <c r="H7111" i="1"/>
  <c r="I7111" i="1" s="1"/>
  <c r="H7112" i="1"/>
  <c r="I7112" i="1" s="1"/>
  <c r="H7113" i="1"/>
  <c r="I7113" i="1" s="1"/>
  <c r="H7114" i="1"/>
  <c r="I7114" i="1" s="1"/>
  <c r="H7115" i="1"/>
  <c r="I7115" i="1" s="1"/>
  <c r="H7116" i="1"/>
  <c r="I7116" i="1" s="1"/>
  <c r="H7117" i="1"/>
  <c r="I7117" i="1" s="1"/>
  <c r="H7118" i="1"/>
  <c r="I7118" i="1" s="1"/>
  <c r="H7119" i="1"/>
  <c r="I7119" i="1" s="1"/>
  <c r="H7120" i="1"/>
  <c r="I7120" i="1" s="1"/>
  <c r="H7121" i="1"/>
  <c r="I7121" i="1" s="1"/>
  <c r="H7122" i="1"/>
  <c r="I7122" i="1" s="1"/>
  <c r="H7123" i="1"/>
  <c r="I7123" i="1" s="1"/>
  <c r="H7124" i="1"/>
  <c r="I7124" i="1" s="1"/>
  <c r="H7125" i="1"/>
  <c r="I7125" i="1" s="1"/>
  <c r="H7126" i="1"/>
  <c r="I7126" i="1" s="1"/>
  <c r="H7127" i="1"/>
  <c r="I7127" i="1" s="1"/>
  <c r="H7128" i="1"/>
  <c r="I7128" i="1" s="1"/>
  <c r="H7129" i="1"/>
  <c r="I7129" i="1" s="1"/>
  <c r="H7130" i="1"/>
  <c r="I7130" i="1" s="1"/>
  <c r="H7131" i="1"/>
  <c r="I7131" i="1" s="1"/>
  <c r="H7132" i="1"/>
  <c r="I7132" i="1" s="1"/>
  <c r="H7133" i="1"/>
  <c r="I7133" i="1" s="1"/>
  <c r="H7134" i="1"/>
  <c r="I7134" i="1" s="1"/>
  <c r="H7135" i="1"/>
  <c r="I7135" i="1" s="1"/>
  <c r="H7136" i="1"/>
  <c r="I7136" i="1" s="1"/>
  <c r="H7137" i="1"/>
  <c r="I7137" i="1" s="1"/>
  <c r="H7138" i="1"/>
  <c r="I7138" i="1" s="1"/>
  <c r="H7139" i="1"/>
  <c r="I7139" i="1" s="1"/>
  <c r="H7140" i="1"/>
  <c r="I7140" i="1" s="1"/>
  <c r="H7141" i="1"/>
  <c r="I7141" i="1" s="1"/>
  <c r="H7142" i="1"/>
  <c r="I7142" i="1" s="1"/>
  <c r="H7143" i="1"/>
  <c r="I7143" i="1" s="1"/>
  <c r="H7144" i="1"/>
  <c r="I7144" i="1" s="1"/>
  <c r="H7145" i="1"/>
  <c r="I7145" i="1" s="1"/>
  <c r="H7146" i="1"/>
  <c r="I7146" i="1" s="1"/>
  <c r="H7147" i="1"/>
  <c r="I7147" i="1" s="1"/>
  <c r="H7148" i="1"/>
  <c r="I7148" i="1" s="1"/>
  <c r="H7149" i="1"/>
  <c r="I7149" i="1" s="1"/>
  <c r="H7150" i="1"/>
  <c r="I7150" i="1" s="1"/>
  <c r="H7151" i="1"/>
  <c r="I7151" i="1" s="1"/>
  <c r="H7152" i="1"/>
  <c r="I7152" i="1" s="1"/>
  <c r="H7153" i="1"/>
  <c r="I7153" i="1" s="1"/>
  <c r="H7154" i="1"/>
  <c r="I7154" i="1" s="1"/>
  <c r="H7155" i="1"/>
  <c r="I7155" i="1" s="1"/>
  <c r="H7156" i="1"/>
  <c r="I7156" i="1" s="1"/>
  <c r="H7157" i="1"/>
  <c r="I7157" i="1" s="1"/>
  <c r="H7158" i="1"/>
  <c r="I7158" i="1" s="1"/>
  <c r="H7159" i="1"/>
  <c r="I7159" i="1" s="1"/>
  <c r="H7160" i="1"/>
  <c r="I7160" i="1" s="1"/>
  <c r="H7161" i="1"/>
  <c r="I7161" i="1" s="1"/>
  <c r="H7162" i="1"/>
  <c r="I7162" i="1" s="1"/>
  <c r="H7163" i="1"/>
  <c r="I7163" i="1" s="1"/>
  <c r="H7164" i="1"/>
  <c r="I7164" i="1" s="1"/>
  <c r="H7165" i="1"/>
  <c r="I7165" i="1" s="1"/>
  <c r="H7166" i="1"/>
  <c r="I7166" i="1" s="1"/>
  <c r="H7167" i="1"/>
  <c r="I7167" i="1" s="1"/>
  <c r="H7168" i="1"/>
  <c r="I7168" i="1" s="1"/>
  <c r="H7169" i="1"/>
  <c r="I7169" i="1" s="1"/>
  <c r="H7170" i="1"/>
  <c r="I7170" i="1" s="1"/>
  <c r="H7171" i="1"/>
  <c r="I7171" i="1" s="1"/>
  <c r="H7172" i="1"/>
  <c r="I7172" i="1" s="1"/>
  <c r="H7173" i="1"/>
  <c r="I7173" i="1" s="1"/>
  <c r="H7174" i="1"/>
  <c r="I7174" i="1" s="1"/>
  <c r="H7175" i="1"/>
  <c r="I7175" i="1" s="1"/>
  <c r="H7176" i="1"/>
  <c r="I7176" i="1" s="1"/>
  <c r="H7177" i="1"/>
  <c r="I7177" i="1" s="1"/>
  <c r="H7178" i="1"/>
  <c r="I7178" i="1" s="1"/>
  <c r="H7179" i="1"/>
  <c r="I7179" i="1" s="1"/>
  <c r="H7180" i="1"/>
  <c r="I7180" i="1" s="1"/>
  <c r="H7181" i="1"/>
  <c r="I7181" i="1" s="1"/>
  <c r="H7182" i="1"/>
  <c r="I7182" i="1" s="1"/>
  <c r="H7183" i="1"/>
  <c r="I7183" i="1" s="1"/>
  <c r="H7184" i="1"/>
  <c r="I7184" i="1" s="1"/>
  <c r="H7185" i="1"/>
  <c r="I7185" i="1" s="1"/>
  <c r="H7186" i="1"/>
  <c r="I7186" i="1" s="1"/>
  <c r="H7187" i="1"/>
  <c r="I7187" i="1" s="1"/>
  <c r="H7188" i="1"/>
  <c r="I7188" i="1" s="1"/>
  <c r="H7189" i="1"/>
  <c r="I7189" i="1" s="1"/>
  <c r="H7190" i="1"/>
  <c r="I7190" i="1" s="1"/>
  <c r="H7191" i="1"/>
  <c r="I7191" i="1" s="1"/>
  <c r="H7192" i="1"/>
  <c r="I7192" i="1" s="1"/>
  <c r="H7193" i="1"/>
  <c r="I7193" i="1" s="1"/>
  <c r="H7194" i="1"/>
  <c r="I7194" i="1" s="1"/>
  <c r="H7195" i="1"/>
  <c r="I7195" i="1" s="1"/>
  <c r="H7196" i="1"/>
  <c r="I7196" i="1" s="1"/>
  <c r="H7197" i="1"/>
  <c r="I7197" i="1" s="1"/>
  <c r="H7198" i="1"/>
  <c r="I7198" i="1" s="1"/>
  <c r="H7199" i="1"/>
  <c r="I7199" i="1" s="1"/>
  <c r="H7200" i="1"/>
  <c r="I7200" i="1" s="1"/>
  <c r="H7201" i="1"/>
  <c r="I7201" i="1" s="1"/>
  <c r="H7202" i="1"/>
  <c r="I7202" i="1" s="1"/>
  <c r="H7203" i="1"/>
  <c r="I7203" i="1" s="1"/>
  <c r="H7204" i="1"/>
  <c r="I7204" i="1" s="1"/>
  <c r="H7205" i="1"/>
  <c r="I7205" i="1" s="1"/>
  <c r="H7206" i="1"/>
  <c r="I7206" i="1" s="1"/>
  <c r="H7207" i="1"/>
  <c r="I7207" i="1" s="1"/>
  <c r="H7208" i="1"/>
  <c r="I7208" i="1" s="1"/>
  <c r="H7209" i="1"/>
  <c r="I7209" i="1" s="1"/>
  <c r="H7210" i="1"/>
  <c r="I7210" i="1" s="1"/>
  <c r="H7211" i="1"/>
  <c r="I7211" i="1" s="1"/>
  <c r="H7212" i="1"/>
  <c r="I7212" i="1" s="1"/>
  <c r="H7213" i="1"/>
  <c r="I7213" i="1" s="1"/>
  <c r="H7214" i="1"/>
  <c r="I7214" i="1" s="1"/>
  <c r="H7215" i="1"/>
  <c r="I7215" i="1" s="1"/>
  <c r="H7216" i="1"/>
  <c r="I7216" i="1" s="1"/>
  <c r="H7217" i="1"/>
  <c r="I7217" i="1" s="1"/>
  <c r="H7218" i="1"/>
  <c r="I7218" i="1" s="1"/>
  <c r="H7219" i="1"/>
  <c r="I7219" i="1" s="1"/>
  <c r="H7220" i="1"/>
  <c r="I7220" i="1" s="1"/>
  <c r="H7221" i="1"/>
  <c r="I7221" i="1" s="1"/>
  <c r="H7222" i="1"/>
  <c r="I7222" i="1" s="1"/>
  <c r="H7223" i="1"/>
  <c r="I7223" i="1" s="1"/>
  <c r="H7224" i="1"/>
  <c r="I7224" i="1" s="1"/>
  <c r="H7225" i="1"/>
  <c r="I7225" i="1" s="1"/>
  <c r="H7226" i="1"/>
  <c r="I7226" i="1" s="1"/>
  <c r="H7227" i="1"/>
  <c r="I7227" i="1" s="1"/>
  <c r="H7228" i="1"/>
  <c r="I7228" i="1" s="1"/>
  <c r="H7229" i="1"/>
  <c r="I7229" i="1" s="1"/>
  <c r="H7230" i="1"/>
  <c r="I7230" i="1" s="1"/>
  <c r="H7231" i="1"/>
  <c r="I7231" i="1" s="1"/>
  <c r="H7232" i="1"/>
  <c r="I7232" i="1" s="1"/>
  <c r="H7233" i="1"/>
  <c r="I7233" i="1" s="1"/>
  <c r="H7234" i="1"/>
  <c r="I7234" i="1" s="1"/>
  <c r="H7235" i="1"/>
  <c r="I7235" i="1" s="1"/>
  <c r="H7236" i="1"/>
  <c r="I7236" i="1" s="1"/>
  <c r="H7237" i="1"/>
  <c r="I7237" i="1" s="1"/>
  <c r="H7238" i="1"/>
  <c r="I7238" i="1" s="1"/>
  <c r="H7239" i="1"/>
  <c r="I7239" i="1" s="1"/>
  <c r="H7240" i="1"/>
  <c r="I7240" i="1" s="1"/>
  <c r="H7241" i="1"/>
  <c r="I7241" i="1" s="1"/>
  <c r="H7242" i="1"/>
  <c r="I7242" i="1" s="1"/>
  <c r="H7243" i="1"/>
  <c r="I7243" i="1" s="1"/>
  <c r="H7244" i="1"/>
  <c r="I7244" i="1" s="1"/>
  <c r="H7245" i="1"/>
  <c r="I7245" i="1" s="1"/>
  <c r="H7246" i="1"/>
  <c r="I7246" i="1" s="1"/>
  <c r="H7247" i="1"/>
  <c r="I7247" i="1" s="1"/>
  <c r="H7248" i="1"/>
  <c r="I7248" i="1" s="1"/>
  <c r="H7249" i="1"/>
  <c r="I7249" i="1" s="1"/>
  <c r="H7250" i="1"/>
  <c r="I7250" i="1" s="1"/>
  <c r="H7251" i="1"/>
  <c r="I7251" i="1" s="1"/>
  <c r="H7252" i="1"/>
  <c r="I7252" i="1" s="1"/>
  <c r="H7253" i="1"/>
  <c r="I7253" i="1" s="1"/>
  <c r="H7254" i="1"/>
  <c r="I7254" i="1" s="1"/>
  <c r="H7255" i="1"/>
  <c r="I7255" i="1" s="1"/>
  <c r="H7256" i="1"/>
  <c r="I7256" i="1" s="1"/>
  <c r="H7257" i="1"/>
  <c r="I7257" i="1" s="1"/>
  <c r="H7258" i="1"/>
  <c r="I7258" i="1" s="1"/>
  <c r="H7259" i="1"/>
  <c r="I7259" i="1" s="1"/>
  <c r="H7260" i="1"/>
  <c r="I7260" i="1" s="1"/>
  <c r="H7261" i="1"/>
  <c r="I7261" i="1" s="1"/>
  <c r="H7262" i="1"/>
  <c r="I7262" i="1" s="1"/>
  <c r="H7263" i="1"/>
  <c r="I7263" i="1" s="1"/>
  <c r="H7264" i="1"/>
  <c r="I7264" i="1" s="1"/>
  <c r="H7265" i="1"/>
  <c r="I7265" i="1" s="1"/>
  <c r="H7266" i="1"/>
  <c r="I7266" i="1" s="1"/>
  <c r="H7267" i="1"/>
  <c r="I7267" i="1" s="1"/>
  <c r="H7268" i="1"/>
  <c r="I7268" i="1" s="1"/>
  <c r="H7269" i="1"/>
  <c r="I7269" i="1" s="1"/>
  <c r="H7270" i="1"/>
  <c r="I7270" i="1" s="1"/>
  <c r="H7271" i="1"/>
  <c r="I7271" i="1" s="1"/>
  <c r="H7272" i="1"/>
  <c r="I7272" i="1" s="1"/>
  <c r="H7273" i="1"/>
  <c r="I7273" i="1" s="1"/>
  <c r="H7274" i="1"/>
  <c r="I7274" i="1" s="1"/>
  <c r="H7275" i="1"/>
  <c r="I7275" i="1" s="1"/>
  <c r="H7276" i="1"/>
  <c r="I7276" i="1" s="1"/>
  <c r="H7277" i="1"/>
  <c r="I7277" i="1" s="1"/>
  <c r="H7278" i="1"/>
  <c r="I7278" i="1" s="1"/>
  <c r="H7279" i="1"/>
  <c r="I7279" i="1" s="1"/>
  <c r="H7280" i="1"/>
  <c r="I7280" i="1" s="1"/>
  <c r="H7281" i="1"/>
  <c r="I7281" i="1" s="1"/>
  <c r="H7282" i="1"/>
  <c r="I7282" i="1" s="1"/>
  <c r="H7283" i="1"/>
  <c r="I7283" i="1" s="1"/>
  <c r="H7284" i="1"/>
  <c r="I7284" i="1" s="1"/>
  <c r="H7285" i="1"/>
  <c r="I7285" i="1" s="1"/>
  <c r="H7286" i="1"/>
  <c r="I7286" i="1" s="1"/>
  <c r="H7287" i="1"/>
  <c r="I7287" i="1" s="1"/>
  <c r="H7288" i="1"/>
  <c r="I7288" i="1" s="1"/>
  <c r="H7289" i="1"/>
  <c r="I7289" i="1" s="1"/>
  <c r="H7290" i="1"/>
  <c r="I7290" i="1" s="1"/>
  <c r="H7291" i="1"/>
  <c r="I7291" i="1" s="1"/>
  <c r="H7292" i="1"/>
  <c r="I7292" i="1" s="1"/>
  <c r="H7293" i="1"/>
  <c r="I7293" i="1" s="1"/>
  <c r="H7294" i="1"/>
  <c r="I7294" i="1" s="1"/>
  <c r="H7295" i="1"/>
  <c r="I7295" i="1" s="1"/>
  <c r="H7296" i="1"/>
  <c r="I7296" i="1" s="1"/>
  <c r="H7297" i="1"/>
  <c r="I7297" i="1" s="1"/>
  <c r="H7298" i="1"/>
  <c r="I7298" i="1" s="1"/>
  <c r="H7299" i="1"/>
  <c r="I7299" i="1" s="1"/>
  <c r="H7300" i="1"/>
  <c r="I7300" i="1" s="1"/>
  <c r="H7301" i="1"/>
  <c r="I7301" i="1" s="1"/>
  <c r="H7302" i="1"/>
  <c r="I7302" i="1" s="1"/>
  <c r="H7303" i="1"/>
  <c r="I7303" i="1" s="1"/>
  <c r="H7304" i="1"/>
  <c r="I7304" i="1" s="1"/>
  <c r="H7305" i="1"/>
  <c r="I7305" i="1" s="1"/>
  <c r="H7306" i="1"/>
  <c r="I7306" i="1" s="1"/>
  <c r="H7307" i="1"/>
  <c r="I7307" i="1" s="1"/>
  <c r="H7308" i="1"/>
  <c r="I7308" i="1" s="1"/>
  <c r="H7309" i="1"/>
  <c r="I7309" i="1" s="1"/>
  <c r="H7310" i="1"/>
  <c r="I7310" i="1" s="1"/>
  <c r="H7311" i="1"/>
  <c r="I7311" i="1" s="1"/>
  <c r="H7312" i="1"/>
  <c r="I7312" i="1" s="1"/>
  <c r="H7313" i="1"/>
  <c r="I7313" i="1" s="1"/>
  <c r="H7314" i="1"/>
  <c r="I7314" i="1" s="1"/>
  <c r="H7315" i="1"/>
  <c r="I7315" i="1" s="1"/>
  <c r="H7316" i="1"/>
  <c r="I7316" i="1" s="1"/>
  <c r="H7317" i="1"/>
  <c r="I7317" i="1" s="1"/>
  <c r="H7318" i="1"/>
  <c r="I7318" i="1" s="1"/>
  <c r="H7319" i="1"/>
  <c r="I7319" i="1" s="1"/>
  <c r="H7320" i="1"/>
  <c r="I7320" i="1" s="1"/>
  <c r="H7321" i="1"/>
  <c r="I7321" i="1" s="1"/>
  <c r="H7322" i="1"/>
  <c r="I7322" i="1" s="1"/>
  <c r="H7323" i="1"/>
  <c r="I7323" i="1" s="1"/>
  <c r="H7324" i="1"/>
  <c r="I7324" i="1" s="1"/>
  <c r="H7325" i="1"/>
  <c r="I7325" i="1" s="1"/>
  <c r="H7326" i="1"/>
  <c r="I7326" i="1" s="1"/>
  <c r="H7327" i="1"/>
  <c r="I7327" i="1" s="1"/>
  <c r="H7328" i="1"/>
  <c r="I7328" i="1" s="1"/>
  <c r="H7329" i="1"/>
  <c r="I7329" i="1" s="1"/>
  <c r="H7330" i="1"/>
  <c r="I7330" i="1" s="1"/>
  <c r="H7331" i="1"/>
  <c r="I7331" i="1" s="1"/>
  <c r="H7332" i="1"/>
  <c r="I7332" i="1" s="1"/>
  <c r="H7333" i="1"/>
  <c r="I7333" i="1" s="1"/>
  <c r="H7334" i="1"/>
  <c r="I7334" i="1" s="1"/>
  <c r="H7335" i="1"/>
  <c r="I7335" i="1" s="1"/>
  <c r="H7336" i="1"/>
  <c r="I7336" i="1" s="1"/>
  <c r="H7337" i="1"/>
  <c r="I7337" i="1" s="1"/>
  <c r="H7338" i="1"/>
  <c r="I7338" i="1" s="1"/>
  <c r="H7339" i="1"/>
  <c r="I7339" i="1" s="1"/>
  <c r="H7340" i="1"/>
  <c r="I7340" i="1" s="1"/>
  <c r="H7341" i="1"/>
  <c r="I7341" i="1" s="1"/>
  <c r="H7342" i="1"/>
  <c r="I7342" i="1" s="1"/>
  <c r="H7343" i="1"/>
  <c r="I7343" i="1" s="1"/>
  <c r="H7344" i="1"/>
  <c r="I7344" i="1" s="1"/>
  <c r="H7345" i="1"/>
  <c r="I7345" i="1" s="1"/>
  <c r="H7346" i="1"/>
  <c r="I7346" i="1" s="1"/>
  <c r="H7347" i="1"/>
  <c r="I7347" i="1" s="1"/>
  <c r="H7348" i="1"/>
  <c r="I7348" i="1" s="1"/>
  <c r="H7349" i="1"/>
  <c r="I7349" i="1" s="1"/>
  <c r="H7350" i="1"/>
  <c r="I7350" i="1" s="1"/>
  <c r="H7351" i="1"/>
  <c r="I7351" i="1" s="1"/>
  <c r="H7352" i="1"/>
  <c r="I7352" i="1" s="1"/>
  <c r="H7353" i="1"/>
  <c r="I7353" i="1" s="1"/>
  <c r="H7354" i="1"/>
  <c r="I7354" i="1" s="1"/>
  <c r="H7355" i="1"/>
  <c r="I7355" i="1" s="1"/>
  <c r="H7356" i="1"/>
  <c r="I7356" i="1" s="1"/>
  <c r="H7357" i="1"/>
  <c r="I7357" i="1" s="1"/>
  <c r="H7358" i="1"/>
  <c r="I7358" i="1" s="1"/>
  <c r="H7359" i="1"/>
  <c r="I7359" i="1" s="1"/>
  <c r="H7360" i="1"/>
  <c r="I7360" i="1" s="1"/>
  <c r="H7361" i="1"/>
  <c r="I7361" i="1" s="1"/>
  <c r="H7362" i="1"/>
  <c r="I7362" i="1" s="1"/>
  <c r="H7363" i="1"/>
  <c r="I7363" i="1" s="1"/>
  <c r="H7364" i="1"/>
  <c r="I7364" i="1" s="1"/>
  <c r="H7365" i="1"/>
  <c r="I7365" i="1" s="1"/>
  <c r="H7366" i="1"/>
  <c r="I7366" i="1" s="1"/>
  <c r="H7367" i="1"/>
  <c r="I7367" i="1" s="1"/>
  <c r="H7368" i="1"/>
  <c r="I7368" i="1" s="1"/>
  <c r="H7369" i="1"/>
  <c r="I7369" i="1" s="1"/>
  <c r="H7370" i="1"/>
  <c r="I7370" i="1" s="1"/>
  <c r="H7371" i="1"/>
  <c r="I7371" i="1" s="1"/>
  <c r="H7372" i="1"/>
  <c r="I7372" i="1" s="1"/>
  <c r="H7373" i="1"/>
  <c r="I7373" i="1" s="1"/>
  <c r="H7374" i="1"/>
  <c r="I7374" i="1" s="1"/>
  <c r="H7375" i="1"/>
  <c r="I7375" i="1" s="1"/>
  <c r="H7376" i="1"/>
  <c r="I7376" i="1" s="1"/>
  <c r="H7377" i="1"/>
  <c r="I7377" i="1" s="1"/>
  <c r="H7378" i="1"/>
  <c r="I7378" i="1" s="1"/>
  <c r="H7379" i="1"/>
  <c r="I7379" i="1" s="1"/>
  <c r="H7380" i="1"/>
  <c r="I7380" i="1" s="1"/>
  <c r="H7381" i="1"/>
  <c r="I7381" i="1" s="1"/>
  <c r="H7382" i="1"/>
  <c r="I7382" i="1" s="1"/>
  <c r="H7383" i="1"/>
  <c r="I7383" i="1" s="1"/>
  <c r="H7384" i="1"/>
  <c r="I7384" i="1" s="1"/>
  <c r="H7385" i="1"/>
  <c r="I7385" i="1" s="1"/>
  <c r="H7386" i="1"/>
  <c r="I7386" i="1" s="1"/>
  <c r="H7387" i="1"/>
  <c r="I7387" i="1" s="1"/>
  <c r="H7388" i="1"/>
  <c r="I7388" i="1" s="1"/>
  <c r="H7389" i="1"/>
  <c r="I7389" i="1" s="1"/>
  <c r="H7390" i="1"/>
  <c r="I7390" i="1" s="1"/>
  <c r="H7391" i="1"/>
  <c r="I7391" i="1" s="1"/>
  <c r="H7392" i="1"/>
  <c r="I7392" i="1" s="1"/>
  <c r="H7393" i="1"/>
  <c r="I7393" i="1" s="1"/>
  <c r="H7394" i="1"/>
  <c r="I7394" i="1" s="1"/>
  <c r="H7395" i="1"/>
  <c r="I7395" i="1" s="1"/>
  <c r="H7396" i="1"/>
  <c r="I7396" i="1" s="1"/>
  <c r="H7397" i="1"/>
  <c r="I7397" i="1" s="1"/>
  <c r="H7398" i="1"/>
  <c r="I7398" i="1" s="1"/>
  <c r="H7399" i="1"/>
  <c r="I7399" i="1" s="1"/>
  <c r="H7400" i="1"/>
  <c r="I7400" i="1" s="1"/>
  <c r="H7401" i="1"/>
  <c r="I7401" i="1" s="1"/>
  <c r="H7402" i="1"/>
  <c r="I7402" i="1" s="1"/>
  <c r="H7403" i="1"/>
  <c r="I7403" i="1" s="1"/>
  <c r="H7404" i="1"/>
  <c r="I7404" i="1" s="1"/>
  <c r="H7405" i="1"/>
  <c r="I7405" i="1" s="1"/>
  <c r="H7406" i="1"/>
  <c r="I7406" i="1" s="1"/>
  <c r="H7407" i="1"/>
  <c r="I7407" i="1" s="1"/>
  <c r="H7408" i="1"/>
  <c r="I7408" i="1" s="1"/>
  <c r="H7409" i="1"/>
  <c r="I7409" i="1" s="1"/>
  <c r="H7410" i="1"/>
  <c r="I7410" i="1" s="1"/>
  <c r="H7411" i="1"/>
  <c r="I7411" i="1" s="1"/>
  <c r="H7412" i="1"/>
  <c r="I7412" i="1" s="1"/>
  <c r="H7413" i="1"/>
  <c r="I7413" i="1" s="1"/>
  <c r="H7414" i="1"/>
  <c r="I7414" i="1" s="1"/>
  <c r="H7415" i="1"/>
  <c r="I7415" i="1" s="1"/>
  <c r="H7416" i="1"/>
  <c r="I7416" i="1" s="1"/>
  <c r="H7417" i="1"/>
  <c r="I7417" i="1" s="1"/>
  <c r="H7418" i="1"/>
  <c r="I7418" i="1" s="1"/>
  <c r="H7419" i="1"/>
  <c r="I7419" i="1" s="1"/>
  <c r="H7420" i="1"/>
  <c r="I7420" i="1" s="1"/>
  <c r="H7421" i="1"/>
  <c r="I7421" i="1" s="1"/>
  <c r="H7422" i="1"/>
  <c r="I7422" i="1" s="1"/>
  <c r="H7423" i="1"/>
  <c r="I7423" i="1" s="1"/>
  <c r="H7424" i="1"/>
  <c r="I7424" i="1" s="1"/>
  <c r="H7425" i="1"/>
  <c r="I7425" i="1" s="1"/>
  <c r="H7426" i="1"/>
  <c r="I7426" i="1" s="1"/>
  <c r="H7427" i="1"/>
  <c r="I7427" i="1" s="1"/>
  <c r="H7428" i="1"/>
  <c r="I7428" i="1" s="1"/>
  <c r="H7429" i="1"/>
  <c r="I7429" i="1" s="1"/>
  <c r="H7430" i="1"/>
  <c r="I7430" i="1" s="1"/>
  <c r="H7431" i="1"/>
  <c r="I7431" i="1" s="1"/>
  <c r="H7432" i="1"/>
  <c r="I7432" i="1" s="1"/>
  <c r="H7433" i="1"/>
  <c r="I7433" i="1" s="1"/>
  <c r="H7434" i="1"/>
  <c r="I7434" i="1" s="1"/>
  <c r="H7435" i="1"/>
  <c r="I7435" i="1" s="1"/>
  <c r="H7436" i="1"/>
  <c r="I7436" i="1" s="1"/>
  <c r="H7437" i="1"/>
  <c r="I7437" i="1" s="1"/>
  <c r="H7438" i="1"/>
  <c r="I7438" i="1" s="1"/>
  <c r="H7439" i="1"/>
  <c r="I7439" i="1" s="1"/>
  <c r="H7440" i="1"/>
  <c r="I7440" i="1" s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H7483" i="1"/>
  <c r="I7483" i="1" s="1"/>
  <c r="H7484" i="1"/>
  <c r="I7484" i="1" s="1"/>
  <c r="H7485" i="1"/>
  <c r="I7485" i="1" s="1"/>
  <c r="H7486" i="1"/>
  <c r="I7486" i="1" s="1"/>
  <c r="H7487" i="1"/>
  <c r="I7487" i="1" s="1"/>
  <c r="H7488" i="1"/>
  <c r="I7488" i="1" s="1"/>
  <c r="H7489" i="1"/>
  <c r="I7489" i="1" s="1"/>
  <c r="H7490" i="1"/>
  <c r="I7490" i="1" s="1"/>
  <c r="H7491" i="1"/>
  <c r="I7491" i="1" s="1"/>
  <c r="H7492" i="1"/>
  <c r="I7492" i="1" s="1"/>
  <c r="H7493" i="1"/>
  <c r="I7493" i="1" s="1"/>
  <c r="H7494" i="1"/>
  <c r="I7494" i="1" s="1"/>
  <c r="H7495" i="1"/>
  <c r="I7495" i="1" s="1"/>
  <c r="H7496" i="1"/>
  <c r="I7496" i="1" s="1"/>
  <c r="H7497" i="1"/>
  <c r="I7497" i="1" s="1"/>
  <c r="H7498" i="1"/>
  <c r="I7498" i="1" s="1"/>
  <c r="H7499" i="1"/>
  <c r="I7499" i="1" s="1"/>
  <c r="H7500" i="1"/>
  <c r="I7500" i="1" s="1"/>
  <c r="H7501" i="1"/>
  <c r="I7501" i="1" s="1"/>
  <c r="H7502" i="1"/>
  <c r="I7502" i="1" s="1"/>
  <c r="H7503" i="1"/>
  <c r="I7503" i="1" s="1"/>
  <c r="H7504" i="1"/>
  <c r="I7504" i="1" s="1"/>
  <c r="H7505" i="1"/>
  <c r="I7505" i="1" s="1"/>
  <c r="H7506" i="1"/>
  <c r="I7506" i="1" s="1"/>
  <c r="H7507" i="1"/>
  <c r="I7507" i="1" s="1"/>
  <c r="H7508" i="1"/>
  <c r="I7508" i="1" s="1"/>
  <c r="H7509" i="1"/>
  <c r="I7509" i="1" s="1"/>
  <c r="H7510" i="1"/>
  <c r="I7510" i="1" s="1"/>
  <c r="H7511" i="1"/>
  <c r="I7511" i="1" s="1"/>
  <c r="H7512" i="1"/>
  <c r="I7512" i="1" s="1"/>
  <c r="H7513" i="1"/>
  <c r="I7513" i="1" s="1"/>
  <c r="H7514" i="1"/>
  <c r="I7514" i="1" s="1"/>
  <c r="H7515" i="1"/>
  <c r="I7515" i="1" s="1"/>
  <c r="H7516" i="1"/>
  <c r="I7516" i="1" s="1"/>
  <c r="H7517" i="1"/>
  <c r="I7517" i="1" s="1"/>
  <c r="H7518" i="1"/>
  <c r="I7518" i="1" s="1"/>
  <c r="H7519" i="1"/>
  <c r="I7519" i="1" s="1"/>
  <c r="H7520" i="1"/>
  <c r="I7520" i="1" s="1"/>
  <c r="H7521" i="1"/>
  <c r="I7521" i="1" s="1"/>
  <c r="H7522" i="1"/>
  <c r="I7522" i="1" s="1"/>
  <c r="H7523" i="1"/>
  <c r="I7523" i="1" s="1"/>
  <c r="H7524" i="1"/>
  <c r="I7524" i="1" s="1"/>
  <c r="H7525" i="1"/>
  <c r="I7525" i="1" s="1"/>
  <c r="H7526" i="1"/>
  <c r="I7526" i="1" s="1"/>
  <c r="H7527" i="1"/>
  <c r="I7527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564" i="1"/>
  <c r="I7564" i="1" s="1"/>
  <c r="H7565" i="1"/>
  <c r="I7565" i="1" s="1"/>
  <c r="H7566" i="1"/>
  <c r="I7566" i="1" s="1"/>
  <c r="H7567" i="1"/>
  <c r="I7567" i="1" s="1"/>
  <c r="H7568" i="1"/>
  <c r="I7568" i="1" s="1"/>
  <c r="H7569" i="1"/>
  <c r="I7569" i="1" s="1"/>
  <c r="H7570" i="1"/>
  <c r="I7570" i="1" s="1"/>
  <c r="H7571" i="1"/>
  <c r="I7571" i="1" s="1"/>
  <c r="H7572" i="1"/>
  <c r="I7572" i="1" s="1"/>
  <c r="H7573" i="1"/>
  <c r="I7573" i="1" s="1"/>
  <c r="H7574" i="1"/>
  <c r="I7574" i="1" s="1"/>
  <c r="H7575" i="1"/>
  <c r="I7575" i="1" s="1"/>
  <c r="H7576" i="1"/>
  <c r="I7576" i="1" s="1"/>
  <c r="H7577" i="1"/>
  <c r="I7577" i="1" s="1"/>
  <c r="H7578" i="1"/>
  <c r="I7578" i="1" s="1"/>
  <c r="H7579" i="1"/>
  <c r="I7579" i="1" s="1"/>
  <c r="H7580" i="1"/>
  <c r="I7580" i="1" s="1"/>
  <c r="H7581" i="1"/>
  <c r="I7581" i="1" s="1"/>
  <c r="H7582" i="1"/>
  <c r="I7582" i="1" s="1"/>
  <c r="H7583" i="1"/>
  <c r="I7583" i="1" s="1"/>
  <c r="H7584" i="1"/>
  <c r="I7584" i="1" s="1"/>
  <c r="H7585" i="1"/>
  <c r="I7585" i="1" s="1"/>
  <c r="H7586" i="1"/>
  <c r="I7586" i="1" s="1"/>
  <c r="H7587" i="1"/>
  <c r="I7587" i="1" s="1"/>
  <c r="H7588" i="1"/>
  <c r="I7588" i="1" s="1"/>
  <c r="H7589" i="1"/>
  <c r="I7589" i="1" s="1"/>
  <c r="H7590" i="1"/>
  <c r="I7590" i="1" s="1"/>
  <c r="H7591" i="1"/>
  <c r="I7591" i="1" s="1"/>
  <c r="H7592" i="1"/>
  <c r="I7592" i="1" s="1"/>
  <c r="H7593" i="1"/>
  <c r="I7593" i="1" s="1"/>
  <c r="H7594" i="1"/>
  <c r="I7594" i="1" s="1"/>
  <c r="H7595" i="1"/>
  <c r="I7595" i="1" s="1"/>
  <c r="H7596" i="1"/>
  <c r="I7596" i="1" s="1"/>
  <c r="H7597" i="1"/>
  <c r="I7597" i="1" s="1"/>
  <c r="H7598" i="1"/>
  <c r="I7598" i="1" s="1"/>
  <c r="H7599" i="1"/>
  <c r="I7599" i="1" s="1"/>
  <c r="H7600" i="1"/>
  <c r="I7600" i="1" s="1"/>
  <c r="H7601" i="1"/>
  <c r="I7601" i="1" s="1"/>
  <c r="H7602" i="1"/>
  <c r="I7602" i="1" s="1"/>
  <c r="H7603" i="1"/>
  <c r="I7603" i="1" s="1"/>
  <c r="H7604" i="1"/>
  <c r="I7604" i="1" s="1"/>
  <c r="H7605" i="1"/>
  <c r="I7605" i="1" s="1"/>
  <c r="H7606" i="1"/>
  <c r="I7606" i="1" s="1"/>
  <c r="H7607" i="1"/>
  <c r="I7607" i="1" s="1"/>
  <c r="H7608" i="1"/>
  <c r="I7608" i="1" s="1"/>
  <c r="H7609" i="1"/>
  <c r="I7609" i="1" s="1"/>
  <c r="H7610" i="1"/>
  <c r="I7610" i="1" s="1"/>
  <c r="H7611" i="1"/>
  <c r="I7611" i="1" s="1"/>
  <c r="H7612" i="1"/>
  <c r="I7612" i="1" s="1"/>
  <c r="H7613" i="1"/>
  <c r="I7613" i="1" s="1"/>
  <c r="H7614" i="1"/>
  <c r="I7614" i="1" s="1"/>
  <c r="H7615" i="1"/>
  <c r="I7615" i="1" s="1"/>
  <c r="H7616" i="1"/>
  <c r="I7616" i="1" s="1"/>
  <c r="H7617" i="1"/>
  <c r="I7617" i="1" s="1"/>
  <c r="H7618" i="1"/>
  <c r="I7618" i="1" s="1"/>
  <c r="H7619" i="1"/>
  <c r="I7619" i="1" s="1"/>
  <c r="H7620" i="1"/>
  <c r="I7620" i="1" s="1"/>
  <c r="H7621" i="1"/>
  <c r="I7621" i="1" s="1"/>
  <c r="H7622" i="1"/>
  <c r="I7622" i="1" s="1"/>
  <c r="H7623" i="1"/>
  <c r="I7623" i="1" s="1"/>
  <c r="H7624" i="1"/>
  <c r="I7624" i="1" s="1"/>
  <c r="H7625" i="1"/>
  <c r="I7625" i="1" s="1"/>
  <c r="H7626" i="1"/>
  <c r="I7626" i="1" s="1"/>
  <c r="H7627" i="1"/>
  <c r="I7627" i="1" s="1"/>
  <c r="H7628" i="1"/>
  <c r="I7628" i="1" s="1"/>
  <c r="H7629" i="1"/>
  <c r="I7629" i="1" s="1"/>
  <c r="H7630" i="1"/>
  <c r="I7630" i="1" s="1"/>
  <c r="H7631" i="1"/>
  <c r="I7631" i="1" s="1"/>
  <c r="H7632" i="1"/>
  <c r="I7632" i="1" s="1"/>
  <c r="H7633" i="1"/>
  <c r="I7633" i="1" s="1"/>
  <c r="H7634" i="1"/>
  <c r="I7634" i="1" s="1"/>
  <c r="H7635" i="1"/>
  <c r="I7635" i="1" s="1"/>
  <c r="H7636" i="1"/>
  <c r="I7636" i="1" s="1"/>
  <c r="H7637" i="1"/>
  <c r="I7637" i="1" s="1"/>
  <c r="H7638" i="1"/>
  <c r="I7638" i="1" s="1"/>
  <c r="H7639" i="1"/>
  <c r="I7639" i="1" s="1"/>
  <c r="H7640" i="1"/>
  <c r="I7640" i="1" s="1"/>
  <c r="H7641" i="1"/>
  <c r="I7641" i="1" s="1"/>
  <c r="H7642" i="1"/>
  <c r="I7642" i="1" s="1"/>
  <c r="H7643" i="1"/>
  <c r="I7643" i="1" s="1"/>
  <c r="H7644" i="1"/>
  <c r="I7644" i="1" s="1"/>
  <c r="H7645" i="1"/>
  <c r="I7645" i="1" s="1"/>
  <c r="H7646" i="1"/>
  <c r="I7646" i="1" s="1"/>
  <c r="H7647" i="1"/>
  <c r="I7647" i="1" s="1"/>
  <c r="H7648" i="1"/>
  <c r="I7648" i="1" s="1"/>
  <c r="H7649" i="1"/>
  <c r="I7649" i="1" s="1"/>
  <c r="H7650" i="1"/>
  <c r="I7650" i="1" s="1"/>
  <c r="H7651" i="1"/>
  <c r="I7651" i="1" s="1"/>
  <c r="H7652" i="1"/>
  <c r="I7652" i="1" s="1"/>
  <c r="H7653" i="1"/>
  <c r="I7653" i="1" s="1"/>
  <c r="H7654" i="1"/>
  <c r="I7654" i="1" s="1"/>
  <c r="H7655" i="1"/>
  <c r="I7655" i="1" s="1"/>
  <c r="H7656" i="1"/>
  <c r="I7656" i="1" s="1"/>
  <c r="H7657" i="1"/>
  <c r="I7657" i="1" s="1"/>
  <c r="H7658" i="1"/>
  <c r="I7658" i="1" s="1"/>
  <c r="H7659" i="1"/>
  <c r="I7659" i="1" s="1"/>
  <c r="H7660" i="1"/>
  <c r="I7660" i="1" s="1"/>
  <c r="H7661" i="1"/>
  <c r="I7661" i="1" s="1"/>
  <c r="H7662" i="1"/>
  <c r="I7662" i="1" s="1"/>
  <c r="H7663" i="1"/>
  <c r="I7663" i="1" s="1"/>
  <c r="H7664" i="1"/>
  <c r="I7664" i="1" s="1"/>
  <c r="H7665" i="1"/>
  <c r="I7665" i="1" s="1"/>
  <c r="H7666" i="1"/>
  <c r="I7666" i="1" s="1"/>
  <c r="H7667" i="1"/>
  <c r="I7667" i="1" s="1"/>
  <c r="H7668" i="1"/>
  <c r="I7668" i="1" s="1"/>
  <c r="H7669" i="1"/>
  <c r="I7669" i="1" s="1"/>
  <c r="H7670" i="1"/>
  <c r="I7670" i="1" s="1"/>
  <c r="H7671" i="1"/>
  <c r="I7671" i="1" s="1"/>
  <c r="H7672" i="1"/>
  <c r="I7672" i="1" s="1"/>
  <c r="H7673" i="1"/>
  <c r="I7673" i="1" s="1"/>
  <c r="H7674" i="1"/>
  <c r="I7674" i="1" s="1"/>
  <c r="H7675" i="1"/>
  <c r="I7675" i="1" s="1"/>
  <c r="H7676" i="1"/>
  <c r="I7676" i="1" s="1"/>
  <c r="H7677" i="1"/>
  <c r="I7677" i="1" s="1"/>
  <c r="H7678" i="1"/>
  <c r="I7678" i="1" s="1"/>
  <c r="H7679" i="1"/>
  <c r="I7679" i="1" s="1"/>
  <c r="H7680" i="1"/>
  <c r="I7680" i="1" s="1"/>
  <c r="H7681" i="1"/>
  <c r="I7681" i="1" s="1"/>
  <c r="H7682" i="1"/>
  <c r="I7682" i="1" s="1"/>
  <c r="H7683" i="1"/>
  <c r="I7683" i="1" s="1"/>
  <c r="H7684" i="1"/>
  <c r="I7684" i="1" s="1"/>
  <c r="H7685" i="1"/>
  <c r="I7685" i="1" s="1"/>
  <c r="H7686" i="1"/>
  <c r="I7686" i="1" s="1"/>
  <c r="H7687" i="1"/>
  <c r="I7687" i="1" s="1"/>
  <c r="H7688" i="1"/>
  <c r="I7688" i="1" s="1"/>
  <c r="H7689" i="1"/>
  <c r="I7689" i="1" s="1"/>
  <c r="H7690" i="1"/>
  <c r="I7690" i="1" s="1"/>
  <c r="H7691" i="1"/>
  <c r="I7691" i="1" s="1"/>
  <c r="H7692" i="1"/>
  <c r="I7692" i="1" s="1"/>
  <c r="H7693" i="1"/>
  <c r="I7693" i="1" s="1"/>
  <c r="H7694" i="1"/>
  <c r="I7694" i="1" s="1"/>
  <c r="H7695" i="1"/>
  <c r="I7695" i="1" s="1"/>
  <c r="H7696" i="1"/>
  <c r="I7696" i="1" s="1"/>
  <c r="H7697" i="1"/>
  <c r="I7697" i="1" s="1"/>
  <c r="H7698" i="1"/>
  <c r="I7698" i="1" s="1"/>
  <c r="H7699" i="1"/>
  <c r="I7699" i="1" s="1"/>
  <c r="H7700" i="1"/>
  <c r="I7700" i="1" s="1"/>
  <c r="H7701" i="1"/>
  <c r="I7701" i="1" s="1"/>
  <c r="H7702" i="1"/>
  <c r="I7702" i="1" s="1"/>
  <c r="H7703" i="1"/>
  <c r="I7703" i="1" s="1"/>
  <c r="H7704" i="1"/>
  <c r="I7704" i="1" s="1"/>
  <c r="H7705" i="1"/>
  <c r="I7705" i="1" s="1"/>
  <c r="H7706" i="1"/>
  <c r="I7706" i="1" s="1"/>
  <c r="H7707" i="1"/>
  <c r="I7707" i="1" s="1"/>
  <c r="H7708" i="1"/>
  <c r="I7708" i="1" s="1"/>
  <c r="H7709" i="1"/>
  <c r="I7709" i="1" s="1"/>
  <c r="H7710" i="1"/>
  <c r="I7710" i="1" s="1"/>
  <c r="H7711" i="1"/>
  <c r="I7711" i="1" s="1"/>
  <c r="H7712" i="1"/>
  <c r="I7712" i="1" s="1"/>
  <c r="H7713" i="1"/>
  <c r="I7713" i="1" s="1"/>
  <c r="H7714" i="1"/>
  <c r="I7714" i="1" s="1"/>
  <c r="H7715" i="1"/>
  <c r="I7715" i="1" s="1"/>
  <c r="H7716" i="1"/>
  <c r="I7716" i="1" s="1"/>
  <c r="H7717" i="1"/>
  <c r="I7717" i="1" s="1"/>
  <c r="H7718" i="1"/>
  <c r="I7718" i="1" s="1"/>
  <c r="H7719" i="1"/>
  <c r="I7719" i="1" s="1"/>
  <c r="H7720" i="1"/>
  <c r="I7720" i="1" s="1"/>
  <c r="H7721" i="1"/>
  <c r="I7721" i="1" s="1"/>
  <c r="H7722" i="1"/>
  <c r="I7722" i="1" s="1"/>
  <c r="H7723" i="1"/>
  <c r="I7723" i="1" s="1"/>
  <c r="H7724" i="1"/>
  <c r="I7724" i="1" s="1"/>
  <c r="H7725" i="1"/>
  <c r="I7725" i="1" s="1"/>
  <c r="H7726" i="1"/>
  <c r="I7726" i="1" s="1"/>
  <c r="H7727" i="1"/>
  <c r="I7727" i="1" s="1"/>
  <c r="H7728" i="1"/>
  <c r="I7728" i="1" s="1"/>
  <c r="H7729" i="1"/>
  <c r="I7729" i="1" s="1"/>
  <c r="H7730" i="1"/>
  <c r="I7730" i="1" s="1"/>
  <c r="H7731" i="1"/>
  <c r="I7731" i="1" s="1"/>
  <c r="H7732" i="1"/>
  <c r="I7732" i="1" s="1"/>
  <c r="H7733" i="1"/>
  <c r="I7733" i="1" s="1"/>
  <c r="H7734" i="1"/>
  <c r="I7734" i="1" s="1"/>
  <c r="H7735" i="1"/>
  <c r="I7735" i="1" s="1"/>
  <c r="H7736" i="1"/>
  <c r="I7736" i="1" s="1"/>
  <c r="H7737" i="1"/>
  <c r="I7737" i="1" s="1"/>
  <c r="H7738" i="1"/>
  <c r="I7738" i="1" s="1"/>
  <c r="H7739" i="1"/>
  <c r="I7739" i="1" s="1"/>
  <c r="H7740" i="1"/>
  <c r="I7740" i="1" s="1"/>
  <c r="H7741" i="1"/>
  <c r="I7741" i="1" s="1"/>
  <c r="H7742" i="1"/>
  <c r="I7742" i="1" s="1"/>
  <c r="H7743" i="1"/>
  <c r="I7743" i="1" s="1"/>
  <c r="H7744" i="1"/>
  <c r="I7744" i="1" s="1"/>
  <c r="H7745" i="1"/>
  <c r="I7745" i="1" s="1"/>
  <c r="H7746" i="1"/>
  <c r="I7746" i="1" s="1"/>
  <c r="H7747" i="1"/>
  <c r="I7747" i="1" s="1"/>
  <c r="H7748" i="1"/>
  <c r="I7748" i="1" s="1"/>
  <c r="H7749" i="1"/>
  <c r="I7749" i="1" s="1"/>
  <c r="H7750" i="1"/>
  <c r="I7750" i="1" s="1"/>
  <c r="H7751" i="1"/>
  <c r="I7751" i="1" s="1"/>
  <c r="H7752" i="1"/>
  <c r="I7752" i="1" s="1"/>
  <c r="H7753" i="1"/>
  <c r="I7753" i="1" s="1"/>
  <c r="H7754" i="1"/>
  <c r="I7754" i="1" s="1"/>
  <c r="H7755" i="1"/>
  <c r="I7755" i="1" s="1"/>
  <c r="H7756" i="1"/>
  <c r="I7756" i="1" s="1"/>
  <c r="H7757" i="1"/>
  <c r="I7757" i="1" s="1"/>
  <c r="H7758" i="1"/>
  <c r="I7758" i="1" s="1"/>
  <c r="H7759" i="1"/>
  <c r="I7759" i="1" s="1"/>
  <c r="H7760" i="1"/>
  <c r="I7760" i="1" s="1"/>
  <c r="H7761" i="1"/>
  <c r="I7761" i="1" s="1"/>
  <c r="H7762" i="1"/>
  <c r="I7762" i="1" s="1"/>
  <c r="H7763" i="1"/>
  <c r="I7763" i="1" s="1"/>
  <c r="H7764" i="1"/>
  <c r="I7764" i="1" s="1"/>
  <c r="H7765" i="1"/>
  <c r="I7765" i="1" s="1"/>
  <c r="H7766" i="1"/>
  <c r="I7766" i="1" s="1"/>
  <c r="H7767" i="1"/>
  <c r="I7767" i="1" s="1"/>
  <c r="H7768" i="1"/>
  <c r="I7768" i="1" s="1"/>
  <c r="H7769" i="1"/>
  <c r="I7769" i="1" s="1"/>
  <c r="H7770" i="1"/>
  <c r="I7770" i="1" s="1"/>
  <c r="H7771" i="1"/>
  <c r="I7771" i="1" s="1"/>
  <c r="H7772" i="1"/>
  <c r="I7772" i="1" s="1"/>
  <c r="H7773" i="1"/>
  <c r="I7773" i="1" s="1"/>
  <c r="H7774" i="1"/>
  <c r="I7774" i="1" s="1"/>
  <c r="H7775" i="1"/>
  <c r="I7775" i="1" s="1"/>
  <c r="H7776" i="1"/>
  <c r="I7776" i="1" s="1"/>
  <c r="H7777" i="1"/>
  <c r="I7777" i="1" s="1"/>
  <c r="H7778" i="1"/>
  <c r="I7778" i="1" s="1"/>
  <c r="H7779" i="1"/>
  <c r="I7779" i="1" s="1"/>
  <c r="H7780" i="1"/>
  <c r="I7780" i="1" s="1"/>
  <c r="H7781" i="1"/>
  <c r="I7781" i="1" s="1"/>
  <c r="H7782" i="1"/>
  <c r="I7782" i="1" s="1"/>
  <c r="H7783" i="1"/>
  <c r="I7783" i="1" s="1"/>
  <c r="H7784" i="1"/>
  <c r="I7784" i="1" s="1"/>
  <c r="H7785" i="1"/>
  <c r="I7785" i="1" s="1"/>
  <c r="H7786" i="1"/>
  <c r="I7786" i="1" s="1"/>
  <c r="H7787" i="1"/>
  <c r="I7787" i="1" s="1"/>
  <c r="H7788" i="1"/>
  <c r="I7788" i="1" s="1"/>
  <c r="H7789" i="1"/>
  <c r="I7789" i="1" s="1"/>
  <c r="H7790" i="1"/>
  <c r="I7790" i="1" s="1"/>
  <c r="H7791" i="1"/>
  <c r="I7791" i="1" s="1"/>
  <c r="H7792" i="1"/>
  <c r="I7792" i="1" s="1"/>
  <c r="H7793" i="1"/>
  <c r="I7793" i="1" s="1"/>
  <c r="H7794" i="1"/>
  <c r="I7794" i="1" s="1"/>
  <c r="H7795" i="1"/>
  <c r="I7795" i="1" s="1"/>
  <c r="H7796" i="1"/>
  <c r="I7796" i="1" s="1"/>
  <c r="H7797" i="1"/>
  <c r="I7797" i="1" s="1"/>
  <c r="H7798" i="1"/>
  <c r="I7798" i="1" s="1"/>
  <c r="H7799" i="1"/>
  <c r="I7799" i="1" s="1"/>
  <c r="H7800" i="1"/>
  <c r="I7800" i="1" s="1"/>
  <c r="H7801" i="1"/>
  <c r="I7801" i="1" s="1"/>
  <c r="H7802" i="1"/>
  <c r="I7802" i="1" s="1"/>
  <c r="H7803" i="1"/>
  <c r="I7803" i="1" s="1"/>
  <c r="H7804" i="1"/>
  <c r="I7804" i="1" s="1"/>
  <c r="H7805" i="1"/>
  <c r="I7805" i="1" s="1"/>
  <c r="H7806" i="1"/>
  <c r="I7806" i="1" s="1"/>
  <c r="H7807" i="1"/>
  <c r="I7807" i="1" s="1"/>
  <c r="H7808" i="1"/>
  <c r="I7808" i="1" s="1"/>
  <c r="H7809" i="1"/>
  <c r="I7809" i="1" s="1"/>
  <c r="H7810" i="1"/>
  <c r="I7810" i="1" s="1"/>
  <c r="H7811" i="1"/>
  <c r="I7811" i="1" s="1"/>
  <c r="H7812" i="1"/>
  <c r="I7812" i="1" s="1"/>
  <c r="H7813" i="1"/>
  <c r="I7813" i="1" s="1"/>
  <c r="H7814" i="1"/>
  <c r="I7814" i="1" s="1"/>
  <c r="H7815" i="1"/>
  <c r="I7815" i="1" s="1"/>
  <c r="H7816" i="1"/>
  <c r="I7816" i="1" s="1"/>
  <c r="H7817" i="1"/>
  <c r="I7817" i="1" s="1"/>
  <c r="H7818" i="1"/>
  <c r="I7818" i="1" s="1"/>
  <c r="H7819" i="1"/>
  <c r="I7819" i="1" s="1"/>
  <c r="H7820" i="1"/>
  <c r="I7820" i="1" s="1"/>
  <c r="H7821" i="1"/>
  <c r="I7821" i="1" s="1"/>
  <c r="H7822" i="1"/>
  <c r="I7822" i="1" s="1"/>
  <c r="H7823" i="1"/>
  <c r="I7823" i="1" s="1"/>
  <c r="H7824" i="1"/>
  <c r="I7824" i="1" s="1"/>
  <c r="H7825" i="1"/>
  <c r="I7825" i="1" s="1"/>
  <c r="H7826" i="1"/>
  <c r="I7826" i="1" s="1"/>
  <c r="H7827" i="1"/>
  <c r="I7827" i="1" s="1"/>
  <c r="H7828" i="1"/>
  <c r="I7828" i="1" s="1"/>
  <c r="H7829" i="1"/>
  <c r="I7829" i="1" s="1"/>
  <c r="H7830" i="1"/>
  <c r="I7830" i="1" s="1"/>
  <c r="H7831" i="1"/>
  <c r="I7831" i="1" s="1"/>
  <c r="H7832" i="1"/>
  <c r="I7832" i="1" s="1"/>
  <c r="H7833" i="1"/>
  <c r="I7833" i="1" s="1"/>
  <c r="H7834" i="1"/>
  <c r="I7834" i="1" s="1"/>
  <c r="H7835" i="1"/>
  <c r="I7835" i="1" s="1"/>
  <c r="H7836" i="1"/>
  <c r="I7836" i="1" s="1"/>
  <c r="H7837" i="1"/>
  <c r="I7837" i="1" s="1"/>
  <c r="H7838" i="1"/>
  <c r="I7838" i="1" s="1"/>
  <c r="H7839" i="1"/>
  <c r="I7839" i="1" s="1"/>
  <c r="H7840" i="1"/>
  <c r="I7840" i="1" s="1"/>
  <c r="H7841" i="1"/>
  <c r="I7841" i="1" s="1"/>
  <c r="H7842" i="1"/>
  <c r="I7842" i="1" s="1"/>
  <c r="H7843" i="1"/>
  <c r="I7843" i="1" s="1"/>
  <c r="H7844" i="1"/>
  <c r="I7844" i="1" s="1"/>
  <c r="H7845" i="1"/>
  <c r="I7845" i="1" s="1"/>
  <c r="H7846" i="1"/>
  <c r="I7846" i="1" s="1"/>
  <c r="H7847" i="1"/>
  <c r="I7847" i="1" s="1"/>
  <c r="H7848" i="1"/>
  <c r="I7848" i="1" s="1"/>
  <c r="H7849" i="1"/>
  <c r="I7849" i="1" s="1"/>
  <c r="H7850" i="1"/>
  <c r="I7850" i="1" s="1"/>
  <c r="H7851" i="1"/>
  <c r="I7851" i="1" s="1"/>
  <c r="H7852" i="1"/>
  <c r="I7852" i="1" s="1"/>
  <c r="H7853" i="1"/>
  <c r="I7853" i="1" s="1"/>
  <c r="H7854" i="1"/>
  <c r="I7854" i="1" s="1"/>
  <c r="H7855" i="1"/>
  <c r="I7855" i="1" s="1"/>
  <c r="H7856" i="1"/>
  <c r="I7856" i="1" s="1"/>
  <c r="H7857" i="1"/>
  <c r="I7857" i="1" s="1"/>
  <c r="H7858" i="1"/>
  <c r="I7858" i="1" s="1"/>
  <c r="H7859" i="1"/>
  <c r="I7859" i="1" s="1"/>
  <c r="H7860" i="1"/>
  <c r="I7860" i="1" s="1"/>
  <c r="H7861" i="1"/>
  <c r="I7861" i="1" s="1"/>
  <c r="H7862" i="1"/>
  <c r="I7862" i="1" s="1"/>
  <c r="H7863" i="1"/>
  <c r="I7863" i="1" s="1"/>
  <c r="H7864" i="1"/>
  <c r="I7864" i="1" s="1"/>
  <c r="H7865" i="1"/>
  <c r="I7865" i="1" s="1"/>
  <c r="H7866" i="1"/>
  <c r="I7866" i="1" s="1"/>
  <c r="H7867" i="1"/>
  <c r="I7867" i="1" s="1"/>
  <c r="H7868" i="1"/>
  <c r="I7868" i="1" s="1"/>
  <c r="H7869" i="1"/>
  <c r="I7869" i="1" s="1"/>
  <c r="H7870" i="1"/>
  <c r="I7870" i="1" s="1"/>
  <c r="H7871" i="1"/>
  <c r="I7871" i="1" s="1"/>
  <c r="H7872" i="1"/>
  <c r="I7872" i="1" s="1"/>
  <c r="H7873" i="1"/>
  <c r="I7873" i="1" s="1"/>
  <c r="H7874" i="1"/>
  <c r="I7874" i="1" s="1"/>
  <c r="H7875" i="1"/>
  <c r="I7875" i="1" s="1"/>
  <c r="H7876" i="1"/>
  <c r="I7876" i="1" s="1"/>
  <c r="H7877" i="1"/>
  <c r="I7877" i="1" s="1"/>
  <c r="H7878" i="1"/>
  <c r="I7878" i="1" s="1"/>
  <c r="H7879" i="1"/>
  <c r="I7879" i="1" s="1"/>
  <c r="H7880" i="1"/>
  <c r="I7880" i="1" s="1"/>
  <c r="H7881" i="1"/>
  <c r="I7881" i="1" s="1"/>
  <c r="H7882" i="1"/>
  <c r="I7882" i="1" s="1"/>
  <c r="H7883" i="1"/>
  <c r="I7883" i="1" s="1"/>
  <c r="H7884" i="1"/>
  <c r="I7884" i="1" s="1"/>
  <c r="H7885" i="1"/>
  <c r="I7885" i="1" s="1"/>
  <c r="H7886" i="1"/>
  <c r="I7886" i="1" s="1"/>
  <c r="H7887" i="1"/>
  <c r="I7887" i="1" s="1"/>
  <c r="H7888" i="1"/>
  <c r="I7888" i="1" s="1"/>
  <c r="H7889" i="1"/>
  <c r="I7889" i="1" s="1"/>
  <c r="H7890" i="1"/>
  <c r="I7890" i="1" s="1"/>
  <c r="H7891" i="1"/>
  <c r="I7891" i="1" s="1"/>
  <c r="H7892" i="1"/>
  <c r="I7892" i="1" s="1"/>
  <c r="H7893" i="1"/>
  <c r="I7893" i="1" s="1"/>
  <c r="H7894" i="1"/>
  <c r="I7894" i="1" s="1"/>
  <c r="H7895" i="1"/>
  <c r="I7895" i="1" s="1"/>
  <c r="H7896" i="1"/>
  <c r="I7896" i="1" s="1"/>
  <c r="H7897" i="1"/>
  <c r="I7897" i="1" s="1"/>
  <c r="H7898" i="1"/>
  <c r="I7898" i="1" s="1"/>
  <c r="H7899" i="1"/>
  <c r="I7899" i="1" s="1"/>
  <c r="H7900" i="1"/>
  <c r="I7900" i="1" s="1"/>
  <c r="H7901" i="1"/>
  <c r="I7901" i="1" s="1"/>
  <c r="H7902" i="1"/>
  <c r="I7902" i="1" s="1"/>
  <c r="H7903" i="1"/>
  <c r="I7903" i="1" s="1"/>
  <c r="H7904" i="1"/>
  <c r="I7904" i="1" s="1"/>
  <c r="H7905" i="1"/>
  <c r="I7905" i="1" s="1"/>
  <c r="H7906" i="1"/>
  <c r="I7906" i="1" s="1"/>
  <c r="H7907" i="1"/>
  <c r="I7907" i="1" s="1"/>
  <c r="H7908" i="1"/>
  <c r="I7908" i="1" s="1"/>
  <c r="H7909" i="1"/>
  <c r="I7909" i="1" s="1"/>
  <c r="H7910" i="1"/>
  <c r="I7910" i="1" s="1"/>
  <c r="H7911" i="1"/>
  <c r="I7911" i="1" s="1"/>
  <c r="H7912" i="1"/>
  <c r="I7912" i="1" s="1"/>
  <c r="H7913" i="1"/>
  <c r="I7913" i="1" s="1"/>
  <c r="H7914" i="1"/>
  <c r="I7914" i="1" s="1"/>
  <c r="H7915" i="1"/>
  <c r="I7915" i="1" s="1"/>
  <c r="H7916" i="1"/>
  <c r="I7916" i="1" s="1"/>
  <c r="H7917" i="1"/>
  <c r="I7917" i="1" s="1"/>
  <c r="H7918" i="1"/>
  <c r="I7918" i="1" s="1"/>
  <c r="H7919" i="1"/>
  <c r="I7919" i="1" s="1"/>
  <c r="H7920" i="1"/>
  <c r="I7920" i="1" s="1"/>
  <c r="H7921" i="1"/>
  <c r="I7921" i="1" s="1"/>
  <c r="H7922" i="1"/>
  <c r="I7922" i="1" s="1"/>
  <c r="H7923" i="1"/>
  <c r="I7923" i="1" s="1"/>
  <c r="H7924" i="1"/>
  <c r="I7924" i="1" s="1"/>
  <c r="H7925" i="1"/>
  <c r="I7925" i="1" s="1"/>
  <c r="H7926" i="1"/>
  <c r="I7926" i="1" s="1"/>
  <c r="H7927" i="1"/>
  <c r="I7927" i="1" s="1"/>
  <c r="H7928" i="1"/>
  <c r="I7928" i="1" s="1"/>
  <c r="H7929" i="1"/>
  <c r="I7929" i="1" s="1"/>
  <c r="H7930" i="1"/>
  <c r="I7930" i="1" s="1"/>
  <c r="H7931" i="1"/>
  <c r="I7931" i="1" s="1"/>
  <c r="H7932" i="1"/>
  <c r="I7932" i="1" s="1"/>
  <c r="H7933" i="1"/>
  <c r="I7933" i="1" s="1"/>
  <c r="H7934" i="1"/>
  <c r="I7934" i="1" s="1"/>
  <c r="H7935" i="1"/>
  <c r="I7935" i="1" s="1"/>
  <c r="H7936" i="1"/>
  <c r="I7936" i="1" s="1"/>
  <c r="H7937" i="1"/>
  <c r="I7937" i="1" s="1"/>
  <c r="H7938" i="1"/>
  <c r="I7938" i="1" s="1"/>
  <c r="H7939" i="1"/>
  <c r="I7939" i="1" s="1"/>
  <c r="H7940" i="1"/>
  <c r="I7940" i="1" s="1"/>
  <c r="H7941" i="1"/>
  <c r="I7941" i="1" s="1"/>
  <c r="H7942" i="1"/>
  <c r="I7942" i="1" s="1"/>
  <c r="H7943" i="1"/>
  <c r="I7943" i="1" s="1"/>
  <c r="H7944" i="1"/>
  <c r="I7944" i="1" s="1"/>
  <c r="H7945" i="1"/>
  <c r="I7945" i="1" s="1"/>
  <c r="H7946" i="1"/>
  <c r="I7946" i="1" s="1"/>
  <c r="H7947" i="1"/>
  <c r="I7947" i="1" s="1"/>
  <c r="H7948" i="1"/>
  <c r="I7948" i="1" s="1"/>
  <c r="H7949" i="1"/>
  <c r="I7949" i="1" s="1"/>
  <c r="H7950" i="1"/>
  <c r="I7950" i="1" s="1"/>
  <c r="H7951" i="1"/>
  <c r="I7951" i="1" s="1"/>
  <c r="H7952" i="1"/>
  <c r="I7952" i="1" s="1"/>
  <c r="H7953" i="1"/>
  <c r="I7953" i="1" s="1"/>
  <c r="H7954" i="1"/>
  <c r="I7954" i="1" s="1"/>
  <c r="H7955" i="1"/>
  <c r="I7955" i="1" s="1"/>
  <c r="H7956" i="1"/>
  <c r="I7956" i="1" s="1"/>
  <c r="H7957" i="1"/>
  <c r="I7957" i="1" s="1"/>
  <c r="H7958" i="1"/>
  <c r="I7958" i="1" s="1"/>
  <c r="H7959" i="1"/>
  <c r="I7959" i="1" s="1"/>
  <c r="H7960" i="1"/>
  <c r="I7960" i="1" s="1"/>
  <c r="H7961" i="1"/>
  <c r="I7961" i="1" s="1"/>
  <c r="H7962" i="1"/>
  <c r="I7962" i="1" s="1"/>
  <c r="H7963" i="1"/>
  <c r="I7963" i="1" s="1"/>
  <c r="H7964" i="1"/>
  <c r="I7964" i="1" s="1"/>
  <c r="H7965" i="1"/>
  <c r="I7965" i="1" s="1"/>
  <c r="H7966" i="1"/>
  <c r="I7966" i="1" s="1"/>
  <c r="H7967" i="1"/>
  <c r="I7967" i="1" s="1"/>
  <c r="H7968" i="1"/>
  <c r="I7968" i="1" s="1"/>
  <c r="H7969" i="1"/>
  <c r="I7969" i="1" s="1"/>
  <c r="H7970" i="1"/>
  <c r="I7970" i="1" s="1"/>
  <c r="H7971" i="1"/>
  <c r="I7971" i="1" s="1"/>
  <c r="H7972" i="1"/>
  <c r="I7972" i="1" s="1"/>
  <c r="H7973" i="1"/>
  <c r="I7973" i="1" s="1"/>
  <c r="H7974" i="1"/>
  <c r="I7974" i="1" s="1"/>
  <c r="H7975" i="1"/>
  <c r="I7975" i="1" s="1"/>
  <c r="H7976" i="1"/>
  <c r="I7976" i="1" s="1"/>
  <c r="H7977" i="1"/>
  <c r="I7977" i="1" s="1"/>
  <c r="H7978" i="1"/>
  <c r="I7978" i="1" s="1"/>
  <c r="H7979" i="1"/>
  <c r="I7979" i="1" s="1"/>
  <c r="H7980" i="1"/>
  <c r="I7980" i="1" s="1"/>
  <c r="H7981" i="1"/>
  <c r="I7981" i="1" s="1"/>
  <c r="H7982" i="1"/>
  <c r="I7982" i="1" s="1"/>
  <c r="H7983" i="1"/>
  <c r="I7983" i="1" s="1"/>
  <c r="H7984" i="1"/>
  <c r="I7984" i="1" s="1"/>
  <c r="H7985" i="1"/>
  <c r="I7985" i="1" s="1"/>
  <c r="H7986" i="1"/>
  <c r="I7986" i="1" s="1"/>
  <c r="H7987" i="1"/>
  <c r="I7987" i="1" s="1"/>
  <c r="H7988" i="1"/>
  <c r="I7988" i="1" s="1"/>
  <c r="H7989" i="1"/>
  <c r="I7989" i="1" s="1"/>
  <c r="H7990" i="1"/>
  <c r="I7990" i="1" s="1"/>
  <c r="H7991" i="1"/>
  <c r="I7991" i="1" s="1"/>
  <c r="H7992" i="1"/>
  <c r="I7992" i="1" s="1"/>
  <c r="H7993" i="1"/>
  <c r="I7993" i="1" s="1"/>
  <c r="H7994" i="1"/>
  <c r="I7994" i="1" s="1"/>
  <c r="H7995" i="1"/>
  <c r="I7995" i="1" s="1"/>
  <c r="H7996" i="1"/>
  <c r="I7996" i="1" s="1"/>
  <c r="H7997" i="1"/>
  <c r="I7997" i="1" s="1"/>
  <c r="H7998" i="1"/>
  <c r="I7998" i="1" s="1"/>
  <c r="H7999" i="1"/>
  <c r="I7999" i="1" s="1"/>
  <c r="H8000" i="1"/>
  <c r="I8000" i="1" s="1"/>
  <c r="H8001" i="1"/>
  <c r="I8001" i="1" s="1"/>
  <c r="H8002" i="1"/>
  <c r="I8002" i="1" s="1"/>
  <c r="H8003" i="1"/>
  <c r="I8003" i="1" s="1"/>
  <c r="H8004" i="1"/>
  <c r="I8004" i="1" s="1"/>
  <c r="H8005" i="1"/>
  <c r="I8005" i="1" s="1"/>
  <c r="H8006" i="1"/>
  <c r="I8006" i="1" s="1"/>
  <c r="H8007" i="1"/>
  <c r="I8007" i="1" s="1"/>
  <c r="H8008" i="1"/>
  <c r="I8008" i="1" s="1"/>
  <c r="H8009" i="1"/>
  <c r="I8009" i="1" s="1"/>
  <c r="H8010" i="1"/>
  <c r="I8010" i="1" s="1"/>
  <c r="H8011" i="1"/>
  <c r="I8011" i="1" s="1"/>
  <c r="H8012" i="1"/>
  <c r="I8012" i="1" s="1"/>
  <c r="H8013" i="1"/>
  <c r="I8013" i="1" s="1"/>
  <c r="H8014" i="1"/>
  <c r="I8014" i="1" s="1"/>
  <c r="H8015" i="1"/>
  <c r="I8015" i="1" s="1"/>
  <c r="H8016" i="1"/>
  <c r="I8016" i="1" s="1"/>
  <c r="H8017" i="1"/>
  <c r="I8017" i="1" s="1"/>
  <c r="H8018" i="1"/>
  <c r="I8018" i="1" s="1"/>
  <c r="H8019" i="1"/>
  <c r="I8019" i="1" s="1"/>
  <c r="H8020" i="1"/>
  <c r="I8020" i="1" s="1"/>
  <c r="H8021" i="1"/>
  <c r="I8021" i="1" s="1"/>
  <c r="H8022" i="1"/>
  <c r="I8022" i="1" s="1"/>
  <c r="H8023" i="1"/>
  <c r="I8023" i="1" s="1"/>
  <c r="H8024" i="1"/>
  <c r="I8024" i="1" s="1"/>
  <c r="H8025" i="1"/>
  <c r="I8025" i="1" s="1"/>
  <c r="H8026" i="1"/>
  <c r="I8026" i="1" s="1"/>
  <c r="H8027" i="1"/>
  <c r="I8027" i="1" s="1"/>
  <c r="H8028" i="1"/>
  <c r="I8028" i="1" s="1"/>
  <c r="H8029" i="1"/>
  <c r="I8029" i="1" s="1"/>
  <c r="H8030" i="1"/>
  <c r="I8030" i="1" s="1"/>
  <c r="H8031" i="1"/>
  <c r="I8031" i="1" s="1"/>
  <c r="H8032" i="1"/>
  <c r="I8032" i="1" s="1"/>
  <c r="H8033" i="1"/>
  <c r="I8033" i="1" s="1"/>
  <c r="H8034" i="1"/>
  <c r="I8034" i="1" s="1"/>
  <c r="H8035" i="1"/>
  <c r="I8035" i="1" s="1"/>
  <c r="H8036" i="1"/>
  <c r="I8036" i="1" s="1"/>
  <c r="H8037" i="1"/>
  <c r="I8037" i="1" s="1"/>
  <c r="H8038" i="1"/>
  <c r="I8038" i="1" s="1"/>
  <c r="H8039" i="1"/>
  <c r="I8039" i="1" s="1"/>
  <c r="H8040" i="1"/>
  <c r="I8040" i="1" s="1"/>
  <c r="H8041" i="1"/>
  <c r="I8041" i="1" s="1"/>
  <c r="H8042" i="1"/>
  <c r="I8042" i="1" s="1"/>
  <c r="H8043" i="1"/>
  <c r="I8043" i="1" s="1"/>
  <c r="H8044" i="1"/>
  <c r="I8044" i="1" s="1"/>
  <c r="H8045" i="1"/>
  <c r="I8045" i="1" s="1"/>
  <c r="H8046" i="1"/>
  <c r="I8046" i="1" s="1"/>
  <c r="H8047" i="1"/>
  <c r="I8047" i="1" s="1"/>
  <c r="H8048" i="1"/>
  <c r="I8048" i="1" s="1"/>
  <c r="H8049" i="1"/>
  <c r="I8049" i="1" s="1"/>
  <c r="H8050" i="1"/>
  <c r="I8050" i="1" s="1"/>
  <c r="H8051" i="1"/>
  <c r="I8051" i="1" s="1"/>
  <c r="H8052" i="1"/>
  <c r="I8052" i="1" s="1"/>
  <c r="H8053" i="1"/>
  <c r="I8053" i="1" s="1"/>
  <c r="H8054" i="1"/>
  <c r="I8054" i="1" s="1"/>
  <c r="H8055" i="1"/>
  <c r="I8055" i="1" s="1"/>
  <c r="H8056" i="1"/>
  <c r="I8056" i="1" s="1"/>
  <c r="H8057" i="1"/>
  <c r="I8057" i="1" s="1"/>
  <c r="H8058" i="1"/>
  <c r="I8058" i="1" s="1"/>
  <c r="H8059" i="1"/>
  <c r="I8059" i="1" s="1"/>
  <c r="H8060" i="1"/>
  <c r="I8060" i="1" s="1"/>
  <c r="H8061" i="1"/>
  <c r="I8061" i="1" s="1"/>
  <c r="H8062" i="1"/>
  <c r="I8062" i="1" s="1"/>
  <c r="H8063" i="1"/>
  <c r="I8063" i="1" s="1"/>
  <c r="H8064" i="1"/>
  <c r="I8064" i="1" s="1"/>
  <c r="H8065" i="1"/>
  <c r="I8065" i="1" s="1"/>
  <c r="H8066" i="1"/>
  <c r="I8066" i="1" s="1"/>
  <c r="H8067" i="1"/>
  <c r="I8067" i="1" s="1"/>
  <c r="H8068" i="1"/>
  <c r="I8068" i="1" s="1"/>
  <c r="H8069" i="1"/>
  <c r="I8069" i="1" s="1"/>
  <c r="H8070" i="1"/>
  <c r="I8070" i="1" s="1"/>
  <c r="H8071" i="1"/>
  <c r="I8071" i="1" s="1"/>
  <c r="H8072" i="1"/>
  <c r="I8072" i="1" s="1"/>
  <c r="H8073" i="1"/>
  <c r="I8073" i="1" s="1"/>
  <c r="H8074" i="1"/>
  <c r="I8074" i="1" s="1"/>
  <c r="H8075" i="1"/>
  <c r="I8075" i="1" s="1"/>
  <c r="H8076" i="1"/>
  <c r="I8076" i="1" s="1"/>
  <c r="H8077" i="1"/>
  <c r="I8077" i="1" s="1"/>
  <c r="H8078" i="1"/>
  <c r="I8078" i="1" s="1"/>
  <c r="H8079" i="1"/>
  <c r="I8079" i="1" s="1"/>
  <c r="H8080" i="1"/>
  <c r="I8080" i="1" s="1"/>
  <c r="H8081" i="1"/>
  <c r="I8081" i="1" s="1"/>
  <c r="H8082" i="1"/>
  <c r="I8082" i="1" s="1"/>
  <c r="H8083" i="1"/>
  <c r="I8083" i="1" s="1"/>
  <c r="H8084" i="1"/>
  <c r="I8084" i="1" s="1"/>
  <c r="H8085" i="1"/>
  <c r="I8085" i="1" s="1"/>
  <c r="H8086" i="1"/>
  <c r="I8086" i="1" s="1"/>
  <c r="H8087" i="1"/>
  <c r="I8087" i="1" s="1"/>
  <c r="H8088" i="1"/>
  <c r="I8088" i="1" s="1"/>
  <c r="H8089" i="1"/>
  <c r="I8089" i="1" s="1"/>
  <c r="H8090" i="1"/>
  <c r="I8090" i="1" s="1"/>
  <c r="H8091" i="1"/>
  <c r="I8091" i="1" s="1"/>
  <c r="H8092" i="1"/>
  <c r="I8092" i="1" s="1"/>
  <c r="H8093" i="1"/>
  <c r="I8093" i="1" s="1"/>
  <c r="H8094" i="1"/>
  <c r="I8094" i="1" s="1"/>
  <c r="H8095" i="1"/>
  <c r="I8095" i="1" s="1"/>
  <c r="H8096" i="1"/>
  <c r="I8096" i="1" s="1"/>
  <c r="H8097" i="1"/>
  <c r="I8097" i="1" s="1"/>
  <c r="H8098" i="1"/>
  <c r="I8098" i="1" s="1"/>
  <c r="H8099" i="1"/>
  <c r="I8099" i="1" s="1"/>
  <c r="H8100" i="1"/>
  <c r="I8100" i="1" s="1"/>
  <c r="H8101" i="1"/>
  <c r="I8101" i="1" s="1"/>
  <c r="H8102" i="1"/>
  <c r="I8102" i="1" s="1"/>
  <c r="H8103" i="1"/>
  <c r="I8103" i="1" s="1"/>
  <c r="H8104" i="1"/>
  <c r="I8104" i="1" s="1"/>
  <c r="H8105" i="1"/>
  <c r="I8105" i="1" s="1"/>
  <c r="H8106" i="1"/>
  <c r="I8106" i="1" s="1"/>
  <c r="H8107" i="1"/>
  <c r="I8107" i="1" s="1"/>
  <c r="H8108" i="1"/>
  <c r="I8108" i="1" s="1"/>
  <c r="H8109" i="1"/>
  <c r="I8109" i="1" s="1"/>
  <c r="H8110" i="1"/>
  <c r="I8110" i="1" s="1"/>
  <c r="H8111" i="1"/>
  <c r="I8111" i="1" s="1"/>
  <c r="H8112" i="1"/>
  <c r="I8112" i="1" s="1"/>
  <c r="H8113" i="1"/>
  <c r="I8113" i="1" s="1"/>
  <c r="H8114" i="1"/>
  <c r="I8114" i="1" s="1"/>
  <c r="H8115" i="1"/>
  <c r="I8115" i="1" s="1"/>
  <c r="H8116" i="1"/>
  <c r="I8116" i="1" s="1"/>
  <c r="H8117" i="1"/>
  <c r="I8117" i="1" s="1"/>
  <c r="H8118" i="1"/>
  <c r="I8118" i="1" s="1"/>
  <c r="H8119" i="1"/>
  <c r="I8119" i="1" s="1"/>
  <c r="H8120" i="1"/>
  <c r="I8120" i="1" s="1"/>
  <c r="H8121" i="1"/>
  <c r="I8121" i="1" s="1"/>
  <c r="H8122" i="1"/>
  <c r="I8122" i="1" s="1"/>
  <c r="H8123" i="1"/>
  <c r="I8123" i="1" s="1"/>
  <c r="H8124" i="1"/>
  <c r="I8124" i="1" s="1"/>
  <c r="H8125" i="1"/>
  <c r="I8125" i="1" s="1"/>
  <c r="H8126" i="1"/>
  <c r="I8126" i="1" s="1"/>
  <c r="H8127" i="1"/>
  <c r="I8127" i="1" s="1"/>
  <c r="H8128" i="1"/>
  <c r="I8128" i="1" s="1"/>
  <c r="H8129" i="1"/>
  <c r="I8129" i="1" s="1"/>
  <c r="H8130" i="1"/>
  <c r="I8130" i="1" s="1"/>
  <c r="H8131" i="1"/>
  <c r="I8131" i="1" s="1"/>
  <c r="H8132" i="1"/>
  <c r="I8132" i="1" s="1"/>
  <c r="H8133" i="1"/>
  <c r="I8133" i="1" s="1"/>
  <c r="H8134" i="1"/>
  <c r="I8134" i="1" s="1"/>
  <c r="H8135" i="1"/>
  <c r="I8135" i="1" s="1"/>
  <c r="H8136" i="1"/>
  <c r="I8136" i="1" s="1"/>
  <c r="H8137" i="1"/>
  <c r="I8137" i="1" s="1"/>
  <c r="H8138" i="1"/>
  <c r="I8138" i="1" s="1"/>
  <c r="H8139" i="1"/>
  <c r="I8139" i="1" s="1"/>
  <c r="H8140" i="1"/>
  <c r="I8140" i="1" s="1"/>
  <c r="H8141" i="1"/>
  <c r="I8141" i="1" s="1"/>
  <c r="H8142" i="1"/>
  <c r="I8142" i="1" s="1"/>
  <c r="H8143" i="1"/>
  <c r="I8143" i="1" s="1"/>
  <c r="H8144" i="1"/>
  <c r="I8144" i="1" s="1"/>
  <c r="H8145" i="1"/>
  <c r="I8145" i="1" s="1"/>
  <c r="H8146" i="1"/>
  <c r="I8146" i="1" s="1"/>
  <c r="H8147" i="1"/>
  <c r="I8147" i="1" s="1"/>
  <c r="H8148" i="1"/>
  <c r="I8148" i="1" s="1"/>
  <c r="H8149" i="1"/>
  <c r="I8149" i="1" s="1"/>
  <c r="H8150" i="1"/>
  <c r="I8150" i="1" s="1"/>
  <c r="H8151" i="1"/>
  <c r="I8151" i="1" s="1"/>
  <c r="H8152" i="1"/>
  <c r="I8152" i="1" s="1"/>
  <c r="H8153" i="1"/>
  <c r="I8153" i="1" s="1"/>
  <c r="H8154" i="1"/>
  <c r="I8154" i="1" s="1"/>
  <c r="H8155" i="1"/>
  <c r="I8155" i="1" s="1"/>
  <c r="H8156" i="1"/>
  <c r="I8156" i="1" s="1"/>
  <c r="H8157" i="1"/>
  <c r="I8157" i="1" s="1"/>
  <c r="H8158" i="1"/>
  <c r="I8158" i="1" s="1"/>
  <c r="H8159" i="1"/>
  <c r="I8159" i="1" s="1"/>
  <c r="H8160" i="1"/>
  <c r="I8160" i="1" s="1"/>
  <c r="H8161" i="1"/>
  <c r="I8161" i="1" s="1"/>
  <c r="H8162" i="1"/>
  <c r="I8162" i="1" s="1"/>
  <c r="H8163" i="1"/>
  <c r="I8163" i="1" s="1"/>
  <c r="H8164" i="1"/>
  <c r="I8164" i="1" s="1"/>
  <c r="H8165" i="1"/>
  <c r="I8165" i="1" s="1"/>
  <c r="H8166" i="1"/>
  <c r="I8166" i="1" s="1"/>
  <c r="H8167" i="1"/>
  <c r="I8167" i="1" s="1"/>
  <c r="H8168" i="1"/>
  <c r="I8168" i="1" s="1"/>
  <c r="H8169" i="1"/>
  <c r="I8169" i="1" s="1"/>
  <c r="H8170" i="1"/>
  <c r="I8170" i="1" s="1"/>
  <c r="H8171" i="1"/>
  <c r="I8171" i="1" s="1"/>
  <c r="H8172" i="1"/>
  <c r="I8172" i="1" s="1"/>
  <c r="H8173" i="1"/>
  <c r="I8173" i="1" s="1"/>
  <c r="H8174" i="1"/>
  <c r="I8174" i="1" s="1"/>
  <c r="H8175" i="1"/>
  <c r="I8175" i="1" s="1"/>
  <c r="H8176" i="1"/>
  <c r="I8176" i="1" s="1"/>
  <c r="H8177" i="1"/>
  <c r="I8177" i="1" s="1"/>
  <c r="H8178" i="1"/>
  <c r="I8178" i="1" s="1"/>
  <c r="H8179" i="1"/>
  <c r="I8179" i="1" s="1"/>
  <c r="H8180" i="1"/>
  <c r="I8180" i="1" s="1"/>
  <c r="H8181" i="1"/>
  <c r="I8181" i="1" s="1"/>
  <c r="H8182" i="1"/>
  <c r="I8182" i="1" s="1"/>
  <c r="H8183" i="1"/>
  <c r="I8183" i="1" s="1"/>
  <c r="H8184" i="1"/>
  <c r="I8184" i="1" s="1"/>
  <c r="H8185" i="1"/>
  <c r="I8185" i="1" s="1"/>
  <c r="H8186" i="1"/>
  <c r="I8186" i="1" s="1"/>
  <c r="H8187" i="1"/>
  <c r="I8187" i="1" s="1"/>
  <c r="H8188" i="1"/>
  <c r="I8188" i="1" s="1"/>
  <c r="H8189" i="1"/>
  <c r="I8189" i="1" s="1"/>
  <c r="H8190" i="1"/>
  <c r="I8190" i="1" s="1"/>
  <c r="H8191" i="1"/>
  <c r="I8191" i="1" s="1"/>
  <c r="H8192" i="1"/>
  <c r="I8192" i="1" s="1"/>
  <c r="H8193" i="1"/>
  <c r="I8193" i="1" s="1"/>
  <c r="H8194" i="1"/>
  <c r="I8194" i="1" s="1"/>
  <c r="H8195" i="1"/>
  <c r="I8195" i="1" s="1"/>
  <c r="H8196" i="1"/>
  <c r="I8196" i="1" s="1"/>
  <c r="H8197" i="1"/>
  <c r="I8197" i="1" s="1"/>
  <c r="H8198" i="1"/>
  <c r="I8198" i="1" s="1"/>
  <c r="H8199" i="1"/>
  <c r="I8199" i="1" s="1"/>
  <c r="H8200" i="1"/>
  <c r="I8200" i="1" s="1"/>
  <c r="H8201" i="1"/>
  <c r="I8201" i="1" s="1"/>
  <c r="H8202" i="1"/>
  <c r="I8202" i="1" s="1"/>
  <c r="H8203" i="1"/>
  <c r="I8203" i="1" s="1"/>
  <c r="H8204" i="1"/>
  <c r="I8204" i="1" s="1"/>
  <c r="H8205" i="1"/>
  <c r="I8205" i="1" s="1"/>
  <c r="H8206" i="1"/>
  <c r="I8206" i="1" s="1"/>
  <c r="H8207" i="1"/>
  <c r="I8207" i="1" s="1"/>
  <c r="H8208" i="1"/>
  <c r="I8208" i="1" s="1"/>
  <c r="H8209" i="1"/>
  <c r="I8209" i="1" s="1"/>
  <c r="H8210" i="1"/>
  <c r="I8210" i="1" s="1"/>
  <c r="H8211" i="1"/>
  <c r="I8211" i="1" s="1"/>
  <c r="H8212" i="1"/>
  <c r="I8212" i="1" s="1"/>
  <c r="H8213" i="1"/>
  <c r="I8213" i="1" s="1"/>
  <c r="H8214" i="1"/>
  <c r="I8214" i="1" s="1"/>
  <c r="H8215" i="1"/>
  <c r="I8215" i="1" s="1"/>
  <c r="H8216" i="1"/>
  <c r="I8216" i="1" s="1"/>
  <c r="H8217" i="1"/>
  <c r="I8217" i="1" s="1"/>
  <c r="H8218" i="1"/>
  <c r="I8218" i="1" s="1"/>
  <c r="H8219" i="1"/>
  <c r="I8219" i="1" s="1"/>
  <c r="H8220" i="1"/>
  <c r="I8220" i="1" s="1"/>
  <c r="H8221" i="1"/>
  <c r="I8221" i="1" s="1"/>
  <c r="H8222" i="1"/>
  <c r="I8222" i="1" s="1"/>
  <c r="H8223" i="1"/>
  <c r="I8223" i="1" s="1"/>
  <c r="H8224" i="1"/>
  <c r="I8224" i="1" s="1"/>
  <c r="H8225" i="1"/>
  <c r="I8225" i="1" s="1"/>
  <c r="H8226" i="1"/>
  <c r="I8226" i="1" s="1"/>
  <c r="H8227" i="1"/>
  <c r="I8227" i="1" s="1"/>
  <c r="H8228" i="1"/>
  <c r="I8228" i="1" s="1"/>
  <c r="H8229" i="1"/>
  <c r="I8229" i="1" s="1"/>
  <c r="H8230" i="1"/>
  <c r="I8230" i="1" s="1"/>
  <c r="H8231" i="1"/>
  <c r="I8231" i="1" s="1"/>
  <c r="H8232" i="1"/>
  <c r="I8232" i="1" s="1"/>
  <c r="H8233" i="1"/>
  <c r="I8233" i="1" s="1"/>
  <c r="H8234" i="1"/>
  <c r="I8234" i="1" s="1"/>
  <c r="H8235" i="1"/>
  <c r="I8235" i="1" s="1"/>
  <c r="H8236" i="1"/>
  <c r="I8236" i="1" s="1"/>
  <c r="H8237" i="1"/>
  <c r="I8237" i="1" s="1"/>
  <c r="H8238" i="1"/>
  <c r="I8238" i="1" s="1"/>
  <c r="H8239" i="1"/>
  <c r="I8239" i="1" s="1"/>
  <c r="H8240" i="1"/>
  <c r="I8240" i="1" s="1"/>
  <c r="H8241" i="1"/>
  <c r="I8241" i="1" s="1"/>
  <c r="H8242" i="1"/>
  <c r="I8242" i="1" s="1"/>
  <c r="H8243" i="1"/>
  <c r="I8243" i="1" s="1"/>
  <c r="H8244" i="1"/>
  <c r="I8244" i="1" s="1"/>
  <c r="H8245" i="1"/>
  <c r="I8245" i="1" s="1"/>
  <c r="H8246" i="1"/>
  <c r="I8246" i="1" s="1"/>
  <c r="H8247" i="1"/>
  <c r="I8247" i="1" s="1"/>
  <c r="H8248" i="1"/>
  <c r="I8248" i="1" s="1"/>
  <c r="H8249" i="1"/>
  <c r="I8249" i="1" s="1"/>
  <c r="H8250" i="1"/>
  <c r="I8250" i="1" s="1"/>
  <c r="H8251" i="1"/>
  <c r="I8251" i="1" s="1"/>
  <c r="H8252" i="1"/>
  <c r="I8252" i="1" s="1"/>
  <c r="H8253" i="1"/>
  <c r="I8253" i="1" s="1"/>
  <c r="H8254" i="1"/>
  <c r="I8254" i="1" s="1"/>
  <c r="H8255" i="1"/>
  <c r="I8255" i="1" s="1"/>
  <c r="H8256" i="1"/>
  <c r="I8256" i="1" s="1"/>
  <c r="H8257" i="1"/>
  <c r="I8257" i="1" s="1"/>
  <c r="H8258" i="1"/>
  <c r="I8258" i="1" s="1"/>
  <c r="H8259" i="1"/>
  <c r="I8259" i="1" s="1"/>
  <c r="H8260" i="1"/>
  <c r="I8260" i="1" s="1"/>
  <c r="H8261" i="1"/>
  <c r="I8261" i="1" s="1"/>
  <c r="H8262" i="1"/>
  <c r="I8262" i="1" s="1"/>
  <c r="H8263" i="1"/>
  <c r="I8263" i="1" s="1"/>
  <c r="H8264" i="1"/>
  <c r="I8264" i="1" s="1"/>
  <c r="H8265" i="1"/>
  <c r="I8265" i="1" s="1"/>
  <c r="H8266" i="1"/>
  <c r="I8266" i="1" s="1"/>
  <c r="H8267" i="1"/>
  <c r="I8267" i="1" s="1"/>
  <c r="H8268" i="1"/>
  <c r="I8268" i="1" s="1"/>
  <c r="H8269" i="1"/>
  <c r="I8269" i="1" s="1"/>
  <c r="H8270" i="1"/>
  <c r="I8270" i="1" s="1"/>
  <c r="H8271" i="1"/>
  <c r="I8271" i="1" s="1"/>
  <c r="H8272" i="1"/>
  <c r="I8272" i="1" s="1"/>
  <c r="H8273" i="1"/>
  <c r="I8273" i="1" s="1"/>
  <c r="H8274" i="1"/>
  <c r="I8274" i="1" s="1"/>
  <c r="H8275" i="1"/>
  <c r="I8275" i="1" s="1"/>
  <c r="H8276" i="1"/>
  <c r="I8276" i="1" s="1"/>
  <c r="H8277" i="1"/>
  <c r="I8277" i="1" s="1"/>
  <c r="H8278" i="1"/>
  <c r="I8278" i="1" s="1"/>
  <c r="H8279" i="1"/>
  <c r="I8279" i="1" s="1"/>
  <c r="H8280" i="1"/>
  <c r="I8280" i="1" s="1"/>
  <c r="H8281" i="1"/>
  <c r="I8281" i="1" s="1"/>
  <c r="H8282" i="1"/>
  <c r="I8282" i="1" s="1"/>
  <c r="H8283" i="1"/>
  <c r="I8283" i="1" s="1"/>
  <c r="H8284" i="1"/>
  <c r="I8284" i="1" s="1"/>
  <c r="H8285" i="1"/>
  <c r="I8285" i="1" s="1"/>
  <c r="H8286" i="1"/>
  <c r="I8286" i="1" s="1"/>
  <c r="H8287" i="1"/>
  <c r="I8287" i="1" s="1"/>
  <c r="H8288" i="1"/>
  <c r="I8288" i="1" s="1"/>
  <c r="H8289" i="1"/>
  <c r="I8289" i="1" s="1"/>
  <c r="H8290" i="1"/>
  <c r="I8290" i="1" s="1"/>
  <c r="H8291" i="1"/>
  <c r="I8291" i="1" s="1"/>
  <c r="H8292" i="1"/>
  <c r="I8292" i="1" s="1"/>
  <c r="H8293" i="1"/>
  <c r="I8293" i="1" s="1"/>
  <c r="H8294" i="1"/>
  <c r="I8294" i="1" s="1"/>
  <c r="H8295" i="1"/>
  <c r="I8295" i="1" s="1"/>
  <c r="H8296" i="1"/>
  <c r="I8296" i="1" s="1"/>
  <c r="H8297" i="1"/>
  <c r="I8297" i="1" s="1"/>
  <c r="H8298" i="1"/>
  <c r="I8298" i="1" s="1"/>
  <c r="H8299" i="1"/>
  <c r="I8299" i="1" s="1"/>
  <c r="H8300" i="1"/>
  <c r="I8300" i="1" s="1"/>
  <c r="H8301" i="1"/>
  <c r="I8301" i="1" s="1"/>
  <c r="H8302" i="1"/>
  <c r="I8302" i="1" s="1"/>
  <c r="H8303" i="1"/>
  <c r="I8303" i="1" s="1"/>
  <c r="H8304" i="1"/>
  <c r="I8304" i="1" s="1"/>
  <c r="H8305" i="1"/>
  <c r="I8305" i="1" s="1"/>
  <c r="H8306" i="1"/>
  <c r="I8306" i="1" s="1"/>
  <c r="H8307" i="1"/>
  <c r="I8307" i="1" s="1"/>
  <c r="H8308" i="1"/>
  <c r="I8308" i="1" s="1"/>
  <c r="H8309" i="1"/>
  <c r="I8309" i="1" s="1"/>
  <c r="H8310" i="1"/>
  <c r="I8310" i="1" s="1"/>
  <c r="H8311" i="1"/>
  <c r="I8311" i="1" s="1"/>
  <c r="H8312" i="1"/>
  <c r="I8312" i="1" s="1"/>
  <c r="H8313" i="1"/>
  <c r="I8313" i="1" s="1"/>
  <c r="H8314" i="1"/>
  <c r="I8314" i="1" s="1"/>
  <c r="H8315" i="1"/>
  <c r="I8315" i="1" s="1"/>
  <c r="H8316" i="1"/>
  <c r="I8316" i="1" s="1"/>
  <c r="H8317" i="1"/>
  <c r="I8317" i="1" s="1"/>
  <c r="H8318" i="1"/>
  <c r="I8318" i="1" s="1"/>
  <c r="H8319" i="1"/>
  <c r="I8319" i="1" s="1"/>
  <c r="H8320" i="1"/>
  <c r="I8320" i="1" s="1"/>
  <c r="H8321" i="1"/>
  <c r="I8321" i="1" s="1"/>
  <c r="H8322" i="1"/>
  <c r="I8322" i="1" s="1"/>
  <c r="H8323" i="1"/>
  <c r="I8323" i="1" s="1"/>
  <c r="H8324" i="1"/>
  <c r="I8324" i="1" s="1"/>
  <c r="H8325" i="1"/>
  <c r="I8325" i="1" s="1"/>
  <c r="H8326" i="1"/>
  <c r="I8326" i="1" s="1"/>
  <c r="H8327" i="1"/>
  <c r="I8327" i="1" s="1"/>
  <c r="H8328" i="1"/>
  <c r="I8328" i="1" s="1"/>
  <c r="H8329" i="1"/>
  <c r="I8329" i="1" s="1"/>
  <c r="H8330" i="1"/>
  <c r="I8330" i="1" s="1"/>
  <c r="H8331" i="1"/>
  <c r="I8331" i="1" s="1"/>
  <c r="H8332" i="1"/>
  <c r="I8332" i="1" s="1"/>
  <c r="H8333" i="1"/>
  <c r="I8333" i="1" s="1"/>
  <c r="H8334" i="1"/>
  <c r="I8334" i="1" s="1"/>
  <c r="H8335" i="1"/>
  <c r="I8335" i="1" s="1"/>
  <c r="H8336" i="1"/>
  <c r="I8336" i="1" s="1"/>
  <c r="H8337" i="1"/>
  <c r="I8337" i="1" s="1"/>
  <c r="H8338" i="1"/>
  <c r="I8338" i="1" s="1"/>
  <c r="H8339" i="1"/>
  <c r="I8339" i="1" s="1"/>
  <c r="H8340" i="1"/>
  <c r="I8340" i="1" s="1"/>
  <c r="H8341" i="1"/>
  <c r="I8341" i="1" s="1"/>
  <c r="H8342" i="1"/>
  <c r="I8342" i="1" s="1"/>
  <c r="H8343" i="1"/>
  <c r="I8343" i="1" s="1"/>
  <c r="H8344" i="1"/>
  <c r="I8344" i="1" s="1"/>
  <c r="H8345" i="1"/>
  <c r="I8345" i="1" s="1"/>
  <c r="H8346" i="1"/>
  <c r="I8346" i="1" s="1"/>
  <c r="H8347" i="1"/>
  <c r="I8347" i="1" s="1"/>
  <c r="H8348" i="1"/>
  <c r="I8348" i="1" s="1"/>
  <c r="H8349" i="1"/>
  <c r="I8349" i="1" s="1"/>
  <c r="H8350" i="1"/>
  <c r="I8350" i="1" s="1"/>
  <c r="H8351" i="1"/>
  <c r="I8351" i="1" s="1"/>
  <c r="H8352" i="1"/>
  <c r="I8352" i="1" s="1"/>
  <c r="H8353" i="1"/>
  <c r="I8353" i="1" s="1"/>
  <c r="H8354" i="1"/>
  <c r="I8354" i="1" s="1"/>
  <c r="H8355" i="1"/>
  <c r="I8355" i="1" s="1"/>
  <c r="H8356" i="1"/>
  <c r="I8356" i="1" s="1"/>
  <c r="H8357" i="1"/>
  <c r="I8357" i="1" s="1"/>
  <c r="H8358" i="1"/>
  <c r="I8358" i="1" s="1"/>
  <c r="H8359" i="1"/>
  <c r="I8359" i="1" s="1"/>
  <c r="H8360" i="1"/>
  <c r="I8360" i="1" s="1"/>
  <c r="H8361" i="1"/>
  <c r="I8361" i="1" s="1"/>
  <c r="H8362" i="1"/>
  <c r="I8362" i="1" s="1"/>
  <c r="H8363" i="1"/>
  <c r="I8363" i="1" s="1"/>
  <c r="H8364" i="1"/>
  <c r="I8364" i="1" s="1"/>
  <c r="H8365" i="1"/>
  <c r="I8365" i="1" s="1"/>
  <c r="H8366" i="1"/>
  <c r="I8366" i="1" s="1"/>
  <c r="H8367" i="1"/>
  <c r="I8367" i="1" s="1"/>
  <c r="H8368" i="1"/>
  <c r="I8368" i="1" s="1"/>
  <c r="H8369" i="1"/>
  <c r="I8369" i="1" s="1"/>
  <c r="H8370" i="1"/>
  <c r="I8370" i="1" s="1"/>
  <c r="H8371" i="1"/>
  <c r="I8371" i="1" s="1"/>
  <c r="H8372" i="1"/>
  <c r="I8372" i="1" s="1"/>
  <c r="H8373" i="1"/>
  <c r="I8373" i="1" s="1"/>
  <c r="H8374" i="1"/>
  <c r="I8374" i="1" s="1"/>
  <c r="H8375" i="1"/>
  <c r="I8375" i="1" s="1"/>
  <c r="H8376" i="1"/>
  <c r="I8376" i="1" s="1"/>
  <c r="H8377" i="1"/>
  <c r="I8377" i="1" s="1"/>
  <c r="H8378" i="1"/>
  <c r="I8378" i="1" s="1"/>
  <c r="H8379" i="1"/>
  <c r="I8379" i="1" s="1"/>
  <c r="H8380" i="1"/>
  <c r="I8380" i="1" s="1"/>
  <c r="H8381" i="1"/>
  <c r="I8381" i="1" s="1"/>
  <c r="H8382" i="1"/>
  <c r="I8382" i="1" s="1"/>
  <c r="H8383" i="1"/>
  <c r="I8383" i="1" s="1"/>
  <c r="H8384" i="1"/>
  <c r="I8384" i="1" s="1"/>
  <c r="H8385" i="1"/>
  <c r="I8385" i="1" s="1"/>
  <c r="H8386" i="1"/>
  <c r="I8386" i="1" s="1"/>
  <c r="H8387" i="1"/>
  <c r="I8387" i="1" s="1"/>
  <c r="H8388" i="1"/>
  <c r="I8388" i="1" s="1"/>
  <c r="H8389" i="1"/>
  <c r="I8389" i="1" s="1"/>
  <c r="H8390" i="1"/>
  <c r="I8390" i="1" s="1"/>
  <c r="H8391" i="1"/>
  <c r="I8391" i="1" s="1"/>
  <c r="H8392" i="1"/>
  <c r="I8392" i="1" s="1"/>
  <c r="H8393" i="1"/>
  <c r="I8393" i="1" s="1"/>
  <c r="H8394" i="1"/>
  <c r="I8394" i="1" s="1"/>
  <c r="H8395" i="1"/>
  <c r="I8395" i="1" s="1"/>
  <c r="H8396" i="1"/>
  <c r="I8396" i="1" s="1"/>
  <c r="H8397" i="1"/>
  <c r="I8397" i="1" s="1"/>
  <c r="H8398" i="1"/>
  <c r="I8398" i="1" s="1"/>
  <c r="H8399" i="1"/>
  <c r="I8399" i="1" s="1"/>
  <c r="H8400" i="1"/>
  <c r="I8400" i="1" s="1"/>
  <c r="H8401" i="1"/>
  <c r="I8401" i="1" s="1"/>
  <c r="H8402" i="1"/>
  <c r="I8402" i="1" s="1"/>
  <c r="H8403" i="1"/>
  <c r="I8403" i="1" s="1"/>
  <c r="H8404" i="1"/>
  <c r="I8404" i="1" s="1"/>
  <c r="H8405" i="1"/>
  <c r="I8405" i="1" s="1"/>
  <c r="H8406" i="1"/>
  <c r="I8406" i="1" s="1"/>
  <c r="H8407" i="1"/>
  <c r="I8407" i="1" s="1"/>
  <c r="H8408" i="1"/>
  <c r="I8408" i="1" s="1"/>
  <c r="H8409" i="1"/>
  <c r="I8409" i="1" s="1"/>
  <c r="H8410" i="1"/>
  <c r="I8410" i="1" s="1"/>
  <c r="H8411" i="1"/>
  <c r="I8411" i="1" s="1"/>
  <c r="H8412" i="1"/>
  <c r="I8412" i="1" s="1"/>
  <c r="H8413" i="1"/>
  <c r="I8413" i="1" s="1"/>
  <c r="H8414" i="1"/>
  <c r="I8414" i="1" s="1"/>
  <c r="H8415" i="1"/>
  <c r="I8415" i="1" s="1"/>
  <c r="H8416" i="1"/>
  <c r="I8416" i="1" s="1"/>
  <c r="H8417" i="1"/>
  <c r="I8417" i="1" s="1"/>
  <c r="H8418" i="1"/>
  <c r="I8418" i="1" s="1"/>
  <c r="H8419" i="1"/>
  <c r="I8419" i="1" s="1"/>
  <c r="H8420" i="1"/>
  <c r="I8420" i="1" s="1"/>
  <c r="H8421" i="1"/>
  <c r="I8421" i="1" s="1"/>
  <c r="H8422" i="1"/>
  <c r="I8422" i="1" s="1"/>
  <c r="H8423" i="1"/>
  <c r="I8423" i="1" s="1"/>
  <c r="H8424" i="1"/>
  <c r="I8424" i="1" s="1"/>
  <c r="H8425" i="1"/>
  <c r="I8425" i="1" s="1"/>
  <c r="H8426" i="1"/>
  <c r="I8426" i="1" s="1"/>
  <c r="H8427" i="1"/>
  <c r="I8427" i="1" s="1"/>
  <c r="H8428" i="1"/>
  <c r="I8428" i="1" s="1"/>
  <c r="H8429" i="1"/>
  <c r="I8429" i="1" s="1"/>
  <c r="H8430" i="1"/>
  <c r="I8430" i="1" s="1"/>
  <c r="H8431" i="1"/>
  <c r="I8431" i="1" s="1"/>
  <c r="H8432" i="1"/>
  <c r="I8432" i="1" s="1"/>
  <c r="H8433" i="1"/>
  <c r="I8433" i="1" s="1"/>
  <c r="H8434" i="1"/>
  <c r="I8434" i="1" s="1"/>
  <c r="H8435" i="1"/>
  <c r="I8435" i="1" s="1"/>
  <c r="H8436" i="1"/>
  <c r="I8436" i="1" s="1"/>
  <c r="H8437" i="1"/>
  <c r="I8437" i="1" s="1"/>
  <c r="H8438" i="1"/>
  <c r="I8438" i="1" s="1"/>
  <c r="H8439" i="1"/>
  <c r="I8439" i="1" s="1"/>
  <c r="H8440" i="1"/>
  <c r="I8440" i="1" s="1"/>
  <c r="H8441" i="1"/>
  <c r="I8441" i="1" s="1"/>
  <c r="H8442" i="1"/>
  <c r="I8442" i="1" s="1"/>
  <c r="H8443" i="1"/>
  <c r="I8443" i="1" s="1"/>
  <c r="H8444" i="1"/>
  <c r="I8444" i="1" s="1"/>
  <c r="H8445" i="1"/>
  <c r="I8445" i="1" s="1"/>
  <c r="H8446" i="1"/>
  <c r="I8446" i="1" s="1"/>
  <c r="H8447" i="1"/>
  <c r="I8447" i="1" s="1"/>
  <c r="H8448" i="1"/>
  <c r="I8448" i="1" s="1"/>
  <c r="H8449" i="1"/>
  <c r="I8449" i="1" s="1"/>
  <c r="H8450" i="1"/>
  <c r="I8450" i="1" s="1"/>
  <c r="H8451" i="1"/>
  <c r="I8451" i="1" s="1"/>
  <c r="H8452" i="1"/>
  <c r="I8452" i="1" s="1"/>
  <c r="H8453" i="1"/>
  <c r="I8453" i="1" s="1"/>
  <c r="H8454" i="1"/>
  <c r="I8454" i="1" s="1"/>
  <c r="H8455" i="1"/>
  <c r="I8455" i="1" s="1"/>
  <c r="H8456" i="1"/>
  <c r="I8456" i="1" s="1"/>
  <c r="H8457" i="1"/>
  <c r="I8457" i="1" s="1"/>
  <c r="H8458" i="1"/>
  <c r="I8458" i="1" s="1"/>
  <c r="H8459" i="1"/>
  <c r="I8459" i="1" s="1"/>
  <c r="H8460" i="1"/>
  <c r="I8460" i="1" s="1"/>
  <c r="H8461" i="1"/>
  <c r="I8461" i="1" s="1"/>
  <c r="H8462" i="1"/>
  <c r="I8462" i="1" s="1"/>
  <c r="H8463" i="1"/>
  <c r="I8463" i="1" s="1"/>
  <c r="H8464" i="1"/>
  <c r="I8464" i="1" s="1"/>
  <c r="H8465" i="1"/>
  <c r="I8465" i="1" s="1"/>
  <c r="H8466" i="1"/>
  <c r="I8466" i="1" s="1"/>
  <c r="H8467" i="1"/>
  <c r="I8467" i="1" s="1"/>
  <c r="H8468" i="1"/>
  <c r="I8468" i="1" s="1"/>
  <c r="H8469" i="1"/>
  <c r="I8469" i="1" s="1"/>
  <c r="H8470" i="1"/>
  <c r="I8470" i="1" s="1"/>
  <c r="H8471" i="1"/>
  <c r="I8471" i="1" s="1"/>
  <c r="H8472" i="1"/>
  <c r="I8472" i="1" s="1"/>
  <c r="H8473" i="1"/>
  <c r="I8473" i="1" s="1"/>
  <c r="H8474" i="1"/>
  <c r="I8474" i="1" s="1"/>
  <c r="H8475" i="1"/>
  <c r="I8475" i="1" s="1"/>
  <c r="H8476" i="1"/>
  <c r="I8476" i="1" s="1"/>
  <c r="H8477" i="1"/>
  <c r="I8477" i="1" s="1"/>
  <c r="H8478" i="1"/>
  <c r="I8478" i="1" s="1"/>
  <c r="H8479" i="1"/>
  <c r="I8479" i="1" s="1"/>
  <c r="H8480" i="1"/>
  <c r="I8480" i="1" s="1"/>
  <c r="H8481" i="1"/>
  <c r="I8481" i="1" s="1"/>
  <c r="H8482" i="1"/>
  <c r="I8482" i="1" s="1"/>
  <c r="H8483" i="1"/>
  <c r="I8483" i="1" s="1"/>
  <c r="H8484" i="1"/>
  <c r="I8484" i="1" s="1"/>
  <c r="H8485" i="1"/>
  <c r="I8485" i="1" s="1"/>
  <c r="H8486" i="1"/>
  <c r="I8486" i="1" s="1"/>
  <c r="H8487" i="1"/>
  <c r="I8487" i="1" s="1"/>
  <c r="H8488" i="1"/>
  <c r="I8488" i="1" s="1"/>
  <c r="H8489" i="1"/>
  <c r="I8489" i="1" s="1"/>
  <c r="H8490" i="1"/>
  <c r="I8490" i="1" s="1"/>
  <c r="H8491" i="1"/>
  <c r="I8491" i="1" s="1"/>
  <c r="H8492" i="1"/>
  <c r="I8492" i="1" s="1"/>
  <c r="H8493" i="1"/>
  <c r="I8493" i="1" s="1"/>
  <c r="H8494" i="1"/>
  <c r="I8494" i="1" s="1"/>
  <c r="H8495" i="1"/>
  <c r="I8495" i="1" s="1"/>
  <c r="H8496" i="1"/>
  <c r="I8496" i="1" s="1"/>
  <c r="H8497" i="1"/>
  <c r="I8497" i="1" s="1"/>
  <c r="H8498" i="1"/>
  <c r="I8498" i="1" s="1"/>
  <c r="H8499" i="1"/>
  <c r="I8499" i="1" s="1"/>
  <c r="H8500" i="1"/>
  <c r="I8500" i="1" s="1"/>
  <c r="H8501" i="1"/>
  <c r="I8501" i="1" s="1"/>
  <c r="H8502" i="1"/>
  <c r="I8502" i="1" s="1"/>
  <c r="H8503" i="1"/>
  <c r="I8503" i="1" s="1"/>
  <c r="H8504" i="1"/>
  <c r="I8504" i="1" s="1"/>
  <c r="H8505" i="1"/>
  <c r="I8505" i="1" s="1"/>
  <c r="H8506" i="1"/>
  <c r="I8506" i="1" s="1"/>
  <c r="H8507" i="1"/>
  <c r="I8507" i="1" s="1"/>
  <c r="H8508" i="1"/>
  <c r="I8508" i="1" s="1"/>
  <c r="H8509" i="1"/>
  <c r="I8509" i="1" s="1"/>
  <c r="H8510" i="1"/>
  <c r="I8510" i="1" s="1"/>
  <c r="H8511" i="1"/>
  <c r="I8511" i="1" s="1"/>
  <c r="H8512" i="1"/>
  <c r="I8512" i="1" s="1"/>
  <c r="H8513" i="1"/>
  <c r="I8513" i="1" s="1"/>
  <c r="H8514" i="1"/>
  <c r="I8514" i="1" s="1"/>
  <c r="H8515" i="1"/>
  <c r="I8515" i="1" s="1"/>
  <c r="H8516" i="1"/>
  <c r="I8516" i="1" s="1"/>
  <c r="H8517" i="1"/>
  <c r="I8517" i="1" s="1"/>
  <c r="H8518" i="1"/>
  <c r="I8518" i="1" s="1"/>
  <c r="H8519" i="1"/>
  <c r="I8519" i="1" s="1"/>
  <c r="H8520" i="1"/>
  <c r="I8520" i="1" s="1"/>
  <c r="H8521" i="1"/>
  <c r="I8521" i="1" s="1"/>
  <c r="H8522" i="1"/>
  <c r="I8522" i="1" s="1"/>
  <c r="H8523" i="1"/>
  <c r="I8523" i="1" s="1"/>
  <c r="H8524" i="1"/>
  <c r="I8524" i="1" s="1"/>
  <c r="H8525" i="1"/>
  <c r="I8525" i="1" s="1"/>
  <c r="H8526" i="1"/>
  <c r="I8526" i="1" s="1"/>
  <c r="H8527" i="1"/>
  <c r="I8527" i="1" s="1"/>
  <c r="H8528" i="1"/>
  <c r="I8528" i="1" s="1"/>
  <c r="H8529" i="1"/>
  <c r="I8529" i="1" s="1"/>
  <c r="H8530" i="1"/>
  <c r="I8530" i="1" s="1"/>
  <c r="H8531" i="1"/>
  <c r="I8531" i="1" s="1"/>
  <c r="H8532" i="1"/>
  <c r="I8532" i="1" s="1"/>
  <c r="H8533" i="1"/>
  <c r="I8533" i="1" s="1"/>
  <c r="H8534" i="1"/>
  <c r="I8534" i="1" s="1"/>
  <c r="H8535" i="1"/>
  <c r="I8535" i="1" s="1"/>
  <c r="H8536" i="1"/>
  <c r="I8536" i="1" s="1"/>
  <c r="H8537" i="1"/>
  <c r="I8537" i="1" s="1"/>
  <c r="H8538" i="1"/>
  <c r="I8538" i="1" s="1"/>
  <c r="H8539" i="1"/>
  <c r="I8539" i="1" s="1"/>
  <c r="H8540" i="1"/>
  <c r="I8540" i="1" s="1"/>
  <c r="H8541" i="1"/>
  <c r="I8541" i="1" s="1"/>
  <c r="H8542" i="1"/>
  <c r="I8542" i="1" s="1"/>
  <c r="H8543" i="1"/>
  <c r="I8543" i="1" s="1"/>
  <c r="H8544" i="1"/>
  <c r="I8544" i="1" s="1"/>
  <c r="H8545" i="1"/>
  <c r="I8545" i="1" s="1"/>
  <c r="H8546" i="1"/>
  <c r="I8546" i="1" s="1"/>
  <c r="H8547" i="1"/>
  <c r="I8547" i="1" s="1"/>
  <c r="H8548" i="1"/>
  <c r="I8548" i="1" s="1"/>
  <c r="H8549" i="1"/>
  <c r="I8549" i="1" s="1"/>
  <c r="H8550" i="1"/>
  <c r="I8550" i="1" s="1"/>
  <c r="H8551" i="1"/>
  <c r="I8551" i="1" s="1"/>
  <c r="H8552" i="1"/>
  <c r="I8552" i="1" s="1"/>
  <c r="H8553" i="1"/>
  <c r="I8553" i="1" s="1"/>
  <c r="H8554" i="1"/>
  <c r="I8554" i="1" s="1"/>
  <c r="H8555" i="1"/>
  <c r="I8555" i="1" s="1"/>
  <c r="H8556" i="1"/>
  <c r="I8556" i="1" s="1"/>
  <c r="H8557" i="1"/>
  <c r="I8557" i="1" s="1"/>
  <c r="H8558" i="1"/>
  <c r="I8558" i="1" s="1"/>
  <c r="H8559" i="1"/>
  <c r="I8559" i="1" s="1"/>
  <c r="H8560" i="1"/>
  <c r="I8560" i="1" s="1"/>
  <c r="H8561" i="1"/>
  <c r="I8561" i="1" s="1"/>
  <c r="H8562" i="1"/>
  <c r="I8562" i="1" s="1"/>
  <c r="H8563" i="1"/>
  <c r="I8563" i="1" s="1"/>
  <c r="H8564" i="1"/>
  <c r="I8564" i="1" s="1"/>
  <c r="H8565" i="1"/>
  <c r="I8565" i="1" s="1"/>
  <c r="H8566" i="1"/>
  <c r="I8566" i="1" s="1"/>
  <c r="H8567" i="1"/>
  <c r="I8567" i="1" s="1"/>
  <c r="H8568" i="1"/>
  <c r="I8568" i="1" s="1"/>
  <c r="H8569" i="1"/>
  <c r="I8569" i="1" s="1"/>
  <c r="H8570" i="1"/>
  <c r="I8570" i="1" s="1"/>
  <c r="H8571" i="1"/>
  <c r="I8571" i="1" s="1"/>
  <c r="H8572" i="1"/>
  <c r="I8572" i="1" s="1"/>
  <c r="H8573" i="1"/>
  <c r="I8573" i="1" s="1"/>
  <c r="H8574" i="1"/>
  <c r="I8574" i="1" s="1"/>
  <c r="H8575" i="1"/>
  <c r="I8575" i="1" s="1"/>
  <c r="H8576" i="1"/>
  <c r="I8576" i="1" s="1"/>
  <c r="H8577" i="1"/>
  <c r="I8577" i="1" s="1"/>
  <c r="H8578" i="1"/>
  <c r="I8578" i="1" s="1"/>
  <c r="H8579" i="1"/>
  <c r="I8579" i="1" s="1"/>
  <c r="H8580" i="1"/>
  <c r="I8580" i="1" s="1"/>
  <c r="H8581" i="1"/>
  <c r="I8581" i="1" s="1"/>
  <c r="H8582" i="1"/>
  <c r="I8582" i="1" s="1"/>
  <c r="H8583" i="1"/>
  <c r="I8583" i="1" s="1"/>
  <c r="H8584" i="1"/>
  <c r="I8584" i="1" s="1"/>
  <c r="H8585" i="1"/>
  <c r="I8585" i="1" s="1"/>
  <c r="H8586" i="1"/>
  <c r="I8586" i="1" s="1"/>
  <c r="H8587" i="1"/>
  <c r="I8587" i="1" s="1"/>
  <c r="H8588" i="1"/>
  <c r="I8588" i="1" s="1"/>
  <c r="H8589" i="1"/>
  <c r="I8589" i="1" s="1"/>
  <c r="H8590" i="1"/>
  <c r="I8590" i="1" s="1"/>
  <c r="H8591" i="1"/>
  <c r="I8591" i="1" s="1"/>
  <c r="H8592" i="1"/>
  <c r="I8592" i="1" s="1"/>
  <c r="H8593" i="1"/>
  <c r="I8593" i="1" s="1"/>
  <c r="H8594" i="1"/>
  <c r="I8594" i="1" s="1"/>
  <c r="H8595" i="1"/>
  <c r="I8595" i="1" s="1"/>
  <c r="H8596" i="1"/>
  <c r="I8596" i="1" s="1"/>
  <c r="H8597" i="1"/>
  <c r="I8597" i="1" s="1"/>
  <c r="H8598" i="1"/>
  <c r="I8598" i="1" s="1"/>
  <c r="H8599" i="1"/>
  <c r="I8599" i="1" s="1"/>
  <c r="H8600" i="1"/>
  <c r="I8600" i="1" s="1"/>
  <c r="H8601" i="1"/>
  <c r="I8601" i="1" s="1"/>
  <c r="H8602" i="1"/>
  <c r="I8602" i="1" s="1"/>
  <c r="H8603" i="1"/>
  <c r="I8603" i="1" s="1"/>
  <c r="H8604" i="1"/>
  <c r="I8604" i="1" s="1"/>
  <c r="H8605" i="1"/>
  <c r="I8605" i="1" s="1"/>
  <c r="H8606" i="1"/>
  <c r="I8606" i="1" s="1"/>
  <c r="H8607" i="1"/>
  <c r="I8607" i="1" s="1"/>
  <c r="H8608" i="1"/>
  <c r="I8608" i="1" s="1"/>
  <c r="H8609" i="1"/>
  <c r="I8609" i="1" s="1"/>
  <c r="H8610" i="1"/>
  <c r="I8610" i="1" s="1"/>
  <c r="H8611" i="1"/>
  <c r="I8611" i="1" s="1"/>
  <c r="H8612" i="1"/>
  <c r="I8612" i="1" s="1"/>
  <c r="H8613" i="1"/>
  <c r="I8613" i="1" s="1"/>
  <c r="H8614" i="1"/>
  <c r="I8614" i="1" s="1"/>
  <c r="H8615" i="1"/>
  <c r="I8615" i="1" s="1"/>
  <c r="H8616" i="1"/>
  <c r="I8616" i="1" s="1"/>
  <c r="H8617" i="1"/>
  <c r="I8617" i="1" s="1"/>
  <c r="H8618" i="1"/>
  <c r="I8618" i="1" s="1"/>
  <c r="H8619" i="1"/>
  <c r="I8619" i="1" s="1"/>
  <c r="H8620" i="1"/>
  <c r="I8620" i="1" s="1"/>
  <c r="H8621" i="1"/>
  <c r="I8621" i="1" s="1"/>
  <c r="H8622" i="1"/>
  <c r="I8622" i="1" s="1"/>
  <c r="H8623" i="1"/>
  <c r="I8623" i="1" s="1"/>
  <c r="H8624" i="1"/>
  <c r="I8624" i="1" s="1"/>
  <c r="H8625" i="1"/>
  <c r="I8625" i="1" s="1"/>
  <c r="H8626" i="1"/>
  <c r="I8626" i="1" s="1"/>
  <c r="H8627" i="1"/>
  <c r="I8627" i="1" s="1"/>
  <c r="H8628" i="1"/>
  <c r="I8628" i="1" s="1"/>
  <c r="H8629" i="1"/>
  <c r="I8629" i="1" s="1"/>
  <c r="H8630" i="1"/>
  <c r="I8630" i="1" s="1"/>
  <c r="H8631" i="1"/>
  <c r="I8631" i="1" s="1"/>
  <c r="H8632" i="1"/>
  <c r="I8632" i="1" s="1"/>
  <c r="H8633" i="1"/>
  <c r="I8633" i="1" s="1"/>
  <c r="H8634" i="1"/>
  <c r="I8634" i="1" s="1"/>
  <c r="H8635" i="1"/>
  <c r="I8635" i="1" s="1"/>
  <c r="H8636" i="1"/>
  <c r="I8636" i="1" s="1"/>
  <c r="H8637" i="1"/>
  <c r="I8637" i="1" s="1"/>
  <c r="H8638" i="1"/>
  <c r="I8638" i="1" s="1"/>
  <c r="H8639" i="1"/>
  <c r="I8639" i="1" s="1"/>
  <c r="H8640" i="1"/>
  <c r="I8640" i="1" s="1"/>
  <c r="H8641" i="1"/>
  <c r="I8641" i="1" s="1"/>
  <c r="H8642" i="1"/>
  <c r="I8642" i="1" s="1"/>
  <c r="H8643" i="1"/>
  <c r="I8643" i="1" s="1"/>
  <c r="H8644" i="1"/>
  <c r="I8644" i="1" s="1"/>
  <c r="H8645" i="1"/>
  <c r="I8645" i="1" s="1"/>
  <c r="H8646" i="1"/>
  <c r="I8646" i="1" s="1"/>
  <c r="H8647" i="1"/>
  <c r="I8647" i="1" s="1"/>
  <c r="H8648" i="1"/>
  <c r="I8648" i="1" s="1"/>
  <c r="H8649" i="1"/>
  <c r="I8649" i="1" s="1"/>
  <c r="H8650" i="1"/>
  <c r="I8650" i="1" s="1"/>
  <c r="H8651" i="1"/>
  <c r="I8651" i="1" s="1"/>
  <c r="H8652" i="1"/>
  <c r="I8652" i="1" s="1"/>
  <c r="H8653" i="1"/>
  <c r="I8653" i="1" s="1"/>
  <c r="H8654" i="1"/>
  <c r="I8654" i="1" s="1"/>
  <c r="H8655" i="1"/>
  <c r="I8655" i="1" s="1"/>
  <c r="H8656" i="1"/>
  <c r="I8656" i="1" s="1"/>
  <c r="H8657" i="1"/>
  <c r="I8657" i="1" s="1"/>
  <c r="H8658" i="1"/>
  <c r="I8658" i="1" s="1"/>
  <c r="H8659" i="1"/>
  <c r="I8659" i="1" s="1"/>
  <c r="H8660" i="1"/>
  <c r="I8660" i="1" s="1"/>
  <c r="H8661" i="1"/>
  <c r="I8661" i="1" s="1"/>
  <c r="H8662" i="1"/>
  <c r="I8662" i="1" s="1"/>
  <c r="H8663" i="1"/>
  <c r="I8663" i="1" s="1"/>
  <c r="H8664" i="1"/>
  <c r="I8664" i="1" s="1"/>
  <c r="H8665" i="1"/>
  <c r="I8665" i="1" s="1"/>
  <c r="H8666" i="1"/>
  <c r="I8666" i="1" s="1"/>
  <c r="H8667" i="1"/>
  <c r="I8667" i="1" s="1"/>
  <c r="H8668" i="1"/>
  <c r="I8668" i="1" s="1"/>
  <c r="H8669" i="1"/>
  <c r="I8669" i="1" s="1"/>
  <c r="H8670" i="1"/>
  <c r="I8670" i="1" s="1"/>
  <c r="H8671" i="1"/>
  <c r="I8671" i="1" s="1"/>
  <c r="H8672" i="1"/>
  <c r="I8672" i="1" s="1"/>
  <c r="H8673" i="1"/>
  <c r="I8673" i="1" s="1"/>
  <c r="H8674" i="1"/>
  <c r="I8674" i="1" s="1"/>
  <c r="H8675" i="1"/>
  <c r="I8675" i="1" s="1"/>
  <c r="H8676" i="1"/>
  <c r="I8676" i="1" s="1"/>
  <c r="H8677" i="1"/>
  <c r="I8677" i="1" s="1"/>
  <c r="H8678" i="1"/>
  <c r="I8678" i="1" s="1"/>
  <c r="H8679" i="1"/>
  <c r="I8679" i="1" s="1"/>
  <c r="H8680" i="1"/>
  <c r="I8680" i="1" s="1"/>
  <c r="H8681" i="1"/>
  <c r="I8681" i="1" s="1"/>
  <c r="H8682" i="1"/>
  <c r="I8682" i="1" s="1"/>
  <c r="H8683" i="1"/>
  <c r="I8683" i="1" s="1"/>
  <c r="H8684" i="1"/>
  <c r="I8684" i="1" s="1"/>
  <c r="H8685" i="1"/>
  <c r="I8685" i="1" s="1"/>
  <c r="H8686" i="1"/>
  <c r="I8686" i="1" s="1"/>
  <c r="H8687" i="1"/>
  <c r="I8687" i="1" s="1"/>
  <c r="H8688" i="1"/>
  <c r="I8688" i="1" s="1"/>
  <c r="H8689" i="1"/>
  <c r="I8689" i="1" s="1"/>
  <c r="H8690" i="1"/>
  <c r="I8690" i="1" s="1"/>
  <c r="H8691" i="1"/>
  <c r="I8691" i="1" s="1"/>
  <c r="H8692" i="1"/>
  <c r="I8692" i="1" s="1"/>
  <c r="H8693" i="1"/>
  <c r="I8693" i="1" s="1"/>
  <c r="H8694" i="1"/>
  <c r="I8694" i="1" s="1"/>
  <c r="H8695" i="1"/>
  <c r="I8695" i="1" s="1"/>
  <c r="H8696" i="1"/>
  <c r="I8696" i="1" s="1"/>
  <c r="H8697" i="1"/>
  <c r="I8697" i="1" s="1"/>
  <c r="H8698" i="1"/>
  <c r="I8698" i="1" s="1"/>
  <c r="H8699" i="1"/>
  <c r="I8699" i="1" s="1"/>
  <c r="H8700" i="1"/>
  <c r="I8700" i="1" s="1"/>
  <c r="H8701" i="1"/>
  <c r="I8701" i="1" s="1"/>
  <c r="H8702" i="1"/>
  <c r="I8702" i="1" s="1"/>
  <c r="H8703" i="1"/>
  <c r="I8703" i="1" s="1"/>
  <c r="H8704" i="1"/>
  <c r="I8704" i="1" s="1"/>
  <c r="H8705" i="1"/>
  <c r="I8705" i="1" s="1"/>
  <c r="H8706" i="1"/>
  <c r="I8706" i="1" s="1"/>
  <c r="H8707" i="1"/>
  <c r="I8707" i="1" s="1"/>
  <c r="H8708" i="1"/>
  <c r="I8708" i="1" s="1"/>
  <c r="H8709" i="1"/>
  <c r="I8709" i="1" s="1"/>
  <c r="H8710" i="1"/>
  <c r="I8710" i="1" s="1"/>
  <c r="H8711" i="1"/>
  <c r="I8711" i="1" s="1"/>
  <c r="H8712" i="1"/>
  <c r="I8712" i="1" s="1"/>
  <c r="H8713" i="1"/>
  <c r="I8713" i="1" s="1"/>
  <c r="H8714" i="1"/>
  <c r="I8714" i="1" s="1"/>
  <c r="H8715" i="1"/>
  <c r="I8715" i="1" s="1"/>
  <c r="H8716" i="1"/>
  <c r="I8716" i="1" s="1"/>
  <c r="H8717" i="1"/>
  <c r="I8717" i="1" s="1"/>
  <c r="H8718" i="1"/>
  <c r="I8718" i="1" s="1"/>
  <c r="H8719" i="1"/>
  <c r="I8719" i="1" s="1"/>
  <c r="H8720" i="1"/>
  <c r="I8720" i="1" s="1"/>
  <c r="H8721" i="1"/>
  <c r="I8721" i="1" s="1"/>
  <c r="H8722" i="1"/>
  <c r="I8722" i="1" s="1"/>
  <c r="H8723" i="1"/>
  <c r="I8723" i="1" s="1"/>
  <c r="H8724" i="1"/>
  <c r="I8724" i="1" s="1"/>
  <c r="H8725" i="1"/>
  <c r="I8725" i="1" s="1"/>
  <c r="H8726" i="1"/>
  <c r="I8726" i="1" s="1"/>
  <c r="H8727" i="1"/>
  <c r="I8727" i="1" s="1"/>
  <c r="H8728" i="1"/>
  <c r="I8728" i="1" s="1"/>
  <c r="H8729" i="1"/>
  <c r="I8729" i="1" s="1"/>
  <c r="H8730" i="1"/>
  <c r="I8730" i="1" s="1"/>
  <c r="H8731" i="1"/>
  <c r="I8731" i="1" s="1"/>
  <c r="H8732" i="1"/>
  <c r="I8732" i="1" s="1"/>
  <c r="H8733" i="1"/>
  <c r="I8733" i="1" s="1"/>
  <c r="H8734" i="1"/>
  <c r="I8734" i="1" s="1"/>
  <c r="H8735" i="1"/>
  <c r="I8735" i="1" s="1"/>
  <c r="H8736" i="1"/>
  <c r="I8736" i="1" s="1"/>
  <c r="H8737" i="1"/>
  <c r="I8737" i="1" s="1"/>
  <c r="H8738" i="1"/>
  <c r="I8738" i="1" s="1"/>
  <c r="H8739" i="1"/>
  <c r="I8739" i="1" s="1"/>
  <c r="H8740" i="1"/>
  <c r="I8740" i="1" s="1"/>
  <c r="H8741" i="1"/>
  <c r="I8741" i="1" s="1"/>
  <c r="H8742" i="1"/>
  <c r="I8742" i="1" s="1"/>
  <c r="H8743" i="1"/>
  <c r="I8743" i="1" s="1"/>
  <c r="H8744" i="1"/>
  <c r="I8744" i="1" s="1"/>
  <c r="H8745" i="1"/>
  <c r="I8745" i="1" s="1"/>
  <c r="H8746" i="1"/>
  <c r="I8746" i="1" s="1"/>
  <c r="H8747" i="1"/>
  <c r="I8747" i="1" s="1"/>
  <c r="H8748" i="1"/>
  <c r="I8748" i="1" s="1"/>
  <c r="H8749" i="1"/>
  <c r="I8749" i="1" s="1"/>
  <c r="H8750" i="1"/>
  <c r="I8750" i="1" s="1"/>
  <c r="H8751" i="1"/>
  <c r="I8751" i="1" s="1"/>
  <c r="H8752" i="1"/>
  <c r="I8752" i="1" s="1"/>
  <c r="H8753" i="1"/>
  <c r="I8753" i="1" s="1"/>
  <c r="H8754" i="1"/>
  <c r="I8754" i="1" s="1"/>
  <c r="H8755" i="1"/>
  <c r="I8755" i="1" s="1"/>
  <c r="H8756" i="1"/>
  <c r="I8756" i="1" s="1"/>
  <c r="H8757" i="1"/>
  <c r="I8757" i="1" s="1"/>
  <c r="H8758" i="1"/>
  <c r="I8758" i="1" s="1"/>
  <c r="H8759" i="1"/>
  <c r="I8759" i="1" s="1"/>
  <c r="H8760" i="1"/>
  <c r="I8760" i="1" s="1"/>
  <c r="H8761" i="1"/>
  <c r="I8761" i="1" s="1"/>
  <c r="H8762" i="1"/>
  <c r="I8762" i="1" s="1"/>
  <c r="H8763" i="1"/>
  <c r="I8763" i="1" s="1"/>
  <c r="H8764" i="1"/>
  <c r="I8764" i="1" s="1"/>
  <c r="H8765" i="1"/>
  <c r="I8765" i="1" s="1"/>
  <c r="H8766" i="1"/>
  <c r="I8766" i="1" s="1"/>
  <c r="H8767" i="1"/>
  <c r="I8767" i="1" s="1"/>
  <c r="H8768" i="1"/>
  <c r="I8768" i="1" s="1"/>
  <c r="H8769" i="1"/>
  <c r="I8769" i="1" s="1"/>
  <c r="H8770" i="1"/>
  <c r="I8770" i="1" s="1"/>
  <c r="H8771" i="1"/>
  <c r="I8771" i="1" s="1"/>
  <c r="H8772" i="1"/>
  <c r="I8772" i="1" s="1"/>
  <c r="H8773" i="1"/>
  <c r="I8773" i="1" s="1"/>
  <c r="H8774" i="1"/>
  <c r="I8774" i="1" s="1"/>
  <c r="H8775" i="1"/>
  <c r="I8775" i="1" s="1"/>
  <c r="H8776" i="1"/>
  <c r="I8776" i="1" s="1"/>
  <c r="H8777" i="1"/>
  <c r="I8777" i="1" s="1"/>
  <c r="H8778" i="1"/>
  <c r="I8778" i="1" s="1"/>
  <c r="H8779" i="1"/>
  <c r="I8779" i="1" s="1"/>
  <c r="H8780" i="1"/>
  <c r="I8780" i="1" s="1"/>
  <c r="H8781" i="1"/>
  <c r="I8781" i="1" s="1"/>
  <c r="H8782" i="1"/>
  <c r="I8782" i="1" s="1"/>
  <c r="H8783" i="1"/>
  <c r="I8783" i="1" s="1"/>
  <c r="H8784" i="1"/>
  <c r="I8784" i="1" s="1"/>
  <c r="H8785" i="1"/>
  <c r="I8785" i="1" s="1"/>
  <c r="H8786" i="1"/>
  <c r="I8786" i="1" s="1"/>
  <c r="H8787" i="1"/>
  <c r="I8787" i="1" s="1"/>
  <c r="H8788" i="1"/>
  <c r="I8788" i="1" s="1"/>
  <c r="H8789" i="1"/>
  <c r="I8789" i="1" s="1"/>
  <c r="H8790" i="1"/>
  <c r="I8790" i="1" s="1"/>
  <c r="H8791" i="1"/>
  <c r="I8791" i="1" s="1"/>
  <c r="H8792" i="1"/>
  <c r="I8792" i="1" s="1"/>
  <c r="H8793" i="1"/>
  <c r="I8793" i="1" s="1"/>
  <c r="H8794" i="1"/>
  <c r="I8794" i="1" s="1"/>
  <c r="H8795" i="1"/>
  <c r="I8795" i="1" s="1"/>
  <c r="H8796" i="1"/>
  <c r="I8796" i="1" s="1"/>
  <c r="H8797" i="1"/>
  <c r="I8797" i="1" s="1"/>
  <c r="H8798" i="1"/>
  <c r="I8798" i="1" s="1"/>
  <c r="H8799" i="1"/>
  <c r="I8799" i="1" s="1"/>
  <c r="H8800" i="1"/>
  <c r="I8800" i="1" s="1"/>
  <c r="H8801" i="1"/>
  <c r="I8801" i="1" s="1"/>
  <c r="H8802" i="1"/>
  <c r="I8802" i="1" s="1"/>
  <c r="H8803" i="1"/>
  <c r="I8803" i="1" s="1"/>
  <c r="H8804" i="1"/>
  <c r="I8804" i="1" s="1"/>
  <c r="H8805" i="1"/>
  <c r="I8805" i="1" s="1"/>
  <c r="H8806" i="1"/>
  <c r="I8806" i="1" s="1"/>
  <c r="H8807" i="1"/>
  <c r="I8807" i="1" s="1"/>
  <c r="H8808" i="1"/>
  <c r="I8808" i="1" s="1"/>
  <c r="H8809" i="1"/>
  <c r="I8809" i="1" s="1"/>
  <c r="H8810" i="1"/>
  <c r="I8810" i="1" s="1"/>
  <c r="H8811" i="1"/>
  <c r="I8811" i="1" s="1"/>
  <c r="H8812" i="1"/>
  <c r="I8812" i="1" s="1"/>
  <c r="H8813" i="1"/>
  <c r="I8813" i="1" s="1"/>
  <c r="H8814" i="1"/>
  <c r="I8814" i="1" s="1"/>
  <c r="H8815" i="1"/>
  <c r="I8815" i="1" s="1"/>
  <c r="H8816" i="1"/>
  <c r="I8816" i="1" s="1"/>
  <c r="H8817" i="1"/>
  <c r="I8817" i="1" s="1"/>
  <c r="H8818" i="1"/>
  <c r="I8818" i="1" s="1"/>
  <c r="H8819" i="1"/>
  <c r="I8819" i="1" s="1"/>
  <c r="H8820" i="1"/>
  <c r="I8820" i="1" s="1"/>
  <c r="H8821" i="1"/>
  <c r="I8821" i="1" s="1"/>
  <c r="H8822" i="1"/>
  <c r="I8822" i="1" s="1"/>
  <c r="H8823" i="1"/>
  <c r="I8823" i="1" s="1"/>
  <c r="H8824" i="1"/>
  <c r="I8824" i="1" s="1"/>
  <c r="H8825" i="1"/>
  <c r="I8825" i="1" s="1"/>
  <c r="H8826" i="1"/>
  <c r="I8826" i="1" s="1"/>
  <c r="H8827" i="1"/>
  <c r="I8827" i="1" s="1"/>
  <c r="H8828" i="1"/>
  <c r="I8828" i="1" s="1"/>
  <c r="H8829" i="1"/>
  <c r="I8829" i="1" s="1"/>
  <c r="H8830" i="1"/>
  <c r="I8830" i="1" s="1"/>
  <c r="H8831" i="1"/>
  <c r="I8831" i="1" s="1"/>
  <c r="H8832" i="1"/>
  <c r="I8832" i="1" s="1"/>
  <c r="H8833" i="1"/>
  <c r="I8833" i="1" s="1"/>
  <c r="H8834" i="1"/>
  <c r="I8834" i="1" s="1"/>
  <c r="H8835" i="1"/>
  <c r="I8835" i="1" s="1"/>
  <c r="H8836" i="1"/>
  <c r="I8836" i="1" s="1"/>
  <c r="H8837" i="1"/>
  <c r="I8837" i="1" s="1"/>
  <c r="H8838" i="1"/>
  <c r="I8838" i="1" s="1"/>
  <c r="H8839" i="1"/>
  <c r="I8839" i="1" s="1"/>
  <c r="H8840" i="1"/>
  <c r="I8840" i="1" s="1"/>
  <c r="H8841" i="1"/>
  <c r="I8841" i="1" s="1"/>
  <c r="H8842" i="1"/>
  <c r="I8842" i="1" s="1"/>
  <c r="H8843" i="1"/>
  <c r="I8843" i="1" s="1"/>
  <c r="H8844" i="1"/>
  <c r="I8844" i="1" s="1"/>
  <c r="H8845" i="1"/>
  <c r="I8845" i="1" s="1"/>
  <c r="H8846" i="1"/>
  <c r="I8846" i="1" s="1"/>
  <c r="H8847" i="1"/>
  <c r="I8847" i="1" s="1"/>
  <c r="H8848" i="1"/>
  <c r="I8848" i="1" s="1"/>
  <c r="H8849" i="1"/>
  <c r="I8849" i="1" s="1"/>
  <c r="H8850" i="1"/>
  <c r="I8850" i="1" s="1"/>
  <c r="H8851" i="1"/>
  <c r="I8851" i="1" s="1"/>
  <c r="H8852" i="1"/>
  <c r="I8852" i="1" s="1"/>
  <c r="H8853" i="1"/>
  <c r="I8853" i="1" s="1"/>
  <c r="H8854" i="1"/>
  <c r="I8854" i="1" s="1"/>
  <c r="H8855" i="1"/>
  <c r="I8855" i="1" s="1"/>
  <c r="H8856" i="1"/>
  <c r="I8856" i="1" s="1"/>
  <c r="H8857" i="1"/>
  <c r="I8857" i="1" s="1"/>
  <c r="H8858" i="1"/>
  <c r="I8858" i="1" s="1"/>
  <c r="H8859" i="1"/>
  <c r="I8859" i="1" s="1"/>
  <c r="H8860" i="1"/>
  <c r="I8860" i="1" s="1"/>
  <c r="H8861" i="1"/>
  <c r="I8861" i="1" s="1"/>
  <c r="H8862" i="1"/>
  <c r="I8862" i="1" s="1"/>
  <c r="H8863" i="1"/>
  <c r="I8863" i="1" s="1"/>
  <c r="H8864" i="1"/>
  <c r="I8864" i="1" s="1"/>
  <c r="H8865" i="1"/>
  <c r="I8865" i="1" s="1"/>
  <c r="H8866" i="1"/>
  <c r="I8866" i="1" s="1"/>
  <c r="H8867" i="1"/>
  <c r="I8867" i="1" s="1"/>
  <c r="H8868" i="1"/>
  <c r="I8868" i="1" s="1"/>
  <c r="H8869" i="1"/>
  <c r="I8869" i="1" s="1"/>
  <c r="H8870" i="1"/>
  <c r="I8870" i="1" s="1"/>
  <c r="H8871" i="1"/>
  <c r="I8871" i="1" s="1"/>
  <c r="H8872" i="1"/>
  <c r="I8872" i="1" s="1"/>
  <c r="H8873" i="1"/>
  <c r="I8873" i="1" s="1"/>
  <c r="H8874" i="1"/>
  <c r="I8874" i="1" s="1"/>
  <c r="H8875" i="1"/>
  <c r="I8875" i="1" s="1"/>
  <c r="H8876" i="1"/>
  <c r="I8876" i="1" s="1"/>
  <c r="H8877" i="1"/>
  <c r="I8877" i="1" s="1"/>
  <c r="H8878" i="1"/>
  <c r="I8878" i="1" s="1"/>
  <c r="H8879" i="1"/>
  <c r="I8879" i="1" s="1"/>
  <c r="H8880" i="1"/>
  <c r="I8880" i="1" s="1"/>
  <c r="H8881" i="1"/>
  <c r="I8881" i="1" s="1"/>
  <c r="H8882" i="1"/>
  <c r="I8882" i="1" s="1"/>
  <c r="H8883" i="1"/>
  <c r="I8883" i="1" s="1"/>
  <c r="H8884" i="1"/>
  <c r="I8884" i="1" s="1"/>
  <c r="H8885" i="1"/>
  <c r="I8885" i="1" s="1"/>
  <c r="H8886" i="1"/>
  <c r="I8886" i="1" s="1"/>
  <c r="H8887" i="1"/>
  <c r="I8887" i="1" s="1"/>
  <c r="H8888" i="1"/>
  <c r="I8888" i="1" s="1"/>
  <c r="H8889" i="1"/>
  <c r="I8889" i="1" s="1"/>
  <c r="H8890" i="1"/>
  <c r="I8890" i="1" s="1"/>
  <c r="H8891" i="1"/>
  <c r="I8891" i="1" s="1"/>
  <c r="H8892" i="1"/>
  <c r="I8892" i="1" s="1"/>
  <c r="H8893" i="1"/>
  <c r="I8893" i="1" s="1"/>
  <c r="H8894" i="1"/>
  <c r="I8894" i="1" s="1"/>
  <c r="H8895" i="1"/>
  <c r="I8895" i="1" s="1"/>
  <c r="H8896" i="1"/>
  <c r="I8896" i="1" s="1"/>
  <c r="H8897" i="1"/>
  <c r="I8897" i="1" s="1"/>
  <c r="H8898" i="1"/>
  <c r="I8898" i="1" s="1"/>
  <c r="H8899" i="1"/>
  <c r="I8899" i="1" s="1"/>
  <c r="H8900" i="1"/>
  <c r="I8900" i="1" s="1"/>
  <c r="H8901" i="1"/>
  <c r="I8901" i="1" s="1"/>
  <c r="H8902" i="1"/>
  <c r="I8902" i="1" s="1"/>
  <c r="H8903" i="1"/>
  <c r="I8903" i="1" s="1"/>
  <c r="H8904" i="1"/>
  <c r="I8904" i="1" s="1"/>
  <c r="H8905" i="1"/>
  <c r="I8905" i="1" s="1"/>
  <c r="H8906" i="1"/>
  <c r="I8906" i="1" s="1"/>
  <c r="H8907" i="1"/>
  <c r="I8907" i="1" s="1"/>
  <c r="H8908" i="1"/>
  <c r="I8908" i="1" s="1"/>
  <c r="H8909" i="1"/>
  <c r="I8909" i="1" s="1"/>
  <c r="H8910" i="1"/>
  <c r="I8910" i="1" s="1"/>
  <c r="H8911" i="1"/>
  <c r="I8911" i="1" s="1"/>
  <c r="H8912" i="1"/>
  <c r="I8912" i="1" s="1"/>
  <c r="H8913" i="1"/>
  <c r="I8913" i="1" s="1"/>
  <c r="H8914" i="1"/>
  <c r="I8914" i="1" s="1"/>
  <c r="H8915" i="1"/>
  <c r="I8915" i="1" s="1"/>
  <c r="H8916" i="1"/>
  <c r="I8916" i="1" s="1"/>
  <c r="H8917" i="1"/>
  <c r="I8917" i="1" s="1"/>
  <c r="H8918" i="1"/>
  <c r="I8918" i="1" s="1"/>
  <c r="H8919" i="1"/>
  <c r="I8919" i="1" s="1"/>
  <c r="H8920" i="1"/>
  <c r="I8920" i="1" s="1"/>
  <c r="H8921" i="1"/>
  <c r="I8921" i="1" s="1"/>
  <c r="H8922" i="1"/>
  <c r="I8922" i="1" s="1"/>
  <c r="H8923" i="1"/>
  <c r="I8923" i="1" s="1"/>
  <c r="H8924" i="1"/>
  <c r="I8924" i="1" s="1"/>
  <c r="H8925" i="1"/>
  <c r="I8925" i="1" s="1"/>
  <c r="H8926" i="1"/>
  <c r="I8926" i="1" s="1"/>
  <c r="H8927" i="1"/>
  <c r="I8927" i="1" s="1"/>
  <c r="H8928" i="1"/>
  <c r="I8928" i="1" s="1"/>
  <c r="H8929" i="1"/>
  <c r="I8929" i="1" s="1"/>
  <c r="H8930" i="1"/>
  <c r="I8930" i="1" s="1"/>
  <c r="H8931" i="1"/>
  <c r="I8931" i="1" s="1"/>
  <c r="H8932" i="1"/>
  <c r="I8932" i="1" s="1"/>
  <c r="H8933" i="1"/>
  <c r="I8933" i="1" s="1"/>
  <c r="H8934" i="1"/>
  <c r="I8934" i="1" s="1"/>
  <c r="H8935" i="1"/>
  <c r="I8935" i="1" s="1"/>
  <c r="H8936" i="1"/>
  <c r="I8936" i="1" s="1"/>
  <c r="H8937" i="1"/>
  <c r="I8937" i="1" s="1"/>
  <c r="H8938" i="1"/>
  <c r="I8938" i="1" s="1"/>
  <c r="H8939" i="1"/>
  <c r="I8939" i="1" s="1"/>
  <c r="H8940" i="1"/>
  <c r="I8940" i="1" s="1"/>
  <c r="H8941" i="1"/>
  <c r="I8941" i="1" s="1"/>
  <c r="H8942" i="1"/>
  <c r="I8942" i="1" s="1"/>
  <c r="H8943" i="1"/>
  <c r="I8943" i="1" s="1"/>
  <c r="H8944" i="1"/>
  <c r="I8944" i="1" s="1"/>
  <c r="H8945" i="1"/>
  <c r="I8945" i="1" s="1"/>
  <c r="H8946" i="1"/>
  <c r="I8946" i="1" s="1"/>
  <c r="H8947" i="1"/>
  <c r="I8947" i="1" s="1"/>
  <c r="H8948" i="1"/>
  <c r="I8948" i="1" s="1"/>
  <c r="H8949" i="1"/>
  <c r="I8949" i="1" s="1"/>
  <c r="H8950" i="1"/>
  <c r="I8950" i="1" s="1"/>
  <c r="H8951" i="1"/>
  <c r="I8951" i="1" s="1"/>
  <c r="H8952" i="1"/>
  <c r="I8952" i="1" s="1"/>
  <c r="H8953" i="1"/>
  <c r="I8953" i="1" s="1"/>
  <c r="H8954" i="1"/>
  <c r="I8954" i="1" s="1"/>
  <c r="H8955" i="1"/>
  <c r="I8955" i="1" s="1"/>
  <c r="H8956" i="1"/>
  <c r="I8956" i="1" s="1"/>
  <c r="H8957" i="1"/>
  <c r="I8957" i="1" s="1"/>
  <c r="H8958" i="1"/>
  <c r="I8958" i="1" s="1"/>
  <c r="H8959" i="1"/>
  <c r="I8959" i="1" s="1"/>
  <c r="H8960" i="1"/>
  <c r="I8960" i="1" s="1"/>
  <c r="H8961" i="1"/>
  <c r="I8961" i="1" s="1"/>
  <c r="H8962" i="1"/>
  <c r="I8962" i="1" s="1"/>
  <c r="H8963" i="1"/>
  <c r="I8963" i="1" s="1"/>
  <c r="H8964" i="1"/>
  <c r="I8964" i="1" s="1"/>
  <c r="H8965" i="1"/>
  <c r="I8965" i="1" s="1"/>
  <c r="H8966" i="1"/>
  <c r="I8966" i="1" s="1"/>
  <c r="H8967" i="1"/>
  <c r="I8967" i="1" s="1"/>
  <c r="H8968" i="1"/>
  <c r="I8968" i="1" s="1"/>
  <c r="H8969" i="1"/>
  <c r="I8969" i="1" s="1"/>
  <c r="H8970" i="1"/>
  <c r="I8970" i="1" s="1"/>
  <c r="H8971" i="1"/>
  <c r="I8971" i="1" s="1"/>
  <c r="H8972" i="1"/>
  <c r="I8972" i="1" s="1"/>
  <c r="H8973" i="1"/>
  <c r="I8973" i="1" s="1"/>
  <c r="H8974" i="1"/>
  <c r="I8974" i="1" s="1"/>
  <c r="H8975" i="1"/>
  <c r="I8975" i="1" s="1"/>
  <c r="H8976" i="1"/>
  <c r="I8976" i="1" s="1"/>
  <c r="H8977" i="1"/>
  <c r="I8977" i="1" s="1"/>
  <c r="H8978" i="1"/>
  <c r="I8978" i="1" s="1"/>
  <c r="H8979" i="1"/>
  <c r="I8979" i="1" s="1"/>
  <c r="H8980" i="1"/>
  <c r="I8980" i="1" s="1"/>
  <c r="H8981" i="1"/>
  <c r="I8981" i="1" s="1"/>
  <c r="H8982" i="1"/>
  <c r="I8982" i="1" s="1"/>
  <c r="H8983" i="1"/>
  <c r="I8983" i="1" s="1"/>
  <c r="H8984" i="1"/>
  <c r="I8984" i="1" s="1"/>
  <c r="H8985" i="1"/>
  <c r="I8985" i="1" s="1"/>
  <c r="H8986" i="1"/>
  <c r="I8986" i="1" s="1"/>
  <c r="H8987" i="1"/>
  <c r="I8987" i="1" s="1"/>
  <c r="H8988" i="1"/>
  <c r="I8988" i="1" s="1"/>
  <c r="H8989" i="1"/>
  <c r="I8989" i="1" s="1"/>
  <c r="H8990" i="1"/>
  <c r="I8990" i="1" s="1"/>
  <c r="H8991" i="1"/>
  <c r="I8991" i="1" s="1"/>
  <c r="H8992" i="1"/>
  <c r="I8992" i="1" s="1"/>
  <c r="H8993" i="1"/>
  <c r="I8993" i="1" s="1"/>
  <c r="H8994" i="1"/>
  <c r="I8994" i="1" s="1"/>
  <c r="H8995" i="1"/>
  <c r="I8995" i="1" s="1"/>
  <c r="H8996" i="1"/>
  <c r="I8996" i="1" s="1"/>
  <c r="H8997" i="1"/>
  <c r="I8997" i="1" s="1"/>
  <c r="H8998" i="1"/>
  <c r="I8998" i="1" s="1"/>
  <c r="H8999" i="1"/>
  <c r="I8999" i="1" s="1"/>
  <c r="H9000" i="1"/>
  <c r="I9000" i="1" s="1"/>
  <c r="H9001" i="1"/>
  <c r="I9001" i="1" s="1"/>
  <c r="H9002" i="1"/>
  <c r="I9002" i="1" s="1"/>
  <c r="H9003" i="1"/>
  <c r="I9003" i="1" s="1"/>
  <c r="H9004" i="1"/>
  <c r="I9004" i="1" s="1"/>
  <c r="H9005" i="1"/>
  <c r="I9005" i="1" s="1"/>
  <c r="H9006" i="1"/>
  <c r="I9006" i="1" s="1"/>
  <c r="H9007" i="1"/>
  <c r="I9007" i="1" s="1"/>
  <c r="H9008" i="1"/>
  <c r="I9008" i="1" s="1"/>
  <c r="H9009" i="1"/>
  <c r="I9009" i="1" s="1"/>
  <c r="H9010" i="1"/>
  <c r="I9010" i="1" s="1"/>
  <c r="H9011" i="1"/>
  <c r="I9011" i="1" s="1"/>
  <c r="H9012" i="1"/>
  <c r="I9012" i="1" s="1"/>
  <c r="H9013" i="1"/>
  <c r="I9013" i="1" s="1"/>
  <c r="H9014" i="1"/>
  <c r="I9014" i="1" s="1"/>
  <c r="H9015" i="1"/>
  <c r="I9015" i="1" s="1"/>
  <c r="H9016" i="1"/>
  <c r="I9016" i="1" s="1"/>
  <c r="H9017" i="1"/>
  <c r="I9017" i="1" s="1"/>
  <c r="H9018" i="1"/>
  <c r="I9018" i="1" s="1"/>
  <c r="H9019" i="1"/>
  <c r="I9019" i="1" s="1"/>
  <c r="H9020" i="1"/>
  <c r="I9020" i="1" s="1"/>
  <c r="H9021" i="1"/>
  <c r="I9021" i="1" s="1"/>
  <c r="H9022" i="1"/>
  <c r="I9022" i="1" s="1"/>
  <c r="H9023" i="1"/>
  <c r="I9023" i="1" s="1"/>
  <c r="H9024" i="1"/>
  <c r="I9024" i="1" s="1"/>
  <c r="H9025" i="1"/>
  <c r="I9025" i="1" s="1"/>
  <c r="H9026" i="1"/>
  <c r="I9026" i="1" s="1"/>
  <c r="H9027" i="1"/>
  <c r="I9027" i="1" s="1"/>
  <c r="H9028" i="1"/>
  <c r="I9028" i="1" s="1"/>
  <c r="H9029" i="1"/>
  <c r="I9029" i="1" s="1"/>
  <c r="H9030" i="1"/>
  <c r="I9030" i="1" s="1"/>
  <c r="H9031" i="1"/>
  <c r="I9031" i="1" s="1"/>
  <c r="H9032" i="1"/>
  <c r="I9032" i="1" s="1"/>
  <c r="H9033" i="1"/>
  <c r="I9033" i="1" s="1"/>
  <c r="H9034" i="1"/>
  <c r="I9034" i="1" s="1"/>
  <c r="H9035" i="1"/>
  <c r="I9035" i="1" s="1"/>
  <c r="H9036" i="1"/>
  <c r="I9036" i="1" s="1"/>
  <c r="H9037" i="1"/>
  <c r="I9037" i="1" s="1"/>
  <c r="H9038" i="1"/>
  <c r="I9038" i="1" s="1"/>
  <c r="H9039" i="1"/>
  <c r="I9039" i="1" s="1"/>
  <c r="H9040" i="1"/>
  <c r="I9040" i="1" s="1"/>
  <c r="H9041" i="1"/>
  <c r="I9041" i="1" s="1"/>
  <c r="H9042" i="1"/>
  <c r="I9042" i="1" s="1"/>
  <c r="H9043" i="1"/>
  <c r="I9043" i="1" s="1"/>
  <c r="H9044" i="1"/>
  <c r="I9044" i="1" s="1"/>
  <c r="H9045" i="1"/>
  <c r="I9045" i="1" s="1"/>
  <c r="H9046" i="1"/>
  <c r="I9046" i="1" s="1"/>
  <c r="H9047" i="1"/>
  <c r="I9047" i="1" s="1"/>
  <c r="H9048" i="1"/>
  <c r="I9048" i="1" s="1"/>
  <c r="H9049" i="1"/>
  <c r="I9049" i="1" s="1"/>
  <c r="H9050" i="1"/>
  <c r="I9050" i="1" s="1"/>
  <c r="H9051" i="1"/>
  <c r="I9051" i="1" s="1"/>
  <c r="H9052" i="1"/>
  <c r="I9052" i="1" s="1"/>
  <c r="H9053" i="1"/>
  <c r="I9053" i="1" s="1"/>
  <c r="H9054" i="1"/>
  <c r="I9054" i="1" s="1"/>
  <c r="H9055" i="1"/>
  <c r="I9055" i="1" s="1"/>
  <c r="H9056" i="1"/>
  <c r="I9056" i="1" s="1"/>
  <c r="H9057" i="1"/>
  <c r="I9057" i="1" s="1"/>
  <c r="H9058" i="1"/>
  <c r="I9058" i="1" s="1"/>
  <c r="H9059" i="1"/>
  <c r="I9059" i="1" s="1"/>
  <c r="H9060" i="1"/>
  <c r="I9060" i="1" s="1"/>
  <c r="H9061" i="1"/>
  <c r="I9061" i="1" s="1"/>
  <c r="H9062" i="1"/>
  <c r="I9062" i="1" s="1"/>
  <c r="H9063" i="1"/>
  <c r="I9063" i="1" s="1"/>
  <c r="H9064" i="1"/>
  <c r="I9064" i="1" s="1"/>
  <c r="H9065" i="1"/>
  <c r="I9065" i="1" s="1"/>
  <c r="H9066" i="1"/>
  <c r="I9066" i="1" s="1"/>
  <c r="H9067" i="1"/>
  <c r="I9067" i="1" s="1"/>
  <c r="H9068" i="1"/>
  <c r="I9068" i="1" s="1"/>
  <c r="H9069" i="1"/>
  <c r="I9069" i="1" s="1"/>
  <c r="H9070" i="1"/>
  <c r="I9070" i="1" s="1"/>
  <c r="H9071" i="1"/>
  <c r="I9071" i="1" s="1"/>
  <c r="H9072" i="1"/>
  <c r="I9072" i="1" s="1"/>
  <c r="H9073" i="1"/>
  <c r="I9073" i="1" s="1"/>
  <c r="H9074" i="1"/>
  <c r="I9074" i="1" s="1"/>
  <c r="H9075" i="1"/>
  <c r="I9075" i="1" s="1"/>
  <c r="H9076" i="1"/>
  <c r="I9076" i="1" s="1"/>
  <c r="H9077" i="1"/>
  <c r="I9077" i="1" s="1"/>
  <c r="H9078" i="1"/>
  <c r="I9078" i="1" s="1"/>
  <c r="H9079" i="1"/>
  <c r="I9079" i="1" s="1"/>
  <c r="H9080" i="1"/>
  <c r="I9080" i="1" s="1"/>
  <c r="H9081" i="1"/>
  <c r="I9081" i="1" s="1"/>
  <c r="H9082" i="1"/>
  <c r="I9082" i="1" s="1"/>
  <c r="H9083" i="1"/>
  <c r="I9083" i="1" s="1"/>
  <c r="H9084" i="1"/>
  <c r="I9084" i="1" s="1"/>
  <c r="H9085" i="1"/>
  <c r="I9085" i="1" s="1"/>
  <c r="H9086" i="1"/>
  <c r="I9086" i="1" s="1"/>
  <c r="H9087" i="1"/>
  <c r="I9087" i="1" s="1"/>
  <c r="H9088" i="1"/>
  <c r="I9088" i="1" s="1"/>
  <c r="H9089" i="1"/>
  <c r="I9089" i="1" s="1"/>
  <c r="H9090" i="1"/>
  <c r="I9090" i="1" s="1"/>
  <c r="H9091" i="1"/>
  <c r="I9091" i="1" s="1"/>
  <c r="H9092" i="1"/>
  <c r="I9092" i="1" s="1"/>
  <c r="H9093" i="1"/>
  <c r="I9093" i="1" s="1"/>
  <c r="H9094" i="1"/>
  <c r="I9094" i="1" s="1"/>
  <c r="H9095" i="1"/>
  <c r="I9095" i="1" s="1"/>
  <c r="H9096" i="1"/>
  <c r="I9096" i="1" s="1"/>
  <c r="H9097" i="1"/>
  <c r="I9097" i="1" s="1"/>
  <c r="H9098" i="1"/>
  <c r="I9098" i="1" s="1"/>
  <c r="H9099" i="1"/>
  <c r="I9099" i="1" s="1"/>
  <c r="H9100" i="1"/>
  <c r="I9100" i="1" s="1"/>
  <c r="H9101" i="1"/>
  <c r="I9101" i="1" s="1"/>
  <c r="H9102" i="1"/>
  <c r="I9102" i="1" s="1"/>
  <c r="H9103" i="1"/>
  <c r="I9103" i="1" s="1"/>
  <c r="H9104" i="1"/>
  <c r="I9104" i="1" s="1"/>
  <c r="H9105" i="1"/>
  <c r="I9105" i="1" s="1"/>
  <c r="H9106" i="1"/>
  <c r="I9106" i="1" s="1"/>
  <c r="H9107" i="1"/>
  <c r="I9107" i="1" s="1"/>
  <c r="H9108" i="1"/>
  <c r="I9108" i="1" s="1"/>
  <c r="H9109" i="1"/>
  <c r="I9109" i="1" s="1"/>
  <c r="H9110" i="1"/>
  <c r="I9110" i="1" s="1"/>
  <c r="H9111" i="1"/>
  <c r="I9111" i="1" s="1"/>
  <c r="H9112" i="1"/>
  <c r="I9112" i="1" s="1"/>
  <c r="H9113" i="1"/>
  <c r="I9113" i="1" s="1"/>
  <c r="H9114" i="1"/>
  <c r="I9114" i="1" s="1"/>
  <c r="H9115" i="1"/>
  <c r="I9115" i="1" s="1"/>
  <c r="H9116" i="1"/>
  <c r="I9116" i="1" s="1"/>
  <c r="H9117" i="1"/>
  <c r="I9117" i="1" s="1"/>
  <c r="H9118" i="1"/>
  <c r="I9118" i="1" s="1"/>
  <c r="H9119" i="1"/>
  <c r="I9119" i="1" s="1"/>
  <c r="H9120" i="1"/>
  <c r="I9120" i="1" s="1"/>
  <c r="H9121" i="1"/>
  <c r="I9121" i="1" s="1"/>
  <c r="H9122" i="1"/>
  <c r="I9122" i="1" s="1"/>
  <c r="H9123" i="1"/>
  <c r="I9123" i="1" s="1"/>
  <c r="H9124" i="1"/>
  <c r="I9124" i="1" s="1"/>
  <c r="H9125" i="1"/>
  <c r="I9125" i="1" s="1"/>
  <c r="H9126" i="1"/>
  <c r="I9126" i="1" s="1"/>
  <c r="H9127" i="1"/>
  <c r="I9127" i="1" s="1"/>
  <c r="H9128" i="1"/>
  <c r="I9128" i="1" s="1"/>
  <c r="H9129" i="1"/>
  <c r="I9129" i="1" s="1"/>
  <c r="H9130" i="1"/>
  <c r="I9130" i="1" s="1"/>
  <c r="H9131" i="1"/>
  <c r="I9131" i="1" s="1"/>
  <c r="H9132" i="1"/>
  <c r="I9132" i="1" s="1"/>
  <c r="H9133" i="1"/>
  <c r="I9133" i="1" s="1"/>
  <c r="H9134" i="1"/>
  <c r="I9134" i="1" s="1"/>
  <c r="H9135" i="1"/>
  <c r="I9135" i="1" s="1"/>
  <c r="H9136" i="1"/>
  <c r="I9136" i="1" s="1"/>
  <c r="H9137" i="1"/>
  <c r="I9137" i="1" s="1"/>
  <c r="H9138" i="1"/>
  <c r="I9138" i="1" s="1"/>
  <c r="H9139" i="1"/>
  <c r="I9139" i="1" s="1"/>
  <c r="H9140" i="1"/>
  <c r="I9140" i="1" s="1"/>
  <c r="H9141" i="1"/>
  <c r="I9141" i="1" s="1"/>
  <c r="H9142" i="1"/>
  <c r="I9142" i="1" s="1"/>
  <c r="H9143" i="1"/>
  <c r="I9143" i="1" s="1"/>
  <c r="H9144" i="1"/>
  <c r="I9144" i="1" s="1"/>
  <c r="H9145" i="1"/>
  <c r="I9145" i="1" s="1"/>
  <c r="H9146" i="1"/>
  <c r="I9146" i="1" s="1"/>
  <c r="H9147" i="1"/>
  <c r="I9147" i="1" s="1"/>
  <c r="H9148" i="1"/>
  <c r="I9148" i="1" s="1"/>
  <c r="H9149" i="1"/>
  <c r="I9149" i="1" s="1"/>
  <c r="H9150" i="1"/>
  <c r="I9150" i="1" s="1"/>
  <c r="H9151" i="1"/>
  <c r="I9151" i="1" s="1"/>
  <c r="H9152" i="1"/>
  <c r="I9152" i="1" s="1"/>
  <c r="H9153" i="1"/>
  <c r="I9153" i="1" s="1"/>
  <c r="H9154" i="1"/>
  <c r="I9154" i="1" s="1"/>
  <c r="H9155" i="1"/>
  <c r="I9155" i="1" s="1"/>
  <c r="H9156" i="1"/>
  <c r="I9156" i="1" s="1"/>
  <c r="H9157" i="1"/>
  <c r="I9157" i="1" s="1"/>
  <c r="H9158" i="1"/>
  <c r="I9158" i="1" s="1"/>
  <c r="H9159" i="1"/>
  <c r="I9159" i="1" s="1"/>
  <c r="H9160" i="1"/>
  <c r="I9160" i="1" s="1"/>
  <c r="H9161" i="1"/>
  <c r="I9161" i="1" s="1"/>
  <c r="H9162" i="1"/>
  <c r="I9162" i="1" s="1"/>
  <c r="H9163" i="1"/>
  <c r="I9163" i="1" s="1"/>
  <c r="H9164" i="1"/>
  <c r="I9164" i="1" s="1"/>
  <c r="H9165" i="1"/>
  <c r="I9165" i="1" s="1"/>
  <c r="H9166" i="1"/>
  <c r="I9166" i="1" s="1"/>
  <c r="H9167" i="1"/>
  <c r="I9167" i="1" s="1"/>
  <c r="H9168" i="1"/>
  <c r="I9168" i="1" s="1"/>
  <c r="H9169" i="1"/>
  <c r="I9169" i="1" s="1"/>
  <c r="H9170" i="1"/>
  <c r="I9170" i="1" s="1"/>
  <c r="H9171" i="1"/>
  <c r="I9171" i="1" s="1"/>
  <c r="H9172" i="1"/>
  <c r="I9172" i="1" s="1"/>
  <c r="H9173" i="1"/>
  <c r="I9173" i="1" s="1"/>
  <c r="H9174" i="1"/>
  <c r="I9174" i="1" s="1"/>
  <c r="H9175" i="1"/>
  <c r="I9175" i="1" s="1"/>
  <c r="H9176" i="1"/>
  <c r="I9176" i="1" s="1"/>
  <c r="H9177" i="1"/>
  <c r="I9177" i="1" s="1"/>
  <c r="H9178" i="1"/>
  <c r="I9178" i="1" s="1"/>
  <c r="H9179" i="1"/>
  <c r="I9179" i="1" s="1"/>
  <c r="H9180" i="1"/>
  <c r="I9180" i="1" s="1"/>
  <c r="H9181" i="1"/>
  <c r="I9181" i="1" s="1"/>
  <c r="H9182" i="1"/>
  <c r="I9182" i="1" s="1"/>
  <c r="H9183" i="1"/>
  <c r="I9183" i="1" s="1"/>
  <c r="H9184" i="1"/>
  <c r="I9184" i="1" s="1"/>
  <c r="H9185" i="1"/>
  <c r="I9185" i="1" s="1"/>
  <c r="H9186" i="1"/>
  <c r="I9186" i="1" s="1"/>
  <c r="H9187" i="1"/>
  <c r="I9187" i="1" s="1"/>
  <c r="H9188" i="1"/>
  <c r="I9188" i="1" s="1"/>
  <c r="H9189" i="1"/>
  <c r="I9189" i="1" s="1"/>
  <c r="H9190" i="1"/>
  <c r="I9190" i="1" s="1"/>
  <c r="H9191" i="1"/>
  <c r="I9191" i="1" s="1"/>
  <c r="H9192" i="1"/>
  <c r="I9192" i="1" s="1"/>
  <c r="H9193" i="1"/>
  <c r="I9193" i="1" s="1"/>
  <c r="H9194" i="1"/>
  <c r="I9194" i="1" s="1"/>
  <c r="H9195" i="1"/>
  <c r="I9195" i="1" s="1"/>
  <c r="H9196" i="1"/>
  <c r="I9196" i="1" s="1"/>
  <c r="H9197" i="1"/>
  <c r="I9197" i="1" s="1"/>
  <c r="H9198" i="1"/>
  <c r="I9198" i="1" s="1"/>
  <c r="H9199" i="1"/>
  <c r="I9199" i="1" s="1"/>
  <c r="H9200" i="1"/>
  <c r="I9200" i="1" s="1"/>
  <c r="H9201" i="1"/>
  <c r="I9201" i="1" s="1"/>
  <c r="H9202" i="1"/>
  <c r="I9202" i="1" s="1"/>
  <c r="H9203" i="1"/>
  <c r="I9203" i="1" s="1"/>
  <c r="H9204" i="1"/>
  <c r="I9204" i="1" s="1"/>
  <c r="H9205" i="1"/>
  <c r="I9205" i="1" s="1"/>
  <c r="H9206" i="1"/>
  <c r="I9206" i="1" s="1"/>
  <c r="H9207" i="1"/>
  <c r="I9207" i="1" s="1"/>
  <c r="H9208" i="1"/>
  <c r="I9208" i="1" s="1"/>
  <c r="H9209" i="1"/>
  <c r="I9209" i="1" s="1"/>
  <c r="H9210" i="1"/>
  <c r="I9210" i="1" s="1"/>
  <c r="H9211" i="1"/>
  <c r="I9211" i="1" s="1"/>
  <c r="H9212" i="1"/>
  <c r="I9212" i="1" s="1"/>
  <c r="H9213" i="1"/>
  <c r="I9213" i="1" s="1"/>
  <c r="H9214" i="1"/>
  <c r="I9214" i="1" s="1"/>
  <c r="H9215" i="1"/>
  <c r="I9215" i="1" s="1"/>
  <c r="H9216" i="1"/>
  <c r="I9216" i="1" s="1"/>
  <c r="H9217" i="1"/>
  <c r="I9217" i="1" s="1"/>
  <c r="H9218" i="1"/>
  <c r="I9218" i="1" s="1"/>
  <c r="H9219" i="1"/>
  <c r="I9219" i="1" s="1"/>
  <c r="H9220" i="1"/>
  <c r="I9220" i="1" s="1"/>
  <c r="H9221" i="1"/>
  <c r="I9221" i="1" s="1"/>
  <c r="H9222" i="1"/>
  <c r="I9222" i="1" s="1"/>
  <c r="H9223" i="1"/>
  <c r="I9223" i="1" s="1"/>
  <c r="H9224" i="1"/>
  <c r="I9224" i="1" s="1"/>
  <c r="H9225" i="1"/>
  <c r="I9225" i="1" s="1"/>
  <c r="H9226" i="1"/>
  <c r="I9226" i="1" s="1"/>
  <c r="H9227" i="1"/>
  <c r="I9227" i="1" s="1"/>
  <c r="H9228" i="1"/>
  <c r="I9228" i="1" s="1"/>
  <c r="H9229" i="1"/>
  <c r="I9229" i="1" s="1"/>
  <c r="H9230" i="1"/>
  <c r="I9230" i="1" s="1"/>
  <c r="H9231" i="1"/>
  <c r="I9231" i="1" s="1"/>
  <c r="H9232" i="1"/>
  <c r="I9232" i="1" s="1"/>
  <c r="H9233" i="1"/>
  <c r="I9233" i="1" s="1"/>
  <c r="H9234" i="1"/>
  <c r="I9234" i="1" s="1"/>
  <c r="H9235" i="1"/>
  <c r="I9235" i="1" s="1"/>
  <c r="H9236" i="1"/>
  <c r="I9236" i="1" s="1"/>
  <c r="H9237" i="1"/>
  <c r="I9237" i="1" s="1"/>
  <c r="H9238" i="1"/>
  <c r="I9238" i="1" s="1"/>
  <c r="H9239" i="1"/>
  <c r="I9239" i="1" s="1"/>
  <c r="H9240" i="1"/>
  <c r="I9240" i="1" s="1"/>
  <c r="H9241" i="1"/>
  <c r="I9241" i="1" s="1"/>
  <c r="H9242" i="1"/>
  <c r="I9242" i="1" s="1"/>
  <c r="H9243" i="1"/>
  <c r="I9243" i="1" s="1"/>
  <c r="H9244" i="1"/>
  <c r="I9244" i="1" s="1"/>
  <c r="H9245" i="1"/>
  <c r="I9245" i="1" s="1"/>
  <c r="H9246" i="1"/>
  <c r="I9246" i="1" s="1"/>
  <c r="H9247" i="1"/>
  <c r="I9247" i="1" s="1"/>
  <c r="H9248" i="1"/>
  <c r="I9248" i="1" s="1"/>
  <c r="H9249" i="1"/>
  <c r="I9249" i="1" s="1"/>
  <c r="H9250" i="1"/>
  <c r="I9250" i="1" s="1"/>
  <c r="H9251" i="1"/>
  <c r="I9251" i="1" s="1"/>
  <c r="H9252" i="1"/>
  <c r="I9252" i="1" s="1"/>
  <c r="H9253" i="1"/>
  <c r="I9253" i="1" s="1"/>
  <c r="H9254" i="1"/>
  <c r="I9254" i="1" s="1"/>
  <c r="H9255" i="1"/>
  <c r="I9255" i="1" s="1"/>
  <c r="H9256" i="1"/>
  <c r="I9256" i="1" s="1"/>
  <c r="H9257" i="1"/>
  <c r="I9257" i="1" s="1"/>
  <c r="H9258" i="1"/>
  <c r="I9258" i="1" s="1"/>
  <c r="H9259" i="1"/>
  <c r="I9259" i="1" s="1"/>
  <c r="H9260" i="1"/>
  <c r="I9260" i="1" s="1"/>
  <c r="H9261" i="1"/>
  <c r="I9261" i="1" s="1"/>
  <c r="H9262" i="1"/>
  <c r="I9262" i="1" s="1"/>
  <c r="H9263" i="1"/>
  <c r="I9263" i="1" s="1"/>
  <c r="H9264" i="1"/>
  <c r="I9264" i="1" s="1"/>
  <c r="H9265" i="1"/>
  <c r="I9265" i="1" s="1"/>
  <c r="H9266" i="1"/>
  <c r="I9266" i="1" s="1"/>
  <c r="H9267" i="1"/>
  <c r="I9267" i="1" s="1"/>
  <c r="H9268" i="1"/>
  <c r="I9268" i="1" s="1"/>
  <c r="H9269" i="1"/>
  <c r="I9269" i="1" s="1"/>
  <c r="H9270" i="1"/>
  <c r="I9270" i="1" s="1"/>
  <c r="H9271" i="1"/>
  <c r="I9271" i="1" s="1"/>
  <c r="H9272" i="1"/>
  <c r="I9272" i="1" s="1"/>
  <c r="H9273" i="1"/>
  <c r="I9273" i="1" s="1"/>
  <c r="H9274" i="1"/>
  <c r="I9274" i="1" s="1"/>
  <c r="H9275" i="1"/>
  <c r="I9275" i="1" s="1"/>
  <c r="H9276" i="1"/>
  <c r="I9276" i="1" s="1"/>
  <c r="H9277" i="1"/>
  <c r="I9277" i="1" s="1"/>
  <c r="H9278" i="1"/>
  <c r="I9278" i="1" s="1"/>
  <c r="H9279" i="1"/>
  <c r="I9279" i="1" s="1"/>
  <c r="H9280" i="1"/>
  <c r="I9280" i="1" s="1"/>
  <c r="H9281" i="1"/>
  <c r="I9281" i="1" s="1"/>
  <c r="H9282" i="1"/>
  <c r="I9282" i="1" s="1"/>
  <c r="H9283" i="1"/>
  <c r="I9283" i="1" s="1"/>
  <c r="H9284" i="1"/>
  <c r="I9284" i="1" s="1"/>
  <c r="H9285" i="1"/>
  <c r="I9285" i="1" s="1"/>
  <c r="H9286" i="1"/>
  <c r="I9286" i="1" s="1"/>
  <c r="H9287" i="1"/>
  <c r="I9287" i="1" s="1"/>
  <c r="H9288" i="1"/>
  <c r="I9288" i="1" s="1"/>
  <c r="H9289" i="1"/>
  <c r="I9289" i="1" s="1"/>
  <c r="H9290" i="1"/>
  <c r="I9290" i="1" s="1"/>
  <c r="H9291" i="1"/>
  <c r="I9291" i="1" s="1"/>
  <c r="H9292" i="1"/>
  <c r="I9292" i="1" s="1"/>
  <c r="H9293" i="1"/>
  <c r="I9293" i="1" s="1"/>
  <c r="H9294" i="1"/>
  <c r="I9294" i="1" s="1"/>
  <c r="H9295" i="1"/>
  <c r="I9295" i="1" s="1"/>
  <c r="H9296" i="1"/>
  <c r="I9296" i="1" s="1"/>
  <c r="H9297" i="1"/>
  <c r="I9297" i="1" s="1"/>
  <c r="H9298" i="1"/>
  <c r="I9298" i="1" s="1"/>
  <c r="H9299" i="1"/>
  <c r="I9299" i="1" s="1"/>
  <c r="H9300" i="1"/>
  <c r="I9300" i="1" s="1"/>
  <c r="H9301" i="1"/>
  <c r="I9301" i="1" s="1"/>
  <c r="H9302" i="1"/>
  <c r="I9302" i="1" s="1"/>
  <c r="H9303" i="1"/>
  <c r="I9303" i="1" s="1"/>
  <c r="H9304" i="1"/>
  <c r="I9304" i="1" s="1"/>
  <c r="H9305" i="1"/>
  <c r="I9305" i="1" s="1"/>
  <c r="H9306" i="1"/>
  <c r="I9306" i="1" s="1"/>
  <c r="H9307" i="1"/>
  <c r="I9307" i="1" s="1"/>
  <c r="H9308" i="1"/>
  <c r="I9308" i="1" s="1"/>
  <c r="H9309" i="1"/>
  <c r="I9309" i="1" s="1"/>
  <c r="H9310" i="1"/>
  <c r="I9310" i="1" s="1"/>
  <c r="H9311" i="1"/>
  <c r="I9311" i="1" s="1"/>
  <c r="H9312" i="1"/>
  <c r="I9312" i="1" s="1"/>
  <c r="H9313" i="1"/>
  <c r="I9313" i="1" s="1"/>
  <c r="H9314" i="1"/>
  <c r="I9314" i="1" s="1"/>
  <c r="H9315" i="1"/>
  <c r="I9315" i="1" s="1"/>
  <c r="H9316" i="1"/>
  <c r="I9316" i="1" s="1"/>
  <c r="H9317" i="1"/>
  <c r="I9317" i="1" s="1"/>
  <c r="H9318" i="1"/>
  <c r="I9318" i="1" s="1"/>
  <c r="H9319" i="1"/>
  <c r="I9319" i="1" s="1"/>
  <c r="H9320" i="1"/>
  <c r="I9320" i="1" s="1"/>
  <c r="H9321" i="1"/>
  <c r="I9321" i="1" s="1"/>
  <c r="H9322" i="1"/>
  <c r="I9322" i="1" s="1"/>
  <c r="H9323" i="1"/>
  <c r="I9323" i="1" s="1"/>
  <c r="H9324" i="1"/>
  <c r="I9324" i="1" s="1"/>
  <c r="H9325" i="1"/>
  <c r="I9325" i="1" s="1"/>
  <c r="H9326" i="1"/>
  <c r="I9326" i="1" s="1"/>
  <c r="H9327" i="1"/>
  <c r="I9327" i="1" s="1"/>
  <c r="H9328" i="1"/>
  <c r="I9328" i="1" s="1"/>
  <c r="H9329" i="1"/>
  <c r="I9329" i="1" s="1"/>
  <c r="H9330" i="1"/>
  <c r="I9330" i="1" s="1"/>
  <c r="H9331" i="1"/>
  <c r="I9331" i="1" s="1"/>
  <c r="H9332" i="1"/>
  <c r="I9332" i="1" s="1"/>
  <c r="H9333" i="1"/>
  <c r="I9333" i="1" s="1"/>
  <c r="H9334" i="1"/>
  <c r="I9334" i="1" s="1"/>
  <c r="H9335" i="1"/>
  <c r="I9335" i="1" s="1"/>
  <c r="H9336" i="1"/>
  <c r="I9336" i="1" s="1"/>
  <c r="H9337" i="1"/>
  <c r="I9337" i="1" s="1"/>
  <c r="H9338" i="1"/>
  <c r="I9338" i="1" s="1"/>
  <c r="H9339" i="1"/>
  <c r="I9339" i="1" s="1"/>
  <c r="H9340" i="1"/>
  <c r="I9340" i="1" s="1"/>
  <c r="H9341" i="1"/>
  <c r="I9341" i="1" s="1"/>
  <c r="H9342" i="1"/>
  <c r="I9342" i="1" s="1"/>
  <c r="H9343" i="1"/>
  <c r="I9343" i="1" s="1"/>
  <c r="H9344" i="1"/>
  <c r="I9344" i="1" s="1"/>
  <c r="H9345" i="1"/>
  <c r="I9345" i="1" s="1"/>
  <c r="H9346" i="1"/>
  <c r="I9346" i="1" s="1"/>
  <c r="H9347" i="1"/>
  <c r="I9347" i="1" s="1"/>
  <c r="H9348" i="1"/>
  <c r="I9348" i="1" s="1"/>
  <c r="H9349" i="1"/>
  <c r="I9349" i="1" s="1"/>
  <c r="H9350" i="1"/>
  <c r="I9350" i="1" s="1"/>
  <c r="H9351" i="1"/>
  <c r="I9351" i="1" s="1"/>
  <c r="H9352" i="1"/>
  <c r="I9352" i="1" s="1"/>
  <c r="H9353" i="1"/>
  <c r="I9353" i="1" s="1"/>
  <c r="H9354" i="1"/>
  <c r="I9354" i="1" s="1"/>
  <c r="H9355" i="1"/>
  <c r="I9355" i="1" s="1"/>
  <c r="H9356" i="1"/>
  <c r="I9356" i="1" s="1"/>
  <c r="H9357" i="1"/>
  <c r="I9357" i="1" s="1"/>
  <c r="H9358" i="1"/>
  <c r="I9358" i="1" s="1"/>
  <c r="H9359" i="1"/>
  <c r="I9359" i="1" s="1"/>
  <c r="H9360" i="1"/>
  <c r="I9360" i="1" s="1"/>
  <c r="H9361" i="1"/>
  <c r="I9361" i="1" s="1"/>
  <c r="H9362" i="1"/>
  <c r="I9362" i="1" s="1"/>
  <c r="H9363" i="1"/>
  <c r="I9363" i="1" s="1"/>
  <c r="H9364" i="1"/>
  <c r="I9364" i="1" s="1"/>
  <c r="H9365" i="1"/>
  <c r="I9365" i="1" s="1"/>
  <c r="H9366" i="1"/>
  <c r="I9366" i="1" s="1"/>
  <c r="H9367" i="1"/>
  <c r="I9367" i="1" s="1"/>
  <c r="H9368" i="1"/>
  <c r="I9368" i="1" s="1"/>
  <c r="H9369" i="1"/>
  <c r="I9369" i="1" s="1"/>
  <c r="H9370" i="1"/>
  <c r="I9370" i="1" s="1"/>
  <c r="H9371" i="1"/>
  <c r="I9371" i="1" s="1"/>
  <c r="H9372" i="1"/>
  <c r="I9372" i="1" s="1"/>
  <c r="H9373" i="1"/>
  <c r="I9373" i="1" s="1"/>
  <c r="H9374" i="1"/>
  <c r="I9374" i="1" s="1"/>
  <c r="H9375" i="1"/>
  <c r="I9375" i="1" s="1"/>
  <c r="H9376" i="1"/>
  <c r="I9376" i="1" s="1"/>
  <c r="H9377" i="1"/>
  <c r="I9377" i="1" s="1"/>
  <c r="H9378" i="1"/>
  <c r="I9378" i="1" s="1"/>
  <c r="H9379" i="1"/>
  <c r="I9379" i="1" s="1"/>
  <c r="H9380" i="1"/>
  <c r="I9380" i="1" s="1"/>
  <c r="H9381" i="1"/>
  <c r="I9381" i="1" s="1"/>
  <c r="H9382" i="1"/>
  <c r="I9382" i="1" s="1"/>
  <c r="H9383" i="1"/>
  <c r="I9383" i="1" s="1"/>
  <c r="H9384" i="1"/>
  <c r="I9384" i="1" s="1"/>
  <c r="H9385" i="1"/>
  <c r="I9385" i="1" s="1"/>
  <c r="H9386" i="1"/>
  <c r="I9386" i="1" s="1"/>
  <c r="H9387" i="1"/>
  <c r="I9387" i="1" s="1"/>
  <c r="H9388" i="1"/>
  <c r="I9388" i="1" s="1"/>
  <c r="H9389" i="1"/>
  <c r="I9389" i="1" s="1"/>
  <c r="H9390" i="1"/>
  <c r="I9390" i="1" s="1"/>
  <c r="H9391" i="1"/>
  <c r="I9391" i="1" s="1"/>
  <c r="H9392" i="1"/>
  <c r="I9392" i="1" s="1"/>
  <c r="H9393" i="1"/>
  <c r="I9393" i="1" s="1"/>
  <c r="H9394" i="1"/>
  <c r="I9394" i="1" s="1"/>
  <c r="H9395" i="1"/>
  <c r="I9395" i="1" s="1"/>
  <c r="H9396" i="1"/>
  <c r="I9396" i="1" s="1"/>
  <c r="H9397" i="1"/>
  <c r="I9397" i="1" s="1"/>
  <c r="H9398" i="1"/>
  <c r="I9398" i="1" s="1"/>
  <c r="H9399" i="1"/>
  <c r="I9399" i="1" s="1"/>
  <c r="H9400" i="1"/>
  <c r="I9400" i="1" s="1"/>
  <c r="H9401" i="1"/>
  <c r="I9401" i="1" s="1"/>
  <c r="H9402" i="1"/>
  <c r="I9402" i="1" s="1"/>
  <c r="H9403" i="1"/>
  <c r="I9403" i="1" s="1"/>
  <c r="H9404" i="1"/>
  <c r="I9404" i="1" s="1"/>
  <c r="H9405" i="1"/>
  <c r="I9405" i="1" s="1"/>
  <c r="H9406" i="1"/>
  <c r="I9406" i="1" s="1"/>
  <c r="H9407" i="1"/>
  <c r="I9407" i="1" s="1"/>
  <c r="H9408" i="1"/>
  <c r="I9408" i="1" s="1"/>
  <c r="H9409" i="1"/>
  <c r="I9409" i="1" s="1"/>
  <c r="H9410" i="1"/>
  <c r="I9410" i="1" s="1"/>
  <c r="H9411" i="1"/>
  <c r="I9411" i="1" s="1"/>
  <c r="H9412" i="1"/>
  <c r="I9412" i="1" s="1"/>
  <c r="H9413" i="1"/>
  <c r="I9413" i="1" s="1"/>
  <c r="H9414" i="1"/>
  <c r="I9414" i="1" s="1"/>
  <c r="H9415" i="1"/>
  <c r="I9415" i="1" s="1"/>
  <c r="H9416" i="1"/>
  <c r="I9416" i="1" s="1"/>
  <c r="H9417" i="1"/>
  <c r="I9417" i="1" s="1"/>
  <c r="H9418" i="1"/>
  <c r="I9418" i="1" s="1"/>
  <c r="H9419" i="1"/>
  <c r="I9419" i="1" s="1"/>
  <c r="H9420" i="1"/>
  <c r="I9420" i="1" s="1"/>
  <c r="H9421" i="1"/>
  <c r="I9421" i="1" s="1"/>
  <c r="H9422" i="1"/>
  <c r="I9422" i="1" s="1"/>
  <c r="H9423" i="1"/>
  <c r="I9423" i="1" s="1"/>
  <c r="H9424" i="1"/>
  <c r="I9424" i="1" s="1"/>
  <c r="H9425" i="1"/>
  <c r="I9425" i="1" s="1"/>
  <c r="H9426" i="1"/>
  <c r="I9426" i="1" s="1"/>
  <c r="H9427" i="1"/>
  <c r="I9427" i="1" s="1"/>
  <c r="H9428" i="1"/>
  <c r="I9428" i="1" s="1"/>
  <c r="H9429" i="1"/>
  <c r="I9429" i="1" s="1"/>
  <c r="H9430" i="1"/>
  <c r="I9430" i="1" s="1"/>
  <c r="H9431" i="1"/>
  <c r="I9431" i="1" s="1"/>
  <c r="H9432" i="1"/>
  <c r="I9432" i="1" s="1"/>
  <c r="H9433" i="1"/>
  <c r="I9433" i="1" s="1"/>
  <c r="H9434" i="1"/>
  <c r="I9434" i="1" s="1"/>
  <c r="H9435" i="1"/>
  <c r="I9435" i="1" s="1"/>
  <c r="H9436" i="1"/>
  <c r="I9436" i="1" s="1"/>
  <c r="H9437" i="1"/>
  <c r="I9437" i="1" s="1"/>
  <c r="H9438" i="1"/>
  <c r="I9438" i="1" s="1"/>
  <c r="H9439" i="1"/>
  <c r="I9439" i="1" s="1"/>
  <c r="H9440" i="1"/>
  <c r="I9440" i="1" s="1"/>
  <c r="H9441" i="1"/>
  <c r="I9441" i="1" s="1"/>
  <c r="H9442" i="1"/>
  <c r="I9442" i="1" s="1"/>
  <c r="H9443" i="1"/>
  <c r="I9443" i="1" s="1"/>
  <c r="H9444" i="1"/>
  <c r="I9444" i="1" s="1"/>
  <c r="H9445" i="1"/>
  <c r="I9445" i="1" s="1"/>
  <c r="H9446" i="1"/>
  <c r="I9446" i="1" s="1"/>
  <c r="H9447" i="1"/>
  <c r="I9447" i="1" s="1"/>
  <c r="H9448" i="1"/>
  <c r="I9448" i="1" s="1"/>
  <c r="H9449" i="1"/>
  <c r="I9449" i="1" s="1"/>
  <c r="H9450" i="1"/>
  <c r="I9450" i="1" s="1"/>
  <c r="H9451" i="1"/>
  <c r="I9451" i="1" s="1"/>
  <c r="H9452" i="1"/>
  <c r="I9452" i="1" s="1"/>
  <c r="H9453" i="1"/>
  <c r="I9453" i="1" s="1"/>
  <c r="H9454" i="1"/>
  <c r="I9454" i="1" s="1"/>
  <c r="H9455" i="1"/>
  <c r="I9455" i="1" s="1"/>
  <c r="H9456" i="1"/>
  <c r="I9456" i="1" s="1"/>
  <c r="H9457" i="1"/>
  <c r="I9457" i="1" s="1"/>
  <c r="H9458" i="1"/>
  <c r="I9458" i="1" s="1"/>
  <c r="H9459" i="1"/>
  <c r="I9459" i="1" s="1"/>
  <c r="H9460" i="1"/>
  <c r="I9460" i="1" s="1"/>
  <c r="H9461" i="1"/>
  <c r="I9461" i="1" s="1"/>
  <c r="H9462" i="1"/>
  <c r="I9462" i="1" s="1"/>
  <c r="H9463" i="1"/>
  <c r="I9463" i="1" s="1"/>
  <c r="H9464" i="1"/>
  <c r="I9464" i="1" s="1"/>
  <c r="H9465" i="1"/>
  <c r="I9465" i="1" s="1"/>
  <c r="H9466" i="1"/>
  <c r="I9466" i="1" s="1"/>
  <c r="H9467" i="1"/>
  <c r="I9467" i="1" s="1"/>
  <c r="H9468" i="1"/>
  <c r="I9468" i="1" s="1"/>
  <c r="H9469" i="1"/>
  <c r="I9469" i="1" s="1"/>
  <c r="H9470" i="1"/>
  <c r="I9470" i="1" s="1"/>
  <c r="H9471" i="1"/>
  <c r="I9471" i="1" s="1"/>
  <c r="H9472" i="1"/>
  <c r="I9472" i="1" s="1"/>
  <c r="H9473" i="1"/>
  <c r="I9473" i="1" s="1"/>
  <c r="H9474" i="1"/>
  <c r="I9474" i="1" s="1"/>
  <c r="H9475" i="1"/>
  <c r="I9475" i="1" s="1"/>
  <c r="H9476" i="1"/>
  <c r="I9476" i="1" s="1"/>
  <c r="H9477" i="1"/>
  <c r="I9477" i="1" s="1"/>
  <c r="H9478" i="1"/>
  <c r="I9478" i="1" s="1"/>
  <c r="H9479" i="1"/>
  <c r="I9479" i="1" s="1"/>
  <c r="H9480" i="1"/>
  <c r="I9480" i="1" s="1"/>
  <c r="H9481" i="1"/>
  <c r="I9481" i="1" s="1"/>
  <c r="H9482" i="1"/>
  <c r="I9482" i="1" s="1"/>
  <c r="H9483" i="1"/>
  <c r="I9483" i="1" s="1"/>
  <c r="H9484" i="1"/>
  <c r="I9484" i="1" s="1"/>
  <c r="H9485" i="1"/>
  <c r="I9485" i="1" s="1"/>
  <c r="H9486" i="1"/>
  <c r="I9486" i="1" s="1"/>
  <c r="H9487" i="1"/>
  <c r="I9487" i="1" s="1"/>
  <c r="H9488" i="1"/>
  <c r="I9488" i="1" s="1"/>
  <c r="H9489" i="1"/>
  <c r="I9489" i="1" s="1"/>
  <c r="H9490" i="1"/>
  <c r="I9490" i="1" s="1"/>
  <c r="H9491" i="1"/>
  <c r="I9491" i="1" s="1"/>
  <c r="H9492" i="1"/>
  <c r="I9492" i="1" s="1"/>
  <c r="H9493" i="1"/>
  <c r="I9493" i="1" s="1"/>
  <c r="H9494" i="1"/>
  <c r="I9494" i="1" s="1"/>
  <c r="H9495" i="1"/>
  <c r="I9495" i="1" s="1"/>
  <c r="H9496" i="1"/>
  <c r="I9496" i="1" s="1"/>
  <c r="H9497" i="1"/>
  <c r="I9497" i="1" s="1"/>
  <c r="H9498" i="1"/>
  <c r="I9498" i="1" s="1"/>
  <c r="H9499" i="1"/>
  <c r="I9499" i="1" s="1"/>
  <c r="H9500" i="1"/>
  <c r="I9500" i="1" s="1"/>
  <c r="H9501" i="1"/>
  <c r="I9501" i="1" s="1"/>
  <c r="H9502" i="1"/>
  <c r="I9502" i="1" s="1"/>
  <c r="H9503" i="1"/>
  <c r="I9503" i="1" s="1"/>
  <c r="H9504" i="1"/>
  <c r="I9504" i="1" s="1"/>
  <c r="H9505" i="1"/>
  <c r="I9505" i="1" s="1"/>
  <c r="H9506" i="1"/>
  <c r="I9506" i="1" s="1"/>
  <c r="H9507" i="1"/>
  <c r="I9507" i="1" s="1"/>
  <c r="H9508" i="1"/>
  <c r="I9508" i="1" s="1"/>
  <c r="H9509" i="1"/>
  <c r="I9509" i="1" s="1"/>
  <c r="H9510" i="1"/>
  <c r="I9510" i="1" s="1"/>
  <c r="H9511" i="1"/>
  <c r="I9511" i="1" s="1"/>
  <c r="H9512" i="1"/>
  <c r="I9512" i="1" s="1"/>
  <c r="H9513" i="1"/>
  <c r="I9513" i="1" s="1"/>
  <c r="H9514" i="1"/>
  <c r="I9514" i="1" s="1"/>
  <c r="H9515" i="1"/>
  <c r="I9515" i="1" s="1"/>
  <c r="H9516" i="1"/>
  <c r="I9516" i="1" s="1"/>
  <c r="H9517" i="1"/>
  <c r="I9517" i="1" s="1"/>
  <c r="H9518" i="1"/>
  <c r="I9518" i="1" s="1"/>
  <c r="H9519" i="1"/>
  <c r="I9519" i="1" s="1"/>
  <c r="H9520" i="1"/>
  <c r="I9520" i="1" s="1"/>
  <c r="H9521" i="1"/>
  <c r="I9521" i="1" s="1"/>
  <c r="H9522" i="1"/>
  <c r="I9522" i="1" s="1"/>
  <c r="H9523" i="1"/>
  <c r="I9523" i="1" s="1"/>
  <c r="H9524" i="1"/>
  <c r="I9524" i="1" s="1"/>
  <c r="H9525" i="1"/>
  <c r="I9525" i="1" s="1"/>
  <c r="H9526" i="1"/>
  <c r="I9526" i="1" s="1"/>
  <c r="H9527" i="1"/>
  <c r="I9527" i="1" s="1"/>
  <c r="H9528" i="1"/>
  <c r="I9528" i="1" s="1"/>
  <c r="H9529" i="1"/>
  <c r="I9529" i="1" s="1"/>
  <c r="H9530" i="1"/>
  <c r="I9530" i="1" s="1"/>
  <c r="H9531" i="1"/>
  <c r="I9531" i="1" s="1"/>
  <c r="H9532" i="1"/>
  <c r="I9532" i="1" s="1"/>
  <c r="H9533" i="1"/>
  <c r="I9533" i="1" s="1"/>
  <c r="H9534" i="1"/>
  <c r="I9534" i="1" s="1"/>
  <c r="H9535" i="1"/>
  <c r="I9535" i="1" s="1"/>
  <c r="H9536" i="1"/>
  <c r="I9536" i="1" s="1"/>
  <c r="H9537" i="1"/>
  <c r="I9537" i="1" s="1"/>
  <c r="H9538" i="1"/>
  <c r="I9538" i="1" s="1"/>
  <c r="H9539" i="1"/>
  <c r="I9539" i="1" s="1"/>
  <c r="H9540" i="1"/>
  <c r="I9540" i="1" s="1"/>
  <c r="H9541" i="1"/>
  <c r="I9541" i="1" s="1"/>
  <c r="H9542" i="1"/>
  <c r="I9542" i="1" s="1"/>
  <c r="H9543" i="1"/>
  <c r="I9543" i="1" s="1"/>
  <c r="H9544" i="1"/>
  <c r="I9544" i="1" s="1"/>
  <c r="H9545" i="1"/>
  <c r="I9545" i="1" s="1"/>
  <c r="H9546" i="1"/>
  <c r="I9546" i="1" s="1"/>
  <c r="H9547" i="1"/>
  <c r="I9547" i="1" s="1"/>
  <c r="H9548" i="1"/>
  <c r="I9548" i="1" s="1"/>
  <c r="H9549" i="1"/>
  <c r="I9549" i="1" s="1"/>
  <c r="H9550" i="1"/>
  <c r="I9550" i="1" s="1"/>
  <c r="H9551" i="1"/>
  <c r="I9551" i="1" s="1"/>
  <c r="H9552" i="1"/>
  <c r="I9552" i="1" s="1"/>
  <c r="H9553" i="1"/>
  <c r="I9553" i="1" s="1"/>
  <c r="H9554" i="1"/>
  <c r="I9554" i="1" s="1"/>
  <c r="H9555" i="1"/>
  <c r="I9555" i="1" s="1"/>
  <c r="H9556" i="1"/>
  <c r="I9556" i="1" s="1"/>
  <c r="H9557" i="1"/>
  <c r="I9557" i="1" s="1"/>
  <c r="H9558" i="1"/>
  <c r="I9558" i="1" s="1"/>
  <c r="H9559" i="1"/>
  <c r="I9559" i="1" s="1"/>
  <c r="H9560" i="1"/>
  <c r="I9560" i="1" s="1"/>
  <c r="H9561" i="1"/>
  <c r="I9561" i="1" s="1"/>
  <c r="H9562" i="1"/>
  <c r="I9562" i="1" s="1"/>
  <c r="H9563" i="1"/>
  <c r="I9563" i="1" s="1"/>
  <c r="H9564" i="1"/>
  <c r="I9564" i="1" s="1"/>
  <c r="H9565" i="1"/>
  <c r="I9565" i="1" s="1"/>
  <c r="H9566" i="1"/>
  <c r="I9566" i="1" s="1"/>
  <c r="H9567" i="1"/>
  <c r="I9567" i="1" s="1"/>
  <c r="H9568" i="1"/>
  <c r="I9568" i="1" s="1"/>
  <c r="H9569" i="1"/>
  <c r="I9569" i="1" s="1"/>
  <c r="H9570" i="1"/>
  <c r="I9570" i="1" s="1"/>
  <c r="H9571" i="1"/>
  <c r="I9571" i="1" s="1"/>
  <c r="H9572" i="1"/>
  <c r="I9572" i="1" s="1"/>
  <c r="H9573" i="1"/>
  <c r="I9573" i="1" s="1"/>
  <c r="H9574" i="1"/>
  <c r="I9574" i="1" s="1"/>
  <c r="H9575" i="1"/>
  <c r="I9575" i="1" s="1"/>
  <c r="H9576" i="1"/>
  <c r="I9576" i="1" s="1"/>
  <c r="H9577" i="1"/>
  <c r="I9577" i="1" s="1"/>
  <c r="H9578" i="1"/>
  <c r="I9578" i="1" s="1"/>
  <c r="H9579" i="1"/>
  <c r="I9579" i="1" s="1"/>
  <c r="H9580" i="1"/>
  <c r="I9580" i="1" s="1"/>
  <c r="H9581" i="1"/>
  <c r="I9581" i="1" s="1"/>
  <c r="H9582" i="1"/>
  <c r="I9582" i="1" s="1"/>
  <c r="H9583" i="1"/>
  <c r="I9583" i="1" s="1"/>
  <c r="H9584" i="1"/>
  <c r="I9584" i="1" s="1"/>
  <c r="H9585" i="1"/>
  <c r="I9585" i="1" s="1"/>
  <c r="H9586" i="1"/>
  <c r="I9586" i="1" s="1"/>
  <c r="H9587" i="1"/>
  <c r="I9587" i="1" s="1"/>
  <c r="H9588" i="1"/>
  <c r="I9588" i="1" s="1"/>
  <c r="H9589" i="1"/>
  <c r="I9589" i="1" s="1"/>
  <c r="H9590" i="1"/>
  <c r="I9590" i="1" s="1"/>
  <c r="H9591" i="1"/>
  <c r="I9591" i="1" s="1"/>
  <c r="H9592" i="1"/>
  <c r="I9592" i="1" s="1"/>
  <c r="H9593" i="1"/>
  <c r="I9593" i="1" s="1"/>
  <c r="H9594" i="1"/>
  <c r="I9594" i="1" s="1"/>
  <c r="H9595" i="1"/>
  <c r="I9595" i="1" s="1"/>
  <c r="H9596" i="1"/>
  <c r="I9596" i="1" s="1"/>
  <c r="H9597" i="1"/>
  <c r="I9597" i="1" s="1"/>
  <c r="H9598" i="1"/>
  <c r="I9598" i="1" s="1"/>
  <c r="H9599" i="1"/>
  <c r="I9599" i="1" s="1"/>
  <c r="H9600" i="1"/>
  <c r="I9600" i="1" s="1"/>
  <c r="H9601" i="1"/>
  <c r="I9601" i="1" s="1"/>
  <c r="H9602" i="1"/>
  <c r="I9602" i="1" s="1"/>
  <c r="H9603" i="1"/>
  <c r="I9603" i="1" s="1"/>
  <c r="H9604" i="1"/>
  <c r="I9604" i="1" s="1"/>
  <c r="H9605" i="1"/>
  <c r="I9605" i="1" s="1"/>
  <c r="H9606" i="1"/>
  <c r="I9606" i="1" s="1"/>
  <c r="H9607" i="1"/>
  <c r="I9607" i="1" s="1"/>
  <c r="H9608" i="1"/>
  <c r="I9608" i="1" s="1"/>
  <c r="H9609" i="1"/>
  <c r="I9609" i="1" s="1"/>
  <c r="H9610" i="1"/>
  <c r="I9610" i="1" s="1"/>
  <c r="H9611" i="1"/>
  <c r="I9611" i="1" s="1"/>
  <c r="H9612" i="1"/>
  <c r="I9612" i="1" s="1"/>
  <c r="H9613" i="1"/>
  <c r="I9613" i="1" s="1"/>
  <c r="H9614" i="1"/>
  <c r="I9614" i="1" s="1"/>
  <c r="H9615" i="1"/>
  <c r="I9615" i="1" s="1"/>
  <c r="H9616" i="1"/>
  <c r="I9616" i="1" s="1"/>
  <c r="H9617" i="1"/>
  <c r="I9617" i="1" s="1"/>
  <c r="H9618" i="1"/>
  <c r="I9618" i="1" s="1"/>
  <c r="H9619" i="1"/>
  <c r="I9619" i="1" s="1"/>
  <c r="H9620" i="1"/>
  <c r="I9620" i="1" s="1"/>
  <c r="H9621" i="1"/>
  <c r="I9621" i="1" s="1"/>
  <c r="H9622" i="1"/>
  <c r="I9622" i="1" s="1"/>
  <c r="H9623" i="1"/>
  <c r="I9623" i="1" s="1"/>
  <c r="H9624" i="1"/>
  <c r="I9624" i="1" s="1"/>
  <c r="H9625" i="1"/>
  <c r="I9625" i="1" s="1"/>
  <c r="H9626" i="1"/>
  <c r="I9626" i="1" s="1"/>
  <c r="H9627" i="1"/>
  <c r="I9627" i="1" s="1"/>
  <c r="H9628" i="1"/>
  <c r="I9628" i="1" s="1"/>
  <c r="H9629" i="1"/>
  <c r="I9629" i="1" s="1"/>
  <c r="H9630" i="1"/>
  <c r="I9630" i="1" s="1"/>
  <c r="H9631" i="1"/>
  <c r="I9631" i="1" s="1"/>
  <c r="H9632" i="1"/>
  <c r="I9632" i="1" s="1"/>
  <c r="H9633" i="1"/>
  <c r="I9633" i="1" s="1"/>
  <c r="H9634" i="1"/>
  <c r="I9634" i="1" s="1"/>
  <c r="H9635" i="1"/>
  <c r="I9635" i="1" s="1"/>
  <c r="H9636" i="1"/>
  <c r="I9636" i="1" s="1"/>
  <c r="H9637" i="1"/>
  <c r="I9637" i="1" s="1"/>
  <c r="H9638" i="1"/>
  <c r="I9638" i="1" s="1"/>
  <c r="H9639" i="1"/>
  <c r="I9639" i="1" s="1"/>
  <c r="H9640" i="1"/>
  <c r="I9640" i="1" s="1"/>
  <c r="H9641" i="1"/>
  <c r="I9641" i="1" s="1"/>
  <c r="H9642" i="1"/>
  <c r="I9642" i="1" s="1"/>
  <c r="H9643" i="1"/>
  <c r="I9643" i="1" s="1"/>
  <c r="H9644" i="1"/>
  <c r="I9644" i="1" s="1"/>
  <c r="H9645" i="1"/>
  <c r="I9645" i="1" s="1"/>
  <c r="H9646" i="1"/>
  <c r="I9646" i="1" s="1"/>
  <c r="H9647" i="1"/>
  <c r="I9647" i="1" s="1"/>
  <c r="H9648" i="1"/>
  <c r="I9648" i="1" s="1"/>
  <c r="H9649" i="1"/>
  <c r="I9649" i="1" s="1"/>
  <c r="H9650" i="1"/>
  <c r="I9650" i="1" s="1"/>
  <c r="H9651" i="1"/>
  <c r="I9651" i="1" s="1"/>
  <c r="H9652" i="1"/>
  <c r="I9652" i="1" s="1"/>
  <c r="H9653" i="1"/>
  <c r="I9653" i="1" s="1"/>
  <c r="H9654" i="1"/>
  <c r="I9654" i="1" s="1"/>
  <c r="H9655" i="1"/>
  <c r="I9655" i="1" s="1"/>
  <c r="H9656" i="1"/>
  <c r="I9656" i="1" s="1"/>
  <c r="H9657" i="1"/>
  <c r="I9657" i="1" s="1"/>
  <c r="H9658" i="1"/>
  <c r="I9658" i="1" s="1"/>
  <c r="H9659" i="1"/>
  <c r="I9659" i="1" s="1"/>
  <c r="H9660" i="1"/>
  <c r="I9660" i="1" s="1"/>
  <c r="H9661" i="1"/>
  <c r="I9661" i="1" s="1"/>
  <c r="H9662" i="1"/>
  <c r="I9662" i="1" s="1"/>
  <c r="H9663" i="1"/>
  <c r="I9663" i="1" s="1"/>
  <c r="H9664" i="1"/>
  <c r="I9664" i="1" s="1"/>
  <c r="H9665" i="1"/>
  <c r="I9665" i="1" s="1"/>
  <c r="H9666" i="1"/>
  <c r="I9666" i="1" s="1"/>
  <c r="H9667" i="1"/>
  <c r="I9667" i="1" s="1"/>
  <c r="H9668" i="1"/>
  <c r="I9668" i="1" s="1"/>
  <c r="H9669" i="1"/>
  <c r="I9669" i="1" s="1"/>
  <c r="H9670" i="1"/>
  <c r="I9670" i="1" s="1"/>
  <c r="H9671" i="1"/>
  <c r="I9671" i="1" s="1"/>
  <c r="H9672" i="1"/>
  <c r="I9672" i="1" s="1"/>
  <c r="H9673" i="1"/>
  <c r="I9673" i="1" s="1"/>
  <c r="H9674" i="1"/>
  <c r="I9674" i="1" s="1"/>
  <c r="H9675" i="1"/>
  <c r="I9675" i="1" s="1"/>
  <c r="H9676" i="1"/>
  <c r="I9676" i="1" s="1"/>
  <c r="H9677" i="1"/>
  <c r="I9677" i="1" s="1"/>
  <c r="H9678" i="1"/>
  <c r="I9678" i="1" s="1"/>
  <c r="H9679" i="1"/>
  <c r="I9679" i="1" s="1"/>
  <c r="H9680" i="1"/>
  <c r="I9680" i="1" s="1"/>
  <c r="H9681" i="1"/>
  <c r="I9681" i="1" s="1"/>
  <c r="H9682" i="1"/>
  <c r="I9682" i="1" s="1"/>
  <c r="H9683" i="1"/>
  <c r="I9683" i="1" s="1"/>
  <c r="H9684" i="1"/>
  <c r="I9684" i="1" s="1"/>
  <c r="H9685" i="1"/>
  <c r="I9685" i="1" s="1"/>
  <c r="H9686" i="1"/>
  <c r="I9686" i="1" s="1"/>
  <c r="H9687" i="1"/>
  <c r="I9687" i="1" s="1"/>
  <c r="H9688" i="1"/>
  <c r="I9688" i="1" s="1"/>
  <c r="H9689" i="1"/>
  <c r="I9689" i="1" s="1"/>
  <c r="H9690" i="1"/>
  <c r="I9690" i="1" s="1"/>
  <c r="H9691" i="1"/>
  <c r="I9691" i="1" s="1"/>
  <c r="H9692" i="1"/>
  <c r="I9692" i="1" s="1"/>
  <c r="H9693" i="1"/>
  <c r="I9693" i="1" s="1"/>
  <c r="H9694" i="1"/>
  <c r="I9694" i="1" s="1"/>
  <c r="H9695" i="1"/>
  <c r="I9695" i="1" s="1"/>
  <c r="H9696" i="1"/>
  <c r="I9696" i="1" s="1"/>
  <c r="H9697" i="1"/>
  <c r="I9697" i="1" s="1"/>
  <c r="H9698" i="1"/>
  <c r="I9698" i="1" s="1"/>
  <c r="H9699" i="1"/>
  <c r="I9699" i="1" s="1"/>
  <c r="H9700" i="1"/>
  <c r="I9700" i="1" s="1"/>
  <c r="H9701" i="1"/>
  <c r="I9701" i="1" s="1"/>
  <c r="H9702" i="1"/>
  <c r="I9702" i="1" s="1"/>
  <c r="H9703" i="1"/>
  <c r="I9703" i="1" s="1"/>
  <c r="H9704" i="1"/>
  <c r="I9704" i="1" s="1"/>
  <c r="H9705" i="1"/>
  <c r="I9705" i="1" s="1"/>
  <c r="H9706" i="1"/>
  <c r="I9706" i="1" s="1"/>
  <c r="H9707" i="1"/>
  <c r="I9707" i="1" s="1"/>
  <c r="H9708" i="1"/>
  <c r="I9708" i="1" s="1"/>
  <c r="H9709" i="1"/>
  <c r="I9709" i="1" s="1"/>
  <c r="H9710" i="1"/>
  <c r="I9710" i="1" s="1"/>
  <c r="H9711" i="1"/>
  <c r="I9711" i="1" s="1"/>
  <c r="H9712" i="1"/>
  <c r="I9712" i="1" s="1"/>
  <c r="H9713" i="1"/>
  <c r="I9713" i="1" s="1"/>
  <c r="H9714" i="1"/>
  <c r="I9714" i="1" s="1"/>
  <c r="H9715" i="1"/>
  <c r="I9715" i="1" s="1"/>
  <c r="H9716" i="1"/>
  <c r="I9716" i="1" s="1"/>
  <c r="H9717" i="1"/>
  <c r="I9717" i="1" s="1"/>
  <c r="H9718" i="1"/>
  <c r="I9718" i="1" s="1"/>
  <c r="H9719" i="1"/>
  <c r="I9719" i="1" s="1"/>
  <c r="H9720" i="1"/>
  <c r="I9720" i="1" s="1"/>
  <c r="H9721" i="1"/>
  <c r="I9721" i="1" s="1"/>
  <c r="H9722" i="1"/>
  <c r="I9722" i="1" s="1"/>
  <c r="H9723" i="1"/>
  <c r="I9723" i="1" s="1"/>
  <c r="H9724" i="1"/>
  <c r="I9724" i="1" s="1"/>
  <c r="H9725" i="1"/>
  <c r="I9725" i="1" s="1"/>
  <c r="H9726" i="1"/>
  <c r="I9726" i="1" s="1"/>
  <c r="H9727" i="1"/>
  <c r="I9727" i="1" s="1"/>
  <c r="H9728" i="1"/>
  <c r="I9728" i="1" s="1"/>
  <c r="H9729" i="1"/>
  <c r="I9729" i="1" s="1"/>
  <c r="H9730" i="1"/>
  <c r="I9730" i="1" s="1"/>
  <c r="H9731" i="1"/>
  <c r="I9731" i="1" s="1"/>
  <c r="H9732" i="1"/>
  <c r="I9732" i="1" s="1"/>
  <c r="H9733" i="1"/>
  <c r="I9733" i="1" s="1"/>
  <c r="H9734" i="1"/>
  <c r="I9734" i="1" s="1"/>
  <c r="H9735" i="1"/>
  <c r="I9735" i="1" s="1"/>
  <c r="H9736" i="1"/>
  <c r="I9736" i="1" s="1"/>
  <c r="H9737" i="1"/>
  <c r="I9737" i="1" s="1"/>
  <c r="H9738" i="1"/>
  <c r="I9738" i="1" s="1"/>
  <c r="H9739" i="1"/>
  <c r="I9739" i="1" s="1"/>
  <c r="H9740" i="1"/>
  <c r="I9740" i="1" s="1"/>
  <c r="H9741" i="1"/>
  <c r="I9741" i="1" s="1"/>
  <c r="H9742" i="1"/>
  <c r="I9742" i="1" s="1"/>
  <c r="H9743" i="1"/>
  <c r="I9743" i="1" s="1"/>
  <c r="H9744" i="1"/>
  <c r="I9744" i="1" s="1"/>
  <c r="H9745" i="1"/>
  <c r="I9745" i="1" s="1"/>
  <c r="H9746" i="1"/>
  <c r="I9746" i="1" s="1"/>
  <c r="H9747" i="1"/>
  <c r="I9747" i="1" s="1"/>
  <c r="H9748" i="1"/>
  <c r="I9748" i="1" s="1"/>
  <c r="H9749" i="1"/>
  <c r="I9749" i="1" s="1"/>
  <c r="H9750" i="1"/>
  <c r="I9750" i="1" s="1"/>
  <c r="H9751" i="1"/>
  <c r="I9751" i="1" s="1"/>
  <c r="H9752" i="1"/>
  <c r="I9752" i="1" s="1"/>
  <c r="H9753" i="1"/>
  <c r="I9753" i="1" s="1"/>
  <c r="H9754" i="1"/>
  <c r="I9754" i="1" s="1"/>
  <c r="H9755" i="1"/>
  <c r="I9755" i="1" s="1"/>
  <c r="H9756" i="1"/>
  <c r="I9756" i="1" s="1"/>
  <c r="H9757" i="1"/>
  <c r="I9757" i="1" s="1"/>
  <c r="H9758" i="1"/>
  <c r="I9758" i="1" s="1"/>
  <c r="H9759" i="1"/>
  <c r="I9759" i="1" s="1"/>
  <c r="H9760" i="1"/>
  <c r="I9760" i="1" s="1"/>
  <c r="H9761" i="1"/>
  <c r="I9761" i="1" s="1"/>
  <c r="H9762" i="1"/>
  <c r="I9762" i="1" s="1"/>
  <c r="H9763" i="1"/>
  <c r="I9763" i="1" s="1"/>
  <c r="H9764" i="1"/>
  <c r="I9764" i="1" s="1"/>
  <c r="H9765" i="1"/>
  <c r="I9765" i="1" s="1"/>
  <c r="H9766" i="1"/>
  <c r="I9766" i="1" s="1"/>
  <c r="H9767" i="1"/>
  <c r="I9767" i="1" s="1"/>
  <c r="H9768" i="1"/>
  <c r="I9768" i="1" s="1"/>
  <c r="H9769" i="1"/>
  <c r="I9769" i="1" s="1"/>
  <c r="H9770" i="1"/>
  <c r="I9770" i="1" s="1"/>
  <c r="H9771" i="1"/>
  <c r="I9771" i="1" s="1"/>
  <c r="H9772" i="1"/>
  <c r="I9772" i="1" s="1"/>
  <c r="H9773" i="1"/>
  <c r="I9773" i="1" s="1"/>
  <c r="H9774" i="1"/>
  <c r="I9774" i="1" s="1"/>
  <c r="H9775" i="1"/>
  <c r="I9775" i="1" s="1"/>
  <c r="H9776" i="1"/>
  <c r="I9776" i="1" s="1"/>
  <c r="H9777" i="1"/>
  <c r="I9777" i="1" s="1"/>
  <c r="H9778" i="1"/>
  <c r="I9778" i="1" s="1"/>
  <c r="H9779" i="1"/>
  <c r="I9779" i="1" s="1"/>
  <c r="H9780" i="1"/>
  <c r="I9780" i="1" s="1"/>
  <c r="H9781" i="1"/>
  <c r="I9781" i="1" s="1"/>
  <c r="H9782" i="1"/>
  <c r="I9782" i="1" s="1"/>
  <c r="H9783" i="1"/>
  <c r="I9783" i="1" s="1"/>
  <c r="H9784" i="1"/>
  <c r="I9784" i="1" s="1"/>
  <c r="H9785" i="1"/>
  <c r="I9785" i="1" s="1"/>
  <c r="H9786" i="1"/>
  <c r="I9786" i="1" s="1"/>
  <c r="H9787" i="1"/>
  <c r="I9787" i="1" s="1"/>
  <c r="H9788" i="1"/>
  <c r="I9788" i="1" s="1"/>
  <c r="H9789" i="1"/>
  <c r="I9789" i="1" s="1"/>
  <c r="H9790" i="1"/>
  <c r="I9790" i="1" s="1"/>
  <c r="H9791" i="1"/>
  <c r="I9791" i="1" s="1"/>
  <c r="H9792" i="1"/>
  <c r="I9792" i="1" s="1"/>
  <c r="H9793" i="1"/>
  <c r="I9793" i="1" s="1"/>
  <c r="H9794" i="1"/>
  <c r="I9794" i="1" s="1"/>
  <c r="H9795" i="1"/>
  <c r="I9795" i="1" s="1"/>
  <c r="H9796" i="1"/>
  <c r="I9796" i="1" s="1"/>
  <c r="H9797" i="1"/>
  <c r="I9797" i="1" s="1"/>
  <c r="H9798" i="1"/>
  <c r="I9798" i="1" s="1"/>
  <c r="H9799" i="1"/>
  <c r="I9799" i="1" s="1"/>
  <c r="H9800" i="1"/>
  <c r="I9800" i="1" s="1"/>
  <c r="H9801" i="1"/>
  <c r="I9801" i="1" s="1"/>
  <c r="H9802" i="1"/>
  <c r="I9802" i="1" s="1"/>
  <c r="H9803" i="1"/>
  <c r="I9803" i="1" s="1"/>
  <c r="H9804" i="1"/>
  <c r="I9804" i="1" s="1"/>
  <c r="H9805" i="1"/>
  <c r="I9805" i="1" s="1"/>
  <c r="H9806" i="1"/>
  <c r="I9806" i="1" s="1"/>
  <c r="H9807" i="1"/>
  <c r="I9807" i="1" s="1"/>
  <c r="H9808" i="1"/>
  <c r="I9808" i="1" s="1"/>
  <c r="H9809" i="1"/>
  <c r="I9809" i="1" s="1"/>
  <c r="H9810" i="1"/>
  <c r="I9810" i="1" s="1"/>
  <c r="H9811" i="1"/>
  <c r="I9811" i="1" s="1"/>
  <c r="H9812" i="1"/>
  <c r="I9812" i="1" s="1"/>
  <c r="H9813" i="1"/>
  <c r="I9813" i="1" s="1"/>
  <c r="H9814" i="1"/>
  <c r="I9814" i="1" s="1"/>
  <c r="H9815" i="1"/>
  <c r="I9815" i="1" s="1"/>
  <c r="H9816" i="1"/>
  <c r="I9816" i="1" s="1"/>
  <c r="H9817" i="1"/>
  <c r="I9817" i="1" s="1"/>
  <c r="H9818" i="1"/>
  <c r="I9818" i="1" s="1"/>
  <c r="H9819" i="1"/>
  <c r="I9819" i="1" s="1"/>
  <c r="H9820" i="1"/>
  <c r="I9820" i="1" s="1"/>
  <c r="H9821" i="1"/>
  <c r="I9821" i="1" s="1"/>
  <c r="H9822" i="1"/>
  <c r="I9822" i="1" s="1"/>
  <c r="H9823" i="1"/>
  <c r="I9823" i="1" s="1"/>
  <c r="H9824" i="1"/>
  <c r="I9824" i="1" s="1"/>
  <c r="H9825" i="1"/>
  <c r="I9825" i="1" s="1"/>
  <c r="H9826" i="1"/>
  <c r="I9826" i="1" s="1"/>
  <c r="H9827" i="1"/>
  <c r="I9827" i="1" s="1"/>
  <c r="H9828" i="1"/>
  <c r="I9828" i="1" s="1"/>
  <c r="H9829" i="1"/>
  <c r="I9829" i="1" s="1"/>
  <c r="H9830" i="1"/>
  <c r="I9830" i="1" s="1"/>
  <c r="H9831" i="1"/>
  <c r="I9831" i="1" s="1"/>
  <c r="H9832" i="1"/>
  <c r="I9832" i="1" s="1"/>
  <c r="H9833" i="1"/>
  <c r="I9833" i="1" s="1"/>
  <c r="H9834" i="1"/>
  <c r="I9834" i="1" s="1"/>
  <c r="H9835" i="1"/>
  <c r="I9835" i="1" s="1"/>
  <c r="H9836" i="1"/>
  <c r="I9836" i="1" s="1"/>
  <c r="H9837" i="1"/>
  <c r="I9837" i="1" s="1"/>
  <c r="H9838" i="1"/>
  <c r="I9838" i="1" s="1"/>
  <c r="H9839" i="1"/>
  <c r="I9839" i="1" s="1"/>
  <c r="H9840" i="1"/>
  <c r="I9840" i="1" s="1"/>
  <c r="H9841" i="1"/>
  <c r="I9841" i="1" s="1"/>
  <c r="H9842" i="1"/>
  <c r="I9842" i="1" s="1"/>
  <c r="H9843" i="1"/>
  <c r="I9843" i="1" s="1"/>
  <c r="H9844" i="1"/>
  <c r="I9844" i="1" s="1"/>
  <c r="H9845" i="1"/>
  <c r="I9845" i="1" s="1"/>
  <c r="H9846" i="1"/>
  <c r="I9846" i="1" s="1"/>
  <c r="H9847" i="1"/>
  <c r="I9847" i="1" s="1"/>
  <c r="H9848" i="1"/>
  <c r="I9848" i="1" s="1"/>
  <c r="H9849" i="1"/>
  <c r="I9849" i="1" s="1"/>
  <c r="H9850" i="1"/>
  <c r="I9850" i="1" s="1"/>
  <c r="H9851" i="1"/>
  <c r="I9851" i="1" s="1"/>
  <c r="H9852" i="1"/>
  <c r="I9852" i="1" s="1"/>
  <c r="H9853" i="1"/>
  <c r="I9853" i="1" s="1"/>
  <c r="H9854" i="1"/>
  <c r="I9854" i="1" s="1"/>
  <c r="H9855" i="1"/>
  <c r="I9855" i="1" s="1"/>
  <c r="H9856" i="1"/>
  <c r="I9856" i="1" s="1"/>
  <c r="H9857" i="1"/>
  <c r="I9857" i="1" s="1"/>
  <c r="H9858" i="1"/>
  <c r="I9858" i="1" s="1"/>
  <c r="H9859" i="1"/>
  <c r="I9859" i="1" s="1"/>
  <c r="H9860" i="1"/>
  <c r="I9860" i="1" s="1"/>
  <c r="H9861" i="1"/>
  <c r="I9861" i="1" s="1"/>
  <c r="H9862" i="1"/>
  <c r="I9862" i="1" s="1"/>
  <c r="H9863" i="1"/>
  <c r="I9863" i="1" s="1"/>
  <c r="H9864" i="1"/>
  <c r="I9864" i="1" s="1"/>
  <c r="H9865" i="1"/>
  <c r="I9865" i="1" s="1"/>
  <c r="H9866" i="1"/>
  <c r="I9866" i="1" s="1"/>
  <c r="H9867" i="1"/>
  <c r="I9867" i="1" s="1"/>
  <c r="H9868" i="1"/>
  <c r="I9868" i="1" s="1"/>
  <c r="H9869" i="1"/>
  <c r="I9869" i="1" s="1"/>
  <c r="H9870" i="1"/>
  <c r="I9870" i="1" s="1"/>
  <c r="H9871" i="1"/>
  <c r="I9871" i="1" s="1"/>
  <c r="H9872" i="1"/>
  <c r="I9872" i="1" s="1"/>
  <c r="H9873" i="1"/>
  <c r="I9873" i="1" s="1"/>
  <c r="H9874" i="1"/>
  <c r="I9874" i="1" s="1"/>
  <c r="H9875" i="1"/>
  <c r="I9875" i="1" s="1"/>
  <c r="H9876" i="1"/>
  <c r="I9876" i="1" s="1"/>
  <c r="H9877" i="1"/>
  <c r="I9877" i="1" s="1"/>
  <c r="H9878" i="1"/>
  <c r="I9878" i="1" s="1"/>
  <c r="H9879" i="1"/>
  <c r="I9879" i="1" s="1"/>
  <c r="H9880" i="1"/>
  <c r="I9880" i="1" s="1"/>
  <c r="H9881" i="1"/>
  <c r="I9881" i="1" s="1"/>
  <c r="H9882" i="1"/>
  <c r="I9882" i="1" s="1"/>
  <c r="H9883" i="1"/>
  <c r="I9883" i="1" s="1"/>
  <c r="H9884" i="1"/>
  <c r="I9884" i="1" s="1"/>
  <c r="H9885" i="1"/>
  <c r="I9885" i="1" s="1"/>
  <c r="H9886" i="1"/>
  <c r="I9886" i="1" s="1"/>
  <c r="H9887" i="1"/>
  <c r="I9887" i="1" s="1"/>
  <c r="H9888" i="1"/>
  <c r="I9888" i="1" s="1"/>
  <c r="H9889" i="1"/>
  <c r="I9889" i="1" s="1"/>
  <c r="H9890" i="1"/>
  <c r="I9890" i="1" s="1"/>
  <c r="H9891" i="1"/>
  <c r="I9891" i="1" s="1"/>
  <c r="H9892" i="1"/>
  <c r="I9892" i="1" s="1"/>
  <c r="H9893" i="1"/>
  <c r="I9893" i="1" s="1"/>
  <c r="H9894" i="1"/>
  <c r="I9894" i="1" s="1"/>
  <c r="H9895" i="1"/>
  <c r="I9895" i="1" s="1"/>
  <c r="H9896" i="1"/>
  <c r="I9896" i="1" s="1"/>
  <c r="H9897" i="1"/>
  <c r="I9897" i="1" s="1"/>
  <c r="H9898" i="1"/>
  <c r="I9898" i="1" s="1"/>
  <c r="H9899" i="1"/>
  <c r="I9899" i="1" s="1"/>
  <c r="H9900" i="1"/>
  <c r="I9900" i="1" s="1"/>
  <c r="H9901" i="1"/>
  <c r="I9901" i="1" s="1"/>
  <c r="H9902" i="1"/>
  <c r="I9902" i="1" s="1"/>
  <c r="H9903" i="1"/>
  <c r="I9903" i="1" s="1"/>
  <c r="H9904" i="1"/>
  <c r="I9904" i="1" s="1"/>
  <c r="H9905" i="1"/>
  <c r="I9905" i="1" s="1"/>
  <c r="H9906" i="1"/>
  <c r="I9906" i="1" s="1"/>
  <c r="H9907" i="1"/>
  <c r="I9907" i="1" s="1"/>
  <c r="H9908" i="1"/>
  <c r="I9908" i="1" s="1"/>
  <c r="H9909" i="1"/>
  <c r="I9909" i="1" s="1"/>
  <c r="H9910" i="1"/>
  <c r="I9910" i="1" s="1"/>
  <c r="H9911" i="1"/>
  <c r="I9911" i="1" s="1"/>
  <c r="H9912" i="1"/>
  <c r="I9912" i="1" s="1"/>
  <c r="H9913" i="1"/>
  <c r="I9913" i="1" s="1"/>
  <c r="H9914" i="1"/>
  <c r="I9914" i="1" s="1"/>
  <c r="H9915" i="1"/>
  <c r="I9915" i="1" s="1"/>
  <c r="H9916" i="1"/>
  <c r="I9916" i="1" s="1"/>
  <c r="H9917" i="1"/>
  <c r="I9917" i="1" s="1"/>
  <c r="H9918" i="1"/>
  <c r="I9918" i="1" s="1"/>
  <c r="H9919" i="1"/>
  <c r="I9919" i="1" s="1"/>
  <c r="H9920" i="1"/>
  <c r="I9920" i="1" s="1"/>
  <c r="H9921" i="1"/>
  <c r="I9921" i="1" s="1"/>
  <c r="H9922" i="1"/>
  <c r="I9922" i="1" s="1"/>
  <c r="H9923" i="1"/>
  <c r="I9923" i="1" s="1"/>
  <c r="H9924" i="1"/>
  <c r="I9924" i="1" s="1"/>
  <c r="H9925" i="1"/>
  <c r="I9925" i="1" s="1"/>
  <c r="H9926" i="1"/>
  <c r="I9926" i="1" s="1"/>
  <c r="H9927" i="1"/>
  <c r="I9927" i="1" s="1"/>
  <c r="H9928" i="1"/>
  <c r="I9928" i="1" s="1"/>
  <c r="H9929" i="1"/>
  <c r="I9929" i="1" s="1"/>
  <c r="H9930" i="1"/>
  <c r="I9930" i="1" s="1"/>
  <c r="H9931" i="1"/>
  <c r="I9931" i="1" s="1"/>
  <c r="H9932" i="1"/>
  <c r="I9932" i="1" s="1"/>
  <c r="H9933" i="1"/>
  <c r="I9933" i="1" s="1"/>
  <c r="H9934" i="1"/>
  <c r="I9934" i="1" s="1"/>
  <c r="H9935" i="1"/>
  <c r="I9935" i="1" s="1"/>
  <c r="H9936" i="1"/>
  <c r="I9936" i="1" s="1"/>
  <c r="H9937" i="1"/>
  <c r="I9937" i="1" s="1"/>
  <c r="H9938" i="1"/>
  <c r="I9938" i="1" s="1"/>
  <c r="H9939" i="1"/>
  <c r="I9939" i="1" s="1"/>
  <c r="H9940" i="1"/>
  <c r="I9940" i="1" s="1"/>
  <c r="H9941" i="1"/>
  <c r="I9941" i="1" s="1"/>
  <c r="H9942" i="1"/>
  <c r="I9942" i="1" s="1"/>
  <c r="H9943" i="1"/>
  <c r="I9943" i="1" s="1"/>
  <c r="H9944" i="1"/>
  <c r="I9944" i="1" s="1"/>
  <c r="H9945" i="1"/>
  <c r="I9945" i="1" s="1"/>
  <c r="H9946" i="1"/>
  <c r="I9946" i="1" s="1"/>
  <c r="H9947" i="1"/>
  <c r="I9947" i="1" s="1"/>
  <c r="H9948" i="1"/>
  <c r="I9948" i="1" s="1"/>
  <c r="H9949" i="1"/>
  <c r="I9949" i="1" s="1"/>
  <c r="H9950" i="1"/>
  <c r="I9950" i="1" s="1"/>
  <c r="H9951" i="1"/>
  <c r="I9951" i="1" s="1"/>
  <c r="H9952" i="1"/>
  <c r="I9952" i="1" s="1"/>
  <c r="H9953" i="1"/>
  <c r="I9953" i="1" s="1"/>
  <c r="H9954" i="1"/>
  <c r="I9954" i="1" s="1"/>
  <c r="H9955" i="1"/>
  <c r="I9955" i="1" s="1"/>
  <c r="H9956" i="1"/>
  <c r="I9956" i="1" s="1"/>
  <c r="H9957" i="1"/>
  <c r="I9957" i="1" s="1"/>
  <c r="H9958" i="1"/>
  <c r="I9958" i="1" s="1"/>
  <c r="H9959" i="1"/>
  <c r="I9959" i="1" s="1"/>
  <c r="H9960" i="1"/>
  <c r="I9960" i="1" s="1"/>
  <c r="H9961" i="1"/>
  <c r="I9961" i="1" s="1"/>
  <c r="H9962" i="1"/>
  <c r="I9962" i="1" s="1"/>
  <c r="H9963" i="1"/>
  <c r="I9963" i="1" s="1"/>
  <c r="H9964" i="1"/>
  <c r="I9964" i="1" s="1"/>
  <c r="H9965" i="1"/>
  <c r="I9965" i="1" s="1"/>
  <c r="H9966" i="1"/>
  <c r="I9966" i="1" s="1"/>
  <c r="H9967" i="1"/>
  <c r="I9967" i="1" s="1"/>
  <c r="H9968" i="1"/>
  <c r="I9968" i="1" s="1"/>
  <c r="H9969" i="1"/>
  <c r="I9969" i="1" s="1"/>
  <c r="H9970" i="1"/>
  <c r="I9970" i="1" s="1"/>
  <c r="H9971" i="1"/>
  <c r="I9971" i="1" s="1"/>
  <c r="H9972" i="1"/>
  <c r="I9972" i="1" s="1"/>
  <c r="H9973" i="1"/>
  <c r="I9973" i="1" s="1"/>
  <c r="H9974" i="1"/>
  <c r="I9974" i="1" s="1"/>
  <c r="H9975" i="1"/>
  <c r="I9975" i="1" s="1"/>
  <c r="H9976" i="1"/>
  <c r="I9976" i="1" s="1"/>
  <c r="H9977" i="1"/>
  <c r="I9977" i="1" s="1"/>
  <c r="H9978" i="1"/>
  <c r="I9978" i="1" s="1"/>
  <c r="H9979" i="1"/>
  <c r="I9979" i="1" s="1"/>
  <c r="H9980" i="1"/>
  <c r="I9980" i="1" s="1"/>
  <c r="H9981" i="1"/>
  <c r="I9981" i="1" s="1"/>
  <c r="H9982" i="1"/>
  <c r="I9982" i="1" s="1"/>
  <c r="H9983" i="1"/>
  <c r="I9983" i="1" s="1"/>
  <c r="H9984" i="1"/>
  <c r="I9984" i="1" s="1"/>
  <c r="H9985" i="1"/>
  <c r="I9985" i="1" s="1"/>
  <c r="H9986" i="1"/>
  <c r="I9986" i="1" s="1"/>
  <c r="H9987" i="1"/>
  <c r="I9987" i="1" s="1"/>
  <c r="H9988" i="1"/>
  <c r="I9988" i="1" s="1"/>
  <c r="H9989" i="1"/>
  <c r="I9989" i="1" s="1"/>
  <c r="H9990" i="1"/>
  <c r="I9990" i="1" s="1"/>
  <c r="H9991" i="1"/>
  <c r="I9991" i="1" s="1"/>
  <c r="H9992" i="1"/>
  <c r="I9992" i="1" s="1"/>
  <c r="H9993" i="1"/>
  <c r="I9993" i="1" s="1"/>
  <c r="H9994" i="1"/>
  <c r="I9994" i="1" s="1"/>
  <c r="H9995" i="1"/>
  <c r="I9995" i="1" s="1"/>
  <c r="H9996" i="1"/>
  <c r="I9996" i="1" s="1"/>
  <c r="H9997" i="1"/>
  <c r="I9997" i="1" s="1"/>
  <c r="H9998" i="1"/>
  <c r="I9998" i="1" s="1"/>
  <c r="H9999" i="1"/>
  <c r="I9999" i="1" s="1"/>
  <c r="H10000" i="1"/>
  <c r="I10000" i="1" s="1"/>
  <c r="H10001" i="1"/>
  <c r="I10001" i="1" s="1"/>
  <c r="H10002" i="1"/>
  <c r="I10002" i="1" s="1"/>
  <c r="H10003" i="1"/>
  <c r="I10003" i="1" s="1"/>
  <c r="H10004" i="1"/>
  <c r="I10004" i="1" s="1"/>
  <c r="H10005" i="1"/>
  <c r="I10005" i="1" s="1"/>
  <c r="H10006" i="1"/>
  <c r="I10006" i="1" s="1"/>
  <c r="H10007" i="1"/>
  <c r="I10007" i="1" s="1"/>
  <c r="H10008" i="1"/>
  <c r="I10008" i="1" s="1"/>
  <c r="H10009" i="1"/>
  <c r="I10009" i="1" s="1"/>
  <c r="H10010" i="1"/>
  <c r="I10010" i="1" s="1"/>
  <c r="H10011" i="1"/>
  <c r="I10011" i="1" s="1"/>
  <c r="H10012" i="1"/>
  <c r="I10012" i="1" s="1"/>
  <c r="H10013" i="1"/>
  <c r="I10013" i="1" s="1"/>
  <c r="H10014" i="1"/>
  <c r="I10014" i="1" s="1"/>
  <c r="H10015" i="1"/>
  <c r="I10015" i="1" s="1"/>
  <c r="H10016" i="1"/>
  <c r="I10016" i="1" s="1"/>
  <c r="H10017" i="1"/>
  <c r="I10017" i="1" s="1"/>
  <c r="H10018" i="1"/>
  <c r="I10018" i="1" s="1"/>
  <c r="H10019" i="1"/>
  <c r="I10019" i="1" s="1"/>
  <c r="H10020" i="1"/>
  <c r="I10020" i="1" s="1"/>
  <c r="H10021" i="1"/>
  <c r="I10021" i="1" s="1"/>
  <c r="H10022" i="1"/>
  <c r="I10022" i="1" s="1"/>
  <c r="H10023" i="1"/>
  <c r="I10023" i="1" s="1"/>
  <c r="H10024" i="1"/>
  <c r="I10024" i="1" s="1"/>
  <c r="H10025" i="1"/>
  <c r="I10025" i="1" s="1"/>
  <c r="H10026" i="1"/>
  <c r="I10026" i="1" s="1"/>
  <c r="H10027" i="1"/>
  <c r="I10027" i="1" s="1"/>
  <c r="H10028" i="1"/>
  <c r="I10028" i="1" s="1"/>
  <c r="H10029" i="1"/>
  <c r="I10029" i="1" s="1"/>
  <c r="H10030" i="1"/>
  <c r="I10030" i="1" s="1"/>
  <c r="H10031" i="1"/>
  <c r="I10031" i="1" s="1"/>
  <c r="H10032" i="1"/>
  <c r="I10032" i="1" s="1"/>
  <c r="H10033" i="1"/>
  <c r="I10033" i="1" s="1"/>
  <c r="H10034" i="1"/>
  <c r="I10034" i="1" s="1"/>
  <c r="H10035" i="1"/>
  <c r="I10035" i="1" s="1"/>
  <c r="H10036" i="1"/>
  <c r="I10036" i="1" s="1"/>
  <c r="H10037" i="1"/>
  <c r="I10037" i="1" s="1"/>
  <c r="H10038" i="1"/>
  <c r="I10038" i="1" s="1"/>
  <c r="H10039" i="1"/>
  <c r="I10039" i="1" s="1"/>
  <c r="H10040" i="1"/>
  <c r="I10040" i="1" s="1"/>
  <c r="H10041" i="1"/>
  <c r="I10041" i="1" s="1"/>
  <c r="H10042" i="1"/>
  <c r="I10042" i="1" s="1"/>
  <c r="H10043" i="1"/>
  <c r="I10043" i="1" s="1"/>
  <c r="H10044" i="1"/>
  <c r="I10044" i="1" s="1"/>
  <c r="H10045" i="1"/>
  <c r="I10045" i="1" s="1"/>
  <c r="H10046" i="1"/>
  <c r="I10046" i="1" s="1"/>
  <c r="H10047" i="1"/>
  <c r="I10047" i="1" s="1"/>
  <c r="H10048" i="1"/>
  <c r="I10048" i="1" s="1"/>
  <c r="H10049" i="1"/>
  <c r="I10049" i="1" s="1"/>
  <c r="H10050" i="1"/>
  <c r="I10050" i="1" s="1"/>
  <c r="H10051" i="1"/>
  <c r="I10051" i="1" s="1"/>
  <c r="H10052" i="1"/>
  <c r="I10052" i="1" s="1"/>
  <c r="H10053" i="1"/>
  <c r="I10053" i="1" s="1"/>
  <c r="H10054" i="1"/>
  <c r="I10054" i="1" s="1"/>
  <c r="H10055" i="1"/>
  <c r="I10055" i="1" s="1"/>
  <c r="H10056" i="1"/>
  <c r="I10056" i="1" s="1"/>
  <c r="H10057" i="1"/>
  <c r="I10057" i="1" s="1"/>
  <c r="H10058" i="1"/>
  <c r="I10058" i="1" s="1"/>
  <c r="H10059" i="1"/>
  <c r="I10059" i="1" s="1"/>
  <c r="H10060" i="1"/>
  <c r="I10060" i="1" s="1"/>
  <c r="H10061" i="1"/>
  <c r="I10061" i="1" s="1"/>
  <c r="H10062" i="1"/>
  <c r="I10062" i="1" s="1"/>
  <c r="H10063" i="1"/>
  <c r="I10063" i="1" s="1"/>
  <c r="H10064" i="1"/>
  <c r="I10064" i="1" s="1"/>
  <c r="H10065" i="1"/>
  <c r="I10065" i="1" s="1"/>
  <c r="H10066" i="1"/>
  <c r="I10066" i="1" s="1"/>
  <c r="H10067" i="1"/>
  <c r="I10067" i="1" s="1"/>
  <c r="H10068" i="1"/>
  <c r="I10068" i="1" s="1"/>
  <c r="H10069" i="1"/>
  <c r="I10069" i="1" s="1"/>
  <c r="H10070" i="1"/>
  <c r="I10070" i="1" s="1"/>
  <c r="H10071" i="1"/>
  <c r="I10071" i="1" s="1"/>
  <c r="H10072" i="1"/>
  <c r="I10072" i="1" s="1"/>
  <c r="H10073" i="1"/>
  <c r="I10073" i="1" s="1"/>
  <c r="H10074" i="1"/>
  <c r="I10074" i="1" s="1"/>
  <c r="H10075" i="1"/>
  <c r="I10075" i="1" s="1"/>
  <c r="H10076" i="1"/>
  <c r="I10076" i="1" s="1"/>
  <c r="H10077" i="1"/>
  <c r="I10077" i="1" s="1"/>
  <c r="H10078" i="1"/>
  <c r="I10078" i="1" s="1"/>
  <c r="H10079" i="1"/>
  <c r="I10079" i="1" s="1"/>
  <c r="H10080" i="1"/>
  <c r="I10080" i="1" s="1"/>
  <c r="H10081" i="1"/>
  <c r="I10081" i="1" s="1"/>
  <c r="H10082" i="1"/>
  <c r="I10082" i="1" s="1"/>
  <c r="H10083" i="1"/>
  <c r="I10083" i="1" s="1"/>
  <c r="H10084" i="1"/>
  <c r="I10084" i="1" s="1"/>
  <c r="H10085" i="1"/>
  <c r="I10085" i="1" s="1"/>
  <c r="H10086" i="1"/>
  <c r="I10086" i="1" s="1"/>
  <c r="H10087" i="1"/>
  <c r="I10087" i="1" s="1"/>
  <c r="H10088" i="1"/>
  <c r="I10088" i="1" s="1"/>
  <c r="H10089" i="1"/>
  <c r="I10089" i="1" s="1"/>
  <c r="H10090" i="1"/>
  <c r="I10090" i="1" s="1"/>
  <c r="H10091" i="1"/>
  <c r="I10091" i="1" s="1"/>
  <c r="H10092" i="1"/>
  <c r="I10092" i="1" s="1"/>
  <c r="H10093" i="1"/>
  <c r="I10093" i="1" s="1"/>
  <c r="H10094" i="1"/>
  <c r="I10094" i="1" s="1"/>
  <c r="H10095" i="1"/>
  <c r="I10095" i="1" s="1"/>
  <c r="H10096" i="1"/>
  <c r="I10096" i="1" s="1"/>
  <c r="H10097" i="1"/>
  <c r="I10097" i="1" s="1"/>
  <c r="H10098" i="1"/>
  <c r="I10098" i="1" s="1"/>
  <c r="H10099" i="1"/>
  <c r="I10099" i="1" s="1"/>
  <c r="H10100" i="1"/>
  <c r="I10100" i="1" s="1"/>
  <c r="H10101" i="1"/>
  <c r="I10101" i="1" s="1"/>
  <c r="H10102" i="1"/>
  <c r="I10102" i="1" s="1"/>
  <c r="H10103" i="1"/>
  <c r="I10103" i="1" s="1"/>
  <c r="H10104" i="1"/>
  <c r="I10104" i="1" s="1"/>
  <c r="H10105" i="1"/>
  <c r="I10105" i="1" s="1"/>
  <c r="H10106" i="1"/>
  <c r="I10106" i="1" s="1"/>
  <c r="H10107" i="1"/>
  <c r="I10107" i="1" s="1"/>
  <c r="H10108" i="1"/>
  <c r="I10108" i="1" s="1"/>
  <c r="H10109" i="1"/>
  <c r="I10109" i="1" s="1"/>
  <c r="H10110" i="1"/>
  <c r="I10110" i="1" s="1"/>
  <c r="H10111" i="1"/>
  <c r="I10111" i="1" s="1"/>
  <c r="H10112" i="1"/>
  <c r="I10112" i="1" s="1"/>
  <c r="H10113" i="1"/>
  <c r="I10113" i="1" s="1"/>
  <c r="H10114" i="1"/>
  <c r="I10114" i="1" s="1"/>
  <c r="H10115" i="1"/>
  <c r="I10115" i="1" s="1"/>
  <c r="H10116" i="1"/>
  <c r="I10116" i="1" s="1"/>
  <c r="H10117" i="1"/>
  <c r="I10117" i="1" s="1"/>
  <c r="H10118" i="1"/>
  <c r="I10118" i="1" s="1"/>
  <c r="H10119" i="1"/>
  <c r="I10119" i="1" s="1"/>
  <c r="H10120" i="1"/>
  <c r="I10120" i="1" s="1"/>
  <c r="H10121" i="1"/>
  <c r="I10121" i="1" s="1"/>
  <c r="H10122" i="1"/>
  <c r="I10122" i="1" s="1"/>
  <c r="H10123" i="1"/>
  <c r="I10123" i="1" s="1"/>
  <c r="H10124" i="1"/>
  <c r="I10124" i="1" s="1"/>
  <c r="H10125" i="1"/>
  <c r="I10125" i="1" s="1"/>
  <c r="H10126" i="1"/>
  <c r="I10126" i="1" s="1"/>
  <c r="H10127" i="1"/>
  <c r="I10127" i="1" s="1"/>
  <c r="H10128" i="1"/>
  <c r="I10128" i="1" s="1"/>
  <c r="H10129" i="1"/>
  <c r="I10129" i="1" s="1"/>
  <c r="H10130" i="1"/>
  <c r="I10130" i="1" s="1"/>
  <c r="H10131" i="1"/>
  <c r="I10131" i="1" s="1"/>
  <c r="H10132" i="1"/>
  <c r="I10132" i="1" s="1"/>
  <c r="H10133" i="1"/>
  <c r="I10133" i="1" s="1"/>
  <c r="H10134" i="1"/>
  <c r="I10134" i="1" s="1"/>
  <c r="H10135" i="1"/>
  <c r="I10135" i="1" s="1"/>
  <c r="H10136" i="1"/>
  <c r="I10136" i="1" s="1"/>
  <c r="H10137" i="1"/>
  <c r="I10137" i="1" s="1"/>
  <c r="H10138" i="1"/>
  <c r="I10138" i="1" s="1"/>
  <c r="H10139" i="1"/>
  <c r="I10139" i="1" s="1"/>
  <c r="H10140" i="1"/>
  <c r="I10140" i="1" s="1"/>
  <c r="H10141" i="1"/>
  <c r="I10141" i="1" s="1"/>
  <c r="H10142" i="1"/>
  <c r="I10142" i="1" s="1"/>
  <c r="H10143" i="1"/>
  <c r="I10143" i="1" s="1"/>
  <c r="H10144" i="1"/>
  <c r="I10144" i="1" s="1"/>
  <c r="H10145" i="1"/>
  <c r="I10145" i="1" s="1"/>
  <c r="H10146" i="1"/>
  <c r="I10146" i="1" s="1"/>
  <c r="H10147" i="1"/>
  <c r="I10147" i="1" s="1"/>
  <c r="H10148" i="1"/>
  <c r="I10148" i="1" s="1"/>
  <c r="H10149" i="1"/>
  <c r="I10149" i="1" s="1"/>
  <c r="H10150" i="1"/>
  <c r="I10150" i="1" s="1"/>
  <c r="H10151" i="1"/>
  <c r="I10151" i="1" s="1"/>
  <c r="H10152" i="1"/>
  <c r="I10152" i="1" s="1"/>
  <c r="H10153" i="1"/>
  <c r="I10153" i="1" s="1"/>
  <c r="H10154" i="1"/>
  <c r="I10154" i="1" s="1"/>
  <c r="H10155" i="1"/>
  <c r="I10155" i="1" s="1"/>
  <c r="H10156" i="1"/>
  <c r="I10156" i="1" s="1"/>
  <c r="H10157" i="1"/>
  <c r="I10157" i="1" s="1"/>
  <c r="H10158" i="1"/>
  <c r="I10158" i="1" s="1"/>
  <c r="H10159" i="1"/>
  <c r="I10159" i="1" s="1"/>
  <c r="H10160" i="1"/>
  <c r="I10160" i="1" s="1"/>
  <c r="H10161" i="1"/>
  <c r="I10161" i="1" s="1"/>
  <c r="H10162" i="1"/>
  <c r="I10162" i="1" s="1"/>
  <c r="H10163" i="1"/>
  <c r="I10163" i="1" s="1"/>
  <c r="H10164" i="1"/>
  <c r="I10164" i="1" s="1"/>
  <c r="H10165" i="1"/>
  <c r="I10165" i="1" s="1"/>
  <c r="H10166" i="1"/>
  <c r="I10166" i="1" s="1"/>
  <c r="H10167" i="1"/>
  <c r="I10167" i="1" s="1"/>
  <c r="H10168" i="1"/>
  <c r="I10168" i="1" s="1"/>
  <c r="H10169" i="1"/>
  <c r="I10169" i="1" s="1"/>
  <c r="H10170" i="1"/>
  <c r="I10170" i="1" s="1"/>
  <c r="H10171" i="1"/>
  <c r="I10171" i="1" s="1"/>
  <c r="H10172" i="1"/>
  <c r="I10172" i="1" s="1"/>
  <c r="H10173" i="1"/>
  <c r="I10173" i="1" s="1"/>
  <c r="H10174" i="1"/>
  <c r="I10174" i="1" s="1"/>
  <c r="H10175" i="1"/>
  <c r="I10175" i="1" s="1"/>
  <c r="H10176" i="1"/>
  <c r="I10176" i="1" s="1"/>
  <c r="H10177" i="1"/>
  <c r="I10177" i="1" s="1"/>
  <c r="H10178" i="1"/>
  <c r="I10178" i="1" s="1"/>
  <c r="H10179" i="1"/>
  <c r="I10179" i="1" s="1"/>
  <c r="H10180" i="1"/>
  <c r="I10180" i="1" s="1"/>
  <c r="H10181" i="1"/>
  <c r="I10181" i="1" s="1"/>
  <c r="H10182" i="1"/>
  <c r="I10182" i="1" s="1"/>
  <c r="H10183" i="1"/>
  <c r="I10183" i="1" s="1"/>
  <c r="H10184" i="1"/>
  <c r="I10184" i="1" s="1"/>
  <c r="H10185" i="1"/>
  <c r="I10185" i="1" s="1"/>
  <c r="H10186" i="1"/>
  <c r="I10186" i="1" s="1"/>
  <c r="H10187" i="1"/>
  <c r="I10187" i="1" s="1"/>
  <c r="H10188" i="1"/>
  <c r="I10188" i="1" s="1"/>
  <c r="H10189" i="1"/>
  <c r="I10189" i="1" s="1"/>
  <c r="H10190" i="1"/>
  <c r="I10190" i="1" s="1"/>
  <c r="H10191" i="1"/>
  <c r="I10191" i="1" s="1"/>
  <c r="H10192" i="1"/>
  <c r="I10192" i="1" s="1"/>
  <c r="H10193" i="1"/>
  <c r="I10193" i="1" s="1"/>
  <c r="H10194" i="1"/>
  <c r="I10194" i="1" s="1"/>
  <c r="H10195" i="1"/>
  <c r="I10195" i="1" s="1"/>
  <c r="H10196" i="1"/>
  <c r="I10196" i="1" s="1"/>
  <c r="H10197" i="1"/>
  <c r="I10197" i="1" s="1"/>
  <c r="H10198" i="1"/>
  <c r="I10198" i="1" s="1"/>
  <c r="H10199" i="1"/>
  <c r="I10199" i="1" s="1"/>
  <c r="H10200" i="1"/>
  <c r="I10200" i="1" s="1"/>
  <c r="H10201" i="1"/>
  <c r="I10201" i="1" s="1"/>
  <c r="H10202" i="1"/>
  <c r="I10202" i="1" s="1"/>
  <c r="H10203" i="1"/>
  <c r="I10203" i="1" s="1"/>
  <c r="H10204" i="1"/>
  <c r="I10204" i="1" s="1"/>
  <c r="H10205" i="1"/>
  <c r="I10205" i="1" s="1"/>
  <c r="H10206" i="1"/>
  <c r="I10206" i="1" s="1"/>
  <c r="H10207" i="1"/>
  <c r="I10207" i="1" s="1"/>
  <c r="H10208" i="1"/>
  <c r="I10208" i="1" s="1"/>
  <c r="H10209" i="1"/>
  <c r="I10209" i="1" s="1"/>
  <c r="H10210" i="1"/>
  <c r="I10210" i="1" s="1"/>
  <c r="H10211" i="1"/>
  <c r="I10211" i="1" s="1"/>
  <c r="H10212" i="1"/>
  <c r="I10212" i="1" s="1"/>
  <c r="H10213" i="1"/>
  <c r="I10213" i="1" s="1"/>
  <c r="H10214" i="1"/>
  <c r="I10214" i="1" s="1"/>
  <c r="H10215" i="1"/>
  <c r="I10215" i="1" s="1"/>
  <c r="H10216" i="1"/>
  <c r="I10216" i="1" s="1"/>
  <c r="H10217" i="1"/>
  <c r="I10217" i="1" s="1"/>
  <c r="H10218" i="1"/>
  <c r="I10218" i="1" s="1"/>
  <c r="H10219" i="1"/>
  <c r="I10219" i="1" s="1"/>
  <c r="H10220" i="1"/>
  <c r="I10220" i="1" s="1"/>
  <c r="H10221" i="1"/>
  <c r="I10221" i="1" s="1"/>
  <c r="H10222" i="1"/>
  <c r="I10222" i="1" s="1"/>
  <c r="H10223" i="1"/>
  <c r="I10223" i="1" s="1"/>
  <c r="H10224" i="1"/>
  <c r="I10224" i="1" s="1"/>
  <c r="H10225" i="1"/>
  <c r="I10225" i="1" s="1"/>
  <c r="H10226" i="1"/>
  <c r="I10226" i="1" s="1"/>
  <c r="H10227" i="1"/>
  <c r="I10227" i="1" s="1"/>
  <c r="H10228" i="1"/>
  <c r="I10228" i="1" s="1"/>
  <c r="H10229" i="1"/>
  <c r="I10229" i="1" s="1"/>
  <c r="H10230" i="1"/>
  <c r="I10230" i="1" s="1"/>
  <c r="H10231" i="1"/>
  <c r="I10231" i="1" s="1"/>
  <c r="H10232" i="1"/>
  <c r="I10232" i="1" s="1"/>
  <c r="H10233" i="1"/>
  <c r="I10233" i="1" s="1"/>
  <c r="H10234" i="1"/>
  <c r="I10234" i="1" s="1"/>
  <c r="H10235" i="1"/>
  <c r="I10235" i="1" s="1"/>
  <c r="H10236" i="1"/>
  <c r="I10236" i="1" s="1"/>
  <c r="H10237" i="1"/>
  <c r="I10237" i="1" s="1"/>
  <c r="H10238" i="1"/>
  <c r="I10238" i="1" s="1"/>
  <c r="H10239" i="1"/>
  <c r="I10239" i="1" s="1"/>
  <c r="H10240" i="1"/>
  <c r="I10240" i="1" s="1"/>
  <c r="H10241" i="1"/>
  <c r="I10241" i="1" s="1"/>
  <c r="H10242" i="1"/>
  <c r="I10242" i="1" s="1"/>
  <c r="H10243" i="1"/>
  <c r="I10243" i="1" s="1"/>
  <c r="H10244" i="1"/>
  <c r="I10244" i="1" s="1"/>
  <c r="H10245" i="1"/>
  <c r="I10245" i="1" s="1"/>
  <c r="H10246" i="1"/>
  <c r="I10246" i="1" s="1"/>
  <c r="H10247" i="1"/>
  <c r="I10247" i="1" s="1"/>
  <c r="H10248" i="1"/>
  <c r="I10248" i="1" s="1"/>
  <c r="H10249" i="1"/>
  <c r="I10249" i="1" s="1"/>
  <c r="H10250" i="1"/>
  <c r="I10250" i="1" s="1"/>
  <c r="H10251" i="1"/>
  <c r="I10251" i="1" s="1"/>
  <c r="H10252" i="1"/>
  <c r="I10252" i="1" s="1"/>
  <c r="H10253" i="1"/>
  <c r="I10253" i="1" s="1"/>
  <c r="H10254" i="1"/>
  <c r="I10254" i="1" s="1"/>
  <c r="H10255" i="1"/>
  <c r="I10255" i="1" s="1"/>
  <c r="H10256" i="1"/>
  <c r="I10256" i="1" s="1"/>
  <c r="H10257" i="1"/>
  <c r="I10257" i="1" s="1"/>
  <c r="H10258" i="1"/>
  <c r="I10258" i="1" s="1"/>
  <c r="H10259" i="1"/>
  <c r="I10259" i="1" s="1"/>
  <c r="H10260" i="1"/>
  <c r="I10260" i="1" s="1"/>
  <c r="H10261" i="1"/>
  <c r="I10261" i="1" s="1"/>
  <c r="H10262" i="1"/>
  <c r="I10262" i="1" s="1"/>
  <c r="H10263" i="1"/>
  <c r="I10263" i="1" s="1"/>
  <c r="H10264" i="1"/>
  <c r="I10264" i="1" s="1"/>
  <c r="H10265" i="1"/>
  <c r="I10265" i="1" s="1"/>
  <c r="H10266" i="1"/>
  <c r="I10266" i="1" s="1"/>
  <c r="H10267" i="1"/>
  <c r="I10267" i="1" s="1"/>
  <c r="H10268" i="1"/>
  <c r="I10268" i="1" s="1"/>
  <c r="H10269" i="1"/>
  <c r="I10269" i="1" s="1"/>
  <c r="H10270" i="1"/>
  <c r="I10270" i="1" s="1"/>
  <c r="H10271" i="1"/>
  <c r="I10271" i="1" s="1"/>
  <c r="H10272" i="1"/>
  <c r="I10272" i="1" s="1"/>
  <c r="H10273" i="1"/>
  <c r="I10273" i="1" s="1"/>
  <c r="H10274" i="1"/>
  <c r="I10274" i="1" s="1"/>
  <c r="H10275" i="1"/>
  <c r="I10275" i="1" s="1"/>
  <c r="H10276" i="1"/>
  <c r="I10276" i="1" s="1"/>
  <c r="H10277" i="1"/>
  <c r="I10277" i="1" s="1"/>
  <c r="H10278" i="1"/>
  <c r="I10278" i="1" s="1"/>
  <c r="H10279" i="1"/>
  <c r="I10279" i="1" s="1"/>
  <c r="H10280" i="1"/>
  <c r="I10280" i="1" s="1"/>
  <c r="H10281" i="1"/>
  <c r="I10281" i="1" s="1"/>
  <c r="H10282" i="1"/>
  <c r="I10282" i="1" s="1"/>
  <c r="H10283" i="1"/>
  <c r="I10283" i="1" s="1"/>
  <c r="H10284" i="1"/>
  <c r="I10284" i="1" s="1"/>
  <c r="H10285" i="1"/>
  <c r="I10285" i="1" s="1"/>
  <c r="H10286" i="1"/>
  <c r="I10286" i="1" s="1"/>
  <c r="H10287" i="1"/>
  <c r="I10287" i="1" s="1"/>
  <c r="H10288" i="1"/>
  <c r="I10288" i="1" s="1"/>
  <c r="H10289" i="1"/>
  <c r="I10289" i="1" s="1"/>
  <c r="H10290" i="1"/>
  <c r="I10290" i="1" s="1"/>
  <c r="H10291" i="1"/>
  <c r="I10291" i="1" s="1"/>
  <c r="H10292" i="1"/>
  <c r="I10292" i="1" s="1"/>
  <c r="H10293" i="1"/>
  <c r="I10293" i="1" s="1"/>
  <c r="H10294" i="1"/>
  <c r="I10294" i="1" s="1"/>
  <c r="H10295" i="1"/>
  <c r="I10295" i="1" s="1"/>
  <c r="H10296" i="1"/>
  <c r="I10296" i="1" s="1"/>
  <c r="H10297" i="1"/>
  <c r="I10297" i="1" s="1"/>
  <c r="H10298" i="1"/>
  <c r="I10298" i="1" s="1"/>
  <c r="H10299" i="1"/>
  <c r="I10299" i="1" s="1"/>
  <c r="H10300" i="1"/>
  <c r="I10300" i="1" s="1"/>
  <c r="H10301" i="1"/>
  <c r="I10301" i="1" s="1"/>
  <c r="H10302" i="1"/>
  <c r="I10302" i="1" s="1"/>
  <c r="H10303" i="1"/>
  <c r="I10303" i="1" s="1"/>
  <c r="H10304" i="1"/>
  <c r="I10304" i="1" s="1"/>
  <c r="H10305" i="1"/>
  <c r="I10305" i="1" s="1"/>
  <c r="H10306" i="1"/>
  <c r="I10306" i="1" s="1"/>
  <c r="H10307" i="1"/>
  <c r="I10307" i="1" s="1"/>
  <c r="H10308" i="1"/>
  <c r="I10308" i="1" s="1"/>
  <c r="H10309" i="1"/>
  <c r="I10309" i="1" s="1"/>
  <c r="H10310" i="1"/>
  <c r="I10310" i="1" s="1"/>
  <c r="H10311" i="1"/>
  <c r="I10311" i="1" s="1"/>
  <c r="H10312" i="1"/>
  <c r="I10312" i="1" s="1"/>
  <c r="H10313" i="1"/>
  <c r="I10313" i="1" s="1"/>
  <c r="H10314" i="1"/>
  <c r="I10314" i="1" s="1"/>
  <c r="H10315" i="1"/>
  <c r="I10315" i="1" s="1"/>
  <c r="H10316" i="1"/>
  <c r="I10316" i="1" s="1"/>
  <c r="H10317" i="1"/>
  <c r="I10317" i="1" s="1"/>
  <c r="H10318" i="1"/>
  <c r="I10318" i="1" s="1"/>
  <c r="H10319" i="1"/>
  <c r="I10319" i="1" s="1"/>
  <c r="H10320" i="1"/>
  <c r="I10320" i="1" s="1"/>
  <c r="H10321" i="1"/>
  <c r="I10321" i="1" s="1"/>
  <c r="H10322" i="1"/>
  <c r="I10322" i="1" s="1"/>
  <c r="H10323" i="1"/>
  <c r="I10323" i="1" s="1"/>
  <c r="H10324" i="1"/>
  <c r="I10324" i="1" s="1"/>
  <c r="H10325" i="1"/>
  <c r="I10325" i="1" s="1"/>
  <c r="H10326" i="1"/>
  <c r="I10326" i="1" s="1"/>
  <c r="H10327" i="1"/>
  <c r="I10327" i="1" s="1"/>
  <c r="H10328" i="1"/>
  <c r="I10328" i="1" s="1"/>
  <c r="H10329" i="1"/>
  <c r="I10329" i="1" s="1"/>
  <c r="H10330" i="1"/>
  <c r="I10330" i="1" s="1"/>
  <c r="H10331" i="1"/>
  <c r="I10331" i="1" s="1"/>
  <c r="H10332" i="1"/>
  <c r="I10332" i="1" s="1"/>
  <c r="H10333" i="1"/>
  <c r="I10333" i="1" s="1"/>
  <c r="H10334" i="1"/>
  <c r="I10334" i="1" s="1"/>
  <c r="H10335" i="1"/>
  <c r="I10335" i="1" s="1"/>
  <c r="H10336" i="1"/>
  <c r="I10336" i="1" s="1"/>
  <c r="H10337" i="1"/>
  <c r="I10337" i="1" s="1"/>
  <c r="H10338" i="1"/>
  <c r="I10338" i="1" s="1"/>
  <c r="H10339" i="1"/>
  <c r="I10339" i="1" s="1"/>
  <c r="H10340" i="1"/>
  <c r="I10340" i="1" s="1"/>
  <c r="H10341" i="1"/>
  <c r="I10341" i="1" s="1"/>
  <c r="H10342" i="1"/>
  <c r="I10342" i="1" s="1"/>
  <c r="H10343" i="1"/>
  <c r="I10343" i="1" s="1"/>
  <c r="H10344" i="1"/>
  <c r="I10344" i="1" s="1"/>
  <c r="H10345" i="1"/>
  <c r="I10345" i="1" s="1"/>
  <c r="H10346" i="1"/>
  <c r="I10346" i="1" s="1"/>
  <c r="H10347" i="1"/>
  <c r="I10347" i="1" s="1"/>
  <c r="H10348" i="1"/>
  <c r="I10348" i="1" s="1"/>
  <c r="H10349" i="1"/>
  <c r="I10349" i="1" s="1"/>
  <c r="H10350" i="1"/>
  <c r="I10350" i="1" s="1"/>
  <c r="H10351" i="1"/>
  <c r="I10351" i="1" s="1"/>
  <c r="H10352" i="1"/>
  <c r="I10352" i="1" s="1"/>
  <c r="H10353" i="1"/>
  <c r="I10353" i="1" s="1"/>
  <c r="H10354" i="1"/>
  <c r="I10354" i="1" s="1"/>
  <c r="H10355" i="1"/>
  <c r="I10355" i="1" s="1"/>
  <c r="H10356" i="1"/>
  <c r="I10356" i="1" s="1"/>
  <c r="H10357" i="1"/>
  <c r="I10357" i="1" s="1"/>
  <c r="H10358" i="1"/>
  <c r="I10358" i="1" s="1"/>
  <c r="H10359" i="1"/>
  <c r="I10359" i="1" s="1"/>
  <c r="H10360" i="1"/>
  <c r="I10360" i="1" s="1"/>
  <c r="H10361" i="1"/>
  <c r="I10361" i="1" s="1"/>
  <c r="H10362" i="1"/>
  <c r="I10362" i="1" s="1"/>
  <c r="H10363" i="1"/>
  <c r="I10363" i="1" s="1"/>
  <c r="H10364" i="1"/>
  <c r="I10364" i="1" s="1"/>
  <c r="H10365" i="1"/>
  <c r="I10365" i="1" s="1"/>
  <c r="H10366" i="1"/>
  <c r="I10366" i="1" s="1"/>
  <c r="H10367" i="1"/>
  <c r="I10367" i="1" s="1"/>
  <c r="H10368" i="1"/>
  <c r="I10368" i="1" s="1"/>
  <c r="H10369" i="1"/>
  <c r="I10369" i="1" s="1"/>
  <c r="H10370" i="1"/>
  <c r="I10370" i="1" s="1"/>
  <c r="H10371" i="1"/>
  <c r="I10371" i="1" s="1"/>
  <c r="H10372" i="1"/>
  <c r="I10372" i="1" s="1"/>
  <c r="H10373" i="1"/>
  <c r="I10373" i="1" s="1"/>
  <c r="H10374" i="1"/>
  <c r="I10374" i="1" s="1"/>
  <c r="H10375" i="1"/>
  <c r="I10375" i="1" s="1"/>
  <c r="H10376" i="1"/>
  <c r="I10376" i="1" s="1"/>
  <c r="H10377" i="1"/>
  <c r="I10377" i="1" s="1"/>
  <c r="H10378" i="1"/>
  <c r="I10378" i="1" s="1"/>
  <c r="H10379" i="1"/>
  <c r="I10379" i="1" s="1"/>
  <c r="H10380" i="1"/>
  <c r="I10380" i="1" s="1"/>
  <c r="H10381" i="1"/>
  <c r="I10381" i="1" s="1"/>
  <c r="H10382" i="1"/>
  <c r="I10382" i="1" s="1"/>
  <c r="H10383" i="1"/>
  <c r="I10383" i="1" s="1"/>
  <c r="H10384" i="1"/>
  <c r="I10384" i="1" s="1"/>
  <c r="H10385" i="1"/>
  <c r="I10385" i="1" s="1"/>
  <c r="H10386" i="1"/>
  <c r="I10386" i="1" s="1"/>
  <c r="H10387" i="1"/>
  <c r="I10387" i="1" s="1"/>
  <c r="H10388" i="1"/>
  <c r="I10388" i="1" s="1"/>
  <c r="H10389" i="1"/>
  <c r="I10389" i="1" s="1"/>
  <c r="H10390" i="1"/>
  <c r="I10390" i="1" s="1"/>
  <c r="H10391" i="1"/>
  <c r="I10391" i="1" s="1"/>
  <c r="H10392" i="1"/>
  <c r="I10392" i="1" s="1"/>
  <c r="H10393" i="1"/>
  <c r="I10393" i="1" s="1"/>
  <c r="H10394" i="1"/>
  <c r="I10394" i="1" s="1"/>
  <c r="H10395" i="1"/>
  <c r="I10395" i="1" s="1"/>
  <c r="H10396" i="1"/>
  <c r="I10396" i="1" s="1"/>
  <c r="H10397" i="1"/>
  <c r="I10397" i="1" s="1"/>
  <c r="H10398" i="1"/>
  <c r="I10398" i="1" s="1"/>
  <c r="H10399" i="1"/>
  <c r="I10399" i="1" s="1"/>
  <c r="H10400" i="1"/>
  <c r="I10400" i="1" s="1"/>
  <c r="H10401" i="1"/>
  <c r="I10401" i="1" s="1"/>
  <c r="H10402" i="1"/>
  <c r="I10402" i="1" s="1"/>
  <c r="H10403" i="1"/>
  <c r="I10403" i="1" s="1"/>
  <c r="H10404" i="1"/>
  <c r="I10404" i="1" s="1"/>
  <c r="H10405" i="1"/>
  <c r="I10405" i="1" s="1"/>
  <c r="H10406" i="1"/>
  <c r="I10406" i="1" s="1"/>
  <c r="H10407" i="1"/>
  <c r="I10407" i="1" s="1"/>
  <c r="H10408" i="1"/>
  <c r="I10408" i="1" s="1"/>
  <c r="H10409" i="1"/>
  <c r="I10409" i="1" s="1"/>
  <c r="H10410" i="1"/>
  <c r="I10410" i="1" s="1"/>
  <c r="H10411" i="1"/>
  <c r="I10411" i="1" s="1"/>
  <c r="H10412" i="1"/>
  <c r="I10412" i="1" s="1"/>
  <c r="H10413" i="1"/>
  <c r="I10413" i="1" s="1"/>
  <c r="H10414" i="1"/>
  <c r="I10414" i="1" s="1"/>
  <c r="H10415" i="1"/>
  <c r="I10415" i="1" s="1"/>
  <c r="H10416" i="1"/>
  <c r="I10416" i="1" s="1"/>
  <c r="H10417" i="1"/>
  <c r="I10417" i="1" s="1"/>
  <c r="H10418" i="1"/>
  <c r="I10418" i="1" s="1"/>
  <c r="H10419" i="1"/>
  <c r="I10419" i="1" s="1"/>
  <c r="H10420" i="1"/>
  <c r="I10420" i="1" s="1"/>
  <c r="H10421" i="1"/>
  <c r="I10421" i="1" s="1"/>
  <c r="H10422" i="1"/>
  <c r="I10422" i="1" s="1"/>
  <c r="H10423" i="1"/>
  <c r="I10423" i="1" s="1"/>
  <c r="H10424" i="1"/>
  <c r="I10424" i="1" s="1"/>
  <c r="H10425" i="1"/>
  <c r="I10425" i="1" s="1"/>
  <c r="H10426" i="1"/>
  <c r="I10426" i="1" s="1"/>
  <c r="H10427" i="1"/>
  <c r="I10427" i="1" s="1"/>
  <c r="H10428" i="1"/>
  <c r="I10428" i="1" s="1"/>
  <c r="H10429" i="1"/>
  <c r="I10429" i="1" s="1"/>
  <c r="H10430" i="1"/>
  <c r="I10430" i="1" s="1"/>
  <c r="H10431" i="1"/>
  <c r="I10431" i="1" s="1"/>
  <c r="H10432" i="1"/>
  <c r="I10432" i="1" s="1"/>
  <c r="H10433" i="1"/>
  <c r="I10433" i="1" s="1"/>
  <c r="H10434" i="1"/>
  <c r="I10434" i="1" s="1"/>
  <c r="H10435" i="1"/>
  <c r="I10435" i="1" s="1"/>
  <c r="H10436" i="1"/>
  <c r="I10436" i="1" s="1"/>
  <c r="H10437" i="1"/>
  <c r="I10437" i="1" s="1"/>
  <c r="H10438" i="1"/>
  <c r="I10438" i="1" s="1"/>
  <c r="H10439" i="1"/>
  <c r="I10439" i="1" s="1"/>
  <c r="H10440" i="1"/>
  <c r="I10440" i="1" s="1"/>
  <c r="H10441" i="1"/>
  <c r="I10441" i="1" s="1"/>
  <c r="H10442" i="1"/>
  <c r="I10442" i="1" s="1"/>
  <c r="H10443" i="1"/>
  <c r="I10443" i="1" s="1"/>
  <c r="H10444" i="1"/>
  <c r="I10444" i="1" s="1"/>
  <c r="H10445" i="1"/>
  <c r="I10445" i="1" s="1"/>
  <c r="H10446" i="1"/>
  <c r="I10446" i="1" s="1"/>
  <c r="H10447" i="1"/>
  <c r="I10447" i="1" s="1"/>
  <c r="H10448" i="1"/>
  <c r="I10448" i="1" s="1"/>
  <c r="H10449" i="1"/>
  <c r="I10449" i="1" s="1"/>
  <c r="H10450" i="1"/>
  <c r="I10450" i="1" s="1"/>
  <c r="H10451" i="1"/>
  <c r="I10451" i="1" s="1"/>
  <c r="H10452" i="1"/>
  <c r="I10452" i="1" s="1"/>
  <c r="H10453" i="1"/>
  <c r="I10453" i="1" s="1"/>
  <c r="H10454" i="1"/>
  <c r="I10454" i="1" s="1"/>
  <c r="H10455" i="1"/>
  <c r="I10455" i="1" s="1"/>
  <c r="H10456" i="1"/>
  <c r="I10456" i="1" s="1"/>
  <c r="H10457" i="1"/>
  <c r="I10457" i="1" s="1"/>
  <c r="H10458" i="1"/>
  <c r="I10458" i="1" s="1"/>
  <c r="H10459" i="1"/>
  <c r="I10459" i="1" s="1"/>
  <c r="H10460" i="1"/>
  <c r="I10460" i="1" s="1"/>
  <c r="H10461" i="1"/>
  <c r="I10461" i="1" s="1"/>
  <c r="H10462" i="1"/>
  <c r="I10462" i="1" s="1"/>
  <c r="H10463" i="1"/>
  <c r="I10463" i="1" s="1"/>
  <c r="H10464" i="1"/>
  <c r="I10464" i="1" s="1"/>
  <c r="H10465" i="1"/>
  <c r="I10465" i="1" s="1"/>
  <c r="H10466" i="1"/>
  <c r="I10466" i="1" s="1"/>
  <c r="H10467" i="1"/>
  <c r="I10467" i="1" s="1"/>
  <c r="H10468" i="1"/>
  <c r="I10468" i="1" s="1"/>
  <c r="H10469" i="1"/>
  <c r="I10469" i="1" s="1"/>
  <c r="H10470" i="1"/>
  <c r="I10470" i="1" s="1"/>
  <c r="H10471" i="1"/>
  <c r="I10471" i="1" s="1"/>
  <c r="H10472" i="1"/>
  <c r="I10472" i="1" s="1"/>
  <c r="H10473" i="1"/>
  <c r="I10473" i="1" s="1"/>
  <c r="H10474" i="1"/>
  <c r="I10474" i="1" s="1"/>
  <c r="H10475" i="1"/>
  <c r="I10475" i="1" s="1"/>
  <c r="H10476" i="1"/>
  <c r="I10476" i="1" s="1"/>
  <c r="H10477" i="1"/>
  <c r="I10477" i="1" s="1"/>
  <c r="H10478" i="1"/>
  <c r="I10478" i="1" s="1"/>
  <c r="H10479" i="1"/>
  <c r="I10479" i="1" s="1"/>
  <c r="H10480" i="1"/>
  <c r="I10480" i="1" s="1"/>
  <c r="H10481" i="1"/>
  <c r="I10481" i="1" s="1"/>
  <c r="H10482" i="1"/>
  <c r="I10482" i="1" s="1"/>
  <c r="H10483" i="1"/>
  <c r="I10483" i="1" s="1"/>
  <c r="H10484" i="1"/>
  <c r="I10484" i="1" s="1"/>
  <c r="H10485" i="1"/>
  <c r="I10485" i="1" s="1"/>
  <c r="H10486" i="1"/>
  <c r="I10486" i="1" s="1"/>
  <c r="H10487" i="1"/>
  <c r="I10487" i="1" s="1"/>
  <c r="H10488" i="1"/>
  <c r="I10488" i="1" s="1"/>
  <c r="H10489" i="1"/>
  <c r="I10489" i="1" s="1"/>
  <c r="H10490" i="1"/>
  <c r="I10490" i="1" s="1"/>
  <c r="H10491" i="1"/>
  <c r="I10491" i="1" s="1"/>
  <c r="H10492" i="1"/>
  <c r="I10492" i="1" s="1"/>
  <c r="H10493" i="1"/>
  <c r="I10493" i="1" s="1"/>
  <c r="H10494" i="1"/>
  <c r="I10494" i="1" s="1"/>
  <c r="H10495" i="1"/>
  <c r="I10495" i="1" s="1"/>
  <c r="H10496" i="1"/>
  <c r="I10496" i="1" s="1"/>
  <c r="H10497" i="1"/>
  <c r="I10497" i="1" s="1"/>
  <c r="H10498" i="1"/>
  <c r="I10498" i="1" s="1"/>
  <c r="H10499" i="1"/>
  <c r="I10499" i="1" s="1"/>
  <c r="H10500" i="1"/>
  <c r="I10500" i="1" s="1"/>
  <c r="H10501" i="1"/>
  <c r="I10501" i="1" s="1"/>
  <c r="H10502" i="1"/>
  <c r="I10502" i="1" s="1"/>
  <c r="H10503" i="1"/>
  <c r="I10503" i="1" s="1"/>
  <c r="H10504" i="1"/>
  <c r="I10504" i="1" s="1"/>
  <c r="H10505" i="1"/>
  <c r="I10505" i="1" s="1"/>
  <c r="H10506" i="1"/>
  <c r="I10506" i="1" s="1"/>
  <c r="H10507" i="1"/>
  <c r="I10507" i="1" s="1"/>
  <c r="H10508" i="1"/>
  <c r="I10508" i="1" s="1"/>
  <c r="H10509" i="1"/>
  <c r="I10509" i="1" s="1"/>
  <c r="H10510" i="1"/>
  <c r="I10510" i="1" s="1"/>
  <c r="H10511" i="1"/>
  <c r="I10511" i="1" s="1"/>
  <c r="H10512" i="1"/>
  <c r="I10512" i="1" s="1"/>
  <c r="H10513" i="1"/>
  <c r="I10513" i="1" s="1"/>
  <c r="H10514" i="1"/>
  <c r="I10514" i="1" s="1"/>
  <c r="H10515" i="1"/>
  <c r="I10515" i="1" s="1"/>
  <c r="H10516" i="1"/>
  <c r="I10516" i="1" s="1"/>
  <c r="H10517" i="1"/>
  <c r="I10517" i="1" s="1"/>
  <c r="H10518" i="1"/>
  <c r="I10518" i="1" s="1"/>
  <c r="H10519" i="1"/>
  <c r="I10519" i="1" s="1"/>
  <c r="H10520" i="1"/>
  <c r="I10520" i="1" s="1"/>
  <c r="H10521" i="1"/>
  <c r="I10521" i="1" s="1"/>
  <c r="H10522" i="1"/>
  <c r="I10522" i="1" s="1"/>
  <c r="H10523" i="1"/>
  <c r="I10523" i="1" s="1"/>
  <c r="H10524" i="1"/>
  <c r="I10524" i="1" s="1"/>
  <c r="H10525" i="1"/>
  <c r="I10525" i="1" s="1"/>
  <c r="H10526" i="1"/>
  <c r="I10526" i="1" s="1"/>
  <c r="H10527" i="1"/>
  <c r="I10527" i="1" s="1"/>
  <c r="H10528" i="1"/>
  <c r="I10528" i="1" s="1"/>
  <c r="H10529" i="1"/>
  <c r="I10529" i="1" s="1"/>
  <c r="H10530" i="1"/>
  <c r="I10530" i="1" s="1"/>
  <c r="H10531" i="1"/>
  <c r="I10531" i="1" s="1"/>
  <c r="H10532" i="1"/>
  <c r="I10532" i="1" s="1"/>
  <c r="H10533" i="1"/>
  <c r="I10533" i="1" s="1"/>
  <c r="H10534" i="1"/>
  <c r="I10534" i="1" s="1"/>
  <c r="H10535" i="1"/>
  <c r="I10535" i="1" s="1"/>
  <c r="H10536" i="1"/>
  <c r="I10536" i="1" s="1"/>
  <c r="H10537" i="1"/>
  <c r="I10537" i="1" s="1"/>
  <c r="H10538" i="1"/>
  <c r="I10538" i="1" s="1"/>
  <c r="H10539" i="1"/>
  <c r="I10539" i="1" s="1"/>
  <c r="H10540" i="1"/>
  <c r="I10540" i="1" s="1"/>
  <c r="H10541" i="1"/>
  <c r="I10541" i="1" s="1"/>
  <c r="H10542" i="1"/>
  <c r="I10542" i="1" s="1"/>
  <c r="H10543" i="1"/>
  <c r="I10543" i="1" s="1"/>
  <c r="H10544" i="1"/>
  <c r="I10544" i="1" s="1"/>
  <c r="H10545" i="1"/>
  <c r="I10545" i="1" s="1"/>
  <c r="H10546" i="1"/>
  <c r="I10546" i="1" s="1"/>
  <c r="H10547" i="1"/>
  <c r="I10547" i="1" s="1"/>
  <c r="H10548" i="1"/>
  <c r="I10548" i="1" s="1"/>
  <c r="H10549" i="1"/>
  <c r="I10549" i="1" s="1"/>
  <c r="H10550" i="1"/>
  <c r="I10550" i="1" s="1"/>
  <c r="H10551" i="1"/>
  <c r="I10551" i="1" s="1"/>
  <c r="H10552" i="1"/>
  <c r="I10552" i="1" s="1"/>
  <c r="H10553" i="1"/>
  <c r="I10553" i="1" s="1"/>
  <c r="H10554" i="1"/>
  <c r="I10554" i="1" s="1"/>
  <c r="H10555" i="1"/>
  <c r="I10555" i="1" s="1"/>
  <c r="H10556" i="1"/>
  <c r="I10556" i="1" s="1"/>
  <c r="H10557" i="1"/>
  <c r="I10557" i="1" s="1"/>
  <c r="H10558" i="1"/>
  <c r="I10558" i="1" s="1"/>
  <c r="H10559" i="1"/>
  <c r="I10559" i="1" s="1"/>
  <c r="H10560" i="1"/>
  <c r="I10560" i="1" s="1"/>
  <c r="H10561" i="1"/>
  <c r="I10561" i="1" s="1"/>
  <c r="H10562" i="1"/>
  <c r="I10562" i="1" s="1"/>
  <c r="H10563" i="1"/>
  <c r="I10563" i="1" s="1"/>
  <c r="H10564" i="1"/>
  <c r="I10564" i="1" s="1"/>
  <c r="H10565" i="1"/>
  <c r="I10565" i="1" s="1"/>
  <c r="H10566" i="1"/>
  <c r="I10566" i="1" s="1"/>
  <c r="H10567" i="1"/>
  <c r="I10567" i="1" s="1"/>
  <c r="H10568" i="1"/>
  <c r="I10568" i="1" s="1"/>
  <c r="H10569" i="1"/>
  <c r="I10569" i="1" s="1"/>
  <c r="H10570" i="1"/>
  <c r="I10570" i="1" s="1"/>
  <c r="H10571" i="1"/>
  <c r="I10571" i="1" s="1"/>
  <c r="H10572" i="1"/>
  <c r="I10572" i="1" s="1"/>
  <c r="H10573" i="1"/>
  <c r="I10573" i="1" s="1"/>
  <c r="H10574" i="1"/>
  <c r="I10574" i="1" s="1"/>
  <c r="H10575" i="1"/>
  <c r="I10575" i="1" s="1"/>
  <c r="H10576" i="1"/>
  <c r="I10576" i="1" s="1"/>
  <c r="H10577" i="1"/>
  <c r="I10577" i="1" s="1"/>
  <c r="H10578" i="1"/>
  <c r="I10578" i="1" s="1"/>
  <c r="H10579" i="1"/>
  <c r="I10579" i="1" s="1"/>
  <c r="H10580" i="1"/>
  <c r="I10580" i="1" s="1"/>
  <c r="H10581" i="1"/>
  <c r="I10581" i="1" s="1"/>
  <c r="H10582" i="1"/>
  <c r="I10582" i="1" s="1"/>
  <c r="H10583" i="1"/>
  <c r="I10583" i="1" s="1"/>
  <c r="H10584" i="1"/>
  <c r="I10584" i="1" s="1"/>
  <c r="H10585" i="1"/>
  <c r="I10585" i="1" s="1"/>
  <c r="H10586" i="1"/>
  <c r="I10586" i="1" s="1"/>
  <c r="H10587" i="1"/>
  <c r="I10587" i="1" s="1"/>
  <c r="H10588" i="1"/>
  <c r="I10588" i="1" s="1"/>
  <c r="H10589" i="1"/>
  <c r="I10589" i="1" s="1"/>
  <c r="H10590" i="1"/>
  <c r="I10590" i="1" s="1"/>
  <c r="H10591" i="1"/>
  <c r="I10591" i="1" s="1"/>
  <c r="H10592" i="1"/>
  <c r="I10592" i="1" s="1"/>
  <c r="H10593" i="1"/>
  <c r="I10593" i="1" s="1"/>
  <c r="H10594" i="1"/>
  <c r="I10594" i="1" s="1"/>
  <c r="H10595" i="1"/>
  <c r="I10595" i="1" s="1"/>
  <c r="H10596" i="1"/>
  <c r="I10596" i="1" s="1"/>
  <c r="H10597" i="1"/>
  <c r="I10597" i="1" s="1"/>
  <c r="H10598" i="1"/>
  <c r="I10598" i="1" s="1"/>
  <c r="H10599" i="1"/>
  <c r="I10599" i="1" s="1"/>
  <c r="H10600" i="1"/>
  <c r="I10600" i="1" s="1"/>
  <c r="H10601" i="1"/>
  <c r="I10601" i="1" s="1"/>
  <c r="H10602" i="1"/>
  <c r="I10602" i="1" s="1"/>
  <c r="H10603" i="1"/>
  <c r="I10603" i="1" s="1"/>
  <c r="H10604" i="1"/>
  <c r="I10604" i="1" s="1"/>
  <c r="H10605" i="1"/>
  <c r="I10605" i="1" s="1"/>
  <c r="H10606" i="1"/>
  <c r="I10606" i="1" s="1"/>
  <c r="H10607" i="1"/>
  <c r="I10607" i="1" s="1"/>
  <c r="H10608" i="1"/>
  <c r="I10608" i="1" s="1"/>
  <c r="H10609" i="1"/>
  <c r="I10609" i="1" s="1"/>
  <c r="H10610" i="1"/>
  <c r="I10610" i="1" s="1"/>
  <c r="H10611" i="1"/>
  <c r="I10611" i="1" s="1"/>
  <c r="H10612" i="1"/>
  <c r="I10612" i="1" s="1"/>
  <c r="H10613" i="1"/>
  <c r="I10613" i="1" s="1"/>
  <c r="H10614" i="1"/>
  <c r="I10614" i="1" s="1"/>
  <c r="H10615" i="1"/>
  <c r="I10615" i="1" s="1"/>
  <c r="H10616" i="1"/>
  <c r="I10616" i="1" s="1"/>
  <c r="H10617" i="1"/>
  <c r="I10617" i="1" s="1"/>
  <c r="H10618" i="1"/>
  <c r="I10618" i="1" s="1"/>
  <c r="H10619" i="1"/>
  <c r="I10619" i="1" s="1"/>
  <c r="H10620" i="1"/>
  <c r="I10620" i="1" s="1"/>
  <c r="H10621" i="1"/>
  <c r="I10621" i="1" s="1"/>
  <c r="H10622" i="1"/>
  <c r="I10622" i="1" s="1"/>
  <c r="H10623" i="1"/>
  <c r="I10623" i="1" s="1"/>
  <c r="H10624" i="1"/>
  <c r="I10624" i="1" s="1"/>
  <c r="H10625" i="1"/>
  <c r="I10625" i="1" s="1"/>
  <c r="H10626" i="1"/>
  <c r="I10626" i="1" s="1"/>
  <c r="H10627" i="1"/>
  <c r="I10627" i="1" s="1"/>
  <c r="H10628" i="1"/>
  <c r="I10628" i="1" s="1"/>
  <c r="H10629" i="1"/>
  <c r="I10629" i="1" s="1"/>
  <c r="H10630" i="1"/>
  <c r="I10630" i="1" s="1"/>
  <c r="H10631" i="1"/>
  <c r="I10631" i="1" s="1"/>
  <c r="H10632" i="1"/>
  <c r="I10632" i="1" s="1"/>
  <c r="H10633" i="1"/>
  <c r="I10633" i="1" s="1"/>
  <c r="H10634" i="1"/>
  <c r="I10634" i="1" s="1"/>
  <c r="H10635" i="1"/>
  <c r="I10635" i="1" s="1"/>
  <c r="H10636" i="1"/>
  <c r="I10636" i="1" s="1"/>
  <c r="H10637" i="1"/>
  <c r="I10637" i="1" s="1"/>
  <c r="H10638" i="1"/>
  <c r="I10638" i="1" s="1"/>
  <c r="H10639" i="1"/>
  <c r="I10639" i="1" s="1"/>
  <c r="H10640" i="1"/>
  <c r="I10640" i="1" s="1"/>
  <c r="H10641" i="1"/>
  <c r="I10641" i="1" s="1"/>
  <c r="H10642" i="1"/>
  <c r="I10642" i="1" s="1"/>
  <c r="H10643" i="1"/>
  <c r="I10643" i="1" s="1"/>
  <c r="H10644" i="1"/>
  <c r="I10644" i="1" s="1"/>
  <c r="H10645" i="1"/>
  <c r="I10645" i="1" s="1"/>
  <c r="H10646" i="1"/>
  <c r="I10646" i="1" s="1"/>
  <c r="H10647" i="1"/>
  <c r="I10647" i="1" s="1"/>
  <c r="H10648" i="1"/>
  <c r="I10648" i="1" s="1"/>
  <c r="H10649" i="1"/>
  <c r="I10649" i="1" s="1"/>
  <c r="H10650" i="1"/>
  <c r="I10650" i="1" s="1"/>
  <c r="H10651" i="1"/>
  <c r="I10651" i="1" s="1"/>
  <c r="H10652" i="1"/>
  <c r="I10652" i="1" s="1"/>
  <c r="H10653" i="1"/>
  <c r="I10653" i="1" s="1"/>
  <c r="H10654" i="1"/>
  <c r="I10654" i="1" s="1"/>
  <c r="H10655" i="1"/>
  <c r="I10655" i="1" s="1"/>
  <c r="H10656" i="1"/>
  <c r="I10656" i="1" s="1"/>
  <c r="H10657" i="1"/>
  <c r="I10657" i="1" s="1"/>
  <c r="H10658" i="1"/>
  <c r="I10658" i="1" s="1"/>
  <c r="H10659" i="1"/>
  <c r="I10659" i="1" s="1"/>
  <c r="H10660" i="1"/>
  <c r="I10660" i="1" s="1"/>
  <c r="H10661" i="1"/>
  <c r="I10661" i="1" s="1"/>
  <c r="H10662" i="1"/>
  <c r="I10662" i="1" s="1"/>
  <c r="H10663" i="1"/>
  <c r="I10663" i="1" s="1"/>
  <c r="H10664" i="1"/>
  <c r="I10664" i="1" s="1"/>
  <c r="H10665" i="1"/>
  <c r="I10665" i="1" s="1"/>
  <c r="H10666" i="1"/>
  <c r="I10666" i="1" s="1"/>
  <c r="H10667" i="1"/>
  <c r="I10667" i="1" s="1"/>
  <c r="H10668" i="1"/>
  <c r="I10668" i="1" s="1"/>
  <c r="H10669" i="1"/>
  <c r="I10669" i="1" s="1"/>
  <c r="H10670" i="1"/>
  <c r="I10670" i="1" s="1"/>
  <c r="H10671" i="1"/>
  <c r="I10671" i="1" s="1"/>
  <c r="H10672" i="1"/>
  <c r="I10672" i="1" s="1"/>
  <c r="H10673" i="1"/>
  <c r="I10673" i="1" s="1"/>
  <c r="H10674" i="1"/>
  <c r="I10674" i="1" s="1"/>
  <c r="H10675" i="1"/>
  <c r="I10675" i="1" s="1"/>
  <c r="H10676" i="1"/>
  <c r="I10676" i="1" s="1"/>
  <c r="H10677" i="1"/>
  <c r="I10677" i="1" s="1"/>
  <c r="H10678" i="1"/>
  <c r="I10678" i="1" s="1"/>
  <c r="H10679" i="1"/>
  <c r="I10679" i="1" s="1"/>
  <c r="H10680" i="1"/>
  <c r="I10680" i="1" s="1"/>
  <c r="H10681" i="1"/>
  <c r="I10681" i="1" s="1"/>
  <c r="H10682" i="1"/>
  <c r="I10682" i="1" s="1"/>
  <c r="H10683" i="1"/>
  <c r="I10683" i="1" s="1"/>
  <c r="H10684" i="1"/>
  <c r="I10684" i="1" s="1"/>
  <c r="H10685" i="1"/>
  <c r="I10685" i="1" s="1"/>
  <c r="H10686" i="1"/>
  <c r="I10686" i="1" s="1"/>
  <c r="H10687" i="1"/>
  <c r="I10687" i="1" s="1"/>
  <c r="H10688" i="1"/>
  <c r="I10688" i="1" s="1"/>
  <c r="H10689" i="1"/>
  <c r="I10689" i="1" s="1"/>
  <c r="H10690" i="1"/>
  <c r="I10690" i="1" s="1"/>
  <c r="H10691" i="1"/>
  <c r="I10691" i="1" s="1"/>
  <c r="H10692" i="1"/>
  <c r="I10692" i="1" s="1"/>
  <c r="H10693" i="1"/>
  <c r="I10693" i="1" s="1"/>
  <c r="H10694" i="1"/>
  <c r="I10694" i="1" s="1"/>
  <c r="H10695" i="1"/>
  <c r="I10695" i="1" s="1"/>
  <c r="H10696" i="1"/>
  <c r="I10696" i="1" s="1"/>
  <c r="H10697" i="1"/>
  <c r="I10697" i="1" s="1"/>
  <c r="H10698" i="1"/>
  <c r="I10698" i="1" s="1"/>
  <c r="H10699" i="1"/>
  <c r="I10699" i="1" s="1"/>
  <c r="H10700" i="1"/>
  <c r="I10700" i="1" s="1"/>
  <c r="H10701" i="1"/>
  <c r="I10701" i="1" s="1"/>
  <c r="H10702" i="1"/>
  <c r="I10702" i="1" s="1"/>
  <c r="H10703" i="1"/>
  <c r="I10703" i="1" s="1"/>
  <c r="H10704" i="1"/>
  <c r="I10704" i="1" s="1"/>
  <c r="H10705" i="1"/>
  <c r="I10705" i="1" s="1"/>
  <c r="H10706" i="1"/>
  <c r="I10706" i="1" s="1"/>
  <c r="H10707" i="1"/>
  <c r="I10707" i="1" s="1"/>
  <c r="H10708" i="1"/>
  <c r="I10708" i="1" s="1"/>
  <c r="H10709" i="1"/>
  <c r="I10709" i="1" s="1"/>
  <c r="H10710" i="1"/>
  <c r="I10710" i="1" s="1"/>
  <c r="H10711" i="1"/>
  <c r="I10711" i="1" s="1"/>
  <c r="H10712" i="1"/>
  <c r="I10712" i="1" s="1"/>
  <c r="H10713" i="1"/>
  <c r="I10713" i="1" s="1"/>
  <c r="H10714" i="1"/>
  <c r="I10714" i="1" s="1"/>
  <c r="H10715" i="1"/>
  <c r="I10715" i="1" s="1"/>
  <c r="H10716" i="1"/>
  <c r="I10716" i="1" s="1"/>
  <c r="H10717" i="1"/>
  <c r="I10717" i="1" s="1"/>
  <c r="H10718" i="1"/>
  <c r="I10718" i="1" s="1"/>
  <c r="H10719" i="1"/>
  <c r="I10719" i="1" s="1"/>
  <c r="H10720" i="1"/>
  <c r="I10720" i="1" s="1"/>
  <c r="H10721" i="1"/>
  <c r="I10721" i="1" s="1"/>
  <c r="H10722" i="1"/>
  <c r="I10722" i="1" s="1"/>
  <c r="H10723" i="1"/>
  <c r="I10723" i="1" s="1"/>
  <c r="H10724" i="1"/>
  <c r="I10724" i="1" s="1"/>
  <c r="H10725" i="1"/>
  <c r="I10725" i="1" s="1"/>
  <c r="H10726" i="1"/>
  <c r="I10726" i="1" s="1"/>
  <c r="H10727" i="1"/>
  <c r="I10727" i="1" s="1"/>
  <c r="H10728" i="1"/>
  <c r="I10728" i="1" s="1"/>
  <c r="H10729" i="1"/>
  <c r="I10729" i="1" s="1"/>
  <c r="H10730" i="1"/>
  <c r="I10730" i="1" s="1"/>
  <c r="H10731" i="1"/>
  <c r="I10731" i="1" s="1"/>
  <c r="H10732" i="1"/>
  <c r="I10732" i="1" s="1"/>
  <c r="H10733" i="1"/>
  <c r="I10733" i="1" s="1"/>
  <c r="H10734" i="1"/>
  <c r="I10734" i="1" s="1"/>
  <c r="H10735" i="1"/>
  <c r="I10735" i="1" s="1"/>
  <c r="H10736" i="1"/>
  <c r="I10736" i="1" s="1"/>
  <c r="H10737" i="1"/>
  <c r="I10737" i="1" s="1"/>
  <c r="H10738" i="1"/>
  <c r="I10738" i="1" s="1"/>
  <c r="H10739" i="1"/>
  <c r="I10739" i="1" s="1"/>
  <c r="H10740" i="1"/>
  <c r="I10740" i="1" s="1"/>
  <c r="H10741" i="1"/>
  <c r="I10741" i="1" s="1"/>
  <c r="H10742" i="1"/>
  <c r="I10742" i="1" s="1"/>
  <c r="H10743" i="1"/>
  <c r="I10743" i="1" s="1"/>
  <c r="H10744" i="1"/>
  <c r="I10744" i="1" s="1"/>
  <c r="H10745" i="1"/>
  <c r="I10745" i="1" s="1"/>
  <c r="H10746" i="1"/>
  <c r="I10746" i="1" s="1"/>
  <c r="H10747" i="1"/>
  <c r="I10747" i="1" s="1"/>
  <c r="H10748" i="1"/>
  <c r="I10748" i="1" s="1"/>
  <c r="H10749" i="1"/>
  <c r="I10749" i="1" s="1"/>
  <c r="H10750" i="1"/>
  <c r="I10750" i="1" s="1"/>
  <c r="H10751" i="1"/>
  <c r="I10751" i="1" s="1"/>
  <c r="H10752" i="1"/>
  <c r="I10752" i="1" s="1"/>
  <c r="H10753" i="1"/>
  <c r="I10753" i="1" s="1"/>
  <c r="H10754" i="1"/>
  <c r="I10754" i="1" s="1"/>
  <c r="H10755" i="1"/>
  <c r="I10755" i="1" s="1"/>
  <c r="H10756" i="1"/>
  <c r="I10756" i="1" s="1"/>
  <c r="H10757" i="1"/>
  <c r="I10757" i="1" s="1"/>
  <c r="H10758" i="1"/>
  <c r="I10758" i="1" s="1"/>
  <c r="H10759" i="1"/>
  <c r="I10759" i="1" s="1"/>
  <c r="H10760" i="1"/>
  <c r="I10760" i="1" s="1"/>
  <c r="H10761" i="1"/>
  <c r="I10761" i="1" s="1"/>
  <c r="H10762" i="1"/>
  <c r="I10762" i="1" s="1"/>
  <c r="H10763" i="1"/>
  <c r="I10763" i="1" s="1"/>
  <c r="H10764" i="1"/>
  <c r="I10764" i="1" s="1"/>
  <c r="H10765" i="1"/>
  <c r="I10765" i="1" s="1"/>
  <c r="H10766" i="1"/>
  <c r="I10766" i="1" s="1"/>
  <c r="H10767" i="1"/>
  <c r="I10767" i="1" s="1"/>
  <c r="H10768" i="1"/>
  <c r="I10768" i="1" s="1"/>
  <c r="H10769" i="1"/>
  <c r="I10769" i="1" s="1"/>
  <c r="H10770" i="1"/>
  <c r="I10770" i="1" s="1"/>
  <c r="H10771" i="1"/>
  <c r="I10771" i="1" s="1"/>
  <c r="H10772" i="1"/>
  <c r="I10772" i="1" s="1"/>
  <c r="H10773" i="1"/>
  <c r="I10773" i="1" s="1"/>
  <c r="H10774" i="1"/>
  <c r="I10774" i="1" s="1"/>
  <c r="H10775" i="1"/>
  <c r="I10775" i="1" s="1"/>
  <c r="H10776" i="1"/>
  <c r="I10776" i="1" s="1"/>
  <c r="H10777" i="1"/>
  <c r="I10777" i="1" s="1"/>
  <c r="H10778" i="1"/>
  <c r="I10778" i="1" s="1"/>
  <c r="H10779" i="1"/>
  <c r="I10779" i="1" s="1"/>
  <c r="H10780" i="1"/>
  <c r="I10780" i="1" s="1"/>
  <c r="H10781" i="1"/>
  <c r="I10781" i="1" s="1"/>
  <c r="H10782" i="1"/>
  <c r="I10782" i="1" s="1"/>
  <c r="H10783" i="1"/>
  <c r="I10783" i="1" s="1"/>
  <c r="H10784" i="1"/>
  <c r="I10784" i="1" s="1"/>
  <c r="H10785" i="1"/>
  <c r="I10785" i="1" s="1"/>
  <c r="H10786" i="1"/>
  <c r="I10786" i="1" s="1"/>
  <c r="H10787" i="1"/>
  <c r="I10787" i="1" s="1"/>
  <c r="H10788" i="1"/>
  <c r="I10788" i="1" s="1"/>
  <c r="H10789" i="1"/>
  <c r="I10789" i="1" s="1"/>
  <c r="H10790" i="1"/>
  <c r="I10790" i="1" s="1"/>
  <c r="H10791" i="1"/>
  <c r="I10791" i="1" s="1"/>
  <c r="H10792" i="1"/>
  <c r="I10792" i="1" s="1"/>
  <c r="H10793" i="1"/>
  <c r="I10793" i="1" s="1"/>
  <c r="H10794" i="1"/>
  <c r="I10794" i="1" s="1"/>
  <c r="H10795" i="1"/>
  <c r="I10795" i="1" s="1"/>
  <c r="H10796" i="1"/>
  <c r="I10796" i="1" s="1"/>
  <c r="H10797" i="1"/>
  <c r="I10797" i="1" s="1"/>
  <c r="H10798" i="1"/>
  <c r="I10798" i="1" s="1"/>
  <c r="H10799" i="1"/>
  <c r="I10799" i="1" s="1"/>
  <c r="H10800" i="1"/>
  <c r="I10800" i="1" s="1"/>
  <c r="H10801" i="1"/>
  <c r="I10801" i="1" s="1"/>
  <c r="H10802" i="1"/>
  <c r="I10802" i="1" s="1"/>
  <c r="H10803" i="1"/>
  <c r="I10803" i="1" s="1"/>
  <c r="H10804" i="1"/>
  <c r="I10804" i="1" s="1"/>
  <c r="H10805" i="1"/>
  <c r="I10805" i="1" s="1"/>
  <c r="H10806" i="1"/>
  <c r="I10806" i="1" s="1"/>
  <c r="H10807" i="1"/>
  <c r="I10807" i="1" s="1"/>
  <c r="H10808" i="1"/>
  <c r="I10808" i="1" s="1"/>
  <c r="H10809" i="1"/>
  <c r="I10809" i="1" s="1"/>
  <c r="H10810" i="1"/>
  <c r="I10810" i="1" s="1"/>
  <c r="H10811" i="1"/>
  <c r="I10811" i="1" s="1"/>
  <c r="H10812" i="1"/>
  <c r="I10812" i="1" s="1"/>
  <c r="H10813" i="1"/>
  <c r="I10813" i="1" s="1"/>
  <c r="H10814" i="1"/>
  <c r="I10814" i="1" s="1"/>
  <c r="H10815" i="1"/>
  <c r="I10815" i="1" s="1"/>
  <c r="H10816" i="1"/>
  <c r="I10816" i="1" s="1"/>
  <c r="H10817" i="1"/>
  <c r="I10817" i="1" s="1"/>
  <c r="H10818" i="1"/>
  <c r="I10818" i="1" s="1"/>
  <c r="H10819" i="1"/>
  <c r="I10819" i="1" s="1"/>
  <c r="H10820" i="1"/>
  <c r="I10820" i="1" s="1"/>
  <c r="H10821" i="1"/>
  <c r="I10821" i="1" s="1"/>
  <c r="H10822" i="1"/>
  <c r="I10822" i="1" s="1"/>
  <c r="H10823" i="1"/>
  <c r="I10823" i="1" s="1"/>
  <c r="H10824" i="1"/>
  <c r="I10824" i="1" s="1"/>
  <c r="H10825" i="1"/>
  <c r="I10825" i="1" s="1"/>
  <c r="H10826" i="1"/>
  <c r="I10826" i="1" s="1"/>
  <c r="H10827" i="1"/>
  <c r="I10827" i="1" s="1"/>
  <c r="H10828" i="1"/>
  <c r="I10828" i="1" s="1"/>
  <c r="H10829" i="1"/>
  <c r="I10829" i="1" s="1"/>
  <c r="H10830" i="1"/>
  <c r="I10830" i="1" s="1"/>
  <c r="H10831" i="1"/>
  <c r="I10831" i="1" s="1"/>
  <c r="H10832" i="1"/>
  <c r="I10832" i="1" s="1"/>
  <c r="H10833" i="1"/>
  <c r="I10833" i="1" s="1"/>
  <c r="H10834" i="1"/>
  <c r="I10834" i="1" s="1"/>
  <c r="H10835" i="1"/>
  <c r="I10835" i="1" s="1"/>
  <c r="H10836" i="1"/>
  <c r="I10836" i="1" s="1"/>
  <c r="H10837" i="1"/>
  <c r="I10837" i="1" s="1"/>
  <c r="H10838" i="1"/>
  <c r="I10838" i="1" s="1"/>
  <c r="H10839" i="1"/>
  <c r="I10839" i="1" s="1"/>
  <c r="H10840" i="1"/>
  <c r="I10840" i="1" s="1"/>
  <c r="H10841" i="1"/>
  <c r="I10841" i="1" s="1"/>
  <c r="H10842" i="1"/>
  <c r="I10842" i="1" s="1"/>
  <c r="H10843" i="1"/>
  <c r="I10843" i="1" s="1"/>
  <c r="H10844" i="1"/>
  <c r="I10844" i="1" s="1"/>
  <c r="H10845" i="1"/>
  <c r="I10845" i="1" s="1"/>
  <c r="H10846" i="1"/>
  <c r="I10846" i="1" s="1"/>
  <c r="H10847" i="1"/>
  <c r="I10847" i="1" s="1"/>
  <c r="H10848" i="1"/>
  <c r="I10848" i="1" s="1"/>
  <c r="H10849" i="1"/>
  <c r="I10849" i="1" s="1"/>
  <c r="H10850" i="1"/>
  <c r="I10850" i="1" s="1"/>
  <c r="H10851" i="1"/>
  <c r="I10851" i="1" s="1"/>
  <c r="H10852" i="1"/>
  <c r="I10852" i="1" s="1"/>
  <c r="H10853" i="1"/>
  <c r="I10853" i="1" s="1"/>
  <c r="H10854" i="1"/>
  <c r="I10854" i="1" s="1"/>
  <c r="H10855" i="1"/>
  <c r="I10855" i="1" s="1"/>
  <c r="H10856" i="1"/>
  <c r="I10856" i="1" s="1"/>
  <c r="H10857" i="1"/>
  <c r="I10857" i="1" s="1"/>
  <c r="H10858" i="1"/>
  <c r="I10858" i="1" s="1"/>
  <c r="H10859" i="1"/>
  <c r="I10859" i="1" s="1"/>
  <c r="H10860" i="1"/>
  <c r="I10860" i="1" s="1"/>
  <c r="H10861" i="1"/>
  <c r="I10861" i="1" s="1"/>
  <c r="H10862" i="1"/>
  <c r="I10862" i="1" s="1"/>
  <c r="H10863" i="1"/>
  <c r="I10863" i="1" s="1"/>
  <c r="H10864" i="1"/>
  <c r="I10864" i="1" s="1"/>
  <c r="H10865" i="1"/>
  <c r="I10865" i="1" s="1"/>
  <c r="H10866" i="1"/>
  <c r="I10866" i="1" s="1"/>
  <c r="H10867" i="1"/>
  <c r="I10867" i="1" s="1"/>
  <c r="H10868" i="1"/>
  <c r="I10868" i="1" s="1"/>
  <c r="H10869" i="1"/>
  <c r="I10869" i="1" s="1"/>
  <c r="H10870" i="1"/>
  <c r="I10870" i="1" s="1"/>
  <c r="H10871" i="1"/>
  <c r="I10871" i="1" s="1"/>
  <c r="H10872" i="1"/>
  <c r="I10872" i="1" s="1"/>
  <c r="H10873" i="1"/>
  <c r="I10873" i="1" s="1"/>
  <c r="H10874" i="1"/>
  <c r="I10874" i="1" s="1"/>
  <c r="H10875" i="1"/>
  <c r="I10875" i="1" s="1"/>
  <c r="H10876" i="1"/>
  <c r="I10876" i="1" s="1"/>
  <c r="H10877" i="1"/>
  <c r="I10877" i="1" s="1"/>
  <c r="H10878" i="1"/>
  <c r="I10878" i="1" s="1"/>
  <c r="H10879" i="1"/>
  <c r="I10879" i="1" s="1"/>
  <c r="H10880" i="1"/>
  <c r="I10880" i="1" s="1"/>
  <c r="H10881" i="1"/>
  <c r="I10881" i="1" s="1"/>
  <c r="H10882" i="1"/>
  <c r="I10882" i="1" s="1"/>
  <c r="H10883" i="1"/>
  <c r="I10883" i="1" s="1"/>
  <c r="H10884" i="1"/>
  <c r="I10884" i="1" s="1"/>
  <c r="H10885" i="1"/>
  <c r="I10885" i="1" s="1"/>
  <c r="H10886" i="1"/>
  <c r="I10886" i="1" s="1"/>
  <c r="H10887" i="1"/>
  <c r="I10887" i="1" s="1"/>
  <c r="H10888" i="1"/>
  <c r="I10888" i="1" s="1"/>
  <c r="H10889" i="1"/>
  <c r="I10889" i="1" s="1"/>
  <c r="H10890" i="1"/>
  <c r="I10890" i="1" s="1"/>
  <c r="H10891" i="1"/>
  <c r="I10891" i="1" s="1"/>
  <c r="H10892" i="1"/>
  <c r="I10892" i="1" s="1"/>
  <c r="H10893" i="1"/>
  <c r="I10893" i="1" s="1"/>
  <c r="H10894" i="1"/>
  <c r="I10894" i="1" s="1"/>
  <c r="H10895" i="1"/>
  <c r="I10895" i="1" s="1"/>
  <c r="H10896" i="1"/>
  <c r="I10896" i="1" s="1"/>
  <c r="H10897" i="1"/>
  <c r="I10897" i="1" s="1"/>
  <c r="H10898" i="1"/>
  <c r="I10898" i="1" s="1"/>
  <c r="H10899" i="1"/>
  <c r="I10899" i="1" s="1"/>
  <c r="H10900" i="1"/>
  <c r="I10900" i="1" s="1"/>
  <c r="H10901" i="1"/>
  <c r="I10901" i="1" s="1"/>
  <c r="H10902" i="1"/>
  <c r="I10902" i="1" s="1"/>
  <c r="H10903" i="1"/>
  <c r="I10903" i="1" s="1"/>
  <c r="H10904" i="1"/>
  <c r="I10904" i="1" s="1"/>
  <c r="H10905" i="1"/>
  <c r="I10905" i="1" s="1"/>
  <c r="H10906" i="1"/>
  <c r="I10906" i="1" s="1"/>
  <c r="H10907" i="1"/>
  <c r="I10907" i="1" s="1"/>
  <c r="H10908" i="1"/>
  <c r="I10908" i="1" s="1"/>
  <c r="H10909" i="1"/>
  <c r="I10909" i="1" s="1"/>
  <c r="H10910" i="1"/>
  <c r="I10910" i="1" s="1"/>
  <c r="H10911" i="1"/>
  <c r="I10911" i="1" s="1"/>
  <c r="H10912" i="1"/>
  <c r="I10912" i="1" s="1"/>
  <c r="H10913" i="1"/>
  <c r="I10913" i="1" s="1"/>
  <c r="H10914" i="1"/>
  <c r="I10914" i="1" s="1"/>
  <c r="H10915" i="1"/>
  <c r="I10915" i="1" s="1"/>
  <c r="H10916" i="1"/>
  <c r="I10916" i="1" s="1"/>
  <c r="H10917" i="1"/>
  <c r="I10917" i="1" s="1"/>
  <c r="H10918" i="1"/>
  <c r="I10918" i="1" s="1"/>
  <c r="H10919" i="1"/>
  <c r="I10919" i="1" s="1"/>
  <c r="H10920" i="1"/>
  <c r="I10920" i="1" s="1"/>
  <c r="H10921" i="1"/>
  <c r="I10921" i="1" s="1"/>
  <c r="H10922" i="1"/>
  <c r="I10922" i="1" s="1"/>
  <c r="H10923" i="1"/>
  <c r="I10923" i="1" s="1"/>
  <c r="H10924" i="1"/>
  <c r="I10924" i="1" s="1"/>
  <c r="H10925" i="1"/>
  <c r="I10925" i="1" s="1"/>
  <c r="H10926" i="1"/>
  <c r="I10926" i="1" s="1"/>
  <c r="H10927" i="1"/>
  <c r="I10927" i="1" s="1"/>
  <c r="H10928" i="1"/>
  <c r="I10928" i="1" s="1"/>
  <c r="H10929" i="1"/>
  <c r="I10929" i="1" s="1"/>
  <c r="H10930" i="1"/>
  <c r="I10930" i="1" s="1"/>
  <c r="H10931" i="1"/>
  <c r="I10931" i="1" s="1"/>
  <c r="H10932" i="1"/>
  <c r="I10932" i="1" s="1"/>
  <c r="H10933" i="1"/>
  <c r="I10933" i="1" s="1"/>
  <c r="H10934" i="1"/>
  <c r="I10934" i="1" s="1"/>
  <c r="H10935" i="1"/>
  <c r="I10935" i="1" s="1"/>
  <c r="H10936" i="1"/>
  <c r="I10936" i="1" s="1"/>
  <c r="H10937" i="1"/>
  <c r="I10937" i="1" s="1"/>
  <c r="H10938" i="1"/>
  <c r="I10938" i="1" s="1"/>
  <c r="H10939" i="1"/>
  <c r="I10939" i="1" s="1"/>
  <c r="H10940" i="1"/>
  <c r="I10940" i="1" s="1"/>
  <c r="H10941" i="1"/>
  <c r="I10941" i="1" s="1"/>
  <c r="H10942" i="1"/>
  <c r="I10942" i="1" s="1"/>
  <c r="H10943" i="1"/>
  <c r="I10943" i="1" s="1"/>
  <c r="H10944" i="1"/>
  <c r="I10944" i="1" s="1"/>
  <c r="H10945" i="1"/>
  <c r="I10945" i="1" s="1"/>
  <c r="H10946" i="1"/>
  <c r="I10946" i="1" s="1"/>
  <c r="H10947" i="1"/>
  <c r="I10947" i="1" s="1"/>
  <c r="H10948" i="1"/>
  <c r="I10948" i="1" s="1"/>
  <c r="H10949" i="1"/>
  <c r="I10949" i="1" s="1"/>
  <c r="H10950" i="1"/>
  <c r="I10950" i="1" s="1"/>
  <c r="H10951" i="1"/>
  <c r="I10951" i="1" s="1"/>
  <c r="H10952" i="1"/>
  <c r="I10952" i="1" s="1"/>
  <c r="H10953" i="1"/>
  <c r="I10953" i="1" s="1"/>
  <c r="H10954" i="1"/>
  <c r="I10954" i="1" s="1"/>
  <c r="H10955" i="1"/>
  <c r="I10955" i="1" s="1"/>
  <c r="H10956" i="1"/>
  <c r="I10956" i="1" s="1"/>
  <c r="H10957" i="1"/>
  <c r="I10957" i="1" s="1"/>
  <c r="H10958" i="1"/>
  <c r="I10958" i="1" s="1"/>
  <c r="H10959" i="1"/>
  <c r="I10959" i="1" s="1"/>
  <c r="H10960" i="1"/>
  <c r="I10960" i="1" s="1"/>
  <c r="H10961" i="1"/>
  <c r="I10961" i="1" s="1"/>
  <c r="H10962" i="1"/>
  <c r="I10962" i="1" s="1"/>
  <c r="H10963" i="1"/>
  <c r="I10963" i="1" s="1"/>
  <c r="H10964" i="1"/>
  <c r="I10964" i="1" s="1"/>
  <c r="H10965" i="1"/>
  <c r="I10965" i="1" s="1"/>
  <c r="H10966" i="1"/>
  <c r="I10966" i="1" s="1"/>
  <c r="H10967" i="1"/>
  <c r="I10967" i="1" s="1"/>
  <c r="H10968" i="1"/>
  <c r="I10968" i="1" s="1"/>
  <c r="H10969" i="1"/>
  <c r="I10969" i="1" s="1"/>
  <c r="H10970" i="1"/>
  <c r="I10970" i="1" s="1"/>
  <c r="H10971" i="1"/>
  <c r="I10971" i="1" s="1"/>
  <c r="H10972" i="1"/>
  <c r="I10972" i="1" s="1"/>
  <c r="H10973" i="1"/>
  <c r="I10973" i="1" s="1"/>
  <c r="H10974" i="1"/>
  <c r="I10974" i="1" s="1"/>
  <c r="H10975" i="1"/>
  <c r="I10975" i="1" s="1"/>
  <c r="H10976" i="1"/>
  <c r="I10976" i="1" s="1"/>
  <c r="H10977" i="1"/>
  <c r="I10977" i="1" s="1"/>
  <c r="H10978" i="1"/>
  <c r="I10978" i="1" s="1"/>
  <c r="H10979" i="1"/>
  <c r="I10979" i="1" s="1"/>
  <c r="H10980" i="1"/>
  <c r="I10980" i="1" s="1"/>
  <c r="H10981" i="1"/>
  <c r="I10981" i="1" s="1"/>
  <c r="H10982" i="1"/>
  <c r="I10982" i="1" s="1"/>
  <c r="H10983" i="1"/>
  <c r="I10983" i="1" s="1"/>
  <c r="H10984" i="1"/>
  <c r="I10984" i="1" s="1"/>
  <c r="H10985" i="1"/>
  <c r="I10985" i="1" s="1"/>
  <c r="H10986" i="1"/>
  <c r="I10986" i="1" s="1"/>
  <c r="H10987" i="1"/>
  <c r="I10987" i="1" s="1"/>
  <c r="H10988" i="1"/>
  <c r="I10988" i="1" s="1"/>
  <c r="H10989" i="1"/>
  <c r="I10989" i="1" s="1"/>
  <c r="H10990" i="1"/>
  <c r="I10990" i="1" s="1"/>
  <c r="H10991" i="1"/>
  <c r="I10991" i="1" s="1"/>
  <c r="H10992" i="1"/>
  <c r="I10992" i="1" s="1"/>
  <c r="H10993" i="1"/>
  <c r="I10993" i="1" s="1"/>
  <c r="H10994" i="1"/>
  <c r="I10994" i="1" s="1"/>
  <c r="H10995" i="1"/>
  <c r="I10995" i="1" s="1"/>
  <c r="H10996" i="1"/>
  <c r="I10996" i="1" s="1"/>
  <c r="H10997" i="1"/>
  <c r="I10997" i="1" s="1"/>
  <c r="H10998" i="1"/>
  <c r="I10998" i="1" s="1"/>
  <c r="H10999" i="1"/>
  <c r="I10999" i="1" s="1"/>
  <c r="H11000" i="1"/>
  <c r="I11000" i="1" s="1"/>
  <c r="H11001" i="1"/>
  <c r="I11001" i="1" s="1"/>
  <c r="H11002" i="1"/>
  <c r="I11002" i="1" s="1"/>
  <c r="H11003" i="1"/>
  <c r="I11003" i="1" s="1"/>
  <c r="H11004" i="1"/>
  <c r="I11004" i="1" s="1"/>
  <c r="H11005" i="1"/>
  <c r="I11005" i="1" s="1"/>
  <c r="H11006" i="1"/>
  <c r="I11006" i="1" s="1"/>
  <c r="H11007" i="1"/>
  <c r="I11007" i="1" s="1"/>
  <c r="H11008" i="1"/>
  <c r="I11008" i="1" s="1"/>
  <c r="H11009" i="1"/>
  <c r="I11009" i="1" s="1"/>
  <c r="H11010" i="1"/>
  <c r="I11010" i="1" s="1"/>
  <c r="H11011" i="1"/>
  <c r="I11011" i="1" s="1"/>
  <c r="H11012" i="1"/>
  <c r="I11012" i="1" s="1"/>
  <c r="H11013" i="1"/>
  <c r="I11013" i="1" s="1"/>
  <c r="H11014" i="1"/>
  <c r="I11014" i="1" s="1"/>
  <c r="H11015" i="1"/>
  <c r="I11015" i="1" s="1"/>
  <c r="H11016" i="1"/>
  <c r="I11016" i="1" s="1"/>
  <c r="H11017" i="1"/>
  <c r="I11017" i="1" s="1"/>
  <c r="H11018" i="1"/>
  <c r="I11018" i="1" s="1"/>
  <c r="H11019" i="1"/>
  <c r="I11019" i="1" s="1"/>
  <c r="H11020" i="1"/>
  <c r="I11020" i="1" s="1"/>
  <c r="H11021" i="1"/>
  <c r="I11021" i="1" s="1"/>
  <c r="H11022" i="1"/>
  <c r="I11022" i="1" s="1"/>
  <c r="H11023" i="1"/>
  <c r="I11023" i="1" s="1"/>
  <c r="H11024" i="1"/>
  <c r="I11024" i="1" s="1"/>
  <c r="H11025" i="1"/>
  <c r="I11025" i="1" s="1"/>
  <c r="H11026" i="1"/>
  <c r="I11026" i="1" s="1"/>
  <c r="H11027" i="1"/>
  <c r="I11027" i="1" s="1"/>
  <c r="H11028" i="1"/>
  <c r="I11028" i="1" s="1"/>
  <c r="H11029" i="1"/>
  <c r="I11029" i="1" s="1"/>
  <c r="H11030" i="1"/>
  <c r="I11030" i="1" s="1"/>
  <c r="H11031" i="1"/>
  <c r="I11031" i="1" s="1"/>
  <c r="H11032" i="1"/>
  <c r="I11032" i="1" s="1"/>
  <c r="H11033" i="1"/>
  <c r="I11033" i="1" s="1"/>
  <c r="H11034" i="1"/>
  <c r="I11034" i="1" s="1"/>
  <c r="H11035" i="1"/>
  <c r="I11035" i="1" s="1"/>
  <c r="H11036" i="1"/>
  <c r="I11036" i="1" s="1"/>
  <c r="H11037" i="1"/>
  <c r="I11037" i="1" s="1"/>
  <c r="H11038" i="1"/>
  <c r="I11038" i="1" s="1"/>
  <c r="H11039" i="1"/>
  <c r="I11039" i="1" s="1"/>
  <c r="H11040" i="1"/>
  <c r="I11040" i="1" s="1"/>
  <c r="H11041" i="1"/>
  <c r="I11041" i="1" s="1"/>
  <c r="H11042" i="1"/>
  <c r="I11042" i="1" s="1"/>
  <c r="H11043" i="1"/>
  <c r="I11043" i="1" s="1"/>
  <c r="H11044" i="1"/>
  <c r="I11044" i="1" s="1"/>
  <c r="H11045" i="1"/>
  <c r="I11045" i="1" s="1"/>
  <c r="H11046" i="1"/>
  <c r="I11046" i="1" s="1"/>
  <c r="H11047" i="1"/>
  <c r="I11047" i="1" s="1"/>
  <c r="H11048" i="1"/>
  <c r="I11048" i="1" s="1"/>
  <c r="H11049" i="1"/>
  <c r="I11049" i="1" s="1"/>
  <c r="H11050" i="1"/>
  <c r="I11050" i="1" s="1"/>
  <c r="H11051" i="1"/>
  <c r="I11051" i="1" s="1"/>
  <c r="H11052" i="1"/>
  <c r="I11052" i="1" s="1"/>
  <c r="H11053" i="1"/>
  <c r="I11053" i="1" s="1"/>
  <c r="H11054" i="1"/>
  <c r="I11054" i="1" s="1"/>
  <c r="H11055" i="1"/>
  <c r="I11055" i="1" s="1"/>
  <c r="H11056" i="1"/>
  <c r="I11056" i="1" s="1"/>
  <c r="H11057" i="1"/>
  <c r="I11057" i="1" s="1"/>
  <c r="H11058" i="1"/>
  <c r="I11058" i="1" s="1"/>
  <c r="H11059" i="1"/>
  <c r="I11059" i="1" s="1"/>
  <c r="H11060" i="1"/>
  <c r="I11060" i="1" s="1"/>
  <c r="H11061" i="1"/>
  <c r="I11061" i="1" s="1"/>
  <c r="H11062" i="1"/>
  <c r="I11062" i="1" s="1"/>
  <c r="H11063" i="1"/>
  <c r="I11063" i="1" s="1"/>
  <c r="H11064" i="1"/>
  <c r="I11064" i="1" s="1"/>
  <c r="H11065" i="1"/>
  <c r="I11065" i="1" s="1"/>
  <c r="H11066" i="1"/>
  <c r="I11066" i="1" s="1"/>
  <c r="H11067" i="1"/>
  <c r="I11067" i="1" s="1"/>
  <c r="H11068" i="1"/>
  <c r="I11068" i="1" s="1"/>
  <c r="H11069" i="1"/>
  <c r="I11069" i="1" s="1"/>
  <c r="H11070" i="1"/>
  <c r="I11070" i="1" s="1"/>
  <c r="H11071" i="1"/>
  <c r="I11071" i="1" s="1"/>
  <c r="H11072" i="1"/>
  <c r="I11072" i="1" s="1"/>
  <c r="H11073" i="1"/>
  <c r="I11073" i="1" s="1"/>
  <c r="H11074" i="1"/>
  <c r="I11074" i="1" s="1"/>
  <c r="H11075" i="1"/>
  <c r="I11075" i="1" s="1"/>
  <c r="H11076" i="1"/>
  <c r="I11076" i="1" s="1"/>
  <c r="H11077" i="1"/>
  <c r="I11077" i="1" s="1"/>
  <c r="H11078" i="1"/>
  <c r="I11078" i="1" s="1"/>
  <c r="H11079" i="1"/>
  <c r="I11079" i="1" s="1"/>
  <c r="H11080" i="1"/>
  <c r="I11080" i="1" s="1"/>
  <c r="H11081" i="1"/>
  <c r="I11081" i="1" s="1"/>
  <c r="H11082" i="1"/>
  <c r="I11082" i="1" s="1"/>
  <c r="H11083" i="1"/>
  <c r="I11083" i="1" s="1"/>
  <c r="H11084" i="1"/>
  <c r="I11084" i="1" s="1"/>
  <c r="H11085" i="1"/>
  <c r="I11085" i="1" s="1"/>
  <c r="H11086" i="1"/>
  <c r="I11086" i="1" s="1"/>
  <c r="H11087" i="1"/>
  <c r="I11087" i="1" s="1"/>
  <c r="H11088" i="1"/>
  <c r="I11088" i="1" s="1"/>
  <c r="H11089" i="1"/>
  <c r="I11089" i="1" s="1"/>
  <c r="H11090" i="1"/>
  <c r="I11090" i="1" s="1"/>
  <c r="H11091" i="1"/>
  <c r="I11091" i="1" s="1"/>
  <c r="H11092" i="1"/>
  <c r="I11092" i="1" s="1"/>
  <c r="H11093" i="1"/>
  <c r="I11093" i="1" s="1"/>
  <c r="H11094" i="1"/>
  <c r="I11094" i="1" s="1"/>
  <c r="H11095" i="1"/>
  <c r="I11095" i="1" s="1"/>
  <c r="H11096" i="1"/>
  <c r="I11096" i="1" s="1"/>
  <c r="H11097" i="1"/>
  <c r="I11097" i="1" s="1"/>
  <c r="H11098" i="1"/>
  <c r="I11098" i="1" s="1"/>
  <c r="H11099" i="1"/>
  <c r="I11099" i="1" s="1"/>
  <c r="H11100" i="1"/>
  <c r="I11100" i="1" s="1"/>
  <c r="H11101" i="1"/>
  <c r="I11101" i="1" s="1"/>
  <c r="H11102" i="1"/>
  <c r="I11102" i="1" s="1"/>
  <c r="H11103" i="1"/>
  <c r="I11103" i="1" s="1"/>
  <c r="H11104" i="1"/>
  <c r="I11104" i="1" s="1"/>
  <c r="H11105" i="1"/>
  <c r="I11105" i="1" s="1"/>
  <c r="H11106" i="1"/>
  <c r="I11106" i="1" s="1"/>
  <c r="H11107" i="1"/>
  <c r="I11107" i="1" s="1"/>
  <c r="H11108" i="1"/>
  <c r="I11108" i="1" s="1"/>
  <c r="H11109" i="1"/>
  <c r="I11109" i="1" s="1"/>
  <c r="H11110" i="1"/>
  <c r="I11110" i="1" s="1"/>
  <c r="H11111" i="1"/>
  <c r="I11111" i="1" s="1"/>
  <c r="H11112" i="1"/>
  <c r="I11112" i="1" s="1"/>
  <c r="H11113" i="1"/>
  <c r="I11113" i="1" s="1"/>
  <c r="H11114" i="1"/>
  <c r="I11114" i="1" s="1"/>
  <c r="H11115" i="1"/>
  <c r="I11115" i="1" s="1"/>
  <c r="H11116" i="1"/>
  <c r="I11116" i="1" s="1"/>
  <c r="H11117" i="1"/>
  <c r="I11117" i="1" s="1"/>
  <c r="H11118" i="1"/>
  <c r="I11118" i="1" s="1"/>
  <c r="H11119" i="1"/>
  <c r="I11119" i="1" s="1"/>
  <c r="H11120" i="1"/>
  <c r="I11120" i="1" s="1"/>
  <c r="H11121" i="1"/>
  <c r="I11121" i="1" s="1"/>
  <c r="H11122" i="1"/>
  <c r="I11122" i="1" s="1"/>
  <c r="H11123" i="1"/>
  <c r="I11123" i="1" s="1"/>
  <c r="H11124" i="1"/>
  <c r="I11124" i="1" s="1"/>
  <c r="H11125" i="1"/>
  <c r="I11125" i="1" s="1"/>
  <c r="H11126" i="1"/>
  <c r="I11126" i="1" s="1"/>
  <c r="H11127" i="1"/>
  <c r="I11127" i="1" s="1"/>
  <c r="H11128" i="1"/>
  <c r="I11128" i="1" s="1"/>
  <c r="H11129" i="1"/>
  <c r="I11129" i="1" s="1"/>
  <c r="H11130" i="1"/>
  <c r="I11130" i="1" s="1"/>
  <c r="H11131" i="1"/>
  <c r="I11131" i="1" s="1"/>
  <c r="H11132" i="1"/>
  <c r="I11132" i="1" s="1"/>
  <c r="H11133" i="1"/>
  <c r="I11133" i="1" s="1"/>
  <c r="H11134" i="1"/>
  <c r="I11134" i="1" s="1"/>
  <c r="H11135" i="1"/>
  <c r="I11135" i="1" s="1"/>
  <c r="H11136" i="1"/>
  <c r="I11136" i="1" s="1"/>
  <c r="H11137" i="1"/>
  <c r="I11137" i="1" s="1"/>
  <c r="H11138" i="1"/>
  <c r="I11138" i="1" s="1"/>
  <c r="H11139" i="1"/>
  <c r="I11139" i="1" s="1"/>
  <c r="H11140" i="1"/>
  <c r="I11140" i="1" s="1"/>
  <c r="H11141" i="1"/>
  <c r="I11141" i="1" s="1"/>
  <c r="H11142" i="1"/>
  <c r="I11142" i="1" s="1"/>
  <c r="H11143" i="1"/>
  <c r="I11143" i="1" s="1"/>
  <c r="H11144" i="1"/>
  <c r="I11144" i="1" s="1"/>
  <c r="H11145" i="1"/>
  <c r="I11145" i="1" s="1"/>
  <c r="H11146" i="1"/>
  <c r="I11146" i="1" s="1"/>
  <c r="H11147" i="1"/>
  <c r="I11147" i="1" s="1"/>
  <c r="H11148" i="1"/>
  <c r="I11148" i="1" s="1"/>
  <c r="H11149" i="1"/>
  <c r="I11149" i="1" s="1"/>
  <c r="H11150" i="1"/>
  <c r="I11150" i="1" s="1"/>
  <c r="H11151" i="1"/>
  <c r="I11151" i="1" s="1"/>
  <c r="H11152" i="1"/>
  <c r="I11152" i="1" s="1"/>
  <c r="H11153" i="1"/>
  <c r="I11153" i="1" s="1"/>
  <c r="H11154" i="1"/>
  <c r="I11154" i="1" s="1"/>
  <c r="H11155" i="1"/>
  <c r="I11155" i="1" s="1"/>
  <c r="H11156" i="1"/>
  <c r="I11156" i="1" s="1"/>
  <c r="H11157" i="1"/>
  <c r="I11157" i="1" s="1"/>
  <c r="H11158" i="1"/>
  <c r="I11158" i="1" s="1"/>
  <c r="H11159" i="1"/>
  <c r="I11159" i="1" s="1"/>
  <c r="H11160" i="1"/>
  <c r="I11160" i="1" s="1"/>
  <c r="H11161" i="1"/>
  <c r="I11161" i="1" s="1"/>
  <c r="H11162" i="1"/>
  <c r="I11162" i="1" s="1"/>
  <c r="H11163" i="1"/>
  <c r="I11163" i="1" s="1"/>
  <c r="H11164" i="1"/>
  <c r="I11164" i="1" s="1"/>
  <c r="H11165" i="1"/>
  <c r="I11165" i="1" s="1"/>
  <c r="H11166" i="1"/>
  <c r="I11166" i="1" s="1"/>
  <c r="H11167" i="1"/>
  <c r="I11167" i="1" s="1"/>
  <c r="H11168" i="1"/>
  <c r="I11168" i="1" s="1"/>
  <c r="H11169" i="1"/>
  <c r="I11169" i="1" s="1"/>
  <c r="H11170" i="1"/>
  <c r="I11170" i="1" s="1"/>
  <c r="H11171" i="1"/>
  <c r="I11171" i="1" s="1"/>
  <c r="H11172" i="1"/>
  <c r="I11172" i="1" s="1"/>
  <c r="H11173" i="1"/>
  <c r="I11173" i="1" s="1"/>
  <c r="H11174" i="1"/>
  <c r="I11174" i="1" s="1"/>
  <c r="H11175" i="1"/>
  <c r="I11175" i="1" s="1"/>
  <c r="H11176" i="1"/>
  <c r="I11176" i="1" s="1"/>
  <c r="H11177" i="1"/>
  <c r="I11177" i="1" s="1"/>
  <c r="H11178" i="1"/>
  <c r="I11178" i="1" s="1"/>
  <c r="H11179" i="1"/>
  <c r="I11179" i="1" s="1"/>
  <c r="H11180" i="1"/>
  <c r="I11180" i="1" s="1"/>
  <c r="H11181" i="1"/>
  <c r="I11181" i="1" s="1"/>
  <c r="H11182" i="1"/>
  <c r="I11182" i="1" s="1"/>
  <c r="H11183" i="1"/>
  <c r="I11183" i="1" s="1"/>
  <c r="H11184" i="1"/>
  <c r="I11184" i="1" s="1"/>
  <c r="H11185" i="1"/>
  <c r="I11185" i="1" s="1"/>
  <c r="H11186" i="1"/>
  <c r="I11186" i="1" s="1"/>
  <c r="H11187" i="1"/>
  <c r="I11187" i="1" s="1"/>
  <c r="H11188" i="1"/>
  <c r="I11188" i="1" s="1"/>
  <c r="H11189" i="1"/>
  <c r="I11189" i="1" s="1"/>
  <c r="H11190" i="1"/>
  <c r="I11190" i="1" s="1"/>
  <c r="H11191" i="1"/>
  <c r="I11191" i="1" s="1"/>
  <c r="H11192" i="1"/>
  <c r="I11192" i="1" s="1"/>
  <c r="H11193" i="1"/>
  <c r="I11193" i="1" s="1"/>
  <c r="H11194" i="1"/>
  <c r="I11194" i="1" s="1"/>
  <c r="H11195" i="1"/>
  <c r="I11195" i="1" s="1"/>
  <c r="H11196" i="1"/>
  <c r="I11196" i="1" s="1"/>
  <c r="H11197" i="1"/>
  <c r="I11197" i="1" s="1"/>
  <c r="H11198" i="1"/>
  <c r="I11198" i="1" s="1"/>
  <c r="H11199" i="1"/>
  <c r="I11199" i="1" s="1"/>
  <c r="H11200" i="1"/>
  <c r="I11200" i="1" s="1"/>
  <c r="H11201" i="1"/>
  <c r="I11201" i="1" s="1"/>
  <c r="H11202" i="1"/>
  <c r="I11202" i="1" s="1"/>
  <c r="H11203" i="1"/>
  <c r="I11203" i="1" s="1"/>
  <c r="H11204" i="1"/>
  <c r="I11204" i="1" s="1"/>
  <c r="H11205" i="1"/>
  <c r="I11205" i="1" s="1"/>
  <c r="H11206" i="1"/>
  <c r="I11206" i="1" s="1"/>
  <c r="H11207" i="1"/>
  <c r="I11207" i="1" s="1"/>
  <c r="H11208" i="1"/>
  <c r="I11208" i="1" s="1"/>
  <c r="H11209" i="1"/>
  <c r="I11209" i="1" s="1"/>
  <c r="H11210" i="1"/>
  <c r="I11210" i="1" s="1"/>
  <c r="H11211" i="1"/>
  <c r="I11211" i="1" s="1"/>
  <c r="H11212" i="1"/>
  <c r="I11212" i="1" s="1"/>
  <c r="H11213" i="1"/>
  <c r="I11213" i="1" s="1"/>
  <c r="H11214" i="1"/>
  <c r="I11214" i="1" s="1"/>
  <c r="H11215" i="1"/>
  <c r="I11215" i="1" s="1"/>
  <c r="H11216" i="1"/>
  <c r="I11216" i="1" s="1"/>
  <c r="H11217" i="1"/>
  <c r="I11217" i="1" s="1"/>
  <c r="H11218" i="1"/>
  <c r="I11218" i="1" s="1"/>
  <c r="H11219" i="1"/>
  <c r="I11219" i="1" s="1"/>
  <c r="H11220" i="1"/>
  <c r="I11220" i="1" s="1"/>
  <c r="H11221" i="1"/>
  <c r="I11221" i="1" s="1"/>
  <c r="H11222" i="1"/>
  <c r="I11222" i="1" s="1"/>
  <c r="H11223" i="1"/>
  <c r="I11223" i="1" s="1"/>
  <c r="H11224" i="1"/>
  <c r="I11224" i="1" s="1"/>
  <c r="H11225" i="1"/>
  <c r="I11225" i="1" s="1"/>
  <c r="H11226" i="1"/>
  <c r="I11226" i="1" s="1"/>
  <c r="H11227" i="1"/>
  <c r="I11227" i="1" s="1"/>
  <c r="H11228" i="1"/>
  <c r="I11228" i="1" s="1"/>
  <c r="H11229" i="1"/>
  <c r="I11229" i="1" s="1"/>
  <c r="H11230" i="1"/>
  <c r="I11230" i="1" s="1"/>
  <c r="H11231" i="1"/>
  <c r="I11231" i="1" s="1"/>
  <c r="H11232" i="1"/>
  <c r="I11232" i="1" s="1"/>
  <c r="H11233" i="1"/>
  <c r="I11233" i="1" s="1"/>
  <c r="H11234" i="1"/>
  <c r="I11234" i="1" s="1"/>
  <c r="H11235" i="1"/>
  <c r="I11235" i="1" s="1"/>
  <c r="H11236" i="1"/>
  <c r="I11236" i="1" s="1"/>
  <c r="H11237" i="1"/>
  <c r="I11237" i="1" s="1"/>
  <c r="H11238" i="1"/>
  <c r="I11238" i="1" s="1"/>
  <c r="H11239" i="1"/>
  <c r="I11239" i="1" s="1"/>
  <c r="H11240" i="1"/>
  <c r="I11240" i="1" s="1"/>
  <c r="H11241" i="1"/>
  <c r="I11241" i="1" s="1"/>
  <c r="H11242" i="1"/>
  <c r="I11242" i="1" s="1"/>
  <c r="H11243" i="1"/>
  <c r="I11243" i="1" s="1"/>
  <c r="H11244" i="1"/>
  <c r="I11244" i="1" s="1"/>
  <c r="H11245" i="1"/>
  <c r="I11245" i="1" s="1"/>
  <c r="H11246" i="1"/>
  <c r="I11246" i="1" s="1"/>
  <c r="H11247" i="1"/>
  <c r="I11247" i="1" s="1"/>
  <c r="H11248" i="1"/>
  <c r="I11248" i="1" s="1"/>
  <c r="H11249" i="1"/>
  <c r="I11249" i="1" s="1"/>
  <c r="H11250" i="1"/>
  <c r="I11250" i="1" s="1"/>
  <c r="H11251" i="1"/>
  <c r="I11251" i="1" s="1"/>
  <c r="H11252" i="1"/>
  <c r="I11252" i="1" s="1"/>
  <c r="H11253" i="1"/>
  <c r="I11253" i="1" s="1"/>
  <c r="H11254" i="1"/>
  <c r="I11254" i="1" s="1"/>
  <c r="H11255" i="1"/>
  <c r="I11255" i="1" s="1"/>
  <c r="H11256" i="1"/>
  <c r="I11256" i="1" s="1"/>
  <c r="H11257" i="1"/>
  <c r="I11257" i="1" s="1"/>
  <c r="H11258" i="1"/>
  <c r="I11258" i="1" s="1"/>
  <c r="H11259" i="1"/>
  <c r="I11259" i="1" s="1"/>
  <c r="H11260" i="1"/>
  <c r="I11260" i="1" s="1"/>
  <c r="H11261" i="1"/>
  <c r="I11261" i="1" s="1"/>
  <c r="H11262" i="1"/>
  <c r="I11262" i="1" s="1"/>
  <c r="H11263" i="1"/>
  <c r="I11263" i="1" s="1"/>
  <c r="H11264" i="1"/>
  <c r="I11264" i="1" s="1"/>
  <c r="H11265" i="1"/>
  <c r="I11265" i="1" s="1"/>
  <c r="H11266" i="1"/>
  <c r="I11266" i="1" s="1"/>
  <c r="H11267" i="1"/>
  <c r="I11267" i="1" s="1"/>
  <c r="H11268" i="1"/>
  <c r="I11268" i="1" s="1"/>
  <c r="H11269" i="1"/>
  <c r="I11269" i="1" s="1"/>
  <c r="H11270" i="1"/>
  <c r="I11270" i="1" s="1"/>
  <c r="H11271" i="1"/>
  <c r="I11271" i="1" s="1"/>
  <c r="H11272" i="1"/>
  <c r="I11272" i="1" s="1"/>
  <c r="H11273" i="1"/>
  <c r="I11273" i="1" s="1"/>
  <c r="H11274" i="1"/>
  <c r="I11274" i="1" s="1"/>
  <c r="H11275" i="1"/>
  <c r="I11275" i="1" s="1"/>
  <c r="H11276" i="1"/>
  <c r="I11276" i="1" s="1"/>
  <c r="H11277" i="1"/>
  <c r="I11277" i="1" s="1"/>
  <c r="H11278" i="1"/>
  <c r="I11278" i="1" s="1"/>
  <c r="H11279" i="1"/>
  <c r="I11279" i="1" s="1"/>
  <c r="H11280" i="1"/>
  <c r="I11280" i="1" s="1"/>
  <c r="H11281" i="1"/>
  <c r="I11281" i="1" s="1"/>
  <c r="H11282" i="1"/>
  <c r="I11282" i="1" s="1"/>
  <c r="H11283" i="1"/>
  <c r="I11283" i="1" s="1"/>
  <c r="H11284" i="1"/>
  <c r="I11284" i="1" s="1"/>
  <c r="H11285" i="1"/>
  <c r="I11285" i="1" s="1"/>
  <c r="H11286" i="1"/>
  <c r="I11286" i="1" s="1"/>
  <c r="H11287" i="1"/>
  <c r="I11287" i="1" s="1"/>
  <c r="H11288" i="1"/>
  <c r="I11288" i="1" s="1"/>
  <c r="H11289" i="1"/>
  <c r="I11289" i="1" s="1"/>
  <c r="H11290" i="1"/>
  <c r="I11290" i="1" s="1"/>
  <c r="H11291" i="1"/>
  <c r="I11291" i="1" s="1"/>
  <c r="H11292" i="1"/>
  <c r="I11292" i="1" s="1"/>
  <c r="H11293" i="1"/>
  <c r="I11293" i="1" s="1"/>
  <c r="H11294" i="1"/>
  <c r="I11294" i="1" s="1"/>
  <c r="H11295" i="1"/>
  <c r="I11295" i="1" s="1"/>
  <c r="H11296" i="1"/>
  <c r="I11296" i="1" s="1"/>
  <c r="H11297" i="1"/>
  <c r="I11297" i="1" s="1"/>
  <c r="H11298" i="1"/>
  <c r="I11298" i="1" s="1"/>
  <c r="H11299" i="1"/>
  <c r="I11299" i="1" s="1"/>
  <c r="H11300" i="1"/>
  <c r="I11300" i="1" s="1"/>
  <c r="H11301" i="1"/>
  <c r="I11301" i="1" s="1"/>
  <c r="H11302" i="1"/>
  <c r="I11302" i="1" s="1"/>
  <c r="H11303" i="1"/>
  <c r="I11303" i="1" s="1"/>
  <c r="H11304" i="1"/>
  <c r="I11304" i="1" s="1"/>
  <c r="H11305" i="1"/>
  <c r="I11305" i="1" s="1"/>
  <c r="H11306" i="1"/>
  <c r="I11306" i="1" s="1"/>
  <c r="H11307" i="1"/>
  <c r="I11307" i="1" s="1"/>
  <c r="H11308" i="1"/>
  <c r="I11308" i="1" s="1"/>
  <c r="H11309" i="1"/>
  <c r="I11309" i="1" s="1"/>
  <c r="H11310" i="1"/>
  <c r="I11310" i="1" s="1"/>
  <c r="H11311" i="1"/>
  <c r="I11311" i="1" s="1"/>
  <c r="H11312" i="1"/>
  <c r="I11312" i="1" s="1"/>
  <c r="H11313" i="1"/>
  <c r="I11313" i="1" s="1"/>
  <c r="H11314" i="1"/>
  <c r="I11314" i="1" s="1"/>
  <c r="H11315" i="1"/>
  <c r="I11315" i="1" s="1"/>
  <c r="H11316" i="1"/>
  <c r="I11316" i="1" s="1"/>
  <c r="H11317" i="1"/>
  <c r="I11317" i="1" s="1"/>
  <c r="H11318" i="1"/>
  <c r="I11318" i="1" s="1"/>
  <c r="H11319" i="1"/>
  <c r="I11319" i="1" s="1"/>
  <c r="H11320" i="1"/>
  <c r="I11320" i="1" s="1"/>
  <c r="H11321" i="1"/>
  <c r="I11321" i="1" s="1"/>
  <c r="H11322" i="1"/>
  <c r="I11322" i="1" s="1"/>
  <c r="H11323" i="1"/>
  <c r="I11323" i="1" s="1"/>
  <c r="H11324" i="1"/>
  <c r="I11324" i="1" s="1"/>
  <c r="H11325" i="1"/>
  <c r="I11325" i="1" s="1"/>
  <c r="H11326" i="1"/>
  <c r="I11326" i="1" s="1"/>
  <c r="H11327" i="1"/>
  <c r="I11327" i="1" s="1"/>
  <c r="H11328" i="1"/>
  <c r="I11328" i="1" s="1"/>
  <c r="H11329" i="1"/>
  <c r="I11329" i="1" s="1"/>
  <c r="H11330" i="1"/>
  <c r="I11330" i="1" s="1"/>
  <c r="H11331" i="1"/>
  <c r="I11331" i="1" s="1"/>
  <c r="H11332" i="1"/>
  <c r="I11332" i="1" s="1"/>
  <c r="H11333" i="1"/>
  <c r="I11333" i="1" s="1"/>
  <c r="H11334" i="1"/>
  <c r="I11334" i="1" s="1"/>
  <c r="H11335" i="1"/>
  <c r="I11335" i="1" s="1"/>
  <c r="H11336" i="1"/>
  <c r="I11336" i="1" s="1"/>
  <c r="H11337" i="1"/>
  <c r="I11337" i="1" s="1"/>
  <c r="H11338" i="1"/>
  <c r="I11338" i="1" s="1"/>
  <c r="H11339" i="1"/>
  <c r="I11339" i="1" s="1"/>
  <c r="H11340" i="1"/>
  <c r="I11340" i="1" s="1"/>
  <c r="H11341" i="1"/>
  <c r="I11341" i="1" s="1"/>
  <c r="H11342" i="1"/>
  <c r="I11342" i="1" s="1"/>
  <c r="H11343" i="1"/>
  <c r="I11343" i="1" s="1"/>
  <c r="H11344" i="1"/>
  <c r="I11344" i="1" s="1"/>
  <c r="H11345" i="1"/>
  <c r="I11345" i="1" s="1"/>
  <c r="H11346" i="1"/>
  <c r="I11346" i="1" s="1"/>
  <c r="H11347" i="1"/>
  <c r="I11347" i="1" s="1"/>
  <c r="H11348" i="1"/>
  <c r="I11348" i="1" s="1"/>
  <c r="H11349" i="1"/>
  <c r="I11349" i="1" s="1"/>
  <c r="H11350" i="1"/>
  <c r="I11350" i="1" s="1"/>
  <c r="H11351" i="1"/>
  <c r="I11351" i="1" s="1"/>
  <c r="H11352" i="1"/>
  <c r="I11352" i="1" s="1"/>
  <c r="H11353" i="1"/>
  <c r="I11353" i="1" s="1"/>
  <c r="H11354" i="1"/>
  <c r="I11354" i="1" s="1"/>
  <c r="H11355" i="1"/>
  <c r="I11355" i="1" s="1"/>
  <c r="H11356" i="1"/>
  <c r="I11356" i="1" s="1"/>
  <c r="H11357" i="1"/>
  <c r="I11357" i="1" s="1"/>
  <c r="H11358" i="1"/>
  <c r="I11358" i="1" s="1"/>
  <c r="H11359" i="1"/>
  <c r="I11359" i="1" s="1"/>
  <c r="H11360" i="1"/>
  <c r="I11360" i="1" s="1"/>
  <c r="H11361" i="1"/>
  <c r="I11361" i="1" s="1"/>
  <c r="H11362" i="1"/>
  <c r="I11362" i="1" s="1"/>
  <c r="H11363" i="1"/>
  <c r="I11363" i="1" s="1"/>
  <c r="H11364" i="1"/>
  <c r="I11364" i="1" s="1"/>
  <c r="H11365" i="1"/>
  <c r="I11365" i="1" s="1"/>
  <c r="H11366" i="1"/>
  <c r="I11366" i="1" s="1"/>
  <c r="H11367" i="1"/>
  <c r="I11367" i="1" s="1"/>
  <c r="H11368" i="1"/>
  <c r="I11368" i="1" s="1"/>
  <c r="H11369" i="1"/>
  <c r="I11369" i="1" s="1"/>
  <c r="H11370" i="1"/>
  <c r="I11370" i="1" s="1"/>
  <c r="H11371" i="1"/>
  <c r="I11371" i="1" s="1"/>
  <c r="H11372" i="1"/>
  <c r="I11372" i="1" s="1"/>
  <c r="H11373" i="1"/>
  <c r="I11373" i="1" s="1"/>
  <c r="H11374" i="1"/>
  <c r="I11374" i="1" s="1"/>
  <c r="H11375" i="1"/>
  <c r="I11375" i="1" s="1"/>
  <c r="H11376" i="1"/>
  <c r="I11376" i="1" s="1"/>
  <c r="H11377" i="1"/>
  <c r="I11377" i="1" s="1"/>
  <c r="H11378" i="1"/>
  <c r="I11378" i="1" s="1"/>
  <c r="H11379" i="1"/>
  <c r="I11379" i="1" s="1"/>
  <c r="H11380" i="1"/>
  <c r="I11380" i="1" s="1"/>
  <c r="H11381" i="1"/>
  <c r="I11381" i="1" s="1"/>
  <c r="H11382" i="1"/>
  <c r="I11382" i="1" s="1"/>
  <c r="H11383" i="1"/>
  <c r="I11383" i="1" s="1"/>
  <c r="H11384" i="1"/>
  <c r="I11384" i="1" s="1"/>
  <c r="H11385" i="1"/>
  <c r="I11385" i="1" s="1"/>
  <c r="H11386" i="1"/>
  <c r="I11386" i="1" s="1"/>
  <c r="H11387" i="1"/>
  <c r="I11387" i="1" s="1"/>
  <c r="H11388" i="1"/>
  <c r="I11388" i="1" s="1"/>
  <c r="H11389" i="1"/>
  <c r="I11389" i="1" s="1"/>
  <c r="H11390" i="1"/>
  <c r="I11390" i="1" s="1"/>
  <c r="H11391" i="1"/>
  <c r="I11391" i="1" s="1"/>
  <c r="H11392" i="1"/>
  <c r="I11392" i="1" s="1"/>
  <c r="H11393" i="1"/>
  <c r="I11393" i="1" s="1"/>
  <c r="H11394" i="1"/>
  <c r="I11394" i="1" s="1"/>
  <c r="H11395" i="1"/>
  <c r="I11395" i="1" s="1"/>
  <c r="H11396" i="1"/>
  <c r="I11396" i="1" s="1"/>
  <c r="H11397" i="1"/>
  <c r="I11397" i="1" s="1"/>
  <c r="H11398" i="1"/>
  <c r="I11398" i="1" s="1"/>
  <c r="H11399" i="1"/>
  <c r="I11399" i="1" s="1"/>
  <c r="H11400" i="1"/>
  <c r="I11400" i="1" s="1"/>
  <c r="H11401" i="1"/>
  <c r="I11401" i="1" s="1"/>
  <c r="H11402" i="1"/>
  <c r="I11402" i="1" s="1"/>
  <c r="H11403" i="1"/>
  <c r="I11403" i="1" s="1"/>
  <c r="H11404" i="1"/>
  <c r="I11404" i="1" s="1"/>
  <c r="H11405" i="1"/>
  <c r="I11405" i="1" s="1"/>
  <c r="H11406" i="1"/>
  <c r="I11406" i="1" s="1"/>
  <c r="H11407" i="1"/>
  <c r="I11407" i="1" s="1"/>
  <c r="H11408" i="1"/>
  <c r="I11408" i="1" s="1"/>
  <c r="H11409" i="1"/>
  <c r="I11409" i="1" s="1"/>
  <c r="H11410" i="1"/>
  <c r="I11410" i="1" s="1"/>
  <c r="H11411" i="1"/>
  <c r="I11411" i="1" s="1"/>
  <c r="H11412" i="1"/>
  <c r="I11412" i="1" s="1"/>
  <c r="H11413" i="1"/>
  <c r="I11413" i="1" s="1"/>
  <c r="H11414" i="1"/>
  <c r="I11414" i="1" s="1"/>
  <c r="H11415" i="1"/>
  <c r="I11415" i="1" s="1"/>
  <c r="H11416" i="1"/>
  <c r="I11416" i="1" s="1"/>
  <c r="H11417" i="1"/>
  <c r="I11417" i="1" s="1"/>
  <c r="H11418" i="1"/>
  <c r="I11418" i="1" s="1"/>
  <c r="H11419" i="1"/>
  <c r="I11419" i="1" s="1"/>
  <c r="H11420" i="1"/>
  <c r="I11420" i="1" s="1"/>
  <c r="H11421" i="1"/>
  <c r="I11421" i="1" s="1"/>
  <c r="H11422" i="1"/>
  <c r="I11422" i="1" s="1"/>
  <c r="H11423" i="1"/>
  <c r="I11423" i="1" s="1"/>
  <c r="H11424" i="1"/>
  <c r="I11424" i="1" s="1"/>
  <c r="H11425" i="1"/>
  <c r="I11425" i="1" s="1"/>
  <c r="H11426" i="1"/>
  <c r="I11426" i="1" s="1"/>
  <c r="H11427" i="1"/>
  <c r="I11427" i="1" s="1"/>
  <c r="H11428" i="1"/>
  <c r="I11428" i="1" s="1"/>
  <c r="H11429" i="1"/>
  <c r="I11429" i="1" s="1"/>
  <c r="H11430" i="1"/>
  <c r="I11430" i="1" s="1"/>
  <c r="H11431" i="1"/>
  <c r="I11431" i="1" s="1"/>
  <c r="H11432" i="1"/>
  <c r="I11432" i="1" s="1"/>
  <c r="H11433" i="1"/>
  <c r="I11433" i="1" s="1"/>
  <c r="H11434" i="1"/>
  <c r="I11434" i="1" s="1"/>
  <c r="H11435" i="1"/>
  <c r="I11435" i="1" s="1"/>
  <c r="H11436" i="1"/>
  <c r="I11436" i="1" s="1"/>
  <c r="H11437" i="1"/>
  <c r="I11437" i="1" s="1"/>
  <c r="H11438" i="1"/>
  <c r="I11438" i="1" s="1"/>
  <c r="H11439" i="1"/>
  <c r="I11439" i="1" s="1"/>
  <c r="H11440" i="1"/>
  <c r="I11440" i="1" s="1"/>
  <c r="H11441" i="1"/>
  <c r="I11441" i="1" s="1"/>
  <c r="H11442" i="1"/>
  <c r="I11442" i="1" s="1"/>
  <c r="H11443" i="1"/>
  <c r="I11443" i="1" s="1"/>
  <c r="H11444" i="1"/>
  <c r="I11444" i="1" s="1"/>
  <c r="H11445" i="1"/>
  <c r="I11445" i="1" s="1"/>
  <c r="H11446" i="1"/>
  <c r="I11446" i="1" s="1"/>
  <c r="H11447" i="1"/>
  <c r="I11447" i="1" s="1"/>
  <c r="H11448" i="1"/>
  <c r="I11448" i="1" s="1"/>
  <c r="H11449" i="1"/>
  <c r="I11449" i="1" s="1"/>
  <c r="H11450" i="1"/>
  <c r="I11450" i="1" s="1"/>
  <c r="H11451" i="1"/>
  <c r="I11451" i="1" s="1"/>
  <c r="H11452" i="1"/>
  <c r="I11452" i="1" s="1"/>
  <c r="H11453" i="1"/>
  <c r="I11453" i="1" s="1"/>
  <c r="H11454" i="1"/>
  <c r="I11454" i="1" s="1"/>
  <c r="H11455" i="1"/>
  <c r="I11455" i="1" s="1"/>
  <c r="H11456" i="1"/>
  <c r="I11456" i="1" s="1"/>
  <c r="H11457" i="1"/>
  <c r="I11457" i="1" s="1"/>
  <c r="H11458" i="1"/>
  <c r="I11458" i="1" s="1"/>
  <c r="H11459" i="1"/>
  <c r="I11459" i="1" s="1"/>
  <c r="H11460" i="1"/>
  <c r="I11460" i="1" s="1"/>
  <c r="H11461" i="1"/>
  <c r="I11461" i="1" s="1"/>
  <c r="H11462" i="1"/>
  <c r="I11462" i="1" s="1"/>
  <c r="H11463" i="1"/>
  <c r="I11463" i="1" s="1"/>
  <c r="H11464" i="1"/>
  <c r="I11464" i="1" s="1"/>
  <c r="H11465" i="1"/>
  <c r="I11465" i="1" s="1"/>
  <c r="H11466" i="1"/>
  <c r="I11466" i="1" s="1"/>
  <c r="H11467" i="1"/>
  <c r="I11467" i="1" s="1"/>
  <c r="H11468" i="1"/>
  <c r="I11468" i="1" s="1"/>
  <c r="H11469" i="1"/>
  <c r="I11469" i="1" s="1"/>
  <c r="H11470" i="1"/>
  <c r="I11470" i="1" s="1"/>
  <c r="H11471" i="1"/>
  <c r="I11471" i="1" s="1"/>
  <c r="H11472" i="1"/>
  <c r="I11472" i="1" s="1"/>
  <c r="H11473" i="1"/>
  <c r="I11473" i="1" s="1"/>
  <c r="H11474" i="1"/>
  <c r="I11474" i="1" s="1"/>
  <c r="H11475" i="1"/>
  <c r="I11475" i="1" s="1"/>
  <c r="H11476" i="1"/>
  <c r="I11476" i="1" s="1"/>
  <c r="H11477" i="1"/>
  <c r="I11477" i="1" s="1"/>
  <c r="H11478" i="1"/>
  <c r="I11478" i="1" s="1"/>
  <c r="H11479" i="1"/>
  <c r="I11479" i="1" s="1"/>
  <c r="H11480" i="1"/>
  <c r="I11480" i="1" s="1"/>
  <c r="H11481" i="1"/>
  <c r="I11481" i="1" s="1"/>
  <c r="H11482" i="1"/>
  <c r="I11482" i="1" s="1"/>
  <c r="H11483" i="1"/>
  <c r="I11483" i="1" s="1"/>
  <c r="H11484" i="1"/>
  <c r="I11484" i="1" s="1"/>
  <c r="H11485" i="1"/>
  <c r="I11485" i="1" s="1"/>
  <c r="H11486" i="1"/>
  <c r="I11486" i="1" s="1"/>
  <c r="H11487" i="1"/>
  <c r="I11487" i="1" s="1"/>
  <c r="H11488" i="1"/>
  <c r="I11488" i="1" s="1"/>
  <c r="H11489" i="1"/>
  <c r="I11489" i="1" s="1"/>
  <c r="H11490" i="1"/>
  <c r="I11490" i="1" s="1"/>
  <c r="H11491" i="1"/>
  <c r="I11491" i="1" s="1"/>
  <c r="H11492" i="1"/>
  <c r="I11492" i="1" s="1"/>
  <c r="H11493" i="1"/>
  <c r="I11493" i="1" s="1"/>
  <c r="H11494" i="1"/>
  <c r="I11494" i="1" s="1"/>
  <c r="H11495" i="1"/>
  <c r="I11495" i="1" s="1"/>
  <c r="H11496" i="1"/>
  <c r="I11496" i="1" s="1"/>
  <c r="H11497" i="1"/>
  <c r="I11497" i="1" s="1"/>
  <c r="H11498" i="1"/>
  <c r="I11498" i="1" s="1"/>
  <c r="H11499" i="1"/>
  <c r="I11499" i="1" s="1"/>
  <c r="H11500" i="1"/>
  <c r="I11500" i="1" s="1"/>
  <c r="H11501" i="1"/>
  <c r="I11501" i="1" s="1"/>
  <c r="H11502" i="1"/>
  <c r="I11502" i="1" s="1"/>
  <c r="H11503" i="1"/>
  <c r="I11503" i="1" s="1"/>
  <c r="H11504" i="1"/>
  <c r="I11504" i="1" s="1"/>
  <c r="H11505" i="1"/>
  <c r="I11505" i="1" s="1"/>
  <c r="H11506" i="1"/>
  <c r="I11506" i="1" s="1"/>
  <c r="H11507" i="1"/>
  <c r="I11507" i="1" s="1"/>
  <c r="H11508" i="1"/>
  <c r="I11508" i="1" s="1"/>
  <c r="H11509" i="1"/>
  <c r="I11509" i="1" s="1"/>
  <c r="H11510" i="1"/>
  <c r="I11510" i="1" s="1"/>
  <c r="H11511" i="1"/>
  <c r="I11511" i="1" s="1"/>
  <c r="H11512" i="1"/>
  <c r="I11512" i="1" s="1"/>
  <c r="H11513" i="1"/>
  <c r="I11513" i="1" s="1"/>
  <c r="H11514" i="1"/>
  <c r="I11514" i="1" s="1"/>
  <c r="H11515" i="1"/>
  <c r="I11515" i="1" s="1"/>
  <c r="H11516" i="1"/>
  <c r="I11516" i="1" s="1"/>
  <c r="H11517" i="1"/>
  <c r="I11517" i="1" s="1"/>
  <c r="H11518" i="1"/>
  <c r="I11518" i="1" s="1"/>
  <c r="H11519" i="1"/>
  <c r="I11519" i="1" s="1"/>
  <c r="H11520" i="1"/>
  <c r="I11520" i="1" s="1"/>
  <c r="H11521" i="1"/>
  <c r="I11521" i="1" s="1"/>
  <c r="H11522" i="1"/>
  <c r="I11522" i="1" s="1"/>
  <c r="H11523" i="1"/>
  <c r="I11523" i="1" s="1"/>
  <c r="H11524" i="1"/>
  <c r="I11524" i="1" s="1"/>
  <c r="H11525" i="1"/>
  <c r="I11525" i="1" s="1"/>
  <c r="H11526" i="1"/>
  <c r="I11526" i="1" s="1"/>
  <c r="H11527" i="1"/>
  <c r="I11527" i="1" s="1"/>
  <c r="H11528" i="1"/>
  <c r="I11528" i="1" s="1"/>
  <c r="H11529" i="1"/>
  <c r="I11529" i="1" s="1"/>
  <c r="H11530" i="1"/>
  <c r="I11530" i="1" s="1"/>
  <c r="H11531" i="1"/>
  <c r="I11531" i="1" s="1"/>
  <c r="H11532" i="1"/>
  <c r="I11532" i="1" s="1"/>
  <c r="H11533" i="1"/>
  <c r="I11533" i="1" s="1"/>
  <c r="H11534" i="1"/>
  <c r="I11534" i="1" s="1"/>
  <c r="H11535" i="1"/>
  <c r="I11535" i="1" s="1"/>
  <c r="H11536" i="1"/>
  <c r="I11536" i="1" s="1"/>
  <c r="H11537" i="1"/>
  <c r="I11537" i="1" s="1"/>
  <c r="H11538" i="1"/>
  <c r="I11538" i="1" s="1"/>
  <c r="H11539" i="1"/>
  <c r="I11539" i="1" s="1"/>
  <c r="H11540" i="1"/>
  <c r="I11540" i="1" s="1"/>
  <c r="H11541" i="1"/>
  <c r="I11541" i="1" s="1"/>
  <c r="H11542" i="1"/>
  <c r="I11542" i="1" s="1"/>
  <c r="H11543" i="1"/>
  <c r="I11543" i="1" s="1"/>
  <c r="H11544" i="1"/>
  <c r="I11544" i="1" s="1"/>
  <c r="H11545" i="1"/>
  <c r="I11545" i="1" s="1"/>
  <c r="H11546" i="1"/>
  <c r="I11546" i="1" s="1"/>
  <c r="H11547" i="1"/>
  <c r="I11547" i="1" s="1"/>
  <c r="H11548" i="1"/>
  <c r="I11548" i="1" s="1"/>
  <c r="H11549" i="1"/>
  <c r="I11549" i="1" s="1"/>
  <c r="H11550" i="1"/>
  <c r="I11550" i="1" s="1"/>
  <c r="H11551" i="1"/>
  <c r="I11551" i="1" s="1"/>
  <c r="H11552" i="1"/>
  <c r="I11552" i="1" s="1"/>
  <c r="H11553" i="1"/>
  <c r="I11553" i="1" s="1"/>
  <c r="H11554" i="1"/>
  <c r="I11554" i="1" s="1"/>
  <c r="H11555" i="1"/>
  <c r="I11555" i="1" s="1"/>
  <c r="H11556" i="1"/>
  <c r="I11556" i="1" s="1"/>
  <c r="H11557" i="1"/>
  <c r="I11557" i="1" s="1"/>
  <c r="H11558" i="1"/>
  <c r="I11558" i="1" s="1"/>
  <c r="H11559" i="1"/>
  <c r="I11559" i="1" s="1"/>
  <c r="H11560" i="1"/>
  <c r="I11560" i="1" s="1"/>
  <c r="H11561" i="1"/>
  <c r="I11561" i="1" s="1"/>
  <c r="H11562" i="1"/>
  <c r="I11562" i="1" s="1"/>
  <c r="H11563" i="1"/>
  <c r="I11563" i="1" s="1"/>
  <c r="H11564" i="1"/>
  <c r="I11564" i="1" s="1"/>
  <c r="H11565" i="1"/>
  <c r="I11565" i="1" s="1"/>
  <c r="H11566" i="1"/>
  <c r="I11566" i="1" s="1"/>
  <c r="H11567" i="1"/>
  <c r="I11567" i="1" s="1"/>
  <c r="H11568" i="1"/>
  <c r="I11568" i="1" s="1"/>
  <c r="H11569" i="1"/>
  <c r="I11569" i="1" s="1"/>
  <c r="H11570" i="1"/>
  <c r="I11570" i="1" s="1"/>
  <c r="H11571" i="1"/>
  <c r="I11571" i="1" s="1"/>
  <c r="H11572" i="1"/>
  <c r="I11572" i="1" s="1"/>
  <c r="H11573" i="1"/>
  <c r="I11573" i="1" s="1"/>
  <c r="H11574" i="1"/>
  <c r="I11574" i="1" s="1"/>
  <c r="H11575" i="1"/>
  <c r="I11575" i="1" s="1"/>
  <c r="H11576" i="1"/>
  <c r="I11576" i="1" s="1"/>
  <c r="H11577" i="1"/>
  <c r="I11577" i="1" s="1"/>
  <c r="H11578" i="1"/>
  <c r="I11578" i="1" s="1"/>
  <c r="H11579" i="1"/>
  <c r="I11579" i="1" s="1"/>
  <c r="H11580" i="1"/>
  <c r="I11580" i="1" s="1"/>
  <c r="H11581" i="1"/>
  <c r="I11581" i="1" s="1"/>
  <c r="H11582" i="1"/>
  <c r="I11582" i="1" s="1"/>
  <c r="H11583" i="1"/>
  <c r="I11583" i="1" s="1"/>
  <c r="H11584" i="1"/>
  <c r="I11584" i="1" s="1"/>
  <c r="H11585" i="1"/>
  <c r="I11585" i="1" s="1"/>
  <c r="H11586" i="1"/>
  <c r="I11586" i="1" s="1"/>
  <c r="H11587" i="1"/>
  <c r="I11587" i="1" s="1"/>
  <c r="H11588" i="1"/>
  <c r="I11588" i="1" s="1"/>
  <c r="H11589" i="1"/>
  <c r="I11589" i="1" s="1"/>
  <c r="H11590" i="1"/>
  <c r="I11590" i="1" s="1"/>
  <c r="H11591" i="1"/>
  <c r="I11591" i="1" s="1"/>
  <c r="H11592" i="1"/>
  <c r="I11592" i="1" s="1"/>
  <c r="H11593" i="1"/>
  <c r="I11593" i="1" s="1"/>
  <c r="H11594" i="1"/>
  <c r="I11594" i="1" s="1"/>
  <c r="H11595" i="1"/>
  <c r="I11595" i="1" s="1"/>
  <c r="H11596" i="1"/>
  <c r="I11596" i="1" s="1"/>
  <c r="H11597" i="1"/>
  <c r="I11597" i="1" s="1"/>
  <c r="H11598" i="1"/>
  <c r="I11598" i="1" s="1"/>
  <c r="H11599" i="1"/>
  <c r="I11599" i="1" s="1"/>
  <c r="H11600" i="1"/>
  <c r="I11600" i="1" s="1"/>
  <c r="H11601" i="1"/>
  <c r="I11601" i="1" s="1"/>
  <c r="H11602" i="1"/>
  <c r="I11602" i="1" s="1"/>
  <c r="H11603" i="1"/>
  <c r="I11603" i="1" s="1"/>
  <c r="H11604" i="1"/>
  <c r="I11604" i="1" s="1"/>
  <c r="H11605" i="1"/>
  <c r="I11605" i="1" s="1"/>
  <c r="H11606" i="1"/>
  <c r="I11606" i="1" s="1"/>
  <c r="H11607" i="1"/>
  <c r="I11607" i="1" s="1"/>
  <c r="H11608" i="1"/>
  <c r="I11608" i="1" s="1"/>
  <c r="H11609" i="1"/>
  <c r="I11609" i="1" s="1"/>
  <c r="H11610" i="1"/>
  <c r="I11610" i="1" s="1"/>
  <c r="H11611" i="1"/>
  <c r="I11611" i="1" s="1"/>
  <c r="H11612" i="1"/>
  <c r="I11612" i="1" s="1"/>
  <c r="H11613" i="1"/>
  <c r="I11613" i="1" s="1"/>
  <c r="H11614" i="1"/>
  <c r="I11614" i="1" s="1"/>
  <c r="H11615" i="1"/>
  <c r="I11615" i="1" s="1"/>
  <c r="H11616" i="1"/>
  <c r="I11616" i="1" s="1"/>
  <c r="H11617" i="1"/>
  <c r="I11617" i="1" s="1"/>
  <c r="H11618" i="1"/>
  <c r="I11618" i="1" s="1"/>
  <c r="H11619" i="1"/>
  <c r="I11619" i="1" s="1"/>
  <c r="H11620" i="1"/>
  <c r="I11620" i="1" s="1"/>
  <c r="H11621" i="1"/>
  <c r="I11621" i="1" s="1"/>
  <c r="H11622" i="1"/>
  <c r="I11622" i="1" s="1"/>
  <c r="H11623" i="1"/>
  <c r="I11623" i="1" s="1"/>
  <c r="H11624" i="1"/>
  <c r="I11624" i="1" s="1"/>
  <c r="H11625" i="1"/>
  <c r="I11625" i="1" s="1"/>
  <c r="H11626" i="1"/>
  <c r="I11626" i="1" s="1"/>
  <c r="H11627" i="1"/>
  <c r="I11627" i="1" s="1"/>
  <c r="H11628" i="1"/>
  <c r="I11628" i="1" s="1"/>
  <c r="H11629" i="1"/>
  <c r="I11629" i="1" s="1"/>
  <c r="H11630" i="1"/>
  <c r="I11630" i="1" s="1"/>
  <c r="H11631" i="1"/>
  <c r="I11631" i="1" s="1"/>
  <c r="H11632" i="1"/>
  <c r="I11632" i="1" s="1"/>
  <c r="H11633" i="1"/>
  <c r="I11633" i="1" s="1"/>
  <c r="H11634" i="1"/>
  <c r="I11634" i="1" s="1"/>
  <c r="H11635" i="1"/>
  <c r="I11635" i="1" s="1"/>
  <c r="H11636" i="1"/>
  <c r="I11636" i="1" s="1"/>
  <c r="H11637" i="1"/>
  <c r="I11637" i="1" s="1"/>
  <c r="H11638" i="1"/>
  <c r="I11638" i="1" s="1"/>
  <c r="H11639" i="1"/>
  <c r="I11639" i="1" s="1"/>
  <c r="H11640" i="1"/>
  <c r="I11640" i="1" s="1"/>
  <c r="H11641" i="1"/>
  <c r="I11641" i="1" s="1"/>
  <c r="H11642" i="1"/>
  <c r="I11642" i="1" s="1"/>
  <c r="H11643" i="1"/>
  <c r="I11643" i="1" s="1"/>
  <c r="H11644" i="1"/>
  <c r="I11644" i="1" s="1"/>
  <c r="H11645" i="1"/>
  <c r="I11645" i="1" s="1"/>
  <c r="H11646" i="1"/>
  <c r="I11646" i="1" s="1"/>
  <c r="H11647" i="1"/>
  <c r="I11647" i="1" s="1"/>
  <c r="H11648" i="1"/>
  <c r="I11648" i="1" s="1"/>
  <c r="H11649" i="1"/>
  <c r="I11649" i="1" s="1"/>
  <c r="H11650" i="1"/>
  <c r="I11650" i="1" s="1"/>
  <c r="H11651" i="1"/>
  <c r="I11651" i="1" s="1"/>
  <c r="H11652" i="1"/>
  <c r="I11652" i="1" s="1"/>
  <c r="H11653" i="1"/>
  <c r="I11653" i="1" s="1"/>
  <c r="H11654" i="1"/>
  <c r="I11654" i="1" s="1"/>
  <c r="H11655" i="1"/>
  <c r="I11655" i="1" s="1"/>
  <c r="H11656" i="1"/>
  <c r="I11656" i="1" s="1"/>
  <c r="H11657" i="1"/>
  <c r="I11657" i="1" s="1"/>
  <c r="H11658" i="1"/>
  <c r="I11658" i="1" s="1"/>
  <c r="H11659" i="1"/>
  <c r="I11659" i="1" s="1"/>
  <c r="H11660" i="1"/>
  <c r="I11660" i="1" s="1"/>
  <c r="H11661" i="1"/>
  <c r="I11661" i="1" s="1"/>
  <c r="H11662" i="1"/>
  <c r="I11662" i="1" s="1"/>
  <c r="H11663" i="1"/>
  <c r="I11663" i="1" s="1"/>
  <c r="H11664" i="1"/>
  <c r="I11664" i="1" s="1"/>
  <c r="H11665" i="1"/>
  <c r="I11665" i="1" s="1"/>
  <c r="H11666" i="1"/>
  <c r="I11666" i="1" s="1"/>
  <c r="H11667" i="1"/>
  <c r="I11667" i="1" s="1"/>
  <c r="H11668" i="1"/>
  <c r="I11668" i="1" s="1"/>
  <c r="H11669" i="1"/>
  <c r="I11669" i="1" s="1"/>
  <c r="H11670" i="1"/>
  <c r="I11670" i="1" s="1"/>
  <c r="H11671" i="1"/>
  <c r="I11671" i="1" s="1"/>
  <c r="H11672" i="1"/>
  <c r="I11672" i="1" s="1"/>
  <c r="H11673" i="1"/>
  <c r="I11673" i="1" s="1"/>
  <c r="H11674" i="1"/>
  <c r="I11674" i="1" s="1"/>
  <c r="H11675" i="1"/>
  <c r="I11675" i="1" s="1"/>
  <c r="H11676" i="1"/>
  <c r="I11676" i="1" s="1"/>
  <c r="H11677" i="1"/>
  <c r="I11677" i="1" s="1"/>
  <c r="H11678" i="1"/>
  <c r="I11678" i="1" s="1"/>
  <c r="H11679" i="1"/>
  <c r="I11679" i="1" s="1"/>
  <c r="H11680" i="1"/>
  <c r="I11680" i="1" s="1"/>
  <c r="H11681" i="1"/>
  <c r="I11681" i="1" s="1"/>
  <c r="H11682" i="1"/>
  <c r="I11682" i="1" s="1"/>
  <c r="H11683" i="1"/>
  <c r="I11683" i="1" s="1"/>
  <c r="H11684" i="1"/>
  <c r="I11684" i="1" s="1"/>
  <c r="H11685" i="1"/>
  <c r="I11685" i="1" s="1"/>
  <c r="H11686" i="1"/>
  <c r="I11686" i="1" s="1"/>
  <c r="H11687" i="1"/>
  <c r="I11687" i="1" s="1"/>
  <c r="H11688" i="1"/>
  <c r="I11688" i="1" s="1"/>
  <c r="H11689" i="1"/>
  <c r="I11689" i="1" s="1"/>
  <c r="H11690" i="1"/>
  <c r="I11690" i="1" s="1"/>
  <c r="H11691" i="1"/>
  <c r="I11691" i="1" s="1"/>
  <c r="H11692" i="1"/>
  <c r="I11692" i="1" s="1"/>
  <c r="H11693" i="1"/>
  <c r="I11693" i="1" s="1"/>
  <c r="H11694" i="1"/>
  <c r="I11694" i="1" s="1"/>
  <c r="H11695" i="1"/>
  <c r="I11695" i="1" s="1"/>
  <c r="H11696" i="1"/>
  <c r="I11696" i="1" s="1"/>
  <c r="H11697" i="1"/>
  <c r="I11697" i="1" s="1"/>
  <c r="H11698" i="1"/>
  <c r="I11698" i="1" s="1"/>
  <c r="H11699" i="1"/>
  <c r="I11699" i="1" s="1"/>
  <c r="H11700" i="1"/>
  <c r="I11700" i="1" s="1"/>
  <c r="H11701" i="1"/>
  <c r="I11701" i="1" s="1"/>
  <c r="H11702" i="1"/>
  <c r="I11702" i="1" s="1"/>
  <c r="H11703" i="1"/>
  <c r="I11703" i="1" s="1"/>
  <c r="H11704" i="1"/>
  <c r="I11704" i="1" s="1"/>
  <c r="H11705" i="1"/>
  <c r="I11705" i="1" s="1"/>
  <c r="H11706" i="1"/>
  <c r="I11706" i="1" s="1"/>
  <c r="H11707" i="1"/>
  <c r="I11707" i="1" s="1"/>
  <c r="H11708" i="1"/>
  <c r="I11708" i="1" s="1"/>
  <c r="H11709" i="1"/>
  <c r="I11709" i="1" s="1"/>
  <c r="H11710" i="1"/>
  <c r="I11710" i="1" s="1"/>
  <c r="H11711" i="1"/>
  <c r="I11711" i="1" s="1"/>
  <c r="H11712" i="1"/>
  <c r="I11712" i="1" s="1"/>
  <c r="H11713" i="1"/>
  <c r="I11713" i="1" s="1"/>
  <c r="H11714" i="1"/>
  <c r="I11714" i="1" s="1"/>
  <c r="H11715" i="1"/>
  <c r="I11715" i="1" s="1"/>
  <c r="H11716" i="1"/>
  <c r="I11716" i="1" s="1"/>
  <c r="H11717" i="1"/>
  <c r="I11717" i="1" s="1"/>
  <c r="H11718" i="1"/>
  <c r="I11718" i="1" s="1"/>
  <c r="H11719" i="1"/>
  <c r="I11719" i="1" s="1"/>
  <c r="H11720" i="1"/>
  <c r="I11720" i="1" s="1"/>
  <c r="H11721" i="1"/>
  <c r="I11721" i="1" s="1"/>
  <c r="H11722" i="1"/>
  <c r="I11722" i="1" s="1"/>
  <c r="H11723" i="1"/>
  <c r="I11723" i="1" s="1"/>
  <c r="H11724" i="1"/>
  <c r="I11724" i="1" s="1"/>
  <c r="H11725" i="1"/>
  <c r="I11725" i="1" s="1"/>
  <c r="H11726" i="1"/>
  <c r="I11726" i="1" s="1"/>
  <c r="H11727" i="1"/>
  <c r="I11727" i="1" s="1"/>
  <c r="H11728" i="1"/>
  <c r="I11728" i="1" s="1"/>
  <c r="H11729" i="1"/>
  <c r="I11729" i="1" s="1"/>
  <c r="H11730" i="1"/>
  <c r="I11730" i="1" s="1"/>
  <c r="H11731" i="1"/>
  <c r="I11731" i="1" s="1"/>
  <c r="H11732" i="1"/>
  <c r="I11732" i="1" s="1"/>
  <c r="H11733" i="1"/>
  <c r="I11733" i="1" s="1"/>
  <c r="H11734" i="1"/>
  <c r="I11734" i="1" s="1"/>
  <c r="H11735" i="1"/>
  <c r="I11735" i="1" s="1"/>
  <c r="H11736" i="1"/>
  <c r="I11736" i="1" s="1"/>
  <c r="H11737" i="1"/>
  <c r="I11737" i="1" s="1"/>
  <c r="H11738" i="1"/>
  <c r="I11738" i="1" s="1"/>
  <c r="H11739" i="1"/>
  <c r="I11739" i="1" s="1"/>
  <c r="H11740" i="1"/>
  <c r="I11740" i="1" s="1"/>
  <c r="H11741" i="1"/>
  <c r="I11741" i="1" s="1"/>
  <c r="H11742" i="1"/>
  <c r="I11742" i="1" s="1"/>
  <c r="H11743" i="1"/>
  <c r="I11743" i="1" s="1"/>
  <c r="H11744" i="1"/>
  <c r="I11744" i="1" s="1"/>
  <c r="H11745" i="1"/>
  <c r="I11745" i="1" s="1"/>
  <c r="H11746" i="1"/>
  <c r="I11746" i="1" s="1"/>
  <c r="H11747" i="1"/>
  <c r="I11747" i="1" s="1"/>
  <c r="H11748" i="1"/>
  <c r="I11748" i="1" s="1"/>
  <c r="H11749" i="1"/>
  <c r="I11749" i="1" s="1"/>
  <c r="H11750" i="1"/>
  <c r="I11750" i="1" s="1"/>
  <c r="H11751" i="1"/>
  <c r="I11751" i="1" s="1"/>
  <c r="H11752" i="1"/>
  <c r="I11752" i="1" s="1"/>
  <c r="H11753" i="1"/>
  <c r="I11753" i="1" s="1"/>
  <c r="H11754" i="1"/>
  <c r="I11754" i="1" s="1"/>
  <c r="H11755" i="1"/>
  <c r="I11755" i="1" s="1"/>
  <c r="H11756" i="1"/>
  <c r="I11756" i="1" s="1"/>
  <c r="H11757" i="1"/>
  <c r="I11757" i="1" s="1"/>
  <c r="H11758" i="1"/>
  <c r="I11758" i="1" s="1"/>
  <c r="H11759" i="1"/>
  <c r="I11759" i="1" s="1"/>
  <c r="H11760" i="1"/>
  <c r="I11760" i="1" s="1"/>
  <c r="H11761" i="1"/>
  <c r="I11761" i="1" s="1"/>
  <c r="H11762" i="1"/>
  <c r="I11762" i="1" s="1"/>
  <c r="H11763" i="1"/>
  <c r="I11763" i="1" s="1"/>
  <c r="H11764" i="1"/>
  <c r="I11764" i="1" s="1"/>
  <c r="H11765" i="1"/>
  <c r="I11765" i="1" s="1"/>
  <c r="H11766" i="1"/>
  <c r="I11766" i="1" s="1"/>
  <c r="H11767" i="1"/>
  <c r="I11767" i="1" s="1"/>
  <c r="H11768" i="1"/>
  <c r="I11768" i="1" s="1"/>
  <c r="H11769" i="1"/>
  <c r="I11769" i="1" s="1"/>
  <c r="H11770" i="1"/>
  <c r="I11770" i="1" s="1"/>
  <c r="H11771" i="1"/>
  <c r="I11771" i="1" s="1"/>
  <c r="H11772" i="1"/>
  <c r="I11772" i="1" s="1"/>
  <c r="H11773" i="1"/>
  <c r="I11773" i="1" s="1"/>
  <c r="H11774" i="1"/>
  <c r="I11774" i="1" s="1"/>
  <c r="H11775" i="1"/>
  <c r="I11775" i="1" s="1"/>
  <c r="H11776" i="1"/>
  <c r="I11776" i="1" s="1"/>
  <c r="H11777" i="1"/>
  <c r="I11777" i="1" s="1"/>
  <c r="H11778" i="1"/>
  <c r="I11778" i="1" s="1"/>
  <c r="H11779" i="1"/>
  <c r="I11779" i="1" s="1"/>
  <c r="H11780" i="1"/>
  <c r="I11780" i="1" s="1"/>
  <c r="H11781" i="1"/>
  <c r="I11781" i="1" s="1"/>
  <c r="H11782" i="1"/>
  <c r="I11782" i="1" s="1"/>
  <c r="H11783" i="1"/>
  <c r="I11783" i="1" s="1"/>
  <c r="H11784" i="1"/>
  <c r="I11784" i="1" s="1"/>
  <c r="H11785" i="1"/>
  <c r="I11785" i="1" s="1"/>
  <c r="H11786" i="1"/>
  <c r="I11786" i="1" s="1"/>
  <c r="H11787" i="1"/>
  <c r="I11787" i="1" s="1"/>
  <c r="H11788" i="1"/>
  <c r="I11788" i="1" s="1"/>
  <c r="H11789" i="1"/>
  <c r="I11789" i="1" s="1"/>
  <c r="H11790" i="1"/>
  <c r="I11790" i="1" s="1"/>
  <c r="H11791" i="1"/>
  <c r="I11791" i="1" s="1"/>
  <c r="H11792" i="1"/>
  <c r="I11792" i="1" s="1"/>
  <c r="H11793" i="1"/>
  <c r="I11793" i="1" s="1"/>
  <c r="H11794" i="1"/>
  <c r="I11794" i="1" s="1"/>
  <c r="H11795" i="1"/>
  <c r="I11795" i="1" s="1"/>
  <c r="H11796" i="1"/>
  <c r="I11796" i="1" s="1"/>
  <c r="H11797" i="1"/>
  <c r="I11797" i="1" s="1"/>
  <c r="H11798" i="1"/>
  <c r="I11798" i="1" s="1"/>
  <c r="H11799" i="1"/>
  <c r="I11799" i="1" s="1"/>
  <c r="H11800" i="1"/>
  <c r="I11800" i="1" s="1"/>
  <c r="H11801" i="1"/>
  <c r="I11801" i="1" s="1"/>
  <c r="H11802" i="1"/>
  <c r="I11802" i="1" s="1"/>
  <c r="H11803" i="1"/>
  <c r="I11803" i="1" s="1"/>
  <c r="H11804" i="1"/>
  <c r="I11804" i="1" s="1"/>
  <c r="H11805" i="1"/>
  <c r="I11805" i="1" s="1"/>
  <c r="H11806" i="1"/>
  <c r="I11806" i="1" s="1"/>
  <c r="H11807" i="1"/>
  <c r="I11807" i="1" s="1"/>
  <c r="H11808" i="1"/>
  <c r="I11808" i="1" s="1"/>
  <c r="H11809" i="1"/>
  <c r="I11809" i="1" s="1"/>
  <c r="H11810" i="1"/>
  <c r="I11810" i="1" s="1"/>
  <c r="H11811" i="1"/>
  <c r="I11811" i="1" s="1"/>
  <c r="H11812" i="1"/>
  <c r="I11812" i="1" s="1"/>
  <c r="H11813" i="1"/>
  <c r="I11813" i="1" s="1"/>
  <c r="H11814" i="1"/>
  <c r="I11814" i="1" s="1"/>
  <c r="H11815" i="1"/>
  <c r="I11815" i="1" s="1"/>
  <c r="H11816" i="1"/>
  <c r="I11816" i="1" s="1"/>
  <c r="H11817" i="1"/>
  <c r="I11817" i="1" s="1"/>
  <c r="H11818" i="1"/>
  <c r="I11818" i="1" s="1"/>
  <c r="H11819" i="1"/>
  <c r="I11819" i="1" s="1"/>
  <c r="H11820" i="1"/>
  <c r="I11820" i="1" s="1"/>
  <c r="H11821" i="1"/>
  <c r="I11821" i="1" s="1"/>
  <c r="H11822" i="1"/>
  <c r="I11822" i="1" s="1"/>
  <c r="H11823" i="1"/>
  <c r="I11823" i="1" s="1"/>
  <c r="H11824" i="1"/>
  <c r="I11824" i="1" s="1"/>
  <c r="H11825" i="1"/>
  <c r="I11825" i="1" s="1"/>
  <c r="H11826" i="1"/>
  <c r="I11826" i="1" s="1"/>
  <c r="H11827" i="1"/>
  <c r="I11827" i="1" s="1"/>
  <c r="H11828" i="1"/>
  <c r="I11828" i="1" s="1"/>
  <c r="H11829" i="1"/>
  <c r="I11829" i="1" s="1"/>
  <c r="H11830" i="1"/>
  <c r="I11830" i="1" s="1"/>
  <c r="H11831" i="1"/>
  <c r="I11831" i="1" s="1"/>
  <c r="H11832" i="1"/>
  <c r="I11832" i="1" s="1"/>
  <c r="H11833" i="1"/>
  <c r="I11833" i="1" s="1"/>
  <c r="H11834" i="1"/>
  <c r="I11834" i="1" s="1"/>
  <c r="H11835" i="1"/>
  <c r="I11835" i="1" s="1"/>
  <c r="H11836" i="1"/>
  <c r="I11836" i="1" s="1"/>
  <c r="H11837" i="1"/>
  <c r="I11837" i="1" s="1"/>
  <c r="H11838" i="1"/>
  <c r="I11838" i="1" s="1"/>
  <c r="H11839" i="1"/>
  <c r="I11839" i="1" s="1"/>
  <c r="H11840" i="1"/>
  <c r="I11840" i="1" s="1"/>
  <c r="H11841" i="1"/>
  <c r="I11841" i="1" s="1"/>
  <c r="H11842" i="1"/>
  <c r="I11842" i="1" s="1"/>
  <c r="H11843" i="1"/>
  <c r="I11843" i="1" s="1"/>
  <c r="H11844" i="1"/>
  <c r="I11844" i="1" s="1"/>
  <c r="H11845" i="1"/>
  <c r="I11845" i="1" s="1"/>
  <c r="H11846" i="1"/>
  <c r="I11846" i="1" s="1"/>
  <c r="H11847" i="1"/>
  <c r="I11847" i="1" s="1"/>
  <c r="H11848" i="1"/>
  <c r="I11848" i="1" s="1"/>
  <c r="H11849" i="1"/>
  <c r="I11849" i="1" s="1"/>
  <c r="H11850" i="1"/>
  <c r="I11850" i="1" s="1"/>
  <c r="H11851" i="1"/>
  <c r="I11851" i="1" s="1"/>
  <c r="H11852" i="1"/>
  <c r="I11852" i="1" s="1"/>
  <c r="H11853" i="1"/>
  <c r="I11853" i="1" s="1"/>
  <c r="H11854" i="1"/>
  <c r="I11854" i="1" s="1"/>
  <c r="H11855" i="1"/>
  <c r="I11855" i="1" s="1"/>
  <c r="H11856" i="1"/>
  <c r="I11856" i="1" s="1"/>
  <c r="H11857" i="1"/>
  <c r="I11857" i="1" s="1"/>
  <c r="H11858" i="1"/>
  <c r="I11858" i="1" s="1"/>
  <c r="H11859" i="1"/>
  <c r="I11859" i="1" s="1"/>
  <c r="H11860" i="1"/>
  <c r="I11860" i="1" s="1"/>
  <c r="H11861" i="1"/>
  <c r="I11861" i="1" s="1"/>
  <c r="H11862" i="1"/>
  <c r="I11862" i="1" s="1"/>
  <c r="H11863" i="1"/>
  <c r="I11863" i="1" s="1"/>
  <c r="H11864" i="1"/>
  <c r="I11864" i="1" s="1"/>
  <c r="H11865" i="1"/>
  <c r="I11865" i="1" s="1"/>
  <c r="H11866" i="1"/>
  <c r="I11866" i="1" s="1"/>
  <c r="H11867" i="1"/>
  <c r="I11867" i="1" s="1"/>
  <c r="H11868" i="1"/>
  <c r="I11868" i="1" s="1"/>
  <c r="H11869" i="1"/>
  <c r="I11869" i="1" s="1"/>
  <c r="H11870" i="1"/>
  <c r="I11870" i="1" s="1"/>
  <c r="H11871" i="1"/>
  <c r="I11871" i="1" s="1"/>
  <c r="H11872" i="1"/>
  <c r="I11872" i="1" s="1"/>
  <c r="H11873" i="1"/>
  <c r="I11873" i="1" s="1"/>
  <c r="H11874" i="1"/>
  <c r="I11874" i="1" s="1"/>
  <c r="H11875" i="1"/>
  <c r="I11875" i="1" s="1"/>
  <c r="H11876" i="1"/>
  <c r="I11876" i="1" s="1"/>
  <c r="H11877" i="1"/>
  <c r="I11877" i="1" s="1"/>
  <c r="H11878" i="1"/>
  <c r="I11878" i="1" s="1"/>
  <c r="H11879" i="1"/>
  <c r="I11879" i="1" s="1"/>
  <c r="H11880" i="1"/>
  <c r="I11880" i="1" s="1"/>
  <c r="H11881" i="1"/>
  <c r="I11881" i="1" s="1"/>
  <c r="H11882" i="1"/>
  <c r="I11882" i="1" s="1"/>
  <c r="H11883" i="1"/>
  <c r="I11883" i="1" s="1"/>
  <c r="H11884" i="1"/>
  <c r="I11884" i="1" s="1"/>
  <c r="H11885" i="1"/>
  <c r="I11885" i="1" s="1"/>
  <c r="H11886" i="1"/>
  <c r="I11886" i="1" s="1"/>
  <c r="H11887" i="1"/>
  <c r="I11887" i="1" s="1"/>
  <c r="H11888" i="1"/>
  <c r="I11888" i="1" s="1"/>
  <c r="H11889" i="1"/>
  <c r="I11889" i="1" s="1"/>
  <c r="H11890" i="1"/>
  <c r="I11890" i="1" s="1"/>
  <c r="H11891" i="1"/>
  <c r="I11891" i="1" s="1"/>
  <c r="H11892" i="1"/>
  <c r="I11892" i="1" s="1"/>
  <c r="H11893" i="1"/>
  <c r="I11893" i="1" s="1"/>
  <c r="H11894" i="1"/>
  <c r="I11894" i="1" s="1"/>
  <c r="H11895" i="1"/>
  <c r="I11895" i="1" s="1"/>
  <c r="H11896" i="1"/>
  <c r="I11896" i="1" s="1"/>
  <c r="H11897" i="1"/>
  <c r="I11897" i="1" s="1"/>
  <c r="H11898" i="1"/>
  <c r="I11898" i="1" s="1"/>
  <c r="H11899" i="1"/>
  <c r="I11899" i="1" s="1"/>
  <c r="H11900" i="1"/>
  <c r="I11900" i="1" s="1"/>
  <c r="H11901" i="1"/>
  <c r="I11901" i="1" s="1"/>
  <c r="H11902" i="1"/>
  <c r="I11902" i="1" s="1"/>
  <c r="H11903" i="1"/>
  <c r="I11903" i="1" s="1"/>
  <c r="H11904" i="1"/>
  <c r="I11904" i="1" s="1"/>
  <c r="H11905" i="1"/>
  <c r="I11905" i="1" s="1"/>
  <c r="H11906" i="1"/>
  <c r="I11906" i="1" s="1"/>
  <c r="H11907" i="1"/>
  <c r="I11907" i="1" s="1"/>
  <c r="H11908" i="1"/>
  <c r="I11908" i="1" s="1"/>
  <c r="H11909" i="1"/>
  <c r="I11909" i="1" s="1"/>
  <c r="H11910" i="1"/>
  <c r="I11910" i="1" s="1"/>
  <c r="H11911" i="1"/>
  <c r="I11911" i="1" s="1"/>
  <c r="H11912" i="1"/>
  <c r="I11912" i="1" s="1"/>
  <c r="H11913" i="1"/>
  <c r="I11913" i="1" s="1"/>
  <c r="H11914" i="1"/>
  <c r="I11914" i="1" s="1"/>
  <c r="H11915" i="1"/>
  <c r="I11915" i="1" s="1"/>
  <c r="H11916" i="1"/>
  <c r="I11916" i="1" s="1"/>
  <c r="H11917" i="1"/>
  <c r="I11917" i="1" s="1"/>
  <c r="H11918" i="1"/>
  <c r="I11918" i="1" s="1"/>
  <c r="H11919" i="1"/>
  <c r="I11919" i="1" s="1"/>
  <c r="H11920" i="1"/>
  <c r="I11920" i="1" s="1"/>
  <c r="H11921" i="1"/>
  <c r="I11921" i="1" s="1"/>
  <c r="H11922" i="1"/>
  <c r="I11922" i="1" s="1"/>
  <c r="H11923" i="1"/>
  <c r="I11923" i="1" s="1"/>
  <c r="H11924" i="1"/>
  <c r="I11924" i="1" s="1"/>
  <c r="H11925" i="1"/>
  <c r="I11925" i="1" s="1"/>
  <c r="H11926" i="1"/>
  <c r="I11926" i="1" s="1"/>
  <c r="H11927" i="1"/>
  <c r="I11927" i="1" s="1"/>
  <c r="H11928" i="1"/>
  <c r="I11928" i="1" s="1"/>
  <c r="H11929" i="1"/>
  <c r="I11929" i="1" s="1"/>
  <c r="H11930" i="1"/>
  <c r="I11930" i="1" s="1"/>
  <c r="H11931" i="1"/>
  <c r="I11931" i="1" s="1"/>
  <c r="H11932" i="1"/>
  <c r="I11932" i="1" s="1"/>
  <c r="H11933" i="1"/>
  <c r="I11933" i="1" s="1"/>
  <c r="H11934" i="1"/>
  <c r="I11934" i="1" s="1"/>
  <c r="H11935" i="1"/>
  <c r="I11935" i="1" s="1"/>
  <c r="H11936" i="1"/>
  <c r="I11936" i="1" s="1"/>
  <c r="H11937" i="1"/>
  <c r="I11937" i="1" s="1"/>
  <c r="H11938" i="1"/>
  <c r="I11938" i="1" s="1"/>
  <c r="H11939" i="1"/>
  <c r="I11939" i="1" s="1"/>
  <c r="H11940" i="1"/>
  <c r="I11940" i="1" s="1"/>
  <c r="H11941" i="1"/>
  <c r="I11941" i="1" s="1"/>
  <c r="H11942" i="1"/>
  <c r="I11942" i="1" s="1"/>
  <c r="H11943" i="1"/>
  <c r="I11943" i="1" s="1"/>
  <c r="H11944" i="1"/>
  <c r="I11944" i="1" s="1"/>
  <c r="H11945" i="1"/>
  <c r="I11945" i="1" s="1"/>
  <c r="H11946" i="1"/>
  <c r="I11946" i="1" s="1"/>
  <c r="H11947" i="1"/>
  <c r="I11947" i="1" s="1"/>
  <c r="H11948" i="1"/>
  <c r="I11948" i="1" s="1"/>
  <c r="H11949" i="1"/>
  <c r="I11949" i="1" s="1"/>
  <c r="H11950" i="1"/>
  <c r="I11950" i="1" s="1"/>
  <c r="H11951" i="1"/>
  <c r="I11951" i="1" s="1"/>
  <c r="H11952" i="1"/>
  <c r="I11952" i="1" s="1"/>
  <c r="H11953" i="1"/>
  <c r="I11953" i="1" s="1"/>
  <c r="H11954" i="1"/>
  <c r="I11954" i="1" s="1"/>
  <c r="H11955" i="1"/>
  <c r="I11955" i="1" s="1"/>
  <c r="H11956" i="1"/>
  <c r="I11956" i="1" s="1"/>
  <c r="H11957" i="1"/>
  <c r="I11957" i="1" s="1"/>
  <c r="H11958" i="1"/>
  <c r="I11958" i="1" s="1"/>
  <c r="H11959" i="1"/>
  <c r="I11959" i="1" s="1"/>
  <c r="H11960" i="1"/>
  <c r="I11960" i="1" s="1"/>
  <c r="H11961" i="1"/>
  <c r="I11961" i="1" s="1"/>
  <c r="H11962" i="1"/>
  <c r="I11962" i="1" s="1"/>
  <c r="H11963" i="1"/>
  <c r="I11963" i="1" s="1"/>
  <c r="H11964" i="1"/>
  <c r="I11964" i="1" s="1"/>
  <c r="H11965" i="1"/>
  <c r="I11965" i="1" s="1"/>
  <c r="H11966" i="1"/>
  <c r="I11966" i="1" s="1"/>
  <c r="H11967" i="1"/>
  <c r="I11967" i="1" s="1"/>
  <c r="H11968" i="1"/>
  <c r="I11968" i="1" s="1"/>
  <c r="H11969" i="1"/>
  <c r="I11969" i="1" s="1"/>
  <c r="H11970" i="1"/>
  <c r="I11970" i="1" s="1"/>
  <c r="H11971" i="1"/>
  <c r="I11971" i="1" s="1"/>
  <c r="H11972" i="1"/>
  <c r="I11972" i="1" s="1"/>
  <c r="H11973" i="1"/>
  <c r="I11973" i="1" s="1"/>
  <c r="H11974" i="1"/>
  <c r="I11974" i="1" s="1"/>
  <c r="H11975" i="1"/>
  <c r="I11975" i="1" s="1"/>
  <c r="H11976" i="1"/>
  <c r="I11976" i="1" s="1"/>
  <c r="H11977" i="1"/>
  <c r="I11977" i="1" s="1"/>
  <c r="H11978" i="1"/>
  <c r="I11978" i="1" s="1"/>
  <c r="H11979" i="1"/>
  <c r="I11979" i="1" s="1"/>
  <c r="H11980" i="1"/>
  <c r="I11980" i="1" s="1"/>
  <c r="H11981" i="1"/>
  <c r="I11981" i="1" s="1"/>
  <c r="H11982" i="1"/>
  <c r="I11982" i="1" s="1"/>
  <c r="H11983" i="1"/>
  <c r="I11983" i="1" s="1"/>
  <c r="H11984" i="1"/>
  <c r="I11984" i="1" s="1"/>
  <c r="H11985" i="1"/>
  <c r="I11985" i="1" s="1"/>
  <c r="H11986" i="1"/>
  <c r="I11986" i="1" s="1"/>
  <c r="H11987" i="1"/>
  <c r="I11987" i="1" s="1"/>
  <c r="H11988" i="1"/>
  <c r="I11988" i="1" s="1"/>
  <c r="H11989" i="1"/>
  <c r="I11989" i="1" s="1"/>
  <c r="H11990" i="1"/>
  <c r="I11990" i="1" s="1"/>
  <c r="H11991" i="1"/>
  <c r="I11991" i="1" s="1"/>
  <c r="H11992" i="1"/>
  <c r="I11992" i="1" s="1"/>
  <c r="H11993" i="1"/>
  <c r="I11993" i="1" s="1"/>
  <c r="H11994" i="1"/>
  <c r="I11994" i="1" s="1"/>
  <c r="H11995" i="1"/>
  <c r="I11995" i="1" s="1"/>
  <c r="H11996" i="1"/>
  <c r="I11996" i="1" s="1"/>
  <c r="H11997" i="1"/>
  <c r="I11997" i="1" s="1"/>
  <c r="H11998" i="1"/>
  <c r="I11998" i="1" s="1"/>
  <c r="H11999" i="1"/>
  <c r="I11999" i="1" s="1"/>
  <c r="H12000" i="1"/>
  <c r="I12000" i="1" s="1"/>
  <c r="H12001" i="1"/>
  <c r="I12001" i="1" s="1"/>
  <c r="H12002" i="1"/>
  <c r="I12002" i="1" s="1"/>
  <c r="H12003" i="1"/>
  <c r="I12003" i="1" s="1"/>
  <c r="H12004" i="1"/>
  <c r="I12004" i="1" s="1"/>
  <c r="H12005" i="1"/>
  <c r="I12005" i="1" s="1"/>
  <c r="H12006" i="1"/>
  <c r="I12006" i="1" s="1"/>
  <c r="H12007" i="1"/>
  <c r="I12007" i="1" s="1"/>
  <c r="H12008" i="1"/>
  <c r="I12008" i="1" s="1"/>
  <c r="H12009" i="1"/>
  <c r="I12009" i="1" s="1"/>
  <c r="H12010" i="1"/>
  <c r="I12010" i="1" s="1"/>
  <c r="H12011" i="1"/>
  <c r="I12011" i="1" s="1"/>
  <c r="H12012" i="1"/>
  <c r="I12012" i="1" s="1"/>
  <c r="H12013" i="1"/>
  <c r="I12013" i="1" s="1"/>
  <c r="H12014" i="1"/>
  <c r="I12014" i="1" s="1"/>
  <c r="H12015" i="1"/>
  <c r="I12015" i="1" s="1"/>
  <c r="H12016" i="1"/>
  <c r="I12016" i="1" s="1"/>
  <c r="H12017" i="1"/>
  <c r="I12017" i="1" s="1"/>
  <c r="H12018" i="1"/>
  <c r="I12018" i="1" s="1"/>
  <c r="H12019" i="1"/>
  <c r="I12019" i="1" s="1"/>
  <c r="H12020" i="1"/>
  <c r="I12020" i="1" s="1"/>
  <c r="H12021" i="1"/>
  <c r="I12021" i="1" s="1"/>
  <c r="H12022" i="1"/>
  <c r="I12022" i="1" s="1"/>
  <c r="H12023" i="1"/>
  <c r="I12023" i="1" s="1"/>
  <c r="H12024" i="1"/>
  <c r="I12024" i="1" s="1"/>
  <c r="H12025" i="1"/>
  <c r="I12025" i="1" s="1"/>
  <c r="H12026" i="1"/>
  <c r="I12026" i="1" s="1"/>
  <c r="H12027" i="1"/>
  <c r="I12027" i="1" s="1"/>
  <c r="H12028" i="1"/>
  <c r="I12028" i="1" s="1"/>
  <c r="H12029" i="1"/>
  <c r="I12029" i="1" s="1"/>
  <c r="H12030" i="1"/>
  <c r="I12030" i="1" s="1"/>
  <c r="H12031" i="1"/>
  <c r="I12031" i="1" s="1"/>
  <c r="H12032" i="1"/>
  <c r="I12032" i="1" s="1"/>
  <c r="H12033" i="1"/>
  <c r="I12033" i="1" s="1"/>
  <c r="H12034" i="1"/>
  <c r="I12034" i="1" s="1"/>
  <c r="H12035" i="1"/>
  <c r="I12035" i="1" s="1"/>
  <c r="H12036" i="1"/>
  <c r="I12036" i="1" s="1"/>
  <c r="H12037" i="1"/>
  <c r="I12037" i="1" s="1"/>
  <c r="H12038" i="1"/>
  <c r="I12038" i="1" s="1"/>
  <c r="H12039" i="1"/>
  <c r="I12039" i="1" s="1"/>
  <c r="H12040" i="1"/>
  <c r="I12040" i="1" s="1"/>
  <c r="H12041" i="1"/>
  <c r="I12041" i="1" s="1"/>
  <c r="H12042" i="1"/>
  <c r="I12042" i="1" s="1"/>
  <c r="H12043" i="1"/>
  <c r="I12043" i="1" s="1"/>
  <c r="H12044" i="1"/>
  <c r="I12044" i="1" s="1"/>
  <c r="H12045" i="1"/>
  <c r="I12045" i="1" s="1"/>
  <c r="H12046" i="1"/>
  <c r="I12046" i="1" s="1"/>
  <c r="H12047" i="1"/>
  <c r="I12047" i="1" s="1"/>
  <c r="H12048" i="1"/>
  <c r="I12048" i="1" s="1"/>
  <c r="H12049" i="1"/>
  <c r="I12049" i="1" s="1"/>
  <c r="H12050" i="1"/>
  <c r="I12050" i="1" s="1"/>
  <c r="H12051" i="1"/>
  <c r="I12051" i="1" s="1"/>
  <c r="H12052" i="1"/>
  <c r="I12052" i="1" s="1"/>
  <c r="H12053" i="1"/>
  <c r="I12053" i="1" s="1"/>
  <c r="H12054" i="1"/>
  <c r="I12054" i="1" s="1"/>
  <c r="H12055" i="1"/>
  <c r="I12055" i="1" s="1"/>
  <c r="H12056" i="1"/>
  <c r="I12056" i="1" s="1"/>
  <c r="H12057" i="1"/>
  <c r="I12057" i="1" s="1"/>
  <c r="H12058" i="1"/>
  <c r="I12058" i="1" s="1"/>
  <c r="H12059" i="1"/>
  <c r="I12059" i="1" s="1"/>
  <c r="H12060" i="1"/>
  <c r="I12060" i="1" s="1"/>
  <c r="H12061" i="1"/>
  <c r="I12061" i="1" s="1"/>
  <c r="H12062" i="1"/>
  <c r="I12062" i="1" s="1"/>
  <c r="H12063" i="1"/>
  <c r="I12063" i="1" s="1"/>
  <c r="H12064" i="1"/>
  <c r="I12064" i="1" s="1"/>
  <c r="H12065" i="1"/>
  <c r="I12065" i="1" s="1"/>
  <c r="H12066" i="1"/>
  <c r="I12066" i="1" s="1"/>
  <c r="H12067" i="1"/>
  <c r="I12067" i="1" s="1"/>
  <c r="H12068" i="1"/>
  <c r="I12068" i="1" s="1"/>
  <c r="H12069" i="1"/>
  <c r="I12069" i="1" s="1"/>
  <c r="H12070" i="1"/>
  <c r="I12070" i="1" s="1"/>
  <c r="H12071" i="1"/>
  <c r="I12071" i="1" s="1"/>
  <c r="H12072" i="1"/>
  <c r="I12072" i="1" s="1"/>
  <c r="H12073" i="1"/>
  <c r="I12073" i="1" s="1"/>
  <c r="H12074" i="1"/>
  <c r="I12074" i="1" s="1"/>
  <c r="H12075" i="1"/>
  <c r="I12075" i="1" s="1"/>
  <c r="H12076" i="1"/>
  <c r="I12076" i="1" s="1"/>
  <c r="H12077" i="1"/>
  <c r="I12077" i="1" s="1"/>
  <c r="H12078" i="1"/>
  <c r="I12078" i="1" s="1"/>
  <c r="H12079" i="1"/>
  <c r="I12079" i="1" s="1"/>
  <c r="H12080" i="1"/>
  <c r="I12080" i="1" s="1"/>
  <c r="H12081" i="1"/>
  <c r="I12081" i="1" s="1"/>
  <c r="H12082" i="1"/>
  <c r="I12082" i="1" s="1"/>
  <c r="H12083" i="1"/>
  <c r="I12083" i="1" s="1"/>
  <c r="H12084" i="1"/>
  <c r="I12084" i="1" s="1"/>
  <c r="H12085" i="1"/>
  <c r="I12085" i="1" s="1"/>
  <c r="H12086" i="1"/>
  <c r="I12086" i="1" s="1"/>
  <c r="H12087" i="1"/>
  <c r="I12087" i="1" s="1"/>
  <c r="H12088" i="1"/>
  <c r="I12088" i="1" s="1"/>
  <c r="H12089" i="1"/>
  <c r="I12089" i="1" s="1"/>
  <c r="H12090" i="1"/>
  <c r="I12090" i="1" s="1"/>
  <c r="H12091" i="1"/>
  <c r="I12091" i="1" s="1"/>
  <c r="H12092" i="1"/>
  <c r="I12092" i="1" s="1"/>
  <c r="H12093" i="1"/>
  <c r="I12093" i="1" s="1"/>
  <c r="H12094" i="1"/>
  <c r="I12094" i="1" s="1"/>
  <c r="H12095" i="1"/>
  <c r="I12095" i="1" s="1"/>
  <c r="H12096" i="1"/>
  <c r="I12096" i="1" s="1"/>
  <c r="H12097" i="1"/>
  <c r="I12097" i="1" s="1"/>
  <c r="H12098" i="1"/>
  <c r="I12098" i="1" s="1"/>
  <c r="H12099" i="1"/>
  <c r="I12099" i="1" s="1"/>
  <c r="H12100" i="1"/>
  <c r="I12100" i="1" s="1"/>
  <c r="H12101" i="1"/>
  <c r="I12101" i="1" s="1"/>
  <c r="H12102" i="1"/>
  <c r="I12102" i="1" s="1"/>
  <c r="H12103" i="1"/>
  <c r="I12103" i="1" s="1"/>
  <c r="H12104" i="1"/>
  <c r="I12104" i="1" s="1"/>
  <c r="H12105" i="1"/>
  <c r="I12105" i="1" s="1"/>
  <c r="H12106" i="1"/>
  <c r="I12106" i="1" s="1"/>
  <c r="H12107" i="1"/>
  <c r="I12107" i="1" s="1"/>
  <c r="H12108" i="1"/>
  <c r="I12108" i="1" s="1"/>
  <c r="H12109" i="1"/>
  <c r="I12109" i="1" s="1"/>
  <c r="H12110" i="1"/>
  <c r="I12110" i="1" s="1"/>
  <c r="H12111" i="1"/>
  <c r="I12111" i="1" s="1"/>
  <c r="H12112" i="1"/>
  <c r="I12112" i="1" s="1"/>
  <c r="H12113" i="1"/>
  <c r="I12113" i="1" s="1"/>
  <c r="H12114" i="1"/>
  <c r="I12114" i="1" s="1"/>
  <c r="H12115" i="1"/>
  <c r="I12115" i="1" s="1"/>
  <c r="H12116" i="1"/>
  <c r="I12116" i="1" s="1"/>
  <c r="H12117" i="1"/>
  <c r="I12117" i="1" s="1"/>
  <c r="H12118" i="1"/>
  <c r="I12118" i="1" s="1"/>
  <c r="H12119" i="1"/>
  <c r="I12119" i="1" s="1"/>
  <c r="H12120" i="1"/>
  <c r="I12120" i="1" s="1"/>
  <c r="H12121" i="1"/>
  <c r="I12121" i="1" s="1"/>
  <c r="H12122" i="1"/>
  <c r="I12122" i="1" s="1"/>
  <c r="H12123" i="1"/>
  <c r="I12123" i="1" s="1"/>
  <c r="H12124" i="1"/>
  <c r="I12124" i="1" s="1"/>
  <c r="H12125" i="1"/>
  <c r="I12125" i="1" s="1"/>
  <c r="H12126" i="1"/>
  <c r="I12126" i="1" s="1"/>
  <c r="H12127" i="1"/>
  <c r="I12127" i="1" s="1"/>
  <c r="H12128" i="1"/>
  <c r="I12128" i="1" s="1"/>
  <c r="H12129" i="1"/>
  <c r="I12129" i="1" s="1"/>
  <c r="H12130" i="1"/>
  <c r="I12130" i="1" s="1"/>
  <c r="H12131" i="1"/>
  <c r="I12131" i="1" s="1"/>
  <c r="H12132" i="1"/>
  <c r="I12132" i="1" s="1"/>
  <c r="H12133" i="1"/>
  <c r="I12133" i="1" s="1"/>
  <c r="H12134" i="1"/>
  <c r="I12134" i="1" s="1"/>
  <c r="H12135" i="1"/>
  <c r="I12135" i="1" s="1"/>
  <c r="H12136" i="1"/>
  <c r="I12136" i="1" s="1"/>
  <c r="H12137" i="1"/>
  <c r="I12137" i="1" s="1"/>
  <c r="H12138" i="1"/>
  <c r="I12138" i="1" s="1"/>
  <c r="H12139" i="1"/>
  <c r="I12139" i="1" s="1"/>
  <c r="H12140" i="1"/>
  <c r="I12140" i="1" s="1"/>
  <c r="H12141" i="1"/>
  <c r="I12141" i="1" s="1"/>
  <c r="H12142" i="1"/>
  <c r="I12142" i="1" s="1"/>
  <c r="H12143" i="1"/>
  <c r="I12143" i="1" s="1"/>
  <c r="H12144" i="1"/>
  <c r="I12144" i="1" s="1"/>
  <c r="H12145" i="1"/>
  <c r="I12145" i="1" s="1"/>
  <c r="H12146" i="1"/>
  <c r="I12146" i="1" s="1"/>
  <c r="H12147" i="1"/>
  <c r="I12147" i="1" s="1"/>
  <c r="H12148" i="1"/>
  <c r="I12148" i="1" s="1"/>
  <c r="H12149" i="1"/>
  <c r="I12149" i="1" s="1"/>
  <c r="H12150" i="1"/>
  <c r="I12150" i="1" s="1"/>
  <c r="H12151" i="1"/>
  <c r="I12151" i="1" s="1"/>
  <c r="H12152" i="1"/>
  <c r="I12152" i="1" s="1"/>
  <c r="H12153" i="1"/>
  <c r="I12153" i="1" s="1"/>
  <c r="H12154" i="1"/>
  <c r="I12154" i="1" s="1"/>
  <c r="H12155" i="1"/>
  <c r="I12155" i="1" s="1"/>
  <c r="H12156" i="1"/>
  <c r="I12156" i="1" s="1"/>
  <c r="H12157" i="1"/>
  <c r="I12157" i="1" s="1"/>
  <c r="H12158" i="1"/>
  <c r="I12158" i="1" s="1"/>
  <c r="H12159" i="1"/>
  <c r="I12159" i="1" s="1"/>
  <c r="H12160" i="1"/>
  <c r="I12160" i="1" s="1"/>
  <c r="H12161" i="1"/>
  <c r="I12161" i="1" s="1"/>
  <c r="H12162" i="1"/>
  <c r="I12162" i="1" s="1"/>
  <c r="H12163" i="1"/>
  <c r="I12163" i="1" s="1"/>
  <c r="H12164" i="1"/>
  <c r="I12164" i="1" s="1"/>
  <c r="H12165" i="1"/>
  <c r="I12165" i="1" s="1"/>
  <c r="H12166" i="1"/>
  <c r="I12166" i="1" s="1"/>
  <c r="H12167" i="1"/>
  <c r="I12167" i="1" s="1"/>
  <c r="H12168" i="1"/>
  <c r="I12168" i="1" s="1"/>
  <c r="H12169" i="1"/>
  <c r="I12169" i="1" s="1"/>
  <c r="H12170" i="1"/>
  <c r="I12170" i="1" s="1"/>
  <c r="H12171" i="1"/>
  <c r="I12171" i="1" s="1"/>
  <c r="H12172" i="1"/>
  <c r="I12172" i="1" s="1"/>
  <c r="H12173" i="1"/>
  <c r="I12173" i="1" s="1"/>
  <c r="H12174" i="1"/>
  <c r="I12174" i="1" s="1"/>
  <c r="H12175" i="1"/>
  <c r="I12175" i="1" s="1"/>
  <c r="H12176" i="1"/>
  <c r="I12176" i="1" s="1"/>
  <c r="H12177" i="1"/>
  <c r="I12177" i="1" s="1"/>
  <c r="H12178" i="1"/>
  <c r="I12178" i="1" s="1"/>
  <c r="H12179" i="1"/>
  <c r="I12179" i="1" s="1"/>
  <c r="H12180" i="1"/>
  <c r="I12180" i="1" s="1"/>
  <c r="H12181" i="1"/>
  <c r="I12181" i="1" s="1"/>
  <c r="H12182" i="1"/>
  <c r="I12182" i="1" s="1"/>
  <c r="H12183" i="1"/>
  <c r="I12183" i="1" s="1"/>
  <c r="H12184" i="1"/>
  <c r="I12184" i="1" s="1"/>
  <c r="H12185" i="1"/>
  <c r="I12185" i="1" s="1"/>
  <c r="H12186" i="1"/>
  <c r="I12186" i="1" s="1"/>
  <c r="H12187" i="1"/>
  <c r="I12187" i="1" s="1"/>
  <c r="H12188" i="1"/>
  <c r="I12188" i="1" s="1"/>
  <c r="H12189" i="1"/>
  <c r="I12189" i="1" s="1"/>
  <c r="H12190" i="1"/>
  <c r="I12190" i="1" s="1"/>
  <c r="H12191" i="1"/>
  <c r="I12191" i="1" s="1"/>
  <c r="H12192" i="1"/>
  <c r="I12192" i="1" s="1"/>
  <c r="H12193" i="1"/>
  <c r="I12193" i="1" s="1"/>
  <c r="H12194" i="1"/>
  <c r="I12194" i="1" s="1"/>
  <c r="H12195" i="1"/>
  <c r="I12195" i="1" s="1"/>
  <c r="H12196" i="1"/>
  <c r="I12196" i="1" s="1"/>
  <c r="H12197" i="1"/>
  <c r="I12197" i="1" s="1"/>
  <c r="H12198" i="1"/>
  <c r="I12198" i="1" s="1"/>
  <c r="H12199" i="1"/>
  <c r="I12199" i="1" s="1"/>
  <c r="H12200" i="1"/>
  <c r="I12200" i="1" s="1"/>
  <c r="H12201" i="1"/>
  <c r="I12201" i="1" s="1"/>
  <c r="H12202" i="1"/>
  <c r="I12202" i="1" s="1"/>
  <c r="H12203" i="1"/>
  <c r="I12203" i="1" s="1"/>
  <c r="H12204" i="1"/>
  <c r="I12204" i="1" s="1"/>
  <c r="H12205" i="1"/>
  <c r="I12205" i="1" s="1"/>
  <c r="H12206" i="1"/>
  <c r="I12206" i="1" s="1"/>
  <c r="H12207" i="1"/>
  <c r="I12207" i="1" s="1"/>
  <c r="H12208" i="1"/>
  <c r="I12208" i="1" s="1"/>
  <c r="H12209" i="1"/>
  <c r="I12209" i="1" s="1"/>
  <c r="H12210" i="1"/>
  <c r="I12210" i="1" s="1"/>
  <c r="H12211" i="1"/>
  <c r="I12211" i="1" s="1"/>
  <c r="H12212" i="1"/>
  <c r="I12212" i="1" s="1"/>
  <c r="H12213" i="1"/>
  <c r="I12213" i="1" s="1"/>
  <c r="H12214" i="1"/>
  <c r="I12214" i="1" s="1"/>
  <c r="H12215" i="1"/>
  <c r="I12215" i="1" s="1"/>
  <c r="H12216" i="1"/>
  <c r="I12216" i="1" s="1"/>
  <c r="H12217" i="1"/>
  <c r="I12217" i="1" s="1"/>
  <c r="H12218" i="1"/>
  <c r="I12218" i="1" s="1"/>
  <c r="H12219" i="1"/>
  <c r="I12219" i="1" s="1"/>
  <c r="H12220" i="1"/>
  <c r="I12220" i="1" s="1"/>
  <c r="H12221" i="1"/>
  <c r="I12221" i="1" s="1"/>
  <c r="H12222" i="1"/>
  <c r="I12222" i="1" s="1"/>
  <c r="H12223" i="1"/>
  <c r="I12223" i="1" s="1"/>
  <c r="H12224" i="1"/>
  <c r="I12224" i="1" s="1"/>
  <c r="H12225" i="1"/>
  <c r="I12225" i="1" s="1"/>
  <c r="H12226" i="1"/>
  <c r="I12226" i="1" s="1"/>
  <c r="H12227" i="1"/>
  <c r="I12227" i="1" s="1"/>
  <c r="H12228" i="1"/>
  <c r="I12228" i="1" s="1"/>
  <c r="H12229" i="1"/>
  <c r="I12229" i="1" s="1"/>
  <c r="H12230" i="1"/>
  <c r="I12230" i="1" s="1"/>
  <c r="H12231" i="1"/>
  <c r="I12231" i="1" s="1"/>
  <c r="H12232" i="1"/>
  <c r="I12232" i="1" s="1"/>
  <c r="H12233" i="1"/>
  <c r="I12233" i="1" s="1"/>
  <c r="H12234" i="1"/>
  <c r="I12234" i="1" s="1"/>
  <c r="H12235" i="1"/>
  <c r="I12235" i="1" s="1"/>
  <c r="H12236" i="1"/>
  <c r="I12236" i="1" s="1"/>
  <c r="H12237" i="1"/>
  <c r="I12237" i="1" s="1"/>
  <c r="H12238" i="1"/>
  <c r="I12238" i="1" s="1"/>
  <c r="H12239" i="1"/>
  <c r="I12239" i="1" s="1"/>
  <c r="H12240" i="1"/>
  <c r="I12240" i="1" s="1"/>
  <c r="H12241" i="1"/>
  <c r="I12241" i="1" s="1"/>
  <c r="H12242" i="1"/>
  <c r="I12242" i="1" s="1"/>
  <c r="H12243" i="1"/>
  <c r="I12243" i="1" s="1"/>
  <c r="H12244" i="1"/>
  <c r="I12244" i="1" s="1"/>
  <c r="H12245" i="1"/>
  <c r="I12245" i="1" s="1"/>
  <c r="H12246" i="1"/>
  <c r="I12246" i="1" s="1"/>
  <c r="H12247" i="1"/>
  <c r="I12247" i="1" s="1"/>
  <c r="H12248" i="1"/>
  <c r="I12248" i="1" s="1"/>
  <c r="H12249" i="1"/>
  <c r="I12249" i="1" s="1"/>
  <c r="H12250" i="1"/>
  <c r="I12250" i="1" s="1"/>
  <c r="H12251" i="1"/>
  <c r="I12251" i="1" s="1"/>
  <c r="H12252" i="1"/>
  <c r="I12252" i="1" s="1"/>
  <c r="H12253" i="1"/>
  <c r="I12253" i="1" s="1"/>
  <c r="H12254" i="1"/>
  <c r="I12254" i="1" s="1"/>
  <c r="H12255" i="1"/>
  <c r="I12255" i="1" s="1"/>
  <c r="H12256" i="1"/>
  <c r="I12256" i="1" s="1"/>
  <c r="H12257" i="1"/>
  <c r="I12257" i="1" s="1"/>
  <c r="H12258" i="1"/>
  <c r="I12258" i="1" s="1"/>
  <c r="H12259" i="1"/>
  <c r="I12259" i="1" s="1"/>
  <c r="H12260" i="1"/>
  <c r="I12260" i="1" s="1"/>
  <c r="H12261" i="1"/>
  <c r="I12261" i="1" s="1"/>
  <c r="H12262" i="1"/>
  <c r="I12262" i="1" s="1"/>
  <c r="H12263" i="1"/>
  <c r="I12263" i="1" s="1"/>
  <c r="H12264" i="1"/>
  <c r="I12264" i="1" s="1"/>
  <c r="H12265" i="1"/>
  <c r="I12265" i="1" s="1"/>
  <c r="H12266" i="1"/>
  <c r="I12266" i="1" s="1"/>
  <c r="H12267" i="1"/>
  <c r="I12267" i="1" s="1"/>
  <c r="H12268" i="1"/>
  <c r="I12268" i="1" s="1"/>
  <c r="H12269" i="1"/>
  <c r="I12269" i="1" s="1"/>
  <c r="H12270" i="1"/>
  <c r="I12270" i="1" s="1"/>
  <c r="H12271" i="1"/>
  <c r="I12271" i="1" s="1"/>
  <c r="H12272" i="1"/>
  <c r="I12272" i="1" s="1"/>
  <c r="H12273" i="1"/>
  <c r="I12273" i="1" s="1"/>
  <c r="H12274" i="1"/>
  <c r="I12274" i="1" s="1"/>
  <c r="H12275" i="1"/>
  <c r="I12275" i="1" s="1"/>
  <c r="H12276" i="1"/>
  <c r="I12276" i="1" s="1"/>
  <c r="H12277" i="1"/>
  <c r="I12277" i="1" s="1"/>
  <c r="H12278" i="1"/>
  <c r="I12278" i="1" s="1"/>
  <c r="H12279" i="1"/>
  <c r="I12279" i="1" s="1"/>
  <c r="H12280" i="1"/>
  <c r="I12280" i="1" s="1"/>
  <c r="H12281" i="1"/>
  <c r="I12281" i="1" s="1"/>
  <c r="H12282" i="1"/>
  <c r="I12282" i="1" s="1"/>
  <c r="H12283" i="1"/>
  <c r="I12283" i="1" s="1"/>
  <c r="H12284" i="1"/>
  <c r="I12284" i="1" s="1"/>
  <c r="H12285" i="1"/>
  <c r="I12285" i="1" s="1"/>
  <c r="H12286" i="1"/>
  <c r="I12286" i="1" s="1"/>
  <c r="H12287" i="1"/>
  <c r="I12287" i="1" s="1"/>
  <c r="H12288" i="1"/>
  <c r="I12288" i="1" s="1"/>
  <c r="H12289" i="1"/>
  <c r="I12289" i="1" s="1"/>
  <c r="H12290" i="1"/>
  <c r="I12290" i="1" s="1"/>
  <c r="H12291" i="1"/>
  <c r="I12291" i="1" s="1"/>
  <c r="H12292" i="1"/>
  <c r="I12292" i="1" s="1"/>
  <c r="H12293" i="1"/>
  <c r="I12293" i="1" s="1"/>
  <c r="H12294" i="1"/>
  <c r="I12294" i="1" s="1"/>
  <c r="H12295" i="1"/>
  <c r="I12295" i="1" s="1"/>
  <c r="H12296" i="1"/>
  <c r="I12296" i="1" s="1"/>
  <c r="H12297" i="1"/>
  <c r="I12297" i="1" s="1"/>
  <c r="H12298" i="1"/>
  <c r="I12298" i="1" s="1"/>
  <c r="H12299" i="1"/>
  <c r="I12299" i="1" s="1"/>
  <c r="H12300" i="1"/>
  <c r="I12300" i="1" s="1"/>
  <c r="H12301" i="1"/>
  <c r="I12301" i="1" s="1"/>
  <c r="H12302" i="1"/>
  <c r="I12302" i="1" s="1"/>
  <c r="H12303" i="1"/>
  <c r="I12303" i="1" s="1"/>
  <c r="H12304" i="1"/>
  <c r="I12304" i="1" s="1"/>
  <c r="H12305" i="1"/>
  <c r="I12305" i="1" s="1"/>
  <c r="H12306" i="1"/>
  <c r="I12306" i="1" s="1"/>
  <c r="H12307" i="1"/>
  <c r="I12307" i="1" s="1"/>
  <c r="H12308" i="1"/>
  <c r="I12308" i="1" s="1"/>
  <c r="H12309" i="1"/>
  <c r="I12309" i="1" s="1"/>
  <c r="H12310" i="1"/>
  <c r="I12310" i="1" s="1"/>
  <c r="H12311" i="1"/>
  <c r="I12311" i="1" s="1"/>
  <c r="H12312" i="1"/>
  <c r="I12312" i="1" s="1"/>
  <c r="H12313" i="1"/>
  <c r="I12313" i="1" s="1"/>
  <c r="H12314" i="1"/>
  <c r="I12314" i="1" s="1"/>
  <c r="H12315" i="1"/>
  <c r="I12315" i="1" s="1"/>
  <c r="H12316" i="1"/>
  <c r="I12316" i="1" s="1"/>
  <c r="H12317" i="1"/>
  <c r="I12317" i="1" s="1"/>
  <c r="H12318" i="1"/>
  <c r="I12318" i="1" s="1"/>
  <c r="H12319" i="1"/>
  <c r="I12319" i="1" s="1"/>
  <c r="H12320" i="1"/>
  <c r="I12320" i="1" s="1"/>
  <c r="H12321" i="1"/>
  <c r="I12321" i="1" s="1"/>
  <c r="H12322" i="1"/>
  <c r="I12322" i="1" s="1"/>
  <c r="H12323" i="1"/>
  <c r="I12323" i="1" s="1"/>
  <c r="H12324" i="1"/>
  <c r="I12324" i="1" s="1"/>
  <c r="H12325" i="1"/>
  <c r="I12325" i="1" s="1"/>
  <c r="H12326" i="1"/>
  <c r="I12326" i="1" s="1"/>
  <c r="H12327" i="1"/>
  <c r="I12327" i="1" s="1"/>
  <c r="H12328" i="1"/>
  <c r="I12328" i="1" s="1"/>
  <c r="H12329" i="1"/>
  <c r="I12329" i="1" s="1"/>
  <c r="H12330" i="1"/>
  <c r="I12330" i="1" s="1"/>
  <c r="H12331" i="1"/>
  <c r="I12331" i="1" s="1"/>
  <c r="H12332" i="1"/>
  <c r="I12332" i="1" s="1"/>
  <c r="H12333" i="1"/>
  <c r="I12333" i="1" s="1"/>
  <c r="H12334" i="1"/>
  <c r="I12334" i="1" s="1"/>
  <c r="H12335" i="1"/>
  <c r="I12335" i="1" s="1"/>
  <c r="H12336" i="1"/>
  <c r="I12336" i="1" s="1"/>
  <c r="H12337" i="1"/>
  <c r="I12337" i="1" s="1"/>
  <c r="H12338" i="1"/>
  <c r="I12338" i="1" s="1"/>
  <c r="H12339" i="1"/>
  <c r="I12339" i="1" s="1"/>
  <c r="H12340" i="1"/>
  <c r="I12340" i="1" s="1"/>
  <c r="H12341" i="1"/>
  <c r="I12341" i="1" s="1"/>
  <c r="H12342" i="1"/>
  <c r="I12342" i="1" s="1"/>
  <c r="H12343" i="1"/>
  <c r="I12343" i="1" s="1"/>
  <c r="H12344" i="1"/>
  <c r="I12344" i="1" s="1"/>
  <c r="H12345" i="1"/>
  <c r="I12345" i="1" s="1"/>
  <c r="H12346" i="1"/>
  <c r="I12346" i="1" s="1"/>
  <c r="H12347" i="1"/>
  <c r="I12347" i="1" s="1"/>
  <c r="H12348" i="1"/>
  <c r="I12348" i="1" s="1"/>
  <c r="H12349" i="1"/>
  <c r="I12349" i="1" s="1"/>
  <c r="H12350" i="1"/>
  <c r="I12350" i="1" s="1"/>
  <c r="H12351" i="1"/>
  <c r="I12351" i="1" s="1"/>
  <c r="H12352" i="1"/>
  <c r="I12352" i="1" s="1"/>
  <c r="H12353" i="1"/>
  <c r="I12353" i="1" s="1"/>
  <c r="H12354" i="1"/>
  <c r="I12354" i="1" s="1"/>
  <c r="H12355" i="1"/>
  <c r="I12355" i="1" s="1"/>
  <c r="H12356" i="1"/>
  <c r="I12356" i="1" s="1"/>
  <c r="H12357" i="1"/>
  <c r="I12357" i="1" s="1"/>
  <c r="H12358" i="1"/>
  <c r="I12358" i="1" s="1"/>
  <c r="H12359" i="1"/>
  <c r="I12359" i="1" s="1"/>
  <c r="H12360" i="1"/>
  <c r="I12360" i="1" s="1"/>
  <c r="H12361" i="1"/>
  <c r="I12361" i="1" s="1"/>
  <c r="H12362" i="1"/>
  <c r="I12362" i="1" s="1"/>
  <c r="H12363" i="1"/>
  <c r="I12363" i="1" s="1"/>
  <c r="H12364" i="1"/>
  <c r="I12364" i="1" s="1"/>
  <c r="H12365" i="1"/>
  <c r="I12365" i="1" s="1"/>
  <c r="H12366" i="1"/>
  <c r="I12366" i="1" s="1"/>
  <c r="H12367" i="1"/>
  <c r="I12367" i="1" s="1"/>
  <c r="H12368" i="1"/>
  <c r="I12368" i="1" s="1"/>
  <c r="H12369" i="1"/>
  <c r="I12369" i="1" s="1"/>
  <c r="H12370" i="1"/>
  <c r="I12370" i="1" s="1"/>
  <c r="H12371" i="1"/>
  <c r="I12371" i="1" s="1"/>
  <c r="H12372" i="1"/>
  <c r="I12372" i="1" s="1"/>
  <c r="H12373" i="1"/>
  <c r="I12373" i="1" s="1"/>
  <c r="H12374" i="1"/>
  <c r="I12374" i="1" s="1"/>
  <c r="H12375" i="1"/>
  <c r="I12375" i="1" s="1"/>
  <c r="H12376" i="1"/>
  <c r="I12376" i="1" s="1"/>
  <c r="H12377" i="1"/>
  <c r="I12377" i="1" s="1"/>
  <c r="H12378" i="1"/>
  <c r="I12378" i="1" s="1"/>
  <c r="H12379" i="1"/>
  <c r="I12379" i="1" s="1"/>
  <c r="H12380" i="1"/>
  <c r="I12380" i="1" s="1"/>
  <c r="H12381" i="1"/>
  <c r="I12381" i="1" s="1"/>
  <c r="H12382" i="1"/>
  <c r="I12382" i="1" s="1"/>
  <c r="H12383" i="1"/>
  <c r="I12383" i="1" s="1"/>
  <c r="H12384" i="1"/>
  <c r="I12384" i="1" s="1"/>
  <c r="H12385" i="1"/>
  <c r="I12385" i="1" s="1"/>
  <c r="H12386" i="1"/>
  <c r="I12386" i="1" s="1"/>
  <c r="H12387" i="1"/>
  <c r="I12387" i="1" s="1"/>
  <c r="H12388" i="1"/>
  <c r="I12388" i="1" s="1"/>
  <c r="H12389" i="1"/>
  <c r="I12389" i="1" s="1"/>
  <c r="H12390" i="1"/>
  <c r="I12390" i="1" s="1"/>
  <c r="H12391" i="1"/>
  <c r="I12391" i="1" s="1"/>
  <c r="H12392" i="1"/>
  <c r="I12392" i="1" s="1"/>
  <c r="H12393" i="1"/>
  <c r="I12393" i="1" s="1"/>
  <c r="H12394" i="1"/>
  <c r="I12394" i="1" s="1"/>
  <c r="H12395" i="1"/>
  <c r="I12395" i="1" s="1"/>
  <c r="H12396" i="1"/>
  <c r="I12396" i="1" s="1"/>
  <c r="H12397" i="1"/>
  <c r="I12397" i="1" s="1"/>
  <c r="H12398" i="1"/>
  <c r="I12398" i="1" s="1"/>
  <c r="H12399" i="1"/>
  <c r="I12399" i="1" s="1"/>
  <c r="H12400" i="1"/>
  <c r="I12400" i="1" s="1"/>
  <c r="H12401" i="1"/>
  <c r="I12401" i="1" s="1"/>
  <c r="H12402" i="1"/>
  <c r="I12402" i="1" s="1"/>
  <c r="H12403" i="1"/>
  <c r="I12403" i="1" s="1"/>
  <c r="H12404" i="1"/>
  <c r="I12404" i="1" s="1"/>
  <c r="H12405" i="1"/>
  <c r="I12405" i="1" s="1"/>
  <c r="H12406" i="1"/>
  <c r="I12406" i="1" s="1"/>
  <c r="H12407" i="1"/>
  <c r="I12407" i="1" s="1"/>
  <c r="H12408" i="1"/>
  <c r="I12408" i="1" s="1"/>
  <c r="H12409" i="1"/>
  <c r="I12409" i="1" s="1"/>
  <c r="H12410" i="1"/>
  <c r="I12410" i="1" s="1"/>
  <c r="H12411" i="1"/>
  <c r="I12411" i="1" s="1"/>
  <c r="H12412" i="1"/>
  <c r="I12412" i="1" s="1"/>
  <c r="H12413" i="1"/>
  <c r="I12413" i="1" s="1"/>
  <c r="H12414" i="1"/>
  <c r="I12414" i="1" s="1"/>
  <c r="H12415" i="1"/>
  <c r="I12415" i="1" s="1"/>
  <c r="H12416" i="1"/>
  <c r="I12416" i="1" s="1"/>
  <c r="H12417" i="1"/>
  <c r="I12417" i="1" s="1"/>
  <c r="H12418" i="1"/>
  <c r="I12418" i="1" s="1"/>
  <c r="H12419" i="1"/>
  <c r="I12419" i="1" s="1"/>
  <c r="H12420" i="1"/>
  <c r="I12420" i="1" s="1"/>
  <c r="H12421" i="1"/>
  <c r="I12421" i="1" s="1"/>
  <c r="H12422" i="1"/>
  <c r="I12422" i="1" s="1"/>
  <c r="H12423" i="1"/>
  <c r="I12423" i="1" s="1"/>
  <c r="H12424" i="1"/>
  <c r="I12424" i="1" s="1"/>
  <c r="H12425" i="1"/>
  <c r="I12425" i="1" s="1"/>
  <c r="H12426" i="1"/>
  <c r="I12426" i="1" s="1"/>
  <c r="H12427" i="1"/>
  <c r="I12427" i="1" s="1"/>
  <c r="H12428" i="1"/>
  <c r="I12428" i="1" s="1"/>
  <c r="H12429" i="1"/>
  <c r="I12429" i="1" s="1"/>
  <c r="H12430" i="1"/>
  <c r="I12430" i="1" s="1"/>
  <c r="H12431" i="1"/>
  <c r="I12431" i="1" s="1"/>
  <c r="H12432" i="1"/>
  <c r="I12432" i="1" s="1"/>
  <c r="H12433" i="1"/>
  <c r="I12433" i="1" s="1"/>
  <c r="H12434" i="1"/>
  <c r="I12434" i="1" s="1"/>
  <c r="H12435" i="1"/>
  <c r="I12435" i="1" s="1"/>
  <c r="H12436" i="1"/>
  <c r="I12436" i="1" s="1"/>
  <c r="H12437" i="1"/>
  <c r="I12437" i="1" s="1"/>
  <c r="H12438" i="1"/>
  <c r="I12438" i="1" s="1"/>
  <c r="H12439" i="1"/>
  <c r="I12439" i="1" s="1"/>
  <c r="H12440" i="1"/>
  <c r="I12440" i="1" s="1"/>
  <c r="H12441" i="1"/>
  <c r="I12441" i="1" s="1"/>
  <c r="H12442" i="1"/>
  <c r="I12442" i="1" s="1"/>
  <c r="H12443" i="1"/>
  <c r="I12443" i="1" s="1"/>
  <c r="H12444" i="1"/>
  <c r="I12444" i="1" s="1"/>
  <c r="H12445" i="1"/>
  <c r="I12445" i="1" s="1"/>
  <c r="H12446" i="1"/>
  <c r="I12446" i="1" s="1"/>
  <c r="H12447" i="1"/>
  <c r="I12447" i="1" s="1"/>
  <c r="H12448" i="1"/>
  <c r="I12448" i="1" s="1"/>
  <c r="H12449" i="1"/>
  <c r="I12449" i="1" s="1"/>
  <c r="H12450" i="1"/>
  <c r="I12450" i="1" s="1"/>
  <c r="H12451" i="1"/>
  <c r="I12451" i="1" s="1"/>
  <c r="H12452" i="1"/>
  <c r="I12452" i="1" s="1"/>
  <c r="H12453" i="1"/>
  <c r="I12453" i="1" s="1"/>
  <c r="H12454" i="1"/>
  <c r="I12454" i="1" s="1"/>
  <c r="H12455" i="1"/>
  <c r="I12455" i="1" s="1"/>
  <c r="H12456" i="1"/>
  <c r="I12456" i="1" s="1"/>
  <c r="H12457" i="1"/>
  <c r="I12457" i="1" s="1"/>
  <c r="H12458" i="1"/>
  <c r="I12458" i="1" s="1"/>
  <c r="H12459" i="1"/>
  <c r="I12459" i="1" s="1"/>
  <c r="H12460" i="1"/>
  <c r="I12460" i="1" s="1"/>
  <c r="H12461" i="1"/>
  <c r="I12461" i="1" s="1"/>
  <c r="H12462" i="1"/>
  <c r="I12462" i="1" s="1"/>
  <c r="H12463" i="1"/>
  <c r="I12463" i="1" s="1"/>
  <c r="H12464" i="1"/>
  <c r="I12464" i="1" s="1"/>
  <c r="H12465" i="1"/>
  <c r="I12465" i="1" s="1"/>
  <c r="H12466" i="1"/>
  <c r="I12466" i="1" s="1"/>
  <c r="H12467" i="1"/>
  <c r="I12467" i="1" s="1"/>
  <c r="H12468" i="1"/>
  <c r="I12468" i="1" s="1"/>
  <c r="H12469" i="1"/>
  <c r="I12469" i="1" s="1"/>
  <c r="H12470" i="1"/>
  <c r="I12470" i="1" s="1"/>
  <c r="H12471" i="1"/>
  <c r="I12471" i="1" s="1"/>
  <c r="H12472" i="1"/>
  <c r="I12472" i="1" s="1"/>
  <c r="H12473" i="1"/>
  <c r="I12473" i="1" s="1"/>
  <c r="H12474" i="1"/>
  <c r="I12474" i="1" s="1"/>
  <c r="H12475" i="1"/>
  <c r="I12475" i="1" s="1"/>
  <c r="H12476" i="1"/>
  <c r="I12476" i="1" s="1"/>
  <c r="H12477" i="1"/>
  <c r="I12477" i="1" s="1"/>
  <c r="H12478" i="1"/>
  <c r="I12478" i="1" s="1"/>
  <c r="H12479" i="1"/>
  <c r="I12479" i="1" s="1"/>
  <c r="H12480" i="1"/>
  <c r="I12480" i="1" s="1"/>
  <c r="H12481" i="1"/>
  <c r="I12481" i="1" s="1"/>
  <c r="H12482" i="1"/>
  <c r="I12482" i="1" s="1"/>
  <c r="H12483" i="1"/>
  <c r="I12483" i="1" s="1"/>
  <c r="H12484" i="1"/>
  <c r="I12484" i="1" s="1"/>
  <c r="H12485" i="1"/>
  <c r="I12485" i="1" s="1"/>
  <c r="H12486" i="1"/>
  <c r="I12486" i="1" s="1"/>
  <c r="H12487" i="1"/>
  <c r="I12487" i="1" s="1"/>
  <c r="H12488" i="1"/>
  <c r="I12488" i="1" s="1"/>
  <c r="H12489" i="1"/>
  <c r="I12489" i="1" s="1"/>
  <c r="H12490" i="1"/>
  <c r="I12490" i="1" s="1"/>
  <c r="H12491" i="1"/>
  <c r="I12491" i="1" s="1"/>
  <c r="H12492" i="1"/>
  <c r="I12492" i="1" s="1"/>
  <c r="H12493" i="1"/>
  <c r="I12493" i="1" s="1"/>
  <c r="H12494" i="1"/>
  <c r="I12494" i="1" s="1"/>
  <c r="H12495" i="1"/>
  <c r="I12495" i="1" s="1"/>
  <c r="H12496" i="1"/>
  <c r="I12496" i="1" s="1"/>
  <c r="H12497" i="1"/>
  <c r="I12497" i="1" s="1"/>
  <c r="H12498" i="1"/>
  <c r="I12498" i="1" s="1"/>
  <c r="H12499" i="1"/>
  <c r="I12499" i="1" s="1"/>
  <c r="H12500" i="1"/>
  <c r="I12500" i="1" s="1"/>
  <c r="H12501" i="1"/>
  <c r="I12501" i="1" s="1"/>
  <c r="H12502" i="1"/>
  <c r="I12502" i="1" s="1"/>
  <c r="H12503" i="1"/>
  <c r="I12503" i="1" s="1"/>
  <c r="H12504" i="1"/>
  <c r="I12504" i="1" s="1"/>
  <c r="H12505" i="1"/>
  <c r="I12505" i="1" s="1"/>
  <c r="H12506" i="1"/>
  <c r="I12506" i="1" s="1"/>
  <c r="H12507" i="1"/>
  <c r="I12507" i="1" s="1"/>
  <c r="H12508" i="1"/>
  <c r="I12508" i="1" s="1"/>
  <c r="H12509" i="1"/>
  <c r="I12509" i="1" s="1"/>
  <c r="H12510" i="1"/>
  <c r="I12510" i="1" s="1"/>
  <c r="H12511" i="1"/>
  <c r="I12511" i="1" s="1"/>
  <c r="H12512" i="1"/>
  <c r="I12512" i="1" s="1"/>
  <c r="H12513" i="1"/>
  <c r="I12513" i="1" s="1"/>
  <c r="H12514" i="1"/>
  <c r="I12514" i="1" s="1"/>
  <c r="H12515" i="1"/>
  <c r="I12515" i="1" s="1"/>
  <c r="H12516" i="1"/>
  <c r="I12516" i="1" s="1"/>
  <c r="H12517" i="1"/>
  <c r="I12517" i="1" s="1"/>
  <c r="H12518" i="1"/>
  <c r="I12518" i="1" s="1"/>
  <c r="H12519" i="1"/>
  <c r="I12519" i="1" s="1"/>
  <c r="H12520" i="1"/>
  <c r="I12520" i="1" s="1"/>
  <c r="H12521" i="1"/>
  <c r="I12521" i="1" s="1"/>
  <c r="H12522" i="1"/>
  <c r="I12522" i="1" s="1"/>
  <c r="H12523" i="1"/>
  <c r="I12523" i="1" s="1"/>
  <c r="H12524" i="1"/>
  <c r="I12524" i="1" s="1"/>
  <c r="H12525" i="1"/>
  <c r="I12525" i="1" s="1"/>
  <c r="H12526" i="1"/>
  <c r="I12526" i="1" s="1"/>
  <c r="H12527" i="1"/>
  <c r="I12527" i="1" s="1"/>
  <c r="H12528" i="1"/>
  <c r="I12528" i="1" s="1"/>
  <c r="H12529" i="1"/>
  <c r="I12529" i="1" s="1"/>
  <c r="H12530" i="1"/>
  <c r="I12530" i="1" s="1"/>
  <c r="H12531" i="1"/>
  <c r="I12531" i="1" s="1"/>
  <c r="H12532" i="1"/>
  <c r="I12532" i="1" s="1"/>
  <c r="H12533" i="1"/>
  <c r="I12533" i="1" s="1"/>
  <c r="H12534" i="1"/>
  <c r="I12534" i="1" s="1"/>
  <c r="H12535" i="1"/>
  <c r="I12535" i="1" s="1"/>
  <c r="H12536" i="1"/>
  <c r="I12536" i="1" s="1"/>
  <c r="H12537" i="1"/>
  <c r="I12537" i="1" s="1"/>
  <c r="H12538" i="1"/>
  <c r="I12538" i="1" s="1"/>
  <c r="H12539" i="1"/>
  <c r="I12539" i="1" s="1"/>
  <c r="H12540" i="1"/>
  <c r="I12540" i="1" s="1"/>
  <c r="H12541" i="1"/>
  <c r="I12541" i="1" s="1"/>
  <c r="H12542" i="1"/>
  <c r="I12542" i="1" s="1"/>
  <c r="H12543" i="1"/>
  <c r="I12543" i="1" s="1"/>
  <c r="H12544" i="1"/>
  <c r="I12544" i="1" s="1"/>
  <c r="H12545" i="1"/>
  <c r="I12545" i="1" s="1"/>
  <c r="H12546" i="1"/>
  <c r="I12546" i="1" s="1"/>
  <c r="H12547" i="1"/>
  <c r="I12547" i="1" s="1"/>
  <c r="H12548" i="1"/>
  <c r="I12548" i="1" s="1"/>
  <c r="H12549" i="1"/>
  <c r="I12549" i="1" s="1"/>
  <c r="H12550" i="1"/>
  <c r="I12550" i="1" s="1"/>
  <c r="H12551" i="1"/>
  <c r="I12551" i="1" s="1"/>
  <c r="H12552" i="1"/>
  <c r="I12552" i="1" s="1"/>
  <c r="H12553" i="1"/>
  <c r="I12553" i="1" s="1"/>
  <c r="H12554" i="1"/>
  <c r="I12554" i="1" s="1"/>
  <c r="H12555" i="1"/>
  <c r="I12555" i="1" s="1"/>
  <c r="H12556" i="1"/>
  <c r="I12556" i="1" s="1"/>
  <c r="H12557" i="1"/>
  <c r="I12557" i="1" s="1"/>
  <c r="H12558" i="1"/>
  <c r="I12558" i="1" s="1"/>
  <c r="H12559" i="1"/>
  <c r="I12559" i="1" s="1"/>
  <c r="H12560" i="1"/>
  <c r="I12560" i="1" s="1"/>
  <c r="H12561" i="1"/>
  <c r="I12561" i="1" s="1"/>
  <c r="H12562" i="1"/>
  <c r="I12562" i="1" s="1"/>
  <c r="H12563" i="1"/>
  <c r="I12563" i="1" s="1"/>
  <c r="H12564" i="1"/>
  <c r="I12564" i="1" s="1"/>
  <c r="H12565" i="1"/>
  <c r="I12565" i="1" s="1"/>
  <c r="H12566" i="1"/>
  <c r="I12566" i="1" s="1"/>
  <c r="H12567" i="1"/>
  <c r="I12567" i="1" s="1"/>
  <c r="H12568" i="1"/>
  <c r="I12568" i="1" s="1"/>
  <c r="H12569" i="1"/>
  <c r="I12569" i="1" s="1"/>
  <c r="H12570" i="1"/>
  <c r="I12570" i="1" s="1"/>
  <c r="H12571" i="1"/>
  <c r="I12571" i="1" s="1"/>
  <c r="H12572" i="1"/>
  <c r="I12572" i="1" s="1"/>
  <c r="H12573" i="1"/>
  <c r="I12573" i="1" s="1"/>
  <c r="H12574" i="1"/>
  <c r="I12574" i="1" s="1"/>
  <c r="H12575" i="1"/>
  <c r="I12575" i="1" s="1"/>
  <c r="H12576" i="1"/>
  <c r="I12576" i="1" s="1"/>
  <c r="H12577" i="1"/>
  <c r="I12577" i="1" s="1"/>
  <c r="H12578" i="1"/>
  <c r="I12578" i="1" s="1"/>
  <c r="H12579" i="1"/>
  <c r="I12579" i="1" s="1"/>
  <c r="H12580" i="1"/>
  <c r="I12580" i="1" s="1"/>
  <c r="H12581" i="1"/>
  <c r="I12581" i="1" s="1"/>
  <c r="H12582" i="1"/>
  <c r="I12582" i="1" s="1"/>
  <c r="H12583" i="1"/>
  <c r="I12583" i="1" s="1"/>
  <c r="H12584" i="1"/>
  <c r="I12584" i="1" s="1"/>
  <c r="H12585" i="1"/>
  <c r="I12585" i="1" s="1"/>
  <c r="H12586" i="1"/>
  <c r="I12586" i="1" s="1"/>
  <c r="H12587" i="1"/>
  <c r="I12587" i="1" s="1"/>
  <c r="H12588" i="1"/>
  <c r="I12588" i="1" s="1"/>
  <c r="H12589" i="1"/>
  <c r="I12589" i="1" s="1"/>
  <c r="H12590" i="1"/>
  <c r="I12590" i="1" s="1"/>
  <c r="H12591" i="1"/>
  <c r="I12591" i="1" s="1"/>
  <c r="H12592" i="1"/>
  <c r="I12592" i="1" s="1"/>
  <c r="H12593" i="1"/>
  <c r="I12593" i="1" s="1"/>
  <c r="H12594" i="1"/>
  <c r="I12594" i="1" s="1"/>
  <c r="H12595" i="1"/>
  <c r="I12595" i="1" s="1"/>
  <c r="H12596" i="1"/>
  <c r="I12596" i="1" s="1"/>
  <c r="H12597" i="1"/>
  <c r="I12597" i="1" s="1"/>
  <c r="H12598" i="1"/>
  <c r="I12598" i="1" s="1"/>
  <c r="H12599" i="1"/>
  <c r="I12599" i="1" s="1"/>
  <c r="H12600" i="1"/>
  <c r="I12600" i="1" s="1"/>
  <c r="H12601" i="1"/>
  <c r="I12601" i="1" s="1"/>
  <c r="H12602" i="1"/>
  <c r="I12602" i="1" s="1"/>
  <c r="H12603" i="1"/>
  <c r="I12603" i="1" s="1"/>
  <c r="H12604" i="1"/>
  <c r="I12604" i="1" s="1"/>
  <c r="H12605" i="1"/>
  <c r="I12605" i="1" s="1"/>
  <c r="H12606" i="1"/>
  <c r="I12606" i="1" s="1"/>
  <c r="H12607" i="1"/>
  <c r="I12607" i="1" s="1"/>
  <c r="H12608" i="1"/>
  <c r="I12608" i="1" s="1"/>
  <c r="H12609" i="1"/>
  <c r="I12609" i="1" s="1"/>
  <c r="H12610" i="1"/>
  <c r="I12610" i="1" s="1"/>
  <c r="H12611" i="1"/>
  <c r="I12611" i="1" s="1"/>
  <c r="H12612" i="1"/>
  <c r="I12612" i="1" s="1"/>
  <c r="H12613" i="1"/>
  <c r="I12613" i="1" s="1"/>
  <c r="H12614" i="1"/>
  <c r="I12614" i="1" s="1"/>
  <c r="H12615" i="1"/>
  <c r="I12615" i="1" s="1"/>
  <c r="H12616" i="1"/>
  <c r="I12616" i="1" s="1"/>
  <c r="H12617" i="1"/>
  <c r="I12617" i="1" s="1"/>
  <c r="H12618" i="1"/>
  <c r="I12618" i="1" s="1"/>
  <c r="H12619" i="1"/>
  <c r="I12619" i="1" s="1"/>
  <c r="H12620" i="1"/>
  <c r="I12620" i="1" s="1"/>
  <c r="H12621" i="1"/>
  <c r="I12621" i="1" s="1"/>
  <c r="H12622" i="1"/>
  <c r="I12622" i="1" s="1"/>
  <c r="H12623" i="1"/>
  <c r="I12623" i="1" s="1"/>
  <c r="H12624" i="1"/>
  <c r="I12624" i="1" s="1"/>
  <c r="H12625" i="1"/>
  <c r="I12625" i="1" s="1"/>
  <c r="H12626" i="1"/>
  <c r="I12626" i="1" s="1"/>
  <c r="H12627" i="1"/>
  <c r="I12627" i="1" s="1"/>
  <c r="H12628" i="1"/>
  <c r="I12628" i="1" s="1"/>
  <c r="H12629" i="1"/>
  <c r="I12629" i="1" s="1"/>
  <c r="H12630" i="1"/>
  <c r="I12630" i="1" s="1"/>
  <c r="H12631" i="1"/>
  <c r="I12631" i="1" s="1"/>
  <c r="H12632" i="1"/>
  <c r="I12632" i="1" s="1"/>
  <c r="H12633" i="1"/>
  <c r="I12633" i="1" s="1"/>
  <c r="H12634" i="1"/>
  <c r="I12634" i="1" s="1"/>
  <c r="H12635" i="1"/>
  <c r="I12635" i="1" s="1"/>
  <c r="H12636" i="1"/>
  <c r="I12636" i="1" s="1"/>
  <c r="H12637" i="1"/>
  <c r="I12637" i="1" s="1"/>
  <c r="H12638" i="1"/>
  <c r="I12638" i="1" s="1"/>
  <c r="H12639" i="1"/>
  <c r="I12639" i="1" s="1"/>
  <c r="H12640" i="1"/>
  <c r="I12640" i="1" s="1"/>
  <c r="H12641" i="1"/>
  <c r="I12641" i="1" s="1"/>
  <c r="H12642" i="1"/>
  <c r="I12642" i="1" s="1"/>
  <c r="H12643" i="1"/>
  <c r="I12643" i="1" s="1"/>
  <c r="H12644" i="1"/>
  <c r="I12644" i="1" s="1"/>
  <c r="H12645" i="1"/>
  <c r="I12645" i="1" s="1"/>
  <c r="H12646" i="1"/>
  <c r="I12646" i="1" s="1"/>
  <c r="H12647" i="1"/>
  <c r="I12647" i="1" s="1"/>
  <c r="H12648" i="1"/>
  <c r="I12648" i="1" s="1"/>
  <c r="H12649" i="1"/>
  <c r="I12649" i="1" s="1"/>
  <c r="H12650" i="1"/>
  <c r="I12650" i="1" s="1"/>
  <c r="H12651" i="1"/>
  <c r="I12651" i="1" s="1"/>
  <c r="H12652" i="1"/>
  <c r="I12652" i="1" s="1"/>
  <c r="H12653" i="1"/>
  <c r="I12653" i="1" s="1"/>
  <c r="H12654" i="1"/>
  <c r="I12654" i="1" s="1"/>
  <c r="H12655" i="1"/>
  <c r="I12655" i="1" s="1"/>
  <c r="H12656" i="1"/>
  <c r="I12656" i="1" s="1"/>
  <c r="H12657" i="1"/>
  <c r="I12657" i="1" s="1"/>
  <c r="H12658" i="1"/>
  <c r="I12658" i="1" s="1"/>
  <c r="H12659" i="1"/>
  <c r="I12659" i="1" s="1"/>
  <c r="H12660" i="1"/>
  <c r="I12660" i="1" s="1"/>
  <c r="H12661" i="1"/>
  <c r="I12661" i="1" s="1"/>
  <c r="H12662" i="1"/>
  <c r="I12662" i="1" s="1"/>
  <c r="H12663" i="1"/>
  <c r="I12663" i="1" s="1"/>
  <c r="H12664" i="1"/>
  <c r="I12664" i="1" s="1"/>
  <c r="H12665" i="1"/>
  <c r="I12665" i="1" s="1"/>
  <c r="H12666" i="1"/>
  <c r="I12666" i="1" s="1"/>
  <c r="H12667" i="1"/>
  <c r="I12667" i="1" s="1"/>
  <c r="H12668" i="1"/>
  <c r="I12668" i="1" s="1"/>
  <c r="H12669" i="1"/>
  <c r="I12669" i="1" s="1"/>
  <c r="H12670" i="1"/>
  <c r="I12670" i="1" s="1"/>
  <c r="H12671" i="1"/>
  <c r="I12671" i="1" s="1"/>
  <c r="H12672" i="1"/>
  <c r="I12672" i="1" s="1"/>
  <c r="H12673" i="1"/>
  <c r="I12673" i="1" s="1"/>
  <c r="H12674" i="1"/>
  <c r="I12674" i="1" s="1"/>
  <c r="H12675" i="1"/>
  <c r="I12675" i="1" s="1"/>
  <c r="H12676" i="1"/>
  <c r="I12676" i="1" s="1"/>
  <c r="H12677" i="1"/>
  <c r="I12677" i="1" s="1"/>
  <c r="H12678" i="1"/>
  <c r="I12678" i="1" s="1"/>
  <c r="H12679" i="1"/>
  <c r="I12679" i="1" s="1"/>
  <c r="H12680" i="1"/>
  <c r="I12680" i="1" s="1"/>
  <c r="H12681" i="1"/>
  <c r="I12681" i="1" s="1"/>
  <c r="H12682" i="1"/>
  <c r="I12682" i="1" s="1"/>
  <c r="H12683" i="1"/>
  <c r="I12683" i="1" s="1"/>
  <c r="H12684" i="1"/>
  <c r="I12684" i="1" s="1"/>
  <c r="H12685" i="1"/>
  <c r="I12685" i="1" s="1"/>
  <c r="H12686" i="1"/>
  <c r="I12686" i="1" s="1"/>
  <c r="H12687" i="1"/>
  <c r="I12687" i="1" s="1"/>
  <c r="H12688" i="1"/>
  <c r="I12688" i="1" s="1"/>
  <c r="H12689" i="1"/>
  <c r="I12689" i="1" s="1"/>
  <c r="H12690" i="1"/>
  <c r="I12690" i="1" s="1"/>
  <c r="H12691" i="1"/>
  <c r="I12691" i="1" s="1"/>
  <c r="H12692" i="1"/>
  <c r="I12692" i="1" s="1"/>
  <c r="H12693" i="1"/>
  <c r="I12693" i="1" s="1"/>
  <c r="H12694" i="1"/>
  <c r="I12694" i="1" s="1"/>
  <c r="H12695" i="1"/>
  <c r="I12695" i="1" s="1"/>
  <c r="H12696" i="1"/>
  <c r="I12696" i="1" s="1"/>
  <c r="H12697" i="1"/>
  <c r="I12697" i="1" s="1"/>
  <c r="H12698" i="1"/>
  <c r="I12698" i="1" s="1"/>
  <c r="H12699" i="1"/>
  <c r="I12699" i="1" s="1"/>
  <c r="H12700" i="1"/>
  <c r="I12700" i="1" s="1"/>
  <c r="H12701" i="1"/>
  <c r="I12701" i="1" s="1"/>
  <c r="H12702" i="1"/>
  <c r="I12702" i="1" s="1"/>
  <c r="H12703" i="1"/>
  <c r="I12703" i="1" s="1"/>
  <c r="H12704" i="1"/>
  <c r="I12704" i="1" s="1"/>
  <c r="H12705" i="1"/>
  <c r="I12705" i="1" s="1"/>
  <c r="H12706" i="1"/>
  <c r="I12706" i="1" s="1"/>
  <c r="H12707" i="1"/>
  <c r="I12707" i="1" s="1"/>
  <c r="H12708" i="1"/>
  <c r="I12708" i="1" s="1"/>
  <c r="H12709" i="1"/>
  <c r="I12709" i="1" s="1"/>
  <c r="H12710" i="1"/>
  <c r="I12710" i="1" s="1"/>
  <c r="H12711" i="1"/>
  <c r="I12711" i="1" s="1"/>
  <c r="H12712" i="1"/>
  <c r="I12712" i="1" s="1"/>
  <c r="H12713" i="1"/>
  <c r="I12713" i="1" s="1"/>
  <c r="H12714" i="1"/>
  <c r="I12714" i="1" s="1"/>
  <c r="H12715" i="1"/>
  <c r="I12715" i="1" s="1"/>
  <c r="H12716" i="1"/>
  <c r="I12716" i="1" s="1"/>
  <c r="H12717" i="1"/>
  <c r="I12717" i="1" s="1"/>
  <c r="H12718" i="1"/>
  <c r="I12718" i="1" s="1"/>
  <c r="H12719" i="1"/>
  <c r="I12719" i="1" s="1"/>
  <c r="H12720" i="1"/>
  <c r="I12720" i="1" s="1"/>
  <c r="H12721" i="1"/>
  <c r="I12721" i="1" s="1"/>
  <c r="H12722" i="1"/>
  <c r="I12722" i="1" s="1"/>
  <c r="H12723" i="1"/>
  <c r="I12723" i="1" s="1"/>
  <c r="H12724" i="1"/>
  <c r="I12724" i="1" s="1"/>
  <c r="H12725" i="1"/>
  <c r="I12725" i="1" s="1"/>
  <c r="H12726" i="1"/>
  <c r="I12726" i="1" s="1"/>
  <c r="H12727" i="1"/>
  <c r="I12727" i="1" s="1"/>
  <c r="H12728" i="1"/>
  <c r="I12728" i="1" s="1"/>
  <c r="H12729" i="1"/>
  <c r="I12729" i="1" s="1"/>
  <c r="H12730" i="1"/>
  <c r="I12730" i="1" s="1"/>
  <c r="H12731" i="1"/>
  <c r="I12731" i="1" s="1"/>
  <c r="H12732" i="1"/>
  <c r="I12732" i="1" s="1"/>
  <c r="H12733" i="1"/>
  <c r="I12733" i="1" s="1"/>
  <c r="H12734" i="1"/>
  <c r="I12734" i="1" s="1"/>
  <c r="H12735" i="1"/>
  <c r="I12735" i="1" s="1"/>
  <c r="H12736" i="1"/>
  <c r="I12736" i="1" s="1"/>
  <c r="H12737" i="1"/>
  <c r="I12737" i="1" s="1"/>
  <c r="H12738" i="1"/>
  <c r="I12738" i="1" s="1"/>
  <c r="H12739" i="1"/>
  <c r="I12739" i="1" s="1"/>
  <c r="H12740" i="1"/>
  <c r="I12740" i="1" s="1"/>
  <c r="H12741" i="1"/>
  <c r="I12741" i="1" s="1"/>
  <c r="H12742" i="1"/>
  <c r="I12742" i="1" s="1"/>
  <c r="H12743" i="1"/>
  <c r="I12743" i="1" s="1"/>
  <c r="H12744" i="1"/>
  <c r="I12744" i="1" s="1"/>
  <c r="H12745" i="1"/>
  <c r="I12745" i="1" s="1"/>
  <c r="H12746" i="1"/>
  <c r="I12746" i="1" s="1"/>
  <c r="H12747" i="1"/>
  <c r="I12747" i="1" s="1"/>
  <c r="H12748" i="1"/>
  <c r="I12748" i="1" s="1"/>
  <c r="H12749" i="1"/>
  <c r="I12749" i="1" s="1"/>
  <c r="H12750" i="1"/>
  <c r="I12750" i="1" s="1"/>
  <c r="H12751" i="1"/>
  <c r="I12751" i="1" s="1"/>
  <c r="H12752" i="1"/>
  <c r="I12752" i="1" s="1"/>
  <c r="H12753" i="1"/>
  <c r="I12753" i="1" s="1"/>
  <c r="H12754" i="1"/>
  <c r="I12754" i="1" s="1"/>
  <c r="H12755" i="1"/>
  <c r="I12755" i="1" s="1"/>
  <c r="H12756" i="1"/>
  <c r="I12756" i="1" s="1"/>
  <c r="H12757" i="1"/>
  <c r="I12757" i="1" s="1"/>
  <c r="H12758" i="1"/>
  <c r="I12758" i="1" s="1"/>
  <c r="H12759" i="1"/>
  <c r="I12759" i="1" s="1"/>
  <c r="H12760" i="1"/>
  <c r="I12760" i="1" s="1"/>
  <c r="H12761" i="1"/>
  <c r="I12761" i="1" s="1"/>
  <c r="H12762" i="1"/>
  <c r="I12762" i="1" s="1"/>
  <c r="H12763" i="1"/>
  <c r="I12763" i="1" s="1"/>
  <c r="H12764" i="1"/>
  <c r="I12764" i="1" s="1"/>
  <c r="H12765" i="1"/>
  <c r="I12765" i="1" s="1"/>
  <c r="H12766" i="1"/>
  <c r="I12766" i="1" s="1"/>
  <c r="H12767" i="1"/>
  <c r="I12767" i="1" s="1"/>
  <c r="H12768" i="1"/>
  <c r="I12768" i="1" s="1"/>
  <c r="H12769" i="1"/>
  <c r="I12769" i="1" s="1"/>
  <c r="H12770" i="1"/>
  <c r="I12770" i="1" s="1"/>
  <c r="H12771" i="1"/>
  <c r="I12771" i="1" s="1"/>
  <c r="H12772" i="1"/>
  <c r="I12772" i="1" s="1"/>
  <c r="H12773" i="1"/>
  <c r="I12773" i="1" s="1"/>
  <c r="H12774" i="1"/>
  <c r="I12774" i="1" s="1"/>
  <c r="H12775" i="1"/>
  <c r="I12775" i="1" s="1"/>
  <c r="H12776" i="1"/>
  <c r="I12776" i="1" s="1"/>
  <c r="H12777" i="1"/>
  <c r="I12777" i="1" s="1"/>
  <c r="H12778" i="1"/>
  <c r="I12778" i="1" s="1"/>
  <c r="H12779" i="1"/>
  <c r="I12779" i="1" s="1"/>
  <c r="H12780" i="1"/>
  <c r="I12780" i="1" s="1"/>
  <c r="H12781" i="1"/>
  <c r="I12781" i="1" s="1"/>
  <c r="H12782" i="1"/>
  <c r="I12782" i="1" s="1"/>
  <c r="H12783" i="1"/>
  <c r="I12783" i="1" s="1"/>
  <c r="H12784" i="1"/>
  <c r="I12784" i="1" s="1"/>
  <c r="H12785" i="1"/>
  <c r="I12785" i="1" s="1"/>
  <c r="H12786" i="1"/>
  <c r="I12786" i="1" s="1"/>
  <c r="H12787" i="1"/>
  <c r="I12787" i="1" s="1"/>
  <c r="H12788" i="1"/>
  <c r="I12788" i="1" s="1"/>
  <c r="H12789" i="1"/>
  <c r="I12789" i="1" s="1"/>
  <c r="H12790" i="1"/>
  <c r="I12790" i="1" s="1"/>
  <c r="H12791" i="1"/>
  <c r="I12791" i="1" s="1"/>
  <c r="H12792" i="1"/>
  <c r="I12792" i="1" s="1"/>
  <c r="H12793" i="1"/>
  <c r="I12793" i="1" s="1"/>
  <c r="H12794" i="1"/>
  <c r="I12794" i="1" s="1"/>
  <c r="H12795" i="1"/>
  <c r="I12795" i="1" s="1"/>
  <c r="H12796" i="1"/>
  <c r="I12796" i="1" s="1"/>
  <c r="H12797" i="1"/>
  <c r="I12797" i="1" s="1"/>
  <c r="H12798" i="1"/>
  <c r="I12798" i="1" s="1"/>
  <c r="H12799" i="1"/>
  <c r="I12799" i="1" s="1"/>
  <c r="H12800" i="1"/>
  <c r="I12800" i="1" s="1"/>
  <c r="H12801" i="1"/>
  <c r="I12801" i="1" s="1"/>
  <c r="H12802" i="1"/>
  <c r="I12802" i="1" s="1"/>
  <c r="H12803" i="1"/>
  <c r="I12803" i="1" s="1"/>
  <c r="H12804" i="1"/>
  <c r="I12804" i="1" s="1"/>
  <c r="H12805" i="1"/>
  <c r="I12805" i="1" s="1"/>
  <c r="H12806" i="1"/>
  <c r="I12806" i="1" s="1"/>
  <c r="H12807" i="1"/>
  <c r="I12807" i="1" s="1"/>
  <c r="H12808" i="1"/>
  <c r="I12808" i="1" s="1"/>
  <c r="H12809" i="1"/>
  <c r="I12809" i="1" s="1"/>
  <c r="H12810" i="1"/>
  <c r="I12810" i="1" s="1"/>
  <c r="H12811" i="1"/>
  <c r="I12811" i="1" s="1"/>
  <c r="H12812" i="1"/>
  <c r="I12812" i="1" s="1"/>
  <c r="H12813" i="1"/>
  <c r="I12813" i="1" s="1"/>
  <c r="H12814" i="1"/>
  <c r="I12814" i="1" s="1"/>
  <c r="H12815" i="1"/>
  <c r="I12815" i="1" s="1"/>
  <c r="H12816" i="1"/>
  <c r="I12816" i="1" s="1"/>
  <c r="H12817" i="1"/>
  <c r="I12817" i="1" s="1"/>
  <c r="H12818" i="1"/>
  <c r="I12818" i="1" s="1"/>
  <c r="H12819" i="1"/>
  <c r="I12819" i="1" s="1"/>
  <c r="H12820" i="1"/>
  <c r="I12820" i="1" s="1"/>
  <c r="H12821" i="1"/>
  <c r="I12821" i="1" s="1"/>
  <c r="H12822" i="1"/>
  <c r="I12822" i="1" s="1"/>
  <c r="H12823" i="1"/>
  <c r="I12823" i="1" s="1"/>
  <c r="H12824" i="1"/>
  <c r="I12824" i="1" s="1"/>
  <c r="H12825" i="1"/>
  <c r="I12825" i="1" s="1"/>
  <c r="H12826" i="1"/>
  <c r="I12826" i="1" s="1"/>
  <c r="H12827" i="1"/>
  <c r="I12827" i="1" s="1"/>
  <c r="H12828" i="1"/>
  <c r="I12828" i="1" s="1"/>
  <c r="H12829" i="1"/>
  <c r="I12829" i="1" s="1"/>
  <c r="H12830" i="1"/>
  <c r="I12830" i="1" s="1"/>
  <c r="H12831" i="1"/>
  <c r="I12831" i="1" s="1"/>
  <c r="H12832" i="1"/>
  <c r="I12832" i="1" s="1"/>
  <c r="H12833" i="1"/>
  <c r="I12833" i="1" s="1"/>
  <c r="H12834" i="1"/>
  <c r="I12834" i="1" s="1"/>
  <c r="H12835" i="1"/>
  <c r="I12835" i="1" s="1"/>
  <c r="H12836" i="1"/>
  <c r="I12836" i="1" s="1"/>
  <c r="H12837" i="1"/>
  <c r="I12837" i="1" s="1"/>
  <c r="H12838" i="1"/>
  <c r="I12838" i="1" s="1"/>
  <c r="H12839" i="1"/>
  <c r="I12839" i="1" s="1"/>
  <c r="H12840" i="1"/>
  <c r="I12840" i="1" s="1"/>
  <c r="H12841" i="1"/>
  <c r="I12841" i="1" s="1"/>
  <c r="H12842" i="1"/>
  <c r="I12842" i="1" s="1"/>
  <c r="H12843" i="1"/>
  <c r="I12843" i="1" s="1"/>
  <c r="H12844" i="1"/>
  <c r="I12844" i="1" s="1"/>
  <c r="H12845" i="1"/>
  <c r="I12845" i="1" s="1"/>
  <c r="H12846" i="1"/>
  <c r="I12846" i="1" s="1"/>
  <c r="H12847" i="1"/>
  <c r="I12847" i="1" s="1"/>
  <c r="H12848" i="1"/>
  <c r="I12848" i="1" s="1"/>
  <c r="H12849" i="1"/>
  <c r="I12849" i="1" s="1"/>
  <c r="H12850" i="1"/>
  <c r="I12850" i="1" s="1"/>
  <c r="H12851" i="1"/>
  <c r="I12851" i="1" s="1"/>
  <c r="H12852" i="1"/>
  <c r="I12852" i="1" s="1"/>
  <c r="H12853" i="1"/>
  <c r="I12853" i="1" s="1"/>
  <c r="H12854" i="1"/>
  <c r="I12854" i="1" s="1"/>
  <c r="H12855" i="1"/>
  <c r="I12855" i="1" s="1"/>
  <c r="H12856" i="1"/>
  <c r="I12856" i="1" s="1"/>
  <c r="H12857" i="1"/>
  <c r="I12857" i="1" s="1"/>
  <c r="H12858" i="1"/>
  <c r="I12858" i="1" s="1"/>
  <c r="H12859" i="1"/>
  <c r="I12859" i="1" s="1"/>
  <c r="H12860" i="1"/>
  <c r="I12860" i="1" s="1"/>
  <c r="H12861" i="1"/>
  <c r="I12861" i="1" s="1"/>
  <c r="H12862" i="1"/>
  <c r="I12862" i="1" s="1"/>
  <c r="H12863" i="1"/>
  <c r="I12863" i="1" s="1"/>
  <c r="H12864" i="1"/>
  <c r="I12864" i="1" s="1"/>
  <c r="H12865" i="1"/>
  <c r="I12865" i="1" s="1"/>
  <c r="H12866" i="1"/>
  <c r="I12866" i="1" s="1"/>
  <c r="H12867" i="1"/>
  <c r="I12867" i="1" s="1"/>
  <c r="H12868" i="1"/>
  <c r="I12868" i="1" s="1"/>
  <c r="H12869" i="1"/>
  <c r="I12869" i="1" s="1"/>
  <c r="H12870" i="1"/>
  <c r="I12870" i="1" s="1"/>
  <c r="H12871" i="1"/>
  <c r="I12871" i="1" s="1"/>
  <c r="H12872" i="1"/>
  <c r="I12872" i="1" s="1"/>
  <c r="H12873" i="1"/>
  <c r="I12873" i="1" s="1"/>
  <c r="H12874" i="1"/>
  <c r="I12874" i="1" s="1"/>
  <c r="H12875" i="1"/>
  <c r="I12875" i="1" s="1"/>
  <c r="H12876" i="1"/>
  <c r="I12876" i="1" s="1"/>
  <c r="H12877" i="1"/>
  <c r="I12877" i="1" s="1"/>
  <c r="H12878" i="1"/>
  <c r="I12878" i="1" s="1"/>
  <c r="H12879" i="1"/>
  <c r="I12879" i="1" s="1"/>
  <c r="H12880" i="1"/>
  <c r="I12880" i="1" s="1"/>
  <c r="H12881" i="1"/>
  <c r="I12881" i="1" s="1"/>
  <c r="H12882" i="1"/>
  <c r="I12882" i="1" s="1"/>
  <c r="H12883" i="1"/>
  <c r="I12883" i="1" s="1"/>
  <c r="H12884" i="1"/>
  <c r="I12884" i="1" s="1"/>
  <c r="H12885" i="1"/>
  <c r="I12885" i="1" s="1"/>
  <c r="H12886" i="1"/>
  <c r="I12886" i="1" s="1"/>
  <c r="H12887" i="1"/>
  <c r="I12887" i="1" s="1"/>
  <c r="H12888" i="1"/>
  <c r="I12888" i="1" s="1"/>
  <c r="H12889" i="1"/>
  <c r="I12889" i="1" s="1"/>
  <c r="H12890" i="1"/>
  <c r="I12890" i="1" s="1"/>
  <c r="H12891" i="1"/>
  <c r="I12891" i="1" s="1"/>
  <c r="H12892" i="1"/>
  <c r="I12892" i="1" s="1"/>
  <c r="H12893" i="1"/>
  <c r="I12893" i="1" s="1"/>
  <c r="H12894" i="1"/>
  <c r="I12894" i="1" s="1"/>
  <c r="H12895" i="1"/>
  <c r="I12895" i="1" s="1"/>
  <c r="H12896" i="1"/>
  <c r="I12896" i="1" s="1"/>
  <c r="H12897" i="1"/>
  <c r="I12897" i="1" s="1"/>
  <c r="H12898" i="1"/>
  <c r="I12898" i="1" s="1"/>
  <c r="H12899" i="1"/>
  <c r="I12899" i="1" s="1"/>
  <c r="H12900" i="1"/>
  <c r="I12900" i="1" s="1"/>
  <c r="H12901" i="1"/>
  <c r="I12901" i="1" s="1"/>
  <c r="H12902" i="1"/>
  <c r="I12902" i="1" s="1"/>
  <c r="H12903" i="1"/>
  <c r="I12903" i="1" s="1"/>
  <c r="H12904" i="1"/>
  <c r="I12904" i="1" s="1"/>
  <c r="H12905" i="1"/>
  <c r="I12905" i="1" s="1"/>
  <c r="H12906" i="1"/>
  <c r="I12906" i="1" s="1"/>
  <c r="H12907" i="1"/>
  <c r="I12907" i="1" s="1"/>
  <c r="H12908" i="1"/>
  <c r="I12908" i="1" s="1"/>
  <c r="H12909" i="1"/>
  <c r="I12909" i="1" s="1"/>
  <c r="H12910" i="1"/>
  <c r="I12910" i="1" s="1"/>
  <c r="H12911" i="1"/>
  <c r="I12911" i="1" s="1"/>
  <c r="H12912" i="1"/>
  <c r="I12912" i="1" s="1"/>
  <c r="H12913" i="1"/>
  <c r="I12913" i="1" s="1"/>
  <c r="H12914" i="1"/>
  <c r="I12914" i="1" s="1"/>
  <c r="H12915" i="1"/>
  <c r="I12915" i="1" s="1"/>
  <c r="H12916" i="1"/>
  <c r="I12916" i="1" s="1"/>
  <c r="H12917" i="1"/>
  <c r="I12917" i="1" s="1"/>
  <c r="H12918" i="1"/>
  <c r="I12918" i="1" s="1"/>
  <c r="H12919" i="1"/>
  <c r="I12919" i="1" s="1"/>
  <c r="H12920" i="1"/>
  <c r="I12920" i="1" s="1"/>
  <c r="H12921" i="1"/>
  <c r="I12921" i="1" s="1"/>
  <c r="H12922" i="1"/>
  <c r="I12922" i="1" s="1"/>
  <c r="H12923" i="1"/>
  <c r="I12923" i="1" s="1"/>
  <c r="H12924" i="1"/>
  <c r="I12924" i="1" s="1"/>
  <c r="H12925" i="1"/>
  <c r="I12925" i="1" s="1"/>
  <c r="H12926" i="1"/>
  <c r="I12926" i="1" s="1"/>
  <c r="H12927" i="1"/>
  <c r="I12927" i="1" s="1"/>
  <c r="H12928" i="1"/>
  <c r="I12928" i="1" s="1"/>
  <c r="H12929" i="1"/>
  <c r="I12929" i="1" s="1"/>
  <c r="H12930" i="1"/>
  <c r="I12930" i="1" s="1"/>
  <c r="H12931" i="1"/>
  <c r="I12931" i="1" s="1"/>
  <c r="H12932" i="1"/>
  <c r="I12932" i="1" s="1"/>
  <c r="H12933" i="1"/>
  <c r="I12933" i="1" s="1"/>
  <c r="H12934" i="1"/>
  <c r="I12934" i="1" s="1"/>
  <c r="H12935" i="1"/>
  <c r="I12935" i="1" s="1"/>
  <c r="H12936" i="1"/>
  <c r="I12936" i="1" s="1"/>
  <c r="H12937" i="1"/>
  <c r="I12937" i="1" s="1"/>
  <c r="H12938" i="1"/>
  <c r="I12938" i="1" s="1"/>
  <c r="H12939" i="1"/>
  <c r="I12939" i="1" s="1"/>
  <c r="H12940" i="1"/>
  <c r="I12940" i="1" s="1"/>
  <c r="H12941" i="1"/>
  <c r="I12941" i="1" s="1"/>
  <c r="H12942" i="1"/>
  <c r="I12942" i="1" s="1"/>
  <c r="H12943" i="1"/>
  <c r="I12943" i="1" s="1"/>
  <c r="H12944" i="1"/>
  <c r="I12944" i="1" s="1"/>
  <c r="H12945" i="1"/>
  <c r="I12945" i="1" s="1"/>
  <c r="H12946" i="1"/>
  <c r="I12946" i="1" s="1"/>
  <c r="H12947" i="1"/>
  <c r="I12947" i="1" s="1"/>
  <c r="H12948" i="1"/>
  <c r="I12948" i="1" s="1"/>
  <c r="H12949" i="1"/>
  <c r="I12949" i="1" s="1"/>
  <c r="H12950" i="1"/>
  <c r="I12950" i="1" s="1"/>
  <c r="H12951" i="1"/>
  <c r="I12951" i="1" s="1"/>
  <c r="H12952" i="1"/>
  <c r="I12952" i="1" s="1"/>
  <c r="H12953" i="1"/>
  <c r="I12953" i="1" s="1"/>
  <c r="H12954" i="1"/>
  <c r="I12954" i="1" s="1"/>
  <c r="H12955" i="1"/>
  <c r="I12955" i="1" s="1"/>
  <c r="H12956" i="1"/>
  <c r="I12956" i="1" s="1"/>
  <c r="H12957" i="1"/>
  <c r="I12957" i="1" s="1"/>
  <c r="H12958" i="1"/>
  <c r="I12958" i="1" s="1"/>
  <c r="H12959" i="1"/>
  <c r="I12959" i="1" s="1"/>
  <c r="H12960" i="1"/>
  <c r="I12960" i="1" s="1"/>
  <c r="H12961" i="1"/>
  <c r="I12961" i="1" s="1"/>
  <c r="H12962" i="1"/>
  <c r="I12962" i="1" s="1"/>
  <c r="H12963" i="1"/>
  <c r="I12963" i="1" s="1"/>
  <c r="H12964" i="1"/>
  <c r="I12964" i="1" s="1"/>
  <c r="H12965" i="1"/>
  <c r="I12965" i="1" s="1"/>
  <c r="H12966" i="1"/>
  <c r="I12966" i="1" s="1"/>
  <c r="H12967" i="1"/>
  <c r="I12967" i="1" s="1"/>
  <c r="H12968" i="1"/>
  <c r="I12968" i="1" s="1"/>
  <c r="H12969" i="1"/>
  <c r="I12969" i="1" s="1"/>
  <c r="H12970" i="1"/>
  <c r="I12970" i="1" s="1"/>
  <c r="H12971" i="1"/>
  <c r="I12971" i="1" s="1"/>
  <c r="H12972" i="1"/>
  <c r="I12972" i="1" s="1"/>
  <c r="H12973" i="1"/>
  <c r="I12973" i="1" s="1"/>
  <c r="H12974" i="1"/>
  <c r="I12974" i="1" s="1"/>
  <c r="H12975" i="1"/>
  <c r="I12975" i="1" s="1"/>
  <c r="H12976" i="1"/>
  <c r="I12976" i="1" s="1"/>
  <c r="H12977" i="1"/>
  <c r="I12977" i="1" s="1"/>
  <c r="H12978" i="1"/>
  <c r="I12978" i="1" s="1"/>
  <c r="H12979" i="1"/>
  <c r="I12979" i="1" s="1"/>
  <c r="H12980" i="1"/>
  <c r="I12980" i="1" s="1"/>
  <c r="H12981" i="1"/>
  <c r="I12981" i="1" s="1"/>
  <c r="H12982" i="1"/>
  <c r="I12982" i="1" s="1"/>
  <c r="H12983" i="1"/>
  <c r="I12983" i="1" s="1"/>
  <c r="H12984" i="1"/>
  <c r="I12984" i="1" s="1"/>
  <c r="H12985" i="1"/>
  <c r="I12985" i="1" s="1"/>
  <c r="H12986" i="1"/>
  <c r="I12986" i="1" s="1"/>
  <c r="H12987" i="1"/>
  <c r="I12987" i="1" s="1"/>
  <c r="H12988" i="1"/>
  <c r="I12988" i="1" s="1"/>
  <c r="H12989" i="1"/>
  <c r="I12989" i="1" s="1"/>
  <c r="H12990" i="1"/>
  <c r="I12990" i="1" s="1"/>
  <c r="H12991" i="1"/>
  <c r="I12991" i="1" s="1"/>
  <c r="H12992" i="1"/>
  <c r="I12992" i="1" s="1"/>
  <c r="H12993" i="1"/>
  <c r="I12993" i="1" s="1"/>
  <c r="H12994" i="1"/>
  <c r="I12994" i="1" s="1"/>
  <c r="H12995" i="1"/>
  <c r="I12995" i="1" s="1"/>
  <c r="H12996" i="1"/>
  <c r="I12996" i="1" s="1"/>
  <c r="H12997" i="1"/>
  <c r="I12997" i="1" s="1"/>
  <c r="H12998" i="1"/>
  <c r="I12998" i="1" s="1"/>
  <c r="H12999" i="1"/>
  <c r="I12999" i="1" s="1"/>
  <c r="H13000" i="1"/>
  <c r="I13000" i="1" s="1"/>
  <c r="H13001" i="1"/>
  <c r="I13001" i="1" s="1"/>
  <c r="H13002" i="1"/>
  <c r="I13002" i="1" s="1"/>
  <c r="H13003" i="1"/>
  <c r="I13003" i="1" s="1"/>
  <c r="H13004" i="1"/>
  <c r="I13004" i="1" s="1"/>
  <c r="H13005" i="1"/>
  <c r="I13005" i="1" s="1"/>
  <c r="H13006" i="1"/>
  <c r="I13006" i="1" s="1"/>
  <c r="H13007" i="1"/>
  <c r="I13007" i="1" s="1"/>
  <c r="H13008" i="1"/>
  <c r="I13008" i="1" s="1"/>
  <c r="H13009" i="1"/>
  <c r="I13009" i="1" s="1"/>
  <c r="H13010" i="1"/>
  <c r="I13010" i="1" s="1"/>
  <c r="H13011" i="1"/>
  <c r="I13011" i="1" s="1"/>
  <c r="H13012" i="1"/>
  <c r="I13012" i="1" s="1"/>
  <c r="H13013" i="1"/>
  <c r="I13013" i="1" s="1"/>
  <c r="H13014" i="1"/>
  <c r="I13014" i="1" s="1"/>
  <c r="H13015" i="1"/>
  <c r="I13015" i="1" s="1"/>
  <c r="H13016" i="1"/>
  <c r="I13016" i="1" s="1"/>
  <c r="H13017" i="1"/>
  <c r="I13017" i="1" s="1"/>
  <c r="H13018" i="1"/>
  <c r="I13018" i="1" s="1"/>
  <c r="H13019" i="1"/>
  <c r="I13019" i="1" s="1"/>
  <c r="H13020" i="1"/>
  <c r="I13020" i="1" s="1"/>
  <c r="H13021" i="1"/>
  <c r="I13021" i="1" s="1"/>
  <c r="H13022" i="1"/>
  <c r="I13022" i="1" s="1"/>
  <c r="H13023" i="1"/>
  <c r="I13023" i="1" s="1"/>
  <c r="H13024" i="1"/>
  <c r="I13024" i="1" s="1"/>
  <c r="H13025" i="1"/>
  <c r="I13025" i="1" s="1"/>
  <c r="H13026" i="1"/>
  <c r="I13026" i="1" s="1"/>
  <c r="H13027" i="1"/>
  <c r="I13027" i="1" s="1"/>
  <c r="H13028" i="1"/>
  <c r="I13028" i="1" s="1"/>
  <c r="H13029" i="1"/>
  <c r="I13029" i="1" s="1"/>
  <c r="H13030" i="1"/>
  <c r="I13030" i="1" s="1"/>
  <c r="H13031" i="1"/>
  <c r="I13031" i="1" s="1"/>
  <c r="H13032" i="1"/>
  <c r="I13032" i="1" s="1"/>
  <c r="H13033" i="1"/>
  <c r="I13033" i="1" s="1"/>
  <c r="H13034" i="1"/>
  <c r="I13034" i="1" s="1"/>
  <c r="H13035" i="1"/>
  <c r="I13035" i="1" s="1"/>
  <c r="H13036" i="1"/>
  <c r="I13036" i="1" s="1"/>
  <c r="H13037" i="1"/>
  <c r="I13037" i="1" s="1"/>
  <c r="H13038" i="1"/>
  <c r="I13038" i="1" s="1"/>
  <c r="H13039" i="1"/>
  <c r="I13039" i="1" s="1"/>
  <c r="H13040" i="1"/>
  <c r="I13040" i="1" s="1"/>
  <c r="H13041" i="1"/>
  <c r="I13041" i="1" s="1"/>
  <c r="H13042" i="1"/>
  <c r="I13042" i="1" s="1"/>
  <c r="H13043" i="1"/>
  <c r="I13043" i="1" s="1"/>
  <c r="H13044" i="1"/>
  <c r="I13044" i="1" s="1"/>
  <c r="H13045" i="1"/>
  <c r="I13045" i="1" s="1"/>
  <c r="H13046" i="1"/>
  <c r="I13046" i="1" s="1"/>
  <c r="H13047" i="1"/>
  <c r="I13047" i="1" s="1"/>
  <c r="H13048" i="1"/>
  <c r="I13048" i="1" s="1"/>
  <c r="H13049" i="1"/>
  <c r="I13049" i="1" s="1"/>
  <c r="H13050" i="1"/>
  <c r="I13050" i="1" s="1"/>
  <c r="H13051" i="1"/>
  <c r="I13051" i="1" s="1"/>
  <c r="H13052" i="1"/>
  <c r="I13052" i="1" s="1"/>
  <c r="H13053" i="1"/>
  <c r="I13053" i="1" s="1"/>
  <c r="H13054" i="1"/>
  <c r="I13054" i="1" s="1"/>
  <c r="H13055" i="1"/>
  <c r="I13055" i="1" s="1"/>
  <c r="H13056" i="1"/>
  <c r="I13056" i="1" s="1"/>
  <c r="H13057" i="1"/>
  <c r="I13057" i="1" s="1"/>
  <c r="H13058" i="1"/>
  <c r="I13058" i="1" s="1"/>
  <c r="H13059" i="1"/>
  <c r="I13059" i="1" s="1"/>
  <c r="H13060" i="1"/>
  <c r="I13060" i="1" s="1"/>
  <c r="H13061" i="1"/>
  <c r="I13061" i="1" s="1"/>
  <c r="H13062" i="1"/>
  <c r="I13062" i="1" s="1"/>
  <c r="H13063" i="1"/>
  <c r="I13063" i="1" s="1"/>
  <c r="H13064" i="1"/>
  <c r="I13064" i="1" s="1"/>
  <c r="H13065" i="1"/>
  <c r="I13065" i="1" s="1"/>
  <c r="H13066" i="1"/>
  <c r="I13066" i="1" s="1"/>
  <c r="H13067" i="1"/>
  <c r="I13067" i="1" s="1"/>
  <c r="H13068" i="1"/>
  <c r="I13068" i="1" s="1"/>
  <c r="H13069" i="1"/>
  <c r="I13069" i="1" s="1"/>
  <c r="H13070" i="1"/>
  <c r="I13070" i="1" s="1"/>
  <c r="H13071" i="1"/>
  <c r="I13071" i="1" s="1"/>
  <c r="H13072" i="1"/>
  <c r="I13072" i="1" s="1"/>
  <c r="H13073" i="1"/>
  <c r="I13073" i="1" s="1"/>
  <c r="H13074" i="1"/>
  <c r="I13074" i="1" s="1"/>
  <c r="H13075" i="1"/>
  <c r="I13075" i="1" s="1"/>
  <c r="H13076" i="1"/>
  <c r="I13076" i="1" s="1"/>
  <c r="H13077" i="1"/>
  <c r="I13077" i="1" s="1"/>
  <c r="H13078" i="1"/>
  <c r="I13078" i="1" s="1"/>
  <c r="H13079" i="1"/>
  <c r="I13079" i="1" s="1"/>
  <c r="H13080" i="1"/>
  <c r="I13080" i="1" s="1"/>
  <c r="H13081" i="1"/>
  <c r="I13081" i="1" s="1"/>
  <c r="H13082" i="1"/>
  <c r="I13082" i="1" s="1"/>
  <c r="H13083" i="1"/>
  <c r="I13083" i="1" s="1"/>
  <c r="H13084" i="1"/>
  <c r="I13084" i="1" s="1"/>
  <c r="H13085" i="1"/>
  <c r="I13085" i="1" s="1"/>
  <c r="H13086" i="1"/>
  <c r="I13086" i="1" s="1"/>
  <c r="H13087" i="1"/>
  <c r="I13087" i="1" s="1"/>
  <c r="H13088" i="1"/>
  <c r="I13088" i="1" s="1"/>
  <c r="H13089" i="1"/>
  <c r="I13089" i="1" s="1"/>
  <c r="H13090" i="1"/>
  <c r="I13090" i="1" s="1"/>
  <c r="H13091" i="1"/>
  <c r="I13091" i="1" s="1"/>
  <c r="H13092" i="1"/>
  <c r="I13092" i="1" s="1"/>
  <c r="H13093" i="1"/>
  <c r="I13093" i="1" s="1"/>
  <c r="H13094" i="1"/>
  <c r="I13094" i="1" s="1"/>
  <c r="H13095" i="1"/>
  <c r="I13095" i="1" s="1"/>
  <c r="H13096" i="1"/>
  <c r="I13096" i="1" s="1"/>
  <c r="H13097" i="1"/>
  <c r="I13097" i="1" s="1"/>
  <c r="H13098" i="1"/>
  <c r="I13098" i="1" s="1"/>
  <c r="H13099" i="1"/>
  <c r="I13099" i="1" s="1"/>
  <c r="H13100" i="1"/>
  <c r="I13100" i="1" s="1"/>
  <c r="H13101" i="1"/>
  <c r="I13101" i="1" s="1"/>
  <c r="H13102" i="1"/>
  <c r="I13102" i="1" s="1"/>
  <c r="H13103" i="1"/>
  <c r="I13103" i="1" s="1"/>
  <c r="H13104" i="1"/>
  <c r="I13104" i="1" s="1"/>
  <c r="H13105" i="1"/>
  <c r="I13105" i="1" s="1"/>
  <c r="H13106" i="1"/>
  <c r="I13106" i="1" s="1"/>
  <c r="H13107" i="1"/>
  <c r="I13107" i="1" s="1"/>
  <c r="H13108" i="1"/>
  <c r="I13108" i="1" s="1"/>
  <c r="H13109" i="1"/>
  <c r="I13109" i="1" s="1"/>
  <c r="H13110" i="1"/>
  <c r="I13110" i="1" s="1"/>
  <c r="H13111" i="1"/>
  <c r="I13111" i="1" s="1"/>
  <c r="H13112" i="1"/>
  <c r="I13112" i="1" s="1"/>
  <c r="H13113" i="1"/>
  <c r="I13113" i="1" s="1"/>
  <c r="H13114" i="1"/>
  <c r="I13114" i="1" s="1"/>
  <c r="H13115" i="1"/>
  <c r="I13115" i="1" s="1"/>
  <c r="H13116" i="1"/>
  <c r="I13116" i="1" s="1"/>
  <c r="H13117" i="1"/>
  <c r="I13117" i="1" s="1"/>
  <c r="H13118" i="1"/>
  <c r="I13118" i="1" s="1"/>
  <c r="H13119" i="1"/>
  <c r="I13119" i="1" s="1"/>
  <c r="H13120" i="1"/>
  <c r="I13120" i="1" s="1"/>
  <c r="H13121" i="1"/>
  <c r="I13121" i="1" s="1"/>
  <c r="H13122" i="1"/>
  <c r="I13122" i="1" s="1"/>
  <c r="H13123" i="1"/>
  <c r="I13123" i="1" s="1"/>
  <c r="H13124" i="1"/>
  <c r="I13124" i="1" s="1"/>
  <c r="H13125" i="1"/>
  <c r="I13125" i="1" s="1"/>
  <c r="H13126" i="1"/>
  <c r="I13126" i="1" s="1"/>
  <c r="H13127" i="1"/>
  <c r="I13127" i="1" s="1"/>
  <c r="H13128" i="1"/>
  <c r="I13128" i="1" s="1"/>
  <c r="H13129" i="1"/>
  <c r="I13129" i="1" s="1"/>
  <c r="H13130" i="1"/>
  <c r="I13130" i="1" s="1"/>
  <c r="H13131" i="1"/>
  <c r="I13131" i="1" s="1"/>
  <c r="H13132" i="1"/>
  <c r="I13132" i="1" s="1"/>
  <c r="H13133" i="1"/>
  <c r="I13133" i="1" s="1"/>
  <c r="H13134" i="1"/>
  <c r="I13134" i="1" s="1"/>
  <c r="H13135" i="1"/>
  <c r="I13135" i="1" s="1"/>
  <c r="H13136" i="1"/>
  <c r="I13136" i="1" s="1"/>
  <c r="H13137" i="1"/>
  <c r="I13137" i="1" s="1"/>
  <c r="H13138" i="1"/>
  <c r="I13138" i="1" s="1"/>
  <c r="H13139" i="1"/>
  <c r="I13139" i="1" s="1"/>
  <c r="H13140" i="1"/>
  <c r="I13140" i="1" s="1"/>
  <c r="H13141" i="1"/>
  <c r="I13141" i="1" s="1"/>
  <c r="H13142" i="1"/>
  <c r="I13142" i="1" s="1"/>
  <c r="H13143" i="1"/>
  <c r="I13143" i="1" s="1"/>
  <c r="H13144" i="1"/>
  <c r="I13144" i="1" s="1"/>
  <c r="H13145" i="1"/>
  <c r="I13145" i="1" s="1"/>
  <c r="H13146" i="1"/>
  <c r="I13146" i="1" s="1"/>
  <c r="H13147" i="1"/>
  <c r="I13147" i="1" s="1"/>
  <c r="H13148" i="1"/>
  <c r="I13148" i="1" s="1"/>
  <c r="H13149" i="1"/>
  <c r="I13149" i="1" s="1"/>
  <c r="H13150" i="1"/>
  <c r="I13150" i="1" s="1"/>
  <c r="H13151" i="1"/>
  <c r="I13151" i="1" s="1"/>
  <c r="H13152" i="1"/>
  <c r="I13152" i="1" s="1"/>
  <c r="H13153" i="1"/>
  <c r="I13153" i="1" s="1"/>
  <c r="H13154" i="1"/>
  <c r="I13154" i="1" s="1"/>
  <c r="H13155" i="1"/>
  <c r="I13155" i="1" s="1"/>
  <c r="H13156" i="1"/>
  <c r="I13156" i="1" s="1"/>
  <c r="H13157" i="1"/>
  <c r="I13157" i="1" s="1"/>
  <c r="H13158" i="1"/>
  <c r="I13158" i="1" s="1"/>
  <c r="H13159" i="1"/>
  <c r="I13159" i="1" s="1"/>
  <c r="H13160" i="1"/>
  <c r="I13160" i="1" s="1"/>
  <c r="H13161" i="1"/>
  <c r="I13161" i="1" s="1"/>
  <c r="H13162" i="1"/>
  <c r="I13162" i="1" s="1"/>
  <c r="H13163" i="1"/>
  <c r="I13163" i="1" s="1"/>
  <c r="H13164" i="1"/>
  <c r="I13164" i="1" s="1"/>
  <c r="H13165" i="1"/>
  <c r="I13165" i="1" s="1"/>
  <c r="H13166" i="1"/>
  <c r="I13166" i="1" s="1"/>
  <c r="H13167" i="1"/>
  <c r="I13167" i="1" s="1"/>
  <c r="H13168" i="1"/>
  <c r="I13168" i="1" s="1"/>
  <c r="H13169" i="1"/>
  <c r="I13169" i="1" s="1"/>
  <c r="H13170" i="1"/>
  <c r="I13170" i="1" s="1"/>
  <c r="H13171" i="1"/>
  <c r="I13171" i="1" s="1"/>
  <c r="H13172" i="1"/>
  <c r="I13172" i="1" s="1"/>
  <c r="H13173" i="1"/>
  <c r="I13173" i="1" s="1"/>
  <c r="H13174" i="1"/>
  <c r="I13174" i="1" s="1"/>
  <c r="H13175" i="1"/>
  <c r="I13175" i="1" s="1"/>
  <c r="H13176" i="1"/>
  <c r="I13176" i="1" s="1"/>
  <c r="H13177" i="1"/>
  <c r="I13177" i="1" s="1"/>
  <c r="H13178" i="1"/>
  <c r="I13178" i="1" s="1"/>
  <c r="H13179" i="1"/>
  <c r="I13179" i="1" s="1"/>
  <c r="H13180" i="1"/>
  <c r="I13180" i="1" s="1"/>
  <c r="H13181" i="1"/>
  <c r="I13181" i="1" s="1"/>
  <c r="H13182" i="1"/>
  <c r="I13182" i="1" s="1"/>
  <c r="H13183" i="1"/>
  <c r="I13183" i="1" s="1"/>
  <c r="H13184" i="1"/>
  <c r="I13184" i="1" s="1"/>
  <c r="H13185" i="1"/>
  <c r="I13185" i="1" s="1"/>
  <c r="H13186" i="1"/>
  <c r="I13186" i="1" s="1"/>
  <c r="H13187" i="1"/>
  <c r="I13187" i="1" s="1"/>
  <c r="H13188" i="1"/>
  <c r="I13188" i="1" s="1"/>
  <c r="H13189" i="1"/>
  <c r="I13189" i="1" s="1"/>
  <c r="H13190" i="1"/>
  <c r="I13190" i="1" s="1"/>
  <c r="H13191" i="1"/>
  <c r="I13191" i="1" s="1"/>
  <c r="H13192" i="1"/>
  <c r="I13192" i="1" s="1"/>
  <c r="H13193" i="1"/>
  <c r="I13193" i="1" s="1"/>
  <c r="H13194" i="1"/>
  <c r="I13194" i="1" s="1"/>
  <c r="H13195" i="1"/>
  <c r="I13195" i="1" s="1"/>
  <c r="H13196" i="1"/>
  <c r="I13196" i="1" s="1"/>
  <c r="H13197" i="1"/>
  <c r="I13197" i="1" s="1"/>
  <c r="H13198" i="1"/>
  <c r="I13198" i="1" s="1"/>
  <c r="H13199" i="1"/>
  <c r="I13199" i="1" s="1"/>
  <c r="H13200" i="1"/>
  <c r="I13200" i="1" s="1"/>
  <c r="H13201" i="1"/>
  <c r="I13201" i="1" s="1"/>
  <c r="H13202" i="1"/>
  <c r="I13202" i="1" s="1"/>
  <c r="H13203" i="1"/>
  <c r="I13203" i="1" s="1"/>
  <c r="H13204" i="1"/>
  <c r="I13204" i="1" s="1"/>
  <c r="H13205" i="1"/>
  <c r="I13205" i="1" s="1"/>
  <c r="H13206" i="1"/>
  <c r="I13206" i="1" s="1"/>
  <c r="H13207" i="1"/>
  <c r="I13207" i="1" s="1"/>
  <c r="H13208" i="1"/>
  <c r="I13208" i="1" s="1"/>
  <c r="H13209" i="1"/>
  <c r="I13209" i="1" s="1"/>
  <c r="H13210" i="1"/>
  <c r="I13210" i="1" s="1"/>
  <c r="H13211" i="1"/>
  <c r="I13211" i="1" s="1"/>
  <c r="H13212" i="1"/>
  <c r="I13212" i="1" s="1"/>
  <c r="H13213" i="1"/>
  <c r="I13213" i="1" s="1"/>
  <c r="H13214" i="1"/>
  <c r="I13214" i="1" s="1"/>
  <c r="H13215" i="1"/>
  <c r="I13215" i="1" s="1"/>
  <c r="H13216" i="1"/>
  <c r="I13216" i="1" s="1"/>
  <c r="H13217" i="1"/>
  <c r="I13217" i="1" s="1"/>
  <c r="H13218" i="1"/>
  <c r="I13218" i="1" s="1"/>
  <c r="H13219" i="1"/>
  <c r="I13219" i="1" s="1"/>
  <c r="H13220" i="1"/>
  <c r="I13220" i="1" s="1"/>
  <c r="H13221" i="1"/>
  <c r="I13221" i="1" s="1"/>
  <c r="H13222" i="1"/>
  <c r="I13222" i="1" s="1"/>
  <c r="H13223" i="1"/>
  <c r="I13223" i="1" s="1"/>
  <c r="H13224" i="1"/>
  <c r="I13224" i="1" s="1"/>
  <c r="H13225" i="1"/>
  <c r="I13225" i="1" s="1"/>
  <c r="H13226" i="1"/>
  <c r="I13226" i="1" s="1"/>
  <c r="H13227" i="1"/>
  <c r="I13227" i="1" s="1"/>
  <c r="H13228" i="1"/>
  <c r="I13228" i="1" s="1"/>
  <c r="H13229" i="1"/>
  <c r="I13229" i="1" s="1"/>
  <c r="H13230" i="1"/>
  <c r="I13230" i="1" s="1"/>
  <c r="H13231" i="1"/>
  <c r="I13231" i="1" s="1"/>
  <c r="H13232" i="1"/>
  <c r="I13232" i="1" s="1"/>
  <c r="H13233" i="1"/>
  <c r="I13233" i="1" s="1"/>
  <c r="H13234" i="1"/>
  <c r="I13234" i="1" s="1"/>
  <c r="H13235" i="1"/>
  <c r="I13235" i="1" s="1"/>
  <c r="H13236" i="1"/>
  <c r="I13236" i="1" s="1"/>
  <c r="H13237" i="1"/>
  <c r="I13237" i="1" s="1"/>
  <c r="H13238" i="1"/>
  <c r="I13238" i="1" s="1"/>
  <c r="H13239" i="1"/>
  <c r="I13239" i="1" s="1"/>
  <c r="H13240" i="1"/>
  <c r="I13240" i="1" s="1"/>
  <c r="H13241" i="1"/>
  <c r="I13241" i="1" s="1"/>
  <c r="H13242" i="1"/>
  <c r="I13242" i="1" s="1"/>
  <c r="H13243" i="1"/>
  <c r="I13243" i="1" s="1"/>
  <c r="H13244" i="1"/>
  <c r="I13244" i="1" s="1"/>
  <c r="H13245" i="1"/>
  <c r="I13245" i="1" s="1"/>
  <c r="H13246" i="1"/>
  <c r="I13246" i="1" s="1"/>
  <c r="H13247" i="1"/>
  <c r="I13247" i="1" s="1"/>
  <c r="H13248" i="1"/>
  <c r="I13248" i="1" s="1"/>
  <c r="H13249" i="1"/>
  <c r="I13249" i="1" s="1"/>
  <c r="H13250" i="1"/>
  <c r="I13250" i="1" s="1"/>
  <c r="H13251" i="1"/>
  <c r="I13251" i="1" s="1"/>
  <c r="H13252" i="1"/>
  <c r="I13252" i="1" s="1"/>
  <c r="H13253" i="1"/>
  <c r="I13253" i="1" s="1"/>
  <c r="H13254" i="1"/>
  <c r="I13254" i="1" s="1"/>
  <c r="H13255" i="1"/>
  <c r="I13255" i="1" s="1"/>
  <c r="H13256" i="1"/>
  <c r="I13256" i="1" s="1"/>
  <c r="H13257" i="1"/>
  <c r="I13257" i="1" s="1"/>
  <c r="H13258" i="1"/>
  <c r="I13258" i="1" s="1"/>
  <c r="H13259" i="1"/>
  <c r="I13259" i="1" s="1"/>
  <c r="H13260" i="1"/>
  <c r="I13260" i="1" s="1"/>
  <c r="H13261" i="1"/>
  <c r="I13261" i="1" s="1"/>
  <c r="H13262" i="1"/>
  <c r="I13262" i="1" s="1"/>
  <c r="H13263" i="1"/>
  <c r="I13263" i="1" s="1"/>
  <c r="H13264" i="1"/>
  <c r="I13264" i="1" s="1"/>
  <c r="H13265" i="1"/>
  <c r="I13265" i="1" s="1"/>
  <c r="H13266" i="1"/>
  <c r="I13266" i="1" s="1"/>
  <c r="H13267" i="1"/>
  <c r="I13267" i="1" s="1"/>
  <c r="H13268" i="1"/>
  <c r="I13268" i="1" s="1"/>
  <c r="H13269" i="1"/>
  <c r="I13269" i="1" s="1"/>
  <c r="H13270" i="1"/>
  <c r="I13270" i="1" s="1"/>
  <c r="H13271" i="1"/>
  <c r="I13271" i="1" s="1"/>
  <c r="H13272" i="1"/>
  <c r="I13272" i="1" s="1"/>
  <c r="H13273" i="1"/>
  <c r="I13273" i="1" s="1"/>
  <c r="H13274" i="1"/>
  <c r="I13274" i="1" s="1"/>
  <c r="H13275" i="1"/>
  <c r="I13275" i="1" s="1"/>
  <c r="H13276" i="1"/>
  <c r="I13276" i="1" s="1"/>
  <c r="H13277" i="1"/>
  <c r="I13277" i="1" s="1"/>
  <c r="H13278" i="1"/>
  <c r="I13278" i="1" s="1"/>
  <c r="H13279" i="1"/>
  <c r="I13279" i="1" s="1"/>
  <c r="H13280" i="1"/>
  <c r="I13280" i="1" s="1"/>
  <c r="H13281" i="1"/>
  <c r="I13281" i="1" s="1"/>
  <c r="H13282" i="1"/>
  <c r="I13282" i="1" s="1"/>
  <c r="H13283" i="1"/>
  <c r="I13283" i="1" s="1"/>
  <c r="H13284" i="1"/>
  <c r="I13284" i="1" s="1"/>
  <c r="H13285" i="1"/>
  <c r="I13285" i="1" s="1"/>
  <c r="H13286" i="1"/>
  <c r="I13286" i="1" s="1"/>
  <c r="H13287" i="1"/>
  <c r="I13287" i="1" s="1"/>
  <c r="H13288" i="1"/>
  <c r="I13288" i="1" s="1"/>
  <c r="H13289" i="1"/>
  <c r="I13289" i="1" s="1"/>
  <c r="H13290" i="1"/>
  <c r="I13290" i="1" s="1"/>
  <c r="H13291" i="1"/>
  <c r="I13291" i="1" s="1"/>
  <c r="H13292" i="1"/>
  <c r="I13292" i="1" s="1"/>
  <c r="H13293" i="1"/>
  <c r="I13293" i="1" s="1"/>
  <c r="H13294" i="1"/>
  <c r="I13294" i="1" s="1"/>
  <c r="H13295" i="1"/>
  <c r="I13295" i="1" s="1"/>
  <c r="H13296" i="1"/>
  <c r="I13296" i="1" s="1"/>
  <c r="H13297" i="1"/>
  <c r="I13297" i="1" s="1"/>
  <c r="H13298" i="1"/>
  <c r="I13298" i="1" s="1"/>
  <c r="H13299" i="1"/>
  <c r="I13299" i="1" s="1"/>
  <c r="H13300" i="1"/>
  <c r="I13300" i="1" s="1"/>
  <c r="H13301" i="1"/>
  <c r="I13301" i="1" s="1"/>
  <c r="H13302" i="1"/>
  <c r="I13302" i="1" s="1"/>
  <c r="H13303" i="1"/>
  <c r="I13303" i="1" s="1"/>
  <c r="H13304" i="1"/>
  <c r="I13304" i="1" s="1"/>
  <c r="H13305" i="1"/>
  <c r="I13305" i="1" s="1"/>
  <c r="H13306" i="1"/>
  <c r="I13306" i="1" s="1"/>
  <c r="H13307" i="1"/>
  <c r="I13307" i="1" s="1"/>
  <c r="H13308" i="1"/>
  <c r="I13308" i="1" s="1"/>
  <c r="H13309" i="1"/>
  <c r="I13309" i="1" s="1"/>
  <c r="H13310" i="1"/>
  <c r="I13310" i="1" s="1"/>
  <c r="H13311" i="1"/>
  <c r="I13311" i="1" s="1"/>
  <c r="H13312" i="1"/>
  <c r="I13312" i="1" s="1"/>
  <c r="H13313" i="1"/>
  <c r="I13313" i="1" s="1"/>
  <c r="H13314" i="1"/>
  <c r="I13314" i="1" s="1"/>
  <c r="H13315" i="1"/>
  <c r="I13315" i="1" s="1"/>
  <c r="H13316" i="1"/>
  <c r="I13316" i="1" s="1"/>
  <c r="H13317" i="1"/>
  <c r="I13317" i="1" s="1"/>
  <c r="H13318" i="1"/>
  <c r="I13318" i="1" s="1"/>
  <c r="H13319" i="1"/>
  <c r="I13319" i="1" s="1"/>
  <c r="H13320" i="1"/>
  <c r="I13320" i="1" s="1"/>
  <c r="H13321" i="1"/>
  <c r="I13321" i="1" s="1"/>
  <c r="H13322" i="1"/>
  <c r="I13322" i="1" s="1"/>
  <c r="H13323" i="1"/>
  <c r="I13323" i="1" s="1"/>
  <c r="H13324" i="1"/>
  <c r="I13324" i="1" s="1"/>
  <c r="H13325" i="1"/>
  <c r="I13325" i="1" s="1"/>
  <c r="H13326" i="1"/>
  <c r="I13326" i="1" s="1"/>
  <c r="H13327" i="1"/>
  <c r="I13327" i="1" s="1"/>
  <c r="H13328" i="1"/>
  <c r="I13328" i="1" s="1"/>
  <c r="H13329" i="1"/>
  <c r="I13329" i="1" s="1"/>
  <c r="H13330" i="1"/>
  <c r="I13330" i="1" s="1"/>
  <c r="H13331" i="1"/>
  <c r="I13331" i="1" s="1"/>
  <c r="H13332" i="1"/>
  <c r="I13332" i="1" s="1"/>
  <c r="H13333" i="1"/>
  <c r="I13333" i="1" s="1"/>
  <c r="H13334" i="1"/>
  <c r="I13334" i="1" s="1"/>
  <c r="H13335" i="1"/>
  <c r="I13335" i="1" s="1"/>
  <c r="H13336" i="1"/>
  <c r="I13336" i="1" s="1"/>
  <c r="H13337" i="1"/>
  <c r="I13337" i="1" s="1"/>
  <c r="H13338" i="1"/>
  <c r="I13338" i="1" s="1"/>
  <c r="H13339" i="1"/>
  <c r="I13339" i="1" s="1"/>
  <c r="H13340" i="1"/>
  <c r="I13340" i="1" s="1"/>
  <c r="H13341" i="1"/>
  <c r="I13341" i="1" s="1"/>
  <c r="H13342" i="1"/>
  <c r="I13342" i="1" s="1"/>
  <c r="H13343" i="1"/>
  <c r="I13343" i="1" s="1"/>
  <c r="H13344" i="1"/>
  <c r="I13344" i="1" s="1"/>
  <c r="H13345" i="1"/>
  <c r="I13345" i="1" s="1"/>
  <c r="H13346" i="1"/>
  <c r="I13346" i="1" s="1"/>
  <c r="H13347" i="1"/>
  <c r="I13347" i="1" s="1"/>
  <c r="H13348" i="1"/>
  <c r="I13348" i="1" s="1"/>
  <c r="H13349" i="1"/>
  <c r="I13349" i="1" s="1"/>
  <c r="H13350" i="1"/>
  <c r="I13350" i="1" s="1"/>
  <c r="H13351" i="1"/>
  <c r="I13351" i="1" s="1"/>
  <c r="H13352" i="1"/>
  <c r="I13352" i="1" s="1"/>
  <c r="H13353" i="1"/>
  <c r="I13353" i="1" s="1"/>
  <c r="H13354" i="1"/>
  <c r="I13354" i="1" s="1"/>
  <c r="H13355" i="1"/>
  <c r="I13355" i="1" s="1"/>
  <c r="H13356" i="1"/>
  <c r="I13356" i="1" s="1"/>
  <c r="H13357" i="1"/>
  <c r="I13357" i="1" s="1"/>
  <c r="H13358" i="1"/>
  <c r="I13358" i="1" s="1"/>
  <c r="H13359" i="1"/>
  <c r="I13359" i="1" s="1"/>
  <c r="H13360" i="1"/>
  <c r="I13360" i="1" s="1"/>
  <c r="H13361" i="1"/>
  <c r="I13361" i="1" s="1"/>
  <c r="H13362" i="1"/>
  <c r="I13362" i="1" s="1"/>
  <c r="H13363" i="1"/>
  <c r="I13363" i="1" s="1"/>
  <c r="H13364" i="1"/>
  <c r="I13364" i="1" s="1"/>
  <c r="H13365" i="1"/>
  <c r="I13365" i="1" s="1"/>
  <c r="H13366" i="1"/>
  <c r="I13366" i="1" s="1"/>
  <c r="H13367" i="1"/>
  <c r="I13367" i="1" s="1"/>
  <c r="H13368" i="1"/>
  <c r="I13368" i="1" s="1"/>
  <c r="H13369" i="1"/>
  <c r="I13369" i="1" s="1"/>
  <c r="H13370" i="1"/>
  <c r="I13370" i="1" s="1"/>
  <c r="H13371" i="1"/>
  <c r="I13371" i="1" s="1"/>
  <c r="H13372" i="1"/>
  <c r="I13372" i="1" s="1"/>
  <c r="H13373" i="1"/>
  <c r="I13373" i="1" s="1"/>
  <c r="H13374" i="1"/>
  <c r="I13374" i="1" s="1"/>
  <c r="H13375" i="1"/>
  <c r="I13375" i="1" s="1"/>
  <c r="H13376" i="1"/>
  <c r="I13376" i="1" s="1"/>
  <c r="H13377" i="1"/>
  <c r="I13377" i="1" s="1"/>
  <c r="H13378" i="1"/>
  <c r="I13378" i="1" s="1"/>
  <c r="H13379" i="1"/>
  <c r="I13379" i="1" s="1"/>
  <c r="H13380" i="1"/>
  <c r="I13380" i="1" s="1"/>
  <c r="H13381" i="1"/>
  <c r="I13381" i="1" s="1"/>
  <c r="H13382" i="1"/>
  <c r="I13382" i="1" s="1"/>
  <c r="H13383" i="1"/>
  <c r="I13383" i="1" s="1"/>
  <c r="H13384" i="1"/>
  <c r="I13384" i="1" s="1"/>
  <c r="H13385" i="1"/>
  <c r="I13385" i="1" s="1"/>
  <c r="H13386" i="1"/>
  <c r="I13386" i="1" s="1"/>
  <c r="H13387" i="1"/>
  <c r="I13387" i="1" s="1"/>
  <c r="H13388" i="1"/>
  <c r="I13388" i="1" s="1"/>
  <c r="H13389" i="1"/>
  <c r="I13389" i="1" s="1"/>
  <c r="H13390" i="1"/>
  <c r="I13390" i="1" s="1"/>
  <c r="H13391" i="1"/>
  <c r="I13391" i="1" s="1"/>
  <c r="H13392" i="1"/>
  <c r="I13392" i="1" s="1"/>
  <c r="H13393" i="1"/>
  <c r="I13393" i="1" s="1"/>
  <c r="H13394" i="1"/>
  <c r="I13394" i="1" s="1"/>
  <c r="H13395" i="1"/>
  <c r="I13395" i="1" s="1"/>
  <c r="H13396" i="1"/>
  <c r="I13396" i="1" s="1"/>
  <c r="H13397" i="1"/>
  <c r="I13397" i="1" s="1"/>
  <c r="H13398" i="1"/>
  <c r="I13398" i="1" s="1"/>
  <c r="H13399" i="1"/>
  <c r="I13399" i="1" s="1"/>
  <c r="H13400" i="1"/>
  <c r="I13400" i="1" s="1"/>
  <c r="H13401" i="1"/>
  <c r="I13401" i="1" s="1"/>
  <c r="H13402" i="1"/>
  <c r="I13402" i="1" s="1"/>
  <c r="H13403" i="1"/>
  <c r="I13403" i="1" s="1"/>
  <c r="H13404" i="1"/>
  <c r="I13404" i="1" s="1"/>
  <c r="H13405" i="1"/>
  <c r="I13405" i="1" s="1"/>
  <c r="H13406" i="1"/>
  <c r="I13406" i="1" s="1"/>
  <c r="H13407" i="1"/>
  <c r="I13407" i="1" s="1"/>
  <c r="H13408" i="1"/>
  <c r="I13408" i="1" s="1"/>
  <c r="H13409" i="1"/>
  <c r="I13409" i="1" s="1"/>
  <c r="H13410" i="1"/>
  <c r="I13410" i="1" s="1"/>
  <c r="H13411" i="1"/>
  <c r="I13411" i="1" s="1"/>
  <c r="H13412" i="1"/>
  <c r="I13412" i="1" s="1"/>
  <c r="H13413" i="1"/>
  <c r="I13413" i="1" s="1"/>
  <c r="H13414" i="1"/>
  <c r="I13414" i="1" s="1"/>
  <c r="H13415" i="1"/>
  <c r="I13415" i="1" s="1"/>
  <c r="H13416" i="1"/>
  <c r="I13416" i="1" s="1"/>
  <c r="H13417" i="1"/>
  <c r="I13417" i="1" s="1"/>
  <c r="H13418" i="1"/>
  <c r="I13418" i="1" s="1"/>
  <c r="H13419" i="1"/>
  <c r="I13419" i="1" s="1"/>
  <c r="H13420" i="1"/>
  <c r="I13420" i="1" s="1"/>
  <c r="H13421" i="1"/>
  <c r="I13421" i="1" s="1"/>
  <c r="H13422" i="1"/>
  <c r="I13422" i="1" s="1"/>
  <c r="H13423" i="1"/>
  <c r="I13423" i="1" s="1"/>
  <c r="H13424" i="1"/>
  <c r="I13424" i="1" s="1"/>
  <c r="H13425" i="1"/>
  <c r="I13425" i="1" s="1"/>
  <c r="H13426" i="1"/>
  <c r="I13426" i="1" s="1"/>
  <c r="H13427" i="1"/>
  <c r="I13427" i="1" s="1"/>
  <c r="H13428" i="1"/>
  <c r="I13428" i="1" s="1"/>
  <c r="H13429" i="1"/>
  <c r="I13429" i="1" s="1"/>
  <c r="H13430" i="1"/>
  <c r="I13430" i="1" s="1"/>
  <c r="H13431" i="1"/>
  <c r="I13431" i="1" s="1"/>
  <c r="H13432" i="1"/>
  <c r="I13432" i="1" s="1"/>
  <c r="H13433" i="1"/>
  <c r="I13433" i="1" s="1"/>
  <c r="H13434" i="1"/>
  <c r="I13434" i="1" s="1"/>
  <c r="H13435" i="1"/>
  <c r="I13435" i="1" s="1"/>
  <c r="H13436" i="1"/>
  <c r="I13436" i="1" s="1"/>
  <c r="H13437" i="1"/>
  <c r="I13437" i="1" s="1"/>
  <c r="H13438" i="1"/>
  <c r="I13438" i="1" s="1"/>
  <c r="H13439" i="1"/>
  <c r="I13439" i="1" s="1"/>
  <c r="H13440" i="1"/>
  <c r="I13440" i="1" s="1"/>
  <c r="H13441" i="1"/>
  <c r="I13441" i="1" s="1"/>
  <c r="H13442" i="1"/>
  <c r="I13442" i="1" s="1"/>
  <c r="H13443" i="1"/>
  <c r="I13443" i="1" s="1"/>
  <c r="H13444" i="1"/>
  <c r="I13444" i="1" s="1"/>
  <c r="H13445" i="1"/>
  <c r="I13445" i="1" s="1"/>
  <c r="H13446" i="1"/>
  <c r="I13446" i="1" s="1"/>
  <c r="H13447" i="1"/>
  <c r="I13447" i="1" s="1"/>
  <c r="H13448" i="1"/>
  <c r="I13448" i="1" s="1"/>
  <c r="H13449" i="1"/>
  <c r="I13449" i="1" s="1"/>
  <c r="H13450" i="1"/>
  <c r="I13450" i="1" s="1"/>
  <c r="H13451" i="1"/>
  <c r="I13451" i="1" s="1"/>
  <c r="H13452" i="1"/>
  <c r="I13452" i="1" s="1"/>
  <c r="H13453" i="1"/>
  <c r="I13453" i="1" s="1"/>
  <c r="H13454" i="1"/>
  <c r="I13454" i="1" s="1"/>
  <c r="H13455" i="1"/>
  <c r="I13455" i="1" s="1"/>
  <c r="H13456" i="1"/>
  <c r="I13456" i="1" s="1"/>
  <c r="H13457" i="1"/>
  <c r="I13457" i="1" s="1"/>
  <c r="H13458" i="1"/>
  <c r="I13458" i="1" s="1"/>
  <c r="H13459" i="1"/>
  <c r="I13459" i="1" s="1"/>
  <c r="H13460" i="1"/>
  <c r="I13460" i="1" s="1"/>
  <c r="H13461" i="1"/>
  <c r="I13461" i="1" s="1"/>
  <c r="H13462" i="1"/>
  <c r="I13462" i="1" s="1"/>
  <c r="H13463" i="1"/>
  <c r="I13463" i="1" s="1"/>
  <c r="H13464" i="1"/>
  <c r="I13464" i="1" s="1"/>
  <c r="H13465" i="1"/>
  <c r="I13465" i="1" s="1"/>
  <c r="H13466" i="1"/>
  <c r="I13466" i="1" s="1"/>
  <c r="H13467" i="1"/>
  <c r="I13467" i="1" s="1"/>
  <c r="H13468" i="1"/>
  <c r="I13468" i="1" s="1"/>
  <c r="H13469" i="1"/>
  <c r="I13469" i="1" s="1"/>
  <c r="H13470" i="1"/>
  <c r="I13470" i="1" s="1"/>
  <c r="H13471" i="1"/>
  <c r="I13471" i="1" s="1"/>
  <c r="H13472" i="1"/>
  <c r="I13472" i="1" s="1"/>
  <c r="H13473" i="1"/>
  <c r="I13473" i="1" s="1"/>
  <c r="H13474" i="1"/>
  <c r="I13474" i="1" s="1"/>
  <c r="H13475" i="1"/>
  <c r="I13475" i="1" s="1"/>
  <c r="H13476" i="1"/>
  <c r="I13476" i="1" s="1"/>
  <c r="H13477" i="1"/>
  <c r="I13477" i="1" s="1"/>
  <c r="H13478" i="1"/>
  <c r="I13478" i="1" s="1"/>
  <c r="H13479" i="1"/>
  <c r="I13479" i="1" s="1"/>
  <c r="H13480" i="1"/>
  <c r="I13480" i="1" s="1"/>
  <c r="H13481" i="1"/>
  <c r="I13481" i="1" s="1"/>
  <c r="H13482" i="1"/>
  <c r="I13482" i="1" s="1"/>
  <c r="H13483" i="1"/>
  <c r="I13483" i="1" s="1"/>
  <c r="H13484" i="1"/>
  <c r="I13484" i="1" s="1"/>
  <c r="H13485" i="1"/>
  <c r="I13485" i="1" s="1"/>
  <c r="H13486" i="1"/>
  <c r="I13486" i="1" s="1"/>
  <c r="H13487" i="1"/>
  <c r="I13487" i="1" s="1"/>
  <c r="H13488" i="1"/>
  <c r="I13488" i="1" s="1"/>
  <c r="H13489" i="1"/>
  <c r="I13489" i="1" s="1"/>
  <c r="H13490" i="1"/>
  <c r="I13490" i="1" s="1"/>
  <c r="H13491" i="1"/>
  <c r="I13491" i="1" s="1"/>
  <c r="H13492" i="1"/>
  <c r="I13492" i="1" s="1"/>
  <c r="H13493" i="1"/>
  <c r="I13493" i="1" s="1"/>
  <c r="H13494" i="1"/>
  <c r="I13494" i="1" s="1"/>
  <c r="H13495" i="1"/>
  <c r="I13495" i="1" s="1"/>
  <c r="H13496" i="1"/>
  <c r="I13496" i="1" s="1"/>
  <c r="H13497" i="1"/>
  <c r="I13497" i="1" s="1"/>
  <c r="H13498" i="1"/>
  <c r="I13498" i="1" s="1"/>
  <c r="H13499" i="1"/>
  <c r="I13499" i="1" s="1"/>
  <c r="H13500" i="1"/>
  <c r="I13500" i="1" s="1"/>
  <c r="H13501" i="1"/>
  <c r="I13501" i="1" s="1"/>
  <c r="H13502" i="1"/>
  <c r="I13502" i="1" s="1"/>
  <c r="H13503" i="1"/>
  <c r="I13503" i="1" s="1"/>
  <c r="H13504" i="1"/>
  <c r="I13504" i="1" s="1"/>
  <c r="H13505" i="1"/>
  <c r="I13505" i="1" s="1"/>
  <c r="H13506" i="1"/>
  <c r="I13506" i="1" s="1"/>
  <c r="H13507" i="1"/>
  <c r="I13507" i="1" s="1"/>
  <c r="H13508" i="1"/>
  <c r="I13508" i="1" s="1"/>
  <c r="H13509" i="1"/>
  <c r="I13509" i="1" s="1"/>
  <c r="H13510" i="1"/>
  <c r="I13510" i="1" s="1"/>
  <c r="H13511" i="1"/>
  <c r="I13511" i="1" s="1"/>
  <c r="H13512" i="1"/>
  <c r="I13512" i="1" s="1"/>
  <c r="H13513" i="1"/>
  <c r="I13513" i="1" s="1"/>
  <c r="H13514" i="1"/>
  <c r="I13514" i="1" s="1"/>
  <c r="H13515" i="1"/>
  <c r="I13515" i="1" s="1"/>
  <c r="H13516" i="1"/>
  <c r="I13516" i="1" s="1"/>
  <c r="H13517" i="1"/>
  <c r="I13517" i="1" s="1"/>
  <c r="H13518" i="1"/>
  <c r="I13518" i="1" s="1"/>
  <c r="H13519" i="1"/>
  <c r="I13519" i="1" s="1"/>
  <c r="H13520" i="1"/>
  <c r="I13520" i="1" s="1"/>
  <c r="H13521" i="1"/>
  <c r="I13521" i="1" s="1"/>
  <c r="H13522" i="1"/>
  <c r="I13522" i="1" s="1"/>
  <c r="H13523" i="1"/>
  <c r="I13523" i="1" s="1"/>
  <c r="H13524" i="1"/>
  <c r="I13524" i="1" s="1"/>
  <c r="H13525" i="1"/>
  <c r="I13525" i="1" s="1"/>
  <c r="H13526" i="1"/>
  <c r="I13526" i="1" s="1"/>
  <c r="H13527" i="1"/>
  <c r="I13527" i="1" s="1"/>
  <c r="H13528" i="1"/>
  <c r="I13528" i="1" s="1"/>
  <c r="H13529" i="1"/>
  <c r="I13529" i="1" s="1"/>
  <c r="H13530" i="1"/>
  <c r="I13530" i="1" s="1"/>
  <c r="H13531" i="1"/>
  <c r="I13531" i="1" s="1"/>
  <c r="H13532" i="1"/>
  <c r="I13532" i="1" s="1"/>
  <c r="H13533" i="1"/>
  <c r="I13533" i="1" s="1"/>
  <c r="H13534" i="1"/>
  <c r="I13534" i="1" s="1"/>
  <c r="H13535" i="1"/>
  <c r="I13535" i="1" s="1"/>
  <c r="H13536" i="1"/>
  <c r="I13536" i="1" s="1"/>
  <c r="H13537" i="1"/>
  <c r="I13537" i="1" s="1"/>
  <c r="H13538" i="1"/>
  <c r="I13538" i="1" s="1"/>
  <c r="H13539" i="1"/>
  <c r="I13539" i="1" s="1"/>
  <c r="H13540" i="1"/>
  <c r="I13540" i="1" s="1"/>
  <c r="H13541" i="1"/>
  <c r="I13541" i="1" s="1"/>
  <c r="H13542" i="1"/>
  <c r="I13542" i="1" s="1"/>
  <c r="H13543" i="1"/>
  <c r="I13543" i="1" s="1"/>
  <c r="H13544" i="1"/>
  <c r="I13544" i="1" s="1"/>
  <c r="H13545" i="1"/>
  <c r="I13545" i="1" s="1"/>
  <c r="H13546" i="1"/>
  <c r="I13546" i="1" s="1"/>
  <c r="H13547" i="1"/>
  <c r="I13547" i="1" s="1"/>
  <c r="H13548" i="1"/>
  <c r="I13548" i="1" s="1"/>
  <c r="H13549" i="1"/>
  <c r="I13549" i="1" s="1"/>
  <c r="H13550" i="1"/>
  <c r="I13550" i="1" s="1"/>
  <c r="H13551" i="1"/>
  <c r="I13551" i="1" s="1"/>
  <c r="H13552" i="1"/>
  <c r="I13552" i="1" s="1"/>
  <c r="H13553" i="1"/>
  <c r="I13553" i="1" s="1"/>
  <c r="H13554" i="1"/>
  <c r="I13554" i="1" s="1"/>
  <c r="H13555" i="1"/>
  <c r="I13555" i="1" s="1"/>
  <c r="H13556" i="1"/>
  <c r="I13556" i="1" s="1"/>
  <c r="H13557" i="1"/>
  <c r="I13557" i="1" s="1"/>
  <c r="H13558" i="1"/>
  <c r="I13558" i="1" s="1"/>
  <c r="H13559" i="1"/>
  <c r="I13559" i="1" s="1"/>
  <c r="H13560" i="1"/>
  <c r="I13560" i="1" s="1"/>
  <c r="H13561" i="1"/>
  <c r="I13561" i="1" s="1"/>
  <c r="H13562" i="1"/>
  <c r="I13562" i="1" s="1"/>
  <c r="H13563" i="1"/>
  <c r="I13563" i="1" s="1"/>
  <c r="H13564" i="1"/>
  <c r="I13564" i="1" s="1"/>
  <c r="H13565" i="1"/>
  <c r="I13565" i="1" s="1"/>
  <c r="H13566" i="1"/>
  <c r="I13566" i="1" s="1"/>
  <c r="H13567" i="1"/>
  <c r="I13567" i="1" s="1"/>
  <c r="H13568" i="1"/>
  <c r="I13568" i="1" s="1"/>
  <c r="H13569" i="1"/>
  <c r="I13569" i="1" s="1"/>
  <c r="H13570" i="1"/>
  <c r="I13570" i="1" s="1"/>
  <c r="H13571" i="1"/>
  <c r="I13571" i="1" s="1"/>
  <c r="H13572" i="1"/>
  <c r="I13572" i="1" s="1"/>
  <c r="H13573" i="1"/>
  <c r="I13573" i="1" s="1"/>
  <c r="H13574" i="1"/>
  <c r="I13574" i="1" s="1"/>
  <c r="H13575" i="1"/>
  <c r="I13575" i="1" s="1"/>
  <c r="H13576" i="1"/>
  <c r="I13576" i="1" s="1"/>
  <c r="H13577" i="1"/>
  <c r="I13577" i="1" s="1"/>
  <c r="H13578" i="1"/>
  <c r="I13578" i="1" s="1"/>
  <c r="H13579" i="1"/>
  <c r="I13579" i="1" s="1"/>
  <c r="H13580" i="1"/>
  <c r="I13580" i="1" s="1"/>
  <c r="H13581" i="1"/>
  <c r="I13581" i="1" s="1"/>
  <c r="H13582" i="1"/>
  <c r="I13582" i="1" s="1"/>
  <c r="H13583" i="1"/>
  <c r="I13583" i="1" s="1"/>
  <c r="H13584" i="1"/>
  <c r="I13584" i="1" s="1"/>
  <c r="H13585" i="1"/>
  <c r="I13585" i="1" s="1"/>
  <c r="H13586" i="1"/>
  <c r="I13586" i="1" s="1"/>
  <c r="H13587" i="1"/>
  <c r="I13587" i="1" s="1"/>
  <c r="H13588" i="1"/>
  <c r="I13588" i="1" s="1"/>
  <c r="H13589" i="1"/>
  <c r="I13589" i="1" s="1"/>
  <c r="H13590" i="1"/>
  <c r="I13590" i="1" s="1"/>
  <c r="H13591" i="1"/>
  <c r="I13591" i="1" s="1"/>
  <c r="H13592" i="1"/>
  <c r="I13592" i="1" s="1"/>
  <c r="H13593" i="1"/>
  <c r="I13593" i="1" s="1"/>
  <c r="H13594" i="1"/>
  <c r="I13594" i="1" s="1"/>
  <c r="H13595" i="1"/>
  <c r="I13595" i="1" s="1"/>
  <c r="H13596" i="1"/>
  <c r="I13596" i="1" s="1"/>
  <c r="H13597" i="1"/>
  <c r="I13597" i="1" s="1"/>
  <c r="H13598" i="1"/>
  <c r="I13598" i="1" s="1"/>
  <c r="H13599" i="1"/>
  <c r="I13599" i="1" s="1"/>
  <c r="H13600" i="1"/>
  <c r="I13600" i="1" s="1"/>
  <c r="H13601" i="1"/>
  <c r="I13601" i="1" s="1"/>
  <c r="H13602" i="1"/>
  <c r="I13602" i="1" s="1"/>
  <c r="H13603" i="1"/>
  <c r="I13603" i="1" s="1"/>
  <c r="H13604" i="1"/>
  <c r="I13604" i="1" s="1"/>
  <c r="H13605" i="1"/>
  <c r="I13605" i="1" s="1"/>
  <c r="H13606" i="1"/>
  <c r="I13606" i="1" s="1"/>
  <c r="H13607" i="1"/>
  <c r="I13607" i="1" s="1"/>
  <c r="H13608" i="1"/>
  <c r="I13608" i="1" s="1"/>
  <c r="H13609" i="1"/>
  <c r="I13609" i="1" s="1"/>
  <c r="H13610" i="1"/>
  <c r="I13610" i="1" s="1"/>
  <c r="H13611" i="1"/>
  <c r="I13611" i="1" s="1"/>
  <c r="H13612" i="1"/>
  <c r="I13612" i="1" s="1"/>
  <c r="H13613" i="1"/>
  <c r="I13613" i="1" s="1"/>
  <c r="H13614" i="1"/>
  <c r="I13614" i="1" s="1"/>
  <c r="H13615" i="1"/>
  <c r="I13615" i="1" s="1"/>
  <c r="H13616" i="1"/>
  <c r="I13616" i="1" s="1"/>
  <c r="H13617" i="1"/>
  <c r="I13617" i="1" s="1"/>
  <c r="H13618" i="1"/>
  <c r="I13618" i="1" s="1"/>
  <c r="H13619" i="1"/>
  <c r="I13619" i="1" s="1"/>
  <c r="H13620" i="1"/>
  <c r="I13620" i="1" s="1"/>
  <c r="H13621" i="1"/>
  <c r="I13621" i="1" s="1"/>
  <c r="H13622" i="1"/>
  <c r="I13622" i="1" s="1"/>
  <c r="H13623" i="1"/>
  <c r="I13623" i="1" s="1"/>
  <c r="H13624" i="1"/>
  <c r="I13624" i="1" s="1"/>
  <c r="H13625" i="1"/>
  <c r="I13625" i="1" s="1"/>
  <c r="H13626" i="1"/>
  <c r="I13626" i="1" s="1"/>
  <c r="H13627" i="1"/>
  <c r="I13627" i="1" s="1"/>
  <c r="H13628" i="1"/>
  <c r="I13628" i="1" s="1"/>
  <c r="H13629" i="1"/>
  <c r="I13629" i="1" s="1"/>
  <c r="H13630" i="1"/>
  <c r="I13630" i="1" s="1"/>
  <c r="H13631" i="1"/>
  <c r="I13631" i="1" s="1"/>
  <c r="H13632" i="1"/>
  <c r="I13632" i="1" s="1"/>
  <c r="H13633" i="1"/>
  <c r="I13633" i="1" s="1"/>
  <c r="H13634" i="1"/>
  <c r="I13634" i="1" s="1"/>
  <c r="H13635" i="1"/>
  <c r="I13635" i="1" s="1"/>
  <c r="H13636" i="1"/>
  <c r="I13636" i="1" s="1"/>
  <c r="H13637" i="1"/>
  <c r="I13637" i="1" s="1"/>
  <c r="H13638" i="1"/>
  <c r="I13638" i="1" s="1"/>
  <c r="H13639" i="1"/>
  <c r="I13639" i="1" s="1"/>
  <c r="H13640" i="1"/>
  <c r="I13640" i="1" s="1"/>
  <c r="H13641" i="1"/>
  <c r="I13641" i="1" s="1"/>
  <c r="H13642" i="1"/>
  <c r="I13642" i="1" s="1"/>
  <c r="H13643" i="1"/>
  <c r="I13643" i="1" s="1"/>
  <c r="H13644" i="1"/>
  <c r="I13644" i="1" s="1"/>
  <c r="H13645" i="1"/>
  <c r="I13645" i="1" s="1"/>
  <c r="H13646" i="1"/>
  <c r="I13646" i="1" s="1"/>
  <c r="H13647" i="1"/>
  <c r="I13647" i="1" s="1"/>
  <c r="H13648" i="1"/>
  <c r="I13648" i="1" s="1"/>
  <c r="H13649" i="1"/>
  <c r="I13649" i="1" s="1"/>
  <c r="H13650" i="1"/>
  <c r="I13650" i="1" s="1"/>
  <c r="H13651" i="1"/>
  <c r="I13651" i="1" s="1"/>
  <c r="H13652" i="1"/>
  <c r="I13652" i="1" s="1"/>
  <c r="H13653" i="1"/>
  <c r="I13653" i="1" s="1"/>
  <c r="H13654" i="1"/>
  <c r="I13654" i="1" s="1"/>
  <c r="H13655" i="1"/>
  <c r="I13655" i="1" s="1"/>
  <c r="H13656" i="1"/>
  <c r="I13656" i="1" s="1"/>
  <c r="H13657" i="1"/>
  <c r="I13657" i="1" s="1"/>
  <c r="H13658" i="1"/>
  <c r="I13658" i="1" s="1"/>
  <c r="H13659" i="1"/>
  <c r="I13659" i="1" s="1"/>
  <c r="H13660" i="1"/>
  <c r="I13660" i="1" s="1"/>
  <c r="H13661" i="1"/>
  <c r="I13661" i="1" s="1"/>
  <c r="H13662" i="1"/>
  <c r="I13662" i="1" s="1"/>
  <c r="H13663" i="1"/>
  <c r="I13663" i="1" s="1"/>
  <c r="H13664" i="1"/>
  <c r="I13664" i="1" s="1"/>
  <c r="H13665" i="1"/>
  <c r="I13665" i="1" s="1"/>
  <c r="H13666" i="1"/>
  <c r="I13666" i="1" s="1"/>
  <c r="H13667" i="1"/>
  <c r="I13667" i="1" s="1"/>
  <c r="H13668" i="1"/>
  <c r="I13668" i="1" s="1"/>
  <c r="H13669" i="1"/>
  <c r="I13669" i="1" s="1"/>
  <c r="H13670" i="1"/>
  <c r="I13670" i="1" s="1"/>
  <c r="H13671" i="1"/>
  <c r="I13671" i="1" s="1"/>
  <c r="H13672" i="1"/>
  <c r="I13672" i="1" s="1"/>
  <c r="H13673" i="1"/>
  <c r="I13673" i="1" s="1"/>
  <c r="H13674" i="1"/>
  <c r="I13674" i="1" s="1"/>
  <c r="H13675" i="1"/>
  <c r="I13675" i="1" s="1"/>
  <c r="H13676" i="1"/>
  <c r="I13676" i="1" s="1"/>
  <c r="H13677" i="1"/>
  <c r="I13677" i="1" s="1"/>
  <c r="H13678" i="1"/>
  <c r="I13678" i="1" s="1"/>
  <c r="H13679" i="1"/>
  <c r="I13679" i="1" s="1"/>
  <c r="H13680" i="1"/>
  <c r="I13680" i="1" s="1"/>
  <c r="H13681" i="1"/>
  <c r="I13681" i="1" s="1"/>
  <c r="H13682" i="1"/>
  <c r="I13682" i="1" s="1"/>
  <c r="H13683" i="1"/>
  <c r="I13683" i="1" s="1"/>
  <c r="H13684" i="1"/>
  <c r="I13684" i="1" s="1"/>
  <c r="H13685" i="1"/>
  <c r="I13685" i="1" s="1"/>
  <c r="H13686" i="1"/>
  <c r="I13686" i="1" s="1"/>
  <c r="H13687" i="1"/>
  <c r="I13687" i="1" s="1"/>
  <c r="H13688" i="1"/>
  <c r="I13688" i="1" s="1"/>
  <c r="H13689" i="1"/>
  <c r="I13689" i="1" s="1"/>
  <c r="H13690" i="1"/>
  <c r="I13690" i="1" s="1"/>
  <c r="H13691" i="1"/>
  <c r="I13691" i="1" s="1"/>
  <c r="H13692" i="1"/>
  <c r="I13692" i="1" s="1"/>
  <c r="H13693" i="1"/>
  <c r="I13693" i="1" s="1"/>
  <c r="H13694" i="1"/>
  <c r="I13694" i="1" s="1"/>
  <c r="H13695" i="1"/>
  <c r="I13695" i="1" s="1"/>
  <c r="H13696" i="1"/>
  <c r="I13696" i="1" s="1"/>
  <c r="H13697" i="1"/>
  <c r="I13697" i="1" s="1"/>
  <c r="H13698" i="1"/>
  <c r="I13698" i="1" s="1"/>
  <c r="H13699" i="1"/>
  <c r="I13699" i="1" s="1"/>
  <c r="H13700" i="1"/>
  <c r="I13700" i="1" s="1"/>
  <c r="H13701" i="1"/>
  <c r="I13701" i="1" s="1"/>
  <c r="H13702" i="1"/>
  <c r="I13702" i="1" s="1"/>
  <c r="H13703" i="1"/>
  <c r="I13703" i="1" s="1"/>
  <c r="H13704" i="1"/>
  <c r="I13704" i="1" s="1"/>
  <c r="H13705" i="1"/>
  <c r="I13705" i="1" s="1"/>
  <c r="H13706" i="1"/>
  <c r="I13706" i="1" s="1"/>
  <c r="H13707" i="1"/>
  <c r="I13707" i="1" s="1"/>
  <c r="H13708" i="1"/>
  <c r="I13708" i="1" s="1"/>
  <c r="H13709" i="1"/>
  <c r="I13709" i="1" s="1"/>
  <c r="H13710" i="1"/>
  <c r="I13710" i="1" s="1"/>
  <c r="H13711" i="1"/>
  <c r="I13711" i="1" s="1"/>
  <c r="H13712" i="1"/>
  <c r="I13712" i="1" s="1"/>
  <c r="H13713" i="1"/>
  <c r="I13713" i="1" s="1"/>
  <c r="H13714" i="1"/>
  <c r="I13714" i="1" s="1"/>
  <c r="H13715" i="1"/>
  <c r="I13715" i="1" s="1"/>
  <c r="H13716" i="1"/>
  <c r="I13716" i="1" s="1"/>
  <c r="H13717" i="1"/>
  <c r="I13717" i="1" s="1"/>
  <c r="H13718" i="1"/>
  <c r="I13718" i="1" s="1"/>
  <c r="H13719" i="1"/>
  <c r="I13719" i="1" s="1"/>
  <c r="H13720" i="1"/>
  <c r="I13720" i="1" s="1"/>
  <c r="H13721" i="1"/>
  <c r="I13721" i="1" s="1"/>
  <c r="H13722" i="1"/>
  <c r="I13722" i="1" s="1"/>
  <c r="H13723" i="1"/>
  <c r="I13723" i="1" s="1"/>
  <c r="H13724" i="1"/>
  <c r="I13724" i="1" s="1"/>
  <c r="H13725" i="1"/>
  <c r="I13725" i="1" s="1"/>
  <c r="H13726" i="1"/>
  <c r="I13726" i="1" s="1"/>
  <c r="H13727" i="1"/>
  <c r="I13727" i="1" s="1"/>
  <c r="H13728" i="1"/>
  <c r="I13728" i="1" s="1"/>
  <c r="H13729" i="1"/>
  <c r="I13729" i="1" s="1"/>
  <c r="H13730" i="1"/>
  <c r="I13730" i="1" s="1"/>
  <c r="H13731" i="1"/>
  <c r="I13731" i="1" s="1"/>
  <c r="H13732" i="1"/>
  <c r="I13732" i="1" s="1"/>
  <c r="H13733" i="1"/>
  <c r="I13733" i="1" s="1"/>
  <c r="H13734" i="1"/>
  <c r="I13734" i="1" s="1"/>
  <c r="H13735" i="1"/>
  <c r="I13735" i="1" s="1"/>
  <c r="H13736" i="1"/>
  <c r="I13736" i="1" s="1"/>
  <c r="H13737" i="1"/>
  <c r="I13737" i="1" s="1"/>
  <c r="H13738" i="1"/>
  <c r="I13738" i="1" s="1"/>
  <c r="H13739" i="1"/>
  <c r="I13739" i="1" s="1"/>
  <c r="H13740" i="1"/>
  <c r="I13740" i="1" s="1"/>
  <c r="H13741" i="1"/>
  <c r="I13741" i="1" s="1"/>
  <c r="H13742" i="1"/>
  <c r="I13742" i="1" s="1"/>
  <c r="H13743" i="1"/>
  <c r="I13743" i="1" s="1"/>
  <c r="H13744" i="1"/>
  <c r="I13744" i="1" s="1"/>
  <c r="H13745" i="1"/>
  <c r="I13745" i="1" s="1"/>
  <c r="H13746" i="1"/>
  <c r="I13746" i="1" s="1"/>
  <c r="H13747" i="1"/>
  <c r="I13747" i="1" s="1"/>
  <c r="H13748" i="1"/>
  <c r="I13748" i="1" s="1"/>
  <c r="H13749" i="1"/>
  <c r="I13749" i="1" s="1"/>
  <c r="H13750" i="1"/>
  <c r="I13750" i="1" s="1"/>
  <c r="H13751" i="1"/>
  <c r="I13751" i="1" s="1"/>
  <c r="H13752" i="1"/>
  <c r="I13752" i="1" s="1"/>
  <c r="H13753" i="1"/>
  <c r="I13753" i="1" s="1"/>
  <c r="H13754" i="1"/>
  <c r="I13754" i="1" s="1"/>
  <c r="H13755" i="1"/>
  <c r="I13755" i="1" s="1"/>
  <c r="H13756" i="1"/>
  <c r="I13756" i="1" s="1"/>
  <c r="H13757" i="1"/>
  <c r="I13757" i="1" s="1"/>
  <c r="H13758" i="1"/>
  <c r="I13758" i="1" s="1"/>
  <c r="H13759" i="1"/>
  <c r="I13759" i="1" s="1"/>
  <c r="H13760" i="1"/>
  <c r="I13760" i="1" s="1"/>
  <c r="H13761" i="1"/>
  <c r="I13761" i="1" s="1"/>
  <c r="H13762" i="1"/>
  <c r="I13762" i="1" s="1"/>
  <c r="H13763" i="1"/>
  <c r="I13763" i="1" s="1"/>
  <c r="H13764" i="1"/>
  <c r="I13764" i="1" s="1"/>
  <c r="H13765" i="1"/>
  <c r="I13765" i="1" s="1"/>
  <c r="H13766" i="1"/>
  <c r="I13766" i="1" s="1"/>
  <c r="H13767" i="1"/>
  <c r="I13767" i="1" s="1"/>
  <c r="H13768" i="1"/>
  <c r="I13768" i="1" s="1"/>
  <c r="H13769" i="1"/>
  <c r="I13769" i="1" s="1"/>
  <c r="H13770" i="1"/>
  <c r="I13770" i="1" s="1"/>
  <c r="H13771" i="1"/>
  <c r="I13771" i="1" s="1"/>
  <c r="H13772" i="1"/>
  <c r="I13772" i="1" s="1"/>
  <c r="H13773" i="1"/>
  <c r="I13773" i="1" s="1"/>
  <c r="H13774" i="1"/>
  <c r="I13774" i="1" s="1"/>
  <c r="H13775" i="1"/>
  <c r="I13775" i="1" s="1"/>
  <c r="H13776" i="1"/>
  <c r="I13776" i="1" s="1"/>
  <c r="H13777" i="1"/>
  <c r="I13777" i="1" s="1"/>
  <c r="H13778" i="1"/>
  <c r="I13778" i="1" s="1"/>
  <c r="H13779" i="1"/>
  <c r="I13779" i="1" s="1"/>
  <c r="H13780" i="1"/>
  <c r="I13780" i="1" s="1"/>
  <c r="H13781" i="1"/>
  <c r="I13781" i="1" s="1"/>
  <c r="H13782" i="1"/>
  <c r="I13782" i="1" s="1"/>
  <c r="H13783" i="1"/>
  <c r="I13783" i="1" s="1"/>
  <c r="H13784" i="1"/>
  <c r="I13784" i="1" s="1"/>
  <c r="H13785" i="1"/>
  <c r="I13785" i="1" s="1"/>
  <c r="H13786" i="1"/>
  <c r="I13786" i="1" s="1"/>
  <c r="H13787" i="1"/>
  <c r="I13787" i="1" s="1"/>
  <c r="H13788" i="1"/>
  <c r="I13788" i="1" s="1"/>
  <c r="H13789" i="1"/>
  <c r="I13789" i="1" s="1"/>
  <c r="H13790" i="1"/>
  <c r="I13790" i="1" s="1"/>
  <c r="H13791" i="1"/>
  <c r="I13791" i="1" s="1"/>
  <c r="H13792" i="1"/>
  <c r="I13792" i="1" s="1"/>
  <c r="H13793" i="1"/>
  <c r="I13793" i="1" s="1"/>
  <c r="H13794" i="1"/>
  <c r="I13794" i="1" s="1"/>
  <c r="H13795" i="1"/>
  <c r="I13795" i="1" s="1"/>
  <c r="H13796" i="1"/>
  <c r="I13796" i="1" s="1"/>
  <c r="H13797" i="1"/>
  <c r="I13797" i="1" s="1"/>
  <c r="H13798" i="1"/>
  <c r="I13798" i="1" s="1"/>
  <c r="H13799" i="1"/>
  <c r="I13799" i="1" s="1"/>
  <c r="H13800" i="1"/>
  <c r="I13800" i="1" s="1"/>
  <c r="H13801" i="1"/>
  <c r="I13801" i="1" s="1"/>
  <c r="H13802" i="1"/>
  <c r="I13802" i="1" s="1"/>
  <c r="H13803" i="1"/>
  <c r="I13803" i="1" s="1"/>
  <c r="H13804" i="1"/>
  <c r="I13804" i="1" s="1"/>
  <c r="H13805" i="1"/>
  <c r="I13805" i="1" s="1"/>
  <c r="H13806" i="1"/>
  <c r="I13806" i="1" s="1"/>
  <c r="H13807" i="1"/>
  <c r="I13807" i="1" s="1"/>
  <c r="H13808" i="1"/>
  <c r="I13808" i="1" s="1"/>
  <c r="H13809" i="1"/>
  <c r="I13809" i="1" s="1"/>
  <c r="H13810" i="1"/>
  <c r="I13810" i="1" s="1"/>
  <c r="H13811" i="1"/>
  <c r="I13811" i="1" s="1"/>
  <c r="H13812" i="1"/>
  <c r="I13812" i="1" s="1"/>
  <c r="H13813" i="1"/>
  <c r="I13813" i="1" s="1"/>
  <c r="H13814" i="1"/>
  <c r="I13814" i="1" s="1"/>
  <c r="H13815" i="1"/>
  <c r="I13815" i="1" s="1"/>
  <c r="H13816" i="1"/>
  <c r="I13816" i="1" s="1"/>
  <c r="H13817" i="1"/>
  <c r="I13817" i="1" s="1"/>
  <c r="H13818" i="1"/>
  <c r="I13818" i="1" s="1"/>
  <c r="H13819" i="1"/>
  <c r="I13819" i="1" s="1"/>
  <c r="H13820" i="1"/>
  <c r="I13820" i="1" s="1"/>
  <c r="H13821" i="1"/>
  <c r="I13821" i="1" s="1"/>
  <c r="H13822" i="1"/>
  <c r="I13822" i="1" s="1"/>
  <c r="H13823" i="1"/>
  <c r="I13823" i="1" s="1"/>
  <c r="H13824" i="1"/>
  <c r="I13824" i="1" s="1"/>
  <c r="H13825" i="1"/>
  <c r="I13825" i="1" s="1"/>
  <c r="H13826" i="1"/>
  <c r="I13826" i="1" s="1"/>
  <c r="H13827" i="1"/>
  <c r="I13827" i="1" s="1"/>
  <c r="H13828" i="1"/>
  <c r="I13828" i="1" s="1"/>
  <c r="H13829" i="1"/>
  <c r="I13829" i="1" s="1"/>
  <c r="H13830" i="1"/>
  <c r="I13830" i="1" s="1"/>
  <c r="H13831" i="1"/>
  <c r="I13831" i="1" s="1"/>
  <c r="H13832" i="1"/>
  <c r="I13832" i="1" s="1"/>
  <c r="H13833" i="1"/>
  <c r="I13833" i="1" s="1"/>
  <c r="H13834" i="1"/>
  <c r="I13834" i="1" s="1"/>
  <c r="H13835" i="1"/>
  <c r="I13835" i="1" s="1"/>
  <c r="H13836" i="1"/>
  <c r="I13836" i="1" s="1"/>
  <c r="H13837" i="1"/>
  <c r="I13837" i="1" s="1"/>
  <c r="H13838" i="1"/>
  <c r="I13838" i="1" s="1"/>
  <c r="H13839" i="1"/>
  <c r="I13839" i="1" s="1"/>
  <c r="H13840" i="1"/>
  <c r="I13840" i="1" s="1"/>
  <c r="H13841" i="1"/>
  <c r="I13841" i="1" s="1"/>
  <c r="H13842" i="1"/>
  <c r="I13842" i="1" s="1"/>
  <c r="H13843" i="1"/>
  <c r="I13843" i="1" s="1"/>
  <c r="H13844" i="1"/>
  <c r="I13844" i="1" s="1"/>
  <c r="H13845" i="1"/>
  <c r="I13845" i="1" s="1"/>
  <c r="H13846" i="1"/>
  <c r="I13846" i="1" s="1"/>
  <c r="H13847" i="1"/>
  <c r="I13847" i="1" s="1"/>
  <c r="H13848" i="1"/>
  <c r="I13848" i="1" s="1"/>
  <c r="H13849" i="1"/>
  <c r="I13849" i="1" s="1"/>
  <c r="H13850" i="1"/>
  <c r="I13850" i="1" s="1"/>
  <c r="H13851" i="1"/>
  <c r="I13851" i="1" s="1"/>
  <c r="H13852" i="1"/>
  <c r="I13852" i="1" s="1"/>
  <c r="H13853" i="1"/>
  <c r="I13853" i="1" s="1"/>
  <c r="H13854" i="1"/>
  <c r="I13854" i="1" s="1"/>
  <c r="H13855" i="1"/>
  <c r="I13855" i="1" s="1"/>
  <c r="H13856" i="1"/>
  <c r="I13856" i="1" s="1"/>
  <c r="H13857" i="1"/>
  <c r="I13857" i="1" s="1"/>
  <c r="H13858" i="1"/>
  <c r="I13858" i="1" s="1"/>
  <c r="H13859" i="1"/>
  <c r="I13859" i="1" s="1"/>
  <c r="H13860" i="1"/>
  <c r="I13860" i="1" s="1"/>
  <c r="H13861" i="1"/>
  <c r="I13861" i="1" s="1"/>
  <c r="H13862" i="1"/>
  <c r="I13862" i="1" s="1"/>
  <c r="H13863" i="1"/>
  <c r="I13863" i="1" s="1"/>
  <c r="H13864" i="1"/>
  <c r="I13864" i="1" s="1"/>
  <c r="H13865" i="1"/>
  <c r="I13865" i="1" s="1"/>
  <c r="H13866" i="1"/>
  <c r="I13866" i="1" s="1"/>
  <c r="H13867" i="1"/>
  <c r="I13867" i="1" s="1"/>
  <c r="H13868" i="1"/>
  <c r="I13868" i="1" s="1"/>
  <c r="H13869" i="1"/>
  <c r="I13869" i="1" s="1"/>
  <c r="H13870" i="1"/>
  <c r="I13870" i="1" s="1"/>
  <c r="H13871" i="1"/>
  <c r="I13871" i="1" s="1"/>
  <c r="H13872" i="1"/>
  <c r="I13872" i="1" s="1"/>
  <c r="H13873" i="1"/>
  <c r="I13873" i="1" s="1"/>
  <c r="H13874" i="1"/>
  <c r="I13874" i="1" s="1"/>
  <c r="H13875" i="1"/>
  <c r="I13875" i="1" s="1"/>
  <c r="H13876" i="1"/>
  <c r="I13876" i="1" s="1"/>
  <c r="H13877" i="1"/>
  <c r="I13877" i="1" s="1"/>
  <c r="H13878" i="1"/>
  <c r="I13878" i="1" s="1"/>
  <c r="H13879" i="1"/>
  <c r="I13879" i="1" s="1"/>
  <c r="H13880" i="1"/>
  <c r="I13880" i="1" s="1"/>
  <c r="H13881" i="1"/>
  <c r="I13881" i="1" s="1"/>
  <c r="H13882" i="1"/>
  <c r="I13882" i="1" s="1"/>
  <c r="H13883" i="1"/>
  <c r="I13883" i="1" s="1"/>
  <c r="H13884" i="1"/>
  <c r="I13884" i="1" s="1"/>
  <c r="H13885" i="1"/>
  <c r="I13885" i="1" s="1"/>
  <c r="H13886" i="1"/>
  <c r="I13886" i="1" s="1"/>
  <c r="H13887" i="1"/>
  <c r="I13887" i="1" s="1"/>
  <c r="H13888" i="1"/>
  <c r="I13888" i="1" s="1"/>
  <c r="H13889" i="1"/>
  <c r="I13889" i="1" s="1"/>
  <c r="H13890" i="1"/>
  <c r="I13890" i="1" s="1"/>
  <c r="H13891" i="1"/>
  <c r="I13891" i="1" s="1"/>
  <c r="H13892" i="1"/>
  <c r="I13892" i="1" s="1"/>
  <c r="H13893" i="1"/>
  <c r="I13893" i="1" s="1"/>
  <c r="H13894" i="1"/>
  <c r="I13894" i="1" s="1"/>
  <c r="H13895" i="1"/>
  <c r="I13895" i="1" s="1"/>
  <c r="H13896" i="1"/>
  <c r="I13896" i="1" s="1"/>
  <c r="H13897" i="1"/>
  <c r="I13897" i="1" s="1"/>
  <c r="H13898" i="1"/>
  <c r="I13898" i="1" s="1"/>
  <c r="H13899" i="1"/>
  <c r="I13899" i="1" s="1"/>
  <c r="H13900" i="1"/>
  <c r="I13900" i="1" s="1"/>
  <c r="H13901" i="1"/>
  <c r="I13901" i="1" s="1"/>
  <c r="H13902" i="1"/>
  <c r="I13902" i="1" s="1"/>
  <c r="H13903" i="1"/>
  <c r="I13903" i="1" s="1"/>
  <c r="H13904" i="1"/>
  <c r="I13904" i="1" s="1"/>
  <c r="H13905" i="1"/>
  <c r="I13905" i="1" s="1"/>
  <c r="H13906" i="1"/>
  <c r="I13906" i="1" s="1"/>
  <c r="H13907" i="1"/>
  <c r="I13907" i="1" s="1"/>
  <c r="H13908" i="1"/>
  <c r="I13908" i="1" s="1"/>
  <c r="H13909" i="1"/>
  <c r="I13909" i="1" s="1"/>
  <c r="H13910" i="1"/>
  <c r="I13910" i="1" s="1"/>
  <c r="H13911" i="1"/>
  <c r="I13911" i="1" s="1"/>
  <c r="H13912" i="1"/>
  <c r="I13912" i="1" s="1"/>
  <c r="H13913" i="1"/>
  <c r="I13913" i="1" s="1"/>
  <c r="H13914" i="1"/>
  <c r="I13914" i="1" s="1"/>
  <c r="H13915" i="1"/>
  <c r="I13915" i="1" s="1"/>
  <c r="H13916" i="1"/>
  <c r="I13916" i="1" s="1"/>
  <c r="H13917" i="1"/>
  <c r="I13917" i="1" s="1"/>
  <c r="H13918" i="1"/>
  <c r="I13918" i="1" s="1"/>
  <c r="H13919" i="1"/>
  <c r="I13919" i="1" s="1"/>
  <c r="H13920" i="1"/>
  <c r="I13920" i="1" s="1"/>
  <c r="H13921" i="1"/>
  <c r="I13921" i="1" s="1"/>
  <c r="H13922" i="1"/>
  <c r="I13922" i="1" s="1"/>
  <c r="H13923" i="1"/>
  <c r="I13923" i="1" s="1"/>
  <c r="H13924" i="1"/>
  <c r="I13924" i="1" s="1"/>
  <c r="H13925" i="1"/>
  <c r="I13925" i="1" s="1"/>
  <c r="H13926" i="1"/>
  <c r="I13926" i="1" s="1"/>
  <c r="H13927" i="1"/>
  <c r="I13927" i="1" s="1"/>
  <c r="H13928" i="1"/>
  <c r="I13928" i="1" s="1"/>
  <c r="H13929" i="1"/>
  <c r="I13929" i="1" s="1"/>
  <c r="H13930" i="1"/>
  <c r="I13930" i="1" s="1"/>
  <c r="H13931" i="1"/>
  <c r="I13931" i="1" s="1"/>
  <c r="H13932" i="1"/>
  <c r="I13932" i="1" s="1"/>
  <c r="H13933" i="1"/>
  <c r="I13933" i="1" s="1"/>
  <c r="H13934" i="1"/>
  <c r="I13934" i="1" s="1"/>
  <c r="H13935" i="1"/>
  <c r="I13935" i="1" s="1"/>
  <c r="H13936" i="1"/>
  <c r="I13936" i="1" s="1"/>
  <c r="H13937" i="1"/>
  <c r="I13937" i="1" s="1"/>
  <c r="H13938" i="1"/>
  <c r="I13938" i="1" s="1"/>
  <c r="H13939" i="1"/>
  <c r="I13939" i="1" s="1"/>
  <c r="H13940" i="1"/>
  <c r="I13940" i="1" s="1"/>
  <c r="H13941" i="1"/>
  <c r="I13941" i="1" s="1"/>
  <c r="H13942" i="1"/>
  <c r="I13942" i="1" s="1"/>
  <c r="H13943" i="1"/>
  <c r="I13943" i="1" s="1"/>
  <c r="H13944" i="1"/>
  <c r="I13944" i="1" s="1"/>
  <c r="H13945" i="1"/>
  <c r="I13945" i="1" s="1"/>
  <c r="H13946" i="1"/>
  <c r="I13946" i="1" s="1"/>
  <c r="H13947" i="1"/>
  <c r="I13947" i="1" s="1"/>
  <c r="H13948" i="1"/>
  <c r="I13948" i="1" s="1"/>
  <c r="H13949" i="1"/>
  <c r="I13949" i="1" s="1"/>
  <c r="H13950" i="1"/>
  <c r="I13950" i="1" s="1"/>
  <c r="H13951" i="1"/>
  <c r="I13951" i="1" s="1"/>
  <c r="H13952" i="1"/>
  <c r="I13952" i="1" s="1"/>
  <c r="H13953" i="1"/>
  <c r="I13953" i="1" s="1"/>
  <c r="H13954" i="1"/>
  <c r="I13954" i="1" s="1"/>
  <c r="H13955" i="1"/>
  <c r="I13955" i="1" s="1"/>
  <c r="H13956" i="1"/>
  <c r="I13956" i="1" s="1"/>
  <c r="H13957" i="1"/>
  <c r="I13957" i="1" s="1"/>
  <c r="H13958" i="1"/>
  <c r="I13958" i="1" s="1"/>
  <c r="H13959" i="1"/>
  <c r="I13959" i="1" s="1"/>
  <c r="H13960" i="1"/>
  <c r="I13960" i="1" s="1"/>
  <c r="H13961" i="1"/>
  <c r="I13961" i="1" s="1"/>
  <c r="H13962" i="1"/>
  <c r="I13962" i="1" s="1"/>
  <c r="H13963" i="1"/>
  <c r="I13963" i="1" s="1"/>
  <c r="H13964" i="1"/>
  <c r="I13964" i="1" s="1"/>
  <c r="H13965" i="1"/>
  <c r="I13965" i="1" s="1"/>
  <c r="H13966" i="1"/>
  <c r="I13966" i="1" s="1"/>
  <c r="H13967" i="1"/>
  <c r="I13967" i="1" s="1"/>
  <c r="H13968" i="1"/>
  <c r="I13968" i="1" s="1"/>
  <c r="H13969" i="1"/>
  <c r="I13969" i="1" s="1"/>
  <c r="H13970" i="1"/>
  <c r="I13970" i="1" s="1"/>
  <c r="H13971" i="1"/>
  <c r="I13971" i="1" s="1"/>
  <c r="H13972" i="1"/>
  <c r="I13972" i="1" s="1"/>
  <c r="H13973" i="1"/>
  <c r="I13973" i="1" s="1"/>
  <c r="H13974" i="1"/>
  <c r="I13974" i="1" s="1"/>
  <c r="H13975" i="1"/>
  <c r="I13975" i="1" s="1"/>
  <c r="H13976" i="1"/>
  <c r="I13976" i="1" s="1"/>
  <c r="H13977" i="1"/>
  <c r="I13977" i="1" s="1"/>
  <c r="H13978" i="1"/>
  <c r="I13978" i="1" s="1"/>
  <c r="H13979" i="1"/>
  <c r="I13979" i="1" s="1"/>
  <c r="H13980" i="1"/>
  <c r="I13980" i="1" s="1"/>
  <c r="H13981" i="1"/>
  <c r="I13981" i="1" s="1"/>
  <c r="H13982" i="1"/>
  <c r="I13982" i="1" s="1"/>
  <c r="H13983" i="1"/>
  <c r="I13983" i="1" s="1"/>
  <c r="H13984" i="1"/>
  <c r="I13984" i="1" s="1"/>
  <c r="H13985" i="1"/>
  <c r="I13985" i="1" s="1"/>
  <c r="H13986" i="1"/>
  <c r="I13986" i="1" s="1"/>
  <c r="H13987" i="1"/>
  <c r="I13987" i="1" s="1"/>
  <c r="H13988" i="1"/>
  <c r="I13988" i="1" s="1"/>
  <c r="H13989" i="1"/>
  <c r="I13989" i="1" s="1"/>
  <c r="H13990" i="1"/>
  <c r="I13990" i="1" s="1"/>
  <c r="H13991" i="1"/>
  <c r="I13991" i="1" s="1"/>
  <c r="H13992" i="1"/>
  <c r="I13992" i="1" s="1"/>
  <c r="H13993" i="1"/>
  <c r="I13993" i="1" s="1"/>
  <c r="H13994" i="1"/>
  <c r="I13994" i="1" s="1"/>
  <c r="H13995" i="1"/>
  <c r="I13995" i="1" s="1"/>
  <c r="H13996" i="1"/>
  <c r="I13996" i="1" s="1"/>
  <c r="H13997" i="1"/>
  <c r="I13997" i="1" s="1"/>
  <c r="H13998" i="1"/>
  <c r="I13998" i="1" s="1"/>
  <c r="H13999" i="1"/>
  <c r="I13999" i="1" s="1"/>
  <c r="H14000" i="1"/>
  <c r="I14000" i="1" s="1"/>
  <c r="H14001" i="1"/>
  <c r="I14001" i="1" s="1"/>
  <c r="H14002" i="1"/>
  <c r="I14002" i="1" s="1"/>
  <c r="H14003" i="1"/>
  <c r="I14003" i="1" s="1"/>
  <c r="H14004" i="1"/>
  <c r="I14004" i="1" s="1"/>
  <c r="H14005" i="1"/>
  <c r="I14005" i="1" s="1"/>
  <c r="H14006" i="1"/>
  <c r="I14006" i="1" s="1"/>
  <c r="H14007" i="1"/>
  <c r="I14007" i="1" s="1"/>
  <c r="H14008" i="1"/>
  <c r="I14008" i="1" s="1"/>
  <c r="H14009" i="1"/>
  <c r="I14009" i="1" s="1"/>
  <c r="H14010" i="1"/>
  <c r="I14010" i="1" s="1"/>
  <c r="H14011" i="1"/>
  <c r="I14011" i="1" s="1"/>
  <c r="H14012" i="1"/>
  <c r="I14012" i="1" s="1"/>
  <c r="H14013" i="1"/>
  <c r="I14013" i="1" s="1"/>
  <c r="H14014" i="1"/>
  <c r="I14014" i="1" s="1"/>
  <c r="H14015" i="1"/>
  <c r="I14015" i="1" s="1"/>
  <c r="H14016" i="1"/>
  <c r="I14016" i="1" s="1"/>
  <c r="H14017" i="1"/>
  <c r="I14017" i="1" s="1"/>
  <c r="H14018" i="1"/>
  <c r="I14018" i="1" s="1"/>
  <c r="H14019" i="1"/>
  <c r="I14019" i="1" s="1"/>
  <c r="H14020" i="1"/>
  <c r="I14020" i="1" s="1"/>
  <c r="H14021" i="1"/>
  <c r="I14021" i="1" s="1"/>
  <c r="H14022" i="1"/>
  <c r="I14022" i="1" s="1"/>
  <c r="H14023" i="1"/>
  <c r="I14023" i="1" s="1"/>
  <c r="H14024" i="1"/>
  <c r="I14024" i="1" s="1"/>
  <c r="H14025" i="1"/>
  <c r="I14025" i="1" s="1"/>
  <c r="H14026" i="1"/>
  <c r="I14026" i="1" s="1"/>
  <c r="H14027" i="1"/>
  <c r="I14027" i="1" s="1"/>
  <c r="H14028" i="1"/>
  <c r="I14028" i="1" s="1"/>
  <c r="H14029" i="1"/>
  <c r="I14029" i="1" s="1"/>
  <c r="H14030" i="1"/>
  <c r="I14030" i="1" s="1"/>
  <c r="H14031" i="1"/>
  <c r="I14031" i="1" s="1"/>
  <c r="H14032" i="1"/>
  <c r="I14032" i="1" s="1"/>
  <c r="H14033" i="1"/>
  <c r="I14033" i="1" s="1"/>
  <c r="H14034" i="1"/>
  <c r="I14034" i="1" s="1"/>
  <c r="H14035" i="1"/>
  <c r="I14035" i="1" s="1"/>
  <c r="H14036" i="1"/>
  <c r="I14036" i="1" s="1"/>
  <c r="H14037" i="1"/>
  <c r="I14037" i="1" s="1"/>
  <c r="H14038" i="1"/>
  <c r="I14038" i="1" s="1"/>
  <c r="H14039" i="1"/>
  <c r="I14039" i="1" s="1"/>
  <c r="H14040" i="1"/>
  <c r="I14040" i="1" s="1"/>
  <c r="H14041" i="1"/>
  <c r="I14041" i="1" s="1"/>
  <c r="H14042" i="1"/>
  <c r="I14042" i="1" s="1"/>
  <c r="H14043" i="1"/>
  <c r="I14043" i="1" s="1"/>
  <c r="H14044" i="1"/>
  <c r="I14044" i="1" s="1"/>
  <c r="H14045" i="1"/>
  <c r="I14045" i="1" s="1"/>
  <c r="H14046" i="1"/>
  <c r="I14046" i="1" s="1"/>
  <c r="H14047" i="1"/>
  <c r="I14047" i="1" s="1"/>
  <c r="H14048" i="1"/>
  <c r="I14048" i="1" s="1"/>
  <c r="H14049" i="1"/>
  <c r="I14049" i="1" s="1"/>
  <c r="H14050" i="1"/>
  <c r="I14050" i="1" s="1"/>
  <c r="H14051" i="1"/>
  <c r="I14051" i="1" s="1"/>
  <c r="H14052" i="1"/>
  <c r="I14052" i="1" s="1"/>
  <c r="H14053" i="1"/>
  <c r="I14053" i="1" s="1"/>
  <c r="H14054" i="1"/>
  <c r="I14054" i="1" s="1"/>
  <c r="H14055" i="1"/>
  <c r="I14055" i="1" s="1"/>
  <c r="H14056" i="1"/>
  <c r="I14056" i="1" s="1"/>
  <c r="J27" i="1" a="1"/>
  <c r="J27" i="1" l="1"/>
  <c r="J23" i="1"/>
  <c r="J22" i="1"/>
  <c r="J24" i="1" l="1"/>
  <c r="J2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<sst xmlns="http://schemas.openxmlformats.org/spreadsheetml/2006/main" count="67949" uniqueCount="12636">
  <si>
    <t>Code</t>
  </si>
  <si>
    <t>Category</t>
  </si>
  <si>
    <t>Description</t>
  </si>
  <si>
    <t>Size</t>
  </si>
  <si>
    <t>Total Inventory</t>
  </si>
  <si>
    <t>Price</t>
  </si>
  <si>
    <t>Sale Price</t>
  </si>
  <si>
    <t>Sale End Date</t>
  </si>
  <si>
    <t>SOUTH AFRICA</t>
  </si>
  <si>
    <t>De Morgenzon DMZ Syrah</t>
  </si>
  <si>
    <t>750ML</t>
  </si>
  <si>
    <t>BEER</t>
  </si>
  <si>
    <t>NORTH COAST STELALR IPA</t>
  </si>
  <si>
    <t>22.0Z</t>
  </si>
  <si>
    <t>SCOTCH</t>
  </si>
  <si>
    <t>BLACK GROUSE SMOKEY BLACK</t>
  </si>
  <si>
    <t>1.75L</t>
  </si>
  <si>
    <t>CHILE</t>
  </si>
  <si>
    <t>Concha y Toro Xplorador Cabernet Sauvignon</t>
  </si>
  <si>
    <t>BALTIKA #4 DARK 20/16.9OZ</t>
  </si>
  <si>
    <t>16.9Z</t>
  </si>
  <si>
    <t>OTHER WINE</t>
  </si>
  <si>
    <t>DREAMFISH CAB</t>
  </si>
  <si>
    <t>1.5L</t>
  </si>
  <si>
    <t>MAUI BIG SWELL IPA 4/6 12 OZ CANS</t>
  </si>
  <si>
    <t>12.0Z</t>
  </si>
  <si>
    <t>CORDIALS</t>
  </si>
  <si>
    <t>Amaretto Disaronno Liqueur</t>
  </si>
  <si>
    <t>AMERICAN WHITE</t>
  </si>
  <si>
    <t>FLORA SPRINGS CHARD</t>
  </si>
  <si>
    <t>J POP CHU HI GRAPE FRUIT 4/6 1</t>
  </si>
  <si>
    <t>ARGENTINA</t>
  </si>
  <si>
    <t>Altos Las Hormigas Clasico Malbec</t>
  </si>
  <si>
    <t>GEARYS HAMPSHIRE ALE NR</t>
  </si>
  <si>
    <t>Stiegl Grapefruit Radler</t>
  </si>
  <si>
    <t>RUM</t>
  </si>
  <si>
    <t>Homere Clement Cuvee Rum</t>
  </si>
  <si>
    <t>VODKA</t>
  </si>
  <si>
    <t>American Star Caviar Lime Vodka</t>
  </si>
  <si>
    <t>SPAIN/PORTUGAL</t>
  </si>
  <si>
    <t>Vinhos Borges Lello Touriga Nacional</t>
  </si>
  <si>
    <t>ITALY</t>
  </si>
  <si>
    <t>VARVARA CASTELLO DI BOLGHERI</t>
  </si>
  <si>
    <t>CHAMPAGNE/SPARKLING</t>
  </si>
  <si>
    <t>CAPOSALDO PROSECCO</t>
  </si>
  <si>
    <t>JACQUIN'S KUMMEL</t>
  </si>
  <si>
    <t>MIXERS</t>
  </si>
  <si>
    <t>Tres Agaves Nectar Mix</t>
  </si>
  <si>
    <t>375ML</t>
  </si>
  <si>
    <t>Wray &amp; Nephew White Overproof Rum</t>
  </si>
  <si>
    <t>MAD RIVER SUNSET IPA 4/6 12.0Z NR</t>
  </si>
  <si>
    <t>Green's Discovery Gluten Free Amber Ale</t>
  </si>
  <si>
    <t>500ML</t>
  </si>
  <si>
    <t>BRANDY/COGNAC/GRAPPA</t>
  </si>
  <si>
    <t>Je Suis VSOP</t>
  </si>
  <si>
    <t>DOS EQUIS LAGER 2/12 CAN</t>
  </si>
  <si>
    <t>Riunite Sweet Red Rare Red Blend</t>
  </si>
  <si>
    <t>TEQUILA</t>
  </si>
  <si>
    <t>Margaritaville Tropical Tangerine</t>
  </si>
  <si>
    <t>SVYTURY EXTRA 5.2%   16OZ 2/12</t>
  </si>
  <si>
    <t>16.0Z</t>
  </si>
  <si>
    <t>AMERICAN RED</t>
  </si>
  <si>
    <t>BERINGER KNIGHTS VLY MERITAGE</t>
  </si>
  <si>
    <t>Placido Delle Venezie IGT Pinot Grigio</t>
  </si>
  <si>
    <t>PORT/SHERRY/DESSERT/VERMOUTH</t>
  </si>
  <si>
    <t>FONSECA BIN 27 TINS</t>
  </si>
  <si>
    <t>SCHLAFLY BARLEY WINE ALE</t>
  </si>
  <si>
    <t>ASIA</t>
  </si>
  <si>
    <t>Okunomatsu Tokubetsu Junmai Sake</t>
  </si>
  <si>
    <t>720ML</t>
  </si>
  <si>
    <t>ASS KISSER ALES SMOKED PORTER1</t>
  </si>
  <si>
    <t>SELLA &amp; MOSCA LA CALA VERM</t>
  </si>
  <si>
    <t>Samuel Smith's Organic Chocolate Stout</t>
  </si>
  <si>
    <t>NORTH COAST OLD RASPUTIN 16TH ANNIV</t>
  </si>
  <si>
    <t>STEELHEAD EXTRA STOUT 4/6 12.0Z NR</t>
  </si>
  <si>
    <t>KOSHER</t>
  </si>
  <si>
    <t>Dalton Oak Aged Cabernet Sauvignon</t>
  </si>
  <si>
    <t>The Other Guys Leese Fitch Merlot</t>
  </si>
  <si>
    <t>Seacrets Coconut Rum</t>
  </si>
  <si>
    <t>Gekkeikan Black &amp; Gold Sake</t>
  </si>
  <si>
    <t>Redd's Apple Ale</t>
  </si>
  <si>
    <t>DAB LAGER 4/6 16.OZ CAN</t>
  </si>
  <si>
    <t>NATIONAL PREMIUM 4/6 12.0Z</t>
  </si>
  <si>
    <t>AMERICAN TABLE</t>
  </si>
  <si>
    <t>Fabrizia Limoncello Liqueur</t>
  </si>
  <si>
    <t>FRANCE</t>
  </si>
  <si>
    <t>LA CHASSE PRETIGE CDR</t>
  </si>
  <si>
    <t>FLYING FISH EX PALE ALE 4/6 NR</t>
  </si>
  <si>
    <t>INACAYAL P/GRIGIO</t>
  </si>
  <si>
    <t>Truchard Chardonnay</t>
  </si>
  <si>
    <t>Quinta de la Rosa Late Bottled Vintage Red Port</t>
  </si>
  <si>
    <t>TROUBADOUR MAGMA TRIPLE 11.2 NR</t>
  </si>
  <si>
    <t>11.2Z</t>
  </si>
  <si>
    <t>Marchesi di Barolo Ruvei Barbera d'Alba</t>
  </si>
  <si>
    <t>Verdi Peach Sparkletini</t>
  </si>
  <si>
    <t>25.4Z</t>
  </si>
  <si>
    <t>MOA ST JOSEPH 6/4 11.2 OZ</t>
  </si>
  <si>
    <t>Aldo e Riccardo Seghesio Vigneto la Villa Barolo DOCG Nebbiolo</t>
  </si>
  <si>
    <t>HITACHINO GINGER ALE 11.2</t>
  </si>
  <si>
    <t>GULDEN DRAAK QUAD 90006/25.4OZ</t>
  </si>
  <si>
    <t>GERMANY</t>
  </si>
  <si>
    <t>Sektkellerei Fitz Sekt Extra Trocken Riesling</t>
  </si>
  <si>
    <t>IRISH WHISKEY</t>
  </si>
  <si>
    <t>The Irishman Founder's Reserve Irish Whiskey</t>
  </si>
  <si>
    <t>Familia Dante Twelve Months Oak Aged Toscana IGT Sangiovese</t>
  </si>
  <si>
    <t>Santa Cristina (Antinori) Chianti Sangiovese</t>
  </si>
  <si>
    <t>OTTER CREEK BACKSEAT BURNER IPA 4/6 12.OZ NR</t>
  </si>
  <si>
    <t>SAGRES DARK BEER 330ML 4/6</t>
  </si>
  <si>
    <t>330ML</t>
  </si>
  <si>
    <t>Chateau La Mission Haut Brion Pessac leognan Bordeaux Blend</t>
  </si>
  <si>
    <t>Fattoria di Felsina Berardenga Riserva Rancia Chianti Classico Sangiovese</t>
  </si>
  <si>
    <t>Sugar Island Spiced Rum</t>
  </si>
  <si>
    <t>DELOACH BLOCK 1950 P/NOIR</t>
  </si>
  <si>
    <t>LINDEMANS PECHE LAMBIC 12OZ</t>
  </si>
  <si>
    <t>Leindl 1oTW DAC Reserve Zobinger Heiligenstein Riesling</t>
  </si>
  <si>
    <t>TerraNoble Reserva La Higuera Vineyard Carmenere</t>
  </si>
  <si>
    <t>Markham Estate Grown Pinot Noir</t>
  </si>
  <si>
    <t>TABLAS CREEK CDT BLC</t>
  </si>
  <si>
    <t>Annabel Lee White</t>
  </si>
  <si>
    <t>S SMITH PURE LAGER 12/18.7OZ</t>
  </si>
  <si>
    <t>18.7Z</t>
  </si>
  <si>
    <t>Santa Cristina (Antinori) Campogrande Orvieto Classico Orvieto White Blend</t>
  </si>
  <si>
    <t>SEA DOG APRICOT 4/6 12.0Z NR</t>
  </si>
  <si>
    <t>Maraska Cherry Kosher Red Blend</t>
  </si>
  <si>
    <t>ABITA ANDY GATOR 22 0Z</t>
  </si>
  <si>
    <t>Anne Amie Pinot Gris</t>
  </si>
  <si>
    <t>Southern Comfort Caramel American Whiskey</t>
  </si>
  <si>
    <t>Sea Ridge Cabernet Sauvignon</t>
  </si>
  <si>
    <t>Bodegas Diamandes Perlita Chardonnay</t>
  </si>
  <si>
    <t>Ciacci Piccolomini d'Aragona Toscana IGT Sangiovese</t>
  </si>
  <si>
    <t>OSKAR BLUES DALES PALE ALE 12/19.2OZ</t>
  </si>
  <si>
    <t>19.2Z</t>
  </si>
  <si>
    <t>Prairie Organic Vodka</t>
  </si>
  <si>
    <t>1L</t>
  </si>
  <si>
    <t>Bolla Provincia di Pavia IGT Pinot Noir</t>
  </si>
  <si>
    <t>Sauza Hornitos Reposado Tequila</t>
  </si>
  <si>
    <t>DON Q RUM   ANEJO</t>
  </si>
  <si>
    <t>LAUGHING DOG ANUBIS COFFEE PORTER 22</t>
  </si>
  <si>
    <t>MILWAUKEE BEST ICE 2/12 CAN</t>
  </si>
  <si>
    <t>Clan MacGregor Blended Scotch Whiskey</t>
  </si>
  <si>
    <t>Evan Williams Apple Orchard Liqueur</t>
  </si>
  <si>
    <t>BALTIKA #9 EXTRA 10/16.9OZ</t>
  </si>
  <si>
    <t>Landmark Overlook Pinot Noir</t>
  </si>
  <si>
    <t>SALENTEIN CAMBALACHE MALB</t>
  </si>
  <si>
    <t>FRENCH RABBIT P/NOIR</t>
  </si>
  <si>
    <t>Stonestreet Aurora Point Sauvignon Blanc</t>
  </si>
  <si>
    <t>Santa Barbara Winery Pinot Noir</t>
  </si>
  <si>
    <t>Bayten Sauvignon Blanc</t>
  </si>
  <si>
    <t>GREECE</t>
  </si>
  <si>
    <t>Tselepos Blanc de Gris Moschofilero</t>
  </si>
  <si>
    <t>STIMSON ESTATE CHARD</t>
  </si>
  <si>
    <t>JOSEPH CARTRON TRIPLE SEC</t>
  </si>
  <si>
    <t>Tempus Fugit Spirits Gran Classico Bitter</t>
  </si>
  <si>
    <t>Vedi Alco Mardik Pomegranate Semi dry Red Red Blend</t>
  </si>
  <si>
    <t>Me Oko Ginger Vodka</t>
  </si>
  <si>
    <t>GOSSER LAGER</t>
  </si>
  <si>
    <t>Full Sail Session Black Lager</t>
  </si>
  <si>
    <t>11.0Z</t>
  </si>
  <si>
    <t>Conn Creek Herrick Red Rare Red Blend</t>
  </si>
  <si>
    <t>Chateau de Flaugergues Cuvee Sommeliere La Mejanelle White Southern Rhone Blend</t>
  </si>
  <si>
    <t>Louis Roederer Brut Premier Champagne Brut Champagne Blend</t>
  </si>
  <si>
    <t>Cassinelli Jen's Vodka</t>
  </si>
  <si>
    <t>Ravage Wines Knight Fall Dark Red Blend Cabernet Sauvignon</t>
  </si>
  <si>
    <t>AUSTRALIA</t>
  </si>
  <si>
    <t>Wolf Blass Yellow Label Shiraz</t>
  </si>
  <si>
    <t>Lardiley Sauvignon Blanc</t>
  </si>
  <si>
    <t>Vina San Esteban Reserve Malbec</t>
  </si>
  <si>
    <t>PERENNIAL SAISON DE LIE 12/750ML</t>
  </si>
  <si>
    <t>Freemark Abbey Bosche Cabernet Sauvignon</t>
  </si>
  <si>
    <t>TWISTED TEA HALF &amp; HALF 12/24OZ CAN</t>
  </si>
  <si>
    <t>24.0Z</t>
  </si>
  <si>
    <t>SHIRO COEDO BEER 4/6 11 OZ</t>
  </si>
  <si>
    <t>JW LEES HARVEST SHERRY 2011 12/9.3Z</t>
  </si>
  <si>
    <t>9.3Z</t>
  </si>
  <si>
    <t>Adega Cooperativa de Borba Portuguese Red Blend</t>
  </si>
  <si>
    <t>BOURBON/RYE</t>
  </si>
  <si>
    <t>Ragged Branch Wheated Bourbon Batch 2 Virginia Straight Bourbon Whiskey</t>
  </si>
  <si>
    <t>Trefethen Cabernet Sauvignon</t>
  </si>
  <si>
    <t>Pearl Lime Basil Vodka</t>
  </si>
  <si>
    <t>SELKIRK ABBEY 10 DEGREES QUAD 12/22Z</t>
  </si>
  <si>
    <t>Chateau Pech Petit Jammes Cahors Malbec</t>
  </si>
  <si>
    <t>Feudo di Santa Tresa Purato Terre Siciliane IGT Nero d'Avola</t>
  </si>
  <si>
    <t>Nasiakos Dry Red Agiorgitiko</t>
  </si>
  <si>
    <t>Belvedere Wild Berry Vodka</t>
  </si>
  <si>
    <t>Don Roberto Anejo Tequila</t>
  </si>
  <si>
    <t>BAR HARBOR PLEASURE PACK</t>
  </si>
  <si>
    <t>Ferrari Carano Zinfandel</t>
  </si>
  <si>
    <t>VON DER LEYEN GEW</t>
  </si>
  <si>
    <t>The Benriach Curiositas 10 Year Old Single Peated Malt Scotch Whisky</t>
  </si>
  <si>
    <t>NEW ZEALAND</t>
  </si>
  <si>
    <t>Louis Vavasour Awatere River Pinot Noir</t>
  </si>
  <si>
    <t>Rooiberg Winery Sauvignon Blanc</t>
  </si>
  <si>
    <t>Bodega Amalaya Gran Corte Malbec</t>
  </si>
  <si>
    <t>4 HANDS MADAGASCAR</t>
  </si>
  <si>
    <t>EPILOGO S/BLC MOSCATEL</t>
  </si>
  <si>
    <t>Ballantine's 12 Year Old Blended Scotch Whiskey</t>
  </si>
  <si>
    <t>MURFATLAR MUSCAT OTTONEL</t>
  </si>
  <si>
    <t>STELLAR ORGANICS MER</t>
  </si>
  <si>
    <t>GIN</t>
  </si>
  <si>
    <t>Bloom Gin</t>
  </si>
  <si>
    <t>SCHLAFLY BLACK LAGER 4/6 12.0Z CAN</t>
  </si>
  <si>
    <t>UNITA SUMR 4/6 120Z</t>
  </si>
  <si>
    <t>Wolf Blass Yellow Label Chardonnay</t>
  </si>
  <si>
    <t>Casa de Santar Reserva Portuguese Red Blend</t>
  </si>
  <si>
    <t>Evolution Craft Rise Up Stout</t>
  </si>
  <si>
    <t>Maehwasoo Plum Wine</t>
  </si>
  <si>
    <t>Bodegas Frutos Villar Vina Morejona Verdejo</t>
  </si>
  <si>
    <t>Les Domaines Paul Mas la Madeleine Cabernet Sauvignon</t>
  </si>
  <si>
    <t>Sartori di Verona Ferdi Verona IGT Garganega</t>
  </si>
  <si>
    <t>WESTMALLE TRIPLE ALE 11.2OZ</t>
  </si>
  <si>
    <t>KEY WEST SOUTHERNMOST WHEAT 4/</t>
  </si>
  <si>
    <t>Casa Lapostolle Limited Release Estate Bottled Clos Apalta Bordeaux Blend</t>
  </si>
  <si>
    <t>ROUND HILL CAL MER</t>
  </si>
  <si>
    <t>Peter Lehmann Layers Rare White Blend</t>
  </si>
  <si>
    <t>Louis de Sacy Brut Rose Grand Cru Champagne Rose Champagne Blend</t>
  </si>
  <si>
    <t>Shannon Ridge Vineyard Wrangler Red High Elevation Collection Rare Red Blend</t>
  </si>
  <si>
    <t>OC Distilling Co. Lemonade Vodka</t>
  </si>
  <si>
    <t>PERENNIAL BLACK WALNUT DUNKLE 12/750</t>
  </si>
  <si>
    <t>Alvinne Omega Sour Ale</t>
  </si>
  <si>
    <t>GAMLA GALILEE WH/RIES</t>
  </si>
  <si>
    <t>VeeV Acai Spirit</t>
  </si>
  <si>
    <t>Valle Reale Montepulciano D'Abruzzo DOC</t>
  </si>
  <si>
    <t>Castra Ruba Winery Via Diagonalis Rare Red Blend</t>
  </si>
  <si>
    <t>GREEN FLASH RAYON VERT 6/4 12 OZ</t>
  </si>
  <si>
    <t>Herzog Selection Chateneuf Moelleux Semillon</t>
  </si>
  <si>
    <t>Alessio Vermouth Bianco White Blend</t>
  </si>
  <si>
    <t>Churchill's Late Bottled Vintage Red Port</t>
  </si>
  <si>
    <t>Picaroon White Rum</t>
  </si>
  <si>
    <t>Bar Keep Lavender Organic Bitters</t>
  </si>
  <si>
    <t>8.0Z</t>
  </si>
  <si>
    <t>Luna Beberide Mencia</t>
  </si>
  <si>
    <t>CASTILLO DUCAY ROSADO</t>
  </si>
  <si>
    <t>Benton Lane Pinot Noir</t>
  </si>
  <si>
    <t>DUPONT CIDRE RESERVE</t>
  </si>
  <si>
    <t>JW DUNDEE HONEY LAGER 2/12 LN</t>
  </si>
  <si>
    <t>ANDERSON BREW SUMMER SOL</t>
  </si>
  <si>
    <t>Land Shark Island Style Lager</t>
  </si>
  <si>
    <t>Mogen David Blackberry Red Blend</t>
  </si>
  <si>
    <t>Mount Eden Vineyards Old Vines Wolff Vineyard Chardonnay</t>
  </si>
  <si>
    <t>Agave de Cortes Reposado Mezcal</t>
  </si>
  <si>
    <t>George Dickel Superior No. 12 Whiskey</t>
  </si>
  <si>
    <t>Ommegang Abbey Ale Dubbel</t>
  </si>
  <si>
    <t>AMERICAN BLUSH/ROSE</t>
  </si>
  <si>
    <t>Beringer Vineyards Pink Moscato Muscat</t>
  </si>
  <si>
    <t>187ML</t>
  </si>
  <si>
    <t>CANADIAN/BLENDED WHISKEY</t>
  </si>
  <si>
    <t>Old Line Single Malt American Whiskey</t>
  </si>
  <si>
    <t>1800 Tequila Reserva Reposado</t>
  </si>
  <si>
    <t>Folie a Deux Menage a Trois Pinot Grigio</t>
  </si>
  <si>
    <t>Firestone Vineyard Sauvignon Blanc</t>
  </si>
  <si>
    <t>VICTORY MOONGLOW 6/4NR</t>
  </si>
  <si>
    <t>UNIBROUE EPHEMERE 12/750</t>
  </si>
  <si>
    <t>NUTLIQUOR PEANUT BUTTER VODKA</t>
  </si>
  <si>
    <t>Almira Los Dos Estate Bottled Red Southern Rhone Blend</t>
  </si>
  <si>
    <t>UINTA RYPE</t>
  </si>
  <si>
    <t>BEDELE ETHIOPIA BEER 4/6 11.20Z</t>
  </si>
  <si>
    <t>Unita Oak Jacked Imperial Pumpkin</t>
  </si>
  <si>
    <t>Domaine de la Madone Picpoul De Pinet Picpoul de Pinet</t>
  </si>
  <si>
    <t>NORTH COAST ACME PALE ALE</t>
  </si>
  <si>
    <t>ARBOR MIST PINA COLADA</t>
  </si>
  <si>
    <t>10.0Z</t>
  </si>
  <si>
    <t>MAS DOIX SALANGES</t>
  </si>
  <si>
    <t>Casal Thaulero Miravigna Montepulciano d'Abruzzo</t>
  </si>
  <si>
    <t>H B LANG WH BLEND</t>
  </si>
  <si>
    <t>GABRIELE DOLCEMENTE RED KOSHER</t>
  </si>
  <si>
    <t>Elk Run Cold Friday Vineyard Cabernet Sauvignon</t>
  </si>
  <si>
    <t>Stirrings Margarita Mix</t>
  </si>
  <si>
    <t>Smirnoff Mango Vodka</t>
  </si>
  <si>
    <t>Henry's Drive Pillar Box Shiraz</t>
  </si>
  <si>
    <t>DUPONT CIDRE TRIPLE</t>
  </si>
  <si>
    <t>Aberfeldy 21 Year Old Highland Single Malt Scotch Whiskey</t>
  </si>
  <si>
    <t>Hartford / Hartford Court Old Vine Highwire Vineyard Zinfandel</t>
  </si>
  <si>
    <t>Terrapura Sauvignon Blanc</t>
  </si>
  <si>
    <t>Borgo Reale Brut White Dry Prosecco Glera</t>
  </si>
  <si>
    <t>Amore Frutti Watermelon Moscato Muscat</t>
  </si>
  <si>
    <t>Emeritus Vineyards Estate Bottled Hallberg Ranch Pinot Noir</t>
  </si>
  <si>
    <t>CALDERA PILOT ROCK PORTER 4/6 12.0Z</t>
  </si>
  <si>
    <t>Smirnoff Citrus Vodka</t>
  </si>
  <si>
    <t>Cold River Traditional Gin</t>
  </si>
  <si>
    <t>Cinzano Prosecco Glera</t>
  </si>
  <si>
    <t>Regans' Orange No. 6 Bitters</t>
  </si>
  <si>
    <t>5.0Z</t>
  </si>
  <si>
    <t>Label 5 Extra Premium 12 Year Old Blended Scotch Whiskey</t>
  </si>
  <si>
    <t>ST LOUIS KRIEK 12/750ML NR</t>
  </si>
  <si>
    <t>Domaine Sautereau Cotes de Reigny Sancerre Pinot Noir</t>
  </si>
  <si>
    <t>Pernod Absinthe Superieure</t>
  </si>
  <si>
    <t>Steele Wines Pinot Noir</t>
  </si>
  <si>
    <t>Sonoma Cider Dry Fuji</t>
  </si>
  <si>
    <t>La Cantina Pizzolato Moscato Dolce "So Easy" Veneto IGT Muscat Blanc a Petits Grains</t>
  </si>
  <si>
    <t>Long Shadows Wineries Pedestal Vintners Collection Merlot</t>
  </si>
  <si>
    <t>BROOKLYN LAGER 12 PK CANS</t>
  </si>
  <si>
    <t>MILWAUKEE BEST ICE 12/24OZ CAN</t>
  </si>
  <si>
    <t>Francis Ford Coppola Director's Cut Sauvignon Blanc</t>
  </si>
  <si>
    <t>Woodford Distillers Select Montgomery County Cask A Reserve Kentucky  Straight Bourbon Whiskey</t>
  </si>
  <si>
    <t>Coors Light Can</t>
  </si>
  <si>
    <t>EL MOLET</t>
  </si>
  <si>
    <t>Canalicchio di Sopra Brunello di Montalcino DOCG Sangiovese</t>
  </si>
  <si>
    <t>Bowmore 12 Year Old Islay Single Malt Scotch Whiskey</t>
  </si>
  <si>
    <t>Mount Gay 1703 Black Barrel Rum</t>
  </si>
  <si>
    <t>Vendange Wine Cellars White Zinfandel</t>
  </si>
  <si>
    <t>ELECTRIC REINDEER CAB</t>
  </si>
  <si>
    <t>J.P. Chenet Colombard</t>
  </si>
  <si>
    <t>Tetramythos Merlot</t>
  </si>
  <si>
    <t>SOUTHERN TIER SUPER PACK 2/12</t>
  </si>
  <si>
    <t>Bartenura Asti Muscat Blanc a Petits Grains</t>
  </si>
  <si>
    <t>Lindemans Cassis Lambic</t>
  </si>
  <si>
    <t>Kaiken Reserva Cabernet Sauvignon</t>
  </si>
  <si>
    <t>Belvedere Bloody Mary Vodka</t>
  </si>
  <si>
    <t>Bodega Catena Zapata Catena Alta Historic Rows Malbec</t>
  </si>
  <si>
    <t>Tedeschi Vineyard Hula O Maui White Blend</t>
  </si>
  <si>
    <t>San Lorenzo Trebbiano d'Abruzzo</t>
  </si>
  <si>
    <t>Je Suis VS Cognac</t>
  </si>
  <si>
    <t>ROY PITZ DADDY FATSACKS IPA 4/6 12.OZ NR</t>
  </si>
  <si>
    <t>ALSACE</t>
  </si>
  <si>
    <t>Willm Cuvee Emile Willm Riesling</t>
  </si>
  <si>
    <t>Cosentino Winery CigarZin Zinfandel</t>
  </si>
  <si>
    <t>Chateau de Parenchere Grand Vin de Bordeaux Bordeaux Superieur Bordeaux Blend</t>
  </si>
  <si>
    <t>LUIGI BOSCA FINCA LA LINDA TEMP</t>
  </si>
  <si>
    <t>Lazzaroni Maraschino Liqueur</t>
  </si>
  <si>
    <t>BAR HARBOR MT DESERT GING</t>
  </si>
  <si>
    <t>Hennessy XO Cognac Brandy</t>
  </si>
  <si>
    <t>BEAR REPUBLIC CAFE 15 RACER 12</t>
  </si>
  <si>
    <t>Bacardi Classic Cocktails Rum Punch</t>
  </si>
  <si>
    <t>VIA DEI MILLERI PROSECCO</t>
  </si>
  <si>
    <t>Porter Creek Estate Bottled Pinot Noir</t>
  </si>
  <si>
    <t>Compass Pinot Noir</t>
  </si>
  <si>
    <t>Chateau Cheval Brun Saint Emilion Grand Cru Merlot</t>
  </si>
  <si>
    <t>El Jimador Tequila Reposado 80 Proof</t>
  </si>
  <si>
    <t>SCHLAFLY BIERE DE GARDE ALE 12</t>
  </si>
  <si>
    <t>ROCHEFORT # 6</t>
  </si>
  <si>
    <t>SAUCONY CREEK SESSION IPA 4/6 CAN</t>
  </si>
  <si>
    <t>Vin Vault Rare Red Blend</t>
  </si>
  <si>
    <t>3L</t>
  </si>
  <si>
    <t>Luc Pirlet Classique Viognier</t>
  </si>
  <si>
    <t>SCHLAFLY EXTRA STOUT 4/6 12 OZ</t>
  </si>
  <si>
    <t>DEL BORGO PERLE AI PORCI</t>
  </si>
  <si>
    <t>Krug Brut Grande Cuvee Champagne Brut Champagne Blend</t>
  </si>
  <si>
    <t>Calico Jack Coconut Rum</t>
  </si>
  <si>
    <t>BELHAVEN SCOTTISH ALE</t>
  </si>
  <si>
    <t>O'Hara's Irish Stout</t>
  </si>
  <si>
    <t>LA FERME CAL CHARD</t>
  </si>
  <si>
    <t>RJ ROCKERS WITTY TWISTER BELGIAR NR</t>
  </si>
  <si>
    <t>RJ ROCKERS BLACK PERLE 4/6 12.0Z NR</t>
  </si>
  <si>
    <t>Chateau Le Bonnat Graves Bordeaux Blend</t>
  </si>
  <si>
    <t>Oskar Blues Pinner Throwback IPA</t>
  </si>
  <si>
    <t>Linganore Winecellars Spiced Apple White Blend</t>
  </si>
  <si>
    <t>DOCS PUMPKIN CIDER 22.0Z</t>
  </si>
  <si>
    <t>BALTICA # 7 330ML</t>
  </si>
  <si>
    <t>Waterbrook Cabernet Sauvignon</t>
  </si>
  <si>
    <t>Franciscan Estate Equilibrium Rare White Blend</t>
  </si>
  <si>
    <t>ALDARIS GAISAIS</t>
  </si>
  <si>
    <t>CHIMAY SPEICAL CENT CINQUANTE 12/750</t>
  </si>
  <si>
    <t>Domaine du Grand Tinel Alexis Establet Chateauneuf du pape Grenache</t>
  </si>
  <si>
    <t>HORTON BLUEBERRY</t>
  </si>
  <si>
    <t>Ixsir Grande Reserve Rare White Blend, Viognier, Sauvignon Blanc, Chardonnay</t>
  </si>
  <si>
    <t>LINDEMANS BEER SAMPLER PACK 3/4</t>
  </si>
  <si>
    <t>Pinnacle Cucumber Vodka</t>
  </si>
  <si>
    <t>BOSTEELS KWAK PALE ALE 6/4</t>
  </si>
  <si>
    <t>Pearl Vodka</t>
  </si>
  <si>
    <t>BLUE MOUNTAIN EVIL 8 4/6 12.0Z</t>
  </si>
  <si>
    <t>PERENNIAL REGALIA BRETT SAISON12/750</t>
  </si>
  <si>
    <t>LOLAILO SANGRIA</t>
  </si>
  <si>
    <t>Hahn Chardonnay</t>
  </si>
  <si>
    <t>Salmon Creek Brut Champagne Blend</t>
  </si>
  <si>
    <t>BREWERS ART FESTIVUS 12/25.4 OZ</t>
  </si>
  <si>
    <t>COBBLER MTN GINGER PEACH CIDER</t>
  </si>
  <si>
    <t>Cerveza Aguila</t>
  </si>
  <si>
    <t>Castello Banfi Le Rime Toscana IGT Pinot Grigio</t>
  </si>
  <si>
    <t>Affentaler Valley of the Monkey Pinot Noir</t>
  </si>
  <si>
    <t>BARTENURA MOSCATO SPUMANTE</t>
  </si>
  <si>
    <t>Skinnygirl Bare Naked Vodka</t>
  </si>
  <si>
    <t>SANTA ALICIA CARM</t>
  </si>
  <si>
    <t>Cruzan 9 Spiced Rum</t>
  </si>
  <si>
    <t>STICKYBEAK CHARD</t>
  </si>
  <si>
    <t>Sacred Spiced English Vermouth</t>
  </si>
  <si>
    <t>THE BRUERY TART OF DARKNESS12/</t>
  </si>
  <si>
    <t>DASHWOOD S/BLC</t>
  </si>
  <si>
    <t>EL COTO RIOJA ROSADO</t>
  </si>
  <si>
    <t>CASTELLO RAMPOLLA CHIANTI CL</t>
  </si>
  <si>
    <t>Cantine Torresella Veneto IGT Pinot Grigio</t>
  </si>
  <si>
    <t>MEXICALI CERVEZA 4/6 12.OC CAN</t>
  </si>
  <si>
    <t>Dopff &amp; Irion Cuvee Rene Dopff Pinot Blanc</t>
  </si>
  <si>
    <t>Maui Tropical Schnapps</t>
  </si>
  <si>
    <t>Linganore Medieval Mead</t>
  </si>
  <si>
    <t>MD 20/20 BANANA RED</t>
  </si>
  <si>
    <t>Boordy Vineyards Chambourcin</t>
  </si>
  <si>
    <t>Fundador Brandy</t>
  </si>
  <si>
    <t>ELEMENTS CAB</t>
  </si>
  <si>
    <t>Bodegas Elias Mora Vinas Elias Mora Tempranillo</t>
  </si>
  <si>
    <t>Anderson Valley Blood Orange Gose Highway 128</t>
  </si>
  <si>
    <t>Amstel Light</t>
  </si>
  <si>
    <t>50 Acre Ranch Chardonnay</t>
  </si>
  <si>
    <t>DE DOCHTER NOBLESSE</t>
  </si>
  <si>
    <t>ERDINGER CRYSTAL WEISS</t>
  </si>
  <si>
    <t>Schug Pinot Noir</t>
  </si>
  <si>
    <t>Angela Estate Abbott Claim Vineyard Pinot Noir</t>
  </si>
  <si>
    <t>Schneider Weisse Tap7 Original</t>
  </si>
  <si>
    <t>Niederkirchener Weinmacher Blue Fish Original Riesling</t>
  </si>
  <si>
    <t>S SMITH PALE ALE 12/18.7OZ</t>
  </si>
  <si>
    <t>Paso Creek Cabernet Sauvignon</t>
  </si>
  <si>
    <t>Zacharias Vineyards Dry Red Cabernet Sauvignon</t>
  </si>
  <si>
    <t>CONTI BERETTA PROSECCO</t>
  </si>
  <si>
    <t>Tenuta Campo Di Sasso Frenzy Sauvignon Blanc</t>
  </si>
  <si>
    <t>MOREJONA VERDEJO</t>
  </si>
  <si>
    <t>Sloane's Original Dry Gin</t>
  </si>
  <si>
    <t>TAAM PREE SLIVOVITZ</t>
  </si>
  <si>
    <t>SHIPYARD SMASHED BLUEBERRY6/4 12.OZ NR</t>
  </si>
  <si>
    <t>Domaine des Ouled Thaleb Unoaked Chardonnay</t>
  </si>
  <si>
    <t>Hoegaarden Wit Blanche</t>
  </si>
  <si>
    <t>DUCLAW ANTI VENOM CENTENNIAL 4/6</t>
  </si>
  <si>
    <t>Suerte Anejo Tequila</t>
  </si>
  <si>
    <t>MOLSON GOLDEN 2/12 LNNR</t>
  </si>
  <si>
    <t>ARMAND DE BRIGNAC TRILOGIE</t>
  </si>
  <si>
    <t>La Playa Estate Series Merlot</t>
  </si>
  <si>
    <t>HITACHINO ANABAI</t>
  </si>
  <si>
    <t>Carol Shelton Wines Wild Thing Old Vine Zinfandel</t>
  </si>
  <si>
    <t>WEYERBACHER MERRY MONKS</t>
  </si>
  <si>
    <t>META BEER (ETHIOPIA)</t>
  </si>
  <si>
    <t>Seagram's 7 Dark Honey Whiskey</t>
  </si>
  <si>
    <t>Silver Palm Merlot</t>
  </si>
  <si>
    <t>Franzia Vintner Select White Zinfandel</t>
  </si>
  <si>
    <t>Bodegas LAN Gran Reserva Tempranillo</t>
  </si>
  <si>
    <t>STRYBBE ICHTEGEMS GRAND CRU 6/</t>
  </si>
  <si>
    <t>TESTA CAB</t>
  </si>
  <si>
    <t>Bove Feudi d'albe Montepulciano d'Abruzzo</t>
  </si>
  <si>
    <t>LA RULLES TRIPEL 25.4</t>
  </si>
  <si>
    <t>ELLA VALLEY S/BLC 13</t>
  </si>
  <si>
    <t>MODELO ESPECIAL 18PK CAN</t>
  </si>
  <si>
    <t>Proud Pour This Wine Saves Bee Species Pinot Noir</t>
  </si>
  <si>
    <t>Castelgiocondo (Marchesi de' Frescobaldi) Brunello di Montalcino Sangiovese</t>
  </si>
  <si>
    <t>Sebastiani Vineyards &amp; Winery Bordeaux Blend</t>
  </si>
  <si>
    <t>Rosenblum Cellars Heritage Clones Petite Sirah</t>
  </si>
  <si>
    <t>Picket Fence Sauvignon Blanc</t>
  </si>
  <si>
    <t>AMARCORD GRADISA</t>
  </si>
  <si>
    <t>LITTLE BOOMEY MER</t>
  </si>
  <si>
    <t>Pascal Jolivet Attitude Sauvignon Blanc</t>
  </si>
  <si>
    <t>SPECIALTY</t>
  </si>
  <si>
    <t>Bird Dog Chocolate Flavored Whiskey 80 Proof</t>
  </si>
  <si>
    <t>Pieter Cruythoff Middelpos Pinotage</t>
  </si>
  <si>
    <t>GREEN FLASH DISCOVERY PACK 3/8PKS NR</t>
  </si>
  <si>
    <t>Junior Johnson's Midnight Moon Blueberry Moonshine</t>
  </si>
  <si>
    <t>THREE RIVERS CAB</t>
  </si>
  <si>
    <t>Samuel Adams Harvest Hefe</t>
  </si>
  <si>
    <t>BUD LIGHT PLATINUM 15/22 NR</t>
  </si>
  <si>
    <t>Clos du Bois Marlstone Bordeaux Blend</t>
  </si>
  <si>
    <t>Contri Spumanti S.p.A. Corte Viola Delle Venezie IGT Pinot Grigio</t>
  </si>
  <si>
    <t>Samuel Smith Organic Cherry Fruit Ale</t>
  </si>
  <si>
    <t>ORIGINAL SIN APRICOT CIDER 6/4</t>
  </si>
  <si>
    <t>Baileys Espresso Creme</t>
  </si>
  <si>
    <t>50ML</t>
  </si>
  <si>
    <t>VOLPAIA CHIANTI CLS</t>
  </si>
  <si>
    <t>WEREWOLF MER</t>
  </si>
  <si>
    <t>Rainstorm "Rainstorm" Pinot Gris</t>
  </si>
  <si>
    <t>Moet &amp; Chandon Grand Vintage Brut Champagne Brut Champagne Blend</t>
  </si>
  <si>
    <t>Sao Pedro Aged 10 Years Red Port</t>
  </si>
  <si>
    <t>Chasseur Pinot Noir</t>
  </si>
  <si>
    <t>Chiyomusubi Ryo Junmai Ginjo Sake</t>
  </si>
  <si>
    <t>180ML</t>
  </si>
  <si>
    <t>Laughing Dog IPA Can</t>
  </si>
  <si>
    <t>Vina San Esteban Rio Alto Reserva Estate Bottled Cabernet Sauvignon</t>
  </si>
  <si>
    <t>DOC'S PEACH CIDER 12/22</t>
  </si>
  <si>
    <t>BFM CUVEE DU 7EME 11.2NR</t>
  </si>
  <si>
    <t>B V PRI RES CAB 12</t>
  </si>
  <si>
    <t>Patron Reposado Tequila</t>
  </si>
  <si>
    <t>Werewolf Cabernet Sauvignon</t>
  </si>
  <si>
    <t>Vila Nova Portuguese White Blend</t>
  </si>
  <si>
    <t>Francine et Olivier Savary Chablis Chardonnay</t>
  </si>
  <si>
    <t>SCHLAFLY BELGIUM GOLDEN ALE 4/</t>
  </si>
  <si>
    <t>Beringer Vineyards Smooth &amp; Aromatic Chenin Blanc</t>
  </si>
  <si>
    <t>The Balvenie Aged 17 Years Double Wood Single Malt Scotch Whiskey</t>
  </si>
  <si>
    <t>Casamigos Anejo Tequila</t>
  </si>
  <si>
    <t>DFJ Vinhos Consensus Pinot Noir</t>
  </si>
  <si>
    <t>Clyde May's Whiskey</t>
  </si>
  <si>
    <t>DOM MONTAUDE MINERVOLS</t>
  </si>
  <si>
    <t>Errazuriz Max Reserva Cabernet Sauvignon</t>
  </si>
  <si>
    <t>KOSHI HIKARI ECHIGO BEER</t>
  </si>
  <si>
    <t>17.0Z</t>
  </si>
  <si>
    <t>Horton Vineyards Rojo XOCO Rare Red Blend</t>
  </si>
  <si>
    <t>FAMOSA CANS</t>
  </si>
  <si>
    <t>Heinz Eifel Auslese Riesling</t>
  </si>
  <si>
    <t>99 Peaches Liqueur</t>
  </si>
  <si>
    <t>POLAR BEAR VODKA</t>
  </si>
  <si>
    <t>Compass Box The Spice Tree Scotch Whiskey</t>
  </si>
  <si>
    <t>Johnnie Walker Blue Label Scotch Whiskey</t>
  </si>
  <si>
    <t>HAZLITT CIDER TREE SPARKLING 1</t>
  </si>
  <si>
    <t>DE DOCHETER CRIME PASSIONEL</t>
  </si>
  <si>
    <t>SCHNEIDER WEISSE 20/16.9OZ</t>
  </si>
  <si>
    <t>VICTORIA 2/12 CAN</t>
  </si>
  <si>
    <t>Penfolds Rawson's Retreat Cabernet Sauvignon</t>
  </si>
  <si>
    <t>44ï¿½ North Mountain Huckleberry Vodka</t>
  </si>
  <si>
    <t>Firestone Walker Easy Jack IPA Can</t>
  </si>
  <si>
    <t>Japon Sake</t>
  </si>
  <si>
    <t>300ML</t>
  </si>
  <si>
    <t>Contratto Americano Rosso</t>
  </si>
  <si>
    <t>Ron Flor de Cana Anejo Oro 4 Year Old Rum</t>
  </si>
  <si>
    <t>Basignani Winery Riesling</t>
  </si>
  <si>
    <t>PARDUCCI MER</t>
  </si>
  <si>
    <t>TERREDORA GRECO DI TUFO</t>
  </si>
  <si>
    <t>Cupcake Vineyards Black Forest Decadent Rare Red Blend</t>
  </si>
  <si>
    <t>Tozai Well Of Wisdom Sake</t>
  </si>
  <si>
    <t>MILLER GENUINE DRAFT 12/40 OZ</t>
  </si>
  <si>
    <t>40.0Z</t>
  </si>
  <si>
    <t>Belle Meade Cognac Bourbon</t>
  </si>
  <si>
    <t>ROY PITZ WATERMELON LAGER</t>
  </si>
  <si>
    <t>Kono Sauvignon Blanc</t>
  </si>
  <si>
    <t>Nashwauk Cabernet Sauvignon</t>
  </si>
  <si>
    <t>Joao Portugal Ramos Vila Santa Rare Red Blend</t>
  </si>
  <si>
    <t>Square One Cucumber Organic Vodka</t>
  </si>
  <si>
    <t>Momokawa Silver Sake</t>
  </si>
  <si>
    <t>Axel des Vignes Bordeaux Blend</t>
  </si>
  <si>
    <t>The Little Penguin Chardonnay</t>
  </si>
  <si>
    <t>The Dalmore King Alexander III Highland Single Malt Scotch Whisky</t>
  </si>
  <si>
    <t>Criadores de Rioja El Guardian Crianza Tempranillo</t>
  </si>
  <si>
    <t>Milbrandt Vineyards Traditions Pinot Gris</t>
  </si>
  <si>
    <t>Pitaud Pineau Des Charentes Blanc</t>
  </si>
  <si>
    <t>Fannie Tutt's Lemon Meringue Moonshine</t>
  </si>
  <si>
    <t>Leinenkugel's Sunset Wheat</t>
  </si>
  <si>
    <t>Blizzard of Hops Winter IPA</t>
  </si>
  <si>
    <t>Chalone Vineyard Monterey Vineyards Pinot Noir</t>
  </si>
  <si>
    <t>Silvio Meletti Amaro Liqueur</t>
  </si>
  <si>
    <t>GREY GOOSE VODKA W/ MARTINI GLASSES</t>
  </si>
  <si>
    <t>Finca Villacreces Pruno Tempranillo</t>
  </si>
  <si>
    <t>B HERZOG CHARD VDP</t>
  </si>
  <si>
    <t>Trimbach Gewurztraminer</t>
  </si>
  <si>
    <t>KEEGAN MOTHERS MILK 6/4 NR</t>
  </si>
  <si>
    <t>Ketel One Oranje</t>
  </si>
  <si>
    <t>Crown Royal Maple Whiskey</t>
  </si>
  <si>
    <t>SCHLAFLY IMPERIAL TOPAX 12/750ML NR</t>
  </si>
  <si>
    <t>Stowell Cellars Merlot</t>
  </si>
  <si>
    <t>Clos du Bois Sonoma Reserve Merlot</t>
  </si>
  <si>
    <t>Noteworthy Small Batch Reserve 90 Proof Rye Whiskey</t>
  </si>
  <si>
    <t>Rodney Strong Symmetry Meritage</t>
  </si>
  <si>
    <t>Left Hand Brewing Sawtooth Ale</t>
  </si>
  <si>
    <t>TAVERNELLO MONTEPULCIANO</t>
  </si>
  <si>
    <t>OSKAR BLUES DALES PALE 2/12 CANS</t>
  </si>
  <si>
    <t>BELLHAVEN ST. ANDREWS</t>
  </si>
  <si>
    <t>WEIHENSTEPHANER VITUS 4/6 11.2OZ NR</t>
  </si>
  <si>
    <t>FULL SAIL SESSION IPA 2/12 12.0Z NR</t>
  </si>
  <si>
    <t>Domaine du Colombier (Jouvault) Cuvee Vieilles Vignes Chinon Cabernet Franc</t>
  </si>
  <si>
    <t>DUCLAW NAKED FISH 4/6 12.0Z NR</t>
  </si>
  <si>
    <t>Young's Double Chocolate Stout Can</t>
  </si>
  <si>
    <t>14.9Z</t>
  </si>
  <si>
    <t>DFJ Vinhos Vega Portuguese Red Blend</t>
  </si>
  <si>
    <t>BOBAL DE SANJUAN</t>
  </si>
  <si>
    <t>Castle Rock Pinot Noir</t>
  </si>
  <si>
    <t>Patron Roca Silver</t>
  </si>
  <si>
    <t>Delamotte Brut Champagne Brut Champagne Blend</t>
  </si>
  <si>
    <t>Nino Jesus Figaro Tinto Grenache</t>
  </si>
  <si>
    <t>Verite Archipel Bordeaux Blend</t>
  </si>
  <si>
    <t>HITACHINO XH</t>
  </si>
  <si>
    <t>CALDERA MOGLI 12/22.0Z</t>
  </si>
  <si>
    <t>ORIGINAL SIN APPLE</t>
  </si>
  <si>
    <t>ASTICA SHZ</t>
  </si>
  <si>
    <t>ZONNEBLOEM SHZ</t>
  </si>
  <si>
    <t>Shiloh Legend Rare Red Blend</t>
  </si>
  <si>
    <t>Barkan Altitude Series +624 Cabernet Sauvignon</t>
  </si>
  <si>
    <t>Louis Jadot Puligny montrachet Chardonnay</t>
  </si>
  <si>
    <t>LEFT COAST TRESTIES IPA NR</t>
  </si>
  <si>
    <t>FINCHES THREADLESS IPA 6/4 16.0Z CAN</t>
  </si>
  <si>
    <t>Hagafen Estate Bottled Cabernet Franc</t>
  </si>
  <si>
    <t>MAUI DOPPEL SHOT 4/6 CAN</t>
  </si>
  <si>
    <t>GIVARDIN GUEUZE (LAMBIC)</t>
  </si>
  <si>
    <t>12.7Z</t>
  </si>
  <si>
    <t>Corsendonk Christmas Ale</t>
  </si>
  <si>
    <t>LAUGHING DOG SNEAKY PETE 12/22OZ NR</t>
  </si>
  <si>
    <t>GRACE LANE RIES</t>
  </si>
  <si>
    <t>Chateau Rocher Bonregard Pomerol Bordeaux Blend</t>
  </si>
  <si>
    <t>Punti Ferrer The Winemakers Secret Barrels Rare Red Blend</t>
  </si>
  <si>
    <t>Kavakl?dere Angora White Sultana</t>
  </si>
  <si>
    <t>Fontana Candida Secco Frascati Superiore Malvasia Bianca</t>
  </si>
  <si>
    <t>Veramonte Sauvignon Blanc</t>
  </si>
  <si>
    <t>Sonoma The Crowbar Organic Cider Habanero Lime</t>
  </si>
  <si>
    <t>ESTANDON ROSE</t>
  </si>
  <si>
    <t>AQUARIBAY RED BLEND</t>
  </si>
  <si>
    <t>FRULI STRAWBERRY</t>
  </si>
  <si>
    <t>Dr. Konstantin Frank Salmon Run Chardonnay</t>
  </si>
  <si>
    <t>RIO SECO MAL</t>
  </si>
  <si>
    <t>DON MANUEL VILLAFANE MAL</t>
  </si>
  <si>
    <t>ISOLA BIANCO ALCESTI</t>
  </si>
  <si>
    <t>Jacob's Creek Classic Dry Riesling</t>
  </si>
  <si>
    <t>D'AQUINO ROSSO DOLCE RONDOVEL GREEN</t>
  </si>
  <si>
    <t>Mathilde Peche de Vigne Liqueur</t>
  </si>
  <si>
    <t>BOTTLETREE RED 4/6 12.0Z</t>
  </si>
  <si>
    <t>Magno Toro Solera Reserva Brandy</t>
  </si>
  <si>
    <t>Delirium Tremens</t>
  </si>
  <si>
    <t>Gallo Family Vineyards / Gallo of Sonoma Sauvignon Blanc</t>
  </si>
  <si>
    <t>TROEGS HOPKNIFE 4/6 NR</t>
  </si>
  <si>
    <t>Byron Nielson Vineyard Pinot Noir</t>
  </si>
  <si>
    <t>7 Siete Leguas Tequila Anejo</t>
  </si>
  <si>
    <t>THE BRUERY SAISON RUE</t>
  </si>
  <si>
    <t>EL SIERRO MACABEO CHARD</t>
  </si>
  <si>
    <t>BREWTUS COFFEE IMPERIAL STOUT</t>
  </si>
  <si>
    <t>Ninety+ Cellars Lot 42 Trentino Pinot Grigio</t>
  </si>
  <si>
    <t>BALTIKA VENA 20/16.9.0Z NR</t>
  </si>
  <si>
    <t>KEDEM GOLD</t>
  </si>
  <si>
    <t>DOGFISH HEAD IPA FOR THE HOLIDAYS 12PK NR</t>
  </si>
  <si>
    <t>The Hess Collection Allomi Vineyard Cabernet Sauvignon</t>
  </si>
  <si>
    <t>SOUTHERN TIER SONNET 12/750ML NR</t>
  </si>
  <si>
    <t>Sutter Home Winery Gewurztraminer</t>
  </si>
  <si>
    <t>BOSTEELS TRIPLE KARMELIET GIFT SET</t>
  </si>
  <si>
    <t>CRISPIN BROWNS LANE CIDER 24/1</t>
  </si>
  <si>
    <t>Shiner Oktoberfest Marzen Style</t>
  </si>
  <si>
    <t>Locations CA 5 Rare Red Blend</t>
  </si>
  <si>
    <t>Joseph Zakon Semi Dry Petite Sirah</t>
  </si>
  <si>
    <t>SESMA PRUNUS PERSICA</t>
  </si>
  <si>
    <t>Budweiser Select 55</t>
  </si>
  <si>
    <t>BOSTEELS TRIPLE KARMELIET 6/4</t>
  </si>
  <si>
    <t>Shiner Strawberry Blonde</t>
  </si>
  <si>
    <t>Bodegas Vitivinos Azua Roble Bobal</t>
  </si>
  <si>
    <t>Olmeca Altos Plata Tequila</t>
  </si>
  <si>
    <t>Blue Chair Bay White Rum</t>
  </si>
  <si>
    <t>Cantina dei Vini Tipici dell'Aretino Terrae Toscanae Toscana IGT Sangiovese</t>
  </si>
  <si>
    <t>Old Forester Mint Julep Bourbon Whiskey 60 Proof</t>
  </si>
  <si>
    <t>LIVU TURBO</t>
  </si>
  <si>
    <t>Schlitz Malt Liquor O.M.L</t>
  </si>
  <si>
    <t>L'original Combier Liqueur D'Orange</t>
  </si>
  <si>
    <t>JULIUS ECHTER 20/16.9 0Z</t>
  </si>
  <si>
    <t>Valley of the Moon Cabernet Sauvignon</t>
  </si>
  <si>
    <t>ASTICA S/BLC</t>
  </si>
  <si>
    <t>RENATO RATTI CONCA BOROLO</t>
  </si>
  <si>
    <t>Kellerei Kaltern Caldaro Alto Adige   Sudtirol Moscato Giallo</t>
  </si>
  <si>
    <t>Bas Armagnac VSOP Castarede Cognac</t>
  </si>
  <si>
    <t>BOCKOR CUVEE DES JACOBINS 6/4 12.0Z</t>
  </si>
  <si>
    <t>Matanzas Creek Winery Merlot</t>
  </si>
  <si>
    <t>Oban Highland Single Malt Scotch Whisky 1999 Distillers Edition</t>
  </si>
  <si>
    <t>Alltech Kentucky Bourbon Barrel Stout</t>
  </si>
  <si>
    <t>Epic Brewing Son Of A Baptist Coffee Stout Can</t>
  </si>
  <si>
    <t>Beluga Gold Line Noble Vodka</t>
  </si>
  <si>
    <t>El Decreto Tequila Anejo</t>
  </si>
  <si>
    <t>Highland Park 30 Year Single Malt Scotch Whiskey</t>
  </si>
  <si>
    <t>EVIL TWIN FEMME FATALE BLANC 22.0Z</t>
  </si>
  <si>
    <t>VINA OTANO RES</t>
  </si>
  <si>
    <t>CANTINA NOVELLI ROSSO CUBE</t>
  </si>
  <si>
    <t>Remy Martin VSOP Cognac</t>
  </si>
  <si>
    <t>Buena Vista Vinicultural Society Chardonnay</t>
  </si>
  <si>
    <t>Zachlawi Gourmet Fig Arak</t>
  </si>
  <si>
    <t>WEIHENSTEPHAN VITUS 20/16.9 OZ</t>
  </si>
  <si>
    <t>Chateau Cambon La Pelouse Cru Bourgeois Haut Medoc Bordeaux Blend</t>
  </si>
  <si>
    <t>Domaine de Bertier Sauvignon Blanc</t>
  </si>
  <si>
    <t>Hangar 1 Straight Vodka</t>
  </si>
  <si>
    <t>Burgo Viejo Tinto Tempranillo</t>
  </si>
  <si>
    <t>Louthan Baltimore Oak Aged Corn Whiskey</t>
  </si>
  <si>
    <t>DON Q RUM   GRAN ANEJO</t>
  </si>
  <si>
    <t>BRUNEHAUT ECO FRIENDLY BLOND BEER</t>
  </si>
  <si>
    <t>Bodegas LAN Edicion Limitada Tempranillo</t>
  </si>
  <si>
    <t>Port City Tidings Ale</t>
  </si>
  <si>
    <t>Wente Vineyards Louis Mel Sauvignon Blanc</t>
  </si>
  <si>
    <t>CANTINE BORGO CHARD</t>
  </si>
  <si>
    <t>14 Hands Limited Release Kentucky Derby Rare Red Blend</t>
  </si>
  <si>
    <t>UERIGE STICKE 24/11.2OZ</t>
  </si>
  <si>
    <t>DONNA OLIMPIA MILLEPASSI BOLGHERI</t>
  </si>
  <si>
    <t>Few Bourbon Whiskey</t>
  </si>
  <si>
    <t>GAUDIO VDHO14</t>
  </si>
  <si>
    <t>Justin Vineyards &amp; Winery Cabernet Sauvignon</t>
  </si>
  <si>
    <t>Daou Vineyards Chardonnay</t>
  </si>
  <si>
    <t>NORTH COAST PUCK SAISON 6/4 12.0Z NR</t>
  </si>
  <si>
    <t>Belle Meade Madeira Casks Bourbon Whiskey</t>
  </si>
  <si>
    <t>MATHILDE PECHE DES VIGNES</t>
  </si>
  <si>
    <t>FULL SAIL SESSION FEST 2/12 11 OZ</t>
  </si>
  <si>
    <t>Les Cailloux (Lucien et Andre Brunel) Blanc Chateauneuf du pape White Southern Rhone Blend</t>
  </si>
  <si>
    <t>BOE RSE</t>
  </si>
  <si>
    <t>Torres Orange Liqueur</t>
  </si>
  <si>
    <t>Tabor 562 Brut Chardonnay</t>
  </si>
  <si>
    <t>Port City Oktobefest Marzen Style Lager</t>
  </si>
  <si>
    <t>CALDERA ASHLAND AMBER 4/6 12 OZ CAN</t>
  </si>
  <si>
    <t>Big House Wine Company Bootlegger Series   Lucky Luciano Rare White Blend</t>
  </si>
  <si>
    <t>Ron Barcelo Gran Platinum Rum</t>
  </si>
  <si>
    <t>B&amp;G CHARD</t>
  </si>
  <si>
    <t>Stags' Leap Winery Viognier</t>
  </si>
  <si>
    <t>Bodega Atamisque Serbal Malbec</t>
  </si>
  <si>
    <t>Tanqueray Sterling Vodka</t>
  </si>
  <si>
    <t>Mer Soleil Late Viognier</t>
  </si>
  <si>
    <t>St. Clement Cabernet Sauvignon</t>
  </si>
  <si>
    <t>Golan Heights Winery Yarden Sauvignon Blanc</t>
  </si>
  <si>
    <t>Angeline Winery Reserve Cabernet Sauvignon</t>
  </si>
  <si>
    <t>Bodega Amalaya Malbec</t>
  </si>
  <si>
    <t>Church &amp; State Wines Lost Inhibitions White You're My Fave Rare White Blend</t>
  </si>
  <si>
    <t>Rocca delle Macï¿½e Campo Maccione Morellino di Scansano Sangiovese</t>
  </si>
  <si>
    <t>Fu Ki Junmai Sake</t>
  </si>
  <si>
    <t>THE BRUERY 8 MAIDS 750ML</t>
  </si>
  <si>
    <t>Patron Silver Tequila</t>
  </si>
  <si>
    <t>SANFORD SANTA RITA HILLS CHARD</t>
  </si>
  <si>
    <t>Marchesi De Cordano Aida Montepulciano d'Abruzzo</t>
  </si>
  <si>
    <t>Sutter Home Winery Pinot Noir</t>
  </si>
  <si>
    <t>Bodegas Castelo de Medina Vendimia Seleccionada Verdejo</t>
  </si>
  <si>
    <t>Manischewitz Cream White Concord</t>
  </si>
  <si>
    <t>Bunnahabhain 12 Year Old Islay Single Malt Scotch Whiskey</t>
  </si>
  <si>
    <t>Middle Sister Wild One Malbec</t>
  </si>
  <si>
    <t>Kistler Chardonnay</t>
  </si>
  <si>
    <t>Baron Philippe de Rothschild Mouton Cadet Blanc White Bordeaux Blend</t>
  </si>
  <si>
    <t>Quinta do Zambujeiro Terra do Zambujeiro Portuguese Red Blend</t>
  </si>
  <si>
    <t>Cooperativa Agricola Reguengos de Monsaraz (CARMIM) Monsaraz The Castle of The Kings Portuguese Red Blend</t>
  </si>
  <si>
    <t>Palissade Sauvignon Blanc</t>
  </si>
  <si>
    <t>MILLER GEN DRAFT 2/12 LNNR</t>
  </si>
  <si>
    <t>BROUWERIJ WOSTYNTJE 11.2OZ</t>
  </si>
  <si>
    <t>FLEURS SAUVAGES S/BLC</t>
  </si>
  <si>
    <t>BALTIKA #3 24/16.9 CAN</t>
  </si>
  <si>
    <t>DEUS BRUT FLANDERS 6/25.4OZ</t>
  </si>
  <si>
    <t>Selbach Oster Auslese Bernkasteler Badstube Riesling</t>
  </si>
  <si>
    <t>R. Jelinek Pear Williams Kosher Brandy</t>
  </si>
  <si>
    <t>Schmitt Sohne Funf 5 Moscato</t>
  </si>
  <si>
    <t>EGRET S/BLC MONTEREY</t>
  </si>
  <si>
    <t>Wild Turkey Russell's Reserve Single Barrel Kentucky Straight Rye Whiskey</t>
  </si>
  <si>
    <t>Dante Robino Estate Bottled Malbec</t>
  </si>
  <si>
    <t>New Belgium Voodoo Ranger IPA</t>
  </si>
  <si>
    <t>Red Diamond Winery Pinot Noir</t>
  </si>
  <si>
    <t>Easley Regal Tej Honey Wine</t>
  </si>
  <si>
    <t>Arrayan (La Verdosa) Garnacha de Arrayan Limited Edition Garnacha</t>
  </si>
  <si>
    <t>N'Ice Chouffe</t>
  </si>
  <si>
    <t>Brotte Blanc Les Hauts de Barville Domaine Barville Chateauneuf du pape White Southern Rhone Blend</t>
  </si>
  <si>
    <t>Bully Hill Vineyards Elise Chardonnay</t>
  </si>
  <si>
    <t>Takara Jun Shochu</t>
  </si>
  <si>
    <t>High West Silver Oat Whiskey</t>
  </si>
  <si>
    <t>Roots Run Deep Winery Educated Guess Chardonnay</t>
  </si>
  <si>
    <t>ERDINGER WEISS DARK</t>
  </si>
  <si>
    <t>Gin Lane 1751 London Dry Small Batch Gin</t>
  </si>
  <si>
    <t>Dominio de Punctum Lobetia Single Vineyard Estate Bottled Organic Tempranillo</t>
  </si>
  <si>
    <t>Diseno Rare Red Blend</t>
  </si>
  <si>
    <t>OC Distilling Co. Vodka</t>
  </si>
  <si>
    <t>STILLWATER EXISTENT NR</t>
  </si>
  <si>
    <t>Smirnoff Twist Watermelon Vodka</t>
  </si>
  <si>
    <t>Brewer's Art Zeke's Coffee Porter Can</t>
  </si>
  <si>
    <t>DOM THIERRY HAMELIN CHAB 14</t>
  </si>
  <si>
    <t>MAN VINTNERS CAB</t>
  </si>
  <si>
    <t>ARRAN 10YR OLD SCOTCH WHISKY GIFT SET</t>
  </si>
  <si>
    <t>1921 Tequila Reposado</t>
  </si>
  <si>
    <t>Corsair Ryemageddon Rye Whiskey</t>
  </si>
  <si>
    <t>Orgo Rkatsiteli</t>
  </si>
  <si>
    <t>SCALDIS SPECIAL ALE 24 11.2 OZ</t>
  </si>
  <si>
    <t>BODEGAS RIOJANAS CANCHALES JOVEN 14</t>
  </si>
  <si>
    <t>Chateau Montelena The Montelena Estate Cabernet Sauvignon</t>
  </si>
  <si>
    <t>UNIBROUE GRAND RESERVE 17 12/2</t>
  </si>
  <si>
    <t>Weingut Steininger Brut Chardonnay</t>
  </si>
  <si>
    <t>RdV Vineyards Rendezvous Bordeaux Blend</t>
  </si>
  <si>
    <t>Tierras de Armenia CJSC Estate Bottled Karas Kangun, Chardonnay, Rkatsiteli</t>
  </si>
  <si>
    <t>Borgo dei Miracoli Montepulciano D'Abruzzo DOC</t>
  </si>
  <si>
    <t>GOSSER DARK</t>
  </si>
  <si>
    <t>MOSELLAND ARSVITIS WINTER SCENE</t>
  </si>
  <si>
    <t>Le Grand Noir Brut Reserve Chardonnay</t>
  </si>
  <si>
    <t>ALVINNE KERASUS 16.0Z</t>
  </si>
  <si>
    <t>Weyerbacher Imperial Pumpkin Ale</t>
  </si>
  <si>
    <t>Gekkeikan Horin Junmai Daiginjo Sake</t>
  </si>
  <si>
    <t>CAPTAIN LAWRENCE MELTWATER</t>
  </si>
  <si>
    <t>Pedro Luis Martinez Genio Espanol Roble Monastrell</t>
  </si>
  <si>
    <t>Thorn Clarke Terra Barossa Shiraz</t>
  </si>
  <si>
    <t>Tullibardine Sovereign Highland Single Malt Scotch Whiskey</t>
  </si>
  <si>
    <t>PATRICK LE SEC CDP RUBIS</t>
  </si>
  <si>
    <t>Battle Creek Cellars Unconditional Battle Creek Pinot Noir</t>
  </si>
  <si>
    <t>DISCOVERY S/BLC</t>
  </si>
  <si>
    <t>SANTA DUE CDR</t>
  </si>
  <si>
    <t>Triple Eight Nor'Easter Bourbon Whiskey</t>
  </si>
  <si>
    <t>Ron Matusalem Classico 10 Year Old Rum</t>
  </si>
  <si>
    <t>MEAD</t>
  </si>
  <si>
    <t>Four Quarters Meadery Bed of Roses Mead</t>
  </si>
  <si>
    <t>OSKAR BLUES CANUNDRUN 2/12 12.0Z CAN</t>
  </si>
  <si>
    <t>LAUGHING DOG ROCKET DOG IPA 12</t>
  </si>
  <si>
    <t>Vampire Vineyards Dracula's Blood Pinot Noir</t>
  </si>
  <si>
    <t>MD 20/20 BLUE RASPBERRY</t>
  </si>
  <si>
    <t>Bodegas Pingao Tempranillo</t>
  </si>
  <si>
    <t>Jelinek Gold Slivovitz 10 Year Old Plum Brandy</t>
  </si>
  <si>
    <t>Sean Minor Pinot Noir</t>
  </si>
  <si>
    <t>Avia Estate Bottled Cabernet Sauvignon</t>
  </si>
  <si>
    <t>PERENNIAL HOPFENTEA 12/750ML</t>
  </si>
  <si>
    <t>Geyser Peak Reserve Cabernet Sauvignon</t>
  </si>
  <si>
    <t>Calvert London Dry Gin</t>
  </si>
  <si>
    <t>BLUE MOUNTAIN UBER PILS 12/750ML</t>
  </si>
  <si>
    <t>STILLWATER YACHT 16.0Z CANS</t>
  </si>
  <si>
    <t>Mezzacorona Moscato Estate Grown Vigneti Delle Dolomiti IGT Muscat</t>
  </si>
  <si>
    <t>Stuhlmuller Vineyards Estate Cabernet Sauvignon</t>
  </si>
  <si>
    <t>Domaine Puech Cocut Chardonnay</t>
  </si>
  <si>
    <t>Stanley Lambert Thoroughbred Cabernet Sauvignon</t>
  </si>
  <si>
    <t>LOUIS LAURENT SANCERRE</t>
  </si>
  <si>
    <t>The Compass Great King Street Artist's Blend Scotch Whiskey</t>
  </si>
  <si>
    <t>Modelo Especial</t>
  </si>
  <si>
    <t>FIRESTONE EST GEW</t>
  </si>
  <si>
    <t>Weingut Willi Brundlmayer Terrassen Gruner Veltliner</t>
  </si>
  <si>
    <t>Bols Cherry Brandy</t>
  </si>
  <si>
    <t>Elysian The Immortal IPA</t>
  </si>
  <si>
    <t>HIGHFIELD P/NOIR</t>
  </si>
  <si>
    <t>FIREFLY SKINNY TEA VODKA</t>
  </si>
  <si>
    <t>Taylor Lake Country White Rare White Blend</t>
  </si>
  <si>
    <t>LOST ANGEL P/NOIR</t>
  </si>
  <si>
    <t>Tierra Brisa Malbec</t>
  </si>
  <si>
    <t>Charles De Fere Cuvee Jean Louis</t>
  </si>
  <si>
    <t>Moet &amp; Chandon Cuvee Dom Perignon Champagne Brut Champagne Blend</t>
  </si>
  <si>
    <t>RIDGE YORK CREEK ZIN</t>
  </si>
  <si>
    <t>UFO Cranbeery Hefeweizen</t>
  </si>
  <si>
    <t>Gran Centenario Anejo Tequila</t>
  </si>
  <si>
    <t>La Trappe Quadrupel</t>
  </si>
  <si>
    <t>LAUGHING DOG DOGZILLA BLACK IPA</t>
  </si>
  <si>
    <t>Sokol Blosser Pinot Gris</t>
  </si>
  <si>
    <t>Cycles Gladiator Petite Sirah</t>
  </si>
  <si>
    <t>Brown Jug Spirits Bourbon Cream</t>
  </si>
  <si>
    <t>OBOLON SOBORNE</t>
  </si>
  <si>
    <t>Lyric by Etude Pinot Noir</t>
  </si>
  <si>
    <t>DOM SANG DES CAILIOUX VACQ RGE</t>
  </si>
  <si>
    <t>NORTH COAST CLASS OF 88 12/750ML</t>
  </si>
  <si>
    <t>RJ ROCKERS FISH PARALYZER 12/22OZ</t>
  </si>
  <si>
    <t>Sbragia Family Sauvignon Blanc</t>
  </si>
  <si>
    <t>CLOWN SHOES FLIGHT ANGRY BEAST IMP STOUT</t>
  </si>
  <si>
    <t>FISH TALES WILD SALMON PALE AL</t>
  </si>
  <si>
    <t>STEEL RESERVE PINEAPPLE12/24OZ CAN</t>
  </si>
  <si>
    <t>LA SCOLCA GAVI WHITE LABEL</t>
  </si>
  <si>
    <t>LUNA CALANTE MERLOT 750</t>
  </si>
  <si>
    <t>Joseph Perrier Cuvee Royale Brut Rose Champagne Rose Champagne Blend</t>
  </si>
  <si>
    <t>DE MORGENZON CH/BLC</t>
  </si>
  <si>
    <t>Luc Pirlet Unoaked Classique Chardonnay</t>
  </si>
  <si>
    <t>Raats Original Unwooded Chenin Blanc</t>
  </si>
  <si>
    <t>DUCLAW FUNK BLUEBERRY CITRIS 4/6 NR</t>
  </si>
  <si>
    <t>Goose Ridge Vineyards G3 Cabernet Sauvignon</t>
  </si>
  <si>
    <t>GREENS DRY HOPPED LAGER 12/16.9 OZ NR</t>
  </si>
  <si>
    <t>Arbor Mist Tropical Fruits Chardonnay</t>
  </si>
  <si>
    <t>Coastal Oak Vineyards Cabernet Sauvignon</t>
  </si>
  <si>
    <t>ALFASI RES MER</t>
  </si>
  <si>
    <t>UNIBROUE DON DE DIEU 6/4</t>
  </si>
  <si>
    <t>REDD'S WICKED APPLE ALE 12PK 10OZ CN</t>
  </si>
  <si>
    <t>Sidewise Pinot Noir</t>
  </si>
  <si>
    <t>Zeni Amarone della Valpolicella Classico Valpolicella Blend</t>
  </si>
  <si>
    <t>Lindemans Framboise Lambic Belgian Beer</t>
  </si>
  <si>
    <t>PESSOA TOURIGA NAC</t>
  </si>
  <si>
    <t>The Great American Wine Company by Rosenblum Chardonnay</t>
  </si>
  <si>
    <t>Pinnacle Orange Whipped Vodka</t>
  </si>
  <si>
    <t>Terrapin Hopsecutioner India Pale Ale</t>
  </si>
  <si>
    <t>Errazuriz Max Reserva Chardonnay</t>
  </si>
  <si>
    <t>Val de Salis Chardonnay</t>
  </si>
  <si>
    <t>Spirit of Solomon Cream de Caco Chocolate Truffle Liqueur</t>
  </si>
  <si>
    <t>SAUCONY CREEK MISTRESS PMKIN ALE NR</t>
  </si>
  <si>
    <t>Ironstone Vineyards Obsession Symphony</t>
  </si>
  <si>
    <t>LA CABOTTE CDR RGE</t>
  </si>
  <si>
    <t>Chateau Ste. Michelle Cold Creek Vineyard Chardonnay</t>
  </si>
  <si>
    <t>LOREDON PROSECCO</t>
  </si>
  <si>
    <t>SALVANO FOSCO DI DIANO D'ALBA</t>
  </si>
  <si>
    <t>Coruba Spiced Rum</t>
  </si>
  <si>
    <t>El Destilador Reposado 100% Agave Tequila</t>
  </si>
  <si>
    <t>JULIUS ECHTER HEFE WEISS</t>
  </si>
  <si>
    <t>MARCHE GRECHETTO '13</t>
  </si>
  <si>
    <t>WILLIAM TELL APPLE CIDER W CHERRY 6/4 16.0Z CANS</t>
  </si>
  <si>
    <t>Silly Sour Ale</t>
  </si>
  <si>
    <t>SMIRNOFF SCREWDRIVER 12/24 NR</t>
  </si>
  <si>
    <t>Anastasia Fragou Dionysos Fileri Medium Dry White Moschofilero</t>
  </si>
  <si>
    <t>Strongbow Hard Apple Ciders Honey</t>
  </si>
  <si>
    <t>Carletto Delle Venezie IGT Pinot Grigio</t>
  </si>
  <si>
    <t>Glencadam Origin 1825 "The Rather Elegant" Single Malt Scotch Whisky</t>
  </si>
  <si>
    <t>SEGESTA VERM</t>
  </si>
  <si>
    <t>Alain Jaume &amp; Fils Domaine du Clos de Sixte Lirac Red Southern Rhone Blend</t>
  </si>
  <si>
    <t>Domaine Galevan Chateauneuf du pape Red Southern Rhone Blend</t>
  </si>
  <si>
    <t>Montpeyroux Le Roc Blanc Coteaux du Languedoc Carignan</t>
  </si>
  <si>
    <t>PARK COGNAC    MINI PACK</t>
  </si>
  <si>
    <t>LAKEFRONT BREWERY NEW GRIST NR</t>
  </si>
  <si>
    <t>ABITA PARTY PAK 2/12 NR</t>
  </si>
  <si>
    <t>Don Corleone Organic Gold Vodka</t>
  </si>
  <si>
    <t>Susquehanna Pumpkin Ale</t>
  </si>
  <si>
    <t>Passa Tempo Montepulciano d'Abruzzo</t>
  </si>
  <si>
    <t>Domaine Pelaquie Cotes du Rhone Grenache</t>
  </si>
  <si>
    <t>Sol Cerveza Larger</t>
  </si>
  <si>
    <t>STONE VENGEFUL SPIRIT IPA 4/6 12OZ CANS</t>
  </si>
  <si>
    <t>Brooklyn Brown Ale</t>
  </si>
  <si>
    <t>Clase Azul Mezcal Tequila</t>
  </si>
  <si>
    <t>Seagram's Escapes Black Cherry Fizz</t>
  </si>
  <si>
    <t>355ML</t>
  </si>
  <si>
    <t>FREDERIC MABILEAU ST NICOLAS DE BOURGUEIL</t>
  </si>
  <si>
    <t>Natural Light</t>
  </si>
  <si>
    <t>Maui Brewing Coconut Hiwa Porter</t>
  </si>
  <si>
    <t>SIERRA NEVADA PALE ALE 2/12 NR</t>
  </si>
  <si>
    <t>STRAFFE HENDRIK TRIPEL 12/750ML NR</t>
  </si>
  <si>
    <t>Mezcales de Leyenda el Peloton de la Muerte Blanco Joven Mezcal</t>
  </si>
  <si>
    <t>BRESSIA PROFUNDO</t>
  </si>
  <si>
    <t>ORION DRAFT BEER</t>
  </si>
  <si>
    <t>21.4Z</t>
  </si>
  <si>
    <t>Angostura Anejo 5 Year Old Caribbean Rum</t>
  </si>
  <si>
    <t>Three Olives Loopy Vodka</t>
  </si>
  <si>
    <t>Roca Patron Reposado Tequila</t>
  </si>
  <si>
    <t>THE SEEKER CAB</t>
  </si>
  <si>
    <t>Belle Isle Ruby Red Grapefruit Premium Moonshine</t>
  </si>
  <si>
    <t>PACIFIC EDGE CHARD</t>
  </si>
  <si>
    <t>John D. Taylor's Velvet Falernum Liqueur</t>
  </si>
  <si>
    <t>Skinnygirl Cucumber Vodka</t>
  </si>
  <si>
    <t>PINE RIDGE CARN MER</t>
  </si>
  <si>
    <t>Tetramythos Roditis</t>
  </si>
  <si>
    <t>Maestro Dobel Silver Tequila</t>
  </si>
  <si>
    <t>SVYTURYS OLD PORT ALE   16</t>
  </si>
  <si>
    <t>Turning Leaf Pinot Grigio</t>
  </si>
  <si>
    <t>Malibu Swirl Strawberry &amp; Whipped Cream Caribbean Rum with Coconut Liqueur</t>
  </si>
  <si>
    <t>SARAJEVO LAGER 6/4 330ML NR</t>
  </si>
  <si>
    <t>Villa Anna Delle Venezie IGT Pinot Grigio</t>
  </si>
  <si>
    <t>Mosketto Muscat</t>
  </si>
  <si>
    <t>PENNYWISE S/BLC</t>
  </si>
  <si>
    <t>Jack Daniel's Old No. 7 Black Label Tennesse Sour Mash Whiskey</t>
  </si>
  <si>
    <t>100ML</t>
  </si>
  <si>
    <t>Horton Vineyards Chateau le Cabin Raspberry Cabernet Franc</t>
  </si>
  <si>
    <t>Monster Mash Red Blend Zinfandel</t>
  </si>
  <si>
    <t>Corona Light</t>
  </si>
  <si>
    <t>OSKAR BLUES MAMAS</t>
  </si>
  <si>
    <t>Solomons Island Winery Exotic Fruits White Island Mist Zinfandel</t>
  </si>
  <si>
    <t>GOUDEN CAROLUS CLASSIC</t>
  </si>
  <si>
    <t>Dragon Distillery Medieval Mint Vodka</t>
  </si>
  <si>
    <t>Conquistador Tequila Silver</t>
  </si>
  <si>
    <t>KONRAD SVATOPAVELKE ST PAUL</t>
  </si>
  <si>
    <t>Pinnacle Ruby Red Grapefruit Vodka</t>
  </si>
  <si>
    <t>VILLAGE LA TOURELLE CAB</t>
  </si>
  <si>
    <t>ABITA FALL FEST 4/6 12 OZ</t>
  </si>
  <si>
    <t>Maker's 46 Kentucky Straight Bourbon Whiskey</t>
  </si>
  <si>
    <t>ASS KISSER DOUBLE IPA 12/22 OZ</t>
  </si>
  <si>
    <t>Joust Gin</t>
  </si>
  <si>
    <t>Wolfburn Single Malt Scotch Whiskey</t>
  </si>
  <si>
    <t>HEBREW ST LENNYS DOUBLE RIPA 1</t>
  </si>
  <si>
    <t>Veuve du Vernay Ice Demi Sec Ugni Blanc</t>
  </si>
  <si>
    <t>BURLEY OAK RUDE BOY 12/750ML</t>
  </si>
  <si>
    <t>Nickel &amp; Nickel Medina Vineyard Chardonnay</t>
  </si>
  <si>
    <t>Glenfiddich 26 Year Old Single Malt Scotch Whiskey</t>
  </si>
  <si>
    <t>COMPULTION BORDEAUX</t>
  </si>
  <si>
    <t>Wild hog Vineyard Estate Bottled Zinfandel</t>
  </si>
  <si>
    <t>Castello di Querceto / Querceto Chianti DOCG Chianti Blend</t>
  </si>
  <si>
    <t>Stolichnaya Chocolat Razberi Vodka</t>
  </si>
  <si>
    <t>Goats do Roam Wine Company Goats do Roam Red Southern Rhone Blend</t>
  </si>
  <si>
    <t>Darioush Signature Series Cabernet Sauvignon</t>
  </si>
  <si>
    <t>Hacienda Winery Clair de Lune Merlot</t>
  </si>
  <si>
    <t>Stonewall American Rum</t>
  </si>
  <si>
    <t>Trullo Riesling</t>
  </si>
  <si>
    <t>VALDO BRUT</t>
  </si>
  <si>
    <t>LUCIFER GOLDEN ALE 24/12OZ</t>
  </si>
  <si>
    <t>WOODFORD RESEVE BOURBON W/GLASS</t>
  </si>
  <si>
    <t>PIO CESARE CHARD L'ALTRO</t>
  </si>
  <si>
    <t>Fess Parker Bien Nacido Vineyard Pinot Noir</t>
  </si>
  <si>
    <t>Rebel Yell Ginger Bourbon Whiskey</t>
  </si>
  <si>
    <t>ALVINNE MORPHEUS WILD UNDRESSED 24/11.OZ NR</t>
  </si>
  <si>
    <t>Jack Daniel's Gentleman Jack Double Mellowed Tennessee Whiskey</t>
  </si>
  <si>
    <t>Smirnoff Raspberry Vodka</t>
  </si>
  <si>
    <t>UV Salty Watermelon Vodka</t>
  </si>
  <si>
    <t>BALTIKA #1 LAGER 20/16.9OZ</t>
  </si>
  <si>
    <t>Erdinger Weiï¿½bier</t>
  </si>
  <si>
    <t>Nolet's Dry Gin Silver</t>
  </si>
  <si>
    <t>Clement Martinique Canne Bleue Rum Blanc Agricole</t>
  </si>
  <si>
    <t>Barnard Griffin Riesling</t>
  </si>
  <si>
    <t>Glenmorangie 10 Year Old Original Scotch Whiskey</t>
  </si>
  <si>
    <t>MUSCANTI BRUT</t>
  </si>
  <si>
    <t>Distillers Pride Vodka</t>
  </si>
  <si>
    <t>LA DOUCETTE COMTE LA FRON</t>
  </si>
  <si>
    <t>Obolon Oksamytove Beer</t>
  </si>
  <si>
    <t>GRAN MORAINE P/NOIR</t>
  </si>
  <si>
    <t>EVIL TWIN YIN 6/4 11.20Z</t>
  </si>
  <si>
    <t>Great Divide Oak Aged Yeti Imperial Stout</t>
  </si>
  <si>
    <t>Pinnacle Amaretto Vodka</t>
  </si>
  <si>
    <t>Romeo From Verona Veneto IGT Merlot</t>
  </si>
  <si>
    <t>MANABITO JUNMAI GINJO KIMOTO</t>
  </si>
  <si>
    <t>SOUTHERN TIER PORTER 4/6 12.OZ</t>
  </si>
  <si>
    <t>VINA FALERNIA RES CARM</t>
  </si>
  <si>
    <t>BELGIAN SAMPLER 4/6 11.2OZ</t>
  </si>
  <si>
    <t>ARBOR MIST LIME MARGARITA</t>
  </si>
  <si>
    <t>Terredora Di Paolo Campania IGT Coda di Volpe</t>
  </si>
  <si>
    <t>HEBREW GENESIS ALE NR</t>
  </si>
  <si>
    <t>HEAVY SEAS BBL AGED HOLY SHEET</t>
  </si>
  <si>
    <t>S.A. Prum Essence Riesling</t>
  </si>
  <si>
    <t>Pago de Valdetruchas La Muria Mencia</t>
  </si>
  <si>
    <t>Beran Zinfandel</t>
  </si>
  <si>
    <t>BORSAO GARN VINA BORGIA</t>
  </si>
  <si>
    <t>Giovanni Sordo Barolo Nebbiolo</t>
  </si>
  <si>
    <t>Jinro Bok Bun Ja Joo Raspberry Soju</t>
  </si>
  <si>
    <t>Primaterra Delle Venezie IGT Pinot Grigio</t>
  </si>
  <si>
    <t>The Macallan 12 Year Old Highland Single Malt Scotch Whiskey</t>
  </si>
  <si>
    <t>DE DOLLE ARABIER 20/11.2OZ</t>
  </si>
  <si>
    <t>Michael David Vineyards Incognito White Rare White Blend</t>
  </si>
  <si>
    <t>AMARCORD MIDONA</t>
  </si>
  <si>
    <t>BROOKLYN PILSNER NR</t>
  </si>
  <si>
    <t>BLUE DYER DARK RUM</t>
  </si>
  <si>
    <t>XINGU   NR</t>
  </si>
  <si>
    <t>Les Domaines Pierre Chavin Vignac Champagne Blanc de Blancs Chardonnay</t>
  </si>
  <si>
    <t>21ST AMENDMENT HE SAID HE SAID 4/6NR</t>
  </si>
  <si>
    <t>UINTA TRADER IPA 4/612.0Z CAN</t>
  </si>
  <si>
    <t>EVIL TWIN MOLOTOV LIGHT 6/4 16Z CAN</t>
  </si>
  <si>
    <t>Etude Cabernet Sauvignon</t>
  </si>
  <si>
    <t>ABITA STRAWBERRY 2/12 12.OZ CAN</t>
  </si>
  <si>
    <t>Elk Run Cold Friday Vineyard Cabernet Franc</t>
  </si>
  <si>
    <t>DOM GARRIGUE VACQ LA CANTARELLE</t>
  </si>
  <si>
    <t>Maison Denuziere Champs de Provence Rose Cotes de Provence Rare Rose Blend</t>
  </si>
  <si>
    <t>Cortenova Veneto IGT Pinot Grigio</t>
  </si>
  <si>
    <t>Terrazas de Los Andes Reserva Torrontes</t>
  </si>
  <si>
    <t>Bodega Flechas de Los Andes Gran Malbec</t>
  </si>
  <si>
    <t>Savory &amp; James Deluxe Pale Dry Palomino</t>
  </si>
  <si>
    <t>Domaine Du Tariquet Classic Ugni Blanc</t>
  </si>
  <si>
    <t>Banks Caribbean Lager</t>
  </si>
  <si>
    <t>Robert Oatley Wild Oats Estate Grown Chardonnay</t>
  </si>
  <si>
    <t>Brinley Gold Shipwreck Vanilla Rum</t>
  </si>
  <si>
    <t>Traverse City American Cherry Edition Bourbon Whiskey</t>
  </si>
  <si>
    <t>OBOLON PREMIUM 20/16.9OZ</t>
  </si>
  <si>
    <t>Remy Martin XO Cognac</t>
  </si>
  <si>
    <t>VICARIS TRIPEL GEUZE 750ML</t>
  </si>
  <si>
    <t>UINTA SKIPPING STONE NR</t>
  </si>
  <si>
    <t>SHINER FAMILY REUNION 4/6 NR</t>
  </si>
  <si>
    <t>WHITE BIRCH BERLINER WEISS 12/22.0Z</t>
  </si>
  <si>
    <t>Trefethen Reserve Cabernet Sauvignon</t>
  </si>
  <si>
    <t>MONTE MARIO RES CHN</t>
  </si>
  <si>
    <t>TUSKER 12OZ. NR</t>
  </si>
  <si>
    <t>Bonterra Vineyards Organic Roussanne</t>
  </si>
  <si>
    <t>Broglia La Meirana Gavi   Cortese di Gavi</t>
  </si>
  <si>
    <t>Ballast Point Sculpin Indian Pale Ale</t>
  </si>
  <si>
    <t>HOPE CHARD PINK LBL</t>
  </si>
  <si>
    <t>MALKA BLONDE ALE 24/11.20Z NR</t>
  </si>
  <si>
    <t>Kirk And Sweeney 18 Year Old Dominican Rum</t>
  </si>
  <si>
    <t>Waterbrook Merlot</t>
  </si>
  <si>
    <t>Clos de los Siete Rare Red Blend</t>
  </si>
  <si>
    <t>Speyburn 10 Year Old Highland Single Malt Scotch Whiskey</t>
  </si>
  <si>
    <t>Castello di Magione Nerocavalieri Umbria IGT Pinot Nero</t>
  </si>
  <si>
    <t>SAGRES 4/6 NR</t>
  </si>
  <si>
    <t>Porkslap Pale Ale</t>
  </si>
  <si>
    <t>SHMALTZ WISHBONE DOUBLE IPA 6/4 12.OZ NR</t>
  </si>
  <si>
    <t>GOOSE ISLAND IPA 4PK 16OZ CAN</t>
  </si>
  <si>
    <t>Paso Creek Merlot</t>
  </si>
  <si>
    <t>INDWE SAUVIGNON BLANC 2014 CR</t>
  </si>
  <si>
    <t>Glengoyne 10 Year Old Highland Single Malt Scotch Whiskey</t>
  </si>
  <si>
    <t>Cook's Brut Champagne Blend</t>
  </si>
  <si>
    <t>Pike Creek Canadian Whiskey</t>
  </si>
  <si>
    <t>PIRAAT ALE 6/25.4</t>
  </si>
  <si>
    <t>Tom Gore Vineyards Sauvignon Blanc</t>
  </si>
  <si>
    <t>Warre's Late Bottled Vintage Red Port</t>
  </si>
  <si>
    <t>Chateau Julien Emerald Bay Coastal Merlot</t>
  </si>
  <si>
    <t>Woodchuck Pear Hard Cider</t>
  </si>
  <si>
    <t>Astica Torrontes</t>
  </si>
  <si>
    <t>ZD Wines Pinot Noir</t>
  </si>
  <si>
    <t>MISCELLANEOUS IMPORTED</t>
  </si>
  <si>
    <t>Khortytsa Platinum Vodka</t>
  </si>
  <si>
    <t>Simi Merlot</t>
  </si>
  <si>
    <t>Old Rare The Grand Whiskey Usquaebach 2015 Blended Scotch Whiskey</t>
  </si>
  <si>
    <t>Bellingham The Bernard Series Old Vine Chenin Blanc</t>
  </si>
  <si>
    <t>Glendalough 13 Year Old Single Malt Irish Whiskey</t>
  </si>
  <si>
    <t>The Glenlivet Master Distiller's Reserve Single Malt Whiskey</t>
  </si>
  <si>
    <t>Five Rivers Merlot</t>
  </si>
  <si>
    <t>Michelob Ultra Lime Cactus Superior Light Beer</t>
  </si>
  <si>
    <t>Washington Hills Late Harvest Riesling</t>
  </si>
  <si>
    <t>Wagner Family of Wines Red Schooner Voyage 3 Malbec</t>
  </si>
  <si>
    <t>Jameson Original Irish Whiskey</t>
  </si>
  <si>
    <t>Bodegas Borsao Macabeo</t>
  </si>
  <si>
    <t>Civic Charcoal Polished Vodka</t>
  </si>
  <si>
    <t>BROOKLYN SCHNEIDER HOPFEN</t>
  </si>
  <si>
    <t>ESPANOLAS GR RESA BORDON</t>
  </si>
  <si>
    <t>Jacob's Creek Two Lands Shiraz</t>
  </si>
  <si>
    <t>Ramian Estate Payout Cabernet Franc</t>
  </si>
  <si>
    <t>NEBRASKA BRUNETTE 4/6 12.0Z CAN</t>
  </si>
  <si>
    <t>Tishbi Cabernet Sauvignon</t>
  </si>
  <si>
    <t>ALLAN SCOTT VYDS S/BLC</t>
  </si>
  <si>
    <t>Il Paggio Il Greto Toscana IGT Sangiovese</t>
  </si>
  <si>
    <t>Shinas Estates The Innocent Viognier</t>
  </si>
  <si>
    <t>GUICCIARDINI LA HISTORIA</t>
  </si>
  <si>
    <t>Penfolds RWT Shiraz</t>
  </si>
  <si>
    <t>MONTY PYTHON BLACK KNIGHT RES GIFT</t>
  </si>
  <si>
    <t>MERCOURI FOLOI WH</t>
  </si>
  <si>
    <t>The Glenlivet Nadurra First Fill Single Malt Scotch Whiskey</t>
  </si>
  <si>
    <t>GREAT DIVIDE VARIETY</t>
  </si>
  <si>
    <t>UINTA PUMPKIN 4/6 12.0Z CAN</t>
  </si>
  <si>
    <t>LONG TRAIL SUMMER 2/12 12.OZ CAN</t>
  </si>
  <si>
    <t>Thomas Henry Wines Chardonnay</t>
  </si>
  <si>
    <t>BUD LIGHT LIME 15/25OZ CAN</t>
  </si>
  <si>
    <t>25.0Z</t>
  </si>
  <si>
    <t>Maison Albert Bichot C'est La Vie Pinot Noir</t>
  </si>
  <si>
    <t>BLANCHE DE BRUXELLES 6/4 16.9OZ CAN</t>
  </si>
  <si>
    <t>Kona Brewing Fire Rock Pale Ale</t>
  </si>
  <si>
    <t>Chateau L'Insoumise Prestige Bordeaux Superieur Bordeaux Blend</t>
  </si>
  <si>
    <t>GREEN FLASH SERRANOS</t>
  </si>
  <si>
    <t>Baron Herzog Sauvignon Blanc</t>
  </si>
  <si>
    <t>Svedka Mango Pineapple Vodka</t>
  </si>
  <si>
    <t>Terre di Poggio Coste Mancini Terre di Chieti IGT Pecorino</t>
  </si>
  <si>
    <t>BRYN MAWR RSE</t>
  </si>
  <si>
    <t>Bolla Bardolino Corvina</t>
  </si>
  <si>
    <t>Conundrum Wines Blanc de Blanc Rare White Blend</t>
  </si>
  <si>
    <t>Carmel King David Sweet Red Kosher Concord</t>
  </si>
  <si>
    <t>KAZEMATTEN WIPERS TIMES 11.2 NR</t>
  </si>
  <si>
    <t>Hartford / Hartford Court Fog Dance Pinot Noir</t>
  </si>
  <si>
    <t>Pinnacle County Fair Cotton Candy Vodka</t>
  </si>
  <si>
    <t>John B. Stetson Bourbon</t>
  </si>
  <si>
    <t>Famiglia Cielo Veneto IGT Merlot</t>
  </si>
  <si>
    <t>Rudd Crossroads Cabernet Sauvignon</t>
  </si>
  <si>
    <t>NORTH COAST LE MERLE 12/12.7Z</t>
  </si>
  <si>
    <t>Santa Sofia Lugana   Veneto Verdicchio</t>
  </si>
  <si>
    <t>FISH TALES ORGANIC AMBER ALE 4/6 12Z</t>
  </si>
  <si>
    <t>Crane Lake Pinot Grigio</t>
  </si>
  <si>
    <t>WITNESS TREE WILLAMETTE P/NOIR</t>
  </si>
  <si>
    <t>Dragon Distillery Longbow Lemon Vodka</t>
  </si>
  <si>
    <t>Anna Spinato 4or Prosecco Glera</t>
  </si>
  <si>
    <t>ALFASI MER</t>
  </si>
  <si>
    <t>Familia Masera Giol Zentas Malbec</t>
  </si>
  <si>
    <t>BORNEM DOUBLE ALE 25.4 OZ NR</t>
  </si>
  <si>
    <t>CLOWN SHOES COFFEE PECAN PIE PORTER 22.0Z</t>
  </si>
  <si>
    <t>SAM ADAMS WINTER CLASSICS 12PK NR</t>
  </si>
  <si>
    <t>Culitos Chardonnay</t>
  </si>
  <si>
    <t>Bruichladdich Port Charlotte Islay Barley Heavily Peated Islay Single Malt Scotch Whiskey</t>
  </si>
  <si>
    <t>Penfolds Bin 128 Shiraz</t>
  </si>
  <si>
    <t>Stolichnaya Vodka Ohranj</t>
  </si>
  <si>
    <t>Fair Cafe Liqueur</t>
  </si>
  <si>
    <t>GULDEN DRAAK STEENBERGE 11.2OZ</t>
  </si>
  <si>
    <t>BAR HARBOR CADILLAC STOUT 4/6 12 OZ</t>
  </si>
  <si>
    <t>Stonestreet Upper Barn Chardonnay</t>
  </si>
  <si>
    <t>Feudi di San Gregorio Greco di Tufo Greco Bianco</t>
  </si>
  <si>
    <t>Chateau de Sancerre Sancerre Sauvignon Blanc</t>
  </si>
  <si>
    <t>Caravella Limoncello Originale d'Italia</t>
  </si>
  <si>
    <t>Domaine Vincent Delaporte Sancerre Sauvignon Blanc</t>
  </si>
  <si>
    <t>Firestone Walker Luponic Distortion IPA</t>
  </si>
  <si>
    <t>Goose Bay Kosher Pinot Noir</t>
  </si>
  <si>
    <t>OMMEGANG FLEUR DE HOUBLON 6/4</t>
  </si>
  <si>
    <t>Placido Chianti Sangiovese</t>
  </si>
  <si>
    <t>RICARDO SANTOS SEMILLON</t>
  </si>
  <si>
    <t>DOM RION NUITS GEORGES DAMODES</t>
  </si>
  <si>
    <t>MARTIN RAY CHARD</t>
  </si>
  <si>
    <t>GENIUM CELLAR ECOLOGIC</t>
  </si>
  <si>
    <t>Malibu Island Spiced Caribbean Rum and Coconut Liqueur 70 Calories</t>
  </si>
  <si>
    <t>Domaine de la Brune Coteaux du Languedoc Syrah</t>
  </si>
  <si>
    <t>MAREDSOUS TRIPEL 6/4</t>
  </si>
  <si>
    <t>Saddleworth Hills Reserve Shiraz</t>
  </si>
  <si>
    <t>PETER LEHMAN CHARD</t>
  </si>
  <si>
    <t>Afrohead Premium Dark Rum</t>
  </si>
  <si>
    <t>GREAT DIVIDE FRESH HOP 6/4 NR</t>
  </si>
  <si>
    <t>Bittermens Commonwealth Tonic Cordial</t>
  </si>
  <si>
    <t>Botas de Barro Dirty Boots Old Vine Garnacha</t>
  </si>
  <si>
    <t>Harpoon Fresh Tracks Spring Pale Ale</t>
  </si>
  <si>
    <t>POGGIO ANTICO LEMARTINE SUPER TOSC 12</t>
  </si>
  <si>
    <t>St. Innocent Zenith Vineyard Pinot Noir</t>
  </si>
  <si>
    <t>POMME DE COEUR CIDER 6/12.7 OZ NR</t>
  </si>
  <si>
    <t>Samuel Smith India Ale</t>
  </si>
  <si>
    <t>GREEN FLASH 30TH STREET PALE ALE 4/6 NR</t>
  </si>
  <si>
    <t>Quinta do Casal Branco Terra de Lobos Rare Red Blend</t>
  </si>
  <si>
    <t>Far Niente Chardonnay</t>
  </si>
  <si>
    <t>TROUBADOUR OBSCURA STOUT 750ML</t>
  </si>
  <si>
    <t>GREAT DIVIDE OLD RUFFIAN 6/4 12.OZ NR</t>
  </si>
  <si>
    <t>Flora Springs Trilogy Bordeaux Blend</t>
  </si>
  <si>
    <t>Essay Chenin Blanc</t>
  </si>
  <si>
    <t>PACIFIC RIM SW RIES</t>
  </si>
  <si>
    <t>Olney Winery Watermelon White Merlot</t>
  </si>
  <si>
    <t>TRAVIATA MER</t>
  </si>
  <si>
    <t>E. Guigal Cotes du Rhone Red Southern Rhone Blend</t>
  </si>
  <si>
    <t>BRADY VYDS PET SYR</t>
  </si>
  <si>
    <t>Nemiroff Premium De Luxe Vodka</t>
  </si>
  <si>
    <t>WILLIAMS BROTHERS SESSION GOLDEN ALE</t>
  </si>
  <si>
    <t>Sorry Chicky Dry Hopped Sour Ale</t>
  </si>
  <si>
    <t>NORTH COAST BROTHER THELO</t>
  </si>
  <si>
    <t>MASSAYA SILVER RED</t>
  </si>
  <si>
    <t>SAM ADAMS REBEL IPA 2/12 NR</t>
  </si>
  <si>
    <t>GORDONS VODKA 80</t>
  </si>
  <si>
    <t>200ML</t>
  </si>
  <si>
    <t>WHITE BIRCH BELGIAN STYLE ALE 12/22Z</t>
  </si>
  <si>
    <t>Speedy Creek Cabernet Sauvignon</t>
  </si>
  <si>
    <t>Schug Brut Rouge de Noirs Pinot Noir</t>
  </si>
  <si>
    <t>Traverse City Small Batch Straight Bourbon XXX Whiskey</t>
  </si>
  <si>
    <t>Conquistador Tequila Gold</t>
  </si>
  <si>
    <t>BAKALAR LAGER 20/16.9 OZ</t>
  </si>
  <si>
    <t>NO LI SKYRAIL IPA 12/22.0Z NR</t>
  </si>
  <si>
    <t>Cakebread Cellars Benchland Select Cabernet Sauvignon</t>
  </si>
  <si>
    <t>Sugar Act Maryland Barrel Rum</t>
  </si>
  <si>
    <t>La Playa Estate Series ï¿½Un Oakedï¿½ Chardonnay</t>
  </si>
  <si>
    <t>Finca Museum Museum Reserva Tinta del Pais</t>
  </si>
  <si>
    <t>Sierra Nevada Narwhal Imperial Stout</t>
  </si>
  <si>
    <t>SCHOENRAMER DUNLEL 20/16.9.OZ NR</t>
  </si>
  <si>
    <t>Seven Sisters Sweet White Wine Odelia Bukettraube</t>
  </si>
  <si>
    <t>PACIFIC EDGE S/BLC</t>
  </si>
  <si>
    <t>ANDERSON BRINEY MELON GOSE</t>
  </si>
  <si>
    <t>Medley's 10 Year Old Private Stock Kentucky Straight Bourbon Whiskey</t>
  </si>
  <si>
    <t>Moet &amp; Chandon Brut Imperial Rose Champagne Rose Champagne Blend</t>
  </si>
  <si>
    <t>EVIL TWIN FATAL BLANC 12/22.0Z</t>
  </si>
  <si>
    <t>OBOLON MITZNE 20/16.9.0Z NR</t>
  </si>
  <si>
    <t>Taylor (Fladgate) Fine Tawny Red Port</t>
  </si>
  <si>
    <t>Absolut Berri Acai Vodka</t>
  </si>
  <si>
    <t>FRONT PORCH MER</t>
  </si>
  <si>
    <t>SCHNEIDER AVENTINUS BA 6/25.4 0Z NR</t>
  </si>
  <si>
    <t>Hartford / Hartford Court Velvet Sisters Pinot Noir</t>
  </si>
  <si>
    <t>Evan Williams Egg Nog</t>
  </si>
  <si>
    <t>Junior Johnson's Midnight Moon Cherry Moonshine Corn Whiskey 100 Proof</t>
  </si>
  <si>
    <t>S SMITH TADDY PORTER NR</t>
  </si>
  <si>
    <t>Herbsaint Liqueur</t>
  </si>
  <si>
    <t>Allagash Tripel Ale</t>
  </si>
  <si>
    <t>Pommery Cuvee Louise Brut Champagne Brut Champagne Blend</t>
  </si>
  <si>
    <t>TERRANOBLE CA2 COSTA CARMENERE</t>
  </si>
  <si>
    <t>BARLEY FRISKA WHITE ALE</t>
  </si>
  <si>
    <t>SANTA MARVISTA RES MER</t>
  </si>
  <si>
    <t>LAGARIA P/GRIG</t>
  </si>
  <si>
    <t>SCHNEIDER AVENTINUS EISBOCK 24</t>
  </si>
  <si>
    <t>UINTA HOO DOO KOLSCH 4/6 12.0Z</t>
  </si>
  <si>
    <t>BV CENTURY CELLARS CAB</t>
  </si>
  <si>
    <t>Vina Galana Garnacha Tintorera</t>
  </si>
  <si>
    <t>MALHEUR 12 ALE 750 ML</t>
  </si>
  <si>
    <t>PROVENANCE CARNEROS MER</t>
  </si>
  <si>
    <t>VILLAGES DE FRANCE CAB</t>
  </si>
  <si>
    <t>Obolon Pshenychne Original Wheat Beer</t>
  </si>
  <si>
    <t>Three Olives Triple Shot Espresso</t>
  </si>
  <si>
    <t>Brenne Old French Single Malt Whiskey Estate Cask</t>
  </si>
  <si>
    <t>EINBECKER BRAUHERREN PILS 5LTR</t>
  </si>
  <si>
    <t>5L</t>
  </si>
  <si>
    <t>Lombardo Fine I.P. 421 Ambra Sweet Marsala White Blend</t>
  </si>
  <si>
    <t>BLUE MOUNTAIN KOLSCH 4/6 12.0Z CAN</t>
  </si>
  <si>
    <t>Chateau de Sours Bordeaux Blend</t>
  </si>
  <si>
    <t>The Glendronach ï¿½Allardiceï¿½ 18 Year Old Highland Single Malt Scotch Whiskey</t>
  </si>
  <si>
    <t>Joseph Drouhin Pouilly fuisse Chardonnay</t>
  </si>
  <si>
    <t>Smirnoff Sour Fruit Punch Vodka</t>
  </si>
  <si>
    <t>Cantina Gabriele Rosato Lazio IGT Merlot</t>
  </si>
  <si>
    <t>Milestone Vineyard White Blend</t>
  </si>
  <si>
    <t>Chateau La Mouliniere Blanc White Bordeaux blend</t>
  </si>
  <si>
    <t>Beaulieu Vineyard Coastal Estates Merlot</t>
  </si>
  <si>
    <t>Courvoisier XO Imperial Cognac</t>
  </si>
  <si>
    <t>FLAM RSE</t>
  </si>
  <si>
    <t>Heavy Seas The Great'er Pumpkin</t>
  </si>
  <si>
    <t>Domaine du Grand Plantier Cotes du Rhone Grenache</t>
  </si>
  <si>
    <t>Little Black Dress Pinot Grigio</t>
  </si>
  <si>
    <t>CALDERA IPA</t>
  </si>
  <si>
    <t>Casal Garcia Branco Loureiro</t>
  </si>
  <si>
    <t>J LOHR CAROLS VYD CAB</t>
  </si>
  <si>
    <t>STORE SPECIAL WINE 960 ML</t>
  </si>
  <si>
    <t>960ML</t>
  </si>
  <si>
    <t>Royal Canadian Small Batch Canadian Whiskey</t>
  </si>
  <si>
    <t>Two Vines Merlot</t>
  </si>
  <si>
    <t>Powers John Lane 12 Year Old Single Pot Still Irish Whiskey</t>
  </si>
  <si>
    <t>Olmeca Altos 100% Agave Anejo Tequila</t>
  </si>
  <si>
    <t>Stellenbosch Farmer's winery Oracle of the Rain Chardonnay</t>
  </si>
  <si>
    <t>Cupid's Kiss Moscato Muscat Canelli</t>
  </si>
  <si>
    <t>DR HEYDEN OPP RIES KAB</t>
  </si>
  <si>
    <t>The Glendronach ï¿½Original" 12 Year Old Highland Single Malt Scotch Whiskey</t>
  </si>
  <si>
    <t>BOM TRIPORTEUR FROM HEAVEN 6/4 NR 12.0Z</t>
  </si>
  <si>
    <t>MONTY PYTHON HOLY GRAIL BK KNIGHT16.</t>
  </si>
  <si>
    <t>DuClaw Devil's Milk Barleywine Style Ale</t>
  </si>
  <si>
    <t>ORVAL TRAPPISTE 12/11.2OZ</t>
  </si>
  <si>
    <t>Kenwood Pinot Noir</t>
  </si>
  <si>
    <t>MASTER OF MIXES S/APLE MART NA</t>
  </si>
  <si>
    <t>EINBECKER BLACK/DUNKEL BEER 11.2OZ</t>
  </si>
  <si>
    <t>Groth Hillview Vineyard Chardonnay</t>
  </si>
  <si>
    <t>ZHU JIANG (PEAR RIVER) 12/600ML</t>
  </si>
  <si>
    <t>600ML</t>
  </si>
  <si>
    <t>Van Gogh Blue Triple Wheat Premium Vodka</t>
  </si>
  <si>
    <t>GRAFFINA CAB</t>
  </si>
  <si>
    <t>BALTIKA #8 20/16.9OZ</t>
  </si>
  <si>
    <t>14 Hands Moscato Muscat</t>
  </si>
  <si>
    <t>SAN FABIANO CHIANTI PUTTO</t>
  </si>
  <si>
    <t>J.K.'s Scrumpy Farmhouse Organic Cider</t>
  </si>
  <si>
    <t>LAKEFRONT BREWERY WHITE</t>
  </si>
  <si>
    <t>4 HANDS SINGLE SPEED 4/6 CANS</t>
  </si>
  <si>
    <t>MOUNT FISHTAIL S/BLC</t>
  </si>
  <si>
    <t>Beringer Vineyards Bancroft Ranch Vineyard Merlot</t>
  </si>
  <si>
    <t>J. Lohr Tower Road Petite Sirah</t>
  </si>
  <si>
    <t>BALTIKA #3 CLASSIC 20/16.9OZ</t>
  </si>
  <si>
    <t>Pure Kentucky XO Small Batch Straight Bourbon Whiskey</t>
  </si>
  <si>
    <t>Koval Four Grain Single Barrel Whiskey</t>
  </si>
  <si>
    <t>MARCEL LAPIERRE MORGON CUV MATHIEU</t>
  </si>
  <si>
    <t>SUN GARDEN RIES</t>
  </si>
  <si>
    <t>Les Allies Sauvignon Blanc</t>
  </si>
  <si>
    <t>Hiram Walker Original Peach Flavored Brandy</t>
  </si>
  <si>
    <t>Khortytsa Honey Hot Pepper Vodka</t>
  </si>
  <si>
    <t>Dry Creek Vineyard Heritage Vines Zinfandel</t>
  </si>
  <si>
    <t>Kendall Jackson Avant Sauvignon Blanc</t>
  </si>
  <si>
    <t>LA BOUISSIERE LES AMIS</t>
  </si>
  <si>
    <t>MORAD FRUIT WINE PNK GRAPEFRUIT</t>
  </si>
  <si>
    <t>BARKAN CLASSIC MER ARGAMAN</t>
  </si>
  <si>
    <t>ALEXANDER VALLEY VYDS CYRUS</t>
  </si>
  <si>
    <t>Marietta Cellars Angeli Cuvee Zinfandel</t>
  </si>
  <si>
    <t>Canadian Club 9 Year Old Reserve Whiskey</t>
  </si>
  <si>
    <t>BALTICA #5 GOLDEN LAGER 500ML</t>
  </si>
  <si>
    <t>Zenato San Benedetto Lugana   Veneto Trebbiano di Lugana</t>
  </si>
  <si>
    <t>EMILIO LUSTAU DON NUNO OLOROSO</t>
  </si>
  <si>
    <t>Bodegas y Vinedos Maurodos Prima Tempranillo</t>
  </si>
  <si>
    <t>WILLIAMS BROTHERS MIDNIGHT SUN PORT</t>
  </si>
  <si>
    <t>Stag's Leap Wine Cellars Hands of Time Red Cabernet Sauvignon</t>
  </si>
  <si>
    <t>Saint Vivant Armagnac</t>
  </si>
  <si>
    <t>THE STONE OF ARBROATH SCOTCH ALE CAN</t>
  </si>
  <si>
    <t>Chateau Valandraud Saint Emilion Grand Cru Bordeaux Blend</t>
  </si>
  <si>
    <t>Maison L'Envoye Two Messengers Pinot Noir</t>
  </si>
  <si>
    <t>BORGO MADDALENA P/GRIGIO</t>
  </si>
  <si>
    <t>STONE GO TO IPA 4/6 12.0Z NR</t>
  </si>
  <si>
    <t>SVYTURYS BALTIJOS</t>
  </si>
  <si>
    <t>Smirnoff Green Apple Vodka</t>
  </si>
  <si>
    <t>SWAMP APE IPA 6/4 12 OZ</t>
  </si>
  <si>
    <t>Artesana Tannat</t>
  </si>
  <si>
    <t>Rebellion Maryland Silver Rum</t>
  </si>
  <si>
    <t>Clos du Bois Hand Selected Lots Shiraz</t>
  </si>
  <si>
    <t>Glendalough Premium Irish Poitin</t>
  </si>
  <si>
    <t>CH FLEUR DE RIGAUD PRESTIGE</t>
  </si>
  <si>
    <t>Gerard Bertrand Reserve Speciale Cabernet Sauvignon</t>
  </si>
  <si>
    <t>TEQUILA OCHO PLATA</t>
  </si>
  <si>
    <t>Bodegas Ada Red Guitar Old Vine Tempranillo</t>
  </si>
  <si>
    <t>CH FANTIN</t>
  </si>
  <si>
    <t>Chopin Rye Vodka</t>
  </si>
  <si>
    <t>Smirnoff Red, White and Berry Vodka</t>
  </si>
  <si>
    <t>Baileyana Firepeak Pinot Noir</t>
  </si>
  <si>
    <t>ROGUE DOUBLE CHOCOLATE STOUT</t>
  </si>
  <si>
    <t>Opus One Bordeaux Blend</t>
  </si>
  <si>
    <t>Anderson Valley Winter Solstice Seasonal Ale</t>
  </si>
  <si>
    <t>Tuck Beckstoffer Est. 75 Cabernet Sauvignon</t>
  </si>
  <si>
    <t>PATZ &amp; HALL ALDER CHARD</t>
  </si>
  <si>
    <t>Chateau Piada Sauternes Semillon</t>
  </si>
  <si>
    <t>Anderson Valley Summer Solstice Seasonal Ale</t>
  </si>
  <si>
    <t>Matanzas Creek Winery Sauvignon Blanc</t>
  </si>
  <si>
    <t>Tenuta Dell'Ornellaia Le Volte Toscana IGT Red Blend</t>
  </si>
  <si>
    <t>Svedka Vodka Peach</t>
  </si>
  <si>
    <t>Cakebread Cellars Sauvignon Blanc</t>
  </si>
  <si>
    <t>GRAN PASSIONE SALICE SALENTINO RIS</t>
  </si>
  <si>
    <t>Clos du Mont Olivet Chateauneuf du pape Red Southern Rhone Blend</t>
  </si>
  <si>
    <t>Mas de la Dame Rose du Mas Les Baux de Provence Red Southern Rhone Blend</t>
  </si>
  <si>
    <t>Modelo Especial Can</t>
  </si>
  <si>
    <t>HOUBLON CHOUFFE</t>
  </si>
  <si>
    <t>Tenute Rubino Oltreme Salento IGT Susumaniello</t>
  </si>
  <si>
    <t>Kellerei Kaltern Caldaro Alto Adige   Sudtirol Pinot Nero</t>
  </si>
  <si>
    <t>Famille Fezas Java l'envie en Rose Merlot</t>
  </si>
  <si>
    <t>Joseph Phelps Insignia Bordeaux Blend</t>
  </si>
  <si>
    <t>Schmitt Sohne Relax Pink Pinot Noir</t>
  </si>
  <si>
    <t>Cruzan Coconut Rum</t>
  </si>
  <si>
    <t>Rebellion Maryland Gold Rum</t>
  </si>
  <si>
    <t>Lagunitas A Little Sumpin' Sumpin' Ale</t>
  </si>
  <si>
    <t>Aecht Schlenkerla Rauchbier Marzen</t>
  </si>
  <si>
    <t>VILLA JOLANDA PROSECCO RSE</t>
  </si>
  <si>
    <t>Casa Santos Lima Palha Canas Branco Portuguese White Blend</t>
  </si>
  <si>
    <t>American Barrels Bourbon Whiskey</t>
  </si>
  <si>
    <t>TAITTINGER BRUT</t>
  </si>
  <si>
    <t>Absolut Raspberri Vodka</t>
  </si>
  <si>
    <t>RODENBACH GRAND CRU 750ML</t>
  </si>
  <si>
    <t>Domaine de Font Sane Tradition Gigondas Red Southern Rhone Blend</t>
  </si>
  <si>
    <t>Backbone Bourbon Prime Blended Bourbon Whiskey 104 Proof</t>
  </si>
  <si>
    <t>ODETTE ESTATE CAB '12</t>
  </si>
  <si>
    <t>Blackwoods 2012 Vintage Dry Gin</t>
  </si>
  <si>
    <t>Kuromatsu Hakushika Snow Beauty Nigori Sake</t>
  </si>
  <si>
    <t>RJ ROCKERS GRUNTLED PUMPKIN AL</t>
  </si>
  <si>
    <t>d'Arenberg The Dead Arm Shiraz</t>
  </si>
  <si>
    <t>Bader Mimeur Chateau de Chassagne Montrachet Chassagne Montrachet Chardonnay</t>
  </si>
  <si>
    <t>CK MONDAVI MOSCATO</t>
  </si>
  <si>
    <t>BOULDER SHAKE 4/6 12.0Z NR</t>
  </si>
  <si>
    <t>HAZLITT CIDER TREE SPARKING 4/</t>
  </si>
  <si>
    <t>UINTA FARMSIDE SAISON</t>
  </si>
  <si>
    <t>BORGO MOSCATO D'ASTI</t>
  </si>
  <si>
    <t>Bodegas Don Diego Sed de Tramoya Verdejo</t>
  </si>
  <si>
    <t>LVIVSKE WHITE LION 20/16.90Z NR</t>
  </si>
  <si>
    <t>UINTA ANGLERS PALE ALE</t>
  </si>
  <si>
    <t>LVIVSUE SPECIAL MITZNE</t>
  </si>
  <si>
    <t>MONTES S/BLC LIMITED</t>
  </si>
  <si>
    <t>Milagro UNICO Edicion II Tequila Joven</t>
  </si>
  <si>
    <t>Tabor Thunder Adama II Syrah</t>
  </si>
  <si>
    <t>PEAK ORGANIC SUMMER 2/12 CAN</t>
  </si>
  <si>
    <t>Lavendette Rose Rare Rose Blend</t>
  </si>
  <si>
    <t>Kedem Marsala Grillo</t>
  </si>
  <si>
    <t>PINKUS UR PILS 20/17OZ</t>
  </si>
  <si>
    <t>Cantine Silvestri Frascati Malvasia</t>
  </si>
  <si>
    <t>Vinaria Bostavan The Winemaker's Special Dessert Cabernet Sauvignon</t>
  </si>
  <si>
    <t>Domaine Thunevin Calvet Cuvee Constance Red Southern Rhone Blend</t>
  </si>
  <si>
    <t>Domaine Santa Duc Les Vieilles Vignes Cotes du Rhone Red Southern Rhone Blend</t>
  </si>
  <si>
    <t>Mars and Venus Sauvignon Blanc</t>
  </si>
  <si>
    <t>Liberated Wine Graduate Pinot Noir</t>
  </si>
  <si>
    <t>Vina Santa Rita Secret Reserve White Rare White Blend</t>
  </si>
  <si>
    <t>LEFT COAST VOODOO STOUT NR</t>
  </si>
  <si>
    <t>Rift Valley Dry Merlot</t>
  </si>
  <si>
    <t>Raynal XO 15 Year Old Brandy</t>
  </si>
  <si>
    <t>Villa Corti Chianti Chianti Blend</t>
  </si>
  <si>
    <t>BALTIKA MUNCHEN 20/16.9 OZ NR</t>
  </si>
  <si>
    <t>BAR HARBOR BLUEBERRY ALE</t>
  </si>
  <si>
    <t>Moet &amp; Chandon Ice Imperial Champagne Demi sec Champagne Blend</t>
  </si>
  <si>
    <t>de Ladoucette Pouilly Fume Sauvignon Blanc</t>
  </si>
  <si>
    <t>Thelema Cabernet Sauvignon</t>
  </si>
  <si>
    <t>Prairie Organic Cucumber Vodka</t>
  </si>
  <si>
    <t>KASTEEL GOLDEN TRIPLE 12/25.4</t>
  </si>
  <si>
    <t>UINTA JACKED B NIMBLE PUMPKIN 750ML</t>
  </si>
  <si>
    <t>WHITE BIRCH HOP SESSION 12/22.0Z NR</t>
  </si>
  <si>
    <t>Cambas Greek Heritage Rouge Merlot</t>
  </si>
  <si>
    <t>Springbank 10 Year Old Campeltown Single Malt Scotch Whiskey</t>
  </si>
  <si>
    <t>Chateau de Segries Cuvee Reservee Lirac Red Southern Rhone Blend</t>
  </si>
  <si>
    <t>DOGFISH HEAD NAMASTE WHITE 2/12 CAN</t>
  </si>
  <si>
    <t>Starr Hill Grateful Pale Ale</t>
  </si>
  <si>
    <t>Groth Cabernet Sauvignon</t>
  </si>
  <si>
    <t>Chateau Villefranche Sauternes Semillon</t>
  </si>
  <si>
    <t>Finca La Celia Reserva Pioneer Malbec</t>
  </si>
  <si>
    <t>TIMMERMANS OUDE GUEUZE 6/750ML NR</t>
  </si>
  <si>
    <t>Murrieta's Well The Whip Rare White Blend</t>
  </si>
  <si>
    <t>Barefoot Cellars Refresh Summer Red Spritzer Rare Red Blend</t>
  </si>
  <si>
    <t>Trimbach Vendanges Tardives Gewurztraminer</t>
  </si>
  <si>
    <t>Fiuza &amp; Bright Fiuza Estate Bottled Alvarinho</t>
  </si>
  <si>
    <t>Plantation Grande Reserve 5 Years Rum</t>
  </si>
  <si>
    <t>Tenuta di Arceno Strada al Sasso Riserva Chianti Classico DOCG Sangiovese</t>
  </si>
  <si>
    <t>B NEKTAR KILL GOLFER 12/500ML</t>
  </si>
  <si>
    <t>Snap Dragon Cabernet Sauvignon</t>
  </si>
  <si>
    <t>Sauza Blue Agave Reposado Tequila</t>
  </si>
  <si>
    <t>Master of Mixes Cosmopolitan</t>
  </si>
  <si>
    <t>Solomons Island Winery Whale Rider Pinot Noir</t>
  </si>
  <si>
    <t>Basil Hayden's Rye Whiskey</t>
  </si>
  <si>
    <t>Goose IPA</t>
  </si>
  <si>
    <t>PIPER HEIDSIECK 1785</t>
  </si>
  <si>
    <t>BOULDER HAZED AND INFUSED NR</t>
  </si>
  <si>
    <t>WEIHENSTEPHAN CRYSTAL 20/16.9</t>
  </si>
  <si>
    <t>Catoctin 1757 Distiller's Reserve Virginia Brandy</t>
  </si>
  <si>
    <t>Nomad Outland Whiskey</t>
  </si>
  <si>
    <t>Hiram Walker Whipped Cream Liqueur 70 Proof</t>
  </si>
  <si>
    <t>JOSE CUERVO SILVER   W/MARGARITA MIX</t>
  </si>
  <si>
    <t>Penfolds Bin 28 Kalimna Shiraz</t>
  </si>
  <si>
    <t>DE PRO CAVA BRUT ROSE</t>
  </si>
  <si>
    <t>Santiago Queirolo Gran Vino Borgona</t>
  </si>
  <si>
    <t>Smirnoff Cranberry Twist Vodka</t>
  </si>
  <si>
    <t>BEAR REPUBLIC HOP ROD RYE 4/6 12 OZ</t>
  </si>
  <si>
    <t>Backbone Bourbon Uncut Straight Bourbon Whiskey</t>
  </si>
  <si>
    <t>Casa Lapostolle Cuvee Alexandre Apalta Vineyard Cabernet Sauvignon</t>
  </si>
  <si>
    <t>Kinsey Cask Strength Rye Whiskey</t>
  </si>
  <si>
    <t>Pallini Limoncello Liqueur</t>
  </si>
  <si>
    <t>Corzo Reposado Tequila</t>
  </si>
  <si>
    <t>BUD ICE 2/12 CAN</t>
  </si>
  <si>
    <t>Rolling Rock Extra Pale</t>
  </si>
  <si>
    <t>7.0Z</t>
  </si>
  <si>
    <t>Barton &amp; Guestier Reserve Sauvignon Blanc</t>
  </si>
  <si>
    <t>STILLWATER FORGAS 24/11.2NR</t>
  </si>
  <si>
    <t>SHIPYARD SUMMER ALE</t>
  </si>
  <si>
    <t>New Amsterdam Gin</t>
  </si>
  <si>
    <t>RINALDI RED DREAM MALVASIA</t>
  </si>
  <si>
    <t>BOTTLETREE  BLONDE 4/6 12.0Z</t>
  </si>
  <si>
    <t>JOHN COURAGE RUSSIAN IMPERAL STOUT</t>
  </si>
  <si>
    <t>Casa Lapostolle Cuvee Alexandre Atalayas Vineyard Chardonnay</t>
  </si>
  <si>
    <t>Imperial Blended American Whiskey</t>
  </si>
  <si>
    <t>LE BALADIN NOEL</t>
  </si>
  <si>
    <t>BULLY HILL SEASONS WH</t>
  </si>
  <si>
    <t>HUG CELLARS P/NOIR PASO ROBLES</t>
  </si>
  <si>
    <t>WEIHENSTEPHAN ORIGINAL 20/16.9</t>
  </si>
  <si>
    <t>ALVARINHO BORGES</t>
  </si>
  <si>
    <t>STEEL RESERVE 2/12 CAN</t>
  </si>
  <si>
    <t>Veuve Clicquot Ponsardin Brut La Grande Dame Champagne Brut Champagne Blend</t>
  </si>
  <si>
    <t>Jim Beam Devil's Cut Kentucky Straight Bourbon Whiskey 90 Proof</t>
  </si>
  <si>
    <t>Port City Colossal 6 Stout</t>
  </si>
  <si>
    <t>Pierre Qui Roule Rolling Stone Pinot Noir</t>
  </si>
  <si>
    <t>URBAN FAMILY 2015 KRIEK 12/26.9</t>
  </si>
  <si>
    <t>Capezzana Villa di Capezzana Carmignano Sangiovese</t>
  </si>
  <si>
    <t>Gnekow Family Winery Old Vine Campus Oaks Zinfandel</t>
  </si>
  <si>
    <t>Quinta do Vale Meao Portuguese Red Blend</t>
  </si>
  <si>
    <t>Heyser Farms' Spencerville Red Hard Apple Wine</t>
  </si>
  <si>
    <t>Perfectus Chianti DOCG Sangiovese</t>
  </si>
  <si>
    <t>21ST AMENDMENT MONKS BLOOD</t>
  </si>
  <si>
    <t>BFM BIERE AMBREE AU TARRY SUCHONG</t>
  </si>
  <si>
    <t>ROLLING STONE SAUV BLC</t>
  </si>
  <si>
    <t>LADY ANNE WHITE RUM</t>
  </si>
  <si>
    <t>ORKNEY RED MACGREGOR BEER 16.9 0Z</t>
  </si>
  <si>
    <t>Etude Estate Grown Grace Benoist Ranch Chardonnay</t>
  </si>
  <si>
    <t>New Belgium 1554 Black Lager</t>
  </si>
  <si>
    <t>PERTINACE DOLCETTO</t>
  </si>
  <si>
    <t>Martini &amp; Rossi Martini Bianco White Blend</t>
  </si>
  <si>
    <t>Jealous Bitch Jealous Bitch Vineyards Cabernet Sauvignon</t>
  </si>
  <si>
    <t>FREIXENET COR NEGRO XDRY 12/CS</t>
  </si>
  <si>
    <t>Oyster Bay Merlot</t>
  </si>
  <si>
    <t>OBOLON MAGNAT 20/16.9OZ</t>
  </si>
  <si>
    <t>PERENNIAL ARIA BELGIAN ALE 12/</t>
  </si>
  <si>
    <t>ST MICHEALS ISLAND BELL SANG</t>
  </si>
  <si>
    <t>STILLWATER MONO PILSNER 6/4 12.OZ NR</t>
  </si>
  <si>
    <t>ALDARIS PORTERIS 16.9 OZ</t>
  </si>
  <si>
    <t>Sierra Nevada Oktoberfest</t>
  </si>
  <si>
    <t>Jack Daniel's Downhome Punch Country Cocktails</t>
  </si>
  <si>
    <t>Jean Marc XO Vodka</t>
  </si>
  <si>
    <t>FULL SAIL CASCADE PILSNER 4/6 12.0Z</t>
  </si>
  <si>
    <t>Alianca Quinta da Garrida Touriga Nacional</t>
  </si>
  <si>
    <t>SHIPYARD PUMPKINHEAD 4/6 121.0Z CAN</t>
  </si>
  <si>
    <t>Glen Carlou Grand Classique Bordeaux Blend</t>
  </si>
  <si>
    <t>Roscato Rose Dolce Delle Venezie IGT Pinot Noir</t>
  </si>
  <si>
    <t>Michael Godard Vodka</t>
  </si>
  <si>
    <t>SECCO ITALIAN BUBBLE P/NOIR BRUT</t>
  </si>
  <si>
    <t>LA TERRE CHARD</t>
  </si>
  <si>
    <t>LUCIFER GOLDEN ALE 12/25.4OZ</t>
  </si>
  <si>
    <t>Midleton Very Rare Irish Whiskey 2015</t>
  </si>
  <si>
    <t>Pike Creek Rum Barrel Finished 10 Year Old Canadian Whiskey</t>
  </si>
  <si>
    <t>WEREWOLF 8.2%</t>
  </si>
  <si>
    <t>Folie a Deux Menage a Trois Silk Soft Red Blend Rare Red Blend</t>
  </si>
  <si>
    <t>Motta Baluffi Canapi Molo 8 Lambrusco Mantovano</t>
  </si>
  <si>
    <t>Union Wine Company Underwood   Can Pinot Gris</t>
  </si>
  <si>
    <t>Muenzenrieder Cuvee Eiswein Gruner Veltliner</t>
  </si>
  <si>
    <t>LVIVSUE 1715</t>
  </si>
  <si>
    <t>Barkan Classic Merlot</t>
  </si>
  <si>
    <t>BEER ARMY HEROES NEVER DIE IPA</t>
  </si>
  <si>
    <t>Carlo Rossi Merlot</t>
  </si>
  <si>
    <t>4L</t>
  </si>
  <si>
    <t>Jeanne Gaillard Marsanne</t>
  </si>
  <si>
    <t>Gran Centenario Reposado Tequila</t>
  </si>
  <si>
    <t>BFM LA DRAGON 6/25.4 0Z</t>
  </si>
  <si>
    <t>Pinnacle Grape Vodka</t>
  </si>
  <si>
    <t>ST AMBROISE APRICOT WHEAT 6/4 16.9Z</t>
  </si>
  <si>
    <t>SHIPYARD MONKEY FIST IPA 4/6 12 OZ</t>
  </si>
  <si>
    <t>Joseph Magnus Bourbon Whiskey</t>
  </si>
  <si>
    <t>Karabunar Winery Bulgarian Heritage Kilifarevo Vineyards Pinot Noir</t>
  </si>
  <si>
    <t>Newton Claret Merlot</t>
  </si>
  <si>
    <t>Remy Martin 1965 Edition Rare Cognac</t>
  </si>
  <si>
    <t>BAUMARD CREMANT DE LOIRE</t>
  </si>
  <si>
    <t>Glendalough Mountain Strength Poitin</t>
  </si>
  <si>
    <t>ROSSIGNOL POMMARD   750ML</t>
  </si>
  <si>
    <t>BOULDER SWEATY BETTY</t>
  </si>
  <si>
    <t>KAH Skull Tequila Reposado</t>
  </si>
  <si>
    <t>BLUE MOUNTAIN BLITZEN 12/750ML</t>
  </si>
  <si>
    <t>DeKuyper Razzmatazz Schnapps</t>
  </si>
  <si>
    <t>Shadow Chaser Red Wine Grenache</t>
  </si>
  <si>
    <t>Ardbeg AN OA The Ultimate Islay Single Malt Scotch Whisky</t>
  </si>
  <si>
    <t>Chateau Smith Haut Lafitte Pessac leognan Bordeaux Blend</t>
  </si>
  <si>
    <t>Bodegas El Nido La Vina de Corteo Syrah</t>
  </si>
  <si>
    <t>Eric Bordelet Sidre Brut</t>
  </si>
  <si>
    <t>Frog's Leap Sauvignon Blanc</t>
  </si>
  <si>
    <t>MENDACINO VARIETY</t>
  </si>
  <si>
    <t>Pacific Rim Winemakers Riesling</t>
  </si>
  <si>
    <t>TORRES LAS MULAS CAB</t>
  </si>
  <si>
    <t>Cyan 8 Meses Tinta de Toro</t>
  </si>
  <si>
    <t>Tamdhu 10 Year Old Speyside Single Malt Scotch Whiskey</t>
  </si>
  <si>
    <t>TELAVURI RED DRY</t>
  </si>
  <si>
    <t>COORS LIGHT 40OZ NR</t>
  </si>
  <si>
    <t>Barefoot Cellars Zinfandel</t>
  </si>
  <si>
    <t>HARVIESTOUNS TWSTD&amp;BITTER 16.9</t>
  </si>
  <si>
    <t>Lindemans Bin 95 Sauvignon Blanc</t>
  </si>
  <si>
    <t>Trefethen Dry Riesling</t>
  </si>
  <si>
    <t>Van Gogh PB&amp;J Vodka</t>
  </si>
  <si>
    <t>Oskar Blues Old Chub Scotch Ale</t>
  </si>
  <si>
    <t>Cecchi Bonizio Maremma Toscana Sangiovese</t>
  </si>
  <si>
    <t>Middle Sister Mischief Maker Cabernet Sauvignon</t>
  </si>
  <si>
    <t>Malibu Black Rum 70 Proof</t>
  </si>
  <si>
    <t>MOOREHOUSE BLONDE WITCH 16.9 OZ</t>
  </si>
  <si>
    <t>TEAL LAKE SHZ CAB</t>
  </si>
  <si>
    <t>BAHIA</t>
  </si>
  <si>
    <t>ROSEMOUNT SHOW RES MUDGEE CHARD</t>
  </si>
  <si>
    <t>961 LAGER 6/4 11.20Z</t>
  </si>
  <si>
    <t>Godet Antartica Icy White Cognac</t>
  </si>
  <si>
    <t>Lazzaroni Amaretto Liqueur</t>
  </si>
  <si>
    <t>Corona Familiar</t>
  </si>
  <si>
    <t>32.0Z</t>
  </si>
  <si>
    <t>MICKEYS MALT 2/12 CAN</t>
  </si>
  <si>
    <t>CH TOUR DU FOUSSAT BORDEAUX</t>
  </si>
  <si>
    <t>Santero Moscato and Passion Fruit Muscat</t>
  </si>
  <si>
    <t>Mionetto Extra Dry Prosecco di Treviso Glera</t>
  </si>
  <si>
    <t>Podere La Marronaia Capriforno Chianti Colli Senesi Chianti Blend</t>
  </si>
  <si>
    <t>Beringer Vineyards Delightfully Sweet Red Moscato Muscat</t>
  </si>
  <si>
    <t>JAMES E PEPPER ALE 12/22.0Z NR</t>
  </si>
  <si>
    <t>Sartori Family Delle Venezie IGT Pinot Noir</t>
  </si>
  <si>
    <t>Sierra Nevada Celebration Ale</t>
  </si>
  <si>
    <t>VINA ROBLES CAB</t>
  </si>
  <si>
    <t>DUPONT LE BON VEAUX 4/1.5L</t>
  </si>
  <si>
    <t>COVENANT RED C S/BLC</t>
  </si>
  <si>
    <t>La Crema Pinot Noir</t>
  </si>
  <si>
    <t>CARMEL APPELLION CAB</t>
  </si>
  <si>
    <t>Casa Larga Vineyard Hill Riesling</t>
  </si>
  <si>
    <t>Vina Cono Sur Bicicleta Sauvignon Blanc</t>
  </si>
  <si>
    <t>VOUVRAY BOUGRIER</t>
  </si>
  <si>
    <t>Bolla Delle Venezie IGT Cabernet Sauvignon</t>
  </si>
  <si>
    <t>Outer Space Vodka</t>
  </si>
  <si>
    <t>Oracle of the Wind Sauvignon Blanc</t>
  </si>
  <si>
    <t>QUINTA DE LA ROSA TAWNEY</t>
  </si>
  <si>
    <t>Wild Turkey Masters Keep Decades Limited Edition Bourbon Whiskey</t>
  </si>
  <si>
    <t>21ST AMENDMENT EL SULLY CERVEZA</t>
  </si>
  <si>
    <t>GREEN FLASH FRIENDSHIP BREW 6/</t>
  </si>
  <si>
    <t>TROIS DAMES GRANDE DAME OUD BRUIN 750ML</t>
  </si>
  <si>
    <t>DEDICATO EX/DRY PROSECCO</t>
  </si>
  <si>
    <t>Schlafly Tasmanian IPA</t>
  </si>
  <si>
    <t>Skyy Infusion Texas Grapefruit Vodka</t>
  </si>
  <si>
    <t>Black &amp; White Scotch</t>
  </si>
  <si>
    <t>De Loach Heritage Reserve Cabernet Sauvignon</t>
  </si>
  <si>
    <t>NxNW Rare Rose Blend</t>
  </si>
  <si>
    <t>New Columbia Distillers LLC Capitoline White Cordial Vermouth White Blend</t>
  </si>
  <si>
    <t>MOLSON CANADIAN 2/12 LNNR</t>
  </si>
  <si>
    <t>Marques de Vargas Crianza Tempranillo</t>
  </si>
  <si>
    <t>Stonecap Estate Grown Riesling</t>
  </si>
  <si>
    <t>Saintsbury Pinot Noir</t>
  </si>
  <si>
    <t>Vinhos Borges Gatao Portuguese White Blend</t>
  </si>
  <si>
    <t>ANDECHS DOPPLEBOCK 20/16.9 OZ NR</t>
  </si>
  <si>
    <t>T GAVERHOPKE SINGING BLOND</t>
  </si>
  <si>
    <t>LINGANORE RASPBERRY</t>
  </si>
  <si>
    <t>DESERT WIND CAB</t>
  </si>
  <si>
    <t>Bodegas Valdemar Inspiracion Valdemar Seleccion Tempranillo</t>
  </si>
  <si>
    <t>SCHLAFLY GRAND CRU ALE 12/ 750ML</t>
  </si>
  <si>
    <t>HARVIESTOUN OLA DUBH 16 YR 12/</t>
  </si>
  <si>
    <t>GAVALA YANNIS SANTORINI 14</t>
  </si>
  <si>
    <t>CORONA 12/24OZ CAN</t>
  </si>
  <si>
    <t>FLYING FISH EXIT 15 750ML</t>
  </si>
  <si>
    <t>Epic Hopulent IPA</t>
  </si>
  <si>
    <t>Chapelle St Arnoux Vieilles Vignes Cotes du Rhone Red Southern Rhone Blend</t>
  </si>
  <si>
    <t>Sho Chiku Bai Classic Junmai Sake</t>
  </si>
  <si>
    <t>Livingston Cellars Blush Chablis Chardonnay</t>
  </si>
  <si>
    <t>Beringer Vineyards Stone Cellars Pinot Grigio</t>
  </si>
  <si>
    <t>WELLS BOMBADIER ALE CAN 6/4 14.9 O.</t>
  </si>
  <si>
    <t>OLD CRAFTY HEN 12/16.9 OZ</t>
  </si>
  <si>
    <t>BOULDER HOOPLA CAN 4/6 12.0Z</t>
  </si>
  <si>
    <t>SHED MOUNTAIN ALE</t>
  </si>
  <si>
    <t>Kona Hanalei Island IPA</t>
  </si>
  <si>
    <t>GREEN FLASH CEDAR PLANK PALE ALE 22Z</t>
  </si>
  <si>
    <t>Artemis Karamolegos Feredini Dry White Wine Assyrtico</t>
  </si>
  <si>
    <t>Matchbook Rose Estate Bottled Tempranillo</t>
  </si>
  <si>
    <t>Schug Cabernet Sauvignon</t>
  </si>
  <si>
    <t>LINDEMANS CUVEE RENE 750M</t>
  </si>
  <si>
    <t>Chateau Ste. Michelle Canoe Ridge Estate Vineyard Chardonnay</t>
  </si>
  <si>
    <t>LAGUNITAS PILS 2/12 NR</t>
  </si>
  <si>
    <t>Efe Raki Black Triple Distilled</t>
  </si>
  <si>
    <t>Narragansett Del's Shandy</t>
  </si>
  <si>
    <t>Olmeca Altos 100% Agave Reposado Tequila</t>
  </si>
  <si>
    <t>SIERRA NEVADA DRINKING BUDDIES MIX 12PK NR</t>
  </si>
  <si>
    <t>Andrew Will Champoux Vineyard Bordeaux Blend</t>
  </si>
  <si>
    <t>Altoona Hills Merlot</t>
  </si>
  <si>
    <t>NORTH COAST BLUE STAR WHEAT NR</t>
  </si>
  <si>
    <t>Casa Dragones Joven Blanco Tequila</t>
  </si>
  <si>
    <t>Sandeman Character Medium Dry Amontillado Palomino</t>
  </si>
  <si>
    <t>COORS LIGHT 2/9PK 16OZ ALNR</t>
  </si>
  <si>
    <t>Tiamo Made with Organic Grapes Venezia Pinot Grigio</t>
  </si>
  <si>
    <t>Jameson Original Irish Whiskey Limited Edition Bottle</t>
  </si>
  <si>
    <t>Segal's Fusion Dry White Chardonnay</t>
  </si>
  <si>
    <t>Barrymore By Carmel Road Rose Pinot Noir</t>
  </si>
  <si>
    <t>Villa Mt. Eden Grand Reserve Bien Nacido Vineyard Chardonnay</t>
  </si>
  <si>
    <t>HEBREW ORIGIN ALE 22OZ NR</t>
  </si>
  <si>
    <t>AMBAR ESPECIAL 4/6 11.2 OZ</t>
  </si>
  <si>
    <t>STORE SPECIAL WINE 300ML 24/C</t>
  </si>
  <si>
    <t>Myers's Platinum White Rum</t>
  </si>
  <si>
    <t>Robert Craig Cabernet Sauvignon</t>
  </si>
  <si>
    <t>YUENGLING IPL 4/6 NR</t>
  </si>
  <si>
    <t>Tres Agaves Reposado Tequila</t>
  </si>
  <si>
    <t>Gary Farrell Russian River Selection Pinot Noir</t>
  </si>
  <si>
    <t>Woodbridge Malbec</t>
  </si>
  <si>
    <t>Copper and Kings Un Aged American Craft Apple Brandy</t>
  </si>
  <si>
    <t>Huevos Merlot</t>
  </si>
  <si>
    <t>Tselepos Classic Moschofilero</t>
  </si>
  <si>
    <t>Guimaro Finca Meixeman Mencia</t>
  </si>
  <si>
    <t>Barrell Bourbon Cask Strength 9 Year Old Straight Bourbon Whiskey</t>
  </si>
  <si>
    <t>FANTINEL PROSECCO</t>
  </si>
  <si>
    <t>Galerie Pleinair Cabernet Sauvignon</t>
  </si>
  <si>
    <t>Remy Pannier Sauvignon Blanc</t>
  </si>
  <si>
    <t>KAZEMATTEN GROTTEN 6/4 NR</t>
  </si>
  <si>
    <t>Chateau Mont Redon Chateauneuf du pape Red Southern Rhone Blend</t>
  </si>
  <si>
    <t>Fordham Dilated Pupilz Golden Pilsner</t>
  </si>
  <si>
    <t>ENCOSTAS DE SERPA WHITE</t>
  </si>
  <si>
    <t>Boordy Vineyards Icons of Maryland No 3 Great Blue Heron Semi Dry Vidal Blanc</t>
  </si>
  <si>
    <t>CARTA VIEJA LTD MAL</t>
  </si>
  <si>
    <t>Bodegas Muga Gran Reserva Prado Enea Rioja Red Blend</t>
  </si>
  <si>
    <t>Chateau Ste. Michelle Riesling</t>
  </si>
  <si>
    <t>Clear Water Chardonnay</t>
  </si>
  <si>
    <t>TRAQUAIR JACOBITE ALE</t>
  </si>
  <si>
    <t>Kirin Light Beer</t>
  </si>
  <si>
    <t>Lagunitas 12th Of Never Ale</t>
  </si>
  <si>
    <t>Sterling Vineyards Limited Edition Celebration Red Wine Zinfandel</t>
  </si>
  <si>
    <t>Armenian 5 Star Horse Brandy</t>
  </si>
  <si>
    <t>HARAR BEER 24/11.2OZ</t>
  </si>
  <si>
    <t>AYINGER JAHRHUNDERT 20/17OZ NR</t>
  </si>
  <si>
    <t>VANDENBERG THE MELEE ARI COLLECT</t>
  </si>
  <si>
    <t>Douglas Green The Beach House Pinotage</t>
  </si>
  <si>
    <t>STORE SPECIAL LIQUOR 750ML</t>
  </si>
  <si>
    <t>Clement Creole Shrubb Rum Liqueur</t>
  </si>
  <si>
    <t>Dad's Hat Pennsylvania Rye Whiskey</t>
  </si>
  <si>
    <t>Seacrets Distilling Company Gin</t>
  </si>
  <si>
    <t>Errazuriz Estate Reserva Chardonnay</t>
  </si>
  <si>
    <t>Chi Chi's Cosmopolitan Cocktail</t>
  </si>
  <si>
    <t>Jacob's Creek Classic Cabernet Sauvignon</t>
  </si>
  <si>
    <t>Piper Sonoma Blanc de Blancs Chardonnay</t>
  </si>
  <si>
    <t>The Other Guys The White Knight Prosecco Glera</t>
  </si>
  <si>
    <t>Blue Moon Belgian White Wheat Ale</t>
  </si>
  <si>
    <t>Girard Artistry Bordeaux Blend</t>
  </si>
  <si>
    <t>Everyday Vodka</t>
  </si>
  <si>
    <t>Toad Hollow Risque Mauzac</t>
  </si>
  <si>
    <t>Smoking Loon The Original Syrah</t>
  </si>
  <si>
    <t>Lindemans Kriek Lambic Belgian Cherry Beer</t>
  </si>
  <si>
    <t>Beck's Beer</t>
  </si>
  <si>
    <t>CH DE LA GRAVE RED</t>
  </si>
  <si>
    <t>MODELO ESPECIAL SUITCASE CANS</t>
  </si>
  <si>
    <t>60 NORTH MER</t>
  </si>
  <si>
    <t>Shock Top Ginger Wheat</t>
  </si>
  <si>
    <t>ICEHOUSE 30PK CAN</t>
  </si>
  <si>
    <t>Pinnacle Cherry Vodka</t>
  </si>
  <si>
    <t>Cakebread Cellars Cabernet Sauvignon</t>
  </si>
  <si>
    <t>VILLA POZZI MOSCATO</t>
  </si>
  <si>
    <t>Domaine Le Clos des Cazaux Cuvee des Templiers Vacqueyras Syrah</t>
  </si>
  <si>
    <t>Rosenblum Cellars Zinfandel</t>
  </si>
  <si>
    <t>Bud Light</t>
  </si>
  <si>
    <t>BEFORE AFTER 12% 12/500ML</t>
  </si>
  <si>
    <t>Anchor Porter</t>
  </si>
  <si>
    <t>Glen Grant 16 Year Old</t>
  </si>
  <si>
    <t>Cantina Dorgali Viniola Riserva Cannonau di Sardegna DOC Grenache</t>
  </si>
  <si>
    <t>UINTA HOP NOSH TANGERINE IPA</t>
  </si>
  <si>
    <t>Chateau Lassegue Saint Emilion Grand Cru Bordeaux Blend</t>
  </si>
  <si>
    <t>Louis Royer VSOP Cognac</t>
  </si>
  <si>
    <t>ARBOR MIST ISLAND FRUIT P/GRIG</t>
  </si>
  <si>
    <t>Chateau Ste. Michelle Mimi Chardonnay</t>
  </si>
  <si>
    <t>Teperberg Vision Semi Dry White Rare White Blend</t>
  </si>
  <si>
    <t>Jorge Ordonez &amp; Co. #2 Victoria Muscat of Alexandria</t>
  </si>
  <si>
    <t>Coliman Malbec</t>
  </si>
  <si>
    <t>Suze Liqueur</t>
  </si>
  <si>
    <t>Agave Loco Pepper Cured Tequila</t>
  </si>
  <si>
    <t>Ladera Cabernet Sauvignon</t>
  </si>
  <si>
    <t>Groot Constantia Sauvignon Blanc</t>
  </si>
  <si>
    <t>Prichard's Lincoln County Lightning Whiskey</t>
  </si>
  <si>
    <t>Zeni Vigne Alte Lugana   Veneto Trebbiano di Lugana</t>
  </si>
  <si>
    <t>OBALO TEMPRANILLO RIOJA '13</t>
  </si>
  <si>
    <t>Mollydooker Blue Eyed Boy Shiraz</t>
  </si>
  <si>
    <t>Domaine Michel Thomas Sancerre Sauvignon Blanc</t>
  </si>
  <si>
    <t>KRU 82 Vodka</t>
  </si>
  <si>
    <t>OTTER CREEK STEAM PIPE</t>
  </si>
  <si>
    <t>Pendulum Pilsner</t>
  </si>
  <si>
    <t>Gran Patron Burdeos Anejo Tequila</t>
  </si>
  <si>
    <t>BOSTEELS KWAK ALE 12/750ML</t>
  </si>
  <si>
    <t>Sean Minor Chardonnay</t>
  </si>
  <si>
    <t>Snoqualmie Vineyards Eco Made with Organic Grapes Riesling</t>
  </si>
  <si>
    <t>Coney Island Mermiad Pils</t>
  </si>
  <si>
    <t>REISSDORF KOELSCH 5L KEG</t>
  </si>
  <si>
    <t>Tenuta Polvaro Venezia Cabernet Sauvignon</t>
  </si>
  <si>
    <t>BEERLAO LAGER 4/6 12.OZ NR</t>
  </si>
  <si>
    <t>SMUTTYNOSE SUMMER</t>
  </si>
  <si>
    <t>Breaker Hand Crafted Bourbon Whiskey</t>
  </si>
  <si>
    <t>R &amp; R Rich &amp; Rare Canadian Whiskey</t>
  </si>
  <si>
    <t>GREEN FLASH GREEN BULLIT 12/22.0Z NR</t>
  </si>
  <si>
    <t>Chateau Recougne Bordeaux Superieur Bordeaux Blend</t>
  </si>
  <si>
    <t>Carneros Hills Winery Chardenet Coteau Blanc Chardonnay</t>
  </si>
  <si>
    <t>Prairie Organic Gin</t>
  </si>
  <si>
    <t>Mount Tabor Estate Merlot</t>
  </si>
  <si>
    <t>Au Contraire Pinot Noir</t>
  </si>
  <si>
    <t>Finlandia Cranberry Vodka</t>
  </si>
  <si>
    <t>RIOT RYE PALE ALE 4/6 12.0Z NR</t>
  </si>
  <si>
    <t>SVYTURY EXTRA DRAUGHT 5.2%   16</t>
  </si>
  <si>
    <t>REDTREE P/NOIR</t>
  </si>
  <si>
    <t>ELEPHANT POMEGRANTE WINE FIGURINE</t>
  </si>
  <si>
    <t>ChocoVine Espresso Cream Liqueur</t>
  </si>
  <si>
    <t>STERKENS DUBBEL</t>
  </si>
  <si>
    <t>DYNAMITE VYDS MER</t>
  </si>
  <si>
    <t>Johnny Drum Private Stock 101 Straight Kentucky Bourbon Whiskey</t>
  </si>
  <si>
    <t>RENZO MASI CHN</t>
  </si>
  <si>
    <t>MAIPE BONARDO</t>
  </si>
  <si>
    <t>TALUS CHARD</t>
  </si>
  <si>
    <t>SAISON DE SILLY ALE</t>
  </si>
  <si>
    <t>Seagram's Gin and Juice Citrus</t>
  </si>
  <si>
    <t>UINTA PALE ALE CAN</t>
  </si>
  <si>
    <t>THIERRY GERMAIN SAUMUR ROUGE</t>
  </si>
  <si>
    <t>Au Contraire Pinot Gris</t>
  </si>
  <si>
    <t>SCALDIS NOEL 6/25.4 0Z</t>
  </si>
  <si>
    <t>Chambord Liqueur</t>
  </si>
  <si>
    <t>Snoqualmie Vineyards Chardonnay</t>
  </si>
  <si>
    <t>SO FRESH SO GREEN 19.2 CAN</t>
  </si>
  <si>
    <t>KUNDE MAGNOLA LANE S/BLC</t>
  </si>
  <si>
    <t>Mamamango Moscato Muscat</t>
  </si>
  <si>
    <t>DI BURTON BEER 11.20Z</t>
  </si>
  <si>
    <t>Belvedere Peach Nectar Vodka</t>
  </si>
  <si>
    <t>Tempus Fugit Liqueur de Violettes</t>
  </si>
  <si>
    <t>Monk's Cafe Flemish Sour Ale</t>
  </si>
  <si>
    <t>FLORIS APPLE 11.2OZ</t>
  </si>
  <si>
    <t>MURPHYS RED 6/4 16OZ CAN</t>
  </si>
  <si>
    <t>Rebel Yell Root Beer Bourbon Whiskey</t>
  </si>
  <si>
    <t>Ferrari Carano Cabernet Sauvignon</t>
  </si>
  <si>
    <t>Luc Pirlet Classique Sauvignon Blanc</t>
  </si>
  <si>
    <t>ALEX ELMAN CABERNET SAUVIGNON</t>
  </si>
  <si>
    <t>MARRAMIERO PECORINO SUPER 13</t>
  </si>
  <si>
    <t>WILD HOG PORTER BASS ZIN</t>
  </si>
  <si>
    <t>Malibu Caribbean Rum and Mango Liqueur</t>
  </si>
  <si>
    <t>ST. BERNARDUS GIFT PACK</t>
  </si>
  <si>
    <t>Duckhorn Vineyards Three Palms Vineyard Merlot</t>
  </si>
  <si>
    <t>MAGGIES PEACH FARMHOUSE ALE 6/</t>
  </si>
  <si>
    <t>MAXIMO TEMP</t>
  </si>
  <si>
    <t>Smirnoff Citrus Twist</t>
  </si>
  <si>
    <t>EL SUPREMO MAL</t>
  </si>
  <si>
    <t>PSAGOT CHARD</t>
  </si>
  <si>
    <t>MOYLANS DRAGOONS IRISH STOUT</t>
  </si>
  <si>
    <t>LINGANORE SEVENTH</t>
  </si>
  <si>
    <t>CLADERA PALE ALE</t>
  </si>
  <si>
    <t>PAULANER HEFE WEIZEN 20/16.9 OZ</t>
  </si>
  <si>
    <t>Renato Ratti Battaglione Barbera d'Asti</t>
  </si>
  <si>
    <t>Ozeki Premium Junmai Sake</t>
  </si>
  <si>
    <t>Chateau Ste. Michelle Horse Heaven Vineyard Sauvignon Blanc</t>
  </si>
  <si>
    <t>MOA ST JOSEPH 6/4 NR</t>
  </si>
  <si>
    <t>Garrison Brothers Texas Straight Bourbon Whiskey</t>
  </si>
  <si>
    <t>PINO GRIG VENEZIE</t>
  </si>
  <si>
    <t>Stone Xocoveza</t>
  </si>
  <si>
    <t>WEYERBACHER VERBOTEN 4/6 NR</t>
  </si>
  <si>
    <t>Fontanafredda Ebbio Langhe DOC Nebbiolo</t>
  </si>
  <si>
    <t>OBOLON BILE 20/16.9</t>
  </si>
  <si>
    <t>Federalist Vineyards The Federalist Chardonnay</t>
  </si>
  <si>
    <t>Green Hat Spring Summer Seasonal Gin</t>
  </si>
  <si>
    <t>Hartford / Hartford Court Four Hearts Vineyards Chardonnay</t>
  </si>
  <si>
    <t>ITAIPAVA BEER</t>
  </si>
  <si>
    <t>NO LI JET STAR IMPERIAL IPA 12</t>
  </si>
  <si>
    <t>KEEGAN CHEMISTRY SET 2/12 NR</t>
  </si>
  <si>
    <t>Casas del Bosque Reserva Estate Bottled Sauvignon Blanc</t>
  </si>
  <si>
    <t>Tequila 7 Leguas Blanco</t>
  </si>
  <si>
    <t>UNIBROUE DON DE DIEU 12/750</t>
  </si>
  <si>
    <t>LINDEMANS POMME (APPLE)</t>
  </si>
  <si>
    <t>Segura Viudas Gran Cuvee Reserva Rare White Blend</t>
  </si>
  <si>
    <t>BREWERS IPA 4/6 12.0Z NR</t>
  </si>
  <si>
    <t>Fetzer Anthony's Hill Merlot</t>
  </si>
  <si>
    <t>PInnacle Chocolate Whipped Vodka</t>
  </si>
  <si>
    <t>Finca El Origen Reserva Estate Malbec</t>
  </si>
  <si>
    <t>Mount Tabor Estate Shiraz</t>
  </si>
  <si>
    <t>Five Rivers Cabernet Sauvignon</t>
  </si>
  <si>
    <t>Cloud No. 9 Estate Pinot Noir</t>
  </si>
  <si>
    <t>HEBREW JEWBELATION REBORN 17 1</t>
  </si>
  <si>
    <t>Ommegang Shadow Brewer</t>
  </si>
  <si>
    <t>TRENTADUE LA STORIA MER</t>
  </si>
  <si>
    <t>CLONTARF IRISH WHSKY   DUBLIN MULE CO PACK</t>
  </si>
  <si>
    <t>Nine North Wine Company Twenty Bench Bordeaux Blend</t>
  </si>
  <si>
    <t>Familia Camarena Silver Tequila</t>
  </si>
  <si>
    <t>Fisheye Shiraz</t>
  </si>
  <si>
    <t>LECHAIM BRANDY</t>
  </si>
  <si>
    <t>Cantine Florio Sweet Marsala Grillo</t>
  </si>
  <si>
    <t>Ken Forrester Old Vine Reserve Chenin Blanc</t>
  </si>
  <si>
    <t>Petra Zingari Toscana IGT Sangiovese</t>
  </si>
  <si>
    <t>Stolichnaya Hot Jalapeno Vodka</t>
  </si>
  <si>
    <t>Chateau Musar Musar Jeune Red Cinsault, Syrah, Cabernet Sauvignon</t>
  </si>
  <si>
    <t>Seven Daughters Crisp White Winemaker's Blend Rare White Blend</t>
  </si>
  <si>
    <t>Chateau Burgozone Pinot Noir</t>
  </si>
  <si>
    <t>MD 20/20 ORANGE JUBILEE</t>
  </si>
  <si>
    <t>Raymond Vineyard &amp; Cellar Reserve Selection Cabernet Sauvignon</t>
  </si>
  <si>
    <t>DOS MINAS MALB</t>
  </si>
  <si>
    <t>Glenmorangie Bacalta Private Edition Single Malt Scotch Whiskey</t>
  </si>
  <si>
    <t>Soleil Mimosa Mango</t>
  </si>
  <si>
    <t>21ST AMMENDMENT TOASTER PASTRY 19.2CAN</t>
  </si>
  <si>
    <t>Grayson Cellars Lot 6 Merlot</t>
  </si>
  <si>
    <t>Estrella River Winery Proprietor's Reserve Chardonnay</t>
  </si>
  <si>
    <t>KASTEEL DONKER 6/4 11.2 OZ</t>
  </si>
  <si>
    <t>Four Vines Biker Zinfandel</t>
  </si>
  <si>
    <t>Zywiec Beer</t>
  </si>
  <si>
    <t>Terrabianca Campaccio Toscana IGT Sangiovese</t>
  </si>
  <si>
    <t>PERENNIAL PLAN B BELGIAN ALE 1</t>
  </si>
  <si>
    <t>ANDERSON SUMMER CANS 4/6 CAN</t>
  </si>
  <si>
    <t>Anderra Sauvignon Blanc</t>
  </si>
  <si>
    <t>Stranahan's Diamond Peak Colorado Whiskey 94 Proof</t>
  </si>
  <si>
    <t>CHAT HAUT QUERAY</t>
  </si>
  <si>
    <t>The Magnificent Wine Company Steak House Cabernet Sauvignon</t>
  </si>
  <si>
    <t>Mason Cellars Pomelo Sauvignon Blanc</t>
  </si>
  <si>
    <t>Cavit Collection Oak Zero Trentino Chardonnay</t>
  </si>
  <si>
    <t>ROLLING ROCK 18PK NR</t>
  </si>
  <si>
    <t>Boordy Vineyards Chesapeake Icon No.5 Eastern Oyster Chardonnay</t>
  </si>
  <si>
    <t>Chateau l'Ermitage Blanc Costieres de Nimes White Southern Rhone Blend</t>
  </si>
  <si>
    <t>Chateau Bois Cardon Medoc Bordeaux Blend</t>
  </si>
  <si>
    <t>Wild Turkey 101 Kentucky Straight Bourbon Whiskey</t>
  </si>
  <si>
    <t>Bodegas y Vinedos del Jalon Las Pizarras Grenache</t>
  </si>
  <si>
    <t>HARDY'S SHZ</t>
  </si>
  <si>
    <t>Bodegas Eder Crianza Tempranillo</t>
  </si>
  <si>
    <t>ROGUE FRUIT SALAD CIDER 22.0Z</t>
  </si>
  <si>
    <t>SALVA VIDA</t>
  </si>
  <si>
    <t>HARVIESTOUNS  ENGINEERS RESERV</t>
  </si>
  <si>
    <t>FIREFLY RIDGE CAB</t>
  </si>
  <si>
    <t>Sebastiani Vineyards &amp; Winery Pinot Noir</t>
  </si>
  <si>
    <t>Bernard Reverdy et fils Sancerre Sauvignon Blanc</t>
  </si>
  <si>
    <t>Juniper Green Organic London Dry Gin</t>
  </si>
  <si>
    <t>Flipflop Wines Moscato Muscat</t>
  </si>
  <si>
    <t>Secoli Valpolicella Ripasso Valpolicella Blend</t>
  </si>
  <si>
    <t>Nickel &amp; Nickel Branding Iron Cabernet Sauvignon</t>
  </si>
  <si>
    <t>Three Thieves Bandit Pinot Grigio</t>
  </si>
  <si>
    <t>Hazlitt 1852 Vineyards Red Cat Rare Red Blend</t>
  </si>
  <si>
    <t>Rogue Mocha Porter</t>
  </si>
  <si>
    <t>Backhouse Chardonnay</t>
  </si>
  <si>
    <t>Geyser Peak Cabernet Sauvignon</t>
  </si>
  <si>
    <t>Hiram Walker Brandy Ginger</t>
  </si>
  <si>
    <t>LARKMEAD CAB</t>
  </si>
  <si>
    <t>Kobalt Window Pane Bordeaux Blend</t>
  </si>
  <si>
    <t>Prichard's Sweet Lucy Bourbon Liqueur</t>
  </si>
  <si>
    <t>Bennett Family Reserve Cabernet Sauvignon</t>
  </si>
  <si>
    <t>Villa Wolf Dry Riesling</t>
  </si>
  <si>
    <t>DEL DUCATO VIA EMILIA</t>
  </si>
  <si>
    <t>ADRIANO ADAMI GARBEL PROSECCO</t>
  </si>
  <si>
    <t>Estrella River Winery Proprietor's Reserve Pinot Grigio</t>
  </si>
  <si>
    <t>Mas de Guiot Cabernet Sauvignon</t>
  </si>
  <si>
    <t>Clown Shoes American Monastic Belgian Style India Pale Ale</t>
  </si>
  <si>
    <t>UINTA VARIETY</t>
  </si>
  <si>
    <t>Weihenstephan Original Premium Bavaricum</t>
  </si>
  <si>
    <t>ALFASI RES CAB</t>
  </si>
  <si>
    <t>Sella &amp; Mosca Marchese di Villamarina Estate Bottled Alghero Cabernet Sauvignon</t>
  </si>
  <si>
    <t>Copain Les Voisins Syrah</t>
  </si>
  <si>
    <t>Domaine Puech Cocut Pinot Noir</t>
  </si>
  <si>
    <t>CARDINALE LANATA MOSCATO D'ASTI</t>
  </si>
  <si>
    <t>Michael Pozzan Winery Annabella Special Selection Pinot Noir</t>
  </si>
  <si>
    <t>Fizz 56 Dolce Piedmont DOC Brachetto</t>
  </si>
  <si>
    <t>CLOS MT OLIVET CDR MONTEUIL</t>
  </si>
  <si>
    <t>HIGH WEST 21YR</t>
  </si>
  <si>
    <t>Fratelli Branca Distillerie Punt e Mes Vermouth Red Blend</t>
  </si>
  <si>
    <t>Treana Red Cabernet Sauvignon</t>
  </si>
  <si>
    <t>Kooksoondang Bek Se Ju</t>
  </si>
  <si>
    <t>Vinhos Oscar Quevedo Ruby Red Port</t>
  </si>
  <si>
    <t>Jean Luc Colombo Cape Bleue Rose Red Southern Rhone Blend</t>
  </si>
  <si>
    <t>HITACHINO WHITE ALE 11.2 0Z</t>
  </si>
  <si>
    <t>Highland Park Magnus Single Malt Scotch Whisky</t>
  </si>
  <si>
    <t>ST. BERNARDUS PATER 6 11.</t>
  </si>
  <si>
    <t>Ron Santa Teresa Rhum Orange Liqueur</t>
  </si>
  <si>
    <t>Charles Krug Winery (Peter Mondavi Family) Pinot Noir</t>
  </si>
  <si>
    <t>CLOWN SHOES THE BARISTA BROWN ALE</t>
  </si>
  <si>
    <t>ZHIGULY BARREL 95   16</t>
  </si>
  <si>
    <t>Tuck Beckstoffer The Sum Cabernet Sauvignon</t>
  </si>
  <si>
    <t>CHRISTOPHE THORIGNY VOUV BRUT 11</t>
  </si>
  <si>
    <t>COORS LT 12/24OZ CAN</t>
  </si>
  <si>
    <t>Gavalas Winery Dry White Katsano</t>
  </si>
  <si>
    <t>CANTINA NALLES P/GRIG PUNGGLE</t>
  </si>
  <si>
    <t>Cameron Hughes Meritage</t>
  </si>
  <si>
    <t>Emiliana Coyam Rare Red Blend</t>
  </si>
  <si>
    <t>Bodegas Hidalgo Manzanilla La Gitana Palomino</t>
  </si>
  <si>
    <t>GULDEN DRAAK 9000 QUAD 6/4 11.20Z NR</t>
  </si>
  <si>
    <t>VILLA PUCCINI P/GRIG</t>
  </si>
  <si>
    <t>Kraken Black Spiced Rum 70 Proof</t>
  </si>
  <si>
    <t>QUINTA DO ANJO VINHAS DO LASSO BLANCO</t>
  </si>
  <si>
    <t>SMUTTYNOSE VARIETY PACK 2/12 NR</t>
  </si>
  <si>
    <t>Sokol Blosser Pinot Noir</t>
  </si>
  <si>
    <t>Chateau Pey La Tour Reserve du Chateau Bordeaux Superieur Bordeaux Blend</t>
  </si>
  <si>
    <t>Glaetzer Wallace Shiraz</t>
  </si>
  <si>
    <t>Snoqualmie Vineyards Naked Organic Chardonnay</t>
  </si>
  <si>
    <t>Jacob's Creek Reserve Pinot Noir</t>
  </si>
  <si>
    <t>Bodegas Emilio Moro Finca Resalso Tempranillo</t>
  </si>
  <si>
    <t>HENRY FESSY BEAUJ VIL</t>
  </si>
  <si>
    <t>CORSENDONK ANGUS TRIPLE PALE 6/4 NR</t>
  </si>
  <si>
    <t>Bodegas Juan Gil Honoro Vera Tempranillo</t>
  </si>
  <si>
    <t>DUPONT FORET 12/11.2 OZ</t>
  </si>
  <si>
    <t>DUCLAW DOUBLE NAKED FISH</t>
  </si>
  <si>
    <t>Richards Wine Company Wild Irish Rose Lambrusco</t>
  </si>
  <si>
    <t>La Crema Fog Veil Pinot Noir</t>
  </si>
  <si>
    <t>GREAT DIVIDE COLETTE 4/6 12 OZ</t>
  </si>
  <si>
    <t>BARALAR DOUBLE BOCK 20/16.9 OZ</t>
  </si>
  <si>
    <t>Quinta de la Rosa Tonel No. 12 Ten Year Old Tawny Port Red Port</t>
  </si>
  <si>
    <t>GREEN FLASH PALATE WRECKER 12/22.0Z</t>
  </si>
  <si>
    <t>New Deal 33 Portland Dry Gin</t>
  </si>
  <si>
    <t>Wyoming Whiskey Small Batch Bourbon Whiskey</t>
  </si>
  <si>
    <t>Tippy Cow Orange Cream Caribbean Rum &amp; Real Dairy Cream</t>
  </si>
  <si>
    <t>Mettler Family Vineyards Estate Grown Petite Sirah</t>
  </si>
  <si>
    <t>CH MUSAR BEKAA VLY RED</t>
  </si>
  <si>
    <t>BALTIKA RUSSIAN HONEY BROWN12/14.9.OZ NR</t>
  </si>
  <si>
    <t>Nine Stones Shiraz</t>
  </si>
  <si>
    <t>TSUKASA BOTAN GINJO FU IN</t>
  </si>
  <si>
    <t>Compass Box Oak Cross Scotch Whiskey</t>
  </si>
  <si>
    <t>Shakka Apple Liqueur</t>
  </si>
  <si>
    <t>STEEL RESERVE 12/24OZ CAN</t>
  </si>
  <si>
    <t>Ino S.A. (Thebes) Retsina Savatiano</t>
  </si>
  <si>
    <t>Domaine du Salvard Delaille Cheverny Sauvignon Blanc</t>
  </si>
  <si>
    <t>Tequila 7 Leguas Reposado</t>
  </si>
  <si>
    <t>McManis Family Vineyards Cabernet Sauvignon</t>
  </si>
  <si>
    <t>Chateau Coupe Roses La Bastide Minervois Red Southern Rhone Blend</t>
  </si>
  <si>
    <t>Blackstone Winery Winemaker's Select Merlot</t>
  </si>
  <si>
    <t>Little Black Dress Chardonnay</t>
  </si>
  <si>
    <t>MARIETTA CELLARS ARME LOT 1 BORD</t>
  </si>
  <si>
    <t>Schiltz Classic Beer</t>
  </si>
  <si>
    <t>MORITZ CERVEZAS 4/6 11 OZ</t>
  </si>
  <si>
    <t>GAINEY CHARD</t>
  </si>
  <si>
    <t>Twisted Tea Original Hard Ice Tea</t>
  </si>
  <si>
    <t>Pagos Del Rey El Circulo Blanco Macabeo</t>
  </si>
  <si>
    <t>AMARETTO DI SARONNO   VAP</t>
  </si>
  <si>
    <t>Single Digit Dubbel</t>
  </si>
  <si>
    <t>LEFT HAND FADE TO BLACK 4/6 12.0Z NR</t>
  </si>
  <si>
    <t>FLYING FISH GRAND CRU</t>
  </si>
  <si>
    <t>DUPONT FORET ORGANIC SAISON ALE</t>
  </si>
  <si>
    <t>JW LEES CALVADOS 12/11.20Z NR</t>
  </si>
  <si>
    <t>Cline Cellars Estate Grown Pinot Gris</t>
  </si>
  <si>
    <t>CONCANNON CONSERVANCY CRIMSON&amp;CLOVER</t>
  </si>
  <si>
    <t>MENABREA DARK BEER</t>
  </si>
  <si>
    <t>Domaine de Viranel Trilogie Red Cabernet Franc</t>
  </si>
  <si>
    <t>FAT DRAGON PALE ALE 8% 12/500ML</t>
  </si>
  <si>
    <t>Glendalough Sherry Cask Finish Poitin</t>
  </si>
  <si>
    <t>Piper Heidsieck Brut Champagne Brut Champagne Blend</t>
  </si>
  <si>
    <t>Bodegas Triton Tridente Tempranillo</t>
  </si>
  <si>
    <t>Once Upon a Vine The Fairest Chardonnay</t>
  </si>
  <si>
    <t>ACCORDINI AMARONE LE BESSOLE</t>
  </si>
  <si>
    <t>ALFASI CAB</t>
  </si>
  <si>
    <t>KEFRAYA LES BRETECHES RED</t>
  </si>
  <si>
    <t>HEIDSEICK GREEN DEMI SEC</t>
  </si>
  <si>
    <t>TUACA Cinnaster Cinnamon &amp; Vanilla Liqueur</t>
  </si>
  <si>
    <t>Mcclelland's Lowland Single Malt Scotch Whiskey</t>
  </si>
  <si>
    <t>DUCLAW SAWTOOTH 4/6 12.OZ NR</t>
  </si>
  <si>
    <t>Denaka Vodka</t>
  </si>
  <si>
    <t>Mas Fleurey Grande Reserve Millesime Cotes de Provence Mourvedre</t>
  </si>
  <si>
    <t>MD 20/20 ELECTRIC MELON</t>
  </si>
  <si>
    <t>SLAVUTICH MITZNE 20/500ML</t>
  </si>
  <si>
    <t>Cosecheros y Criadores Buenas Viura</t>
  </si>
  <si>
    <t>Elk Run Riesling</t>
  </si>
  <si>
    <t>Fisher Vineyards Unity Bordeaux Blend</t>
  </si>
  <si>
    <t>Flying Fish Oktober Fish</t>
  </si>
  <si>
    <t>Svedka Cucumber Lime Vodka</t>
  </si>
  <si>
    <t>Moselland Pink Cat Riesling</t>
  </si>
  <si>
    <t>Ixsir Altitudes Rose Rare Rose Blend, Syrah, Caladoc</t>
  </si>
  <si>
    <t>STEEL RESERVE BLACKBERRY 12/24OZ CAN</t>
  </si>
  <si>
    <t>PIERRE SPARR PINOT BLANC</t>
  </si>
  <si>
    <t>Les Cadrans de Lassegue Saint Emilion Grand Cru Bordeaux Blend</t>
  </si>
  <si>
    <t>Southern Tier IPA</t>
  </si>
  <si>
    <t>SCHNEIDER GIFT PACK 5/16.9 OZ</t>
  </si>
  <si>
    <t>Chinaco Tequila Reposado</t>
  </si>
  <si>
    <t>Roblar Cabernet Sauvignon</t>
  </si>
  <si>
    <t>Conde de Siruela Roble Tempranillo</t>
  </si>
  <si>
    <t>Benjamin Prichard's Sweet Lucy Bourbon Cream Liqueur</t>
  </si>
  <si>
    <t>Chateau Margaux Grand Vin Premier Grand Cru Classe Margaux Bordeaux Blend</t>
  </si>
  <si>
    <t>Yalumba Shiraz</t>
  </si>
  <si>
    <t>Patrick Lesec Pierres Dorees Chateauneuf du pape Red Southern Rhone Blend</t>
  </si>
  <si>
    <t>THE BRUERY AUTUMN MAPLE 12/750</t>
  </si>
  <si>
    <t>Bartenura Sparkling Moscato Dolce Spumante Muscat</t>
  </si>
  <si>
    <t>Jolete Olson Vineyard Cabernet Sauvignon</t>
  </si>
  <si>
    <t>LAMBICKX PRIVATE DOMAIN</t>
  </si>
  <si>
    <t>LUCINDA &amp; MILLIE CAB</t>
  </si>
  <si>
    <t>PREMINGER LAGER 6/4 330ML NR</t>
  </si>
  <si>
    <t>BUD 18PK 16OZ CAN</t>
  </si>
  <si>
    <t>Shiloh Secret Reserve Merlot</t>
  </si>
  <si>
    <t>LEONE DE CASTRIS SAL SALENT RS</t>
  </si>
  <si>
    <t>Barkan Classic Sauvignon Blanc</t>
  </si>
  <si>
    <t>BAR HARBOR THUNDER HOLE ALE 4/</t>
  </si>
  <si>
    <t>RAINHA SANTA 10YR PORT</t>
  </si>
  <si>
    <t>Herzog Special Reserve Chardonnay</t>
  </si>
  <si>
    <t>Joseph Zakon Kosher Kesser 770 Concord</t>
  </si>
  <si>
    <t>KVINT KOSHER BRANDY</t>
  </si>
  <si>
    <t>Ommegang Lovely, Dark and Deep</t>
  </si>
  <si>
    <t>Don Julio 70 Anejo Claro Tequila</t>
  </si>
  <si>
    <t>HITACHINO YUZO SAISON DU JAPON</t>
  </si>
  <si>
    <t>Concannon Vineyard Glen Ellen Reserve White Zinfandel</t>
  </si>
  <si>
    <t>Rebel Reserve Kentucky Straight Bourbon Whiskey</t>
  </si>
  <si>
    <t>Dogfish Head 60 Minute IPA Can</t>
  </si>
  <si>
    <t>HOOP TEA WHITE MANGO</t>
  </si>
  <si>
    <t>John Walker &amp; Sons King George V</t>
  </si>
  <si>
    <t>VIONTA ALBARINO RIAS BAIXAS</t>
  </si>
  <si>
    <t>Full Sail Session Lager</t>
  </si>
  <si>
    <t>Eguren Ugarte Reserva Rioja Red Blend</t>
  </si>
  <si>
    <t>MONTY PYTHON HOLY GRAIL 4/6 12 OZ</t>
  </si>
  <si>
    <t>Giffard Creme de Pamplemousse Liqueur</t>
  </si>
  <si>
    <t>Barenjager Honey &amp; Bourbon Liqueur</t>
  </si>
  <si>
    <t>POPERINGS HOMMEL ALE 25.4OZ</t>
  </si>
  <si>
    <t>Paradise Springs Sauvignon Blanc</t>
  </si>
  <si>
    <t>Worthy Sophia's Cuvee Cabernet Sauvignon</t>
  </si>
  <si>
    <t>Ino S.A. (Thebes) Dry Red Cabernet Sauvignon</t>
  </si>
  <si>
    <t>Dreamfish Chardonnay</t>
  </si>
  <si>
    <t>ANDECHS WEISSBIER DUNKEL 20/16.9 OZ NR</t>
  </si>
  <si>
    <t>FERME DE GICON ROUGE</t>
  </si>
  <si>
    <t>Alchemy Wines Sandpiper Reserve Malbec</t>
  </si>
  <si>
    <t>Corsair Pumpkin Spice Moonshine</t>
  </si>
  <si>
    <t>Ray's Station Merlot</t>
  </si>
  <si>
    <t>Rebel Yell Small Batch Rye Whiskey</t>
  </si>
  <si>
    <t>Les Costieres de Pomerols Le Jade Sauvignon Blanc</t>
  </si>
  <si>
    <t>LO NUEVO SORBO Y SORBO GARN</t>
  </si>
  <si>
    <t>EINBECKER BRAUHERREN PILS 11.2</t>
  </si>
  <si>
    <t>Slaughter House American Whiskey</t>
  </si>
  <si>
    <t>Cutty Sark Blended Scotch Whiskey</t>
  </si>
  <si>
    <t>MIKKELLER ITS ALIVE 750ML</t>
  </si>
  <si>
    <t>WILD BEER MODUS VIVENDI 18/11.0Z NR</t>
  </si>
  <si>
    <t>Boutari Xinomavro</t>
  </si>
  <si>
    <t>HORIN GEKKEIKAN SAKE</t>
  </si>
  <si>
    <t>M. Chapoutier Les Vignes de Bila Haut Cotes du Roussillon Villages Syrah</t>
  </si>
  <si>
    <t>Lyon Distilling Co. White Rum</t>
  </si>
  <si>
    <t>COORS LT 18PK LNNR</t>
  </si>
  <si>
    <t>The Four Graces Pinot Blanc</t>
  </si>
  <si>
    <t>SHMALTZ SLING SHOT LAGER 4/6 12.OZ NR</t>
  </si>
  <si>
    <t>BLACKTHORN CIDER 16.9OZ CAN</t>
  </si>
  <si>
    <t>SCHLAFLY RASPBERRY HEFE 4/6 12.0Z</t>
  </si>
  <si>
    <t>Blackstone Winery Winemaker's Select Cabernet Sauvignon</t>
  </si>
  <si>
    <t>Tres Ojos Rosado Garnacha</t>
  </si>
  <si>
    <t>Barboursville Vineyards Reserve Cabernet Franc</t>
  </si>
  <si>
    <t>GUNDLACH BUNDSCHU P/NOIR</t>
  </si>
  <si>
    <t>Drambuie Liqueur</t>
  </si>
  <si>
    <t>Groth Sauvignon Blanc</t>
  </si>
  <si>
    <t>SONOMA CIDER HATCHET APPLE 6/4 12.OZ NR</t>
  </si>
  <si>
    <t>NEUSKOYE CLASSIC 20/16.9 0Z</t>
  </si>
  <si>
    <t>FOUR ROSES SMALL BATCH LTD 2016</t>
  </si>
  <si>
    <t>FELIPE RUTINI CAB</t>
  </si>
  <si>
    <t>ZD Wines Cabernet Sauvignon</t>
  </si>
  <si>
    <t>BUTTERNUT HENNIEWEISSEN CAN</t>
  </si>
  <si>
    <t>Arrowood Chardonnay</t>
  </si>
  <si>
    <t>Trefethen Cabernet Franc</t>
  </si>
  <si>
    <t>Schug Chardonnay</t>
  </si>
  <si>
    <t>LAS PERDICES S/BLC</t>
  </si>
  <si>
    <t>Duvel Belgian Golden Ale</t>
  </si>
  <si>
    <t>ARCHER ROOSE S/BLC BIB</t>
  </si>
  <si>
    <t>Smirnoff Sour Watermelon Vodka</t>
  </si>
  <si>
    <t>Gin Lane 1751 Old Tom Small Batch Gin</t>
  </si>
  <si>
    <t>Johnny Smoking Gun Whiskey</t>
  </si>
  <si>
    <t>Rubus Shiraz</t>
  </si>
  <si>
    <t>Ommegang Hennepin Saison Ale</t>
  </si>
  <si>
    <t>Firestone Walker Union Jack IPA</t>
  </si>
  <si>
    <t>SHIPYARD SMASHED BLUEBERRY 12/22.0Z</t>
  </si>
  <si>
    <t>ANGRY ORCHARD STRAWMAN 6/750 NR</t>
  </si>
  <si>
    <t>(ri)1 Rye Whiskey</t>
  </si>
  <si>
    <t>Wente Vineyards Single Vineyard Riva Ranch Pinot Noir</t>
  </si>
  <si>
    <t>U mes U fan Tres Rose 1+1=3 Cabernet Sauvignon</t>
  </si>
  <si>
    <t>Margaritaville Silver Tequila</t>
  </si>
  <si>
    <t>Terrazas de Los Andes Single Vineyard Las Compuertas Malbec</t>
  </si>
  <si>
    <t>Cruzan Banana Rum</t>
  </si>
  <si>
    <t>STAGG JR BOURBON</t>
  </si>
  <si>
    <t>Mandolin Merlot</t>
  </si>
  <si>
    <t>SHIMIZU NO MAI PURE DAWN GINJO SAKE</t>
  </si>
  <si>
    <t>Castle Rock California Cuvee Pinot Noir</t>
  </si>
  <si>
    <t>CATALPA P/NOIR</t>
  </si>
  <si>
    <t>Clement VSOP Rhum</t>
  </si>
  <si>
    <t>Loveblock Vintners Ltd Pinot Gris</t>
  </si>
  <si>
    <t>KOSTRITZER BLACK BEER 24/12OZ</t>
  </si>
  <si>
    <t>Montes Purple Angel Carmenere</t>
  </si>
  <si>
    <t>Samuel Smith Organic Strawberry Fruit Ale</t>
  </si>
  <si>
    <t>Melville Estate Chardonnay</t>
  </si>
  <si>
    <t>Diplomatico Reserva</t>
  </si>
  <si>
    <t>Bacardi Light Pina Colada</t>
  </si>
  <si>
    <t>Wild Turkey American Honey Liqueur</t>
  </si>
  <si>
    <t>Heitz Cellar Chardonnay</t>
  </si>
  <si>
    <t>Gruet Winery Blanc de Blancs Methode Champenoise Chardonnay</t>
  </si>
  <si>
    <t>Chateau Ferran Pessac leognan Cabernet Sauvignon</t>
  </si>
  <si>
    <t>DUCLAW EXILE 8 WINTER WARMER 4/6 12Z</t>
  </si>
  <si>
    <t>TIMISOREANA BEER 20/16.9 OZ</t>
  </si>
  <si>
    <t>Simi Landslide Cabernet Sauvignon</t>
  </si>
  <si>
    <t>Fair Quinoa Vodka</t>
  </si>
  <si>
    <t>MOSCHIONI ROSSO REAL 07</t>
  </si>
  <si>
    <t>DR BERGWEILER RIES BERN ALT BAD AUS</t>
  </si>
  <si>
    <t>Samuel Smith Organic Raspberry Fruit Beer</t>
  </si>
  <si>
    <t>Grenda Six Saints Carribean Rum</t>
  </si>
  <si>
    <t>IRONSTONE CABERNET SAUVIGNON</t>
  </si>
  <si>
    <t>Plantation 3 Stars White Artisanal Rum</t>
  </si>
  <si>
    <t>Purity Vodka</t>
  </si>
  <si>
    <t>Beluga Noble Russian Vodka</t>
  </si>
  <si>
    <t>Tomasello Winery Cranberry Wine Red Blend</t>
  </si>
  <si>
    <t>MAD RIVER STEELHEAD IPA</t>
  </si>
  <si>
    <t>The Bruery Terreux Sour In The Rye</t>
  </si>
  <si>
    <t>Undurraga Reserva Especial Sibaris Pinot Noir</t>
  </si>
  <si>
    <t>Great Divide Chocolate Oak Aged Yeti Imperial Stout</t>
  </si>
  <si>
    <t>WELLS BANANA BREAD BEER 12/16.9Z</t>
  </si>
  <si>
    <t>SPIRE MT DARK AND DRY APPLE CIDER</t>
  </si>
  <si>
    <t>Sweet Carolina Sweet Tea Vodka</t>
  </si>
  <si>
    <t>OBOLON PORTER 7%</t>
  </si>
  <si>
    <t>HOFBRAU HEFE WEISS 16.9OZ NR</t>
  </si>
  <si>
    <t>Seaside Cellars Rose Rare Rose Blend</t>
  </si>
  <si>
    <t>Domaine de la Folie Pinot Noir</t>
  </si>
  <si>
    <t>Kedem Estates Classic Red Rare Red Blend</t>
  </si>
  <si>
    <t>Barkan Classic Petite Sirah</t>
  </si>
  <si>
    <t>SHOCK TOP BELGIAN WHITE 15PK CAN</t>
  </si>
  <si>
    <t>Merryvale Pinot Noir</t>
  </si>
  <si>
    <t>Andre Pink Moscato Muscat</t>
  </si>
  <si>
    <t>Sanctuary Estates Cabernet Sauvignon</t>
  </si>
  <si>
    <t>Jeremiah Weed Sweet Tea Vodka</t>
  </si>
  <si>
    <t>Hangar 1 Citron "Buddha's Hand" Vodka</t>
  </si>
  <si>
    <t>The Cleaver Red Blend</t>
  </si>
  <si>
    <t>THE BRUERY RUEUZE 12/750ML NR</t>
  </si>
  <si>
    <t>99 Bananas Schnapps</t>
  </si>
  <si>
    <t>MILLER LITE 18PK LNNR</t>
  </si>
  <si>
    <t>Hahn Cabernet Sauvignon</t>
  </si>
  <si>
    <t>Ridge Crest Cabernet Sauvignon</t>
  </si>
  <si>
    <t>QUINTA DO PINTO LASSO RED</t>
  </si>
  <si>
    <t>Daily's Beach Edition Frozen Maui Wowie Pouch</t>
  </si>
  <si>
    <t>Avia Pinot Noir</t>
  </si>
  <si>
    <t>ASS KISSER DOUBLE IPA 6/4 NR</t>
  </si>
  <si>
    <t>Stellar Organics No Added Sulfites Shiraz</t>
  </si>
  <si>
    <t>La Vieille Ferme (Perrin &amp; Fils) Red Southern Rhone Blend</t>
  </si>
  <si>
    <t>SCHLAFLY PORTER 4/6 12.0Z NR</t>
  </si>
  <si>
    <t>GRAYSON CELLARS CHARD</t>
  </si>
  <si>
    <t>Evan Williams Kentucky Cider</t>
  </si>
  <si>
    <t>Chateau Lamouroux Rose Cabernet Sauvignon</t>
  </si>
  <si>
    <t>ARABELLA CAB 13</t>
  </si>
  <si>
    <t>Palazzo Bandino Morone Vino Nobile di Montepulciano DOCG Sangiovese</t>
  </si>
  <si>
    <t>Wairau River Pinot Noir</t>
  </si>
  <si>
    <t>Bud Light Lime Grape Ahh Rita</t>
  </si>
  <si>
    <t>PREIUR J PULIGNY MONT COMBETTES</t>
  </si>
  <si>
    <t>Chicken Cock Root Beer Flavored Whiskey</t>
  </si>
  <si>
    <t>Olney Winery Cranberry Shiraz</t>
  </si>
  <si>
    <t>MILLER 64 2/12 NR</t>
  </si>
  <si>
    <t>S SMITH IPA 12/18.7OZ</t>
  </si>
  <si>
    <t>TOMAI POMEGRANATE WINE</t>
  </si>
  <si>
    <t>Conch Republic Light Rum</t>
  </si>
  <si>
    <t>Cantina di Santadi Grotta Rossa Carignano del Sulcis</t>
  </si>
  <si>
    <t>PORT CITY OPTIMAL WIT</t>
  </si>
  <si>
    <t>Azienda Agricola Angelini Colli Pesaresi Sangiovese</t>
  </si>
  <si>
    <t>LaCheteau Kiwi Cuvee BIN 086 Sauvignon Blanc</t>
  </si>
  <si>
    <t>Filibuster Dual Cask Gin</t>
  </si>
  <si>
    <t>Jip Jip Rocks Shiraz</t>
  </si>
  <si>
    <t>DUCLAW DEVILS DUE 24/12.0Z NR</t>
  </si>
  <si>
    <t>Saint Cosme Chateauneuf du pape Red Southern Rhone Blend</t>
  </si>
  <si>
    <t>BlackMask Black Premo Spiced Pacific Rum</t>
  </si>
  <si>
    <t>Loimer Lois Gruner Veltliner</t>
  </si>
  <si>
    <t>Smirnoff Twist Passion Fruit Vodka</t>
  </si>
  <si>
    <t>Rowan's Creek</t>
  </si>
  <si>
    <t>SAM ADAMS FALL VARIETY 12PK NR</t>
  </si>
  <si>
    <t>Smirnoff Sorbet Light Raspberry Pomegranate Vodka</t>
  </si>
  <si>
    <t>VERDI SPARKELTINI RASPBERRY 4/</t>
  </si>
  <si>
    <t>MOOREHOUSE ENGLISH OWD ALE</t>
  </si>
  <si>
    <t>Bodegas Salentein Cambalache Malbec</t>
  </si>
  <si>
    <t>BV CENTURY CHARD</t>
  </si>
  <si>
    <t>PACIFIC EDGE MER</t>
  </si>
  <si>
    <t>Falesco Vitiano Bianco Umbria IGT Rare White Blend</t>
  </si>
  <si>
    <t>El Tesoro De Don Felipe Tequila Reposado</t>
  </si>
  <si>
    <t>ALTA Delta Chardonnay</t>
  </si>
  <si>
    <t>Terrae Palmae Di Sardegna Vermentino di Sardegna</t>
  </si>
  <si>
    <t>Flying Dog Raging Bitch Belgian Style IPA</t>
  </si>
  <si>
    <t>ST BERNARDUS ABT 12 25.40Z</t>
  </si>
  <si>
    <t>Terrazas de los Andes Cheval des Andes Bordeaux Blend</t>
  </si>
  <si>
    <t>FULLERS ESB 11.2OZ</t>
  </si>
  <si>
    <t>Alto de Casablanca S.A. Ritual Sauvignon Blanc</t>
  </si>
  <si>
    <t>Sugarloaf Mountain Vineyard Cabernet Sauvignon</t>
  </si>
  <si>
    <t>Grapevine Imports Oh Schist Qualitatswein Riesling</t>
  </si>
  <si>
    <t>High West 36th Vote Barreled Manhattan Bourbon Whiskey</t>
  </si>
  <si>
    <t>Catoctin Creek Pearousia Pear Brandy</t>
  </si>
  <si>
    <t>CALDERA HOPPORTUNITY KNOCKS 4/6 12.OZ CAN</t>
  </si>
  <si>
    <t>Kelt Cognac X.O. Grand Champagne</t>
  </si>
  <si>
    <t>KRISTOFFEL BLONDE 12/750ML</t>
  </si>
  <si>
    <t>EFES DARK LAGER 4/6 NR</t>
  </si>
  <si>
    <t>SVYTURY WHITE BALTAS   16</t>
  </si>
  <si>
    <t>Southern Tier Harvest Special Ale</t>
  </si>
  <si>
    <t>HEBREW MESSIAH BOLD 4/6 12.OZ NR</t>
  </si>
  <si>
    <t>GREY GOOSE VODKA W/ STIRRER</t>
  </si>
  <si>
    <t>DALESIDE BREW MONKEY WRENCH</t>
  </si>
  <si>
    <t>Foxglove Zinfandel</t>
  </si>
  <si>
    <t>PIERRE CHAVIN RED</t>
  </si>
  <si>
    <t>UINTA DUBHE BLACK IPA 6/4 12.0Z</t>
  </si>
  <si>
    <t>TWISTED ZIN</t>
  </si>
  <si>
    <t>Hugel &amp; fils "Hugel" Gewurztraminer</t>
  </si>
  <si>
    <t>YAUQUEN MAL</t>
  </si>
  <si>
    <t>OLD RIP VAN WINKLE 25YR BBN</t>
  </si>
  <si>
    <t>WEYERBACHER RESERVA 12/25.4 OZ</t>
  </si>
  <si>
    <t>Teeling Small Batch Irish Whiskey</t>
  </si>
  <si>
    <t>Victory Summer Love Ale</t>
  </si>
  <si>
    <t>Jacob's Creek Classic Chardonnay</t>
  </si>
  <si>
    <t>YW KSD BEK SE JU DRY SINGLE</t>
  </si>
  <si>
    <t>GREEN FLASH SYMPOSIUM IPA 12/2</t>
  </si>
  <si>
    <t>Cluny Blended Scotch Whiskey</t>
  </si>
  <si>
    <t>Paringa Shiraz</t>
  </si>
  <si>
    <t>Castillo Rum Silver</t>
  </si>
  <si>
    <t>LEGADO RES MAL</t>
  </si>
  <si>
    <t>HAGAFEN CHARD</t>
  </si>
  <si>
    <t>VALDE LOSFRAILE TEMP</t>
  </si>
  <si>
    <t>Vendange Wine Cellars Pinot Grigio</t>
  </si>
  <si>
    <t>Jean Marc Brocard Bougros Chablis Grand Cru Bougros Chardonnay</t>
  </si>
  <si>
    <t>WILD BEER BLISS 18/11.0Z NR</t>
  </si>
  <si>
    <t>AUGUSTINERBRAU DARK 4/6 NR</t>
  </si>
  <si>
    <t>Dr. Stoner's Smoky Herb Whiskey</t>
  </si>
  <si>
    <t>LONG TRAIL ALE 4/6</t>
  </si>
  <si>
    <t>Southern Comfort 80 Proof</t>
  </si>
  <si>
    <t>Mud House Wines Sauvignon Blanc</t>
  </si>
  <si>
    <t>BRECKENRIGE CHRISTMAS 2/12 NR</t>
  </si>
  <si>
    <t>LOS HAROLDOS CHARD</t>
  </si>
  <si>
    <t>Rogue Chocolate Stout</t>
  </si>
  <si>
    <t>ABITA CHRISTMAS ALE</t>
  </si>
  <si>
    <t>BELLHAVEN TWISTED THISTLE 4/6 12.OZ NR</t>
  </si>
  <si>
    <t>Clown Shoes Undead Party Crasher American Imperial Stout</t>
  </si>
  <si>
    <t>STORE SPECIAL WINE 4 LITER</t>
  </si>
  <si>
    <t>Gruet Winery Blanc de Noirs Pinot Noir</t>
  </si>
  <si>
    <t>HARVIESTOUNS OLA DUB 18YR 12/1</t>
  </si>
  <si>
    <t>CORSENDONK ABBEY DUBBEL BROWN 12/25</t>
  </si>
  <si>
    <t>Piper Heidsieck Cuvee Sublime Demi Sec Champagne Demi sec Champagne Blend</t>
  </si>
  <si>
    <t>Auguste Bonhomme La Forcine Demi Sec Vouvray Chenin Blanc</t>
  </si>
  <si>
    <t>Red Eye Louie's Vodquila Vodka and Tequila</t>
  </si>
  <si>
    <t>Domaine Sainte Eugenie La Reserve Corbieres Vieux Carignan</t>
  </si>
  <si>
    <t>UINTA HOP NOTCH IPA CAN 4/6 12.0Z</t>
  </si>
  <si>
    <t>FAUSTINO I GRAN RES</t>
  </si>
  <si>
    <t>Victory Hoppy Quad</t>
  </si>
  <si>
    <t>WALS SAO FRAN DUBBEL 12/12.7 OZ NR</t>
  </si>
  <si>
    <t>Blandy's 15 Years Old Malvasia</t>
  </si>
  <si>
    <t>BRESSIA MONTEAGREIO MAL</t>
  </si>
  <si>
    <t>Charles Smith Rose VINO Sangiovese</t>
  </si>
  <si>
    <t>La Playa Estate Series LaPlaya Carmenere</t>
  </si>
  <si>
    <t>Liberty Creek Winemaker's Selection Pinot Grigio</t>
  </si>
  <si>
    <t>STONE VERTICAL EPIC</t>
  </si>
  <si>
    <t>La Mozza Aragone Maremma Toscana IGT Rare Red Blend</t>
  </si>
  <si>
    <t>SUPER BREW 15% 20/16.9 NR</t>
  </si>
  <si>
    <t>Elk Run Cold Friday Vineyard Pinot Gris</t>
  </si>
  <si>
    <t>Miguel Torres Altos Ibericos Crianza Tempranillo</t>
  </si>
  <si>
    <t>UINTA TINDER RAUCHBIER 12/750ML NR</t>
  </si>
  <si>
    <t>Domaine De L'Auriere Muscadet Sevre et maine Sur Lie Melon de Bourgogne</t>
  </si>
  <si>
    <t>Elk Run Cold Friday Vineyard Merlot</t>
  </si>
  <si>
    <t>Candoni Chianti Chianti Blend</t>
  </si>
  <si>
    <t>HITACHINO NEST WEIZEN 12/720ML</t>
  </si>
  <si>
    <t>Canadian Club 100% Rye Whiskey</t>
  </si>
  <si>
    <t>Svedka Vodka 100 Proof</t>
  </si>
  <si>
    <t>MIKE'S HARDER MANGO LEMONADE 23.5OZ CAN</t>
  </si>
  <si>
    <t>23.5Z</t>
  </si>
  <si>
    <t>Andrew Will Merlot</t>
  </si>
  <si>
    <t>EVIL TWIN RON &amp; THE BEAST 12/2</t>
  </si>
  <si>
    <t>TGAVERHOPKE BITTER SYMPHONY 24/11.OZ NR</t>
  </si>
  <si>
    <t>Tenuta Sant'Antonio Scaia Delle Venezie IGT Rare White Blend</t>
  </si>
  <si>
    <t>ALVINNE CUVEE FREDDY 24/11.2Z</t>
  </si>
  <si>
    <t>Meukow VS Cognac</t>
  </si>
  <si>
    <t>Papapietro Perry Pinot Noir</t>
  </si>
  <si>
    <t>La Jota Cabernet Sauvignon</t>
  </si>
  <si>
    <t>AquaRiva Reposado Tequila</t>
  </si>
  <si>
    <t>ABSOLUT VODKA 80 PROOF WITH STRONGER GINGER BREW REED'S BEER</t>
  </si>
  <si>
    <t>MEIERS #44 CREAM SHERRY</t>
  </si>
  <si>
    <t>VIGNERONS REUNIS MONTAGNY 1ER CRU</t>
  </si>
  <si>
    <t>Jose Cuervo Reserva de la Familia Tequila</t>
  </si>
  <si>
    <t>ROSENBLUM APP SER S/C ZIN</t>
  </si>
  <si>
    <t>Beefeater 24 London Dry Gin</t>
  </si>
  <si>
    <t>GREEN FLASH 30TH ST ODYSSEY PALE NR</t>
  </si>
  <si>
    <t>Black Button Bespoke Bourbon Cream</t>
  </si>
  <si>
    <t>Belle De Brillet Liqueur</t>
  </si>
  <si>
    <t>The Knot 100 Proof</t>
  </si>
  <si>
    <t>Carmel King David Sacramental Kosher Concord</t>
  </si>
  <si>
    <t>BALTIKA DRAFT 20/440ML (14.9OZ) NR</t>
  </si>
  <si>
    <t>REISSDORF KOELSCH 11.2OZ.</t>
  </si>
  <si>
    <t>COORS LT 4/6 16OZ CAN</t>
  </si>
  <si>
    <t>Don Roberto Plata Tequila</t>
  </si>
  <si>
    <t>Dalmore Single Malt Scotch Whiskey 18 Year</t>
  </si>
  <si>
    <t>DONUM CARNEROS P/NOIR</t>
  </si>
  <si>
    <t>Highland Park Dark Origins</t>
  </si>
  <si>
    <t>DARCIE KENT RAVA BLACKJACK GRUN VELT</t>
  </si>
  <si>
    <t>Barton &amp; Guestier Bistro Pinot Noir</t>
  </si>
  <si>
    <t>Louis Latour Chameroy Beaujolais Villages Gamay</t>
  </si>
  <si>
    <t>EGGENBERG SAMICLAUS 11.2OZ</t>
  </si>
  <si>
    <t>Twin Valley Corn Vodka</t>
  </si>
  <si>
    <t>TERRAPIN HI 5 IPA 2/12 12.0Z CAN</t>
  </si>
  <si>
    <t>Smirnoff Grape Vodka</t>
  </si>
  <si>
    <t>WITHER HILLS S/BLC</t>
  </si>
  <si>
    <t>Rooiberg Winery Roodewyn Cabernet Sauvignon</t>
  </si>
  <si>
    <t>RJ ROCKERS FIRST SNOW</t>
  </si>
  <si>
    <t>SCHMITT SOHNE PIES M/BURG KAB</t>
  </si>
  <si>
    <t>TERRA ANDINA MAL</t>
  </si>
  <si>
    <t>GOLDEN GATE SHZ</t>
  </si>
  <si>
    <t>GEDIMINO BEER 500ML</t>
  </si>
  <si>
    <t>PERENNIAL SUBURBAN BEV GOSE 750ML</t>
  </si>
  <si>
    <t>MILLER HIGH LIFE 2/12 CAN</t>
  </si>
  <si>
    <t>Bonnie Rose Tennessee White Whiskey Spiced Apple</t>
  </si>
  <si>
    <t>DOBBES FAMILY EST P/NOIR</t>
  </si>
  <si>
    <t>Alain Geoffroy Chablis Chardonnay</t>
  </si>
  <si>
    <t>ST. BERNARDUS VARIETY PK</t>
  </si>
  <si>
    <t>Fris Freeze Distilled Orange Flavored Vodka</t>
  </si>
  <si>
    <t>Don Julio Tequila Blanco</t>
  </si>
  <si>
    <t>Charles Krug Winery (Peter Mondavi Family) Sauvignon Blanc</t>
  </si>
  <si>
    <t>Jose Cuervo Platino Reserva de la Familia Tequila</t>
  </si>
  <si>
    <t>Blandy's 5 Year Old Rich Madeira Malmsey</t>
  </si>
  <si>
    <t>Stellar Winery Live a Little Slightly Sweet and Shameless Muscat</t>
  </si>
  <si>
    <t>Newton Unfiltered Chardonnay</t>
  </si>
  <si>
    <t>Tenuta Polvaro Polvaro Nero Venezia Cabernet Sauvignon</t>
  </si>
  <si>
    <t>MD 20/20 DRAGONFRUIT</t>
  </si>
  <si>
    <t>VINA OTANO VIURA 14</t>
  </si>
  <si>
    <t>CK MONDAVI CHARD</t>
  </si>
  <si>
    <t>Stock Extra Dry Vermouth Recipe Originale White Blend</t>
  </si>
  <si>
    <t>DeKuyper Signature Triple Sec</t>
  </si>
  <si>
    <t>ELMER T LEE SINGLE BARREL SOUR MASH</t>
  </si>
  <si>
    <t>SANTA EMA MER</t>
  </si>
  <si>
    <t>Cantine Riondo Spago Nero Prosecco Glera</t>
  </si>
  <si>
    <t>COOPERS EX STOUT 4/6 NR</t>
  </si>
  <si>
    <t>Horton Vineyards Pear Port Viognier</t>
  </si>
  <si>
    <t>LA VIS SIMBOLI RIES</t>
  </si>
  <si>
    <t>MALHEUR BRUT 750ML</t>
  </si>
  <si>
    <t>BERONIA GRAND RES</t>
  </si>
  <si>
    <t>Avia Chardonnay</t>
  </si>
  <si>
    <t>Bodegas Nieto Senetiner Camila Malbec</t>
  </si>
  <si>
    <t>CEDAR KNOLL VYDS CAN         2</t>
  </si>
  <si>
    <t>Finlandia Lime Vodka</t>
  </si>
  <si>
    <t>Ty Ku Citrus Liqueur</t>
  </si>
  <si>
    <t>Bellussi Brut Enrico Prosecco Glera</t>
  </si>
  <si>
    <t>Marie Brizard L'Originale Anisette</t>
  </si>
  <si>
    <t>LONG TRAIL BLAZE BOX</t>
  </si>
  <si>
    <t>Bushmills Black Bush Irish Whiskey</t>
  </si>
  <si>
    <t>1LTR</t>
  </si>
  <si>
    <t>Domaine des Cadastres Picpoul de Pinet</t>
  </si>
  <si>
    <t>STORE SPECIAL WINE 18 LITER</t>
  </si>
  <si>
    <t>18L</t>
  </si>
  <si>
    <t>SELKIRK ABBEY ST AUGUSTINE SAISON NR</t>
  </si>
  <si>
    <t>Cinzano Vermouth Bianco White Blend</t>
  </si>
  <si>
    <t>San Lorenzo Montepulciano d'Abruzzo</t>
  </si>
  <si>
    <t>Brancott Estate Pinot Noir</t>
  </si>
  <si>
    <t>Old Medley 12 Year Old Kentucky Straight Bourbon Whiskey</t>
  </si>
  <si>
    <t>Putinka Limited Edition Premium Russian Vodka</t>
  </si>
  <si>
    <t>Bertrand Senecourt Beau Joie Special Cuvee Sugar King Champagne Demi sec Champagne Blend</t>
  </si>
  <si>
    <t>Bud Light &amp; Clamato Chelada</t>
  </si>
  <si>
    <t>Bacardi Rum Pineapple Fusion Rum</t>
  </si>
  <si>
    <t>Champ de Reves Pinot Noir</t>
  </si>
  <si>
    <t>Stella Artois</t>
  </si>
  <si>
    <t>Stratton Lummis Chardonnay</t>
  </si>
  <si>
    <t>Santiago Ruiz Albarino</t>
  </si>
  <si>
    <t>UINTA CROOKED TILTED SMILE 12/</t>
  </si>
  <si>
    <t>Lancaster Estate Cabernet Sauvignon</t>
  </si>
  <si>
    <t>Agusti Torello Mata Barrica Brut Nature Gran Reserva Macabeo</t>
  </si>
  <si>
    <t>Linganore Winecellars Melody Off Dry White Blend</t>
  </si>
  <si>
    <t>Thomas H. Handy Sazerac Rye Whiskey</t>
  </si>
  <si>
    <t>Corsair Barrel Aged Gin</t>
  </si>
  <si>
    <t>Don Manuel Villafane Reserva Malbec</t>
  </si>
  <si>
    <t>Chehalem Three Vineyard Estate Grown Pinot Gris</t>
  </si>
  <si>
    <t>Sterling Vineyards Merlot</t>
  </si>
  <si>
    <t>KENWOOD YULUPA CHARD</t>
  </si>
  <si>
    <t>Vini Tonon Baby Prosecco Glera</t>
  </si>
  <si>
    <t>Castello Banfi Centine Rose Toscana IGT Sangiovese</t>
  </si>
  <si>
    <t>CORREGGIA ROERO</t>
  </si>
  <si>
    <t>Svedka Grapefruit Jalapeno Vodka</t>
  </si>
  <si>
    <t>Nuestra Soledad Mezcal San Luis del Rio</t>
  </si>
  <si>
    <t>Rock Town Small Batch Handcrafted Vodka</t>
  </si>
  <si>
    <t>Wild Turkey Kentucky Spirit Single Barrel Kentucky Straight Bourbon Whiskey</t>
  </si>
  <si>
    <t>Laughing Dog The Dogfather</t>
  </si>
  <si>
    <t>CHEMISTRY WHITE BLEND</t>
  </si>
  <si>
    <t>Vincent Van Gogh Classic Vodka</t>
  </si>
  <si>
    <t>Federalist Vineyards The Federalist Visionary Zinfandel</t>
  </si>
  <si>
    <t>Horton Vineyards Chateau le Cabin Pomegranate Syrah</t>
  </si>
  <si>
    <t>Ciroc Vodka Amaretto</t>
  </si>
  <si>
    <t>Hiram Walker Amaretto Liqueur</t>
  </si>
  <si>
    <t>Vincent Van Gogh Rich Dark Chocolate Vodka</t>
  </si>
  <si>
    <t>Clotilde Davenne Chablis Chardonnay</t>
  </si>
  <si>
    <t>Vampire Vineyards Chardonnay</t>
  </si>
  <si>
    <t>MAUI LAHAINA 4/6 12.0Z NR</t>
  </si>
  <si>
    <t>Veuve Clicquot Ponsardin Brut Rose Vintage (Reserve) Champagne Rose Champagne Blend</t>
  </si>
  <si>
    <t>TOPVAR 20/16.9OZ</t>
  </si>
  <si>
    <t>National Bohemian Beer</t>
  </si>
  <si>
    <t>BlackMask Original Spiced Pacific Rum</t>
  </si>
  <si>
    <t>Iona Sophie le Rose Rare Rose Blend</t>
  </si>
  <si>
    <t>Domaine Galevan Paroles de Femme Cotes du Rhone Red Southern Rhone Blend</t>
  </si>
  <si>
    <t>CAPTAIN MORGAN PARRIOT BAY   MANGO</t>
  </si>
  <si>
    <t>Ridge Monte Bello Estate Vineyards Chardonnay</t>
  </si>
  <si>
    <t>CH GRAND ROUSEAU</t>
  </si>
  <si>
    <t>STONE RUINTEN IPA 12/22.0Z</t>
  </si>
  <si>
    <t>Blanche De Chambly  Belgian Style White Ale</t>
  </si>
  <si>
    <t>Eric Louis Sancerre Sauvignon Blanc</t>
  </si>
  <si>
    <t>Hana Fuji Apple Flavored Sake</t>
  </si>
  <si>
    <t>Loveblock Vintners Ltd Sauvignon Blanc</t>
  </si>
  <si>
    <t>French Escape Rose Grenache</t>
  </si>
  <si>
    <t>GEKKEIKAN KOBAI PLUM</t>
  </si>
  <si>
    <t>Wildewood Wine Company Pinot Noir</t>
  </si>
  <si>
    <t>Casa Santos Lima LAB Moscato Muscat</t>
  </si>
  <si>
    <t>EMERALD BAY CHARD</t>
  </si>
  <si>
    <t>SEA DOG HAZELNUT PORTER 4/6 12.0Z NR</t>
  </si>
  <si>
    <t>Boulevard Tropical Pale Ale Can</t>
  </si>
  <si>
    <t>Paul Hobbs Chardonnay</t>
  </si>
  <si>
    <t>ZAGORKA 20/16.90Z</t>
  </si>
  <si>
    <t>Travaglini Estate Bottled Gattinara Nebbiolo</t>
  </si>
  <si>
    <t>Binyamina Yogev Cabernet Sauvignon</t>
  </si>
  <si>
    <t>Alberta Rye Whisky Dark Batch</t>
  </si>
  <si>
    <t>BORGO SCOPETO BORGONERO</t>
  </si>
  <si>
    <t>EGRET CAB 12</t>
  </si>
  <si>
    <t>Old Barrel Handcrafted Vodka</t>
  </si>
  <si>
    <t>K Cellars Syrah, Cabernet Sauvignon</t>
  </si>
  <si>
    <t>Sawbuck Malbec</t>
  </si>
  <si>
    <t>The Brewer's Art Presents Resurrection</t>
  </si>
  <si>
    <t>GAIA AGIORGITIKO NOTIOS RED</t>
  </si>
  <si>
    <t>TARARA CAB</t>
  </si>
  <si>
    <t>BOM TRIPORTEUR FULL MOON 6/4NR</t>
  </si>
  <si>
    <t>Wild Horse Cheval Sauvage Pinot Noir</t>
  </si>
  <si>
    <t>99 VINES CAB</t>
  </si>
  <si>
    <t>Carlo Rossi Rhine White Blend</t>
  </si>
  <si>
    <t>Weingut Hollerer Reserve Alte Reben Estate Bottled Gruner Veltliner</t>
  </si>
  <si>
    <t>Bols Blackberry Brandy</t>
  </si>
  <si>
    <t>Pedroncelli friends.red Rare Red Blend</t>
  </si>
  <si>
    <t>La Merika Chardonnay</t>
  </si>
  <si>
    <t>Chateau Fleur de Rigaud Bordeaux Superieur Bordeaux Blend</t>
  </si>
  <si>
    <t>GOUR GONNIER LES BAUX DE PROVINE RGE</t>
  </si>
  <si>
    <t>Don Ciccio Amaro Sirene</t>
  </si>
  <si>
    <t>Rupert &amp; Rothschild Classique Bordeaux Blend</t>
  </si>
  <si>
    <t>Blackwing A Champion Of Flavor Lager</t>
  </si>
  <si>
    <t>Romariz Fine White White Port</t>
  </si>
  <si>
    <t>Nine North Wine Company Rock &amp; Vine "Three Ranches" Cabernet Sauvignon</t>
  </si>
  <si>
    <t>CrossBarn (Paul Hobbs) Cabernet Sauvignon</t>
  </si>
  <si>
    <t>Duckhorn Vineyards Sauvignon Blanc</t>
  </si>
  <si>
    <t>BORNEM TRIPLE ALE 25.4OZ NR</t>
  </si>
  <si>
    <t>Lord Wimsey Gin</t>
  </si>
  <si>
    <t>Sutter Home Family Vineyards Sangria Zinfandel</t>
  </si>
  <si>
    <t>Willm Reserve Pinot Blanc</t>
  </si>
  <si>
    <t>Colombo Fine Dry Marsala Inzolia</t>
  </si>
  <si>
    <t>Elijah Craig Single Barrel Aged 18 Years Kentucky Straight Bourbon Whiskey</t>
  </si>
  <si>
    <t>Pisa Liqueur</t>
  </si>
  <si>
    <t>BARTON WHITE RUM</t>
  </si>
  <si>
    <t>TERRE FORTI P/GRIG</t>
  </si>
  <si>
    <t>Merryvale Starmont Chardonnay</t>
  </si>
  <si>
    <t>BROOKLYN EAST INDIA PALE ALE 12P CAN</t>
  </si>
  <si>
    <t>MONTE VELHO WHITE</t>
  </si>
  <si>
    <t>Korbel Brut California Champagne Methode Champenoise Rare White Blend</t>
  </si>
  <si>
    <t>VOGA PROSECCO</t>
  </si>
  <si>
    <t>Daou Vineyards The Pessimist Rare Red Blend</t>
  </si>
  <si>
    <t>Trinity Oaks Merlot</t>
  </si>
  <si>
    <t>Picaroon Gold Rum</t>
  </si>
  <si>
    <t>LAKEFRONT VARIETY</t>
  </si>
  <si>
    <t>Moet &amp; Chandon Brut Imperial Champagne Brut Champagne Blend</t>
  </si>
  <si>
    <t>6L</t>
  </si>
  <si>
    <t>Southern Teir Blackwater Series Choklat Oranj Imperial Stout</t>
  </si>
  <si>
    <t>Bacardi Ron Superior Heritage Rum</t>
  </si>
  <si>
    <t>Yellow Tail Smooth Red Blend Shiraz</t>
  </si>
  <si>
    <t>Winderlea Winderlea Vineyard Pinot Noir</t>
  </si>
  <si>
    <t>BROUWERIJ REGENBOUG VUUVE 11.2</t>
  </si>
  <si>
    <t>Nasiakos Moschofilero</t>
  </si>
  <si>
    <t>Schneider Vineyards Potato Barn Chardonnay</t>
  </si>
  <si>
    <t>Bud Light Platinum</t>
  </si>
  <si>
    <t>21ST AMENDMENT LOWER THE BOOM</t>
  </si>
  <si>
    <t>8.4Z</t>
  </si>
  <si>
    <t>GOULDEN CAROLUS 12/25.4 OZ</t>
  </si>
  <si>
    <t>Sola Meritage</t>
  </si>
  <si>
    <t>GOUGUENHEIM SYR</t>
  </si>
  <si>
    <t>New Amsterdam Orange Vodka</t>
  </si>
  <si>
    <t>BELHAVEN BLACK STOUT 14.9 OX CAN</t>
  </si>
  <si>
    <t>ST. BERNARDUS PRIOR 8 11.</t>
  </si>
  <si>
    <t>Alianca Vista TN Reserva Touriga Nacional</t>
  </si>
  <si>
    <t>Beaulieu Vineyard Coastal Estates Chardonnay</t>
  </si>
  <si>
    <t>Seagram's Red Berry Flavored Vodka</t>
  </si>
  <si>
    <t>DOM EHRHART GEW HERRENWEG</t>
  </si>
  <si>
    <t>Artesa Pinot Noir</t>
  </si>
  <si>
    <t>Epic Triple Barrel Big Bad Baptist</t>
  </si>
  <si>
    <t>RIVA REY TEMPRANILLO</t>
  </si>
  <si>
    <t>Burnett's Grape Vodka</t>
  </si>
  <si>
    <t>JW LEES HARVEST PORT 2011 12/9.3Z</t>
  </si>
  <si>
    <t>STORE SPECIAL BEER QUART</t>
  </si>
  <si>
    <t>Lander Jenkins Pinot Noir</t>
  </si>
  <si>
    <t>Crystal Head Vodka</t>
  </si>
  <si>
    <t>4 BEARS S/BLC</t>
  </si>
  <si>
    <t>4 HANDS SUERFLARE 16.9Z</t>
  </si>
  <si>
    <t>WARSTEINER DUNKEL 2/12 NR</t>
  </si>
  <si>
    <t>Schlafly Special Release Christmas Ale</t>
  </si>
  <si>
    <t>Tinajas del Maule Viejo Feo Villa Alegre Reserve Estate Bottled Carmenere</t>
  </si>
  <si>
    <t>Baron Herzog Old Vine Kosher Zinfandel</t>
  </si>
  <si>
    <t>BLACKBERRY FARM FALL SAISON 12/25</t>
  </si>
  <si>
    <t>Concha y Toro Xplorador Chardonnay</t>
  </si>
  <si>
    <t>LAUGHING DOG DEACHSTE HOND PEACH 22Z</t>
  </si>
  <si>
    <t>EVIL TWIN FALCO IPA</t>
  </si>
  <si>
    <t>Vox Vodka</t>
  </si>
  <si>
    <t>PERENNIAL 17 MINT CHOCO STOUT 12/750</t>
  </si>
  <si>
    <t>SCHLAFLY DOUBLE BEAN BLONDE</t>
  </si>
  <si>
    <t>Don Alfonso Estate Bottled Sauvignon Blanc</t>
  </si>
  <si>
    <t>Merryvale Starmont Sauvignon Blanc</t>
  </si>
  <si>
    <t>Skinnygirl Tangerine Vodka</t>
  </si>
  <si>
    <t>Arbor Mist Exotic Fruits White Zinfandel</t>
  </si>
  <si>
    <t>Bolla Delle Venezie IGT Chardonnay</t>
  </si>
  <si>
    <t>ORIGINAL SIN CIDER</t>
  </si>
  <si>
    <t>BALTIKA ZIGULEVSKOY</t>
  </si>
  <si>
    <t>Kizakura Junmai Daiginjo Sake</t>
  </si>
  <si>
    <t>St. Bernardus Abt 12</t>
  </si>
  <si>
    <t>Boissiere Extra Dry Vermouth White Blend</t>
  </si>
  <si>
    <t>LADY BLIGH SPICED RUM 750ML</t>
  </si>
  <si>
    <t>Tenuta di Nozzole Le Bruniche Toscana IGT Chardonnay</t>
  </si>
  <si>
    <t>Barefoot Cellars Shiraz</t>
  </si>
  <si>
    <t>Dettling Kirsch Brandy Superieur</t>
  </si>
  <si>
    <t>GERARD BERTRAND VIOG RSV SPECIALE</t>
  </si>
  <si>
    <t>J. Lohr Los Osos Merlot</t>
  </si>
  <si>
    <t>STORE SPECIAL WINE 100 ML</t>
  </si>
  <si>
    <t>BRIDGEVIEW BLUE MOON RIES</t>
  </si>
  <si>
    <t>Solomons Island Winery Mango Symphony Solomons Island Mist White Blend</t>
  </si>
  <si>
    <t>Castello di Querceto / Querceto Chianti Classico DOCG Chianti Blend</t>
  </si>
  <si>
    <t>Marcassin Marcassin Vineyard Chardonnay</t>
  </si>
  <si>
    <t>AMBHAR TEQ RESPOSADO</t>
  </si>
  <si>
    <t>BOTA BOX NIGHTHAWK BLACK</t>
  </si>
  <si>
    <t>Isle of Jura 10 Year Old Single Malt Whiskey</t>
  </si>
  <si>
    <t>BROOKLYN SORACHI 12/750ML</t>
  </si>
  <si>
    <t>Chateau Roumieu Sauternes Semillon</t>
  </si>
  <si>
    <t>Joao Portugal Ramos Vila Santa Rabo de Ovelha</t>
  </si>
  <si>
    <t>Chappellet Cervantes Mountain Cuvee Bordeaux Blend</t>
  </si>
  <si>
    <t>PATZ &amp; HALL ALDER P/NOIR</t>
  </si>
  <si>
    <t>BOUTARI MER XINOMAURO</t>
  </si>
  <si>
    <t>Malibu Peach Sparkler Rum</t>
  </si>
  <si>
    <t>S SMITH ORGANIC APRICOT ALE 12</t>
  </si>
  <si>
    <t>Jailers Premium Tennessee Whiskey</t>
  </si>
  <si>
    <t>Fiore Peach Floret Sweet Fruit Wine White Blend</t>
  </si>
  <si>
    <t>Presidential 30 Year Old Tawny Red Port</t>
  </si>
  <si>
    <t>Carmel Road Drew's Blend Pinot Noir</t>
  </si>
  <si>
    <t>NOBLE VINES 152 PINOT GRIGIO</t>
  </si>
  <si>
    <t>Bud Light Lime</t>
  </si>
  <si>
    <t>CH DE SERGRIES LIRAC WH</t>
  </si>
  <si>
    <t>N&amp;N CC RANCH CAB 14   750ML</t>
  </si>
  <si>
    <t>Herzog Selection Blanc de Blancs Brut Chardonnay</t>
  </si>
  <si>
    <t>Karabunar Heritage Misket Red Blend</t>
  </si>
  <si>
    <t>Kourtaki Retsina of Attica Savatiano</t>
  </si>
  <si>
    <t>Opici Destello Brut Reserva Cava Blend</t>
  </si>
  <si>
    <t>BLUE ISLAND 4/6 330ML</t>
  </si>
  <si>
    <t>Dogfish Head Siracusa Nera</t>
  </si>
  <si>
    <t>MOA 5 HOP 4/6 NR</t>
  </si>
  <si>
    <t>Little Black Dress Divalicious Red LBD Vineyards Rare Red Blend</t>
  </si>
  <si>
    <t>Beaulieu Vineyard Tapestry Reserve Bordeaux Blend</t>
  </si>
  <si>
    <t>EVIL TWIN SOFT DK 12/25.4 OZ</t>
  </si>
  <si>
    <t>Golden Pheasant Lager</t>
  </si>
  <si>
    <t>THE BRUERY MASH 750ML</t>
  </si>
  <si>
    <t>Antonin Rodet Heritage Mercurey Pinot Noir</t>
  </si>
  <si>
    <t>SOJOURN S/C P/NOIR</t>
  </si>
  <si>
    <t>GOLD STAR DARK LAGER 4/6 11.2 OZ</t>
  </si>
  <si>
    <t>FOSSIL POINT CHARD 12</t>
  </si>
  <si>
    <t>SEADOG SUN FISH 4/6 12.0Z NR</t>
  </si>
  <si>
    <t>Barrique Pinot Noir</t>
  </si>
  <si>
    <t>Dark Usher Black Kolsch</t>
  </si>
  <si>
    <t>LE PETIT CABOCHE RSE</t>
  </si>
  <si>
    <t>Fiorini Becco Rosso Lambrusco Grasparossa di Castevetro</t>
  </si>
  <si>
    <t>MARCO FELLUGA MOLAMATTA COLLIO WHITE</t>
  </si>
  <si>
    <t>ONI KOROSHI GENBEI SAN NO</t>
  </si>
  <si>
    <t>DUPONT CIDER RESERVE 6/25.4 0Z</t>
  </si>
  <si>
    <t>BELLEFON CUV BRUT ROSE 6/CS</t>
  </si>
  <si>
    <t>Glen Grant Rothes Speyside 12 Year Old Single Malt Scotch Whiskey</t>
  </si>
  <si>
    <t>Roquevale OSSA Castelao</t>
  </si>
  <si>
    <t>Pio Cesare Barolo Nebbiolo</t>
  </si>
  <si>
    <t>Chateau de La Chaize Brouilly Gamay</t>
  </si>
  <si>
    <t>Lake Sonoma Winery Chardonnay</t>
  </si>
  <si>
    <t>Caffo Limoncino Liqueur</t>
  </si>
  <si>
    <t>MANON COTES DE PROV ROSE</t>
  </si>
  <si>
    <t>Freemark Abbey Viognier</t>
  </si>
  <si>
    <t>Royale Merlot</t>
  </si>
  <si>
    <t>Skinnygirl White Chardonnay</t>
  </si>
  <si>
    <t>Turning Leaf Refresh Moscato Muscat</t>
  </si>
  <si>
    <t>Tenuta di Arceno Arcanum Valadorna Toscana IGT Merlot</t>
  </si>
  <si>
    <t>BEER ARMY FIRE IN THE HOLE RED</t>
  </si>
  <si>
    <t>Louis Royer VS Cognac</t>
  </si>
  <si>
    <t>LEIKEIM WEISSE 5.5% 20/16.9 OZ</t>
  </si>
  <si>
    <t>NINKASI NOIR 12/22 NR</t>
  </si>
  <si>
    <t>HITACHINO GINGER ALE 23.4Z</t>
  </si>
  <si>
    <t>Harpoon UFO Twist</t>
  </si>
  <si>
    <t>Pine Ridge Forefront Cabernet Sauvignon</t>
  </si>
  <si>
    <t>Bass Pale Ale</t>
  </si>
  <si>
    <t>ST BERNARDUS PATER 6</t>
  </si>
  <si>
    <t>Captain Morgan Silver Spiced Rum</t>
  </si>
  <si>
    <t>Schmitt Sohne Qualitatswein Piesporter Michelsberg Rare White Blend</t>
  </si>
  <si>
    <t>Latentia Winery Appassimento Novantaceppi 90 Nero di Troia</t>
  </si>
  <si>
    <t>Louis Jadot Beaujolais Villages Gamay</t>
  </si>
  <si>
    <t>BRANCOTT FLIGHT SONG P/G 750</t>
  </si>
  <si>
    <t>CH TERRASSES DE BOUEY</t>
  </si>
  <si>
    <t>Anderson Valley Holy Gose Ale Can</t>
  </si>
  <si>
    <t>Gaja Barbaresco Nebbiolo</t>
  </si>
  <si>
    <t>Chateau Haut Marbuzet Saint Estephe Bordeaux Blend</t>
  </si>
  <si>
    <t>Port City Metro Red Double Red Ale</t>
  </si>
  <si>
    <t>UINTA GOLDEN SPIKE 4/6 12.0Z</t>
  </si>
  <si>
    <t>Candoni Buongiorno Puglia IGT Rare Red Blend</t>
  </si>
  <si>
    <t>Anderson Valley Fall Hornin' Pumpkin Ale</t>
  </si>
  <si>
    <t>Cherry Pie (Hundred Acre) Cherry Tart Chardonnay</t>
  </si>
  <si>
    <t>KARPACKIE PREMIUM 5%</t>
  </si>
  <si>
    <t>Cul de sac winery Pinot Grigio</t>
  </si>
  <si>
    <t>Livingston Cellars White Zinfandel</t>
  </si>
  <si>
    <t>St. Supery Vineyards &amp; Winery Elu Cabernet Sauvignon</t>
  </si>
  <si>
    <t>STORE SPECIAL LIQUOR 500ML</t>
  </si>
  <si>
    <t>Ommegang Fruition</t>
  </si>
  <si>
    <t>CALERA C/C P/NOIR</t>
  </si>
  <si>
    <t>Rocche Costamagna Rocche Dell'Annunziata Barolo Nebbiolo</t>
  </si>
  <si>
    <t>LAN ZUR S/BLC</t>
  </si>
  <si>
    <t>VERDI SPARKLETINI PEACH 4/6 187ML</t>
  </si>
  <si>
    <t>Redd's Raspberry Ale</t>
  </si>
  <si>
    <t>ST FEUILLEN BEIRE DE L AMITIE 12/750</t>
  </si>
  <si>
    <t>FIELD RECORDINGS HINTER CAB/FRANC</t>
  </si>
  <si>
    <t>Cockspur Five Star Fine Rum</t>
  </si>
  <si>
    <t>Psagot Edom Bordeaux Blend</t>
  </si>
  <si>
    <t>Back In Black IPA</t>
  </si>
  <si>
    <t>Belle Glos Las Alturas Vineyard Pinot Noir</t>
  </si>
  <si>
    <t>Barboursville Vineyards Cabernet Sauvignon</t>
  </si>
  <si>
    <t>MCEWANS SCOTCH ALE NR</t>
  </si>
  <si>
    <t>Drunken Sailor Lucky Blend Irish Whiskey</t>
  </si>
  <si>
    <t>RJ ROCKERS PEACHY KING 6/4 12.0Z NR</t>
  </si>
  <si>
    <t>Palladio Chianti Chianti Blend</t>
  </si>
  <si>
    <t>Khortytsa Ice Vodka</t>
  </si>
  <si>
    <t>Avia Vinska Klet Riesling</t>
  </si>
  <si>
    <t>Canyon Road Sauvignon Blanc</t>
  </si>
  <si>
    <t>Adam Carolla Mangria White Peach &amp; Pear Rare White Blend</t>
  </si>
  <si>
    <t>Conundrum Wines 25th Anniversary Rare Red Blend</t>
  </si>
  <si>
    <t>HERON CHARD</t>
  </si>
  <si>
    <t>Glen Moray Elgin Classic Chardonnay Cask Finish Single Malt Scotch Whiskey</t>
  </si>
  <si>
    <t>Victory Helles Lager</t>
  </si>
  <si>
    <t>Long Shadows Wineries Saggi Sangiovese</t>
  </si>
  <si>
    <t>Belmondo Delle Venezie IGT Pinot Noir</t>
  </si>
  <si>
    <t>Bodega Norton Reserva Malbec</t>
  </si>
  <si>
    <t>Tap 357 Canadian Maple Rye Whiskey</t>
  </si>
  <si>
    <t>Zenato Rosso Veronese Alanera Verona IGT Valpolicella Blend</t>
  </si>
  <si>
    <t>Figenza Fig Flavored Vodka</t>
  </si>
  <si>
    <t>DUCLAW GRIDLOCK INDIA PALE LAGER NR</t>
  </si>
  <si>
    <t>Tap Rye Sherry Finished 8 Year Old Canadian Rye Whiskey</t>
  </si>
  <si>
    <t>Beringer Vineyards Stone Cellars Shiraz</t>
  </si>
  <si>
    <t>Henry's Drive Pillar Box White Rare White Blend</t>
  </si>
  <si>
    <t>TEYSSIER VIEUX CH MAZERAT</t>
  </si>
  <si>
    <t>Smirnoff Peach Vodka</t>
  </si>
  <si>
    <t>TROUBADOUR BLOND ALE 11.2 NR</t>
  </si>
  <si>
    <t>MICHEL TORINO D/D TORR RES</t>
  </si>
  <si>
    <t>Cave Spring Estate Bottled Riesling</t>
  </si>
  <si>
    <t>Two Hands Gnarly Dudes Shiraz</t>
  </si>
  <si>
    <t>Kikkoman Plum Red Blend</t>
  </si>
  <si>
    <t>DOM SCHLUMBERGER P/GRIS</t>
  </si>
  <si>
    <t>GREEN FLASH STYRIAN GOLDING</t>
  </si>
  <si>
    <t>CARTA VIEJA CAB</t>
  </si>
  <si>
    <t>LUSTAU LIGHT FINE JARANA</t>
  </si>
  <si>
    <t>Blandy's Aged 10 Years Malvasia</t>
  </si>
  <si>
    <t>Cantina Gabriele Dolcemente   Semi Sweet Lazio IGT Rare White Blend</t>
  </si>
  <si>
    <t>Mad Housewife Cellars Chardonnay</t>
  </si>
  <si>
    <t>Chateau Rieussec 1er Grand Cru Classe 1855 Sauternes Semillon</t>
  </si>
  <si>
    <t>LADERA HOWELL MTN CAB</t>
  </si>
  <si>
    <t>William Hill Winery Bench Blend Rare Red Blend</t>
  </si>
  <si>
    <t>Two Angels Petite Sirah</t>
  </si>
  <si>
    <t>EVIL TWIN CALYPSO SINGLE HOP 22.0Z</t>
  </si>
  <si>
    <t>DOM CORBIER ST VERAN EN FAUX 11</t>
  </si>
  <si>
    <t>Niepoort 10 Year Old Tawny Red Port</t>
  </si>
  <si>
    <t>Yuengling Light Lager</t>
  </si>
  <si>
    <t>LAKEFRONT BREWERY IPA 12 OZ NR</t>
  </si>
  <si>
    <t>Mason Cellars Sauvignon Blanc</t>
  </si>
  <si>
    <t>Macgavin's Master Distiller's Collection Highlands Single Malt Scotch Whiskey</t>
  </si>
  <si>
    <t>OBOLON PREMIUM CAN</t>
  </si>
  <si>
    <t>WESTMALLE TRIPLE 6/25.4OZ</t>
  </si>
  <si>
    <t>T GAVERHOPKE EXTRA</t>
  </si>
  <si>
    <t>STARLING CASTLE RIES</t>
  </si>
  <si>
    <t>Tippy Cow Chocolate</t>
  </si>
  <si>
    <t>Aylesbury Ducks Vodka</t>
  </si>
  <si>
    <t>MONTGRAVET CDL BLC</t>
  </si>
  <si>
    <t>CASAL GARCIA MEDIO SECCO SPK</t>
  </si>
  <si>
    <t>PALESTRA DOURO RED</t>
  </si>
  <si>
    <t>DUBONNET Blanc White Blend</t>
  </si>
  <si>
    <t>Crispin Original Hard Cider</t>
  </si>
  <si>
    <t>Oak Ridge Winery 3 Girls Cabernet Sauvignon</t>
  </si>
  <si>
    <t>Barons de Rothschild (Lafite) Legende Saint Emilion Merlot</t>
  </si>
  <si>
    <t>AV IMPERIAL HOP OTTIN 6/4 12.0Z</t>
  </si>
  <si>
    <t>KOSTRITZER BLACK BEER 16.9 OZ</t>
  </si>
  <si>
    <t>WEREWOLF P/GRIGIO</t>
  </si>
  <si>
    <t>Chimney Rock Estate Grown Cabernet Sauvignon</t>
  </si>
  <si>
    <t>EVIL TWIN EVEN MORE JESUS 12/22 NR</t>
  </si>
  <si>
    <t>Fess Parker Chardonnay</t>
  </si>
  <si>
    <t>Faretti Liqueur Biscotti Famosi</t>
  </si>
  <si>
    <t>Teperberg Sweet White Moscato Muscat</t>
  </si>
  <si>
    <t>Clear Creek McCarthy's Oregon Single Malt Whiskey</t>
  </si>
  <si>
    <t>PERENNIAL HOMMEL BIER 12/750ML</t>
  </si>
  <si>
    <t>BAVIK PILSNER 11.2OZ</t>
  </si>
  <si>
    <t>COOPERS SPARKLING ALE 4/6 NR</t>
  </si>
  <si>
    <t>KAKHETI MARANI</t>
  </si>
  <si>
    <t>De Lisio Quarterback Shiraz</t>
  </si>
  <si>
    <t>Smooth Ambler Contradiction Blended Straight Bourbon Whiskey</t>
  </si>
  <si>
    <t>YANGARRA ESTATE SHZ</t>
  </si>
  <si>
    <t>DAY OF THE DEAD CHOCOLATE STOUT 4/6 NR</t>
  </si>
  <si>
    <t>21ST AMENDMENT WATERMELON</t>
  </si>
  <si>
    <t>STARY MELNIK STRONG</t>
  </si>
  <si>
    <t>Luigi Bosca La Linda Torrontes</t>
  </si>
  <si>
    <t>Lo Nuevo Cruzada Merlot</t>
  </si>
  <si>
    <t>Alexander Valley Vineyards Gewurz Gewurztraminer</t>
  </si>
  <si>
    <t>Sycamore Lane Cellars Pinot Grigio</t>
  </si>
  <si>
    <t>Boutari Kretikos Red Kotsifali</t>
  </si>
  <si>
    <t>BAR HARBOR ISLAND GINGER</t>
  </si>
  <si>
    <t>Armonia Malbec</t>
  </si>
  <si>
    <t>Straw Boys Irish Vodka</t>
  </si>
  <si>
    <t>MAREDSOUS DUBBEL 12/750</t>
  </si>
  <si>
    <t>JACOBS CREEK COONAWARRA RES CAB 10</t>
  </si>
  <si>
    <t>The Tyrconnell 16 Year Old Single Malt Irish Whiskey</t>
  </si>
  <si>
    <t>Pierrick Harang Le Petit Balthazar Cinsaut</t>
  </si>
  <si>
    <t>FLYING FISH FARMHOUSE SUMMER</t>
  </si>
  <si>
    <t>Badger Mountain NSA Organic Chardonnay</t>
  </si>
  <si>
    <t>DALMORE 25YR SINGLE MALT</t>
  </si>
  <si>
    <t>ABITA WROUGHT IRON IPA 4/6 12.0Z NR</t>
  </si>
  <si>
    <t>CHATEAU BEAUCHENE COTES DU RHONE</t>
  </si>
  <si>
    <t>Fleur du Cap Bergkelder Selection Cabernet Sauvignon</t>
  </si>
  <si>
    <t>AUTARD CDP</t>
  </si>
  <si>
    <t>DRACULA'S BLOOD MER</t>
  </si>
  <si>
    <t>La Playa Estate Series Rose Cabernet Sauvignon</t>
  </si>
  <si>
    <t>Villa Dria Rare White Blend</t>
  </si>
  <si>
    <t>Hillrock Solera Aged Bourbon Whiskey</t>
  </si>
  <si>
    <t>J.P. Wiser's Rye Blended Canadian Whiskey</t>
  </si>
  <si>
    <t>Vandenberg Ari Collection Shiraz</t>
  </si>
  <si>
    <t>Stirrings Simple Blood Mary</t>
  </si>
  <si>
    <t>Bodegas Gallegas Coleccion Pardal Verdejo</t>
  </si>
  <si>
    <t>Two Arrowheads Viognier</t>
  </si>
  <si>
    <t>Emperors Terre Siciliane IGT Nero d'Avola</t>
  </si>
  <si>
    <t>SCHLAFLY PILSNER 4/6 12.0Z</t>
  </si>
  <si>
    <t>Francis Ford Coppola Sofia Riesling</t>
  </si>
  <si>
    <t>Greek Wine Cellars (D. Kourtakis) Kouros Rare White Blend</t>
  </si>
  <si>
    <t>Beam's Eight Star Blended Kentucky Whiskey</t>
  </si>
  <si>
    <t>Benjamin Romeo Predicador Tempranillo</t>
  </si>
  <si>
    <t>Allegrini Corte Giara Delle Venezie IGT Chardonnay</t>
  </si>
  <si>
    <t>Solomons Island Winery Whale Rider Sauvignon Blanc</t>
  </si>
  <si>
    <t>Ringbolt Cabernet Sauvignon</t>
  </si>
  <si>
    <t>Nassau Royale Liqueur</t>
  </si>
  <si>
    <t>La Quercia Montepulciano d'Abruzzo</t>
  </si>
  <si>
    <t>Horton Vineyards Viognier</t>
  </si>
  <si>
    <t>Victory Festbier</t>
  </si>
  <si>
    <t>CUL DE SAC CHARD</t>
  </si>
  <si>
    <t>CERVEZAS CLASICAS VARIETY 12 PK</t>
  </si>
  <si>
    <t>Green Flash Imperial IPA</t>
  </si>
  <si>
    <t>PIROSMANI MARANI</t>
  </si>
  <si>
    <t>Effen Black Cherry Vodka</t>
  </si>
  <si>
    <t>MODELO ESPECIAL 24OZ CAN</t>
  </si>
  <si>
    <t>Rogue 7 Hop IPA</t>
  </si>
  <si>
    <t>IDIART BL/BL BRUT</t>
  </si>
  <si>
    <t>SALMON CREEK CHARD           8</t>
  </si>
  <si>
    <t>J&amp;B Rare Scotch Whiskey</t>
  </si>
  <si>
    <t>GREEN FLASH TRIPLE           B</t>
  </si>
  <si>
    <t>SOUTHERN RIGHT P/TAGE</t>
  </si>
  <si>
    <t>Compass Box Phenomenology Blended Malt Scotch Whisky</t>
  </si>
  <si>
    <t>RIDGE CREST CHARD</t>
  </si>
  <si>
    <t>Pinnacle Cookie Dough Vodka</t>
  </si>
  <si>
    <t>Faiveley Monopole Clos des Myglands Mercurey Clos des Myglands Pinot Noir</t>
  </si>
  <si>
    <t>Michael David Vineyards Earthquake Zinfandel</t>
  </si>
  <si>
    <t>Chasing Lions Cabernet Sauvignon</t>
  </si>
  <si>
    <t>RABBLE AMOR FATI SYR</t>
  </si>
  <si>
    <t>NORTH COAST LE MERLE 12/750ML</t>
  </si>
  <si>
    <t>LaLuca Extra Dry Prosecco di Treviso Glera</t>
  </si>
  <si>
    <t>BROOKLYN SUMMER ALE CANS 2/12PK</t>
  </si>
  <si>
    <t>IL FALCONIERE SANG</t>
  </si>
  <si>
    <t>WEREWOLF 5.2%</t>
  </si>
  <si>
    <t>E. Guigal Condrieu Viognier</t>
  </si>
  <si>
    <t>LONG TRAIL LIMBO IPA 4/6 12.0Z NR</t>
  </si>
  <si>
    <t>FRENCH RABBIT CHARD</t>
  </si>
  <si>
    <t>STONE 20TH ANNIVERSARY EPIC</t>
  </si>
  <si>
    <t>BALTIKA ZHIGULJOUSKOJE 1.5L PLASTIC</t>
  </si>
  <si>
    <t>Trentadue Winery Chocolate Amore Merlot</t>
  </si>
  <si>
    <t>Coors Light</t>
  </si>
  <si>
    <t>Acacia Pinot Noir</t>
  </si>
  <si>
    <t>Vina San Esteban Sangria Grande Merlot</t>
  </si>
  <si>
    <t>ST HUBERTS THE STAG NORTH COAST CAB</t>
  </si>
  <si>
    <t>BITBURGER 5 LITER CAN</t>
  </si>
  <si>
    <t>ENCOSTAS DE SERPA RED</t>
  </si>
  <si>
    <t>Ararat Nairi 20 Year Old Armenia Brandy</t>
  </si>
  <si>
    <t>Beck's German Beer</t>
  </si>
  <si>
    <t>Jack Daniel's Single Barrel Tennessee Rye Whiskey</t>
  </si>
  <si>
    <t>SPIRE MOUNTAIN APPLE CIDER 4/6</t>
  </si>
  <si>
    <t>Pride Mountain Vineyards Cabernet Sauvignon</t>
  </si>
  <si>
    <t>Sartori di Verona Corte Bra Amarone Della Valpolicella Classico Valpolicella Blend</t>
  </si>
  <si>
    <t>BARTON GIN</t>
  </si>
  <si>
    <t>Yukon Jack Wicked Hot Canadian Whiskey</t>
  </si>
  <si>
    <t>ANDERSON SPRING HORNIN 4/6 12.0Z NR</t>
  </si>
  <si>
    <t>Bacardi Pina Colada</t>
  </si>
  <si>
    <t>Bodeqas Piquer Lelia Garnacha</t>
  </si>
  <si>
    <t>Raynal VSOP Brandy</t>
  </si>
  <si>
    <t>Vampire Vineyards Pinot Noir</t>
  </si>
  <si>
    <t>STIEGL RADLER ZITRONE</t>
  </si>
  <si>
    <t>FULLER VINTAGE ALE 16.9 OZ NR</t>
  </si>
  <si>
    <t>Patricius Reserve Dry Furmint</t>
  </si>
  <si>
    <t>Proshyan Sword and Scabbard Brandy</t>
  </si>
  <si>
    <t>Crown Royal Black</t>
  </si>
  <si>
    <t>Greywacke Sauvignon Blanc</t>
  </si>
  <si>
    <t>Yaegaki Mu Junmai Daiginjo Sake</t>
  </si>
  <si>
    <t>LUCIEN ALBRECHT CREMANT ROSE BRUT</t>
  </si>
  <si>
    <t>MAD RIVER STEELHEAD SCOTCH PORTER</t>
  </si>
  <si>
    <t>LINDEMANS KRIEK LAMBIC 12/12 OZ</t>
  </si>
  <si>
    <t>Eredi Lodali Moscato d'Asti</t>
  </si>
  <si>
    <t>Barossa Valley Estate Shiraz</t>
  </si>
  <si>
    <t>Veglio Michelino e Figlio Moscato d'Asti Muscat Blanc a Petits Grains</t>
  </si>
  <si>
    <t>STEEL RESERVE 15/22OZ NR</t>
  </si>
  <si>
    <t>Patron En Lalique Series 1 Tequila</t>
  </si>
  <si>
    <t>Barrell Cask Strength Straight Bourbon Whiskey 11 Year Old  Batch# 004 Proof 120.6</t>
  </si>
  <si>
    <t>Vivaldi Ai Colli Amarone Della Valpolicella Valpolicella Blend</t>
  </si>
  <si>
    <t>WILD BEER SOMERSET WILD 18/11.OZ NR</t>
  </si>
  <si>
    <t>Bodega Renacer Enamore Bordeaux Blend</t>
  </si>
  <si>
    <t>ASSOBIO DOURO RED</t>
  </si>
  <si>
    <t>Bodegas Mureda Organic Sauvignon Blanc</t>
  </si>
  <si>
    <t>ADRIANO ADAMI PROSECCO BRUT</t>
  </si>
  <si>
    <t>SUSANA BALBO CRIOS CAB</t>
  </si>
  <si>
    <t>SIP Moscato Orange Muscat</t>
  </si>
  <si>
    <t>PERENNIAL JACK ROSE 750ML</t>
  </si>
  <si>
    <t>HITE BEER 640ML</t>
  </si>
  <si>
    <t>21.6Z</t>
  </si>
  <si>
    <t>Neyers Chardonnay</t>
  </si>
  <si>
    <t>Vincent Van Gogh Cool Peach Vodka</t>
  </si>
  <si>
    <t>Meridian Vineyards Merlot</t>
  </si>
  <si>
    <t>Christian Brothers VS Brandy</t>
  </si>
  <si>
    <t>PACIFIC REDWOOD ORGANIC RED</t>
  </si>
  <si>
    <t>Paul Masson Red Berry Grande Amber Brandy</t>
  </si>
  <si>
    <t>Schlumberger Sparkling Brut Methode Traditionnelle Rare White Blend</t>
  </si>
  <si>
    <t>Robert Mondavi Winery Private Selection Zinfandel</t>
  </si>
  <si>
    <t>SHIPYARD GINGERBREAD HEAD 12.0</t>
  </si>
  <si>
    <t>Elk Run Annapolis Sunset Viognier</t>
  </si>
  <si>
    <t>Ganeta Hondarrabi Zuri</t>
  </si>
  <si>
    <t>Dominus Estate Bottled Bordeaux Blend</t>
  </si>
  <si>
    <t>ST MICHAEL RIES</t>
  </si>
  <si>
    <t>SHIPYARD LITTLE HORROR OF HOPS 4/6 NR</t>
  </si>
  <si>
    <t>Olivier Leflaive Puligny montrachet Chardonnay</t>
  </si>
  <si>
    <t>ACORDEON MAL</t>
  </si>
  <si>
    <t>FLYING FISH REDFISH 4/6 12.OZ</t>
  </si>
  <si>
    <t>Santa Alicia Cabernet Sauvignon</t>
  </si>
  <si>
    <t>GRAND D'ARE SHZ</t>
  </si>
  <si>
    <t>Taylor Country Cellars White Blend</t>
  </si>
  <si>
    <t>PARES BALTA ROS DE PACS</t>
  </si>
  <si>
    <t>FOUR SEASONS MUSCAT DESSERT</t>
  </si>
  <si>
    <t>Cantina Sociale Colli Fiorentini Sac Il Cavaliere Toscana IGT Sangiovese</t>
  </si>
  <si>
    <t>EVIL TWIN YANG 6/4 11.2OZ</t>
  </si>
  <si>
    <t>Franzia World Classics White Grenache</t>
  </si>
  <si>
    <t>BURGO VIEJO RES RIOJA</t>
  </si>
  <si>
    <t>Harpoon UFO White</t>
  </si>
  <si>
    <t>Diplomatico Ron Anejo Rare Rum Selection</t>
  </si>
  <si>
    <t>Sonoma Cutrer Chardonnay</t>
  </si>
  <si>
    <t>Vincent Van Gogh Vodka Double Espresso</t>
  </si>
  <si>
    <t>Josephine Dubois Grande Reserve Bourgogne Rouge Pinot Noir</t>
  </si>
  <si>
    <t>DAY OF THE DEAD BLONDE ALE NR</t>
  </si>
  <si>
    <t>Sauvion Sancerre Sauvignon Blanc</t>
  </si>
  <si>
    <t>Corralejo Silver Tequila</t>
  </si>
  <si>
    <t>Folie a Deux Cabernet Sauvignon</t>
  </si>
  <si>
    <t>Kavalan King Car Conductor</t>
  </si>
  <si>
    <t>VENDANGE TETRA P/GRIGIO</t>
  </si>
  <si>
    <t>Abita Grapefruit Honey Lager</t>
  </si>
  <si>
    <t>Taittinger Brut Millesime Champagne Brut Champagne Blend</t>
  </si>
  <si>
    <t>Dry Creek Vineyard Hillside &amp; Benchland Cabernet Sauvignon</t>
  </si>
  <si>
    <t>The Scarlet Ibis Trinidad Rum</t>
  </si>
  <si>
    <t>Macallan Edition No.1</t>
  </si>
  <si>
    <t>Steelhead Pinot Noir</t>
  </si>
  <si>
    <t>RJ ROCKERS STRA BOMBER 6/4 12.0Z NR</t>
  </si>
  <si>
    <t>Peter Lehmann Portrait Shiraz</t>
  </si>
  <si>
    <t>ASS KISSER SHZ</t>
  </si>
  <si>
    <t>Blackheart Premium Spiced Rum 93 Proof</t>
  </si>
  <si>
    <t>Waterbrook Malbec</t>
  </si>
  <si>
    <t>MARGARITAVILLE ISLAND LIME</t>
  </si>
  <si>
    <t>Stephen Vincent Chardonnay</t>
  </si>
  <si>
    <t>Buck 8 Year Old Kentucky Straight Bourbon Whiskey</t>
  </si>
  <si>
    <t>MAHOU PREMIUM LIGHT 24/11.2 0Z</t>
  </si>
  <si>
    <t>Emiliana Natura Merlot</t>
  </si>
  <si>
    <t>Bodega Weinert Malbec</t>
  </si>
  <si>
    <t>Blandy's Medium Dry Rainwater Tinta Negra Mole</t>
  </si>
  <si>
    <t>Anjos Arinto</t>
  </si>
  <si>
    <t>Brancaia Il Blu Toscana IGT Sangiovese</t>
  </si>
  <si>
    <t>O'Doul's Original Premium Non Alcoholic Beer</t>
  </si>
  <si>
    <t>Sycamore Lane Vineyards Merlot</t>
  </si>
  <si>
    <t>Alltech Town Branch Bourbon</t>
  </si>
  <si>
    <t>Napa Cellars Merlot</t>
  </si>
  <si>
    <t>Barboursville Vineyards Phileo Muscat</t>
  </si>
  <si>
    <t>WILLIAM TELL APPLE CIDER W STRAWBERRY 6/4 16.0Z CANS</t>
  </si>
  <si>
    <t>Xyzin Vine Age Series 10 Zinfandel</t>
  </si>
  <si>
    <t>Templeton 6 Year Old The Good Stuff Rye Whiskey</t>
  </si>
  <si>
    <t>Chi Chi's Skinny Long Island Iced Tea</t>
  </si>
  <si>
    <t>BARTENDER'S LONG ISLAND TEA</t>
  </si>
  <si>
    <t>Bols Creme De Menthe Liqueur</t>
  </si>
  <si>
    <t>Smirnoff No. 21 Vodka</t>
  </si>
  <si>
    <t>Brugal Rum Anejo Superior</t>
  </si>
  <si>
    <t>Ferrari Carano Tre Terre Chardonnay</t>
  </si>
  <si>
    <t>Pieropan Soave Classico Soave Blend</t>
  </si>
  <si>
    <t>Old Forester Statesman Kentucky Straight Bourbon Whisky</t>
  </si>
  <si>
    <t>Tosti Asti Muscat Canelli</t>
  </si>
  <si>
    <t>El Dorado 5 Year Old Cask Aged</t>
  </si>
  <si>
    <t>LaCheteau Kiwi Cuvee Bin 69 Pinot Noir</t>
  </si>
  <si>
    <t>Shakka Grape Liqueur</t>
  </si>
  <si>
    <t>Stephen Vincent Crimson Syrah</t>
  </si>
  <si>
    <t>Samuel Adams Downtime Pilsner</t>
  </si>
  <si>
    <t>Elk Cove Vineyards Pinot Gris</t>
  </si>
  <si>
    <t>Evolution Craft Lot No. 3 IPA</t>
  </si>
  <si>
    <t>FULL SAIL SESSION BLACK 2/12PK</t>
  </si>
  <si>
    <t>ST AMBROISE PUMPKIN 6/4 11.5 OZ NR</t>
  </si>
  <si>
    <t>11.5Z</t>
  </si>
  <si>
    <t>Margaritaville Gold Tequila Ready to Drink</t>
  </si>
  <si>
    <t>Budweiser</t>
  </si>
  <si>
    <t>Korbel Rouge Methode Champenoise Rare Red Blend</t>
  </si>
  <si>
    <t>Oskar Blues Fugli Yuzu &amp; UglI Fruit IPA</t>
  </si>
  <si>
    <t>Dewar's Signature Scotch Whiskey</t>
  </si>
  <si>
    <t>DIXIE VOODOO DARK LAGER NR</t>
  </si>
  <si>
    <t>LIEFMANS CUVEE BRUT 12/750ML</t>
  </si>
  <si>
    <t>CK MONDAVI RED ZIN</t>
  </si>
  <si>
    <t>SCALDIS PRESTIGE</t>
  </si>
  <si>
    <t>Basil Hayden's Dark Rye Whiskey</t>
  </si>
  <si>
    <t>Vinhos Sogrape Mateus White Rare White Blend</t>
  </si>
  <si>
    <t>HELL ON HIGH 20/500ML</t>
  </si>
  <si>
    <t>EVIL TWIN FEMME 12/22.0Z</t>
  </si>
  <si>
    <t>Domaine Trois Freres Sur Lie Muscadet Sevre et maine Melon de Bourgogne</t>
  </si>
  <si>
    <t>Jim Beam Bonded Kentucky Straight Bourbon Whiskey 100 Proof</t>
  </si>
  <si>
    <t>Torres 5 Year Old Solera Brandy</t>
  </si>
  <si>
    <t>OMNIPOLLO SOFT CITRA</t>
  </si>
  <si>
    <t>Woodchuck Raspberry Hard Cider</t>
  </si>
  <si>
    <t>KIONA CAB</t>
  </si>
  <si>
    <t>THE BRUERY MISCHIEF</t>
  </si>
  <si>
    <t>Graham Beck The Game Reserve Cabernet Sauvignon</t>
  </si>
  <si>
    <t>HARVIESTOUN OLA DUBH 21 YEAR 1</t>
  </si>
  <si>
    <t>Vincent Van Gogh Gin</t>
  </si>
  <si>
    <t>VOGA DOLCE ROSSO</t>
  </si>
  <si>
    <t>Donnafugata SurSur Grillo</t>
  </si>
  <si>
    <t>Black Boss Porter</t>
  </si>
  <si>
    <t>Wigle Organic Monogahela Rye Whiskey</t>
  </si>
  <si>
    <t>Bodega Ruca Malen Aime Malbec</t>
  </si>
  <si>
    <t>Chateau de Callac Prestige Graves Sauvignon Blanc</t>
  </si>
  <si>
    <t>BALTIKA #7 EXPORT 20/16.9OZ</t>
  </si>
  <si>
    <t>MD 20/20 PURE GRAPE WINE RED</t>
  </si>
  <si>
    <t>Pepperwood Grove Big Green Box Chardonnay</t>
  </si>
  <si>
    <t>CAMERON HUGHES FLYING WINEMAKER ZIN</t>
  </si>
  <si>
    <t>CH ROUSTAING BORD RED</t>
  </si>
  <si>
    <t>Reservoir Rye Whiskey</t>
  </si>
  <si>
    <t>FERRATON CDR VIL PLAN DE DIEU</t>
  </si>
  <si>
    <t>Jean Reverdy et Fils La Reine Blanche Sancerre Sauvignon Blanc</t>
  </si>
  <si>
    <t>Skyy Infusions Pacific Blueberry Vodka</t>
  </si>
  <si>
    <t>Cinnabon Cinnamon Creme Liqeuer</t>
  </si>
  <si>
    <t>ANDERSON BOONT BARL BARREL 12/22.0Z</t>
  </si>
  <si>
    <t>Feudi di San Gregorio Sannio Falanghina</t>
  </si>
  <si>
    <t>New York Distilling Company Perry's Tot Navy Strength Gin</t>
  </si>
  <si>
    <t>Orlando Abrigo Roreto Barbera d'Alba DOC</t>
  </si>
  <si>
    <t>Smooth Ambler Greenbrier Gin</t>
  </si>
  <si>
    <t>ALVINNE BARREL AGED PODGE 16.90Z</t>
  </si>
  <si>
    <t>MILLER LITE 12/24OZ CAN</t>
  </si>
  <si>
    <t>THOMAS HENRY P/NOIR</t>
  </si>
  <si>
    <t>CORBERA GRILLO</t>
  </si>
  <si>
    <t>Golan Heights Winery Yarden Muscat</t>
  </si>
  <si>
    <t>Bakon Vodka</t>
  </si>
  <si>
    <t>TWISTED CAB</t>
  </si>
  <si>
    <t>Klein Constantia Vin de Constance Muscat Blanc a Petits Grains</t>
  </si>
  <si>
    <t>Trappistes Rochefort 10</t>
  </si>
  <si>
    <t>Quinta do Casal Branco Estate Bottled Rare Red Blend</t>
  </si>
  <si>
    <t>Grand Marnier Liqueur Cuvee du Centenaire 100 Year</t>
  </si>
  <si>
    <t>DUCLAW SERUM DOUBLE IPA 4/6 12.0Z NR</t>
  </si>
  <si>
    <t>Chateau de la Deidiere Cotes de Provence Red Southern Rhone Blend</t>
  </si>
  <si>
    <t>Crop Organic Cucumber Vodka</t>
  </si>
  <si>
    <t>Montinore Estate Sweet Reserve Riesling</t>
  </si>
  <si>
    <t>Loukatos Mastic Liqueur 60 Proof</t>
  </si>
  <si>
    <t>Chateau des Aladeres Selection Vieilles Vignes Corbieres Red Southern Rhone Blend</t>
  </si>
  <si>
    <t>CH LA MOTHE DU BARRY ROUGE</t>
  </si>
  <si>
    <t>Golan Heights Winery Hermon Mount Hermon White Sauvignon Blanc</t>
  </si>
  <si>
    <t>Svedka Cherry Vodka</t>
  </si>
  <si>
    <t>Gouguenheim Winery Valle Escondido Merlot</t>
  </si>
  <si>
    <t>Glen Ellen c Merlot</t>
  </si>
  <si>
    <t>Camille Cayran L'Elegante Cairanne Grenache Noir</t>
  </si>
  <si>
    <t>Bodega Tamari Reserva Cabernet Sauvignon</t>
  </si>
  <si>
    <t>Walders Vodka &amp; Vanilla Creamy Liqueur</t>
  </si>
  <si>
    <t>GIUGGIOLLO BIANCO</t>
  </si>
  <si>
    <t>SEA DOG PUMPKIN 4/6 12.0Z NR</t>
  </si>
  <si>
    <t>FURQUE TEMP</t>
  </si>
  <si>
    <t>David Bruce Pinot Noir</t>
  </si>
  <si>
    <t>Burnett's Sweet Tea Vodka</t>
  </si>
  <si>
    <t>Marchesi Fassini Riserva Chianti Classico Sangiovese</t>
  </si>
  <si>
    <t>ALDEGHERI PROSECCO</t>
  </si>
  <si>
    <t>THE CRUSHER P/NOIR</t>
  </si>
  <si>
    <t>DE DOCHTER BRAVOURE</t>
  </si>
  <si>
    <t>Moulin des Vrilleres (Lauverjat) Rose Sancerre Pinot Noir</t>
  </si>
  <si>
    <t>AECHT SCHLENKERLA WEIZEN 20/16.9</t>
  </si>
  <si>
    <t>Torbreck Woodcutter's Shiraz</t>
  </si>
  <si>
    <t>Smirnoff Sorbet Light Lemon Vodka</t>
  </si>
  <si>
    <t>Sailor Jerry Navy Spiced Rum</t>
  </si>
  <si>
    <t>ZIOBAFFA ORG TOSCANA</t>
  </si>
  <si>
    <t>AYINGER UR WEISSE 20/17OZ NR</t>
  </si>
  <si>
    <t>CHEF GEOFF'S TEMP</t>
  </si>
  <si>
    <t>Remhoogte Bushvine Estate Pinotage</t>
  </si>
  <si>
    <t>COPPERIDGE CHARD</t>
  </si>
  <si>
    <t>Seagram's Escapes Calypso Colada</t>
  </si>
  <si>
    <t>Amastuola Organic Salento IGT Primitivo</t>
  </si>
  <si>
    <t>Bodegas Muga Reserva Unfiltered Tempranillo</t>
  </si>
  <si>
    <t>Cantine Silvestri Virbio Moscato</t>
  </si>
  <si>
    <t>Alcance Bravura Proprietary Red Bordeaux Blend</t>
  </si>
  <si>
    <t>St. Elizabeth Allspice Dram Rum</t>
  </si>
  <si>
    <t>GRAN FAMILIA RSE</t>
  </si>
  <si>
    <t>Tetramythos Mavro Kalavrytino Black of Kalavryta</t>
  </si>
  <si>
    <t>Sutter Home Winery Riesling</t>
  </si>
  <si>
    <t>Amaro Averna Siciliano</t>
  </si>
  <si>
    <t>ALTOONA HILLS CAB/SHZ</t>
  </si>
  <si>
    <t>CARTLIDGE &amp; BROWN S/BLC 173117</t>
  </si>
  <si>
    <t>VERDI SPRKLITNI RASP 1.5L</t>
  </si>
  <si>
    <t>TERRA ANDINA MOSCATO 369907</t>
  </si>
  <si>
    <t>Founders Rubaeus Pure Raspberry Ale</t>
  </si>
  <si>
    <t>Undurraga U Estate Grown Chardonnay</t>
  </si>
  <si>
    <t>UFO Winter Blonde</t>
  </si>
  <si>
    <t>Louis Latour Pouilly Fuisse Chardonnay</t>
  </si>
  <si>
    <t>District Distilling Corridor Vodka</t>
  </si>
  <si>
    <t>Macgavin's Speyside Single Malt Scotch Whiskey</t>
  </si>
  <si>
    <t>O BY GILLES LOUVET CAB/MER</t>
  </si>
  <si>
    <t>Chateau de la Ragotiere Sur Lie Selection Vieilles Vignes Muscadet Sevre et maine Melon de Bourgogne</t>
  </si>
  <si>
    <t>Stillwater As Follows</t>
  </si>
  <si>
    <t>CH ROL VALENTINE '12</t>
  </si>
  <si>
    <t>Papi Demi Sec Estate Bottled Cabernet Sauvignon</t>
  </si>
  <si>
    <t>SKYY BARCRAFT MARGARITA LIME</t>
  </si>
  <si>
    <t>Casarsa Delle Venezie IGT Cabernet Sauvignon</t>
  </si>
  <si>
    <t>Rain Cucumber Vodka</t>
  </si>
  <si>
    <t>GREEN FLASH CITRA SESSION HOP ODY NR</t>
  </si>
  <si>
    <t>TSMISJE CATHRINE THE GREAT 4/6</t>
  </si>
  <si>
    <t>PEAK ORGANIC NUT BROWN ALE</t>
  </si>
  <si>
    <t>Forest Glen Winemaker Selection Chardonnay</t>
  </si>
  <si>
    <t>PORT CITY TARTAN SCOTTISH ALE</t>
  </si>
  <si>
    <t>RICKSHAW CHARD</t>
  </si>
  <si>
    <t>Laurent Perrier Cuvee Rose Brut Champagne Rose Champagne Blend</t>
  </si>
  <si>
    <t>CARMEL ROAD P/NOIR</t>
  </si>
  <si>
    <t>Victory DirtWolf Double IPA</t>
  </si>
  <si>
    <t>Maynards 40 Years Old Aged Tawny Red Port</t>
  </si>
  <si>
    <t>LOS VASCOS CARMN RES</t>
  </si>
  <si>
    <t>VAPRICOT 6/4 NR</t>
  </si>
  <si>
    <t>Nauti Seltzer Lemon Lime</t>
  </si>
  <si>
    <t>The Dubliner Irish Whiskey Liqueur</t>
  </si>
  <si>
    <t>Stag's Leap Wine Cellars Karia Chardonnay</t>
  </si>
  <si>
    <t>Croft 10 Year Old Tawny Red Port</t>
  </si>
  <si>
    <t>The Dimple Pinch Scotch Whiskey</t>
  </si>
  <si>
    <t>Brampton Sauvignon Blanc</t>
  </si>
  <si>
    <t>FULL SAIL SESSION IPA 4/6 12.OZ NR</t>
  </si>
  <si>
    <t>Bodegas Alto Moncayo Veraton Garnacha</t>
  </si>
  <si>
    <t>GRUET NEW MEXICO CHARD</t>
  </si>
  <si>
    <t>Lagunitas IPA</t>
  </si>
  <si>
    <t>BODEGAS PASO A PASO TEMP</t>
  </si>
  <si>
    <t>SENIOR SANGRIA WHITE</t>
  </si>
  <si>
    <t>WITTEKERKE FRAMBOISE 4/6 11.2OZ NR</t>
  </si>
  <si>
    <t>Le Clarence de Haut Brion Pessac leognan Bordeaux Blend</t>
  </si>
  <si>
    <t>PERENNIAL PEACH BERLINER WEISS</t>
  </si>
  <si>
    <t>Bitter Truth Celery Bitters</t>
  </si>
  <si>
    <t>DOCS HARD PEAR CIDER 22 OZ</t>
  </si>
  <si>
    <t>Blue Moon Dark Hollow Barrel House Imperial Stout</t>
  </si>
  <si>
    <t>TAKARA PLUM WINE</t>
  </si>
  <si>
    <t>Bodegas Vinsacro Dioro Rioja Red Blend</t>
  </si>
  <si>
    <t>Chartogne Taillet Cuvee Sainte Anne Brut Champagne Brut Champagne Blend</t>
  </si>
  <si>
    <t>Pinhook Bourbon N Rye Straight Rye Wihskey</t>
  </si>
  <si>
    <t>BUD LIGHT ALUMN 24/16 LSE ALNR</t>
  </si>
  <si>
    <t>La Crema Shell Ridge Pinot Noir</t>
  </si>
  <si>
    <t>LETRAS MINUSCULAS 12</t>
  </si>
  <si>
    <t>Three Olives Vodka</t>
  </si>
  <si>
    <t>Joseph A. Magnus Royal Seal Vodka</t>
  </si>
  <si>
    <t>Jack Daniel's Sinatra Select Tennessee Whiskey 90 Proof</t>
  </si>
  <si>
    <t>CRAZY BREWSKY 20/500ML</t>
  </si>
  <si>
    <t>EMELISSE RAUCHBIER 24/11.2 OZ</t>
  </si>
  <si>
    <t>Beringer Vineyards Private Reserve Chardonnay</t>
  </si>
  <si>
    <t>OCHAKOVO LAGER 15/16.9 OZ</t>
  </si>
  <si>
    <t>CASAL THAULERO MONTEPUL</t>
  </si>
  <si>
    <t>PERENNIAL VERMILLION BARLEY WINE 12/</t>
  </si>
  <si>
    <t>Dusted Valley Vintners Boomtown Cabernet Sauvignon</t>
  </si>
  <si>
    <t>Daily's Cocktails Frozen Strawberry Daiquiri</t>
  </si>
  <si>
    <t>SOUTHERN TIER UNEARTHLY</t>
  </si>
  <si>
    <t>MILLER LITE 12/40 OZ NR</t>
  </si>
  <si>
    <t>Winter Gold Ice Apple Wine Red Blend</t>
  </si>
  <si>
    <t>J POP CHU HI WHITE PEACH 4/6 1</t>
  </si>
  <si>
    <t>Long Shadows Wineries Sequel Syrah</t>
  </si>
  <si>
    <t>SEVEN FALLS CHARD</t>
  </si>
  <si>
    <t>Chateau Pech Celeyran (Saint Exupery) Cuvee Cinquieme Generation La Clape White Southern Rhone Blend</t>
  </si>
  <si>
    <t>Smirnoff Blueberry Vodka</t>
  </si>
  <si>
    <t>Templeton Rye Whiskey Small Batch</t>
  </si>
  <si>
    <t>Compass Box Great King St Glasgow Blend Scotch Whiskey</t>
  </si>
  <si>
    <t>Dos Equis Ambar Cerveza</t>
  </si>
  <si>
    <t>Formation Estate Grown Pinot Noir</t>
  </si>
  <si>
    <t>COORS LIGHT 18PK 16OZ CANS</t>
  </si>
  <si>
    <t>LINE SHACK CAB</t>
  </si>
  <si>
    <t>Cocchi Vermouth di Torino Red Blend</t>
  </si>
  <si>
    <t>Rubus White Blend Colombard</t>
  </si>
  <si>
    <t>GLENDRONACH 1991 V THE KINGSMAN EDITION</t>
  </si>
  <si>
    <t>LOST VYDS MAL</t>
  </si>
  <si>
    <t>Emiliana Natura Rose Syrah</t>
  </si>
  <si>
    <t>SESMA SIN NOMBRE</t>
  </si>
  <si>
    <t>Kavalan Concertmaster</t>
  </si>
  <si>
    <t>CHOYA Wine Umeshu</t>
  </si>
  <si>
    <t>Lorenzo Begali Amarone Della Valpolicella Classico Valpolicella Blend</t>
  </si>
  <si>
    <t>CK MONDAVI MER</t>
  </si>
  <si>
    <t>HEATHER FROACH ALE 20TH ANNIVERSARY</t>
  </si>
  <si>
    <t>MD 20/20 PEACHES &amp; CREAM</t>
  </si>
  <si>
    <t>Undurraga Reserva Especial Sibaris Cabernet Sauvignon</t>
  </si>
  <si>
    <t>LAUGHING DOG HUCKLEBERRY CREAN CAN</t>
  </si>
  <si>
    <t>G.D. Vajra Langhe DOC Nebbiolo</t>
  </si>
  <si>
    <t>Dewazakura OKA Ginjo Cherry Bouquet Sake</t>
  </si>
  <si>
    <t>NB TARTASTIC RASP LIME 4/6 NR</t>
  </si>
  <si>
    <t>Luna Vineyards Lunatic White Pinot Blanc</t>
  </si>
  <si>
    <t>MATTARROMERA CYAN 12 MONTH OAK</t>
  </si>
  <si>
    <t>MICKEYS MALT 32OZ NR</t>
  </si>
  <si>
    <t>Bodega Barricas Malbec</t>
  </si>
  <si>
    <t>CEJA P/NOIR</t>
  </si>
  <si>
    <t>Rex Hill Pinot Noir</t>
  </si>
  <si>
    <t>Ninkasi Total Domination IPA</t>
  </si>
  <si>
    <t>Reyka Iceland Small Batch Vodka</t>
  </si>
  <si>
    <t>GREY GOOSE VODKA W/ FLOUR TIN</t>
  </si>
  <si>
    <t>Concannon Vineyard Cabernet Sauvignon</t>
  </si>
  <si>
    <t>Bacardi Classic Mojito Cocktails</t>
  </si>
  <si>
    <t>Scarbolo Merlot</t>
  </si>
  <si>
    <t>TERRAPIN HOPSECUTIONER 4/6 12.OZ CAN</t>
  </si>
  <si>
    <t>UERIGE DOPPLESTICKE NR</t>
  </si>
  <si>
    <t>Herzog Special Reserve Cabernet Sauvignon</t>
  </si>
  <si>
    <t>Glen Carlou Rare Red Blend</t>
  </si>
  <si>
    <t>Pacific Redwood Organic Pinot Noir</t>
  </si>
  <si>
    <t>DeKuyper Luscious Peachtree Schnapps</t>
  </si>
  <si>
    <t>Pappy Van Winkle's 23 Year Old Family Reserve Kentucky Straight Bourbon Whiskey</t>
  </si>
  <si>
    <t>J MOURAT COLLECTION ROSE</t>
  </si>
  <si>
    <t>Shiloh Mosaic Merlot</t>
  </si>
  <si>
    <t>Byron Nielson by Byron Chardonnay</t>
  </si>
  <si>
    <t>ABITA GOLDEN ALE</t>
  </si>
  <si>
    <t>Rutherford Wine Company Predator Cabernet Sauvignon</t>
  </si>
  <si>
    <t>Varvaglione "Papale" Primitivo di Manduria</t>
  </si>
  <si>
    <t>CHIMAY DOREE 6/4 11.2 OZ NR</t>
  </si>
  <si>
    <t>RJ ROCKERS BELL RINGER ALE</t>
  </si>
  <si>
    <t>Blue Chair Coconut Spiced Rum</t>
  </si>
  <si>
    <t>Kenwood Jack London Vineyard Cabernet Sauvignon</t>
  </si>
  <si>
    <t>Miguel Torres Santa Digna Rose Reserva Cabernet Sauvignon</t>
  </si>
  <si>
    <t>Pisco Picasso Mosto Verde Acholado</t>
  </si>
  <si>
    <t>Citadelle Gin</t>
  </si>
  <si>
    <t>Silverado Vineyards Solo Cabernet Sauvignon</t>
  </si>
  <si>
    <t>SCHLAFLY SUMMER LAGER 12 PK CANS</t>
  </si>
  <si>
    <t>Gabriel Boudier Creme de Framboises Liqueur</t>
  </si>
  <si>
    <t>BARBAR HONEY ALE</t>
  </si>
  <si>
    <t>DFJ Vinhos Grand'Arte Shiraz</t>
  </si>
  <si>
    <t>BRADFORD MT ZIN DRY CREEK 348374</t>
  </si>
  <si>
    <t>Tutela Veneto IGT Pinot Grigio</t>
  </si>
  <si>
    <t>MELSHEIMER RIES QBA</t>
  </si>
  <si>
    <t>UNIBROUE EPHEMERE 6/4</t>
  </si>
  <si>
    <t>GIFFARD CREME DE VIOLETTE</t>
  </si>
  <si>
    <t>MILLER GEN DRAFT 2/12 CAN</t>
  </si>
  <si>
    <t>Southern Comfort Gingerbread Spice</t>
  </si>
  <si>
    <t>TURKEY FLAT CAB 05</t>
  </si>
  <si>
    <t>REGIA 12/32OZ NR</t>
  </si>
  <si>
    <t>Bartenura Ovadia Estate Bottled Chianti DOCG Sangiovese</t>
  </si>
  <si>
    <t>Tortoise Creek Wines Jam's Blend Chardonnay</t>
  </si>
  <si>
    <t>WindRacer Chardonnay</t>
  </si>
  <si>
    <t>Santa Clara Rompope Liqueur</t>
  </si>
  <si>
    <t>Concha y Toro Casillero del Diablo Reserva Pinot Noir</t>
  </si>
  <si>
    <t>Breckenridge Port Cask Finish Whiskey</t>
  </si>
  <si>
    <t>BOHEMIA PILSNER 20/16.9 NR</t>
  </si>
  <si>
    <t>Kuromatsu Hakushika Chokara Extra Dry Sake</t>
  </si>
  <si>
    <t>Woodchuck Granny Smith Cider</t>
  </si>
  <si>
    <t>CATENA ALTA MAL 6/C</t>
  </si>
  <si>
    <t>Troegs Sunshine Pils</t>
  </si>
  <si>
    <t>GOUDEN CAROLUS HOPSINJOOR 12/750ML</t>
  </si>
  <si>
    <t>Louis Laurent Vouvray Chenin Blanc</t>
  </si>
  <si>
    <t>MONTY PYTHON HOLY GRAIL 12/16.</t>
  </si>
  <si>
    <t>UINTA STOMPIN GROUNDS COFFEE STOUT</t>
  </si>
  <si>
    <t>MANOLESAKIS SYR</t>
  </si>
  <si>
    <t>Graffigna Grand Reserve Malbec</t>
  </si>
  <si>
    <t>Bonnie Rose Tennessee White Whiskey Orange Peel</t>
  </si>
  <si>
    <t>Galliano L'Autentico</t>
  </si>
  <si>
    <t>Tenuta Sant'Antonio Selezione Antonio Castagnedi Amarone della Valpolicella Classico DOCG Valpolicella Blend</t>
  </si>
  <si>
    <t>Murray Hill Club Bourbon Whiskey</t>
  </si>
  <si>
    <t>HALEN MARIENRODE DOUBLE 6/750ML NR</t>
  </si>
  <si>
    <t>SALTON TALENTO RED BLEND 09</t>
  </si>
  <si>
    <t>Barossa Valley Estate GSM Grenache</t>
  </si>
  <si>
    <t>Dr. Konstantin Frank Dry Riesling</t>
  </si>
  <si>
    <t>Damilano Lecinquevigne Barolo Nebbiolo</t>
  </si>
  <si>
    <t>Henry's Hard Soda Ginger Ale</t>
  </si>
  <si>
    <t>Seven Falls Cellars Cabernet Sauvignon</t>
  </si>
  <si>
    <t>Trefethen Dragon's Tooth Bordeaux Blend</t>
  </si>
  <si>
    <t>BARON LADRON DE GUEVARA RES</t>
  </si>
  <si>
    <t>Dogfish Head Kvasir Ale</t>
  </si>
  <si>
    <t>Rex Goliath Free Range Giant 47 Pound Rooster Sauvignon Blanc</t>
  </si>
  <si>
    <t>Cook's Extra Dry Champagne Blend</t>
  </si>
  <si>
    <t>New Belgium Accumulation White India Pale Ale</t>
  </si>
  <si>
    <t>Wild Horse Merlot</t>
  </si>
  <si>
    <t>Tenuta Caparzo Brunello di Montalcino DOCG Sangiovese</t>
  </si>
  <si>
    <t>BALTIKA #6 PALE ALE 20/16.9OZ</t>
  </si>
  <si>
    <t>Chateau Haut Barade Petit Verdot</t>
  </si>
  <si>
    <t>Captain Morgan Parrot Bay Mango Rum</t>
  </si>
  <si>
    <t>Myungjak Bokbunja</t>
  </si>
  <si>
    <t>Flying Dog Dogtoberfest Marzen</t>
  </si>
  <si>
    <t>Terra Unica Tempranillo</t>
  </si>
  <si>
    <t>GERARD BERTRAND P/NOIR RSV SPEC</t>
  </si>
  <si>
    <t>GLORIA FERRER MER</t>
  </si>
  <si>
    <t>Livio Felluga Colli Orientali del Friuli Pinot Grigio</t>
  </si>
  <si>
    <t>Evolution Craft Southern Pecan Pie Imperial Brown Ale</t>
  </si>
  <si>
    <t>Selbach Kabinett Trutta Fario Fish Label Riesling</t>
  </si>
  <si>
    <t>Terrapin Cellars Pinot Gris</t>
  </si>
  <si>
    <t>SCHLAFLY SMOKED STOUT</t>
  </si>
  <si>
    <t>Clown Shoes Blaecorn Unidragon Russian Imperial Stout</t>
  </si>
  <si>
    <t>Bear Republic Racer 5 India Pale Ale</t>
  </si>
  <si>
    <t>COOKS SWEET ROSE</t>
  </si>
  <si>
    <t>Foppiano Lot 96 Petite Sirah</t>
  </si>
  <si>
    <t>Vincent Van Gogh Melon Vodka</t>
  </si>
  <si>
    <t>Ancient Age Kentucky Straight Bourbon Whiskey</t>
  </si>
  <si>
    <t>Zonin Prosecco Glera</t>
  </si>
  <si>
    <t>FULL SAIL IPA 4/6 12 OZ</t>
  </si>
  <si>
    <t>STRAFFE HENDRIK QUADRUPEL 6/4 11.20Z</t>
  </si>
  <si>
    <t>Sho Chiku Bai Mio Sparkling Sake</t>
  </si>
  <si>
    <t>ICEHOUSE EDGE 24OZ CAN</t>
  </si>
  <si>
    <t>MOLSON ICE 2/12 LNNR</t>
  </si>
  <si>
    <t>Perelada Brut Reserva Cava Blend</t>
  </si>
  <si>
    <t>SCHLAFLY EXPORT IPA 4/6 12.0Z NR</t>
  </si>
  <si>
    <t>Angove's Nine Vines Moscato Muscat</t>
  </si>
  <si>
    <t>Marcarino Paolo Zero In Condotta Barbera</t>
  </si>
  <si>
    <t>Husch Vineyards Estate Bottled Chardonnay</t>
  </si>
  <si>
    <t>Dr. Konstantin Frank Rkatsiteli</t>
  </si>
  <si>
    <t>Vinaceous Right Reverend V Cabernet Sauvignon</t>
  </si>
  <si>
    <t>Domaines Paul Mas la Madeleine Chardonnay</t>
  </si>
  <si>
    <t>BARD'S TAIL DRAGON'S GOLD NR</t>
  </si>
  <si>
    <t>Kourtaki Patras Mavrodaphne</t>
  </si>
  <si>
    <t>Jacopo Poli Po' di Poli Aromatica Gewurztraminer Grappa</t>
  </si>
  <si>
    <t>Sweet Water 420 Extra Pale Ale</t>
  </si>
  <si>
    <t>Victoria Vienna Lager</t>
  </si>
  <si>
    <t>BOULDER HONEY SAISON 12/22 0Z</t>
  </si>
  <si>
    <t>ABITA SEERSUCKER SUMMER PILS</t>
  </si>
  <si>
    <t>Jagermeister</t>
  </si>
  <si>
    <t>HANSSENS OUTBTJ 12/12.7.0Z</t>
  </si>
  <si>
    <t>Planeta Cerasuolo di Vittoria Nero d'Avola</t>
  </si>
  <si>
    <t>Rex Goliath Giant 47 Pound Rooster Merlot</t>
  </si>
  <si>
    <t>BAR HARBOR REAL ALE</t>
  </si>
  <si>
    <t>St. Bernardus Christmas Ale</t>
  </si>
  <si>
    <t>Mezzacorona Mezza Italian Glacial Bubbly Extra Dry Vigneti Delle Dolomiti IGT Chardonnay</t>
  </si>
  <si>
    <t>RENEGADE ROSE 14</t>
  </si>
  <si>
    <t>CHIMAY GRANDE RESERVE 2012 12/</t>
  </si>
  <si>
    <t>Santa Sofia Amarone della Valpolicella Classico DOCG Valpolicella Blend</t>
  </si>
  <si>
    <t>Vega Barcelona Brut Seleccion Cava Blend</t>
  </si>
  <si>
    <t>Macallan Rare Cask 1824 Highland Single Malt Scotch Whiskey</t>
  </si>
  <si>
    <t>BEAR REPUBLIC BLACK RACER IPA 12/22Z</t>
  </si>
  <si>
    <t>Domaine Drouhin Pinot Noir</t>
  </si>
  <si>
    <t>Mezzacorona Estate Grown Vigneti Delle Dolomiti IGT Pinot Noir</t>
  </si>
  <si>
    <t>Asahi Super Dry</t>
  </si>
  <si>
    <t>The Balvenie Single Barrel Age 25 Years Case No. 0159 Bottle No. 201</t>
  </si>
  <si>
    <t>Tenuta Polvaro Prosecco Glera</t>
  </si>
  <si>
    <t>Barefoot Cellars Bubbly Moscato Spumante Muscat</t>
  </si>
  <si>
    <t>Grgich Hills Fume Blanc Dry Estate Grown Sauvignon Blanc</t>
  </si>
  <si>
    <t>Tenuta di Tavignano Classico Superiore Villa Torre Verdicchio Dei Castelli di Jesi Classico</t>
  </si>
  <si>
    <t>CRANE LAKE CAL CAB</t>
  </si>
  <si>
    <t>Flipflop Wines Pinot Grigio</t>
  </si>
  <si>
    <t>Chateau De Laubade Vintage Armagnac 1965</t>
  </si>
  <si>
    <t>Penfolds Bin 311 Chardonnay</t>
  </si>
  <si>
    <t>De Loach Merlot</t>
  </si>
  <si>
    <t>SUSQUEHANA BREWING SUMMER SHANDY</t>
  </si>
  <si>
    <t>Domaine Antugnac Chardonnay</t>
  </si>
  <si>
    <t>STIRRINGS MARGARITA RIMMER</t>
  </si>
  <si>
    <t>3.5Z</t>
  </si>
  <si>
    <t>Kotrotsos Erasmios Moschofilero</t>
  </si>
  <si>
    <t>Herzog Jeunesse Semi Sweet Cabernet Sauvignon</t>
  </si>
  <si>
    <t>Stolichnaya Citros Vodka</t>
  </si>
  <si>
    <t>Compass Box No Name Limited Edition Blended Malt Scotch Whisky</t>
  </si>
  <si>
    <t>CAN RAFOLS DE CAUS GRAN CAUS RED</t>
  </si>
  <si>
    <t>Castello Mio Sambuca Espresso Liqueur</t>
  </si>
  <si>
    <t>Boru Vodka</t>
  </si>
  <si>
    <t>SHIPYARD PRELUDE SPECIAL ALE 4/6 12Z</t>
  </si>
  <si>
    <t>IL Tramonto Amaretto Liqueur</t>
  </si>
  <si>
    <t>BALTIKA # 5 CAN</t>
  </si>
  <si>
    <t>Ezra Brooks Kentucky Straight Bourbon Whiskey</t>
  </si>
  <si>
    <t>Azienda Santa Barbara Verdicchio Dei Castelli di Jesi</t>
  </si>
  <si>
    <t>Captain Morgan Long Island Iced Tea</t>
  </si>
  <si>
    <t>Oracle Of the Stars Pinotage</t>
  </si>
  <si>
    <t>Hahn SLH Estate Grown Pinot Noir</t>
  </si>
  <si>
    <t>J. Fernandez de Arcaya Galdiano Alate Kosher Tempranillo</t>
  </si>
  <si>
    <t>TRUMPETER MALB/SYR</t>
  </si>
  <si>
    <t>Capture Wines Innovant Cabernet Sauvignon</t>
  </si>
  <si>
    <t>Chilensis Reserva Estate Bottled Sauvignon Blanc</t>
  </si>
  <si>
    <t>NORTH COAST GRAN CRU 12/500ML</t>
  </si>
  <si>
    <t>Juarez Triple Sec</t>
  </si>
  <si>
    <t>BUD LIGHT PLATINUM 18PK NR</t>
  </si>
  <si>
    <t>MONTE ANTICO ROSSO</t>
  </si>
  <si>
    <t>AECHT SCHLENKERLA OAK SMOKE 20</t>
  </si>
  <si>
    <t>Manischewitz Cherry Kosher Not For Passover Use Red Blend</t>
  </si>
  <si>
    <t>DeKuyper Creme de Banana Liqueur</t>
  </si>
  <si>
    <t>Famiglia Cielo dal 1908 Delle Venezie IGT Pinot Noir</t>
  </si>
  <si>
    <t>SAZERAC RYE WHISKEY 18YR</t>
  </si>
  <si>
    <t>Pinnacle Caramel Apple Vodka</t>
  </si>
  <si>
    <t>Reservoir Wheat Whiskey</t>
  </si>
  <si>
    <t>Don Q Lemon Rum</t>
  </si>
  <si>
    <t>Taittinger Prelude Grands Crus Champagne Brut Chardonnay</t>
  </si>
  <si>
    <t>COL EH TAYLOR JR SMALL BATCH BOURBON</t>
  </si>
  <si>
    <t>BAYING  HOUND IPA HOPSHOT 12/2</t>
  </si>
  <si>
    <t>Burnett's Raspberry Vodka</t>
  </si>
  <si>
    <t>MALKA DRY STOUT 24/11.20Z NR</t>
  </si>
  <si>
    <t>NO LI MOSH PIT CHERRY ALE 6/4 12.0Z NR</t>
  </si>
  <si>
    <t>Dewar's Founders Reserve 18 Year Blended Scotch Whiskey</t>
  </si>
  <si>
    <t>Agave de Cortes Joven Mezcal</t>
  </si>
  <si>
    <t>MISSING ELF DOUBLE BOCK 20/500ML NR</t>
  </si>
  <si>
    <t>Master of Mixes Pina Colada Mix</t>
  </si>
  <si>
    <t>Encostas do Lima Souzao</t>
  </si>
  <si>
    <t>Teruzzi &amp; Puthod Terre di Tufi Toscana IGT Vernaccia di San Gimignano</t>
  </si>
  <si>
    <t>BLACK SHEEP ALE 12/16.9OZ</t>
  </si>
  <si>
    <t>HITACHINO CLASSIS 23.4 OZ</t>
  </si>
  <si>
    <t>DEL BORGO VERDI IMP STOUT</t>
  </si>
  <si>
    <t>Livon Collio Goriziano Pinot Grigio</t>
  </si>
  <si>
    <t>Chateau Saint Valery Grand Vin de Bordeaux Saint Emilion Grand Cru Bordeaux Blend</t>
  </si>
  <si>
    <t>Natural Ice</t>
  </si>
  <si>
    <t>ICEHOUSE 24OZ CAN</t>
  </si>
  <si>
    <t>BELHAVEN WEE HEAVY</t>
  </si>
  <si>
    <t>Tutela Prosecco di Conegliano Valdobbiadene Glera</t>
  </si>
  <si>
    <t>Flying Dog Raging Bitch</t>
  </si>
  <si>
    <t>MAUI BIKINI BLOND 4/6 12.0Z CAN</t>
  </si>
  <si>
    <t>PERENNIAL SUMP COFFEE STOUT 12</t>
  </si>
  <si>
    <t>WURZBURGER PILS</t>
  </si>
  <si>
    <t>Stags' Leap Winery Merlot</t>
  </si>
  <si>
    <t>Exotico Reposado Tequila</t>
  </si>
  <si>
    <t>Talisker 18 Year Old Single Malt Scotch Whiskey</t>
  </si>
  <si>
    <t>INNIS &amp; GUNN VANISHING POINT 12/16.9OZ NR</t>
  </si>
  <si>
    <t>Schmitt Sohne Funf 5 Riesling</t>
  </si>
  <si>
    <t>The Kraken Black Spiced Rum</t>
  </si>
  <si>
    <t>Schlafly Oatmeal Stout</t>
  </si>
  <si>
    <t>Carneros Hills Winery Pinot Noir</t>
  </si>
  <si>
    <t>Chateau Ste. Michelle Chardonnay</t>
  </si>
  <si>
    <t>Papi Demi Sec Cabernet Sauvignon</t>
  </si>
  <si>
    <t>Livingston Cellars Reserve Merlot</t>
  </si>
  <si>
    <t>3LTR</t>
  </si>
  <si>
    <t>Casata Monticello Barbera d'Asti</t>
  </si>
  <si>
    <t>La Follette DuNah Vineyard Pinot Noir</t>
  </si>
  <si>
    <t>Old Bardstown Black Label Kentucky Straight Bourbon Whiskey 86 Proof</t>
  </si>
  <si>
    <t>RED STRIPE 2/12 NR</t>
  </si>
  <si>
    <t>LUNA SANG</t>
  </si>
  <si>
    <t>Big House Wine Company Bootleggers Series   Polly Adler Pinot Grigio</t>
  </si>
  <si>
    <t>The Naked Grape (US) Moscato Muscat</t>
  </si>
  <si>
    <t>MILLER HIGH LIFE 12/32OZ NR</t>
  </si>
  <si>
    <t>Sobieski Vodka</t>
  </si>
  <si>
    <t>ROUNDPOND NAPA CAB</t>
  </si>
  <si>
    <t>MORAD FRUIT WINE LYCHEE</t>
  </si>
  <si>
    <t>CORTE VIOLA CAB</t>
  </si>
  <si>
    <t>GIOVELLO P/GRIG</t>
  </si>
  <si>
    <t>Charles &amp; Charles Art Den Hoed Vineyard Riesling</t>
  </si>
  <si>
    <t>Henry's Hard Grape Soda</t>
  </si>
  <si>
    <t>Bullshine Original American Corn Whiskey</t>
  </si>
  <si>
    <t>HANSSENS OUDE GUEUZE 25.40Z</t>
  </si>
  <si>
    <t>SANTA TERESA RHUM ORANGE LIQ</t>
  </si>
  <si>
    <t>JEANTET CDR</t>
  </si>
  <si>
    <t>Middle Sister Rebel Red Cranberry Cosmo Cocktail</t>
  </si>
  <si>
    <t>Pappy Van Winkle 20 Year Family Reserve Bourbon Whiskey</t>
  </si>
  <si>
    <t>Domaine du Coquerel Calvados Fine</t>
  </si>
  <si>
    <t>KOSTER WOLF RIES TROCKEN</t>
  </si>
  <si>
    <t>Anderson Valley Barney Flats Oatmeal Stout Can</t>
  </si>
  <si>
    <t>DUCLAW 13 DEGREES</t>
  </si>
  <si>
    <t>Blue Dyer Whiskey</t>
  </si>
  <si>
    <t>Glenmorangie 2017 Astar Highland Single Malt Scotch Whisky</t>
  </si>
  <si>
    <t>Nielson by Byron Pinot Noir</t>
  </si>
  <si>
    <t>Charles Smith VINO Pinot Grigio</t>
  </si>
  <si>
    <t>Antinori Villa Antinori Riserva Chianti Classico Chianti Blend</t>
  </si>
  <si>
    <t>Stag's Leap Wine Cellars Cask 23 Cabernet Sauvignon</t>
  </si>
  <si>
    <t>Bodega Sottano Classico Cabernet Sauvignon</t>
  </si>
  <si>
    <t>OBOLON LAGER 20/16.9OZ</t>
  </si>
  <si>
    <t>ROGUE MORIMOTO BLACK OBI</t>
  </si>
  <si>
    <t>WILD BEER IDUNA CRU18/11.OZ NR</t>
  </si>
  <si>
    <t>TILQUIN GUEUZE 12.0Z NR</t>
  </si>
  <si>
    <t>Tullamore D.E.W Phoenix Single Batch Irish Whiskey</t>
  </si>
  <si>
    <t>BALTIKA #9 24/16.9OZ CAN</t>
  </si>
  <si>
    <t>PARAISO P/NOIR</t>
  </si>
  <si>
    <t>ZELTA GOLD 16.9 OZ</t>
  </si>
  <si>
    <t>Woodwork Wines Batch No. 12 Chardonnay</t>
  </si>
  <si>
    <t>Louis Bernard Cotes du Rhone Red Southern Rhone Blend</t>
  </si>
  <si>
    <t>Bacardi Rum Light</t>
  </si>
  <si>
    <t>KOLOA SPICE RUM</t>
  </si>
  <si>
    <t>Marini Terre Siciliane IGT Merlot</t>
  </si>
  <si>
    <t>Fleischmann's Extra Dry Gin</t>
  </si>
  <si>
    <t>Schloss Gobelsburg Gobelsburger Gruner Veltliner</t>
  </si>
  <si>
    <t>Liberty School Pinot Noir</t>
  </si>
  <si>
    <t>David Nicholson Reserve Kentucky Straight Bourbon Whiskey</t>
  </si>
  <si>
    <t>Enoitalia Farmers of Wine Italian Red Blend Negroamaro</t>
  </si>
  <si>
    <t>Three Olives Berry Vodka</t>
  </si>
  <si>
    <t>Avion Reserva 44 Extra Anejo Tequila</t>
  </si>
  <si>
    <t>RYE ONE ON NR</t>
  </si>
  <si>
    <t>GREENS INDIA PALE ALE 12/16.9.0Z NR</t>
  </si>
  <si>
    <t>BUTTERNUT VARIETY CAN</t>
  </si>
  <si>
    <t>Clausthaler Dry Hopped Unfiltered Non Alcoholic</t>
  </si>
  <si>
    <t>Pinnacle Kiwi Strawberry Vodka</t>
  </si>
  <si>
    <t>Sula Vineyards Estate Bottled Sauvignon Blanc</t>
  </si>
  <si>
    <t>TERRAS DEL REI PORTUGUESE RED</t>
  </si>
  <si>
    <t>Bulldog London Dry Gin</t>
  </si>
  <si>
    <t>Three Olives Dude Lemon Lime Vodka</t>
  </si>
  <si>
    <t>STONE IPA 22 OZ.</t>
  </si>
  <si>
    <t>Joel Gott Alakai Grenache</t>
  </si>
  <si>
    <t>Robert Oatley Wild Oats Estate Grown Shiraz</t>
  </si>
  <si>
    <t>S SMITH WINTER WELCOME 12/18.7</t>
  </si>
  <si>
    <t>Masi Masianco Delle Venezie IGT Rare White Blend</t>
  </si>
  <si>
    <t>Round Hill Chardonnay</t>
  </si>
  <si>
    <t>Lyon Distilling Co. Dark Rum</t>
  </si>
  <si>
    <t>Dansk Mjod Viking Blod White Blend</t>
  </si>
  <si>
    <t>Twin Valley Single Barrel Wheat Whiskey</t>
  </si>
  <si>
    <t>Wip Srl Winemaker Ciumai Garling Collection Red Off Dry Cabernet Sauvignon</t>
  </si>
  <si>
    <t>Grey Goose Vx Exclusive Edition</t>
  </si>
  <si>
    <t>RED CAR SYR</t>
  </si>
  <si>
    <t>Anne Amie Cuvee A Pinot Noir</t>
  </si>
  <si>
    <t>DOM WEINBACH GEW FURSTUNTUM GRD CRU</t>
  </si>
  <si>
    <t>Bodega Henry LaGarde Altas Cumbres Cabernet Sauvignon</t>
  </si>
  <si>
    <t>STRAFFE HENDRIK QUADRUPLE 12/750ML</t>
  </si>
  <si>
    <t>Fetzer Goosefoot Road Riesling</t>
  </si>
  <si>
    <t>COBBLER MTN TRADITIONAL CIDER</t>
  </si>
  <si>
    <t>Jameson Black Barrel Select Reserve Irish Whiskey</t>
  </si>
  <si>
    <t>MOLSON ICE 12/24OZ CAN</t>
  </si>
  <si>
    <t>Canti Estate Barbera d'Asti</t>
  </si>
  <si>
    <t>BEER ARMY ANGELS BLONDE ALE 12</t>
  </si>
  <si>
    <t>LOBSTER LOVERS 9.5%</t>
  </si>
  <si>
    <t>ROCO CHARD</t>
  </si>
  <si>
    <t>ORIGINAL SIN ELDERBERRY NR</t>
  </si>
  <si>
    <t>AVA Grace Vineyards Rare Red Blend</t>
  </si>
  <si>
    <t>Glenmorangie 18 Years Old</t>
  </si>
  <si>
    <t>SHIPYARD AMERICAN PALE ALE 4/6</t>
  </si>
  <si>
    <t>Baron Herzog Brut American Champagne Rare White Blend</t>
  </si>
  <si>
    <t>Chateau Vignot Saint Emilion Grand Cru Bordeaux Blend</t>
  </si>
  <si>
    <t>Picaroon Maryland Dark Rum</t>
  </si>
  <si>
    <t>Robert Mondavi Winery Fume Blanc Reserve To Kalon Vineyard Sauvignon Blanc</t>
  </si>
  <si>
    <t>Domaine Chandon Sweet Star Methode Traditionnelle Chardonnay</t>
  </si>
  <si>
    <t>Fuchs Skeleton Gruner Veltliner</t>
  </si>
  <si>
    <t>Vigne Regali (Banfi) Principessa Gavia Gavi   Cortese di Gavi</t>
  </si>
  <si>
    <t>Vina Santa Rita Reserva Cabernet Sauvignon</t>
  </si>
  <si>
    <t>HITACHINO WEIZEN</t>
  </si>
  <si>
    <t>Appleton Estate 21 Year Old Jamaica Rum</t>
  </si>
  <si>
    <t>Patron Barrel Select Reposado Tequila</t>
  </si>
  <si>
    <t>Absolut Elyx Vodka</t>
  </si>
  <si>
    <t>TOUZOT MACON VIL</t>
  </si>
  <si>
    <t>Flipflop Wines Left Coast Riesling</t>
  </si>
  <si>
    <t>Don Roberto Reposado Tequila</t>
  </si>
  <si>
    <t>Du Claw Morgazm Grapefruit Zested Blonde Ale</t>
  </si>
  <si>
    <t>BON APPETIT CAB</t>
  </si>
  <si>
    <t>Schofferhofer Grapefruit Hefeweizen Can</t>
  </si>
  <si>
    <t>Badenhorst Family Wines Secateurs Red Blend Cinsault</t>
  </si>
  <si>
    <t>SEPTIMA CAB</t>
  </si>
  <si>
    <t>TROUBADOUR WESTKUST BLACK IPA</t>
  </si>
  <si>
    <t>MAELOC DRY CIDER 4/6 11.20Z NR</t>
  </si>
  <si>
    <t>Sierra Nevada Pale Ale</t>
  </si>
  <si>
    <t>C.V.N.E. (Compania Vinicola del Norte de Espana) Cune Crianza Rioja Red Blend</t>
  </si>
  <si>
    <t>Grand Marnier Cuvee 1880 Liqueur</t>
  </si>
  <si>
    <t>Casal Garcia Sangria Red Blend</t>
  </si>
  <si>
    <t>Baileys Irish Cream</t>
  </si>
  <si>
    <t>Kenwood Merlot</t>
  </si>
  <si>
    <t>Cellier des Dauphins Special Reserve Grignan les adhemar   Coteaux du Tricastin Red Southern Rhone Blend</t>
  </si>
  <si>
    <t>Vina Siegel Crucero Collection Sauvignon Blanc</t>
  </si>
  <si>
    <t>Barefoot Cellars Refresh Perfectly Pink Spritzer Grenache</t>
  </si>
  <si>
    <t>Leth Qualitatswein Steinagrund Gruner Veltliner</t>
  </si>
  <si>
    <t>CA DEL PUCINO MOSCATO DULCE NV</t>
  </si>
  <si>
    <t>Whipped Jack Whipped Flavored Rum</t>
  </si>
  <si>
    <t>Undurraga Terroir Hunter (TH) Carignan</t>
  </si>
  <si>
    <t>Vinaceous Raconteur Cabernet Sauvignon</t>
  </si>
  <si>
    <t>Shiloh Shor Barbera</t>
  </si>
  <si>
    <t>WEIHENSTEPHANER KORBINIAN</t>
  </si>
  <si>
    <t>Henri Bourgeois La Porte du Caillou Sancerre Sauvignon Blanc</t>
  </si>
  <si>
    <t>UNITA COCKEYED COOPER 12/ 750ML</t>
  </si>
  <si>
    <t>ABITA HARVEST LAGER</t>
  </si>
  <si>
    <t>Seaglass Pinot Grigio</t>
  </si>
  <si>
    <t>Southern Tier Blackwater Series Choklat</t>
  </si>
  <si>
    <t>HE'BREW REJEWVENATON</t>
  </si>
  <si>
    <t>Smirnoff Sour Green Apple Vodka</t>
  </si>
  <si>
    <t>Schramsberg Vineyards Brut Rose Pinot Noir</t>
  </si>
  <si>
    <t>Vina Santa Rita 120 Chardonnay</t>
  </si>
  <si>
    <t>WhistlePig 15 Year Old Vermont Estate Oak Straight Rye Whiskey</t>
  </si>
  <si>
    <t>Fossil Point Wines Pinot Noir</t>
  </si>
  <si>
    <t>KEEGAN HURRICANE KITTY IPA 6/4 NR</t>
  </si>
  <si>
    <t>EVIL TWIN RYAN GOSLING 12/22.0Z NR</t>
  </si>
  <si>
    <t>Eppa SupraFruta White Sangria Rare White Blend</t>
  </si>
  <si>
    <t>Eagle Rare 10 Year Kentucky Straight Bourbon Whiskey</t>
  </si>
  <si>
    <t>ANDERSON KEEBARLIN PALE ALE 4/6 CAN</t>
  </si>
  <si>
    <t>DAY OF THE DEAD PORTER NR</t>
  </si>
  <si>
    <t>Bodega Numanthia Termes Tempranillo</t>
  </si>
  <si>
    <t>Burnett's Orange Vodka</t>
  </si>
  <si>
    <t>Woodford Reserve Kentucky Distillers Select Straight Bourbon Whiskey</t>
  </si>
  <si>
    <t>GEORGE T STAGG</t>
  </si>
  <si>
    <t>Charles Krug Winery (Peter Mondavi Family) Merlot</t>
  </si>
  <si>
    <t>RONCO BLANCHIS P/GRIG</t>
  </si>
  <si>
    <t>Herdade do Esporao Esporao Reserva Rare Red Blend</t>
  </si>
  <si>
    <t>STILLWATER OF LOVE AND REGRET</t>
  </si>
  <si>
    <t>SAUCONY CREEK STONEFLY IPA 6/4</t>
  </si>
  <si>
    <t>Chateau Julien Merlot</t>
  </si>
  <si>
    <t>Belmondo Delle Venezie IGT Merlot</t>
  </si>
  <si>
    <t>Green Flash West Coast IPA</t>
  </si>
  <si>
    <t>Wychwood Hobgoblin</t>
  </si>
  <si>
    <t>Kurosawa Junmai Kimoto Sake</t>
  </si>
  <si>
    <t>1.8L</t>
  </si>
  <si>
    <t>Zurena Love Elixir Craft Cocktail Mixer</t>
  </si>
  <si>
    <t>ANDERSON BROTHER DAVID DOUBLE</t>
  </si>
  <si>
    <t>961 WITBIER 6/4 11.20Z</t>
  </si>
  <si>
    <t>Alianta Vin Paradise Island Blue Moscato Mango Muscat Blanc a Petits Grains</t>
  </si>
  <si>
    <t>Bodega Virgen de la Sierra Yasa Grenache</t>
  </si>
  <si>
    <t>LE VAL CABERNET SAUVIGNON</t>
  </si>
  <si>
    <t>Binyamina Reserve Dry Red Zinfandel</t>
  </si>
  <si>
    <t>Boru Crazzberry Vodka</t>
  </si>
  <si>
    <t>Crop Organic Meyer Lemon Vodka</t>
  </si>
  <si>
    <t>Vina Galana Tempranillo</t>
  </si>
  <si>
    <t>Stumbras 999 Herbal Flavored Vodka</t>
  </si>
  <si>
    <t>CK Mondavi Willow Springs Chardonnay</t>
  </si>
  <si>
    <t>LA DOUCETTE POU/FUME</t>
  </si>
  <si>
    <t>Hilly Billy American Bourbon Whiskey 101 Proof</t>
  </si>
  <si>
    <t>S SMITH NUT BROWN ALE 12/18.7</t>
  </si>
  <si>
    <t>Milagro Select Barrel Reserve Reposado Tequila</t>
  </si>
  <si>
    <t>Chimay Red Cap</t>
  </si>
  <si>
    <t>Ramos Pinto Fine Ruby Red Port</t>
  </si>
  <si>
    <t>Spud Potato Vodka</t>
  </si>
  <si>
    <t>AC/DC ROCK OR BUST 16.0Z</t>
  </si>
  <si>
    <t>CASTELLO BANFI TAVERNELLE 6/CS</t>
  </si>
  <si>
    <t>Lady Bligh Spiced Rum</t>
  </si>
  <si>
    <t>Casa Agricola Alexandre Relvas Ciconia Reserva Herdade Sao Miguel Aragonez</t>
  </si>
  <si>
    <t>Big House Wine Company The Great Escape Chardonnay</t>
  </si>
  <si>
    <t>Sauza Extra Gold Tequila</t>
  </si>
  <si>
    <t>BRECKENRIDGE OATMEAL STOUT 4/6</t>
  </si>
  <si>
    <t>Pinnacle Peach Vodka</t>
  </si>
  <si>
    <t>Chateau Mamin Graves Merlot</t>
  </si>
  <si>
    <t>Celler Malondro Xabec Garnacha</t>
  </si>
  <si>
    <t>DUPONT BRASS CV DRY 12/25.4 0Z</t>
  </si>
  <si>
    <t>Hopler Gruner Veltliner</t>
  </si>
  <si>
    <t>Mata Hari Absinthe Bohemian</t>
  </si>
  <si>
    <t>Bodegas Frutos Villar Muruve Joven Tempranillo</t>
  </si>
  <si>
    <t>Amaro Lucano Cav. Pasquale Vena &amp; Figli</t>
  </si>
  <si>
    <t>REUTBERG EXPORT DUNKEL 20/16.9.OZ NR</t>
  </si>
  <si>
    <t>Johnnie Walker Red Label Scotch Whiskey</t>
  </si>
  <si>
    <t>123 Organic Dos Reposado Organic Tequila</t>
  </si>
  <si>
    <t>Subarashii Kudamono Asian Pear Eau de Vie</t>
  </si>
  <si>
    <t>SKOURAS WINERY ST GEORGE</t>
  </si>
  <si>
    <t>William Wolf Pecan Bourbon Whiskey</t>
  </si>
  <si>
    <t>Goose Island Four Star Pils</t>
  </si>
  <si>
    <t>Smirnoff Lime Vodka</t>
  </si>
  <si>
    <t>Valentin Bianchi New Age Rose Malbec</t>
  </si>
  <si>
    <t>Wwe. Dr. H. Thanisch (Erben Thanisch) Kabinett Bernkasteler Badstube Riesling</t>
  </si>
  <si>
    <t>Junior Johnson Original Midnight Moonshine</t>
  </si>
  <si>
    <t>ASTICA CAB</t>
  </si>
  <si>
    <t>BECKSTOFFER 75 CAB 13</t>
  </si>
  <si>
    <t>BFM SQUARE ROOT OF 225 11.2NR</t>
  </si>
  <si>
    <t>ST BERNARDUS DELUXE GIFT SET 4/6 NR</t>
  </si>
  <si>
    <t>BELLHAVEN WEE HEAVY 6/4 11.2OZ NR</t>
  </si>
  <si>
    <t>ERDINGER WEISS 16.9 OZ.</t>
  </si>
  <si>
    <t>AMBER BEER 24/11.2 0Z NR</t>
  </si>
  <si>
    <t>Tree of Life Kosher Pomegranate Semi Sweet Red Blend</t>
  </si>
  <si>
    <t>Wilder Winery Merlot</t>
  </si>
  <si>
    <t>WELLER BOURBON 90P 12YR</t>
  </si>
  <si>
    <t>DOM HAUT DE MOURIER VIOG</t>
  </si>
  <si>
    <t>Siduri Pisoni Vineyard Pinot Noir</t>
  </si>
  <si>
    <t>Iron Oaks Winery Front Porch Merlot</t>
  </si>
  <si>
    <t>S SMITH ORGANIC LAGER 12/18.7</t>
  </si>
  <si>
    <t>Tosti Dolce Asti Muscat Blanc a Petits Grains</t>
  </si>
  <si>
    <t>Brugal 1888 Gran Reserva Familiar Edicion Limitada Rum</t>
  </si>
  <si>
    <t>Matthias et Emile Roblin Ammonites Sancerre Sauvignon Blanc</t>
  </si>
  <si>
    <t>New Harbor Sauvignon Blanc</t>
  </si>
  <si>
    <t>Christian Brothers Peach Brandy</t>
  </si>
  <si>
    <t>Vida Resposado Tequila</t>
  </si>
  <si>
    <t>ST PETERS ORGANIC ENG ALE 16.9</t>
  </si>
  <si>
    <t>GRAND TRAVERSE WHOLE CLUSTER</t>
  </si>
  <si>
    <t>BELHAVEN TWISTED THISTLE 16.9Z</t>
  </si>
  <si>
    <t>LANZUR CAB</t>
  </si>
  <si>
    <t>Cinnabar Merlot</t>
  </si>
  <si>
    <t>CASTRA RUBRA MOTLEY COCK RED</t>
  </si>
  <si>
    <t>Morning Glory Espresso Stout</t>
  </si>
  <si>
    <t>S SMITH ORGANIC ALE 12/18.7OZ</t>
  </si>
  <si>
    <t>Louis Latour Grand Ardeche Chardonnay</t>
  </si>
  <si>
    <t>KAMENITZA LEV 24/16.9 OZ</t>
  </si>
  <si>
    <t>Bear Republic Big Bear Black Stout</t>
  </si>
  <si>
    <t>Loft Wine Elevated Sauvignon Blanc</t>
  </si>
  <si>
    <t>BEER ARMY HEROES NEVER DIE IPA 12.OZ NR</t>
  </si>
  <si>
    <t>DOCS APPLE CIDER 12/22 OZ</t>
  </si>
  <si>
    <t>LA SERA RED AMBROSIA C/O</t>
  </si>
  <si>
    <t>CH DE MACARD BORD SUP</t>
  </si>
  <si>
    <t>Domaine du Vistre Cuvee Gladiateur Costieres de Nimes Grenache</t>
  </si>
  <si>
    <t>Duckpin A Baltimore Original Pale Ale</t>
  </si>
  <si>
    <t>Boschendal The Rose Garden Rare Rose Blend</t>
  </si>
  <si>
    <t>El Mayor Tequila Reposado</t>
  </si>
  <si>
    <t>Johnnie Walker Green Label 15 Year Old Scotch Whiskey</t>
  </si>
  <si>
    <t>Domaine Sorin de France Bourgogne Cotes d'Auxerre Pinot Noir</t>
  </si>
  <si>
    <t>Delaware Distilling Company Spiced Rum</t>
  </si>
  <si>
    <t>ROGUE SHAKESPEARE OATMEAL STOUT</t>
  </si>
  <si>
    <t>UINTA YARD SALE WINTER 4/6 12.0Z</t>
  </si>
  <si>
    <t>Kendall Jackson Vintner's Reserve Syrah</t>
  </si>
  <si>
    <t>INCORRECT SHIPMENT BEER</t>
  </si>
  <si>
    <t>Cavit Lunetta Rose Rare Rose Blend</t>
  </si>
  <si>
    <t>LAUGHING DOG HUCKLEBERRY CREAM 6/4</t>
  </si>
  <si>
    <t>EVIL TWIN BIKINI BEER 4/6 12.0Z CAN</t>
  </si>
  <si>
    <t>BRUNEHAUT ECO FRIENDLY AMBER BEER</t>
  </si>
  <si>
    <t>Stolichnaya Gluten Free Vodka</t>
  </si>
  <si>
    <t>Jacob's Creek Reserve Chardonnay</t>
  </si>
  <si>
    <t>Corazon de Agave Tequila Reposado</t>
  </si>
  <si>
    <t>STERKENS WHITE ALE NR</t>
  </si>
  <si>
    <t>Royale Vouvray Moelleux Chenin Blanc</t>
  </si>
  <si>
    <t>Pine Ridge Dijon Clones Chardonnay</t>
  </si>
  <si>
    <t>Telavi Wine Cellar Marani Ojaleshi</t>
  </si>
  <si>
    <t>MARTIN MILLERS LONDON DRY</t>
  </si>
  <si>
    <t>Chateau Labegorce Margaux Bordeaux Blend</t>
  </si>
  <si>
    <t>Chateau Mondesir Grand Vin de Bordeaux Cotes de Bordeaux Blaye Merlot</t>
  </si>
  <si>
    <t>Sun Garden Dornfelder</t>
  </si>
  <si>
    <t>Carmim "The Village of The King" Portuguese Red Blend</t>
  </si>
  <si>
    <t>Foncalieu Les Fontanelles Sauvignon Blanc</t>
  </si>
  <si>
    <t>Fairbanks White Port Rare White Blend</t>
  </si>
  <si>
    <t>NEW PLANET OFF GRID PALE ALE 6/4 12Z</t>
  </si>
  <si>
    <t>CERVESAS DE MEXICO VARIETY 12PK NR</t>
  </si>
  <si>
    <t>Lexington Bourbon Whiskey</t>
  </si>
  <si>
    <t>Sixpoint The Crisp Pilsner</t>
  </si>
  <si>
    <t>HAZLITT RED CAT             31</t>
  </si>
  <si>
    <t>Below Deck Silver Rum</t>
  </si>
  <si>
    <t>Nico Lazaridi Solitaire Trebbiano</t>
  </si>
  <si>
    <t>Paringa Sparkling Shiraz</t>
  </si>
  <si>
    <t>Cheesecake Factory Cabernet Sauvignon</t>
  </si>
  <si>
    <t>Chaucer's Mead</t>
  </si>
  <si>
    <t>LOS MOLINOS TEMP</t>
  </si>
  <si>
    <t>Sierra Nevada 2017 Edition Hoptimum Triple IPA</t>
  </si>
  <si>
    <t>CHIMAY GIFT SET</t>
  </si>
  <si>
    <t>The Bitter Truth Xocolatl Mole Bitters</t>
  </si>
  <si>
    <t>Evan Williams Green Label Kentucky Straight Bourbon Whiskey</t>
  </si>
  <si>
    <t>Vina Cono Sur Bicicleta Viognier</t>
  </si>
  <si>
    <t>S SMITH PURE LAGER NR</t>
  </si>
  <si>
    <t>Dalwhinnie 15 Year Old</t>
  </si>
  <si>
    <t>TERRAPIN MOO HOO 4/6 12.OZ CAN</t>
  </si>
  <si>
    <t>Teacher's Highland Cream Scotch Whiskey</t>
  </si>
  <si>
    <t>St. Michaels Winery Gollywobbler Pink Rare Rose Blend</t>
  </si>
  <si>
    <t>Noble Hill Estate Blend Bordeaux Blend</t>
  </si>
  <si>
    <t>Rebel Yell Kentucky Straight Bourbon Whiskey</t>
  </si>
  <si>
    <t>Hendrick's Gin</t>
  </si>
  <si>
    <t>Carta Vieja Estate Bottled Cabernet Sauvignon</t>
  </si>
  <si>
    <t>REUTBERG EXPORT HELL 20/16.9 OZ NR</t>
  </si>
  <si>
    <t>Lenz Moser Prestige Gruner Veltliner</t>
  </si>
  <si>
    <t>YUENGLING LAGER 24OZ CAN</t>
  </si>
  <si>
    <t>FIN CITY'S POOR MAN'S IPA NR</t>
  </si>
  <si>
    <t>Smirnoff Sorbet Light White Peach Vodka</t>
  </si>
  <si>
    <t>Dreyer Sonoma Winery Compass Sauvignon Blanc</t>
  </si>
  <si>
    <t>Anderra Carmenere</t>
  </si>
  <si>
    <t>Clear Water Merlot</t>
  </si>
  <si>
    <t>Hakutsuru Draft Sake</t>
  </si>
  <si>
    <t>HARVIESTOUNS OLA DUB 12YEAR 12</t>
  </si>
  <si>
    <t>LUSTAU RARE AMONTILLADA ESCUADRILLA</t>
  </si>
  <si>
    <t>Francis Ford Coppola Diamond Collection Blue Label Merlot</t>
  </si>
  <si>
    <t>Podere Canneta Fiore Rosso Toscana IGT Sangiovese</t>
  </si>
  <si>
    <t>TRE BACI ROSATO IGT VENETO 14</t>
  </si>
  <si>
    <t>Ron Abuelo Anejo 7 Years Rum</t>
  </si>
  <si>
    <t>Pennsylvania Dutch Egg Nog</t>
  </si>
  <si>
    <t>Chateau Ferran Blanc Pessac leognan Semillon</t>
  </si>
  <si>
    <t>Glenfiddich Experimental Series IPA Cask Finish Single Malt Scotch Whiskey</t>
  </si>
  <si>
    <t>FIORE SCARLETTE</t>
  </si>
  <si>
    <t>Kim Crawford Pinot Gris</t>
  </si>
  <si>
    <t>Villa Sandi Il Fresco Brut Prosecco Glera</t>
  </si>
  <si>
    <t>Seagram's Gin and Juice Green Dragon</t>
  </si>
  <si>
    <t>Linganore Winecellars Sweet Wine Estate Bottled Traminette</t>
  </si>
  <si>
    <t>Agavales Blanco Premium Tequila</t>
  </si>
  <si>
    <t>Dogfish Head Palo Santo Marron</t>
  </si>
  <si>
    <t>ALTA LUNA P/GRIG</t>
  </si>
  <si>
    <t>Black Ridge Vineyards Private Stock Cabernet Sauvignon</t>
  </si>
  <si>
    <t>TUCHER HELLE HEFE WEIZEN</t>
  </si>
  <si>
    <t>INTO ZIN</t>
  </si>
  <si>
    <t>Sebastiani Vineyards &amp; Winery Secolo Bordeaux Blend</t>
  </si>
  <si>
    <t>Hardy VS Fine Cognac Red Corner</t>
  </si>
  <si>
    <t>W &amp; J Graham's 10 Years Old Tawny Red Port</t>
  </si>
  <si>
    <t>CH JULIEN ROYALTY RED</t>
  </si>
  <si>
    <t>Tanteo Chipotle Tequila</t>
  </si>
  <si>
    <t>Achaia Clauss Demestica Red Agiorgitiko</t>
  </si>
  <si>
    <t>Chateau Bellefont Belcier Grand Cru Classe Saint Emilion Grand Cru Bordeaux Blend</t>
  </si>
  <si>
    <t>MOLLY DOOKER GOOSEBUMPS SHZ</t>
  </si>
  <si>
    <t>Absolut Limited Edition Texas Vodka</t>
  </si>
  <si>
    <t>BAR HARBOR NEW GUY IPA 4/6 12.0Z NR</t>
  </si>
  <si>
    <t>Robert Mondavi Winery Limited Edition Cabernet Sauvignon</t>
  </si>
  <si>
    <t>Delirium Nocturnum</t>
  </si>
  <si>
    <t>Grande Absente</t>
  </si>
  <si>
    <t>Six &amp; Twenty 5 Grain Bourbon Whiskey</t>
  </si>
  <si>
    <t>Danzante Chianti Sangiovese</t>
  </si>
  <si>
    <t>HARVIESTOUN OLA DUBH 30 YEAR 1</t>
  </si>
  <si>
    <t>Sugarloaf Mountain Vineyard Circe Bordeaux Blend</t>
  </si>
  <si>
    <t>Bartenura Rosso Toscano Toscana IGT Sangiovese</t>
  </si>
  <si>
    <t>MAREDSOUS TRIPLE 12/750ML</t>
  </si>
  <si>
    <t>Ardbeg Uigeadail Islay Single Malt Scotch Whiskey</t>
  </si>
  <si>
    <t>ReVah Pomegranate Vodka</t>
  </si>
  <si>
    <t>KAH Tequila Blanco</t>
  </si>
  <si>
    <t>Jackson Morgan Southern Cream Salted Caramel Liqueur</t>
  </si>
  <si>
    <t>Bowmore Small Batch Single Malt Scotch Whisky</t>
  </si>
  <si>
    <t>Alize Gold Passion Liqueur</t>
  </si>
  <si>
    <t>Rothman &amp; Winter Creme de Violette Liqueur</t>
  </si>
  <si>
    <t>Kilchoman Machir Bay Islay Single Malt Scotch Whiskey</t>
  </si>
  <si>
    <t>Urbitarte Natural Sidra</t>
  </si>
  <si>
    <t>BETHEL HEIGHTS CASTREEL RS P/N</t>
  </si>
  <si>
    <t>MAD RIVER MAD BELGIAN</t>
  </si>
  <si>
    <t>Ron Flor de Cana Centenario 12 Year Old Rum</t>
  </si>
  <si>
    <t>HEINEKEN 18PK CAN</t>
  </si>
  <si>
    <t>Roque Colas Tinto Alhama de Aragon Rare Red Blend</t>
  </si>
  <si>
    <t>Black and White Stoneware Bunratty Potcheen Irish Bottle</t>
  </si>
  <si>
    <t>TIMMERMANS FRAMBOISE 12/11.2 OZ</t>
  </si>
  <si>
    <t>The Macallan 25 Year Old Sherry Oak Scotch Whiskey</t>
  </si>
  <si>
    <t>E&amp;J Apple Brandy</t>
  </si>
  <si>
    <t>Alberto Furque Estate Bottled Malbec</t>
  </si>
  <si>
    <t>VERDI SPARKLETINI GREEN APPLE</t>
  </si>
  <si>
    <t>TECATE 30 PACK CAN</t>
  </si>
  <si>
    <t>Merry Edwards Pinot Noir</t>
  </si>
  <si>
    <t>Hakutsuru Junmai Ginjo Sake</t>
  </si>
  <si>
    <t>Maison Nicolas Chardonnay</t>
  </si>
  <si>
    <t>Vesica Polish Potato Vodka</t>
  </si>
  <si>
    <t>Bodegas Vitivinos Azua Blanco Medium Sweet Macabeo</t>
  </si>
  <si>
    <t>Domaine de la Presidente 1 instant 2 plaisir Cotes du Rhone Red Blend</t>
  </si>
  <si>
    <t>UINTA HYVE HONEY ALE 4/6 12.0Z</t>
  </si>
  <si>
    <t>NOSTRADMOUS BROWN ALE 6/4</t>
  </si>
  <si>
    <t>MICHELOB ULTRA 3/8 ALNR 16OZ</t>
  </si>
  <si>
    <t>Masseria Surani Arthemis Puglia IGT Fiano</t>
  </si>
  <si>
    <t>Camus Borderies VSOP Cognac</t>
  </si>
  <si>
    <t>KILIKIA PREMIUM 20/16.90Z</t>
  </si>
  <si>
    <t>E.H. Taylor, Jr. Straight Rye</t>
  </si>
  <si>
    <t>Zoinos S.A. White Z Zed Debina</t>
  </si>
  <si>
    <t>Ariel Premium Dealcoholized Wine Chardonnay</t>
  </si>
  <si>
    <t>Simply Naked Unoaked Pinot Grigio</t>
  </si>
  <si>
    <t>Burnett's Blueberry Vodka</t>
  </si>
  <si>
    <t>Chateau Ste. Michelle &amp; Dr. Loosen Saint M Riesling</t>
  </si>
  <si>
    <t>Almaden Mountain White Zinfandel</t>
  </si>
  <si>
    <t>Bodegas Frutos Villar Muruve Crianza Tempranillo</t>
  </si>
  <si>
    <t>Ninety+ Cellars Ironside Cabernet Sauvignon</t>
  </si>
  <si>
    <t>MacMurray Estate Vineyards Chardonnay</t>
  </si>
  <si>
    <t>LONG TRAIL SURVIVAL PACK 120Z 12PK</t>
  </si>
  <si>
    <t>High Wire Four Grains Bourbon Whiskey</t>
  </si>
  <si>
    <t>Chill Out Vineyards Pinot Grigio</t>
  </si>
  <si>
    <t>DUCLAW X10 CANTALOUPE SAISON 4/6 12.OZ NR</t>
  </si>
  <si>
    <t>ANDERSON ESB 12 OZ 4/6 NR</t>
  </si>
  <si>
    <t>Margaritaville Last Mango</t>
  </si>
  <si>
    <t>Bodegas Diamandes de Uco Gran Reserva Malbec</t>
  </si>
  <si>
    <t>Budweiser America E Pluribus Unum Can</t>
  </si>
  <si>
    <t>Fernlands Sauvignon Blanc</t>
  </si>
  <si>
    <t>Quady Winery Essensia Muscat</t>
  </si>
  <si>
    <t>Sierra Nevada Sidecar Organic Pale Ale</t>
  </si>
  <si>
    <t>Rene Barbier Mediterranean White Xarel lo</t>
  </si>
  <si>
    <t>The Little Penguin Cabernet Sauvignon</t>
  </si>
  <si>
    <t>BLANCHE DE BRUXELLES</t>
  </si>
  <si>
    <t>GRAN FASSIAN SPAT</t>
  </si>
  <si>
    <t>Frei Brothers Reserve Sauvignon Blanc</t>
  </si>
  <si>
    <t>The Hess Collection Hess Shirtail Ranches Cabernet Sauvignon</t>
  </si>
  <si>
    <t>COBBLER MTN WILD B/BERRY CIDER</t>
  </si>
  <si>
    <t>UINTA CAHOOTS RYE IPA 12/750ML</t>
  </si>
  <si>
    <t>Maipe Reserve Malbec</t>
  </si>
  <si>
    <t>LEAVENWORTH DUNKELWEIZEN DARK WHEAT</t>
  </si>
  <si>
    <t>NxNW The Explorer Series Cabernet Sauvignon</t>
  </si>
  <si>
    <t>Smooth Ambler Yearling 3.5 Year Old Bourbon Whiskey</t>
  </si>
  <si>
    <t>NORTH COAST OLD STOCK</t>
  </si>
  <si>
    <t>Bella Sera Red Blend</t>
  </si>
  <si>
    <t>STORE SPECIAL WINE 500 ML</t>
  </si>
  <si>
    <t>Panther Creek Pinot Gris</t>
  </si>
  <si>
    <t>Middle Sister Sweetie Pie Rare Red Blend</t>
  </si>
  <si>
    <t>DONNA OLYMPIA 1898</t>
  </si>
  <si>
    <t>RED CAR EST P/NOIR</t>
  </si>
  <si>
    <t>Yellow Tail Unoaked Chardonnay</t>
  </si>
  <si>
    <t>CH LARRIVET HAUT   BRION '15</t>
  </si>
  <si>
    <t>Hacienda Winery Clair de Lune Chardonnay</t>
  </si>
  <si>
    <t>Codorniu Dulce Anna Cava Blend</t>
  </si>
  <si>
    <t>Early Times Kentucky Whiskey</t>
  </si>
  <si>
    <t>Louis Bernard Cotes du Rhone Villages Red Southern Rhone Blend</t>
  </si>
  <si>
    <t>Dominion Grapefruit Pale Ale</t>
  </si>
  <si>
    <t>Avia Merlot</t>
  </si>
  <si>
    <t>Chateau de Rayne Vigneau Sauternes Semillon</t>
  </si>
  <si>
    <t>Reservoir Hunter &amp; Scott Bourbon Whiskey</t>
  </si>
  <si>
    <t>Castelli del Grevepesa The Sopranos Chianti Classico DOCG Chianti Blend</t>
  </si>
  <si>
    <t>UINTA BIRTHDAY SUIT CROOKED LINE 750</t>
  </si>
  <si>
    <t>The Archivist Pinot Grigio</t>
  </si>
  <si>
    <t>TRAVIATA CHARD</t>
  </si>
  <si>
    <t>Nickel &amp; Nickel Truchard Vineyard Chardonnay</t>
  </si>
  <si>
    <t>UINTA WYLD 4/6 12.0Z CAN</t>
  </si>
  <si>
    <t>Rock Wall Wine Co. Estate Pinot Noir</t>
  </si>
  <si>
    <t>Plantation Stiggins' Fancy Original Dark Pineapple Rum</t>
  </si>
  <si>
    <t>Abita Purple Haze</t>
  </si>
  <si>
    <t>Stonestreet Estate Vineyards Chardonnay</t>
  </si>
  <si>
    <t>Antonopoulos Vineyards Adoli Ghis Dry White Rare White Blend</t>
  </si>
  <si>
    <t>NEBRASKA CARDINAL PALE ALE 4/6 CAN</t>
  </si>
  <si>
    <t>Sauza Tequila Silver</t>
  </si>
  <si>
    <t>JULIUS EKTAR DUNKLE 20/16</t>
  </si>
  <si>
    <t>CASA MATEO CAB</t>
  </si>
  <si>
    <t>The House of Independent Producers Dionysus Vineyard Chardonnay</t>
  </si>
  <si>
    <t>Burnett's Cranberry Vodka</t>
  </si>
  <si>
    <t>Hofbrau Dunkel</t>
  </si>
  <si>
    <t>Domaine Puech Cocut Estate Bottled Merlot</t>
  </si>
  <si>
    <t>Kopper Kettle Whiskey</t>
  </si>
  <si>
    <t>WAREWOLF 20/500ML</t>
  </si>
  <si>
    <t>Save Me</t>
  </si>
  <si>
    <t>DELIRIUM DELIRIA 12/750ML</t>
  </si>
  <si>
    <t>Stonecap Estate Grown Cabernet Sauvignon</t>
  </si>
  <si>
    <t>STOUT ECHIGO BEER</t>
  </si>
  <si>
    <t>CHARLES &amp; CHARLES CHARD 12</t>
  </si>
  <si>
    <t>Right Gin</t>
  </si>
  <si>
    <t>OFF COLOR SCURRY 24/12.0Z NR</t>
  </si>
  <si>
    <t>Vinas Riojanas La Chaya Winemaker's Selection Cabernet Sauvignon</t>
  </si>
  <si>
    <t>Smirnoff Silver 90.4 Proof  Vodka</t>
  </si>
  <si>
    <t>Redd's Limited Pick Blueberry Ale</t>
  </si>
  <si>
    <t>DeKuyper Red Apple Schnapps</t>
  </si>
  <si>
    <t>Choc O Lato Wine</t>
  </si>
  <si>
    <t>Elk Run Methode Champenoise Sparkling Wine Chardonnay</t>
  </si>
  <si>
    <t>SIERRA NEVADA TORPEDO 12PK NR</t>
  </si>
  <si>
    <t>EVIL TWIN JOEY PEPPER</t>
  </si>
  <si>
    <t>Houblon Chouffe Dobbelen IPA Tripel</t>
  </si>
  <si>
    <t>CONN CREEK CAB LTD RELEASE</t>
  </si>
  <si>
    <t>SOUTHERN TIER GEMINI 4/6 12.0Z NR</t>
  </si>
  <si>
    <t>LAKEFRONT GINGER</t>
  </si>
  <si>
    <t>ANTIGOON ALE BR THE MUCKETEERS 6/750</t>
  </si>
  <si>
    <t>Sequoia Grove Chardonnay</t>
  </si>
  <si>
    <t>Skyy Infusion Georgia Peach Vodka</t>
  </si>
  <si>
    <t>Vino Dei Fratelli Casa Rossa Brachetto</t>
  </si>
  <si>
    <t>AFFLIGEM BLONDE BEER 4/6 NR</t>
  </si>
  <si>
    <t>Fruitlab Jasmine Organic Liqueur</t>
  </si>
  <si>
    <t>Cognac Park Borderies Maximize</t>
  </si>
  <si>
    <t>THOMAS HENRY ZIN</t>
  </si>
  <si>
    <t>SWEET HEART SANGRIA</t>
  </si>
  <si>
    <t>21ST AMENDMENT BITTER AMERICAN</t>
  </si>
  <si>
    <t>Smirnoff Sourced Ruby Red Grapefruit Vodka</t>
  </si>
  <si>
    <t>Bottega Vinaia (Cavit) Estate Bottled Trentino DOC Pinot Grigio</t>
  </si>
  <si>
    <t>LAUGHING DOG SNEAKY PETE 6/4 12.OZ CAN</t>
  </si>
  <si>
    <t>Herzog Selection Delagrave Grand Vin de Bordeaux Dry White White Bordeaux Blend</t>
  </si>
  <si>
    <t>Marques Escriba Monastrell</t>
  </si>
  <si>
    <t>BLACK ANKLE ROLLING HILLS RED BLEND</t>
  </si>
  <si>
    <t>Barone Fini Trentino Merlot</t>
  </si>
  <si>
    <t>Bernheim Straight Wheat Whiskey</t>
  </si>
  <si>
    <t>KENOS CARIGNAN 13 CLOSE</t>
  </si>
  <si>
    <t>Hite Extra Cool</t>
  </si>
  <si>
    <t>Olney Winery Chardonnay</t>
  </si>
  <si>
    <t>UINTA BRISTLECONE BROWN NR</t>
  </si>
  <si>
    <t>Long Trail Green Blaze IPA Can</t>
  </si>
  <si>
    <t>ESTAMPA MAL/PET SYR</t>
  </si>
  <si>
    <t>GREAT DIVIDE OA ESPRESSO YETI</t>
  </si>
  <si>
    <t>Dry Fly Vodka</t>
  </si>
  <si>
    <t>ABITA JOCKAMO IPA</t>
  </si>
  <si>
    <t>Kraemer Brut Chardonnay</t>
  </si>
  <si>
    <t>Bodegas Montecillo Vina Cumbrero Crianza Estate Bottled Tempranillo</t>
  </si>
  <si>
    <t>Great Divide Claymore Scotch Ale</t>
  </si>
  <si>
    <t>BALTIMORE BEER WORKS THE RAVEN 4/6NR</t>
  </si>
  <si>
    <t>DOM DS CORBILLIERES TOUR S/BLC</t>
  </si>
  <si>
    <t>Avion Reposado Tequila</t>
  </si>
  <si>
    <t>Bodegas Ordonez Tineta Tinto Fino</t>
  </si>
  <si>
    <t>BOSTEELS KWAK W/GLASS GIFT</t>
  </si>
  <si>
    <t>Fontana Candida Secco Frascati Malvasia</t>
  </si>
  <si>
    <t>Pinnacle Red Liquorice Vodka</t>
  </si>
  <si>
    <t>Einbecker Brauherren Alkoholfre</t>
  </si>
  <si>
    <t>Willm Reserve Pinot Gris</t>
  </si>
  <si>
    <t>Erdinger Non Alcoholic Malt Beverage</t>
  </si>
  <si>
    <t>Catoctin Creek Organic Mosby's Spirit</t>
  </si>
  <si>
    <t>District Made Vodka</t>
  </si>
  <si>
    <t>Greg Norman Estates Malbec</t>
  </si>
  <si>
    <t>JACK DANIELS BLACK   W/SHOT GLASS</t>
  </si>
  <si>
    <t>SEAN MINOR SONOMA COAST P/NOIR</t>
  </si>
  <si>
    <t>LOUIS LATOUR BEAUME VIGNE FRAN</t>
  </si>
  <si>
    <t>GRAN FAMILIA RIBERA DEL DUERO</t>
  </si>
  <si>
    <t>Feudo Arancio Stemmari Pinot Grigio</t>
  </si>
  <si>
    <t>Solomons Island Winery Green Apple Solomons Island Mist Riesling</t>
  </si>
  <si>
    <t>COS RAMI</t>
  </si>
  <si>
    <t>K Cellars Pinot Noir</t>
  </si>
  <si>
    <t>Three Olives Mango Vodka</t>
  </si>
  <si>
    <t>LEIPZIGER GOSE 750 ML</t>
  </si>
  <si>
    <t>COMPASS BOX 5 FLAVOR COMBO PACK</t>
  </si>
  <si>
    <t>Domaine du Tariquet Cotes de Gasgogne Chardonnay</t>
  </si>
  <si>
    <t>CRANE LAKE CAL CHARD</t>
  </si>
  <si>
    <t>SEIGNEUR DE LAURIS VACQUERAS</t>
  </si>
  <si>
    <t>Domaine La Soufrandise Clos Marie Pouilly fuisse Chardonnay</t>
  </si>
  <si>
    <t>Calumet Farm Bourbon Whiskey</t>
  </si>
  <si>
    <t>Barefoot Cellars Limited Edition Winter Blend Rare Red Blend</t>
  </si>
  <si>
    <t>GRAFF RIES KABINETT</t>
  </si>
  <si>
    <t>ST. BERNARDUS PRIOR 8 25.</t>
  </si>
  <si>
    <t>MELILLO SWEET MARSALA</t>
  </si>
  <si>
    <t>Dogfish Head Saison Du Buff</t>
  </si>
  <si>
    <t>HEAVEN HILL AMERICAN WHISKEY TASTING EXPERIENCE</t>
  </si>
  <si>
    <t>GLASS MOUNTAIN MER</t>
  </si>
  <si>
    <t>WILLIAMS BROTHERS JOKER IPA 12</t>
  </si>
  <si>
    <t>Tree of Life Pomegranate Semi Sweet Red Blend</t>
  </si>
  <si>
    <t>UINTA KINGS PEAK PORTER4/6 12.0Z</t>
  </si>
  <si>
    <t>Linganore Winecellars White Blend</t>
  </si>
  <si>
    <t>Markham Cellar 1879 Blend Bordeaux Blend</t>
  </si>
  <si>
    <t>Santini Estate Bottled Asti Muscat</t>
  </si>
  <si>
    <t>Dow's Boardroom Reserve Tawny Red Port</t>
  </si>
  <si>
    <t>QUERCIAVALLE CHIANTI CL</t>
  </si>
  <si>
    <t>Ilauri Tavo Delle Venezie IGT Pinot Grigio</t>
  </si>
  <si>
    <t>FLYING FISH NJ 351 BB AGED 750ML</t>
  </si>
  <si>
    <t>DE DOCHTER EMBRASSE</t>
  </si>
  <si>
    <t>WYCHWOOD GINGER BREAS 8/16.9 OZ NR</t>
  </si>
  <si>
    <t>Paul Masson Vin Rose Rare Rose Blend</t>
  </si>
  <si>
    <t>HandCraft Artisan Collection Chardonnay</t>
  </si>
  <si>
    <t>Olianas Cannonau di Sardegna DOC</t>
  </si>
  <si>
    <t>Three Fingers High 12 Year Old Sherry Finished Canadian Whiskey</t>
  </si>
  <si>
    <t>Chateau Ksara Cuvee Speciale Cabernet Sauvignon</t>
  </si>
  <si>
    <t>Robert Mondavi Winery Moscato d'Oro Muscat</t>
  </si>
  <si>
    <t>ST FEUILLIEN TRIPEL 24/11.2OZ</t>
  </si>
  <si>
    <t>RUSSIAN GARANTH/RADISH VODKA</t>
  </si>
  <si>
    <t>WARSTEINER 2/12 NR</t>
  </si>
  <si>
    <t>Citra Bisanzio Terre di Chieti IGT Pinot Grigio</t>
  </si>
  <si>
    <t>MERRYVALE STARMOUNT CAB 12/CS</t>
  </si>
  <si>
    <t>Oskar Blues Death By Coconut</t>
  </si>
  <si>
    <t>St. Pauli Girl Lager</t>
  </si>
  <si>
    <t>BELHAVEN SCOTTISH STOUT</t>
  </si>
  <si>
    <t>Mt. Brave Cabernet Sauvignon</t>
  </si>
  <si>
    <t>Anakota Helena Dakota Vineyard Cabernet Sauvignon</t>
  </si>
  <si>
    <t>Kuromatsu Hakushika Tokusen Sake</t>
  </si>
  <si>
    <t>HE'BREW LENNYS RYE IPA 6/4 12.0Z</t>
  </si>
  <si>
    <t>SAKU ESTONIAN BEER</t>
  </si>
  <si>
    <t>HITACHINO DAI DAI IPA 24/11.0Z NR</t>
  </si>
  <si>
    <t>CUVEE ANGELIQUE</t>
  </si>
  <si>
    <t>Tia Maria Coffee Liquer</t>
  </si>
  <si>
    <t>WELLS BOMBARDIER ALE</t>
  </si>
  <si>
    <t>DAB LAGER 12PK</t>
  </si>
  <si>
    <t>Bota Box Riesling</t>
  </si>
  <si>
    <t>Cruzan Rum Light Aged</t>
  </si>
  <si>
    <t>Ardbeg Ten Years Old Islay Single Malt Scotch Whiskey</t>
  </si>
  <si>
    <t>Fiore Dry Red Maryland Merlot</t>
  </si>
  <si>
    <t>Samuel Adams Nitro White Ale</t>
  </si>
  <si>
    <t>Monte Cicogna Beana Garda Lombardy Groppello</t>
  </si>
  <si>
    <t>Clos du Bois Cabernet Sauvignon</t>
  </si>
  <si>
    <t>HINE Antique XO Cognac</t>
  </si>
  <si>
    <t>SKYY PASSION FRUIT INFUSION</t>
  </si>
  <si>
    <t>FLYING FISH NJ 350 12/750ML</t>
  </si>
  <si>
    <t>MAREDSOUS BLONDE 6 4/6 11.2</t>
  </si>
  <si>
    <t>BEAR REPUBLIC RED ROCKET</t>
  </si>
  <si>
    <t>ANCHOR BREWING BREKLES BROWN 1</t>
  </si>
  <si>
    <t>BUTTERNUT SNAPERHEAD IPA CAN</t>
  </si>
  <si>
    <t>Dewar's Special Reserve 12 Year Old Blended Scotch Whiskey</t>
  </si>
  <si>
    <t>SVYTURYS EXTRA</t>
  </si>
  <si>
    <t>Marchesi di Barolo Servaj Langhe DOC Dolcetto</t>
  </si>
  <si>
    <t>HOFSTATTER P/NERO MECZAN</t>
  </si>
  <si>
    <t>Dr. Loosen Spatlese Erdener Treppchen Riesling</t>
  </si>
  <si>
    <t>OLDE ENGLISH 12/32OZ NR</t>
  </si>
  <si>
    <t>Domaine la Roubine Vacqueyras Red Southern Rhone Blend</t>
  </si>
  <si>
    <t>Schmitt Sohne Spatlese Piesporter Michelsberg Riesling</t>
  </si>
  <si>
    <t>Breckenridge Spiced Bourbon Whiskey</t>
  </si>
  <si>
    <t>Covenant Red C (Kosher) Cabernet Sauvignon</t>
  </si>
  <si>
    <t>21ST AMENDMENT MARRONED ON HOG ILAND</t>
  </si>
  <si>
    <t>PEPPERWOOD GROVE CHARDONNAY</t>
  </si>
  <si>
    <t>Chateau Cardus Medoc Bordeaux Blend</t>
  </si>
  <si>
    <t>Bas Armagnac Laubade 1980 Brandy</t>
  </si>
  <si>
    <t>Mas de la Source Tradition Cabernet Sauvignon</t>
  </si>
  <si>
    <t>SCALDIS PECHE MEL 24 11.2 OZ</t>
  </si>
  <si>
    <t>SCHLAFLY SAISON</t>
  </si>
  <si>
    <t>Cazadores Anejo Tequila</t>
  </si>
  <si>
    <t>Sixpoint Sweet Action</t>
  </si>
  <si>
    <t>GREEN FLASH PACIFIC GEM PALE ALE</t>
  </si>
  <si>
    <t>Bushmills Black Bush</t>
  </si>
  <si>
    <t>UINTA PALE ALE NR</t>
  </si>
  <si>
    <t>BRINLEY'S SHIPWRECK COFFEE RUM 750 ML</t>
  </si>
  <si>
    <t>Nuestra Soledad Stgo Matatlan Mezcal</t>
  </si>
  <si>
    <t>Chateau Auguste Bordeaux Blend</t>
  </si>
  <si>
    <t>NO LI BORN AND RAISED IPA 6/4 12.0Z</t>
  </si>
  <si>
    <t>O FOURNIER URBAN UCO MAL</t>
  </si>
  <si>
    <t>ROSSIGNOL VOLNAY 1ER CRU CLOS ANGLES   750ML</t>
  </si>
  <si>
    <t>CROIS SUSANA BALBO MAL</t>
  </si>
  <si>
    <t>Empire Rockefeller Vodka</t>
  </si>
  <si>
    <t>DeKuyper Burst Cactus Juice Margarita Schnapps</t>
  </si>
  <si>
    <t>GREEN FLASH DOUBLE STOUT 22 0Z</t>
  </si>
  <si>
    <t>Ron Diaz Coconut Rum</t>
  </si>
  <si>
    <t>Leblon Cachaca Rum</t>
  </si>
  <si>
    <t>PIRAAT TRIPLE HOP ALE   6/4 NR</t>
  </si>
  <si>
    <t>Ole Smoky Peach Moonshine</t>
  </si>
  <si>
    <t>BRECKENRIDGE SUMMER SAMPLER 2/12 CAN</t>
  </si>
  <si>
    <t>Schlafly Helles Style Summer Lager</t>
  </si>
  <si>
    <t>Christian Audigier Ed Hardy Sangria Rare Red Blend</t>
  </si>
  <si>
    <t>ALVINNE PODGE   11.2Z NR</t>
  </si>
  <si>
    <t>STILLWATER AUTUMNAL 6/4 12.0Z NR</t>
  </si>
  <si>
    <t>Barkan Classic Chardonnay</t>
  </si>
  <si>
    <t>GREEN FLASH ROAD WARRIOR 4/4 12.Z NR</t>
  </si>
  <si>
    <t>VASSE FELIX CHARD</t>
  </si>
  <si>
    <t>POMAGRIA SANGRIA</t>
  </si>
  <si>
    <t>ST REINE BRUT SPARK</t>
  </si>
  <si>
    <t>HITACHINO NEST RD RICE 11.2OZ</t>
  </si>
  <si>
    <t>Barker's Marque Vineyards "The Loop" Sauvignon Blanc</t>
  </si>
  <si>
    <t>CANVAS P/GRIG</t>
  </si>
  <si>
    <t>BROK EXPORT 24/16.9 0Z</t>
  </si>
  <si>
    <t>Not Your Father's Mountain Ale</t>
  </si>
  <si>
    <t>TERRE D'ALERAMO BARB</t>
  </si>
  <si>
    <t>Scoresby Very Rare Blended Scotch Whisky</t>
  </si>
  <si>
    <t>Domaine de Beaurenard (Paul Coulon et Fils) Chateauneuf du pape Red Southern Rhone Blend</t>
  </si>
  <si>
    <t>VINA ROBLES RED 4</t>
  </si>
  <si>
    <t>Azienda Agriverde Piane di Maggio Montepulciano d'Abruzzo</t>
  </si>
  <si>
    <t>Arbor Mist Pomegranate Berry Pinot Noir</t>
  </si>
  <si>
    <t>HONIG RUTHERFORD RANCH S/BLC</t>
  </si>
  <si>
    <t>Captain Morgan Grapefruit Rum</t>
  </si>
  <si>
    <t>ALPINE HOPPY BIRTHDAY  22OZ</t>
  </si>
  <si>
    <t>SOLLETICO PROSECCO</t>
  </si>
  <si>
    <t>Dolan &amp; Weiss Julia's Dazzle Rose Benches Vineyard Pinot Gris</t>
  </si>
  <si>
    <t>ROSATI PROSECCO</t>
  </si>
  <si>
    <t>Matchbook The Arsonist Bordeaux Blend</t>
  </si>
  <si>
    <t>BARON D'ARIGNAC DEMI SEC ROSE</t>
  </si>
  <si>
    <t>OFF COLOR DINOSMORES   6/4 NR</t>
  </si>
  <si>
    <t>Les Domaines Pierre Chavin Vignac Merlot</t>
  </si>
  <si>
    <t>FINCA SOBRENO</t>
  </si>
  <si>
    <t>BAR HARBOR COAL PORTER</t>
  </si>
  <si>
    <t>LEAPING LIZARD NAPA S/BLC</t>
  </si>
  <si>
    <t>NO LI RISE AND GRIND 6/4 12.0Z NR</t>
  </si>
  <si>
    <t>SHMALTZ DEATH BLACK IPA 6/4</t>
  </si>
  <si>
    <t>STOLICHNAYA VODKA   RAZBERI</t>
  </si>
  <si>
    <t>The Bitter Truth Golden Falernum Liqueur</t>
  </si>
  <si>
    <t>Flip Flop Fizzy Moscato</t>
  </si>
  <si>
    <t>250ML</t>
  </si>
  <si>
    <t>TGI Fridays Long Island Iced Tea</t>
  </si>
  <si>
    <t>Whitehaven Sauvignon Blanc</t>
  </si>
  <si>
    <t>PENFOLDS GRANDFATHER TAWNY PORT</t>
  </si>
  <si>
    <t>Belle Glos ï¿½il de Perdrix Blanc Pinot Noir</t>
  </si>
  <si>
    <t>TWISTED CHARD</t>
  </si>
  <si>
    <t>J Vineyards &amp; Winery Cuvee 20 Champagne Blend</t>
  </si>
  <si>
    <t>Les Maitres Vignerons de la Vidaubanaise Le Provencal Cotes de Provence Red Southern Rhone Blend</t>
  </si>
  <si>
    <t>ANDERSON BOONT AMBER ALE NR</t>
  </si>
  <si>
    <t>OPICI HOMEMADE BARBERONE</t>
  </si>
  <si>
    <t>Michel Torino Cuma Organic Torrontes</t>
  </si>
  <si>
    <t>ST PETERS SORGHAM</t>
  </si>
  <si>
    <t>NO LI WINTER WARMER 12/22.0Z</t>
  </si>
  <si>
    <t>Columbia Crest Grand Estates Red Blend Rare Red Blend</t>
  </si>
  <si>
    <t>Victory Winter Cheers Wheat Ale</t>
  </si>
  <si>
    <t>CARNEGIE PORTER 15/16.9OZ</t>
  </si>
  <si>
    <t>Koval Dry Gin</t>
  </si>
  <si>
    <t>Nickel &amp; Nickel Hayne Vineyard Cabernet Sauvignon</t>
  </si>
  <si>
    <t>Chalk Hill Estate Bottled Sauvignon Blanc</t>
  </si>
  <si>
    <t>Caffo Grappa Italiana</t>
  </si>
  <si>
    <t>21ST. AMENDMENT HOP CRISIS 6/4</t>
  </si>
  <si>
    <t>El Tesoro Platinum Blanco Tequila</t>
  </si>
  <si>
    <t>Black Opal Cabernet Sauvignon</t>
  </si>
  <si>
    <t>Cape Mentelle Sauvignon Blanc</t>
  </si>
  <si>
    <t>Landy VS Cognac</t>
  </si>
  <si>
    <t>Cheval Quancard Fleur De Roc Saint Emilion Grand Cru Bordeaux Blend</t>
  </si>
  <si>
    <t>Hiram Walker Green Creme de Menthe Cocktail Mixers</t>
  </si>
  <si>
    <t>GOLDEN COAST SOUR ORANGE  12/16.9</t>
  </si>
  <si>
    <t>Sea Ridge Chardonnay</t>
  </si>
  <si>
    <t>Pinnacle Key Lime Whipped Vodka</t>
  </si>
  <si>
    <t>HUMULUS LUPULUS REX AMERICAN PALE</t>
  </si>
  <si>
    <t>MONTEVINA CAL ZIN</t>
  </si>
  <si>
    <t>DE DOLLE EXTRA EXPORT STOUT</t>
  </si>
  <si>
    <t>Linganore Winecellars Bacioni Dry Red Chambourcin</t>
  </si>
  <si>
    <t>FIRESTONE WALKER VELVET MERKIN 6/22</t>
  </si>
  <si>
    <t>SIERRA NEVADA PALE ALE 2/12 CAN</t>
  </si>
  <si>
    <t>Chimay Peres Trappistes Cinq Cents</t>
  </si>
  <si>
    <t>DUCLAW XII SMOKED BROWN ALE</t>
  </si>
  <si>
    <t>DUCKHORN TEN DEGREES  P/NOIR</t>
  </si>
  <si>
    <t>Longrow Peated</t>
  </si>
  <si>
    <t>SCA Les Vignerons Reunis de Monsegur Baron Saint Pierre Merlot</t>
  </si>
  <si>
    <t>Chateau Morin Saint Estephe Bordeaux Blend</t>
  </si>
  <si>
    <t>RIEBEEK MER</t>
  </si>
  <si>
    <t>SUPREMA 4/6 NR</t>
  </si>
  <si>
    <t>Justin Vineyards &amp; Winery Justification Cabernet Franc</t>
  </si>
  <si>
    <t>Seven Kingdoms Wines Game of Thrones Rare Red Blend</t>
  </si>
  <si>
    <t>LUCKY BUDDHA BEER 24/11.1 OZ</t>
  </si>
  <si>
    <t>BERNARD REVERDY SANCERRE</t>
  </si>
  <si>
    <t>REGUENGOS RED</t>
  </si>
  <si>
    <t>Walnut Crest Merlot</t>
  </si>
  <si>
    <t>Irish Mist Honey Liqueur</t>
  </si>
  <si>
    <t>ST BERNARDUS ABT 12 4/1.5L</t>
  </si>
  <si>
    <t>SHIPYARD IPA 4/6 12 OZ</t>
  </si>
  <si>
    <t>BLACKBERRY FARM SAISON   12/25NR</t>
  </si>
  <si>
    <t>KNOB CREEK BOURBON &amp; RYE</t>
  </si>
  <si>
    <t>ANDERSON MELON GOSE   22OZ</t>
  </si>
  <si>
    <t>Vignobles La Coterie Cotes du Rhone Red Southern Rhone Blend</t>
  </si>
  <si>
    <t>Paolo Marcarino Zero In Condotta Spumante Extra Dry Rare White Blend</t>
  </si>
  <si>
    <t>Pahlmeyer Jayson Red Wine Bordeaux Blend</t>
  </si>
  <si>
    <t>Botromagno Puglia IGT Primitivo</t>
  </si>
  <si>
    <t>MAD RIVER STEELHEAD PALE ALE</t>
  </si>
  <si>
    <t>Brooklyn Winter Lager</t>
  </si>
  <si>
    <t>Contri Spumanti S.p.A. Corte Viola Delle Venezie IGT Chardonnay</t>
  </si>
  <si>
    <t>Brooklyn Local 1 Refermented Ale</t>
  </si>
  <si>
    <t>GULDER ULTIMATE BREW   16   16</t>
  </si>
  <si>
    <t>DUPONT CIDRE BOUCHE BRUT 25.4</t>
  </si>
  <si>
    <t>SWEETWATER VARIETY 12PK NR</t>
  </si>
  <si>
    <t>Evil Twin Big Ass Money Stout</t>
  </si>
  <si>
    <t>Fetzer Shaly Loam Gewurztraminer</t>
  </si>
  <si>
    <t>Paul Giraud XO Cognac</t>
  </si>
  <si>
    <t>HOPF HELLE WEISSE 20/16.9 OZ NR</t>
  </si>
  <si>
    <t>L'Excellence Vodka</t>
  </si>
  <si>
    <t>Rhum Barbancourt 4 Year Old 3 Star Rum</t>
  </si>
  <si>
    <t>Walter Hansel Winery Hansel Family Vineyards Pinot Noir</t>
  </si>
  <si>
    <t>DELIRIUM TREMENS 24/11.2OZ</t>
  </si>
  <si>
    <t>Macallan Fine Oak 17 Year Old Single Malt Scotch</t>
  </si>
  <si>
    <t>LE GUISE PRIMATIVO</t>
  </si>
  <si>
    <t>Kunde Estate Zinfandel</t>
  </si>
  <si>
    <t>MU Creamy Vanilla Latte</t>
  </si>
  <si>
    <t>Gallo Family Vineyards / Gallo of Sonoma Twin Valley Hearty Burgundy Rare Red Blend</t>
  </si>
  <si>
    <t>BELHAVEN SCOTTISH ALE 6/4 14.90Z CAN</t>
  </si>
  <si>
    <t>MALHEUR DARK BRUT 750ML</t>
  </si>
  <si>
    <t>Bartex SP.J. Edelcassis Old Family Recipe Red Blend</t>
  </si>
  <si>
    <t>LAFORET BOURG GRD RES</t>
  </si>
  <si>
    <t>Noble House (Dr. Pauly Bergweiler) Riesling</t>
  </si>
  <si>
    <t>Thorn Clarke Sandpiper Reserve Sauvignon Blanc</t>
  </si>
  <si>
    <t>Montesel Extra Dry Vigna del Paradiso Conegliano Valdobbiadene Superiore di Cartizze Glera</t>
  </si>
  <si>
    <t>Arbor Mist Peach Chardonnay</t>
  </si>
  <si>
    <t>BUD LIGHT 18PK 16OZ CAN</t>
  </si>
  <si>
    <t>ROY PITZ L DOWN S DOWN   6/12</t>
  </si>
  <si>
    <t>Bas Armagnac Laubade 1976 Brandy</t>
  </si>
  <si>
    <t>STRADIVARI VIOLIN WHITE MOSCATO</t>
  </si>
  <si>
    <t>UINTA BIERE DE MARS   12 LOOSE</t>
  </si>
  <si>
    <t>LANDER JENKINS CAB</t>
  </si>
  <si>
    <t>Vinecol Organic Malbec</t>
  </si>
  <si>
    <t>Jefferson's The Manhattan Barrel Finished Cocktail</t>
  </si>
  <si>
    <t>Domaine Chavy Chouet La Taupe Bourgogne Rouge Pinot Noir</t>
  </si>
  <si>
    <t>E. Guigal Chateauneuf du pape Red Southern Rhone Blend</t>
  </si>
  <si>
    <t>Gulden Draak Ale</t>
  </si>
  <si>
    <t>KEEGAN OLD CAPITAL ALE 6/4 NR</t>
  </si>
  <si>
    <t>LES HAUTS DE MONFORT MINERVOIS</t>
  </si>
  <si>
    <t>SOUTHERN RIGHTS S/BLC</t>
  </si>
  <si>
    <t>STEPHEN VINCENT S/BLC</t>
  </si>
  <si>
    <t>Trapiche Cabernet Sauvignon</t>
  </si>
  <si>
    <t>Parducci Small Lot Pinot Noir</t>
  </si>
  <si>
    <t>JAROSZ MALINIAK MEAD 6 YR</t>
  </si>
  <si>
    <t>HOOK &amp; LADDER ZIN</t>
  </si>
  <si>
    <t>Cognac Park VSOP</t>
  </si>
  <si>
    <t>Faiveley Mercurey Pinot Noir</t>
  </si>
  <si>
    <t>Armenian 5 Star Bull Brandy</t>
  </si>
  <si>
    <t>LIEFMANS FRUITESSE 6/4 NR</t>
  </si>
  <si>
    <t>Napa Cellars Cabernet Sauvignon</t>
  </si>
  <si>
    <t>Sycamore Lane Vineyards Cabernet Sauvignon</t>
  </si>
  <si>
    <t>GREEN FLASH HOP HEAD RED</t>
  </si>
  <si>
    <t>WEIHENSTEPHAN WEISS DARK 16.9</t>
  </si>
  <si>
    <t>Dow's Fine Tawny Red Port</t>
  </si>
  <si>
    <t>HERRICKS LANE MER</t>
  </si>
  <si>
    <t>Carlo Rossi Sweet Red Blend</t>
  </si>
  <si>
    <t>Bully Hill Vineyards Le Goat Blush Rare Rose Blend</t>
  </si>
  <si>
    <t>Errazuriz Max Reserva Sauvignon Blanc</t>
  </si>
  <si>
    <t>Linganore Winecellars White Raven Dry Cayuga</t>
  </si>
  <si>
    <t>OMNIPOLLO NEBUDCHADNEZZAR</t>
  </si>
  <si>
    <t>OMMEGANG 20TH ANNIVERSARY GIFT 3/25</t>
  </si>
  <si>
    <t>AYINGER BRAU WEISS 20/16.9OZ</t>
  </si>
  <si>
    <t>ALPINE WINDOWS UP</t>
  </si>
  <si>
    <t>RUFFINO CHN SUP</t>
  </si>
  <si>
    <t>Boutari Dry Red Agiorgitiko</t>
  </si>
  <si>
    <t>Fleischmann's Royal Vodka</t>
  </si>
  <si>
    <t>Sugarloaf Mountain Vineyard Anticipation Chardonnay</t>
  </si>
  <si>
    <t>Ole Smoky Moonshine Harley Davidson</t>
  </si>
  <si>
    <t>Pinnacle Mango Vodka</t>
  </si>
  <si>
    <t>Sloop Betty Vodka</t>
  </si>
  <si>
    <t>Pieropan Soave DOC Soave Blend</t>
  </si>
  <si>
    <t>Absolut Vanilia Vodka</t>
  </si>
  <si>
    <t>Hofbrau Oktoberfestbier</t>
  </si>
  <si>
    <t>Sokol Blosser Evolution Big Time Winemaker's Red Blend 5th Edition Sangiovese</t>
  </si>
  <si>
    <t>Delirium Noel</t>
  </si>
  <si>
    <t>Alexander Valley Vineyards Dry Rose Sangiovese</t>
  </si>
  <si>
    <t>ORIGINAL SIN CIDER CHERRY TREE12/750</t>
  </si>
  <si>
    <t>Di Padrino Classico Vermouth Rosso Red Blend</t>
  </si>
  <si>
    <t>Clos du Val Pinot Noir</t>
  </si>
  <si>
    <t>Big House Wine Company Bootlegger Series   Bugs Moran Cabernet Sauvignon</t>
  </si>
  <si>
    <t>Marini Terre Siciliane IGP Nero d'Avola</t>
  </si>
  <si>
    <t>Jose Cuervo Especial Tequila Silver Blue Agave</t>
  </si>
  <si>
    <t>Chateau de Ciffre Saint Chinian Red Southern Rhone Blend</t>
  </si>
  <si>
    <t>Ron Viejo de Caldas 3 Year Old Rum</t>
  </si>
  <si>
    <t>Havana Club Anejo Blanco Puerto Rican Rum</t>
  </si>
  <si>
    <t>COBBLER MTN HOP CIDER</t>
  </si>
  <si>
    <t>Bols Peach Liqueur</t>
  </si>
  <si>
    <t>Girardet Barrel Select Pinot Noir</t>
  </si>
  <si>
    <t>Piccini Chianti Classico Chianti Blend</t>
  </si>
  <si>
    <t>Dalton Oak Aged Petite Sirah</t>
  </si>
  <si>
    <t>TERRAMARE BIANCO</t>
  </si>
  <si>
    <t>Walnut Crest (Emiliana) Merlot</t>
  </si>
  <si>
    <t>Teliani Valley Red Dry Saperavi</t>
  </si>
  <si>
    <t>Carpe Diem Pinot Noir</t>
  </si>
  <si>
    <t>BLUE MOUNTAIN OKTOBERFEST 4/6 12.0Z</t>
  </si>
  <si>
    <t>FULL SAIL SESSION LAGER 2/12PK</t>
  </si>
  <si>
    <t>Gavalas Winery Nikteri Assyrtico</t>
  </si>
  <si>
    <t>Benjamin Prichard's Sweet Lucy Bourbon</t>
  </si>
  <si>
    <t>STONE AHA 24 CARROT GOLDEN 22.0Z</t>
  </si>
  <si>
    <t>OHARAS B AGED LEANN FOLIN 6/750ML</t>
  </si>
  <si>
    <t>Indaba Chardonnay</t>
  </si>
  <si>
    <t>Cointreau Noir Orange Liqueur Cognac</t>
  </si>
  <si>
    <t>CANTINE ALDENO TRENT P/GRIG</t>
  </si>
  <si>
    <t>Castello di Monsanto Riserva Chianti Classico Chianti Blend</t>
  </si>
  <si>
    <t>HEINEKEN 24/12 SUITCASE CANS</t>
  </si>
  <si>
    <t>Emilio Lustau Manzanilla Papirusa Very Dry Palomino</t>
  </si>
  <si>
    <t>Recanati Yasmin White Rare White Blend</t>
  </si>
  <si>
    <t>J. Lohr Falcon's Perch Pinot Noir</t>
  </si>
  <si>
    <t>BROUGHTON MERLIN ALE 16.9 NR</t>
  </si>
  <si>
    <t>Grandtully Liqueur Scotch Whiskey</t>
  </si>
  <si>
    <t>DOCS HARD RASPBERRY CIDER 22 OZ</t>
  </si>
  <si>
    <t>S SMITH TADDY PORTER 12/18.7</t>
  </si>
  <si>
    <t>Goose Island Goose Fest Bier</t>
  </si>
  <si>
    <t>ARALDICA GAVI LUCIANA</t>
  </si>
  <si>
    <t>Seifried Pinot Noir</t>
  </si>
  <si>
    <t>Shao Xing Huadew Chinese Rice Wine</t>
  </si>
  <si>
    <t>Mars &amp; Venus Merlot</t>
  </si>
  <si>
    <t>Vina Cono Sur Bicicleta Cabernet Sauvignon</t>
  </si>
  <si>
    <t>Bitburger Premium Pils</t>
  </si>
  <si>
    <t>Abita Strawberry Harvest Lager</t>
  </si>
  <si>
    <t>DUCLAW MAHEM   4/6 NR</t>
  </si>
  <si>
    <t>Jack O Traveler Pumpkin Shandy</t>
  </si>
  <si>
    <t>Hacker Pschorr Munich Gold Lager</t>
  </si>
  <si>
    <t>UINITA WILD FIRE</t>
  </si>
  <si>
    <t>RIEGELE COMMERZIENRAT 4/6 11.2 OZ NR</t>
  </si>
  <si>
    <t>GREEN FLASH SAISON DIEGO 12/22.0Z</t>
  </si>
  <si>
    <t>Psagot Jerusalem Mountain Vineyards Cabernet Sauvignon</t>
  </si>
  <si>
    <t>Bully Hill Vineyards Goat White Semi Dry Seyval Blanc</t>
  </si>
  <si>
    <t>Junior Johnson's Midnight Moon Blackberry Moonshine Corn Whiskey 100 Proof</t>
  </si>
  <si>
    <t>MAINE PEEPER 12/16.OZ</t>
  </si>
  <si>
    <t>BALTIKA #7 EXPORT 4/5LTR CAN</t>
  </si>
  <si>
    <t>Marchesi de' Frescobaldi Castello di Nipozzano Montesodi Toscana IGT Sangiovese</t>
  </si>
  <si>
    <t>Cousino Macul Finis Terrae Cabernet Sauvignon</t>
  </si>
  <si>
    <t>Bacardi Light Mojito Rum</t>
  </si>
  <si>
    <t>Carletto Ricco Dolce Brachetto</t>
  </si>
  <si>
    <t>DUCLAW RETRIBUTION BOURBON STOUT NR</t>
  </si>
  <si>
    <t>BOLLA P/GRIG</t>
  </si>
  <si>
    <t>THE BRUERY JARDINIER 750ML</t>
  </si>
  <si>
    <t>GREEN FLASH GREEN BULLIT 6/4 NR</t>
  </si>
  <si>
    <t>Telios Cabernet Sauvignon</t>
  </si>
  <si>
    <t>BODEGAS FRONTAURA NEXUS COSECHA</t>
  </si>
  <si>
    <t>DeKuyper Mixologist Collection Ginger</t>
  </si>
  <si>
    <t>Left Hand Brewing Wake Up Dead Nitro Stout</t>
  </si>
  <si>
    <t>Luce La Vite Lucente Toscana IGT Merlot</t>
  </si>
  <si>
    <t>Epic Big Bad Baptista 2017 Rare Release</t>
  </si>
  <si>
    <t>Klinker Brick Rose Rare Rose Blend</t>
  </si>
  <si>
    <t>Bold Rock Blood Orange Hard Cider</t>
  </si>
  <si>
    <t>Poema Extra Dry Cava Blend</t>
  </si>
  <si>
    <t>The Naked Grape Cabernet Sauvignon</t>
  </si>
  <si>
    <t>Zeni Barriques Amarone Della Valpolicella Classico Valpolicella Blend</t>
  </si>
  <si>
    <t>Black Bull 12 Year Old Scotch Whiskey</t>
  </si>
  <si>
    <t>ZEOS  PILS BEER 24/330ML</t>
  </si>
  <si>
    <t>Bols Watermelon Liqueur</t>
  </si>
  <si>
    <t>WILLIAMSBURG PLANTATION BLUSH</t>
  </si>
  <si>
    <t>Barefoot Cellars Merlot</t>
  </si>
  <si>
    <t>Terra Vega Bin no. 948 Cabernet Sauvignon</t>
  </si>
  <si>
    <t>Terra d'Oro Zinfandel</t>
  </si>
  <si>
    <t>Le XI Terre Amarone Della Valpolicella Classico Valpolicella Blend</t>
  </si>
  <si>
    <t>Ruinart Brut Champagne Blanc de Blancs Chardonnay</t>
  </si>
  <si>
    <t>BUJANDA RIOJA RES 2009</t>
  </si>
  <si>
    <t>Golan Heights Winery Yarden Chardonnay</t>
  </si>
  <si>
    <t>I FABBRI CHN</t>
  </si>
  <si>
    <t>Fattoria La Gerla Birba Toscana IGT Sangiovese</t>
  </si>
  <si>
    <t>BEAR REPUBLIC RACER 5 12/22 OZ</t>
  </si>
  <si>
    <t>UINTA ANNIVERSARY BARLEY WINE</t>
  </si>
  <si>
    <t>Pierre Henri Merlot</t>
  </si>
  <si>
    <t>Domaine du Tariquet Sauvignon Blanc</t>
  </si>
  <si>
    <t>Nautical American Gin</t>
  </si>
  <si>
    <t>Ballast Point Victory at Sea Coffee Vanilla Imperial Porter</t>
  </si>
  <si>
    <t>UINTA DETOUR IPA 12/750 ML</t>
  </si>
  <si>
    <t>LONG NECK CHARD</t>
  </si>
  <si>
    <t>CLOS DE PAPE GRAVES RED</t>
  </si>
  <si>
    <t>Barefoot Cellars Malbec</t>
  </si>
  <si>
    <t>GAMLA GALIEE S/BLC</t>
  </si>
  <si>
    <t>AMBHAR TEQ ANEJO</t>
  </si>
  <si>
    <t>Diplomatico Ambassador Selection Rum</t>
  </si>
  <si>
    <t>LOMSKA LAGER</t>
  </si>
  <si>
    <t>Skinnygirl Sweet 'n Tart Grapefruit Margarita</t>
  </si>
  <si>
    <t>Dalton Oak Aged Merlot</t>
  </si>
  <si>
    <t>RUSALKA VODKA</t>
  </si>
  <si>
    <t>Quinta do Noval 10 Year Old Tawny Red Port</t>
  </si>
  <si>
    <t>Leinenkugel Berry Weiss</t>
  </si>
  <si>
    <t>BUTTERNUT MOO THUNDER STOUT CAN</t>
  </si>
  <si>
    <t>BOTA TETRA BOX P/GRIG</t>
  </si>
  <si>
    <t>La Rioja Alta Vina Ardanza Reserva Tempranillo</t>
  </si>
  <si>
    <t>CHIMAY BLUE 3L 3/3L</t>
  </si>
  <si>
    <t>St. George California Citrus Vodka</t>
  </si>
  <si>
    <t>Rough Rider Happy Warrior Cask Strength Straight Bourbon Whiskey</t>
  </si>
  <si>
    <t>SICANI BIANCO</t>
  </si>
  <si>
    <t>Tell Tale Heart IPA</t>
  </si>
  <si>
    <t>Templeton Rye 4 Years Old The Good Stuff Rye Whiskey</t>
  </si>
  <si>
    <t>Santa Margherita Riserva Chianti Classico Chianti Blend</t>
  </si>
  <si>
    <t>Christian Brothers Golden Sherry Palomino</t>
  </si>
  <si>
    <t>DUPONT BOUCHE BRUT 24/12.7 OZ</t>
  </si>
  <si>
    <t>DELISH S/BLC</t>
  </si>
  <si>
    <t>Sandeman 40 year Tawny Red Port</t>
  </si>
  <si>
    <t>Domaine Chandon Chardonnay</t>
  </si>
  <si>
    <t>La Caravedo Pisco</t>
  </si>
  <si>
    <t>TUCHER DOPPLEBOCK</t>
  </si>
  <si>
    <t>Kiona Chenin Blanc</t>
  </si>
  <si>
    <t>ABADAL CAB FRANC TEMPRANILLO</t>
  </si>
  <si>
    <t>ROY PITZ BEST BLONDE 4/6 12.OZ NR</t>
  </si>
  <si>
    <t>Ommegang Rosetta Kriek</t>
  </si>
  <si>
    <t>FISH TALES ORGANIC IPA 4/6 12.0Z</t>
  </si>
  <si>
    <t>Morada Sangria</t>
  </si>
  <si>
    <t>Maitres Vignerons de la Presqu'ile de Saint Tropez Les Voiles Cotes de Provence Red Southern Rhone Blend</t>
  </si>
  <si>
    <t>Woodward Canyon Nelms Road Cabernet Sauvignon</t>
  </si>
  <si>
    <t>"An Fear Ciuin" The Quiet Man 8 Year Old Single Malt Irish Whiskey</t>
  </si>
  <si>
    <t>WITTEKERKE WHITE 24/11.2OZ CAN</t>
  </si>
  <si>
    <t>Cold River Handcrafted Maine Potato Vodka</t>
  </si>
  <si>
    <t>Casa Noble Reposado</t>
  </si>
  <si>
    <t>HI PROSECCO</t>
  </si>
  <si>
    <t>Pircas Negras Made with Organically Grown Grapes Torrontes</t>
  </si>
  <si>
    <t>Woodbridge White Zinfandel</t>
  </si>
  <si>
    <t>Bluecoat American Dry Gin</t>
  </si>
  <si>
    <t>Botalcura Codorniz Sauvignon Blanc</t>
  </si>
  <si>
    <t>Antinori Villa Antinori Bianco Toscana IGT Rare White Blend</t>
  </si>
  <si>
    <t>Cusumano Estate Bottled Terre Siciliane IGT Nero d'Avola</t>
  </si>
  <si>
    <t>KIRK &amp; SWEENEY 23YR RUM</t>
  </si>
  <si>
    <t>Napa Cellars Sauvignon Blanc</t>
  </si>
  <si>
    <t>JACOPO POLI MOSCATO GRAPPA</t>
  </si>
  <si>
    <t>OBOL OAT WINE 4/6NR</t>
  </si>
  <si>
    <t>Pascual Toso Estate Bottled Malbec</t>
  </si>
  <si>
    <t>Kaiken Reserva Malbec</t>
  </si>
  <si>
    <t>GIGI ROSSO BARO 10</t>
  </si>
  <si>
    <t>Artezin Old Vine Zinfandel</t>
  </si>
  <si>
    <t>MUGA PRADO ENCA 05</t>
  </si>
  <si>
    <t>Grape Valley SRL Bon Appetit Chardonnay</t>
  </si>
  <si>
    <t>COL DI SASSO SANG/CAB 1/CS</t>
  </si>
  <si>
    <t>THE ORIGINALS CAB</t>
  </si>
  <si>
    <t>Kavalan Classic Single Malt Whisky Taiwan 86 Proof</t>
  </si>
  <si>
    <t>Hacker Pschorr Weisse Traditional Wheat</t>
  </si>
  <si>
    <t>IPSUM RUEDA VEDEJO VIURA</t>
  </si>
  <si>
    <t>ALEX ELMAN CHARDONNAY</t>
  </si>
  <si>
    <t>Innis &amp; Gunn Raspberry Barrel Aged Saison</t>
  </si>
  <si>
    <t>GAFFEL KOLSCH NR</t>
  </si>
  <si>
    <t>BREWERS ART BEAZY 12/25.4 OZ NR</t>
  </si>
  <si>
    <t>HITACHINO CLASSIC 11.2 0Z</t>
  </si>
  <si>
    <t>Ron Flor de Cana 18 Year Old Centenario Gold Rum</t>
  </si>
  <si>
    <t>Moonstone Asian Pear Sake</t>
  </si>
  <si>
    <t>Dominion Octoberfest</t>
  </si>
  <si>
    <t>MCKENZIES ORIGINAL HARD CIDER</t>
  </si>
  <si>
    <t>Cantine Ceci Otello Rose Spumante Extra Dry Lambrusco Sorbara</t>
  </si>
  <si>
    <t>BLVD 80 ACRE HOPPY WHEAT 4/6 1</t>
  </si>
  <si>
    <t>Chateau Haut Roquefort Cadillac Semillon</t>
  </si>
  <si>
    <t>Domaine de Chateau Pigoudet Cuvee Pigoudet Premiere Coteaux d'Aix en provence Rare White Blend</t>
  </si>
  <si>
    <t>Diflora Delle Venezie IGT Pinot Grigio</t>
  </si>
  <si>
    <t>Shipyard Export Ale</t>
  </si>
  <si>
    <t>Gran Patron Platinum Silver Tequila</t>
  </si>
  <si>
    <t>Casa Lapostolle Cuvee Alexandre Apalta Vineyard Merlot</t>
  </si>
  <si>
    <t>DACHOUFFE MCCHOUFFE 6/4</t>
  </si>
  <si>
    <t>PEIRANO THE OTHER RED</t>
  </si>
  <si>
    <t>DUCLAW HELLRAZER IPA 4/6 12.0Z NR</t>
  </si>
  <si>
    <t>La Terre Cellars Chardonnay</t>
  </si>
  <si>
    <t>MYTHOS RED BEER</t>
  </si>
  <si>
    <t>Metaxa Grande Fine Brandy</t>
  </si>
  <si>
    <t>Casata Monticello Nebbiolo d'Alba</t>
  </si>
  <si>
    <t>Lusco Licia Albarino</t>
  </si>
  <si>
    <t>Colliano Estate Bottled Ribolla Gialla</t>
  </si>
  <si>
    <t>OUD BEERSEL OUDE KRIEK 12</t>
  </si>
  <si>
    <t>Skyy Infusion Vanilla Bean Vodka</t>
  </si>
  <si>
    <t>The Yamazaki Aged 12 Years Single Malt Japanese Whiskey</t>
  </si>
  <si>
    <t>PLUMPJACK ESTATE CAB</t>
  </si>
  <si>
    <t>Mount Gay 1703 Black Barrel Extra Old Rum</t>
  </si>
  <si>
    <t>Corzo Sliver Tequila</t>
  </si>
  <si>
    <t>SHIPYARD BOURBON BARREL PUMPKIN   750ML</t>
  </si>
  <si>
    <t>FOX GLOVE CHARD</t>
  </si>
  <si>
    <t>Crios de Susana Balbo Torrontes</t>
  </si>
  <si>
    <t>Veuve du Vernay Ice Rose Demi Sec Rare Rose Blend</t>
  </si>
  <si>
    <t>Bouchaine Bacchus Collection Las Brisas Vineyard Riesling</t>
  </si>
  <si>
    <t>Ancho Reyes Chile Liqueur</t>
  </si>
  <si>
    <t>Nickel &amp; Nickel John C. Sullenger Vineyard Cabernet Sauvignon</t>
  </si>
  <si>
    <t>THE BRUERY TONNELLERIE 750ML</t>
  </si>
  <si>
    <t>DUCKHORN CAB</t>
  </si>
  <si>
    <t>KINDZMARAULI CERAMIC MERANI</t>
  </si>
  <si>
    <t>SCALDIS CUVEE DE TROLLS</t>
  </si>
  <si>
    <t>Ovila White Ale</t>
  </si>
  <si>
    <t>J.P. Chenet Cabernet Sauvignon</t>
  </si>
  <si>
    <t>LAMMSBRAU DUNKLE 4/6 12.0Z NR</t>
  </si>
  <si>
    <t>Paddy Devil's Apple Whiskey</t>
  </si>
  <si>
    <t>Bodegas Penalba Lopez Monte Castrillo Rosado Finca Torremilanos Tempranillo</t>
  </si>
  <si>
    <t>Teal Lake Chardonnay</t>
  </si>
  <si>
    <t>Domaine de Clos De L'Epinay Demi Sec Vouvray Chenin Blanc</t>
  </si>
  <si>
    <t>LEIKEIM SCHWARZES 4.9% 20/16.9 OZ</t>
  </si>
  <si>
    <t>Mirassou Vineyards Pinot Noir</t>
  </si>
  <si>
    <t>Burnett's White Satin Gin</t>
  </si>
  <si>
    <t>Hakutsuru Organic Junmai Sake</t>
  </si>
  <si>
    <t>Woodbridge Pinot Grigio</t>
  </si>
  <si>
    <t>Axios Cabernet Sauvignon</t>
  </si>
  <si>
    <t>SAGRES BOHEMIA 330 ML 4/6</t>
  </si>
  <si>
    <t>PUERTO VIEJO MALB</t>
  </si>
  <si>
    <t>Silver Palm Cabernet Sauvignon</t>
  </si>
  <si>
    <t>Bols Genever Amsterdam est. 1575 Gin</t>
  </si>
  <si>
    <t>Virginia Dare Winery The Lost Colony Rare Red Blend</t>
  </si>
  <si>
    <t>BANFI ROSA REGALE BRACHETTO</t>
  </si>
  <si>
    <t>NEW PLANET RASPBERRY ALE 6/4 12 OZ</t>
  </si>
  <si>
    <t>CLOWN SHOES WHAMMY BAR IPA</t>
  </si>
  <si>
    <t>COBBLER MTN HONEY CIDER</t>
  </si>
  <si>
    <t>Jose Cuervo Golden Strawberry Margarita</t>
  </si>
  <si>
    <t>Verdi Acai Sparkletini</t>
  </si>
  <si>
    <t>Castel Winery Acacia Medium Sweet Red Red Blend</t>
  </si>
  <si>
    <t>MAD RIVER JAMAICA RED</t>
  </si>
  <si>
    <t>Poland Select Wodka Vodka</t>
  </si>
  <si>
    <t>KARPACKIE SUPER BEER 9%</t>
  </si>
  <si>
    <t>O'HARA'S RED</t>
  </si>
  <si>
    <t>SCALDIS BLOND TRIPEL</t>
  </si>
  <si>
    <t>NORTH COAST ACME IPA NR</t>
  </si>
  <si>
    <t>The Lord Lieutenant Kinahan's 10 Year Old Single Malt Irish Whiskey</t>
  </si>
  <si>
    <t>Kourtaki Dry Red Wine Agiorgitiko</t>
  </si>
  <si>
    <t>TILQUIN QUETSCHE 12.0Z NR</t>
  </si>
  <si>
    <t>Avion Silver Tequila</t>
  </si>
  <si>
    <t>SAUCCNY CREEK SCHRICKELFRITZ 1</t>
  </si>
  <si>
    <t>"An Fear Ciuin" The Quiet Man Traditional Irish Whiskey</t>
  </si>
  <si>
    <t>Absolut Lime Vodka</t>
  </si>
  <si>
    <t>Chateau Peyraud Grand Vin de Bordeaux Cotes de Bordeaux Blaye Merlot</t>
  </si>
  <si>
    <t>ABITA LEMON WHEAT 4/6 12.0Z NR</t>
  </si>
  <si>
    <t>Porto Cordovero Fine Ruby Red Port</t>
  </si>
  <si>
    <t>Bodegas Frutos Villar Riberal Joven Tempranillo</t>
  </si>
  <si>
    <t>Bird Dog Hot Cinnamon Flavored Whiskey</t>
  </si>
  <si>
    <t>Yangarra Estate GSM Estate Vineyard Grenache</t>
  </si>
  <si>
    <t>Yago Sant' Gria Red Blend</t>
  </si>
  <si>
    <t>BEIRUT LAGER</t>
  </si>
  <si>
    <t>Willm Cuvee Emile Willm Gewurztraminer</t>
  </si>
  <si>
    <t>Limited Edition Extra Anejo 7 Anos Tequila</t>
  </si>
  <si>
    <t>HEBREW BOCK BOCK 12/22.OZ NR</t>
  </si>
  <si>
    <t>Toms Foolery Bonded Bourbon Whiskey</t>
  </si>
  <si>
    <t>ESTREIA VINHO VERDE</t>
  </si>
  <si>
    <t>Romariz Fine Ruby Red Port</t>
  </si>
  <si>
    <t>RODENBACH VINTAGE 6/750ML</t>
  </si>
  <si>
    <t>UINTA YARD SALE WINTER LARGER CAN</t>
  </si>
  <si>
    <t>BERNABEI PROSECCO DI VALDOBBIANDENE DOCG</t>
  </si>
  <si>
    <t>NO LI WRECKING BALL 6/4 12.0Z NR</t>
  </si>
  <si>
    <t>Finca Los Olmos Mountain Door Castle View Malbec</t>
  </si>
  <si>
    <t>Collingwood Toasted Maplewood Mellowed Blended Canadian Whiskey</t>
  </si>
  <si>
    <t>Casa Santa Eulalia Superior Alvarinho</t>
  </si>
  <si>
    <t>Noilly Prat Extra Dry Vermouth</t>
  </si>
  <si>
    <t>Piper Heidsieck Brut Rose Sauvage Champagne Rose Champagne Blend</t>
  </si>
  <si>
    <t>Whitehall Lane Merlot</t>
  </si>
  <si>
    <t>NORTH COAST OLD STOCK RESERVE 12/500</t>
  </si>
  <si>
    <t>Maui Wine Maui Blanc Pineapple White Blend</t>
  </si>
  <si>
    <t>AYINGER OKTOBERFEST 20/17OZ NR</t>
  </si>
  <si>
    <t>Louis Latour Ardeche Chardonnay</t>
  </si>
  <si>
    <t>Bacalhoa Quinta da Bacalhoa Cabernet Sauvignon</t>
  </si>
  <si>
    <t>Cheval Quancard Chateau Haut Logat Haut Medoc Bordeaux Blend</t>
  </si>
  <si>
    <t>Faiveley Joseph Faiveley Bourgogne Blanc Chardonnay</t>
  </si>
  <si>
    <t>BFM ABBAYE BON CHIEN 14 12.0Z</t>
  </si>
  <si>
    <t>ABITA MAPLE PECAN 22.0Z</t>
  </si>
  <si>
    <t>Tenute Silvio Nardi Vigneto Manachiara Brunello di Montalcino Sangiovese</t>
  </si>
  <si>
    <t>Sho Une Junmai Dai Ginjo</t>
  </si>
  <si>
    <t>The Bruery Gypsy Tart</t>
  </si>
  <si>
    <t>BGA Skeleton Malbec</t>
  </si>
  <si>
    <t>Glengoyne 15 Year Old Highland Single Malt Scotch Whiskey</t>
  </si>
  <si>
    <t>TUACA Liqueur</t>
  </si>
  <si>
    <t>Aguardiente Cristal</t>
  </si>
  <si>
    <t>PETRUS OLD BROWN BAVIK 11.20Z</t>
  </si>
  <si>
    <t>Anderson Valley Boont Amber Ale Can</t>
  </si>
  <si>
    <t>3 Girls Oak Ridge Winery Pinot Noir</t>
  </si>
  <si>
    <t>Del Maguey Vida Mezcal</t>
  </si>
  <si>
    <t>Juarez Gold Tequila</t>
  </si>
  <si>
    <t>WILLIAM L WELLER</t>
  </si>
  <si>
    <t>Manischewitz Blackberry Kosher For Passover Red Blend</t>
  </si>
  <si>
    <t>Livingston Cellars Reserve Chardonnay</t>
  </si>
  <si>
    <t>Zion Dolev Dry Red Cabernet Sauvignon</t>
  </si>
  <si>
    <t>Bowmore Aged 18 Years Old Islay Single Malt Scotch Whiskey</t>
  </si>
  <si>
    <t>Chateau Duhart Milon Pauillac Bordeaux Blend</t>
  </si>
  <si>
    <t>SCHOENRAMER PILS 20/16.9.OZ NR</t>
  </si>
  <si>
    <t>TERRAPIN PUMPKIN FEST 4/6 12.OZ CAN</t>
  </si>
  <si>
    <t>Dependable 2C Syrah</t>
  </si>
  <si>
    <t>Axel des Vignes White Bordeaux Blend</t>
  </si>
  <si>
    <t>Fordham Copperhead Ale</t>
  </si>
  <si>
    <t>COBBLER MOUNTAIN PUMPKIN SPICE CIDER 12.0Z</t>
  </si>
  <si>
    <t>JOSE CUERVO GOLD W/MARGARITA MIX</t>
  </si>
  <si>
    <t>Chateau Magence Blanc Graves White Bordeaux Blend</t>
  </si>
  <si>
    <t>Virginia Black American Whiskey</t>
  </si>
  <si>
    <t>Allure Bubbly Moscato Muscat</t>
  </si>
  <si>
    <t>BUSCH 18PK CAN</t>
  </si>
  <si>
    <t>Kedem Blush Chablis Rare Rose Blend</t>
  </si>
  <si>
    <t>Cruzan Raspberry Rum</t>
  </si>
  <si>
    <t>AYINGER ALTBAIRISCH 20/17OZ NR</t>
  </si>
  <si>
    <t>TEHSHEN WHITE BLEND</t>
  </si>
  <si>
    <t>TEMPUS FUGI PRIORAT</t>
  </si>
  <si>
    <t>La Crema Chardonnay</t>
  </si>
  <si>
    <t>VIN DE CASA CAB</t>
  </si>
  <si>
    <t>KEYSTONE ICE 12/24OZ CAN</t>
  </si>
  <si>
    <t>Chateau Barade Bordeaux Superieur Bordeaux Blend</t>
  </si>
  <si>
    <t>FEIGLING VODKA</t>
  </si>
  <si>
    <t>BROOKLYN PARTY PACK</t>
  </si>
  <si>
    <t>Hudson Manhattan Rye</t>
  </si>
  <si>
    <t>Firefly White Lightning Moonshine</t>
  </si>
  <si>
    <t>Paddy Irish Bee Sting Honey Whiskey</t>
  </si>
  <si>
    <t>PERENNIAL BARRY RYE STOUT 12/750ML</t>
  </si>
  <si>
    <t>Napa Cellars Pinot Noir</t>
  </si>
  <si>
    <t>THE BRUERY TRADE WINDS TRIPLE 25.4Z</t>
  </si>
  <si>
    <t>Bodegas y Vinedos Escudero Platon Fuente Milano Verdejo</t>
  </si>
  <si>
    <t>Fess Parker Pinot Noir</t>
  </si>
  <si>
    <t>ST HALLETT GAMEKEEPERS RES SHZ</t>
  </si>
  <si>
    <t>BITBURGER 16.9 OZ CAN</t>
  </si>
  <si>
    <t>Tommasi Poggio al Tufo Vigneto Rompicollo Maremma Toscana Sangiovese</t>
  </si>
  <si>
    <t>Maison Nicolas Sauvignon Blanc</t>
  </si>
  <si>
    <t>Canadian Club Original 1858 Blended Canadian Whiskey</t>
  </si>
  <si>
    <t>Evan Williams Reserve Cherry Bourbon Whiskey</t>
  </si>
  <si>
    <t>Irony Small Lot Reserve Cabernet Sauvignon</t>
  </si>
  <si>
    <t>LIBERTY TAVERN EST CHARD</t>
  </si>
  <si>
    <t>FERRARI BRUT</t>
  </si>
  <si>
    <t>The Little Penguin Shiraz</t>
  </si>
  <si>
    <t>Southern Tier Nu Skool IPA</t>
  </si>
  <si>
    <t>EVIL TWIN AMAGER 22.0Z</t>
  </si>
  <si>
    <t>Chateau Floreal Laguens Bordeaux Superieur Bordeaux Blend</t>
  </si>
  <si>
    <t>Chateau Tour Puyblanquet Saint Emilion Bordeaux Blend</t>
  </si>
  <si>
    <t>WHITE BIRCH NYX 12/22.0Z NR</t>
  </si>
  <si>
    <t>Rombauer Vineyards Cabernet Sauvignon</t>
  </si>
  <si>
    <t>Zind Humbrecht Turckheim Riesling</t>
  </si>
  <si>
    <t>Bolla Extra Dry Prosecco di Treviso Glera</t>
  </si>
  <si>
    <t>SCHLAFLY AMERICAN IPA 4/6 12.0Z</t>
  </si>
  <si>
    <t>UNIBROUE TROIS PISTOLS 6/4 12.OZ</t>
  </si>
  <si>
    <t>San Elias Cabernet Sauvignon</t>
  </si>
  <si>
    <t>STORE SPECIAL WINE 10 LITER</t>
  </si>
  <si>
    <t>10L</t>
  </si>
  <si>
    <t>SCHLAFLY YAKIMA WHEAT 4/6 12.0Z CAN</t>
  </si>
  <si>
    <t>Mt. Brave Malbec</t>
  </si>
  <si>
    <t>Prichard's Fudge Brownie Cream Liqueur</t>
  </si>
  <si>
    <t>Kim Crawford Sauvignon Blanc</t>
  </si>
  <si>
    <t>Finest Call Premium Peach Puree Drink Mix</t>
  </si>
  <si>
    <t>Artiga Fustel Mas Delmera Tempranillo</t>
  </si>
  <si>
    <t>Acorn Heritage Vines Alegria Vineyards Zinfandel</t>
  </si>
  <si>
    <t>Jim Beam Choice Kentucky Straight Bourbon Whiskey</t>
  </si>
  <si>
    <t>Pinnacle Atomic Hot Vodka</t>
  </si>
  <si>
    <t>Rashi Claret Semi Sweet Red Wine Rare Red Blend</t>
  </si>
  <si>
    <t>Firefly Cherry Moonshine</t>
  </si>
  <si>
    <t>Valentin Bianchi Don Valentin Bianchi Lacrado Bordeaux Blend</t>
  </si>
  <si>
    <t>Artevani Red Dry Saperavi</t>
  </si>
  <si>
    <t>Cruzan Single Barrel Rum</t>
  </si>
  <si>
    <t>Dog Point Vineyard Chardonnay</t>
  </si>
  <si>
    <t>Estancia Chardonnay</t>
  </si>
  <si>
    <t>Willett Pot Still Reserve Bourbon Whiskey</t>
  </si>
  <si>
    <t>Fonseca 10 Year Old Tawny Red Port</t>
  </si>
  <si>
    <t>Zorgvliet Silver Myn Argentum Bordeaux Blend</t>
  </si>
  <si>
    <t>Checkerbark American Dry Gin</t>
  </si>
  <si>
    <t>LEFT COAST HOP JUICE DBL IPA NR</t>
  </si>
  <si>
    <t>Chimay Ale Cinq Cents</t>
  </si>
  <si>
    <t>HOOGSTRATEN PORTER 8/750 ML</t>
  </si>
  <si>
    <t>KALNAPALIS 16.9 OZ CAN</t>
  </si>
  <si>
    <t>Bushel &amp; Barrel Infused Bourbon Whiskey</t>
  </si>
  <si>
    <t>GOUDEN CAROLUS AMBER</t>
  </si>
  <si>
    <t>Early Mountain Vineyards Rose Merlot</t>
  </si>
  <si>
    <t>AGAINST THE GRAIN 35K 6/4 CAN</t>
  </si>
  <si>
    <t>Riunite Rosato Lambrusco Marani</t>
  </si>
  <si>
    <t>BALVENIE SINGLE BARREL 15YR</t>
  </si>
  <si>
    <t>Cantine Maschio Brut Prosecco Glera</t>
  </si>
  <si>
    <t>Egelhoff Cabernet Sauvignon</t>
  </si>
  <si>
    <t>Hughes Beaulieu Picpoul de Pinet</t>
  </si>
  <si>
    <t>Sterling Vineyards Cabernet Sauvignon</t>
  </si>
  <si>
    <t>Bodegas Valduero Crianza Tinto Fino</t>
  </si>
  <si>
    <t>Glen Ellen Reserve Cabernet Sauvignon</t>
  </si>
  <si>
    <t>Bodega Del Tupun Malbec</t>
  </si>
  <si>
    <t>JW LEES AGED 2013 PORT 12/9.0Z NR</t>
  </si>
  <si>
    <t>Windsor Blended Canadian Whiskey</t>
  </si>
  <si>
    <t>Bodini Malbec</t>
  </si>
  <si>
    <t>Vampire Vineyards Pinot Grigio</t>
  </si>
  <si>
    <t>Tikal Amorio Malbec</t>
  </si>
  <si>
    <t>The Balvenie 30 Year Old Single Malt Scotch Whiskey</t>
  </si>
  <si>
    <t>BELLHAVEN SCOTISH OAT STOUT 6/</t>
  </si>
  <si>
    <t>Hirsch Reserve Small Batch Kentucky Straight Bourbon Whiskey</t>
  </si>
  <si>
    <t>Victoria Chianti DOCG Chianti Blend</t>
  </si>
  <si>
    <t>Yalumba Museum Reserve Muscat</t>
  </si>
  <si>
    <t>UNITA CROOKED LABRYINTH 12/750ML</t>
  </si>
  <si>
    <t>Castello Banfi Cum Laude Toscana IGT Cabernet Sauvignon</t>
  </si>
  <si>
    <t>Domaine Armelle et Bernard Rion Vieille Vigne Les Gruenchers Chambolle musigny Les Gruenchers Pinot Noir</t>
  </si>
  <si>
    <t>VICHTENAAR RED/BROWN ALE</t>
  </si>
  <si>
    <t>CONN CREEK LIMITED RELEASE CAB</t>
  </si>
  <si>
    <t>Fivewise Meritage</t>
  </si>
  <si>
    <t>MONTEPESCINI LEVANTE TOSC SANG BLEND</t>
  </si>
  <si>
    <t>DUCLAW 31 PUMPKIN SPICED LAGER 4/6NR</t>
  </si>
  <si>
    <t>SMIRNOFF ICE 12/24OZ NR</t>
  </si>
  <si>
    <t>Teal Lake Cabernet Sauvignon</t>
  </si>
  <si>
    <t>GENIUM CELLAR COSTER</t>
  </si>
  <si>
    <t>Les Domaine de Virginie Very Old Vines Carignan</t>
  </si>
  <si>
    <t>Barton &amp; Guestier Les Violettes Gamay</t>
  </si>
  <si>
    <t>Filibuster Dual Cask Rye Whiskey</t>
  </si>
  <si>
    <t>Simply Naked Unoaked Cabernet Sauvignon</t>
  </si>
  <si>
    <t>Gekkeikan Silver Sake</t>
  </si>
  <si>
    <t>DFJ VINHOS TOURIGA NACIONAL FRANCA</t>
  </si>
  <si>
    <t>DRACULA'S BLOOD CAB</t>
  </si>
  <si>
    <t>HITACHINO SWEET MILK STOUT 720ML</t>
  </si>
  <si>
    <t>HARVIESTOUNS ENGINE OIL 4/6 11.2OZ</t>
  </si>
  <si>
    <t>LANCASTER VARIETY 12 PACK</t>
  </si>
  <si>
    <t>CHANCEWATER SYR</t>
  </si>
  <si>
    <t>COL SOLARE 6/CS</t>
  </si>
  <si>
    <t>Dassai 50 Junmai Daiginjo</t>
  </si>
  <si>
    <t>SAUCONY CREEK HEXEREL WIT BIER 4/6 NR   12O</t>
  </si>
  <si>
    <t>AVIA P/GRIG</t>
  </si>
  <si>
    <t>Grgich Hills Estate Grown Cabernet Sauvignon</t>
  </si>
  <si>
    <t>CARMEN GRAN RES CAB</t>
  </si>
  <si>
    <t>SHIPYARD IMPERIAL STOUT 12/22.OZ NR</t>
  </si>
  <si>
    <t>LAMBRUCHA BELGIUM ALE/KOMBUCHA TEA</t>
  </si>
  <si>
    <t>Kurant 1852 Crystal Limited Edition Vodka</t>
  </si>
  <si>
    <t>Smirnoff Ice Original Premium Malt Beverage</t>
  </si>
  <si>
    <t>SIERRA NEVADA HOP BULLET 12PK NR</t>
  </si>
  <si>
    <t>Bowmore Darkest 15 Year Darkest Old Single Malt Scotch Whiskey</t>
  </si>
  <si>
    <t>A. de Luze &amp; Fils Baron de Luze Bordeaux Blend</t>
  </si>
  <si>
    <t>ANDECHS VOLLBIER HELL 20/16.9 OZ NR</t>
  </si>
  <si>
    <t>Rothburg Auslese Riesling</t>
  </si>
  <si>
    <t>NO LI IMPERIAL IPA 6/4 12.0Z NR</t>
  </si>
  <si>
    <t>MALHEUR 10 750 ML</t>
  </si>
  <si>
    <t>Domaine Baron Les Vieilles Vignes Touraine Malbec</t>
  </si>
  <si>
    <t>CZECH STANDARD</t>
  </si>
  <si>
    <t>First Drop Mother's Milk Shiraz</t>
  </si>
  <si>
    <t>SAISON DUPONT 375ML</t>
  </si>
  <si>
    <t>EGGENBERG SAMICLAUS HELLES 12/</t>
  </si>
  <si>
    <t>GREEN FLASH LE FREAK ALE 6/4 1</t>
  </si>
  <si>
    <t>The Balvenie 15 Year Old Single Barrel Sherry Cask Single Malt Scotch Whiskey</t>
  </si>
  <si>
    <t>STILLWATER PREMIUM 12/22.0Z</t>
  </si>
  <si>
    <t>Domaine du Tariquet Chenin Blanc</t>
  </si>
  <si>
    <t>Marauda Steelpan Rum</t>
  </si>
  <si>
    <t>Walnut Crest Cabernet Sauvignon</t>
  </si>
  <si>
    <t>DUCLAW MOON GUN 4/6 12.OZ NR</t>
  </si>
  <si>
    <t>Bully Hill Vineyards Banty Red Sweet Rare Red Blend</t>
  </si>
  <si>
    <t>Sloop Betty Caramel Flavored Vodka</t>
  </si>
  <si>
    <t>Lagunitas Brown Shugga'</t>
  </si>
  <si>
    <t>ST LOUIS FRAMBROISE 750ML</t>
  </si>
  <si>
    <t>Michael David Vineyards Chardonnay</t>
  </si>
  <si>
    <t>Kahlua Limited Edition Chili Chocolate Rum And Coffee Liqueur</t>
  </si>
  <si>
    <t>Monsieur Touton Blanc Sauvignon Blanc</t>
  </si>
  <si>
    <t>WOODWORK CAB</t>
  </si>
  <si>
    <t>Belle Glos Dairyman Pinot Noir</t>
  </si>
  <si>
    <t>Chartron et Trebuchet Pouilly fuisse Chardonnay</t>
  </si>
  <si>
    <t>Rumple Minze Peppermint Schnpps 100 Proof</t>
  </si>
  <si>
    <t>Rock Creek Bourbon Whiskey</t>
  </si>
  <si>
    <t>Black Button Wheat Vodka</t>
  </si>
  <si>
    <t>Van Gogh Double Espresso Vodka</t>
  </si>
  <si>
    <t>GUTIERREZ COLOSIA CREAM</t>
  </si>
  <si>
    <t>Peerless Barrel Proof Kentucky Straight Rye Whiskey</t>
  </si>
  <si>
    <t>MALKA PALE ALE 24/11.2 0Z NR</t>
  </si>
  <si>
    <t>DE DOLLE BOSKEUN</t>
  </si>
  <si>
    <t>Bodegas LAN Reserva Tempranillo</t>
  </si>
  <si>
    <t>Ole Smoky Tennessee Moonshine Cherries</t>
  </si>
  <si>
    <t>MORALES AGAVE GOLD TEQ</t>
  </si>
  <si>
    <t>Maison L'Envoye the attache Pinot Noir</t>
  </si>
  <si>
    <t>ALTA Delta Kosher Carmenere</t>
  </si>
  <si>
    <t>Neudorf Sauvignon Blanc</t>
  </si>
  <si>
    <t>Skyy Infusion Cherry Vodka</t>
  </si>
  <si>
    <t>Dow's 10 Year Old Tawny Red Port</t>
  </si>
  <si>
    <t>Chi Chi's Peach Margarita</t>
  </si>
  <si>
    <t>UINTA DETOUR DOUBLE IPA   4/6 CAN</t>
  </si>
  <si>
    <t>Lagunitas New DogTown Pale Ale</t>
  </si>
  <si>
    <t>OMNIPOLLO ZODIAK</t>
  </si>
  <si>
    <t>PERLITA CHARD</t>
  </si>
  <si>
    <t>Carson Scott Chardonnay</t>
  </si>
  <si>
    <t>BON APPETIT MER</t>
  </si>
  <si>
    <t>OC Distilling Co. Orange Vodka</t>
  </si>
  <si>
    <t>Treveri Cellars Rose Sec Syrah</t>
  </si>
  <si>
    <t>HALEN MARIENRODE QUADRUPLE 6/750ML</t>
  </si>
  <si>
    <t>Casa Santos Lima Sweet LAB Portuguese Red Blend</t>
  </si>
  <si>
    <t>WESTERN HONEY PEPPER WHISKEY</t>
  </si>
  <si>
    <t>Craggy Range Te Kahu Gimblett Gravels Vineyard Bordeaux Blend</t>
  </si>
  <si>
    <t>ROSENBLUM CONTRA COSTA ZIN</t>
  </si>
  <si>
    <t>Painted Gate Pinot Noir</t>
  </si>
  <si>
    <t>LA CREMA EOLA AMITY CHARD</t>
  </si>
  <si>
    <t>ABBAYE ST BON CHIEN 6/750ML NR</t>
  </si>
  <si>
    <t>LOVISOLO PINOT BRUT</t>
  </si>
  <si>
    <t>Hornitos Lime Shot Tequila</t>
  </si>
  <si>
    <t>Walnut Crest (Emiliana) Chardonnay</t>
  </si>
  <si>
    <t>CH GABARON CAB</t>
  </si>
  <si>
    <t>Beringer Vineyards Stone Cellars Chardonnay</t>
  </si>
  <si>
    <t>VAN GOGH VODKA   ORANGE</t>
  </si>
  <si>
    <t>DeKuyper 03 Orange Liqueur</t>
  </si>
  <si>
    <t>Cantine Florio Fine Sweet Ambra Dolce Marsala Grillo</t>
  </si>
  <si>
    <t>Brewer's Art Green Peppercorn Tripel Can</t>
  </si>
  <si>
    <t>Flo Chardonnay</t>
  </si>
  <si>
    <t>BECKS SAPPHIRE NR</t>
  </si>
  <si>
    <t>CRABBIES ORANGE 6/4 11.2 OZ NR</t>
  </si>
  <si>
    <t>Barboursville Vineyards Pinot Grigio</t>
  </si>
  <si>
    <t>CH MACAU LAGRANGE BORD SUP</t>
  </si>
  <si>
    <t>Corsair Wry Moon Unaged Rye Whiskey</t>
  </si>
  <si>
    <t>Jean Maurice Raffault Les Galuches Chinon Cabernet Franc</t>
  </si>
  <si>
    <t>BOLLA MERLOT</t>
  </si>
  <si>
    <t>Ferraton Pere &amp; Fils La Matiniere Crozes Hermitage Syrah</t>
  </si>
  <si>
    <t>Las Perdices Reserva Pinot Noir</t>
  </si>
  <si>
    <t>OCCUCAJE PISCO</t>
  </si>
  <si>
    <t>Goldschlager Swiss Cinnamon Schnapps</t>
  </si>
  <si>
    <t>Van Gogh Pomegranate Vodka</t>
  </si>
  <si>
    <t>Rogue Hazelnut Brown Nectar</t>
  </si>
  <si>
    <t>Verdi Spumante</t>
  </si>
  <si>
    <t>Meridian Vineyards Pinot Grigio</t>
  </si>
  <si>
    <t>LUCIFER BELGIAN ALE 6/4 16.90Z CAN</t>
  </si>
  <si>
    <t>RIONDO P/GRIG</t>
  </si>
  <si>
    <t>KASTEEL BIER BROWN 12/25.4OZ</t>
  </si>
  <si>
    <t>SOUTHERN TIER COMPASS 12/22.0Z</t>
  </si>
  <si>
    <t>Fisheye Cabernet Sauvignon</t>
  </si>
  <si>
    <t>ST BERNARDUS TRIPEL 6/4 11.2 OZ</t>
  </si>
  <si>
    <t>NEW PLANET BLONDE ALE 6/4 12.0Z</t>
  </si>
  <si>
    <t>Loft Wine Elevated Chardonnay</t>
  </si>
  <si>
    <t>Kronenbourg 1664 Blanc Witbier</t>
  </si>
  <si>
    <t>Codorniu Clasico Semi Seco Cava Blend</t>
  </si>
  <si>
    <t>Bolla Amarone Della Valpolicella Classico Valpolicella Blend</t>
  </si>
  <si>
    <t>Gallo Family Vineyards / Gallo of Sonoma White Zinfandel</t>
  </si>
  <si>
    <t>FULLERS LONDON PRIDE NR</t>
  </si>
  <si>
    <t>Maison Guyot Cuvee Gregoire Guyot Coteaux du Lyonnais Gamay</t>
  </si>
  <si>
    <t>ORIGINAL SIN PEAR 4/6 12.0Z</t>
  </si>
  <si>
    <t>St. George Green Chile Vodka</t>
  </si>
  <si>
    <t>Tentaka Kuni Hawk in the Heavens Sake</t>
  </si>
  <si>
    <t>Breckenridge Avalanche Ale</t>
  </si>
  <si>
    <t>Hangar 1 Madarin Blossom Vodka</t>
  </si>
  <si>
    <t>Boordy Vineyards Boordy Blush Icon No. 2 Blue Crab White Zinfandel</t>
  </si>
  <si>
    <t>Rutherford Hill Cabernet Sauvignon</t>
  </si>
  <si>
    <t>KONIG PILSNER CANS 16.9 OZ 4 PK</t>
  </si>
  <si>
    <t>Federalist Vineyards The Federalist Cabernet Sauvignon</t>
  </si>
  <si>
    <t>SCHNEIDER BROOKLYNER HOPFEN WEISSEN</t>
  </si>
  <si>
    <t>Casa Agricola Alexandre Relvas Ciconia Tinto Touriga Nacional</t>
  </si>
  <si>
    <t>Lorenzo Inga Selection My Sambuca Italian Original Liqueur</t>
  </si>
  <si>
    <t>Black Haus Blackberry Schnapps Liqueur</t>
  </si>
  <si>
    <t>Vinaceous Red Right Hand Shiraz</t>
  </si>
  <si>
    <t>Malibu Coconut Rum</t>
  </si>
  <si>
    <t>Tussock Jumper Moscato Muscat</t>
  </si>
  <si>
    <t>Wild Turkey Spiced Mighty Spirit Whiskey 86 Proof</t>
  </si>
  <si>
    <t>Smirnoff Cinna Sugar Twist Vodka</t>
  </si>
  <si>
    <t>La Playa Estate Series Sauvignon Blanc</t>
  </si>
  <si>
    <t>Lillet Rouge Bordeaux Blend</t>
  </si>
  <si>
    <t>LEWIS OSTERWEIS GINGER BEER 4/</t>
  </si>
  <si>
    <t>ANDERSON HIGH ROLLERS WHEAT NR</t>
  </si>
  <si>
    <t>TERRAPURA MER</t>
  </si>
  <si>
    <t>Pisco Porton</t>
  </si>
  <si>
    <t>El Don Wines Private Selection Chardonnay</t>
  </si>
  <si>
    <t>Miller Lite</t>
  </si>
  <si>
    <t>Sutter Home Winery Zinfandel</t>
  </si>
  <si>
    <t>Skol Vodka</t>
  </si>
  <si>
    <t>HENNESSY COGNAC V.S.O.P. LIMITED</t>
  </si>
  <si>
    <t>Remhoogte Honeybunch Reserve Chenin Blanc</t>
  </si>
  <si>
    <t>SEPTEM MONDAYS PILSNER 20/11.2 OZ NR</t>
  </si>
  <si>
    <t>The Irishman 12 Year Old Single Malt Irish Whiskey</t>
  </si>
  <si>
    <t>HUERCES CIDER DRY NV</t>
  </si>
  <si>
    <t>700ML</t>
  </si>
  <si>
    <t>ABITA RESTORATION ALE</t>
  </si>
  <si>
    <t>Bone Snapper Rye Whiskey</t>
  </si>
  <si>
    <t>DE GARRE BELGIUM ALE</t>
  </si>
  <si>
    <t>Chanarmuyo Estate Malbec</t>
  </si>
  <si>
    <t>OLD VINES TEMP CRIANZA VAL</t>
  </si>
  <si>
    <t>Bartenura Moscato Provincia di Pavia IGT Muscat</t>
  </si>
  <si>
    <t>Donnhoff Riesling</t>
  </si>
  <si>
    <t>ALVINNE PODGE   11.20Z</t>
  </si>
  <si>
    <t>YUENGLING LIGHT 2/12 CAN</t>
  </si>
  <si>
    <t>St. Michaels Winery Gollywobbler White Niagara</t>
  </si>
  <si>
    <t>Simonetti Delle Venezie IGT Pinot Grigio</t>
  </si>
  <si>
    <t>CHIARLI LAMBRUSCO VECCHIA MODENA</t>
  </si>
  <si>
    <t>Domaine Puig Parahï¿½ Georges   Old Vines Cotes du Roussillon Red Southern Rhone Blend</t>
  </si>
  <si>
    <t>Saan Soju</t>
  </si>
  <si>
    <t>Van Loveren Five's Reserve Pinotage</t>
  </si>
  <si>
    <t>11.3Z</t>
  </si>
  <si>
    <t>MERIDIAN MER CAL 12/CS</t>
  </si>
  <si>
    <t>SHILOH CHARD</t>
  </si>
  <si>
    <t>HERZOG LH WH RIES 12/CS</t>
  </si>
  <si>
    <t>Hob Nob Vineyards Cabernet Sauvignon</t>
  </si>
  <si>
    <t>Achaia Clauss Demestica Moschofilero</t>
  </si>
  <si>
    <t>BRUTON BIANCA 11.2Z</t>
  </si>
  <si>
    <t>Hitachino Nest White Ale</t>
  </si>
  <si>
    <t>TERRAMARE NEGRO</t>
  </si>
  <si>
    <t>Smirnoff Ice Electric Berry</t>
  </si>
  <si>
    <t>Black Stallion Estate Winery Cabernet Sauvignon</t>
  </si>
  <si>
    <t>PEAK EVERGREEN/CRUSH VARIETY 4/6</t>
  </si>
  <si>
    <t>YANJING CHINA</t>
  </si>
  <si>
    <t>Avia Estate Bottled Chardonnay</t>
  </si>
  <si>
    <t>NEBRASKA IPA 4/6 12.0Z CAN</t>
  </si>
  <si>
    <t>Wyndham Estate Bin 222 Chardonnay</t>
  </si>
  <si>
    <t>BRECKENRIDGE MOUNTAIN SAMPLER 2/12 12 OZ</t>
  </si>
  <si>
    <t>BARTENURA B SERIES ROSATO</t>
  </si>
  <si>
    <t>VARICHON ET CLERC BDB SPARK</t>
  </si>
  <si>
    <t>Jose Antonio Peruvian Sour</t>
  </si>
  <si>
    <t>Old Pulteney 17 Year Old</t>
  </si>
  <si>
    <t>Prisoner Wine Company Thorn Merlot</t>
  </si>
  <si>
    <t>Cellers Can Blau Can Blau Carignan</t>
  </si>
  <si>
    <t>Cassinelli Jen's Gin</t>
  </si>
  <si>
    <t>Talbott Estate Grown Sleepy Hollow Vineyard Chardonnay</t>
  </si>
  <si>
    <t>Seaglass Unoaked Chardonnay</t>
  </si>
  <si>
    <t>Agave de Cortes Anejo Mezcal</t>
  </si>
  <si>
    <t>Bols Peach Flavored Brandy</t>
  </si>
  <si>
    <t>FINCHES SECRET STASH STOUT 6/4</t>
  </si>
  <si>
    <t>Cavit Collection Moscato Delle Venezie IGT Muscat</t>
  </si>
  <si>
    <t>Carpineto Dogajolo Toscana IGT Sangiovese</t>
  </si>
  <si>
    <t>DIORA MONTEREY P/NOIR</t>
  </si>
  <si>
    <t>Stag's Leap Wine Cellars Hands of Time Chardonnay</t>
  </si>
  <si>
    <t>Barons de Rothschild (Lafite) Legende Medoc Bordeaux Blend</t>
  </si>
  <si>
    <t>Santa Margherita Riserva Chianti Classico DOCG Chianti Blend</t>
  </si>
  <si>
    <t>Ruffino Unoaked Toscana IGT Chardonnay</t>
  </si>
  <si>
    <t>21st Amendment Brewery Down To Earth Session IPA</t>
  </si>
  <si>
    <t>EVIL TWIN FEM SUDACHI 12/22.0Z</t>
  </si>
  <si>
    <t>CH FELICE EST RES CHARD</t>
  </si>
  <si>
    <t>Celtic Crossing Honey Liqueur</t>
  </si>
  <si>
    <t>EVIL TWIN AUN MAS CAFE JESUS 11.0Z</t>
  </si>
  <si>
    <t>ANTINORI BADIA PASSIGN RIS 6/C</t>
  </si>
  <si>
    <t>Shipyard Signature Series Smashed Pumpkin</t>
  </si>
  <si>
    <t>Vellum Cabernet Sauvignon</t>
  </si>
  <si>
    <t>Cask &amp; Crew Walnut Toffee Whiskey</t>
  </si>
  <si>
    <t>ELIJAH CRAIG SINGLE BARREL 23YR</t>
  </si>
  <si>
    <t>Wolfgang Puck Master Lot Reserve Chardonnay</t>
  </si>
  <si>
    <t>Errazuriz Max Reserva Pinot Noir</t>
  </si>
  <si>
    <t>Clase Azul Plata Tequila</t>
  </si>
  <si>
    <t>Taylor (Fladgate) 10 Year Old Tawny Red Port</t>
  </si>
  <si>
    <t>Picket Fence Pinot Noir</t>
  </si>
  <si>
    <t>DELLA SCALA MONTEPULCIANO</t>
  </si>
  <si>
    <t>Compass Box The Lost Blend Scotch Whiskey</t>
  </si>
  <si>
    <t>MAXIMO VIURA</t>
  </si>
  <si>
    <t>Founding Farmers Gin</t>
  </si>
  <si>
    <t>CORSENDONK DEGUSTATION 6/2PK 12OZ NR</t>
  </si>
  <si>
    <t>Domaine de la Sangliere Rose Par Paris "Summer House" Limited Edition Exclusive Wine Reserve Cotes de Provence Rare Rose Blend</t>
  </si>
  <si>
    <t>Chateau La Mouliniere Rose Bordeaux Blend</t>
  </si>
  <si>
    <t>Three Olives Elvis Presley Coconut Water Vodka</t>
  </si>
  <si>
    <t>GLENLIVET FNDRS RES W/BITTERS &amp; SPOON</t>
  </si>
  <si>
    <t>Western Son Ruby Red Grapefruit Flavored Vodka</t>
  </si>
  <si>
    <t>Kellerei Kaltern Caldaro K Vigneti Delle Dolomiti IGT Schiava</t>
  </si>
  <si>
    <t>LEAF Vodka Organic Alaskan Glacial Water</t>
  </si>
  <si>
    <t>Canyon Road Pinot Noir</t>
  </si>
  <si>
    <t>Glen Moray 12 Year Old Single Malt Scotch Whiskey</t>
  </si>
  <si>
    <t>Papas Pilar Dark Rum</t>
  </si>
  <si>
    <t>Cloudy Bay Chardonnay</t>
  </si>
  <si>
    <t>Bertani Soave Bertani Soave DOC Garganega</t>
  </si>
  <si>
    <t>Efes Pilsener</t>
  </si>
  <si>
    <t>Bodega del Fin del Mundo Reserva Malbec</t>
  </si>
  <si>
    <t>ENGLSZELL GREGORIS 20/11.0Z</t>
  </si>
  <si>
    <t>Big Red Productions The Big Red Monster Rare Red Blend</t>
  </si>
  <si>
    <t>NxNW The Explorer Series Riesling</t>
  </si>
  <si>
    <t>ST LOUIS GUEUZE FOND TRADITION</t>
  </si>
  <si>
    <t>DELIRIUM ARGENTUM 25TH ANN   12/750ML</t>
  </si>
  <si>
    <t>Opici Sangria Tempranillo</t>
  </si>
  <si>
    <t>Barr Hill Reserve Tom Cat</t>
  </si>
  <si>
    <t>Smirnoff Wild Honey Vodka</t>
  </si>
  <si>
    <t>Villa Maria Cellar Selection Sauvignon Blanc</t>
  </si>
  <si>
    <t>KASTEEL BARISTA   11.2OZ</t>
  </si>
  <si>
    <t>Copper Ridge Vineyards Merlot</t>
  </si>
  <si>
    <t>George Dickel Classic No. 8 Whiskey</t>
  </si>
  <si>
    <t>WILD BEER SOMERSET 18/11.0Z NR</t>
  </si>
  <si>
    <t>4 Hands Dakine Tropical IPA</t>
  </si>
  <si>
    <t>ROCK WALL ZIN</t>
  </si>
  <si>
    <t>ABITA ABBEY ALE 12/22 OZ</t>
  </si>
  <si>
    <t>COPPOLA DIR CUT CAB BLEND</t>
  </si>
  <si>
    <t>Folie a Deux Menage a Trois Pinot Noir</t>
  </si>
  <si>
    <t>GLAZEN TOREN SAIS D'ERPE  750 ML</t>
  </si>
  <si>
    <t>La Crema Rose Pinot Noir</t>
  </si>
  <si>
    <t>Knappogue Castle Sherry Finish 16 Year Old Irish Whiskey</t>
  </si>
  <si>
    <t>SCHLAFLY KOLSCH 4/6 12 0Z</t>
  </si>
  <si>
    <t>Folie a Deux Pinot Noir</t>
  </si>
  <si>
    <t>Mollydooker The Violinist Verdelho</t>
  </si>
  <si>
    <t>Graham Late Bottled Vintage Red Port</t>
  </si>
  <si>
    <t>Binyamina Reserve Dry White Chardonnay</t>
  </si>
  <si>
    <t>Kedem Sweet Vermouth White Blend</t>
  </si>
  <si>
    <t>BEER ARMY ZERO DARK THIRSTY IP</t>
  </si>
  <si>
    <t>PERENNIAL WOODSIDE BELGIAN 12/</t>
  </si>
  <si>
    <t>Uinta Baba Black Lager Can</t>
  </si>
  <si>
    <t>Benziger Family Winery Sauvignon Blanc</t>
  </si>
  <si>
    <t>Chateau Lermitage Costieres de Nimes Red Southern Rhone Blend</t>
  </si>
  <si>
    <t>Absolut Grapevine Vodka</t>
  </si>
  <si>
    <t>Beringer Vineyards Quantum Red Wine Bordeaux Blend</t>
  </si>
  <si>
    <t>Alexana Terroir Series Pinot Noir</t>
  </si>
  <si>
    <t>Svedka Strawberry Lemonade</t>
  </si>
  <si>
    <t>OMNIPOLLO FATAMORGANA</t>
  </si>
  <si>
    <t>Jack Daniel's Honey Tennessee Whiskey</t>
  </si>
  <si>
    <t>Keep It Simple Spearmint Syrup</t>
  </si>
  <si>
    <t>350ML</t>
  </si>
  <si>
    <t>SMUTTYNOSE SPANK   22OZ</t>
  </si>
  <si>
    <t>HOP RUITER BELGIAN GOLDEN ALE</t>
  </si>
  <si>
    <t>Knappogue 12 Year Old Single Malt Irish Whiskey</t>
  </si>
  <si>
    <t>Marie Duffau Napoleon Bas Armagnac</t>
  </si>
  <si>
    <t>Michael David Vineyards Earthquake Petite Sirah</t>
  </si>
  <si>
    <t>Denros Premium Rum</t>
  </si>
  <si>
    <t>Kinsey "99" Bourbon Whiskey</t>
  </si>
  <si>
    <t>FRENCH SECRET MEDIT ROSE</t>
  </si>
  <si>
    <t>BALTIKA ZIGULEVSKOYE IMPORT 16.90Z</t>
  </si>
  <si>
    <t>YW SHIRAKABE GURA WHITE LABEL</t>
  </si>
  <si>
    <t>Robert Foley Pinot Noir</t>
  </si>
  <si>
    <t>AUGUSTINERBRAU LT 4/6 NR</t>
  </si>
  <si>
    <t>Glenfiddich Experimental Series Project XX Single Malt Scotch Whisky</t>
  </si>
  <si>
    <t>Bodega Catena Zapata Nicolas Catena Zapata Cabernet Sauvignon</t>
  </si>
  <si>
    <t>Estancia Merlot</t>
  </si>
  <si>
    <t>ANCHOR STEAM 12/22OZ NR</t>
  </si>
  <si>
    <t>Churchill/Graham Churchill's Estates Touriga Nacional</t>
  </si>
  <si>
    <t>ORKNEY DARK ISLAND 12/16.9OZ NR</t>
  </si>
  <si>
    <t>ICEHOUSE 4/6 LNNR</t>
  </si>
  <si>
    <t>BORBA ADEGA COOPERATIVA RED</t>
  </si>
  <si>
    <t>Few Breakfast Gin</t>
  </si>
  <si>
    <t>Jorge Ordonez &amp; Co. Seco Botani Muscat of Alexandria</t>
  </si>
  <si>
    <t>Graham Beck Bliss Demi Sec Pinot Noir</t>
  </si>
  <si>
    <t>Mirassou Vineyards Merlot</t>
  </si>
  <si>
    <t>Mezzacorona Estate Grown Vigneti Delle Dolomiti IGT Pinot Grigio</t>
  </si>
  <si>
    <t>Loveblock Vintners Ltd Pinot Noir</t>
  </si>
  <si>
    <t>Barbed Wire Wine Co. (Sutter Home Winery) Vintner's Reserve Lot No. 8 Meritage</t>
  </si>
  <si>
    <t>BAYING HOUND SMOKY PORTER 12/22 OZ</t>
  </si>
  <si>
    <t>Blackwater Distilling Finishing Barrel Series</t>
  </si>
  <si>
    <t>Laguna Ranch Vineyard Chardonnay</t>
  </si>
  <si>
    <t>123 Tequila Tres 100% Organic Anejo Organic Tequila</t>
  </si>
  <si>
    <t>Sweet Bitch Moscato Provincia di Pavia IGT Muscat</t>
  </si>
  <si>
    <t>Daily's Tropical Frozen Hurricane Pouch</t>
  </si>
  <si>
    <t>Chateau L'Insoumise Chai 45 Bordeaux Blend</t>
  </si>
  <si>
    <t>Stonecap Estate Grown Syrah</t>
  </si>
  <si>
    <t>HOPF DUNKLE WEISSE 20/16.9.OZ NR</t>
  </si>
  <si>
    <t>BAYING HOUND MILD PALE ALE 12/22OZNR</t>
  </si>
  <si>
    <t>MORROCCO ALE 16.9 NR</t>
  </si>
  <si>
    <t>STORE SPECIAL WINE 1 LITER</t>
  </si>
  <si>
    <t>GOUDEN CAROLUS VAN KEIZER ROOD</t>
  </si>
  <si>
    <t>OWEN ROE CHAPEL BLOCK SYR</t>
  </si>
  <si>
    <t>Jacopo Poli Ciliegie di Poli Cherry Brandy</t>
  </si>
  <si>
    <t>BLUE MOUNTAIN HOPWORK ORANGE 4/6 CAN</t>
  </si>
  <si>
    <t>SCALDIS NOEL 24/8.5OZ</t>
  </si>
  <si>
    <t>8.5Z</t>
  </si>
  <si>
    <t>Smooth Ambler White Water Vodka</t>
  </si>
  <si>
    <t>NEW PLANET TREAD LIGHTLY 6/4 12 OZ</t>
  </si>
  <si>
    <t>SIEMA VYDS P/GRIGIO</t>
  </si>
  <si>
    <t>Rex Goliath Giant 47 Pound Rooster Sangria Rare Red Blend</t>
  </si>
  <si>
    <t>Linganore Winecellars May Wine Semi Sweet White White Blend</t>
  </si>
  <si>
    <t>MANOIR DU CARRA BEAUJ VL NOUV</t>
  </si>
  <si>
    <t>LAUGHING DOG ALPHA DOG IMPERIAL IPA</t>
  </si>
  <si>
    <t>Kunde Estate Chardonnay</t>
  </si>
  <si>
    <t>Bacardi Gold Rum</t>
  </si>
  <si>
    <t>THE BRUERY BERET 750ML</t>
  </si>
  <si>
    <t>Orleans Hill Cote Zero Red Southern Rhone Blend</t>
  </si>
  <si>
    <t>PINKUS WEIZEN 20/17OZ</t>
  </si>
  <si>
    <t>KEDEM CREAM WHITE</t>
  </si>
  <si>
    <t>HARPOON SMMR VACATION MIX 12PK NR</t>
  </si>
  <si>
    <t>HOF TEN DARK 12/12.7 OZ</t>
  </si>
  <si>
    <t>St. Supery Vineyards &amp; Winery Virtu Estate Bottled Semillon</t>
  </si>
  <si>
    <t>GREAT DIVIDE HERCULES DOUBLE IPA</t>
  </si>
  <si>
    <t>CASTELLARE CHN CL RS IL POGIALE</t>
  </si>
  <si>
    <t>ST PETERS PORTER</t>
  </si>
  <si>
    <t>GRAPILLON D'OR 1806 EXCELLENCE</t>
  </si>
  <si>
    <t>FINCA SOBRENO CRIANZA 11</t>
  </si>
  <si>
    <t>GOUDEN CAROLUS TRIPLE 12/750ML</t>
  </si>
  <si>
    <t>New Amsterdam Vodka</t>
  </si>
  <si>
    <t>BERTAGNOLLI GRAPPINO BIANCO</t>
  </si>
  <si>
    <t>Ruinart Brut Rose Champagne Rose Champagne Blend</t>
  </si>
  <si>
    <t>Ciolla Rosso Emilia IGT Lambrusco</t>
  </si>
  <si>
    <t>Kedem Cream Rose Concord</t>
  </si>
  <si>
    <t>Slane Irish Whiskey Triple Casked</t>
  </si>
  <si>
    <t>GREAT DIVIDE OATMEAL YETI 12/22.Z NR</t>
  </si>
  <si>
    <t>St. George Botanivore Gin</t>
  </si>
  <si>
    <t>Arsitocrat 151 Proof Imported Rum</t>
  </si>
  <si>
    <t>UINTA SUMMER CANS 6/2 12.0Z</t>
  </si>
  <si>
    <t>Heineken Light Can</t>
  </si>
  <si>
    <t>Quadri Pinot Grigio</t>
  </si>
  <si>
    <t>A by Acacia Unoaked Chardonnay</t>
  </si>
  <si>
    <t>FOREST GLEN WH/MER</t>
  </si>
  <si>
    <t>EVIL TWIN IMPERIAL BISCOTTI 12</t>
  </si>
  <si>
    <t>Damiana Guaycura Liqueur</t>
  </si>
  <si>
    <t>Rogue Rooster Sauce Sriracha Hot Stout</t>
  </si>
  <si>
    <t>Bodega Tintoralba Altitud 1.100 Tinto Garnacha Tintorera</t>
  </si>
  <si>
    <t>Vin Vault Merlot</t>
  </si>
  <si>
    <t>E. Guigal Gigondas Red Southern Rhone Blend</t>
  </si>
  <si>
    <t>Sanford Pinot Noir</t>
  </si>
  <si>
    <t>Blue Point Toasted Lager Can</t>
  </si>
  <si>
    <t>DELIRIUM RED 12/750ML</t>
  </si>
  <si>
    <t>WEIHENSTEPHAN HEFE BAVAR 16.9</t>
  </si>
  <si>
    <t>ALAIN JAUME VACQUEYRAS</t>
  </si>
  <si>
    <t>HALEN MARIENRODE TRIPLE 12/750ML NR</t>
  </si>
  <si>
    <t>HOOP TEA SWEET LEMON</t>
  </si>
  <si>
    <t>ADDIS TEJ MILD</t>
  </si>
  <si>
    <t>VOLPETTI CESANESE</t>
  </si>
  <si>
    <t>LADERAS DEL VALLE MALB 14</t>
  </si>
  <si>
    <t>SEA DOG BLUEBERRY WHEAT A</t>
  </si>
  <si>
    <t>ST FEUILLIEN CUVEE NOEL 25.4OZ</t>
  </si>
  <si>
    <t>YARPIVO YANTARNOE 20/16.9OZ</t>
  </si>
  <si>
    <t>Henry Fessy Morgon Gamay</t>
  </si>
  <si>
    <t>UINTA PORT OF CALL  12OZ</t>
  </si>
  <si>
    <t>MONSANTO MONROSSO CHN CL</t>
  </si>
  <si>
    <t>New England Distilling Gunpowder Rye Whiskey</t>
  </si>
  <si>
    <t>TRULY SPIKED &amp; SPARKLING WILD BERRY 4/6 CAN</t>
  </si>
  <si>
    <t>WYCHWOOD FIDDLERS ELBOW 16.9OZ</t>
  </si>
  <si>
    <t>Domaine Richard Rottiers Manganese Methode Aromatique Gamay</t>
  </si>
  <si>
    <t>Jeremiah Weed Bourbon Liqueur 90 Proof</t>
  </si>
  <si>
    <t>MOYLANS DOUBLE IPA 12/22</t>
  </si>
  <si>
    <t>HOOP TEA WATERMELON MINT GREEN</t>
  </si>
  <si>
    <t>Bacardi Orange Rum</t>
  </si>
  <si>
    <t>ST AMBROISE OATMEAL STOUT 6/4 16.9Z</t>
  </si>
  <si>
    <t>Beringer Vineyards Chardonnay</t>
  </si>
  <si>
    <t>Adelsheim Bryan Creek Vineyard Pinot Blanc</t>
  </si>
  <si>
    <t>ROLLING STONE CHARD</t>
  </si>
  <si>
    <t>Husch Vineyards Estate Bottled Cabernet Sauvignon</t>
  </si>
  <si>
    <t>LAN ZUR MAL</t>
  </si>
  <si>
    <t>LIEFMANS GOUDENBAND 12/25.4OZ</t>
  </si>
  <si>
    <t>Santa Margherita Alto Adige   Sudtirol Pinot Grigio</t>
  </si>
  <si>
    <t>ALIZE RED PASSION</t>
  </si>
  <si>
    <t>Forty Creek Premium Barrel Select Canadian Whiskey</t>
  </si>
  <si>
    <t>Ramon Cardova Garnacha</t>
  </si>
  <si>
    <t>STORE SPECIAL LIQUOR 50ML</t>
  </si>
  <si>
    <t>Covenant Red C (Kosher) Syrah</t>
  </si>
  <si>
    <t>SCHLAFLY SESSION IPA 4/6 12.0Z CAN</t>
  </si>
  <si>
    <t>The Seeker Malbec</t>
  </si>
  <si>
    <t>Kessler Blended Whiskey</t>
  </si>
  <si>
    <t>Bosca Verdi Strawberry Sparkletini White Blend</t>
  </si>
  <si>
    <t>Belle Isle Honey Habanero Premium Moonshine</t>
  </si>
  <si>
    <t>BALDUZZI CARM</t>
  </si>
  <si>
    <t>The House of Independent Producers Bacchus Vineyard Merlot</t>
  </si>
  <si>
    <t>ABITA SATSUMA WIT</t>
  </si>
  <si>
    <t>LONG TRAIL DOUBLE BAG</t>
  </si>
  <si>
    <t>Switchback Ridge Peterson Family Vineyard Merlot</t>
  </si>
  <si>
    <t>BALADIN NORA</t>
  </si>
  <si>
    <t>LEAVENWORTH HEFEWEIZEN WHISTLING PIG</t>
  </si>
  <si>
    <t>Starr Hill Looking Glass IPA</t>
  </si>
  <si>
    <t>ANDELUNA MAL</t>
  </si>
  <si>
    <t>Saranac American Pale Ale</t>
  </si>
  <si>
    <t>Luigi Bosca Finca La Linda Bonarda</t>
  </si>
  <si>
    <t>C.V.N.E. (Compania Vinicola del Norte de Espana) Vina Real Crianza Rioja Red Blend</t>
  </si>
  <si>
    <t>FLAG PORTER 4/6 NR</t>
  </si>
  <si>
    <t>HIGHFIELD RIES</t>
  </si>
  <si>
    <t>CAMPO AL MARE VERMINTINO</t>
  </si>
  <si>
    <t>Founding Farmers Rye Whiskey</t>
  </si>
  <si>
    <t>LEFT COAST UNA MAS AMBER NR</t>
  </si>
  <si>
    <t>Cascina Fonda Bel Piano Moscato D'Asti DOCG Muscat Blanc a Petits Grains</t>
  </si>
  <si>
    <t>Sebastiani Vineyards &amp; Winery Merlot</t>
  </si>
  <si>
    <t>LODALI CHARD</t>
  </si>
  <si>
    <t>Alain Geoffroy Beauroy Chablis Beauroy Chardonnay</t>
  </si>
  <si>
    <t>CH LA GRANGE 09</t>
  </si>
  <si>
    <t>Rocca Bella Puglia IGT Negroamaro</t>
  </si>
  <si>
    <t>EINBECKER MAI URBOCK 5L C</t>
  </si>
  <si>
    <t>La Fortuna Brunello di Montalcino Sangiovese</t>
  </si>
  <si>
    <t>BAYING HOUND STOUT 12/22 OZ</t>
  </si>
  <si>
    <t>Sapporo Premium Beer</t>
  </si>
  <si>
    <t>Ktima Pavlidis Thema White Rare White Blend</t>
  </si>
  <si>
    <t>SPIRE MOUNTAIN HARD PEAR CIDER</t>
  </si>
  <si>
    <t>MERCEDES EGUREN SHZ/TEMP</t>
  </si>
  <si>
    <t>ZHU JIANG (PEAR RIVER)6/4 330ML</t>
  </si>
  <si>
    <t>STORE SPECIAL WINE 14.4 OZ</t>
  </si>
  <si>
    <t>14.4Z</t>
  </si>
  <si>
    <t>Valle Calda Amabile Provincia di Mantova Lambrusco</t>
  </si>
  <si>
    <t>NO LI POSER PALE ALE 4/6 12.OZ NR</t>
  </si>
  <si>
    <t>HITACHINO MILK STOUT</t>
  </si>
  <si>
    <t>GREEN FLASH GRAND CRU</t>
  </si>
  <si>
    <t>Chloe Wines Chloe Valdadige   Etschtaler Pinot Grigio</t>
  </si>
  <si>
    <t>Baker's 7 Year Old 107 Proof</t>
  </si>
  <si>
    <t>Cambria Clone 4 Estate Grown &amp; Bottled Chardonnay</t>
  </si>
  <si>
    <t>WESTMALLE DUBBEL ALE 11.2OZ</t>
  </si>
  <si>
    <t>RCH ALE MARY</t>
  </si>
  <si>
    <t>GUSTAVE LORENTZ RES P/GRIS</t>
  </si>
  <si>
    <t>Cles des Ducs X.O. Armagnac</t>
  </si>
  <si>
    <t>Pride Mountain Vineyards Merlot</t>
  </si>
  <si>
    <t>Telmo Rodriguez Dehesa Gago Tempranillo</t>
  </si>
  <si>
    <t>ChocoVine Raspberry Dutch Chocolate &amp; Fine Red Wine</t>
  </si>
  <si>
    <t>Louis Sipp Riesling</t>
  </si>
  <si>
    <t>Dumante Verdenoce Pistachio Liqueur</t>
  </si>
  <si>
    <t>Oskar Blues Mama's Little Yella Pils Brevard,North Carolina</t>
  </si>
  <si>
    <t>Souverain Merlot</t>
  </si>
  <si>
    <t>FLYING FISH FARMOUSE 4/6</t>
  </si>
  <si>
    <t>d'Arenberg The Stump Jump Grenache</t>
  </si>
  <si>
    <t>Murrieta's Well The Spur Bordeaux Blend</t>
  </si>
  <si>
    <t>PINGUS PSI   2011</t>
  </si>
  <si>
    <t>FLYING FISH VARIETY 2/12 NR</t>
  </si>
  <si>
    <t>Vinicola Almaden White Blend</t>
  </si>
  <si>
    <t>DUCLAW HOP CONTINUUM # 2 4/6 12.OZ NR</t>
  </si>
  <si>
    <t>Larressingle Armagnac X.O.</t>
  </si>
  <si>
    <t>SAISON DUPONT FARMHOUSE 12.7 OZ</t>
  </si>
  <si>
    <t>ST IDES MALT 12/40OZ NR</t>
  </si>
  <si>
    <t>DOM DE PARIS RSE</t>
  </si>
  <si>
    <t>Ararat 10 Year Old Akhtamar Brandy</t>
  </si>
  <si>
    <t>Rutherglen Estates Red Shiraz</t>
  </si>
  <si>
    <t>MARCHESI MAZZEI POGGIO ALLA BADIOLA</t>
  </si>
  <si>
    <t>Antinori Tignanello Toscana IGT Sangiovese</t>
  </si>
  <si>
    <t>Roco Marsh Estate Vineyard Pinot Noir</t>
  </si>
  <si>
    <t>Famous Grouse 18 Year Old Blended Malt Scotch Whiskey</t>
  </si>
  <si>
    <t>Frisk Prickly Riesling</t>
  </si>
  <si>
    <t>Pisco Capel Moai Reservado</t>
  </si>
  <si>
    <t>Cartlidge &amp; Browne Pinot Noir</t>
  </si>
  <si>
    <t>Alain Combard Atmosphere Syrah</t>
  </si>
  <si>
    <t>Domaine de Millet Colombard</t>
  </si>
  <si>
    <t>EVIL TWIN AUN MAS JESUS 24/11.2 OZ</t>
  </si>
  <si>
    <t>TEQUILA OCHO REPOSADO</t>
  </si>
  <si>
    <t>Three Olives Pomegranate Vodka</t>
  </si>
  <si>
    <t>BAYING HOUND TAJ MAHOUND 12/220Z</t>
  </si>
  <si>
    <t>Burnett's Whipped Cream Vodka</t>
  </si>
  <si>
    <t>PETIT CLOS S/BLC</t>
  </si>
  <si>
    <t>BOVE VOUV</t>
  </si>
  <si>
    <t>El Jefe (Grande) Unoaked Tempranillo</t>
  </si>
  <si>
    <t>KEO OF CYPRUS PREMIUM 24/12OZ</t>
  </si>
  <si>
    <t>Frangelico Liqueur</t>
  </si>
  <si>
    <t>Tyskie Gronie Polish Lager</t>
  </si>
  <si>
    <t>Casarsa Estate Bottled Chardonnay</t>
  </si>
  <si>
    <t>Clustered Spires Vodka</t>
  </si>
  <si>
    <t>LAUGHING DOG PILSNER 4/6 12.0Z CAN</t>
  </si>
  <si>
    <t>Exotico Blanco Tequila</t>
  </si>
  <si>
    <t>CRISPIN PACIFIC PEAR 6/4 12.0Z</t>
  </si>
  <si>
    <t>Ardmore Traditional Cask Highland Single Malt Scotch Whisky</t>
  </si>
  <si>
    <t>Santiago Queirolo Intipalka Valle Del Sol Reserva Cabernet Sauvignon, Syrah</t>
  </si>
  <si>
    <t>Brewer's Alley Kolsch</t>
  </si>
  <si>
    <t>BEAR REPUBLIC TRIBUTE ALE 12/22 OZ</t>
  </si>
  <si>
    <t>PAULANER SALVATORE NR</t>
  </si>
  <si>
    <t>Henry McKenna Single Barrel 10 Year Old Bourbon Whiskey</t>
  </si>
  <si>
    <t>Castel Winery Acacia Dry Red Red Blend</t>
  </si>
  <si>
    <t>ABITA OCTOBERFEST 4/6 12.0Z NR</t>
  </si>
  <si>
    <t>SMIRNOFF VODKA   100 PROOF</t>
  </si>
  <si>
    <t>Sweet Bitch Moscato Peach Bubbly Muscat</t>
  </si>
  <si>
    <t>The Chook Sparkling Shiraz</t>
  </si>
  <si>
    <t>Le Grand Noir Black Sheep Malbec</t>
  </si>
  <si>
    <t>Condado de Haza Crianza Tempranillo</t>
  </si>
  <si>
    <t>SUSQUEHANNA GOLDENCOLD LAGER   4/6 NR</t>
  </si>
  <si>
    <t>Devils Backbone Danzig Baltic Porter</t>
  </si>
  <si>
    <t>BLUE MOON BELGIUM WHITE 2/12 CANS</t>
  </si>
  <si>
    <t>ALVINNE MELCHIOR 11.2 NR</t>
  </si>
  <si>
    <t>Elk Run Vin de Jus Glace Riesling</t>
  </si>
  <si>
    <t>Chateau Gravas Sauternes Semillon</t>
  </si>
  <si>
    <t>Bold Rock Pear Hard Cider</t>
  </si>
  <si>
    <t>DUCLAW EUFORIA TOFFEE NUT BR 4/6 12Z</t>
  </si>
  <si>
    <t>Michter's US 1 American Whiskey</t>
  </si>
  <si>
    <t>Vina San Esteban Reserve Merlot</t>
  </si>
  <si>
    <t>Perrier Jouet Blason Rose Champagne Rose Champagne Blend</t>
  </si>
  <si>
    <t>Santa Barbara Winery Chardonnay</t>
  </si>
  <si>
    <t>PREAIRS GRAND CRU GM   NR</t>
  </si>
  <si>
    <t>Kim Crawford Unoaked Chardonnay</t>
  </si>
  <si>
    <t>Campagna Gello Buca di Beppo Chianti DOCG Sangiovese</t>
  </si>
  <si>
    <t>TWISTED ZIN CAL OV ZIN</t>
  </si>
  <si>
    <t>Two Hands Brilliant Disguise Moscato Muscat</t>
  </si>
  <si>
    <t>SCHLAFLY IMPERIAL STOUT</t>
  </si>
  <si>
    <t>HEBREW HOP MANNA IPA 6/4 12.0Z NR</t>
  </si>
  <si>
    <t>DVE UVE BLANCA</t>
  </si>
  <si>
    <t>BUD 3/8PK 16OZ CALNR</t>
  </si>
  <si>
    <t>VAMPIRE PALE ALE 12/750ML</t>
  </si>
  <si>
    <t>OFF COLOR TROUBLESOME 6/4 12.0Z NR</t>
  </si>
  <si>
    <t>LAUGHING DOG DEVIL DOG IMPERIAL IPA</t>
  </si>
  <si>
    <t>Vida Blanco Tequila</t>
  </si>
  <si>
    <t>Domaine du Chapitre Francois &amp; Maryline Desloges Touraine Sauvignon Blanc</t>
  </si>
  <si>
    <t>COL DI MANZA PROSECCO</t>
  </si>
  <si>
    <t>LUNETTA PROSECCO</t>
  </si>
  <si>
    <t>REISSDORF KOELSCH 16.9OZ.</t>
  </si>
  <si>
    <t>Culitos Merlot</t>
  </si>
  <si>
    <t>Luxardo Amaro Abano</t>
  </si>
  <si>
    <t>MASSANDRA KAGOR SOUTH COAST</t>
  </si>
  <si>
    <t>Beringer Vineyards Cabernet Sauvignon</t>
  </si>
  <si>
    <t>SMUTTYNOSE ROCKY ROAD</t>
  </si>
  <si>
    <t>Waterbrook Melange Red Varietal Blend Merlot</t>
  </si>
  <si>
    <t>TEN POINT ALE   4/6</t>
  </si>
  <si>
    <t>PERENNIAL PINEAPPLE KUMQUAT BERLINER 750ML</t>
  </si>
  <si>
    <t>Skyy Infusion Raspberry Vodka</t>
  </si>
  <si>
    <t>DE DOLLE OERBIER 20/11.2OZ NR</t>
  </si>
  <si>
    <t>The Bruery 10 Lords A Leaping</t>
  </si>
  <si>
    <t>Giffard Banane Du Bresil Premium Liqueur</t>
  </si>
  <si>
    <t>HERZOG L/H ZIN</t>
  </si>
  <si>
    <t>K Vintners Sauvignon Blanc</t>
  </si>
  <si>
    <t>THOMAS HENRY MER</t>
  </si>
  <si>
    <t>Leroux Cherry Flavored Brandy</t>
  </si>
  <si>
    <t>Sutter Home Winery Pinot Grigio</t>
  </si>
  <si>
    <t>PETRUS OUD BRUIN   750ML</t>
  </si>
  <si>
    <t>ABBOTT ALE 6/4 14.9.OZ CAN</t>
  </si>
  <si>
    <t>Napa Cellars Chardonnay</t>
  </si>
  <si>
    <t>LANZUR P/NOIR</t>
  </si>
  <si>
    <t>SPIKED SELTZER VARIETY 2/12PK 12.0Z CAN</t>
  </si>
  <si>
    <t>SCHLAFLY QUADRUPLE 12/750ML NR</t>
  </si>
  <si>
    <t>CHILI DEVIL 4/6 12.0Z NR</t>
  </si>
  <si>
    <t>Isaac Fernandez Selection Finca La Mata Tinta del Pais</t>
  </si>
  <si>
    <t>Sugarloaf Mountain Vineyard Comus Bordeaux Blend</t>
  </si>
  <si>
    <t>TRAQUAIR HOUSE ALE 12/11.2OZ</t>
  </si>
  <si>
    <t>STILLWATER VACUUM</t>
  </si>
  <si>
    <t>Broadside Margarita Vineyard Cabernet Sauvignon</t>
  </si>
  <si>
    <t>Achaval Ferrer Malbec</t>
  </si>
  <si>
    <t>UV VODKA   SRIRACHA</t>
  </si>
  <si>
    <t>Compass Box Orangerie Scotch Whiskey</t>
  </si>
  <si>
    <t>BOSTEELS TRIPLE KARMELIET 12/750ML</t>
  </si>
  <si>
    <t>TIKKA INDIAN SPECIALTY BE</t>
  </si>
  <si>
    <t>Corzo Anejo Tequila</t>
  </si>
  <si>
    <t>Glencadam "The Rather Delicate" 10 Year Old Highland Single Malt Scotch Whisky</t>
  </si>
  <si>
    <t>Belvedere Mango Passion Vodka</t>
  </si>
  <si>
    <t>G.D. Vajra Dolcetto d'Alba</t>
  </si>
  <si>
    <t>Morad Winery Pomegranate Wine Red Blend</t>
  </si>
  <si>
    <t>ICEHOUSE 2/12 LNNR</t>
  </si>
  <si>
    <t>DE DOLLE OERBIER SPEC RES</t>
  </si>
  <si>
    <t>Boxhead Winemakers Boxhead Shiraz</t>
  </si>
  <si>
    <t>Federalist Vineyards The Federalist Zinfandel</t>
  </si>
  <si>
    <t>Chateau Reynon Cotes de Bordeaux Bordeaux Blend</t>
  </si>
  <si>
    <t>Jean Marc Brocard Vaulorent Chablis Vaulorent Chardonnay</t>
  </si>
  <si>
    <t>PURUS ORGANIC VODKA</t>
  </si>
  <si>
    <t>CAMERON HUGHES CAL COLL CHARD</t>
  </si>
  <si>
    <t>SONOMACIDER PITCHFORK PEAR 6/4 12.0Z NR</t>
  </si>
  <si>
    <t>MASCHIO PROSECCO BRUT</t>
  </si>
  <si>
    <t>Elisabetta Abrami Brut Franciacorta Chardonnay</t>
  </si>
  <si>
    <t>RJ ROCKERS GOOD BOY STOUT 6/4 12.0Z</t>
  </si>
  <si>
    <t>ELMO PIO MOSCATO</t>
  </si>
  <si>
    <t>AECHT SCHLENKERLA URBOCK 20/16.9</t>
  </si>
  <si>
    <t>Barton Vodka</t>
  </si>
  <si>
    <t>Irony Small Lot Reserve Chardonnay</t>
  </si>
  <si>
    <t>Vat 69 Gold Blended Scotch Whiskey</t>
  </si>
  <si>
    <t>CORSENDONK ABBEY DUBBEL BROWN</t>
  </si>
  <si>
    <t>SCHLAFLY AMERICAN BROWN ALE 4/6 CAN</t>
  </si>
  <si>
    <t>CARMES DE RIEUSSEC '09</t>
  </si>
  <si>
    <t>Sutter Home Winery Sweet Red Rare Red Blend</t>
  </si>
  <si>
    <t>BEN HOGAN CARNOUSTIE 08</t>
  </si>
  <si>
    <t>DUPONT FORET LIBRE 12/750ML NR</t>
  </si>
  <si>
    <t>Corsair Spiced Rum</t>
  </si>
  <si>
    <t>NORTH COAST PRANQSTER GOLD NR</t>
  </si>
  <si>
    <t>Christian Brothers Frost White Brandy</t>
  </si>
  <si>
    <t>Port City Derecho Common</t>
  </si>
  <si>
    <t>Vin Vault Pinot Grigio</t>
  </si>
  <si>
    <t>Bogle Vineyards Port Petite Sirah</t>
  </si>
  <si>
    <t>NORTH COAST RED SEAL ALE NR</t>
  </si>
  <si>
    <t>Linganore Winecellars Strawberry Red Blend</t>
  </si>
  <si>
    <t>EVIL TWIN THE PERFECT NOSE   12/22</t>
  </si>
  <si>
    <t>Busch Light</t>
  </si>
  <si>
    <t>Marani Alazani Valley Red Medium Sweet Wine Saperavi</t>
  </si>
  <si>
    <t>Montes Classic Series Cabernet Sauvignon</t>
  </si>
  <si>
    <t>A to Z Wineworks Bubbles Pinot Noir</t>
  </si>
  <si>
    <t>Horton Vineyards Chateau le Cabin Blackberry Wine Petit Verdot</t>
  </si>
  <si>
    <t>OUD BEERSEL FRAMBOISE</t>
  </si>
  <si>
    <t>CASA L'ANGEL CAB</t>
  </si>
  <si>
    <t>IN SITU SYRAH</t>
  </si>
  <si>
    <t>SCHLAFLY TRIPEL ALE 12/750</t>
  </si>
  <si>
    <t>Mother's Apple Pie Liqueur</t>
  </si>
  <si>
    <t>NEW PLANET BELGIAN ALE 6/4 12.0Z</t>
  </si>
  <si>
    <t>Colliano Cuvee Red Estate Bottled Bordeaux Blend, Cabernet Franc, Cabernet Sauvignon, Merlot</t>
  </si>
  <si>
    <t>ST LOUIS KRIEK 12/12.7 OZ</t>
  </si>
  <si>
    <t>Juarez Silver Tequila</t>
  </si>
  <si>
    <t>Rhum Barbancourt Estate Reserve 15 Year Old Rum</t>
  </si>
  <si>
    <t>Montebro Crianza Grenache</t>
  </si>
  <si>
    <t>EVIL TWIN FEMME YUZU 12/22.0Z NR</t>
  </si>
  <si>
    <t>SCHLAFLY DRY HOPPED APA 4/6 12OZ</t>
  </si>
  <si>
    <t>Chilensis Reserva Estate Bottled Malbec</t>
  </si>
  <si>
    <t>SCHOENRAMER GOLD 20/16.9.OZ NR</t>
  </si>
  <si>
    <t>BITBURGER 2/12 NR</t>
  </si>
  <si>
    <t>Tangley Oaks Lot #15 Pinot Noir</t>
  </si>
  <si>
    <t>SOUTHERN TIER FUSION SAMPLER 2</t>
  </si>
  <si>
    <t>Bacardi 8 Years Old Rum Gran Reserva</t>
  </si>
  <si>
    <t>Domaine de Fondreche Ventoux Grenache</t>
  </si>
  <si>
    <t>Numero Uno Summer Cerveza</t>
  </si>
  <si>
    <t>SAILOR JERRY SPICED RUM   GAME DAY PACK</t>
  </si>
  <si>
    <t>Jim Barry The Lodge Hill Shiraz</t>
  </si>
  <si>
    <t>ALLAGASH HUGH MALONE 6/750ML</t>
  </si>
  <si>
    <t>ABITA SPRING IPA 4/6 12.0Z NR</t>
  </si>
  <si>
    <t>KELLER LA CRUZ VYD P/NOIR</t>
  </si>
  <si>
    <t>SAMMYS BEACH BAR RUM</t>
  </si>
  <si>
    <t>Gozio Amaretto Liqueur</t>
  </si>
  <si>
    <t>Alexander Valley Vineyards Redemption Zinfandel</t>
  </si>
  <si>
    <t>GIFFARD ABRICOL DU ROUSSILON</t>
  </si>
  <si>
    <t>MCKENZIES LAZY LEMONADE HARD CIDER</t>
  </si>
  <si>
    <t>LEIKEIM STEINBIER 5.8% 20/16.9OZ</t>
  </si>
  <si>
    <t>TEKIRDAG RAKI GOLD</t>
  </si>
  <si>
    <t>RJ ROCKERS BROWN EYED SQUIRREL 4/6</t>
  </si>
  <si>
    <t>Tanteo Jalapeno Tequila</t>
  </si>
  <si>
    <t>Seagram's Bahama Mama Orange &amp; Pineapple</t>
  </si>
  <si>
    <t>TROUBADOUR GALAXY IPA 6/750ML</t>
  </si>
  <si>
    <t>4 HANDS CUVEE ANGE 16.9Z</t>
  </si>
  <si>
    <t>OFF COLOR APEX PREDATOR   6/4NR</t>
  </si>
  <si>
    <t>Greene King Old Speckled Hen English Fine Ale</t>
  </si>
  <si>
    <t>OC Distilling Co. Strawberry Lemonade Vodka</t>
  </si>
  <si>
    <t>Bodegas Ramon Bilbao Albarino</t>
  </si>
  <si>
    <t>GREAT DIVIDE WHITEWATER 4/6 CANS</t>
  </si>
  <si>
    <t>Twenty Grand Rose Vodka</t>
  </si>
  <si>
    <t>Bouke Red Table Wine Bordeaux Blend</t>
  </si>
  <si>
    <t>Pellegrini Family Vineyards Zinfandel</t>
  </si>
  <si>
    <t>SCALDIS DE NUITS</t>
  </si>
  <si>
    <t>JOSE CUERVO TRAD VAP</t>
  </si>
  <si>
    <t>LEAPING LIZARD SONOMA CITY MER</t>
  </si>
  <si>
    <t>MOCHETTO PINK MOSCATO BRACHETTO</t>
  </si>
  <si>
    <t>CAVIT RED BLEND</t>
  </si>
  <si>
    <t>Lord Lieutenant Kinahan's Blended Irish Whiskey</t>
  </si>
  <si>
    <t>AVELEDA KOSHER</t>
  </si>
  <si>
    <t>The Glenlivet 18 Year Old Highland Single Malt Scotch Whiskey</t>
  </si>
  <si>
    <t>ZONIN REGIONS MOSCATO</t>
  </si>
  <si>
    <t>EVIL TWIN NOMADER BERLINER WEISSE 4/6 12.OZ CAN NR</t>
  </si>
  <si>
    <t>ESTRELLA DAMM</t>
  </si>
  <si>
    <t>Bare Knuckle American Wheat Whiskey</t>
  </si>
  <si>
    <t>ANDERSON HUGE ARKER</t>
  </si>
  <si>
    <t>Oxford Landing Shiraz</t>
  </si>
  <si>
    <t>Firestone Easy Jack IPA</t>
  </si>
  <si>
    <t>Angry Orchard Summer Honey Seasonal Hard Cider</t>
  </si>
  <si>
    <t>CASTELAIN BLONDE BIERE DE GERD</t>
  </si>
  <si>
    <t>CH CLARKE LISTRAC MEDOC</t>
  </si>
  <si>
    <t>Il Conte Stella Rosa L'Originale Semi Sweet Moscato D'Asti DOCG Muscat Blanc a Petits Grains</t>
  </si>
  <si>
    <t>Bohemia Clasica</t>
  </si>
  <si>
    <t>BLUE MOON BELGIAN WHITE 2/15PK 12OZ CAN</t>
  </si>
  <si>
    <t>Kinsey Rye Whiskey</t>
  </si>
  <si>
    <t>Bodegas Lozano Rojo Mojo Shiraz</t>
  </si>
  <si>
    <t>Louis Latour Domaine de Valmoissine Pinot Noir</t>
  </si>
  <si>
    <t>S SMITH IMPERIAL STOUT NR</t>
  </si>
  <si>
    <t>SHIPYARD LIGHT 4/6 12.0Z</t>
  </si>
  <si>
    <t>Baltimore 1904 Ginger Apple Liqueur</t>
  </si>
  <si>
    <t>Du Claw Hop Hammer</t>
  </si>
  <si>
    <t>Chateau de Segries Cotes du Rhone Red Southern Rhone Blend</t>
  </si>
  <si>
    <t>SHIPYARD MELONHEAD 4/6 12.0Z</t>
  </si>
  <si>
    <t>HEAVY SEAS SIREN NOIRE 6/4 NR</t>
  </si>
  <si>
    <t>STILLWATER GIVEAWAY</t>
  </si>
  <si>
    <t>Schneider Weisse Weisen Edel Weisse Ale</t>
  </si>
  <si>
    <t>ADDIS TEJ SWEET 750ML</t>
  </si>
  <si>
    <t>CALINA RES CHARD</t>
  </si>
  <si>
    <t>LOMSKA DARK</t>
  </si>
  <si>
    <t>Vinaria din Vale Feteasca Alba</t>
  </si>
  <si>
    <t>BEERLAO DARK</t>
  </si>
  <si>
    <t>Cloud Nine Vodka</t>
  </si>
  <si>
    <t>Starr Hill The Love Wheat Beer</t>
  </si>
  <si>
    <t>Flipflop Wines Fizzy Sangria   Can Red Blend</t>
  </si>
  <si>
    <t>SCHLAFLY HEFEWEIZEN 4/6 12.0Z</t>
  </si>
  <si>
    <t>JLS OAK KNOLL DISTRICT MER 13</t>
  </si>
  <si>
    <t>Bacardi Rum Island Ice Tea</t>
  </si>
  <si>
    <t>LAUGHING DOG DOG FATHER</t>
  </si>
  <si>
    <t>Fatti By Stelzer Bio Perle</t>
  </si>
  <si>
    <t>STILLWATER STATESIDE SAISON 6/</t>
  </si>
  <si>
    <t>BASIGNANI ELENA</t>
  </si>
  <si>
    <t>Burnett's Vodka</t>
  </si>
  <si>
    <t>Avion Espresso Liqueur</t>
  </si>
  <si>
    <t>Livingston Cellars Rhine Wine Reserve Rare White Blend</t>
  </si>
  <si>
    <t>Kotrotsos Erasmios Red Dry Agiorgitiko</t>
  </si>
  <si>
    <t>STILLWATER DEBUTANTE 6/4 12.0Z NR</t>
  </si>
  <si>
    <t>Breuckelen Distilling 77 Whiskey Local Rye &amp; Corn</t>
  </si>
  <si>
    <t>SONOMA CIDER WASHBOARD SASAPARILLA 6/4 12.OZ NR</t>
  </si>
  <si>
    <t>Cantine Polvanera Contessa Annalisa Collection Organic Primitivo</t>
  </si>
  <si>
    <t>Quinta da Pigarca 100 Marias Aragones</t>
  </si>
  <si>
    <t>CYT CASILLERO DEL DIABLO VIOG</t>
  </si>
  <si>
    <t>Sycamore Lane Cellars Chardonnay</t>
  </si>
  <si>
    <t>Perrier Jouet Grand Brut Champagne Brut Champagne Blend</t>
  </si>
  <si>
    <t>Bertani Villa Arvedi Amarone Della Valpolicella Valpantena Valpolicella Blend</t>
  </si>
  <si>
    <t>Carib Premium Lager</t>
  </si>
  <si>
    <t>GANCIA PROSECCO</t>
  </si>
  <si>
    <t>Ayinger Celebrator Lager</t>
  </si>
  <si>
    <t>Tanqueray No. Ten Gin</t>
  </si>
  <si>
    <t>Peter Vella California Chablis Chardonnay</t>
  </si>
  <si>
    <t>ZEOS DARK BEER 24/ 330 ML NR</t>
  </si>
  <si>
    <t>NUNA BONARDA RES</t>
  </si>
  <si>
    <t>21ST AMENDMENT ALLIES WIN THE WAR</t>
  </si>
  <si>
    <t>Kendall Jackson Vintner's Reserve Pinot Gris</t>
  </si>
  <si>
    <t>Francis Ford Coppola Director's Chardonnay</t>
  </si>
  <si>
    <t>SUNSET VERY STRONG RUM 169P</t>
  </si>
  <si>
    <t>Casa Lapostolle Casa Grand Selection Carmenere</t>
  </si>
  <si>
    <t>BENJAMIN DE RISSAC CAB/MER</t>
  </si>
  <si>
    <t>Terre Forti Delle Venezie IGT Pinot Grigio</t>
  </si>
  <si>
    <t>ST PETERS DIRTY TACKLE</t>
  </si>
  <si>
    <t>CIROC VODKA   FRENCH VANILLA</t>
  </si>
  <si>
    <t>Bodega Numanthia Numanthia Tempranillo</t>
  </si>
  <si>
    <t>Carlo Rossi Blush Rare Rose Blend</t>
  </si>
  <si>
    <t>CROWN VLY COFFMAN COFFEE   12OZ</t>
  </si>
  <si>
    <t>Rogue Nation Brutal IPA</t>
  </si>
  <si>
    <t>ERMITA PETRER TINTO ORGANIC</t>
  </si>
  <si>
    <t>Chimay Peres Trappistes Grande Reserve</t>
  </si>
  <si>
    <t>CH BELLEVUE BORDEAOX</t>
  </si>
  <si>
    <t>ST FEUILLIEN TRIPEL 12/25.4OZ</t>
  </si>
  <si>
    <t>Vinaceous Shakre Chardonnay</t>
  </si>
  <si>
    <t>GREEN FLASH ROAD WARRIOR 12/22.0Z NR</t>
  </si>
  <si>
    <t>Kahlua Midnight Rum &amp; Black Coffee Liqueur 70 Proof</t>
  </si>
  <si>
    <t>CH VALFONTAINE</t>
  </si>
  <si>
    <t>Aberfeldy 12 Year Old Highland Single Malt Scotch Whiskey</t>
  </si>
  <si>
    <t>Seagram's Peach Twisted Gin</t>
  </si>
  <si>
    <t>SHIPYARD BLACK IPA 4/6 12.0Z NR</t>
  </si>
  <si>
    <t>SHIPYARD SMASHED PUMPKIN 12/22 OZ</t>
  </si>
  <si>
    <t>LOS HAROLDOS MAL RSE</t>
  </si>
  <si>
    <t>ABITA SAVE OUR SHORES 12 22 OZ</t>
  </si>
  <si>
    <t>KUROMATSU HAKUSHIKA JUNMAI</t>
  </si>
  <si>
    <t>900ML</t>
  </si>
  <si>
    <t>RGS Lolea No. 1 Sangria Tempranillo</t>
  </si>
  <si>
    <t>McClintock Maryland Heritage White Whiskey</t>
  </si>
  <si>
    <t>FLORIDA LAGER 4/6 12 OZ</t>
  </si>
  <si>
    <t>BAYING HOUND BLACK IPA 12/22 OZ</t>
  </si>
  <si>
    <t>EVIL TWIN MISSION GOSE   22.0Z</t>
  </si>
  <si>
    <t>FRITZ BRIEM 1809 BERLINER WEISSE</t>
  </si>
  <si>
    <t>St. Nicholas Abbey 15 Year Old Barbados Rum</t>
  </si>
  <si>
    <t>Tangley Oaks Lot 17 Cabernet Sauvignon</t>
  </si>
  <si>
    <t>SHIPYARD ISLAND TIME IPA</t>
  </si>
  <si>
    <t>LUIGI BOSCA FINCA LA LINDA RSE</t>
  </si>
  <si>
    <t>Cakebread Cellars Two Creeks Vineyard Pinot Noir</t>
  </si>
  <si>
    <t>K. Martini &amp; Sohn Gurnzan Alto Adige   Sudtirol Lagrein</t>
  </si>
  <si>
    <t>IDONIKO TISPOURO GRAPPA</t>
  </si>
  <si>
    <t>1861 P/GRIG</t>
  </si>
  <si>
    <t>KUMOSABE NIGORI DOUBLE BARREL SAKE</t>
  </si>
  <si>
    <t>CROWN ROYAL W/ 2 GLASSES</t>
  </si>
  <si>
    <t>Jacquin's Rock Rye With Fruit</t>
  </si>
  <si>
    <t>Crispin The Saint Artisanal Reserve Unfiltered Hard Cider</t>
  </si>
  <si>
    <t>MOYLANS HOPSICKLE IPA</t>
  </si>
  <si>
    <t>Di Lenardo Father's Eyes Venezia Giulia IGT Chardonnay</t>
  </si>
  <si>
    <t>Maculan Brentino Veneto IGT Cabernet Sauvignon</t>
  </si>
  <si>
    <t>d'Arenberg The Laughing Magpie Shiraz</t>
  </si>
  <si>
    <t>HINMAN P/NOIR</t>
  </si>
  <si>
    <t>THATCHERS GREEN GOBLIN CIDER 1</t>
  </si>
  <si>
    <t>AECHT SCHLENKERLA HELLES 20/16</t>
  </si>
  <si>
    <t>Hob Nob Vineyards Merlot</t>
  </si>
  <si>
    <t>ALDARIS PILZENES 20/16.9.OZ NR</t>
  </si>
  <si>
    <t>Starr Hill Snow Blind</t>
  </si>
  <si>
    <t>Johnny Drum Black Label Kentucky Straight Bourbon Whiskey</t>
  </si>
  <si>
    <t>BALDUCCIS P/GRIG</t>
  </si>
  <si>
    <t>Billecart Salmon Brut Reserve Champagne Brut Champagne Blend</t>
  </si>
  <si>
    <t>KASTEEL TRIPLE</t>
  </si>
  <si>
    <t>MALHEUR 12</t>
  </si>
  <si>
    <t>Gin Mare Mediterranean</t>
  </si>
  <si>
    <t>TIMMERMANS KRIEK 12/11.2 OZ</t>
  </si>
  <si>
    <t>SEGHESIO SONOMA CTY ZIN 12/CS</t>
  </si>
  <si>
    <t>MIDLIFE CRISIS ROO BOY RED</t>
  </si>
  <si>
    <t>Magic Hat Circus Boy</t>
  </si>
  <si>
    <t>SCHLAFLY WINTER ESB 4/6 12 OZ</t>
  </si>
  <si>
    <t>Clausthaler Premium Non Alcoholic Lager</t>
  </si>
  <si>
    <t>Miller Lite Can</t>
  </si>
  <si>
    <t>Pinnacle Blackberry Vodka</t>
  </si>
  <si>
    <t>Twin Valley Handcrafted Seneca Bay Rum</t>
  </si>
  <si>
    <t>ST PETERS CREAM STOUT 500ML</t>
  </si>
  <si>
    <t>UINTA MONKSHINE</t>
  </si>
  <si>
    <t>Familia Zuccardi Q Malbec</t>
  </si>
  <si>
    <t>Bota Brick RedVolution Rare Red Blend</t>
  </si>
  <si>
    <t>TAVERNELLO SOAVE</t>
  </si>
  <si>
    <t>Cline Cellars Cashmere Exquisite Red Blend Mourvedre</t>
  </si>
  <si>
    <t>Cooper River Petty's Island Rum</t>
  </si>
  <si>
    <t>Sutter Home Winery Chenin Blanc</t>
  </si>
  <si>
    <t>Flying Dog Snake Dog IPA</t>
  </si>
  <si>
    <t>Ponche Kuba Cream Liqueur</t>
  </si>
  <si>
    <t>Taylor Wine Company Cream Sherry</t>
  </si>
  <si>
    <t>ROGER MOREUX SANCERRE BOUFFANTS</t>
  </si>
  <si>
    <t>Catoctin Creek Kings Mountain American Malt Whiskey</t>
  </si>
  <si>
    <t>AUSPICION CAB</t>
  </si>
  <si>
    <t>Croft Distinction Special Reserve Red Port</t>
  </si>
  <si>
    <t>DEL DUCATO BRETT PEAT DAYDREAM 16/11.OZ NR</t>
  </si>
  <si>
    <t>Chateau Jolys Jurancon Sec Petit Manseng</t>
  </si>
  <si>
    <t>Alianca Crisp &amp; Refreshing Loureiro</t>
  </si>
  <si>
    <t>SONOMA CIDER HATCHET APPLE   22.0Z</t>
  </si>
  <si>
    <t>Uncle Val's Peppered Gin</t>
  </si>
  <si>
    <t>WILLIAM TELL APPLE CIDER W P/GRIG 6/4 12.0Z</t>
  </si>
  <si>
    <t>KENWOOD CAB</t>
  </si>
  <si>
    <t>BALTIKA RUSSIAN IMPERIAL STOUT 12/14.9 0Z NR</t>
  </si>
  <si>
    <t>GREAT DIVIDE TITAN IPA</t>
  </si>
  <si>
    <t>LOMZA EXPORT 16.9 OZ</t>
  </si>
  <si>
    <t>Prairie Organic Handcrafted Vodka</t>
  </si>
  <si>
    <t>RJ ROCKERS PATRIOT ALE</t>
  </si>
  <si>
    <t>GROZET 11.2OZ NR</t>
  </si>
  <si>
    <t>PRADO REY ELITE TEMP</t>
  </si>
  <si>
    <t>DEL BORGO MALEDETTA</t>
  </si>
  <si>
    <t>Barton's Peach Schnapps</t>
  </si>
  <si>
    <t>Anchor Distilling Junipero San Francisco Strength Gin</t>
  </si>
  <si>
    <t>DeKuyper Luscious Sloe Gin</t>
  </si>
  <si>
    <t>Malibu Red Rum 70 Proof</t>
  </si>
  <si>
    <t>1800 Ultimate Raspberry Margarita</t>
  </si>
  <si>
    <t>Emmolo Sauvignon Blanc</t>
  </si>
  <si>
    <t>Bacardi Coconut Rum</t>
  </si>
  <si>
    <t>Lanzur Chardonnay</t>
  </si>
  <si>
    <t>Cupcake Vineyards Malbec</t>
  </si>
  <si>
    <t>Galerie Naissance Sauvignon Blanc</t>
  </si>
  <si>
    <t>SANCONY CREEK KUTZTOWN LAGERBIER NR</t>
  </si>
  <si>
    <t>ST AMBROISE IPA 6/4 16.OZ CAN</t>
  </si>
  <si>
    <t>BAYRISCHER LEIPZIGER GOSE 24/1</t>
  </si>
  <si>
    <t>Samuel Adams Rebel Juiced IPA</t>
  </si>
  <si>
    <t>EVIL TWIN CITRA SUNSHINE SLACKER</t>
  </si>
  <si>
    <t>SARACINA UNOAK CHARD</t>
  </si>
  <si>
    <t>Chakana Wines Maipe Malbec</t>
  </si>
  <si>
    <t>DUCLAW FOUNDATION SERIES</t>
  </si>
  <si>
    <t>Pinnacle Red Berry Vodka</t>
  </si>
  <si>
    <t>Ninkasi Vanilla Oatis Oatmeal Stout</t>
  </si>
  <si>
    <t>Firestone Pivo Hoppy Pils</t>
  </si>
  <si>
    <t>Carl Ehrhard Blanc de Noirs Trocken Estate Grown and Bottled Spatburgunder</t>
  </si>
  <si>
    <t>Ommegang Three Philosophers</t>
  </si>
  <si>
    <t>Dominion Candi Belgian Tripel</t>
  </si>
  <si>
    <t>PERENNIAL STEFON RYE SAISON 12</t>
  </si>
  <si>
    <t>OUDE BEERSAL BZART KRIEKENLAMBIEK 6/750ML NR</t>
  </si>
  <si>
    <t>Hundred Acre Winery If You See Kay Cabernet Sauvignon</t>
  </si>
  <si>
    <t>The Other Guys Pennywise Pinot Noir</t>
  </si>
  <si>
    <t>1906 RESERVA ESPECIAL 4/6 11.2 0Z</t>
  </si>
  <si>
    <t>MALHEUR 10 11OZ/4PK</t>
  </si>
  <si>
    <t>OMNIPOLLO ABRAHADABRA  12/22</t>
  </si>
  <si>
    <t>DeKuyper Creme De Menthe Liqueur</t>
  </si>
  <si>
    <t>Borgo Maddalena Borgo M Delle Venezie IGT Pinot Grigio</t>
  </si>
  <si>
    <t>Rodenbach Sour Ale</t>
  </si>
  <si>
    <t>Absolut Mandrin Vodka</t>
  </si>
  <si>
    <t>ECHT KRIEKENBIER CHERRY A</t>
  </si>
  <si>
    <t>CONN CREEK ANTHOLOGY</t>
  </si>
  <si>
    <t>OLDE SAVANNAH SWEET TEA LEMONADE</t>
  </si>
  <si>
    <t>SCHLAFLY PALE ALE 4/6 12.0Z</t>
  </si>
  <si>
    <t>Leopold's American Small Batch Gin</t>
  </si>
  <si>
    <t>Cramele Reca? Werewolf Pinot Noir</t>
  </si>
  <si>
    <t>SAN ELIAS S/BLC</t>
  </si>
  <si>
    <t>J. Wray Jamaica Silver Rum</t>
  </si>
  <si>
    <t>Triple Eight Blueberry Vodka</t>
  </si>
  <si>
    <t>Woop Woop Chardonnay</t>
  </si>
  <si>
    <t>Bodegas Ateca Atteca Old Vines Garnacha</t>
  </si>
  <si>
    <t>Bud Light Lime Straw Ber Rita Margarita</t>
  </si>
  <si>
    <t>Vina Santa Rita Reserva Estate Bottled Merlot</t>
  </si>
  <si>
    <t>MATADOR WHITE TEQ</t>
  </si>
  <si>
    <t>STILLWATER FOLKLORE</t>
  </si>
  <si>
    <t>SOUND CZECH PILSNER</t>
  </si>
  <si>
    <t>SHIPYARD BLUE FIN STOUT 4/6 12 OZ</t>
  </si>
  <si>
    <t>Finca Sophenia Altosur Malbec</t>
  </si>
  <si>
    <t>WILLIAM TELL APPLE CIDER W P/GRIG 6/4 16.0Z</t>
  </si>
  <si>
    <t>ANDERSON VALLEY BRO DAVID TRIPPLE NR</t>
  </si>
  <si>
    <t>GUNPOWDER FALLS PILSNER</t>
  </si>
  <si>
    <t>Ommegang Triple Perfection</t>
  </si>
  <si>
    <t>Bachelor Wines The Bachelorette The Final Rose Zinfandel</t>
  </si>
  <si>
    <t>Presidential 20 Year Old Tawny Red Port</t>
  </si>
  <si>
    <t>HOP CONT 3 IMPERIAL IPA   4/6 NR</t>
  </si>
  <si>
    <t>DEL DUCATO FRAMBOZSCELLA 6/750ML NR</t>
  </si>
  <si>
    <t>123 Organic Blanco Uno 100% de Agave Organic Tequila</t>
  </si>
  <si>
    <t>Flying Dog Gonzo Imperial Porter</t>
  </si>
  <si>
    <t>Les Trois Couronnes Cotes du Rhone Red Southern Rhone Blend</t>
  </si>
  <si>
    <t>HITACHINO NEST RD RICE 23.4OZ</t>
  </si>
  <si>
    <t>LAUGHING DOG PURE BRED CITRA SINGLE HOP</t>
  </si>
  <si>
    <t>BRANDY 1920</t>
  </si>
  <si>
    <t>Riunite Movendo Moscato Provincia di Pavia IGT Muscat</t>
  </si>
  <si>
    <t>Berentzen Apple Liqueur</t>
  </si>
  <si>
    <t>Almaza Pilsner Beer</t>
  </si>
  <si>
    <t>WEYERBACHER TINY BEER 12/750ML</t>
  </si>
  <si>
    <t>Hakutsuru Excellent Junmai Sake</t>
  </si>
  <si>
    <t>Chateau de Mattes Sabran Duc de Narbonne Rose Syrah</t>
  </si>
  <si>
    <t>Franciscan Estate Sauvignon Blanc</t>
  </si>
  <si>
    <t>LEFT HAND TWIN SISTERS 12/22.0Z</t>
  </si>
  <si>
    <t>MILLER LITE 4/6 16OZ CAN</t>
  </si>
  <si>
    <t>NUMERO ITALIANO LAM DE'LL EMILIA</t>
  </si>
  <si>
    <t>VICTORY GOLDEN MONKEY 750ML</t>
  </si>
  <si>
    <t>LAS PERDICES RES MAL</t>
  </si>
  <si>
    <t>Ojai McGinley Vineyard Sauvignon Blanc</t>
  </si>
  <si>
    <t>DE DOLLE TEVE 20/11.2OZ</t>
  </si>
  <si>
    <t>BALTIKA ARSENALNOE PEPPER</t>
  </si>
  <si>
    <t>PICCOLO TESORO RASPBERRY SPARK MOSCA</t>
  </si>
  <si>
    <t>CROOKED STARE TABLE BEER 12/22.0Z NR</t>
  </si>
  <si>
    <t>JW LEES HARVEST 2012 12/9.3 0Z NR</t>
  </si>
  <si>
    <t>Smirnoff Ice Triple Black</t>
  </si>
  <si>
    <t>Robert Mondavi Winery Cabernet Sauvignon</t>
  </si>
  <si>
    <t>Maison Dolin &amp; Cie Vermouth de Chambery Blanc Rare White Blend</t>
  </si>
  <si>
    <t>Smirnoff Ice Watermelon Mimosa</t>
  </si>
  <si>
    <t>Old Grand Dad Kentucky Straight Bourbon Whiskey</t>
  </si>
  <si>
    <t>ROCKERS HOP QUAKE IPA 4/6 12.0Z NR</t>
  </si>
  <si>
    <t>Morgan Twelve Clones Pinot Noir</t>
  </si>
  <si>
    <t>UNIBROUE LAFIN DU MONDE 6L NR</t>
  </si>
  <si>
    <t>Etude Estate Grown Grace Benoist Ranch Pinot Noir</t>
  </si>
  <si>
    <t>Morad Winery Passion Fruit White Blend</t>
  </si>
  <si>
    <t>SILVER RIDGE CAB</t>
  </si>
  <si>
    <t>CLOWN SHOES CLEMENTINE BELGIAN WHITE 6/4 12.OZ NR</t>
  </si>
  <si>
    <t>Ca'Lunghetta Pinot Grigio</t>
  </si>
  <si>
    <t>CLOWN SHOES PIERRE FERRAND BILLIONAIRE 12/22.OZ NR</t>
  </si>
  <si>
    <t>Dr. Hans Von Muller Spatlese Riesling</t>
  </si>
  <si>
    <t>FLYING FISH ABBY DUBBEL 4/6 NR</t>
  </si>
  <si>
    <t>SELKIRK ABBEY AFTERLIFE IPA 12</t>
  </si>
  <si>
    <t>Trivento Amado Sur Torrontes</t>
  </si>
  <si>
    <t>BFM LA MEULE   11.2Z NR</t>
  </si>
  <si>
    <t>Orin Swift Machete Rare Red Blend</t>
  </si>
  <si>
    <t>UNIBROUE SOMMELIER SAMPLER 4/6</t>
  </si>
  <si>
    <t>Lot No. 40 Canadian Rye Whiskey</t>
  </si>
  <si>
    <t>New Belgium Dayblazer Easygoing Ale</t>
  </si>
  <si>
    <t>CARACOLE SAXO ALE 11.20Z</t>
  </si>
  <si>
    <t>SCHLAFLY SPECIAL RELEASE IRISH STOUT</t>
  </si>
  <si>
    <t>Paso Creek Zinfandel</t>
  </si>
  <si>
    <t>AV HOP OTTIN IPA 4/6 NR</t>
  </si>
  <si>
    <t>CH DE BERGUN 14</t>
  </si>
  <si>
    <t>Seven Sisters Yolanda Moscato Muscat</t>
  </si>
  <si>
    <t>YUENGLING LAGER 4/6 16OZ CAN</t>
  </si>
  <si>
    <t>Jefferson's Grand Selections Kentucky Straight Bourbon Whiskey</t>
  </si>
  <si>
    <t>ANDECHS WEISSBIER HELL 20/16.9 OZ NR</t>
  </si>
  <si>
    <t>SMALLS AMERICAN DRY GIN</t>
  </si>
  <si>
    <t>ST BERNADDUS ABT 12 6L</t>
  </si>
  <si>
    <t>MOYLANS WHITE CHRISTMAS 12/22.0Z NR</t>
  </si>
  <si>
    <t>JANURO MOSCATO</t>
  </si>
  <si>
    <t>AMBARI INDIAN BEER 11.2OZ</t>
  </si>
  <si>
    <t>Reverend Paul's Maryland Malt Whiskey</t>
  </si>
  <si>
    <t>CARACOLE AMBER ALE 11.2OZ</t>
  </si>
  <si>
    <t>Carmes de Rieussec Sauternes Semillon</t>
  </si>
  <si>
    <t>THE SEEKER CHARD</t>
  </si>
  <si>
    <t>The Glenlivet 21 Year Old Archive Scotch Whiskey</t>
  </si>
  <si>
    <t>Solomons Island Winery Blueberry Solomons Island Mist Pinot Noir</t>
  </si>
  <si>
    <t>Stolichnaya Vodka</t>
  </si>
  <si>
    <t>Katogi &amp; Strofilia S. A. Katogi Averoff Red Rare Red Blend</t>
  </si>
  <si>
    <t>The Dreaming Tree Crush Merlot</t>
  </si>
  <si>
    <t>Rujero Premium Bolivian Singani Brandy</t>
  </si>
  <si>
    <t>Casa Lapostolle Canto de Apalta Rare Red Blend</t>
  </si>
  <si>
    <t>NIKKA Coffey Grain Whiskey</t>
  </si>
  <si>
    <t>LILA P/GRIG</t>
  </si>
  <si>
    <t>DUPONT POSCA RUSTICA 750 NR</t>
  </si>
  <si>
    <t>Carmel Road Liberated Riesling</t>
  </si>
  <si>
    <t>EVIL TWIN COWBOY 6/4 12.0Z NR</t>
  </si>
  <si>
    <t>HEBREW JEWBILATION 16 12/22.0Z</t>
  </si>
  <si>
    <t>Chateau Malbec Bordeaux Blend</t>
  </si>
  <si>
    <t>Coastal Ridge Chardonnay</t>
  </si>
  <si>
    <t>Jerusalem Vineyard 2900 Vintage Semi Dry Rare White Blend</t>
  </si>
  <si>
    <t>PINKUS ALT 20/17OZ</t>
  </si>
  <si>
    <t>961 PALE 6/4 11.0Z</t>
  </si>
  <si>
    <t>EINBECKER MAL URBOCK 11.2OZ</t>
  </si>
  <si>
    <t>SHIPYARD APPLEHEAD 4/6 12 OZ</t>
  </si>
  <si>
    <t>Old Pulteney 12 Year Old</t>
  </si>
  <si>
    <t>BLUE MOUNTAIN ROCKFISH WHEAT</t>
  </si>
  <si>
    <t>Dr. Hermann H Riesling</t>
  </si>
  <si>
    <t>Peter Lehmann Clancy's Cabernet Sauvignon</t>
  </si>
  <si>
    <t>GREEN FLASH SAISON DIEGO 6/4 1</t>
  </si>
  <si>
    <t>GREEN FLASH DOUBLE STOUT 120Z/ 4PK</t>
  </si>
  <si>
    <t>ROLLING STONE CAB</t>
  </si>
  <si>
    <t>JW LEES MANCHESTER STAR 12/16.</t>
  </si>
  <si>
    <t>Casa Santos Lima Reserva Portuguese Red Blend</t>
  </si>
  <si>
    <t>Mission St. Vincent White Bordeaux Blend</t>
  </si>
  <si>
    <t>CH DES LEOTINS BORD RGE</t>
  </si>
  <si>
    <t>STILLWATER MONEY TREE</t>
  </si>
  <si>
    <t>MEINKLANG WHITE ORGANIC</t>
  </si>
  <si>
    <t>Pearl Strawberry Basil Vodka</t>
  </si>
  <si>
    <t>Hope Estate The Ripper Shiraz</t>
  </si>
  <si>
    <t>Quinta do Zambujeiro Monte do Zambujeiro Portuguese Red Blend</t>
  </si>
  <si>
    <t>Herradura Seleccion Suprema Tequila</t>
  </si>
  <si>
    <t>ABITA ANDYGATOR   4/6 NR</t>
  </si>
  <si>
    <t>HOFSTETTEN GRANIT ICE BOCK 20/11.2Z</t>
  </si>
  <si>
    <t>TROUBADOUR OBSCURA STOUT 11.2 NR</t>
  </si>
  <si>
    <t>TRINITY OAKS CAB</t>
  </si>
  <si>
    <t>Stone Go To IPA</t>
  </si>
  <si>
    <t>HARVEY'S XMAS    24/9.3NR</t>
  </si>
  <si>
    <t>NO LI BORN AND RAISED IPA 12/22 OZ</t>
  </si>
  <si>
    <t>CRABBIES GINGER BEER 12/16.9 OZ</t>
  </si>
  <si>
    <t>SAUCONY NORTH RAMP COFFEE STOUT NR</t>
  </si>
  <si>
    <t>Two Fingers Silver Tequila</t>
  </si>
  <si>
    <t>Goldeneye Pinot Noir</t>
  </si>
  <si>
    <t>La Crema Carneros Hills Los Carneros Pinot Noir</t>
  </si>
  <si>
    <t>MAREDSOUS DUBBEL 6/4</t>
  </si>
  <si>
    <t>EVIL TWIN FEMME FATALE NOIR 22.0Z</t>
  </si>
  <si>
    <t>KERRYGOLD IRISH CREAM</t>
  </si>
  <si>
    <t>TERRAZZA P/GRIG</t>
  </si>
  <si>
    <t>Sugarloaf Mountain Vineyard Cabernet Franc</t>
  </si>
  <si>
    <t>TERRAPIN IPA SURVIVAL KIT   2/12 CANS</t>
  </si>
  <si>
    <t>S SMITH ORGANIC LAGER 6/4 12 OZ</t>
  </si>
  <si>
    <t>Schlafly Oktoberfest</t>
  </si>
  <si>
    <t>Wild Turkey 81 Kentucky Straight Bourbon Whiskey</t>
  </si>
  <si>
    <t>Stone Enjoy By 04.20.17 IPA</t>
  </si>
  <si>
    <t>RAINHA SANTA LACREMA PORT</t>
  </si>
  <si>
    <t>DELIRIUM RED 6/4 11.2OZ NR</t>
  </si>
  <si>
    <t>HEAVYWEIGHT RED</t>
  </si>
  <si>
    <t>Chartron et Trebuchet Bourgogne Blanc Chardonnay</t>
  </si>
  <si>
    <t>St. Clement Vineyards Merlot</t>
  </si>
  <si>
    <t>Kedem Concord</t>
  </si>
  <si>
    <t>STRAFFE HENDRIK TRIPLE 6/4 11.2Z NR</t>
  </si>
  <si>
    <t>Fox Brook Winery Sauvignon Blanc</t>
  </si>
  <si>
    <t>Ermitage du Pic St. Loup Rose Pic Saint loup Red Southern Rhone Blend</t>
  </si>
  <si>
    <t>ALVINNE EXTRA 24/11.2 OZ</t>
  </si>
  <si>
    <t>Opalia Pinot Noir</t>
  </si>
  <si>
    <t>Redhook ESB</t>
  </si>
  <si>
    <t>MONTEVINA P/GRIG</t>
  </si>
  <si>
    <t>Genesee Cream Ale</t>
  </si>
  <si>
    <t>Tullibardine 500 Sherry Finish Highland Single Malt Scotch Whiskey</t>
  </si>
  <si>
    <t>Smith &amp; Cross Traditional Jamaica Rum</t>
  </si>
  <si>
    <t>Squealing Pig Sauvignon Blanc</t>
  </si>
  <si>
    <t>B Side Red Wine Blend Rare Red Blend</t>
  </si>
  <si>
    <t>ALVINNE WILD WEST BLACKTHORN   16.9</t>
  </si>
  <si>
    <t>Brinley Gold Shipwreck White Reserve Rum</t>
  </si>
  <si>
    <t>Joel Gott Pinot Gris</t>
  </si>
  <si>
    <t>ZOLO MENDOZA MAL</t>
  </si>
  <si>
    <t>WILLIAMS BROTHERS SCOTTISH HEAVY</t>
  </si>
  <si>
    <t>ROTHAUS TANN PILS 4/6 11.0Z NR</t>
  </si>
  <si>
    <t>Blue Chair Bay  Coconut Spiced Rum Cream</t>
  </si>
  <si>
    <t>Angry Orchard Cinnful Apple Seasonal Hard Cider</t>
  </si>
  <si>
    <t>ECHIGO RED ALE 12/335ML</t>
  </si>
  <si>
    <t>4 HANDS CA$H MONY</t>
  </si>
  <si>
    <t>EVIL TWIN FEM KABOSU 12/22.0Z NR</t>
  </si>
  <si>
    <t>VAN PUR PREMIUM POLAND</t>
  </si>
  <si>
    <t>NORTH COAST OLD #38 STOUT NR</t>
  </si>
  <si>
    <t>SCOTCH SILLY ALE 11.2OZ</t>
  </si>
  <si>
    <t>Atlas District Common Style Lager</t>
  </si>
  <si>
    <t>Dominion Millennium Ale</t>
  </si>
  <si>
    <t>Roquevale Red Label Aragonez</t>
  </si>
  <si>
    <t>KENWOOD YULUPA CUVEE BRUT 24/C</t>
  </si>
  <si>
    <t>FERRARI CARANO ELDORADO</t>
  </si>
  <si>
    <t>KILIKIA DARK 20/16.9 0Z</t>
  </si>
  <si>
    <t>Black Maple Hill Oregon Premium Small Batch Straight Rye Whiskey</t>
  </si>
  <si>
    <t>99 Whipped Cream Schnapps</t>
  </si>
  <si>
    <t>SOUTHERN TIER LIVE 4/6 12.0Z</t>
  </si>
  <si>
    <t>Avalon Cabernet Sauvignon</t>
  </si>
  <si>
    <t>HATZIMICHALIS CAB</t>
  </si>
  <si>
    <t>La Perla del Priorat Noster Inicial Grenache</t>
  </si>
  <si>
    <t>ST FEUILLIEN SAISON 6/4 12.0Z CAN</t>
  </si>
  <si>
    <t>SONOMA CIDER PITCHFORK PEAR   22.0Z</t>
  </si>
  <si>
    <t>DINKELACKER OKTOBERFEST MARZEN NR</t>
  </si>
  <si>
    <t>DONA PAULA EST BLACK RED BLEND</t>
  </si>
  <si>
    <t>SILVER OAK A/V CAB</t>
  </si>
  <si>
    <t>DuClaw For Pete's Sake!</t>
  </si>
  <si>
    <t>Boulevard Love Child No. 8</t>
  </si>
  <si>
    <t>Pio Cesare Langhe Nebbiolo</t>
  </si>
  <si>
    <t>JACK DANIELS BLK W/GLASSES</t>
  </si>
  <si>
    <t>LA TRAPPE LSID'OR 4/6 11.2Z</t>
  </si>
  <si>
    <t>Double Decker Hop on the Bus Pinot Grigio</t>
  </si>
  <si>
    <t>TerraNoble Sauvignon Blanc</t>
  </si>
  <si>
    <t>Mulderbosch Sauvignon Blanc</t>
  </si>
  <si>
    <t>Ridge Three Valleys Zinfandel</t>
  </si>
  <si>
    <t>Christian Brothers Apple Brandy</t>
  </si>
  <si>
    <t>Sutter Home Zinfandel</t>
  </si>
  <si>
    <t>QUINTESSA RES RED 6/CS</t>
  </si>
  <si>
    <t>Jolly Traveler Winter Shandy</t>
  </si>
  <si>
    <t>Innis &amp; Gunn Original Oak Aged Beer</t>
  </si>
  <si>
    <t>LA COTTA MARINERA 6/750ML NR</t>
  </si>
  <si>
    <t>Bols Creme de Noyaux Liqueur</t>
  </si>
  <si>
    <t>Hum Botanical Spirit Liqueur</t>
  </si>
  <si>
    <t>CASTELLO BANFI BRUNELLO '11</t>
  </si>
  <si>
    <t>CH LE SABLEY BORD</t>
  </si>
  <si>
    <t>Douglas Green The Beach House Rare Red Blend</t>
  </si>
  <si>
    <t>Front Porch Chardonnay</t>
  </si>
  <si>
    <t>Sauza Hornitos Plata Tequila</t>
  </si>
  <si>
    <t>Villages de France Chardonnay</t>
  </si>
  <si>
    <t>LAUGHING DOG CSB ESB</t>
  </si>
  <si>
    <t>Redheads Studio Barrel Monkeys Shiraz</t>
  </si>
  <si>
    <t>GREAT DIVIDE BELGIAN YETI 12/22.OZ</t>
  </si>
  <si>
    <t>Motorhead Shiraz</t>
  </si>
  <si>
    <t>Campos De Luz Viura</t>
  </si>
  <si>
    <t>Gavalas Winery Vinsanto Assyrtiko</t>
  </si>
  <si>
    <t>WALKING DEAD CAB</t>
  </si>
  <si>
    <t>Melini Borghi d'Elsa Chianti DOCG Sangiovese</t>
  </si>
  <si>
    <t>Stemmari Moscato Terre Siciliane IGT Muscat</t>
  </si>
  <si>
    <t>St. Supery Moscato Muscat Canelli</t>
  </si>
  <si>
    <t>Casa Lapostolle Clos Apalta Bordeaux Blend</t>
  </si>
  <si>
    <t>Seagram's Sweet Teaï¿½</t>
  </si>
  <si>
    <t>ELECTRIC REINDEER MOSCATO</t>
  </si>
  <si>
    <t>SMUTTYNOSE TRIPPEL   22OZ</t>
  </si>
  <si>
    <t>VIZCAYA BLACK RUM</t>
  </si>
  <si>
    <t>CORSENDONK GESCHGENKDOS GIFT 3/2 750</t>
  </si>
  <si>
    <t>Rebel Yell American Whiskey</t>
  </si>
  <si>
    <t>PALMA LOUCA NR</t>
  </si>
  <si>
    <t>Casa Agricola Alexandre Relvas Merino Old Vines Aragonez</t>
  </si>
  <si>
    <t>Casa Agricola Alexandre Relvas Ciconia Tinto Aragonez</t>
  </si>
  <si>
    <t>Domaine Bellevue Chardonnay</t>
  </si>
  <si>
    <t>Jean Michel Gautier Demi Sec Domaine de Racauderie Vouvray Chenin Blanc</t>
  </si>
  <si>
    <t>MAX MALT BEER 12/21.6 0Z</t>
  </si>
  <si>
    <t>HOPE SHZ PINK LBL</t>
  </si>
  <si>
    <t>Middle Sister Rebel Red Zinfandel</t>
  </si>
  <si>
    <t>GREAT WESTERN BRUT CHAMPAGNE</t>
  </si>
  <si>
    <t>MAUI LORENZINI DOUBLE IPA 6/4 12.OZ CAN</t>
  </si>
  <si>
    <t>Italo Cescon Veneto IGT Pinot Noir</t>
  </si>
  <si>
    <t>OHARAS PALE ALE 6/4 11.2 OZ NR</t>
  </si>
  <si>
    <t>Remy Pannier Vouvray Chenin Blanc</t>
  </si>
  <si>
    <t>Skinnygirl Muscat</t>
  </si>
  <si>
    <t>CANASTER</t>
  </si>
  <si>
    <t>GREAT DIVIDE HEY DAY 4/6 12.0Z</t>
  </si>
  <si>
    <t>Glen Moray 15 Year Old Elgin Heritage Speyside Single Malt Scotch Whisky</t>
  </si>
  <si>
    <t>LONG TRAIL UNEARTHED</t>
  </si>
  <si>
    <t>Kook Soon Dang Makkoli</t>
  </si>
  <si>
    <t>240ML</t>
  </si>
  <si>
    <t>MAHOU PILS LAGER 2/12 8.40Z</t>
  </si>
  <si>
    <t>AGAINST THE GRAIN RICO SAUVIN IPA 12/750ML NR</t>
  </si>
  <si>
    <t>CRANE LAKE MER</t>
  </si>
  <si>
    <t>Bird Dog Small Batch Premium Aged Bourbon Whiskey</t>
  </si>
  <si>
    <t>Darcie Kent Vineyards Cabernet Sauvignon</t>
  </si>
  <si>
    <t>4 Hands Chocolate Milk Stout</t>
  </si>
  <si>
    <t>Tussock Jumper Sauvignon Blanc</t>
  </si>
  <si>
    <t>Powers Singature Release Single Pot Still Irish Whiskey</t>
  </si>
  <si>
    <t>Michelob Original Lager</t>
  </si>
  <si>
    <t>Rocca delle Macï¿½e Chianti Classico Chianti Blend</t>
  </si>
  <si>
    <t>Mad Monk Russian Vodka</t>
  </si>
  <si>
    <t>WIDOWS WALK MER</t>
  </si>
  <si>
    <t>George Bowman Colonial Era Dark Caribbean Small Batch Rum</t>
  </si>
  <si>
    <t>ESTRELLA CAB</t>
  </si>
  <si>
    <t>Belvedere Pink Grapefruit Vodka</t>
  </si>
  <si>
    <t>FREEZANTE RED</t>
  </si>
  <si>
    <t>Melillo Fine I.P. Dry Marsala Inzolia</t>
  </si>
  <si>
    <t>Wyborowa Polish Vodka</t>
  </si>
  <si>
    <t>KEGAN JOE MAMAS MILK   4/6 NR</t>
  </si>
  <si>
    <t>Honig Cabernet Sauvignon</t>
  </si>
  <si>
    <t>Green Hat's Navy Strength Gin</t>
  </si>
  <si>
    <t>Barkan Classic Malbec</t>
  </si>
  <si>
    <t>Domaine de Triennes Rose Rare Rose Blend</t>
  </si>
  <si>
    <t>Robinsons Iron Maiden Trooper Can</t>
  </si>
  <si>
    <t>Martinez Bujanda Vina Bujanda Reserva Tempranillo</t>
  </si>
  <si>
    <t>Merryvale Cabernet Sauvignon</t>
  </si>
  <si>
    <t>EAGLE RARE BOURBON 17YR 90</t>
  </si>
  <si>
    <t>Shandy Carib Sorrel Imported Lager Beer</t>
  </si>
  <si>
    <t>Capture Wines Alliance Bordeaux Blend</t>
  </si>
  <si>
    <t>LIONHOUND RED</t>
  </si>
  <si>
    <t>Finlandia All Natural Mango Vodka</t>
  </si>
  <si>
    <t>FORMATION CAB</t>
  </si>
  <si>
    <t>Verro Wine Naju Pear White Blend</t>
  </si>
  <si>
    <t>HEAVY SEAS BOATLOAD SAMPLER 2/12NR</t>
  </si>
  <si>
    <t>STORE SPECIAL LIQUOR 1 LITER</t>
  </si>
  <si>
    <t>WEIHENSTPHANER HEFE WEISS</t>
  </si>
  <si>
    <t>DOM TASSIN SANCERERE BLANC</t>
  </si>
  <si>
    <t>Trevor Jones Boots Size 04 Shiraz</t>
  </si>
  <si>
    <t>Jacob's Creek Classic Merlot</t>
  </si>
  <si>
    <t>Chateau Saincrit Cuvee Vieilles Vignes Bordeaux Blend</t>
  </si>
  <si>
    <t>Barton &amp; Guestier Rose d'Anjou Rare Rose Blend</t>
  </si>
  <si>
    <t>SAM ADAMS REBEL ANYTIME IPA 15PK CAN</t>
  </si>
  <si>
    <t>Benromach Traditional Speyside Single Malt Scotch Whiskey</t>
  </si>
  <si>
    <t>Fetzer Valley Oaks Cabernet Sauvignon</t>
  </si>
  <si>
    <t>Segal's Special Reserve Cabernet Sauvignon</t>
  </si>
  <si>
    <t>Nickel &amp; Nickel C. C. Ranch Cabernet Sauvignon</t>
  </si>
  <si>
    <t>Ketel One Citroen</t>
  </si>
  <si>
    <t>Hahn Merlot</t>
  </si>
  <si>
    <t>LA JOTA CAB 12</t>
  </si>
  <si>
    <t>Silver Oak Bordeaux Blend</t>
  </si>
  <si>
    <t>TABOR ADAMA II SUFA   STORM 12</t>
  </si>
  <si>
    <t>Junior Johnson's Midnight Moon Strawberry Moonshine</t>
  </si>
  <si>
    <t>Fess Parker Parker Station Pinot Noir</t>
  </si>
  <si>
    <t>Lyeth Fleur De Lyeth Bordeaux Blend</t>
  </si>
  <si>
    <t>Raimat Castell de Raimat Albarino</t>
  </si>
  <si>
    <t>RIAZUL PLATA TEQUILA</t>
  </si>
  <si>
    <t>Benromach 10 Year Classic Speyside Single Malt Scotch Whisky</t>
  </si>
  <si>
    <t>CRANE LAKE P/NOIR</t>
  </si>
  <si>
    <t>Maestro Dobel Humito Smoked Silver Tequila</t>
  </si>
  <si>
    <t>CORONA EXTRA 18PK CAN</t>
  </si>
  <si>
    <t>Cavit Collection Delle Venezie IGT Merlot</t>
  </si>
  <si>
    <t>Bols Creme de Cassis Liqueur</t>
  </si>
  <si>
    <t>Kuromatsu Hakushika Junmai Ginjo Sake</t>
  </si>
  <si>
    <t>IRONSTONE ZINFANDEL</t>
  </si>
  <si>
    <t>Lake Chalice Pinot Gris</t>
  </si>
  <si>
    <t>Black Maple Hill Oregon Premium Small Batch Straight Bourbon Whiskey</t>
  </si>
  <si>
    <t>Malibu Caribbean Rum with Tropical Banana Liqueur</t>
  </si>
  <si>
    <t>Castello Banfi Aska Rosso Bolgheri Cabernet Sauvignon</t>
  </si>
  <si>
    <t>Ballast Point Grapefruit Sculpin</t>
  </si>
  <si>
    <t>Wyoming Whiskey  Outryder Straight American Whiskey</t>
  </si>
  <si>
    <t>Chalk Hill Chardonnay</t>
  </si>
  <si>
    <t>MASTER OF MIXES CLASSIC BL MARY NA</t>
  </si>
  <si>
    <t>Veuve Clicquot Ponsardin Demi Sec Champagne Demi sec Champagne Blend</t>
  </si>
  <si>
    <t>BATTLE STANDARD 142 GIN (STANDARD STRENGTH) 750 ML</t>
  </si>
  <si>
    <t>SEIFRIED SWEET AGNES RIES</t>
  </si>
  <si>
    <t>Vina Cartin Albarino</t>
  </si>
  <si>
    <t>Celine &amp; Laurent Tripoz Brut Cremant de Bourgogne Chardonnay</t>
  </si>
  <si>
    <t>Domaine du Castel 'C' Blanc du Castel Chardonnay</t>
  </si>
  <si>
    <t>MELSHEIMER HOFBERG KAB</t>
  </si>
  <si>
    <t>Herdade da Farizoa Portas da Herdade Reserva Portuguese Red Blend</t>
  </si>
  <si>
    <t>Fiore Dry Red Cabernet Sauvignon</t>
  </si>
  <si>
    <t>Skyy Infusion Coconut Vodka</t>
  </si>
  <si>
    <t>Oskar Blues IPA Brevard North Carolina</t>
  </si>
  <si>
    <t>Walders Scotch &amp; Coffee Liqueur</t>
  </si>
  <si>
    <t>BATTLE STANDARD 142 GIN (NAVY STRENGTH) 750 ML</t>
  </si>
  <si>
    <t>Luxardo Cherry ï¿½Sangue Moralccoï¿½ Liqueur</t>
  </si>
  <si>
    <t>Two James Old Cockney Gin</t>
  </si>
  <si>
    <t>Gosling's Family Reserve Old Rum</t>
  </si>
  <si>
    <t>STORE SPECIAL LIQUOR 375ML</t>
  </si>
  <si>
    <t>Barton &amp; Guestier Reserve Cabernet Sauvignon</t>
  </si>
  <si>
    <t>Niederkirchener Weinmacher Blue Fish Pinot Grigio</t>
  </si>
  <si>
    <t>Georgia Moon Corn Whiskey</t>
  </si>
  <si>
    <t>Grgich Hills Estate Grown Zinfandel</t>
  </si>
  <si>
    <t>Shmaltz Hop Manna IPA</t>
  </si>
  <si>
    <t>AVIA ZINFANY</t>
  </si>
  <si>
    <t>Ruinart Dom Ruinart Blanc de Blancs Champagne Blanc de Blancs Chardonnay</t>
  </si>
  <si>
    <t>Tobia oscar Tobia Reserva Rioja Red Blend</t>
  </si>
  <si>
    <t>Velenosi Quattro Mani Montepulciano d'Abruzzo</t>
  </si>
  <si>
    <t>Troegs DreamWeaver Wheat</t>
  </si>
  <si>
    <t>Unibroue Trois Pistoles</t>
  </si>
  <si>
    <t>Madison Ridge Shale Line Shiraz</t>
  </si>
  <si>
    <t>La Trappe Oak Aged Trappist</t>
  </si>
  <si>
    <t>Henry McKenna Kentucky Straight Bourbon Whiskey</t>
  </si>
  <si>
    <t>Traviata Pinot Grigio</t>
  </si>
  <si>
    <t>Finlandia All Natural Grapefruit Fusion Vodka</t>
  </si>
  <si>
    <t>Clos du Val Chardonnay</t>
  </si>
  <si>
    <t>Belvedere Intense Unfiltered Wheat Vodka</t>
  </si>
  <si>
    <t>Blue Dyer 2015 Rum</t>
  </si>
  <si>
    <t>Cavicchioli 1928 Extra Dry Prosecco Glera</t>
  </si>
  <si>
    <t>Belvedere Vodka</t>
  </si>
  <si>
    <t>PURPLE COWBOY MER</t>
  </si>
  <si>
    <t>WHITEHALL LANE CAB</t>
  </si>
  <si>
    <t>Binyamina Liqueur Amaretto</t>
  </si>
  <si>
    <t>Vigne Del Malina Venezia Giulia IGT Sauvignon Blanc</t>
  </si>
  <si>
    <t>Castel Sole Verdicchio Dei Castelli di Jesi</t>
  </si>
  <si>
    <t>Bullshine Cherry Pie Flavored Whiskey</t>
  </si>
  <si>
    <t>Chateau Bois Martin Pessac leognan Bordeaux Blend</t>
  </si>
  <si>
    <t>CORSENDONK ANGUS TRIPLE PALE 1</t>
  </si>
  <si>
    <t>BACARDI BIG APPLE 12/CS</t>
  </si>
  <si>
    <t>FERNET BRANCA W/BODEGA GLASSES</t>
  </si>
  <si>
    <t>Tenuta di Arceno Riserva Chianti Classico Chianti Blend</t>
  </si>
  <si>
    <t>Ponzi Vineyards Pinot Gris</t>
  </si>
  <si>
    <t>Fattoria Conca d'Oro Millesimato   Extra Dry Prosecco di Treviso Glera</t>
  </si>
  <si>
    <t>Chateau de Raissac Belmont Languedoc Syrah</t>
  </si>
  <si>
    <t>Barton Premium American Blended Whiskey</t>
  </si>
  <si>
    <t>HITACHINO XH SOUR EDITION   24/11.2</t>
  </si>
  <si>
    <t>Stolichnaya Gold Vodka</t>
  </si>
  <si>
    <t>Castello Banfi Grappa di Brunello</t>
  </si>
  <si>
    <t>Taylor (Fladgate) Vintage Red Port</t>
  </si>
  <si>
    <t>Arrogant Bastard Ale</t>
  </si>
  <si>
    <t>Ciroc Vodka Red Berry</t>
  </si>
  <si>
    <t>Coruba Dark Rum</t>
  </si>
  <si>
    <t>La Corte Delle Venezie IGT Pinot Grigio</t>
  </si>
  <si>
    <t>Villa Jolanda Happy Holidays Spumante Extra Sec Prosecco di Treviso Glera</t>
  </si>
  <si>
    <t>Isole e Olena Estate Bottled Chianti Classico Sangiovese</t>
  </si>
  <si>
    <t>Cardinale Bordeaux Blend</t>
  </si>
  <si>
    <t>Willamette Valley Vineyards Pinot Gris</t>
  </si>
  <si>
    <t>Hill Billy 86 Proof American Bourbon Whiskey</t>
  </si>
  <si>
    <t>Red Horse Beer</t>
  </si>
  <si>
    <t>STIMSON ESTATE CAB</t>
  </si>
  <si>
    <t>Telmo Rodriguez Al Muvedre Monastrell</t>
  </si>
  <si>
    <t>Franciscan Estate Magnificat Bordeaux Blend</t>
  </si>
  <si>
    <t>BOLD ROCK CRIMSON RIDGE VAT 1   750ML</t>
  </si>
  <si>
    <t>Vina Siegel 1234 Reserva Rare Red Blend</t>
  </si>
  <si>
    <t>Trinity Oaks Pinot Noir</t>
  </si>
  <si>
    <t>Luxardo Amaretto di Saschira Liqueur</t>
  </si>
  <si>
    <t>Texas Beach Bloody Mary Mix</t>
  </si>
  <si>
    <t>BRUNO ROCCA BARBARESSCO</t>
  </si>
  <si>
    <t>Robert Mondavi Winery Private Selection Riesling</t>
  </si>
  <si>
    <t>Poema Brut Rose Trepat</t>
  </si>
  <si>
    <t>Marques de Gelida Brut Exclusive Gran Reserva Cava Blend</t>
  </si>
  <si>
    <t>Sho Chiku Bai Nigori Silky Mild Sake</t>
  </si>
  <si>
    <t>SANTI SOLANE VAL RIPASSO   3L</t>
  </si>
  <si>
    <t>Pearl Cucumber Vodka</t>
  </si>
  <si>
    <t>SMOKING LOON STEELBIRD CHARD</t>
  </si>
  <si>
    <t>Dogfish Head Punkin Ale</t>
  </si>
  <si>
    <t>Miguel Torres Sangre de Toro Tempranillo</t>
  </si>
  <si>
    <t>Horton Vineyards Norton</t>
  </si>
  <si>
    <t>WATERSTONE MER NAPA VLY 12</t>
  </si>
  <si>
    <t>Busch Beer</t>
  </si>
  <si>
    <t>Lagar de Costa Doelas Albarino</t>
  </si>
  <si>
    <t>Oskar Blues Ten FIDY Imperial Stout</t>
  </si>
  <si>
    <t>Beaulieu Vineyard Coastal Estates Cabernet Sauvignon</t>
  </si>
  <si>
    <t>BOYER MARTENOT MEURSAULT</t>
  </si>
  <si>
    <t>The Compass Box Peat Monster Magnum Scotch Whiskey</t>
  </si>
  <si>
    <t>Crystal Lake Plum White Blend</t>
  </si>
  <si>
    <t>Forbidden Secret White Chocolate American Cream Liqueur</t>
  </si>
  <si>
    <t>Cruzan Aged Dark Rum</t>
  </si>
  <si>
    <t>HAYWARDS 5000 22OZ NR</t>
  </si>
  <si>
    <t>Stag's Leap Wine Cellars Aveta Sauvignon Blanc</t>
  </si>
  <si>
    <t>Sutter Home Winery Sauvignon Blanc</t>
  </si>
  <si>
    <t>Wells Sticky Toffee Pudding Ale</t>
  </si>
  <si>
    <t>Barons de Rothschild (Lafite) Bordeaux Blend</t>
  </si>
  <si>
    <t>Concha y Toro Don Melchor Cabernet Sauvignon</t>
  </si>
  <si>
    <t>GINI SANG</t>
  </si>
  <si>
    <t>El Decreto Tequila Blanco</t>
  </si>
  <si>
    <t>ALVERDI P/GRIG</t>
  </si>
  <si>
    <t>Bolla Chianti DOCG Sangiovese</t>
  </si>
  <si>
    <t>Boutari Assyrtiko</t>
  </si>
  <si>
    <t>Vina Siegel Crucero Merlot</t>
  </si>
  <si>
    <t>Veglio Michelino e Figlio Dolcetto d'Alba DOC</t>
  </si>
  <si>
    <t>Gush Etzion Lone Oak Reserve Cabernet Sauvignon</t>
  </si>
  <si>
    <t>Bogle Vineyards Essential Red Old Vine Zinfandel</t>
  </si>
  <si>
    <t>Miller Genuine Draft</t>
  </si>
  <si>
    <t>CALSTAR ROSE</t>
  </si>
  <si>
    <t>Hedges Family Estate CMS Red Blend</t>
  </si>
  <si>
    <t>Maison Nicolas Pinot Noir</t>
  </si>
  <si>
    <t>Shine On Georgia Moon Peach Corn Whiskey</t>
  </si>
  <si>
    <t>Wines That Rock The Grateful Dead Steal Your Face Red Wine Blend Syrah</t>
  </si>
  <si>
    <t>Meridian Vineyards Chardonnay</t>
  </si>
  <si>
    <t>Georges Dubï¿½uf Beaujolais Nouveau Gamay</t>
  </si>
  <si>
    <t>St Michael Weinkellerei GMBH Auslese Riesling</t>
  </si>
  <si>
    <t>MAMITA CAB S/S</t>
  </si>
  <si>
    <t>Loch Lomond 12 Year Old Single Malt Scotch Whiskey</t>
  </si>
  <si>
    <t>PIRAAT BEGIAN ALE   11.2Z</t>
  </si>
  <si>
    <t>Angostura Bitters</t>
  </si>
  <si>
    <t>George Dickel Barrel Select</t>
  </si>
  <si>
    <t>Riunite Puglia IGT Rare White Blend</t>
  </si>
  <si>
    <t>The Orkney Skull Splitter Strong Ale</t>
  </si>
  <si>
    <t>Verhaeghe Duchesse de Bourgogne</t>
  </si>
  <si>
    <t>Dubliner Bourbon Cask Irish Whiskey</t>
  </si>
  <si>
    <t>Faiveley Joseph Faiveley Bourgogne Rouge Pinot Noir</t>
  </si>
  <si>
    <t>J.W. Dant Bourbon Whiskey 100p</t>
  </si>
  <si>
    <t>Tiger Lager</t>
  </si>
  <si>
    <t>Martin Codax Ergo Tempranillo</t>
  </si>
  <si>
    <t>J. Wray Jamica Gold Rum</t>
  </si>
  <si>
    <t>Bodegas Sierra Cantabria Seleccion Tempranillo</t>
  </si>
  <si>
    <t>TAVOLO MATTO CHARD</t>
  </si>
  <si>
    <t>Our Daily Red Organic Syrah</t>
  </si>
  <si>
    <t>FIRESTONE VARIETY</t>
  </si>
  <si>
    <t>Glenmorangie 25 Years Old Highland Single Malt Scotch Whiskey</t>
  </si>
  <si>
    <t>Brewer's Art ChopTank'd Saison</t>
  </si>
  <si>
    <t>Cherry Pie (Hundred Acre) Stanly Ranch Vineyard Pinot Noir</t>
  </si>
  <si>
    <t>Domaine des Rouet Chinon Cabernet Franc</t>
  </si>
  <si>
    <t>RIUNITE LUSCIOUS PEACH</t>
  </si>
  <si>
    <t>Bodegas Alvarez y Diez Lanzos Silga Verdejo</t>
  </si>
  <si>
    <t>Charles Orban Carte Noire Champagne Brut Champagne Blend</t>
  </si>
  <si>
    <t>LUCIEN LARDY FLEURIE LES ROCHES</t>
  </si>
  <si>
    <t>Silverado Vineyards Estate Grown Mt George Vineyard Merlot</t>
  </si>
  <si>
    <t>Crispin Honey Crisp Artisanal Reserve Natural Hard Apple Cider</t>
  </si>
  <si>
    <t>Rex Goliath Free Range Giant 47 Pound Rooster Moscato Muscat of Alexandria</t>
  </si>
  <si>
    <t>Tavernello Montepulciano D'Abruzzo DOC</t>
  </si>
  <si>
    <t>MILBRANDT MER TRAD</t>
  </si>
  <si>
    <t>Larressingle VSOP Armagnac</t>
  </si>
  <si>
    <t>Freemark Abbey Sycamore Vineyards Cabernet Sauvignon</t>
  </si>
  <si>
    <t>CH DU GLAZIN CANON FRONSAC</t>
  </si>
  <si>
    <t>Fox Brook Winery Pinot Grigio</t>
  </si>
  <si>
    <t>Mcclellands Speyside Single Malt Scotch Whiskey</t>
  </si>
  <si>
    <t>Paul Masson Grande Amber Peach Brandy</t>
  </si>
  <si>
    <t>Geyser Peak UncensoRED Rare Red Blend</t>
  </si>
  <si>
    <t>Tomatin 12 Year Old Highland Single Malt Scotch Whiskey</t>
  </si>
  <si>
    <t>MENDOZA STATION RES MAL</t>
  </si>
  <si>
    <t>Freixenet Mia White Cava Blend</t>
  </si>
  <si>
    <t>Husch Vineyards Estate Bottled La Ribera Vineyards Sauvignon Blanc</t>
  </si>
  <si>
    <t>Stella Artois Lager</t>
  </si>
  <si>
    <t>Winter Storm Imperial ESB</t>
  </si>
  <si>
    <t>Don Alfonso Estate Bottled Cabernet Sauvignon</t>
  </si>
  <si>
    <t>Maison de la Colline La Craie Pouilly Fume Sauvignon Blanc</t>
  </si>
  <si>
    <t>James Mitchell Winery Estate Grown Cabernet Sauvignon</t>
  </si>
  <si>
    <t>FRENCH RABBIT CABERNET</t>
  </si>
  <si>
    <t>Fonterosso Riserva Chianti Chianti Blend</t>
  </si>
  <si>
    <t>Macallan Fine Oak 10 Year Old Highland Single Malt Whiskey</t>
  </si>
  <si>
    <t>Woop Woop Shiraz</t>
  </si>
  <si>
    <t>Chateau Leognan Pessac leognan Cabernet Sauvignon</t>
  </si>
  <si>
    <t>Smutty Nose Old Brown Dog Ale</t>
  </si>
  <si>
    <t>Jefferson's Ocean Aged at Sea Cask Strength Very Small Batch Kentucky Straight Bourbon Whiskey</t>
  </si>
  <si>
    <t>UNIBROUE 17 GRAN RES   6L</t>
  </si>
  <si>
    <t>Taylor Wine Company Golden Sherry Concord</t>
  </si>
  <si>
    <t>Pow Wow Botanical Rye Whiskey</t>
  </si>
  <si>
    <t>CLINE COOL CLIMATE P/NOIR</t>
  </si>
  <si>
    <t>Buehler Vineyards Cabernet Sauvignon</t>
  </si>
  <si>
    <t>Azienda Agricola Bucci Superiore Verdicchio Dei Castelli di Jesi Classico</t>
  </si>
  <si>
    <t>DUCLAW SOUR ME THIS DRY HOPPED</t>
  </si>
  <si>
    <t>Campbell &amp; McGill Selections Stillman St. Chardonnay</t>
  </si>
  <si>
    <t>Moet &amp; Chandon Grand Vintage Brut Rose Champagne Rose Champagne Blend</t>
  </si>
  <si>
    <t>DeKuyper Apricot Brandy</t>
  </si>
  <si>
    <t>19 Crimes The Warden Reserve Shiraz</t>
  </si>
  <si>
    <t>Glen Grant The Major's Reserve Single Malt Scotch Whiskey</t>
  </si>
  <si>
    <t>St. Elder Liqueur Natural Elderflower</t>
  </si>
  <si>
    <t>AsomBroso La Rosa Reposado Tequila</t>
  </si>
  <si>
    <t>Riebeek Cellars Chenin Blanc</t>
  </si>
  <si>
    <t>Bodega Pulenta Wines La Flor Malbec</t>
  </si>
  <si>
    <t>Finlandia All Natural Coconut Vodka</t>
  </si>
  <si>
    <t>Maxwell Creek Sauvignon Blanc</t>
  </si>
  <si>
    <t>Domaine Carneros Pinot Noir</t>
  </si>
  <si>
    <t>Glendalough 7 Years Old Single Malt Irish Whiskey</t>
  </si>
  <si>
    <t>Fermi Bohigas X Xarel lo</t>
  </si>
  <si>
    <t>Efe Klasik Blue Finest Turkish Raki</t>
  </si>
  <si>
    <t>Marietta Cellars Old Vine Red Lot Number 63 Rare Red Blend</t>
  </si>
  <si>
    <t>Straw Boys Poitin Irish Moonshine</t>
  </si>
  <si>
    <t>LOVE NOIR P/NOIR</t>
  </si>
  <si>
    <t>BARON LADRON DE GUEVARA CRIAN</t>
  </si>
  <si>
    <t>Margaritaville Mango Margarita Ready to Drink</t>
  </si>
  <si>
    <t>Finest Call Bloody Mary Drink Mix</t>
  </si>
  <si>
    <t>Bacardi Raspberry Rum</t>
  </si>
  <si>
    <t>Dogfish Head Barrel Honey Rum</t>
  </si>
  <si>
    <t>Tommasi Le Rosse Veneto IGT Pinot Grigio</t>
  </si>
  <si>
    <t>Spellbound Chardonnay</t>
  </si>
  <si>
    <t>Mellow Kentucky Straight Corn Whiskey</t>
  </si>
  <si>
    <t>Tozai Sake Junmai Nigori Snow Maiden</t>
  </si>
  <si>
    <t>4 HANDS HUGO   12/16.9</t>
  </si>
  <si>
    <t>Selaks Premium Selection Sauvignon Blanc</t>
  </si>
  <si>
    <t>Santa Sofia Recioto di Soave Classico Garganega</t>
  </si>
  <si>
    <t>ROTH CAB</t>
  </si>
  <si>
    <t>Taken Wine Co. Complicated Chardonnay</t>
  </si>
  <si>
    <t>Les Tours d'Amelie Estate Bottled Chardonnay</t>
  </si>
  <si>
    <t>Sheffield Cellars Tawny Port Rare Red Blend</t>
  </si>
  <si>
    <t>ADEGAS VINUM ESENAIA DIVINA</t>
  </si>
  <si>
    <t>Seresin Sauvignon Blanc</t>
  </si>
  <si>
    <t>Patron Anejo Tequila</t>
  </si>
  <si>
    <t>Blanton's Original Single Barrel Bourbon Whiskey</t>
  </si>
  <si>
    <t>Forbidden Secret Dark Mocha American Cream Liqueur</t>
  </si>
  <si>
    <t>Sledgehammer Zinfandel</t>
  </si>
  <si>
    <t>Galerie Terracea Riesling</t>
  </si>
  <si>
    <t>Conjure Cognac</t>
  </si>
  <si>
    <t>Sanford Flor de Campo Chardonnay</t>
  </si>
  <si>
    <t>Ridgeview Bloomsbury Brut Champagne Blend</t>
  </si>
  <si>
    <t>Beaulieu Vineyard Cabernet Sauvignon</t>
  </si>
  <si>
    <t>Art in the Age "Rhuby" Rhubarb Tea Liqueur 80 Proof</t>
  </si>
  <si>
    <t>Santiago Queirolo Intipalka Valle Del Sol Chardonnay</t>
  </si>
  <si>
    <t>Alfred Basely Brut Champagne Brut Champagne Blend</t>
  </si>
  <si>
    <t>Twenty Grand Apple Vodka</t>
  </si>
  <si>
    <t>VinTesa Vineyards Winemaker's Selection Red Tempranillo</t>
  </si>
  <si>
    <t>Taï¿½pobo Kagor Tairovskiy Cabernet Sauvignon</t>
  </si>
  <si>
    <t>Catdaddy Original Spiced Moonshine</t>
  </si>
  <si>
    <t>Rosemount Estate Diamond Label Merlot</t>
  </si>
  <si>
    <t>Franzia Pink Moscato Muscat</t>
  </si>
  <si>
    <t>Penfolds Rawson's Retreat Merlot</t>
  </si>
  <si>
    <t>KLOUD   NR</t>
  </si>
  <si>
    <t>EVIL TWIN LOW LIFE</t>
  </si>
  <si>
    <t>Opici Destello Rose Brut Reserva Cava Blend</t>
  </si>
  <si>
    <t>Donati Family Vineyard Sisters Forever Un Oaked Chardonnay</t>
  </si>
  <si>
    <t>Stock Lionello Vermouth Rosso Original Red Blend</t>
  </si>
  <si>
    <t>Penfolds Bin 407 Cabernet Sauvignon</t>
  </si>
  <si>
    <t>OLD FORESTER BIRTHDAY BOTTLE</t>
  </si>
  <si>
    <t>Domaine Le Pas de l'Escalette Les Clapas Terrasses du Larzac Red Southern Rhone Blend</t>
  </si>
  <si>
    <t>Brothership 10 Year Old Irish American Whiskey</t>
  </si>
  <si>
    <t>Acacia A By Acacia Chardonnay</t>
  </si>
  <si>
    <t>FUZELO VINHO VERDE</t>
  </si>
  <si>
    <t>Terra Viva Veneto IGT Pinot Grigio</t>
  </si>
  <si>
    <t>Cloudy Bay Pinot Noir</t>
  </si>
  <si>
    <t>Ballast Stone Steeple Jack Unwooded Chardonnay</t>
  </si>
  <si>
    <t>Sebastiani Vineyards &amp; Winery Chardonnay</t>
  </si>
  <si>
    <t>Brewer's Alley 1634 Ale</t>
  </si>
  <si>
    <t>Dogfish Head Whole Leaf Gin</t>
  </si>
  <si>
    <t>The Balvenie Tun 1509 Single Malt Whiskey Batch 2</t>
  </si>
  <si>
    <t>TROPICAL MANGO MOSCATO</t>
  </si>
  <si>
    <t>Cribari Cellars Marsala Palomino</t>
  </si>
  <si>
    <t>Quinta do Casal Branco Vinho Branco Fernao Pires</t>
  </si>
  <si>
    <t>DELORME CHARD BRUT RES</t>
  </si>
  <si>
    <t>ALBERT BICHOT BOURG P/NOIR</t>
  </si>
  <si>
    <t>Pinnacle Cake Vodka</t>
  </si>
  <si>
    <t>E'Lunes Moscato &amp; Strawberries Muscat</t>
  </si>
  <si>
    <t>Ballast Stone Steeple Jack Merlot</t>
  </si>
  <si>
    <t>Italo Cescon Veneto IGT Pinot Grigio</t>
  </si>
  <si>
    <t>VILLA BELLA AMARONE FRACO</t>
  </si>
  <si>
    <t>Santa Carolina Reserva Sauvignon Blanc</t>
  </si>
  <si>
    <t>Leinenkugel Harvest Patch Shandy</t>
  </si>
  <si>
    <t>Concannon Irish Whiskey</t>
  </si>
  <si>
    <t>Fisheye Riesling</t>
  </si>
  <si>
    <t>STOLICHNAYA VODKA   PEACHIK</t>
  </si>
  <si>
    <t>Brinley Gold Shipwreck Spiced Rum</t>
  </si>
  <si>
    <t>Mathilde Orange XO Liqueur</t>
  </si>
  <si>
    <t>Domaine Chandon Brut Classic Methode Traditionnelle Chardonnay</t>
  </si>
  <si>
    <t>Woodford Reserve Master's Collection Cherry Wood Smoked Barley Kentucky Straight Bourbon Whiskey</t>
  </si>
  <si>
    <t>Ciroc Apple Vodka</t>
  </si>
  <si>
    <t>B. Nektar Ferndale Cherry Chipotle Limited Release Red Blend</t>
  </si>
  <si>
    <t>Samuel Adams Fresh As Helles Lager</t>
  </si>
  <si>
    <t>Klein Constantia Estate Red Rare Red Blend</t>
  </si>
  <si>
    <t>MontGras Ninquen Mountain Vineyard Cabernet Sauvignon</t>
  </si>
  <si>
    <t>FRONT PORCH CAB</t>
  </si>
  <si>
    <t>Geary's Pale Ale</t>
  </si>
  <si>
    <t>Lorenzo Begali Vigneto La Cengia Valpolicella Ripasso Classico Superiore DOC Valpolicella Blend</t>
  </si>
  <si>
    <t>Bodegas Alto Moncayo Garnacha</t>
  </si>
  <si>
    <t>Sweet Bliss Winery Sweet Red Barbera</t>
  </si>
  <si>
    <t>BALMA VENITIA</t>
  </si>
  <si>
    <t>Corte Zardini Amarone della Valpolicella Classico DOCG Valpolicella Blend</t>
  </si>
  <si>
    <t>Lyric by Etude Chardonnay</t>
  </si>
  <si>
    <t>Fire Road Pinot Noir</t>
  </si>
  <si>
    <t>Famille Perrin / Perrin &amp; Fils Reserve Cotes du Rhone Red Southern Rhone Blend</t>
  </si>
  <si>
    <t>Dragonhead Stout</t>
  </si>
  <si>
    <t>Art in Age Root Liqueur</t>
  </si>
  <si>
    <t>JCB C' PROV ROSE #5</t>
  </si>
  <si>
    <t>Don Benedicto Pisco Quebranta</t>
  </si>
  <si>
    <t>Skyy Infusion Wild Strawberry Vodka</t>
  </si>
  <si>
    <t>Milagro Anejo Tequila</t>
  </si>
  <si>
    <t>AGAINST THE GRAIN SHONUFF CAN  16.0Z</t>
  </si>
  <si>
    <t>DONKEY &amp; GOAT FIVE THIRTEEN RED 13</t>
  </si>
  <si>
    <t>Kuhl Weinhaus Kuhl Qualitatswein Riesling</t>
  </si>
  <si>
    <t>Roots Run Deep Winery Educated Guess Pinot Noir</t>
  </si>
  <si>
    <t>BULGARIANA IMPERIAL RED BLEND</t>
  </si>
  <si>
    <t>Chateau Clauzet Saint Estephe Bordeaux Blend</t>
  </si>
  <si>
    <t>Suerte Blanco Tequila</t>
  </si>
  <si>
    <t>Hiedler Loss Gruner Veltliner</t>
  </si>
  <si>
    <t>Havana Club Anejo Classico Puerto Rican Rum</t>
  </si>
  <si>
    <t>Gnarly Head Pinot Grigio</t>
  </si>
  <si>
    <t>O'HARAS BARREL AGED LEANN   750ML</t>
  </si>
  <si>
    <t>Young's Double Chocolate Stout</t>
  </si>
  <si>
    <t>Captain Morgan Pineapple Rum</t>
  </si>
  <si>
    <t>FORTANT CAB</t>
  </si>
  <si>
    <t>Domaine Puech Cocut Cabernet Sauvignon</t>
  </si>
  <si>
    <t>Shinas Estate The Guilty Shiraz</t>
  </si>
  <si>
    <t>Joao Pires Branco Moscatel</t>
  </si>
  <si>
    <t>DOM POIRON DABIN P/GRIS</t>
  </si>
  <si>
    <t>LITTLE BLACK DRESS DIVALICIOUS WHITE</t>
  </si>
  <si>
    <t>Some Young Punks Passion Has Red Lips Shiraz</t>
  </si>
  <si>
    <t>Albertoni Cabernet Sauvignon</t>
  </si>
  <si>
    <t>Los Arango Tequila Blanco</t>
  </si>
  <si>
    <t>Heinz Eifel Kabinett Riesling</t>
  </si>
  <si>
    <t>Chilensis Reserva Estate Bottled Cabernet Sauvignon</t>
  </si>
  <si>
    <t>RCH OLD SLUG PORTER 16.9OZ NR</t>
  </si>
  <si>
    <t>Vincent Van Gogh Dutch Caramel Vodka</t>
  </si>
  <si>
    <t>Death's Door Gin</t>
  </si>
  <si>
    <t>E&amp;J Peach Brandy</t>
  </si>
  <si>
    <t>Beringer Vineyards Red Crush Rare Red Blend</t>
  </si>
  <si>
    <t>J.K.'s Cuvee Winterruption Farmhouse Hard Cider</t>
  </si>
  <si>
    <t>Burnett's Mango Pineapple Vodka</t>
  </si>
  <si>
    <t>Pinnacle Cinnabon Vodka</t>
  </si>
  <si>
    <t>Bodega Catena Zapata Argentino Malbec</t>
  </si>
  <si>
    <t>Maipe Brut Chardonnay</t>
  </si>
  <si>
    <t>FINCA EL PORTILLO MAL</t>
  </si>
  <si>
    <t>Bartles &amp; Jaymes Mojito</t>
  </si>
  <si>
    <t>331ML</t>
  </si>
  <si>
    <t>Kedem Chablis Chardonnay</t>
  </si>
  <si>
    <t>Margaritaville Premium Jamaican Spiced Rum</t>
  </si>
  <si>
    <t>Bodegas y Vinedos Shaya Verdejo</t>
  </si>
  <si>
    <t>The Botanist Islay Dry Gin 22</t>
  </si>
  <si>
    <t>PIRAAT TRIPLE HOP ALE   750ML</t>
  </si>
  <si>
    <t>Peligroso Reposado Tequila</t>
  </si>
  <si>
    <t>Vidorra Real Sangria Grenache</t>
  </si>
  <si>
    <t>UNUS GARN</t>
  </si>
  <si>
    <t>Palmina Dolcetto</t>
  </si>
  <si>
    <t>Canyon Road Chardonnay</t>
  </si>
  <si>
    <t>BODEGAS TONEL 46 RES MALB</t>
  </si>
  <si>
    <t>Blue Moon Limited Release Cappuccino Oatmeal Stout</t>
  </si>
  <si>
    <t>Louis Roederer Cristal Brut Champagne Brut Pinot Noir</t>
  </si>
  <si>
    <t>RIDGEBACK SGMV</t>
  </si>
  <si>
    <t>Pierre Patou Cognac VS</t>
  </si>
  <si>
    <t>Tommasi Rafael Valpolicella Classico Superiore Valpolicella Blend</t>
  </si>
  <si>
    <t>CASAL GARCIA VINHO TINTO</t>
  </si>
  <si>
    <t>Glenfiddich 15 Year Old Single Malt Scotch Whiskey Unique Solera Reserve</t>
  </si>
  <si>
    <t>CK Mondavi Willow Springs Pinot Grigio</t>
  </si>
  <si>
    <t>Heineken Lager Beer</t>
  </si>
  <si>
    <t>Heineken</t>
  </si>
  <si>
    <t>Casal Garcia Branco Trajadura</t>
  </si>
  <si>
    <t>Aberlour A'bunadh Highland Single Scotch Malt Whiskey</t>
  </si>
  <si>
    <t>Domaine Andre Brunel Grenache</t>
  </si>
  <si>
    <t>Chateau La Cardonne Medoc Bordeaux Blend</t>
  </si>
  <si>
    <t>St. Hilaire Brut Methode Traditionelle Cote Mas Cremant de Limoux Rare White Blend</t>
  </si>
  <si>
    <t>FINCA PERDRIEL MALBEC</t>
  </si>
  <si>
    <t>NEW AMSTERDAM AMBER   4/6 NR</t>
  </si>
  <si>
    <t>Henry's Hard Cherry Cola</t>
  </si>
  <si>
    <t>Agricola Punica Barrua Isola Dei Nuraghi IGT Carignan</t>
  </si>
  <si>
    <t>Taittinger Brut Prestige Rose Champagne Rose Champagne Blend</t>
  </si>
  <si>
    <t>Sweet Bitch Pinot Grigio</t>
  </si>
  <si>
    <t>Finca La Estacada Laman Tinto Joven Tempranillo</t>
  </si>
  <si>
    <t>Vinhas Altas Reserva Portuguese Red Blend</t>
  </si>
  <si>
    <t>SOUTHERN TIER OVERPACK'D</t>
  </si>
  <si>
    <t>Rock Town Mandarin Orange Flavored Vodka</t>
  </si>
  <si>
    <t>PASQUAL TOSO BARRANCAS TOSO RED BLEND</t>
  </si>
  <si>
    <t>Castelnuovo Don Bosco Little Bosco Malvasia di Castelnuovo Don Bosco Malvasia Nera</t>
  </si>
  <si>
    <t>HIDDEN CRUSH P/NOIR   750ML</t>
  </si>
  <si>
    <t>Santiago Queirolo Intipalka Valle Del Sol Sauvignon Blanc</t>
  </si>
  <si>
    <t>Elysian Space Dust IPA</t>
  </si>
  <si>
    <t>Twenty Grand Peach Vodka</t>
  </si>
  <si>
    <t>MASTER OF MIXES MOJITO NA</t>
  </si>
  <si>
    <t>Franzia Vintner Select Rhine White Rare White Blend</t>
  </si>
  <si>
    <t>Epic Brewing Tart 'n Juicy Sour IPA Can</t>
  </si>
  <si>
    <t>The Little Penguin Pinot Grigio</t>
  </si>
  <si>
    <t>Firesteed Pinot Gris</t>
  </si>
  <si>
    <t>Niepoort Ruby Red Port</t>
  </si>
  <si>
    <t>Ice 101 Peppermint Schnapps</t>
  </si>
  <si>
    <t>MOSELLAND VALENTINE CATS COMBO</t>
  </si>
  <si>
    <t>Berentzen Icemint Schnapps</t>
  </si>
  <si>
    <t>Francis Ford Coppola Vendetta Cabernet Sauvignon</t>
  </si>
  <si>
    <t>The Yamazaki 18 Year Old Japanese Single Malt Whisky</t>
  </si>
  <si>
    <t>Chateau Mondorion Saint Emilion Grand Cru Bordeaux Blend</t>
  </si>
  <si>
    <t>Octave Albarino Vinho Verde</t>
  </si>
  <si>
    <t>CARLETTO RICCO WHITE BLEND</t>
  </si>
  <si>
    <t>Francis Ford Coppola Votre Sante Pinot Noir</t>
  </si>
  <si>
    <t>BLACKBIRD ARISE RED BLEND</t>
  </si>
  <si>
    <t>Andre Lurton Labastide Dauzac Margaux Bordeaux Blend</t>
  </si>
  <si>
    <t>Baron d'Arignac Moelleux   Medium Sweet Red Blend</t>
  </si>
  <si>
    <t>Cardinal American Dry Gin</t>
  </si>
  <si>
    <t>d'Arenberg The Stump Jump Shiraz</t>
  </si>
  <si>
    <t>JW LEE MANCHESTER STAR 16.9 OZ</t>
  </si>
  <si>
    <t>Chateau de Cruzeau Pessac leognan Bordeaux Blend</t>
  </si>
  <si>
    <t>Sempe Armagnac V.S.O.P</t>
  </si>
  <si>
    <t>Angry Orchard Pear Cider</t>
  </si>
  <si>
    <t>Honey Sun Iqhilika African Birds Eye Chili Mead</t>
  </si>
  <si>
    <t>E&amp;J V.S.O.P Brandy</t>
  </si>
  <si>
    <t>Georges Dubï¿½uf Cuvee Rouge Grenache</t>
  </si>
  <si>
    <t>Jewelry Box Chardonnay</t>
  </si>
  <si>
    <t>Chateau Lagrange Saint Julien Bordeaux Blend</t>
  </si>
  <si>
    <t>Andean Vineyards Condor Peak Malbec</t>
  </si>
  <si>
    <t>AGRICOLA DE BORJA VINA BORJA</t>
  </si>
  <si>
    <t>KNOB CREEK W/GIFT   750ML</t>
  </si>
  <si>
    <t>Exodo Tequila Silver</t>
  </si>
  <si>
    <t>Douglas Green Rib Shack Red Vintage Blend Pinotage</t>
  </si>
  <si>
    <t>Gnarly Head Authentic Black Rare Red Blend</t>
  </si>
  <si>
    <t>CHIONETTI DOLCETTO BRICCOLERO</t>
  </si>
  <si>
    <t>Maison Nicolas Reserve Delle Venezie IGT Pinot Grigio</t>
  </si>
  <si>
    <t>Monte Degli Angeli Collezione del Barone Barolo Nebbiolo</t>
  </si>
  <si>
    <t>SCHNEIDER AVENTINUS 12   20/16</t>
  </si>
  <si>
    <t>Hartford / Hartford Court Muldune Trail Pinot Noir</t>
  </si>
  <si>
    <t>Risata Moscato d'Asti Muscat Blanc a Petits Grains</t>
  </si>
  <si>
    <t>VAL DIEU TRIPLE 11.2 OZ.</t>
  </si>
  <si>
    <t>GREEN FLASH SEGAL RANCH IPA   4/6</t>
  </si>
  <si>
    <t>Caves da Cerca Famega Rare White Blend</t>
  </si>
  <si>
    <t>Bodega MALMA NQN Vinedos de la Patagonia P15 Estate Bottled Malbec</t>
  </si>
  <si>
    <t>MAYOL VITICULTORS GLOP</t>
  </si>
  <si>
    <t>The Bruery Humulus Terreux</t>
  </si>
  <si>
    <t>Vignamaggio Riserva di Monna Lisa Gran Selezione Chianti Classico DOCG Sangiovese</t>
  </si>
  <si>
    <t>Grooner Gruner Veltliner</t>
  </si>
  <si>
    <t>Strongbow Cherry Blossom Hard Apple Cider</t>
  </si>
  <si>
    <t>The Hess Collection Allomi Cabernet Sauvignon</t>
  </si>
  <si>
    <t>Smirnoff Watermelon Vodka</t>
  </si>
  <si>
    <t>Korbel California Brandy</t>
  </si>
  <si>
    <t>Truly Spiked Sparkling Colima Lime</t>
  </si>
  <si>
    <t>Dalton Canaan Rare Red Blend</t>
  </si>
  <si>
    <t>Weyerbacher Last Chance IPA</t>
  </si>
  <si>
    <t>Cisco Brewers Grey Lady</t>
  </si>
  <si>
    <t>CORONA LIGHT 18PK NR</t>
  </si>
  <si>
    <t>Ron Abuelo Anejo 12 Year Rum</t>
  </si>
  <si>
    <t>Casa Bianchi Leo Premium Dona Elsa Estate Vineyard Malbec</t>
  </si>
  <si>
    <t>Evil Twin Justin Blabaer</t>
  </si>
  <si>
    <t>Staropramen Prague Premium Beer</t>
  </si>
  <si>
    <t>Kermit Lynch Selections Cotes du Rhone Red Southern Rhone Blend</t>
  </si>
  <si>
    <t>Billecart Salmon Brut Rose Champagne Rose Champagne Blend</t>
  </si>
  <si>
    <t>Ty Ku Cucumber Nigori Sake</t>
  </si>
  <si>
    <t>Inniskillin Icewine Vidal</t>
  </si>
  <si>
    <t>Leo de la Gaffeliere Grand Vin de Bordeaux Saint Emilion Bordeaux Blend</t>
  </si>
  <si>
    <t>Hiram Walker Triple Sec Liqueur 60 Proof</t>
  </si>
  <si>
    <t>Guimaro Mencia</t>
  </si>
  <si>
    <t>Sauza Original Margarita Cocktail</t>
  </si>
  <si>
    <t>C.T. Ortona Testa Montepulciano d'Abruzzo</t>
  </si>
  <si>
    <t>VALSACRO RIOJA</t>
  </si>
  <si>
    <t>Aiko Grand Moscato Red Muscat</t>
  </si>
  <si>
    <t>Bodega Santa Julia Malbec</t>
  </si>
  <si>
    <t>Croft Fine Ruby Red Port</t>
  </si>
  <si>
    <t>Chateau Ferrande Graves Bordeaux Blend</t>
  </si>
  <si>
    <t>Linganore Winecellars Mango Sangria Cayuga</t>
  </si>
  <si>
    <t>Burnside Bourbon</t>
  </si>
  <si>
    <t>Tomaiolo Riserva Chianti Classico Sangiovese</t>
  </si>
  <si>
    <t>Stellenbosch Farmers' Winery Oracle of the Sun Shiraz</t>
  </si>
  <si>
    <t>WHITE BIRCH HOP SESSION   4/6 CAN</t>
  </si>
  <si>
    <t>Sweet Bitch Smooth &amp; Fruity Cabernet Sauvignon</t>
  </si>
  <si>
    <t>Quinta do Vallado Portuguese Red Blend</t>
  </si>
  <si>
    <t>Chateau Famaey Fut de Chene   Oak Aged Cahors Malbec</t>
  </si>
  <si>
    <t>Pedroncelli Three Vineyards Cabernet Sauvignon</t>
  </si>
  <si>
    <t>Concha y Toro Frontera Sauvignon Blanc</t>
  </si>
  <si>
    <t>De Morgenzon DMZ Chardonnay</t>
  </si>
  <si>
    <t>Don Eduardo Anejo Tequila</t>
  </si>
  <si>
    <t>Black Cottage Sauvignon Blanc</t>
  </si>
  <si>
    <t>Tenuta Guado al Tasso (Antinori) Bolgheri Superiore Cabernet Sauvignon</t>
  </si>
  <si>
    <t>Amrut Fusion Indian Single Malt Whiskey</t>
  </si>
  <si>
    <t>TEAL LAKE RES CAB</t>
  </si>
  <si>
    <t>Elk Run Lord Baltimore Port Cabernet Sauvignon</t>
  </si>
  <si>
    <t>Canella Blood Orange Mimosa</t>
  </si>
  <si>
    <t>Rebuli Extra Dry Prosecco di Conegliano Valdobbiadene Glera</t>
  </si>
  <si>
    <t>Cave Spring Icewine Riesling</t>
  </si>
  <si>
    <t>Great Divide Yeti Imperial Stout</t>
  </si>
  <si>
    <t>Wycliff Brut Rose Champagne Blend</t>
  </si>
  <si>
    <t>Hayes Ranch Chardonnay</t>
  </si>
  <si>
    <t>Smirnoff Sourced Cranberry Apple Vodka</t>
  </si>
  <si>
    <t>Three Olives Vodka Vanilla</t>
  </si>
  <si>
    <t>Finca El Portillo (Bodegas Salentein) Estate Bottled Cabernet Sauvignon</t>
  </si>
  <si>
    <t>Ca Montini Luna di Luna The Original Delle Venezie IGT Chardonnay</t>
  </si>
  <si>
    <t>Kozak Vodka</t>
  </si>
  <si>
    <t>Sonoma The Anvil Bourbon Cider</t>
  </si>
  <si>
    <t>Dogfish Head Fort Ale</t>
  </si>
  <si>
    <t>Folie a Deux Menage a Trois Midnight Rare Red Blend</t>
  </si>
  <si>
    <t>Compass Box This Is Not A Luxury Whiskey</t>
  </si>
  <si>
    <t>Seaside Cellars Sauvignon Blanc</t>
  </si>
  <si>
    <t>Cocchi Americano Aperitif</t>
  </si>
  <si>
    <t>Bulgariana Imperial Red Blend Merlot, Cabernet Sauvignon, Rubin, Mavrud</t>
  </si>
  <si>
    <t>Bodegas Callia Alta Malbec</t>
  </si>
  <si>
    <t>Schmitt Sohne Relax Riesling</t>
  </si>
  <si>
    <t>SCHLOSSGUT DIEL DORSHEIMER PITTER</t>
  </si>
  <si>
    <t>J.P. Wiser's No. 5 Spiced Vanilla Canadian Whiskey</t>
  </si>
  <si>
    <t>Naba Shoten Minato "Harbor" Yamahai Futsuu shu Nama Genshu Sake</t>
  </si>
  <si>
    <t>Bailli de Provence Cotes de Provence Grenache</t>
  </si>
  <si>
    <t>VALDIVIESO CAB</t>
  </si>
  <si>
    <t>Newman's Own Chardonnay</t>
  </si>
  <si>
    <t>TORRES VINA ESMERALDA</t>
  </si>
  <si>
    <t>Las Perdices Malbec</t>
  </si>
  <si>
    <t>Cambria Tepusquet Vineyard Viognier</t>
  </si>
  <si>
    <t>Villa Travignoli Chianti Rufina Sangiovese</t>
  </si>
  <si>
    <t>Penfolds Bin 8 Cabernet Sauvignon</t>
  </si>
  <si>
    <t>ESTRELLA PROP RES MER</t>
  </si>
  <si>
    <t>BOYER MARTENOT BOURG BLC</t>
  </si>
  <si>
    <t>Bodega O. Fournier Spiga Tinta del Pais</t>
  </si>
  <si>
    <t>Tullibardine 225 Sauternes Finish Highland Single Malt Scotch Whiskey</t>
  </si>
  <si>
    <t>KENTUCKY PEACH WHEAT</t>
  </si>
  <si>
    <t>Alma Negra M Blend Bonarda</t>
  </si>
  <si>
    <t>La Fogata Anejo Mezcal</t>
  </si>
  <si>
    <t>Uby Colombard</t>
  </si>
  <si>
    <t>Sutter Home Winery Cabernet Sauvignon</t>
  </si>
  <si>
    <t>Olney Winery Sweet Nothings Muscat</t>
  </si>
  <si>
    <t>JanKris CrossFire Merlot</t>
  </si>
  <si>
    <t>George's Old Bay Bloody Mary Mix Seasoned</t>
  </si>
  <si>
    <t>Achouffe La Chouffe</t>
  </si>
  <si>
    <t>MANTRA A/V ZIN 06</t>
  </si>
  <si>
    <t>CH LABEGORCE MARGAUX '09</t>
  </si>
  <si>
    <t>Robert Mondavi Winery Chardonnay</t>
  </si>
  <si>
    <t>Chateau de Chantegrive Cuvee Caroline Graves Sauvignon Blanc</t>
  </si>
  <si>
    <t>Atlantico Rum Reserva</t>
  </si>
  <si>
    <t>The Naked Grape (US) Naked Truth #9 Cabernet Sauvignon</t>
  </si>
  <si>
    <t>SCHINER EISBOCK BARRIQUE   6/11</t>
  </si>
  <si>
    <t>Contessa Dark Rum Gran Anejo 12 Years</t>
  </si>
  <si>
    <t>Tall Dark Wines Stranger Malbec</t>
  </si>
  <si>
    <t>Hogue Cellars Genesis Meritage</t>
  </si>
  <si>
    <t>Flipflop Wines Chardonnay</t>
  </si>
  <si>
    <t>Wilder Winery Chardonnay</t>
  </si>
  <si>
    <t>TWISTED TEA ORIGINAL 12PK 12.0ZCAN</t>
  </si>
  <si>
    <t>Russian Ice Export Vodka</t>
  </si>
  <si>
    <t>Joel Richard Tequila Extra Anejo</t>
  </si>
  <si>
    <t>Traveler Grapefruit Shandy</t>
  </si>
  <si>
    <t>Middle Sister Surfer Chick Sauvignon Blanc</t>
  </si>
  <si>
    <t>Rombauer Vineyards Chardonnay</t>
  </si>
  <si>
    <t>Cline Cellars Syrah</t>
  </si>
  <si>
    <t>Beringer Vineyards Refreshingly Sweet Moscato Muscat Blanc a Petits Grains</t>
  </si>
  <si>
    <t>Dog Point Vineyard Sauvignon Blanc</t>
  </si>
  <si>
    <t>Georges Dubï¿½uf Julienas Gamay</t>
  </si>
  <si>
    <t>GREEN FLASH HAND SHAKE IPA  22OZ</t>
  </si>
  <si>
    <t>Bacardi Rum Limon</t>
  </si>
  <si>
    <t>Potocki Wodka</t>
  </si>
  <si>
    <t>BACIO DIVINO JANZEN NAPA CAB</t>
  </si>
  <si>
    <t>RUTHERFORD RANCH CAB</t>
  </si>
  <si>
    <t>Bartenura Moscato</t>
  </si>
  <si>
    <t>Cantina dei Vini Tipici dell'Aretino Bianco Vergine Valdichiana Rare White Blend</t>
  </si>
  <si>
    <t>Davinia Hazelnut Liqueur</t>
  </si>
  <si>
    <t>RENE MURE GEW</t>
  </si>
  <si>
    <t>Tinto Negro Malbec</t>
  </si>
  <si>
    <t>Prichard's Cranberry Rum</t>
  </si>
  <si>
    <t>Sixpoint Bengali IPA</t>
  </si>
  <si>
    <t>Cane Run Estate Original Number 12 Blend Rum</t>
  </si>
  <si>
    <t>GODWIN RED TABLE WINE</t>
  </si>
  <si>
    <t>Tenuta Sant'Antonio Nanfre Valpolicella Superiore Valpolicella Blend</t>
  </si>
  <si>
    <t>Dos Maderas PX 5+5 Year Old Rum</t>
  </si>
  <si>
    <t>DOM BRUNET P/NOIR</t>
  </si>
  <si>
    <t>Lardiley Prestige Cabernet Sauvignon</t>
  </si>
  <si>
    <t>Canoe Ridge The Expedition Merlot</t>
  </si>
  <si>
    <t>ANTINORI SANTA CHRISTINA P/GRIG</t>
  </si>
  <si>
    <t>BOTTEGA PLATINUM SPARK</t>
  </si>
  <si>
    <t>Di Amore Amaretto Liqueur</t>
  </si>
  <si>
    <t>Heavy Seas Loose Cannon Hop3 IPA Can</t>
  </si>
  <si>
    <t>Copper Ridge Vineyards Chardonnay</t>
  </si>
  <si>
    <t>Clown Shoes Space Cake Double IPA</t>
  </si>
  <si>
    <t>Zaca Mesa Estate Grown and Bottled Syrah</t>
  </si>
  <si>
    <t>Red Diamond Winery Shiraz</t>
  </si>
  <si>
    <t>FIRESTONE WOOKUS 6/4 16OZ CANS</t>
  </si>
  <si>
    <t>Chehalem Three Vineyard Pinot Noir</t>
  </si>
  <si>
    <t>Jameson Black Barrel Irish Whiskey</t>
  </si>
  <si>
    <t>Pappy Van Winkle 15 Year Old Family Reserve Kentucky Straight Bourbon Whiskey</t>
  </si>
  <si>
    <t>Boutari Kretikos White Vilana</t>
  </si>
  <si>
    <t>Dragon Chainmail Cherry Almond Vodka</t>
  </si>
  <si>
    <t>CH D'HAUTPOUL GR RS</t>
  </si>
  <si>
    <t>Gerard Bertrand Grand Terroir La Clape Red Southern Rhone Blend</t>
  </si>
  <si>
    <t>Wildlife Merlot</t>
  </si>
  <si>
    <t>Vini Menhir Quota 31 Salento IGT Primitivo</t>
  </si>
  <si>
    <t>RGS Lolea No. 2 White Sangria Macabeo</t>
  </si>
  <si>
    <t>TOMASELLO BLUEBERRY POMEGRANITE</t>
  </si>
  <si>
    <t>Taylor (Fladgate) Very Old Single Harvest Porto Limited Edition Red Port</t>
  </si>
  <si>
    <t>Catoctin Creek Organic Watershed Gin</t>
  </si>
  <si>
    <t>Mu Creamy Espresso Macchiato Liqueur</t>
  </si>
  <si>
    <t>Golan Heights Winery Yarden Cabernet Sauvignon</t>
  </si>
  <si>
    <t>DEVILS BACK BONE BLACK LAGER 4/6 12.OZ NR</t>
  </si>
  <si>
    <t>Corona Extra</t>
  </si>
  <si>
    <t>Big House Wine Company The Birdman Pinot Grigio</t>
  </si>
  <si>
    <t>Troupis FTERI Moschofilero</t>
  </si>
  <si>
    <t>BIRRA FLEA COSTANZA BLONDE ALE   750ML</t>
  </si>
  <si>
    <t>Feudo Arancio Stemmari Grillo</t>
  </si>
  <si>
    <t>Elk Run Cold Friday Vineyard Chardonnay</t>
  </si>
  <si>
    <t>QUICK START MY HEART   12OZ</t>
  </si>
  <si>
    <t>Frenesi Wild Berries Rare White Blend</t>
  </si>
  <si>
    <t>Ego Bodegas Fuerza Monastrell</t>
  </si>
  <si>
    <t>Gianni Masciarelli Castello di Semivicoli Rosso Estate Bottled Terre Aquilane IGT Merlot</t>
  </si>
  <si>
    <t>Domaine Sautereau Cotes de Reigny Sancerre Sauvignon Blanc</t>
  </si>
  <si>
    <t>Pimm's Cup #1 Liqueur</t>
  </si>
  <si>
    <t>WHITE BIRCH BERLINER WEISSE   4/6 CAN</t>
  </si>
  <si>
    <t>Three Olives Grape Vodka</t>
  </si>
  <si>
    <t>ARCHERY SUMMIT P/NOIR ARCUS ESTATE</t>
  </si>
  <si>
    <t>Corazon Expresiones Artisanal Edition Blanco Tequila</t>
  </si>
  <si>
    <t>Primaterra Puglia IGT Sangiovese</t>
  </si>
  <si>
    <t>Lindemans Bin 90 Muscat</t>
  </si>
  <si>
    <t>ROLLING ROCK 2/12 LN</t>
  </si>
  <si>
    <t>High Wire New Southern Revival Rye Whiskey</t>
  </si>
  <si>
    <t>Fordham Spiced Harvest Ale</t>
  </si>
  <si>
    <t>Finlandia All Natural Raspberry Vodka</t>
  </si>
  <si>
    <t>DOM MARTIN VDP DE VAUCLUSE 14</t>
  </si>
  <si>
    <t>Beringer Vineyards Crisp &amp; Refreshing Pinot Grigio</t>
  </si>
  <si>
    <t>Prisoner Wine Company Blindfold Chardonnay</t>
  </si>
  <si>
    <t>Soleil Mimosa Pineapple</t>
  </si>
  <si>
    <t>MANOIR DU CARRA BEAUJ NOUV</t>
  </si>
  <si>
    <t>Barons Edmond Benjamin de Rothschild Haut Medoc Bordeaux Blend</t>
  </si>
  <si>
    <t>Dionysos Mereni Four Seasons Collection Lidia Late Harvest Red Blend</t>
  </si>
  <si>
    <t>John Riggins 4TH &amp; 1 Pilsner</t>
  </si>
  <si>
    <t>The Calling Dutton Ranch Chardonnay</t>
  </si>
  <si>
    <t>Clifford Bay Sauvignon Blanc</t>
  </si>
  <si>
    <t>Samuel Smith Organic Cider</t>
  </si>
  <si>
    <t>Schramsberg Vineyards Blanc de Noirs Brut Pinot Noir</t>
  </si>
  <si>
    <t>BOON FRAMBOIS   750ML</t>
  </si>
  <si>
    <t>EINBECKER URBOCK DUNKEL 11.2OZ</t>
  </si>
  <si>
    <t>Clown Shoes Chocolate Sombrero Mexican Style Chocolate Stout</t>
  </si>
  <si>
    <t>Angeline Winery Reserve Merlot</t>
  </si>
  <si>
    <t>St. Supery Vineyards &amp; Winery Rutherford Estate Vineyard Merlot</t>
  </si>
  <si>
    <t>Bodegas Penalba Lopez Blanco Finca Torremilanos Sauvignon Blanc</t>
  </si>
  <si>
    <t>Home of Origin Wine Cape Original Rare White Blend</t>
  </si>
  <si>
    <t>Fess Parker Riesling</t>
  </si>
  <si>
    <t>Malibu Orange Float</t>
  </si>
  <si>
    <t>ALPINE NELSON   22OZ NR</t>
  </si>
  <si>
    <t>Sanford Chardonnay</t>
  </si>
  <si>
    <t>Chateau Mausse Canon fronsac Bordeaux Blend</t>
  </si>
  <si>
    <t>DANSK OLD BRAGGOT   750ML</t>
  </si>
  <si>
    <t>Kuhl Weinhaus Way Kuhl Qualitatswein Riesling</t>
  </si>
  <si>
    <t>Emile Beyer Tradition Riesling</t>
  </si>
  <si>
    <t>Chateau L'Insoumise Caresse du Terroir Bordeaux Blend</t>
  </si>
  <si>
    <t>Cadenhead's Old Raj Dry Gin</t>
  </si>
  <si>
    <t>Barton &amp; Guestier Passeport Beaujolais Villages Gamay</t>
  </si>
  <si>
    <t>Isaac Fernandez Selection Acentor Garnacha</t>
  </si>
  <si>
    <t>BROWNE CAB</t>
  </si>
  <si>
    <t>Thomas Tew Authentic Pot Still Rum</t>
  </si>
  <si>
    <t>CLARAVAL SELECCION ESPECIAL</t>
  </si>
  <si>
    <t>Arbor Mist Blackberry Merlot</t>
  </si>
  <si>
    <t>ABITA STRAWGATOR   22.0Z</t>
  </si>
  <si>
    <t>Southern Tier Phin &amp; Matt's Extraordinary Ale</t>
  </si>
  <si>
    <t>BEGALI RECIOTO DELLA VAL</t>
  </si>
  <si>
    <t>St. Francis Claret Bordeaux Blend</t>
  </si>
  <si>
    <t>Santa Marvista Reserva Chardonnay</t>
  </si>
  <si>
    <t>d'Arenberg The Hermit Crab White Southern Rhone Blend</t>
  </si>
  <si>
    <t>Segura Viudas Aria Brut Cava Blend</t>
  </si>
  <si>
    <t>Van Gogh Acai Blueberry Vodka</t>
  </si>
  <si>
    <t>Casa Smith Cervo Northridge Barbera</t>
  </si>
  <si>
    <t>Grey Goose Vodka La Poire</t>
  </si>
  <si>
    <t>FINCHS SOBER &amp; SET BLACK   16OZ</t>
  </si>
  <si>
    <t>Adelsheim Elizabeth's Reserve Pinot Noir</t>
  </si>
  <si>
    <t>BODEGAS BRECA GARN</t>
  </si>
  <si>
    <t>Calera Chardonnay</t>
  </si>
  <si>
    <t>Jam Jar Sweet Shiraz</t>
  </si>
  <si>
    <t>CLOWN SHOES AMERICAN KOLSCH   22.0Z</t>
  </si>
  <si>
    <t>Pasote Anejo Tequila</t>
  </si>
  <si>
    <t>Candoni Venezia Merlot</t>
  </si>
  <si>
    <t>Armenian 5 Star Dragon Brandy</t>
  </si>
  <si>
    <t>Produttori del Barbaresco Barbaresco DOCG Nebbiolo</t>
  </si>
  <si>
    <t>Samuel Smith's Winter Welcome Ale</t>
  </si>
  <si>
    <t>Mapreco Rose Touriga Nacional</t>
  </si>
  <si>
    <t>Dominio de Punctum Lobetia Tempranillo</t>
  </si>
  <si>
    <t>Scotto Cellars Between the Vines Pinot Noir</t>
  </si>
  <si>
    <t>Goose Bay Blanc de Pinot Noir</t>
  </si>
  <si>
    <t>Lionel Gosseaume Touraine Sauvignon Blanc</t>
  </si>
  <si>
    <t>Clos Rene Pomerol Bordeaux Blend</t>
  </si>
  <si>
    <t>Piggy Bank Tempranillo</t>
  </si>
  <si>
    <t>EL ULTIMO TEQUILA   ALMOND</t>
  </si>
  <si>
    <t>Adam Carolla Brose Mangria Rose Rare Rose Blend</t>
  </si>
  <si>
    <t>PERONI 2/12   NR</t>
  </si>
  <si>
    <t>MICHEL TORINO ROSE</t>
  </si>
  <si>
    <t>MUSARAGNO CAB/FRC</t>
  </si>
  <si>
    <t>NEW AMSTERDAM IPA   4/6 NR</t>
  </si>
  <si>
    <t>Mommy's Time Out Delle Venezie IGT Garganega</t>
  </si>
  <si>
    <t>Thorn Clarke Terra Barossa Importers Reserve Cabernet Sauvignon</t>
  </si>
  <si>
    <t>Palacio de Bornos Verdejo</t>
  </si>
  <si>
    <t>Chateau du Moulin Rouge Cru Bourgeois Haut Medoc Bordeaux Blend</t>
  </si>
  <si>
    <t>Flying Dog Bloodline Blood Orange Ale</t>
  </si>
  <si>
    <t>Goose Island Matilda Belgian Style Ale</t>
  </si>
  <si>
    <t>BLUE CHAIR BAY RUM   BANANA</t>
  </si>
  <si>
    <t>Tavernello Vino Rosso D'Italia Sangiovese</t>
  </si>
  <si>
    <t>Anderson Valley Bourbon Barrel Stout</t>
  </si>
  <si>
    <t>VIGNALE P/GRIG</t>
  </si>
  <si>
    <t>FUENTE MILANO VERDEJO</t>
  </si>
  <si>
    <t>VIA VENETO LA CORONA P/GRIG</t>
  </si>
  <si>
    <t>SMIRNOFF BLOODY MARY MIX</t>
  </si>
  <si>
    <t>Corsair Vanilla Bean Vodka</t>
  </si>
  <si>
    <t>Miller High Life</t>
  </si>
  <si>
    <t>Union Wine Company Underwood Rose Pinot Gris</t>
  </si>
  <si>
    <t>ROGUE DEAD GUY ALE 12/22OZ</t>
  </si>
  <si>
    <t>Absolut Vodka</t>
  </si>
  <si>
    <t>Ryujin Beer Ozone Yukidoke</t>
  </si>
  <si>
    <t>Jesse James America's Outlaw Bourbon Whiskey</t>
  </si>
  <si>
    <t>Absolut Mango Vodka</t>
  </si>
  <si>
    <t>Chimney Rock Elevage Estate Grown Bordeaux Blend</t>
  </si>
  <si>
    <t>Bodegas Olarra Reserva Clasico Rioja Red Blend</t>
  </si>
  <si>
    <t>Gekkeikan Deluxe Sake</t>
  </si>
  <si>
    <t>Chamisul Fresh Soju Jinro</t>
  </si>
  <si>
    <t>La Fortuna Rosso di Montalcino Sangiovese</t>
  </si>
  <si>
    <t>ETTALER CURATOR 2009   20/16</t>
  </si>
  <si>
    <t>A to Z Wineworks Rose Sangiovese</t>
  </si>
  <si>
    <t>SONOMA CIDER PULLEY   12OZ</t>
  </si>
  <si>
    <t>LA MONACESCA VERD CRU</t>
  </si>
  <si>
    <t>Bols Apricot Brandy</t>
  </si>
  <si>
    <t>Bodegas Elias Mora Vinas Elias Mora Tinta de Toro</t>
  </si>
  <si>
    <t>Crispin Blackberry Pear Hard Cider</t>
  </si>
  <si>
    <t>Piper Heidsieck Extra Dry Champagne Extra Brut Champagne Blend</t>
  </si>
  <si>
    <t>The Other Guys Pennywise Merlot</t>
  </si>
  <si>
    <t>Bodegas Borsao Tres Picos Garnacha</t>
  </si>
  <si>
    <t>Junior Johnson's Midnight Moon Apple Pie Moonshine Corn Whiskey 100</t>
  </si>
  <si>
    <t>Original Wincarnis The English Aperitif Wine</t>
  </si>
  <si>
    <t>SEA RIDGE MER</t>
  </si>
  <si>
    <t>FULL SAIL AMBER 4/6 12 OZ</t>
  </si>
  <si>
    <t>Husch Vineyards Chenin Blanc</t>
  </si>
  <si>
    <t>Il Conte D'Alba Stella Rosa Peach L'Originale Semi Sweet Muscat</t>
  </si>
  <si>
    <t>BON APPETIT MUSCAT</t>
  </si>
  <si>
    <t>Altos Las Hormigas Reserve Malbec</t>
  </si>
  <si>
    <t>Uva Viva Italiana di Poli Grappa</t>
  </si>
  <si>
    <t>Penfolds Koonunga Hill Shiraz</t>
  </si>
  <si>
    <t>CHLOE MERLOT</t>
  </si>
  <si>
    <t>JOEL GOTT CALIFORNIA P/NOIR</t>
  </si>
  <si>
    <t>Deep Eddy Lemon Vodka</t>
  </si>
  <si>
    <t>Hiram Walker Creme de Cacao Dark Cocktail Mixer</t>
  </si>
  <si>
    <t>Weihenstephaner Festbier</t>
  </si>
  <si>
    <t>Booker's Uncut &amp; Unfiltered Small Batch Bourbon Whiskey</t>
  </si>
  <si>
    <t>Patron Extra Anejo</t>
  </si>
  <si>
    <t>Atalon Sauvignon Blanc</t>
  </si>
  <si>
    <t>Chateau Maltus Lalande de Pomerol Merlot</t>
  </si>
  <si>
    <t>Sutter Home Winery Pink Moscato Muscat</t>
  </si>
  <si>
    <t>Sapporo Reserve Gold</t>
  </si>
  <si>
    <t>Ruffino Riserva Ducale Chianti Classico Sangiovese</t>
  </si>
  <si>
    <t>Chateau Ste. Michelle Canoe Ridge Estate Vineyard Merlot</t>
  </si>
  <si>
    <t>C.S. Viticultori Associati (Coop Canicatti) La Ferla Terre Siciliane IGP Nero d'Avola</t>
  </si>
  <si>
    <t>Freemark Abbey Sauvignon Blanc</t>
  </si>
  <si>
    <t>Hendry Unoaked Chardonnay</t>
  </si>
  <si>
    <t>Chateau De Laubade Bas Armagnac XO</t>
  </si>
  <si>
    <t>Tippy Cow Shamrock Mint Caribbean Rum &amp; Real Dairy Cream</t>
  </si>
  <si>
    <t>Chateau St. Jean Pinot Noir</t>
  </si>
  <si>
    <t>Morgadio Legado del Conde Albarino</t>
  </si>
  <si>
    <t>TERRA MARIAE SPICED RUM</t>
  </si>
  <si>
    <t>Zodiac Vodka</t>
  </si>
  <si>
    <t>Casal Thaulero Terre di Chieti IGT Pinot Grigio</t>
  </si>
  <si>
    <t>MONMOUSSEAU VOUV BDB</t>
  </si>
  <si>
    <t>Whistle Pig The Boss Hog 14 Year Old Fourth Edition The Black Prince Straight Rye Whiskey</t>
  </si>
  <si>
    <t>Trapiche Pinot Noir</t>
  </si>
  <si>
    <t>Hennessy Black Cognac</t>
  </si>
  <si>
    <t>Ole Smoky Tennessee Moonshine Shine Nog</t>
  </si>
  <si>
    <t>Four Vines Maverick Zinfandel</t>
  </si>
  <si>
    <t>LA VIEILLE FERME RSE</t>
  </si>
  <si>
    <t>Fontana Candida Delle Venezie IGT Pinot Grigio</t>
  </si>
  <si>
    <t>Tenuta di Arceno Il Fauno Di Arcanum Toscana IGT Bordeaux Blend</t>
  </si>
  <si>
    <t>Mike's Classic Margarita</t>
  </si>
  <si>
    <t>Ron del Barrilito 2 Star 4 Year Old Rum</t>
  </si>
  <si>
    <t>Tobia Seleccion Rioja Red Blend</t>
  </si>
  <si>
    <t>Josephine Dubois Terre Minerale Montmains Chablis Montmains Chardonnay</t>
  </si>
  <si>
    <t>FONSECA SIROCO DRY WHITE PORT</t>
  </si>
  <si>
    <t>Toad Hollow Eye of the Toad Pinot Noir</t>
  </si>
  <si>
    <t>Caffo Sambuca Secolare Liqueur</t>
  </si>
  <si>
    <t>Glenmorangie Signet</t>
  </si>
  <si>
    <t>Menhir Salento Menhir Primitivo di Manduria</t>
  </si>
  <si>
    <t>Hess Select Malbec</t>
  </si>
  <si>
    <t>Dos Equis XX Lager Especial</t>
  </si>
  <si>
    <t>Kiona Ice Wine Chenin Blanc</t>
  </si>
  <si>
    <t>PAINOUS CAVA BRUT</t>
  </si>
  <si>
    <t>Rosemount Estate Shiraz</t>
  </si>
  <si>
    <t>Vincent Van Gogh Raspberry Vodka</t>
  </si>
  <si>
    <t>H.A. Oswald Family The Press Chardonnay</t>
  </si>
  <si>
    <t>WhipperSnapper Oregon Spirit Whiskey</t>
  </si>
  <si>
    <t>K Cellars Chardonnay</t>
  </si>
  <si>
    <t>TENUTA SAN GUIDO SASSICAIA 12</t>
  </si>
  <si>
    <t>Highland Park 15 Year Old Single Malt Scotch Whiskey</t>
  </si>
  <si>
    <t>CARMEL VODKA   CITRON</t>
  </si>
  <si>
    <t>Louis Sipp Pinot Blanc</t>
  </si>
  <si>
    <t>WildLife Cabernet Sauvignon</t>
  </si>
  <si>
    <t>Bols Creme de Banana Liqueur</t>
  </si>
  <si>
    <t>EYRIE P/GRIS</t>
  </si>
  <si>
    <t>ANTINORI GUADO AL TASSO 09</t>
  </si>
  <si>
    <t>Maestro Dobel Tequila Silver</t>
  </si>
  <si>
    <t>Alexander Valley Vineyards Estate Grown &amp; Bottled Wetzel Family Estate Chardonnay</t>
  </si>
  <si>
    <t>Colombo Fine Sweet Marsala Inzolia</t>
  </si>
  <si>
    <t>THE ROYAL SHZ/CAB</t>
  </si>
  <si>
    <t>Vino de Eyzaguirre Merlot</t>
  </si>
  <si>
    <t>Clos Pegase Estate Bottled Mitsuko's Vineyard Chardonnay</t>
  </si>
  <si>
    <t>Bodega O. Fournier Urban Uco Torrontes</t>
  </si>
  <si>
    <t>Captain Morgan Lime Bite Rum</t>
  </si>
  <si>
    <t>Talbott Estate Grown Sleepy Hollow Vineyard Pinot Noir</t>
  </si>
  <si>
    <t>Edoardo Miroglio Brut Metodo Classico Chardonnay</t>
  </si>
  <si>
    <t>Rainha Santa Ruby Port Red Port</t>
  </si>
  <si>
    <t>Dow's Late Bottled Vintage Red Port</t>
  </si>
  <si>
    <t>Gallo Family Vineyards / Gallo of Sonoma Signature Series Cabernet Sauvignon</t>
  </si>
  <si>
    <t>AGAINST THE GRAIN CITRA ASS CAN  16.0Z</t>
  </si>
  <si>
    <t>Shandy Carib Lime</t>
  </si>
  <si>
    <t>BODEGAS RIOJANAS VINA ALBINA 08 RESA</t>
  </si>
  <si>
    <t>Seghesio Family Vineyards Sangiovese</t>
  </si>
  <si>
    <t>Original Sin Cherry Tree Cider</t>
  </si>
  <si>
    <t>Bols Strawberry Liqueur</t>
  </si>
  <si>
    <t>CRISTIANI FAMILY RED</t>
  </si>
  <si>
    <t>Abita Turbodog Brown Ale</t>
  </si>
  <si>
    <t>Vina San Esteban In Situ Reserva Estate Bottled Sauvignon Blanc</t>
  </si>
  <si>
    <t>Painted Wolf Wines The Den Pinotage</t>
  </si>
  <si>
    <t>Paul Masson Pineapple Grande Amber</t>
  </si>
  <si>
    <t>Day of the Dead Immortal Beloved Hefeweizen</t>
  </si>
  <si>
    <t>KLOK SAMPLER PACK   6/4 NR</t>
  </si>
  <si>
    <t>Lacoste Borie Pauillac Bordeaux Blend</t>
  </si>
  <si>
    <t>CARLOS BASSO MAL</t>
  </si>
  <si>
    <t>CH VIEUX DUCHE LELANDE DE POMERAL 09</t>
  </si>
  <si>
    <t>Girard Petite Sirah</t>
  </si>
  <si>
    <t>Sauvion Vouvray Chenin Blanc</t>
  </si>
  <si>
    <t>DuClaw 865cc Coffee Stout</t>
  </si>
  <si>
    <t>Chateau Montaud Rose Cotes de Provence Red Southern Rhone Blend</t>
  </si>
  <si>
    <t>Victory Blackboard Series #5 Cream Ale with Cold Brew Coffee</t>
  </si>
  <si>
    <t>Barefoot Cellars Rich Rare Red Blend</t>
  </si>
  <si>
    <t>Quinta do Casal Branco Terra de Lobos Portuguese White Blend</t>
  </si>
  <si>
    <t>Sartori di Verona Delle Venezie IGT Pinot Grigio</t>
  </si>
  <si>
    <t>Chateau Clos Haut Peyraguey Premier Grand Cru Classe Sauternes Semillon</t>
  </si>
  <si>
    <t>Oxford Landing Merlot</t>
  </si>
  <si>
    <t>Glen Carlou Chardonnay</t>
  </si>
  <si>
    <t>Little Black Dress Pinot Noir</t>
  </si>
  <si>
    <t>Joel Gott Zinfandel</t>
  </si>
  <si>
    <t>STEEPLE JACK S AUSTRALIA CAB</t>
  </si>
  <si>
    <t>Arrowood Sonoma Estates Cabernet Sauvignon</t>
  </si>
  <si>
    <t>Sauza Giro Gold Tequila</t>
  </si>
  <si>
    <t>MAQUIS LIEN</t>
  </si>
  <si>
    <t>Menabrea Birra Leggera Bionda</t>
  </si>
  <si>
    <t>Storypoint Pinot Noir</t>
  </si>
  <si>
    <t>MAN Vintners Free Run Steen Chenin Blanc</t>
  </si>
  <si>
    <t>San Felo Il Viaggio Maremma Toscana IGT Sangiovese</t>
  </si>
  <si>
    <t>CARTA VIEJA MER</t>
  </si>
  <si>
    <t>Cenyth Bordeaux Blend</t>
  </si>
  <si>
    <t>CH MARIS OLD SCHOOL BLC</t>
  </si>
  <si>
    <t>Kenwood Jack London Vineyard Merlot</t>
  </si>
  <si>
    <t>Camille Cayran l'insouciante Cotes du Rhone Grenache Noir</t>
  </si>
  <si>
    <t>BULLETIN PLACE CHARD</t>
  </si>
  <si>
    <t>Corsair Triple Smoke</t>
  </si>
  <si>
    <t>Fordham Gypsy Lager</t>
  </si>
  <si>
    <t>Bartles &amp; Jaymes Pomegranate Raspberry Malt Cooler</t>
  </si>
  <si>
    <t>SAM ADAMS BOSTON LAGER 2/12 CAN</t>
  </si>
  <si>
    <t>Bonterra Vineyards Cabernet Sauvignon</t>
  </si>
  <si>
    <t>HOOP TEA PEACH TEA LEMONADE</t>
  </si>
  <si>
    <t>Mas Carlot Rose Costieres de Nimes Grenache</t>
  </si>
  <si>
    <t>Baileys Pumpkin Spice Limited Edition Liqueur</t>
  </si>
  <si>
    <t>Luna Beberide Finca la Cuesta Mencia</t>
  </si>
  <si>
    <t>Baron Herzog Chardonnay</t>
  </si>
  <si>
    <t>Gekkeikan Finest Japanese Sake</t>
  </si>
  <si>
    <t>Jim Beam Honey Kentucky Straight Bourbon Whiskey</t>
  </si>
  <si>
    <t>Little Boomey Chardonnay</t>
  </si>
  <si>
    <t>Ivy City Gin</t>
  </si>
  <si>
    <t>St. Kilda Shiraz</t>
  </si>
  <si>
    <t>DESTINOS RED</t>
  </si>
  <si>
    <t>Chateau Ksara Cuvee de Printemps Gamay, Tempranillo</t>
  </si>
  <si>
    <t>Vietti Cascinetta Vietti Moscato d'Asti Muscat Blanc a Petits Grains</t>
  </si>
  <si>
    <t>BANDIT P/GRIG</t>
  </si>
  <si>
    <t>BALADIN AL IKSIR 25.4</t>
  </si>
  <si>
    <t>REFOSK VINA KOPER</t>
  </si>
  <si>
    <t>Burnett's Watermelon Vodka</t>
  </si>
  <si>
    <t>SUTTER HOME SANGRIA</t>
  </si>
  <si>
    <t>WhistlePig FarmStock Rye Whiskey</t>
  </si>
  <si>
    <t>Myers's Dark Rum</t>
  </si>
  <si>
    <t>Ledaig 10 Year Old</t>
  </si>
  <si>
    <t>The Seeker Pinot Noir</t>
  </si>
  <si>
    <t>Famosa Lager Beer</t>
  </si>
  <si>
    <t>Smirnoff Cherry Vodka</t>
  </si>
  <si>
    <t>GOLDEN COAST ORANGE   12/16.9</t>
  </si>
  <si>
    <t>Chateau Duhart Milon Grand Cru Classe Pauillac Bordeaux Blend</t>
  </si>
  <si>
    <t>DeKuyper Creme De Cacao Liqueur</t>
  </si>
  <si>
    <t>Jever Pilsener</t>
  </si>
  <si>
    <t>Gary Farrell Russian River Selection Chardonnay</t>
  </si>
  <si>
    <t>Franzia Vintner Select Merlot</t>
  </si>
  <si>
    <t>Leblon Cedilla Liqueur de Acai</t>
  </si>
  <si>
    <t>Hakutsuru Sayuri Nigori Sake</t>
  </si>
  <si>
    <t>Chateau Pichon Longueville Comtesse de Lalande Grand Cru Classe Pauillac Bordeaux Blend</t>
  </si>
  <si>
    <t>Boen Wines Pinot Noir</t>
  </si>
  <si>
    <t>Bastianich Vespa Bianco Colli Orientali del Friuli Rare White Blend</t>
  </si>
  <si>
    <t>Matakana Estate Sauvignon Blanc</t>
  </si>
  <si>
    <t>EL CIRCULO RIOJA</t>
  </si>
  <si>
    <t>Jacob's Creek Two Lands Pinot Grigio</t>
  </si>
  <si>
    <t>Nikka Yoichi Single Malt Whiskey</t>
  </si>
  <si>
    <t>Freemark Abbey Cabernet Sauvignon</t>
  </si>
  <si>
    <t>Badger Mountain NSA Organic Riesling</t>
  </si>
  <si>
    <t>Crown Royal XR</t>
  </si>
  <si>
    <t>Silver Palm Pinot Noir</t>
  </si>
  <si>
    <t>Dourthe La Grande Cuvee Sauvignon Blanc</t>
  </si>
  <si>
    <t>Louis Latour Marsannay Pinot Noir</t>
  </si>
  <si>
    <t>GUNDLACH BUNDSCHU CHARD</t>
  </si>
  <si>
    <t>Mollydooker Carnival of Love Shiraz</t>
  </si>
  <si>
    <t>4 Hands Passion Fruit Prussia Berliner Weisse</t>
  </si>
  <si>
    <t>BOOKERS RYE LTD</t>
  </si>
  <si>
    <t>Loukatos of Patras Mavrodaphne</t>
  </si>
  <si>
    <t>Beringer Vineyards Vibrant White Zinfandel</t>
  </si>
  <si>
    <t>Falesco Vitiano Rosato Umbria IGT Sangiovese</t>
  </si>
  <si>
    <t>Louis Jadot Gevrey chambertin Pinot Noir</t>
  </si>
  <si>
    <t>Leinenkugel's Snowdrift Vanilla Porter</t>
  </si>
  <si>
    <t>Duckhorn Vineyards Chardonnay</t>
  </si>
  <si>
    <t>Van Winkle Family Reserve Kentucky Straight Rye Whiskey</t>
  </si>
  <si>
    <t>Sanctuary Estates Bien Nacido Vineyard Pinot Noir</t>
  </si>
  <si>
    <t>CK Mondavi Scarlet Five Wildcreek Canyon Bordeaux Blend</t>
  </si>
  <si>
    <t>MARK WEST CC  P/NOIR</t>
  </si>
  <si>
    <t>NUNA RES MAL</t>
  </si>
  <si>
    <t>Cryptic Wine Cellars Red Wine Rare Red Blend</t>
  </si>
  <si>
    <t>B de Loudenne Bordeaux Blend</t>
  </si>
  <si>
    <t>Woodbridge Red Blend Petite Sirah</t>
  </si>
  <si>
    <t>Evolution Secret Spot Alt Ale</t>
  </si>
  <si>
    <t>4 Hands Incarnation IPA</t>
  </si>
  <si>
    <t>Carmel Moscato di Carmel Kosher Muscat</t>
  </si>
  <si>
    <t>BERNARDINS BDV MUSCAT</t>
  </si>
  <si>
    <t>The Glenrothes Vintage Reserve Speyside Single Malt Scotch Whisky</t>
  </si>
  <si>
    <t>Rex Goliath The Legend Giant 47 Pound Rooster Pinot Noir</t>
  </si>
  <si>
    <t>Bodegas Vitivinos Azua Rosado Medium Sweet Bobal</t>
  </si>
  <si>
    <t>Casata Monticello Dolcetto d'Asti</t>
  </si>
  <si>
    <t>Rotari Brut Rose Trento Pinot Nero</t>
  </si>
  <si>
    <t>Feudi di San Gregorio Falanghina del Sannio</t>
  </si>
  <si>
    <t>Dumante Handcrafted Espresso Liqueur</t>
  </si>
  <si>
    <t>Carson Scott Cabernet Sauvignon</t>
  </si>
  <si>
    <t>Chateau Rivensan Merlot</t>
  </si>
  <si>
    <t>Michlits Werner GmbH Biokult Gruner Veltliner</t>
  </si>
  <si>
    <t>Cruzan Tropical Fruit Rum</t>
  </si>
  <si>
    <t>AVION TEQ SILVER W/2 GOLD RIM GLASSES</t>
  </si>
  <si>
    <t>Lila Wines Rose Red Southern Rhone Blend</t>
  </si>
  <si>
    <t>RIBERA DEL DURATON ALTOS DE DURATON</t>
  </si>
  <si>
    <t>ANDRE BRUNEL CDR SABINE</t>
  </si>
  <si>
    <t>MATANZAS CREEK B/V S/BLC</t>
  </si>
  <si>
    <t>Tosti Moscato d'Asti Muscat Blanc a Petits Grains</t>
  </si>
  <si>
    <t>Fog Head Reserve Highland Series Pinot Noir</t>
  </si>
  <si>
    <t>Alice White Chardonnay</t>
  </si>
  <si>
    <t>Tikal Patriota Malbec</t>
  </si>
  <si>
    <t>Clyde's Chardonnay</t>
  </si>
  <si>
    <t>Familia Mayol Single Vineyard Malbec</t>
  </si>
  <si>
    <t>GOLDEN COAST OAK MEAD   12/16.9</t>
  </si>
  <si>
    <t>Ken Forrester Petit Chenin Blanc</t>
  </si>
  <si>
    <t>Coruba Coconut Flavored Rum</t>
  </si>
  <si>
    <t>Anderson Valley Barney Flats Oatmeal Stout</t>
  </si>
  <si>
    <t>Stolichnaya Elit Vodka</t>
  </si>
  <si>
    <t>Twenty Grand Platinum Vodka</t>
  </si>
  <si>
    <t>Three Thieves Bandit Rare Red Blend</t>
  </si>
  <si>
    <t>Copper &amp; Kings American Craft Brandy</t>
  </si>
  <si>
    <t>Paul Hobbs CrossBarn Chardonnay</t>
  </si>
  <si>
    <t>BUD ICE 40OZ   NR</t>
  </si>
  <si>
    <t>Citra Montepulciano d'Abruzzo</t>
  </si>
  <si>
    <t>Du Claw Bare Ass Blonde Ale</t>
  </si>
  <si>
    <t>Martini &amp; Rossi Prosecco Glera</t>
  </si>
  <si>
    <t>INDWE S/BLC</t>
  </si>
  <si>
    <t>FAT CAT CAB</t>
  </si>
  <si>
    <t>Stags' Leap Winery Chardonnay</t>
  </si>
  <si>
    <t>Chateau La Croix d'Armens La Roche Mezieres Cotes de Bordeaux Castillon Bordeaux Blend</t>
  </si>
  <si>
    <t>Uinta Hop Nosh IPA</t>
  </si>
  <si>
    <t>JJ PRUM KAB</t>
  </si>
  <si>
    <t>Royale Chardonnay</t>
  </si>
  <si>
    <t>Quinta das Arcas Conde Villar Loureiro</t>
  </si>
  <si>
    <t>Super Bock</t>
  </si>
  <si>
    <t>Waterstone Late Harvest Sauvignon Blanc</t>
  </si>
  <si>
    <t>SCARBOLO RAMALTO P/GRIG</t>
  </si>
  <si>
    <t>Atlantico Private Cask Rum</t>
  </si>
  <si>
    <t>Western Son 10X Distilled Texas Vodka</t>
  </si>
  <si>
    <t>VICTORY HARVEST ALE   6/4NR</t>
  </si>
  <si>
    <t>CH LESCALLE BORD SUP</t>
  </si>
  <si>
    <t>Conti Beretta Delle Venezie IGT Pinot Noir</t>
  </si>
  <si>
    <t>SNOQUALMIE CAB/MER</t>
  </si>
  <si>
    <t>LA MONACESCA MIRUM VERD</t>
  </si>
  <si>
    <t>Nederburg Winemaster's Reserve Pinotage</t>
  </si>
  <si>
    <t>Vina Siegel San Elias Carmenere</t>
  </si>
  <si>
    <t>Marques de Caceres Verdejo</t>
  </si>
  <si>
    <t>SANTA ALICIA RES CAB</t>
  </si>
  <si>
    <t>Mi Amore Red Dolce Cagnina di Romagna Refosco</t>
  </si>
  <si>
    <t>K. Martini &amp; Sohn Rulander Alto Adige   Sudtirol DOC Pinot Grigio</t>
  </si>
  <si>
    <t>Tim Smiths Climax Moonshine</t>
  </si>
  <si>
    <t>Bodega Ruca Malen Reserva Petit Verdot</t>
  </si>
  <si>
    <t>Bodegas Vega Sicilia Valbuena 5ï¿½ Tempranillo</t>
  </si>
  <si>
    <t>Courvoisier VSOP Fine Cognac</t>
  </si>
  <si>
    <t>Henkell Finest Sparkling Brut Chardonnay</t>
  </si>
  <si>
    <t>Glenkinchie 12 Year Old Single Malt Scotch Whiskey</t>
  </si>
  <si>
    <t>RECANATI YASMIN RED</t>
  </si>
  <si>
    <t>Domaine Saint Andre de Figuiere Magali Signature Cotes de Provence Red Southern Rhone Blend</t>
  </si>
  <si>
    <t>Xante Pear Cognac</t>
  </si>
  <si>
    <t>Kendall Jackson Vintner's Reserve Zinfandel</t>
  </si>
  <si>
    <t>Linganore Winecellars Blackberry Red Blend</t>
  </si>
  <si>
    <t>Canti Venezia Pinot Grigio</t>
  </si>
  <si>
    <t>DeKuyper Orange Curacao Schanpps</t>
  </si>
  <si>
    <t>Agavero El Original Licor de Tequila</t>
  </si>
  <si>
    <t>Zachlawi Sweet Potato Vodka</t>
  </si>
  <si>
    <t>VINA ROBLES S/BLC</t>
  </si>
  <si>
    <t>Yellowstone Select Kentucky Straight Bourbon Whiskey 93 Proof</t>
  </si>
  <si>
    <t>Jim Beam Jacob's Ghost White Whiskey</t>
  </si>
  <si>
    <t>Chateau Ste. Michelle Cold Creek Vineyard Cabernet Sauvignon</t>
  </si>
  <si>
    <t>Della Scala Delle Venezie IGT Pinot Grigio</t>
  </si>
  <si>
    <t>Barcardi Maestro de Ron Gran Reserva Rum</t>
  </si>
  <si>
    <t>Teperberg Red Moscato Muscat</t>
  </si>
  <si>
    <t>Hiram Walker Peach Schnapps</t>
  </si>
  <si>
    <t>Jack Daniel's Master Distiller Series No. 1 Tennessee Whiskey</t>
  </si>
  <si>
    <t>Bolla Chianti Sangiovese</t>
  </si>
  <si>
    <t>Turning Leaf Pinot Noir</t>
  </si>
  <si>
    <t>DeKuyper Washington Apple Burst Bar Shots</t>
  </si>
  <si>
    <t>Godiva Chocolate Raspberry Vodka</t>
  </si>
  <si>
    <t>Fatti Stelzer Export</t>
  </si>
  <si>
    <t>Ivanabitch Peach Vodka</t>
  </si>
  <si>
    <t>Il Conte Stella Rosa Black L'Originale Semi Sweet Rare Red Blend</t>
  </si>
  <si>
    <t>St. Michaels Winery Chocolate Zinfandel</t>
  </si>
  <si>
    <t>Beringer Vineyards The Waymaker Camatta Hills Rare Red Blend</t>
  </si>
  <si>
    <t>Shiner Cold Brew Coffee Ale</t>
  </si>
  <si>
    <t>STEEPLE JACK S AUSTRALIA SHZ</t>
  </si>
  <si>
    <t>Rashi Extra Heavy Concord</t>
  </si>
  <si>
    <t>Abbazia Santa Anastasia Terre Siciliane IGP Nero d'Avola</t>
  </si>
  <si>
    <t>Breckenridge Breck IPA</t>
  </si>
  <si>
    <t>RJ CAVA BRUT</t>
  </si>
  <si>
    <t>Cruzan Guava Rum</t>
  </si>
  <si>
    <t>BOULDER VARIETY 2/12</t>
  </si>
  <si>
    <t>MARRAMIERO MONTPUL DAMA 11</t>
  </si>
  <si>
    <t>West Cork 10 Year Old Single Malt Irish Whiskey</t>
  </si>
  <si>
    <t>SkipJack</t>
  </si>
  <si>
    <t>Clement Mahina Coconut Liqueur</t>
  </si>
  <si>
    <t>CASTELINHO DOURO VINHO TINTO RED</t>
  </si>
  <si>
    <t>Markham Estate Grown Cabernet Sauvignon</t>
  </si>
  <si>
    <t>Timmermans Pumpkin Lambicus</t>
  </si>
  <si>
    <t>Flo Moscato</t>
  </si>
  <si>
    <t>JP TINTO RED</t>
  </si>
  <si>
    <t>Solomons Island Winery Kiwi Pear Solomons Island Mist Sauvignon Blanc</t>
  </si>
  <si>
    <t>Firefly Ridge Merlot</t>
  </si>
  <si>
    <t>Ancnoc 12 Year Old Highland Single Malt Scotch Whiskey</t>
  </si>
  <si>
    <t>Schmitt Sohne Funf 5 Sweet Red Rare Red Blend</t>
  </si>
  <si>
    <t>Absolut Cherrykran Vodka</t>
  </si>
  <si>
    <t>Lail Vineyards J. Daniel Cuvee Cabernet Sauvignon</t>
  </si>
  <si>
    <t>Canadian Club 12 Year Old Whiskey</t>
  </si>
  <si>
    <t>Twin Valley 1794 Maryland Four Grain Rye Whiskey</t>
  </si>
  <si>
    <t>BORGO REALE CHN</t>
  </si>
  <si>
    <t>SCHLOSSGUT DIEL NAHESTEIN RIES</t>
  </si>
  <si>
    <t>BOTA TETRA BOX CHARD</t>
  </si>
  <si>
    <t>Golden Road Wolf Among Weeds IPA</t>
  </si>
  <si>
    <t>Baron Philippe de Rothschild Mouton Cadet Bordeaux Blend</t>
  </si>
  <si>
    <t>G.D. Vajra Rosso Langhe DOC Nebbiolo</t>
  </si>
  <si>
    <t>Black Ink Wines Rare Red Blend</t>
  </si>
  <si>
    <t>Bogle Vineyards Old Vine Zinfandel</t>
  </si>
  <si>
    <t>Le Grand Noir GSM Black Sheep Grenache</t>
  </si>
  <si>
    <t>Hennessy V.S.O.P Privilege Cognac</t>
  </si>
  <si>
    <t>Redbreast Single Pot Still Irish Whiskey Aged 15 Years</t>
  </si>
  <si>
    <t>Maryland Club Straight Bourbon Whiskey</t>
  </si>
  <si>
    <t>Mythos Hellenic Lager</t>
  </si>
  <si>
    <t>Vincent Van Gogh Vanilla Vodka</t>
  </si>
  <si>
    <t>Devils Backbone Pumpkin Hunter Ale</t>
  </si>
  <si>
    <t>Compass Box Hedonism Blended Grain Scotch Whiskey</t>
  </si>
  <si>
    <t>Captain Morgan Black Spiced Rum</t>
  </si>
  <si>
    <t>BIRRA FLEA BASTOLA STRONG RED ALE   750ML</t>
  </si>
  <si>
    <t>Thorn Clarke Milton Park Chardonnay</t>
  </si>
  <si>
    <t>Girard Old Vine Zinfandel</t>
  </si>
  <si>
    <t>Antcia Masti Sambuca</t>
  </si>
  <si>
    <t>Long Trail Hopper IPA</t>
  </si>
  <si>
    <t>Bocelli Extra Dry Prosecco Glera</t>
  </si>
  <si>
    <t>Bisci Verdicchio di Matelica</t>
  </si>
  <si>
    <t>HERON CAL MER</t>
  </si>
  <si>
    <t>Heering Coffee Liqueur</t>
  </si>
  <si>
    <t>Siema Vineyards Asti Soprano Dolce Asti White Blend</t>
  </si>
  <si>
    <t>Stone Hill Estate Bottled Dry White Vidal Blanc</t>
  </si>
  <si>
    <t>Schug Sauvignon Blanc</t>
  </si>
  <si>
    <t>Mitolo Jester Cabernet Sauvignon</t>
  </si>
  <si>
    <t>Spade &amp; Bushel Limited Edition 10 Year Old Single Malt Irish Whiskey</t>
  </si>
  <si>
    <t>SUSQUEHANNA SO WHEAT ALE 4/6 NR</t>
  </si>
  <si>
    <t>Farnese Fantini Montepulciano D'Abruzzo DOC</t>
  </si>
  <si>
    <t>Maison de la Villette Grenache</t>
  </si>
  <si>
    <t>d'Arenberg d'Arry's Original Shiraz</t>
  </si>
  <si>
    <t>The Bruery Terreux Oude Tart</t>
  </si>
  <si>
    <t>Spring Valley Vineyard Frederick Estate Grown Bordeaux Blend</t>
  </si>
  <si>
    <t>Fabrizia Blood Orange Liqueur</t>
  </si>
  <si>
    <t>DOM DE LA MORDOREE CDP</t>
  </si>
  <si>
    <t>TXAKOLI TXOMIA ETANIZ</t>
  </si>
  <si>
    <t>Seagram's Crown Royal Reserve Blended Canadian Whiskey</t>
  </si>
  <si>
    <t>Auchentoshan 21 Year Old Single Malt Scotch Whiskey</t>
  </si>
  <si>
    <t>Risata Pink Moscato Muscat</t>
  </si>
  <si>
    <t>Castello Banfi Brunello di Montalcino Sangiovese</t>
  </si>
  <si>
    <t>Ketel One Vodka</t>
  </si>
  <si>
    <t>Bacardi Mango Fusion Rum</t>
  </si>
  <si>
    <t>X Rated Fusion Liqueur</t>
  </si>
  <si>
    <t>14 Hands Hot to Trot White Rare White Blend</t>
  </si>
  <si>
    <t>Jim Beam Kentucky Straight Bourbon Whiskey</t>
  </si>
  <si>
    <t>Freemark Abbey Fiftieth Reserve Bordeaux Blend</t>
  </si>
  <si>
    <t>Fitz Ritter Spatlese Gewurztraminer</t>
  </si>
  <si>
    <t>Partida Blanco Tequila</t>
  </si>
  <si>
    <t>WISHING TREE SHIRAZ</t>
  </si>
  <si>
    <t>Robert Mondavi Winery Private Selection Sauvignon Blanc</t>
  </si>
  <si>
    <t>Cupcake Vineyards Sauvignon Blanc</t>
  </si>
  <si>
    <t>Ravenswood Vintners Blend Merlot</t>
  </si>
  <si>
    <t>Sobieski Vodka Poland</t>
  </si>
  <si>
    <t>Stellina di Notte Delle Venezie IGT Pinot Grigio</t>
  </si>
  <si>
    <t>Dalton Canaan White Rare White Blend</t>
  </si>
  <si>
    <t>Arbor Mist White Pear Pinot Grigio</t>
  </si>
  <si>
    <t>Yellow Tail Cabernet Sauvignon</t>
  </si>
  <si>
    <t>Martini &amp; Rossi Vermouth Extra Dry White Blend</t>
  </si>
  <si>
    <t>Santa Cristina (Antinori) Toscana IGT Sangiovese</t>
  </si>
  <si>
    <t>St. Remy VSOP Authentic Brandy</t>
  </si>
  <si>
    <t>Dog Point Vineyard Pinot Noir</t>
  </si>
  <si>
    <t>Bank Note 5 Year Old Blended Scotch Whiskey</t>
  </si>
  <si>
    <t>Ballast Point Even Keel Session IPA Can</t>
  </si>
  <si>
    <t>Sweet Bitch Moscato Rose Bubbly Muscat</t>
  </si>
  <si>
    <t>Domaine Gerard Fiou Sancerre Sauvignon Blanc</t>
  </si>
  <si>
    <t>Frog's Leap Zinfandel</t>
  </si>
  <si>
    <t>Paul Masson Grande Amber VS Brandy</t>
  </si>
  <si>
    <t>Ego Bodegas Marionette Monastrell</t>
  </si>
  <si>
    <t>Gallo Family Vineyards / Gallo of Sonoma Fairbanks Red Port</t>
  </si>
  <si>
    <t>Quinta do Zambujeiro Zambujeiro Portuguese Red Blend</t>
  </si>
  <si>
    <t>Alain De La Treille Sauvignon Blanc</t>
  </si>
  <si>
    <t>Woodford Reserve Rye Whiskey</t>
  </si>
  <si>
    <t>VISTARINO SANGRE DI GIUDA 13</t>
  </si>
  <si>
    <t>Leval Sauvignon Blanc</t>
  </si>
  <si>
    <t>Santero Moscato &amp; Strawberry Muscat</t>
  </si>
  <si>
    <t>Castillo Rum Gold</t>
  </si>
  <si>
    <t>Markham Sauvignon Blanc</t>
  </si>
  <si>
    <t>Shoofly Pinot Noir</t>
  </si>
  <si>
    <t>Casal Garcia Rose Rare Rose Blend</t>
  </si>
  <si>
    <t>Palacios Remondo La Montesa Crianza Garnacha</t>
  </si>
  <si>
    <t>Justino's Madeira Wines</t>
  </si>
  <si>
    <t>Angry Orchard Tapped Maple Hard Cider</t>
  </si>
  <si>
    <t>Weingut Hirsch Qualitatswein Trocken Gruner Veltliner</t>
  </si>
  <si>
    <t>Heaven Hill White Label 4 Year Old Kentucky Bourbon Whiskey</t>
  </si>
  <si>
    <t>Chateau des Leotins Merlot</t>
  </si>
  <si>
    <t>BIRRA FLEA BASTOLA STRONG RED ALE   11.20Z</t>
  </si>
  <si>
    <t>The Dreaming Tree Pinot Noir</t>
  </si>
  <si>
    <t>Foxhorn Vineyards Pinot Grigio</t>
  </si>
  <si>
    <t>Hiram Walker Fruja Mango Liqueur</t>
  </si>
  <si>
    <t>Michter's US 1 Kentucky Straight Bourbon</t>
  </si>
  <si>
    <t>Belvedere Citrus Lemon Vodka</t>
  </si>
  <si>
    <t>THE MASCOT CAB 09</t>
  </si>
  <si>
    <t>Ecco Domani Terre Siciliane IGT Merlot</t>
  </si>
  <si>
    <t>Castle Rock Chardonnay</t>
  </si>
  <si>
    <t>FORMATION CHARD</t>
  </si>
  <si>
    <t>Southern Comfort</t>
  </si>
  <si>
    <t>Gallo Family Vineyards / Gallo of Sonoma Pink Moscato Muscat</t>
  </si>
  <si>
    <t>Raphael Mallon Bourgogne Aligote</t>
  </si>
  <si>
    <t>Beringer Vineyards Main &amp; Vine Cabernet Sauvignon</t>
  </si>
  <si>
    <t>Mr. Riggs The Gaffer Shiraz</t>
  </si>
  <si>
    <t>AGAINST THE GRAIN BROWN CANS   16.0Z</t>
  </si>
  <si>
    <t>Evan Williams Peach Bourbon Whiskey</t>
  </si>
  <si>
    <t>Buitenverwachting Beyond Sauvignon Blanc</t>
  </si>
  <si>
    <t>Cristalino (Jaume Serra) Rose Brut Pinot Noir</t>
  </si>
  <si>
    <t>Pinnacle CranApple Vodka</t>
  </si>
  <si>
    <t>Corbett Canyon Cabernet Sauvignon</t>
  </si>
  <si>
    <t>Rosemount Estate Diamond Label Cabernet Sauvignon</t>
  </si>
  <si>
    <t>Iwai Tradition Japanese Whiskey</t>
  </si>
  <si>
    <t>Ravenswood Vintners Blend Chardonnay</t>
  </si>
  <si>
    <t>Mike's Hard Lemonade Malt Beverage</t>
  </si>
  <si>
    <t>The Other Guys Leese Fitch Pinot Noir</t>
  </si>
  <si>
    <t>NORTH COAST LE MERLE SAISON   4/6 NR</t>
  </si>
  <si>
    <t>Bacardi Peach Red Rum</t>
  </si>
  <si>
    <t>Sheffield Cellars Very Dry Sherry Palomino</t>
  </si>
  <si>
    <t>Almaden Heritage Moscato Muscat</t>
  </si>
  <si>
    <t>Fireball Cinnamon Whiskey</t>
  </si>
  <si>
    <t>Greg Norman Australia Estates Cabernet Sauvignon</t>
  </si>
  <si>
    <t>CH D'AUSSIERES VAL DE L'OURS</t>
  </si>
  <si>
    <t>Barton &amp; Guestier Passeport Vouvray Chenin Blanc</t>
  </si>
  <si>
    <t>Chateau Ferran Pessac leognan Sauvignon Blanc</t>
  </si>
  <si>
    <t>SHIPYARD IPA VARIETY PACK 12.0</t>
  </si>
  <si>
    <t>Flying Dog K 9 Winter Warmer</t>
  </si>
  <si>
    <t>Kendall Jackson Vintner's Reserve Chardonnay</t>
  </si>
  <si>
    <t>Casa Santos Lima LAB Portuguese Red Blend</t>
  </si>
  <si>
    <t>M. Chapoutier Tournon Mathilda Shiraz</t>
  </si>
  <si>
    <t>NEWCASTLE BROWN ALE 2/12 NR</t>
  </si>
  <si>
    <t>Manischewitz Cream Red Concord</t>
  </si>
  <si>
    <t>Angeline Winery Pinot Noir</t>
  </si>
  <si>
    <t>Malibu Rum Sparkler</t>
  </si>
  <si>
    <t>Almaden California Mountain Burgundy Pinot Noir</t>
  </si>
  <si>
    <t>EL ULTIMO TEQUILA ANEJO</t>
  </si>
  <si>
    <t>Duck Pond Pinot Gris</t>
  </si>
  <si>
    <t>DC Brau Brau Pils</t>
  </si>
  <si>
    <t>DeKuyper Buttershots Burst Butterscotch Schnapps</t>
  </si>
  <si>
    <t>Coopers Original Pale Ale</t>
  </si>
  <si>
    <t>Beringer Vineyards Founders' Estate Chardonnay</t>
  </si>
  <si>
    <t>COLONIA LAS LIEBRES BONARDA</t>
  </si>
  <si>
    <t>Bully Hill Vineyards Sweet Walter White Rare White Blend</t>
  </si>
  <si>
    <t>Caves de Grenelle Jules Bertier Premiere Cuvee Blanc de Blancs Brut Methode Traditionnelle Rare White Blend</t>
  </si>
  <si>
    <t>Boordy Vineyards Chesapeake Icon No. 6 Baltimore Oriole Riesling</t>
  </si>
  <si>
    <t>Kenwood Zinfandel</t>
  </si>
  <si>
    <t>Hudson Baby Bourbon Whiskey</t>
  </si>
  <si>
    <t>ANDREW WILL COLUMBIA VLY CAB/FR 14</t>
  </si>
  <si>
    <t>Dancing Bull Winemaker's Reserve Sauvignon Blanc</t>
  </si>
  <si>
    <t>Valdivieso Brut Champagne Blend</t>
  </si>
  <si>
    <t>Bergevin Lane Calico Red Rare Red Blend</t>
  </si>
  <si>
    <t>Root:1 [The Original Ungrafted] Carmenere</t>
  </si>
  <si>
    <t>SHIPYARD RED IPA   4/6</t>
  </si>
  <si>
    <t>BRECKENRIDGE CHRISTMAS 2/5L CAN</t>
  </si>
  <si>
    <t>A to Z Wineworks Riesling</t>
  </si>
  <si>
    <t>Taylor Wine Company Tawny Port Concord</t>
  </si>
  <si>
    <t>Cooper and Thief Cellarmasters Bourbon Barrel Aged Rare Red Blend</t>
  </si>
  <si>
    <t>Redwood Creek Pinot Noir</t>
  </si>
  <si>
    <t>Kris Terre Siciliane IGT Pinot Noir</t>
  </si>
  <si>
    <t>Big House Wine Company Cardinal Zin Beastly Old Vines Zinfandel</t>
  </si>
  <si>
    <t>Skyfall Vineyards Cabernet Sauvignon</t>
  </si>
  <si>
    <t>Chivas Regal 12 Years Blended Scotch Whiskey</t>
  </si>
  <si>
    <t>Bodega Catena Zapata High Mountain Vines Chardonnay</t>
  </si>
  <si>
    <t>Bacardi Wolf Berry Rum</t>
  </si>
  <si>
    <t>Mionetto IL "The" Gentle Sparkling Wine Moscato</t>
  </si>
  <si>
    <t>Telavi Wine Cellar Marani Tsinandali Estate Bottled Rare White Blend, Rkatsiteli, Mtsvane</t>
  </si>
  <si>
    <t>Quilt Cabernet Sauvignon</t>
  </si>
  <si>
    <t>Yellow Tail Big Bold Rare Red Blend</t>
  </si>
  <si>
    <t>Bruichladdich The Classic Laddie Scottish Barley</t>
  </si>
  <si>
    <t>Heering Original Cherry</t>
  </si>
  <si>
    <t>Smirnoff Fluffed Marshmallow Vodka</t>
  </si>
  <si>
    <t>Cribari Cellars "Madeira" Muscat</t>
  </si>
  <si>
    <t>Aperol Aperitivo Barbieri</t>
  </si>
  <si>
    <t>Wild Turkey Russell's Reserve Small Batch 10 Year Old Kentucky Straight Bourbon Whiskey</t>
  </si>
  <si>
    <t>Christian Lauverjat Perle Blanche Sancerre Sauvignon Blanc</t>
  </si>
  <si>
    <t>Henry's Drive Pillar Box Red Rare Red Blend</t>
  </si>
  <si>
    <t>Jose Cuervo Golden Margarita</t>
  </si>
  <si>
    <t>Franzia Sunset Blush Red Blend</t>
  </si>
  <si>
    <t>Chateau Montelena Chardonnay</t>
  </si>
  <si>
    <t>QUEEN BOHEMIAN RHASPSODY  11.2OZ</t>
  </si>
  <si>
    <t>Two Vines Cabernet Sauvignon</t>
  </si>
  <si>
    <t>Smirnoff Pomegranate Vodka</t>
  </si>
  <si>
    <t>Beringer Vineyards Founders' Estate Merlot</t>
  </si>
  <si>
    <t>Jack Daniel's 125th Anniversary Of The Red Dog Saloon Tennessee Sour Mash Whiskey</t>
  </si>
  <si>
    <t>KANONKOP KADETTE</t>
  </si>
  <si>
    <t>Snow Pants Oatmeal Stout</t>
  </si>
  <si>
    <t>Nortico Alvarinho</t>
  </si>
  <si>
    <t>LAURENZ V FRIENDLY GR VELT</t>
  </si>
  <si>
    <t>Casal Garcia Sweet Trajadura</t>
  </si>
  <si>
    <t>Boulevard Tank 7 Farmhouse Ale</t>
  </si>
  <si>
    <t>GOLAN HEIGHTS YARDEN GALILEE CAB</t>
  </si>
  <si>
    <t>Ron Zacapa 23 Rum</t>
  </si>
  <si>
    <t>Lila Wines Sauvignon Blanc</t>
  </si>
  <si>
    <t>Miller Sharps Non Alcoholic Beer</t>
  </si>
  <si>
    <t>Smoking Loon The Original Sauvignon Blanc</t>
  </si>
  <si>
    <t>Wild Turkey Master's Keep Batch No.1 17 Year Bourbon</t>
  </si>
  <si>
    <t>Johnnie Walker Black Label Blended Scotch Whiskey</t>
  </si>
  <si>
    <t>OPERA PRIMA TEMP</t>
  </si>
  <si>
    <t>Campo Viejo Garnacha</t>
  </si>
  <si>
    <t>Espolon Anejo Tequila</t>
  </si>
  <si>
    <t>Bota Box Bota Brick Pinot Noir</t>
  </si>
  <si>
    <t>Piper Sonoma Brut Champagne Blend</t>
  </si>
  <si>
    <t>Patron Barrel Select Anejo Tequila</t>
  </si>
  <si>
    <t>Concha y Toro Frontera Malbec</t>
  </si>
  <si>
    <t>Evan Williams 7 Year Old Sour Mash Kentucky Straight Bourbon Whiskey</t>
  </si>
  <si>
    <t>Yellow Tail Shiraz, Cabernet Sauvignon</t>
  </si>
  <si>
    <t>Beringer Vineyards Fresh &amp; Juicy White Merlot</t>
  </si>
  <si>
    <t>Sean Minor Four Bears Cabernet Sauvignon</t>
  </si>
  <si>
    <t>19 Crimes The Banished Dark Red Rare Red Blend</t>
  </si>
  <si>
    <t>Finlandia Vodka</t>
  </si>
  <si>
    <t>Barefoot Cellars Delightfully Crisp Sauvignon Blanc</t>
  </si>
  <si>
    <t>Bullshine Elderberry Flavored Whiskey</t>
  </si>
  <si>
    <t>WILLIAMETTE VALLEY P/NOIR</t>
  </si>
  <si>
    <t>Highland Park 18 Year Old Single Malt Scotch Whiskey</t>
  </si>
  <si>
    <t>Jason Stephens Winery Estate Cabernet Sauvignon</t>
  </si>
  <si>
    <t>Soter Mineral Springs Ranch Pinot Noir</t>
  </si>
  <si>
    <t>Beringer Vineyards Fruity &amp; Refreshing White Zinfandel</t>
  </si>
  <si>
    <t>Woodford Reserve Distiller's Select Kentucky Straight Bourbon Whiskey</t>
  </si>
  <si>
    <t>Franciscan Estate Chardonnay</t>
  </si>
  <si>
    <t>Paul Masson Madeira Carmenere</t>
  </si>
  <si>
    <t>Milbrandt Vineyards Traditions Riesling</t>
  </si>
  <si>
    <t>Grey Goose le Melon Vodka</t>
  </si>
  <si>
    <t>Sequoia Grove Cabernet Sauvignon</t>
  </si>
  <si>
    <t>Ilegal Joven Mezcal</t>
  </si>
  <si>
    <t>El Silencio Mezcal Espadin</t>
  </si>
  <si>
    <t>Nostradomus Belgian Brown Ale</t>
  </si>
  <si>
    <t>Simi Chardonnay</t>
  </si>
  <si>
    <t>Black Box Riesling</t>
  </si>
  <si>
    <t>Tanqueray Imported London Dry Gin</t>
  </si>
  <si>
    <t>Deanston 12 Year Old Highland Single Malt Scotch Whiskey</t>
  </si>
  <si>
    <t>Auchentoshan American Oak Triple Distilled Single Malt Scotch Whiskey</t>
  </si>
  <si>
    <t>Blue Ice American Potato Vodka</t>
  </si>
  <si>
    <t>Chateau Lamouroux Graves Sauvignon Blanc</t>
  </si>
  <si>
    <t>CASTARO MER</t>
  </si>
  <si>
    <t>Moet &amp; Chandon Imperial Brut Reserve Champagne Brut Champagne Blend</t>
  </si>
  <si>
    <t>Angry Orchard Orchard's Edge Knotty Pear Hard Cider</t>
  </si>
  <si>
    <t>ETOILES DE MONDORION ST EMILION '09</t>
  </si>
  <si>
    <t>Sweet Bitch Smooth &amp; Fruity Chardonnay</t>
  </si>
  <si>
    <t>Anna's Way Pinot Gris</t>
  </si>
  <si>
    <t>Cakebread Cellars Merlot</t>
  </si>
  <si>
    <t>VogaItalia Pinot Grigio</t>
  </si>
  <si>
    <t>Diemersfontein The Pinotage</t>
  </si>
  <si>
    <t>Dark Horse The Original Pinot Noir</t>
  </si>
  <si>
    <t>Ron Zacapa XO Solera Gran Reserva Especial Rum</t>
  </si>
  <si>
    <t>Daou Vineyards Cabernet Sauvignon</t>
  </si>
  <si>
    <t>Casa Vinicola Canella Bellini Wine Cocktail White Blend</t>
  </si>
  <si>
    <t>Yellow Tail Sangria Red Blend</t>
  </si>
  <si>
    <t>Bowmans Gin</t>
  </si>
  <si>
    <t>Clotilde Davenne Bourgogne Blanc Chardonnay</t>
  </si>
  <si>
    <t>Root:1 [The Original Ungrafted] Sauvignon Blanc</t>
  </si>
  <si>
    <t>Girl &amp; Dragon Malbec</t>
  </si>
  <si>
    <t>ROCCHE COSTAMAGNA NEB</t>
  </si>
  <si>
    <t>Familia Zuccardi Santa Julia [+] Cabernet Sauvignon</t>
  </si>
  <si>
    <t>Beringer Vineyards Main &amp; Vine Chardonnay</t>
  </si>
  <si>
    <t>Castello di Gabbiano Promessa Delle Venezie IGT Pinot Grigio</t>
  </si>
  <si>
    <t>New Amsterdam Mango Vodka</t>
  </si>
  <si>
    <t>Elijah Craig Small Batch 1789 Kentucky Straight Bourbon Whiskey</t>
  </si>
  <si>
    <t>Siduri Pinot Noir</t>
  </si>
  <si>
    <t>Kinsey 7 Year Old Whiskey</t>
  </si>
  <si>
    <t>Roger Moreux Les Monts Damnes Sancerre Sauvignon Blanc</t>
  </si>
  <si>
    <t>Baileys Almande Cream Liqueur</t>
  </si>
  <si>
    <t>PAZA DE SENORANS ALBARINO</t>
  </si>
  <si>
    <t>Rock Creek Rye Whiskey</t>
  </si>
  <si>
    <t>Hall Kathryn Hall Cabernet Sauvignon</t>
  </si>
  <si>
    <t>Presidential 40 Year Old Tawny Red Port</t>
  </si>
  <si>
    <t>Paul Masson Peach Grande Amber Brandy</t>
  </si>
  <si>
    <t>Domaine Berthet Rayne Chateauneuf du pape Red Southern Rhone Blend</t>
  </si>
  <si>
    <t>Ciroc Vodka Peach</t>
  </si>
  <si>
    <t>Stags' Leap Winery Petite Sirah</t>
  </si>
  <si>
    <t>MacMurray Ranch Estate Vineyards Pinot Noir</t>
  </si>
  <si>
    <t>Simi Reserve Chardonnay</t>
  </si>
  <si>
    <t>Our Daily Red Our Daily Cab Cabernet Sauvignon</t>
  </si>
  <si>
    <t>Fisheye Pinot Grigio</t>
  </si>
  <si>
    <t>Niki Ichi Kuro Ninki Junmai Ginjo</t>
  </si>
  <si>
    <t>Cantine Riondo Pink Spumante Rosato Dry Rare Rose Blend</t>
  </si>
  <si>
    <t>Bota Box Shiraz</t>
  </si>
  <si>
    <t>Big House Wine Company Big House Red Rare Red Blend</t>
  </si>
  <si>
    <t>Gran Patron Platinum Tequila</t>
  </si>
  <si>
    <t>Cupcake Vineyards Cabernet Sauvignon</t>
  </si>
  <si>
    <t>Rough Rider Bourbon Whiskey</t>
  </si>
  <si>
    <t>Espelt Old Vines Garnacha Blanca</t>
  </si>
  <si>
    <t>Hardy Legend 1863 Cognac</t>
  </si>
  <si>
    <t>Francis Ford Coppola Diamond Collection Green Label Syrah</t>
  </si>
  <si>
    <t>Carpene Malvolti 1868 Extra Dry Prosecco di Conegliano Valdobbiadene Glera</t>
  </si>
  <si>
    <t>HandCraft Artisan Collection Petite Sirah</t>
  </si>
  <si>
    <t>Seven Tiki Spiced Rum</t>
  </si>
  <si>
    <t>DRY CREEK S/BLC</t>
  </si>
  <si>
    <t>Macallan 12 Year Old Double Cask  Scotch Whiskey</t>
  </si>
  <si>
    <t>CHLOE CABERNET SAUVIGNON</t>
  </si>
  <si>
    <t>Aberlour 16 Year Old Double Cask Matured Highland Single Malt Scotch Whiskey</t>
  </si>
  <si>
    <t>Papa's Pilar Blonde Rum</t>
  </si>
  <si>
    <t>ALDEGHERI VAL GIOVANE</t>
  </si>
  <si>
    <t>Bodegas Escorihuela Gascon Don Miguel Gascon Malbec</t>
  </si>
  <si>
    <t>QUILMES BEER 4/6 NR</t>
  </si>
  <si>
    <t>Kendall Jackson Jackson Estate Chardonnay</t>
  </si>
  <si>
    <t>Bacardi 1873 Solera Rum</t>
  </si>
  <si>
    <t>Blackhawk Tutt's Rum</t>
  </si>
  <si>
    <t>Estancia Reserve Meritage</t>
  </si>
  <si>
    <t>Pepe Lopez Silver Tequila</t>
  </si>
  <si>
    <t>Deschutes Black Butte Porter</t>
  </si>
  <si>
    <t>Allegrini Valpolicella Valpolicella Blend</t>
  </si>
  <si>
    <t>Shipyard Summer Ale</t>
  </si>
  <si>
    <t>CANDONI P/GRIG</t>
  </si>
  <si>
    <t>Remy Martin V</t>
  </si>
  <si>
    <t>Chalone Vineyard Estate Grown Chardonnay</t>
  </si>
  <si>
    <t>Burly Cabernet Sauvignon</t>
  </si>
  <si>
    <t>Indaba "Mosaic" Bordeaux Blend</t>
  </si>
  <si>
    <t>Kona Brewing Koko Brown Ale</t>
  </si>
  <si>
    <t>Glen Grant Rothes Speyside Rare Edition 18 Year Old Single Malt Scotch Whiskey</t>
  </si>
  <si>
    <t>Guinness Extra Stout</t>
  </si>
  <si>
    <t>Bodegas Juan Gil Honoro Vera Verdejo</t>
  </si>
  <si>
    <t>PENNYWISE CHARD</t>
  </si>
  <si>
    <t>Domaine de la Mordoree La Remise Rare Rose Blend</t>
  </si>
  <si>
    <t>Lairds Applejack Brandy</t>
  </si>
  <si>
    <t>Freixenet Carta Nevada Brut Cava Blend</t>
  </si>
  <si>
    <t>Martini &amp; Rossi Spumante Rose Brachetto</t>
  </si>
  <si>
    <t>CK Mondavi Wildcreek Canyon Cabernet Sauvignon</t>
  </si>
  <si>
    <t>SANDRO FAY CA MOREI</t>
  </si>
  <si>
    <t>Vinhas Altas Rose Portuguese Red Blend</t>
  </si>
  <si>
    <t>Chateau Sociando Mallet Haut Medoc Bordeaux Blend</t>
  </si>
  <si>
    <t>Roger Moreux Tradition Sancerre Sauvignon Blanc</t>
  </si>
  <si>
    <t>Beaulieu Vineyard Coastal Estates Sauvignon Blanc</t>
  </si>
  <si>
    <t>YUENGLING BLACK &amp; TAN 2/12 NR</t>
  </si>
  <si>
    <t>Momokawa G Joy Junmai Ginjo Genshu Sake</t>
  </si>
  <si>
    <t>Michelob Ultra</t>
  </si>
  <si>
    <t>William Hill Winery Chardonnay</t>
  </si>
  <si>
    <t>Kahlua Cinnamon Spice Rum &amp; Coffee Liqueur</t>
  </si>
  <si>
    <t>Cellar No. 8 Merlot</t>
  </si>
  <si>
    <t>Louis Jadot Bourgogne Blanc Chardonnay</t>
  </si>
  <si>
    <t>Simonsig Chenin Blanc</t>
  </si>
  <si>
    <t>Cambria Bench Break Chardonnay</t>
  </si>
  <si>
    <t>BOHIGAS CAVA XMAS BOTTLE</t>
  </si>
  <si>
    <t>Maker's Mark Kentucky Straight Bourbon Whiskey</t>
  </si>
  <si>
    <t>Tormaresca Neprica Puglia IGT Negroamaro</t>
  </si>
  <si>
    <t>Pierre Qui Roule Pinot Noir</t>
  </si>
  <si>
    <t>JP CHENET GREN P/NOIR</t>
  </si>
  <si>
    <t>Trapiche Chardonnay</t>
  </si>
  <si>
    <t>SILVER OAK A/V CAB 06</t>
  </si>
  <si>
    <t>Cambria Clone 4 Estate Grown &amp; Bottled Pinot Noir</t>
  </si>
  <si>
    <t>Carnivor Cabernet Sauvignon</t>
  </si>
  <si>
    <t>Ty Ku Soju</t>
  </si>
  <si>
    <t>Chakana Estate Selection Red Blend Bordeaux Blend</t>
  </si>
  <si>
    <t>Grey Goose Vodka</t>
  </si>
  <si>
    <t>Francis Ford Coppola Votre Sante Chardonnay</t>
  </si>
  <si>
    <t>Ocean Organic Vodka</t>
  </si>
  <si>
    <t>Cupcake Vineyards Shiraz</t>
  </si>
  <si>
    <t>YW ONI KOROSHI GENBEI SAN NO</t>
  </si>
  <si>
    <t>Red Hook Long Hammer IPA</t>
  </si>
  <si>
    <t>Fisheye Chardonnay</t>
  </si>
  <si>
    <t>LIvingston Cellars Burgundy Pinot Noir</t>
  </si>
  <si>
    <t>Askalon Arak 80 Proof</t>
  </si>
  <si>
    <t>Paul Florian Scarlet of Paris Pinot Noir</t>
  </si>
  <si>
    <t>STORE SPECIAL LIQUOR 1.75L</t>
  </si>
  <si>
    <t>Monkey Bay Sauvignon Blanc</t>
  </si>
  <si>
    <t>Columbia Crest H3 Les Chevaux Syrah</t>
  </si>
  <si>
    <t>Heavy Seas CrossBones Session IPA</t>
  </si>
  <si>
    <t>Charles Thomas Cotes du Rhone Red Southern Rhone Blend</t>
  </si>
  <si>
    <t>Mouton Cadet le Rose de Mouton Cadet Merlot</t>
  </si>
  <si>
    <t>Villa Maria Private Bin Sauvignon Blanc</t>
  </si>
  <si>
    <t>Gilbey's Vodka</t>
  </si>
  <si>
    <t>SEGAL DOVEV MER</t>
  </si>
  <si>
    <t>Cantina Gabriele Dolcemente   Semi Dry Rare Red Blend</t>
  </si>
  <si>
    <t>Perlage Vino Frizzante Organic Riva Moretta Prosecco di Conegliano Valdobbiadene Glera</t>
  </si>
  <si>
    <t>Angry Orchard Crisp Apple Hard Cider</t>
  </si>
  <si>
    <t>Folie a Deux Menage a Trois White Rare White Blend</t>
  </si>
  <si>
    <t>Carletto Montepulciano d'Abruzzo</t>
  </si>
  <si>
    <t>LOVISOLO GAVI</t>
  </si>
  <si>
    <t>McClintock Epiphany Vodka</t>
  </si>
  <si>
    <t>ED HARDY LAMBRUSCO</t>
  </si>
  <si>
    <t>Pietra Santa Route 152 Pinot Noir</t>
  </si>
  <si>
    <t>Captain Morgan Cannon Blast Spiced Rum</t>
  </si>
  <si>
    <t>Red Rock Winery Reserve Pinot Noir</t>
  </si>
  <si>
    <t>Riga Black Balzams Liqueur</t>
  </si>
  <si>
    <t>ROCCAMENA TOSCANA ROSSO</t>
  </si>
  <si>
    <t>Hakushu Single Malt Whiskey Aged 12 Years</t>
  </si>
  <si>
    <t>3 Badge Enology Moobuzz Chardonnay</t>
  </si>
  <si>
    <t>Jim Beam Red Stag Black Cherry Liqueur</t>
  </si>
  <si>
    <t>E&amp;J XO Extra Smooth</t>
  </si>
  <si>
    <t>Peter Vella Sangria Red Blend</t>
  </si>
  <si>
    <t>Cellar No. 8 Pinot Noir</t>
  </si>
  <si>
    <t>PAPI CAB</t>
  </si>
  <si>
    <t>Darioush Merlot</t>
  </si>
  <si>
    <t>Buchanan's  De Luxe12 Years Scotch Whisky</t>
  </si>
  <si>
    <t>WindRacer Pinot Noir</t>
  </si>
  <si>
    <t>Angel's Envy Kentucky Straight Bourbon Whiskey Finished In Port Wine Barrels</t>
  </si>
  <si>
    <t>LangeTwins Caricature Cabernet Sauvignon</t>
  </si>
  <si>
    <t>Moletto Extra Dry Prosecco di Treviso Glera</t>
  </si>
  <si>
    <t>TRoEGS Nugget Nectar Ale</t>
  </si>
  <si>
    <t>MAESTRO SIERRA FINO SHERRY</t>
  </si>
  <si>
    <t>KLUGE CRUISE</t>
  </si>
  <si>
    <t>Francis Ford Coppola Director's Cabernet Sauvignon</t>
  </si>
  <si>
    <t>Terrazas de Los Andes Altos del Plata Cabernet Sauvignon</t>
  </si>
  <si>
    <t>Romana Sambuca Black</t>
  </si>
  <si>
    <t>Chakana Wines Maipe Rose Malbec</t>
  </si>
  <si>
    <t>Mer Soleil Reserve Chardonnay</t>
  </si>
  <si>
    <t>Ten High Kentucky Bourbon Whiskey</t>
  </si>
  <si>
    <t>Fighting Cock Kentucky Straight Bourbon Whiskey</t>
  </si>
  <si>
    <t>Fisheye Merlot</t>
  </si>
  <si>
    <t>J. Lohr Seven Oaks Cabernet Sauvignon</t>
  </si>
  <si>
    <t>Worthy Sophia's Cuvee Bordeaux Blend</t>
  </si>
  <si>
    <t>Vina Zaco Tempranillo</t>
  </si>
  <si>
    <t>Dogfish Head Wood Aged Bitches Brew</t>
  </si>
  <si>
    <t>Port City Porter</t>
  </si>
  <si>
    <t>Alize Red Passion Liqueur</t>
  </si>
  <si>
    <t>Alcesti Nesos Sicilia IGT Nero d'Avola</t>
  </si>
  <si>
    <t>E. Guigal Rose Cotes du Rhone Red Southern Rhone Blend</t>
  </si>
  <si>
    <t>Baileys Irish Salted Caramel</t>
  </si>
  <si>
    <t>Hartford / Hartford Court Far Coast Vineyard Pinot Noir</t>
  </si>
  <si>
    <t>RAOUL CLERGET CHAB</t>
  </si>
  <si>
    <t>Woodford Reserve Double Oaked Bourbon Whiskey</t>
  </si>
  <si>
    <t>Michael David Vineyards Incognito Red Blend</t>
  </si>
  <si>
    <t>Ramazzotti Amaro</t>
  </si>
  <si>
    <t>Hennessy Very Special Cognac</t>
  </si>
  <si>
    <t>Old Weller Antique Kentucky Straight Bourbon Whiskey</t>
  </si>
  <si>
    <t>Love Noir Pinot Noir</t>
  </si>
  <si>
    <t>Molinos de Dulcinea Cencibel</t>
  </si>
  <si>
    <t>DOM CABIRAU</t>
  </si>
  <si>
    <t>Villa Jolanda Moscato</t>
  </si>
  <si>
    <t>Carlo Rossi Chianti Sangiovese</t>
  </si>
  <si>
    <t>CRANE LAKE RIES</t>
  </si>
  <si>
    <t>Western Son Piney Woods Blueberry Flavored Vodka</t>
  </si>
  <si>
    <t>Don Guillermo de Mendoza Malbec</t>
  </si>
  <si>
    <t>TerraNoble Cabernet Sauvignon</t>
  </si>
  <si>
    <t>Victory White Monkey</t>
  </si>
  <si>
    <t>Penfolds Bin 9 Cabernet Sauvignon</t>
  </si>
  <si>
    <t>Chateau Barreyres Haut Medoc Bordeaux Blend</t>
  </si>
  <si>
    <t>Dekuyper Luscious Razzmatazz Schnapps</t>
  </si>
  <si>
    <t>Kirk and Sweeney Rum 12 Year</t>
  </si>
  <si>
    <t>Red Rock Winery Winemaker's Blend Reserve Rare Red Blend</t>
  </si>
  <si>
    <t>Molson Canadian Lager</t>
  </si>
  <si>
    <t>Santero Vermouth Dry White Blend</t>
  </si>
  <si>
    <t>Bird Dog Whiskey Peach</t>
  </si>
  <si>
    <t>Herdade do Esporao Monte Velho Portuguese Red Blend</t>
  </si>
  <si>
    <t>Greenall's London Dry Gin</t>
  </si>
  <si>
    <t>Unibroue La Fin du Monde Tripel</t>
  </si>
  <si>
    <t>Pierre Ferrand 1st Cru de Cognac Selection des Anges</t>
  </si>
  <si>
    <t>Canyon Road Pinot Grigio</t>
  </si>
  <si>
    <t>Adegas Valminor Albarino</t>
  </si>
  <si>
    <t>Ciroc Luxury Vodka Snap Frost</t>
  </si>
  <si>
    <t>Smirnoff Vodka 80 Proof</t>
  </si>
  <si>
    <t>Old Pulteney 21 Year Old Single Malt Scotch Whiskey</t>
  </si>
  <si>
    <t>Casa Lapostolle Grand Selection Cabernet Sauvignon</t>
  </si>
  <si>
    <t>Remy Martin 1738 Accord Royal</t>
  </si>
  <si>
    <t>VILLA SANDI PROSECCO SUP DOCG XDRY</t>
  </si>
  <si>
    <t>Unibroue Maudite Dark Ale</t>
  </si>
  <si>
    <t>MELINI CHN CL GRANAIO</t>
  </si>
  <si>
    <t>Yellow Tail Moscato Muscat</t>
  </si>
  <si>
    <t>Gordon's Vodka</t>
  </si>
  <si>
    <t>Domaine Andre Brunel Cotes du Rhone Red Southern Rhone Blend</t>
  </si>
  <si>
    <t>Hartley &amp; Gibson's Cream Palomino</t>
  </si>
  <si>
    <t>Smoking Loon The Original Pinot Noir</t>
  </si>
  <si>
    <t>The Famous Grouse Scotch</t>
  </si>
  <si>
    <t>Encostas do Lima Loureiro</t>
  </si>
  <si>
    <t>Franzia World Classics White Zinfandel</t>
  </si>
  <si>
    <t>Bodegas Luzon Finca de Luzon Monastrell</t>
  </si>
  <si>
    <t>Duckhorn Vineyards Merlot</t>
  </si>
  <si>
    <t>Kedem Cream White Niagara</t>
  </si>
  <si>
    <t>Concha y Toro Frontera After Dark Merlot</t>
  </si>
  <si>
    <t>Baltimore Barreled Tower Shot Gin</t>
  </si>
  <si>
    <t>Skyy Infusion Citrus Vodka</t>
  </si>
  <si>
    <t>BIRRA FLEA COSTANZA BLONDE ALE   11.20Z</t>
  </si>
  <si>
    <t>SAM SMITH ORGANIC CIDER   4/6</t>
  </si>
  <si>
    <t>CARLETTO SUPER RICCO RED BLEND</t>
  </si>
  <si>
    <t>Gnarly Head Sauvignon Blanc</t>
  </si>
  <si>
    <t>BUD 18PK LNNR</t>
  </si>
  <si>
    <t>The Hess Collection 19 Block Cuvee Rare Red Blend</t>
  </si>
  <si>
    <t>DELICIOUS MAL</t>
  </si>
  <si>
    <t>HIDDEN RIDGE RES CAB IMPASSABLE MTN 12</t>
  </si>
  <si>
    <t>Binyamina Yogev Dry Red Cabernet Sauvignon</t>
  </si>
  <si>
    <t>Fox Run Vineyards Dry Riesling</t>
  </si>
  <si>
    <t>Clynelish Select Reserve Single Malt Scotch Whiskey</t>
  </si>
  <si>
    <t>BUNNY MUSCAT SEMI SWEET</t>
  </si>
  <si>
    <t>Jameson 18 Year Old Limited Reserve Irish Whiskey</t>
  </si>
  <si>
    <t>Jack Daniel's Tennessee Fire Whiskey</t>
  </si>
  <si>
    <t>Bud Light Lime Mang o Rita</t>
  </si>
  <si>
    <t>Barefoot Cellars Rose Delightfully Sweet Rare Rose Blend</t>
  </si>
  <si>
    <t>The Other Guys Plungerhead Cabernet Sauvignon</t>
  </si>
  <si>
    <t>Segura Viudas Brut Reserva Heredad Macabeo</t>
  </si>
  <si>
    <t>Stimson Estate Cellars (Chateau Ste. Michelle) Merlot</t>
  </si>
  <si>
    <t>Linganore Winecellars Peach White Blend</t>
  </si>
  <si>
    <t>Don Julio Anjeo Tequila</t>
  </si>
  <si>
    <t>Lagunitas DayTime A Fractional IPA</t>
  </si>
  <si>
    <t>Budweiser America E Pluribus Unum</t>
  </si>
  <si>
    <t>Tribuno Sweet Vermouth Red Blend</t>
  </si>
  <si>
    <t>Martinelli Terra Felice Syrah</t>
  </si>
  <si>
    <t>LOS HAROLDOS MER</t>
  </si>
  <si>
    <t>Le Grand Noir Black Sheep Pinot Noir</t>
  </si>
  <si>
    <t>White Horse Fine Old Blended Scotch Whiskey</t>
  </si>
  <si>
    <t>Ommegang Gnomegang Blonde Ale</t>
  </si>
  <si>
    <t>Brewer's Art Beazly Golden Ale</t>
  </si>
  <si>
    <t>Franzia Vintner Select Chardonnay</t>
  </si>
  <si>
    <t>Domaine Chandon Etoile Brut Champagne Blend</t>
  </si>
  <si>
    <t>ARIZONA STRONGHOLD MANDALA RED</t>
  </si>
  <si>
    <t>Willamette Valley Vineyards Whole Cluster Pinot Noir</t>
  </si>
  <si>
    <t>Rainha Santa White Porto Lacrima</t>
  </si>
  <si>
    <t>PRIMAENUS P/NOIR</t>
  </si>
  <si>
    <t>DFJ Vinhos Cara Viva Branco Portuguese White Blend</t>
  </si>
  <si>
    <t>Black Velvet Blended Canadian Whiskey</t>
  </si>
  <si>
    <t>Cantina Montelliana Castello Cornaro Veneto IGT Pinot Grigio</t>
  </si>
  <si>
    <t>Poli Miele Honey Liqueur</t>
  </si>
  <si>
    <t>Courvoisier V.S. Cognac</t>
  </si>
  <si>
    <t>Coors Original</t>
  </si>
  <si>
    <t>Crispin Brut Hard Cider</t>
  </si>
  <si>
    <t>Robert Mondavi Winery Private Selection Merlot</t>
  </si>
  <si>
    <t>Kook Soon Dang Makgeolli Rice Sake</t>
  </si>
  <si>
    <t>Branizzi Pinot Nero</t>
  </si>
  <si>
    <t>Joseph Victori Groupie Cabernet Sauvignon</t>
  </si>
  <si>
    <t>George's Mild Bloody Mary Mix</t>
  </si>
  <si>
    <t>Thierry and Guy Fat Bastard Chardonnay</t>
  </si>
  <si>
    <t>Beefeater London Dry Gin</t>
  </si>
  <si>
    <t>Platte Valley Fireshine Corn Whiskey and Cinnamon Liqueur Moonshine</t>
  </si>
  <si>
    <t>Godiva Chocolate Liqueur</t>
  </si>
  <si>
    <t>PARDICCI PETITE SYRAH</t>
  </si>
  <si>
    <t>Freemark Abbey Merlot</t>
  </si>
  <si>
    <t>Livingston Cellars Sangria Red Blend</t>
  </si>
  <si>
    <t>Weingut Markus Huber Hugo Gruner Veltliner</t>
  </si>
  <si>
    <t>Glen Ellen Reserve Pinot Grigio</t>
  </si>
  <si>
    <t>Marchesi de' Frescobaldi Castiglioni Chianti Chianti Blend</t>
  </si>
  <si>
    <t>Korbel Sweet Rose Rare Rose Blend</t>
  </si>
  <si>
    <t>Connemara Single Malt Peated Irish Whiskey</t>
  </si>
  <si>
    <t>Asahi Super Dry Lager</t>
  </si>
  <si>
    <t>J Vineyards &amp; Winery Pinot Gris</t>
  </si>
  <si>
    <t>Sam Houston Small Batch Kentucky Straight Bourbon Whiskey</t>
  </si>
  <si>
    <t>Pasote Blanco Tequila</t>
  </si>
  <si>
    <t>Alain De La Treille Chardonnay</t>
  </si>
  <si>
    <t>Layer Cake The Beast Cabernet Sauvignon</t>
  </si>
  <si>
    <t>Chateau des Tours Brouilly Gamay</t>
  </si>
  <si>
    <t>Valentin Bianchi Elsa Cabernet Sauvignon</t>
  </si>
  <si>
    <t>Abita Mardi Gras Bock</t>
  </si>
  <si>
    <t>Three Olives Smores Vodka</t>
  </si>
  <si>
    <t>Barefoot Cellars Pinot Noir</t>
  </si>
  <si>
    <t>Ravenswood Old Vine Zinfandel</t>
  </si>
  <si>
    <t>Schmitt Sohne Blue Bottle Crisp &amp; Fruity Riesling</t>
  </si>
  <si>
    <t>Cupcake Vineyards Sparkling Red Brachetto</t>
  </si>
  <si>
    <t>Compass Box Asyla Scotch Whiskey</t>
  </si>
  <si>
    <t>Stuhlmuller Vineyards Estate Chardonnay</t>
  </si>
  <si>
    <t>Beringer Vineyards Merlot</t>
  </si>
  <si>
    <t>Sand Point Family Vineyards Sauvignon Blanc</t>
  </si>
  <si>
    <t>DOM LAFAGE COTE GREN RGE</t>
  </si>
  <si>
    <t>Leinenkugel Cranberry Ginger Shandy</t>
  </si>
  <si>
    <t>ANDEAN RES MAL</t>
  </si>
  <si>
    <t>Valiano Riserva Chianti Classico Sangiovese</t>
  </si>
  <si>
    <t>Azienda Agricola Lohsa Terre Del Poliziano Morellino di Scansano DOCG Sangiovese</t>
  </si>
  <si>
    <t>Sauza Tequila Gold</t>
  </si>
  <si>
    <t>Cramele Reca? Dreamfish Sauvignon Blanc</t>
  </si>
  <si>
    <t>Castello della Sala Bramï¿½to del Cervo Umbria IGT Chardonnay</t>
  </si>
  <si>
    <t>LA VIEILLE FERME ROUGE BIB</t>
  </si>
  <si>
    <t>Girard Chardonnay</t>
  </si>
  <si>
    <t>MELINI LA SELVANELLA CHIAN CL</t>
  </si>
  <si>
    <t>Woodbridge Cabernet Sauvignon</t>
  </si>
  <si>
    <t>Linganore Winecellars Raspberry Red Blend</t>
  </si>
  <si>
    <t>Vina Eguia Reserva Tempranillo</t>
  </si>
  <si>
    <t>LAKE SONOMA CAB</t>
  </si>
  <si>
    <t>Quilceda Creek Cabernet Sauvignon</t>
  </si>
  <si>
    <t>Fabre Montmayou Reserva Cabernet Sauvignon</t>
  </si>
  <si>
    <t>MICHEL SCHLUMBERGER CAB</t>
  </si>
  <si>
    <t>Suerte Tequila Reposado</t>
  </si>
  <si>
    <t>Chateau Mouton Rothschild Pauillac Bordeaux Blend</t>
  </si>
  <si>
    <t>Tenuta San Vito Chianti DOCG Sangiovese</t>
  </si>
  <si>
    <t>Cousino Macul Isidora Sauvignon Gris</t>
  </si>
  <si>
    <t>C.V.N.E. (Compania Vinicola del Norte de Espana) Vina Real Reserva Oro Rioja Red Blend</t>
  </si>
  <si>
    <t>TGI Fridays Ultimate Mudslide</t>
  </si>
  <si>
    <t>MOUTON NOIR OTHER PEOPLES P/NOIR</t>
  </si>
  <si>
    <t>Conti Beretta Estate Bottled Friuli Grave Pinot Grigio</t>
  </si>
  <si>
    <t>El Mayor Tequila Anejo</t>
  </si>
  <si>
    <t>Amaro Montenegro Liqueur</t>
  </si>
  <si>
    <t>VOSS VYD S/BLC</t>
  </si>
  <si>
    <t>Kentucky Gentleman Kentucky Bourbon Whiskey</t>
  </si>
  <si>
    <t>Chateau Saint Valentin Saint Emilion Grand Cru Bordeaux Blend</t>
  </si>
  <si>
    <t>Two Oceans Moscato Muscat</t>
  </si>
  <si>
    <t>Cupcake Vineyards Pinot Noir</t>
  </si>
  <si>
    <t>Landy V.S.O.P Cognac</t>
  </si>
  <si>
    <t>Strongbow Gold Apple Hard Cider</t>
  </si>
  <si>
    <t>GOOSE ISLAND FLIGHT PACK SMPLR 12PK NR</t>
  </si>
  <si>
    <t>El Ultimo 100% de Agave Reposado Tequila</t>
  </si>
  <si>
    <t>d'Arenberg The Footbolt Shiraz</t>
  </si>
  <si>
    <t>Gloria Ferrer Blanc de Noirs Pinot Noir</t>
  </si>
  <si>
    <t>Kendall Jackson Vintner's Reserve Cabernet Sauvignon</t>
  </si>
  <si>
    <t>SALASAR CREMANT LIMOUX BRUT</t>
  </si>
  <si>
    <t>HACIENDA CAB</t>
  </si>
  <si>
    <t>Murphy Goode Red Blend Rare Red Blend</t>
  </si>
  <si>
    <t>Jack Daniel's Single Barrel Select</t>
  </si>
  <si>
    <t>Yuengling Original Black &amp; Tan Porter</t>
  </si>
  <si>
    <t>Chateau de Montfort Demi Sec Vouvray Chenin Blanc</t>
  </si>
  <si>
    <t>Bulgariana Chardonnay</t>
  </si>
  <si>
    <t>Bushmills 10 Year Old Single Malt Irish Whiskey</t>
  </si>
  <si>
    <t>Cointreau Liqueur</t>
  </si>
  <si>
    <t>Seagram's Apple Flavored Vodka</t>
  </si>
  <si>
    <t>MILLER LITE BIG 18 16OZ CANS</t>
  </si>
  <si>
    <t>Chateau Tour Prignac Medoc Bordeaux Blend</t>
  </si>
  <si>
    <t>Bodegas Navalon Anciano Reserva   Aged 7 Years Tempranillo</t>
  </si>
  <si>
    <t>Columbia Crest Grand Estates Chardonnay</t>
  </si>
  <si>
    <t>Yahara Bay Charred Oak Sour Mash Bourbon Whiskey 100 Proof</t>
  </si>
  <si>
    <t>Barefoot Cellars Bubbly Extra Dry Chardonnay</t>
  </si>
  <si>
    <t>Chappellet Cabernet Sauvignon</t>
  </si>
  <si>
    <t>Bella Sera Veneto IGT Pinot Grigio</t>
  </si>
  <si>
    <t>Cline Cellars Ancient Vines Mourvedre</t>
  </si>
  <si>
    <t>Svedka Vodka</t>
  </si>
  <si>
    <t>Ghost Pines Winemaker's Blend Chardonnay</t>
  </si>
  <si>
    <t>Martell VS Single Distillery Fine Cognac</t>
  </si>
  <si>
    <t>Ramey Chardonnay</t>
  </si>
  <si>
    <t>Mark West Pinot Noir</t>
  </si>
  <si>
    <t>Piera Martellozzo Blu Giovello Delle Venezie IGT Pinot Grigio</t>
  </si>
  <si>
    <t>The BenRiach 10 Year Old Single Malt Scotch Whiskey</t>
  </si>
  <si>
    <t>Linganore Winecellars Dry Red Estate Bottled Chambourcin</t>
  </si>
  <si>
    <t>Sutter Home Winery Merlot</t>
  </si>
  <si>
    <t>Vendange Wine Cellars Chardonnay</t>
  </si>
  <si>
    <t>OCTAVIA CAB</t>
  </si>
  <si>
    <t>Wimmer Gruner Veltliner</t>
  </si>
  <si>
    <t>Peter Vella Delicious Blush Red Blend</t>
  </si>
  <si>
    <t>Entwine Chardonnay</t>
  </si>
  <si>
    <t>Zyr Russian Vodka</t>
  </si>
  <si>
    <t>Mitolo Jester Shiraz</t>
  </si>
  <si>
    <t>LA CROIX CHARD</t>
  </si>
  <si>
    <t>Chivas Regal 21 Year Royal Salute Scotch Whiskey</t>
  </si>
  <si>
    <t>Milagro Reposado Tequila</t>
  </si>
  <si>
    <t>Vin Vault Malbec</t>
  </si>
  <si>
    <t>Moncao Danaide Tinto Cao</t>
  </si>
  <si>
    <t>Chateau de la Chesnaie Sur Lie Muscadet Sevre et maine Melon de Bourgogne</t>
  </si>
  <si>
    <t>Casarsa Delle Venezie IGT Pinot Noir</t>
  </si>
  <si>
    <t>Fortress Cabernet Sauvignon</t>
  </si>
  <si>
    <t>The Prisoner Wine Company Saldo Zinfandel</t>
  </si>
  <si>
    <t>Oyster Bay Pinot Noir</t>
  </si>
  <si>
    <t>JOEL GOTT EYECHART RED</t>
  </si>
  <si>
    <t>Craggy Range Single Vineyard Te Muna Road Vineyard Sauvignon Blanc</t>
  </si>
  <si>
    <t>Vida Anejo Tequila</t>
  </si>
  <si>
    <t>Loosen Bros. Dry Dr. L Riesling</t>
  </si>
  <si>
    <t>Marguet Pere et Fils Rose Grand Cru Champagne Rose Chardonnay</t>
  </si>
  <si>
    <t>Stone's Original Green Ginger Wine White Blend</t>
  </si>
  <si>
    <t>Bols Melon Liqueur</t>
  </si>
  <si>
    <t>Madria Sangria Tradicional Fresh Citrus Red Blend</t>
  </si>
  <si>
    <t>Noble Vines 181 Merlot</t>
  </si>
  <si>
    <t>Societe Cooperative Castelmaure Col des Vents Corbieres Red Southern Rhone Blend</t>
  </si>
  <si>
    <t>Belasco de Baquedano LLama Old Vine Malbec</t>
  </si>
  <si>
    <t>Old Forester 1870 Original Batch Bourbon Whiskey 90 Proof</t>
  </si>
  <si>
    <t>HARTFORD FANUCCHI ZIN 2012   750ML</t>
  </si>
  <si>
    <t>Kendall Jackson Jackson Estate Pinot Noir</t>
  </si>
  <si>
    <t>Vina Santa Rita 120 Cabernet Sauvignon</t>
  </si>
  <si>
    <t>Ron Flor de Cana 25 Year Old Centenario Gold Rum</t>
  </si>
  <si>
    <t>ECLIPSE JC HWR V VARIETY 22.0Z</t>
  </si>
  <si>
    <t>Bartenura Ovadia Estates Chianti Chianti Blend</t>
  </si>
  <si>
    <t>CASA BIANCA PROSECCO</t>
  </si>
  <si>
    <t>Yellow Tail Pinot Grigio</t>
  </si>
  <si>
    <t>Bacardi Zombie Rum</t>
  </si>
  <si>
    <t>Absolut Citron Vodka</t>
  </si>
  <si>
    <t>Chopin Vodka Potato</t>
  </si>
  <si>
    <t>Daily's Peach on the Beach Frozen Pouch</t>
  </si>
  <si>
    <t>10OZ</t>
  </si>
  <si>
    <t>Anne Amie Winemaker's Selection Pinot Noir</t>
  </si>
  <si>
    <t>Dettling Cherry Liqueur</t>
  </si>
  <si>
    <t>TARARA B FERM CHARD</t>
  </si>
  <si>
    <t>Confucius Wisdom A Wise Man's Spirit Baijiu</t>
  </si>
  <si>
    <t>DUNHAM TRUTINA RED</t>
  </si>
  <si>
    <t>El Jimador Blanco</t>
  </si>
  <si>
    <t>Chateau Coulon Rose Organic Corbieres Grenache</t>
  </si>
  <si>
    <t>VIEJO ISAIAS MAL RSE</t>
  </si>
  <si>
    <t>Henry Fessy Sous la Roche Pouilly fuisse Chardonnay</t>
  </si>
  <si>
    <t>Maison Nicolas Ferrande Sauvignon Blanc</t>
  </si>
  <si>
    <t>LOUIS DE MELAC BORDEAUX RGE</t>
  </si>
  <si>
    <t>Charles &amp; Charles Rose Grenache</t>
  </si>
  <si>
    <t>NATURAL ICE 2/12 CAN</t>
  </si>
  <si>
    <t>Ravenswood Vintners Blend Cabernet Sauvignon</t>
  </si>
  <si>
    <t>Five Star Armenian Brandy</t>
  </si>
  <si>
    <t>MANZ POMAR DO ESPIRITO SANTOS CHELEIROS</t>
  </si>
  <si>
    <t>Chateau Ste. Michelle Cold Creek Vineyard Merlot</t>
  </si>
  <si>
    <t>Domaine Sainte Marie Rose Vie Vite Cotes de Provence Red Southern Rhone Blend</t>
  </si>
  <si>
    <t>Samuel Adams Cold Snap White Ale</t>
  </si>
  <si>
    <t>Jack Daniel's Gentleman Jack Bourbon Rare Tennessee Whiskey</t>
  </si>
  <si>
    <t>Paul Masson Apple Grande Amber Brandy</t>
  </si>
  <si>
    <t>DASSAI 50 JUNMAI DAIGINJO</t>
  </si>
  <si>
    <t>MINER NAPA CHARD</t>
  </si>
  <si>
    <t>Cristalino (Jaume Serra) Brut Traditional Method Cava Blend</t>
  </si>
  <si>
    <t>Murphy Goode Pinot Noir</t>
  </si>
  <si>
    <t>Hartley &amp; Gibson's Amontillado Sherry Palomino</t>
  </si>
  <si>
    <t>Concha y Toro Frontera Merlot</t>
  </si>
  <si>
    <t>Cave de Roquebrun Chemin des Olivettes Languedoc Carignan</t>
  </si>
  <si>
    <t>Zachlawi Russian Style Vodka</t>
  </si>
  <si>
    <t>Bullshine Straight Bourbon Whiskey</t>
  </si>
  <si>
    <t>Meridian Vineyards Cabernet Sauvignon</t>
  </si>
  <si>
    <t>KEEGAN JOE MAMA'S MILK IMPERIAL   6/4</t>
  </si>
  <si>
    <t>Mer Soleil Silver Unoaked Chardonnay</t>
  </si>
  <si>
    <t>Dry Creek Vineyard Meritage</t>
  </si>
  <si>
    <t>Poema Brut Cava Blend</t>
  </si>
  <si>
    <t>Grant's Ale Cask Reserve Blended Scotch Whiskey</t>
  </si>
  <si>
    <t>Walnut Block Collectables Sauvignon Blanc</t>
  </si>
  <si>
    <t>Aristocrat White Rum</t>
  </si>
  <si>
    <t>Pinnacle Cherry Whipped Vodka</t>
  </si>
  <si>
    <t>Indaba Sauvignon Blanc</t>
  </si>
  <si>
    <t>Murphy Goode The Fume Sauvignon Blanc</t>
  </si>
  <si>
    <t>Laurent Perrier Maison Fondee 1812 Champagne Brut Champagne Blend</t>
  </si>
  <si>
    <t>E&amp;J VS Brandy</t>
  </si>
  <si>
    <t>Austin Hope Troublemaker Blend 8 Syrah</t>
  </si>
  <si>
    <t>Pepe Lopez Gold Tequila</t>
  </si>
  <si>
    <t>Coronita Extra</t>
  </si>
  <si>
    <t>EVOLUTION RUSSIAN IMPERIAL STOUT</t>
  </si>
  <si>
    <t>AVIARY CALIFORNIA CAB</t>
  </si>
  <si>
    <t>HOUSE WINE CHARD</t>
  </si>
  <si>
    <t>Four Roses Small Batch Bourbon Whiskey</t>
  </si>
  <si>
    <t>Beringer Vineyards Main &amp; Vine Pink Moscato Muscat</t>
  </si>
  <si>
    <t>Campo Viejo Reserva Tempranillo</t>
  </si>
  <si>
    <t>SUMMERS CHARBONO</t>
  </si>
  <si>
    <t>Goose Bay Sauvignon Blanc</t>
  </si>
  <si>
    <t>DuClaw Sweet Baby Jesus Chocolate Peanut Butter Porter</t>
  </si>
  <si>
    <t>KONA ISLAND HOPPER VARIETY 12 PK</t>
  </si>
  <si>
    <t>BOSCO MONT ABRZ</t>
  </si>
  <si>
    <t>HELMS BATTEN DOWN ALE   22OZ</t>
  </si>
  <si>
    <t>Swanson Merlot</t>
  </si>
  <si>
    <t>Cruzan Vanilla Rum</t>
  </si>
  <si>
    <t>Bodega del Fin del Mundo Postales Malbec</t>
  </si>
  <si>
    <t>Davis Bynum Jane's Vineyard Pinot Noir</t>
  </si>
  <si>
    <t>JIM BEAM BLACK</t>
  </si>
  <si>
    <t>Redwood Vineyards Pinot Noir</t>
  </si>
  <si>
    <t>ARTEVANI SAPERAVI    ARGO</t>
  </si>
  <si>
    <t>KEN FORRESTER PET CAB/MER</t>
  </si>
  <si>
    <t>Anne de Joyeuse Camas Pinot Noir</t>
  </si>
  <si>
    <t>Old Potrero 18th Century Style Whiskey</t>
  </si>
  <si>
    <t>Codorniu Anna de Codorniu Brut Chardonnay</t>
  </si>
  <si>
    <t>ANDERSON BREWING IPA CANS 4/6 12 OZ</t>
  </si>
  <si>
    <t>NEKTAR BEER NR</t>
  </si>
  <si>
    <t>Cambria Tepusquet Vineyard Syrah</t>
  </si>
  <si>
    <t>Domaine Thomas &amp; Fils La Crele Sancerre Sauvignon Blanc</t>
  </si>
  <si>
    <t>Infinite Monkey Theorem White Ridiculously Good Wine in a Can Muscat</t>
  </si>
  <si>
    <t>Rinaldi Bug Juice Moscato d'Asti Muscat Blanc a Petits Grains</t>
  </si>
  <si>
    <t>JUSTIN OBTUSE 6/CS</t>
  </si>
  <si>
    <t>J. Lohr South Ridge Syrah</t>
  </si>
  <si>
    <t>Chateau Ste. Michelle Canoe Ridge Estate Vineyard Cabernet Sauvignon</t>
  </si>
  <si>
    <t>Knob Creek Bourbon Whiskey 9 years 100 Proof</t>
  </si>
  <si>
    <t>Lanzur Merlot</t>
  </si>
  <si>
    <t>Affentaler Valley of the Monkey Riesling</t>
  </si>
  <si>
    <t>San Miguel Pale Pilsen Beer</t>
  </si>
  <si>
    <t>Modelo Especial Chelada</t>
  </si>
  <si>
    <t>CADE HOWELL MT RED</t>
  </si>
  <si>
    <t>Poma Aurea Sidra De Asturias</t>
  </si>
  <si>
    <t>Monte Tondo Soave Classico Garganega</t>
  </si>
  <si>
    <t>Red Stripe Jamaican Style Lager</t>
  </si>
  <si>
    <t>AZUNIA ORG REPOSADO TEQUILA</t>
  </si>
  <si>
    <t>Robert Mondavi Winery Private Selection Pinot Grigio</t>
  </si>
  <si>
    <t>Dark Horse Wines The Original Dark Horse Chardonnay</t>
  </si>
  <si>
    <t>Alverdi Terre Degli Osci IGT Pinot Grigio</t>
  </si>
  <si>
    <t>ANGRY ORCHARD MIX 12PK NR</t>
  </si>
  <si>
    <t>Chateau Suau Bordeaux Blend</t>
  </si>
  <si>
    <t>Fisheye Pinot Noir</t>
  </si>
  <si>
    <t>Jim Beam Kentucky Fire Kentucky Straight Bourbon Whiskey</t>
  </si>
  <si>
    <t>Markham Merlot</t>
  </si>
  <si>
    <t>7 Moons Wine Co. Rare Red Blend</t>
  </si>
  <si>
    <t>Vina Siegel Uber Cuvee Cabernet Sauvignon</t>
  </si>
  <si>
    <t>Canyon Road Moscato Muscat</t>
  </si>
  <si>
    <t>Chartreuse Green</t>
  </si>
  <si>
    <t>Caves de Grenelle Peche Imperiale Chenin Blanc</t>
  </si>
  <si>
    <t>RIEBEEK CELLARS S/BLC</t>
  </si>
  <si>
    <t>Double Cross Luxury Vodka</t>
  </si>
  <si>
    <t>Veramonte Pinot Noir</t>
  </si>
  <si>
    <t>Cruzan Mango Rum</t>
  </si>
  <si>
    <t>Nederburg Winemaster's Reserve Sauvignon Blanc</t>
  </si>
  <si>
    <t>A to Z Wineworks Chardonnay</t>
  </si>
  <si>
    <t>Chambord Royale</t>
  </si>
  <si>
    <t>Bodega Colome Torrontes</t>
  </si>
  <si>
    <t>Hugel et Fils Gentil "Hugel" Edelzwicker</t>
  </si>
  <si>
    <t>Trinity Oaks Chardonnay</t>
  </si>
  <si>
    <t>Ferrari Carano Siena Sangiovese</t>
  </si>
  <si>
    <t>Familia Zuccardi Santa Julia Organica Malbec</t>
  </si>
  <si>
    <t>Dominion Double D Double IPA</t>
  </si>
  <si>
    <t>San Antonio Winery American Cardinale Sweet Red Rare Red Blend</t>
  </si>
  <si>
    <t>J Vineyards &amp; Winery Brut Rose Pinot Noir</t>
  </si>
  <si>
    <t>Terre Nobili Ollympus Salento IGT Primitivo</t>
  </si>
  <si>
    <t>Bayou Silver Rum</t>
  </si>
  <si>
    <t>Maison Albert Bichot C'est La Vie Chardonnay</t>
  </si>
  <si>
    <t>Tincup Colorado Whiskey 84 Proof</t>
  </si>
  <si>
    <t>Everclear Grain Alcohol 151 Proof</t>
  </si>
  <si>
    <t>DELLA SCALA P/GRIG</t>
  </si>
  <si>
    <t>Melillo Fine I.P. Sweet Marsala Catarratto</t>
  </si>
  <si>
    <t>Cycles Gladiator Pinot Noir</t>
  </si>
  <si>
    <t>Finlandia All Natural Tangerine Vodka</t>
  </si>
  <si>
    <t>Egan's 10 Year Old Single Malt Irish Whiskey</t>
  </si>
  <si>
    <t>Master of Mixes Essentials Grenadine Cocktail</t>
  </si>
  <si>
    <t>Overstone Sauvignon Blanc</t>
  </si>
  <si>
    <t>Brazin Old Vine Zinfandel</t>
  </si>
  <si>
    <t>Dalmore 15 Year Old Single Malt Scotch Whiskey</t>
  </si>
  <si>
    <t>Grey Goose L'Orange Vodka</t>
  </si>
  <si>
    <t>Z Alexander Brown Uncaged Cabernet Sauvignon</t>
  </si>
  <si>
    <t>Duggan's Dew Scotch</t>
  </si>
  <si>
    <t>Nathanson Creek Cabernet Sauvignon</t>
  </si>
  <si>
    <t>Chateau La Roche Saint Jean Bordeaux Blend</t>
  </si>
  <si>
    <t>Spaten Optimator Doppelbock</t>
  </si>
  <si>
    <t>Emiliana Natura Carmenere</t>
  </si>
  <si>
    <t>Cantine Gini Chianti Sangiovese</t>
  </si>
  <si>
    <t>Macchu Pisco</t>
  </si>
  <si>
    <t>MIKES VARIETY 12 PK NR</t>
  </si>
  <si>
    <t>Chateau Greysac Cru Bourgeois Medoc Bordeaux Blend</t>
  </si>
  <si>
    <t>Our Daily Red Zinfandel</t>
  </si>
  <si>
    <t>Bushmills Original Irish Whiskey</t>
  </si>
  <si>
    <t>Familia Camarena Tequila Reposado</t>
  </si>
  <si>
    <t>Stolichnaya Strasberi Vodka</t>
  </si>
  <si>
    <t>Folie a Deux Menage a Trois Prosecco Glera</t>
  </si>
  <si>
    <t>CASA DE ARCILLA PASO ROBLES TEMP 11</t>
  </si>
  <si>
    <t>Excelsior Sauvignon Blanc</t>
  </si>
  <si>
    <t>Peter Vella Moscato Sangria Muscat Blanc a Petits Grains</t>
  </si>
  <si>
    <t>Guotai Premium Lite Liqueur</t>
  </si>
  <si>
    <t>SCHLAFLY STOUT BOUT SAMPLER   2/12</t>
  </si>
  <si>
    <t>Fattoria La Lecciaia (Pacini) Brunello di Montalcino Sangiovese</t>
  </si>
  <si>
    <t>Douglas Green Vineyard Creations Shiraz</t>
  </si>
  <si>
    <t>Black Box Sauvignon Blanc</t>
  </si>
  <si>
    <t>Chi Chi's Pina Colada Mix</t>
  </si>
  <si>
    <t>Vladimir Vodka</t>
  </si>
  <si>
    <t>Leacock Medium Dry Rainwater Tinta Negra Mole</t>
  </si>
  <si>
    <t>Rashi Joyvin Red Rare Red Blend</t>
  </si>
  <si>
    <t>DeKuyper Signature Creme De Menthe White Liqueur</t>
  </si>
  <si>
    <t>Luc Belaire Rare Luxe Chardonnay</t>
  </si>
  <si>
    <t>Finca Fabian Tempranillo</t>
  </si>
  <si>
    <t>Two Oceans Sauvignon Blanc</t>
  </si>
  <si>
    <t>Naveran Brut Vintage Rose Cava Blend</t>
  </si>
  <si>
    <t>Famous NewFoundLand Screech Honey Rum</t>
  </si>
  <si>
    <t>Lagunitas Undercover Investigation Shut Down Ale</t>
  </si>
  <si>
    <t>Bowman's Vodka</t>
  </si>
  <si>
    <t>Franciscan Estate Merlot</t>
  </si>
  <si>
    <t>Captain Morgan Parrot Bay Key Lime</t>
  </si>
  <si>
    <t>BABICH MARL S/BLC</t>
  </si>
  <si>
    <t>Samuel Adams Rebel Rouser Double IPA</t>
  </si>
  <si>
    <t>Jose Cuervo Margarita Classic Lime Ready to Serve</t>
  </si>
  <si>
    <t>Jordan Vineyard &amp; Winery Chardonnay</t>
  </si>
  <si>
    <t>Familia Zuccardi Santa Julia Reserva Malbec</t>
  </si>
  <si>
    <t>Simonsig Pinotage</t>
  </si>
  <si>
    <t>OPIHR Oriental Spiced London Dry Gin</t>
  </si>
  <si>
    <t>Sheep Dip</t>
  </si>
  <si>
    <t>Chamisul Classic Soju</t>
  </si>
  <si>
    <t>Manischewitz Blackberry Red Blend</t>
  </si>
  <si>
    <t>Magic #9 Not Quite Pale Ale</t>
  </si>
  <si>
    <t>Redwood Vineyards Cabernet Sauvignon</t>
  </si>
  <si>
    <t>FIDDLEHEAD CELLARS S/BLC</t>
  </si>
  <si>
    <t>King Estate Signature Collection Pinot Noir</t>
  </si>
  <si>
    <t>FARNESE MONT/ABRZ</t>
  </si>
  <si>
    <t>Gerard Bertrand Grand Terroir Cotes du Roussillon Villages Tautavel Grenache</t>
  </si>
  <si>
    <t>Chateau St. Jean Cabernet Sauvignon</t>
  </si>
  <si>
    <t>Spellbound Petite Sirah</t>
  </si>
  <si>
    <t>Kona Brewing Big Wave</t>
  </si>
  <si>
    <t>DIXIE BEER NR</t>
  </si>
  <si>
    <t>CORONA LIGHT 2/12 CAN</t>
  </si>
  <si>
    <t>Folie a Deux Menage a Trois Red Zinfandel</t>
  </si>
  <si>
    <t>Tre Baci Rosso Veneto IGT Merlot</t>
  </si>
  <si>
    <t>Pence Ranch Winery Pinot Noir</t>
  </si>
  <si>
    <t>Bacardi Rum Runner</t>
  </si>
  <si>
    <t>La Boussole Les Grandes Cotes Pinot Noir</t>
  </si>
  <si>
    <t>Fonseca Late Bottled Vintage Unfiltered Red Port</t>
  </si>
  <si>
    <t>2 Copas Sauvignon Blanc</t>
  </si>
  <si>
    <t>Lake Sonoma Winery Pinot Noir</t>
  </si>
  <si>
    <t>Arbor Mist Sangria Zinfandel</t>
  </si>
  <si>
    <t>Zapopan Reposado Tequila</t>
  </si>
  <si>
    <t>Domaine de la Quilla Sur Lie Muscadet Sevre et maine Melon de Bourgogne</t>
  </si>
  <si>
    <t>Freixenet Cordon Negro Brut Metodo Tradicional Cava Blend</t>
  </si>
  <si>
    <t>Flowers Pinot Noir</t>
  </si>
  <si>
    <t>Ole Smoky Tennesse Moonshine Apple Pie</t>
  </si>
  <si>
    <t>LIONHOUND MISCHIEF BRUT SPK</t>
  </si>
  <si>
    <t>Morli Neri Chianti DOCG Chianti Blend</t>
  </si>
  <si>
    <t>El Burro Kickass Garnacha</t>
  </si>
  <si>
    <t>Clos Pegase Estate Bottled Merlot</t>
  </si>
  <si>
    <t>Montebello Long Island Iced Tea Cocktail</t>
  </si>
  <si>
    <t>Ommegang Soothsayer Belgian Style Strong Dark Ale</t>
  </si>
  <si>
    <t>Harpoon UFO Huckleberry</t>
  </si>
  <si>
    <t>Mirassou Vineyards Chardonnay</t>
  </si>
  <si>
    <t>Liberty Creek Winemaker's Selection Moscato Muscat</t>
  </si>
  <si>
    <t>Jim Beam Black Extra Aged 8 Years Old Kentucky Straight Bourbon Whiskey</t>
  </si>
  <si>
    <t>Liberty Creek Pink Moscato Muscat</t>
  </si>
  <si>
    <t>79 Gold Caramel Spirit</t>
  </si>
  <si>
    <t>Tombo Shochu Soju</t>
  </si>
  <si>
    <t>Smoking Loon The Original Chardonnay</t>
  </si>
  <si>
    <t>Kendall Jackson Jackson Estate Hawkeye Mountain Cabernet Sauvignon</t>
  </si>
  <si>
    <t>EVIL TWIN YIN YANG   24/11.2</t>
  </si>
  <si>
    <t>WHITE BIRCH BLUEBERRY ALE   4/6CAN</t>
  </si>
  <si>
    <t>FULLERS LONDON PORTER NR</t>
  </si>
  <si>
    <t>Bunnahabhain 18 Year Old Islay Single Malt Scotch Whiskey</t>
  </si>
  <si>
    <t>TWO HANDS MAXS GARDEN SHZ</t>
  </si>
  <si>
    <t>ROCK HILL FARMS BOURBON</t>
  </si>
  <si>
    <t>Pinnacle Vodka Whipped</t>
  </si>
  <si>
    <t>Jameson Cooper's Croze Irish Whiskey</t>
  </si>
  <si>
    <t>Vina Casablanca Nimbus Single Vineyard Sauvignon Blanc</t>
  </si>
  <si>
    <t>TINTO NEGRO MAL CO FERMENT</t>
  </si>
  <si>
    <t>G. H. Mumm &amp; Cie Grand Cordon Champagne Brut Champagne Blend</t>
  </si>
  <si>
    <t>Pepperjack Barossa Red Shiraz</t>
  </si>
  <si>
    <t>Volte Face Private Selection Branco Antao Vaz</t>
  </si>
  <si>
    <t>Chum Churum Peach Soju</t>
  </si>
  <si>
    <t>Skinnygirl White Cranberry Cosmo</t>
  </si>
  <si>
    <t>Folie a Deux Zinfandel</t>
  </si>
  <si>
    <t>Presidential 10 Year Old Tawny Red Port</t>
  </si>
  <si>
    <t>Dr. McGillicuddy's Intense Peppermint Liqueur</t>
  </si>
  <si>
    <t>Deep Eddy Peach Vodka</t>
  </si>
  <si>
    <t>Castello del Poggio Moscato D'Asti DOCG Muscat Blanc a Petits Grains</t>
  </si>
  <si>
    <t>Chloe Wines Chloe Chardonnay</t>
  </si>
  <si>
    <t>Victory Golden MonkeyTripel</t>
  </si>
  <si>
    <t>Popov Vodka</t>
  </si>
  <si>
    <t>Barefoot Cellars Sweet Red Rare Red Blend</t>
  </si>
  <si>
    <t>WORTHY CAB 10</t>
  </si>
  <si>
    <t>14 Hands Cabernet Sauvignon</t>
  </si>
  <si>
    <t>SMIRNOFF VODKA   CHERRY</t>
  </si>
  <si>
    <t>Woodbridge Chardonnay</t>
  </si>
  <si>
    <t>Louis de Sacy Grand Cru Champagne Brut Champagne Blend</t>
  </si>
  <si>
    <t>ALLAGASH FLUXUS</t>
  </si>
  <si>
    <t>Bogle Vineyards Sauvignon Blanc</t>
  </si>
  <si>
    <t>Seagram's VO Canadian Whiskey</t>
  </si>
  <si>
    <t>Joel Gott Pinot Noir</t>
  </si>
  <si>
    <t>Emilio Lustau East India Solera Oloroso Sherry Blend</t>
  </si>
  <si>
    <t>Four Seasons Collection Late Harvest White Moscato Muscat</t>
  </si>
  <si>
    <t>Paul Ponnelle Pinot Noir</t>
  </si>
  <si>
    <t>Chateau Ste. Michelle Gewurztraminer</t>
  </si>
  <si>
    <t>Cinzano Vermouth Rosso Red Blend</t>
  </si>
  <si>
    <t>James Buchanan's 18 Year Special Reserve Blended Scotch Whisky</t>
  </si>
  <si>
    <t>Ardbeg Dark Cove 2016 Islay Malt Scotch Whiskey</t>
  </si>
  <si>
    <t>Stone Ruination 2.0 Double IPA</t>
  </si>
  <si>
    <t>Warsteiner Premium Dunkel</t>
  </si>
  <si>
    <t>BIRTHDAY CAKE VYDS COFFEE CAKE RED</t>
  </si>
  <si>
    <t>Bud Light Lime Straw Ber Rita Splash</t>
  </si>
  <si>
    <t>Evil Twin / Omnipollo Old Fashioned Lemonade IPA</t>
  </si>
  <si>
    <t>Bootlegger 21 Vodka</t>
  </si>
  <si>
    <t>Trimbach Pinot Blanc</t>
  </si>
  <si>
    <t>Stella Pinot Grigio</t>
  </si>
  <si>
    <t>Linganore Winecellars Blueberry Red Blend</t>
  </si>
  <si>
    <t>Argiolas Turriga Isola Dei Nuraghi IGT Cannonau</t>
  </si>
  <si>
    <t>Clean Slate Riesling</t>
  </si>
  <si>
    <t>Clos Palet Vouvray Chenin Blanc</t>
  </si>
  <si>
    <t>Chocolate Wines Chocolate Shop Cabernet Sauvignon</t>
  </si>
  <si>
    <t>DONA PAULA LOS CARDOS CAB</t>
  </si>
  <si>
    <t>Vina San Esteban Reserve Cabernet Sauvignon</t>
  </si>
  <si>
    <t>Unearthly Imperial India Pale Ale</t>
  </si>
  <si>
    <t>Erath Pinot Noir</t>
  </si>
  <si>
    <t>Fatti Urtyp Hell</t>
  </si>
  <si>
    <t>Russian Standard Vodka</t>
  </si>
  <si>
    <t>El Destilador Blanco 100% Agave Tequila</t>
  </si>
  <si>
    <t>Glenkinchie Single Malt Scotch Whiskey Distillers Edition</t>
  </si>
  <si>
    <t>Taylor Wine Company Red Port</t>
  </si>
  <si>
    <t>Barefoot Cellars Bubbly Berry Champagne Blend</t>
  </si>
  <si>
    <t>CH MOULIN DE PILLARDOT</t>
  </si>
  <si>
    <t>Layer Cake One Hundred Percent Hand Crafted Sauvignon Blanc</t>
  </si>
  <si>
    <t>Brooklyn Lager</t>
  </si>
  <si>
    <t>Godiva White Chocolate Liqueur</t>
  </si>
  <si>
    <t>Corbett Canyon White Zinfandel</t>
  </si>
  <si>
    <t>Concannon Vineyard Chardonnay</t>
  </si>
  <si>
    <t>Montezuma Aztec Gold Tequila</t>
  </si>
  <si>
    <t>Woodbridge Sauvignon Blanc</t>
  </si>
  <si>
    <t>FOX BROOK CAB</t>
  </si>
  <si>
    <t>Manischewitz Kosher for Passover Concord</t>
  </si>
  <si>
    <t>Da Vinci Chianti Chianti Blend</t>
  </si>
  <si>
    <t>Bolla Delle Venezie IGT Pinot Grigio</t>
  </si>
  <si>
    <t>Edna Valley Vineyard Pinot Grigio</t>
  </si>
  <si>
    <t>Vigne Regali (Banfi) Rosa Regale Brachetto d'Acqui</t>
  </si>
  <si>
    <t>Gnarly Head Chardonnay</t>
  </si>
  <si>
    <t>Chi Chi's Margarita Prepared Cocktail</t>
  </si>
  <si>
    <t>W &amp; J Graham's 40 Year Old Tawny Red Port</t>
  </si>
  <si>
    <t>Colores Del Sol Reserva Malbec</t>
  </si>
  <si>
    <t>Bartenura Prosecco Glera</t>
  </si>
  <si>
    <t>Ghost Pines Winemaker's Blend Pinot Noir</t>
  </si>
  <si>
    <t>GREEN FLASH CITRA SESSION IPA   12.0Z NR</t>
  </si>
  <si>
    <t>Bartenura Kosher Provincia di Pavia IGT Pinot Grigio</t>
  </si>
  <si>
    <t>Don Julio 1942 Tequila</t>
  </si>
  <si>
    <t>DUCLAW MAD BISHOP   4/6 NR 12.0Z</t>
  </si>
  <si>
    <t>Sterling Vineyards Vintner's Collection Cabernet Sauvignon</t>
  </si>
  <si>
    <t>Aquinas Cabernet Sauvignon</t>
  </si>
  <si>
    <t>Conti Beretta Extra Dry Prosecco Glera</t>
  </si>
  <si>
    <t>Stellar Winery Live a Lot Really Ravishing Red Organic Shiraz</t>
  </si>
  <si>
    <t>Sugar Island Coconut Rum</t>
  </si>
  <si>
    <t>Casa Noble Crystal Triple Distilled Tequila</t>
  </si>
  <si>
    <t>Jefferson's Presidential Select 16 Year Old Kentucky Straight Bourbon Whiskey</t>
  </si>
  <si>
    <t>Trapiche Broquel Malbec</t>
  </si>
  <si>
    <t>Kedem Cream Red Concord</t>
  </si>
  <si>
    <t>Nobilo Regional Collection Chardonnay</t>
  </si>
  <si>
    <t>SMIRNOFF PARTY PACK 2/12 NR</t>
  </si>
  <si>
    <t>Douglas Green The Beach House Sauvignon Blanc</t>
  </si>
  <si>
    <t>Metaxa 5 Star Brandy</t>
  </si>
  <si>
    <t>Toms Foolery Ohio Straight Rye Whiskey 90 Proof</t>
  </si>
  <si>
    <t>St. Francis Chardonnay</t>
  </si>
  <si>
    <t>Liberty Creek Winemaker's Selection Cabernet Sauvignon</t>
  </si>
  <si>
    <t>OXLEY COLD DISTILLED LONDON DRY GIN   750ML</t>
  </si>
  <si>
    <t>The Naked Grape (US) Chardonnay</t>
  </si>
  <si>
    <t>Beringer Vineyards Bold &amp; balanced Cabernet Sauvignon</t>
  </si>
  <si>
    <t>Hiram Walker Creme de Noyaux Cocktail Mixer</t>
  </si>
  <si>
    <t>B.R. Cohn Silver Label Cabernet Sauvignon</t>
  </si>
  <si>
    <t>Concha y Toro Casillero del Diablo Reserva Cabernet Sauvignon</t>
  </si>
  <si>
    <t>BUD 40OZ NR</t>
  </si>
  <si>
    <t>Isaac Fernandez Selection Legado del Moncayo Garnacha</t>
  </si>
  <si>
    <t>SHIPYARD MONKEY FIST IPA   16OZ CAN</t>
  </si>
  <si>
    <t>Flying Dog ST.EADman Abbey Ale</t>
  </si>
  <si>
    <t>Argyle Reserve Pinot Noir</t>
  </si>
  <si>
    <t>Waterbrook Reserve Riesling</t>
  </si>
  <si>
    <t>Crown Royal Canadian Whiskey</t>
  </si>
  <si>
    <t>Jose Cuervo Gold Especial Tequila</t>
  </si>
  <si>
    <t>Four Vines Naked Unoaked Chardonnay</t>
  </si>
  <si>
    <t>Linganore Winecellars Dry Red Cabernet Sauvignon</t>
  </si>
  <si>
    <t>Zardetto Brut Prosecco Glera</t>
  </si>
  <si>
    <t>Montebuena Cuvee KPF Tempranillo</t>
  </si>
  <si>
    <t>Georges Dubï¿½uf Fleurie Gamay</t>
  </si>
  <si>
    <t>Three Olives Bubble Vodka</t>
  </si>
  <si>
    <t>Jack Daniel's Single Barrel Select Tennessee Whiskey</t>
  </si>
  <si>
    <t>Caves de l'Angevine Rose d'Anjou Gamay</t>
  </si>
  <si>
    <t>Corbett Canyon Pinot Noir</t>
  </si>
  <si>
    <t>Paiman Keo Roble Cabernet Franc</t>
  </si>
  <si>
    <t>Bacardi Oakheart Spiced Rum</t>
  </si>
  <si>
    <t>Tommasi Amarone Della Valpolicella Classico Valpolicella Blend</t>
  </si>
  <si>
    <t>Cramele Reca? Dreambird Pinot Grigio</t>
  </si>
  <si>
    <t>Salzburger Stiegl Gold</t>
  </si>
  <si>
    <t>Martini &amp; Rossi Asti Muscat Blanc a Petits Grains</t>
  </si>
  <si>
    <t>Familia Zuccardi Zeta Rare Red Blend</t>
  </si>
  <si>
    <t>Dominio de Eguren Protocolo Rose Tempranillo</t>
  </si>
  <si>
    <t>Azienda Agriverde Piane di Maggio Trebbiano d'Abruzzo</t>
  </si>
  <si>
    <t>GROOTE COSTANTIA CAB</t>
  </si>
  <si>
    <t>The Ned Sauvignon Blanc</t>
  </si>
  <si>
    <t>Clos du Bois Calcaire Chardonnay</t>
  </si>
  <si>
    <t>Lagavulin  Islay Single Malt Scotch 1998 Distiller's Edition Double Matured</t>
  </si>
  <si>
    <t>Angostura 1919 Aged Premium Caribbean Rum</t>
  </si>
  <si>
    <t>Domaine Raissac Les Lions Pinot Noir</t>
  </si>
  <si>
    <t>IL Tramonto Limoncello Liqueur</t>
  </si>
  <si>
    <t>Chateau Belle Vue Haut Medoc Bordeaux Blend</t>
  </si>
  <si>
    <t>Ramon Cardova Tempranillo</t>
  </si>
  <si>
    <t>Ciroc Vodka Pineapple</t>
  </si>
  <si>
    <t>Penfolds Club Tawny Mataro</t>
  </si>
  <si>
    <t>SAILOR JERRY SPICED RUM W/OIL CAN VAP</t>
  </si>
  <si>
    <t>W &amp; J Graham's 20 Year Old Tawny Red Port</t>
  </si>
  <si>
    <t>Smoking Loon The Original Merlot</t>
  </si>
  <si>
    <t>Castello Banfi Entree "Naturally" Toscana IGT Rare Red Blend</t>
  </si>
  <si>
    <t>Loch Lomond 18 Year Old Single Malt Scotch Whiskey</t>
  </si>
  <si>
    <t>Senor Sangria Classic White Rare White Blend</t>
  </si>
  <si>
    <t>Daily's Tropical Frozen Island Breeze Pouch</t>
  </si>
  <si>
    <t>Kirk and Sweeney 12 Year Old Rum</t>
  </si>
  <si>
    <t>Airfield Estates Bombshell Red Vineyard Salute Rare Red Blend</t>
  </si>
  <si>
    <t>Chum Churum Cool Soju</t>
  </si>
  <si>
    <t>Ferrari Carano Chardonnay</t>
  </si>
  <si>
    <t>Smirnoff Vodka 100 Proof</t>
  </si>
  <si>
    <t>SIERRA NEVADA 4 WAY IPA 2/12 NR</t>
  </si>
  <si>
    <t>Anderson Valley The Kimmie The Yink &amp; The Holy Gose</t>
  </si>
  <si>
    <t>Deep Eddy Ruby Red Vodka</t>
  </si>
  <si>
    <t>Captain Morgan Original Spiced Rum</t>
  </si>
  <si>
    <t>DC Brau The Citizen Belgian Style Pale Ale</t>
  </si>
  <si>
    <t>Hatsumago Kimoto Junmai Sake</t>
  </si>
  <si>
    <t>Dr. Heinz Wagner Kabinett Ockfener Bockstein Riesling</t>
  </si>
  <si>
    <t>Sawbuck Cabernet Sauvignon</t>
  </si>
  <si>
    <t>Penfolds Koonunga Hill Chardonnay</t>
  </si>
  <si>
    <t>Outrigger Rum</t>
  </si>
  <si>
    <t>Candoni Moscato Bianco</t>
  </si>
  <si>
    <t>Concha y Toro Casillero del Diablo Reserva Chardonnay</t>
  </si>
  <si>
    <t>Yellow Tail Pinot Noir</t>
  </si>
  <si>
    <t>Chateau Miraval Rose Cotes de Provence Cinsault</t>
  </si>
  <si>
    <t>Simply Naked Unoaked Chardonnay</t>
  </si>
  <si>
    <t>Hiram Walker Creme de Menthe White Cocktail Mixers</t>
  </si>
  <si>
    <t>Merryvale Starmont Merlot</t>
  </si>
  <si>
    <t>Farnese Fantini Trebbiano d'Abruzzo</t>
  </si>
  <si>
    <t>Saint Cosme Cotes du Rhone Syrah</t>
  </si>
  <si>
    <t>Telavi Wine Cellar Marani Saperavi</t>
  </si>
  <si>
    <t>PICO MACCARIO VDR BARBERA</t>
  </si>
  <si>
    <t>Alfasi Cabernet Sauvignon</t>
  </si>
  <si>
    <t>Francis Ford Coppola Diamond Collection Ivory Label Cabernet Sauvignon</t>
  </si>
  <si>
    <t>Estancia Unoaked Chardonnay</t>
  </si>
  <si>
    <t>Pascal Jolivet Pouilly Fume Sauvignon Blanc</t>
  </si>
  <si>
    <t>CH LA MISSION HAUT BRION BLC '11</t>
  </si>
  <si>
    <t>Liquid Truth Serum IPA</t>
  </si>
  <si>
    <t>MICHELOB ULTRA 18PK NR</t>
  </si>
  <si>
    <t>Adesso Romagna Refosco</t>
  </si>
  <si>
    <t>Chateau St. Jean Chardonnay</t>
  </si>
  <si>
    <t>Calico Jack Cherry Rum</t>
  </si>
  <si>
    <t>Cointreau Liqeuer</t>
  </si>
  <si>
    <t>Buffalo Trace Kentucky Straight Bourbon Whiskey</t>
  </si>
  <si>
    <t>Gauthier Select Vineyards G Squared Highland River Road Vineyard Riesling</t>
  </si>
  <si>
    <t>Effen Cucumber Vodka</t>
  </si>
  <si>
    <t>Brady's Irish Cream Liqueur</t>
  </si>
  <si>
    <t>Seacrets Vodka</t>
  </si>
  <si>
    <t>Adelsheim Pinot Gris</t>
  </si>
  <si>
    <t>Chum Churum Original Soju 17.5% ABV</t>
  </si>
  <si>
    <t>Meukow Vanilla Cognac</t>
  </si>
  <si>
    <t>SHO CHIKU BAI SAKE BIB</t>
  </si>
  <si>
    <t>VEGLIO ROSSO SINFONIA</t>
  </si>
  <si>
    <t>Cognac Park XO</t>
  </si>
  <si>
    <t>Bombay Gin</t>
  </si>
  <si>
    <t>ABSOLUT W/2 MASON JARS/STRAWS</t>
  </si>
  <si>
    <t>VogaItalia Moscato</t>
  </si>
  <si>
    <t>Lancaster Strawberry Wheat</t>
  </si>
  <si>
    <t>Lyeth Meritage</t>
  </si>
  <si>
    <t>Carlo Rossi Sangria Red Blend</t>
  </si>
  <si>
    <t>Labatt Blue Pilsener</t>
  </si>
  <si>
    <t>ST ANAC MOELLEUX BLC</t>
  </si>
  <si>
    <t>Fess Parker Viognier</t>
  </si>
  <si>
    <t>Cantele Riserva Salice Salentino Negroamaro</t>
  </si>
  <si>
    <t>Coriole Redstone Shiraz</t>
  </si>
  <si>
    <t>Domaine Grand Veneur Les Origines Chateauneuf du pape Red Southern Rhone Blend</t>
  </si>
  <si>
    <t>Bella Sera Beautiful Evening Moscato Puglia IGT Muscat</t>
  </si>
  <si>
    <t>Migration (Duckhorn Vineyards) Chardonnay</t>
  </si>
  <si>
    <t>Veuve Clicquot Ponsardin Brut Yellow Label Champagne Brut Champagne Blend</t>
  </si>
  <si>
    <t>Veuve Clicquot Ponsardin Clicquot Message Champagne Rose Champagne Blend</t>
  </si>
  <si>
    <t>Bulgariana Thracian White Blend Rare White Blend, Chardonnay, Sauvignon Blanc, Riesling</t>
  </si>
  <si>
    <t>Firefly Strawberry Moonshine</t>
  </si>
  <si>
    <t>Shinshu Mars Iwai Japanese Whiskey</t>
  </si>
  <si>
    <t>HARPOON OPENER VARIETY 12PK NR</t>
  </si>
  <si>
    <t>Tortoise Creek Wines "Mission Grove" Pinot Noir</t>
  </si>
  <si>
    <t>Vina Cono Sur Bicicleta Chardonnay</t>
  </si>
  <si>
    <t>BUD LIGHT LIME 18PK NR</t>
  </si>
  <si>
    <t>Charles Thomas Rose Cotes du Rhone Grenache</t>
  </si>
  <si>
    <t>Peter Vella White Zinfandel</t>
  </si>
  <si>
    <t>Beringer Vineyards Founders' Estate Pinot Noir</t>
  </si>
  <si>
    <t>2 Copas Cabernet Sauvignon</t>
  </si>
  <si>
    <t>Noah's Mill Bourbon Whiskey</t>
  </si>
  <si>
    <t>Deep Eddy Orange Vodka</t>
  </si>
  <si>
    <t>Dogfish Head Burton Baton</t>
  </si>
  <si>
    <t>Hofbrau Winter Spezial</t>
  </si>
  <si>
    <t>Lagaria Delle Venezie IGT Pinot Grigio</t>
  </si>
  <si>
    <t>Musaragno Trattoria Busa Alla Torre Da Lele Veneto IGT Pinot Grigio</t>
  </si>
  <si>
    <t>Booths London Dry Gin</t>
  </si>
  <si>
    <t>Aveleda Charamba Touriga Nacional</t>
  </si>
  <si>
    <t>Innis &amp; Gunn Rum Cask Oak Aged Beer</t>
  </si>
  <si>
    <t>Finest Call Strawberry Puree Drink Mix</t>
  </si>
  <si>
    <t>Port City Integral IPA</t>
  </si>
  <si>
    <t>Melky Miller 8 Year Old American Whiskey</t>
  </si>
  <si>
    <t>Gran Familia Rioja Red Blend</t>
  </si>
  <si>
    <t>Santa Margherita Venezia Cabernet Sauvignon</t>
  </si>
  <si>
    <t>Knappogue Castle 14 Year Old Single Malt Irish Whiskey</t>
  </si>
  <si>
    <t>Yellow Tail Pink Moscato Muscat</t>
  </si>
  <si>
    <t>Columbia Crest Grand Estates Merlot</t>
  </si>
  <si>
    <t>Del Maguey Crema de Mezcal San Luis del Rio</t>
  </si>
  <si>
    <t>Gallo Family Vineyards / Gallo of Sonoma Chardonnay</t>
  </si>
  <si>
    <t>New Belgium Voodoo Ranger 8 Hop Pale Ale</t>
  </si>
  <si>
    <t>Yellow Tail Shiraz, Grenache</t>
  </si>
  <si>
    <t>Fabre Montmayou Reserva Malbec</t>
  </si>
  <si>
    <t>Bird Dog Apple Flavored Whiskey</t>
  </si>
  <si>
    <t>Beringer Vineyards Founders' Estate Cabernet Sauvignon</t>
  </si>
  <si>
    <t>Pinnacle Salted Caramel Vodka</t>
  </si>
  <si>
    <t>Admiral Nelson's Premium Spiced Rum</t>
  </si>
  <si>
    <t>KAHULA W/GLASSES 6/CS</t>
  </si>
  <si>
    <t>SERBAL S/BLC</t>
  </si>
  <si>
    <t>Dark Horse Wines The Original Dark Horse Limited Release Petite Sirah</t>
  </si>
  <si>
    <t>Georges Duboeuf Jolie Saison Gamay</t>
  </si>
  <si>
    <t>Green's Endeavour Gluten Free Dubbel</t>
  </si>
  <si>
    <t>NxNW The Explorer Series Red Blend</t>
  </si>
  <si>
    <t>Harpoon IPA</t>
  </si>
  <si>
    <t>PILS HELLAS NR</t>
  </si>
  <si>
    <t>Domaine Paul Autard Cotes du Rhone Red Southern Rhone Blend</t>
  </si>
  <si>
    <t>Sean Minor Four Bears Chardonnay</t>
  </si>
  <si>
    <t>Barefoot Cellars Red Moscato Deliciously Sweet Muscat</t>
  </si>
  <si>
    <t>The Glenlivet 12 Year Old Scotch Whiskey</t>
  </si>
  <si>
    <t>Hay Maker Sauvignon Blanc</t>
  </si>
  <si>
    <t>Josh Cellars Chardonnay</t>
  </si>
  <si>
    <t>Chapelle St Arnoux Cuvee Non Filtree Ventoux Grenache</t>
  </si>
  <si>
    <t>Michter's US 1  Kentucky Straight Rye Whiskey</t>
  </si>
  <si>
    <t>GOLAN HEIGHTS YARDEN GALILEE S/BLC</t>
  </si>
  <si>
    <t>Paul Dolan Vineyards Sauvignon Blanc</t>
  </si>
  <si>
    <t>Prime Brume Soave DOC Garganega</t>
  </si>
  <si>
    <t>Cask &amp; Crew Straight Rye Blended Whiskey</t>
  </si>
  <si>
    <t>Bertrand Senecourt Beau Joie Special Cuvee Brut Rose Champagne Rose Champagne Blend</t>
  </si>
  <si>
    <t>Candoni Organic Merlot</t>
  </si>
  <si>
    <t>Franziskaner Weissbier</t>
  </si>
  <si>
    <t>Foxhorn Vineyards Cabernet Sauvignon</t>
  </si>
  <si>
    <t>Goslings Black Seal Dark Rum</t>
  </si>
  <si>
    <t>YALUMBA BAROSSA CHARD</t>
  </si>
  <si>
    <t>Rainha Santa 20 Years Red Port</t>
  </si>
  <si>
    <t>Cruzan 151 Proof Aged Rum</t>
  </si>
  <si>
    <t>IDEL CELLARS SYR 10</t>
  </si>
  <si>
    <t>JEAN PAUL PAQUET POU/FUISSE</t>
  </si>
  <si>
    <t>Redwood Creek Sauvignon Blanc</t>
  </si>
  <si>
    <t>Rosatello Rare Rose Blend</t>
  </si>
  <si>
    <t>Bridlewood Estate Winery Blend 175 Syrah</t>
  </si>
  <si>
    <t>Aristocrat Gold Rum</t>
  </si>
  <si>
    <t>Monogamy Truly Madly Deeply Cabernet Sauvignon</t>
  </si>
  <si>
    <t>Rosenblum Cellars "Desiree" Chocolate Dessert Wine Zinfandel</t>
  </si>
  <si>
    <t>Jealous Bitch Chardonnay</t>
  </si>
  <si>
    <t>Frog's Leap Chardonnay</t>
  </si>
  <si>
    <t>Maipe Malbec</t>
  </si>
  <si>
    <t>Stonecap Estate Grown Merlot</t>
  </si>
  <si>
    <t>Ron Virgin Premium Black Spiced Rum 94 Proof</t>
  </si>
  <si>
    <t>Vina Cono Sur Bicicleta Pinot Noir</t>
  </si>
  <si>
    <t>Campo Viejo Tempranillo</t>
  </si>
  <si>
    <t>Anna's Way Pinot Noir</t>
  </si>
  <si>
    <t>Dogfish Head 20th Anniversary Higher Math Golden Ale</t>
  </si>
  <si>
    <t>Aime Roquesante Cuvee Reservee Cotes de Provence Red Southern Rhone Blend</t>
  </si>
  <si>
    <t>ABRAU DURSO S/DRY</t>
  </si>
  <si>
    <t>Kronenbourg 1664 Pale Lager</t>
  </si>
  <si>
    <t>Columbia Crest Two Vines Bordeaux Blend</t>
  </si>
  <si>
    <t>Pilsner Urquell</t>
  </si>
  <si>
    <t>SweetWater IPA</t>
  </si>
  <si>
    <t>Baron Herzog Merlot</t>
  </si>
  <si>
    <t>Red Diamond Winery Cabernet Sauvignon</t>
  </si>
  <si>
    <t>Yellow Tail Riesling</t>
  </si>
  <si>
    <t>Barton &amp; Guestier Passeport Bordeaux Blend</t>
  </si>
  <si>
    <t>Magners Original Irish Cider</t>
  </si>
  <si>
    <t>Ciroc Mango Vodka</t>
  </si>
  <si>
    <t>BOLD ROCK CRIMSON RIDGE DRY   750ML</t>
  </si>
  <si>
    <t>Renato Ratti Ochetti Langhe Nebbiolo</t>
  </si>
  <si>
    <t>RUM CHATA   ICE COFFEE PACK</t>
  </si>
  <si>
    <t>High West Whiskey Rendezvous Rye</t>
  </si>
  <si>
    <t>Emiliana Natura Malbec</t>
  </si>
  <si>
    <t>Goslings Dark 'n Stormy Rum</t>
  </si>
  <si>
    <t>The Balvenie PortWood Aged 21 Years</t>
  </si>
  <si>
    <t>BUD LIGHT PLATINUM 2/12 CANS</t>
  </si>
  <si>
    <t>Bonterra Vineyards Zinfandel</t>
  </si>
  <si>
    <t>ROYAL CHALLENGE 22OZ NR</t>
  </si>
  <si>
    <t>The Crusher Grower's Selection Petite Sirah</t>
  </si>
  <si>
    <t>Gekkeikan Sake Traditional</t>
  </si>
  <si>
    <t>Cesari Bosan Riserva Amarone Della Valpolicella Classico Corvina</t>
  </si>
  <si>
    <t>Domaines Barons de Rothschild Los Vascos Grande Reserve Cabernet Sauvignon</t>
  </si>
  <si>
    <t>Chivas Regal 25 Year Old Scotch Whiskey</t>
  </si>
  <si>
    <t>Prisoner Wine Company Cuttings Cabernet Sauvignon</t>
  </si>
  <si>
    <t>Old Forester Kentucky Straight Bourbon Whiskey 86 Proof</t>
  </si>
  <si>
    <t>Gallo Family Vineyards / Gallo of Sonoma Moscato</t>
  </si>
  <si>
    <t>Margaritaville Classic Margarita Ready to Drink</t>
  </si>
  <si>
    <t>Siete Fincas Selected Vineyards Malbec</t>
  </si>
  <si>
    <t>Lejon Sweet Vermouth Red Blend</t>
  </si>
  <si>
    <t>Castillo de Monjardin Clasico Tempranillo</t>
  </si>
  <si>
    <t>Castello di Cacchiano Chianti Classico DOCG Chianti Blend</t>
  </si>
  <si>
    <t>Bogle Vineyards Merlot</t>
  </si>
  <si>
    <t>High West Whiskey Double Rye Not Chill Filtered 92 Proof</t>
  </si>
  <si>
    <t>Southern Tier 2XMAS Ale</t>
  </si>
  <si>
    <t>Hiram Walker Creme de Cacao White Cocktail Mixers</t>
  </si>
  <si>
    <t>Kendall Jackson Vintner's Reserve Sauvignon Blanc</t>
  </si>
  <si>
    <t>Hogue Cellars Merlot</t>
  </si>
  <si>
    <t>Barbayanni Blue Bottle Ouzo</t>
  </si>
  <si>
    <t>GOLAN HEIGHTS YARDEN GALILEE MER</t>
  </si>
  <si>
    <t>Bodega Catena Zapata Catena Alta Historic Rows Cabernet Sauvignon</t>
  </si>
  <si>
    <t>Antigal 1 Malbec</t>
  </si>
  <si>
    <t>Seagram's 7 Crown Whiskey</t>
  </si>
  <si>
    <t>Peychaud's Aromatic Cocktail Bitters</t>
  </si>
  <si>
    <t>Van Winkle 12 Year Old Special Reserve Lot B Kentucky Straight Bourbon Whiskey</t>
  </si>
  <si>
    <t>Luigi Bosca Finca La Linda Malbec</t>
  </si>
  <si>
    <t>Grey Goose le Citron Vodka</t>
  </si>
  <si>
    <t>Les Vignerons des Terroirs de la Noelle Les Ligeriens Rose d'Anjou Cabernet Sauvignon</t>
  </si>
  <si>
    <t>Kahlua</t>
  </si>
  <si>
    <t>Prophecy Wine Co Sauvignon Blanc</t>
  </si>
  <si>
    <t>Temperance Trader American Whiskey</t>
  </si>
  <si>
    <t>Belvedere Lemon Tea Vodka</t>
  </si>
  <si>
    <t>Chloe Wines Pinot Noir</t>
  </si>
  <si>
    <t>Ezra Brooks Bourbon Cream Liqueur</t>
  </si>
  <si>
    <t>Sweet Bitch Smooth &amp; Fruity Shiraz</t>
  </si>
  <si>
    <t>Pinnacle Citrus Vodka</t>
  </si>
  <si>
    <t>Cantina Gabriele Vino Sweet Red Kosher Merlot</t>
  </si>
  <si>
    <t>Plomari Ouzo Isidoros Arvanitis Liqueur</t>
  </si>
  <si>
    <t>Gordon's London Dry Gin</t>
  </si>
  <si>
    <t>C K MONDAVI MER</t>
  </si>
  <si>
    <t>A.P. Vin Rosella's Vineyard Pinot Noir</t>
  </si>
  <si>
    <t>ALCESTI MARSALA SWEET</t>
  </si>
  <si>
    <t>SAM ADAMS PACK OF REBELS</t>
  </si>
  <si>
    <t>Montezuma Triple Sec Liqueur</t>
  </si>
  <si>
    <t>Old Line Navy Strength Aged Carribean Rum</t>
  </si>
  <si>
    <t>Olney Winery Peach Chardonnay</t>
  </si>
  <si>
    <t>Canyon Road Cabernet Sauvignon</t>
  </si>
  <si>
    <t>Brugal Especial Extra Dry Blanco Rum</t>
  </si>
  <si>
    <t>Highland Queen Blended Scotch Whiskey</t>
  </si>
  <si>
    <t>Joseph Drouhin Laforet Bourgogne Blanc Chardonnay</t>
  </si>
  <si>
    <t>Insurrection Shiraz</t>
  </si>
  <si>
    <t>Golan Heights Winery Gilgal Merlot</t>
  </si>
  <si>
    <t>Stix Cabernet Sauvignon</t>
  </si>
  <si>
    <t>21st Amendment Sneak Attack Saison</t>
  </si>
  <si>
    <t>Old Forester 1897 Bottled in Bond Kentucky Straight Bourbon Whiskey</t>
  </si>
  <si>
    <t>Valentin Bianchi New Age Red Rare Red Blend</t>
  </si>
  <si>
    <t>Master of Mixes Classic Bloody Mary Mixer</t>
  </si>
  <si>
    <t>Jargon Wine Company Pinot Noir</t>
  </si>
  <si>
    <t>Francis Ford Coppola Rosso &amp; Bianco Shiraz</t>
  </si>
  <si>
    <t>Innocent Bystander Moscato Gordo Muscat</t>
  </si>
  <si>
    <t>Paul Blanck Schlossberg Schlossberg Riesling</t>
  </si>
  <si>
    <t>Barefoot Cellars Refresh Crisp White Spitzer Rare White Blend</t>
  </si>
  <si>
    <t>ISOLA NERO D'AVOLA</t>
  </si>
  <si>
    <t>BUD LT LM WATERMELON RITA 8OZ 2/12 CN</t>
  </si>
  <si>
    <t>Quinta das Arcas Conde Villar Rose Espadeiro</t>
  </si>
  <si>
    <t>J. Lohr Riverstone Chardonnay</t>
  </si>
  <si>
    <t>Kona Brewing Longboard Lager</t>
  </si>
  <si>
    <t>Tyrconnell Irish Single Malt Whiskey</t>
  </si>
  <si>
    <t>Segal's Fusion Dry Red Bordeaux Blend</t>
  </si>
  <si>
    <t>PAUL HOBBS CROSSBARN P/NOIR</t>
  </si>
  <si>
    <t>A to Z Wineworks Pinot Gris</t>
  </si>
  <si>
    <t>KENWOOD YALUPA P/NOIR</t>
  </si>
  <si>
    <t>GOOSE BAY VIOG</t>
  </si>
  <si>
    <t>Effen Vodka</t>
  </si>
  <si>
    <t>Domaine de la Pinardiere Sur Lie Muscadet Sevre et maine Melon de Bourgogne</t>
  </si>
  <si>
    <t>Main Street Winery Cabernet Sauvignon</t>
  </si>
  <si>
    <t>Tenute Silvio Nardi Brunello di Montalcino Sangiovese</t>
  </si>
  <si>
    <t>Adegas Gran Vinum Nessa Albarino</t>
  </si>
  <si>
    <t>Domaine Ste. Michelle Brut Chardonnay</t>
  </si>
  <si>
    <t>Captain Morgan Coconut Rum</t>
  </si>
  <si>
    <t>Hartley Ostini Hitching Post Hometown Pinot Noir</t>
  </si>
  <si>
    <t>Kendall Jackson Highland Estates Camelot Highlands Chardonnay</t>
  </si>
  <si>
    <t>Mastroberardino Mastro Campania IGT Greco</t>
  </si>
  <si>
    <t>HAMILTON RUSSELL P/NOIR</t>
  </si>
  <si>
    <t>Wente Vineyards Sandstone Merlot</t>
  </si>
  <si>
    <t>Beaulieu Vineyard Century Cellars Merlot</t>
  </si>
  <si>
    <t>George Dickel Rye Whisky</t>
  </si>
  <si>
    <t>Uncle Val's Gin Botanical</t>
  </si>
  <si>
    <t>Heavy Seas Pounder Pils</t>
  </si>
  <si>
    <t>Chevalier de Lascombes Margaux Merlot</t>
  </si>
  <si>
    <t>Tullamore D.E.W Irish Whiskey</t>
  </si>
  <si>
    <t>Villa Massa Limoncello Liqueur</t>
  </si>
  <si>
    <t>Emiliana Natura Sauvignon Blanc</t>
  </si>
  <si>
    <t>Captain Morgan Parrot Bay Passion Fruit Rum</t>
  </si>
  <si>
    <t>Sterling Vineyards Vintner's Collection Pinot Grigio</t>
  </si>
  <si>
    <t>Bas Armagnac Domaine Labiette Castille</t>
  </si>
  <si>
    <t>Don Q Gold Rum</t>
  </si>
  <si>
    <t>Stag's Leap Wine Cellars Artemis Cabernet Sauvignon</t>
  </si>
  <si>
    <t>Charles De Fere Reserve Blanc de Blancs Brut Methode Traditionelle Rare White Blend</t>
  </si>
  <si>
    <t>Reservoir Bourbon Whiskey</t>
  </si>
  <si>
    <t>Olney Winery Green Apple Riesling</t>
  </si>
  <si>
    <t>Hogue Cellars Late Harvest Riesling</t>
  </si>
  <si>
    <t>Myeongin Andong Soju</t>
  </si>
  <si>
    <t>Evolution Lucky 7 Porter</t>
  </si>
  <si>
    <t>Samuel Adams Hopscape Wheat Ale</t>
  </si>
  <si>
    <t>Tres Agaves Blanco Tequila</t>
  </si>
  <si>
    <t>99 Pineapples Liqueur</t>
  </si>
  <si>
    <t>Kona Pipeline Porter</t>
  </si>
  <si>
    <t>Vina San Esteban In Situ Reserva Estate Bottled Carmenere</t>
  </si>
  <si>
    <t>Jim Beam Double Oak Twice Barreled Bourbon Whiskey</t>
  </si>
  <si>
    <t>Kralovskï¿½ Kruï¿½ovice Imperial Czech Premium Lager</t>
  </si>
  <si>
    <t>Casarsa Estate Bottled Delle Venezie IGT Merlot</t>
  </si>
  <si>
    <t>Culitos Moscato Rose Muscat</t>
  </si>
  <si>
    <t>Elk Cove Vineyards Pinot Noir</t>
  </si>
  <si>
    <t>Kellerei Kaltern Caldaro Alto Adige   Sudtirol DOC Pinot Grigio</t>
  </si>
  <si>
    <t>TERRA VEGA SYR KOSHER</t>
  </si>
  <si>
    <t>Samuel Adams Rebel Grapefruit IPA</t>
  </si>
  <si>
    <t>Burnett's Hot Cinnamon Vodka</t>
  </si>
  <si>
    <t>Finca Sophenia Reserve Cabernet Sauvignon</t>
  </si>
  <si>
    <t>Evolution Exile Red Ale</t>
  </si>
  <si>
    <t>Black Forest Girl Pinot Noir</t>
  </si>
  <si>
    <t>Cabo Wabo Tequila Reposado</t>
  </si>
  <si>
    <t>Vincent Van Gogh Acai Blueberry Vodka</t>
  </si>
  <si>
    <t>Dalmore 12 Year Old Single Malt Scotch Whiskey</t>
  </si>
  <si>
    <t>Fisheye Moscato Muscat</t>
  </si>
  <si>
    <t>PRESIDENTE 2/12 NR</t>
  </si>
  <si>
    <t>Louis M. Martini Alexander Valley Cabernet Sauvignon</t>
  </si>
  <si>
    <t>Gambarelli &amp; Davitto Private Stock Marsala Grillo</t>
  </si>
  <si>
    <t>LINDEMANS BEER GIFT PACK 6/2PK</t>
  </si>
  <si>
    <t>Hiram Walker Pumpkin Spice Liqueur</t>
  </si>
  <si>
    <t>Southern Comfort American Whiskey 100 Proof</t>
  </si>
  <si>
    <t>Oban Limited Edition 18 Year Old Limited Edition Single Malt Scotch Whiskey</t>
  </si>
  <si>
    <t>WhistlePig Old World Sauternes Finish</t>
  </si>
  <si>
    <t>Hitachino Nest Espresso Stout</t>
  </si>
  <si>
    <t>Umberto Fiore Moscato d'Asti Muscat Blanc a Petits Grains</t>
  </si>
  <si>
    <t>Tenuta di Nozzole Riserva Chianti Classico Chianti Blend</t>
  </si>
  <si>
    <t>Vina Ravanal Alma Brava Private Reserve Merlot</t>
  </si>
  <si>
    <t>Cartlidge &amp; Browne Chardonnay</t>
  </si>
  <si>
    <t>St. Germain Eldeflower Liqueur</t>
  </si>
  <si>
    <t>Dolce Winery Late Harvest Semillon</t>
  </si>
  <si>
    <t>Psagot Rose Jerusalem Mountain Vineyards Rare Rose Blend</t>
  </si>
  <si>
    <t>Moselland Black Cat Zeller Schwarze Katz Riesling</t>
  </si>
  <si>
    <t>Fess Parker Rodney's Vineyard Syrah</t>
  </si>
  <si>
    <t>Ciroc Coconut Vodka</t>
  </si>
  <si>
    <t>Seghesio Family Vineyards Old Vines Zinfandel</t>
  </si>
  <si>
    <t>Livingston Cellars Reserve Cabernet Sauvignon</t>
  </si>
  <si>
    <t>Massivo Brunello di Montalcino DOCG Red Blend</t>
  </si>
  <si>
    <t>Lamberti Extra Dry Prosecco Glera</t>
  </si>
  <si>
    <t>Amarula Cream Liqueur</t>
  </si>
  <si>
    <t>Juan Ramon Lozano Mars and Venus Chardonnay</t>
  </si>
  <si>
    <t>Rodney Strong Estate Vineyards Chardonnay</t>
  </si>
  <si>
    <t>Josh Cellars Legacy Rare Red Blend</t>
  </si>
  <si>
    <t>Skyy Infusion Pineapple Vodka</t>
  </si>
  <si>
    <t>Redbreast Aged 12 Year Old Single Pot Still Irish Whiske</t>
  </si>
  <si>
    <t>Beaulieu Vineyard Coastal Estates Pinot Grigio</t>
  </si>
  <si>
    <t>Koval Single Barrel Rye Whiskey</t>
  </si>
  <si>
    <t>Gallo Family Vineyards / Gallo of Sonoma Sweet Pineapple White Blend</t>
  </si>
  <si>
    <t>Stolichnaya Razberiï¿½</t>
  </si>
  <si>
    <t>Martini &amp; Rossi Sweet Vermouth Rosso Red Blend</t>
  </si>
  <si>
    <t>Tsingtao Lager</t>
  </si>
  <si>
    <t>Stellar Winery Live A Little Really Ravishing Red Shiraz</t>
  </si>
  <si>
    <t>Z Alexander Brown Uncaged Pinot Noir</t>
  </si>
  <si>
    <t>Pinnacle Coconut Vodka</t>
  </si>
  <si>
    <t>Chateau Bonfort Montagne Saint Emilion Cabernet Sauvignon</t>
  </si>
  <si>
    <t>Weihenstephaner Pilsner</t>
  </si>
  <si>
    <t>Rubus Old Vine Zinfandel</t>
  </si>
  <si>
    <t>Barefoot Cellars Bubbly Pinot Grigio</t>
  </si>
  <si>
    <t>Jacob's Creek Classic Shiraz</t>
  </si>
  <si>
    <t>GEARY'S LONDON PORTER   NR</t>
  </si>
  <si>
    <t>Union Wine Company Underwood Pinot Gris</t>
  </si>
  <si>
    <t>Marani Chacha Rkatsiteli Grappa</t>
  </si>
  <si>
    <t>Les Vignerons Corsicans Island Girls of Corsica Pinot Noir</t>
  </si>
  <si>
    <t>Santiago Queirolo Pisco Queirolo</t>
  </si>
  <si>
    <t>Michael David Vineyards Ancient Vine Bechthold Vineyard Cinsault</t>
  </si>
  <si>
    <t>Tangent Paragon Vineyard Sauvignon Blanc</t>
  </si>
  <si>
    <t>HandCraft Artisan Collection Dark Red Rare Red Blend</t>
  </si>
  <si>
    <t>Blue Nun Authentic White Rare White Blend</t>
  </si>
  <si>
    <t>Grifone Riserva Romagna Sangiovese</t>
  </si>
  <si>
    <t>Matchbox Food Group Tenth Anniversary Zinfandel</t>
  </si>
  <si>
    <t>Wilhelm Walch Prendo Alto Adige   Sudtirol Pinot Noir</t>
  </si>
  <si>
    <t>Elizabeth Spencer Sauvignon Blanc</t>
  </si>
  <si>
    <t>Mark West Black Pinot Noir</t>
  </si>
  <si>
    <t>Jefferson's Reserve Old Rum Cask Finish Kentucky Straight Bourbon Whiskey</t>
  </si>
  <si>
    <t>Jefferson's Reserve Chef Collaboration Blended Straight Bourbon Whiskey</t>
  </si>
  <si>
    <t>Wexford Irish Cream Ale</t>
  </si>
  <si>
    <t>Sauza Blue Silver Tequila</t>
  </si>
  <si>
    <t>Northstar Merlot</t>
  </si>
  <si>
    <t>Pilsener of El Salvador</t>
  </si>
  <si>
    <t>Casa Noble Anejo</t>
  </si>
  <si>
    <t>Sheffield Cellars Cream Sherry</t>
  </si>
  <si>
    <t>Castle Rock Winery Merlot</t>
  </si>
  <si>
    <t>Sagamore Rye American Whiskey</t>
  </si>
  <si>
    <t>ECLIPSE WR HWB EC VARIETY 22.0Z</t>
  </si>
  <si>
    <t>OUD BEERSEL KRIEK (CHERRY) NR</t>
  </si>
  <si>
    <t>Z Alexander Brown Uncaged Rare Red Blend</t>
  </si>
  <si>
    <t>Sandy Bottom Sparkling Rum Cocktail</t>
  </si>
  <si>
    <t>Ruffino Chianti DOCG Chianti Blend</t>
  </si>
  <si>
    <t>Seagram's Extra Dry Gin</t>
  </si>
  <si>
    <t>Ladyburn 42 Year Old Single Malt Scotch Whiskey</t>
  </si>
  <si>
    <t>Round Hill Cabernet Sauvignon</t>
  </si>
  <si>
    <t>Saint Hilaire Brut Estate Bottled Blanquette de Limoux Mauzac</t>
  </si>
  <si>
    <t>Almaden Mountain White Chablis Pinot Grigio</t>
  </si>
  <si>
    <t>AVIA SAUV BLANC</t>
  </si>
  <si>
    <t>Francis Ford Coppola Diamond Collection Scarlet Label Red Blend</t>
  </si>
  <si>
    <t>Rex Goliath The Legend The Giant 47 Pound Rooster Pinot Grigio</t>
  </si>
  <si>
    <t>Rosemount Estate Diamond Label Pinot Grigio</t>
  </si>
  <si>
    <t>Dogfish Head 60 Minute IPA</t>
  </si>
  <si>
    <t>Caymus Special Selection Cabernet Sauvignon</t>
  </si>
  <si>
    <t>Adesso Cagnina di Romagna Refosco</t>
  </si>
  <si>
    <t>Duckhorn Vineyards Decoy Pinot Noir</t>
  </si>
  <si>
    <t>La Diablada Pisco</t>
  </si>
  <si>
    <t>Ron Pablo Imported West Indies Rum</t>
  </si>
  <si>
    <t>Penner Ash Rubeo Rare Red Blend</t>
  </si>
  <si>
    <t>Art of Earth Organic Terre Siciliane IGT Pinot Grigio</t>
  </si>
  <si>
    <t>Lillet Aperitif White</t>
  </si>
  <si>
    <t>Orin Swift Mannequin Rare White Blend</t>
  </si>
  <si>
    <t>Kris Delle Venezie IGT Pinot Grigio</t>
  </si>
  <si>
    <t>SCHLAFLY GRAPEFRUIT IPA   12OZ</t>
  </si>
  <si>
    <t>PERENNIAL MERIWETHER SAISON   750</t>
  </si>
  <si>
    <t>BFM ABBAYE BON CHIEN 14 25.0Z</t>
  </si>
  <si>
    <t>Michel Torino / Bodega El Esteco Cuma Organic Estate Cabernet Sauvignon</t>
  </si>
  <si>
    <t>Schramsberg Vineyards Blanc de Blancs Methode Traditionnelle Brut Chardonnay</t>
  </si>
  <si>
    <t>Cerbois Bas Armagnac VSOP Brandy</t>
  </si>
  <si>
    <t>DC Brau Limited Release Penn Quarter Porter</t>
  </si>
  <si>
    <t>Gallo Family Vineyards / Gallo of Sonoma Extra Dry Vermouth White Blend</t>
  </si>
  <si>
    <t>Covey Run Riesling</t>
  </si>
  <si>
    <t>STEPHEN VINCENT CAB</t>
  </si>
  <si>
    <t>BEST OF BELGIUM 12 PK NR</t>
  </si>
  <si>
    <t>La Crema Kelli Ann Vineyard Chardonnay</t>
  </si>
  <si>
    <t>Poppy Pinot Noir</t>
  </si>
  <si>
    <t>Figini Gavi   Cortese di Gavi</t>
  </si>
  <si>
    <t>Robert Mondavi Winery Private Selection Cabernet Sauvignon</t>
  </si>
  <si>
    <t>MILWAUKEE BEST LT 2/12 CAN</t>
  </si>
  <si>
    <t>Mollydooker Enchanted Path Shiraz</t>
  </si>
  <si>
    <t>Zenato Delle Venezie IGT Pinot Grigio</t>
  </si>
  <si>
    <t>Domaine Barcelo Rose Nielluccio</t>
  </si>
  <si>
    <t>Goose Island Sofie 2016 Belgian Style Saison</t>
  </si>
  <si>
    <t>Gallo Family Vineyards / Gallo of Sonoma Cabernet Sauvignon</t>
  </si>
  <si>
    <t>La Vieille Ferme (Perrin &amp; Fils) Rose Rare Rose Blend</t>
  </si>
  <si>
    <t>Coastal Ridge Merlot</t>
  </si>
  <si>
    <t>Sutter Home Winery The Original White Zinfandel</t>
  </si>
  <si>
    <t>Peju Province Winery Persephone Vineyard Chardonnay</t>
  </si>
  <si>
    <t>Dark Horse Wines The Original Dark Horse Pinot Grigio</t>
  </si>
  <si>
    <t>Francis Ford Coppola Sofia Brut Rose Mini Can Pinot Noir</t>
  </si>
  <si>
    <t>Phoenix Brand Gao Liang Chiew</t>
  </si>
  <si>
    <t>ISOLE E OLENA  VIN SANTO   375ML</t>
  </si>
  <si>
    <t>Pacifico Clara</t>
  </si>
  <si>
    <t>Suvorov Vin SRL Grand Mango White Blend</t>
  </si>
  <si>
    <t>Haig Club Single Grain Scotch Whisky</t>
  </si>
  <si>
    <t>Modelo Especial Cerveza</t>
  </si>
  <si>
    <t>Maison Nicolas Rose Pinot Noir</t>
  </si>
  <si>
    <t>Angry Orchard Easy Apple Hard Cider</t>
  </si>
  <si>
    <t>Saint Brendan's Irish Cream Liqueur</t>
  </si>
  <si>
    <t>CORSENDONK CHRISTMAS TIN</t>
  </si>
  <si>
    <t>Bogle Vineyards Petite Sirah</t>
  </si>
  <si>
    <t>LE PETIT SILEX SAN</t>
  </si>
  <si>
    <t>Vendange Wine Cellars Merlot</t>
  </si>
  <si>
    <t>Milwaukee's Best Lager</t>
  </si>
  <si>
    <t>Mionetto Brut Prestige Collection 1887 Prosecco di Treviso Glera</t>
  </si>
  <si>
    <t>Ca Montini Luna di Luna The Original Delle Venezie IGT Merlot</t>
  </si>
  <si>
    <t>Sulin Malvasia di Casorzo d'Asti Malvasia Nera</t>
  </si>
  <si>
    <t>Galactica IPA</t>
  </si>
  <si>
    <t>Ninety+ Cellars Lot 100 Monster Bordeaux Blend</t>
  </si>
  <si>
    <t>Loosen Bros. Dr. L Riesling</t>
  </si>
  <si>
    <t>Cambria Estate Grown &amp; Bottled Katherine's Vineyard Chardonnay</t>
  </si>
  <si>
    <t>Cain Vineyard &amp; Winery Cain Five Bordeaux Blend</t>
  </si>
  <si>
    <t>Lasko Club Premium Lager</t>
  </si>
  <si>
    <t>Francis Ford Coppola Diamond Collection Silver Label Pinot Noir</t>
  </si>
  <si>
    <t>Acacia A By Acacia Pinot Noir</t>
  </si>
  <si>
    <t>Campo Viejo Gran Brut Rose Trepat</t>
  </si>
  <si>
    <t>Storm King Stout</t>
  </si>
  <si>
    <t>La Fiera Delle Venezie IGT Pinot Grigio</t>
  </si>
  <si>
    <t>Brack Mountain Wine Co. a la Carte Winemaker's Blend Rare Red Blend</t>
  </si>
  <si>
    <t>Fetzer Anthony's Hill Cabernet Sauvignon</t>
  </si>
  <si>
    <t>Medley Brothers Kentucky Straight Bourbon Whiskey</t>
  </si>
  <si>
    <t>Deep Eddy Cranberry Vodka</t>
  </si>
  <si>
    <t>Brinley Gold Shipwreck Coconut Rum</t>
  </si>
  <si>
    <t>Presidential Tawny Red Port</t>
  </si>
  <si>
    <t>Corralejo Anejo Tequila</t>
  </si>
  <si>
    <t>Redemption Rye Pre Prohibition Rye Revival</t>
  </si>
  <si>
    <t>Smirnoff Twist Orange Vodka</t>
  </si>
  <si>
    <t>Clos du Mont Olivet Font de Blanche Cotes du Rhone Grenache</t>
  </si>
  <si>
    <t>Barton Light Rum</t>
  </si>
  <si>
    <t>Turning Leaf Merlot</t>
  </si>
  <si>
    <t>Brancaia Riserva Chianti Classico Chianti Blend</t>
  </si>
  <si>
    <t>Tott's Premium Cuvee Brut Champagne Blend</t>
  </si>
  <si>
    <t>FREI BROTHERS DRY CREEK ZIN</t>
  </si>
  <si>
    <t>Schofferhofer Grapefruit Hefeweizen</t>
  </si>
  <si>
    <t>Barons de Rothschild (Lafite) Los Vascos Estate Grown Cabernet Sauvignon</t>
  </si>
  <si>
    <t>Malibu Sunshine Citrus Caribbean Rum with Coconut Liqueur</t>
  </si>
  <si>
    <t>American Star Ghost Chile Vodka</t>
  </si>
  <si>
    <t>Georges Vigouroux Pigmentum Cahors Malbec</t>
  </si>
  <si>
    <t>Peju Province Winery Cabernet Sauvignon</t>
  </si>
  <si>
    <t>BEVIAMO MOSCATO D'ASTI</t>
  </si>
  <si>
    <t>Calypso Spiced Rum</t>
  </si>
  <si>
    <t>Samuel Adams Light</t>
  </si>
  <si>
    <t>Cave de Lugny Les Charmes Macon Lugny Chardonnay</t>
  </si>
  <si>
    <t>Societe Cooperative Castelmaure Grande Cuvee Corbieres Syrah</t>
  </si>
  <si>
    <t>Apolloni Pinot Blanc</t>
  </si>
  <si>
    <t>Tavernello Delle Venezie IGT Pinot Grigio</t>
  </si>
  <si>
    <t>HPNOTIQ Liqueur</t>
  </si>
  <si>
    <t>Bodegas Valduero Reserva Tinto Fino</t>
  </si>
  <si>
    <t>Bota Box Bota Brick Cabernet Sauvignon</t>
  </si>
  <si>
    <t>Alexander Valley Vineyards Wetzel Family Estate Merlot</t>
  </si>
  <si>
    <t>4.0Z</t>
  </si>
  <si>
    <t>Cavit Collection Delle Venezie IGT Pinot Grigio</t>
  </si>
  <si>
    <t>Kaliberï¿½</t>
  </si>
  <si>
    <t>Domaine Lafage Novellum Chardonnay</t>
  </si>
  <si>
    <t>Telmo Rodriguez Basa Blanco Verdejo</t>
  </si>
  <si>
    <t>THREE OLIVES VODKA   WHIP CREAM</t>
  </si>
  <si>
    <t>Burnett's Pink Lemonade Vodka</t>
  </si>
  <si>
    <t>DeKuyper Signature Blue Curacao Liqueur</t>
  </si>
  <si>
    <t>Jackson Morgan Southern Cream Banana Pudding Cream Liqueur</t>
  </si>
  <si>
    <t>Cooperative Winery Of Nemea Hercules Agiorgitiko</t>
  </si>
  <si>
    <t>Rickshaw Pinot Noir</t>
  </si>
  <si>
    <t>Cruzan Black Strap Rum</t>
  </si>
  <si>
    <t>Villa Jolanda Prosecco Glera</t>
  </si>
  <si>
    <t>Hai Moshe Cabernet Sauvignon</t>
  </si>
  <si>
    <t>Wente Vineyards Southern Hills Estate Grown Cabernet Sauvignon</t>
  </si>
  <si>
    <t>Santa Margherita Brut Valdobbiadene Prosecco Superiore DOCG Glera</t>
  </si>
  <si>
    <t>Bacardi Select Rum</t>
  </si>
  <si>
    <t>Oxford Landing Chardonnay</t>
  </si>
  <si>
    <t>CORBERA NERO D'AVOLA</t>
  </si>
  <si>
    <t>Jack Daniel's Watermelon Punch Country Cocktails</t>
  </si>
  <si>
    <t>Selkirk Abbey Guilt Belgian Coffee Porter</t>
  </si>
  <si>
    <t>Rashi Light Red Concord</t>
  </si>
  <si>
    <t>Serpent's Bite Apple Cider Flavored Whiskey</t>
  </si>
  <si>
    <t>Matua Valley Sauvignon Blanc</t>
  </si>
  <si>
    <t>Vieille Provision Saison Dupont</t>
  </si>
  <si>
    <t>Matua Valley Pinot Noir</t>
  </si>
  <si>
    <t>Ricard Pastis Anise</t>
  </si>
  <si>
    <t>Charles &amp; Charles Red Blend</t>
  </si>
  <si>
    <t>DeKuyper Signature Amaretto Silk Liqueur</t>
  </si>
  <si>
    <t>Corbett Canyon Merlot</t>
  </si>
  <si>
    <t>American Pioneer Wine Growers Virginia Dare Pinot Noir</t>
  </si>
  <si>
    <t>Masciarelli Montepulciano D'Abruzzo DOC</t>
  </si>
  <si>
    <t>CH GUEYNOSSE ST EMILION</t>
  </si>
  <si>
    <t>Castel Beer</t>
  </si>
  <si>
    <t>Tecate Beer</t>
  </si>
  <si>
    <t>Francis Ford Coppola Rosso &amp; Bianco Pinot Grigio</t>
  </si>
  <si>
    <t>Willm Brut Rose Methode Traditionelle Cremant d'Alsace Pinot Noir</t>
  </si>
  <si>
    <t>Fu ki Plum Sake</t>
  </si>
  <si>
    <t>Santini Fine I.P. Dry Marsala Catarratto</t>
  </si>
  <si>
    <t>Tullamore D.E.W. 14 Year Old Single Malt Irish Whiskey</t>
  </si>
  <si>
    <t>LEONARD KREUSCH CHRISTKINOL GLUH</t>
  </si>
  <si>
    <t>Gonzalez Byass Tio Pepe Fino Muy Seco Palomino</t>
  </si>
  <si>
    <t>Domaine Costa Lazaridi Amethystos Blanc Sauvignon Blanc</t>
  </si>
  <si>
    <t>Bombay Sapphire Gin</t>
  </si>
  <si>
    <t>Barefoot Cellars Deliciously Sweet Moscato Muscat</t>
  </si>
  <si>
    <t>Luna di Luna The Original Prosecco Glera</t>
  </si>
  <si>
    <t>DANIEL GEHRS CHEN BL</t>
  </si>
  <si>
    <t>Celler Sort del Castell Yzaguirre Vermouth Rojo Reserva Red Blend</t>
  </si>
  <si>
    <t>Oyster Bay Chardonnay</t>
  </si>
  <si>
    <t>Presidente Pilsner</t>
  </si>
  <si>
    <t>Dr. Hans Von Muller Kabinett Riesling</t>
  </si>
  <si>
    <t>Tom Gore Vineyards Cabernet Sauvignon</t>
  </si>
  <si>
    <t>MB Roland Kentucky Apple Pie Moonshine 45 Proof</t>
  </si>
  <si>
    <t>DOM SEBASTIEN MAGNIEN BEANE 1ER CRU</t>
  </si>
  <si>
    <t>Piera Martellozzo Blu Giovello Prosecco Glera</t>
  </si>
  <si>
    <t>Rinaldi Bug Juice Moscato D'Asti DOCG Muscat Blanc a Petits Grains</t>
  </si>
  <si>
    <t>Telavi Wine Cellar Marani Estate Bottled Aleksandreuli, Mujuretuli</t>
  </si>
  <si>
    <t>Fris Vodka</t>
  </si>
  <si>
    <t>Zorgvliet Silver Myn Rose Cabernet Franc</t>
  </si>
  <si>
    <t>Trimbach Reserve Pinot Gris</t>
  </si>
  <si>
    <t>Los Noques Cabernet Franc</t>
  </si>
  <si>
    <t>Frei Brothers Reserve Pinot Noir</t>
  </si>
  <si>
    <t>Beaulieu Vineyard de Beaulieu Muscat</t>
  </si>
  <si>
    <t>Myx Fusions Moscato Muscat</t>
  </si>
  <si>
    <t>Seagram's Escapes Wild Berries</t>
  </si>
  <si>
    <t>Allagash White</t>
  </si>
  <si>
    <t>Barefoot Cellars Refresh Moscato Spritzer Can Pinot Grigio</t>
  </si>
  <si>
    <t>Black Box Rose Rare Rose Blend</t>
  </si>
  <si>
    <t>Patient Cottat Le Grand Caillou Sauvignon Blanc</t>
  </si>
  <si>
    <t>Fatti Ritter Trunk</t>
  </si>
  <si>
    <t>RED STRIPE 12/24OZ   NR</t>
  </si>
  <si>
    <t>MONTEFIORE RED</t>
  </si>
  <si>
    <t>Rashi Light White Concord</t>
  </si>
  <si>
    <t>Smoking Loon The Original Cabernet Sauvignon</t>
  </si>
  <si>
    <t>The Little Penguin Pinot Noir</t>
  </si>
  <si>
    <t>Monte Degli Angeli Collezione del Barone Piemonte DOC Pinot Noir</t>
  </si>
  <si>
    <t>Rogue Hazelnut Brown Nectar Ale</t>
  </si>
  <si>
    <t>Milagro Tequila Barrel Select Reserve Silver</t>
  </si>
  <si>
    <t>Bully Hill Vineyards Love My Goat Baco Noir</t>
  </si>
  <si>
    <t>Andean Vineyards Condor Peak Cabernet Sauvignon</t>
  </si>
  <si>
    <t>Tinajas del Maule Viejo Feo Villa Alegre Premium Estate Bottled Sauvignon Blanc</t>
  </si>
  <si>
    <t>Stoli Crushed Ruby Red Grapefruit Vodka</t>
  </si>
  <si>
    <t>Dalmore Cigar Malt Reserve Single Malt Scotch</t>
  </si>
  <si>
    <t>Tomasello Winery Pomegranate Red Blend</t>
  </si>
  <si>
    <t>Meletti 1870 Bitter</t>
  </si>
  <si>
    <t>Tito's Handmade Vodka</t>
  </si>
  <si>
    <t>Cardenal Mendoza Brandy</t>
  </si>
  <si>
    <t>Falesco Vitiano Rosso Umbria IGT Sangiovese</t>
  </si>
  <si>
    <t>Rodney Strong Single Vineyard Alexander's Crown Vineyard Cabernet Sauvignon</t>
  </si>
  <si>
    <t>Da Vinci Riserva Chianti Sangiovese</t>
  </si>
  <si>
    <t>Bota Box Bota Brick Pinot Grigio</t>
  </si>
  <si>
    <t>SOLOMAN ISLAND CHOC/RASP PORT</t>
  </si>
  <si>
    <t>Auchentoshan 12 Year Old Single Malt Scotch Whiskey</t>
  </si>
  <si>
    <t>Paul Masson Pineapple Grande Amber Brandy</t>
  </si>
  <si>
    <t>Hogue Cellars Cabernet Sauvignon</t>
  </si>
  <si>
    <t>DeKuyper Signature Vanilla Delight Liqueur</t>
  </si>
  <si>
    <t>Astoria Prosecco di Treviso Glera</t>
  </si>
  <si>
    <t>Vina Eguia Tempranillo</t>
  </si>
  <si>
    <t>Layer Cake One Hundred Percent Hand Crafted Shiraz</t>
  </si>
  <si>
    <t>LAURENT PERRIER SIECLE ALEX RS</t>
  </si>
  <si>
    <t>Shirah Syrah</t>
  </si>
  <si>
    <t>CASTILLO DE FUENDEJALON</t>
  </si>
  <si>
    <t>Omission IPA</t>
  </si>
  <si>
    <t>Denros White Rum</t>
  </si>
  <si>
    <t>Rum Chata Horchata Con Ron</t>
  </si>
  <si>
    <t>Concha y Toro Casillero del Diablo Reserva Malbec</t>
  </si>
  <si>
    <t>Robert Mondavi Winery Private Selection Pinot Noir</t>
  </si>
  <si>
    <t>DOM DANIEL CROCHET SAN BLC 13</t>
  </si>
  <si>
    <t>Bartenura Moscato Muscat</t>
  </si>
  <si>
    <t>Smithwick's Superior Irish Ale</t>
  </si>
  <si>
    <t>Ricardo Santos Semillon</t>
  </si>
  <si>
    <t>Herradura Silver Tequila</t>
  </si>
  <si>
    <t>Neil Ellis The Left Bank Rare Red Blend</t>
  </si>
  <si>
    <t>King Estate Pinot Gris</t>
  </si>
  <si>
    <t>LUIS CANAS SELECT FAM RIOJA</t>
  </si>
  <si>
    <t>Chateau Suau Blanc Sec White Bordeaux Blend</t>
  </si>
  <si>
    <t>Dogfish Head Flesh &amp; Blood IPA</t>
  </si>
  <si>
    <t>CASATA PARINI MIRAGGIO</t>
  </si>
  <si>
    <t>Bodega Bouza Reserva Tannat</t>
  </si>
  <si>
    <t>Vina San Esteban Reserve Chardonnay</t>
  </si>
  <si>
    <t>Concha y Toro Frontera Cabernet Sauvignon</t>
  </si>
  <si>
    <t>TERRAPURA CAB</t>
  </si>
  <si>
    <t>Korbel Natural Methode Champenoise Pinot Noir</t>
  </si>
  <si>
    <t>Coltibuono RS Chianti Classico DOCG Sangiovese</t>
  </si>
  <si>
    <t>Smirnoff Cranberry Vodka</t>
  </si>
  <si>
    <t>Cardhu 12 Year Old Speyside Single Malt Scotch Whiskey</t>
  </si>
  <si>
    <t>RJ ROCKERS SON OF A PEACH NR</t>
  </si>
  <si>
    <t>Bud Light Lime Lemon Ade Rita</t>
  </si>
  <si>
    <t>Beringer Vineyards Stone Cellars Merlot</t>
  </si>
  <si>
    <t>Bulgariana Cabernet Sauvignon, Syrah</t>
  </si>
  <si>
    <t>St. Francis Cabernet Sauvignon</t>
  </si>
  <si>
    <t>WALTER HANSEL ESTATE CHARD</t>
  </si>
  <si>
    <t>Glenfiddich 21 Year Old Gran Reserva Scotch Whiskey</t>
  </si>
  <si>
    <t>Montaigne V.S. Kosher 3 Star Cognac</t>
  </si>
  <si>
    <t>Jefferson's Very Small Batch Kentucky Straight Bourbon Whiskey</t>
  </si>
  <si>
    <t>Bodegas San Alejandro Las Rocas Garnacha</t>
  </si>
  <si>
    <t>Hibiki Whisky Japanese Harmony</t>
  </si>
  <si>
    <t>WENTE NTN DEGREE CAB</t>
  </si>
  <si>
    <t>Presidential Late Bottled Vintage Red Port</t>
  </si>
  <si>
    <t>Bodegas La Cana Albarino</t>
  </si>
  <si>
    <t>Hornitos Cristalino Tequila</t>
  </si>
  <si>
    <t>SIP Pinot Noir</t>
  </si>
  <si>
    <t>Cecchi Chianti Sangiovese</t>
  </si>
  <si>
    <t>John Barr Reserve Blend Scotch Whiskey</t>
  </si>
  <si>
    <t>Knob Creek Bourbon Single Barrel Reserve 9 Year 120 Proof</t>
  </si>
  <si>
    <t>Branizzi Veneto IGT Pinot Grigio</t>
  </si>
  <si>
    <t>Sutter Home Winery White Merlot</t>
  </si>
  <si>
    <t>Tiamo Prosecco Glera</t>
  </si>
  <si>
    <t>Asbach Uralt Brandy</t>
  </si>
  <si>
    <t>Nobilo Regional Collection Sauvignon Blanc</t>
  </si>
  <si>
    <t>EVIL TWIN SOFT DARK   6/4 NR</t>
  </si>
  <si>
    <t>Blue Moon Belgian White</t>
  </si>
  <si>
    <t>Elizabeth Spencer Proprietor Selected Special Cuvee Grenache</t>
  </si>
  <si>
    <t>Masi Costasera Amarone Della Valpolicella Classico Valpolicella Blend</t>
  </si>
  <si>
    <t>Marquis de la Tour Brut Rose Cabernet Franc</t>
  </si>
  <si>
    <t>SANTERO MOSCATO RSE</t>
  </si>
  <si>
    <t>Tamaral Roble Tempranillo</t>
  </si>
  <si>
    <t>Jacob's Creek Classic Pinot Grigio</t>
  </si>
  <si>
    <t>Banshee Mordecai Rare Red Blend</t>
  </si>
  <si>
    <t>Gauchezco Plata Malbec</t>
  </si>
  <si>
    <t>PZ Svir?e Kvalitetno Vino Quality Dry Red Hvar Vineyard Plavac Mali</t>
  </si>
  <si>
    <t>Beringer Vineyards Blanc Sauvignon Blanc</t>
  </si>
  <si>
    <t>La Jota Merlot</t>
  </si>
  <si>
    <t>TERRAPURA CHARD</t>
  </si>
  <si>
    <t>Domaine / Maison Vincent Girardin Les Vieilles Vignes Gevrey chambertin Pinot Noir</t>
  </si>
  <si>
    <t>Bodega Numanthia Termanthia Tempranillo</t>
  </si>
  <si>
    <t>Varsanyi Pincezet Egri Bikaver Bulls Blood Red Blend</t>
  </si>
  <si>
    <t>TECATE 12/24OZ   CAN</t>
  </si>
  <si>
    <t>William Hill Winery Cabernet Sauvignon</t>
  </si>
  <si>
    <t>Sutter Home Winery Moscato Muscat</t>
  </si>
  <si>
    <t>Faust Cabernet Sauvignon</t>
  </si>
  <si>
    <t>Beringer Vineyards Main &amp; Vine Pinot Grigio</t>
  </si>
  <si>
    <t>Barefoot Cellars Bubbly Pink Moscato Muscat</t>
  </si>
  <si>
    <t>Bodega Hinojosa H Malbec</t>
  </si>
  <si>
    <t>Domaine De Canton French Ginger Liqueur</t>
  </si>
  <si>
    <t>Chi Chi's Pineapple Margarita</t>
  </si>
  <si>
    <t>Vini Casalbordino Impero Collection Terre di Chieti IGT Sangiovese</t>
  </si>
  <si>
    <t>Savee Sea Sauvignon Blanc</t>
  </si>
  <si>
    <t>Jim Beam Maple Kentucky Straight Bourbon Whiskey</t>
  </si>
  <si>
    <t>Glenfiddich 14 Year Old Bourbon Barrel Reserve Single Malt Scotch Whisky</t>
  </si>
  <si>
    <t>Domaine Serene Yamhill Cuvee Pinot Noir</t>
  </si>
  <si>
    <t>Bodega Villa Atuel El Tractor Malbec</t>
  </si>
  <si>
    <t>Korbel California Champagne Chardonnay</t>
  </si>
  <si>
    <t>Alain De La Treille Pinot Noir</t>
  </si>
  <si>
    <t>Black Joe Coffee Liqueur</t>
  </si>
  <si>
    <t>DUXINARO M/C P/NOIR</t>
  </si>
  <si>
    <t>SIERRA NEVADA SNOW PACK MIX 12PK</t>
  </si>
  <si>
    <t>Rene Barbier Mediterranean Red Tempranillo</t>
  </si>
  <si>
    <t>Boddington's Pub Ale</t>
  </si>
  <si>
    <t>Olney Winery Black Cherry Pinot Noir</t>
  </si>
  <si>
    <t>Robert Mondavi Winery Private Selection Aged in Bourbon Barrels Cabernet Sauvignon</t>
  </si>
  <si>
    <t>Chateau Ste. Michelle Syrah</t>
  </si>
  <si>
    <t>Kinky Liqueur</t>
  </si>
  <si>
    <t>EVIL TWIN BA IMP BISC BREAK   12/22</t>
  </si>
  <si>
    <t>Benvolio Pinot Grigio</t>
  </si>
  <si>
    <t>Columbia Crest Grand Estates Cabernet Sauvignon</t>
  </si>
  <si>
    <t>Carletto Prosecco Glera</t>
  </si>
  <si>
    <t>Heineken Premium Lager Beer</t>
  </si>
  <si>
    <t>KING COBRA 12/40OZ NR</t>
  </si>
  <si>
    <t>Bota Box Nighthawk Black Rare Red Blend</t>
  </si>
  <si>
    <t>Mollydooker The Scooter Merlot</t>
  </si>
  <si>
    <t>J Vineyards &amp; Winery Pinot Noir</t>
  </si>
  <si>
    <t>Sandeman 20 Year Old Tawny Red Port</t>
  </si>
  <si>
    <t>Barefoot Cellars Pink Moscato Deliciously Sweet Muscat</t>
  </si>
  <si>
    <t>Dante Red Estate Grown Tannat, Nebbiolo</t>
  </si>
  <si>
    <t>Bogle Vineyards Phantom Petite Sirah</t>
  </si>
  <si>
    <t>JAGERMEISTER LIQUEUR   VAP</t>
  </si>
  <si>
    <t>EULALIA S/BLANC 750</t>
  </si>
  <si>
    <t>Whistle Pig 10 Year Old Straight Rye Whiskey</t>
  </si>
  <si>
    <t>St. Michaels Winery Gollywobbler Black Sweet Blackberry Red Merlot</t>
  </si>
  <si>
    <t>Lot #6 Double IPA</t>
  </si>
  <si>
    <t>Osocalis Rare Alambic Brandy</t>
  </si>
  <si>
    <t>Bodegas Volver Single Vineyard Tempranillo</t>
  </si>
  <si>
    <t>Barefoot Cellars Cabernet Sauvignon</t>
  </si>
  <si>
    <t>Presidential Ruby Red Port</t>
  </si>
  <si>
    <t>Rare Wine Co. (Vinhos Barbeito) Historic Series Baltimore Rainwater Medium Dry Verdelho</t>
  </si>
  <si>
    <t>Cupcake Vineyards Riesling</t>
  </si>
  <si>
    <t>Master of Mixes Strawberry Daiquiri Margarita Mixer</t>
  </si>
  <si>
    <t>Morgan Highland Chardonnay</t>
  </si>
  <si>
    <t>Chateau Les Grands Chenes Medoc Bordeaux Blend</t>
  </si>
  <si>
    <t>Romana Sambuca Liquore Classico</t>
  </si>
  <si>
    <t>D'usse Cognac VSOP</t>
  </si>
  <si>
    <t>Rutherford Wine Company Clyde's Rose Rare Rose Blend</t>
  </si>
  <si>
    <t>Bodegas Trapiche Astica Malbec</t>
  </si>
  <si>
    <t>Linganore Winecellars Red Skins Dry Red Reserve Cabernet Sauvignon</t>
  </si>
  <si>
    <t>Landmark Overlook Chardonnay</t>
  </si>
  <si>
    <t>Lenz Moser Qualitatswein Trocken Gruner Veltliner</t>
  </si>
  <si>
    <t>UV Blue Raspberry Vodka</t>
  </si>
  <si>
    <t>Fireball Cinnamon Whisky</t>
  </si>
  <si>
    <t>Michter's US 1 Sour Mash</t>
  </si>
  <si>
    <t>Calvert Extra Blended American Whiskey</t>
  </si>
  <si>
    <t>Rosemount Estate Diamond Label Chardonnay</t>
  </si>
  <si>
    <t>Valentin Bianchi Elsa Malbec</t>
  </si>
  <si>
    <t>Wente Vineyards Single Vineyard Riva Ranch Chardonnay</t>
  </si>
  <si>
    <t>STORE SPECIAL WINE 1.8L</t>
  </si>
  <si>
    <t>Greg Norman Australia Estates Shiraz</t>
  </si>
  <si>
    <t>Masterson's 10 Year Old Straight Rye Whiskey</t>
  </si>
  <si>
    <t>Rainha Santa Tawny Red Port</t>
  </si>
  <si>
    <t>Alltech Kentucky Bourbon Barrel Ale</t>
  </si>
  <si>
    <t>Nederburg The Winemaster's Reserve Cabernet Sauvignon</t>
  </si>
  <si>
    <t>HUSCH MENDOCINO CHENIN BLANC</t>
  </si>
  <si>
    <t>Smuttynose Pumpkin Ale</t>
  </si>
  <si>
    <t>SCHLAFLY IMP BOUR STOUT   750ML</t>
  </si>
  <si>
    <t>BANFI CENTINE ROSSO</t>
  </si>
  <si>
    <t>PETRA MARETTO</t>
  </si>
  <si>
    <t>Kendall Jackson Jackson Estate Cabernet Sauvignon</t>
  </si>
  <si>
    <t>Alain De La Treille Le Rose Rare Rose Blend</t>
  </si>
  <si>
    <t>Valentin Bianchi Famiglia Bianchi Cabernet Sauvignon</t>
  </si>
  <si>
    <t>Dingle Original Gin</t>
  </si>
  <si>
    <t>Dr. Stoner's Fresh Herb Vodka</t>
  </si>
  <si>
    <t>Marques de Caceres Rosado Rioja Red Blend</t>
  </si>
  <si>
    <t>Paulaner Original Munich Premium Lager</t>
  </si>
  <si>
    <t>Paulaner Hefe Weissbier Natural Wheat</t>
  </si>
  <si>
    <t>Chungha Cool &amp; Fresh Korean Sake</t>
  </si>
  <si>
    <t>Domaine Sebastien Magnien Les Perrieres Pommard Pinot Noir</t>
  </si>
  <si>
    <t>Montezuma Tequila Silver</t>
  </si>
  <si>
    <t>UINTA TRADER SESSION IPA   4/6 NR</t>
  </si>
  <si>
    <t>Ruta 22 Malbec</t>
  </si>
  <si>
    <t>Rodney Strong Cabernet Sauvignon</t>
  </si>
  <si>
    <t>Kiona Riesling</t>
  </si>
  <si>
    <t>SONOMA CIDER ANVIL BOURBON   22.0Z</t>
  </si>
  <si>
    <t>Green Hat Gin</t>
  </si>
  <si>
    <t>Highland Park Valkyrie Single Malt Scotch Whisky</t>
  </si>
  <si>
    <t>J Vineyards &amp; Winery Chardonnay</t>
  </si>
  <si>
    <t>Dionysos Dionyssosï¿½ Dreams Chardonnay</t>
  </si>
  <si>
    <t>Domaine Carneros Cuvee de la Pompadour Brut Rose Pinot Noir</t>
  </si>
  <si>
    <t>Bird Dog Maple Flavored Whiskey</t>
  </si>
  <si>
    <t>Angeline Winery Reserve Sauvignon Blanc</t>
  </si>
  <si>
    <t>Fleur de Mer Rose Cotes de Provence Grenache</t>
  </si>
  <si>
    <t>Big House Wine Company Bootlegger Series   Al Capone Prohibition Red Rare Red Blend</t>
  </si>
  <si>
    <t>Junmai Ginjo Hakkaisan Sake</t>
  </si>
  <si>
    <t>Glenmorangie Lasanta Sherry Cask 12 Year Old Single Malt Scotch Whiskey</t>
  </si>
  <si>
    <t>Smirnoff Vanilla Twist Vodka</t>
  </si>
  <si>
    <t>Corsair Genever Style Gin</t>
  </si>
  <si>
    <t>Sutter Home Winery Chardonnay</t>
  </si>
  <si>
    <t>Bota Box Bota Brick Chardonnay</t>
  </si>
  <si>
    <t>VALENTIN BIANCHI MAL</t>
  </si>
  <si>
    <t>BLACK RIDGE MER</t>
  </si>
  <si>
    <t>Mount Gay Rum Eclipse</t>
  </si>
  <si>
    <t>Vinas Riojanas La Chaya Winemaker's Selection Malbec</t>
  </si>
  <si>
    <t>Bulleit 10 Year Old Kentucky Straight Bourbon Whiskey</t>
  </si>
  <si>
    <t>Mia Dolcea Moscato d'Asti Muscat Blanc a Petits Grains</t>
  </si>
  <si>
    <t>Louis M. Martini Sonoma County Cabernet Sauvignon</t>
  </si>
  <si>
    <t>ESTRELLA P/GRIGIO</t>
  </si>
  <si>
    <t>Mendoza Vineyards 1907 Vineyards Selection Malbec</t>
  </si>
  <si>
    <t>Di Padrino Classico Dry Vermouth White Blend</t>
  </si>
  <si>
    <t>New Amsterdam Apple Vodka</t>
  </si>
  <si>
    <t>Chimney Rock Fume Blanc Sauvignon Blanc</t>
  </si>
  <si>
    <t>Villa Pozzi Terre Siciliane IGT Pinot Grigio</t>
  </si>
  <si>
    <t>Grand Marnier Cordon Rouge Liqueur</t>
  </si>
  <si>
    <t>Bota Box Dry Rose Rare Rose Blend</t>
  </si>
  <si>
    <t>ARIS GREEK LAGER 11OZ   NR</t>
  </si>
  <si>
    <t>DUBOEUF MON AMI GABI MERLOT</t>
  </si>
  <si>
    <t>Finlandia Redberry Vodka</t>
  </si>
  <si>
    <t>McClelland's Highland Single Malt Scotch Whiskey</t>
  </si>
  <si>
    <t>Rebuli Extra Dry Glera</t>
  </si>
  <si>
    <t>Georges Dubï¿½uf Beaujolais Villages Gamay</t>
  </si>
  <si>
    <t>J. Lohr Arroyo Vista Chardonnay</t>
  </si>
  <si>
    <t>James E. Pepper 1776 Straight Bourbon Whiskey 100 Proof</t>
  </si>
  <si>
    <t>BRIDGEVIEW BLUE MOON P/NOIR</t>
  </si>
  <si>
    <t>BAKALAR PREMIUM</t>
  </si>
  <si>
    <t>Bodegas Fusion Lara O Crianza Tempranillo</t>
  </si>
  <si>
    <t>Thierry and Guy Fat Bastard Merlot</t>
  </si>
  <si>
    <t>Buchanan's De Luxe 12 Year Old Blended Scotch Whisky</t>
  </si>
  <si>
    <t>Taylor Lake Country Red Rare Red Blend</t>
  </si>
  <si>
    <t>Freixenet Mia Fruity &amp; Full bodied Tempranillo</t>
  </si>
  <si>
    <t>Bold Rock Virginia Apple Hard Cider</t>
  </si>
  <si>
    <t>Atlantique Rose Cabernet Franc</t>
  </si>
  <si>
    <t>Sugarloaf Mountain Vineyard Pinot Grigio</t>
  </si>
  <si>
    <t>Baja Rosa Whipped Liqueur</t>
  </si>
  <si>
    <t>Gilbey's London Dry Gin</t>
  </si>
  <si>
    <t>Mohua Sauvignon Blanc</t>
  </si>
  <si>
    <t>BRIDGEVIEW BLUE MOON CHARD</t>
  </si>
  <si>
    <t>Monte Degli Angeli Terre Siciliane IGT Nero d'Avola</t>
  </si>
  <si>
    <t>Lombardo Fine I.P. Ambra Dry Marsala Catarratto</t>
  </si>
  <si>
    <t>CK Mondavi Merlot</t>
  </si>
  <si>
    <t>Bodegas Riojanas Monte Real Reserva Tempranillo</t>
  </si>
  <si>
    <t>Seven Falls Cellars Merlot</t>
  </si>
  <si>
    <t>Wente Vineyards Morning Fog Estate Grown Chardonnay</t>
  </si>
  <si>
    <t>Bodegas Escorihuela Gascon Don Miguel Gascon Reserva Malbec</t>
  </si>
  <si>
    <t>Ornella Molon Piave Pinot Grigio</t>
  </si>
  <si>
    <t>Samuel Adams Boston Lager</t>
  </si>
  <si>
    <t>Bodegas Emilio Moro Tempranillo</t>
  </si>
  <si>
    <t>Gallo Family Vineyards / Gallo of Sonoma Sweet Apple White Blend</t>
  </si>
  <si>
    <t>1800 Tequila Reserva Silver</t>
  </si>
  <si>
    <t>The Macallan Fine Oak 15 Year Old Highland Single Malt Whiskey</t>
  </si>
  <si>
    <t>Santero Moscato &amp; Coconut Muscat</t>
  </si>
  <si>
    <t>Southern Tier 2XSTOUT</t>
  </si>
  <si>
    <t>Oggi Pinot Grigio</t>
  </si>
  <si>
    <t>MAS DE GOUR GONNIER ROSE</t>
  </si>
  <si>
    <t>Belle Ambiance Family Vineyards Red Wine Rare Red Blend</t>
  </si>
  <si>
    <t>McManis Family Vineyards Pinot Grigio</t>
  </si>
  <si>
    <t>Caposaldo Delle Venezie IGT Pinot Grigio</t>
  </si>
  <si>
    <t>BUEHLER VYDS EST CAB   750ML</t>
  </si>
  <si>
    <t>Catoctin Creek Roundstone Rye 92 Proof Whiskey</t>
  </si>
  <si>
    <t>19 Crimes Shiraz</t>
  </si>
  <si>
    <t>Cruzan Passion Fruit Rum</t>
  </si>
  <si>
    <t>Da Vinci Delle Venezie IGT Pinot Grigio</t>
  </si>
  <si>
    <t>Meerlust Rubicon Bordeaux Blend</t>
  </si>
  <si>
    <t>Kona Lemongrass Luau</t>
  </si>
  <si>
    <t>Bertani Bertarose Veneto IGT Molinara</t>
  </si>
  <si>
    <t>Smirnoff Vodka Ruby Red Grapefruit</t>
  </si>
  <si>
    <t>Lucky Star Pinot Noir</t>
  </si>
  <si>
    <t>Chateau Maris Old School Rose Minervois Grenache</t>
  </si>
  <si>
    <t>Kenwood Cabernet Sauvignon</t>
  </si>
  <si>
    <t>Lunazul 100% Agave Tequila Blanco</t>
  </si>
  <si>
    <t>Sable Ridge Terra Alta Vineyard Syrah</t>
  </si>
  <si>
    <t>Flying Dog Doggie Classic Style Pale Ale</t>
  </si>
  <si>
    <t>Knappogue Castle 12 Year Old Single Malt Irish Whiskey</t>
  </si>
  <si>
    <t>Chateau David Beaulieu Grand Vin Bordeaux Superieur Bordeaux Blend</t>
  </si>
  <si>
    <t>Rodney Strong Chardonnay</t>
  </si>
  <si>
    <t>Tullamore D.E.W 12 Year Old Special Reserve</t>
  </si>
  <si>
    <t>Schneider Weisse Aventinus Wheat Dopplebock Ale</t>
  </si>
  <si>
    <t>Belle Meade 9 Year Sherry Single Barrel Bourbon Whiskey</t>
  </si>
  <si>
    <t>Old Monk Supreme XXX Rum</t>
  </si>
  <si>
    <t>Barefoot Cellars Bubbly Brut Cuvee Chardonnay</t>
  </si>
  <si>
    <t>Kenwood Sauvignon Blanc</t>
  </si>
  <si>
    <t>The Cask</t>
  </si>
  <si>
    <t>Chateau Charmail Haut Medoc Bordeaux Blend</t>
  </si>
  <si>
    <t>Pepperwood Grove Pinot Grigio</t>
  </si>
  <si>
    <t>Barton &amp; Guestier Passeport Chateauneuf du pape Syrah</t>
  </si>
  <si>
    <t>Penderyn Madeira Welsh Whiskey</t>
  </si>
  <si>
    <t>Troegs Hopback Amber Ale</t>
  </si>
  <si>
    <t>Joel Gott Unoaked Chardonnay</t>
  </si>
  <si>
    <t>Domaine Corne Loup Tavel Red Southern Rhone Blend</t>
  </si>
  <si>
    <t>Giovanni Rocca Barolo Nebbiolo</t>
  </si>
  <si>
    <t>VINI LOVINE ROSS GRANGNANO</t>
  </si>
  <si>
    <t>Chateau de Castelneau Reserve Merlot</t>
  </si>
  <si>
    <t>Toasted Head Barrel Aged Cabernet Sauvignon</t>
  </si>
  <si>
    <t>TABOR ADAMA SHZ</t>
  </si>
  <si>
    <t>Worthy Chardonnay</t>
  </si>
  <si>
    <t>Bread &amp; Butter Chardonnay</t>
  </si>
  <si>
    <t>Estancia Pinot Grigio</t>
  </si>
  <si>
    <t>Heavy Seas TropiCannon Citrus IPA</t>
  </si>
  <si>
    <t>Mendoza Vineyards Unsung Hero Malbec</t>
  </si>
  <si>
    <t>Smirnoff Raspberry Twist Vodka</t>
  </si>
  <si>
    <t>Woodbridge Zinfandel</t>
  </si>
  <si>
    <t>Franzia Chianti World Classics Sangiovese</t>
  </si>
  <si>
    <t>Agricola Labastida El Primavera Tempranillo</t>
  </si>
  <si>
    <t>Segura Viudas Brut Rose Estate Bottled Cava Blend</t>
  </si>
  <si>
    <t>Corbett Canyon Pinot Grigio</t>
  </si>
  <si>
    <t>Effen Blood Orange Vodka</t>
  </si>
  <si>
    <t>Peter Michael L'Apres Midi Sauvignon Blanc</t>
  </si>
  <si>
    <t>New Belgium Voodoo Ranger Imperial IPA</t>
  </si>
  <si>
    <t>Chateau Ste. Michelle &amp; Dr. Loosen Eroica Riesling</t>
  </si>
  <si>
    <t>Port City Monumental IPA</t>
  </si>
  <si>
    <t>Bogle Vineyards Chardonnay</t>
  </si>
  <si>
    <t>Michael David Vineyards 6th Sense Syrah</t>
  </si>
  <si>
    <t>St. Urbans Hof Nikweis Selection Urban Riesling</t>
  </si>
  <si>
    <t>Domaine Sautereau Rose Cotes de Reigny Sancerre Pinot Noir</t>
  </si>
  <si>
    <t>Blue Dyer Gin</t>
  </si>
  <si>
    <t>Aguardiente Antioqueno Sin Azucar Liqueur</t>
  </si>
  <si>
    <t>STEEL RESERVE SPKD WATERMELON 12/24OZ CAN</t>
  </si>
  <si>
    <t>Barefoot Bubbly Tropical Fusion White Blend</t>
  </si>
  <si>
    <t>McClintock Forager Gin</t>
  </si>
  <si>
    <t>Inver House Green Plaid 12 Year Old Scotch Whiskey</t>
  </si>
  <si>
    <t>Sokol Blosser Evolution 19th Edition Lucky No.9 Winemaker's White Blend Riesling</t>
  </si>
  <si>
    <t>Louis de Sacy Brut Grand Cru Champagne Brut Champagne Blend</t>
  </si>
  <si>
    <t>Malibu Caribbean Rum and Cranberry Cherry Liqueur</t>
  </si>
  <si>
    <t>FORBIDDEN SECRET COFFEE VAP</t>
  </si>
  <si>
    <t>Dogfish Head Analog Vodka</t>
  </si>
  <si>
    <t>Glenfiddich 18 Year Old Single Malt Scotch Whiskey</t>
  </si>
  <si>
    <t>Johnnie Walker Blue Label Ghost and Rare Blended Scotch Whisky</t>
  </si>
  <si>
    <t>VEGA CLARA SEL TEMP/CAB</t>
  </si>
  <si>
    <t>High West Bourye Whiskey</t>
  </si>
  <si>
    <t>Leonard Kreusch Qualitatswein Zeller Schwarze Katz Muller Thurgau</t>
  </si>
  <si>
    <t>LANDER JENKINS CHARD</t>
  </si>
  <si>
    <t>Oskar Blues G'Knight Imperial Red Ale</t>
  </si>
  <si>
    <t>Roy Pitz Sour Hound</t>
  </si>
  <si>
    <t>Barr Hill Gin 90 Proof</t>
  </si>
  <si>
    <t>Jose Antonio Maracuya Sour</t>
  </si>
  <si>
    <t>Big House Wine Company Bootlegger Series   Nucky Johnson Pinot Noir</t>
  </si>
  <si>
    <t>Bully Hill Vineyards Sweet Walter Red Rare Red Blend</t>
  </si>
  <si>
    <t>Predator Old Vine Zinfandel</t>
  </si>
  <si>
    <t>Twenty Grand Gold Vodka</t>
  </si>
  <si>
    <t>BEN MARCO MENDOZA MAL</t>
  </si>
  <si>
    <t>MICKEYS MALT 4/6 NR</t>
  </si>
  <si>
    <t>Putinka Classic Premium Russian Vodka</t>
  </si>
  <si>
    <t>Adelsheim Chardonnay</t>
  </si>
  <si>
    <t>Momokawa Moonstone Coconut Lemongrass Sake</t>
  </si>
  <si>
    <t>Suntory Midori Melon Liqueur</t>
  </si>
  <si>
    <t>KAPITTEL SAMPLER PACK   4/6 NR</t>
  </si>
  <si>
    <t>Vina Bisquertt Casa La Joya Gran Reserva Cabernet Sauvignon</t>
  </si>
  <si>
    <t>Frey Organic Wine Cabernet Sauvignon</t>
  </si>
  <si>
    <t>Julia James Pinot Noir</t>
  </si>
  <si>
    <t>Livingston Cellars Chablis Blanc Reserve Chardonnay</t>
  </si>
  <si>
    <t>Ronrico Gold Puerto Rican Rum</t>
  </si>
  <si>
    <t>Zenato Ripassa Superiore Valpolicella Ripasso Valpolicella Blend</t>
  </si>
  <si>
    <t>Pikes The Red Mullet Red Southern Rhone Blend</t>
  </si>
  <si>
    <t>Bols Sour Apple Liqueur</t>
  </si>
  <si>
    <t>Thierry and Guy Fat Bastard Pinot Noir</t>
  </si>
  <si>
    <t>14 Hands Pinot Grigio</t>
  </si>
  <si>
    <t>Trippel New Belgian Style Ale</t>
  </si>
  <si>
    <t>GOLDEN COAST SAVAGE BOIS   12/16.9</t>
  </si>
  <si>
    <t>Firefly Sweet Tea Vodka</t>
  </si>
  <si>
    <t>Sanford Flor de Campo Pinot Noir</t>
  </si>
  <si>
    <t>Konig Ludwig Weissbier</t>
  </si>
  <si>
    <t>Chateau Les Arromans Bordeaux Blend</t>
  </si>
  <si>
    <t>Heavy Seas Powder Monkey</t>
  </si>
  <si>
    <t>99 Apple Liqueur</t>
  </si>
  <si>
    <t>Martell Blue Swift Cognac  V.S.O.P Finished In Bourbon Cask</t>
  </si>
  <si>
    <t>Vina Peralillo Arenal Carmenere</t>
  </si>
  <si>
    <t>Hiram Walker Kirschwasser Cocktail Mixers</t>
  </si>
  <si>
    <t>Two Hands Bella's Garden Shiraz</t>
  </si>
  <si>
    <t>DC Brau The Public Pale Ale</t>
  </si>
  <si>
    <t>E. Guigal Crozes Hermitage Syrah</t>
  </si>
  <si>
    <t>Bodega Vistalba Corte C Estate Bottled Malbec</t>
  </si>
  <si>
    <t>Bitter Truth Jerry Thomas Own Decanter Bitters</t>
  </si>
  <si>
    <t>Marchesi de' Frescobaldi Castello di Nipozzano Mormoreto Toscana IGT Bordeaux Blend</t>
  </si>
  <si>
    <t>Brancott Estate Flight Song Sauvignon Blanc</t>
  </si>
  <si>
    <t>PETRUS AGED RED ALE   750ML</t>
  </si>
  <si>
    <t>Flying Dog Double Dog Double IPA</t>
  </si>
  <si>
    <t>Molson Golden Lager</t>
  </si>
  <si>
    <t>KONRAD SPYTIHNEX LAGER   NR</t>
  </si>
  <si>
    <t>Elouan Rose Pinot Noir</t>
  </si>
  <si>
    <t>Josh Cellars Cabernet Sauvignon</t>
  </si>
  <si>
    <t>Balcones Texas Single Malt Whiskey</t>
  </si>
  <si>
    <t>Atlas Rowdy Hop Forward Rye Ale</t>
  </si>
  <si>
    <t>Roc Saint andre Bordeaux Blend</t>
  </si>
  <si>
    <t>Metaxa Ouzo</t>
  </si>
  <si>
    <t>Rodney Strong Single Vineyard Rockaway Cabernet Sauvignon</t>
  </si>
  <si>
    <t>Cruzan Pineapple Rum</t>
  </si>
  <si>
    <t>COBBLER MTN CINNAMON CIDER</t>
  </si>
  <si>
    <t>Auchroisk 25 Year Old Speyside Single Malt Scotch Whiskey</t>
  </si>
  <si>
    <t>Simply Naked Unoaked Sauvignon Blanc</t>
  </si>
  <si>
    <t>Two Vines Riesling</t>
  </si>
  <si>
    <t>Barefoot Cellars Rose Spritzer Rare Rose Blend</t>
  </si>
  <si>
    <t>Green Spot Single Pot Still Irish Whiskey</t>
  </si>
  <si>
    <t>COPPOLA COST PLUS P/NOIR</t>
  </si>
  <si>
    <t>Arrowood Reserve Speciale Cabernet Sauvignon</t>
  </si>
  <si>
    <t>Michel Torino / Bodega El Esteco Don David Reserve Tannat</t>
  </si>
  <si>
    <t>SMUTTYNOSE SCOTCH ALE   22OZ</t>
  </si>
  <si>
    <t>Hofbrau Hefe Weizen</t>
  </si>
  <si>
    <t>Il Conte D'Alba Stella Rosa Stella Pink L'Originale Semi Sweet Muscat</t>
  </si>
  <si>
    <t>Seagram's Extra Smooth Vodka</t>
  </si>
  <si>
    <t>Gallo Family Vineyards / Gallo of Sonoma Signature Series Chardonnay</t>
  </si>
  <si>
    <t>Livingston Cellars Red Rose Rare Rose Blend</t>
  </si>
  <si>
    <t>Lone Birch Pinot Gris</t>
  </si>
  <si>
    <t>Cantina Gabriele Dry White Wine Delle Venezie IGT Pinot Grigio</t>
  </si>
  <si>
    <t>Montelobos Mezcal Joven</t>
  </si>
  <si>
    <t>Epic Brewing Escape To Colorado IPA</t>
  </si>
  <si>
    <t>Striped Bass Pale Ale Can</t>
  </si>
  <si>
    <t>Blandy's 5 Years Old Medium Rich Bual</t>
  </si>
  <si>
    <t>Murphy Goode Chardonnay</t>
  </si>
  <si>
    <t>Edna Valley Vineyard Cabernet Sauvignon</t>
  </si>
  <si>
    <t>Maraska Sljivovitz Old Plum Brandy Slivovitz</t>
  </si>
  <si>
    <t>Line 39 Chardonnay</t>
  </si>
  <si>
    <t>Popcorn Cellars Chardonnay</t>
  </si>
  <si>
    <t>Daou Vineyards Chemin de Fleurs White Southern Rhone Blend</t>
  </si>
  <si>
    <t>The Hess Collection Hess Select Chardonnay</t>
  </si>
  <si>
    <t>Beaulieu Vineyard Coastal Estates Pinot Noir</t>
  </si>
  <si>
    <t>Alamos Malbec</t>
  </si>
  <si>
    <t>D&amp;N PRIMITIVO DEL SALENTO</t>
  </si>
  <si>
    <t>Black Box Chardonnay</t>
  </si>
  <si>
    <t>19 Crimes The Uprising Shiraz</t>
  </si>
  <si>
    <t>The Brewer's Art Presents Birdhouse Pale Ale</t>
  </si>
  <si>
    <t>J. Lohr Wildflower Valdiguie</t>
  </si>
  <si>
    <t>David Nicholson 1843 Kentucky Straight Bourbon Whiskey</t>
  </si>
  <si>
    <t>Jacob's Creek Classic Moscato Muscat</t>
  </si>
  <si>
    <t>STORE SPECIAL WINE 2 LITER</t>
  </si>
  <si>
    <t>2L</t>
  </si>
  <si>
    <t>Francis Ford Coppola Diamond Collection Yellow Label Sauvignon Blanc</t>
  </si>
  <si>
    <t>Woodbridge Moscato Muscat</t>
  </si>
  <si>
    <t>Toscolo Chianti Classico Sangiovese</t>
  </si>
  <si>
    <t>Northern Light Blended Canadian Whiskey</t>
  </si>
  <si>
    <t>Casa Contini Verso Rosso Salento IGT Rare Red Blend</t>
  </si>
  <si>
    <t>Kendall Jackson Vintner's Reserve Merlot</t>
  </si>
  <si>
    <t>Wente Vineyards Riverbank Estate Grown Riesling</t>
  </si>
  <si>
    <t>Estancia Pinot Noir</t>
  </si>
  <si>
    <t>Tott's Premium Cuvee Extra Dry Champagne Blend</t>
  </si>
  <si>
    <t>Dominion Oak Barrel Stout</t>
  </si>
  <si>
    <t>Calina Reserva Carmenere</t>
  </si>
  <si>
    <t>Inglenook / Rubicon Estate / Niebaum Coppola Rubicon Bordeaux Blend</t>
  </si>
  <si>
    <t>Beringer Vineyards Nightingale Semillon</t>
  </si>
  <si>
    <t>Duck Pond Pinot Noir</t>
  </si>
  <si>
    <t>WillaKenzie Estate Pinot Gris</t>
  </si>
  <si>
    <t>Chateau Camplay Grand Vin Bordeaux Superieur Bordeaux Blend</t>
  </si>
  <si>
    <t>ANDERSON CHAB</t>
  </si>
  <si>
    <t>PAGO CIMERA RES MAL</t>
  </si>
  <si>
    <t>Raymond Vineyard &amp; Cellar Sommelier Selection Cabernet Sauvignon</t>
  </si>
  <si>
    <t>Masseria Surani Ares Rosso Puglia IGT Primitivo</t>
  </si>
  <si>
    <t>1800 Ultimate Pomegranate Margarita</t>
  </si>
  <si>
    <t>Woodbridge Merlot</t>
  </si>
  <si>
    <t>Newton Red Label Cabernet Sauvignon</t>
  </si>
  <si>
    <t>Rogue Santa's Private Reserve Ale</t>
  </si>
  <si>
    <t>Rex Goliath Giant 47 Pound Rooster Chardonnay</t>
  </si>
  <si>
    <t>O'Doul's Amber</t>
  </si>
  <si>
    <t>Cupcake Vineyards Rose Rare Rose Blend</t>
  </si>
  <si>
    <t>Girard Sauvignon Blanc</t>
  </si>
  <si>
    <t>Ruffino Prosecco Glera</t>
  </si>
  <si>
    <t>Wild Horse Chardonnay</t>
  </si>
  <si>
    <t>Anchor Steam Beer</t>
  </si>
  <si>
    <t>Plantation O.T.F.D Overproof Artisanal Rum</t>
  </si>
  <si>
    <t>Benziger Family Winery Merlot</t>
  </si>
  <si>
    <t>Ezra Brooks Straight Rye Whiskey</t>
  </si>
  <si>
    <t>Jose Cuervo Authentic Light Margarita Classic Lime</t>
  </si>
  <si>
    <t>Underberg Bitters</t>
  </si>
  <si>
    <t>.670Z</t>
  </si>
  <si>
    <t>Dogfish Head Namaste</t>
  </si>
  <si>
    <t>Glen Ellen Reserve Chardonnay</t>
  </si>
  <si>
    <t>Peter Vella Delicious Red Rare Red Blend</t>
  </si>
  <si>
    <t>Woodchuck Summer Time Pear Ginger Hard Cider</t>
  </si>
  <si>
    <t>No.3 London Dry Gin</t>
  </si>
  <si>
    <t>CLOWN SHOES EVIL CRAWFISH   22OZ</t>
  </si>
  <si>
    <t>Tobacco Barn Big Z Rum</t>
  </si>
  <si>
    <t>BOLZANO MULLER</t>
  </si>
  <si>
    <t>Celler Sort del Castell Yzaguirre Blanco Reserva Vermouth White Blend</t>
  </si>
  <si>
    <t>Kuhling Gillot Qvinterra Trocken Riesling</t>
  </si>
  <si>
    <t>Effen Green Apple Vodka</t>
  </si>
  <si>
    <t>Francis Ford Coppola Rosso &amp; Bianco Chardonnay</t>
  </si>
  <si>
    <t>Louis Jadot Gamay</t>
  </si>
  <si>
    <t>The Archivist Pinot Noir</t>
  </si>
  <si>
    <t>Garnet Pinot Noir</t>
  </si>
  <si>
    <t>Tenuta La Fortuna Zeta Rosso Toscana IGT Sangiovese</t>
  </si>
  <si>
    <t>Elk Run Red Door Maryland Table Wine Rare Red Blend</t>
  </si>
  <si>
    <t>Atlantico Platino Ron Artesanal Rum</t>
  </si>
  <si>
    <t>Castello Banfi Bell'agio Chianti Chianti Blend</t>
  </si>
  <si>
    <t>Storypoint Vineyards Cabernet Sauvignon</t>
  </si>
  <si>
    <t>Clos Troteligotte K nom Cahors Malbec</t>
  </si>
  <si>
    <t>Uncle Val's Restorative Gin</t>
  </si>
  <si>
    <t>Duckhorn Vineyards Cabernet Sauvignon</t>
  </si>
  <si>
    <t>Castello Banfi Entree "Naturally" White Toscana IGT Rare White Blend</t>
  </si>
  <si>
    <t>A to Z Wineworks Pinot Noir</t>
  </si>
  <si>
    <t>Old Smuggler Blended Scotch Whiskey</t>
  </si>
  <si>
    <t>Redbreast 21 Year Old Irish Whiskey</t>
  </si>
  <si>
    <t>SMUTTYNOSE KINDEST FIND   22OZ</t>
  </si>
  <si>
    <t>Tardencuba Roble Tinta de Toro</t>
  </si>
  <si>
    <t>Michael David Vineyards The Seven Deadly Zins Old Vine Zinfandel</t>
  </si>
  <si>
    <t>Columbia Winery Chardonnay</t>
  </si>
  <si>
    <t>Mirassou Vineyards Pinot Grigio</t>
  </si>
  <si>
    <t>STORE SPECIAL LIQUOR 200ML</t>
  </si>
  <si>
    <t>Fratelli Pighin Friuli Grave Pinot Grigio</t>
  </si>
  <si>
    <t>Blackwell Black Gold Fine Jamaican Rum</t>
  </si>
  <si>
    <t>Domaine Raissac Les Lys Rose Cabernet Sauvignon</t>
  </si>
  <si>
    <t>Charles Smith The Velvet Devil Merlot</t>
  </si>
  <si>
    <t>Binyamina Sour Apple Liqueur</t>
  </si>
  <si>
    <t>MERCER ESTATE MERLOT</t>
  </si>
  <si>
    <t>Newton Unfiltered Cabernet Sauvignon</t>
  </si>
  <si>
    <t>Monte Antico Toscana IGT Sangiovese</t>
  </si>
  <si>
    <t>The Hess Collection Hess Select Cabernet Sauvignon</t>
  </si>
  <si>
    <t>Bison Ridge Special Reserve 8 Year Old Canadian Whiskey</t>
  </si>
  <si>
    <t>Kloud Original Gravity</t>
  </si>
  <si>
    <t>Lindemans Cawarra Shiraz</t>
  </si>
  <si>
    <t>Karas Estate Bottled Rare Red Blend, Syrah, Tannat, Petit Verdot</t>
  </si>
  <si>
    <t>Bodegas Muriel Reserva Tempranillo</t>
  </si>
  <si>
    <t>Mija Sangria Red Blend</t>
  </si>
  <si>
    <t>Ballantine's Finest Blended Scotch Whiskey</t>
  </si>
  <si>
    <t>Bacardi Banana</t>
  </si>
  <si>
    <t>Orin Swift Palermo Cabernet Sauvignon</t>
  </si>
  <si>
    <t>Emmets Irish Cream Liqueur</t>
  </si>
  <si>
    <t>Wild Horse Cabernet Sauvignon</t>
  </si>
  <si>
    <t>TORTAROSSA</t>
  </si>
  <si>
    <t>ST PAULI GIRL 2/12 NR</t>
  </si>
  <si>
    <t>Maker's Mark Cask Strength Kentucky Straight Bourbon Whiskey</t>
  </si>
  <si>
    <t>Kim Crawford Pinot Noir</t>
  </si>
  <si>
    <t>Foradori Vigneti Delle Dolomiti IGT Teroldego</t>
  </si>
  <si>
    <t>Morlet Family Vineyards Morlet Estate Cabernet Sauvignon</t>
  </si>
  <si>
    <t>Noilly Prat Rouge Vermouth Red Blend</t>
  </si>
  <si>
    <t>Tre Fratelli Delle Venezie IGT Pinot Grigio</t>
  </si>
  <si>
    <t>Bourgeois Family Elicio Vermentino</t>
  </si>
  <si>
    <t>Red Rock Winery Reserve Malbec</t>
  </si>
  <si>
    <t>Mas Carlot Costieres de Nimes Grenache</t>
  </si>
  <si>
    <t>Wolfburn Aurora Sherry Oak Single Malt Scotch Whiskey</t>
  </si>
  <si>
    <t>Ivanabitch Red Berry Vodka</t>
  </si>
  <si>
    <t>Becherovka Original Liqueur</t>
  </si>
  <si>
    <t>Las Perdices Pinot Grigio</t>
  </si>
  <si>
    <t>Papagayo Organic Spiced Rum</t>
  </si>
  <si>
    <t>J. Lohr Estates Flume Crossing Sauvignon Blanc</t>
  </si>
  <si>
    <t>New Amsterdam Peach Vodka</t>
  </si>
  <si>
    <t>Ariel Premium Dealcoholized Wine Cabernet Sauvignon</t>
  </si>
  <si>
    <t>Nauti Grapefruit Seltzer</t>
  </si>
  <si>
    <t>SCHLAFLY ELEVENTH LABOR   750ML</t>
  </si>
  <si>
    <t>Wycliff Brut California Champagne Champagne Blend</t>
  </si>
  <si>
    <t>Quinta do Noval Fine Ruby Red Port</t>
  </si>
  <si>
    <t>Barone Fini Valdadige   Etschtaler Pinot Grigio</t>
  </si>
  <si>
    <t>Chateau Picau Perna Saint Emilion Bordeaux Blend</t>
  </si>
  <si>
    <t>Cocobon Zinfandel</t>
  </si>
  <si>
    <t>Chakana Estate Selection Malbec</t>
  </si>
  <si>
    <t>The Great American Wine Company by Rosenblum Rare Red Blend</t>
  </si>
  <si>
    <t>Hartford / Hartford Court Old Vine Zinfandel</t>
  </si>
  <si>
    <t>Burgo Viejo Crianza Rioja Red Blend</t>
  </si>
  <si>
    <t>Barefoot Cellars White Zinfandel</t>
  </si>
  <si>
    <t>Borgo Reale Montepulciano d'Abruzzo</t>
  </si>
  <si>
    <t>Goose Island 312 Urban Wheat Ale</t>
  </si>
  <si>
    <t>Captain Morgan Rum Private Stock</t>
  </si>
  <si>
    <t>Gran Gala Rare Triple Orange Liqueur</t>
  </si>
  <si>
    <t>Bulgariana Cabernet Sauvignon</t>
  </si>
  <si>
    <t>Terre di Valgrande Barolo Nebbiolo</t>
  </si>
  <si>
    <t>FRANGELICO 750ML 2 GLASS VAP</t>
  </si>
  <si>
    <t>Reserva 1800 Coconut Tequila</t>
  </si>
  <si>
    <t>SIXPOINT HIGH VOLUME VARIETY 2/12NR</t>
  </si>
  <si>
    <t>Rebellion Limited Edition 8 Year Old Bourbon Whiskey</t>
  </si>
  <si>
    <t>Columbia Crest H3 Merlot</t>
  </si>
  <si>
    <t>Yalumba Y Series Viognier</t>
  </si>
  <si>
    <t>Apothic Dark Rare Red Blend</t>
  </si>
  <si>
    <t>BAQUEANO CAB/MAL</t>
  </si>
  <si>
    <t>Malibu Pineapple Rum</t>
  </si>
  <si>
    <t>Robert Mondavi Winery Merlot</t>
  </si>
  <si>
    <t>The Great Oregon Wine Company Rascal Pinot Noir</t>
  </si>
  <si>
    <t>HEAVY SEAS TROPICANNON 4/6 12.OZ CAN</t>
  </si>
  <si>
    <t>Franzia Vintner Select Rare White Blend</t>
  </si>
  <si>
    <t>A BY ACACIA CHARD</t>
  </si>
  <si>
    <t>Gallo Family Vineyards / Gallo of Sonoma Merlot</t>
  </si>
  <si>
    <t>McClelland's Islay Single Malt Scotch Whiskey</t>
  </si>
  <si>
    <t>Chateau de Vaugelas Le Prieure Corbieres Grenache</t>
  </si>
  <si>
    <t>DeKuyper Tropical Coconut Schnapps</t>
  </si>
  <si>
    <t>Frei Brothers Reserve Chardonnay</t>
  </si>
  <si>
    <t>Leffe Blonde</t>
  </si>
  <si>
    <t>Petraio Puglia IGT Sangiovese</t>
  </si>
  <si>
    <t>Sterling Vineyards Vintner's Collection Merlot</t>
  </si>
  <si>
    <t>CASK AND CREW GINGER WHISKEY   750ML</t>
  </si>
  <si>
    <t>Chateau Ste. Michelle Merlot</t>
  </si>
  <si>
    <t>Cavit Collection Provincia di Pavia IGT Riesling</t>
  </si>
  <si>
    <t>Georges Dubï¿½uf Pouilly fuisse Chardonnay</t>
  </si>
  <si>
    <t>CLOWN SHOES REXX RR IMPERIAL ALE   22.0Z</t>
  </si>
  <si>
    <t>Concha y Toro Frontera Chardonnay</t>
  </si>
  <si>
    <t>New Belgium Voodoo Ranger Juicy Haze IPA</t>
  </si>
  <si>
    <t>Barr Hill Honey Vodka 80 Proof</t>
  </si>
  <si>
    <t>Four Vines Truant Old Vine Zinfandel</t>
  </si>
  <si>
    <t>Chateau St. Jean Soiree Rare Red Blend</t>
  </si>
  <si>
    <t>HILLINGER SECCO</t>
  </si>
  <si>
    <t>Di Lenardo Toh! Friuli Grave Friulano</t>
  </si>
  <si>
    <t>Sterling Vineyards Vintner's Collection Dark Red Blend</t>
  </si>
  <si>
    <t>SHOOTING STAR BLUE FRANC</t>
  </si>
  <si>
    <t>STONE MIXED 12PK 2/12PK 12.0Z</t>
  </si>
  <si>
    <t>Tomaiolo Delle Venezie IGT Pinot Grigio</t>
  </si>
  <si>
    <t>J. Lohr Carol's Vineyard Sauvignon Blanc</t>
  </si>
  <si>
    <t>NORTH COAST SCRIMSHAW PILS NR</t>
  </si>
  <si>
    <t>Bota Box Old Vine Zinfandel</t>
  </si>
  <si>
    <t>Ferraton Pere &amp; Fils Samorens Cotes du Rhone Grenache</t>
  </si>
  <si>
    <t>Castello Monaci Piluna Salento IGT Primitivo</t>
  </si>
  <si>
    <t>CYCLES GLADIATOR SYR</t>
  </si>
  <si>
    <t>Hagafen Dry White Estate Bottled Rancho Wieruszowski Vineyard Riesling</t>
  </si>
  <si>
    <t>Dark Horse Wines Limited Release Rose Grenache</t>
  </si>
  <si>
    <t>Heavy Seas Loose Cannon IPA</t>
  </si>
  <si>
    <t>Camille Braun Cremant d'Alsace Pinot Noir</t>
  </si>
  <si>
    <t>Barone Montalto Collezione di Famiglia Terre Siciliane IGT Nero d'Avola</t>
  </si>
  <si>
    <t>Effen Dutch Raspberry Vodka</t>
  </si>
  <si>
    <t>Anne Amie Cuvee A Amrita Rare White Blend</t>
  </si>
  <si>
    <t>Acacia Chardonnay</t>
  </si>
  <si>
    <t>Minor Case Straight Rye Whiskey Sherry Cask Finished</t>
  </si>
  <si>
    <t>Rene Barbier Mediterranean Red Merlot</t>
  </si>
  <si>
    <t>Cazadores Tequila Reposado</t>
  </si>
  <si>
    <t>Jose Maria da Fonseca Lancers Vin Rose Aragones</t>
  </si>
  <si>
    <t>Laphroaig Select Single Malt Scotch Whiskey</t>
  </si>
  <si>
    <t>Aiko Grand Moscato White Muscat Blanc a Petits Grains</t>
  </si>
  <si>
    <t>Hiram Walker Liqueur Anisette</t>
  </si>
  <si>
    <t>Candoni Pinot Noir</t>
  </si>
  <si>
    <t>Dinkelacker CD PILS</t>
  </si>
  <si>
    <t>Canadian Mist Blended Canadian Whiskey</t>
  </si>
  <si>
    <t>Canti Estate Gavi   Cortese di Gavi</t>
  </si>
  <si>
    <t>YATIR CAB/MER/SHZ</t>
  </si>
  <si>
    <t>C.V.N.E. (Compania Vinicola del Norte de Espana) Rosado Tempranillo</t>
  </si>
  <si>
    <t>Grey Goose Cherry Noir Vodka</t>
  </si>
  <si>
    <t>Alamos Cabernet Sauvignon</t>
  </si>
  <si>
    <t>ROBERT CRAIG CAB AFFINITY</t>
  </si>
  <si>
    <t>Kuentz Bas Rare White Blend</t>
  </si>
  <si>
    <t>La Mozza I Perazzi Morellino di Scansano</t>
  </si>
  <si>
    <t>Jean Marc Brocard Sainte Claire Chablis Chardonnay</t>
  </si>
  <si>
    <t>Maison Guyot Les Luquets Luberon Grenache</t>
  </si>
  <si>
    <t>Driftless Glen Young Rye Whiskey</t>
  </si>
  <si>
    <t>Don Ciccio &amp; Figli Fennel Liqueur</t>
  </si>
  <si>
    <t>Pearl Coconut Vodka</t>
  </si>
  <si>
    <t>Almaden Heritage Merlot</t>
  </si>
  <si>
    <t>5LTR</t>
  </si>
  <si>
    <t>Black Box Shiraz</t>
  </si>
  <si>
    <t>Principe de Los Apostoles Mate Gin</t>
  </si>
  <si>
    <t>Chateau Ste. Michelle Ethos Late Harvest White Riesling</t>
  </si>
  <si>
    <t>BEAU JOIE BRUT</t>
  </si>
  <si>
    <t>Anthem All American Classic Golden Ale</t>
  </si>
  <si>
    <t>Franzia Chablis World Classics Chardonnay</t>
  </si>
  <si>
    <t>Tatsuuma Honke Hakushika Junmai Ginjo Sake</t>
  </si>
  <si>
    <t>James E. Pepper 1776 Straight Rye Whiskey 100 Proof</t>
  </si>
  <si>
    <t>MOSS ROXX ACIENT VINES ZIN 6/CS</t>
  </si>
  <si>
    <t>Caymus Cabernet Sauvignon</t>
  </si>
  <si>
    <t>Grand Marnier Liqueur</t>
  </si>
  <si>
    <t>Beaulieu Vineyard Merlot</t>
  </si>
  <si>
    <t>Barefoot Cellars Chardonnay</t>
  </si>
  <si>
    <t>Ninkasi Tricerihops Imperial IPA</t>
  </si>
  <si>
    <t>Schmitt Sohne Crisp &amp; Fruity Riesling</t>
  </si>
  <si>
    <t>CRYSTAL HEAD VODKA W/GLASSES</t>
  </si>
  <si>
    <t>Downright Pilsner Port City Brewing Company</t>
  </si>
  <si>
    <t>Captain Morgans Parrot Bay Coconut Rum</t>
  </si>
  <si>
    <t>PERENNIAL SAVANT BEERSEL BELGIAN ALE   750ML</t>
  </si>
  <si>
    <t>La Playa Estate Series Rare Red Blend</t>
  </si>
  <si>
    <t>Dewars White Label Scotch</t>
  </si>
  <si>
    <t>CONO SUR RIES</t>
  </si>
  <si>
    <t>Broker's London Dry Gin</t>
  </si>
  <si>
    <t>Excelsior Cabernet Sauvignon</t>
  </si>
  <si>
    <t>Domaine Bellevue Touraine Sauvignon Blanc</t>
  </si>
  <si>
    <t>Belle Ambiance Family Vineyards Chardonnay</t>
  </si>
  <si>
    <t>Rosatello Rosso Rare Red Blend</t>
  </si>
  <si>
    <t>CORTE VIOLA SANG RUBICONE</t>
  </si>
  <si>
    <t>Starr Hill Northern Lights IPA</t>
  </si>
  <si>
    <t>Mussel Bay Sauvignon Blanc</t>
  </si>
  <si>
    <t>Heavy Seas AmeriCannon</t>
  </si>
  <si>
    <t>Paulaner Oktoberfest</t>
  </si>
  <si>
    <t>Bodega Hinojosa 2 Copas Tempranillo</t>
  </si>
  <si>
    <t>Twenty Grand Vodka Cognac</t>
  </si>
  <si>
    <t>Joseph Mellot La Chatellenie Sancerre Sauvignon Blanc</t>
  </si>
  <si>
    <t>Burnett's Peach Vodka</t>
  </si>
  <si>
    <t>Carmel Road Unoaked Chardonnay</t>
  </si>
  <si>
    <t>McGuigan The Black Label Shiraz</t>
  </si>
  <si>
    <t>Deep Eddy Vodka</t>
  </si>
  <si>
    <t>Johnnie Walker Double Black</t>
  </si>
  <si>
    <t>Hand Craft Pinot Noir</t>
  </si>
  <si>
    <t>Espirito XVI Cachaca</t>
  </si>
  <si>
    <t>Seaglass Sauvignon Blanc</t>
  </si>
  <si>
    <t>AVA Grace Vineyards Chardonnay</t>
  </si>
  <si>
    <t>Sauza Plata Tres Generaciones Tequila</t>
  </si>
  <si>
    <t>Stellar Organics No Added Sulfites Pinotage</t>
  </si>
  <si>
    <t>Fratelli Branca Distillerie Carpano Antica Formula Vermouth Red Blend</t>
  </si>
  <si>
    <t>Sterling Vineyards Vintner's Collection Meritage</t>
  </si>
  <si>
    <t>Terrazas de Los Andes Reserva Malbec</t>
  </si>
  <si>
    <t>Van Gogh Pineapple Vodka</t>
  </si>
  <si>
    <t>Aristocrat Vodka</t>
  </si>
  <si>
    <t>Golden Road Wolf Pup Session IPA</t>
  </si>
  <si>
    <t>Kendall Jackson Grand Reserve Merlot</t>
  </si>
  <si>
    <t>Smirnoff Sourced Pineapple Vodka</t>
  </si>
  <si>
    <t>Chateau de Laubade Bas Armagnac VSOP</t>
  </si>
  <si>
    <t>Milestone Vineyard Red Blend Syrah</t>
  </si>
  <si>
    <t>William Hill Winery Pinot Noir</t>
  </si>
  <si>
    <t>Andre Brut Chardonnay</t>
  </si>
  <si>
    <t>Milagro Silver Tequila</t>
  </si>
  <si>
    <t>Cantina Montelliana Annalisa Veneto IGT Pinot Grigio</t>
  </si>
  <si>
    <t>Lindemans Framboise</t>
  </si>
  <si>
    <t>Yellow Tail Casella Chardonnay</t>
  </si>
  <si>
    <t>The Glenrothes Sherry Cask Reserve</t>
  </si>
  <si>
    <t>Seagram's Escapes Classic Lime Margarita</t>
  </si>
  <si>
    <t>Cassinelli The Original Girl Shine Apple Flavored Brandy</t>
  </si>
  <si>
    <t>TUTELA VAL CL</t>
  </si>
  <si>
    <t>TRAPICHE OAK CASK MER</t>
  </si>
  <si>
    <t>WALKING DEAD RED BLEND</t>
  </si>
  <si>
    <t>Franzia House Wine Favourites Chillable Red Rare Red Blend</t>
  </si>
  <si>
    <t>Redwood Creek Chardonnay</t>
  </si>
  <si>
    <t>Girard Cabernet Sauvignon</t>
  </si>
  <si>
    <t>Two Hands Lily's Garden Shiraz</t>
  </si>
  <si>
    <t>Almaden Heritage Almaden Vineyards Pinot Grigio</t>
  </si>
  <si>
    <t>Gloria Ferrer Brut Pinot Noir</t>
  </si>
  <si>
    <t>Mount Tabor Estate Cabernet Sauvignon</t>
  </si>
  <si>
    <t>Excellent Aslanoff Vodka</t>
  </si>
  <si>
    <t>Ferrari Carano Tresor Bordeaux Blend</t>
  </si>
  <si>
    <t>Isaac Fernandez Selection Biutiful Brut Nature Macabeo</t>
  </si>
  <si>
    <t>Dynamite Vineyards Cabernet Sauvignon</t>
  </si>
  <si>
    <t>Bodega Destinos Cruzados Macabeo</t>
  </si>
  <si>
    <t>True Myth Cabernet Sauvignon</t>
  </si>
  <si>
    <t>TRAMOYA RUEDA</t>
  </si>
  <si>
    <t>MATANZAS CREEK CHAR 12/CS</t>
  </si>
  <si>
    <t>Pabst Blue Ribbon</t>
  </si>
  <si>
    <t>Manischewitz Elderberry Red Blend</t>
  </si>
  <si>
    <t>J. Lohr Hilltop Cabernet Sauvignon</t>
  </si>
  <si>
    <t>Cruz Garcia Real Sangria Tempranillo</t>
  </si>
  <si>
    <t>Haury &amp; Schaeffer Petite Edition Grenache</t>
  </si>
  <si>
    <t>Francois et Jean Marie Cherrier Cuvee Vieilles Vignes Les Chailloux Sancerre Sauvignon Blanc</t>
  </si>
  <si>
    <t>Pravda Vodka</t>
  </si>
  <si>
    <t>Stella Montepulciano d'Abruzzo</t>
  </si>
  <si>
    <t>Cramele Reca? Dreambird Pinot Noir</t>
  </si>
  <si>
    <t>Veuve Clicquot Ponsardin Vintage Brut Champagne Brut Champagne Blend</t>
  </si>
  <si>
    <t>WOODFORD RES DBL OAK PERSONAL SELECTION BATCH 1</t>
  </si>
  <si>
    <t>Godiva Dark Chocolate Liqueur</t>
  </si>
  <si>
    <t>Guotai Baijiu Legend Liqueur</t>
  </si>
  <si>
    <t>Soldeica Quebranta Pisco</t>
  </si>
  <si>
    <t>Rosatello Sparkling Rose Chardonnay</t>
  </si>
  <si>
    <t>Kim Crawford Rose Merlot</t>
  </si>
  <si>
    <t>Zin  Phomaniac Cellars Old Vines Zinfandel</t>
  </si>
  <si>
    <t>Michael Pozzan Winery Annabella Special Selection Cabernet Sauvignon</t>
  </si>
  <si>
    <t>LEMONWOOD MARLBOROUGH S/BLC</t>
  </si>
  <si>
    <t>Little Boomey Merlot</t>
  </si>
  <si>
    <t>Simonnet Febvre Brut Cremant de Bourgogne Chardonnay</t>
  </si>
  <si>
    <t>LEFT HAND MOUNTAIN MIXER 2/12 12OZ CANS</t>
  </si>
  <si>
    <t>Fattoria di Lucignano Chianti Colli Fiorentini Sangiovese</t>
  </si>
  <si>
    <t>Clos du Bois Hand Selected Lots Merlot</t>
  </si>
  <si>
    <t>Henri de Lanzac Clos de l'Hermitage Cotes du Rhone Red Southern Rhone Blend</t>
  </si>
  <si>
    <t>The Calling IPA</t>
  </si>
  <si>
    <t>Black Button Four Grain Bourbon Whiskey</t>
  </si>
  <si>
    <t>Fecovita Broke Ass Red Malbec</t>
  </si>
  <si>
    <t>Westland American Single Malt Whiskey</t>
  </si>
  <si>
    <t>Trapiche Oak Cask Chardonnay</t>
  </si>
  <si>
    <t>Calina Reserva Cabernet Sauvignon</t>
  </si>
  <si>
    <t>Duckhorn Vineyards Decoy Bordeaux Blend</t>
  </si>
  <si>
    <t>Sutter Home Bubbly Pink Moscato Muscat</t>
  </si>
  <si>
    <t>Cellers Can Blau Blau Mazuelo</t>
  </si>
  <si>
    <t>Glenmorangie Nectar d'Or 12 Year Highland Single Malt Scotch Whiskey</t>
  </si>
  <si>
    <t>Terra de Asorei Nai e Senora Albarino</t>
  </si>
  <si>
    <t>Concha y Toro Frontera After Dark Cabernet Sauvignon</t>
  </si>
  <si>
    <t>TRIPLE KARMELIET GIFT   6/4</t>
  </si>
  <si>
    <t>Seacrets Tropicale Pale Ale</t>
  </si>
  <si>
    <t>Yellow Tail Chardonnay</t>
  </si>
  <si>
    <t>Dow's 20 Year Old Tawny Red Port</t>
  </si>
  <si>
    <t>Caposaldo Moscato Provincia di Pavia IGT Muscat</t>
  </si>
  <si>
    <t>La Fogata Anejo Tequila</t>
  </si>
  <si>
    <t>Chateau Ste. Michelle Harvest Select Sweet Riesling</t>
  </si>
  <si>
    <t>Tilia Cabernet Sauvignon</t>
  </si>
  <si>
    <t>DEL DUCATO BEERSEL MATTINA   25.4Z</t>
  </si>
  <si>
    <t>Martell VS Cognac</t>
  </si>
  <si>
    <t>1812 Maryland Bourbon Whiskey</t>
  </si>
  <si>
    <t>OYO Bourbon Michelone Reserve Whiskey</t>
  </si>
  <si>
    <t>Cavit Winery Lunetta Prosecco Glera</t>
  </si>
  <si>
    <t>Stone IPA</t>
  </si>
  <si>
    <t>Newcastle Brown Ale</t>
  </si>
  <si>
    <t>Farnese Fantini Montepulciano d'Abruzzo</t>
  </si>
  <si>
    <t>Tullibardine 25 Year Old Highland Single Malt Scotch Whiskey</t>
  </si>
  <si>
    <t>LAUGHING DOG IPA 24/12 OZ NR</t>
  </si>
  <si>
    <t>OZV ZIN</t>
  </si>
  <si>
    <t>Drylands Sauvignon Blanc</t>
  </si>
  <si>
    <t>Bex Riesling</t>
  </si>
  <si>
    <t>Mumm Napa Blanc de Blancs Chardonnay</t>
  </si>
  <si>
    <t>Chateau Saint Sulpice Bordeaux Blend</t>
  </si>
  <si>
    <t>21st Amendment Brew Free! or Die IPA</t>
  </si>
  <si>
    <t>Ruffino Chianti Chianti Blend</t>
  </si>
  <si>
    <t>Barefoot Cellars Bubbly Peach Fusion Champagne Blend</t>
  </si>
  <si>
    <t>Cavit Collection Trentino Merlot</t>
  </si>
  <si>
    <t>Chateau Haut Surget Lalande de Pomerol Bordeaux Blend</t>
  </si>
  <si>
    <t>Chateau Loumelat Cuvee J.J. Lesgourgues Cotes de Bordeaux Blaye Bordeaux Blend</t>
  </si>
  <si>
    <t>ALPINE PURE HOPPINESS   4/6</t>
  </si>
  <si>
    <t>Linganore Winecellars Sangria Concord</t>
  </si>
  <si>
    <t>Manifesto Sauvignon Blanc</t>
  </si>
  <si>
    <t>Vinicola Savese Pichierri Terrarossa Primitivo di Manduria</t>
  </si>
  <si>
    <t>Widow Jane Straight Bourbon Whiskey Aged 10 Years in American Oak</t>
  </si>
  <si>
    <t>Moet &amp; Chandon Brut Rose Imperial Champagne Rose Champagne Blend</t>
  </si>
  <si>
    <t>J.W. Dant's Blended Scotch Whiskey</t>
  </si>
  <si>
    <t>Compass Box Hedonism Quindecimus Scotch Whiskey</t>
  </si>
  <si>
    <t>Seacrets Distilling Company Spiced Rum</t>
  </si>
  <si>
    <t>Pinnacle London Dry Gin</t>
  </si>
  <si>
    <t>Patron Citronge Lime Liqueur</t>
  </si>
  <si>
    <t>Balducci's Food Lovers Market Old Vines Garnacha</t>
  </si>
  <si>
    <t>La Marca Prosecco Glera</t>
  </si>
  <si>
    <t>Corner Creek Reserve Bourbon Whiskey</t>
  </si>
  <si>
    <t>Ruffino Sparkling Rose Glera</t>
  </si>
  <si>
    <t>Gustave Lorentz Reserve Pinot Blanc</t>
  </si>
  <si>
    <t>ZAYA RUM W/GLASSES</t>
  </si>
  <si>
    <t>Chimay Grande Reserve Trappist Ale</t>
  </si>
  <si>
    <t>Peak Organic Happy Hour</t>
  </si>
  <si>
    <t>Shafer Hillside Select Cabernet Sauvignon</t>
  </si>
  <si>
    <t>Bogle Vineyards Cabernet Sauvignon</t>
  </si>
  <si>
    <t>Old Crow The Original Sour Mash Kentucky Straight Bourbon Whiskey</t>
  </si>
  <si>
    <t>Brooklyn Local 2</t>
  </si>
  <si>
    <t>Tilia Bonarda</t>
  </si>
  <si>
    <t>Roger d'Anoia Metodo Tradicional Brut Cava Blend</t>
  </si>
  <si>
    <t>Moet &amp; Chandon Nectar Imperial Champagne Demi sec Champagne Blend</t>
  </si>
  <si>
    <t>Josh Cellars Rose Rare Rose Blend</t>
  </si>
  <si>
    <t>Beringer Vineyards Main &amp; Vine Red Moscato Moscato Rosa</t>
  </si>
  <si>
    <t>ALPINE DUET</t>
  </si>
  <si>
    <t>HandCraft Artisan Collection Cabernet Sauvignon</t>
  </si>
  <si>
    <t>Russian Standard Platinum Vodka</t>
  </si>
  <si>
    <t>Angry Orchard Stone Dry Cider</t>
  </si>
  <si>
    <t>Fleur du Cap Pinotage</t>
  </si>
  <si>
    <t>Zena Crown Vineyard Slope Single Vineyard Pinot Noir</t>
  </si>
  <si>
    <t>Chateau Reynon Sauvignon Blanc</t>
  </si>
  <si>
    <t>The Balvenie Aged 14 Years Caribbean Cask Single Malt Scotch Whiskey</t>
  </si>
  <si>
    <t>Don Rodolfo Art of The Andes Malbec</t>
  </si>
  <si>
    <t>Cave de Pomerols Hugues Beaulieu Picpoul de Pinet</t>
  </si>
  <si>
    <t>Vino de Eyzaguirre Wine in the Sack Cabernet Sauvignon</t>
  </si>
  <si>
    <t>GULDEN DRAAK 9000 QUADRUPLE   1.5L</t>
  </si>
  <si>
    <t>Crop Organic Artisanal Vodka</t>
  </si>
  <si>
    <t>Don Julio Real Tequila</t>
  </si>
  <si>
    <t>Volteface Reserva Rare Red Blend</t>
  </si>
  <si>
    <t>LOUIS DE SACY GRAND CRU ROSE BRUT</t>
  </si>
  <si>
    <t>Kasteel Rouge</t>
  </si>
  <si>
    <t>Frey Vineyards Biodynamic Field Blend Merlot</t>
  </si>
  <si>
    <t>Vinaria Bostavan Kagor Cabernet Sauvignon</t>
  </si>
  <si>
    <t>Long Shadows Wineries Nine Hats Riesling</t>
  </si>
  <si>
    <t>El Decreto Tequila Reposado</t>
  </si>
  <si>
    <t>Les Celliers de Meknes Zniber Domaine Riad Jamil Chardonnay</t>
  </si>
  <si>
    <t>Suze Saveurs d'Autrefois</t>
  </si>
  <si>
    <t>REDHOOK HOOK PACK MIX 12PK NR</t>
  </si>
  <si>
    <t>Cantine San Silvestro Ottone I Barbera</t>
  </si>
  <si>
    <t>Don Julio Reposado Tequila</t>
  </si>
  <si>
    <t>Mogen David Concord</t>
  </si>
  <si>
    <t>Powers Irish Whiskey Gold Label</t>
  </si>
  <si>
    <t>Momokawa Ruby Junmai Ginjo Sake</t>
  </si>
  <si>
    <t>New Belgium Glutiny Pale Ale</t>
  </si>
  <si>
    <t>Famille Bougrier Vouvray Chenin Blanc</t>
  </si>
  <si>
    <t>Corralejo Reposado Tequila</t>
  </si>
  <si>
    <t>Tom Gore Vineyards Chardonnay</t>
  </si>
  <si>
    <t>Francis Ford Coppola Sofia Rose Rare Red Blend</t>
  </si>
  <si>
    <t>Mumm Napa Brut Rose Champagne Rose Champagne Blend</t>
  </si>
  <si>
    <t>Platinum 7X Vodka Seven Times Distilled</t>
  </si>
  <si>
    <t>Brewer's Alley Brickhouse Oatmeal Stout</t>
  </si>
  <si>
    <t>Schug Merlot</t>
  </si>
  <si>
    <t>Ruffino Lumina Venezia Giulia IGT Pinot Grigio</t>
  </si>
  <si>
    <t>Goose Island Fulton Street Blend Coffee Ale</t>
  </si>
  <si>
    <t>Marchesi de' Frescobaldi Nipozzano Riserva Chianti Rufina Chianti Blend</t>
  </si>
  <si>
    <t>Liberty Creek Winemaker's Selection Chardonnay</t>
  </si>
  <si>
    <t>Can Xa Brut Xarel lo</t>
  </si>
  <si>
    <t>Jam Jar Sweet White Muscat</t>
  </si>
  <si>
    <t>Spaten Premium Lager</t>
  </si>
  <si>
    <t>Celler de Capcanes Peraj Petita Rare Red Blend</t>
  </si>
  <si>
    <t>Castello del Poggio Moscato Provincia di Pavia IGT Muscat Blanc a Petits Grains</t>
  </si>
  <si>
    <t>Vin Vault Pinot Noir</t>
  </si>
  <si>
    <t>BERG &amp; HAUCKS BITTER KIT</t>
  </si>
  <si>
    <t>Arbor Mist Strawberry White Zinfandel</t>
  </si>
  <si>
    <t>Boordy Vineyards Sweetland Cellars Tango Peach Muscat</t>
  </si>
  <si>
    <t>Glendalough Wild Botanical Gin</t>
  </si>
  <si>
    <t>Penfolds Magill Estate Shiraz</t>
  </si>
  <si>
    <t>Barrymore By Carmel Road Pinot Grigio</t>
  </si>
  <si>
    <t>Cabreo Il Borgo Toscana IGT Cabernet Sauvignon</t>
  </si>
  <si>
    <t>Malatestiane Baciami Albana di Romagna</t>
  </si>
  <si>
    <t>Grand Enclos du Chateau de Cerons Cerons White Bordeaux Blend</t>
  </si>
  <si>
    <t>Hiram Walker Peppermint Schnapps</t>
  </si>
  <si>
    <t>Beringer Vineyards Founders' Estate Sauvignon Blanc</t>
  </si>
  <si>
    <t>Redwood Creek Cabernet Sauvignon</t>
  </si>
  <si>
    <t>Pampero Aniversario Rum</t>
  </si>
  <si>
    <t>VEUVE CLICQUOT YELLOW LABEL   BAG</t>
  </si>
  <si>
    <t>POPERINGS HOMMEL ALE 11.2OZ NR</t>
  </si>
  <si>
    <t>La Trappe Tripel</t>
  </si>
  <si>
    <t>Domaine de la Croix des Vainqueurs Le Bouchet Sec Vouvray Chenin Blanc</t>
  </si>
  <si>
    <t>Barkan Classic Cabernet Sauvignon</t>
  </si>
  <si>
    <t>Kedem Dry Vermouth White Blend</t>
  </si>
  <si>
    <t>Les Vignerons de Tavel Sol'Acantalys Cotes du Rhone Red Southern Rhone Blend</t>
  </si>
  <si>
    <t>Captain Morgan White Rum</t>
  </si>
  <si>
    <t>Castello Banfi Brunello di Montalcino DOCG Sangiovese</t>
  </si>
  <si>
    <t>King Estate Acrobat Pinot Gris</t>
  </si>
  <si>
    <t>Left Hand Fade to Black Can</t>
  </si>
  <si>
    <t>Skyy Infusions Tropical Mango Vodka</t>
  </si>
  <si>
    <t>Kamchatka Vodka 80 Proof</t>
  </si>
  <si>
    <t>DeKuyper Burst Blustery Peppermint Schnapps</t>
  </si>
  <si>
    <t>Contadi Castaldi Brut Franciacorta Chardonnay</t>
  </si>
  <si>
    <t>Cline Cellars Ancient Vines Zinfandel</t>
  </si>
  <si>
    <t>Sweetland Cellars Spiced Wassail Red Blend</t>
  </si>
  <si>
    <t>Domaine Le Pas de l'Escalette Les Clapas White Southern Rhone Blend</t>
  </si>
  <si>
    <t>Patron XO Cafe</t>
  </si>
  <si>
    <t>Korbel Extra Dry Rare White Blend</t>
  </si>
  <si>
    <t>Chateau Moulin Haut Laroque Fronsac Bordeaux Blend</t>
  </si>
  <si>
    <t>Glen Garioch 12 Year Old Highland Single Malt Scotch Whiskey</t>
  </si>
  <si>
    <t>SOBIESKI VODKA   RASPBERRY</t>
  </si>
  <si>
    <t>The Little Penguin Merlot</t>
  </si>
  <si>
    <t>Beringer Vineyards Simply Sophisticated Chardonnay</t>
  </si>
  <si>
    <t>Castillo Spiced Rum</t>
  </si>
  <si>
    <t>Avion Anejo Tequila</t>
  </si>
  <si>
    <t>PERENNIAL MON AMI BELGIAN GOLDEN   750ML</t>
  </si>
  <si>
    <t>BRENKENRIDGE 25 ANNIV   6/25</t>
  </si>
  <si>
    <t>Irish Manor Irish Whiskey</t>
  </si>
  <si>
    <t>Frank Family Vineyards Chardonnay</t>
  </si>
  <si>
    <t>Columbia Crest H3 Cabernet Sauvignon</t>
  </si>
  <si>
    <t>Nobilo Icon Sauvignon Blanc</t>
  </si>
  <si>
    <t>Moet &amp; Chandon Nectar Imperial Rose Champagne Rose Champagne Blend</t>
  </si>
  <si>
    <t>SONOMA CIDER DRY ZIDER   22.0Z</t>
  </si>
  <si>
    <t>Glenmorangie Quanta Ruban 12 Year Single Malt Scotch Whiskey</t>
  </si>
  <si>
    <t>Mike's Hard Mango Punch</t>
  </si>
  <si>
    <t>Domaine Alain Geoffroy Cuvee La Marguerite Bourgogne Blanc Chardonnay</t>
  </si>
  <si>
    <t>Alcance Vigno Old Vines Dry Farmed Carignan</t>
  </si>
  <si>
    <t>Terra Vega Bin No. 903 Malbec</t>
  </si>
  <si>
    <t>Master of Mixes Sweet 'n Sour Mix</t>
  </si>
  <si>
    <t>George's Spicy Bloody Mary Mix</t>
  </si>
  <si>
    <t>Franzia Vintner Select Dark Red Blend</t>
  </si>
  <si>
    <t>SMUTTYNOSE WHEAT WINE   22OZ</t>
  </si>
  <si>
    <t>Tisdale Vineyards White Zinfandel</t>
  </si>
  <si>
    <t>Alianta Vin Blue Moscato Strawberry Muscat</t>
  </si>
  <si>
    <t>Armand de Brignac Gold Ace of Spades Champagne Brut Champagne Blend</t>
  </si>
  <si>
    <t>Papi Moscato Muscat</t>
  </si>
  <si>
    <t>Chum Churum Apple Soju</t>
  </si>
  <si>
    <t>Bak's Bison Grass Zubrowka Vodka</t>
  </si>
  <si>
    <t>Grolsch Premium Lager</t>
  </si>
  <si>
    <t>Carlo Rossi Paisano Mission</t>
  </si>
  <si>
    <t>Skyy Infusions Honeycrisp Apple Vodka</t>
  </si>
  <si>
    <t>Tavernello Vino Bianco D'Italia Rare White Blend</t>
  </si>
  <si>
    <t>Foley Estates Pinot Noir</t>
  </si>
  <si>
    <t>Maison Nicolas Cabernet Sauvignon</t>
  </si>
  <si>
    <t>Wyndham Estate Bin 555 Shiraz</t>
  </si>
  <si>
    <t>Robert Mondavi Winery Private Selection Aged in Bourbon Barrels Chardonnay</t>
  </si>
  <si>
    <t>Francis Ford Coppola Sofia Chardonnay</t>
  </si>
  <si>
    <t>TerraNoble Gran Reserva Carmenere</t>
  </si>
  <si>
    <t>Yuengling Traditional Lager Can</t>
  </si>
  <si>
    <t>Vinaceous Snake Charmer Shiraz</t>
  </si>
  <si>
    <t>Malibu Pineapple Upside Down Cake Caribbean Rum with Coconut Liqueur</t>
  </si>
  <si>
    <t>Francis Ford Coppola Diamond Collection Emerald Label Pinot Grigio</t>
  </si>
  <si>
    <t>Vendange Wine Cellars Cabernet Sauvignon</t>
  </si>
  <si>
    <t>Gran Patron Piedra</t>
  </si>
  <si>
    <t>Castillo de las Zarzas Vino Tinto Tempranillo</t>
  </si>
  <si>
    <t>Terra Vega Bin 959 Sauvignon Blanc</t>
  </si>
  <si>
    <t>Francis Ford Coppola Director's Cut Cabernet Sauvignon</t>
  </si>
  <si>
    <t>Paddy Old Irish Whiskey</t>
  </si>
  <si>
    <t>Bunraku Nihonjin No Wasuremono Yamahai Junmai</t>
  </si>
  <si>
    <t>Bobby's Gin</t>
  </si>
  <si>
    <t>Michter's US 1 Barrel Strength Toasted Barrel Finish Kentucky Straight Rye Whiskey</t>
  </si>
  <si>
    <t>TARARA TERRA RGE VIRGINA</t>
  </si>
  <si>
    <t>Heavy Seas Cutlass Vienna Style Lager</t>
  </si>
  <si>
    <t>Cantina di Bertiolo Villa San Martino Venezia Giulia IGT Pinot Grigio</t>
  </si>
  <si>
    <t>Collemattoni Brunello di Montalcino DOCG Sangiovese</t>
  </si>
  <si>
    <t>Roots Run Deep Winery Educated Guess Merlot</t>
  </si>
  <si>
    <t>Stirrings Ginger All Natural Liqueur</t>
  </si>
  <si>
    <t>Flo Merlot</t>
  </si>
  <si>
    <t>The Lucky Country Shiraz</t>
  </si>
  <si>
    <t>Liberated Wine Free Spirit Sauvignon Blanc</t>
  </si>
  <si>
    <t>Two Oceans Cabernet Sauvignon</t>
  </si>
  <si>
    <t>Vinicola de Castilla Finca del Castillo Tempranillo</t>
  </si>
  <si>
    <t>Peter Vella Burgundy Pinot Noir</t>
  </si>
  <si>
    <t>Gekkeikan Nigori Sake</t>
  </si>
  <si>
    <t>Hogue Cellars Chardonnay</t>
  </si>
  <si>
    <t>Greg Norman California Estates Cabernet Sauvignon</t>
  </si>
  <si>
    <t>Grand Marnier Signature Collection Nï¿½2 Raspberry Peach Liqueur</t>
  </si>
  <si>
    <t>Jim Beam Rye Whiskey</t>
  </si>
  <si>
    <t>Nickel &amp; Nickel Stiling Vineyard Chardonnay</t>
  </si>
  <si>
    <t>Praga Premium Pils</t>
  </si>
  <si>
    <t>Provenance Vineyards Cabernet Sauvignon</t>
  </si>
  <si>
    <t>BITTER TRUTH SLOEBERRY BLUE GIN</t>
  </si>
  <si>
    <t>VALLE CALDA SPUMANTE BRUT</t>
  </si>
  <si>
    <t>The Other Guys The White Knight Viognier</t>
  </si>
  <si>
    <t>JEFFERSON P/GRIS</t>
  </si>
  <si>
    <t>Choya Ume Japanese Plum Wine</t>
  </si>
  <si>
    <t>PORT CITY COLOSSAL 7 4/6 NR</t>
  </si>
  <si>
    <t>One Hope Cabernet Sauvignon</t>
  </si>
  <si>
    <t>KILCHOMANS MACHIR BAY SCOTCH GIFT SET</t>
  </si>
  <si>
    <t>Baron Herzog Cabernet Sauvignon</t>
  </si>
  <si>
    <t>Roscato Rosso Dolce Provincia di Pavia IGT Rare Red Blend</t>
  </si>
  <si>
    <t>Storypoint Vineyards Chardonnay</t>
  </si>
  <si>
    <t>Ravage Wines Cabernet Sauvignon</t>
  </si>
  <si>
    <t>SANCHO BARON</t>
  </si>
  <si>
    <t>Chateau St. Jean Sauvignon Blanc</t>
  </si>
  <si>
    <t>NB BLEND LIKE A BREWER MIX 12PK NR</t>
  </si>
  <si>
    <t>MALDONADO LOS OLIVOS CHARD</t>
  </si>
  <si>
    <t>Winery at Olney Early Morning Moon Pinot Grigio</t>
  </si>
  <si>
    <t>The Other Guys Hey Mambo Sultry Red Rare Red Blend</t>
  </si>
  <si>
    <t>STAGS LEAP NAPA CAB</t>
  </si>
  <si>
    <t>Cupcake Vineyards Red Velvet Zinfandel</t>
  </si>
  <si>
    <t>Le Petite Frog Picpoul de Pinet</t>
  </si>
  <si>
    <t>le Bocage Bordeaux Superieur Bordeaux Blend</t>
  </si>
  <si>
    <t>Domaine Serene Evenstad Reserve Pinot Noir</t>
  </si>
  <si>
    <t>Vignerons de la Vicomte Les Vigneaux Cabernet Sauvignon</t>
  </si>
  <si>
    <t>Myx Fusions Moscato &amp; Peach Muscat</t>
  </si>
  <si>
    <t>19 Crimes Red Wine Rare Red Blend</t>
  </si>
  <si>
    <t>ALPINE DUET   22OZ</t>
  </si>
  <si>
    <t>Aletta Veraz Garnacha</t>
  </si>
  <si>
    <t>Beck's Premier Light</t>
  </si>
  <si>
    <t>Straight Edge Bourbon Whiskey</t>
  </si>
  <si>
    <t>Mas Belles Eaux Chardonnay</t>
  </si>
  <si>
    <t>New Amsterdam Pineapple Vodka</t>
  </si>
  <si>
    <t>Glenfiddich 30 Year Old Single Malt Scotch Whisky</t>
  </si>
  <si>
    <t>ZACA MESA VYDS CHARD</t>
  </si>
  <si>
    <t>Van Gogh Espresso Vodka</t>
  </si>
  <si>
    <t>Viniq Original Shimmery Liqueur</t>
  </si>
  <si>
    <t>Bota Box Bota Mini Moscato Muscat</t>
  </si>
  <si>
    <t>Mount Veeder Winery Cabernet Sauvignon</t>
  </si>
  <si>
    <t>The John Walker Blended Scotch Whiskey</t>
  </si>
  <si>
    <t>FOREFRONT P/NOIR</t>
  </si>
  <si>
    <t>BOTA TETRA BOX CAB</t>
  </si>
  <si>
    <t>Charles &amp; Charles Chardonnay</t>
  </si>
  <si>
    <t>Emmolo Merlot</t>
  </si>
  <si>
    <t>Lindemans Bin 45 Cabernet Sauvignon</t>
  </si>
  <si>
    <t>GRAND VENEUR CDR RES</t>
  </si>
  <si>
    <t>Linganore Winecellars Terrapin Riesling</t>
  </si>
  <si>
    <t>Layer Cake Sea of Stones One Hundred Percent Hand Crafted Malbec</t>
  </si>
  <si>
    <t>Falesco Est Est Est di Montefiascone Trebbiano</t>
  </si>
  <si>
    <t>4 FOXES CHARD</t>
  </si>
  <si>
    <t>SeaGlass Riesling</t>
  </si>
  <si>
    <t>Ten Sisters Single Vineyard Sauvignon Blanc</t>
  </si>
  <si>
    <t>Copper Fox Rye Whiskey</t>
  </si>
  <si>
    <t>Carmel Road Pinot Noir</t>
  </si>
  <si>
    <t>MAN Vintners Warrelwind Sauvignon Blanc</t>
  </si>
  <si>
    <t>Smirnoff Ice Pineapple</t>
  </si>
  <si>
    <t>SMUTTYNOSE FARM HOUSE   22OZ</t>
  </si>
  <si>
    <t>Concha y Toro Frontera Vintage Red Shiraz</t>
  </si>
  <si>
    <t>Torremoron Tempranillo</t>
  </si>
  <si>
    <t>VENDANGE WHITE ZINFANDEL TETRA</t>
  </si>
  <si>
    <t>Peshterska Matured Grape Brandy</t>
  </si>
  <si>
    <t>Folonari Delle Venezie IGT Pinot Grigio</t>
  </si>
  <si>
    <t>Santa Ema Select Terroir Carmenere</t>
  </si>
  <si>
    <t>LA POSTA COCINA MAL</t>
  </si>
  <si>
    <t>Trimbach Reserve Pinot Noir</t>
  </si>
  <si>
    <t>Gin Lane 1751 Small Batch 'Victoria' Pink Gin</t>
  </si>
  <si>
    <t>Taylor Wine Company Dry Sherry</t>
  </si>
  <si>
    <t>Snap Dragon Red Zinfandel</t>
  </si>
  <si>
    <t>Chateau Fourcas Dupre Listrac Medoc Bordeaux Blend</t>
  </si>
  <si>
    <t>Onabay Great Blue Heron Merlot</t>
  </si>
  <si>
    <t>LEAF Vodka Organic Rocky Mountain Mineral Water</t>
  </si>
  <si>
    <t>Binyamina Triple Sec</t>
  </si>
  <si>
    <t>Risata Red Moscato Muscat</t>
  </si>
  <si>
    <t>Stranahan's Colorado Whiskey</t>
  </si>
  <si>
    <t>Cardinal Barrel Rested Gin</t>
  </si>
  <si>
    <t>Shafer One Point Five Cabernet Sauvignon</t>
  </si>
  <si>
    <t>Di Majo Norante Terre Degli Osci IGT Sangiovese</t>
  </si>
  <si>
    <t>Fattoria Colsanto Sagrantino di Montefalco DOCG</t>
  </si>
  <si>
    <t>Filibuster The BoonDoggler Dual Cask Whiskey</t>
  </si>
  <si>
    <t>Blackstone Winery Winemaker's Select Chardonnay</t>
  </si>
  <si>
    <t>Toschi Nocello Walnut Liqueur</t>
  </si>
  <si>
    <t>LOFT Merlot</t>
  </si>
  <si>
    <t>Lalande Chardonnay</t>
  </si>
  <si>
    <t>G. H. Mumm &amp; Cie Brut Rose Champagne Rose Champagne Blend</t>
  </si>
  <si>
    <t>Gallo Family Vineyards / Gallo of Sonoma Sweet Berry Rare Rose Blend</t>
  </si>
  <si>
    <t>Filibuster Dual Cask Kentucky Straight Bourbon Whiskey</t>
  </si>
  <si>
    <t>Diseno Old Vine Malbec</t>
  </si>
  <si>
    <t>Islay Mist 8 Years Old Blended Scotch Whiskey</t>
  </si>
  <si>
    <t>Root:1 [The Original Ungrafted] Cabernet Sauvignon</t>
  </si>
  <si>
    <t>Tecate Original</t>
  </si>
  <si>
    <t>PINOT EVIL P/GRIG</t>
  </si>
  <si>
    <t>Axios Truth Rare Red Blend</t>
  </si>
  <si>
    <t>Bullshine Peppermint Flavored Whiskey</t>
  </si>
  <si>
    <t>Linganore Winecellars Indulgence Chambourcin</t>
  </si>
  <si>
    <t>Domaine Armelle et Bernard Rion Vieilles Vignes La Croix Blanche Bourgogne Rouge Pinot Noir</t>
  </si>
  <si>
    <t>Goslings Gold Seal Rum</t>
  </si>
  <si>
    <t>Caorunn Gin</t>
  </si>
  <si>
    <t>COTEAUX BOURGUIGONONS   DOMAINE PIRON</t>
  </si>
  <si>
    <t>Few Rye Whiskey</t>
  </si>
  <si>
    <t>SMUTTYNOSE HOMONCULUS   22OZ</t>
  </si>
  <si>
    <t>Rock Town Basil Flavored Vodka</t>
  </si>
  <si>
    <t>Ole Smoky Tennesse Moonshine Blackberry</t>
  </si>
  <si>
    <t>Louis Jadot Macon Villages Chardonnay</t>
  </si>
  <si>
    <t>Robert Hall Merlot</t>
  </si>
  <si>
    <t>Barons de Rothschild (Lafite) Legende Blanc Semillon</t>
  </si>
  <si>
    <t>Vina San Esteban In Situ Laguna del Inca Rare Red Blend</t>
  </si>
  <si>
    <t>Domaine Grand Veneur Reserve Cotes du Rhone Red Southern Rhone Blend</t>
  </si>
  <si>
    <t>Blue Point Honey Robber Cream Ale</t>
  </si>
  <si>
    <t>BALTIMORE BEER WORKS VARIETY 2</t>
  </si>
  <si>
    <t>Artisan Vintners Guild Merlot</t>
  </si>
  <si>
    <t>ALTOONA HILLS CAB/MER</t>
  </si>
  <si>
    <t>Michael David Vineyards Petite Petit Petite Sirah</t>
  </si>
  <si>
    <t>Sugarloaf Mountain Vineyard Chardonnay</t>
  </si>
  <si>
    <t>Daily's Cocktails Ready To Drink Sweet &amp; Sour Mix</t>
  </si>
  <si>
    <t>Christian Audigier Ed Hardy Moscato Puglia IGT Muscat</t>
  </si>
  <si>
    <t>Ego Bodegas Goru Verde Organic Monastrell</t>
  </si>
  <si>
    <t>Domaine Chandon Methode Traditionelle Limited Edition Rose Chardonnay</t>
  </si>
  <si>
    <t>Penfolds Rawson's Retreat Shiraz</t>
  </si>
  <si>
    <t>Linganore Winecellars Mountain White Rare White Blend</t>
  </si>
  <si>
    <t>Stolichnaya Blueberi</t>
  </si>
  <si>
    <t>Frey Natural White Organic Chenin Blanc</t>
  </si>
  <si>
    <t>Bistra Slivovitz Serbian Plum Brandy</t>
  </si>
  <si>
    <t>Hartford / Hartford Court Chardonnay</t>
  </si>
  <si>
    <t>Kilbeggan Irish Whiskey</t>
  </si>
  <si>
    <t>Chateau Diana Zombie Zin Zinfandel</t>
  </si>
  <si>
    <t>Venica &amp; Venica Ronco del Cero Collio Goriziano Sauvignon Blanc</t>
  </si>
  <si>
    <t>Hazlitt 1852 Vineyards Bramble Berry Catawba</t>
  </si>
  <si>
    <t>Shock Top Belgian White</t>
  </si>
  <si>
    <t>Layer Cake One Hundred Percent Pure Puglia IGT Primitivo</t>
  </si>
  <si>
    <t>Bodega Santa Julia Organica Cabernet Sauvignon</t>
  </si>
  <si>
    <t>Casamigos de Agave Anejo Tequila</t>
  </si>
  <si>
    <t>DOM GRAPILLON D'OR 1806 GIGON 13</t>
  </si>
  <si>
    <t>DOMINION PIN UP PACK 2/12 NR</t>
  </si>
  <si>
    <t>HEINEKEN 6/4 16OZ CAN</t>
  </si>
  <si>
    <t>Cupcake Vineyards Chardonnay</t>
  </si>
  <si>
    <t>Old Line Aged Carribean Rum</t>
  </si>
  <si>
    <t>Federalist Vineyards The Federalist Honest Red Blend</t>
  </si>
  <si>
    <t>Los Arango Tequila Reposado</t>
  </si>
  <si>
    <t>Hartley VSOP Brandy</t>
  </si>
  <si>
    <t>CELANI TENACIOUS RED</t>
  </si>
  <si>
    <t>Altos Rioja Tempranillo</t>
  </si>
  <si>
    <t>Yuengling Oktoberfest</t>
  </si>
  <si>
    <t>Left Hand Milk Stout Nitro</t>
  </si>
  <si>
    <t>Whitehall Lane Tre Leoni Cabernet Sauvignon</t>
  </si>
  <si>
    <t>Glenmorangie Scotch Whiskey Taster Pack</t>
  </si>
  <si>
    <t>Sauza Hornitos Black Barrel Anejo Tequila</t>
  </si>
  <si>
    <t>Captain Morgan 100 Proof Spiced Rum</t>
  </si>
  <si>
    <t>Boordy Vineyards Chesapeake Icon No 1 Rockfish Rare White Blend</t>
  </si>
  <si>
    <t>Svedka Orange Cream Pop Vodka</t>
  </si>
  <si>
    <t>UINTA CONTRAIL WHITE   12.0Z NR</t>
  </si>
  <si>
    <t>Marques de Caceres Crianza Tempranillo</t>
  </si>
  <si>
    <t>GAROFOLI VERD SERA DEL CONTE</t>
  </si>
  <si>
    <t>Jordan Vineyard &amp; Winery Cabernet Sauvignon</t>
  </si>
  <si>
    <t>Captain Morgan Parrot Bay Pineapple Rum</t>
  </si>
  <si>
    <t>Ravenswood Old Vine Vintners Blend Zinfandel</t>
  </si>
  <si>
    <t>VINA PALACIEGA RIOJA JOVEN</t>
  </si>
  <si>
    <t>Frey Organic Zinfandel</t>
  </si>
  <si>
    <t>Roca Patron Anejo Tequila</t>
  </si>
  <si>
    <t>Lagunitas Sucks Brown Shugga Substitute Ale</t>
  </si>
  <si>
    <t>Foxhorn Vineyards Merlot</t>
  </si>
  <si>
    <t>Antonin Rodet Bourgogne Rouge Pinot Noir</t>
  </si>
  <si>
    <t>Sierra Nevada Bigfoot Barleywine Style Ale</t>
  </si>
  <si>
    <t>ROCCA DELLE MACIE CHN</t>
  </si>
  <si>
    <t>Pacific Rim Winemakers Twin Vineyards Gewurztraminer</t>
  </si>
  <si>
    <t>Pinnacle Raspberry Vodka</t>
  </si>
  <si>
    <t>BNA Wine Group Butternut Chardonnay</t>
  </si>
  <si>
    <t>Lunazul 100% Agave Tequila Reposado</t>
  </si>
  <si>
    <t>Guenoc California Selection Chardonnay</t>
  </si>
  <si>
    <t>Taylor Lake Country Soft Red Rare Red Blend</t>
  </si>
  <si>
    <t>Folonari Delle Venezie IGT Chardonnay</t>
  </si>
  <si>
    <t>Gloria Ferrer Carneros Cuvee   Late Disgorged Pinot Noir</t>
  </si>
  <si>
    <t>Emerald Bay Coastal Cabernet Sauvignon</t>
  </si>
  <si>
    <t>Frog's Leap Merlot</t>
  </si>
  <si>
    <t>Adelsheim Pinot Noir</t>
  </si>
  <si>
    <t>Breakout Premium Rye Whiskey</t>
  </si>
  <si>
    <t>Wild Turkey Rare Breed Kentucky Straight Bourbon Whiskey 112.8 Proof</t>
  </si>
  <si>
    <t>CH FONBADET PAUILLAC</t>
  </si>
  <si>
    <t>Cantina Valle Tritana Capostrano Montepulciano d'Abruzzo</t>
  </si>
  <si>
    <t>Nova Terra Veneto IGT Pinot Noir</t>
  </si>
  <si>
    <t>Silverado Vineyards Estate Grown Chardonnay</t>
  </si>
  <si>
    <t>Seven Daughters Rich Red Winemaker's Blend Rare Red Blend</t>
  </si>
  <si>
    <t>CHEF GEOFF'S DAILY CHARD</t>
  </si>
  <si>
    <t>Vicotry Prima Pils</t>
  </si>
  <si>
    <t>Canella Extra Dry Millesimato Conegliano Valdobbiadene Superiore di Cartizze Glera</t>
  </si>
  <si>
    <t>WITTEKERKE WHEAT ALE 11.2OZ NR</t>
  </si>
  <si>
    <t>Cannonball Wines Merlot</t>
  </si>
  <si>
    <t>Milwaukee's Best Ice</t>
  </si>
  <si>
    <t>The Naked Grape (US) Stays Fresh Box Chardonnay</t>
  </si>
  <si>
    <t>Bodegas Diamandes Perlita Malbec</t>
  </si>
  <si>
    <t>Seacrets Orange Vodka</t>
  </si>
  <si>
    <t>Franciscan Estate Cabernet Sauvignon</t>
  </si>
  <si>
    <t>Chateau Damase Bordeaux Superieur Bordeaux Blend</t>
  </si>
  <si>
    <t>Lagunitas PILS</t>
  </si>
  <si>
    <t>Emina Verdejo</t>
  </si>
  <si>
    <t>DeKuyper Watermelon Pucker</t>
  </si>
  <si>
    <t>Rodney Strong Estate Vineyards Cabernet Sauvignon</t>
  </si>
  <si>
    <t>HAKIM STOUT 11.2OZ NR</t>
  </si>
  <si>
    <t>Finca Decero Remolinos Vineyard Malbec</t>
  </si>
  <si>
    <t>Edna Valley Vineyard Sauvignon Blanc</t>
  </si>
  <si>
    <t>Korbel XS Extra Smooth Brandy</t>
  </si>
  <si>
    <t>Carl Weinberg Qualitatswein Riesling</t>
  </si>
  <si>
    <t>Dogfish Head SeaQuench Ale</t>
  </si>
  <si>
    <t>Kangarilla Road 2 Up Shiraz</t>
  </si>
  <si>
    <t>Vista del Sur High Note Malbec</t>
  </si>
  <si>
    <t>Tortoise Creek Wines Le Charmel Pinot Noir</t>
  </si>
  <si>
    <t>Mr. Boston Black Raspberry Brandy</t>
  </si>
  <si>
    <t>Domaine Bertagna Les Dames Huguettes Bourgogne Hautes Cotes de Nuits Pinot Noir</t>
  </si>
  <si>
    <t>La Cappuccina Campo Buri Veneto IGT Carmenere</t>
  </si>
  <si>
    <t>Tenuta Polvaro Venezia Pinot Grigio</t>
  </si>
  <si>
    <t>Aldegheri del Veneto Veneto IGT Pinot Grigio</t>
  </si>
  <si>
    <t>Caffo Anisette di Calabria Liqueur</t>
  </si>
  <si>
    <t>FLYING FISH HOPFISH IPA NR</t>
  </si>
  <si>
    <t>Crabbie's Original Ginger Beer</t>
  </si>
  <si>
    <t>Amaro Nardini Liqueur</t>
  </si>
  <si>
    <t>Domaine Saint Luc Grignan les adhemar   Coteaux du Tricastin Syrah</t>
  </si>
  <si>
    <t>Concha y Toro Frontera Shiraz</t>
  </si>
  <si>
    <t>Chateau Morrisette Black Dog Cabernet Sauvignon</t>
  </si>
  <si>
    <t>Samuel Adams White Christmas</t>
  </si>
  <si>
    <t>Plymouth Gin</t>
  </si>
  <si>
    <t>Aia Vecchia Lagone Toscana IGT Merlot</t>
  </si>
  <si>
    <t>Renwood Premier Old Vine Zinfandel</t>
  </si>
  <si>
    <t>Mirassou Vineyards Sauvignon Blanc</t>
  </si>
  <si>
    <t>DC Brau The Corruption Ale</t>
  </si>
  <si>
    <t>Green &amp; Red Vineyards Estate Chiles Canyon Vineyard Zinfandel</t>
  </si>
  <si>
    <t>EVIL TWIN JAMES BEER   22OZ</t>
  </si>
  <si>
    <t>Siduri Keefer Ranch Vineyard Pinot Noir</t>
  </si>
  <si>
    <t>Chateau Coulon Ombres et Lumieres Organic Corbieres Red Southern Rhone Blend</t>
  </si>
  <si>
    <t>Finest Call Premium Hurricane Drink Mix</t>
  </si>
  <si>
    <t>Domaine / Maison Vincent Girardin Les Vieilles Vignes Chassagne Montrachet Chardonnay</t>
  </si>
  <si>
    <t>Martell VSOP Medallion Cognac</t>
  </si>
  <si>
    <t>Bols Triple Sec 42 Proof Liqueur</t>
  </si>
  <si>
    <t>Murphy Goode Operation Homefront Rare Red Blend</t>
  </si>
  <si>
    <t>Samuel Adams Boston Ale</t>
  </si>
  <si>
    <t>CHACEWATER S/BLC</t>
  </si>
  <si>
    <t>Ballast Point Habanero Sculpin</t>
  </si>
  <si>
    <t>Black Velvet Reserve Canadian Whiskey Aged 8 Years</t>
  </si>
  <si>
    <t>Folonari Montepulciano d'Abruzzo</t>
  </si>
  <si>
    <t>Murphy Goode Cabernet Sauvignon</t>
  </si>
  <si>
    <t>Dogfish Head Romantic Chemistry IPA</t>
  </si>
  <si>
    <t>Lucky SOB Irish Red Ale</t>
  </si>
  <si>
    <t>Kraken Rum Black Spiced 94 Proof</t>
  </si>
  <si>
    <t>Guenoc Pinot Noir</t>
  </si>
  <si>
    <t>Renato Ratti Marcenasco Barolo Nebbiolo</t>
  </si>
  <si>
    <t>Metaxa 7 Star Brandy</t>
  </si>
  <si>
    <t>Pinnacle Original Vodka</t>
  </si>
  <si>
    <t>Carlo Rossi Cabernet Sauvignon</t>
  </si>
  <si>
    <t>BORTHWICK S/BLC</t>
  </si>
  <si>
    <t>SCHLAFLY WHITE LAGER  12OZ</t>
  </si>
  <si>
    <t>Mike's Hard Black Cherry Lemonade</t>
  </si>
  <si>
    <t>PERENNIAL ABRAXAS CHOCOLATE STOUT</t>
  </si>
  <si>
    <t>Bellion Vodka</t>
  </si>
  <si>
    <t>Saracco Moscato d'Asti Muscat Blanc a Petits Grains</t>
  </si>
  <si>
    <t>YEREVAN PREMIUM   16.9   2/12</t>
  </si>
  <si>
    <t>Bodegas Juan Gil Honoro Vera Organic Monastrell</t>
  </si>
  <si>
    <t>Guinness Draught Dry Stout</t>
  </si>
  <si>
    <t>Fattoria di Felsina Berardenga Chianti Classico Sangiovese</t>
  </si>
  <si>
    <t>Rhum Barbancourt Reserve Speciale Rum 8 Year Old 5 Star</t>
  </si>
  <si>
    <t>ST INNOCENT P/NOIR MOMTAZI H 12</t>
  </si>
  <si>
    <t>KAHLUA W/COFFEE MUG</t>
  </si>
  <si>
    <t>Matetic Vineyards EQ Coastal Sauvignon Blanc</t>
  </si>
  <si>
    <t>Chateau de Chantegrive Graves Cabernet Sauvignon</t>
  </si>
  <si>
    <t>Cantine Monfort Terre del Fohn Trentino Pinot Grigio</t>
  </si>
  <si>
    <t>Tobermory 10 Year Old Single Malt Scotch Whiskey</t>
  </si>
  <si>
    <t>AGA[ST THE GRAIN   35K CANS</t>
  </si>
  <si>
    <t>INNIS AND GUNN IRISH WHISKEY 6/4 12Z</t>
  </si>
  <si>
    <t>Naveran Brut Nature Millessime Cava Blend</t>
  </si>
  <si>
    <t>Robert Mondavi Winery Private Selection Heritage Rare Red Blend</t>
  </si>
  <si>
    <t>Andre Extra Dry Chardonnay</t>
  </si>
  <si>
    <t>Duckhorn Vineyards Decoy Chardonnay</t>
  </si>
  <si>
    <t>Dona Paula Los Cardos Malbec</t>
  </si>
  <si>
    <t>DeKuyper Blood Orange</t>
  </si>
  <si>
    <t>Stonecap Estate Grown Chardonnay</t>
  </si>
  <si>
    <t>Francois Montand Brut Blanc de Blancs Rare White Blend</t>
  </si>
  <si>
    <t>Chateau de Callac Prestige Graves Semillon</t>
  </si>
  <si>
    <t>Solerno Blood Orange Liqueur</t>
  </si>
  <si>
    <t>Charles Smith Eve Chardonnay</t>
  </si>
  <si>
    <t>Raimat Castell de Raimat Rose Rare Rose Blend</t>
  </si>
  <si>
    <t>INNSTADT EX SCHWARZE   16.9</t>
  </si>
  <si>
    <t>Chateau de Hauterive Chemin de Compostelle Cahors Malbec</t>
  </si>
  <si>
    <t>Andre Blush Signature Collection Rare Rose Blend</t>
  </si>
  <si>
    <t>The Naked Turtle White Rum</t>
  </si>
  <si>
    <t>Ron Barcelo Imperial Dominican Rum</t>
  </si>
  <si>
    <t>Tilia Chardonnay</t>
  </si>
  <si>
    <t>Entwine Pinot Grigio</t>
  </si>
  <si>
    <t>Bulgariana Merlot</t>
  </si>
  <si>
    <t>Pendleton Blended Canadian Whiskey</t>
  </si>
  <si>
    <t>Ardbeg Corryvreckan Islay Scotch Malt Whiskey</t>
  </si>
  <si>
    <t>Bone Snapper X Ray 4 Year Reserve Straight Rye Whiskey</t>
  </si>
  <si>
    <t>Primal Roots Rare Red Blend</t>
  </si>
  <si>
    <t>MAGIC HAT IPA PLAYLIST VARIETY 15PK 12.OZ CAN</t>
  </si>
  <si>
    <t>McManis Family Vineyards Zinfandel</t>
  </si>
  <si>
    <t>Chateau Ste. Michelle Indian Wells Cabernet Sauvignon</t>
  </si>
  <si>
    <t>Lejon Extra Dry Vermouth White Blend</t>
  </si>
  <si>
    <t>Chinaco Handblown Blanco Tequila</t>
  </si>
  <si>
    <t>Barefoot Cellars Refreshingly Sweet Riesling</t>
  </si>
  <si>
    <t>Sonoma Cutrer Russian River Ranches Chardonnay</t>
  </si>
  <si>
    <t>Caffe Lolita Coffee Liqueur</t>
  </si>
  <si>
    <t>Avia Estate Bottled Cabernet Sauvignon, Merlot</t>
  </si>
  <si>
    <t>Southern Tier 2XIPA</t>
  </si>
  <si>
    <t>Havana Club Anejo Clasico Puerto Rican Rum</t>
  </si>
  <si>
    <t>Smirnoff Kissed Caramel Vodka</t>
  </si>
  <si>
    <t>Manu Sauvignon Blanc</t>
  </si>
  <si>
    <t>MILBRANDT EST EVERGREEN CHARD</t>
  </si>
  <si>
    <t>Jameson Caskmates IPA Edition Irish Whiskey</t>
  </si>
  <si>
    <t>Captain Morgan Loco Nut Coconut Flavored Rum</t>
  </si>
  <si>
    <t>Cantina Montelliana Extra Dry Prosecco di Treviso Glera</t>
  </si>
  <si>
    <t>Raoul Clerget Chateauneuf du pape Red Southern Rhone Blend</t>
  </si>
  <si>
    <t>Root:1 [The Original Ungrafted] Pinot Noir</t>
  </si>
  <si>
    <t>Bodega Catena Zapata High Mountain Vines Malbec</t>
  </si>
  <si>
    <t>Castelli del Grevepesa Riserva Clemente VII Vin Santo del Chianti Classico Trebbiano Toscano</t>
  </si>
  <si>
    <t>Maxime VSOP Trijol Cognac</t>
  </si>
  <si>
    <t>Baileyana Firepeak Chardonnay</t>
  </si>
  <si>
    <t>Milagro Tequila Select Barrel Reserve Anejo</t>
  </si>
  <si>
    <t>Spy Valley Pinot Noir</t>
  </si>
  <si>
    <t>Frey Natural Red Table Wine Rare Red Blend</t>
  </si>
  <si>
    <t>Cantine Colosi Terre Siciliane IGP Nero d'Avola</t>
  </si>
  <si>
    <t>Bridlewood Estate Winery Chardonnay</t>
  </si>
  <si>
    <t>FAUSTINO VII RIOJA</t>
  </si>
  <si>
    <t>Firestone Vineyard Jarhead Red Rare Red Blend</t>
  </si>
  <si>
    <t>Candoni Elviana Veneto IGT Rare Rose Blend</t>
  </si>
  <si>
    <t>Luigi Bosca Malbec</t>
  </si>
  <si>
    <t>Jose Maria da Fonseca Twin Vines Portuguese White Blend</t>
  </si>
  <si>
    <t>WILLETT SMALL BATCH RYE 2 YR</t>
  </si>
  <si>
    <t>Long Trail Summer Ale</t>
  </si>
  <si>
    <t>Klein Steenberg Sauvignon Blanc</t>
  </si>
  <si>
    <t>Hillrock Double Cask Rye Whiskey</t>
  </si>
  <si>
    <t>Osel Ruche di Castagnole Monferrato</t>
  </si>
  <si>
    <t>Firefly Apple Pie Moonshine</t>
  </si>
  <si>
    <t>Fire Road Sauvignon Blanc</t>
  </si>
  <si>
    <t>Royal Tokaji Wine Co. Aszu 5 Puttonyos Tokaji Blend, Furmint</t>
  </si>
  <si>
    <t>TENUTA GHIACCIO FORTE MORELLINO</t>
  </si>
  <si>
    <t>Bodegas Xalo Mistela Vall de Xalo Moscatell</t>
  </si>
  <si>
    <t>La Casita Sangria Red Blend</t>
  </si>
  <si>
    <t>Two Oceans Shiraz</t>
  </si>
  <si>
    <t>Chateau Suau Cotes de Bordeaux Bordeaux Blend</t>
  </si>
  <si>
    <t>Camus VS Elegance Cognac</t>
  </si>
  <si>
    <t>MERRY EDWARDS P/NOIR MEREDITH ESTATE</t>
  </si>
  <si>
    <t>Robert Mondavi Winery Reserve Pinot Noir</t>
  </si>
  <si>
    <t>Duckhorn Vineyards Decoy Sauvignon Blanc</t>
  </si>
  <si>
    <t>Proud Pour The Oyster Sauvignon Blanc</t>
  </si>
  <si>
    <t>Vina Palaciega Reserva Rioja Red Blend</t>
  </si>
  <si>
    <t>Lombardo Fine I.P.   Ambra Sweet Marsala Grillo</t>
  </si>
  <si>
    <t>Anecoop Flare Sparkling Moscato Muscat</t>
  </si>
  <si>
    <t>Sauvion Rose d'Anjou Groslot Gris</t>
  </si>
  <si>
    <t>Celler Sort del Castell Yzaguirre Dry Reserva Vermouth White Blend</t>
  </si>
  <si>
    <t>Svensk Vodka 80 Proof</t>
  </si>
  <si>
    <t>Lindemans Bin 40 Merlot</t>
  </si>
  <si>
    <t>ALIANCA DAO RES</t>
  </si>
  <si>
    <t>Rutherford Wine Company Clyde's Merlot</t>
  </si>
  <si>
    <t>New Belgium Citradelic</t>
  </si>
  <si>
    <t>Suntory Whiskey Toki Japanese Whiskey</t>
  </si>
  <si>
    <t>Anew Winery Rose Syrah</t>
  </si>
  <si>
    <t>Chateau Le Puy Cuvee Emilien Cotes de Bordeaux Francs Bordeaux Blend</t>
  </si>
  <si>
    <t>Conti Beretta Friuli Grave Pinot Grigio</t>
  </si>
  <si>
    <t>Terrazas de Los Andes Reserva Cabernet Sauvignon</t>
  </si>
  <si>
    <t>Soto del Vicario Men de Mencia</t>
  </si>
  <si>
    <t>Francis Ford Coppola Director's Cut Chardonnay</t>
  </si>
  <si>
    <t>The Balvenie 12 Year Old, Single Barrel Scotch Whiskey</t>
  </si>
  <si>
    <t>Lindemans Bin 50 Shiraz</t>
  </si>
  <si>
    <t>Samuel Adams Summer Ale</t>
  </si>
  <si>
    <t>Chateau La Tour de Mons Margaux Bordeaux Blend</t>
  </si>
  <si>
    <t>Finest Call Premium Mango Puree Drink Mix</t>
  </si>
  <si>
    <t>Evil Twin / Omnipollo Pink Lemonade IPA</t>
  </si>
  <si>
    <t>SAM SMITH ORGANIC PEAR CIDER</t>
  </si>
  <si>
    <t>Columbia Crest Two Vines Chardonnay</t>
  </si>
  <si>
    <t>Blue Point Hoptical Illusion IPA</t>
  </si>
  <si>
    <t>Turning Leaf Cabernet Sauvignon</t>
  </si>
  <si>
    <t>J. Dumangin Fils La Cuvee 17 Brut Champagne Brut Champagne Blend</t>
  </si>
  <si>
    <t>DRY CREEK CHARD</t>
  </si>
  <si>
    <t>Jim Beam Vanilla Liqueur Infused With Kentucky Straight Bourbon Whiskey</t>
  </si>
  <si>
    <t>Baron Herzog White Zinfandel</t>
  </si>
  <si>
    <t>Ben Ami Merlot</t>
  </si>
  <si>
    <t>Skyfall Vineyards Chardonnay</t>
  </si>
  <si>
    <t>Villa Jolanda Saint Valentine 'I Love You' Prosecco Glera</t>
  </si>
  <si>
    <t>Samuel Adams Porch Rocker</t>
  </si>
  <si>
    <t>Agua de Piedra Gran Seleccion Malbec</t>
  </si>
  <si>
    <t>Smirnoff Ice Raspberry</t>
  </si>
  <si>
    <t>Wathen's Kentucky Single Barrel Straight Bourbon Whiskey</t>
  </si>
  <si>
    <t>VALDIVIESO CLASS CAB</t>
  </si>
  <si>
    <t>Marc Mondavi The Divining Rod Divine Red Rare Red Blend</t>
  </si>
  <si>
    <t>Hartley and Gibson's Choice old Solera P. X. Sherry Pedro Ximenez</t>
  </si>
  <si>
    <t>Santa Sofia Valpolicella Classico DOC Valpolicella Blend</t>
  </si>
  <si>
    <t>Veramonte Cabernet Sauvignon</t>
  </si>
  <si>
    <t>Speyburn Bradan Orach Highland Single Malt Scotch Whiskey</t>
  </si>
  <si>
    <t>De Loach Heritage Reserve Chardonnay</t>
  </si>
  <si>
    <t>Jamieson Ranch Vineyards Light Horse Chardonnay</t>
  </si>
  <si>
    <t>Piccini Memoro Rare Red Blend</t>
  </si>
  <si>
    <t>Lagunitas Maximus IPA</t>
  </si>
  <si>
    <t>Samuel Adams Octoberfest</t>
  </si>
  <si>
    <t>Goats do Roam Wine Company Goats do Roam White Rare White Blend</t>
  </si>
  <si>
    <t>Baron Herzog Pinot Grigio</t>
  </si>
  <si>
    <t>Ty Ku Sake Nigori Coconut</t>
  </si>
  <si>
    <t>1921 La Crema De Mexico Special Edition Tequila</t>
  </si>
  <si>
    <t>Hopes End Rare Red Blend</t>
  </si>
  <si>
    <t>Rubus Wine Selections Cabernet Sauvignon</t>
  </si>
  <si>
    <t>Sterling Vineyards Chardonnay</t>
  </si>
  <si>
    <t>PORTA PALO MER</t>
  </si>
  <si>
    <t>Prophecy Wines Red Blend</t>
  </si>
  <si>
    <t>Darling Cellars Chocoholic Pinotage</t>
  </si>
  <si>
    <t>Little Black Dress Blueberry Pomegranate Vodka</t>
  </si>
  <si>
    <t>TWISTED P/GRIG</t>
  </si>
  <si>
    <t>Korbel Brut Methode Champenoise Organic Rare White Blend</t>
  </si>
  <si>
    <t>KIRIN 15/25OZ CANS</t>
  </si>
  <si>
    <t>VitaFrute Organic Cosmopolitan</t>
  </si>
  <si>
    <t>Azienda Agricola Elisabetta Brunetti Toscana IGT Sangiovese</t>
  </si>
  <si>
    <t>CASA DE FIERAS RED</t>
  </si>
  <si>
    <t>Arak Touma King of Arak</t>
  </si>
  <si>
    <t>Linganore Winecellars Spicy Regatta Red Blend</t>
  </si>
  <si>
    <t>Bittermens Amere Nouvelle Orange Bitter Liqueur</t>
  </si>
  <si>
    <t>Simonnet Febvre Saint bris Sauvignon Blanc</t>
  </si>
  <si>
    <t>Chivas Regal Extra Blended Scotch Whiskey</t>
  </si>
  <si>
    <t>Stellar Organics Chardonnay</t>
  </si>
  <si>
    <t>PONTE DE LIMA VINHO VERDE</t>
  </si>
  <si>
    <t>Alianca Casal Mendes Rose Baga</t>
  </si>
  <si>
    <t>PLAINAS VINHO VERDE BRANCO 750</t>
  </si>
  <si>
    <t>Brugal XV Ron Reserva Rum</t>
  </si>
  <si>
    <t>Maison Nicolas Merlot</t>
  </si>
  <si>
    <t>TERRA VEGA CAB</t>
  </si>
  <si>
    <t>Two Roads Roadsmary's Baby</t>
  </si>
  <si>
    <t>K JACKSON VINT RES ROSE</t>
  </si>
  <si>
    <t>VILLA JOLANDA BRUT SILVER LBL</t>
  </si>
  <si>
    <t>Graham 30 year Tawny Red Port</t>
  </si>
  <si>
    <t>Riva Leone Barbera</t>
  </si>
  <si>
    <t>BOHEMIA REGENT PALE LAGER   NR</t>
  </si>
  <si>
    <t>Cantina Gabriele Dry Red Pinot Noir</t>
  </si>
  <si>
    <t>Jacob's Creek/Orlando Double Barrel Shiraz</t>
  </si>
  <si>
    <t>Domaine Dominique et Janine Crochet Sancerre Sauvignon Blanc</t>
  </si>
  <si>
    <t>Giani Cabernet Sauvignon</t>
  </si>
  <si>
    <t>Snoqualmie Vineyards Sauvignon Blanc</t>
  </si>
  <si>
    <t>Parados de Don Manuel Villafane Winemaker's Select Red Rare Red Blend</t>
  </si>
  <si>
    <t>Seifried Sauvignon Blanc</t>
  </si>
  <si>
    <t>Iona Sophie Te'blanche Sauvignon Blanc</t>
  </si>
  <si>
    <t>Whitehall Lane Sauvignon Blanc</t>
  </si>
  <si>
    <t>Blue Chair Bay Banana Cream Rum</t>
  </si>
  <si>
    <t>RES DE L'AUBE SYR/MER</t>
  </si>
  <si>
    <t>VICTOR ITALIAN KOS MER</t>
  </si>
  <si>
    <t>Loch Lomond Original Single Malt Scotch Whisky</t>
  </si>
  <si>
    <t>Evolution Craft Pine'hop'le IPA</t>
  </si>
  <si>
    <t>LE GRAND COURTAGE RSE</t>
  </si>
  <si>
    <t>San Pedro Apostol Campellares Tempranillo</t>
  </si>
  <si>
    <t>Herradura Double Barrel Reposado Tequila</t>
  </si>
  <si>
    <t>Bodegas y Vinedos De Aguirre Sweet Minita Cabernet Sauvignon</t>
  </si>
  <si>
    <t>Tokaj Kereskedohaz Zrt. Aszu 3 Puttonyos Tokaji Blend, Muscat Blanc, Harslevelu, Furmint</t>
  </si>
  <si>
    <t>Vina Ijalba Crianza Tempranillo</t>
  </si>
  <si>
    <t>Malibu Sundae Chocolate Ice Cream Caribbean Rum with Coconut Liqueur</t>
  </si>
  <si>
    <t>Concannon Vineyard Petite Sirah</t>
  </si>
  <si>
    <t>Sogas Mascaro Casa del Mar Brut Blanc de Blancs Macabeo</t>
  </si>
  <si>
    <t>Massolino Barolo Nebbiolo</t>
  </si>
  <si>
    <t>Lake Chalice Cracklin' Savie Sauvignon Blanc</t>
  </si>
  <si>
    <t>Ruffino Riserva Ducale Oro Chianti Classico Sangiovese</t>
  </si>
  <si>
    <t>Franzia Crisp White Rare White Blend</t>
  </si>
  <si>
    <t>Once Upon a Vine A Charming Pinot Noir</t>
  </si>
  <si>
    <t>Roots Run Deep Winery Educated Guess Cabernet Sauvignon</t>
  </si>
  <si>
    <t>Segura Viudas Brut Cava Blend</t>
  </si>
  <si>
    <t>Angeline Winery Reserve Pinot Noir</t>
  </si>
  <si>
    <t>Unibroue Terrible Dark Ale</t>
  </si>
  <si>
    <t>Glenfarclas 12 Years Old Highland Single Malt Scotch Whiskey</t>
  </si>
  <si>
    <t>Fritz de Katz Riesling</t>
  </si>
  <si>
    <t>Seacrets Distilling Company White Rum</t>
  </si>
  <si>
    <t>Magellan Gin</t>
  </si>
  <si>
    <t>Big House Wine Company Cardinal Zin Zinfandel</t>
  </si>
  <si>
    <t>Vampire Vineyards Winemaker's Red Blend With Coffin Gift Box Cabernet Sauvignon</t>
  </si>
  <si>
    <t>Korbel Blanc de Noirs   Methode Champenoise Pinot Noir</t>
  </si>
  <si>
    <t>Barefoot Cellars Pinot Grigio</t>
  </si>
  <si>
    <t>Lindemans Bin 99 Pinot Noir</t>
  </si>
  <si>
    <t>Bessa Valley Winery Enira Merlot, Syrah, Petit Verdot, Cabernet Sauvignon</t>
  </si>
  <si>
    <t>Skyy Barcraft Watermelon Fresca</t>
  </si>
  <si>
    <t>Sonoma Cutrer Estate Bottled Les Pierres Chardonnay</t>
  </si>
  <si>
    <t>PENLEY EST PHOENIX CAB</t>
  </si>
  <si>
    <t>Liberty Creek Winemaker's Selection Merlot</t>
  </si>
  <si>
    <t>Tullibardine 20 Year Old Highland Single Malt Scotch Whiskey</t>
  </si>
  <si>
    <t>Patron XO Cafe Incendio</t>
  </si>
  <si>
    <t>Third Wheel Red Table Wine Zinfandel</t>
  </si>
  <si>
    <t>Herzog Wine Cellars Late Harvest Orange Muscat</t>
  </si>
  <si>
    <t>Finca Fabian Rare Red Blend</t>
  </si>
  <si>
    <t>Casa Mia N. 27 Terre Siciliane IGT Chardonnay</t>
  </si>
  <si>
    <t>Dogfish Head Lupu Luau IPA Can</t>
  </si>
  <si>
    <t>Don Eduardo Silver Tequila</t>
  </si>
  <si>
    <t>Burnett's Cherry Vodka</t>
  </si>
  <si>
    <t>INO Grenache</t>
  </si>
  <si>
    <t>Foxhorn Vineyards Chardonnay</t>
  </si>
  <si>
    <t>Thorn Clarke Shotfire (Ridge) Shiraz</t>
  </si>
  <si>
    <t>Below Deck Small Batch Spiced Rum</t>
  </si>
  <si>
    <t>Taylor (Fladgate) Late Bottled Vintage Red Port</t>
  </si>
  <si>
    <t>Lagavulin 16 Year Old Islay Single Malt Scotch Whiskey</t>
  </si>
  <si>
    <t>Bodegas Ilurce Rio Madre Graciano</t>
  </si>
  <si>
    <t>Seven Daughters Moscato Muscat</t>
  </si>
  <si>
    <t>Isaac Fernandez Selection Biutiful Brut Rose Grenache</t>
  </si>
  <si>
    <t>Josh Cellars Reserve Cabernet Sauvignon</t>
  </si>
  <si>
    <t>Moulin des Vrilleres (Lauverjat) Sancerre Sauvignon Blanc</t>
  </si>
  <si>
    <t>The Crossings Sauvignon Blanc</t>
  </si>
  <si>
    <t>Beaulieu Vineyard Chardonnay</t>
  </si>
  <si>
    <t>St. Michael Qualitatswein Riesling</t>
  </si>
  <si>
    <t>Black Box Pinot Noir</t>
  </si>
  <si>
    <t>Sun Garden Riesling</t>
  </si>
  <si>
    <t>ELIZABETH CHAMBELLAN CHATNEUF</t>
  </si>
  <si>
    <t>Alma De Los Andes Reserva Malbec</t>
  </si>
  <si>
    <t>Evan Williams Kentucky Straight Bourbon Whiskey 100 Proof</t>
  </si>
  <si>
    <t>Agusti Torello Mata Brut Reserva Cava Blend</t>
  </si>
  <si>
    <t>19L</t>
  </si>
  <si>
    <t>Aiko Grand Pineapple White Blend</t>
  </si>
  <si>
    <t>NUMERO ITALIANO PROSECCO SPUMANTE</t>
  </si>
  <si>
    <t>Bodega Septima Malbec</t>
  </si>
  <si>
    <t>Chateau Grand Portail La Croix Blanche Bordeaux Blend</t>
  </si>
  <si>
    <t>Grimbergen Double Ambree</t>
  </si>
  <si>
    <t>Iceberg Vodka</t>
  </si>
  <si>
    <t>Vina Galana Syrah</t>
  </si>
  <si>
    <t>Three Olives Root Beer Vodka</t>
  </si>
  <si>
    <t>ARCANUM SUPER TUSCAN BLEND</t>
  </si>
  <si>
    <t>A. de Luze &amp; Fils Baron de Luze Sauvignon Blanc</t>
  </si>
  <si>
    <t>DOM LES COLOMBELLES MINVEROIS</t>
  </si>
  <si>
    <t>Three Olives Vodka Tartz</t>
  </si>
  <si>
    <t>Cantina Riff Progetto Lageder Delle Venezie IGT Pinot Grigio</t>
  </si>
  <si>
    <t>HURRICANE 40 OZ NR (12/CASE)</t>
  </si>
  <si>
    <t>Highland Park 12 Year Old</t>
  </si>
  <si>
    <t>Milbrandt Vineyards Traditions Cabernet Sauvignon</t>
  </si>
  <si>
    <t>Boissiere Sweet Vermouth Rare Rose Blend</t>
  </si>
  <si>
    <t>Cantina Montelliana Annalisa Moscato Vino Spumante Dolce Muscat</t>
  </si>
  <si>
    <t>Chateau Maris Old School Minervois Rare White Blend</t>
  </si>
  <si>
    <t>Arrow Original Blackberry Brandy</t>
  </si>
  <si>
    <t>Copacabana 1940 Rum Anejo</t>
  </si>
  <si>
    <t>St. Kilda Chardonnay</t>
  </si>
  <si>
    <t>J. Lohr October Night Chardonnay</t>
  </si>
  <si>
    <t>Avia Sweet Red Estate Bottled Rare Red Blend, Merlot</t>
  </si>
  <si>
    <t>Evangeline's Praline Original Pecan Liqueur</t>
  </si>
  <si>
    <t>Peshterska Muskat Grape Brandy</t>
  </si>
  <si>
    <t>Black Box Merlot</t>
  </si>
  <si>
    <t>Ken Forrester Petit Pinotage</t>
  </si>
  <si>
    <t>Chateau Monet Framboise Liqueur</t>
  </si>
  <si>
    <t>Canyon Road Merlot</t>
  </si>
  <si>
    <t>Cinta Montepulciano</t>
  </si>
  <si>
    <t>Stone Delicious IPA</t>
  </si>
  <si>
    <t>Yellow Tail Sweet Red Roo Rare Red Blend</t>
  </si>
  <si>
    <t>Heavy Seas Peg Leg Imperial Stout</t>
  </si>
  <si>
    <t>Kendall Jackson Grand Reserve Pinot Noir</t>
  </si>
  <si>
    <t>Dibon Brut Reserve Cava Blend</t>
  </si>
  <si>
    <t>Bodegas Escorihuela Gascon Don Miguel Gascon Colosal Malbec</t>
  </si>
  <si>
    <t>Boordy Vineyards Chesapeake Icon No.4 Terrapin Petit Cab Cabernet Sauvignon</t>
  </si>
  <si>
    <t>Flying Dog Horn Dog Barley Wine</t>
  </si>
  <si>
    <t>Martell VS Single Distillery Cognac</t>
  </si>
  <si>
    <t>Dewar's White Label Scratched Cask Limited Release Blended Scotch Whiskey</t>
  </si>
  <si>
    <t>Woodbridge Pinot Noir</t>
  </si>
  <si>
    <t>Dr. Pauly Bergweiler Kabinett Bernkasteler Badstube Riesling</t>
  </si>
  <si>
    <t>Compass Box Limited Edition Spice Tree Extravaganza</t>
  </si>
  <si>
    <t>Domaine du Tariquet Rose de pressee Merlot</t>
  </si>
  <si>
    <t>Churchill/Graham Dry White Port</t>
  </si>
  <si>
    <t>Absolut Cilantro Vodka</t>
  </si>
  <si>
    <t>Grant's Finest Scotch Whiskey</t>
  </si>
  <si>
    <t>AVES DEL SUR CHARD</t>
  </si>
  <si>
    <t>Broadbent Loureiro</t>
  </si>
  <si>
    <t>Purple Cowboy Tenacious Red Cabernet Sauvignon</t>
  </si>
  <si>
    <t>Chateau Ksara Blanc de Blancs Rare White Blend, Sauvignon Blanc, Semillon, Chardonnay</t>
  </si>
  <si>
    <t>Michael Pozzan Winery Annabella Special Selection Chardonnay</t>
  </si>
  <si>
    <t>Jose Cuervo Light Margarita Mix</t>
  </si>
  <si>
    <t>St. Innocent Temperance Hill Pinot Noir</t>
  </si>
  <si>
    <t>Woodward Canyon Artist Series # 22 Cabernet Sauvignon</t>
  </si>
  <si>
    <t>Firestone Vineyard Cabernet Sauvignon</t>
  </si>
  <si>
    <t>Symington Altano Portuguese Red Blend</t>
  </si>
  <si>
    <t>CLEMENTE VII CHN CL RES</t>
  </si>
  <si>
    <t>J. Lohr White Bay Mist Riesling</t>
  </si>
  <si>
    <t>Canti Estate Barolo DOCG Nebbiolo</t>
  </si>
  <si>
    <t>Weinstock Cellars Red by W Rare Red Blend</t>
  </si>
  <si>
    <t>Firesteed Pinot Noir</t>
  </si>
  <si>
    <t>LUCCIO PINK MOSCATO</t>
  </si>
  <si>
    <t>Girl &amp; Dragon Veneto IGT Pinot Grigio</t>
  </si>
  <si>
    <t>Cloud No. 9 Estate Sauvignon Blanc</t>
  </si>
  <si>
    <t>Castaneda White Sangria White Blend</t>
  </si>
  <si>
    <t>THOMAS GOSS CAB</t>
  </si>
  <si>
    <t>Salignac Cognac V.S.</t>
  </si>
  <si>
    <t>Rough Rider The Big Stick Rye Whiskey</t>
  </si>
  <si>
    <t>Jose Maria da Fonseca Periquita Reserva Portuguese Red Blend</t>
  </si>
  <si>
    <t>Casa Santos Lima LAB Rose Portuguese Red Blend</t>
  </si>
  <si>
    <t>Tom Eddy Tenz Sauvignon Blanc</t>
  </si>
  <si>
    <t>Cantine Leonardo da Vinci Brunello di Montalcino Sangiovese</t>
  </si>
  <si>
    <t>Svedka Vanilla Vodka</t>
  </si>
  <si>
    <t>SARANAC TRAIL MIX 4/6 NR</t>
  </si>
  <si>
    <t>Montes Classic Series Chardonnay</t>
  </si>
  <si>
    <t>Hogue Cellars Gewurztraminer</t>
  </si>
  <si>
    <t>Chateau St. Jean Bijou Chardonnay</t>
  </si>
  <si>
    <t>Bodegas Gutierrez de la Vega Casta Diva Cosecha Miel Muscat</t>
  </si>
  <si>
    <t>Day of the Dead Hop On Or Die IPA</t>
  </si>
  <si>
    <t>Hartley &amp; Gibson's Fino Very Dry Sherry Palomino</t>
  </si>
  <si>
    <t>Caves Sao Joao Porta dos Cavaleiros Portuguese Red Blend</t>
  </si>
  <si>
    <t>BUD 4/6 16OZ CAN</t>
  </si>
  <si>
    <t>Bacardi Party Drinks Hurricane Ready to Serve</t>
  </si>
  <si>
    <t>Abita Pecan Ale</t>
  </si>
  <si>
    <t>NEWPORT CREME DE CACAO DK</t>
  </si>
  <si>
    <t>Skyy Vodka</t>
  </si>
  <si>
    <t>BUD LIGHT 15/25OZ CANS</t>
  </si>
  <si>
    <t>Palm Belgium's Sassion Ale</t>
  </si>
  <si>
    <t>Michel Lynch Grand Vin de Bordeaux Sauvignon Blanc</t>
  </si>
  <si>
    <t>Victori's Cream Sherry Sherry Blend</t>
  </si>
  <si>
    <t>Barao de Vilar Maynard's Red Port</t>
  </si>
  <si>
    <t>Tim Smiths Climax Fire Chief No. 32 Moonshine</t>
  </si>
  <si>
    <t>Small Town Not Your Father's Root Beer</t>
  </si>
  <si>
    <t>Green's Quest Gluten Free Tripel Blonde Ale</t>
  </si>
  <si>
    <t>Okocim O.K. Beer Lager</t>
  </si>
  <si>
    <t>Casa Lapostolle Grand Selection Merlot</t>
  </si>
  <si>
    <t>Cinerator Hot Cinnamon Whiskey</t>
  </si>
  <si>
    <t>Old Forester Single Barrel Kentucky Straight Bourbon Whiskey 90 Proof</t>
  </si>
  <si>
    <t>Dark Horse Wines The Original Dark Horse Big Rare Red Blend</t>
  </si>
  <si>
    <t>Marques de Riscal Verdejo</t>
  </si>
  <si>
    <t>Montezuma Blue Tequila</t>
  </si>
  <si>
    <t>Finlaggan Old Reserve Islay Single Malt Scotch Whisky</t>
  </si>
  <si>
    <t>Devil's Backbone Eight Point I.P.A</t>
  </si>
  <si>
    <t>Maison de la Villette Chardonnay</t>
  </si>
  <si>
    <t>Snoqualmie Vineyards Gewurztraminer</t>
  </si>
  <si>
    <t>VIGNEAU CHEVREAU VOUV SEC</t>
  </si>
  <si>
    <t>Tozai Sake Junmai Living Jewel</t>
  </si>
  <si>
    <t>Miguel Torres (Black Label) Mas La Plana Cabernet Sauvignon</t>
  </si>
  <si>
    <t>Snap Dragon Riesling</t>
  </si>
  <si>
    <t>Otokoyama Tokubetsu Junmai Sake</t>
  </si>
  <si>
    <t>Ancient Peaks Renegade Santa Margarita Ranch Zinfandel</t>
  </si>
  <si>
    <t>Anecoop Casa l'Angel Ecologic Organic Syrah</t>
  </si>
  <si>
    <t>Sanford Fountain Hills Pinot Noir</t>
  </si>
  <si>
    <t>PABST 16OZ CAN</t>
  </si>
  <si>
    <t>PIROSMANI ALAVERDI KOSHER</t>
  </si>
  <si>
    <t>Chaddsford Winery Proprietors Reserve Red Rare Red Blend</t>
  </si>
  <si>
    <t>Montagna Tre Vigneti Cabernet Sauvignon</t>
  </si>
  <si>
    <t>Jim Beam Red Stag Black Cherry Kentucky Straight Whiskey</t>
  </si>
  <si>
    <t>MICHELOB ULTRA 2/12 LNNR</t>
  </si>
  <si>
    <t>Eredi Lodali Bricco Ambrogio Barolo Nebbiolo</t>
  </si>
  <si>
    <t>Chateau Fage Grand Vin de Bordeaux Graves de Vayres Bordeaux Blend</t>
  </si>
  <si>
    <t>Cognac Park Chai No. 8 Single Barrel</t>
  </si>
  <si>
    <t>MICHEL TORINO COL MALB</t>
  </si>
  <si>
    <t>Frey Organic Frey Vineyard Pinot Noir</t>
  </si>
  <si>
    <t>Sazerac Straight Rye Whiskey</t>
  </si>
  <si>
    <t>Dark Horse The Original Dark Horse Cabernet Sauvignon</t>
  </si>
  <si>
    <t>Peter Yealands Estate Grown Sauvignon Blanc</t>
  </si>
  <si>
    <t>Clos Triguedina Le du Clos Cahors Malbec</t>
  </si>
  <si>
    <t>Gekkeikan Zipang Sparkling Sake</t>
  </si>
  <si>
    <t>Matakana Estate Pinot Gris</t>
  </si>
  <si>
    <t>Jose Cuervo Margarita Mix</t>
  </si>
  <si>
    <t>Yellow Tail Sauvignon Blanc</t>
  </si>
  <si>
    <t>Oxford Landing Sauvignon Blanc</t>
  </si>
  <si>
    <t>Vina Santa Rita 120 Sauvignon Blanc</t>
  </si>
  <si>
    <t>Burnett's Vanilla Vodka</t>
  </si>
  <si>
    <t>St. Supery Estate Vineyard &amp; Winery Sauvignon Blanc</t>
  </si>
  <si>
    <t>Knob Creek Rye Whiskey 100 Proof</t>
  </si>
  <si>
    <t>Saint Hilaire Semi Sweet Blanquette de Limoux Mauzac</t>
  </si>
  <si>
    <t>Red Diamond Merlot</t>
  </si>
  <si>
    <t>LINDEN HARDSCRABBLE CHARD</t>
  </si>
  <si>
    <t>Bottega Vinaia Teroldego Rotaliano</t>
  </si>
  <si>
    <t>SALMON CREEK P/NOIR</t>
  </si>
  <si>
    <t>TIERRUCA P/NOIR</t>
  </si>
  <si>
    <t>Renzo Masi Riserva Chianti Rufina Sangiovese</t>
  </si>
  <si>
    <t>CLOS AMADOR CAVA BRUT NATURE</t>
  </si>
  <si>
    <t>Miller Light</t>
  </si>
  <si>
    <t>Boutinot Le Petit Chat Malin Red Southern Rhone Blend</t>
  </si>
  <si>
    <t>Stirrings Simple Lemon Drop Cocktail</t>
  </si>
  <si>
    <t>Lancaster Milk Stout</t>
  </si>
  <si>
    <t>Freixenet Cordon Negro Extra Dry Cava Blend</t>
  </si>
  <si>
    <t>ZAZA GARNACHA ROSE</t>
  </si>
  <si>
    <t>ISABEL S/BLC</t>
  </si>
  <si>
    <t>Mad Housewife Cellars Cabernet Sauvignon</t>
  </si>
  <si>
    <t>Jose Cuervo Tradicional Reposado Tequila</t>
  </si>
  <si>
    <t>Temperance Trader Straight Bourbon Whiskey</t>
  </si>
  <si>
    <t>Martell XO Cognac</t>
  </si>
  <si>
    <t>MAXLRAINERVSCHLOSS GOLD 20/500ML</t>
  </si>
  <si>
    <t>Luigi Bosca Chardonnay</t>
  </si>
  <si>
    <t>Noble Vines 446 Chardonnay</t>
  </si>
  <si>
    <t>PROJECT PASO CAB</t>
  </si>
  <si>
    <t>Camelot Chardonnay</t>
  </si>
  <si>
    <t>Alexandre Monmousseau Clos Le Vigneau Vouvray Chenin Blanc</t>
  </si>
  <si>
    <t>Svedka Colada Coconut Flavored Vodka</t>
  </si>
  <si>
    <t>Andre Brut Rose Signature Collection Rare Rose Blend</t>
  </si>
  <si>
    <t>Roco Gravel Road Pinot Noir</t>
  </si>
  <si>
    <t>Ferrari Carano Fume Blanc Sauvignon Blanc</t>
  </si>
  <si>
    <t>CA'STELLA P/GRIG</t>
  </si>
  <si>
    <t>Melville Clone 76 Inox Estate Chardonnay</t>
  </si>
  <si>
    <t>Miguel Torres Sangre de Toro Carinena</t>
  </si>
  <si>
    <t>Prado Rey Oak Fermented Tinto Fino</t>
  </si>
  <si>
    <t>Cascina Feipu dei Massaretti Riviera Ligure di Ponente Rossese</t>
  </si>
  <si>
    <t>Benziger Family Winery Chardonnay</t>
  </si>
  <si>
    <t>TRULY SPIKED &amp; SPARKLING CITRUS VARIETY 12PK 12 0ZCAN</t>
  </si>
  <si>
    <t>Takara Sho Chiku Bai Nigori Unfiltered Sake Silky Mild</t>
  </si>
  <si>
    <t>Geyser Peak Pinot Noir</t>
  </si>
  <si>
    <t>Luksusowa Original Potato Vodka</t>
  </si>
  <si>
    <t>BUD LIGHT LIME 2/12 CAN</t>
  </si>
  <si>
    <t>Donati Family Vineyard Claret Rare Red Blend</t>
  </si>
  <si>
    <t>Dark Horse Wines Double Down Limited Release Rare Red Blend</t>
  </si>
  <si>
    <t>Di Lenardo Unoaked Venezia Giulia IGT Pinot Grigio</t>
  </si>
  <si>
    <t>BUD LIGHT 18PK NR</t>
  </si>
  <si>
    <t>Beringer Vineyards Premier Vineyard Selection White Zinfandel</t>
  </si>
  <si>
    <t>Ryan's Irish Style Cream Liqueur</t>
  </si>
  <si>
    <t>POGGIO ANIMA RAPHAEL ROSATO '16</t>
  </si>
  <si>
    <t>Raymond Vineyard &amp; Cellar Reserve Selection Chardonnay</t>
  </si>
  <si>
    <t>CH GABARON S/BLC</t>
  </si>
  <si>
    <t>Black Button Citrus Forward Gin</t>
  </si>
  <si>
    <t>Robertson Winery Cabernet Sauvignon</t>
  </si>
  <si>
    <t>Gruet Winery Blanc de Blancs Sauvage Chardonnay</t>
  </si>
  <si>
    <t>Smirnoff Whipped Cream Vodka</t>
  </si>
  <si>
    <t>Cristalino (Jaume Serra) Extra Dry Traditional Method Cava Blend</t>
  </si>
  <si>
    <t>Baron Herzog Chenin Blanc</t>
  </si>
  <si>
    <t>Taiwan Beer</t>
  </si>
  <si>
    <t>Anecoop Campo Dulce Moscatel</t>
  </si>
  <si>
    <t>Chateau Beausejour Grand Vin de Bordeaux Fronsac Bordeaux Blend</t>
  </si>
  <si>
    <t>New Amsterdam Coconut Vodka</t>
  </si>
  <si>
    <t>Crown Royal Regal Apple Canadian Whiskey</t>
  </si>
  <si>
    <t>Summers Winery Reserve Stuhlmuller Vineyard Chardonnay</t>
  </si>
  <si>
    <t>Sycamore Lane Cellars White Zinfandel</t>
  </si>
  <si>
    <t>NATURAL ICE 15/25OZ CAN</t>
  </si>
  <si>
    <t>Appleton Estate V/X Jamaica Rum</t>
  </si>
  <si>
    <t>Vega Murillo Tinta de Toro</t>
  </si>
  <si>
    <t>Montpellier Vineyards Pinot Noir</t>
  </si>
  <si>
    <t>Las Rocas Vinas Viejas Garnacha</t>
  </si>
  <si>
    <t>Indaba Merlot</t>
  </si>
  <si>
    <t>Rashi Moscato D'Asti DOCG Muscat Blanc a Petits Grains</t>
  </si>
  <si>
    <t>Folie a Deux Menage a Trois Gold Chardonnay</t>
  </si>
  <si>
    <t>Appleton Estate Jamaica Rum V/X</t>
  </si>
  <si>
    <t>Bourbon Supreme Whiskey</t>
  </si>
  <si>
    <t>Vina San Esteban Reserve Sauvignon Blanc</t>
  </si>
  <si>
    <t>Clos du Val Merlot</t>
  </si>
  <si>
    <t>Peter Yealands Estate Grown Pinot Noir</t>
  </si>
  <si>
    <t>Bare Knuckle American Rye Whiskey</t>
  </si>
  <si>
    <t>Old Rip Van Winkle 10 Year Old Handmade Kentucky Straight Bourbon Whiskey 107 Proof</t>
  </si>
  <si>
    <t>Hennessy Paradis Rare Cognac</t>
  </si>
  <si>
    <t>Redwood Creek Pinot Grigio</t>
  </si>
  <si>
    <t>Barena</t>
  </si>
  <si>
    <t>Miyozakura Junmai Cup</t>
  </si>
  <si>
    <t>Colimoro Alto Adige   Sudtirol Pinot Grigio</t>
  </si>
  <si>
    <t>Codirosso Chianti Chianti Blend</t>
  </si>
  <si>
    <t>Koval Single Barrel Bourbon Whiskey</t>
  </si>
  <si>
    <t>BEGALI AMARONE CLAS</t>
  </si>
  <si>
    <t>Bolla Romagna Sangiovese</t>
  </si>
  <si>
    <t>Roux Pere &amp; Fils Bourgogne Blanc Chardonnay</t>
  </si>
  <si>
    <t>Kenwood Yulupa Cabernet Sauvignon</t>
  </si>
  <si>
    <t>Conde de Siruela Crianza Tempranillo</t>
  </si>
  <si>
    <t>Domaine Saint Remy Vieilles Vignes Riesling</t>
  </si>
  <si>
    <t>Wild Turkey Russell Reserve 6 Year Old Whiskey 90 Proof</t>
  </si>
  <si>
    <t>Beaumont des Crayeres Grande Reserve Champagne Brut Champagne Blend</t>
  </si>
  <si>
    <t>Stolichnaya Salted Karamel Vodka</t>
  </si>
  <si>
    <t>Stella Artois Cidre</t>
  </si>
  <si>
    <t>Harken Barrel Fermented Chardonnay</t>
  </si>
  <si>
    <t>Kendall Jackson Vintner's Reserve Riesling</t>
  </si>
  <si>
    <t>LAVIGNONE BARBERA D'ASTI</t>
  </si>
  <si>
    <t>Stellar Winery Live a Little Wildly Wicked White Rare White Blend</t>
  </si>
  <si>
    <t>The Other Guys Pennywise Petite Sirah</t>
  </si>
  <si>
    <t>Smooth Ambler Old Scout American Whiskey</t>
  </si>
  <si>
    <t>Fedriani Laffitte Bobal</t>
  </si>
  <si>
    <t>Bertani Valpolicella Valpolicella Blend</t>
  </si>
  <si>
    <t>Bulleit 95 Rye Small Batch Frontier Whiskey</t>
  </si>
  <si>
    <t>Silver Ridge Chardonnay</t>
  </si>
  <si>
    <t>Kirin Ichiban</t>
  </si>
  <si>
    <t>Plymouth Gin Original Strength</t>
  </si>
  <si>
    <t>Milbrandt Vineyards Traditions Chardonnay</t>
  </si>
  <si>
    <t>Candoni Friuli Aquileia Pinot Grigio</t>
  </si>
  <si>
    <t>COLT 45 12/32OZ NR</t>
  </si>
  <si>
    <t>BUSCH 2/12 CAN</t>
  </si>
  <si>
    <t>Chi Chi's Skinny Margarita</t>
  </si>
  <si>
    <t>WWE CHEESECAKE FACTORY CHARD</t>
  </si>
  <si>
    <t>VALLE CALDA PROSECCO</t>
  </si>
  <si>
    <t>COASTLINE CHARD</t>
  </si>
  <si>
    <t>The Macallan 1824 Series Whiskey Maker's No.2 Edition Highland Single Malt Scotch Whiskey</t>
  </si>
  <si>
    <t>Alta Vista Terroir Selection Estate Bottled Malbec</t>
  </si>
  <si>
    <t>Ivory &amp; Burt Zinfandel</t>
  </si>
  <si>
    <t>Louis Roederer Rose Brut Champagne Rose Champagne Blend</t>
  </si>
  <si>
    <t>Quinta das Arcas Arca Nova Rose Espadeiro</t>
  </si>
  <si>
    <t>Mollydooker The Maitre D' Cabernet Sauvignon</t>
  </si>
  <si>
    <t>PARINGA CHARD</t>
  </si>
  <si>
    <t>Villa Jolanda Vino Spumante Brut Champagne Blanc de Blancs Champagne Blend</t>
  </si>
  <si>
    <t>Gnarly Head 1924 Limited Edition Double Black Rare Red Blend</t>
  </si>
  <si>
    <t>Bodega Santa Julia Late Harvest 'Tardio' Torrontes</t>
  </si>
  <si>
    <t>LEYDA S/BLC CL</t>
  </si>
  <si>
    <t>Barenjager Honey Liqueur</t>
  </si>
  <si>
    <t>INSITU SIGNATURE SYRAH/MOURVEDRE/VIOGNIER 750 ML</t>
  </si>
  <si>
    <t>Clos du Bois Hand Selected Lots Chardonnay</t>
  </si>
  <si>
    <t>Peroni Nastro Azzurro</t>
  </si>
  <si>
    <t>Seacrets Ruby Red Grapefruit Vodka</t>
  </si>
  <si>
    <t>Goose Island Honkers Ale</t>
  </si>
  <si>
    <t>Oyster Bay Sauvignon Blanc</t>
  </si>
  <si>
    <t>Bodega Norton Coleccion Cabernet Sauvignon</t>
  </si>
  <si>
    <t>Chateau Minuty M Cotes de Provence Grenache</t>
  </si>
  <si>
    <t>Barefoot Cellars Sangria Red Blend</t>
  </si>
  <si>
    <t>Angry Orchard Crisp Apple Hard Cider Can</t>
  </si>
  <si>
    <t>The Dreaming Tree Cabernet Sauvignon</t>
  </si>
  <si>
    <t>Christian Brothers Honey Liqueur</t>
  </si>
  <si>
    <t>Makara Wines Sauvignon Blanc</t>
  </si>
  <si>
    <t>Olney Winery For Your Eyes Olney Cabernet Sauvignon</t>
  </si>
  <si>
    <t>Gnarly Head Malbec</t>
  </si>
  <si>
    <t>Nico van der Merwe Wines Robert Alexander Merlot</t>
  </si>
  <si>
    <t>HorsePlay Cabernet Sauvignon</t>
  </si>
  <si>
    <t>Gerard Bertrand Kosmos Organic Rare Red Blend</t>
  </si>
  <si>
    <t>Domaine / Maison Vincent Girardin Corton Charlemagne Chardonnay</t>
  </si>
  <si>
    <t>Bitburger Drive</t>
  </si>
  <si>
    <t>Domaine Lafage Cote Est Grenache Blanc</t>
  </si>
  <si>
    <t>La Vieille Ferme (Perrin &amp; Fils) Blanc Luberon White Southern Rhone Blend</t>
  </si>
  <si>
    <t>Tomasello Winery Red Raspberry Wine Red Blend</t>
  </si>
  <si>
    <t>Shafer Relentless Syrah</t>
  </si>
  <si>
    <t>Old Camp Peach Pecan Whiskey</t>
  </si>
  <si>
    <t>ROLLING ROCK 30PK CAN</t>
  </si>
  <si>
    <t>Piazzo Comm. Armando Moscato D'Asti DOCG Muscat Blanc a Petits Grains</t>
  </si>
  <si>
    <t>Domaine de la Begude Rose Bandol Red Southern Rhone Blend</t>
  </si>
  <si>
    <t>Viticultori Associati Canicatti La Ferla Inzolia</t>
  </si>
  <si>
    <t>Felix Solis Vina San Juan Rare Red Blend</t>
  </si>
  <si>
    <t>Pucker Cherry Tease Vodka</t>
  </si>
  <si>
    <t>Black Button Apple Pie Moonshine</t>
  </si>
  <si>
    <t>Ino S.A. (Thebes) Dry White Wine Savatiano</t>
  </si>
  <si>
    <t>Matchbook Old Head Estate Bottled Chardonnay</t>
  </si>
  <si>
    <t>Bove Poggio d'Albe Montepulciano d'Abruzzo</t>
  </si>
  <si>
    <t>Pacific Edge Reserve Sauvignon Blanc</t>
  </si>
  <si>
    <t>Hacker Pschorr Original Oktoberfest</t>
  </si>
  <si>
    <t>Chateau La Roche Saint Jean Rose Merlot</t>
  </si>
  <si>
    <t>RES DE LA DAME L'DISEAU CDR</t>
  </si>
  <si>
    <t>Dewatsuru Kimoto Junmai Sake</t>
  </si>
  <si>
    <t>Amore Frutti Peach Moscato Muscat</t>
  </si>
  <si>
    <t>Silverado Vineyards Estate Grown Cabernet Sauvignon</t>
  </si>
  <si>
    <t>Capitoline Dry Vermouth White Blend</t>
  </si>
  <si>
    <t>Aberlour 18 Year Old Highland Single Malt Scotch Whiskey</t>
  </si>
  <si>
    <t>The Hess Collection 19 Block Mountain Cuvee Rare Red Blend</t>
  </si>
  <si>
    <t>Day Of The Dead Amber Ale</t>
  </si>
  <si>
    <t>Barton Long Island Ice Tea</t>
  </si>
  <si>
    <t>Verasol Tempranillo</t>
  </si>
  <si>
    <t>Cocoa Vino Chocolate Liqueur</t>
  </si>
  <si>
    <t>Cuvaison Pinot Noir</t>
  </si>
  <si>
    <t>Raimat Castell de Raimat Cabernet Sauvignon</t>
  </si>
  <si>
    <t>MOSEN CLETO CRIAN</t>
  </si>
  <si>
    <t>DFJ Vinhos PAXIS Bulldog Tinta Roriz</t>
  </si>
  <si>
    <t>Linganore Winecellars Mountain Berry Red Blend</t>
  </si>
  <si>
    <t>Semper Fi Corn Whiskey</t>
  </si>
  <si>
    <t>Cantine Colosi Bianco Rare White Blend</t>
  </si>
  <si>
    <t>Valle Escondido (Gouguenheim Winery) Malbec</t>
  </si>
  <si>
    <t>Domaine Stoeffler Gewurztraminer</t>
  </si>
  <si>
    <t>Peirano Estate Vineyards The Heritage Collection "Six Clones" Merlot</t>
  </si>
  <si>
    <t>Taylor Country Cellars Red Blend</t>
  </si>
  <si>
    <t>The Naked Grape (US) Naked Truth #44 Pinot Grigio</t>
  </si>
  <si>
    <t>Mark West Pinot Grigio</t>
  </si>
  <si>
    <t>Chateau La Verriere Bordeaux Superieur Bordeaux Blend</t>
  </si>
  <si>
    <t>Talbott Estate Grown Kali Hart Chardonnay</t>
  </si>
  <si>
    <t>STIRRINGS BLOODY MARY RIMMER</t>
  </si>
  <si>
    <t>The Hess Collection Hess Estate Cabernet Sauvignon</t>
  </si>
  <si>
    <t>Shock Top Ruby Fresh</t>
  </si>
  <si>
    <t>TWISTED TEA 24OZ CAN</t>
  </si>
  <si>
    <t>SIMONETTI MONT ABRZ</t>
  </si>
  <si>
    <t>Prado Rey Crianza Vendimia Seleccionada Finca Valdelayegua Tinta Fina</t>
  </si>
  <si>
    <t>Diplomatico Mantuano Rum</t>
  </si>
  <si>
    <t>Estrella River Winery Proprietor's Reserve Cabernet Sauvignon</t>
  </si>
  <si>
    <t>Alice White Lexia Moscato Muscat of Alexandria</t>
  </si>
  <si>
    <t>KUNDE ESTATE MERLOT</t>
  </si>
  <si>
    <t>Sagamore Spirit Cask Strength Rye American Whiskey</t>
  </si>
  <si>
    <t>Robert Mondavi Winery Fume Blanc Dry Sauvignon Blanc</t>
  </si>
  <si>
    <t>NATIONAL BOHEMIAN 16OZ CANS</t>
  </si>
  <si>
    <t>Smirnoff Ice Strawberry Acai</t>
  </si>
  <si>
    <t>Tiamo Organic Veneto IGT Pinot Grigio</t>
  </si>
  <si>
    <t>DOM DES CANTARELLES VIOG</t>
  </si>
  <si>
    <t>Vinicola Aurora Carnaval Riesling</t>
  </si>
  <si>
    <t>BUD ICE 2/12 LNNR</t>
  </si>
  <si>
    <t>Dog Pearl Necklace Oyster Stout</t>
  </si>
  <si>
    <t>Samuel Adams Rebel IPA</t>
  </si>
  <si>
    <t>14 Hands Merlot</t>
  </si>
  <si>
    <t>Montefresco Delle Venezie IGT Pinot Grigio</t>
  </si>
  <si>
    <t>Smirnoff Ice Screwdriver</t>
  </si>
  <si>
    <t>Folie a Deux Menage a Trois Cabernet Sauvignon</t>
  </si>
  <si>
    <t>Patron XO Cafe Dark Cocoa</t>
  </si>
  <si>
    <t>Josh Cellars Pinot Noir</t>
  </si>
  <si>
    <t>Caravella Orangecello Originale d'Italia</t>
  </si>
  <si>
    <t>Noteworthy Reserve 90 Proof Small Batch Honey Flavored Bourbon Whiskey</t>
  </si>
  <si>
    <t>Excelsior Chardonnay</t>
  </si>
  <si>
    <t>Layer Cake One Hundred Percent Pure Cabernet Sauvignon</t>
  </si>
  <si>
    <t>Foster's Lager</t>
  </si>
  <si>
    <t>Boordy Vineyards Sweetland Cellars Viva Sangria Red Blend</t>
  </si>
  <si>
    <t>Allegrini Palazzo della Torre Verona IGT Corvina Veronese</t>
  </si>
  <si>
    <t>Samuel Smith's Nut Brown Ale</t>
  </si>
  <si>
    <t>Campari Aperitivo</t>
  </si>
  <si>
    <t>Sabra Chocolate Orange Liqueur</t>
  </si>
  <si>
    <t>Tapena Verdejo</t>
  </si>
  <si>
    <t>Pearl Peach Vodka</t>
  </si>
  <si>
    <t>Maurice Lapalus &amp; Fils Bourgogne Rouge Pinot Noir</t>
  </si>
  <si>
    <t>Famille Perrin / Perrin &amp; Fils Les Sinards Chateauneuf du pape Red Southern Rhone Blend</t>
  </si>
  <si>
    <t>Elk Run Cold Friday Vineyard Pinot Noir</t>
  </si>
  <si>
    <t>Vini Veni Vidi Vici Merlot</t>
  </si>
  <si>
    <t>Blufeld Medium Sweet Riesling</t>
  </si>
  <si>
    <t>SKOURAS SYNORO</t>
  </si>
  <si>
    <t>HINOJOSA MAL</t>
  </si>
  <si>
    <t>Chateau Montaud Provence Rose Box Cotes de Provence Cinsault</t>
  </si>
  <si>
    <t>Evan Williams Honey</t>
  </si>
  <si>
    <t>Ronrico Rum Silver</t>
  </si>
  <si>
    <t>Sutter Home Winery Fre Alcohol Removed Chardonnay</t>
  </si>
  <si>
    <t>Isle of Jura Superstition Lightly Peated Single Malt Scotch Whiskey</t>
  </si>
  <si>
    <t>Katarzyna Estate Mezzek White Soil Cabernet Sauvignon, Mavrud</t>
  </si>
  <si>
    <t>WOODFORD RES DBL OAK PERSONAL SELECTION BATCH  3</t>
  </si>
  <si>
    <t>ALANDRA RED ESPORAO</t>
  </si>
  <si>
    <t>Seven Sisters Twena Rose Pinotage</t>
  </si>
  <si>
    <t>Domaine du Tariquet Cote Chardonnay</t>
  </si>
  <si>
    <t>Edoardo Miroglio Bio Viognier, Traminer</t>
  </si>
  <si>
    <t>Beringer Vineyards Main &amp; Vine White Zinfandel</t>
  </si>
  <si>
    <t>Chrysalis Vineyards Sarah's Patio Red Norton</t>
  </si>
  <si>
    <t>COLT DOUBLE MALT 12/40OZ NR</t>
  </si>
  <si>
    <t>Cristal Cerveza</t>
  </si>
  <si>
    <t>Cutty Sark Prohibition Edition Blended Scotch Whiskey</t>
  </si>
  <si>
    <t>Green Hills Chardonnay</t>
  </si>
  <si>
    <t>COLLINA DEL LECCI BRUN MONT</t>
  </si>
  <si>
    <t>Newton The Puzzle Estate Bottled Bordeaux Blend</t>
  </si>
  <si>
    <t>Blue Moon White IPA</t>
  </si>
  <si>
    <t>Antonin Rodet Macon Villages Chardonnay</t>
  </si>
  <si>
    <t>Casas del Mar Chef Geoff Blanc de Blancs Brut Cava Blend</t>
  </si>
  <si>
    <t>Ranga Ranga Sauvignon Blanc</t>
  </si>
  <si>
    <t>Johnnie Walker Scotch Swing</t>
  </si>
  <si>
    <t>Ron Flor de Cana 4 Year Old Extra Dry Rum</t>
  </si>
  <si>
    <t>PIED DE PERDOIX LIONEL OSMIN</t>
  </si>
  <si>
    <t>BUD ICE 4/6 LNNR</t>
  </si>
  <si>
    <t>Golden Tree Semi Sweet Moscato Muscat</t>
  </si>
  <si>
    <t>Clayhouse Vineyard Adobe White Rare White Blend</t>
  </si>
  <si>
    <t>Sonoma Cutrer Pinot Noir</t>
  </si>
  <si>
    <t>Jefferson's Reserve Pritchard Hill Cabernet Cask Finished Bourbon Whiskey</t>
  </si>
  <si>
    <t>MUKUZANI MARANI</t>
  </si>
  <si>
    <t>Villa Jolanda Pinot Rose Brut Pinot Noir</t>
  </si>
  <si>
    <t>Flipflop Wines Merlot</t>
  </si>
  <si>
    <t>CADRE P/NOIR</t>
  </si>
  <si>
    <t>Taylor Wine Company Lake Country Soft White Rare White Blend</t>
  </si>
  <si>
    <t>Bodegas Muga Rosado Garnacha</t>
  </si>
  <si>
    <t>Mollydooker Girl On The Go Verdelho</t>
  </si>
  <si>
    <t>Pio Cesare Barbera d'Alba</t>
  </si>
  <si>
    <t>Birthday Cake Vineyards Cake Batter Rare White Blend</t>
  </si>
  <si>
    <t>Heineken Light Lager</t>
  </si>
  <si>
    <t>Roger Goulart Demi Sec Reserva Cava Blend</t>
  </si>
  <si>
    <t>Dalwhinnie Distillers Edition Single Malt Scotch Whiskey</t>
  </si>
  <si>
    <t>Oban Single 14 Year Old Malt Scotch Whiskey</t>
  </si>
  <si>
    <t>ALBARINO D FEFINANE</t>
  </si>
  <si>
    <t>VALOROSO RED</t>
  </si>
  <si>
    <t>Smirnoff Iced Cake Vodka</t>
  </si>
  <si>
    <t>RAEBURN RR CHARD</t>
  </si>
  <si>
    <t>Charred Oak Hand Crafted Rye Whiskey 80 Proof</t>
  </si>
  <si>
    <t>Bacardi Reserva Limitada Rum</t>
  </si>
  <si>
    <t>Folie a Deux Menage a Trois Chardonnay</t>
  </si>
  <si>
    <t>Vin Vault Blend Cabernet Sauvignon</t>
  </si>
  <si>
    <t>Casas Patronales Sauvignon Blanc</t>
  </si>
  <si>
    <t>Rock Town Grapefruit Flavored Vodka</t>
  </si>
  <si>
    <t>Baltimore Shot Tower Gin</t>
  </si>
  <si>
    <t>REBEL YELL VARIETY PACK</t>
  </si>
  <si>
    <t>Wwe. Dr. H. Thanisch (Muller Burggraef) Spatlese Trocken Riesling</t>
  </si>
  <si>
    <t>Graham Beck The Game Reserve Chardonnay</t>
  </si>
  <si>
    <t>Wildlife Chardonnay</t>
  </si>
  <si>
    <t>MCNAB RIDGE PET/SYR</t>
  </si>
  <si>
    <t>Owen Roe Sinister Hand Grenache</t>
  </si>
  <si>
    <t>Michael Godard The Spa Treatment Gin</t>
  </si>
  <si>
    <t>Concha y Toro Frontera Pinot Grigio</t>
  </si>
  <si>
    <t>Vina San Esteban Groupie Mixed Breed Red Blend</t>
  </si>
  <si>
    <t>COPPOLA DIAMOND PAVILLION CHARDONNAY</t>
  </si>
  <si>
    <t>Quinta do Vallado 10 Year Old Tawny Red Port</t>
  </si>
  <si>
    <t>Sant'Or Saint George Agiorgitiko</t>
  </si>
  <si>
    <t>Castle Rock Reserve Pinot Noir</t>
  </si>
  <si>
    <t>Barton &amp; Guestier Passeport Blanc Sauvignon Blanc</t>
  </si>
  <si>
    <t>Laphroaig Lore Islay Sigle Malt Scotch Whiskey</t>
  </si>
  <si>
    <t>The Bay Seasoned Vodka</t>
  </si>
  <si>
    <t>Terra Vega Bin No. 949 Merlot</t>
  </si>
  <si>
    <t>Rocca delle Macie Head to Head Red Toscana IGT Rare Red Blend</t>
  </si>
  <si>
    <t>Noble Vines 337 Cabernet Sauvignon</t>
  </si>
  <si>
    <t>R STRONG SONOMA COAST CHARD</t>
  </si>
  <si>
    <t>Goldwater Estate Sauvignon Blanc</t>
  </si>
  <si>
    <t>MARCHIGUE CAB</t>
  </si>
  <si>
    <t>Mvemve Raats MR de Compostella Bordeaux Blend</t>
  </si>
  <si>
    <t>Takara Kinsen Plum Sake</t>
  </si>
  <si>
    <t>Tomai Fruit &amp; Grape Pomegranate Red Blend</t>
  </si>
  <si>
    <t>Red Diamond Winery Chardonnay</t>
  </si>
  <si>
    <t>Burnett's Sour Apple Vodka</t>
  </si>
  <si>
    <t>19 Crimes Red Wine Cabernet Sauvignon</t>
  </si>
  <si>
    <t>Middle Sister Smarty Pants Chardonnay</t>
  </si>
  <si>
    <t>Conde de Subirats Brut Cava Blend</t>
  </si>
  <si>
    <t>Trambusti Badiolo Riserva Chianti DOCG Sangiovese</t>
  </si>
  <si>
    <t>Stolichnaya Vanilla Vodka</t>
  </si>
  <si>
    <t>Caffo Fratelli d'Italia Amaretto</t>
  </si>
  <si>
    <t>Mirassou Vineyards Moscato Muscat</t>
  </si>
  <si>
    <t>Riunite Lambrusco</t>
  </si>
  <si>
    <t>Gloria Ferrer Royal Cuvee Brut Pinot Noir</t>
  </si>
  <si>
    <t>Benedictine D.O.M Liqueur</t>
  </si>
  <si>
    <t>Sun Garden Gewurztraminer</t>
  </si>
  <si>
    <t>Andre Moscato Collection Muscat</t>
  </si>
  <si>
    <t>Chivas Regal 18 Year Old Gold Signature Scotch Whiskey</t>
  </si>
  <si>
    <t>Dominio de Punctum Lobetia Chardonnay</t>
  </si>
  <si>
    <t>VEEV VitaFrute Organic Lemonade Cocktail</t>
  </si>
  <si>
    <t>Plymouth Sloe Gin</t>
  </si>
  <si>
    <t>DUBONNET Rouge Carignan</t>
  </si>
  <si>
    <t>Baileyana Firepeak Vineyard Pinot Noir</t>
  </si>
  <si>
    <t>Bartenura Malvasia di Casorzo d'Asti</t>
  </si>
  <si>
    <t>Shafer Red Shoulder Ranch Chardonnay</t>
  </si>
  <si>
    <t>Daily's Cocktails Margarita Ready to Drink</t>
  </si>
  <si>
    <t>Pierre Ferrand Dry Orange Curacao Triple Sec</t>
  </si>
  <si>
    <t>El Dorado 21 Year Special Rum</t>
  </si>
  <si>
    <t>Chateau Cote Montpezat Cuvee Compostelle Cotes de Bordeaux Castillon Bordeaux Blend</t>
  </si>
  <si>
    <t>BLUE MOUNTAIN FULL NELSON4/6 12Z CAN</t>
  </si>
  <si>
    <t>Brunellesco Delle Venezie IGT Pinot Grigio</t>
  </si>
  <si>
    <t>Beaulieu Vineyard Georges de Latour Private Reserve Cabernet Sauvignon</t>
  </si>
  <si>
    <t>Jim Beam Single Barrel Kentucky Straight Bourbon Whiskey</t>
  </si>
  <si>
    <t>Boordy Vineyards Chesapeake Icon No 7. Assateague Ponies Shiraz</t>
  </si>
  <si>
    <t>Mollydooker The Boxer Shiraz</t>
  </si>
  <si>
    <t>Wild Horse Pinot Noir</t>
  </si>
  <si>
    <t>Carolans Irish Cream Liqueur</t>
  </si>
  <si>
    <t>The Singleton Glendullan 12 Year Old Single Malt Scotch Whiskey</t>
  </si>
  <si>
    <t>Ruffino Orvieto Classico Orvieto White Blend</t>
  </si>
  <si>
    <t>Wolfschmidt Vodka</t>
  </si>
  <si>
    <t>Chum Churum Citron Soju</t>
  </si>
  <si>
    <t>Liquid Geography Mencia</t>
  </si>
  <si>
    <t>New Belgium Citradelic Exotic Lime Ale</t>
  </si>
  <si>
    <t>Teal Lake Kosher Shiraz</t>
  </si>
  <si>
    <t>Lancaster Hop Hog IPA</t>
  </si>
  <si>
    <t>Svedka Clementine Vodka</t>
  </si>
  <si>
    <t>Trinity Oaks Pinot Grigio</t>
  </si>
  <si>
    <t>Casa Agricola Alexandre Relvas Sweet Ciconia Portuguese Red Blend</t>
  </si>
  <si>
    <t>Yellow Tail Pink Bubbles Sparkling Rose Semillon</t>
  </si>
  <si>
    <t>Soleil Mimosa Fresh Squeezed Orange Juice</t>
  </si>
  <si>
    <t>Williams &amp; Humbert Dry Sack Medium Palomino</t>
  </si>
  <si>
    <t>Vdka 6100 Vodka</t>
  </si>
  <si>
    <t>Folie a Deux Menage a Trois Rose Merlot</t>
  </si>
  <si>
    <t>Barboursville Vineyards Reserve Chardonnay</t>
  </si>
  <si>
    <t>Michele Chiarlo Nivole Moscato d'Asti Muscat Blanc a Petits Grains</t>
  </si>
  <si>
    <t>American Pioneer Wine Growers Virginia Dare Chardonnay</t>
  </si>
  <si>
    <t>Filibuster Chef Robert Wiedmaier's Dual Cask Straight Bourbon Whiskey</t>
  </si>
  <si>
    <t>Turning Leaf Chardonnay</t>
  </si>
  <si>
    <t>Columbia Winery Cabernet Sauvignon</t>
  </si>
  <si>
    <t>Dry Creek Vineyard Dry Chenin Blanc</t>
  </si>
  <si>
    <t>Cragganmore 12 Year Old Speyside Single Malt Scotch Whiskey</t>
  </si>
  <si>
    <t>Cloudy Bay Sauvignon Blanc</t>
  </si>
  <si>
    <t>L. Tramier &amp; Fils Roncier Pinot Noir</t>
  </si>
  <si>
    <t>Samuel Adams Winter Lager</t>
  </si>
  <si>
    <t>14 Hands Chardonnay</t>
  </si>
  <si>
    <t>Estancia Cabernet Sauvignon</t>
  </si>
  <si>
    <t>Heavy Seas Gold Ale</t>
  </si>
  <si>
    <t>Weinstock Cellars White by W Rare White Blend</t>
  </si>
  <si>
    <t>St. Supery Estate Bottled Cabernet Sauvignon</t>
  </si>
  <si>
    <t>Maxie Trijol Cognac VS</t>
  </si>
  <si>
    <t>Francis Ford Coppola Diamond Collection Gold Label Chardonnay</t>
  </si>
  <si>
    <t>Gabriel Meffre Saint Mapalis Cotes du Rhone Villages Plan de Dieu Grenache</t>
  </si>
  <si>
    <t>Woodbridge Riesling</t>
  </si>
  <si>
    <t>Taylor (Fladgate) 20 Year Old Tawny Red Port</t>
  </si>
  <si>
    <t>Chateau Coupe Roses Fremillant Minervois Red Southern Rhone Blend</t>
  </si>
  <si>
    <t>Wasabe Imported Vodka Blended with Sake</t>
  </si>
  <si>
    <t>Beringer Vineyards Main &amp; Vine Chenin Blanc</t>
  </si>
  <si>
    <t>Rutherford Wine Company Clyde's Cabernet Sauvignon</t>
  </si>
  <si>
    <t>Sauza Conmemorativo Anejo Tequila</t>
  </si>
  <si>
    <t>Hogue Cellars Riesling</t>
  </si>
  <si>
    <t>Green Mountain Lemon Vodka</t>
  </si>
  <si>
    <t>Seoul Jangsoo Walmae Makkoli Rice Wine</t>
  </si>
  <si>
    <t>BOULDER MOJO IPA</t>
  </si>
  <si>
    <t>Aveleda Quinta da Aveleda Portuguese White Blend</t>
  </si>
  <si>
    <t>SIERRA NEVADA ESTATE HOMEGROWN 750 NR</t>
  </si>
  <si>
    <t>J.W. MORRIS CAB   750ML</t>
  </si>
  <si>
    <t>LOFT Cabernet Sauvignon</t>
  </si>
  <si>
    <t>Franzia Fruity Red Sangria Rare Red Blend</t>
  </si>
  <si>
    <t>Presidente Brandy</t>
  </si>
  <si>
    <t>Binyamina Bin Cabernet Sauvignon</t>
  </si>
  <si>
    <t>Maurice ecard Bourgogne Blanc Chardonnay</t>
  </si>
  <si>
    <t>Widmer Omission Ultimate Light Golden Ale</t>
  </si>
  <si>
    <t>Yellow Tail Bubbles Semillon</t>
  </si>
  <si>
    <t>Familia Zuccardi Santa Julia [+] Malbec</t>
  </si>
  <si>
    <t>Talisker Storm, Special Selected Casks</t>
  </si>
  <si>
    <t>Podere Castorani Cadetto Organic Montepulciano D'Abruzzo DOC</t>
  </si>
  <si>
    <t>Vini Veni Vidi Vici Cabernet Sauvignon</t>
  </si>
  <si>
    <t>Isaac Fernandez Selection Biutiful Brut Macabeo</t>
  </si>
  <si>
    <t>Absolut Ruby Red Vodka</t>
  </si>
  <si>
    <t>Yuengling Traditional Lager</t>
  </si>
  <si>
    <t>DEVILS BACKBONE ADVENTURE PACK 12PK NR</t>
  </si>
  <si>
    <t>Hananomai Sake Katana</t>
  </si>
  <si>
    <t>HARLOW RIDGE COASTAL CAB</t>
  </si>
  <si>
    <t>Cynar Liqueur</t>
  </si>
  <si>
    <t>Enat Tej Ethiopian Style Honey Wine</t>
  </si>
  <si>
    <t>Johnnie Walker Platinum Label 18 Year Old</t>
  </si>
  <si>
    <t>E. Guigal Blanc Cotes du Rhone White Southern Rhone Blend</t>
  </si>
  <si>
    <t>Chateau Ste. Michelle Cabernet Sauvignon</t>
  </si>
  <si>
    <t>Fratelli Urciuolo Dry White Wine Fiano di Avellino DOCG</t>
  </si>
  <si>
    <t>Willm Kirchberg de Barr Clos Gaensbroennel Clos Gaensbroennel Gewurztraminer</t>
  </si>
  <si>
    <t>Love Noir Satin Red Rare Red Blend</t>
  </si>
  <si>
    <t>Adelsheim Ribbon Springs Auxerrois</t>
  </si>
  <si>
    <t>Corazon Agave Anejo</t>
  </si>
  <si>
    <t>M. Chapoutier Belleruche Cotes du Rhone Red Southern Rhone Blend</t>
  </si>
  <si>
    <t>Hob Nob Vineyards Chardonnay</t>
  </si>
  <si>
    <t>Dad's Hat Pennsylvania Straight Rye Whiskey</t>
  </si>
  <si>
    <t>Bodegas LAN Crianza Tempranillo</t>
  </si>
  <si>
    <t>The Naked Grape (US) Naked Truth #11 Pinot Noir</t>
  </si>
  <si>
    <t>Robert Mondavi Winery Pinot Noir</t>
  </si>
  <si>
    <t>Breckenridge Vanilla Porter</t>
  </si>
  <si>
    <t>Vina Ijalba Graciano</t>
  </si>
  <si>
    <t>Elk Run Sweet Katherine Cabernet Sauvignon</t>
  </si>
  <si>
    <t>Meiomi Chardonnay</t>
  </si>
  <si>
    <t>Chateau de Fourques Languedoc Syrah</t>
  </si>
  <si>
    <t>Almaden Heritage Almaden Vineyards Chardonnay</t>
  </si>
  <si>
    <t>Green Flash Le Freak</t>
  </si>
  <si>
    <t>Clos La Coutale Cahors Malbec</t>
  </si>
  <si>
    <t>Dona Paula Estate Torrontes</t>
  </si>
  <si>
    <t>Schmitt Sohne Blue Bottle Intense &amp; Fruity Spatlese Riesling</t>
  </si>
  <si>
    <t>Folie a Deux Menage a Trois Moscato</t>
  </si>
  <si>
    <t>Korbel Brut Rose Methode Champenoise Pinot Noir</t>
  </si>
  <si>
    <t>Ferrari Carano Reserve Chardonnay</t>
  </si>
  <si>
    <t>Carneros Hills Chardenet Durell Vineyard Chardonnay</t>
  </si>
  <si>
    <t>Hob Nob Vineyards Pinot Noir</t>
  </si>
  <si>
    <t>CC:THE CHARDONNAY</t>
  </si>
  <si>
    <t>Crown Royal Vanilla Canadian Whiskey</t>
  </si>
  <si>
    <t>Antinori Villa Antinori Toscana IGT Sangiovese</t>
  </si>
  <si>
    <t>Seagram's Lime Twisted Gin</t>
  </si>
  <si>
    <t>BARKAN SP RES WINEMAKERS CHOICE MER</t>
  </si>
  <si>
    <t>Elio Perrone Sourgal Moscato d'Asti Muscat Blanc a Petits Grains</t>
  </si>
  <si>
    <t>Trapiche Broquel Cabernet Sauvignon</t>
  </si>
  <si>
    <t>Conti Beretta Friuli Grave Chardonnay</t>
  </si>
  <si>
    <t>Goslings Stormy Ginger Beer</t>
  </si>
  <si>
    <t>Chateau Tour de Pressac Saint Emilion Grand Cru Bordeaux Blend</t>
  </si>
  <si>
    <t>Smirnoff Ice Electric Mandarin</t>
  </si>
  <si>
    <t>Sierra Nevada Summerfest Crisp Lager</t>
  </si>
  <si>
    <t>Saint Hilaire Cremant de Limoux Chardonnay</t>
  </si>
  <si>
    <t>Rain Vodka</t>
  </si>
  <si>
    <t>Ca Montini Terre di Valfredda Trentino Pinot Grigio</t>
  </si>
  <si>
    <t>The Hess Collection Hess Select Treo Winemaker's Blend Rare Red Blend</t>
  </si>
  <si>
    <t>Chateau Coutet Barsac Semillon</t>
  </si>
  <si>
    <t>Almaden Mountain Rhine Wine Muscat</t>
  </si>
  <si>
    <t>Domaine Lalande (Domaines Grassa) Sauvignon Blanc</t>
  </si>
  <si>
    <t>Hillrock Madeira Cask Finished Double Cask Rye Whiskey</t>
  </si>
  <si>
    <t>Bodegas Bilbainas Vina Pomal Crianza Tempranillo</t>
  </si>
  <si>
    <t>Mollydooker Two Left Feet Shiraz</t>
  </si>
  <si>
    <t>Rancho Zabaco Heritage Vines Zinfandel</t>
  </si>
  <si>
    <t>Clos du Bois Hand Selected Lots Sauvignon Blanc</t>
  </si>
  <si>
    <t>Folie a Deux Menage a Trois Zinfandel</t>
  </si>
  <si>
    <t>BACKHOUSE CAB</t>
  </si>
  <si>
    <t>BLUE MOON SHARE PACK VARIETY 12PK NR</t>
  </si>
  <si>
    <t>BLUE MOON SUMMER VARIETY 2/12 NR</t>
  </si>
  <si>
    <t>Cakebread Cellars Reserve Chardonnay</t>
  </si>
  <si>
    <t>Dos Maderas 5+3 Year Old Rum</t>
  </si>
  <si>
    <t>Silver Oak Cabernet Sauvignon</t>
  </si>
  <si>
    <t>Domaine Carneros Brut Methode Champenoise Champagne Blend</t>
  </si>
  <si>
    <t>Michael David Vineyards Freakshow Cabernet Sauvignon</t>
  </si>
  <si>
    <t>FIRESTONE DISCOVERIES CHARD</t>
  </si>
  <si>
    <t>Castello di Magione Monterone Grechetto Umbria IGT Grechetto Bianco</t>
  </si>
  <si>
    <t>Trapiche Extra Brut Chardonnay</t>
  </si>
  <si>
    <t>Frog's Leap Estate Grown Cabernet Sauvignon</t>
  </si>
  <si>
    <t>Deschutes Fresh Squeezed IPA</t>
  </si>
  <si>
    <t>BUD 15/25OZ CANS</t>
  </si>
  <si>
    <t>Louis Latour Duet Chardonnay</t>
  </si>
  <si>
    <t>Sixpoint Resin</t>
  </si>
  <si>
    <t>Smirnoff Twisted Green Apple Beer</t>
  </si>
  <si>
    <t>4 Hands Contact High Ale</t>
  </si>
  <si>
    <t>Don Q Cristal Rum</t>
  </si>
  <si>
    <t>Milwaukee's Best Premium Beer</t>
  </si>
  <si>
    <t>Cavaliere Vernaccia di San Gimignano DOCG</t>
  </si>
  <si>
    <t>Francis Ford Coppola Director's Cut Cinema Cabernet Sauvignon</t>
  </si>
  <si>
    <t>Bushmills Irish Honey Whiskey</t>
  </si>
  <si>
    <t>Seagram's Pineapple Twisted Gin</t>
  </si>
  <si>
    <t>Stonestreet Estate Vineyards Cabernet Sauvignon</t>
  </si>
  <si>
    <t>Georgi Vodka</t>
  </si>
  <si>
    <t>Isaac Fernandez Selection Rios de Tinta Tempranillo</t>
  </si>
  <si>
    <t>Candoni Brut Prosecco Glera</t>
  </si>
  <si>
    <t>Abita Amber Lager</t>
  </si>
  <si>
    <t>Vaza Tempranillo</t>
  </si>
  <si>
    <t>Eviltwin Molotov Heavy</t>
  </si>
  <si>
    <t>Savory &amp; James Deluxe Dry Sherry Fino Palomino</t>
  </si>
  <si>
    <t>Mount Gay Silver Barbados Rum</t>
  </si>
  <si>
    <t>Gallo Family Vineyards / Gallo of Sonoma Sweet Red Rare Red Blend</t>
  </si>
  <si>
    <t>Famiglia Bianchi Malbec</t>
  </si>
  <si>
    <t>Ricura Horchata Cream Liqueur</t>
  </si>
  <si>
    <t>ZAIBO BEER 500ML</t>
  </si>
  <si>
    <t>SCHLAFLY SAMPLER 12 PACK 2/12 12.0Z</t>
  </si>
  <si>
    <t>Toasted Head Barrel Aged Merlot</t>
  </si>
  <si>
    <t>Chateau D'Esclans Whispering Angel Cotes de Provence Red Southern Rhone Blend</t>
  </si>
  <si>
    <t>Bader Mimeur Chateau de Chassagne Montrachet Chassagne Montrachet Pinot Noir</t>
  </si>
  <si>
    <t>SEAGRAM VARIETY 12 PAK NR</t>
  </si>
  <si>
    <t>Forest Glen Merlot</t>
  </si>
  <si>
    <t>M. Chapoutier Belleruche Rose Cotes du Rhone Rare Rose Blend</t>
  </si>
  <si>
    <t>Sokol Blosser Evolution Sparkling Methode Tradinionelle Rare White Blend</t>
  </si>
  <si>
    <t>Henry's Hard Orange Soda</t>
  </si>
  <si>
    <t>Carnivor Zinfandel</t>
  </si>
  <si>
    <t>Tippy Cow Vanilla Soft Serve Caribbean Rum and Real Dairy Cream</t>
  </si>
  <si>
    <t>St. Pauli Girl NA</t>
  </si>
  <si>
    <t>Barefoot Cellars Bubbly Brut Rose Alicante Bouschet</t>
  </si>
  <si>
    <t>Argyle Pinot Noir</t>
  </si>
  <si>
    <t>Jean Pierre Boisson Domaine du Pere Caboche Cuvee Tradidtion Chateauneuf du pape Red Southern Rhone Blend</t>
  </si>
  <si>
    <t>Cantine Galasso CornoGrande Premium Montepulciano D'Abruzzo DOC</t>
  </si>
  <si>
    <t>Pine Ridge Cabernet Sauvignon</t>
  </si>
  <si>
    <t>Concha y Toro Casillero del Diablo Reserva Merlot</t>
  </si>
  <si>
    <t>Cosecheros y Criadores Buenas Tempranillo</t>
  </si>
  <si>
    <t>DeKuyper Sour Apple Pucker</t>
  </si>
  <si>
    <t>Beaulieu Vineyard Century Cellars Cabernet Sauvignon</t>
  </si>
  <si>
    <t>Charles Smith Chateau Smith Cabernet Sauvignon</t>
  </si>
  <si>
    <t>Burnett's Tropical Fruit Vodka</t>
  </si>
  <si>
    <t>Allagash Black Belgian Style IPA</t>
  </si>
  <si>
    <t>Iron Fist Dubbel Fisted</t>
  </si>
  <si>
    <t>Cedar Brook Pinot Noir</t>
  </si>
  <si>
    <t>Famiglia Cielo dal 1908 Delle Venezie IGT Pinot Grigio</t>
  </si>
  <si>
    <t>Rombauer Vineyards Zinfandel</t>
  </si>
  <si>
    <t>Ninkasi Dawn of the Red India Red Ale</t>
  </si>
  <si>
    <t>Alto del Carmen Pisco Especial 35ï¿½</t>
  </si>
  <si>
    <t>Z ALEXANDER BROWN SANTA LUCIA HIGHLANDS CHARDONNAY</t>
  </si>
  <si>
    <t>Hofbrau Maibock</t>
  </si>
  <si>
    <t>Greg Norman Australia Estates Chardonnay</t>
  </si>
  <si>
    <t>PERFECTUS ROSSO</t>
  </si>
  <si>
    <t>Duvel Triple Hop Ale</t>
  </si>
  <si>
    <t>Cherry Pie (Hundred Acre) Cherry Tart Pinot Noir</t>
  </si>
  <si>
    <t>Bota Box RedVolution Zinfandel</t>
  </si>
  <si>
    <t>Cupcake Vineyards Moscato d'Asti Muscat Blanc a Petits Grains</t>
  </si>
  <si>
    <t>Georges Dubï¿½uf Domaine des Rosiers Moulin a vent Gamay</t>
  </si>
  <si>
    <t>Baron Herzog Jeunesse Pink Mosacto Muscat</t>
  </si>
  <si>
    <t>Sailor Jerry Spiced Rum</t>
  </si>
  <si>
    <t>SCHLITZ RED BULL 12/24OZ CAN</t>
  </si>
  <si>
    <t>Domaine de Pouy Ugni Blanc</t>
  </si>
  <si>
    <t>Lanzerac Pinotage</t>
  </si>
  <si>
    <t>Diplomatico Reserva Exclusiva Rum</t>
  </si>
  <si>
    <t>GALIL MT GALILEE CAB</t>
  </si>
  <si>
    <t>Rogue Farms Marionberry Braggot Ale</t>
  </si>
  <si>
    <t>Port City Essential American Pale Ale</t>
  </si>
  <si>
    <t>Ice Box Manhattan</t>
  </si>
  <si>
    <t>Boordy Vineyards Sweetland Cellars Jazz Berry Red Blend</t>
  </si>
  <si>
    <t>ponga. Sauvignon Blanc</t>
  </si>
  <si>
    <t>Spasso Pinot Grigio</t>
  </si>
  <si>
    <t>Manischewitz Blackberry Kosher Not For Passover Use Red Blend</t>
  </si>
  <si>
    <t>Barefoot Cellars Bubbly Prosecco Glera</t>
  </si>
  <si>
    <t>Campanile Friuli Grave Pinot Grigio</t>
  </si>
  <si>
    <t>Salmon Creek Pinot Grigio</t>
  </si>
  <si>
    <t>Cruzeiro Dos Arcos Branco White Blend</t>
  </si>
  <si>
    <t>Mendoza Vineyards Reserva Agua de Piedra Malbec</t>
  </si>
  <si>
    <t>GRANGE ROUQUETTE MARSANNE VOIG</t>
  </si>
  <si>
    <t>New Amsterdam Red Berry Vodka</t>
  </si>
  <si>
    <t>El Dorado 15 Year Special Reserve Rum</t>
  </si>
  <si>
    <t>Gruet Winery Brut Chardonnay</t>
  </si>
  <si>
    <t>Markham Chardonnay</t>
  </si>
  <si>
    <t>Colene Clemens Adriane Pinot Noir</t>
  </si>
  <si>
    <t>Folonari Valpolicella Valpolicella Blend</t>
  </si>
  <si>
    <t>Noble Vines 1 Red Blend Merlot</t>
  </si>
  <si>
    <t>El Jimador Tequila Anejo</t>
  </si>
  <si>
    <t>Altovinum Evodia Garnacha</t>
  </si>
  <si>
    <t>Bodegas Alvarez de Toledo Roble Mencia</t>
  </si>
  <si>
    <t>Gallo Family Vineyards / Gallo of Sonoma Sweet Peach Rare Rose Blend</t>
  </si>
  <si>
    <t>Bodegas El Coto Crianza Tempranillo</t>
  </si>
  <si>
    <t>Daily's Tropical Frozen Pina Colada Pouch</t>
  </si>
  <si>
    <t>Cambas Greek Heritage Merlot</t>
  </si>
  <si>
    <t>Trefethen Merlot</t>
  </si>
  <si>
    <t>Linganore Winecellars Black Raven Dry Red Blend</t>
  </si>
  <si>
    <t>Emiliana Natura Cabernet Sauvignon</t>
  </si>
  <si>
    <t>Graham Six Grapes Reserve Red Port</t>
  </si>
  <si>
    <t>Patron Citronge Orange Liqueur</t>
  </si>
  <si>
    <t>Andre Peach Moscato Muscat</t>
  </si>
  <si>
    <t>Castello Banfi Chianti Classico Chianti Blend</t>
  </si>
  <si>
    <t>DUCK POND CHARDONNAY</t>
  </si>
  <si>
    <t>Cartlidge &amp; Browne Merlot</t>
  </si>
  <si>
    <t>Yellow Tail Merlot</t>
  </si>
  <si>
    <t>Finca Lopez Noceti 1919 Malbec</t>
  </si>
  <si>
    <t>Burnett's Strawberry Banana Vodka</t>
  </si>
  <si>
    <t>RumHaven Coconut Rum</t>
  </si>
  <si>
    <t>Skyy Infusion Dragon Fruit Vodka</t>
  </si>
  <si>
    <t>Dark Horse Wines The Original Dark Horse Sauvignon Blanc</t>
  </si>
  <si>
    <t>La Crema Saralee's Vineyard Chardonnay</t>
  </si>
  <si>
    <t>Cupcake Vineyards Angel Food Chardonnay</t>
  </si>
  <si>
    <t>GAMLA SANG</t>
  </si>
  <si>
    <t>Stags' Leap Winery Cabernet Sauvignon</t>
  </si>
  <si>
    <t>Stags' Leap Winery The Leap Estate Grown Cabernet Sauvignon</t>
  </si>
  <si>
    <t>Gavalas Winery Dry White Assyrtico</t>
  </si>
  <si>
    <t>Auguste Bonhomme La Forcine Sancerre Sauvignon Blanc</t>
  </si>
  <si>
    <t>Dante Cabernet Sauvignon</t>
  </si>
  <si>
    <t>Trimbach Riesling</t>
  </si>
  <si>
    <t>Tiefenbrunner Alto Adige   Sudtirol Pinot Grigio</t>
  </si>
  <si>
    <t>Argiolas Costera Cannonau di Sardegna Grenache</t>
  </si>
  <si>
    <t>Tangley Oaks Lot No.11 Chardonnay</t>
  </si>
  <si>
    <t>Cline Cellars Zinfandel</t>
  </si>
  <si>
    <t>Hofbrau Munchen</t>
  </si>
  <si>
    <t>Ghost Pines Winemaker's Blend Zinfandel</t>
  </si>
  <si>
    <t>COORS LT 2/12 16OZ CAN</t>
  </si>
  <si>
    <t>Black Box Red Elegance Syrah</t>
  </si>
  <si>
    <t>Art of Earth Organic Montepulciano d'Abruzzo</t>
  </si>
  <si>
    <t>Castello Banfi Centine Toscana IGT Sangiovese</t>
  </si>
  <si>
    <t>19 Crimes Hard Chard Chardonnay</t>
  </si>
  <si>
    <t>Marques de Moral Crianza Tempranillo</t>
  </si>
  <si>
    <t>Dona Paula Estate Malbec</t>
  </si>
  <si>
    <t>Domaine Chandon Blanc de Noirs Pinot Noir</t>
  </si>
  <si>
    <t>Savory &amp; James Cream Palomino</t>
  </si>
  <si>
    <t>Layer Cake One Hundred Percent Hand Crafted Pinot Noir</t>
  </si>
  <si>
    <t>Dos Equis Special Lager</t>
  </si>
  <si>
    <t>Seagram's VO Gold Canadian Whiskey</t>
  </si>
  <si>
    <t>Ghost Pines Winemaker's Blend Rare Red Blend</t>
  </si>
  <si>
    <t>J. Lohr Vineyard Series Fog's Reach Pinot Noir</t>
  </si>
  <si>
    <t>Hiram Walker Blackberry Flavored Brandy</t>
  </si>
  <si>
    <t>Skyy Infusion Moscato Grape</t>
  </si>
  <si>
    <t>Carlo Rossi Moscato Sangria Muscat Blanc a Petits Grains</t>
  </si>
  <si>
    <t>Chateau De Beaucastel Chateauneuf du pape Red Southern Rhone Blend</t>
  </si>
  <si>
    <t>Four Seasons Collection Kagor Late Harvest Cabernet Sauvignon</t>
  </si>
  <si>
    <t>Linganore Winecellars Medieval Mead Semi Sweet Honey Wine White Blend</t>
  </si>
  <si>
    <t>Burnett's Coconut Vodka</t>
  </si>
  <si>
    <t>Mezzacorona Estate Grown Vigneti Delle Dolomiti IGT Merlot</t>
  </si>
  <si>
    <t>Jefferson's Reserve Very Old Very Small Batch Kentucky Straight Bourbon Whiskey</t>
  </si>
  <si>
    <t>Alois Lageder Vigneti Delle Dolomiti IGT Pinot Grigio</t>
  </si>
  <si>
    <t>Melvale Pure Straight Rye Whiskey</t>
  </si>
  <si>
    <t>Dreamfish Cabernet Sauvignon</t>
  </si>
  <si>
    <t>Trefethen Double T Bordeaux Blend</t>
  </si>
  <si>
    <t>Yellow Tail Shiraz</t>
  </si>
  <si>
    <t>La Mondianese Baby Barbera d'Asti</t>
  </si>
  <si>
    <t>Jack Daniel's Single Barrel 130 Proof Tennessee Whiskey</t>
  </si>
  <si>
    <t>Tic Tack Liqueur</t>
  </si>
  <si>
    <t>Hiram Walker Creme de Cassis Cocktail Mixers</t>
  </si>
  <si>
    <t>Sandeman Founders Reserve Red Port</t>
  </si>
  <si>
    <t>Momokawa Pearl Junmai Nigori Genshu Sake</t>
  </si>
  <si>
    <t>Gran Centenario Plata Tequila</t>
  </si>
  <si>
    <t>Ivory &amp; Burt Bordeaux Blend</t>
  </si>
  <si>
    <t>Boodles British Gin</t>
  </si>
  <si>
    <t>Fox Brook Winery Cabernet Sauvignon</t>
  </si>
  <si>
    <t>Bodega Suter Lujuria Malbec</t>
  </si>
  <si>
    <t>LICOR 43 Cuarenta Y Tres</t>
  </si>
  <si>
    <t>Cantina Gabriele Sangiovese</t>
  </si>
  <si>
    <t>Rosemount Estate Pinot Noir</t>
  </si>
  <si>
    <t>Bosca Verdi Spumante Muscat</t>
  </si>
  <si>
    <t>Bib &amp; Tucker Bourbon Small Batch Whiskey</t>
  </si>
  <si>
    <t>Barefoot Cellars Crisp White Rare White Blend</t>
  </si>
  <si>
    <t>Evan Williams Single Barrel</t>
  </si>
  <si>
    <t>Bonterra Vineyards Sauvignon Blanc</t>
  </si>
  <si>
    <t>Martin Codax Burgans Albarino</t>
  </si>
  <si>
    <t>Beaulieu Vineyard Reserve Pinot Noir</t>
  </si>
  <si>
    <t>Alexander Valley Vineyards Wetzel Family Estate Cabernet Sauvignon</t>
  </si>
  <si>
    <t>Flipflop Wines Left Coast Cabernet Sauvignon</t>
  </si>
  <si>
    <t>Flying Dog Single Hop Series Calypso Imperial IPA</t>
  </si>
  <si>
    <t>Slices Sangria Tempranillo</t>
  </si>
  <si>
    <t>Chimay Premiere Trappist Ale</t>
  </si>
  <si>
    <t>Carlo Rossi Burgundy Merlot</t>
  </si>
  <si>
    <t>Familia Zuccardi Q La Consulta and Vista Flores Malbec</t>
  </si>
  <si>
    <t>Monkey 47 Schwarzwald Dry Gin</t>
  </si>
  <si>
    <t>Karl Erbes Kabinett urziger Wurzgarten Riesling</t>
  </si>
  <si>
    <t>Goats do Roam Wine Company Goats do Roam Rose Shiraz</t>
  </si>
  <si>
    <t>Stellar Organics No Added Sulfites Cabernet Sauvignon</t>
  </si>
  <si>
    <t>Liberty School Cabernet Sauvignon</t>
  </si>
  <si>
    <t>Redemption High Rye Bourbon Pre Prohibition Rye Revival</t>
  </si>
  <si>
    <t>Donegal Estates Irish Whiskey</t>
  </si>
  <si>
    <t>Sterling Vineyards Vintner's Collection Chardonnay</t>
  </si>
  <si>
    <t>Robert Mondavi Winery Private Selection Chardonnay</t>
  </si>
  <si>
    <t>I.W. Harper Kentucky Straight Bourbon Whiskey</t>
  </si>
  <si>
    <t>Belmondo Terre Siciliane IGT Pinot Grigio</t>
  </si>
  <si>
    <t>Lewis Cellars Alec's Blend Syrah</t>
  </si>
  <si>
    <t>Chopin Wheat Vodka</t>
  </si>
  <si>
    <t>KEDEM 144 NY WHITE</t>
  </si>
  <si>
    <t>Feudo Arancio Stemmari Nero d'Avola</t>
  </si>
  <si>
    <t>Angeline Winery Reserve Chardonnay</t>
  </si>
  <si>
    <t>Chateau La Graviere Bordeaux Blend</t>
  </si>
  <si>
    <t>BACCUS CHIANTI DOCG</t>
  </si>
  <si>
    <t>Balducci's Food Lovers Market Chardonnay</t>
  </si>
  <si>
    <t>Ecco Domani Delle Venezie IGT Pinot Grigio</t>
  </si>
  <si>
    <t>Los Ailos Syrah</t>
  </si>
  <si>
    <t>Zind Humbrecht Turckheim Gewurztraminer</t>
  </si>
  <si>
    <t>Barkan Classic Pinotage</t>
  </si>
  <si>
    <t>Laurent Dauphin Tradition Champagne Brut Champagne Blend</t>
  </si>
  <si>
    <t>Atlas Ponzi IPA</t>
  </si>
  <si>
    <t>Chateau La Mouliniere Bordeaux Blend</t>
  </si>
  <si>
    <t>MacMurray Estate Vineyards Pinot Noir</t>
  </si>
  <si>
    <t>Sierra Nevada Nooner Pilsner</t>
  </si>
  <si>
    <t>Henry's Drive Morse Code Shiraz</t>
  </si>
  <si>
    <t>Monte Alban Mezcal Con Gusano</t>
  </si>
  <si>
    <t>Long Shadows Wineries Poet's Leap Vintners Collection Riesling</t>
  </si>
  <si>
    <t>Wheelhouse Wine Cellars Chardonnay</t>
  </si>
  <si>
    <t>Smirnoff Ice Mango</t>
  </si>
  <si>
    <t>KOTROTSOS MOSCHOFILERO WHITE</t>
  </si>
  <si>
    <t>Gallo Family Vineyards / Gallo of Sonoma Signature Series Pinot Noir</t>
  </si>
  <si>
    <t>Dalton Yuvalim Cabernet Sauvignon</t>
  </si>
  <si>
    <t>Kendall Jackson Avant Chardonnay</t>
  </si>
  <si>
    <t>1800 The Ultimate Peach Margarita</t>
  </si>
  <si>
    <t>Cantine Volpi SRL Tre Fili Organic Dry Veneto IGT Pinot Grigio</t>
  </si>
  <si>
    <t>STICKY BEAK CAB</t>
  </si>
  <si>
    <t>Pere Anselme Reserve De L'Aube Viognier</t>
  </si>
  <si>
    <t>Line 39 Pinot Noir</t>
  </si>
  <si>
    <t>Llord's Elderflower Liqueur</t>
  </si>
  <si>
    <t>Domaine Ste. Michelle Extra Dry Chardonnay</t>
  </si>
  <si>
    <t>Pierre Ferrand 1er Cru de Cognac Grande Champagne Ambre</t>
  </si>
  <si>
    <t>Bodegas Abanico Trencalos Tempranillo</t>
  </si>
  <si>
    <t>Cigar Box Reserve Hand Harvested Malbec</t>
  </si>
  <si>
    <t>Evan Williams Kentucky Straight Bourbon Whiskey</t>
  </si>
  <si>
    <t>Santa Carolina Reserva Pinot Noir</t>
  </si>
  <si>
    <t>Bodegas Corral Don Jacobo Rosado Rioja Red Blend</t>
  </si>
  <si>
    <t>Cupcake Vineyards Prosecco Glera</t>
  </si>
  <si>
    <t>Pebble Lane Sustainably Grown Pinot Noir</t>
  </si>
  <si>
    <t>13 Celsius Vineyards 13 Celsius Sauvignon Blanc</t>
  </si>
  <si>
    <t>Angelini Veneto IGT Pinot Grigio</t>
  </si>
  <si>
    <t>Charles de Cazanove Tete de Cuvee Champagne Brut Champagne Blend</t>
  </si>
  <si>
    <t>Egervin Egri Bikaver Bulls Blood Rare Red Blend, Kekfrankos, Cabernet Sauvignon, Merlot</t>
  </si>
  <si>
    <t>ZD Wines Chardonnay</t>
  </si>
  <si>
    <t>Domaine Dupont Fine Reserve Calvados</t>
  </si>
  <si>
    <t>Tilia Malbec</t>
  </si>
  <si>
    <t>Hacienda Los Haroldos Vinos Con Angel Malbec</t>
  </si>
  <si>
    <t>Cruzan Black Cherry Rum</t>
  </si>
  <si>
    <t>Entwine Cabernet Sauvignon</t>
  </si>
  <si>
    <t>Cousino Macul Cabernet Sauvignon</t>
  </si>
  <si>
    <t>Shiner Bock</t>
  </si>
  <si>
    <t>Liberty Creek Winemaker's Selection Pinot Noir</t>
  </si>
  <si>
    <t>Sho Chiku Bai Nama Sake</t>
  </si>
  <si>
    <t>Angry Orchard Green Apple Hard Cider</t>
  </si>
  <si>
    <t>TIPPY COW VARIETY PACK</t>
  </si>
  <si>
    <t>Rosatello Moscato</t>
  </si>
  <si>
    <t>BAKALAR AMBER</t>
  </si>
  <si>
    <t>Smirnoff Sorbet Light Mango Passion Fruit Vodka</t>
  </si>
  <si>
    <t>TERRAVEGA CARM</t>
  </si>
  <si>
    <t>Herradura Anejo Tequila</t>
  </si>
  <si>
    <t>Kedem Champagne White Blend</t>
  </si>
  <si>
    <t>Francis Ford Coppola Director's Cut Zinfandel</t>
  </si>
  <si>
    <t>Merry Edwards Sauvignon Blanc</t>
  </si>
  <si>
    <t>K Cellars Merlot</t>
  </si>
  <si>
    <t>Vina Casas Patronales Reserva Cabernet Sauvignon</t>
  </si>
  <si>
    <t>WOODFORD RES DBL OAK PERSONAL SELECTION BATCH 2</t>
  </si>
  <si>
    <t>Old Rasputin Russian Imperial Stout</t>
  </si>
  <si>
    <t>The Naked Grape (US) Pinot Noir</t>
  </si>
  <si>
    <t>Tokubetsu Junmai Sake Suigei</t>
  </si>
  <si>
    <t>Richard Hennessy Cognac</t>
  </si>
  <si>
    <t>Chateau Tour de Goupin White Bordeaux Blend</t>
  </si>
  <si>
    <t>Martin Cendoya Reserva Rioja Red Blend</t>
  </si>
  <si>
    <t>Antichi Giochi Piemontesi Voulet Malvasia di Casorzo d'Asti Malvasia Nera</t>
  </si>
  <si>
    <t>Bread &amp; Butter Pinot Noir</t>
  </si>
  <si>
    <t>Dominio de Eguren Protocolo Blanco Macabeo</t>
  </si>
  <si>
    <t>Cazadores Tequila Blanco</t>
  </si>
  <si>
    <t>Burnett's Cirtus Vodka</t>
  </si>
  <si>
    <t>Simi Sauvignon Blanc</t>
  </si>
  <si>
    <t>Budweiser &amp; Clamato Chelada</t>
  </si>
  <si>
    <t>Taylor Wine Company Marsala White Blend</t>
  </si>
  <si>
    <t>Vinhos Borges Gatao Portuguese White Blend, Azal, Pederna, Trajadura</t>
  </si>
  <si>
    <t>Edge Cabernet Sauvignon</t>
  </si>
  <si>
    <t>Little Black Dress Black Cherry Vanilla Vodka</t>
  </si>
  <si>
    <t>OTTER CREEK MIXED BAG SAMPLER 2/12 12.0Z NR</t>
  </si>
  <si>
    <t>Hall Sauvignon Blanc</t>
  </si>
  <si>
    <t>Savory &amp; James Deluxe Medium Sherry Amontillado Palomino</t>
  </si>
  <si>
    <t>Weyerbacher Blithering Idiot Barelywine Ale</t>
  </si>
  <si>
    <t>Little Black Dress Pineapple Honey Vodka</t>
  </si>
  <si>
    <t>Bodegas Juan Gil Monastrell</t>
  </si>
  <si>
    <t>CEJA CHARD</t>
  </si>
  <si>
    <t>Dry Fly Gin</t>
  </si>
  <si>
    <t>Rogue Dead Guy Ale</t>
  </si>
  <si>
    <t>Belle Ambiance Family Vineyards Pinot Grigio</t>
  </si>
  <si>
    <t>Anderson Valley Pinchy Jeek Barl Pumpkin Ale</t>
  </si>
  <si>
    <t>Chateau Grand Billard Sauvignon Blanc</t>
  </si>
  <si>
    <t>10 Barrel Joe IPA</t>
  </si>
  <si>
    <t>Cousino Macul Lota Cabernet Sauvignon</t>
  </si>
  <si>
    <t>Hornitos Spiced Honey Liqueur Tequila</t>
  </si>
  <si>
    <t>Copper Ridge Vineyards Cabernet Sauvignon</t>
  </si>
  <si>
    <t>R Wines Bitch Grenache</t>
  </si>
  <si>
    <t>Old Forester Signature Kentucky Straight Bourbon Whiskey 100 Proof</t>
  </si>
  <si>
    <t>Chateau Ste. Michelle Indian Wells Merlot</t>
  </si>
  <si>
    <t>Chateau Lamouroux Graves Bordeaux Blend</t>
  </si>
  <si>
    <t>Rutherford Hill Merlot</t>
  </si>
  <si>
    <t>Smoking Loon The Original Pinot Grigio</t>
  </si>
  <si>
    <t>Two Gingers Irish Whiskey</t>
  </si>
  <si>
    <t>Bricco Dei Tati Barbera</t>
  </si>
  <si>
    <t>Soho Lychee Liqueur</t>
  </si>
  <si>
    <t>MATCHBOOK CAB</t>
  </si>
  <si>
    <t>DOM JULIEN MASQUIN CDR HUMEUR RED</t>
  </si>
  <si>
    <t>Paraduxx (Duckhorn Vineyards) Proprietary Red Cabernet Sauvignon</t>
  </si>
  <si>
    <t>Lost Angel Mischief Rare Red Blend</t>
  </si>
  <si>
    <t>Provenance Vineyards Sauvignon Blanc</t>
  </si>
  <si>
    <t>Souverain Chardonnay</t>
  </si>
  <si>
    <t>FLYING DOG VARIETY PACK 2/12 NR</t>
  </si>
  <si>
    <t>Cavit Collection Provincia di Pavia IGT Pinot Noir</t>
  </si>
  <si>
    <t>Pucker Sour Apple Sass Vodka</t>
  </si>
  <si>
    <t>Cousino Macul Antiguas Reservas Chardonnay</t>
  </si>
  <si>
    <t>Adega da Cartuxa Cartuxa Portuguese Red Blend</t>
  </si>
  <si>
    <t>Dr. McGillicuddy Intense Butterscotch</t>
  </si>
  <si>
    <t>1800 Ultimate Pineapple Margarita</t>
  </si>
  <si>
    <t>Lazzaroni Sambuca 1851 Liqueur</t>
  </si>
  <si>
    <t>Hiram Walker Triple Sec Liqueur 30 Proof</t>
  </si>
  <si>
    <t>Belle Ambiance Family Vineyards Pinot Noir</t>
  </si>
  <si>
    <t>Cantina Gabriele Dry Red Wine Lazio IGT Cabernet Sauvignon</t>
  </si>
  <si>
    <t>Pinnacle Tropical Punch Vodka</t>
  </si>
  <si>
    <t>Sterling Vineyards Sauvignon Blanc</t>
  </si>
  <si>
    <t>Chateau Haut Laborie Merlot</t>
  </si>
  <si>
    <t>Intrinsic Wine Co. Cabernet Sauvignon</t>
  </si>
  <si>
    <t>Hochstadter's Slow &amp; Low Rock &amp; Rye Straight Rye Whiskey</t>
  </si>
  <si>
    <t>Tenuta di Collosorbo Le Due Gemme Rosso Sant'antimo Sangiovese</t>
  </si>
  <si>
    <t>Linden Hardscrabble Chardonnay</t>
  </si>
  <si>
    <t>Fetzer Anthony's Hill Pinot Grigio</t>
  </si>
  <si>
    <t>Bonterra Vineyards Made with Organic Grapes Merlot</t>
  </si>
  <si>
    <t>Abita Big Easy IPA</t>
  </si>
  <si>
    <t>Dr. Hans Von Muller Auslese Riesling</t>
  </si>
  <si>
    <t>LOUIS SIPP RIESLING</t>
  </si>
  <si>
    <t>Wine Sisterhood Passionate Pinot Grigio</t>
  </si>
  <si>
    <t>Bodegas y Vinedos de Murcia Caracol Serrano Monastrell</t>
  </si>
  <si>
    <t>Angry Orchard Rose Hard Cider</t>
  </si>
  <si>
    <t>EVOLUTION VARIETY  2/12 12 OZ</t>
  </si>
  <si>
    <t>Trinitas Old Vine Zinfandel</t>
  </si>
  <si>
    <t>PAMA Pomegranate Liqueur</t>
  </si>
  <si>
    <t>Bota Box Merlot</t>
  </si>
  <si>
    <t>Ernesto Catena Padrillos Malbec</t>
  </si>
  <si>
    <t>Caffo Solara Triple Grand Orange Liqueur</t>
  </si>
  <si>
    <t>Ortas / Cave de Rasteau Tradition Rasteau Grenache</t>
  </si>
  <si>
    <t>Franzia Refreshing White Rare White Blend</t>
  </si>
  <si>
    <t>Middle Sister Drama Queen Pinot Grigio</t>
  </si>
  <si>
    <t>Evil Twin Brewing Two Evil Geyser Gose Ale</t>
  </si>
  <si>
    <t>Campbell &amp; McGill Selections Mega Petite Petite Sirah</t>
  </si>
  <si>
    <t>KWV Roodeberg Rare White Blend</t>
  </si>
  <si>
    <t>Trinchero Zinfatuation Zinfandel</t>
  </si>
  <si>
    <t>TERRAS DE SERPA RED</t>
  </si>
  <si>
    <t>SEVEN TERRACES P/NOIR</t>
  </si>
  <si>
    <t>Ron Diaz Silver Premium Extra Smooth Rum</t>
  </si>
  <si>
    <t>I.W. Harper 15 Year Old Kentucky Straight Bourbon Whiskey</t>
  </si>
  <si>
    <t>Heineken Can</t>
  </si>
  <si>
    <t>Moonstone Raspberry Sake</t>
  </si>
  <si>
    <t>Chateau Haut La Pereyre Bordeaux Superieur Bordeaux Blend</t>
  </si>
  <si>
    <t>Michter's 10 Year Old Single Barrel Bourbon Whiskey</t>
  </si>
  <si>
    <t>Stag's Leap Wine Cellars 40th Anniversary Vintage Stag's Leap Vineyards Cabernet Sauvignon</t>
  </si>
  <si>
    <t>Barton &amp; Guestier Cotes de Provence Red Southern Rhone Blend</t>
  </si>
  <si>
    <t>Robertson Winery Natural Sweet White Rare White Blend</t>
  </si>
  <si>
    <t>Spy Valley Sauvignon Blanc</t>
  </si>
  <si>
    <t>Johnnie Walker 18 Year Old  Blended Scotch Whisky</t>
  </si>
  <si>
    <t>Valentin Bianchi New Age Rare White Blend</t>
  </si>
  <si>
    <t>Cantina di Soave Rocca Sveva Soave Classico Garganega</t>
  </si>
  <si>
    <t>JOSE CUERVO SILVER TEQUILA</t>
  </si>
  <si>
    <t>ALIAS P/NOIR</t>
  </si>
  <si>
    <t>Bota Box Pinot Noir</t>
  </si>
  <si>
    <t>Schaefer Beer</t>
  </si>
  <si>
    <t>J VINEYARDS MULTI   APPELATION BLK LBL P/NOIR</t>
  </si>
  <si>
    <t>NINKASI FALL IPA VARIETY PACKS 2/12</t>
  </si>
  <si>
    <t>Epic New England Style IPA Can</t>
  </si>
  <si>
    <t>Alfasi Estate Bottled Chardonnay</t>
  </si>
  <si>
    <t>Fattoria La Gerla Rosso di Montalcino Sangiovese</t>
  </si>
  <si>
    <t>The Other Guys Leese Fitch Chardonnay</t>
  </si>
  <si>
    <t>FROMONT MACON VIL</t>
  </si>
  <si>
    <t>Bonterra Vineyards Made with Organic Grapes Viognier</t>
  </si>
  <si>
    <t>Ghost Pines Winemaker's Blend Merlot</t>
  </si>
  <si>
    <t>Cuvee des Barons Brut Vin Mousseux Champagne Blanc de Blancs Chardonnay</t>
  </si>
  <si>
    <t>Yangarra Estate Old Vine Grenache</t>
  </si>
  <si>
    <t>Joseph Drouhin Laforet Bourgogne Rouge Pinot Noir</t>
  </si>
  <si>
    <t>LUZON BLANCO</t>
  </si>
  <si>
    <t>SANTA RITA MER 120</t>
  </si>
  <si>
    <t>Sella &amp; Mosca Riserva Cannonau di Sardegna Grenache</t>
  </si>
  <si>
    <t>Calico Jack Spiced Rum</t>
  </si>
  <si>
    <t>Sloop Betty Honey Vodka</t>
  </si>
  <si>
    <t>STORE SPECIAL WINE 12 LITER</t>
  </si>
  <si>
    <t>12L</t>
  </si>
  <si>
    <t>Rosenblum Cellars Vintner's Cuvee XXXVIII Zinfandel</t>
  </si>
  <si>
    <t>Jackson Morgan Southern Cream Peppermint Mocha Liqueur</t>
  </si>
  <si>
    <t>Torada Gold Tequila</t>
  </si>
  <si>
    <t>Laphroaig 10 Year Old Original Cask Strength Islay Single Malt Scotch Whisky</t>
  </si>
  <si>
    <t>LangeTwins Estate Grown Cabernet Sauvignon</t>
  </si>
  <si>
    <t>Chappellet Double C Ranch Rare Red Blend</t>
  </si>
  <si>
    <t>Domaine des Caves du Prieure Sancerre Sauvignon Blanc</t>
  </si>
  <si>
    <t>Domaine Bellevue Touraine Cabernet Franc</t>
  </si>
  <si>
    <t>L'Heritier Guyot Creme de Cassis de Dijon</t>
  </si>
  <si>
    <t>Luccio Moscato d'Asti Muscat Blanc a Petits Grains</t>
  </si>
  <si>
    <t>Kenwood Chardonnay</t>
  </si>
  <si>
    <t>Noble Vines Single Vineyard 242 Sauvignon Blanc</t>
  </si>
  <si>
    <t>Cartlidge &amp; Browne Cabernet Sauvignon</t>
  </si>
  <si>
    <t>Carne Humana White Wine Sauvignon Blanc</t>
  </si>
  <si>
    <t>Peche Lambic Belgian Peach Beer</t>
  </si>
  <si>
    <t>Thierry and Guy Fat Bastard Shiraz</t>
  </si>
  <si>
    <t>Louis M. Martini Cabernet Sauvignon</t>
  </si>
  <si>
    <t>Jose Maria da Fonseca Periquita Original Portuguese Red Blend</t>
  </si>
  <si>
    <t>Rosemount Estate Diamond Label Shiraz</t>
  </si>
  <si>
    <t>Erath Estate Selection Pinot Noir</t>
  </si>
  <si>
    <t>VogaItalia Sparkling Extra Brut Trentino Chardonnay</t>
  </si>
  <si>
    <t>Huevos Muscato Rose Muscat</t>
  </si>
  <si>
    <t>Francis Ford Coppola Sofia Mini Blanc de Blancs Rare White Blend</t>
  </si>
  <si>
    <t>Spooky Blue Mountain Barrel House Pumpkin Ale</t>
  </si>
  <si>
    <t>Barton &amp; Guestier Reserve Merlot</t>
  </si>
  <si>
    <t>Selbach Incline Riesling</t>
  </si>
  <si>
    <t>Rough Rider Bull Moose Three Barrel Rye Whiskey</t>
  </si>
  <si>
    <t>Adam Carolla Mangria Original Orange Red Blend</t>
  </si>
  <si>
    <t>Le Grand Noir Black Sheep Rose Grenache</t>
  </si>
  <si>
    <t>Anne de Joyeuse Original Malbec</t>
  </si>
  <si>
    <t>Bayou Satsuma Rum Liqueur</t>
  </si>
  <si>
    <t>KeKe Beach Key Lime Cream Liqueur</t>
  </si>
  <si>
    <t>Cave de Wissembourg Simonet Vin Mousseux Blancs de Blancs Brut Chardonnay</t>
  </si>
  <si>
    <t>Yukon Jack The Black Sheep of Canadian Liqueur 100 Proof</t>
  </si>
  <si>
    <t>Apothic White Winemaker's Blend Rare White Blend</t>
  </si>
  <si>
    <t>Wave Whipped Cream Vodka</t>
  </si>
  <si>
    <t>ChocoVine Original Liqueur</t>
  </si>
  <si>
    <t>Barco Viejo Chardonnay</t>
  </si>
  <si>
    <t>Oh Be Joyful Sweet Deutscher Qualitatswein Dornfelder</t>
  </si>
  <si>
    <t>New Knob Creek 2001 Limited Edition 14 Year Old Kentucky Straight Bourbon Whiskey</t>
  </si>
  <si>
    <t>Passport Blended Scotch Whiskey</t>
  </si>
  <si>
    <t>Blue Moon Limited Release Summer Honey Wheat</t>
  </si>
  <si>
    <t>KENWOOD YULUPA CUV BRUT</t>
  </si>
  <si>
    <t>Juan Ramon Lozano Mars and Venus Cabernet Sauvignon</t>
  </si>
  <si>
    <t>Black Box Pinot Grigio</t>
  </si>
  <si>
    <t>Svedka Blue Raspberry Vodka</t>
  </si>
  <si>
    <t>Arbor Mist Mango Strawberry Moscato Muscat Blanc a Petits Grains</t>
  </si>
  <si>
    <t>Very Old Barton Aged 6 Years Kentucky Straight Bourbon Whiskey</t>
  </si>
  <si>
    <t>Schmitt Sohne Blue Bottle Sweet &amp; Luscious Auslese Riesling</t>
  </si>
  <si>
    <t>Flying Dog Brewhouse Rarities Tamarind Ale</t>
  </si>
  <si>
    <t>FRISK PRICKLY RIES</t>
  </si>
  <si>
    <t>Richards Wine Company Wild Irish Rose Rare Rose Blend</t>
  </si>
  <si>
    <t>Espolon Tequila Reposado</t>
  </si>
  <si>
    <t>Caffo Vecchio Amaro del Cap Liqueur</t>
  </si>
  <si>
    <t>Tomintoul Scotch Single Malt Aged 16 Years</t>
  </si>
  <si>
    <t>Peter Vella Delicious White Rare White Blend</t>
  </si>
  <si>
    <t>Jim Beam Apple Kentucky Straight Bourbon Whiskey</t>
  </si>
  <si>
    <t>Hartford / Hartford Court Pinot Noir</t>
  </si>
  <si>
    <t>Domaine Chandon etoile Rose Champagne Blend</t>
  </si>
  <si>
    <t>Dogfish Head Pennsylvania Tuxedo Pale Ale</t>
  </si>
  <si>
    <t>Canti Extra Dry Millesimato Prosecco Glera</t>
  </si>
  <si>
    <t>Snoqualmie Vineyards Winemaker's Select Riesling</t>
  </si>
  <si>
    <t>Jack Daniel's Tennessee Straight Rye Whiskey</t>
  </si>
  <si>
    <t>AQUARIBAY MAL</t>
  </si>
  <si>
    <t>Not Your Mom's Apple Pie Beer</t>
  </si>
  <si>
    <t>LONG TRAIL TRIPLE BAG 6/4 12.0Z</t>
  </si>
  <si>
    <t>Francis Ford Coppola Diamond Collection Red Label Zinfandel</t>
  </si>
  <si>
    <t>The Naked Grape Naked Truth #15 Moscato Muscat</t>
  </si>
  <si>
    <t>Troegenator Double Bock</t>
  </si>
  <si>
    <t>RumChata Frappa Chata Iced Coffee</t>
  </si>
  <si>
    <t>VogaItalia Red Fusion Salento IGT Zinfandel</t>
  </si>
  <si>
    <t>Barefoot Cellars Refresh Sweet White Spritzer Rare White Blend</t>
  </si>
  <si>
    <t>Valentine Handcrafted Small Batch Vodka</t>
  </si>
  <si>
    <t>Familia Zuccardi Q Cabernet Sauvignon</t>
  </si>
  <si>
    <t>Brousko Kotsifali</t>
  </si>
  <si>
    <t>Sandeman Ruby Red Port</t>
  </si>
  <si>
    <t>Discoveries Vineyards Cabernet Sauvignon</t>
  </si>
  <si>
    <t>Foxhorn Vineyards White Zinfandel</t>
  </si>
  <si>
    <t>Tussock Jumper Prosecco di Treviso Glera</t>
  </si>
  <si>
    <t>Thorny Rose Rare Red Blend</t>
  </si>
  <si>
    <t>Domaine Grand Veneur Les Champauvins Cotes du Rhone Grenache Noir</t>
  </si>
  <si>
    <t>Don Ramon Don Ramon Perez Juan Garnacha</t>
  </si>
  <si>
    <t>Elk Run Cold Friday Vineyard Gewurztraminer</t>
  </si>
  <si>
    <t>Michele Chiarlo Le Orme Barbera d'Asti</t>
  </si>
  <si>
    <t>Prophecy Wines Pinot Noir</t>
  </si>
  <si>
    <t>Seaside Cellars Portuguese White Blend</t>
  </si>
  <si>
    <t>Hook Or Crook Cellars Rare Red Blend</t>
  </si>
  <si>
    <t>Harveys Harveys Bristol Cream Sherry Blend</t>
  </si>
  <si>
    <t>Douglas Green Sauvignon Blanc</t>
  </si>
  <si>
    <t>MacMurray Ranch Pinot Gris</t>
  </si>
  <si>
    <t>Ron Flor de Cana Gran Reserva 7 Year Old Rum</t>
  </si>
  <si>
    <t>Marques de Riscal Reserva Tempranillo</t>
  </si>
  <si>
    <t>Ty Ku Sake Junmai Silver</t>
  </si>
  <si>
    <t>The Naked Grape (US) Pinot Grigio</t>
  </si>
  <si>
    <t>Uinta Detour DIPA</t>
  </si>
  <si>
    <t>Rubus Chardonnay</t>
  </si>
  <si>
    <t>Malibu Caribbean Rum with Island Melon Liqueur</t>
  </si>
  <si>
    <t>Canyon Road White Zinfandel</t>
  </si>
  <si>
    <t>Il Conte D'Alba Stella Rosa Stella Rosso Brachetto</t>
  </si>
  <si>
    <t>Gabriel Boudier Creme de Peach</t>
  </si>
  <si>
    <t>Madria Sangria Moscato Muscat</t>
  </si>
  <si>
    <t>Alamos Rare Red Blend</t>
  </si>
  <si>
    <t>Clos du Bois Sonoma Reserve Cabernet Sauvignon</t>
  </si>
  <si>
    <t>Alamos Torrontes</t>
  </si>
  <si>
    <t>The Hess Collection Chardonnay</t>
  </si>
  <si>
    <t>Fisheye Moscato</t>
  </si>
  <si>
    <t>SHOCK TOP BELGIUM WHITE 2/12 NR</t>
  </si>
  <si>
    <t>DuClaw Dirty Little Freak Coconut Caramel Chocolate Brown Ale</t>
  </si>
  <si>
    <t>NIKKA Taketsuru Pure Malt 12 Year Old Blended Malt Whiskey</t>
  </si>
  <si>
    <t>Casa Lapostolle Grand Selection Sauvignon Blanc</t>
  </si>
  <si>
    <t>Red Diamond Malbec</t>
  </si>
  <si>
    <t>Jose Cuervo Tradicional Silver Tequila</t>
  </si>
  <si>
    <t>Clos du Bois Pinot Noir</t>
  </si>
  <si>
    <t>George Killian's Irish Red</t>
  </si>
  <si>
    <t>Andre Strawberry Deliciously Sweet Moscato</t>
  </si>
  <si>
    <t>R. Jelinek 5 Year Kosher Slivovitz Plum Brandy</t>
  </si>
  <si>
    <t>Shoofly Shiraz</t>
  </si>
  <si>
    <t>Talisker 10 Year Old Scotch</t>
  </si>
  <si>
    <t>Les Allies Cabernet Sauvignon</t>
  </si>
  <si>
    <t>Backstory Cabernet Sauvignon</t>
  </si>
  <si>
    <t>Zaya Gran Reserva 12 Year Old Rum</t>
  </si>
  <si>
    <t>Terrazas de Los Andes Altos del Plata Chardonnay</t>
  </si>
  <si>
    <t>Santi Sortesele Delle Venezie IGT Pinot Grigio</t>
  </si>
  <si>
    <t>ROSENBLUM ROCKPILE RD ZIN</t>
  </si>
  <si>
    <t>Zing Zang Bloody Mary Mix</t>
  </si>
  <si>
    <t>Bodega Calle Baja Tanga Sec Cuvee Rare Rose Blend</t>
  </si>
  <si>
    <t>J.P. Wiser's Rye Triple Barrel Blended Canadian Whiskey</t>
  </si>
  <si>
    <t>Christian Lauverjat Moulin des Vrilleres Sancerre Sauvignon Blanc</t>
  </si>
  <si>
    <t>Chateau Laronde Desormes Bordeaux Superieur Bordeaux Blend</t>
  </si>
  <si>
    <t>Absolut Peppar Vodka</t>
  </si>
  <si>
    <t>LE GRAND COURTAGE BRUT</t>
  </si>
  <si>
    <t>Pinnacle Blueberry Vodka</t>
  </si>
  <si>
    <t>Absolut Pears Vodka</t>
  </si>
  <si>
    <t>Aristocrat Gin</t>
  </si>
  <si>
    <t>PROVA CEGA 12</t>
  </si>
  <si>
    <t>STORE SPECIAL WINE 5 LITER</t>
  </si>
  <si>
    <t>Sierra Nevada Torpedo Extra IPA</t>
  </si>
  <si>
    <t>Oskar Blues Dale's Pale Ale</t>
  </si>
  <si>
    <t>Bodega Renacer Punto Final Malbec</t>
  </si>
  <si>
    <t>Bodegas Alvarez de Toledo Godello</t>
  </si>
  <si>
    <t>Bols Natural Yoghurt Liqueur</t>
  </si>
  <si>
    <t>Clos du Bois Chardonnay</t>
  </si>
  <si>
    <t>Domaine de Bernier Chardonnay</t>
  </si>
  <si>
    <t>Francis Ford Coppola Diamond Collection Black Label Claret Cabernet Sauvignon</t>
  </si>
  <si>
    <t>Lillet Rose Semillon</t>
  </si>
  <si>
    <t>Casarsa Estate Bottled Delle Venezie IGT Pinot Grigio</t>
  </si>
  <si>
    <t>Bota Box Chardonnay</t>
  </si>
  <si>
    <t>Guinness Nitro IPA</t>
  </si>
  <si>
    <t>Paringa Cabernet Sauvignon</t>
  </si>
  <si>
    <t>Domaine de Gournier Viognier</t>
  </si>
  <si>
    <t>Antica Classic Sambuca</t>
  </si>
  <si>
    <t>Liberty Creek Sweet Red Winemaker's Selection Heritage Blend Rare Red Blend</t>
  </si>
  <si>
    <t>Layer Cake One Hundred Percent Pure Chardonnay</t>
  </si>
  <si>
    <t>Joel Gott Sauvignon Blanc</t>
  </si>
  <si>
    <t>Beringer Vineyards Sweet Indulgence White Zinfandel</t>
  </si>
  <si>
    <t>Casa Vinicola Botter Resonata Terre Siciliane IGT Nero d'Avola</t>
  </si>
  <si>
    <t>Possman 1881 Cider</t>
  </si>
  <si>
    <t>Bones Virgin Islands Rum</t>
  </si>
  <si>
    <t>Ivanabitch Coconut Vodka</t>
  </si>
  <si>
    <t>Chateau Bonnet Merlot</t>
  </si>
  <si>
    <t>Baekwha Soobok Korean Sake</t>
  </si>
  <si>
    <t>Bishop's Peak (Talley Vineyards) Chardonnay</t>
  </si>
  <si>
    <t>Yuengling Porter</t>
  </si>
  <si>
    <t>Royal Bitch Chardonnay</t>
  </si>
  <si>
    <t>Canard Duchene Authentic Brut Champagne Brut Champagne Blend</t>
  </si>
  <si>
    <t>Bulgariana Sauvignon Blanc</t>
  </si>
  <si>
    <t>Liberty School Chardonnay</t>
  </si>
  <si>
    <t>Barons de Rothschild (Lafite) Los Vascos Chardonnay</t>
  </si>
  <si>
    <t>Sombra Mezcal   Agave de Oaxaca</t>
  </si>
  <si>
    <t>DREAMBIRD MER</t>
  </si>
  <si>
    <t>Marchesi de' Frescobaldi Remole Toscana IGT Sangiovese</t>
  </si>
  <si>
    <t>Chateau La Grange Clinet Grande Reserve Cotes de Bordeaux Bordeaux Blend</t>
  </si>
  <si>
    <t>Bacardi Bahama Mama</t>
  </si>
  <si>
    <t>Seven Sisters Dawn Pinotage</t>
  </si>
  <si>
    <t>Columbia Crest H3 Chardonnay</t>
  </si>
  <si>
    <t>Luna Nuda Vigneti Delle Dolomiti IGT Pinot Grigio</t>
  </si>
  <si>
    <t>Belle Glos Clark &amp; Telephone Vineyard Pinot Noir</t>
  </si>
  <si>
    <t>Cruzan Strawberry Rum</t>
  </si>
  <si>
    <t>HARLOW RIDGE P/NOIR</t>
  </si>
  <si>
    <t>PALACIO DEL BURGO RIOJA CRIANZA</t>
  </si>
  <si>
    <t>La Spinetta (Rivetti) Il Nero di Casanova Terre Di Pisa DOC Sangiovese</t>
  </si>
  <si>
    <t>Alice White Merlot</t>
  </si>
  <si>
    <t>Golan Heights Winery Gamla Chardonnay</t>
  </si>
  <si>
    <t>Wave Vodka</t>
  </si>
  <si>
    <t>Codorniu Anna de Codorniu Brut Rose Cava Blend</t>
  </si>
  <si>
    <t>Ninety+ Cellars Lot 2 Sauvignon Blanc</t>
  </si>
  <si>
    <t>Hakushika Yamadanishiki Junmai Sake</t>
  </si>
  <si>
    <t>Three Olives Watermelon Vodka</t>
  </si>
  <si>
    <t>Cusquena Golden Lager</t>
  </si>
  <si>
    <t>DeKuyper Tropical Coconut Liqueur</t>
  </si>
  <si>
    <t>Grayson Cellars Lot 10 Cabernet Sauvignon</t>
  </si>
  <si>
    <t>Chloe Wines Rose Pinot Noir</t>
  </si>
  <si>
    <t>Chi Chi's Appletini Cocktail</t>
  </si>
  <si>
    <t>Vina San Esteban In Situ Signature Wine Spaghetti Blend Cabernet Sauvignon</t>
  </si>
  <si>
    <t>Bulgariana Pinot Noir</t>
  </si>
  <si>
    <t>Dominio de Eguren Codice Tempranillo</t>
  </si>
  <si>
    <t>Echo Bay Winery Sauvignon Blanc</t>
  </si>
  <si>
    <t>CH GRAND CLARET RED BORD</t>
  </si>
  <si>
    <t>Casa Santos Lima LAB Rare White Blend</t>
  </si>
  <si>
    <t>Castello di Gabbiano Chianti Classico Sangiovese</t>
  </si>
  <si>
    <t>Starborough Sauvignon Blanc</t>
  </si>
  <si>
    <t>Canadian LTD Blended Canadian Whiskey</t>
  </si>
  <si>
    <t>Bolla Delle Venezie IGT Merlot</t>
  </si>
  <si>
    <t>Combier Creme de Pamplemousse Rose</t>
  </si>
  <si>
    <t>Left Hand Black Jack Porter</t>
  </si>
  <si>
    <t>Martin Codax Albarino</t>
  </si>
  <si>
    <t>Golan Heights Winery Yarden Merlot</t>
  </si>
  <si>
    <t>Sutter Home Winery Red Blend</t>
  </si>
  <si>
    <t>Sebastiani Vineyards &amp; Winery Cabernet Sauvignon</t>
  </si>
  <si>
    <t>HandCraft Inspiration Rare Red Blend</t>
  </si>
  <si>
    <t>Sixpoint Jammer Gose</t>
  </si>
  <si>
    <t>COLTIBUONO R STUCHI CHN</t>
  </si>
  <si>
    <t>Cline Cellars Estate Grown Pinot Noir</t>
  </si>
  <si>
    <t>VILLA NERO MONTPUL</t>
  </si>
  <si>
    <t>Don Rodolfo Pinot Noir</t>
  </si>
  <si>
    <t>Glenfiddich Special Reserve 12 Year Old Single Malt Scotch Whiskey</t>
  </si>
  <si>
    <t>Greg Norman California Estates Chardonnay</t>
  </si>
  <si>
    <t>The Glenlivet 15 Year Old French Oak Reserve</t>
  </si>
  <si>
    <t>Folie a Deux Menage a Trois Silk Soft Rare Red Blend</t>
  </si>
  <si>
    <t>True Myth Paragon Vineyard Chardonnay</t>
  </si>
  <si>
    <t>Palacio Del Burgo Tinto Bodega Burgo Viejo Reserva Rioja Red Blend</t>
  </si>
  <si>
    <t>HEIDSIECK MONOPOLE GOLD TOP 05</t>
  </si>
  <si>
    <t>Birra Moretti La Rossa</t>
  </si>
  <si>
    <t>Drambuie 15 Year Old Speyside Whiskey Liqueur</t>
  </si>
  <si>
    <t>Casa Vinicola Botter 14ï¿½ Secolo Chianti Sangiovese</t>
  </si>
  <si>
    <t>Duke Small Batch Kentucky Straight Bourbon Whiskey</t>
  </si>
  <si>
    <t>Bols Pumpkin Smash Liqueur</t>
  </si>
  <si>
    <t>Maurice ecard Bourgogne Rouge Pinot Noir</t>
  </si>
  <si>
    <t>Sycamore Lane Vineyards Pinot Noir</t>
  </si>
  <si>
    <t>MIDLETON VERY RARE IRISH WHISKEY</t>
  </si>
  <si>
    <t>Sarda Brut Xarel lo</t>
  </si>
  <si>
    <t>Fris Freeze Distilled Citrus Flavored Vodka</t>
  </si>
  <si>
    <t>Saved Rare Red Blend</t>
  </si>
  <si>
    <t>Joel Gott 815 Cabernet Sauvignon</t>
  </si>
  <si>
    <t>Sutter Home Winery Red Blend Rare Red Blend</t>
  </si>
  <si>
    <t>The Cheesecake Factory Merlot</t>
  </si>
  <si>
    <t>Chateau Tour de Goupin Bordeaux Blend</t>
  </si>
  <si>
    <t>Baron Herzog Kosher Merlot</t>
  </si>
  <si>
    <t>Michel Torino / Bodega El Esteco Don David Reserve Cabernet Sauvignon</t>
  </si>
  <si>
    <t>Chateau Ste. Michelle Indian Wells Chardonnay</t>
  </si>
  <si>
    <t>Famille Perrin / Perrin &amp; Fils Rose Reserve Cotes du Rhone Red Southern Rhone Blend</t>
  </si>
  <si>
    <t>Amore Frutti Raspberry Moscato Muscat</t>
  </si>
  <si>
    <t>Bacardi Dragon Berry Rum</t>
  </si>
  <si>
    <t>Seifried Old Coach Road Sauvignon Blanc</t>
  </si>
  <si>
    <t>Michael David Vineyards Freakshow Red Rare Red Blend</t>
  </si>
  <si>
    <t>Cheval Quancard Chai de Bordes Rose Bordeaux Blend</t>
  </si>
  <si>
    <t>Allegrini Grappa di Amarone</t>
  </si>
  <si>
    <t>Dragon Vodka</t>
  </si>
  <si>
    <t>Carne Humana Proprietary Red Wine Petite Sirah</t>
  </si>
  <si>
    <t>Gerstacker Creamy Egg Nog Wine Specialty</t>
  </si>
  <si>
    <t>Truly Spiked Sparkling Grapefruit &amp; Pomelo</t>
  </si>
  <si>
    <t>Bowman Brothers Straight Bourbon</t>
  </si>
  <si>
    <t>Lysholm Linie Aquavit</t>
  </si>
  <si>
    <t>Tenuta di Arceno Chianti Classico Chianti Blend</t>
  </si>
  <si>
    <t>TOMAIOLO P/GRIG</t>
  </si>
  <si>
    <t>Tilia Merlot</t>
  </si>
  <si>
    <t>Royal Bitch Merlot</t>
  </si>
  <si>
    <t>Skinnygirl Rose Grenache</t>
  </si>
  <si>
    <t>La Cappuccina Soave Garganega</t>
  </si>
  <si>
    <t>Pisco Porton Acholado</t>
  </si>
  <si>
    <t>Conundrum Wines 25th Anniversary Rare White Blend</t>
  </si>
  <si>
    <t>Gallo Family Vineyards / Gallo of Sonoma Sweet Vermouth Red Blend</t>
  </si>
  <si>
    <t>Chateau Lamothe Bergeron Cru Bourgeois Haut Medoc Bordeaux Blend</t>
  </si>
  <si>
    <t>Four Roses Single Barrel Bourbon Whiskey</t>
  </si>
  <si>
    <t>Cachaca Sao Paulo</t>
  </si>
  <si>
    <t>Dewar's 15 Year Old The Monarch Scotch Whiskey</t>
  </si>
  <si>
    <t>Charles Thomas Chateauneuf du pape Grenache</t>
  </si>
  <si>
    <t>Beringer Vineyards Reserve Cabernet Sauvignon</t>
  </si>
  <si>
    <t>Riebeek Cellars Chardonnay</t>
  </si>
  <si>
    <t>Edradour 10 Year Old Highland Single Malt Scotch Whiskey</t>
  </si>
  <si>
    <t>Ararat Five Star Armenian Brandy</t>
  </si>
  <si>
    <t>CHYSALIS VYDS NORTON</t>
  </si>
  <si>
    <t>Trivento Reserve Malbec</t>
  </si>
  <si>
    <t>Matchbook Old Head Chardonnay</t>
  </si>
  <si>
    <t>Gekkeikan Plum Wine</t>
  </si>
  <si>
    <t>Ponzi Vineyards Pinot Noir</t>
  </si>
  <si>
    <t>Shimizu No Mai Pure Dawn Ginjo Junmai Sake</t>
  </si>
  <si>
    <t>Chateau Le Calvaire Bordeaux Superieur Bordeaux Blend</t>
  </si>
  <si>
    <t>Barkan Classic Pinot Noir</t>
  </si>
  <si>
    <t>Gekkeikan Gold Sake</t>
  </si>
  <si>
    <t>Rogue Chipotle Ale</t>
  </si>
  <si>
    <t>Hakutsuru Plum Wine Red Blend</t>
  </si>
  <si>
    <t>Big House Wine Company Big House White Rare White Blend</t>
  </si>
  <si>
    <t>Hayman's Old Tom London Dry Gin</t>
  </si>
  <si>
    <t>Andre Spumante Chardonnay</t>
  </si>
  <si>
    <t>VILLA BOTANICA CAB/SYR</t>
  </si>
  <si>
    <t>Seagram's Escapes Peach Fuzzy Navel</t>
  </si>
  <si>
    <t>Buena Vista Vinicultural Society Pinot Noir</t>
  </si>
  <si>
    <t>Louis Latour Meursault Chardonnay</t>
  </si>
  <si>
    <t>OLIFANT ORANGE VODKA</t>
  </si>
  <si>
    <t>C.V.N.E. (Compania Vinicola del Norte de Espana) Cune Reserva Rioja Red Blend</t>
  </si>
  <si>
    <t>Greystone Cellars Merlot</t>
  </si>
  <si>
    <t>Gouden Carolus Noel / Christmas</t>
  </si>
  <si>
    <t>Sweet Bitch Smooth &amp; Fruity Merlot</t>
  </si>
  <si>
    <t>Edna Valley Vineyard Merlot</t>
  </si>
  <si>
    <t>Espolon Anejo X 6 Year Tequila</t>
  </si>
  <si>
    <t>Familia Zuccardi Serie A Malbec</t>
  </si>
  <si>
    <t>Charles Smith Boom Boom Syrah</t>
  </si>
  <si>
    <t>Penfolds Rawson's Retreat Chardonnay</t>
  </si>
  <si>
    <t>Franzia Vintner Select Cabernet Sauvignon</t>
  </si>
  <si>
    <t>Bulgariana Rose Cabernet Sauvignon</t>
  </si>
  <si>
    <t>Cuvee des Barons Brut Rose Rare Rose Blend</t>
  </si>
  <si>
    <t>14 Hands Riesling</t>
  </si>
  <si>
    <t>Shmaltz R.I.P.A. on Rye</t>
  </si>
  <si>
    <t>1800 Anejo Tequila Reserva</t>
  </si>
  <si>
    <t>Joseph Magnus Vigilant District Dry Gin</t>
  </si>
  <si>
    <t>Straccali Chianti Sangiovese</t>
  </si>
  <si>
    <t>Terlato Vineyards Colli Orientali del Friuli Pinot Grigio</t>
  </si>
  <si>
    <t>Ruffino Moscato d'Asti Moscato Bianco</t>
  </si>
  <si>
    <t>Delicato Domino Merlot</t>
  </si>
  <si>
    <t>Orin Swift Abstract Rare Red Blend</t>
  </si>
  <si>
    <t>Fetzer Anthony's Hill Echo Ridge Sauvignon Blanc</t>
  </si>
  <si>
    <t>Bodegas Volver Wrongo Dongo Monastrell</t>
  </si>
  <si>
    <t>Glencadam Aged 13 Years Re awakening Highland Single Malt Scotch Whisky</t>
  </si>
  <si>
    <t>OVEJA NEGRA RES CAB/SYR</t>
  </si>
  <si>
    <t>Gnarly Head Authentic Red Zinfandel</t>
  </si>
  <si>
    <t>B.R. Cohn Silver Label Chardonnay</t>
  </si>
  <si>
    <t>Krug Grande Cuvee 163eme Edition Champagne Brut Champagne Blend</t>
  </si>
  <si>
    <t>Michael David Vineyards Earthquake Cabernet Sauvignon</t>
  </si>
  <si>
    <t>VEEV VitaFrute Cocktails Margarita</t>
  </si>
  <si>
    <t>Chateau d'Aussieres Blason d'Aussieres Corbieres Red Southern Rhone Blend</t>
  </si>
  <si>
    <t>Far Niente Estate Bottled Chardonnay</t>
  </si>
  <si>
    <t>Southern Tier Blackwater Series Thick Mint Imperial Stout</t>
  </si>
  <si>
    <t>Carmel Selected Kosher Semi Dry White Rare White Blend</t>
  </si>
  <si>
    <t>Chateau Ste. Michelle Pinot Gris</t>
  </si>
  <si>
    <t>Fernet Branca</t>
  </si>
  <si>
    <t>Seagram's Distiller's Reserve Gin</t>
  </si>
  <si>
    <t>Bodega Catena Zapata High Mountain Vines Cabernet Sauvignon</t>
  </si>
  <si>
    <t>Chalone Vineyard The Monterey Vineyards Chardonnay</t>
  </si>
  <si>
    <t>Chartreuse Yellow 80 proof Liqueur</t>
  </si>
  <si>
    <t>John E. Fitzgerald Larceny Kentucky Straight Bourbon Whiskey</t>
  </si>
  <si>
    <t>Cain Vineyard &amp; Winery Cain Concept The Benchland Bordeaux Blend</t>
  </si>
  <si>
    <t>Tequila Clase Azul Reposado</t>
  </si>
  <si>
    <t>Chloe Wines Red No. 249 Rare Red Blend</t>
  </si>
  <si>
    <t>Camus Cognac XO Elegance</t>
  </si>
  <si>
    <t>Vino San Estaben Reserve Malbec</t>
  </si>
  <si>
    <t>Pusser's British Navy Rum</t>
  </si>
  <si>
    <t>Orin Swift Mercury Head Cabernet Sauvignon</t>
  </si>
  <si>
    <t>Olney Winery Blackberry Merlot</t>
  </si>
  <si>
    <t>Evan Williams Bottled In Bond Kentucky Straight Bourbon Whiskey</t>
  </si>
  <si>
    <t>Jim Beam Distiller's Cut Limited Release Kentucky Straight Bourbon Whiskey</t>
  </si>
  <si>
    <t>Anew Winery Riesling</t>
  </si>
  <si>
    <t>Bella Sera Provincia di Pavia IGT Pinot Noir</t>
  </si>
  <si>
    <t>Bogle Vineyards Pinot Noir</t>
  </si>
  <si>
    <t>Barton London Extra Dry Gin</t>
  </si>
  <si>
    <t>Skyy Infusion Coastal Cranberry Vodka</t>
  </si>
  <si>
    <t>FLYING DOG LAST MINUTE GIFT VARIETY 2/12 PK NR</t>
  </si>
  <si>
    <t>Pepperwood Grove Pinot Noir</t>
  </si>
  <si>
    <t>Antech Cuvee Emotion Cremant de Limoux Rare Rose Blend</t>
  </si>
  <si>
    <t>The Hess Collection Hess Select Pinot Noir</t>
  </si>
  <si>
    <t>Nicolas Feuillatte Brut Reserve Champagne Brut Pinot Noir</t>
  </si>
  <si>
    <t>Soldeica Pisco Acholado</t>
  </si>
  <si>
    <t>Laphroaig Triple Wood</t>
  </si>
  <si>
    <t>Tardieu Laurent Les Becs Fins Cotes du Rhone Villages Syrah</t>
  </si>
  <si>
    <t>Grgich Hills Estate Grown Chardonnay</t>
  </si>
  <si>
    <t>Bacardi Anejo Rum</t>
  </si>
  <si>
    <t>Bacardi Grapefruit Rum</t>
  </si>
  <si>
    <t>Bota Box Nighthawk Black Cabernet Sauvignon</t>
  </si>
  <si>
    <t>Evan Williams 1783 Kentucky Straight Bourbon Whiskey</t>
  </si>
  <si>
    <t>Absolut Apeach Vodka</t>
  </si>
  <si>
    <t>Hartford / Hartford Court Land's Edge Vineyards Pinot Noir</t>
  </si>
  <si>
    <t>BUD ICE 30PK CAN</t>
  </si>
  <si>
    <t>Corbett Canyon Chardonnay</t>
  </si>
  <si>
    <t>Old Overholt</t>
  </si>
  <si>
    <t>Peter Vella Chardonnay</t>
  </si>
  <si>
    <t>Duckhorn Vineyards Decoy Zinfandel</t>
  </si>
  <si>
    <t>Georges Dubï¿½uf Morgon Gamay</t>
  </si>
  <si>
    <t>DeKuyper Signature Hazelnut Bliss Liqueur</t>
  </si>
  <si>
    <t>Carlo Rossi Chardonnay</t>
  </si>
  <si>
    <t>Dolin Rouge Vermouth de Chambery</t>
  </si>
  <si>
    <t>Bullshine Peach Flavored Whiskey</t>
  </si>
  <si>
    <t>Buchanan's Master Blended Scotch Whiskey</t>
  </si>
  <si>
    <t>Cruzan Peach Rum</t>
  </si>
  <si>
    <t>Abarbanel Lemminade Semi Dry Old Vine Riesling</t>
  </si>
  <si>
    <t>Goose Green Line Pale Ale</t>
  </si>
  <si>
    <t>Vina Perez Cruz Reserva Fundo Liguai De Huelquen Cabernet Sauvignon</t>
  </si>
  <si>
    <t>Kahlua Mudslide</t>
  </si>
  <si>
    <t>CH HAUT MIRAMBET</t>
  </si>
  <si>
    <t>Frey Organic Natural Rose Rare Rose Blend</t>
  </si>
  <si>
    <t>GOSLING DK &amp; STORMY W/GINGER BEER</t>
  </si>
  <si>
    <t>Brugal XV Extra Viejo Reserva Rum</t>
  </si>
  <si>
    <t>Devils Backbone Vienna Lager</t>
  </si>
  <si>
    <t>Le Grand Noir Black Sheep Minervois Sauvignon Blanc</t>
  </si>
  <si>
    <t>FLYING FISH EXIT SERIES VARIETY 2/12 NR</t>
  </si>
  <si>
    <t>Casa Agricola Alexandre Relvas Ciconia Portuguese White Blend</t>
  </si>
  <si>
    <t>Crown Royal XO</t>
  </si>
  <si>
    <t>Fetzer Eagle Peak Merlot</t>
  </si>
  <si>
    <t>Georges Dubï¿½uf Cuvee Blanc Rare White Blend</t>
  </si>
  <si>
    <t>Seagram's Escapes Strawberry Daiquiri</t>
  </si>
  <si>
    <t>Columna Albarino</t>
  </si>
  <si>
    <t>Mike's Hard Limeade</t>
  </si>
  <si>
    <t>Yorkville Cellars Rennie Vineyard Petit Verdot</t>
  </si>
  <si>
    <t>Peter Vella Cabernet Sauvignon</t>
  </si>
  <si>
    <t>Shiner Homespun Cream Ale</t>
  </si>
  <si>
    <t>Clos du Bois Hand Selected Lots Pinot Grigio</t>
  </si>
  <si>
    <t>Guinness Blonde American Lager</t>
  </si>
  <si>
    <t>Hiram Walker Cherry Flavored Brandy</t>
  </si>
  <si>
    <t>Samuel Adams Cherry Wheat</t>
  </si>
  <si>
    <t>Svedka Citron Vodka</t>
  </si>
  <si>
    <t>Heitz Cellar Cabernet Sauvignon</t>
  </si>
  <si>
    <t>Emiliana Natura Un Oaked Chardonnay</t>
  </si>
  <si>
    <t>Freemark Abbey Chardonnay</t>
  </si>
  <si>
    <t>Edna Valley Vineyard Pinot Noir</t>
  </si>
  <si>
    <t>Rogue Fresh Roast</t>
  </si>
  <si>
    <t>GOLAN HEIGHTS YARDEN GALILEE P/NOIR</t>
  </si>
  <si>
    <t>Barefoot Cellars Bubbly Red Moscato Muscat</t>
  </si>
  <si>
    <t>Middle Sister Goodie Two Shoes Pinot Noir</t>
  </si>
  <si>
    <t>STORE SPECIAL WINE 50 ML</t>
  </si>
  <si>
    <t>Edna Valley Vineyard Paragon Vineyard Chardonnay</t>
  </si>
  <si>
    <t>Murphy Goode Merlot</t>
  </si>
  <si>
    <t>Alamos Seleccion Malbec</t>
  </si>
  <si>
    <t>Trapiche Malbec</t>
  </si>
  <si>
    <t>Monkey Shoulder Batch 27 Blended Malt Scotch Whiskey</t>
  </si>
  <si>
    <t>Villa Anna Chianti DOCG Sangiovese</t>
  </si>
  <si>
    <t>Smirnoff Ice Peach Bellini</t>
  </si>
  <si>
    <t>Linganore Winecellars Skipjack Cayuga</t>
  </si>
  <si>
    <t>Cupcake Vineyards Sparkling Rose Pinot Noir</t>
  </si>
  <si>
    <t>Bota Box Sauvignon Blanc</t>
  </si>
  <si>
    <t>Vendange Wine Cellars Sauvignon Blanc</t>
  </si>
  <si>
    <t>Foster's Premium Ale</t>
  </si>
  <si>
    <t>Monte da Gloria Estremoz Aragones</t>
  </si>
  <si>
    <t>Anton Bauer Gmork Gruner Veltliner</t>
  </si>
  <si>
    <t>Sugarloaf Mountain Vineyard Rose Rare Rose Blend</t>
  </si>
  <si>
    <t>Argiolas Tremontis Mirto Herbal Liqueur</t>
  </si>
  <si>
    <t>Dorda Double Chocolate Liqueur</t>
  </si>
  <si>
    <t>Duckhorn Vineyards Decoy Merlot</t>
  </si>
  <si>
    <t>Robertson Winery Natural Sweet Red Ruby Cabernet</t>
  </si>
  <si>
    <t>Cold River Blueberry Flavored Vodka</t>
  </si>
  <si>
    <t>Cave de Roquebrun La Grange des Combes Saint chinian Roquebrun Syrah</t>
  </si>
  <si>
    <t>Deep Eddy Sweet Tea Vodka</t>
  </si>
  <si>
    <t>Fonseca Bin 27 Finest Reserve Red Port</t>
  </si>
  <si>
    <t>Noilly Prat Extra Dry Vermouth White Blend</t>
  </si>
  <si>
    <t>Moet &amp; Chandon Cuvee Dom Perignon Rose Champagne Rose Champagne Blend</t>
  </si>
  <si>
    <t>Ruffino Aziano Chianti Classico Sangiovese</t>
  </si>
  <si>
    <t>Line 39 Cabernet Sauvignon</t>
  </si>
  <si>
    <t>Samuel Adams Sam '76</t>
  </si>
  <si>
    <t>Blue Point Winter Ale</t>
  </si>
  <si>
    <t>STORE SPECIAL WINE</t>
  </si>
  <si>
    <t>The Dreaming Tree Chardonnay</t>
  </si>
  <si>
    <t>Crowded House Sauvignon Blanc</t>
  </si>
  <si>
    <t>Two Angels Sauvignon Blanc</t>
  </si>
  <si>
    <t>Finest Call Margarita Mix</t>
  </si>
  <si>
    <t>ROSA BRUT NATURE ROSE</t>
  </si>
  <si>
    <t>Bodega Destinos Cruzados Tempranillo</t>
  </si>
  <si>
    <t>CARPINETO GRANDI VINI DI TOSCANA DOGAJOLO TOSCANO BIANCO ROSSO COMBO GIFT</t>
  </si>
  <si>
    <t>Basil Hayden's Bourbon Whiskey</t>
  </si>
  <si>
    <t>Fox Brook Winery Chardonnay</t>
  </si>
  <si>
    <t>Bota Box Malbec</t>
  </si>
  <si>
    <t>Alfasi Reserva Pinot Noir</t>
  </si>
  <si>
    <t>Entwine Merlot</t>
  </si>
  <si>
    <t>Brinley Gold Shipwreck Mango Rum</t>
  </si>
  <si>
    <t>Bodegas San Alejandro Las Rocas El Renegado Rare Red Blend</t>
  </si>
  <si>
    <t>Ghost Pines Winemaker's Blend Cabernet Sauvignon</t>
  </si>
  <si>
    <t>Ultimat Vodka</t>
  </si>
  <si>
    <t>FRASCATI MONTEPORZIO</t>
  </si>
  <si>
    <t>Clement Martinique Premiere Canne Rhum Blanc Agricole Rum</t>
  </si>
  <si>
    <t>Frei Brothers Reserve Cabernet Sauvignon</t>
  </si>
  <si>
    <t>TIERRUCA S/BLC</t>
  </si>
  <si>
    <t>J.W. MORRIS CAB</t>
  </si>
  <si>
    <t>Stoli Curshed Pineapple Vodka</t>
  </si>
  <si>
    <t>Bud Light Lime A Rita Beer</t>
  </si>
  <si>
    <t>Schlafly Coffee Stout</t>
  </si>
  <si>
    <t>Twisted Wine Cellars Old Vine Zinfandel</t>
  </si>
  <si>
    <t>Wine Sisterhood Courageous Cabernet Sauvignon</t>
  </si>
  <si>
    <t>Tomasello Winery Blueberry Wine Red Blend</t>
  </si>
  <si>
    <t>Herdade Sao Miguel Merino Aragonez</t>
  </si>
  <si>
    <t>SAM ADAMS SAM '76 12PK CANS</t>
  </si>
  <si>
    <t>Molson Ice Premium Ice Beer</t>
  </si>
  <si>
    <t>Carlsberg Elephant Premium Beer</t>
  </si>
  <si>
    <t>Gnarly Head Pinot Noir</t>
  </si>
  <si>
    <t>Yangarra Estate Shiraz</t>
  </si>
  <si>
    <t>Patron Citronge Mango Liqueur</t>
  </si>
  <si>
    <t>AVES DEL SUR CAB</t>
  </si>
  <si>
    <t>DFJ Vinhos Portada Winemaker's Selection Tinta Roriz</t>
  </si>
  <si>
    <t>Tres Ojos Garnacha</t>
  </si>
  <si>
    <t>Herradura Reposado Tequila</t>
  </si>
  <si>
    <t>Flying Dog Summer Rental Radler Grapefurit and  Passion Fruit Beer</t>
  </si>
  <si>
    <t>1000 Stories Bourbon Barrel Aged Zinfandel</t>
  </si>
  <si>
    <t>Vampire Vineyards Merlot, Cabernet Sauvignon, Zinfandel</t>
  </si>
  <si>
    <t>TABALI P/NOIR</t>
  </si>
  <si>
    <t>Wigle Landlocked Spiced Rum</t>
  </si>
  <si>
    <t>Binyamina Bin Dry Red Merlot</t>
  </si>
  <si>
    <t>R.E.N. 2 Copas Syrah</t>
  </si>
  <si>
    <t>Barefoot Cellars Bubbly Spumante Muscat</t>
  </si>
  <si>
    <t>Bridlewood Estate Winery Cabernet Sauvignon</t>
  </si>
  <si>
    <t>Beringer Vineyards White Merlot</t>
  </si>
  <si>
    <t>Masi Campofiorin Verona IGT Valpolicella Blend</t>
  </si>
  <si>
    <t>William Hill Winery Sauvignon Blanc</t>
  </si>
  <si>
    <t>Golan Heights Winery Mount Hermon Indigo Cabernet Sauvignon</t>
  </si>
  <si>
    <t>Skyy Infusion Blood  Orange Vodka</t>
  </si>
  <si>
    <t>Mulderbosch Rose Cabernet Sauvignon</t>
  </si>
  <si>
    <t>Chateau de Segries Tavel Red Southern Rhone Blend</t>
  </si>
  <si>
    <t>Gallo Family Vineyards / Gallo of Sonoma White Merlot</t>
  </si>
  <si>
    <t>Argyle Nuthouse Master Series Lone Star Vineyard Pinot Noir</t>
  </si>
  <si>
    <t>Chateau Barrabaque Cuvee Prestige Canon fronsac Bordeaux Blend</t>
  </si>
  <si>
    <t>Gerstacker Weinkellerei Nurnberger Markt Gluhwein Red Blend</t>
  </si>
  <si>
    <t>Migration (Duckhorn Vineyards) Pinot Noir</t>
  </si>
  <si>
    <t>Ponzi Vineyards Tavola Pinot Noir</t>
  </si>
  <si>
    <t>Concha y Toro Frontera Carmenere</t>
  </si>
  <si>
    <t>Union Wine Company Underwood Pinot Noir</t>
  </si>
  <si>
    <t>UV Vodka</t>
  </si>
  <si>
    <t>3 Rings Shiraz</t>
  </si>
  <si>
    <t>Justin Vineyards &amp; Winery Isosceles Bordeaux Blend</t>
  </si>
  <si>
    <t>King Estate Acrobat Pinot Noir</t>
  </si>
  <si>
    <t>Charles Krug Winery (Peter Mondavi Family) Estate Bottled Cabernet Sauvignon</t>
  </si>
  <si>
    <t>Glenfarclas 105 Cask Strength Highland Single Malt Scotch Whiskey</t>
  </si>
  <si>
    <t>Bollini Trentino Pinot Grigio</t>
  </si>
  <si>
    <t>Bears' Lair Cabernet Sauvignon</t>
  </si>
  <si>
    <t>Trinchero Adored Syrah</t>
  </si>
  <si>
    <t>Albemarle Jupiter's Legacy Cider</t>
  </si>
  <si>
    <t>Castillo de Maluenda Vinas Viejas Punto y Coma Garnacha</t>
  </si>
  <si>
    <t>Inglenook Cask Cabernet Sauvignon</t>
  </si>
  <si>
    <t>Oxford Landing Pinot Grigio</t>
  </si>
  <si>
    <t>Carpineto Chianti Classico DOCG Sangiovese</t>
  </si>
  <si>
    <t>Veramonte Primus The Blend Rare Red Blend</t>
  </si>
  <si>
    <t>Tinajas del Maule Viejo Feo Reserve Villa Alegre Cabernet Sauvignon</t>
  </si>
  <si>
    <t>Castello di Gabbiano Chianti Sangiovese</t>
  </si>
  <si>
    <t>St. Bernardus Tripel</t>
  </si>
  <si>
    <t>Johnnie Walker Blenders' Batch Wine Cask Blend Scotch Whisky</t>
  </si>
  <si>
    <t>GUNDLACH BUNDSCHU GEW</t>
  </si>
  <si>
    <t>Sweet Bitch Smooth &amp; Fruity Rose Moscato</t>
  </si>
  <si>
    <t>Dante Reserve Pinot Noir</t>
  </si>
  <si>
    <t>Carpe Diem Cabernet Sauvignon</t>
  </si>
  <si>
    <t>Middle Sister Sweet &amp; Sassy Muscat</t>
  </si>
  <si>
    <t>Chi Chi's Long Island Iced Tea Cocktail</t>
  </si>
  <si>
    <t>Tosti Pink Bubbly Moscato Muscat</t>
  </si>
  <si>
    <t>Pacifica Evan's Collection Cabernet Sauvignon</t>
  </si>
  <si>
    <t>Block Nine Caiden's Vineyards Pinot Noir</t>
  </si>
  <si>
    <t>Alexander Valley Vineyards Sin Zin Zinfandel</t>
  </si>
  <si>
    <t>Three Olives Vodka Cherry</t>
  </si>
  <si>
    <t>Lakefront Cafe Fuel Coffee Stout</t>
  </si>
  <si>
    <t>Louis Jadot Bourgogne Rouge Pinot Noir</t>
  </si>
  <si>
    <t>14 Hands Stampede Rare Red Blend</t>
  </si>
  <si>
    <t>Molson XXX Super Premium Beer</t>
  </si>
  <si>
    <t>Piccini Chianti Sangiovese</t>
  </si>
  <si>
    <t>Finest Call Pina Colada Mix</t>
  </si>
  <si>
    <t>Linganore Winecellars Steeplechase Sweet Red Rare Red Blend</t>
  </si>
  <si>
    <t>Trapiche Oak Cask Malbec</t>
  </si>
  <si>
    <t>Taj Mahal Premium Lager Beer</t>
  </si>
  <si>
    <t>Wente Vineyards Charles Wetmore Estate Grown Cabernet Sauvignon</t>
  </si>
  <si>
    <t>Bricco al Sole Montepulciano d'Abruzzo</t>
  </si>
  <si>
    <t>Bols Dark Creme de Cacao Liqueur</t>
  </si>
  <si>
    <t>Bears' Lair Chardonnay</t>
  </si>
  <si>
    <t>Bodegas Diamandes Diamandes de Uco Malbec</t>
  </si>
  <si>
    <t>Margaritaville Golden Margarita Ready to Drink</t>
  </si>
  <si>
    <t>21ST AMMENDMENT SAMPLER PACK CAN LOOSE</t>
  </si>
  <si>
    <t>Daron Calvados Fine</t>
  </si>
  <si>
    <t>Stirrings Dirty Martini Cocktail</t>
  </si>
  <si>
    <t>PEAK ORGANIC VARIETY PK 2/12</t>
  </si>
  <si>
    <t>BRUICHLADDICH OCTOMORE 8.1</t>
  </si>
  <si>
    <t>Rittenhouse Straight Rye Whiskey</t>
  </si>
  <si>
    <t>STORE SPECIAL WINE 1.5 LITER</t>
  </si>
  <si>
    <t>Bodega &amp; Vinedos San Polo Piuquenes Malbec</t>
  </si>
  <si>
    <t>Souverain Cabernet Sauvignon</t>
  </si>
  <si>
    <t>Skinnygirl Sweet'arita</t>
  </si>
  <si>
    <t>Georges Vigouroux Pigmentum Malbec</t>
  </si>
  <si>
    <t>Joseph Mellot Rose Sincerite Pinot Noir</t>
  </si>
  <si>
    <t>DOM CHIROULET JAVA ROUGE</t>
  </si>
  <si>
    <t>Force of Nature Red Wine Rare Red Blend</t>
  </si>
  <si>
    <t>Chateau Haut Piquat Lussac Saint Emilion Merlot</t>
  </si>
  <si>
    <t>Geyser Peak Pinot Grigio</t>
  </si>
  <si>
    <t>Carlsberg Lager</t>
  </si>
  <si>
    <t>ALTA VISTA PREMIUM MALBEC</t>
  </si>
  <si>
    <t>Sierra Nevada Tropical Torpedo IPA</t>
  </si>
  <si>
    <t>Fireball Cinnamon Whisky (10 Pack)</t>
  </si>
  <si>
    <t>Cantina Gabriele Moscato Sweet White Muscat</t>
  </si>
  <si>
    <t>Cantina Sociale di Casorzo Dolce Malvasia di Casorzo d'Asti Malvasia Nera</t>
  </si>
  <si>
    <t>Pascal Jolivet Sancerre Sauvignon Blanc</t>
  </si>
  <si>
    <t>Cognac Park VS Carte Blanche</t>
  </si>
  <si>
    <t>Trivento Amado Sur Malbec</t>
  </si>
  <si>
    <t>Basque Country Cider</t>
  </si>
  <si>
    <t>Asombroso Tequila Silver</t>
  </si>
  <si>
    <t>Gustave Lorentz Reserve Riesling</t>
  </si>
  <si>
    <t>Ballatore Gran Spumante Moscato</t>
  </si>
  <si>
    <t>Sandeman Tawny Red Port</t>
  </si>
  <si>
    <t>Indaba Chenin Blanc</t>
  </si>
  <si>
    <t>Shandy Carib Ginger Lager</t>
  </si>
  <si>
    <t>Black Stallion Estate Winery Chardonnay</t>
  </si>
  <si>
    <t>McManis Family Vineyards Chardonnay</t>
  </si>
  <si>
    <t>Blue Point Oktoberfest</t>
  </si>
  <si>
    <t>Chateau Ferrande Blanc Graves White Bordeaux Blend</t>
  </si>
  <si>
    <t>Domaine des Cantarelles Cabernet Sauvignon</t>
  </si>
  <si>
    <t>ANTINORI PAIN DELLE VIGNE BRUN</t>
  </si>
  <si>
    <t>Cruzan Citrus Rum</t>
  </si>
  <si>
    <t>Bud Light Lime Cherry Ahh Rita</t>
  </si>
  <si>
    <t>Smirnoff Twisted Grape</t>
  </si>
  <si>
    <t>Vignaioli del Morellino di Scansano Saragiolo Rosso Toscana IGT Rare Red Blend</t>
  </si>
  <si>
    <t>Carlo Rossi Chablis Chardonnay</t>
  </si>
  <si>
    <t>Chairman's Reserve Rum</t>
  </si>
  <si>
    <t>Maso Canali Trentino Pinot Grigio</t>
  </si>
  <si>
    <t>Luxardo Maraschino</t>
  </si>
  <si>
    <t>Domaine Francois Mikulski Bourgogne Blanc Chardonnay</t>
  </si>
  <si>
    <t>Game Set Match Grenache</t>
  </si>
  <si>
    <t>Buckler Non Alcoholic Brew</t>
  </si>
  <si>
    <t>Chateau Villefranche Grand Vin de Bordeaux Sauternes Sauvignon Blanc</t>
  </si>
  <si>
    <t>Ruby Red Rose with Grapefruit Rare Rose Blend</t>
  </si>
  <si>
    <t>High West American Prairie Bourbon Whiskey</t>
  </si>
  <si>
    <t>Dominio de Punctum Lobetia Rosado Organic Garnacha</t>
  </si>
  <si>
    <t>Freixenet Cordon Negro Sweet Cuvee Methode Traditionelle Cava Blend</t>
  </si>
  <si>
    <t>The Other Guys Leese Fitch Cabernet Sauvignon</t>
  </si>
  <si>
    <t>Barefoot Cellars Refresh Crisp Red Spritzer Rare Red Blend</t>
  </si>
  <si>
    <t>Vincent Van Gogh Dutch Chocolate Vodka</t>
  </si>
  <si>
    <t>Smith &amp; Forge Hard Cider</t>
  </si>
  <si>
    <t>Franzia World Classics Burgundy Pinot Noir</t>
  </si>
  <si>
    <t>Las Perdices Cabernet Sauvignon</t>
  </si>
  <si>
    <t>Folie a Deux Chardonnay</t>
  </si>
  <si>
    <t>Clos du Val Cabernet Sauvignon</t>
  </si>
  <si>
    <t>KVINT Kosher Brandy</t>
  </si>
  <si>
    <t>Lindemans Bin 65 Chardonnay</t>
  </si>
  <si>
    <t>Chateau du Cedre Cedre Heritage Cahors Malbec</t>
  </si>
  <si>
    <t>Stoli Ginger Beer</t>
  </si>
  <si>
    <t>Crown Royal Northern Harvest Rye</t>
  </si>
  <si>
    <t>MONTE VELHO RED</t>
  </si>
  <si>
    <t>Terrazas de Los Andes Altos Del Plata Malbec</t>
  </si>
  <si>
    <t>Negra Modelo Dark Beer</t>
  </si>
  <si>
    <t>Chateau De Haute Serre Grand Vin Seigneur Cahors Malbec</t>
  </si>
  <si>
    <t>Horton Vineyards Niagara</t>
  </si>
  <si>
    <t>Avia Estate Bottled Merlot</t>
  </si>
  <si>
    <t>Oh' Rome Moscato Rose Vino Spumante Dolce Muscat</t>
  </si>
  <si>
    <t>Bertani Valpolicella Ripasso Valpolicella Blend</t>
  </si>
  <si>
    <t>Joseph Phelps Estate Grown Cabernet Sauvignon</t>
  </si>
  <si>
    <t>PETRUS AGED PALE ALE 24/11.2 OZ</t>
  </si>
  <si>
    <t>Rosenblum Cellars Kathy's Cuvee Viognier</t>
  </si>
  <si>
    <t>Bodegas Caro (Barons de Rothschild / Catena) Aruma Malbec</t>
  </si>
  <si>
    <t>Domaine Andre Brunel Chateauneuf du pape Red Southern Rhone Blend</t>
  </si>
  <si>
    <t>Ernie Els The Big Easy Shiraz</t>
  </si>
  <si>
    <t>Kavakl?dere Yakut Dry Red Okuzgozu, Bogazkere, Carignan, Alicante Bouschet</t>
  </si>
  <si>
    <t>Dogfish Head Indian Brown Ale</t>
  </si>
  <si>
    <t>KENWOOD YULUPA MER</t>
  </si>
  <si>
    <t>Fairbanks Cocktail Pale Dry Sherry</t>
  </si>
  <si>
    <t>El Dorado 8 Year Old Cask Aged</t>
  </si>
  <si>
    <t>Bodega Amalaya Blanco Rare White Blend</t>
  </si>
  <si>
    <t>Georges Vigouroux Gouleyant Cahors Malbec</t>
  </si>
  <si>
    <t>Possman Original Mulled Cider</t>
  </si>
  <si>
    <t>Absolut Hibiskus Vodka</t>
  </si>
  <si>
    <t>Dogfish Head 90 Minutes Imperial IPA</t>
  </si>
  <si>
    <t>Chateau Larmande Saint Emilion Grand Cru Bordeaux Blend</t>
  </si>
  <si>
    <t>Matanzas Creek Winery Chardonnay</t>
  </si>
  <si>
    <t>BILTMORE CENTURY RED</t>
  </si>
  <si>
    <t>Stony Hill Chardonnay</t>
  </si>
  <si>
    <t>Pyrat Rum Reserve XO</t>
  </si>
  <si>
    <t>Domaine Chandon Limited Edition Brut Classic Champagne Blend</t>
  </si>
  <si>
    <t>Jean Paul Trocadero Tete de Cuvee Blanc de Blancs Brut Chardonnay</t>
  </si>
  <si>
    <t>Bird Dog Blackberry Flavored Whiskey</t>
  </si>
  <si>
    <t>Brooklyn East India Pale Ale</t>
  </si>
  <si>
    <t>Clos du Bois Sonoma Reserve Chardonnay</t>
  </si>
  <si>
    <t>McManis Family Vineyards Syrah</t>
  </si>
  <si>
    <t>Flying Dog The Truth Imperial IPA</t>
  </si>
  <si>
    <t>Elijah Craig Small Batch Barrel Proof Kentucky Straight Bourbon Whiskey</t>
  </si>
  <si>
    <t>Seacrets Lemon Drop Vodka</t>
  </si>
  <si>
    <t>Laphroaig Quarter Cask</t>
  </si>
  <si>
    <t>Pont du Rhone Passion Terriors Cotes du Rhone Red Blend</t>
  </si>
  <si>
    <t>Ridgemont Reserve 1792 Barrel Select Kentucky Straight Bourbon Whiskey</t>
  </si>
  <si>
    <t>LAS COLINAS DEL EBRO GARN BLC</t>
  </si>
  <si>
    <t>Terredora di Paolo Corte Di Giso Irpinia Falanghina</t>
  </si>
  <si>
    <t>Tamari Reserva Malbec</t>
  </si>
  <si>
    <t>Pikesville Straight Rye Whiskey</t>
  </si>
  <si>
    <t>Dos Equis Amber Beer</t>
  </si>
  <si>
    <t>Michel Torino / Bodega El Esteco Cuma Organic Malbec</t>
  </si>
  <si>
    <t>Almaden Heritage Cabernet Sauvignon</t>
  </si>
  <si>
    <t>SCHLITZ HIGH GRAVITY 24OZ CAN</t>
  </si>
  <si>
    <t>Schmitt Sohne Liebfraumilch   Qualitatswein Riesling</t>
  </si>
  <si>
    <t>Warre's Warrior Finest Reserve Red Port</t>
  </si>
  <si>
    <t>DOM WARDY S/BLC</t>
  </si>
  <si>
    <t>Grupo Modelo Pacifico Cerveza Clara</t>
  </si>
  <si>
    <t>ARNOUX SEIGNEUR DE LAURIS CDR</t>
  </si>
  <si>
    <t>Zwack Slivovitz 3 Year Old Plum Brandy</t>
  </si>
  <si>
    <t>Graham Beck Brut Methode Cap Classique Chardonnay</t>
  </si>
  <si>
    <t>Talbott Logan Estate Grown Sleepy Hollow Vineyard Chardonnay</t>
  </si>
  <si>
    <t>Chi Chi's Mexican Mudslide Cocktail</t>
  </si>
  <si>
    <t>Fat Tire Amber Ale</t>
  </si>
  <si>
    <t>Seghesio Family Vineyards Home Ranch Zinfandel</t>
  </si>
  <si>
    <t>Cabo Wabo Tequila Anejo</t>
  </si>
  <si>
    <t>Fetzer Sundial Chardonnay</t>
  </si>
  <si>
    <t>Redemption Bourbon Pre Prohibition Whiskey Revival</t>
  </si>
  <si>
    <t>High West Silver OMG Pure Rye Whiskey</t>
  </si>
  <si>
    <t>Francis Ford Coppola Pitagora Rare Red Blend</t>
  </si>
  <si>
    <t>Louis Vavasour Awatere River Sauvignon Blanc</t>
  </si>
  <si>
    <t>Gator Ron's Original Divine Bloody Mary Mix</t>
  </si>
  <si>
    <t>Robertson Winery Chardonnay</t>
  </si>
  <si>
    <t>Paul Masson Grande Amber Apple Brandy</t>
  </si>
  <si>
    <t>Famiglia Cielo Delle Venezie IGT Pinot Grigio</t>
  </si>
  <si>
    <t>RED DUST SHZ</t>
  </si>
  <si>
    <t>Boomsma Claerkampster Cloosterbitter</t>
  </si>
  <si>
    <t>Casa Santos Lima Confidencial Reserva Portuguese Red Blend</t>
  </si>
  <si>
    <t>Porta Palo Terre Siciliane IGT Cabernet Sauvignon</t>
  </si>
  <si>
    <t>Asteggiana Grappa</t>
  </si>
  <si>
    <t>Troegs Jovial Belgian Style Dubbel Ale</t>
  </si>
  <si>
    <t>Borgo Scopeto (Tenuta Caparzo) Chianti Classico Sangiovese</t>
  </si>
  <si>
    <t>Aberlour 12 Year Old Double Cask Matured Highland Single Malt Scotch Whiskey</t>
  </si>
  <si>
    <t>Birra Moretti Premium Lager</t>
  </si>
  <si>
    <t>Robert Sinskey Vineyards Los Carneros Pinot Noir</t>
  </si>
  <si>
    <t>Chateau Gazin Rocquencourt Grand Vin de Bordeaux Pessac leognan Bordeaux Blend</t>
  </si>
  <si>
    <t>Loosen Bros. Dr. L Sparkling Riesling</t>
  </si>
  <si>
    <t>Stonehedge Pinot Noir</t>
  </si>
  <si>
    <t>Pendulum Red Cabernet Sauvignon</t>
  </si>
  <si>
    <t>Tilia Torrontes</t>
  </si>
  <si>
    <t>Kingfisher Premium Lager Beer</t>
  </si>
  <si>
    <t>Cosentino Winery The Cab Cabernet Sauvignon</t>
  </si>
  <si>
    <t>Andre Cold Duck Rare Red Blend</t>
  </si>
  <si>
    <t>Breckenridge Bourbon Whiskey</t>
  </si>
  <si>
    <t>Ballatore Rose Moscato</t>
  </si>
  <si>
    <t>Apothic Crush Rare Red Blend</t>
  </si>
  <si>
    <t>Charles Thomas Cotes du Rhone Viognier</t>
  </si>
  <si>
    <t>Sterling Vineyards Vintner's Collection Sauvignon Blanc</t>
  </si>
  <si>
    <t>Soleil Mimosa Classic</t>
  </si>
  <si>
    <t>NEGRA MODELO 2/12 NR</t>
  </si>
  <si>
    <t>Perrier Jouet Belle Epoque Champagne Brut Champagne Blend</t>
  </si>
  <si>
    <t>The Balvenie 12 Year Old DoubleWood Single Malt Scotch Whiskey</t>
  </si>
  <si>
    <t>R. Stuart &amp; Co. Big Fire Pinot Noir</t>
  </si>
  <si>
    <t>Chateau Bonnet Sauvignon Blanc</t>
  </si>
  <si>
    <t>Casamigos Reposado</t>
  </si>
  <si>
    <t>Black Box Cabernet Sauvignon</t>
  </si>
  <si>
    <t>Mike's Hard Peach Lemonade</t>
  </si>
  <si>
    <t>La Fiera Montepulciano d'Abruzzo</t>
  </si>
  <si>
    <t>Mark West Chardonnay</t>
  </si>
  <si>
    <t>Kuromatsu Hakushika Junmai Daiginjo Sake</t>
  </si>
  <si>
    <t>Domaine Paul Autard Chateauneuf du pape Red Southern Rhone Blend</t>
  </si>
  <si>
    <t>Knob Creek Bourbon</t>
  </si>
  <si>
    <t>El Ultimo 100% de Agave Blanco</t>
  </si>
  <si>
    <t>Monte Degli Angeli Sangiovese</t>
  </si>
  <si>
    <t>Apothic Red Winemaker's Blend Rare Red Blend</t>
  </si>
  <si>
    <t>Dolin Dry Vermouth de Chambery</t>
  </si>
  <si>
    <t>Bulleit Bourbon</t>
  </si>
  <si>
    <t>Leffe Brune</t>
  </si>
  <si>
    <t>SCHLITZ MALT 12/24OZ CAN</t>
  </si>
  <si>
    <t>14 Hands Hot to Trot Red Merlot</t>
  </si>
  <si>
    <t>Domaine Serene Jerusalem Hill Pinot Noir</t>
  </si>
  <si>
    <t>SIXPOINT HIGH RES 6/4 16.0Z NR</t>
  </si>
  <si>
    <t>Plantation Barbados Rum 20th Anniversary XO Extra Old</t>
  </si>
  <si>
    <t>STORE SPECIAL WINE 375 ML</t>
  </si>
  <si>
    <t>Jacob's Creek Reserve Shiraz</t>
  </si>
  <si>
    <t>Gnarly Head Authentic Harvest Blend Zinfandel</t>
  </si>
  <si>
    <t>Sho Chiku Bai Nama Draft Style Sake</t>
  </si>
  <si>
    <t>Smirnoff Strawberry Twist Vodka</t>
  </si>
  <si>
    <t>Marie Brizard Chocolat Royal Liqueur</t>
  </si>
  <si>
    <t>Chloe Prosecco Glera</t>
  </si>
  <si>
    <t>Francis Ford Coppola Director's Pinot Noir</t>
  </si>
  <si>
    <t>Leopold's Navy Strength American Gin</t>
  </si>
  <si>
    <t>Domaine de la Buissonne Cotes du Rhone Red Southern Rhone Blend</t>
  </si>
  <si>
    <t>Ivanabitch Dutch Apple Vodka</t>
  </si>
  <si>
    <t>Ranger IPA</t>
  </si>
  <si>
    <t>De Loach Pinot Noir</t>
  </si>
  <si>
    <t>Bolla Valpolicella Valpolicella Blend</t>
  </si>
  <si>
    <t>Francis Ford Coppola Diamond Collection Celestial Blue Label Malbec</t>
  </si>
  <si>
    <t>Penfolds St. Henri Shiraz</t>
  </si>
  <si>
    <t>NOTABLE CAL CHARD</t>
  </si>
  <si>
    <t>Duchesse de Bourgogne</t>
  </si>
  <si>
    <t>MILLSTONE HOPVINE CIDER</t>
  </si>
  <si>
    <t>RUBY RED CARBONATED ROSE FIRST PRESS</t>
  </si>
  <si>
    <t>Daily's Tropical Frozen Bahama Mama Pouch</t>
  </si>
  <si>
    <t>Le Grand Noir Black Sheep Chardonnay</t>
  </si>
  <si>
    <t>Santiago Queirolo Rose Shiraz</t>
  </si>
  <si>
    <t>Conti Beretta Cherubi Rose Delle Venezie IGT Cabernet Sauvignon</t>
  </si>
  <si>
    <t>Familia Grittini Areo Malbec</t>
  </si>
  <si>
    <t>Francis Ford Coppola Sofia Blanc de Blancs Rare White Blend</t>
  </si>
  <si>
    <t>Societe Cooperative Castelmaure Vin~Gris Corbieres Grenache</t>
  </si>
  <si>
    <t>William Hill Winery Central Coast Merlot</t>
  </si>
  <si>
    <t>Castello Banfi Rosso di Montalcino Sangiovese</t>
  </si>
  <si>
    <t>Laudun Chusclan Vignerons Cachette Cotes du Rhone Red Southern Rhone Blend</t>
  </si>
  <si>
    <t>ARCAIA P/GRIG</t>
  </si>
  <si>
    <t>Uppercut Cabernet Sauvignon</t>
  </si>
  <si>
    <t>Harp Lager</t>
  </si>
  <si>
    <t>Bushmills Red Bush Irish Whiskey</t>
  </si>
  <si>
    <t>St. Francis Merlot</t>
  </si>
  <si>
    <t>Merryvale Starmont Bordeaux Blend</t>
  </si>
  <si>
    <t>VILLA JAIME MONTEPUL</t>
  </si>
  <si>
    <t>Bisol Brut Crede Valdobbiadene Prosecco Superiore DOCG Glera</t>
  </si>
  <si>
    <t>Siema Vineyards Terre Siciliane IGT Cabernet Sauvignon</t>
  </si>
  <si>
    <t>Taittinger La Francaise Brut Champagne Brut Champagne Blend</t>
  </si>
  <si>
    <t>Hidden Crush Chardonnay</t>
  </si>
  <si>
    <t>Greg Norman California Estates Pinot Noir</t>
  </si>
  <si>
    <t>OKO PROSECCO</t>
  </si>
  <si>
    <t>Bon Anno Chardonnay</t>
  </si>
  <si>
    <t>Gabriel Meffre Cotes de Provence Grenache</t>
  </si>
  <si>
    <t>Dogfish Head World Wide Stout</t>
  </si>
  <si>
    <t>Calico Jack Black Spiced Rum</t>
  </si>
  <si>
    <t>Svedka Raspberry Vodka</t>
  </si>
  <si>
    <t>Bodegas Navalon Anciano Gran Reserva   Aged 10 Years Tempranillo</t>
  </si>
  <si>
    <t>Chateau Ferran Blanc Pessac leognan Sauvignon Blanc</t>
  </si>
  <si>
    <t>Roederer Estate Brut Champagne Blend</t>
  </si>
  <si>
    <t>John J. Bowman Pioneer Spirit  Virgina Single Barrel Straight Bourbon Whiskey</t>
  </si>
  <si>
    <t>Bodegas Aragonesas Crucillon Grenache</t>
  </si>
  <si>
    <t>Glenmorangie 10 Year Old Original Scotch Whisky</t>
  </si>
  <si>
    <t>Viniq Ruby Shimmery Liqueur</t>
  </si>
  <si>
    <t>Familia Zuccardi Santa Julia [+] Pinot Grigio</t>
  </si>
  <si>
    <t>BOLD ROCK VARIETY CRATE   2/12 NR</t>
  </si>
  <si>
    <t>Rex Goliath The Legend Giant 47 Pound Rooster Cabernet Sauvignon</t>
  </si>
  <si>
    <t>Mumm Napa Brut Prestige Methode Traditionelle Champagne Blend</t>
  </si>
  <si>
    <t>Noble Vines 667 Pinot Noir</t>
  </si>
  <si>
    <t>Tamas Estates Double Decker Red Rare Red Blend</t>
  </si>
  <si>
    <t>Vinedos Errazuriz Ovalle Alto Tierruca Reserva Cabernet Sauvignon</t>
  </si>
  <si>
    <t>Pascual Toso Brut Chardonnay</t>
  </si>
  <si>
    <t>Hennessy Master Blender's Selection No1 Cognac</t>
  </si>
  <si>
    <t>Cabo Wabo Tequila Blanco</t>
  </si>
  <si>
    <t>Cantina Zaccagnini Vino dal tralcetto Montepulciano d'Abruzzo</t>
  </si>
  <si>
    <t>Bodega Norton 1895 Coleccion Malbec</t>
  </si>
  <si>
    <t>Crios de Susana Balbo Malbec</t>
  </si>
  <si>
    <t>Sileni Cellar Selection Sauvignon Blanc</t>
  </si>
  <si>
    <t>Pearl Plum Vodka</t>
  </si>
  <si>
    <t>Casa Vinicola Botter Di Maria Extra Dry   Quality Aromatic Prosecco Glera</t>
  </si>
  <si>
    <t>JaM Butter Chardonnay</t>
  </si>
  <si>
    <t>Four Roses Yellow Bourbon Whiskey</t>
  </si>
  <si>
    <t>Alessio Vermouth di Torino Rosso Red Blend</t>
  </si>
  <si>
    <t>Benvolio Estate Bottled Prosecco Glera</t>
  </si>
  <si>
    <t>GRIMBERGEN BLONDE</t>
  </si>
  <si>
    <t>Paul Jaboulet Aine Parallele ï¿½45ï¿½ Cotes du Rhone Red Southern Rhone Blend</t>
  </si>
  <si>
    <t>FINEST CALL BLOODY MARY HABANE</t>
  </si>
  <si>
    <t>KIRIN ICHIBAN 15/22OZ NR</t>
  </si>
  <si>
    <t>Palissade Pinot Noir</t>
  </si>
  <si>
    <t>St. Michaels Winery Gollywobbler Red Concord</t>
  </si>
  <si>
    <t>eppa SupraFruta Red Sangria Red Blend</t>
  </si>
  <si>
    <t>Uinta Punk'n Pumpkin Ale</t>
  </si>
  <si>
    <t>Tiramisu Liqueur</t>
  </si>
  <si>
    <t>Busch Non Alcoholic Brew</t>
  </si>
  <si>
    <t>TRUMPETER MER</t>
  </si>
  <si>
    <t>C&amp;L Cristiani Etrusco Liqueur</t>
  </si>
  <si>
    <t>Glenlivet Founder's Reserve Malt</t>
  </si>
  <si>
    <t>Bodega O. Fournier Alfa Crux Malbec</t>
  </si>
  <si>
    <t>Manischewitz Cream Peach White Blend</t>
  </si>
  <si>
    <t>NAUTI SELTZER CRANBERRY</t>
  </si>
  <si>
    <t>Tanqueray Imported Rangpur Gin</t>
  </si>
  <si>
    <t>Aviation Gin</t>
  </si>
  <si>
    <t>Flying Dog The Fear Imperial Pumpkin Ale</t>
  </si>
  <si>
    <t>Buehler Vineyards Zinfandel</t>
  </si>
  <si>
    <t>Rex Goliath The Legend Giant 47 Pound Rooster Chardonnay</t>
  </si>
  <si>
    <t>Federalist Vineyards The Federalist Dueling Pistols Zinfandel</t>
  </si>
  <si>
    <t>Master of Mixes Essentials Lime Juice Cocktail</t>
  </si>
  <si>
    <t>M. Chapoutier Blanc Belleruche Cotes du Rhone White Southern Rhone Blend</t>
  </si>
  <si>
    <t>Joseph Mellot Sincerite Pinot Noir</t>
  </si>
  <si>
    <t>Avia Estate Bottled Pinot Grigio</t>
  </si>
  <si>
    <t>Chicken Cock Cinnamon Flavored Whiskey</t>
  </si>
  <si>
    <t>Santero Moscato</t>
  </si>
  <si>
    <t>Sandeman Fine Rich Madeira Tinta Negra Mole</t>
  </si>
  <si>
    <t>Charles Smith Kung Fu Girl Riesling</t>
  </si>
  <si>
    <t>Sierra Nevada Beer Camp Golden IPA</t>
  </si>
  <si>
    <t>Twin Valley Maryland Single Cask Barrel Bourbon Whiskey</t>
  </si>
  <si>
    <t>21st Amendment Hell Or High Watermelon Wheat</t>
  </si>
  <si>
    <t>1792 Full Proof Bourbon Whiskey</t>
  </si>
  <si>
    <t>Sonoma Cutrer Estate Bottled The Cutrer Chardonnay</t>
  </si>
  <si>
    <t>Kistler Les Noisetiers Chardonnay</t>
  </si>
  <si>
    <t>Moosehead Lager</t>
  </si>
  <si>
    <t>Milwaukee's Best Light</t>
  </si>
  <si>
    <t>Bold Rock Virginia Draft Amber Apple Cider</t>
  </si>
  <si>
    <t>Kendall Jackson Summation Vintner's Reserve Rare Red Blend</t>
  </si>
  <si>
    <t>Martell Cognac Cordon Bleu</t>
  </si>
  <si>
    <t>Erath Pinot Gris</t>
  </si>
  <si>
    <t>Tabor Winery HAR   Mount Tabor Chardonnay</t>
  </si>
  <si>
    <t>AUBRON MUSCADET 12</t>
  </si>
  <si>
    <t>Rock Creek White Whiskey</t>
  </si>
  <si>
    <t>Dominio de Eguren Protocolo Tempranillo</t>
  </si>
  <si>
    <t>Ciani Friuli Grave Cabernet Franc</t>
  </si>
  <si>
    <t>Dogfish Head Midas Touch Handcrafted Ancient Ale</t>
  </si>
  <si>
    <t>Magners Pear Irish Cider</t>
  </si>
  <si>
    <t>Schmitt Sohne Blue Bottle Clean &amp; Crisp Kabinett Riesling</t>
  </si>
  <si>
    <t>UPPERCUT CAL S/BLC</t>
  </si>
  <si>
    <t>Guenoc Cabernet Sauvignon</t>
  </si>
  <si>
    <t>Absolut Orient Apple &amp; Ginger Flavored Vodka</t>
  </si>
  <si>
    <t>Gnarly Head Old Vines Zinfandel</t>
  </si>
  <si>
    <t>Ravenswood Vintners Blend Shiraz</t>
  </si>
  <si>
    <t>Mirassou Vineyards Cabernet Sauvignon</t>
  </si>
  <si>
    <t>Black Opal Chardonnay</t>
  </si>
  <si>
    <t>Marcel Langoux Pouilly Fume Sauvignon Blanc</t>
  </si>
  <si>
    <t>Foncalieu Les Fontanelles Pinot Noir</t>
  </si>
  <si>
    <t>ALTA Delta Kosher Cabernet Sauvignon</t>
  </si>
  <si>
    <t>Old Grand Dad Bonded 100 Proof Kentucky Straight Bourbon Whiskey</t>
  </si>
  <si>
    <t>La Crema 9 Barrel Pinot Noir</t>
  </si>
  <si>
    <t>Gianni Masciarelli Rosato Colline Teatine IGT Montepulciano</t>
  </si>
  <si>
    <t>Belle Isle Premium Moonshine</t>
  </si>
  <si>
    <t>Mango Jack Rum</t>
  </si>
  <si>
    <t>Liberated Wine Cabernet Sauvignon</t>
  </si>
  <si>
    <t>Burnett's Fruit Punch Vodka</t>
  </si>
  <si>
    <t>Forrest Estate Pinot Noir</t>
  </si>
  <si>
    <t>Murphy Goode Liar's Dice Zinfandel</t>
  </si>
  <si>
    <t>Chateau Paveil de Luze Margaux Bordeaux Blend</t>
  </si>
  <si>
    <t>STORE SPECIAL WINE 187 ML</t>
  </si>
  <si>
    <t>St. Michaels Winery Long Splice Rare White Blend</t>
  </si>
  <si>
    <t>New Amsterdam Citron Vodka</t>
  </si>
  <si>
    <t>Wigle Allegheny Organic Wheat Whiskey 84 Proof</t>
  </si>
  <si>
    <t>Liberty Creek Winemaker's Selection White Zinfandel</t>
  </si>
  <si>
    <t>Domaine Haut Marin Les Fossiles Sauvignon Blanc</t>
  </si>
  <si>
    <t>Maker's 46</t>
  </si>
  <si>
    <t>Craggy Range Single Vineyard Te Muna Road Vineyard Pinot Noir</t>
  </si>
  <si>
    <t>IRONY BLACK P/NOIR</t>
  </si>
  <si>
    <t>Tetramythos Cava Mezze Roditis</t>
  </si>
  <si>
    <t>NUVO Sparkling Liqueur</t>
  </si>
  <si>
    <t>Telavi Wine Cellar Marani Red Dry Wine Saperavi</t>
  </si>
  <si>
    <t>"Bad" Bill Tutt of Wolfe County Moonshine</t>
  </si>
  <si>
    <t>Edmeades Winery Zinfandel</t>
  </si>
  <si>
    <t>Cuca Fresca Cachaca Silver</t>
  </si>
  <si>
    <t>Binyamina Chocolate Liqueur</t>
  </si>
  <si>
    <t>Vina Palaciega Crianza Rioja Red Blend</t>
  </si>
  <si>
    <t>Ransom Rye Barley Wheat Whiskey</t>
  </si>
  <si>
    <t>Stone Cellars Cabernet Sauvignon</t>
  </si>
  <si>
    <t>St. Francis Old Vines Zinfandel</t>
  </si>
  <si>
    <t>86 COMPANY AYLESBURY DUCK VODKA</t>
  </si>
  <si>
    <t>Bodega &amp; Vinedos San Polo Auka Malbec</t>
  </si>
  <si>
    <t>STORE SPECIAL WINE 3 LITER</t>
  </si>
  <si>
    <t>Black Opal Shiraz</t>
  </si>
  <si>
    <t>J. Rickards Winery Five Sisters Blend Cabernet Sauvignon</t>
  </si>
  <si>
    <t>Castello Banfi Col di Sasso Toscana IGT Cabernet Sauvignon</t>
  </si>
  <si>
    <t>Finest Call Sweet &amp; Sour Mix</t>
  </si>
  <si>
    <t>Blue Point Toasted Lager</t>
  </si>
  <si>
    <t>MILLER LITE 2/9 16OZ WIDEMOUTH ALNR</t>
  </si>
  <si>
    <t>Woodbridge Lightly Oaked Chardonnay</t>
  </si>
  <si>
    <t>Notte Italiana Extra Dry Kosher Prosecco Glera</t>
  </si>
  <si>
    <t>Chila Orchata Cinnamon Cream Rum</t>
  </si>
  <si>
    <t>Fruitlab Ginger Organic Liqueur</t>
  </si>
  <si>
    <t>Redwood Creek Merlot</t>
  </si>
  <si>
    <t>Gekkeikan Kobai Plum Wine</t>
  </si>
  <si>
    <t>Cline Cellars Viognier</t>
  </si>
  <si>
    <t>Ragged Branch Rye Bourbon Virginia Straight Bourbon Whiskey</t>
  </si>
  <si>
    <t>Chateau Ksara Sunset Cabernet Franc, Syrah</t>
  </si>
  <si>
    <t>Double Cannon Double IPA</t>
  </si>
  <si>
    <t>Jinro 24 Soju</t>
  </si>
  <si>
    <t>Red Guitar Traditional Sangria Red Blend</t>
  </si>
  <si>
    <t>Woodchuck Amber Hard Cider</t>
  </si>
  <si>
    <t>Ninety+ Cellars Lot 66 Riesling</t>
  </si>
  <si>
    <t>VILLA JAIME CHN</t>
  </si>
  <si>
    <t>L. A. Cetto Private Reserve Barrel Aged Estate Bottled Nebbiolo</t>
  </si>
  <si>
    <t>Xephyer's Silver Scimitar White Rum</t>
  </si>
  <si>
    <t>Cellers Unio Clos Dalian Grenache Blanc</t>
  </si>
  <si>
    <t>Wilhelm Walch Prendo Vigneti Delle Dolomiti IGT Pinot Grigio</t>
  </si>
  <si>
    <t>Bota Box Pinot Grigio</t>
  </si>
  <si>
    <t>Two Oceans Chardonnay</t>
  </si>
  <si>
    <t>Two Road Espressway</t>
  </si>
  <si>
    <t>287 Single Malt Whiskey</t>
  </si>
  <si>
    <t>Victory Java Cask Coffee Stout</t>
  </si>
  <si>
    <t>Samuel Smith Tadcaster The Celebrated Oatmeal Stout</t>
  </si>
  <si>
    <t>Roku Riesling</t>
  </si>
  <si>
    <t>Goslings Black Seal Rum 151 Proof</t>
  </si>
  <si>
    <t>Cantina Gabriele Montepulciano d'Abruzzo</t>
  </si>
  <si>
    <t>Glenfarclas 17 Years Old Highland Malt Scotch Whiskey</t>
  </si>
  <si>
    <t>Church &amp; State Wines Lost Inhibitions Red What's your Safe Word? Bordeaux Blend</t>
  </si>
  <si>
    <t>Dark Horse Wines The Original Dark Horse Merlot</t>
  </si>
  <si>
    <t>De Loach Heritage Reserve Pinot Noir</t>
  </si>
  <si>
    <t>Old Grand Dad High Rye Mash Bill Kentucky Straight Bourbon Whiskey</t>
  </si>
  <si>
    <t>Villa Pozzi Terre Siciliane IGT Nero d'Avola</t>
  </si>
  <si>
    <t>HEAVY SEAS SUNKEN SAMPLER 12PK NR</t>
  </si>
  <si>
    <t>New Amsterdam Vodka 100 Proof</t>
  </si>
  <si>
    <t>Sierra Nevada Hazy Little Thing IPA</t>
  </si>
  <si>
    <t>Tenuta Sassoregale Maremma Toscana DOC Sangiovese</t>
  </si>
  <si>
    <t>Vin Vault Chardonnay</t>
  </si>
  <si>
    <t>Black Ridge Vineyards Pinot Noir</t>
  </si>
  <si>
    <t>Vinas Riojanas La Chaya Winemaker's Selection Torrontes</t>
  </si>
  <si>
    <t>Angela Estate Pinot Noir</t>
  </si>
  <si>
    <t>PEGOS CLAROS RESERVE</t>
  </si>
  <si>
    <t>Chambord Black Raspberry Liqueur</t>
  </si>
  <si>
    <t>Hoegaarden White</t>
  </si>
  <si>
    <t>J.W. MORRIS MOSCATO</t>
  </si>
  <si>
    <t>Hartley &amp; Gibson's Blend of Oloroso Medium Dry Sherry Palomino Fino</t>
  </si>
  <si>
    <t>Unibroue Maudite</t>
  </si>
  <si>
    <t>PABST 2/12 CAN</t>
  </si>
  <si>
    <t>Chateau Ste. Michelle Sauvignon Blanc</t>
  </si>
  <si>
    <t>Amre Frutti Pineapple Moscato Muscat</t>
  </si>
  <si>
    <t>Newton Chardonnay</t>
  </si>
  <si>
    <t>Black Box Malbec</t>
  </si>
  <si>
    <t>Rex Goliath Giant 47 Pound Rooster Cabernet Sauvignon</t>
  </si>
  <si>
    <t>Santini Fine I.P. Marsala Catarratto</t>
  </si>
  <si>
    <t>Seghesio Family Vineyards Zinfandel</t>
  </si>
  <si>
    <t>CAMUS ELEGANCE VSOP W/GLASS</t>
  </si>
  <si>
    <t>Terrapura Pinot Noir</t>
  </si>
  <si>
    <t>Trencalos Sauvignon Blanc</t>
  </si>
  <si>
    <t>Malibu Caribbean Rum with Passion Fruit Liqueur</t>
  </si>
  <si>
    <t>Wild Turkey Forgiven</t>
  </si>
  <si>
    <t>Bullshine Cinnamon Flavored Whiskey</t>
  </si>
  <si>
    <t>Mumm Napa Brut Prestige Champagne Blend</t>
  </si>
  <si>
    <t>Shafer Merlot</t>
  </si>
  <si>
    <t>Port City Optimal Wit</t>
  </si>
  <si>
    <t>Baron Herzog Pink Pinot Grigio</t>
  </si>
  <si>
    <t>The Seeker Sauvignon Blanc</t>
  </si>
  <si>
    <t>Cupcake Vineyards Petite Sirah</t>
  </si>
  <si>
    <t>Familia Mayol Cuatro Primos Rare Red Blend</t>
  </si>
  <si>
    <t>Baron Herzog Jeunesse Chardonnay</t>
  </si>
  <si>
    <t>Hakushik Fresh and Light Namachozo Sake</t>
  </si>
  <si>
    <t>Victory HopDevil IPA</t>
  </si>
  <si>
    <t>Fiore Wine Collection di Alessandro Fiore Fiore Nero Chianti DOCG Chianti Blend</t>
  </si>
  <si>
    <t>Korbel Sweet Cuvee Methode Champenoise Rare White Blend</t>
  </si>
  <si>
    <t>JANSZ BRUT RSE CUV</t>
  </si>
  <si>
    <t>Achaval Ferrer Cabernet Franc</t>
  </si>
  <si>
    <t>Uinta Baba Black Lager</t>
  </si>
  <si>
    <t>Bols Amaretto Liqueur</t>
  </si>
  <si>
    <t>Kourtaki Dry White Wine Savatiano</t>
  </si>
  <si>
    <t>Stirrings Simple Syrup</t>
  </si>
  <si>
    <t>Columbia Winery Merlot</t>
  </si>
  <si>
    <t>Prisoner Wine Company The Prisoner Zinfandel</t>
  </si>
  <si>
    <t>Chateau St. Jean Merlot</t>
  </si>
  <si>
    <t>Rodney Strong Estate Vineyards Knotty Vines Zinfandel</t>
  </si>
  <si>
    <t>Chateau Maison Blanche Cru Bourgeois Medoc Bordeaux Blend</t>
  </si>
  <si>
    <t>Williamsburg Winery Two Shilling Red Rare Red Blend</t>
  </si>
  <si>
    <t>Herradura Blue Agave Nectar</t>
  </si>
  <si>
    <t>23.20Z</t>
  </si>
  <si>
    <t>Bullshine Apple Pie Flavored Whiskey</t>
  </si>
  <si>
    <t>Josh Cellars Sauvignon Blanc</t>
  </si>
  <si>
    <t>Blanc de Bleu Cuvee Mousseux Brut Chardonnay</t>
  </si>
  <si>
    <t>Fontana Candida Pinot Grigio</t>
  </si>
  <si>
    <t>Pasco Grion Delle Venezie IGT Pinot Grigio</t>
  </si>
  <si>
    <t>Caol Ila 12 Year Old Irish Single Malt Whiskey</t>
  </si>
  <si>
    <t>Champalou Vouvray Chenin Blanc</t>
  </si>
  <si>
    <t>Edoardo Miroglio Bio Organic Mavrud, Rubin</t>
  </si>
  <si>
    <t>Chateau d'Arcins Cru Bourgeois Haut Medoc Bordeaux Blend</t>
  </si>
  <si>
    <t>FLYING FISH JERSEY JUICE 6/4 16OZ CANS</t>
  </si>
  <si>
    <t>Purple Hands Pinot Noir</t>
  </si>
  <si>
    <t>AquaRiva Blanco Tequila</t>
  </si>
  <si>
    <t>Familia Zuccardi Santa Julia [+] Torrontes</t>
  </si>
  <si>
    <t>High West Whiskey Campfire</t>
  </si>
  <si>
    <t>Chateau Carbonnieux Grand Cru Classe de Graves Blanc Pessac leognan Sauvignon Blanc</t>
  </si>
  <si>
    <t>Bota Box Cabernet Sauvignon</t>
  </si>
  <si>
    <t>Gloria Ferrer Brut Rose Methode Traditionnelle Pinot Noir</t>
  </si>
  <si>
    <t>Jim Beam Bourbon Black 8 Year Double Aged</t>
  </si>
  <si>
    <t>Chateau Ksara Reserve du Couvent Rare Red Blend, Syrah, Cabernet Franc, Cabernet Sauvignon</t>
  </si>
  <si>
    <t>Pitu Brazilian Cachaca Rum</t>
  </si>
  <si>
    <t>HOB NOB WICKED CHARD</t>
  </si>
  <si>
    <t>Chairman's Reserve Spiced Rum</t>
  </si>
  <si>
    <t>La Slina Rocco Rosso Dolcetto di Ovada</t>
  </si>
  <si>
    <t>La Crema Pinot Gris</t>
  </si>
  <si>
    <t>SAINTSBURY P/NOIR</t>
  </si>
  <si>
    <t>Bodegas Arrocal Seis Meses en Barrica Tempranillo</t>
  </si>
  <si>
    <t>Pinnacle Vodka Peppermint Bark</t>
  </si>
  <si>
    <t>Chacewater Zinfandel</t>
  </si>
  <si>
    <t>Master of Mixes Margarita Mix</t>
  </si>
  <si>
    <t>Di Lenardo Monovitigno Venezia Giulia IGT Chardonnay</t>
  </si>
  <si>
    <t>Luigi Bosca Finca La Linda Cabernet Sauvignon</t>
  </si>
  <si>
    <t>Fetzer Anthony's Hill Chardonnay</t>
  </si>
  <si>
    <t>Alcesti Edesia Grillo</t>
  </si>
  <si>
    <t>Robert Mondavi Winery Meritage Private Selection Meritage</t>
  </si>
  <si>
    <t>Sauza Hornitos Anejo Tequila</t>
  </si>
  <si>
    <t>Espirito XVI Cavaleiro Cachaca</t>
  </si>
  <si>
    <t>Guinness Draft</t>
  </si>
  <si>
    <t>Juve y Camps Brut Cinta Purpura Reserva Cava Blend</t>
  </si>
  <si>
    <t>Castello Banfi Riserva Chianti Classico Chianti Blend</t>
  </si>
  <si>
    <t>Red Rock Reserve Merlot</t>
  </si>
  <si>
    <t>SAM ADAMS AMER CRAFT LAGER MIX  2/12 NR</t>
  </si>
  <si>
    <t>Sauza Tres Generaciones Tequila Anejo</t>
  </si>
  <si>
    <t>Tenuta Dell'Ornellaia Ornellaia Bolgheri Bordeaux Blend</t>
  </si>
  <si>
    <t>St. Bernardus Wit</t>
  </si>
  <si>
    <t>Ferrari Carano Merlot</t>
  </si>
  <si>
    <t>Bodega Goulart Black Legion Special Blend   Old Vines Malbec</t>
  </si>
  <si>
    <t>Two Oceans Pinot Grigio</t>
  </si>
  <si>
    <t>Espolon Tequila Blanco</t>
  </si>
  <si>
    <t>Tribuno Extra Dry Vermouth White Blend</t>
  </si>
  <si>
    <t>Leroux Triple Sec</t>
  </si>
  <si>
    <t>Chateau du Bousquet Cotes de Bourg Bordeaux Blend</t>
  </si>
  <si>
    <t>Rock Wall Wine Co. The Palindrome Tannat</t>
  </si>
  <si>
    <t>VILLA D ORVIETO</t>
  </si>
  <si>
    <t>Bodegas Abanico Sinfonia Vintage Collection Tempranillo</t>
  </si>
  <si>
    <t>Laphroaig Single Malt Scotch Whiskey 10 Year</t>
  </si>
  <si>
    <t>Habesha Cold Gold</t>
  </si>
  <si>
    <t>Cliff Lede Cabernet Sauvignon</t>
  </si>
  <si>
    <t>Bird Dog Peppermint Moonshine</t>
  </si>
  <si>
    <t>Excelsior Syrah</t>
  </si>
  <si>
    <t>Michelob Ultra Superior Light Beer</t>
  </si>
  <si>
    <t>Karl Erbes Spatlese urziger Wurzgarten Riesling</t>
  </si>
  <si>
    <t>DARTING DURK MICH RIES KAB</t>
  </si>
  <si>
    <t>Lindeman's Batch No. 1 Gentleman's Collection Cabernet Sauvignon</t>
  </si>
  <si>
    <t>Il Conte D'Alba Stella Rosa Stella Rosso L'Originale Semi Sweet Sangiovese</t>
  </si>
  <si>
    <t>Simi Cabernet Sauvignon</t>
  </si>
  <si>
    <t>NATURAL LT 2/12 CAN</t>
  </si>
  <si>
    <t>SIEMA VYDS P/GRIG</t>
  </si>
  <si>
    <t>De Loach Heritage Reserve Zinfandel</t>
  </si>
  <si>
    <t>Guinness Foreign Extra</t>
  </si>
  <si>
    <t>Johnnie Walker Gold Label</t>
  </si>
  <si>
    <t>Love Noir Rose Rare Rose Blend</t>
  </si>
  <si>
    <t>Mike's Hard Cranberry Lemonade Passion Fruit</t>
  </si>
  <si>
    <t>Cupcake Vineyards Delle Venezie IGT Pinot Grigio</t>
  </si>
  <si>
    <t>Lindemans Bin 85 Pinot Grigio</t>
  </si>
  <si>
    <t>Absente Absinthe Refined</t>
  </si>
  <si>
    <t>Rodney Strong Estate Vineyards Pinot Noir</t>
  </si>
  <si>
    <t>Olney Winery Acai Raspberry Cabernet Sauvignon</t>
  </si>
  <si>
    <t>Verdi Raspberry Sparkletini</t>
  </si>
  <si>
    <t>Cupcake Vineyards Merlot</t>
  </si>
  <si>
    <t>Louis Latour En Paradis Pouilly vinzelles Chardonnay</t>
  </si>
  <si>
    <t>Jameson Caskmates Irish Whiskey Stout Edition</t>
  </si>
  <si>
    <t>Virginia Gentleman Bourbon Whiskey</t>
  </si>
  <si>
    <t>Noteworthy Small Batch Reserve 90 Proof Bourbon Whiskey</t>
  </si>
  <si>
    <t>Maison de la Villette Viognier</t>
  </si>
  <si>
    <t>West Cork Bourbon Cask Blended Irish Whiskey</t>
  </si>
  <si>
    <t>Turkey Flat Butchers Block Shiraz</t>
  </si>
  <si>
    <t>Glen Moray Speyside Port Cask Finish Single Malt Scotch Whiskey</t>
  </si>
  <si>
    <t>Folie a Deux Menage a Trois Decadence Cabernet Sauvignon</t>
  </si>
  <si>
    <t>Gerard Bertrand Cote des Roses Languedoc Grenache</t>
  </si>
  <si>
    <t>Beringer Vineyards Founders' Estate Pinot Grigio</t>
  </si>
  <si>
    <t>Shooting Star (Jed Steele) Zinfandel</t>
  </si>
  <si>
    <t>Port City Maniacal IPA</t>
  </si>
  <si>
    <t>Bodegas Navalon Anciano Reserva   Aged 5 Years Tempranillo</t>
  </si>
  <si>
    <t>Castle Rock Cabernet Sauvignon</t>
  </si>
  <si>
    <t>Irony Small Lot Reserve Pinot Noir</t>
  </si>
  <si>
    <t>DUCLAW VARIETY PACK 2/12 12.0Z NR</t>
  </si>
  <si>
    <t>Chateau Pomari Pomegranate Liqueur</t>
  </si>
  <si>
    <t>Brasserie d'Achouffe La Chouffe</t>
  </si>
  <si>
    <t>Castello Banfi San Angelo Toscana IGT Pinot Grigio</t>
  </si>
  <si>
    <t>Concha y Toro Casillero del Diablo Reserva Carmenere</t>
  </si>
  <si>
    <t>Vincent Van Gogh Vodka Wild Appel</t>
  </si>
  <si>
    <t>Trefethen Chardonnay</t>
  </si>
  <si>
    <t>Cousino Macul Chardonnay</t>
  </si>
  <si>
    <t>Vinhos Sogrape Mateus Rose The Original Baga</t>
  </si>
  <si>
    <t>CH ARNAUD BORD SUP</t>
  </si>
  <si>
    <t>Beringer Vineyards Main &amp; Vine White Moscato Zinfandel</t>
  </si>
  <si>
    <t>Ravenswood Vintners Blend Petite Sirah</t>
  </si>
  <si>
    <t>Rodney Strong Charlotte's Home Estate Vineyards Sauvignon Blanc</t>
  </si>
  <si>
    <t>Meiomi Pinot Noir</t>
  </si>
  <si>
    <t>Manischewitz Kosher Not For Passover Use Concord</t>
  </si>
  <si>
    <t>Samuel Smith Oatmeal Stout</t>
  </si>
  <si>
    <t>Rodney Strong Merlot</t>
  </si>
  <si>
    <t>Pirassununga Cachaca 51</t>
  </si>
  <si>
    <t>Forest Glen Chardonnay</t>
  </si>
  <si>
    <t>Evolution Primal Pale Ale</t>
  </si>
  <si>
    <t>Rooiberg Winery Red Muscadel Muscat de Frontignan</t>
  </si>
  <si>
    <t>Cousino Macul Merlot</t>
  </si>
  <si>
    <t>FOLIE AU DEUX ZIN AMADOR</t>
  </si>
  <si>
    <t>Open Door Cellars Cabernet Sauvignon</t>
  </si>
  <si>
    <t>Alamos Chardonnay</t>
  </si>
  <si>
    <t>Hiram Walker Brandy Apricot</t>
  </si>
  <si>
    <t>Stroh 160 Rum</t>
  </si>
  <si>
    <t>Buried Cane Cabernet Sauvignon</t>
  </si>
  <si>
    <t>Luccio Peach Moscato Muscat, Malvasia</t>
  </si>
  <si>
    <t>Line 39 Sauvignon Blanc</t>
  </si>
  <si>
    <t>Stirrings Simple Cosmopolitan</t>
  </si>
  <si>
    <t>Allagash Saison</t>
  </si>
  <si>
    <t>Chateau Tour Chapoux Bordeaux Blend</t>
  </si>
  <si>
    <t>Dark Horse Wines The Original Dark Horse Limited Release Zinfandel</t>
  </si>
  <si>
    <t>Villa Visco Vino Bianco Medium White Blend</t>
  </si>
  <si>
    <t>Finca Flichman Roble Malbec</t>
  </si>
  <si>
    <t>Jack Daniel's Winter Jack Tennessee Cider</t>
  </si>
  <si>
    <t>Don Eduardo Reposado Tequila</t>
  </si>
  <si>
    <t>Feudo Principi di Butera Nero d'Avola</t>
  </si>
  <si>
    <t>Fairbanks Cream Sherry</t>
  </si>
  <si>
    <t>Duckhorn Vineyards Decoy Cabernet Sauvignon</t>
  </si>
  <si>
    <t>Pinot Evil Cellars Pinot Noir</t>
  </si>
  <si>
    <t>Frei Brothers Reserve Merlot</t>
  </si>
  <si>
    <t>Dogfish Head Compelling Gin</t>
  </si>
  <si>
    <t>Clos du Bois Merlot</t>
  </si>
  <si>
    <t>RUM CHATA HOLIDAY TUMBLER</t>
  </si>
  <si>
    <t>Bacardi Superior White Rum</t>
  </si>
  <si>
    <t>Stirrings Simple Mojito</t>
  </si>
  <si>
    <t>Fairbanks Sherry</t>
  </si>
  <si>
    <t>Toasted Head Barrel Aged Chardonnay</t>
  </si>
  <si>
    <t>Campo Tranquilo Vinto Tinto Red Blend</t>
  </si>
  <si>
    <t>Landshark Lager</t>
  </si>
  <si>
    <t>Kendall Jackson Grand Reserve Cabernet Sauvignon</t>
  </si>
  <si>
    <t>Dancing Bull Cabernet Sauvignon</t>
  </si>
  <si>
    <t>Chateau Pourcieux Rose Cotes de Provence Red Southern Rhone Blend</t>
  </si>
  <si>
    <t>THE HIDDEN SEA CHARD</t>
  </si>
  <si>
    <t>Ruffino Lumina Delle Venezie IGT Pinot Grigio</t>
  </si>
  <si>
    <t>Oak Ridge Winery Old Vine Maggio Family Vineyards Zinfandel</t>
  </si>
  <si>
    <t>Skyfall Vineyards Red Blend</t>
  </si>
  <si>
    <t>Hiram Walker Original Blackberry Flavored Brandy</t>
  </si>
  <si>
    <t>The Pogues Irish Whiskey</t>
  </si>
  <si>
    <t>Ferraton Pere &amp; Fils Samorens Cotes du Rhone Grenache Blanc</t>
  </si>
  <si>
    <t>PAGO DEL VOSTAL ROBLE</t>
  </si>
  <si>
    <t>BACARDI RUM "8" W/ GLASS &amp; ICE MOLD</t>
  </si>
  <si>
    <t>Seagram's Escapes Jamaican Me Happy</t>
  </si>
  <si>
    <t>VALOROSO WHITE</t>
  </si>
  <si>
    <t>Not Your Father's Ginger Ale</t>
  </si>
  <si>
    <t>Bonterra Vineyards Chardonnay</t>
  </si>
  <si>
    <t>Skinnygirl Margarita</t>
  </si>
  <si>
    <t>Casamigos Blanco Tequila</t>
  </si>
  <si>
    <t>Ansac Cognac VS</t>
  </si>
  <si>
    <t>Chateau Larose Trintaudon Haut Medoc Bordeaux Blend</t>
  </si>
  <si>
    <t>McManis Family Vineyards Pinot Noir</t>
  </si>
  <si>
    <t>The Other Guys Plungerhead Old Vine Zinfandel</t>
  </si>
  <si>
    <t>Brancott Estate Sauvignon Blanc</t>
  </si>
  <si>
    <t>Chateau Ste. Michelle Dry Riesling</t>
  </si>
  <si>
    <t>HINE Rare VSOP</t>
  </si>
  <si>
    <t>Prado Rey Roble Tempranillo</t>
  </si>
  <si>
    <t>Nicola Dal Maso Colli Berici Tai Rosso</t>
  </si>
  <si>
    <t>Ella Valley Vineyards Ever Red Cabernet Sauvignon</t>
  </si>
  <si>
    <t>Chateau La Tuilerie du Puy Bordeaux Blend</t>
  </si>
  <si>
    <t>Willm Blanc de Blancs Brut Methode Traditionelle Cremant d'Alsace Pinot Blanc</t>
  </si>
  <si>
    <t>Thierry and Guy Fat Bastard Cabernet Sauvignon</t>
  </si>
  <si>
    <t>Bears' Lair Pinot Noir</t>
  </si>
  <si>
    <t>Boyd &amp; Blair Potato Vodka</t>
  </si>
  <si>
    <t>Three Olives Raspberry Vodka</t>
  </si>
  <si>
    <t>Fireside Chat</t>
  </si>
  <si>
    <t>Sierra Nevada Otra Vez Gose Style Ale</t>
  </si>
  <si>
    <t>Santa Margherita Venezia Chardonnay</t>
  </si>
  <si>
    <t>Master of Mixes Margarita Lite Mix</t>
  </si>
  <si>
    <t>McManis Family Vineyards Merlot</t>
  </si>
  <si>
    <t>Appleton Estate Extra 12 Year Old Rum Rare Blend</t>
  </si>
  <si>
    <t>LA TERRE CAB</t>
  </si>
  <si>
    <t>Louis Latour Bourgogne Rouge Pinot Noir</t>
  </si>
  <si>
    <t>Menage A Trois Vodka</t>
  </si>
  <si>
    <t>Les Vignerons Reunis a Buxy Cuvee Reserve Bourgogne Blanc Chardonnay</t>
  </si>
  <si>
    <t>Dundee Original Honey Brown Lager</t>
  </si>
  <si>
    <t>Louis Jadot Pouilly fuisse Chardonnay</t>
  </si>
  <si>
    <t>Layer Cake One Hundred Percent Hand Crafted Malbec</t>
  </si>
  <si>
    <t>Entrada Malbec</t>
  </si>
  <si>
    <t>Vinedos La Maldita Garnacha</t>
  </si>
  <si>
    <t>Louis M. Martini Napa Valley Cabernet Sauvignon</t>
  </si>
  <si>
    <t>Robert Oatley Pikorua Sauvignon Blanc</t>
  </si>
  <si>
    <t>Louis Latour Les Genievres Macon Lugny Chardonnay</t>
  </si>
  <si>
    <t>Patz &amp; Hall Dutton Ranch Chardonnay</t>
  </si>
  <si>
    <t>Cambria Bench Break Pinot Noir</t>
  </si>
  <si>
    <t>Luc Belaire Rare Rose Grenache</t>
  </si>
  <si>
    <t>Bullshine Honey Flavored Whiskey</t>
  </si>
  <si>
    <t>Chateau Ste. Michelle Cold Creek Vineyard Riesling</t>
  </si>
  <si>
    <t>Ackerman Marquis de la Tour Brut Rare White Blend</t>
  </si>
  <si>
    <t>Bodegas y Vinedos Labastida Michel Rolland &amp; Javier Galarreta "R&amp;G" Tempranillo</t>
  </si>
  <si>
    <t>Seven Kingdoms Wines Game of Thrones Chardonnay</t>
  </si>
  <si>
    <t>GUENOC P/GRIG</t>
  </si>
  <si>
    <t>Prophecy Wines Delle Venezie IGT Pinot Grigio</t>
  </si>
  <si>
    <t>El Tesoro de Don Felipe Paradiso Anejo Tequila</t>
  </si>
  <si>
    <t>1800 The Ultimate Lime Margarita</t>
  </si>
  <si>
    <t>Jeff Runquist "R" Enver Salman Vineyard Petite Sirah</t>
  </si>
  <si>
    <t>Belle Ambiance Family Vineyards Cabernet Sauvignon</t>
  </si>
  <si>
    <t>Les Heritiers Dubois Rose d'Anjou Cabernet Franc</t>
  </si>
  <si>
    <t>Omission Lager</t>
  </si>
  <si>
    <t>Wigle Small Cask Pennsylvania Bourbon Whiskey</t>
  </si>
  <si>
    <t>Golden Tree Semi Sweet Isabella</t>
  </si>
  <si>
    <t>Labrot &amp; Graham Woodford Reserve Distiller's Select Kentucky Straight Bourbon Whiskey</t>
  </si>
  <si>
    <t>Isaac Fernandez Selection Selection Egeo Verdejo</t>
  </si>
  <si>
    <t>The Bitter Truth Orange Bitters</t>
  </si>
  <si>
    <t>SHOCK TOP BELGIUM WHITE 6/4 16OZ CAN</t>
  </si>
  <si>
    <t>Bodegas Breca Garnacha de Fuego Old Vines Grenache</t>
  </si>
  <si>
    <t>Candoni Made with Organic Grapes Veneto IGT Pinot Grigio</t>
  </si>
  <si>
    <t>Kinky Blue Liqueur</t>
  </si>
  <si>
    <t>Daou Vineyards Reserve Cabernet Sauvignon</t>
  </si>
  <si>
    <t>Mulderbosch (Steen Op Hout) Chenin Blanc</t>
  </si>
  <si>
    <t>Georges Dubï¿½uf Beaujolais Villages Nouveau Gamay</t>
  </si>
  <si>
    <t>Higher Ground Pinot Noir</t>
  </si>
  <si>
    <t>Bicerin Originale Di Gianduiotta Italian Chocolate Liqueur</t>
  </si>
  <si>
    <t>St. Remy XO Authentic Brandy</t>
  </si>
  <si>
    <t>Bodegas Ateca Honoro Vera Garnacha</t>
  </si>
  <si>
    <t>BALLAST POINT MELON DORADO</t>
  </si>
  <si>
    <t>BAREFOOT CEL ROSE</t>
  </si>
  <si>
    <t>B&amp;B Liqueur</t>
  </si>
  <si>
    <t>BLACK LABEL 2/12 CAN</t>
  </si>
  <si>
    <t>Campo Viejo Gran Reserva Rioja Red Blend</t>
  </si>
  <si>
    <t>Opici Emilia IGT Lambrusco</t>
  </si>
  <si>
    <t>Cakebread Cellars Chardonnay</t>
  </si>
  <si>
    <t>Chinaco Tequila Anejo</t>
  </si>
  <si>
    <t>St. George Beer Premium Lager</t>
  </si>
  <si>
    <t>Champagne Collet Vintage Collection Privee Champagne Brut Champagne Blend</t>
  </si>
  <si>
    <t>Aalborg Taffel Akvavit Aquavit</t>
  </si>
  <si>
    <t>CAPTAIN LAWRENCE SEEKING ALPHA</t>
  </si>
  <si>
    <t>Belle Meade Sour Mash Straight Bourbon Whiskey</t>
  </si>
  <si>
    <t>Cousino Macul Antiguas Reservas Cabernet Sauvignon</t>
  </si>
  <si>
    <t>Peirano Estate Vineyards The Other Rare White Blend</t>
  </si>
  <si>
    <t>Quinta do Vallado Tinto Portuguese Red Blend</t>
  </si>
  <si>
    <t>LA TERRE MER</t>
  </si>
  <si>
    <t>Arran 10 Year Old Single Malt Scotch Whiskey</t>
  </si>
  <si>
    <t>Clotilde Davenne Saint bris Sauvignon Blanc</t>
  </si>
  <si>
    <t>Isaac Fernandez Selection Legado del Moncayo Old Vines Montana Garnacha</t>
  </si>
  <si>
    <t>Familia Zuccardi Santa Julia Organica Chardonnay</t>
  </si>
  <si>
    <t>Cinnabar Lester Family Vineyard Pinot Noir</t>
  </si>
  <si>
    <t>Domaine Chandon Rose Rare Rose Blend</t>
  </si>
  <si>
    <t>Leinenkugel Grapefruit Shandy</t>
  </si>
  <si>
    <t>Clontarf 1014 Black Label Irish Whiskey Classic Blend Triple Distilled</t>
  </si>
  <si>
    <t>Stellina di Notte Prosecco Glera</t>
  </si>
  <si>
    <t>Corbett Canyon Sauvignon Blanc</t>
  </si>
  <si>
    <t>Tequila Rose Strawberry Cream</t>
  </si>
  <si>
    <t>Benziger Family Winery Cabernet Sauvignon</t>
  </si>
  <si>
    <t>Fleur des Templiers Malbec</t>
  </si>
  <si>
    <t>Dr. McGillicuddy's Intense Apple Pie Liqueur</t>
  </si>
  <si>
    <t>Barefoot Cellars Bubbly Citrus Fusion Moscato</t>
  </si>
  <si>
    <t>Daily's Cocktails Frozen Margarita Pouch</t>
  </si>
  <si>
    <t>Chateau de Campuget Rose Tradition de Campuget Costieres de Nimes Syrah</t>
  </si>
  <si>
    <t>Dancing Bull Winemaker's Reserve Zinfandel</t>
  </si>
  <si>
    <t>Jacopo Poli Moscato</t>
  </si>
  <si>
    <t>LITTLE BOOMEY CHARD</t>
  </si>
  <si>
    <t>Bodegas Triton Entresuelos Tempranillo</t>
  </si>
  <si>
    <t>Elouan Pinot Noir</t>
  </si>
  <si>
    <t>Bartenura Moscato d'Asti</t>
  </si>
  <si>
    <t>Tenuta di Capraia Riserva Chianti Classico Sangiovese</t>
  </si>
  <si>
    <t>Finca Sophenia Reserve Malbec</t>
  </si>
  <si>
    <t>Macallan 18 Year Old Highland Single Scotch Malt Whisky</t>
  </si>
  <si>
    <t>Vinos de Arganza Lagar de Robla Premium Mencia</t>
  </si>
  <si>
    <t>Kendall Jackson Grand Reserve Chardonnay</t>
  </si>
  <si>
    <t>Bodega Catena Zapata High Mountain Vines Vista Flores Vineyard Malbec</t>
  </si>
  <si>
    <t>Singha Lager</t>
  </si>
  <si>
    <t>La Chapelle du Bastion Picpoul de Pinet</t>
  </si>
  <si>
    <t>Foxhollow Chardonnay</t>
  </si>
  <si>
    <t>Barton &amp; Guestier Reserve Chardonnay</t>
  </si>
  <si>
    <t>Peak Organic Super Fresh Pilsner</t>
  </si>
  <si>
    <t>Arak Brun</t>
  </si>
  <si>
    <t>Sterling Vineyards Vintner's Collection Pinot Noir</t>
  </si>
  <si>
    <t>BARKAN RESERVE CHARD</t>
  </si>
  <si>
    <t>Blackstone Winery Winemaker's Select Sauvignon Blanc</t>
  </si>
  <si>
    <t>Villa Jolanda Moscato d'Asti Muscat Blanc a Petits Grains</t>
  </si>
  <si>
    <t>Dogfish Head 120 Minute IPA</t>
  </si>
  <si>
    <t>Pine Ridge Rare White Blend</t>
  </si>
  <si>
    <t>Smirnoff Coconut Vodka</t>
  </si>
  <si>
    <t>Honig Sauvignon Blanc</t>
  </si>
  <si>
    <t>Bridlewood Estate Winery Pinot Noir</t>
  </si>
  <si>
    <t>Cricova Brut Sparkling Wine Chardonnay, Pinot Noir</t>
  </si>
  <si>
    <t>Veuve Clicquot Ponsardin Brut Rose Champagne Blend</t>
  </si>
  <si>
    <t>ALIZE COCO</t>
  </si>
  <si>
    <t>LangeTwins Sand Point Cabernet Sauvignon</t>
  </si>
  <si>
    <t>Willamette Valley Vineyards Estate Vineyard Pinot Noir</t>
  </si>
  <si>
    <t>Bodegas Atalaya Laya Garnacha Tintorera</t>
  </si>
  <si>
    <t>Rock Town Small Batch Arkansas Bourbon Whiskey</t>
  </si>
  <si>
    <t>Little Black Dress Merlot</t>
  </si>
  <si>
    <t>Estrella Galicia Cerveza Especial</t>
  </si>
  <si>
    <t>Brancaia Tre Toscana IGT Sangiovese</t>
  </si>
  <si>
    <t>Domaine de Vaufuget Vouvray Chenin Blanc</t>
  </si>
  <si>
    <t>Kijafa Cherry Liqueur</t>
  </si>
  <si>
    <t>Anestasia Vodka</t>
  </si>
  <si>
    <t>Barefoot Cellars Rich &amp; Balanced Cabernet Sauvignon</t>
  </si>
  <si>
    <t>Glendalough Double Barrel Irish Whiskey</t>
  </si>
  <si>
    <t>Orin Swift Papillon Bordeaux Blend</t>
  </si>
  <si>
    <t>Gnarly Head Cabernet Sauvignon</t>
  </si>
  <si>
    <t>Fetzer Echo Ridge Sauvignon Blanc</t>
  </si>
  <si>
    <t>El Mayor Tequila Blanco</t>
  </si>
  <si>
    <t>Isaac Fernandez Selection Sensible Tempranillo</t>
  </si>
  <si>
    <t>SWEET HEART STRAWBERRY</t>
  </si>
  <si>
    <t>Freixenet Blanc de Blancs Brut Cava Blend</t>
  </si>
  <si>
    <t>PETRUS SOUR POUR SAMPLER 11.2OZ NR</t>
  </si>
  <si>
    <t>Valdivieso Sauvignon Blanc</t>
  </si>
  <si>
    <t>MONTECASTRILLO ROBLE</t>
  </si>
  <si>
    <t>Binyamina Yogev Dry White Sauvignon Blanc</t>
  </si>
  <si>
    <t>MASSAYA GOLD RED</t>
  </si>
  <si>
    <t>Little Black Dress Vodka</t>
  </si>
  <si>
    <t>Azienda Agricola Losi Querciavalle Riserva Chianti Classico DOCG Sangiovese</t>
  </si>
  <si>
    <t>Rotari Brut Trento Chardonnay</t>
  </si>
  <si>
    <t>Fattoria Colsanto Rosso di Montefalco DOC Sangiovese</t>
  </si>
  <si>
    <t>SIERRA NEVADA PARTY PACK MIX  12 PK</t>
  </si>
  <si>
    <t>Mahou 5 Star</t>
  </si>
  <si>
    <t>Castelbeaux Grand Reserve Pinot Noir</t>
  </si>
  <si>
    <t>Bertina Elderflower Liqueur</t>
  </si>
  <si>
    <t>Kendall Jackson Late Harvest Chardonnay</t>
  </si>
  <si>
    <t>Bodega Ruca Malen Reserva Malbec</t>
  </si>
  <si>
    <t>DeKuyper Mixologist Collection Muddled Mint Liqueur</t>
  </si>
  <si>
    <t>Amore Frutti Banana Moscato Muscat</t>
  </si>
  <si>
    <t>Justin Vineyards &amp; Winery Sauvignon Blanc</t>
  </si>
  <si>
    <t>Lord Calvert Canadian Whiskey</t>
  </si>
  <si>
    <t>Vila Nova Red Blend Touriga Nacional</t>
  </si>
  <si>
    <t>Vina San Esteban Alma De Chile Private Reserve Cabernet Sauvignon</t>
  </si>
  <si>
    <t>ZYWIEC PORTER 16.9 OZ</t>
  </si>
  <si>
    <t>Artesa Chardonnay</t>
  </si>
  <si>
    <t>Ben Ami Chardonnay</t>
  </si>
  <si>
    <t>Bodegas Peique Tinto Mencia</t>
  </si>
  <si>
    <t>Rossi D'Asiago Limoncello</t>
  </si>
  <si>
    <t>Chateau de Lionne Grand Vin de Bordeaux Graves Bordeaux Blend</t>
  </si>
  <si>
    <t>Robert Oatley Signature Series Cabernet Sauvignon</t>
  </si>
  <si>
    <t>ANDERSON BLOOD ORANGE GOSE 4/6 NR</t>
  </si>
  <si>
    <t>STARR HILL SPRING TOUR VARIETY 12PK NR</t>
  </si>
  <si>
    <t>KAHLUA WHITE RUSSIAN</t>
  </si>
  <si>
    <t>BAKALAR DARK</t>
  </si>
  <si>
    <t>Firefly Peach Moonshine</t>
  </si>
  <si>
    <t>Margaritaville Calypso Coconut</t>
  </si>
  <si>
    <t>CEJA S/BLC</t>
  </si>
  <si>
    <t>Riebeek Cellars Cabernet Sauvignon</t>
  </si>
  <si>
    <t>FOODIES CHARD</t>
  </si>
  <si>
    <t>Pinnacle Strawberry Shortcake Vodka</t>
  </si>
  <si>
    <t>CK Mondavi Sauvignon Blanc</t>
  </si>
  <si>
    <t>Bodega O. Fournier B Crux Rare Red Blend</t>
  </si>
  <si>
    <t>Domaine Pichot Domaine Le Peu de la Moriette Vouvray Chenin Blanc</t>
  </si>
  <si>
    <t>Planeta La Segreta Rosso Rare Red Blend</t>
  </si>
  <si>
    <t>Pisco Picasso Italia Grape</t>
  </si>
  <si>
    <t>Jean Pla Selection Le Renard Cotes du Roussillon Villages Grenache</t>
  </si>
  <si>
    <t>Castel Winery Acacia Medum Sweet White Ziway Vineyard White Blend</t>
  </si>
  <si>
    <t>Las Perdices Viognier</t>
  </si>
  <si>
    <t>Firefly Ridge Moscato Muscat</t>
  </si>
  <si>
    <t>Oskar Blues Hot Box Coffee Porter</t>
  </si>
  <si>
    <t>CH HAUT SELVE RED GRAVES</t>
  </si>
  <si>
    <t>Pierre Chainier 1749 Sauvignon Blanc</t>
  </si>
  <si>
    <t>VICTOR VINO SWEET WHITE</t>
  </si>
  <si>
    <t>Lazzaroni Limoncello Liqueur</t>
  </si>
  <si>
    <t>ARDBEG 10YR QUADRANT    VAP</t>
  </si>
  <si>
    <t>Carmel King David Richon Le Zion   Zichron Jacob Concord</t>
  </si>
  <si>
    <t>Seaglass Pinot Noir</t>
  </si>
  <si>
    <t>Folonari Chianti Sangiovese</t>
  </si>
  <si>
    <t>MCNABB RIDGE ZINZILLA</t>
  </si>
  <si>
    <t>Leinenkugel Summer Shandy</t>
  </si>
  <si>
    <t>Santero Asti Muscat</t>
  </si>
  <si>
    <t>Harbor Town Vineyards Harbor Town Sauvignon Blanc</t>
  </si>
  <si>
    <t>Gordon Graham's Black Bottle Blended Scotch Whiskey</t>
  </si>
  <si>
    <t>Warre's Otima 10 Year Old Tawny Red Port</t>
  </si>
  <si>
    <t>KAH Tequila Anejo</t>
  </si>
  <si>
    <t>Dominique Pabiot Les Champs Aux Moines Pouilly Fume Sauvignon Blanc</t>
  </si>
  <si>
    <t>Ca' Donini Delle Venezie IGT Pinot Grigio</t>
  </si>
  <si>
    <t>DANIEL PARDIAC BRUT BDB</t>
  </si>
  <si>
    <t>CYPRESS CAB</t>
  </si>
  <si>
    <t>Bellussi Enrico Extra Dry DOC Prosecco Glera</t>
  </si>
  <si>
    <t>Mas de la Source Tradition Syrah</t>
  </si>
  <si>
    <t>Christian Brothers Dry Sherry Sherry Blend</t>
  </si>
  <si>
    <t>Sauza Cucumber Chili Tequila</t>
  </si>
  <si>
    <t>BUD LIGHT PLATINUM 2/12 NR</t>
  </si>
  <si>
    <t>MIQUEL PONS CAVA BRUT</t>
  </si>
  <si>
    <t>Chateau De Paraza Cuvee Speciale Minervois Red Southern Rhone Blend</t>
  </si>
  <si>
    <t>Marco Felluga Mongris Collio Goriziano Pinot Grigio</t>
  </si>
  <si>
    <t>LINGANORE MTN WHITE</t>
  </si>
  <si>
    <t>Johnson Estate Sole Beech Reserve Sauvignon Blanc</t>
  </si>
  <si>
    <t>PICCOLO TESORO PROSECCO</t>
  </si>
  <si>
    <t>Del Maguey Chichicapa Single Village Mezcal</t>
  </si>
  <si>
    <t>Amore Frutti Pomegranate Moscato Muscat</t>
  </si>
  <si>
    <t>Bodegas Don Diego Tramoya A Verdejo</t>
  </si>
  <si>
    <t>Villa M Bianco Muscat</t>
  </si>
  <si>
    <t>Donna Olimpia 1898 Obizzo Costa Toscana IGT Vermentino</t>
  </si>
  <si>
    <t>Hawk Crest Cabernet Sauvignon</t>
  </si>
  <si>
    <t>PASSATEMPO CHN</t>
  </si>
  <si>
    <t>Ardbeg Perpetuum 2015 Single Malt Scotch Whiskey</t>
  </si>
  <si>
    <t>Domaine de la Sangliere Juliette Rose Grenache</t>
  </si>
  <si>
    <t>Setter Kentucky Straight Bourbon Whiskey</t>
  </si>
  <si>
    <t>Clement Sirop De Canne</t>
  </si>
  <si>
    <t>POMEGRANTE RED SEMI SWEET</t>
  </si>
  <si>
    <t>CASSARA PROSECCO XDRY</t>
  </si>
  <si>
    <t>Bodega el Angosto La Tribu Garnacha</t>
  </si>
  <si>
    <t>Big Peat Islay Vatted Malt Scotch Whiskey</t>
  </si>
  <si>
    <t>J.W. Morris Pinot Noir</t>
  </si>
  <si>
    <t>Hacienda Los Haroldos Vinos Con Angel Cabernet Sauvignon</t>
  </si>
  <si>
    <t>Samuel Smith Organic Pale Ale</t>
  </si>
  <si>
    <t>Ninkasi Sleigh'R Winter Ale</t>
  </si>
  <si>
    <t>Borgo Reale Dry White Puglia IGT Pinot Grigio</t>
  </si>
  <si>
    <t>Firestone Vineyard Chardonnay</t>
  </si>
  <si>
    <t>Chateau Vieux Cardinal Lafaurie Lalande de Pomerol Bordeaux Blend</t>
  </si>
  <si>
    <t>Four Seasons Collection Late Harvest White Moscato Dessert Muscat</t>
  </si>
  <si>
    <t>CHE GAUCHO MAL/MER</t>
  </si>
  <si>
    <t>Villa Jaime Delle Venezie IGT Pinot Grigio</t>
  </si>
  <si>
    <t>STONE CELLARS P/GRIG</t>
  </si>
  <si>
    <t>J. Roget Brut Champagne Blend</t>
  </si>
  <si>
    <t>Francis Ford Coppola Director's Cut Pinot Noir</t>
  </si>
  <si>
    <t>Seagram's Apple Twisted Gin</t>
  </si>
  <si>
    <t>CORDANO MICARONE MONTPUL D'ABRU</t>
  </si>
  <si>
    <t>Tierras Organic Blanco Tequila</t>
  </si>
  <si>
    <t>Torii Mor Pinot Noir</t>
  </si>
  <si>
    <t>Melini Borghi d'Elsa Chianti Sangiovese</t>
  </si>
  <si>
    <t>Penfolds Bin 389 Cabernet Sauvignon</t>
  </si>
  <si>
    <t>Fontana Candida Rosso Roma DOC Rare Red Blend</t>
  </si>
  <si>
    <t>Eredi Lodali Sant' Ambrogio Barbera d'Alba DOC</t>
  </si>
  <si>
    <t>Chateau Bel Air Laclotte Bordeaux Blend</t>
  </si>
  <si>
    <t>Cara Viva Tinto Portuguese Red Blend</t>
  </si>
  <si>
    <t>Roco Wits' End Pinot Noir</t>
  </si>
  <si>
    <t>BECKS 15/22OZ NR</t>
  </si>
  <si>
    <t>Bodegas Aragonesas Coto de Hayas Chardonnay</t>
  </si>
  <si>
    <t>MASCARA DE FUEGA S/BLC</t>
  </si>
  <si>
    <t>Flying Dog Dead Rise</t>
  </si>
  <si>
    <t>Marc Mondavi The Divining Rod Cabernet Sauvignon</t>
  </si>
  <si>
    <t>KONIG PILSNER</t>
  </si>
  <si>
    <t>Greystone Cellars Chardonnay</t>
  </si>
  <si>
    <t>Lyeth Cabernet Sauvignon</t>
  </si>
  <si>
    <t>Poppy Chardonnay</t>
  </si>
  <si>
    <t>Rogue Pumpkin Patch Ale</t>
  </si>
  <si>
    <t>Domaine de Chateau Pigoudet Premiere Rose Coteaux d'Aix en Provence Rare Rose Blend</t>
  </si>
  <si>
    <t>LA VILLETTE P/NOIR</t>
  </si>
  <si>
    <t>Citra Bisanzio Montepulciano d'Abruzzo</t>
  </si>
  <si>
    <t>Ridge Benito Dusi Ranch Zinfandel</t>
  </si>
  <si>
    <t>Argiolas Costamolino Vermentino di Sardegna</t>
  </si>
  <si>
    <t>Robert Oatley Signature Chardonnay</t>
  </si>
  <si>
    <t>Ole Smoky Mango Habanero Tennessee Whiskey</t>
  </si>
  <si>
    <t>Crush Masters Velvet Crush Cabernet Sauvignon</t>
  </si>
  <si>
    <t>4 Hands Send Help Blonde Ale</t>
  </si>
  <si>
    <t>Lake Chalice The Nest Sauvignon Blanc</t>
  </si>
  <si>
    <t>Chateau Gaillard Touraine Sauvignon Blanc</t>
  </si>
  <si>
    <t>Wine by Design Baltimore Orioles Club Series Cabernet Sauvignon</t>
  </si>
  <si>
    <t>Sarajishvili XO Brandy</t>
  </si>
  <si>
    <t>GOLDEN ROAD WOLF AMONG WEEDS 4/6 CAN</t>
  </si>
  <si>
    <t>N&amp;N HAYNE VYDS ST HELENA CAB '13</t>
  </si>
  <si>
    <t>Auchentoshan 18 Year Old</t>
  </si>
  <si>
    <t>Pyrat Cask 1623 Rum</t>
  </si>
  <si>
    <t>Fonseca 20 Year Old Tawny Red Port</t>
  </si>
  <si>
    <t>Paul Durdilly Les Grandes Coasses Gamay</t>
  </si>
  <si>
    <t>LES FONTANELLES CAB</t>
  </si>
  <si>
    <t>Tierra Divina Reds Rare Red Blend</t>
  </si>
  <si>
    <t>Pinnacle Vanilla Vodka</t>
  </si>
  <si>
    <t>Donnafugata Tancredi Cabernet Sauvignon</t>
  </si>
  <si>
    <t>LE BERCEAU BLANQUTTE DE LIMOUX</t>
  </si>
  <si>
    <t>Frey Organic Syrah</t>
  </si>
  <si>
    <t>STELLA MOSCATO</t>
  </si>
  <si>
    <t>Ole Smoky Tennesse Moonshine Pumpkin Pie</t>
  </si>
  <si>
    <t>Emerson Vineyards Pinot Noir</t>
  </si>
  <si>
    <t>St. George Terroir Gin</t>
  </si>
  <si>
    <t>Ferrer Bobet Seleccio Especial Vinyes Velles Carignane</t>
  </si>
  <si>
    <t>Darioush Signature Viognier</t>
  </si>
  <si>
    <t>GODIVA CAPPUCCINO</t>
  </si>
  <si>
    <t>Chateau de la Gardine Chateauneuf du pape Red Southern Rhone Blend</t>
  </si>
  <si>
    <t>Feudo Arancio Stemmari Pinot Noir</t>
  </si>
  <si>
    <t>Domaine de Moulines Les Cigales Merlot</t>
  </si>
  <si>
    <t>Valdo Brut Prosecco Glera</t>
  </si>
  <si>
    <t>Antonin Rodet Chateau de Rully Rully Chardonnay</t>
  </si>
  <si>
    <t>Daily's Cocktails Pina Colada Ready to Drink</t>
  </si>
  <si>
    <t>LAPHROAIG CAIRDEAS</t>
  </si>
  <si>
    <t>Tenuta delle Terre Nere Bianco Etna Carricante</t>
  </si>
  <si>
    <t>PLAINAS VINHO VERDE WHITE LOUREIRO  750</t>
  </si>
  <si>
    <t>Luc Pirlet Classique Pinot Noir</t>
  </si>
  <si>
    <t>Seaglass Rose Pinot Noir</t>
  </si>
  <si>
    <t>Recanati Merlot</t>
  </si>
  <si>
    <t>Antech Reserve Brut Blanquette de Limoux Mauzac</t>
  </si>
  <si>
    <t>RABBIT RIDGE MAHI MAHI RED</t>
  </si>
  <si>
    <t>CANNONBALL CAB</t>
  </si>
  <si>
    <t>Bullshine Ginger Flavored Whiskey</t>
  </si>
  <si>
    <t>He'Brew Rejewvenator Dubbel Doppel</t>
  </si>
  <si>
    <t>Murphy Goode Dealer's Choice Cabernet Sauvignon</t>
  </si>
  <si>
    <t>MILLSTONE GINGEROOT CIDER</t>
  </si>
  <si>
    <t>J ROGET BRUT SPARK</t>
  </si>
  <si>
    <t>Leyda Classic Pinot Noir</t>
  </si>
  <si>
    <t>Uinta Ready Set Gose</t>
  </si>
  <si>
    <t>Recanati Diamond Cabernet Sauvignon</t>
  </si>
  <si>
    <t>Concha y Toro Marques de Casa Concha Cabernet Sauvignon</t>
  </si>
  <si>
    <t>Cockspur Old Gold Special Reserve Rum</t>
  </si>
  <si>
    <t>Tavernello Extra Dry Prosecco Glera</t>
  </si>
  <si>
    <t>Stonestreet Legacy Bordeaux Blend</t>
  </si>
  <si>
    <t>C&amp;O Tradesman Whiskey</t>
  </si>
  <si>
    <t>Schramsberg Vineyards Cremant Demi Sec Flora</t>
  </si>
  <si>
    <t>Robert Mondavi Winery Reserve To Kalon Vineyard Cabernet Sauvignon</t>
  </si>
  <si>
    <t>En Fuego Brut Reserva Methode Traditionelle Cava Blend</t>
  </si>
  <si>
    <t>Golia Magnolia's Ultra Premium Vodka</t>
  </si>
  <si>
    <t>Dr. Pauly Bergweiler Kabinett Wehlener Sonnenuhr Riesling</t>
  </si>
  <si>
    <t>Atlas The 1500 South Cap Lager</t>
  </si>
  <si>
    <t>BAIRRADA FREI JOAO</t>
  </si>
  <si>
    <t>Riunite Bianco Rare White Blend</t>
  </si>
  <si>
    <t>Vietti Tre Vigne Barbera d'Asti</t>
  </si>
  <si>
    <t>Pinnacle Le Double Expresso Vodka</t>
  </si>
  <si>
    <t>Magnolia Grove Chardonnay</t>
  </si>
  <si>
    <t>SCHLITZ MALT 12/40OZ NR</t>
  </si>
  <si>
    <t>Wigle Organic Ginever Gin</t>
  </si>
  <si>
    <t>Cantina Gabriele Chianti DOCG Sangiovese</t>
  </si>
  <si>
    <t>Kavakl?dere Angora Rare Red Blend, Cabernet Sauvignon, Carignan, Merlot</t>
  </si>
  <si>
    <t>LAWSONS DRY HILL P/NOIR</t>
  </si>
  <si>
    <t>Bar Keep Fennel Organic Bitters</t>
  </si>
  <si>
    <t>Ca' Marcanda (Gaja) Promis Toscana IGT Merlot</t>
  </si>
  <si>
    <t>Square One Bergamot Orange Flavored Organic Vodka</t>
  </si>
  <si>
    <t>Villasenor Kenos Cabernet Franc</t>
  </si>
  <si>
    <t>Chairman's Reserve Silver Rum</t>
  </si>
  <si>
    <t>Magnolia Grove Cabernet Sauvignon</t>
  </si>
  <si>
    <t>Carmel Vineyards Selected White Zinfandel</t>
  </si>
  <si>
    <t>Thorn Clarke Milton Park Shiraz</t>
  </si>
  <si>
    <t>Trappistes Rochefort 8</t>
  </si>
  <si>
    <t>FOLONARI CHN</t>
  </si>
  <si>
    <t>Pucker Citrus Squeeze Vodka</t>
  </si>
  <si>
    <t>GLORIA FERRER ESTESIAN P/NOIR</t>
  </si>
  <si>
    <t>ZENI BARD CHIARETTO CLASS</t>
  </si>
  <si>
    <t>Pacific Bay White Zinfandel</t>
  </si>
  <si>
    <t>Ayala Brut Majeur Champagne Brut Champagne Blend</t>
  </si>
  <si>
    <t>Laphroaig 32 Year Old Islay Single Malt Scotch Whisky</t>
  </si>
  <si>
    <t>Hahn Pinot Noir</t>
  </si>
  <si>
    <t>Vina Siegel Crucero Carmenere</t>
  </si>
  <si>
    <t>Schlafly Ales Pumpkin Ale</t>
  </si>
  <si>
    <t>Canoe Ridge The Expedition Chardonnay</t>
  </si>
  <si>
    <t>Dogfish Head Romantic Chemistry</t>
  </si>
  <si>
    <t>Bodegas Julian Chivite Gran Feudo Edicion Seleccion Especial Tempranillo</t>
  </si>
  <si>
    <t>Bodegas Sierra Cantabria Crianza Tempranillo</t>
  </si>
  <si>
    <t>Fleur du Cap The Bergkelder Selection Merlot</t>
  </si>
  <si>
    <t>Dona Paula Los Cardos Sauvignon Blanc</t>
  </si>
  <si>
    <t>Orogeny Pinot Noir</t>
  </si>
  <si>
    <t>Primaterra Prosecco Glera</t>
  </si>
  <si>
    <t>Bear Republic Red Rocket Ale</t>
  </si>
  <si>
    <t>Ron Rio Gold Caribbean Rum</t>
  </si>
  <si>
    <t>Domaine du Dragon Grande Cuvee Cotes de Provence Red Southern Rhone Blend</t>
  </si>
  <si>
    <t>Cavit Collection Moscato Provincia di Pavia IGT Muscat</t>
  </si>
  <si>
    <t>STERLING NAPA RED SVR</t>
  </si>
  <si>
    <t>Piera Martellozzo Blu Giovello Moscato Puglia IGT Muscat</t>
  </si>
  <si>
    <t>Bodega O. Fournier Urban Uco Sauvignon Blanc</t>
  </si>
  <si>
    <t>Newman's Own Cabernet Sauvignon</t>
  </si>
  <si>
    <t>American Harvest Organic Vodka</t>
  </si>
  <si>
    <t>HANA AWAKA</t>
  </si>
  <si>
    <t>SANTA TRINITA CHN 10</t>
  </si>
  <si>
    <t>Tasca D'Almerita Regaleali Bianco Rare White Blend</t>
  </si>
  <si>
    <t>Birthday Cake Vineyards Cheesecake Rare White Blend</t>
  </si>
  <si>
    <t>VILLA JAMIE P/GRIG</t>
  </si>
  <si>
    <t>Red Tail Ridge Winery Good Karma Riesling</t>
  </si>
  <si>
    <t>Colene Clemens Pinot Noir</t>
  </si>
  <si>
    <t>Valdivieso Winemaker Reserva Carmenere</t>
  </si>
  <si>
    <t>Maso Poli Trentino DOC Pinot Grigio</t>
  </si>
  <si>
    <t>Binyamina Bin Chardonnay</t>
  </si>
  <si>
    <t>Matua Valley Rose Elegant &amp; Dry Pinot Noir</t>
  </si>
  <si>
    <t>Ivanabitch Lemmon Vodka</t>
  </si>
  <si>
    <t>Bodega Norton Privada Bordeaux Blend</t>
  </si>
  <si>
    <t>OG Original Gangster X.O. Brandy</t>
  </si>
  <si>
    <t>ETC CAB</t>
  </si>
  <si>
    <t>Pasion de Tango Estate Bottled Malbec</t>
  </si>
  <si>
    <t>Thorn Clarke Milton Park Merlot</t>
  </si>
  <si>
    <t>Scott Harvey Mountain Selection Zinfandel</t>
  </si>
  <si>
    <t>Cesari Mara Valpolicella Ripasso Valpolicella Blend</t>
  </si>
  <si>
    <t>Miguel Torres Vina Sol Parellada</t>
  </si>
  <si>
    <t>Don Q Limon Rum</t>
  </si>
  <si>
    <t>Selbach Riesling</t>
  </si>
  <si>
    <t>Domain Henri Darnat Monopole Les Cras Clos Richemont Meursault Les Cras Chardonnay</t>
  </si>
  <si>
    <t>Oh' Rome Moscato d'Asti Muscat Blanc a Petits Grains</t>
  </si>
  <si>
    <t>Joseph Zakon Kosher Kesser Eminent Dry Rare Red Blend</t>
  </si>
  <si>
    <t>Patz &amp; Hall Chardonnay</t>
  </si>
  <si>
    <t>SIXTO Uncovered Chardonnay</t>
  </si>
  <si>
    <t>Vina San Esteban In Situ Reserva Estate Bottled Cabernet Sauvignon</t>
  </si>
  <si>
    <t>Aveleda Praia Light and Refreshing Rare White Blend</t>
  </si>
  <si>
    <t>FAIR Liqueur Goji</t>
  </si>
  <si>
    <t>Chateau de Come Saint Estephe Bordeaux Blend</t>
  </si>
  <si>
    <t>Sutter Home Family Vineyards Fre Alcohol Removed White Zinfandel</t>
  </si>
  <si>
    <t>Jefferson's Wood Experiment Collection</t>
  </si>
  <si>
    <t>Fillaboa Albarino</t>
  </si>
  <si>
    <t>Giol Organic Marca Trevigiana IGT Merlot</t>
  </si>
  <si>
    <t>Linganore Winecellars Mountain Pink Sweet Red Rare Rose Blend</t>
  </si>
  <si>
    <t>Tullibardine 228 Highland Single Malt Scotch Whiskey</t>
  </si>
  <si>
    <t>SUTTER HOME MOSCATO SANGRIA 750ML</t>
  </si>
  <si>
    <t>BRUICHLADDICH   ISLAY BARLEY</t>
  </si>
  <si>
    <t>McManis Family Vineyards Petite Sirah</t>
  </si>
  <si>
    <t>DREAMBIRD CAB</t>
  </si>
  <si>
    <t>Tenuta San Guido Guidalberto Toscana IGT Cabernet Sauvignon</t>
  </si>
  <si>
    <t>Bouchard Aine et Fils Bourgogne Rouge Pinot Noir</t>
  </si>
  <si>
    <t>AGRICOLA DE BORJA MONTE OTON</t>
  </si>
  <si>
    <t>Domaine de la Mordoree La Dame Rousse Lirac Red Southern Rhone Blend</t>
  </si>
  <si>
    <t>Korbel Extra Dry Methode Champenoise(Sparkles) Special Edition Chenin Blanc</t>
  </si>
  <si>
    <t>CUVEE CLEMENCE ENTRE DEUX MERS '16</t>
  </si>
  <si>
    <t>UVIGLIE BRICCO DEL CONTE</t>
  </si>
  <si>
    <t>Vignobles Bonfils Font des Prieurs Grenache</t>
  </si>
  <si>
    <t>Hecht &amp; Bannier Languedoc Syrah</t>
  </si>
  <si>
    <t>Wells Banana Bread Beer</t>
  </si>
  <si>
    <t>Paul Masson Chablis French Colombard</t>
  </si>
  <si>
    <t>Folio (Michael Mondavi Family) Canvas Pinot Noir</t>
  </si>
  <si>
    <t>Bollinger Special Cuvee Brut Champagne Brut Champagne Blend</t>
  </si>
  <si>
    <t>TXT Cellars OMG!!! Chardonnay</t>
  </si>
  <si>
    <t>HARAS CHARD</t>
  </si>
  <si>
    <t>Kendall Jackson Avant Rare Red Blend</t>
  </si>
  <si>
    <t>Topo Eight Oak Carolina Whiskey</t>
  </si>
  <si>
    <t>Vampire Vineyards Cabernet Sauvignon</t>
  </si>
  <si>
    <t>Bushmills 16 Year Old Single Malt Irish Whiskey</t>
  </si>
  <si>
    <t>Bodegas Carlos Serres Crianza Tempranillo</t>
  </si>
  <si>
    <t>LES DAUPHINS CDR</t>
  </si>
  <si>
    <t>Luca Bosio Barbera d'Asti DOCG</t>
  </si>
  <si>
    <t>Petty's Island Driftwood Dream Spiced Rum</t>
  </si>
  <si>
    <t>Bouvet Signature Brut Chenin Blanc</t>
  </si>
  <si>
    <t>Terre di Poggio Montepulciano D'Abruzzo DOC</t>
  </si>
  <si>
    <t>Northstar Cabernet Sauvignon</t>
  </si>
  <si>
    <t>La Maialina Gertrude Toscana IGT Sangiovese</t>
  </si>
  <si>
    <t>Vinecol Los Medanos Organic Malbec</t>
  </si>
  <si>
    <t>Alex Elman Authenticated Torrontes</t>
  </si>
  <si>
    <t>Jeremiah Weed Bourbon Liqueur 100 Proof</t>
  </si>
  <si>
    <t>Little Black Dress Cabernet Sauvignon</t>
  </si>
  <si>
    <t>Christian Brothers Cream Sherry</t>
  </si>
  <si>
    <t>Folie a Deux Menage a Trois Merlot</t>
  </si>
  <si>
    <t>Domaine de Sarragousse Rose Coteaux d'Aix en provence Rare Rose Blend</t>
  </si>
  <si>
    <t>PEARL VODKA</t>
  </si>
  <si>
    <t>Torres Imperial  10 Year Old Gran Reserva Brandy</t>
  </si>
  <si>
    <t>Rui Roboredo Madeira Espirito Do Coa Tempranillo</t>
  </si>
  <si>
    <t>BROWNSTONE P/NOIR</t>
  </si>
  <si>
    <t>Z ALEXANDER BROWN TRI COUNTY P/NOIR</t>
  </si>
  <si>
    <t>Charles Krug Winery (Peter Mondavi Family) Chardonnay</t>
  </si>
  <si>
    <t>1800 SELECT SILVER 100</t>
  </si>
  <si>
    <t>CANTINE BORGO MER</t>
  </si>
  <si>
    <t>Fontana Candida Bianco Roma DOC Rare White Blend</t>
  </si>
  <si>
    <t>ALPINE HOPPY BIRTHDAY</t>
  </si>
  <si>
    <t>Capitoline Rose Cordial Vermouth Rare Rose Blend</t>
  </si>
  <si>
    <t>Clear Night Riesling</t>
  </si>
  <si>
    <t>LANGE TWINS S/BLC</t>
  </si>
  <si>
    <t>Roederer Estate Brut Rose Estate Bottled Champagne Blend</t>
  </si>
  <si>
    <t>BUD ICE 15/25OZ CANS</t>
  </si>
  <si>
    <t>L'ECOLE NO 41 CAB WALLA WALLA</t>
  </si>
  <si>
    <t>Backroom Bourbon Whiskey</t>
  </si>
  <si>
    <t>LINDEMANS OUDE KREIK CUVEE RENE 7%</t>
  </si>
  <si>
    <t>GILGAL CAB</t>
  </si>
  <si>
    <t>Tomasello Winery Cherry Wine Red Blend</t>
  </si>
  <si>
    <t>Peachy Canyon Incredible Red Zinfandel</t>
  </si>
  <si>
    <t>Ridge Pagani Ranch Zinfandel</t>
  </si>
  <si>
    <t>Concannon Vineyard Selected Vineyards Chardonnay</t>
  </si>
  <si>
    <t>Chambers Rosewood Muscadelle</t>
  </si>
  <si>
    <t>Clos St. Thomas Les Gourmets Rouge Red Southern Rhone Blend, Cinsault, Carignan, Grenache</t>
  </si>
  <si>
    <t>Louis Latour Chameroy Macon Villages Chardonnay</t>
  </si>
  <si>
    <t>GREEN FLASH PALATE WRECKER 6/4</t>
  </si>
  <si>
    <t>Bodega O. Fournier Urban Maule Red Rare Red Blend</t>
  </si>
  <si>
    <t>SUTTER HOME MOSCATO SANGRIA 1.5L</t>
  </si>
  <si>
    <t>Bodegas Aragonesas Coto de Hayas Rosado Garnacha</t>
  </si>
  <si>
    <t>Nicolas Cahors Malbec</t>
  </si>
  <si>
    <t>Fleischmann's Royal Grape Vodka</t>
  </si>
  <si>
    <t>BROUILLY CH DES TOURS</t>
  </si>
  <si>
    <t>JW LEES SHERRY 10 12/9.3 OZ</t>
  </si>
  <si>
    <t>Vina San Esteban Alma De Chile Private Reserve Carmenere</t>
  </si>
  <si>
    <t>Bodega Hinojosa Don Silvestre Malbec</t>
  </si>
  <si>
    <t>CH BARRABAQUE "CUVEE PRESTIGE" '15</t>
  </si>
  <si>
    <t>Koloa Hawaiin Kaua'I Coffee Rum</t>
  </si>
  <si>
    <t>Chateau La Graviere Entre deux Mers Semillon</t>
  </si>
  <si>
    <t>CAMBAS RETSINA</t>
  </si>
  <si>
    <t>Malibu Rum Punch Ready to Serve Cocktail</t>
  </si>
  <si>
    <t>Testa Montepulciano d'Abruzzo</t>
  </si>
  <si>
    <t>La Chouffe Belgian Golden Ale</t>
  </si>
  <si>
    <t>Smoking Loon Blue Loon Moscato Muscat</t>
  </si>
  <si>
    <t>Tomasello Winery Blackberry Marion Blackberry</t>
  </si>
  <si>
    <t>Drunken Sailor Spiced Rum</t>
  </si>
  <si>
    <t>DR PAULY BERG BERN ALTE RIES KAB</t>
  </si>
  <si>
    <t>PEGOS CLAROS GRANDE ESCOLHA</t>
  </si>
  <si>
    <t>Yuengling Summer Wheat</t>
  </si>
  <si>
    <t>CORPUS DOURO D.O.C. RED  750</t>
  </si>
  <si>
    <t>Who You Callin' Wussie Pilsner</t>
  </si>
  <si>
    <t>Chateau Barreyre Bordeaux Superieur Bordeaux Blend</t>
  </si>
  <si>
    <t>Meier's Wine Cellars Sinful Sangria Red Blend</t>
  </si>
  <si>
    <t>CH DE CARLES FRONSAC</t>
  </si>
  <si>
    <t>Madai Origen Mencia</t>
  </si>
  <si>
    <t>Perlage Pinot Grigio</t>
  </si>
  <si>
    <t>Spasso Rosso Toscana IGT Rare Red Blend</t>
  </si>
  <si>
    <t>El Dorado 3 Year Old Cask Aged Rum</t>
  </si>
  <si>
    <t>Saget La Perriere Marie de Beauregard Chinon Cabernet Franc</t>
  </si>
  <si>
    <t>DuClaw Blood Orange Neon Gypsy IPA</t>
  </si>
  <si>
    <t>Dante Robino Novecento Malbec</t>
  </si>
  <si>
    <t>JAMESON 200ML TRILOGY PACK</t>
  </si>
  <si>
    <t>Tierras de Armenia CJSC Dyutich Estate Bottled Karas Muscat</t>
  </si>
  <si>
    <t>Zin  Phomaniac Cellars Reserve Old Vines Zinfandel</t>
  </si>
  <si>
    <t>REVOLTA VINHO BRANCO 750</t>
  </si>
  <si>
    <t>BELMONDO P/NOIR</t>
  </si>
  <si>
    <t>Day Of The Dead Queen Of The Night Pale Ale</t>
  </si>
  <si>
    <t>CH MUSAR BLC</t>
  </si>
  <si>
    <t>VIVA DIVA MANGO MOSCATO</t>
  </si>
  <si>
    <t>OR HAGANUZ AMUKA S/BLC</t>
  </si>
  <si>
    <t>KRUSOVICE CRENE 20/16.9 OZ</t>
  </si>
  <si>
    <t>Tomintoul 10 Year Old Single Malt Scotch Whisky</t>
  </si>
  <si>
    <t>VINHAS ALTAS VINHO VERDE</t>
  </si>
  <si>
    <t>Remy Martin Louis XIII Cognac</t>
  </si>
  <si>
    <t>Wise Ass Red Blend</t>
  </si>
  <si>
    <t>Twin Valley Single Barrel Corn Whiskey</t>
  </si>
  <si>
    <t>Don Pascual Reserve Tannat</t>
  </si>
  <si>
    <t>Familia Deicas Tannat</t>
  </si>
  <si>
    <t>SHINER RUBY REDBIRD 4/6 NR</t>
  </si>
  <si>
    <t>Chapelle St Arnoux Reserve Vieilles Vignes Muscat de Beaumes de venise Muscat Blanc a Petits Grains</t>
  </si>
  <si>
    <t>Klinker Brick Old Vine Zinfandel</t>
  </si>
  <si>
    <t>Roger Sabon Prestige Millesime Chateauneuf du pape Red Southern Rhone Blend</t>
  </si>
  <si>
    <t>Mu Creamy Espresso Macchiato</t>
  </si>
  <si>
    <t>Hawk Crest Merlot</t>
  </si>
  <si>
    <t>PLOZNER P/GRIG</t>
  </si>
  <si>
    <t>Failla Pinot Noir</t>
  </si>
  <si>
    <t>Firestone Vineyard Riesling</t>
  </si>
  <si>
    <t>Villa Wolf Rose Qualitatswein Pinot Noir</t>
  </si>
  <si>
    <t>GRAND MOSCATO PEACH</t>
  </si>
  <si>
    <t>CALLAWAY COASTAL S/BLC</t>
  </si>
  <si>
    <t>Chateau Montelena Bordeaux Blend</t>
  </si>
  <si>
    <t>Papagayo Organic White Rum</t>
  </si>
  <si>
    <t>Terrenal Cabernet Sauvignon</t>
  </si>
  <si>
    <t>Mas de la Source Tradition Chardonnay</t>
  </si>
  <si>
    <t>BURLEY OAK SECRET SAUCE 4/6 CAN</t>
  </si>
  <si>
    <t>Finca La Luz Callejon del Crimen Gran Reserva Petit Verdot</t>
  </si>
  <si>
    <t>Olney Winery X Brothers Pinot Noir</t>
  </si>
  <si>
    <t>Chateau de Carlmagnus Fronsac Bordeaux Blend</t>
  </si>
  <si>
    <t>Cortenova Salento IGT Primitivo</t>
  </si>
  <si>
    <t>Bodegas Tintoralba Higueruela Garnacha Tintorera</t>
  </si>
  <si>
    <t>Chateau de Bon Ami Bordeaux Blend</t>
  </si>
  <si>
    <t>Siatista Winery DioFili Xynomavro</t>
  </si>
  <si>
    <t>Vina Cono Sur Organically Grown Cabernet Sauvignon</t>
  </si>
  <si>
    <t>Glen Garioch 1797 Founder's Reserve</t>
  </si>
  <si>
    <t>Chateau Sorbey Haut Medoc Bordeaux Blend</t>
  </si>
  <si>
    <t>Balducci's Food Lovers Market Malbec</t>
  </si>
  <si>
    <t>Barrancoa Aragonez</t>
  </si>
  <si>
    <t>Vina Ijalba Livor Tempranillo</t>
  </si>
  <si>
    <t>Opici Sherry</t>
  </si>
  <si>
    <t>Sipsmith London Dry Gin</t>
  </si>
  <si>
    <t>Ommegang Brunetta Oud Bruin Ale</t>
  </si>
  <si>
    <t>Frey Organic Chardonnay</t>
  </si>
  <si>
    <t>Dirty Apples Cinnamon Whiskey</t>
  </si>
  <si>
    <t>Ara Jan Armenian Brandy</t>
  </si>
  <si>
    <t>New Belgium Fat Tire Amber Ale</t>
  </si>
  <si>
    <t>Blue Canyon Wine Company Clear Water Sauvignon Blanc</t>
  </si>
  <si>
    <t>Bethel Heights Estate Pinot Noir</t>
  </si>
  <si>
    <t>Beaulieu Vineyard Century Cellars Chardonnay</t>
  </si>
  <si>
    <t>HOUSE WINE CAB</t>
  </si>
  <si>
    <t>HeBrew Death of a Contract Brewer</t>
  </si>
  <si>
    <t>BUSCH LT 2/12 CAN</t>
  </si>
  <si>
    <t>Pasote Reposado Tequila</t>
  </si>
  <si>
    <t>Cantine Colosi Rosso Terre Siciliane IGT Nero d'Avola</t>
  </si>
  <si>
    <t>Giesen Sauvignon Blanc</t>
  </si>
  <si>
    <t>STORE SPECIAL WINE 355 ML</t>
  </si>
  <si>
    <t>Chateau de Montgueret Rose d'Anjou Cabernet Franc</t>
  </si>
  <si>
    <t>SAND POINT CHARD</t>
  </si>
  <si>
    <t>S. Stefano Belbo I Italia Diama Sparkle Rose Extra Dry Rare Rose Blend</t>
  </si>
  <si>
    <t>Asbach Uralt 3 Year Old Brandy</t>
  </si>
  <si>
    <t>Tomaiolo Riserva Chianti Chianti Blend</t>
  </si>
  <si>
    <t>Mas de la Source Sauvignon Blanc</t>
  </si>
  <si>
    <t>Fleur du Cap Bergkelder Selection Sauvignon Blanc</t>
  </si>
  <si>
    <t>MICHELOB LT 2/12 LNNR</t>
  </si>
  <si>
    <t>LangeTwins Estate Grown Chardonnay</t>
  </si>
  <si>
    <t>Codorniu Brut Reserva Blanc de Blancs Anna de Codorniu Cava Blend</t>
  </si>
  <si>
    <t>Bodega Santa Julia Santa Julia [+] Viognier</t>
  </si>
  <si>
    <t>Ole Smoky Tennessee Salty Caramel Whiskey</t>
  </si>
  <si>
    <t>CAPCANES MAS PICOSA</t>
  </si>
  <si>
    <t>Maison de la Villette Cabernet Sauvignon</t>
  </si>
  <si>
    <t>Thanksgiving Farm Franc Blanc Cabernet Franc</t>
  </si>
  <si>
    <t>Joao Portugal Ramos Vila Santa Reserva Portuguese Red Blend</t>
  </si>
  <si>
    <t>Lemelson Vineyards Thea's Selection Pinot Noir</t>
  </si>
  <si>
    <t>Pepperwood Grove Merlot</t>
  </si>
  <si>
    <t>Skyy Infusions California Apricot Vodka</t>
  </si>
  <si>
    <t>Green &amp; Red Vineyards Estate Chiles Mill Vineyard Zinfandel</t>
  </si>
  <si>
    <t>Saint Cosme Blanc Cotes du Rhone White Southern Rhone Blend</t>
  </si>
  <si>
    <t>Cuvaison Estate Grown Chardonnay</t>
  </si>
  <si>
    <t>Treana White Marsanne</t>
  </si>
  <si>
    <t>Borgo Reale Puglia IGT Sangiovese</t>
  </si>
  <si>
    <t>BULL ICE 24OZ CAN</t>
  </si>
  <si>
    <t>ALIAS SECRET AGENT RED</t>
  </si>
  <si>
    <t>Chateau Haut Selve Reserve Graves Bordeaux Blend</t>
  </si>
  <si>
    <t>Port Royal Ultra Dark Rum</t>
  </si>
  <si>
    <t>ROTARI RSE</t>
  </si>
  <si>
    <t>Heinz Eifel Shine Sweet Red Qualitatswein Dornfelder</t>
  </si>
  <si>
    <t>SANT ANTONIO VAL RIPASSO GORBI</t>
  </si>
  <si>
    <t>Domaine Costa Lazaridi Chateau Julia Merlot</t>
  </si>
  <si>
    <t>McGuigan Black Label Cabernet Sauvignon</t>
  </si>
  <si>
    <t>PROYECTO LA GARN SALVAJE MONCAYO</t>
  </si>
  <si>
    <t>Colby Rare Red Blend</t>
  </si>
  <si>
    <t>MOULIN DU PONT BOURGOGNE RGE</t>
  </si>
  <si>
    <t>Skyy Infusions Cherry Vodka</t>
  </si>
  <si>
    <t>Finca Museum Vinea Crianza Tempranillo</t>
  </si>
  <si>
    <t>Trumpeter Chardonnay</t>
  </si>
  <si>
    <t>Pearl Wedding Cake Vodka</t>
  </si>
  <si>
    <t>Lone Birch Rare Red Blend</t>
  </si>
  <si>
    <t>Turnbull Estate Grown Cabernet Sauvignon</t>
  </si>
  <si>
    <t>Thorn Clarke Milton Park Riesling</t>
  </si>
  <si>
    <t>Ridge Lytton Springs Zinfandel</t>
  </si>
  <si>
    <t>KEDEM 144 ROUGE SPARK</t>
  </si>
  <si>
    <t>Carmim Alem Syrah</t>
  </si>
  <si>
    <t>Qupe Syrah</t>
  </si>
  <si>
    <t>Tanteo Tropical Tequila</t>
  </si>
  <si>
    <t>Desert Island Long Island Ice Tea</t>
  </si>
  <si>
    <t>Kindzmarauli Marani Saperavi</t>
  </si>
  <si>
    <t>ALTA Delta Reserve Pinot Noir</t>
  </si>
  <si>
    <t>Sonoma Oaks Pinot Noir</t>
  </si>
  <si>
    <t>Chateau Guiraud 1er Grand Cru Classe Sauternes Semillon</t>
  </si>
  <si>
    <t>FLAGSTONE NOON GUN WHITE</t>
  </si>
  <si>
    <t>CHARLES BROTTE VDP SYR</t>
  </si>
  <si>
    <t>Alexandre Monmousseau Brut Cremant de Loire Chenin Blanc</t>
  </si>
  <si>
    <t>d'Arenberg The Stump Jump Sticky Chardonnay</t>
  </si>
  <si>
    <t>Snoqualmie Vineyards Syrah</t>
  </si>
  <si>
    <t>HILLINGER P/GRIS</t>
  </si>
  <si>
    <t>Gilles Noblet La Collonge Pouilly fuisse Chardonnay</t>
  </si>
  <si>
    <t>Bols Pumpkin Spice Liqueur</t>
  </si>
  <si>
    <t>Castello di Querceto / Querceto Chianti Classico Chianti Blend</t>
  </si>
  <si>
    <t>Paul Masson Mango Grande Amber Brandy</t>
  </si>
  <si>
    <t>Mad Housewife Cellars Merlot</t>
  </si>
  <si>
    <t>Castello Mio Sambuca</t>
  </si>
  <si>
    <t>Pucker Grape Gone Wild Vodka</t>
  </si>
  <si>
    <t>Baron Herzog Jeunesse Black Muscat</t>
  </si>
  <si>
    <t>Greystone Cellars Cabernet Sauvignon</t>
  </si>
  <si>
    <t>Andreola Verv Extra Dry Prosecco di Treviso Glera</t>
  </si>
  <si>
    <t>VERA VINHO VERDE BRANCO</t>
  </si>
  <si>
    <t>Bols Blue Curacao Liqueur</t>
  </si>
  <si>
    <t>Selbach Salmo Salar (Fish Label) Qualitatswein Dry Riesling</t>
  </si>
  <si>
    <t>CA LUNGHETTA P/GRIG</t>
  </si>
  <si>
    <t>Mad Housewife Besitos   Sweet Red Rare Red Blend</t>
  </si>
  <si>
    <t>DREAMBIRD MOSCATO</t>
  </si>
  <si>
    <t>CLOS ST THOMAS LES GOURMENTS BLC</t>
  </si>
  <si>
    <t>Covenant Syrah</t>
  </si>
  <si>
    <t>Cramele Reca? Dreambird Moscato Muscat</t>
  </si>
  <si>
    <t>BREAUX S/BLC</t>
  </si>
  <si>
    <t>Luna Vineyards Lunatic Red Rare Red Blend</t>
  </si>
  <si>
    <t>Fess Parker Syrah</t>
  </si>
  <si>
    <t>Linden Claret Bordeaux Blend</t>
  </si>
  <si>
    <t>The Seeker Qualitatswein Riesling</t>
  </si>
  <si>
    <t>Domaine de la Colombette Notorious Pink Grenache</t>
  </si>
  <si>
    <t>VIDONYA VINHO VERDE</t>
  </si>
  <si>
    <t>Buffalo Trace White Dog Mash #1</t>
  </si>
  <si>
    <t>Duckhorn Vineyards The Discussion Estate Grown Bordeaux Blend</t>
  </si>
  <si>
    <t>Piera Martellozzo Blu Giovello Moscato Muscat</t>
  </si>
  <si>
    <t>Ravenswood Old Vine Zen of Zin Zinfandel</t>
  </si>
  <si>
    <t>BALLAST POINT FATHOM 4/6 CAN</t>
  </si>
  <si>
    <t>Rabbit Ridge Allure de Robles Grenache</t>
  </si>
  <si>
    <t>CH PEYROS MADIRAN VIELLES VIGNES</t>
  </si>
  <si>
    <t>MAS DE GUIOT GREN/SYR</t>
  </si>
  <si>
    <t>LaCheteau Kiwi Cuvee BIN 520 Cabernet Franc</t>
  </si>
  <si>
    <t>Henkell Blanc de Blancs Dry Sec Rare White Blend</t>
  </si>
  <si>
    <t>Rosemount Estate Cabernet Sauvignon</t>
  </si>
  <si>
    <t>Cantine Galasso Corno Grande Terre di Chieti IGT Pecorino</t>
  </si>
  <si>
    <t>O'dwyers Creek Kosher Sauvignon Blanc</t>
  </si>
  <si>
    <t>Shipyard Brewing Pumpkinhead Ale</t>
  </si>
  <si>
    <t>Hai Noah Merlot</t>
  </si>
  <si>
    <t>Glencadam "The Exceptional" 21 Year Old Single Malt Scotch Whisky</t>
  </si>
  <si>
    <t>Stemmari Nero d'Avola</t>
  </si>
  <si>
    <t>CALLEJON DEL CRIMEN GRAN RESA CAB</t>
  </si>
  <si>
    <t>Duckhorn Vineyards Bordeaux Blend</t>
  </si>
  <si>
    <t>Chocoloco Chocolate Moscato Dolce Wine Muscat</t>
  </si>
  <si>
    <t>Louis Latour Cuvee Heritiers Latour Le Chambertin Pinot Noir</t>
  </si>
  <si>
    <t>Saucony Creek Hop Suplex Ale</t>
  </si>
  <si>
    <t>INTIPALKA RES CAB/PET/VERD 12</t>
  </si>
  <si>
    <t>Redheads Studio Yard Dog White Rare White Blend</t>
  </si>
  <si>
    <t>Opici Vineyards Burgundy Pinot Noir</t>
  </si>
  <si>
    <t>Tenuta di Collosorbo Brunello di Montalcino DOCG Sangiovese</t>
  </si>
  <si>
    <t>Five Rivers Pinot Noir</t>
  </si>
  <si>
    <t>Cecchi Storia di Famiglia Chianti Classico DOCG Chianti Blend</t>
  </si>
  <si>
    <t>JanKris Zinfandel</t>
  </si>
  <si>
    <t>Earthworks Cabernet Sauvignon</t>
  </si>
  <si>
    <t>MontGras Reserva Carmenere</t>
  </si>
  <si>
    <t>GREEN FLASH TANGERINE IPA</t>
  </si>
  <si>
    <t>Esk Valley Sauvignon Blanc</t>
  </si>
  <si>
    <t>Dynamite Vineyards Merlot</t>
  </si>
  <si>
    <t>Corte alla Flora Vino Nobile di Montepulciano Prugnolo Gentile</t>
  </si>
  <si>
    <t>Magnificent Wine Company House Wine Chardonnay</t>
  </si>
  <si>
    <t>GREEN FLASH SOUL STYLE IPA 4/6 NR</t>
  </si>
  <si>
    <t>Cascina Feipu dei Massaretti Riviera Ligure di Ponente Pigato</t>
  </si>
  <si>
    <t>ABITA LIGHT</t>
  </si>
  <si>
    <t>Duck Pond Red Blend Merlot</t>
  </si>
  <si>
    <t>Piccolo Tesoro Delle Venezie IGT Pinot Grigio</t>
  </si>
  <si>
    <t>Chateau des Fines Roches Chateauneuf du pape Red Southern Rhone Blend</t>
  </si>
  <si>
    <t>Spencer Hill Goose Bay Small Batch Pinot Noir</t>
  </si>
  <si>
    <t>Parducci Small Lot Blend Zinfandel</t>
  </si>
  <si>
    <t>Poderi Luigi Einaudi Terlo Barolo Nebbiolo</t>
  </si>
  <si>
    <t>Skyy Barcraft Magarita Lime</t>
  </si>
  <si>
    <t>New Southern Revival Sorghum Whiskey</t>
  </si>
  <si>
    <t>Bodega Atamisque Serbal Chardonnay</t>
  </si>
  <si>
    <t>Chateau La Vieille Cure Fronsac Bordeaux Blend</t>
  </si>
  <si>
    <t>Eisacktaler Kellerei / Cantina Valle Isarco Alto Adige Valle Isarco Muller Thurgau</t>
  </si>
  <si>
    <t>R Wines Evil Cabernet Sauvignon</t>
  </si>
  <si>
    <t>HONOR IPA</t>
  </si>
  <si>
    <t>HONOR CHERRY WHEAT</t>
  </si>
  <si>
    <t>SEA DOG BLUEBERRT 4/6 12 OZ CAN</t>
  </si>
  <si>
    <t>SEA DOG RASPBERRY WHEAT A</t>
  </si>
  <si>
    <t>STILLWATER GOSE GONE WILD</t>
  </si>
  <si>
    <t>FIRESTONE EASY JACK</t>
  </si>
  <si>
    <t>Eikeboom Bush Vine Chenin Blanc</t>
  </si>
  <si>
    <t>Scotto Cellars 99 Vines Pinot Noir</t>
  </si>
  <si>
    <t>EH TAYLOR 4 GRAIN</t>
  </si>
  <si>
    <t>Breuckelen Glorious Gin</t>
  </si>
  <si>
    <t>Blood Oath Pact No.3 Bourbon Whiskey</t>
  </si>
  <si>
    <t/>
  </si>
  <si>
    <t>Sale_Price</t>
  </si>
  <si>
    <t>Row Labels</t>
  </si>
  <si>
    <t>Grand Total</t>
  </si>
  <si>
    <t>Ext_Inventory_Value</t>
  </si>
  <si>
    <t>Sum of Ext_Inventory_Value</t>
  </si>
  <si>
    <t>type</t>
  </si>
  <si>
    <t>WINE</t>
  </si>
  <si>
    <t>LIQUOR</t>
  </si>
  <si>
    <t>OTHER</t>
  </si>
  <si>
    <t>Type</t>
  </si>
  <si>
    <t>#N/A</t>
  </si>
  <si>
    <t>Count of Category</t>
  </si>
  <si>
    <t>Sum of Total Inventory</t>
  </si>
  <si>
    <t>Count of Total Inventory</t>
  </si>
  <si>
    <t>(Multiple Items)</t>
  </si>
  <si>
    <t>Average of Ext_Inventory_Value</t>
  </si>
  <si>
    <t>StdDev of Ext_Inventory_Value</t>
  </si>
  <si>
    <t>Mean</t>
  </si>
  <si>
    <t>CI 95%</t>
  </si>
  <si>
    <t>Upper CI</t>
  </si>
  <si>
    <t>Lower CI</t>
  </si>
  <si>
    <t>Correlation</t>
  </si>
  <si>
    <t>Tau</t>
  </si>
  <si>
    <t>Correlation of Qty on hand to Unit Price</t>
  </si>
  <si>
    <t>We see that there is practically no correlation</t>
  </si>
  <si>
    <t>Confidence interval of the total inventory value</t>
  </si>
  <si>
    <t>by each item at time of count (at 95%)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</si>
</sst>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165" formatCode="_(&quot;$&quot;* #,##0_);_(&quot;$&quot;* \(#,##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4">
    <xf numFmtId="0" fontId="0" fillId="0" borderId="0" xfId="0"/>
    <xf numFmtId="8" fontId="0" fillId="0" borderId="0" xfId="0" applyNumberFormat="1"/>
    <xf numFmtId="14" fontId="0" fillId="0" borderId="0" xfId="0" applyNumberFormat="1"/>
    <xf numFmtId="0" fontId="13" fillId="33" borderId="10" xfId="0" applyFont="1" applyFill="1" applyBorder="1"/>
    <xf numFmtId="0" fontId="0" fillId="34" borderId="10" xfId="0" applyFont="1" applyFill="1" applyBorder="1"/>
    <xf numFmtId="0" fontId="0" fillId="0" borderId="10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42" applyNumberFormat="1" applyFont="1"/>
    <xf numFmtId="165" fontId="0" fillId="0" borderId="0" xfId="0" applyNumberFormat="1"/>
    <xf numFmtId="0" fontId="0" fillId="0" borderId="0" xfId="0" applyBorder="1"/>
    <xf numFmtId="0" fontId="0" fillId="34" borderId="11" xfId="0" applyFont="1" applyFill="1" applyBorder="1"/>
    <xf numFmtId="0" fontId="0" fillId="35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12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[Excel_Project.xlsx]Pivot and Charts!PivotTable4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Wine On Hand - Count of Inventory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and Charts'!$B$34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and Charts'!$A$35:$A$55</c:f>
              <c:strCache>
                <c:ptCount val="20"/>
                <c:pt idx="0">
                  <c:v>ALSACE</c:v>
                </c:pt>
                <c:pt idx="1">
                  <c:v>AMERICAN BLUSH/ROSE</c:v>
                </c:pt>
                <c:pt idx="2">
                  <c:v>AMERICAN RED</c:v>
                </c:pt>
                <c:pt idx="3">
                  <c:v>AMERICAN TABLE</c:v>
                </c:pt>
                <c:pt idx="4">
                  <c:v>AMERICAN WHITE</c:v>
                </c:pt>
                <c:pt idx="5">
                  <c:v>ARGENTINA</c:v>
                </c:pt>
                <c:pt idx="6">
                  <c:v>ASIA</c:v>
                </c:pt>
                <c:pt idx="7">
                  <c:v>AUSTRALIA</c:v>
                </c:pt>
                <c:pt idx="8">
                  <c:v>BRANDY/COGNAC/GRAPPA</c:v>
                </c:pt>
                <c:pt idx="9">
                  <c:v>CHAMPAGNE/SPARKLING</c:v>
                </c:pt>
                <c:pt idx="10">
                  <c:v>CHILE</c:v>
                </c:pt>
                <c:pt idx="11">
                  <c:v>FRANCE</c:v>
                </c:pt>
                <c:pt idx="12">
                  <c:v>GERMANY</c:v>
                </c:pt>
                <c:pt idx="13">
                  <c:v>GREECE</c:v>
                </c:pt>
                <c:pt idx="14">
                  <c:v>ITALY</c:v>
                </c:pt>
                <c:pt idx="15">
                  <c:v>NEW ZEALAND</c:v>
                </c:pt>
                <c:pt idx="16">
                  <c:v>OTHER WINE</c:v>
                </c:pt>
                <c:pt idx="17">
                  <c:v>PORT/SHERRY/DESSERT/VERMOUTH</c:v>
                </c:pt>
                <c:pt idx="18">
                  <c:v>SOUTH AFRICA</c:v>
                </c:pt>
                <c:pt idx="19">
                  <c:v>SPAIN/PORTUGAL</c:v>
                </c:pt>
              </c:strCache>
            </c:strRef>
          </c:cat>
          <c:val>
            <c:numRef>
              <c:f>'Pivot and Charts'!$B$35:$B$55</c:f>
              <c:numCache>
                <c:formatCode>General</c:formatCode>
                <c:ptCount val="20"/>
                <c:pt idx="0">
                  <c:v>19</c:v>
                </c:pt>
                <c:pt idx="1">
                  <c:v>88</c:v>
                </c:pt>
                <c:pt idx="2">
                  <c:v>1216</c:v>
                </c:pt>
                <c:pt idx="3">
                  <c:v>113</c:v>
                </c:pt>
                <c:pt idx="4">
                  <c:v>757</c:v>
                </c:pt>
                <c:pt idx="5">
                  <c:v>177</c:v>
                </c:pt>
                <c:pt idx="6">
                  <c:v>58</c:v>
                </c:pt>
                <c:pt idx="7">
                  <c:v>247</c:v>
                </c:pt>
                <c:pt idx="8">
                  <c:v>203</c:v>
                </c:pt>
                <c:pt idx="9">
                  <c:v>297</c:v>
                </c:pt>
                <c:pt idx="10">
                  <c:v>148</c:v>
                </c:pt>
                <c:pt idx="11">
                  <c:v>536</c:v>
                </c:pt>
                <c:pt idx="12">
                  <c:v>71</c:v>
                </c:pt>
                <c:pt idx="13">
                  <c:v>41</c:v>
                </c:pt>
                <c:pt idx="14">
                  <c:v>545</c:v>
                </c:pt>
                <c:pt idx="15">
                  <c:v>91</c:v>
                </c:pt>
                <c:pt idx="16">
                  <c:v>157</c:v>
                </c:pt>
                <c:pt idx="17">
                  <c:v>175</c:v>
                </c:pt>
                <c:pt idx="18">
                  <c:v>93</c:v>
                </c:pt>
                <c:pt idx="19">
                  <c:v>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E6-45A6-BBED-299B170C7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24680608"/>
        <c:axId val="2124684352"/>
      </c:barChart>
      <c:catAx>
        <c:axId val="212468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684352"/>
        <c:crosses val="autoZero"/>
        <c:auto val="1"/>
        <c:lblAlgn val="ctr"/>
        <c:lblOffset val="100"/>
        <c:noMultiLvlLbl val="0"/>
      </c:catAx>
      <c:valAx>
        <c:axId val="212468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68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[Excel_Project.xlsx]Pivot and Charts!PivotTable3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Product On Hand - Count of skus by Type</a:t>
            </a:r>
            <a:r>
              <a:rPr lang="en-US" sz="1200" b="1" baseline="0"/>
              <a:t> and Total of sku Types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and Charts'!$B$20</c:f>
              <c:strCache>
                <c:ptCount val="1"/>
                <c:pt idx="0">
                  <c:v>Count of Category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and Charts'!$A$21:$A$25</c:f>
              <c:strCache>
                <c:ptCount val="4"/>
                <c:pt idx="0">
                  <c:v>BEER</c:v>
                </c:pt>
                <c:pt idx="1">
                  <c:v>LIQUOR</c:v>
                </c:pt>
                <c:pt idx="2">
                  <c:v>OTHER</c:v>
                </c:pt>
                <c:pt idx="3">
                  <c:v>WINE</c:v>
                </c:pt>
              </c:strCache>
            </c:strRef>
          </c:cat>
          <c:val>
            <c:numRef>
              <c:f>'Pivot and Charts'!$B$21:$B$25</c:f>
              <c:numCache>
                <c:formatCode>General</c:formatCode>
                <c:ptCount val="4"/>
                <c:pt idx="0">
                  <c:v>1020</c:v>
                </c:pt>
                <c:pt idx="1">
                  <c:v>2814</c:v>
                </c:pt>
                <c:pt idx="2">
                  <c:v>148</c:v>
                </c:pt>
                <c:pt idx="3">
                  <c:v>5313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06-4603-AA99-5CC6A38CE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9921776"/>
        <c:axId val="2109923440"/>
      </c:barChart>
      <c:lineChart>
        <c:grouping val="standard"/>
        <c:varyColors val="0"/>
        <c:ser>
          <c:idx val="1"/>
          <c:order val="1"/>
          <c:tx>
            <c:strRef>
              <c:f>'Pivot and Charts'!$C$20</c:f>
              <c:strCache>
                <c:ptCount val="1"/>
                <c:pt idx="0">
                  <c:v>Sum of Total Inventory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and Charts'!$A$21:$A$25</c:f>
              <c:strCache>
                <c:ptCount val="4"/>
                <c:pt idx="0">
                  <c:v>BEER</c:v>
                </c:pt>
                <c:pt idx="1">
                  <c:v>LIQUOR</c:v>
                </c:pt>
                <c:pt idx="2">
                  <c:v>OTHER</c:v>
                </c:pt>
                <c:pt idx="3">
                  <c:v>WINE</c:v>
                </c:pt>
              </c:strCache>
            </c:strRef>
          </c:cat>
          <c:val>
            <c:numRef>
              <c:f>'Pivot and Charts'!$C$21:$C$25</c:f>
              <c:numCache>
                <c:formatCode>General</c:formatCode>
                <c:ptCount val="4"/>
                <c:pt idx="0">
                  <c:v>303616</c:v>
                </c:pt>
                <c:pt idx="1">
                  <c:v>483504</c:v>
                </c:pt>
                <c:pt idx="2">
                  <c:v>8479</c:v>
                </c:pt>
                <c:pt idx="3">
                  <c:v>581731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06-4603-AA99-5CC6A38CE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003296"/>
        <c:axId val="188003712"/>
      </c:lineChart>
      <c:catAx>
        <c:axId val="210992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923440"/>
        <c:crosses val="autoZero"/>
        <c:auto val="1"/>
        <c:lblAlgn val="ctr"/>
        <c:lblOffset val="100"/>
        <c:noMultiLvlLbl val="0"/>
      </c:catAx>
      <c:valAx>
        <c:axId val="210992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Categories</a:t>
                </a:r>
                <a:r>
                  <a:rPr lang="en-US" baseline="0"/>
                  <a:t> by</a:t>
                </a:r>
              </a:p>
              <a:p>
                <a:pPr>
                  <a:defRPr/>
                </a:pPr>
                <a:r>
                  <a:rPr lang="en-US" baseline="0"/>
                  <a:t> Type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921776"/>
        <c:crosses val="autoZero"/>
        <c:crossBetween val="between"/>
      </c:valAx>
      <c:valAx>
        <c:axId val="18800371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Invenotry OH by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03296"/>
        <c:crosses val="max"/>
        <c:crossBetween val="between"/>
      </c:valAx>
      <c:catAx>
        <c:axId val="188003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00371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[Excel_Project.xlsx]Pivot and Charts!PivotTable2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Inventory Valuation by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and Charts'!$B$5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and Charts'!$A$6:$A$10</c:f>
              <c:strCache>
                <c:ptCount val="4"/>
                <c:pt idx="0">
                  <c:v>BEER</c:v>
                </c:pt>
                <c:pt idx="1">
                  <c:v>LIQUOR</c:v>
                </c:pt>
                <c:pt idx="2">
                  <c:v>OTHER</c:v>
                </c:pt>
                <c:pt idx="3">
                  <c:v>WINE</c:v>
                </c:pt>
              </c:strCache>
            </c:strRef>
          </c:cat>
          <c:val>
            <c:numRef>
              <c:f>'Pivot and Charts'!$B$6:$B$10</c:f>
              <c:numCache>
                <c:formatCode>_("$"* #,##0_);_("$"* \(#,##0\);_("$"* "-"??_);_(@_)</c:formatCode>
                <c:ptCount val="4"/>
                <c:pt idx="0">
                  <c:v>844726.73000000021</c:v>
                </c:pt>
                <c:pt idx="1">
                  <c:v>10919211.420000004</c:v>
                </c:pt>
                <c:pt idx="2">
                  <c:v>106187.51000000002</c:v>
                </c:pt>
                <c:pt idx="3">
                  <c:v>8915253.3300000429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BC-4439-8DE3-6BF5FEA9C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982624"/>
        <c:axId val="86968480"/>
      </c:barChart>
      <c:catAx>
        <c:axId val="8698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68480"/>
        <c:crosses val="autoZero"/>
        <c:auto val="1"/>
        <c:lblAlgn val="ctr"/>
        <c:lblOffset val="100"/>
        <c:noMultiLvlLbl val="0"/>
      </c:catAx>
      <c:valAx>
        <c:axId val="8696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8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of value of all items in inventory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value of all items in inventory</a:t>
          </a:r>
        </a:p>
      </cx:txPr>
    </cx:title>
    <cx:plotArea>
      <cx:plotAreaRegion>
        <cx:series layoutId="clusteredColumn" uniqueId="{2F636C42-161B-4A48-95B2-A8EFBF596B4A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32</xdr:row>
      <xdr:rowOff>95250</xdr:rowOff>
    </xdr:from>
    <xdr:to>
      <xdr:col>10</xdr:col>
      <xdr:colOff>371475</xdr:colOff>
      <xdr:row>55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8DCC7D-3289-4FFA-82A5-7BDDD8579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104774</xdr:colOff>
      <xdr:row>15</xdr:row>
      <xdr:rowOff>57150</xdr:rowOff>
    </xdr:from>
    <xdr:to>
      <xdr:col>11</xdr:col>
      <xdr:colOff>76199</xdr:colOff>
      <xdr:row>31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6E0C14-03CF-488B-A7EA-2600ED13A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85725</xdr:colOff>
      <xdr:row>0</xdr:row>
      <xdr:rowOff>19050</xdr:rowOff>
    </xdr:from>
    <xdr:to>
      <xdr:col>10</xdr:col>
      <xdr:colOff>390525</xdr:colOff>
      <xdr:row>14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5ABA40-3582-4267-AC62-331F80AABB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1</xdr:row>
      <xdr:rowOff>90486</xdr:rowOff>
    </xdr:from>
    <xdr:to>
      <xdr:col>19</xdr:col>
      <xdr:colOff>0</xdr:colOff>
      <xdr:row>19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8FC5B15-C986-4363-88D1-A98E576D1C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34350" y="280986"/>
              <a:ext cx="6800850" cy="35194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n Deal" refreshedDate="44370.771292708334" createdVersion="7" refreshedVersion="7" minRefreshableVersion="3" recordCount="14027" xr:uid="{820FF7E8-B3F1-451D-845E-0BB885C12B67}">
  <cacheSource type="worksheet">
    <worksheetSource name="Sales"/>
  </cacheSource>
  <cacheFields count="9">
    <cacheField name="Code" numFmtId="0">
      <sharedItems containsSemiMixedTypes="0" containsString="0" containsNumber="1" containsInteger="1" minValue="1001" maxValue="990909"/>
    </cacheField>
    <cacheField name="Type" numFmtId="0">
      <sharedItems count="5">
        <s v="WINE"/>
        <s v="BEER"/>
        <s v="LIQUOR"/>
        <s v="OTHER"/>
        <e v="#N/A"/>
      </sharedItems>
    </cacheField>
    <cacheField name="Category" numFmtId="0">
      <sharedItems containsBlank="1" count="36">
        <s v="SOUTH AFRICA"/>
        <s v="BEER"/>
        <s v="SCOTCH"/>
        <s v="CHILE"/>
        <s v="OTHER WINE"/>
        <s v="CORDIALS"/>
        <s v="AMERICAN WHITE"/>
        <s v="ARGENTINA"/>
        <s v="RUM"/>
        <s v="VODKA"/>
        <s v="SPAIN/PORTUGAL"/>
        <s v="ITALY"/>
        <s v="CHAMPAGNE/SPARKLING"/>
        <s v="MIXERS"/>
        <s v="BRANDY/COGNAC/GRAPPA"/>
        <s v="TEQUILA"/>
        <s v="AMERICAN RED"/>
        <s v="PORT/SHERRY/DESSERT/VERMOUTH"/>
        <s v="ASIA"/>
        <s v="KOSHER"/>
        <s v="AMERICAN TABLE"/>
        <s v="FRANCE"/>
        <s v="GERMANY"/>
        <s v="IRISH WHISKEY"/>
        <s v="GREECE"/>
        <s v="AUSTRALIA"/>
        <s v="BOURBON/RYE"/>
        <s v="NEW ZEALAND"/>
        <s v="GIN"/>
        <s v="AMERICAN BLUSH/ROSE"/>
        <s v="CANADIAN/BLENDED WHISKEY"/>
        <s v="ALSACE"/>
        <s v="SPECIALTY"/>
        <s v="MEAD"/>
        <s v="MISCELLANEOUS IMPORTED"/>
        <m/>
      </sharedItems>
    </cacheField>
    <cacheField name="Description" numFmtId="0">
      <sharedItems/>
    </cacheField>
    <cacheField name="Size" numFmtId="0">
      <sharedItems count="70">
        <s v="750ML"/>
        <s v="22.0Z"/>
        <s v="1.75L"/>
        <s v="16.9Z"/>
        <s v="1.5L"/>
        <s v="12.0Z"/>
        <s v="375ML"/>
        <s v="500ML"/>
        <s v="16.0Z"/>
        <s v="720ML"/>
        <s v="11.2Z"/>
        <s v="25.4Z"/>
        <s v="330ML"/>
        <s v="18.7Z"/>
        <s v="19.2Z"/>
        <s v="1L"/>
        <s v="11.0Z"/>
        <s v="24.0Z"/>
        <s v="9.3Z"/>
        <s v="8.0Z"/>
        <s v="187ML"/>
        <s v="10.0Z"/>
        <s v="5.0Z"/>
        <s v="3L"/>
        <s v="50ML"/>
        <s v="180ML"/>
        <s v="17.0Z"/>
        <s v="300ML"/>
        <s v="40.0Z"/>
        <s v="14.9Z"/>
        <s v="12.7Z"/>
        <s v="355ML"/>
        <s v="21.4Z"/>
        <s v="100ML"/>
        <s v="25.0Z"/>
        <s v="200ML"/>
        <s v="5L"/>
        <s v="960ML"/>
        <s v="600ML"/>
        <s v="7.0Z"/>
        <s v="4L"/>
        <s v="32.0Z"/>
        <s v="23.5Z"/>
        <s v="1LTR"/>
        <s v="18L"/>
        <s v="6L"/>
        <s v="8.4Z"/>
        <s v="21.6Z"/>
        <s v="11.5Z"/>
        <s v="3.5Z"/>
        <s v="3LTR"/>
        <s v="1.8L"/>
        <s v="250ML"/>
        <s v="10L"/>
        <s v="700ML"/>
        <s v="11.3Z"/>
        <s v="350ML"/>
        <s v="8.5Z"/>
        <s v="14.4Z"/>
        <s v="900ML"/>
        <s v="240ML"/>
        <s v="331ML"/>
        <s v="10OZ"/>
        <s v="4.0Z"/>
        <s v="2L"/>
        <s v=".670Z"/>
        <s v="5LTR"/>
        <s v="19L"/>
        <s v="12L"/>
        <s v="23.20Z"/>
      </sharedItems>
    </cacheField>
    <cacheField name="Total Inventory" numFmtId="0">
      <sharedItems containsSemiMixedTypes="0" containsString="0" containsNumber="1" containsInteger="1" minValue="-210" maxValue="8284" count="878">
        <n v="10"/>
        <n v="0"/>
        <n v="179"/>
        <n v="19"/>
        <n v="168"/>
        <n v="9"/>
        <n v="20"/>
        <n v="6"/>
        <n v="47"/>
        <n v="122"/>
        <n v="13"/>
        <n v="24"/>
        <n v="21"/>
        <n v="194"/>
        <n v="136"/>
        <n v="11"/>
        <n v="107"/>
        <n v="158"/>
        <n v="46"/>
        <n v="76"/>
        <n v="17"/>
        <n v="30"/>
        <n v="31"/>
        <n v="16"/>
        <n v="34"/>
        <n v="36"/>
        <n v="3"/>
        <n v="8"/>
        <n v="12"/>
        <n v="121"/>
        <n v="153"/>
        <n v="2"/>
        <n v="104"/>
        <n v="54"/>
        <n v="103"/>
        <n v="37"/>
        <n v="33"/>
        <n v="18"/>
        <n v="48"/>
        <n v="65"/>
        <n v="157"/>
        <n v="1"/>
        <n v="5"/>
        <n v="27"/>
        <n v="79"/>
        <n v="43"/>
        <n v="56"/>
        <n v="35"/>
        <n v="4"/>
        <n v="14"/>
        <n v="208"/>
        <n v="70"/>
        <n v="7"/>
        <n v="199"/>
        <n v="84"/>
        <n v="133"/>
        <n v="62"/>
        <n v="-1"/>
        <n v="39"/>
        <n v="187"/>
        <n v="75"/>
        <n v="22"/>
        <n v="32"/>
        <n v="73"/>
        <n v="42"/>
        <n v="25"/>
        <n v="38"/>
        <n v="97"/>
        <n v="63"/>
        <n v="29"/>
        <n v="66"/>
        <n v="181"/>
        <n v="112"/>
        <n v="52"/>
        <n v="82"/>
        <n v="102"/>
        <n v="49"/>
        <n v="89"/>
        <n v="93"/>
        <n v="96"/>
        <n v="108"/>
        <n v="91"/>
        <n v="23"/>
        <n v="72"/>
        <n v="67"/>
        <n v="155"/>
        <n v="78"/>
        <n v="150"/>
        <n v="61"/>
        <n v="226"/>
        <n v="101"/>
        <n v="132"/>
        <n v="26"/>
        <n v="106"/>
        <n v="60"/>
        <n v="53"/>
        <n v="154"/>
        <n v="201"/>
        <n v="80"/>
        <n v="248"/>
        <n v="139"/>
        <n v="77"/>
        <n v="116"/>
        <n v="58"/>
        <n v="41"/>
        <n v="156"/>
        <n v="64"/>
        <n v="71"/>
        <n v="28"/>
        <n v="40"/>
        <n v="196"/>
        <n v="51"/>
        <n v="15"/>
        <n v="59"/>
        <n v="525"/>
        <n v="140"/>
        <n v="264"/>
        <n v="147"/>
        <n v="68"/>
        <n v="124"/>
        <n v="219"/>
        <n v="45"/>
        <n v="180"/>
        <n v="81"/>
        <n v="185"/>
        <n v="277"/>
        <n v="120"/>
        <n v="161"/>
        <n v="172"/>
        <n v="88"/>
        <n v="98"/>
        <n v="170"/>
        <n v="275"/>
        <n v="222"/>
        <n v="195"/>
        <n v="90"/>
        <n v="191"/>
        <n v="306"/>
        <n v="55"/>
        <n v="85"/>
        <n v="74"/>
        <n v="92"/>
        <n v="57"/>
        <n v="87"/>
        <n v="205"/>
        <n v="182"/>
        <n v="69"/>
        <n v="478"/>
        <n v="276"/>
        <n v="99"/>
        <n v="128"/>
        <n v="-60"/>
        <n v="-42"/>
        <n v="192"/>
        <n v="83"/>
        <n v="360"/>
        <n v="176"/>
        <n v="44"/>
        <n v="216"/>
        <n v="119"/>
        <n v="239"/>
        <n v="95"/>
        <n v="50"/>
        <n v="130"/>
        <n v="160"/>
        <n v="236"/>
        <n v="149"/>
        <n v="126"/>
        <n v="-8"/>
        <n v="105"/>
        <n v="114"/>
        <n v="148"/>
        <n v="100"/>
        <n v="137"/>
        <n v="165"/>
        <n v="265"/>
        <n v="-84"/>
        <n v="113"/>
        <n v="141"/>
        <n v="117"/>
        <n v="110"/>
        <n v="86"/>
        <n v="151"/>
        <n v="159"/>
        <n v="138"/>
        <n v="-4"/>
        <n v="111"/>
        <n v="163"/>
        <n v="118"/>
        <n v="152"/>
        <n v="94"/>
        <n v="204"/>
        <n v="259"/>
        <n v="162"/>
        <n v="109"/>
        <n v="243"/>
        <n v="-24"/>
        <n v="282"/>
        <n v="212"/>
        <n v="730"/>
        <n v="211"/>
        <n v="129"/>
        <n v="257"/>
        <n v="270"/>
        <n v="164"/>
        <n v="197"/>
        <n v="-3"/>
        <n v="207"/>
        <n v="258"/>
        <n v="262"/>
        <n v="127"/>
        <n v="373"/>
        <n v="189"/>
        <n v="329"/>
        <n v="2086"/>
        <n v="296"/>
        <n v="175"/>
        <n v="237"/>
        <n v="228"/>
        <n v="417"/>
        <n v="281"/>
        <n v="468"/>
        <n v="231"/>
        <n v="167"/>
        <n v="293"/>
        <n v="145"/>
        <n v="456"/>
        <n v="210"/>
        <n v="631"/>
        <n v="289"/>
        <n v="300"/>
        <n v="305"/>
        <n v="251"/>
        <n v="209"/>
        <n v="115"/>
        <n v="330"/>
        <n v="405"/>
        <n v="324"/>
        <n v="146"/>
        <n v="379"/>
        <n v="169"/>
        <n v="278"/>
        <n v="391"/>
        <n v="418"/>
        <n v="595"/>
        <n v="171"/>
        <n v="241"/>
        <n v="-12"/>
        <n v="288"/>
        <n v="383"/>
        <n v="200"/>
        <n v="135"/>
        <n v="240"/>
        <n v="144"/>
        <n v="131"/>
        <n v="232"/>
        <n v="304"/>
        <n v="396"/>
        <n v="394"/>
        <n v="299"/>
        <n v="174"/>
        <n v="285"/>
        <n v="286"/>
        <n v="242"/>
        <n v="252"/>
        <n v="215"/>
        <n v="294"/>
        <n v="283"/>
        <n v="250"/>
        <n v="377"/>
        <n v="269"/>
        <n v="546"/>
        <n v="622"/>
        <n v="142"/>
        <n v="234"/>
        <n v="384"/>
        <n v="238"/>
        <n v="173"/>
        <n v="339"/>
        <n v="336"/>
        <n v="166"/>
        <n v="268"/>
        <n v="1037"/>
        <n v="480"/>
        <n v="661"/>
        <n v="260"/>
        <n v="225"/>
        <n v="190"/>
        <n v="193"/>
        <n v="812"/>
        <n v="202"/>
        <n v="213"/>
        <n v="331"/>
        <n v="588"/>
        <n v="1050"/>
        <n v="371"/>
        <n v="134"/>
        <n v="1064"/>
        <n v="552"/>
        <n v="411"/>
        <n v="432"/>
        <n v="454"/>
        <n v="178"/>
        <n v="-6"/>
        <n v="284"/>
        <n v="183"/>
        <n v="1344"/>
        <n v="125"/>
        <n v="363"/>
        <n v="594"/>
        <n v="326"/>
        <n v="401"/>
        <n v="214"/>
        <n v="348"/>
        <n v="261"/>
        <n v="256"/>
        <n v="235"/>
        <n v="221"/>
        <n v="-18"/>
        <n v="188"/>
        <n v="198"/>
        <n v="1059"/>
        <n v="703"/>
        <n v="539"/>
        <n v="267"/>
        <n v="573"/>
        <n v="229"/>
        <n v="875"/>
        <n v="332"/>
        <n v="143"/>
        <n v="476"/>
        <n v="203"/>
        <n v="247"/>
        <n v="218"/>
        <n v="358"/>
        <n v="955"/>
        <n v="723"/>
        <n v="307"/>
        <n v="1176"/>
        <n v="334"/>
        <n v="206"/>
        <n v="558"/>
        <n v="249"/>
        <n v="521"/>
        <n v="279"/>
        <n v="220"/>
        <n v="2092"/>
        <n v="246"/>
        <n v="584"/>
        <n v="1142"/>
        <n v="370"/>
        <n v="420"/>
        <n v="342"/>
        <n v="319"/>
        <n v="465"/>
        <n v="421"/>
        <n v="1036"/>
        <n v="403"/>
        <n v="442"/>
        <n v="516"/>
        <n v="615"/>
        <n v="184"/>
        <n v="529"/>
        <n v="612"/>
        <n v="255"/>
        <n v="496"/>
        <n v="345"/>
        <n v="280"/>
        <n v="567"/>
        <n v="320"/>
        <n v="566"/>
        <n v="766"/>
        <n v="630"/>
        <n v="356"/>
        <n v="636"/>
        <n v="308"/>
        <n v="254"/>
        <n v="2845"/>
        <n v="602"/>
        <n v="392"/>
        <n v="618"/>
        <n v="333"/>
        <n v="2350"/>
        <n v="322"/>
        <n v="402"/>
        <n v="400"/>
        <n v="2277"/>
        <n v="1177"/>
        <n v="346"/>
        <n v="369"/>
        <n v="688"/>
        <n v="367"/>
        <n v="177"/>
        <n v="660"/>
        <n v="867"/>
        <n v="1268"/>
        <n v="497"/>
        <n v="822"/>
        <n v="1647"/>
        <n v="534"/>
        <n v="658"/>
        <n v="477"/>
        <n v="274"/>
        <n v="4241"/>
        <n v="311"/>
        <n v="357"/>
        <n v="1361"/>
        <n v="224"/>
        <n v="999"/>
        <n v="448"/>
        <n v="335"/>
        <n v="404"/>
        <n v="292"/>
        <n v="362"/>
        <n v="938"/>
        <n v="1253"/>
        <n v="538"/>
        <n v="481"/>
        <n v="606"/>
        <n v="302"/>
        <n v="452"/>
        <n v="1161"/>
        <n v="1113"/>
        <n v="317"/>
        <n v="352"/>
        <n v="316"/>
        <n v="435"/>
        <n v="665"/>
        <n v="323"/>
        <n v="318"/>
        <n v="590"/>
        <n v="593"/>
        <n v="263"/>
        <n v="604"/>
        <n v="972"/>
        <n v="1417"/>
        <n v="473"/>
        <n v="290"/>
        <n v="472"/>
        <n v="315"/>
        <n v="287"/>
        <n v="297"/>
        <n v="337"/>
        <n v="674"/>
        <n v="271"/>
        <n v="313"/>
        <n v="428"/>
        <n v="792"/>
        <n v="1100"/>
        <n v="273"/>
        <n v="880"/>
        <n v="1090"/>
        <n v="245"/>
        <n v="501"/>
        <n v="684"/>
        <n v="1111"/>
        <n v="1134"/>
        <n v="678"/>
        <n v="451"/>
        <n v="855"/>
        <n v="560"/>
        <n v="375"/>
        <n v="412"/>
        <n v="388"/>
        <n v="520"/>
        <n v="470"/>
        <n v="186"/>
        <n v="486"/>
        <n v="266"/>
        <n v="949"/>
        <n v="648"/>
        <n v="291"/>
        <n v="821"/>
        <n v="1027"/>
        <n v="771"/>
        <n v="570"/>
        <n v="1209"/>
        <n v="474"/>
        <n v="715"/>
        <n v="640"/>
        <n v="511"/>
        <n v="310"/>
        <n v="714"/>
        <n v="923"/>
        <n v="410"/>
        <n v="244"/>
        <n v="380"/>
        <n v="499"/>
        <n v="624"/>
        <n v="230"/>
        <n v="390"/>
        <n v="123"/>
        <n v="1631"/>
        <n v="389"/>
        <n v="438"/>
        <n v="4891"/>
        <n v="253"/>
        <n v="381"/>
        <n v="514"/>
        <n v="647"/>
        <n v="859"/>
        <n v="441"/>
        <n v="564"/>
        <n v="341"/>
        <n v="509"/>
        <n v="768"/>
        <n v="644"/>
        <n v="704"/>
        <n v="562"/>
        <n v="508"/>
        <n v="3306"/>
        <n v="303"/>
        <n v="805"/>
        <n v="272"/>
        <n v="1106"/>
        <n v="484"/>
        <n v="786"/>
        <n v="479"/>
        <n v="1290"/>
        <n v="1169"/>
        <n v="725"/>
        <n v="847"/>
        <n v="338"/>
        <n v="350"/>
        <n v="1676"/>
        <n v="3420"/>
        <n v="752"/>
        <n v="325"/>
        <n v="419"/>
        <n v="343"/>
        <n v="463"/>
        <n v="1596"/>
        <n v="1188"/>
        <n v="436"/>
        <n v="453"/>
        <n v="1802"/>
        <n v="569"/>
        <n v="576"/>
        <n v="966"/>
        <n v="623"/>
        <n v="626"/>
        <n v="897"/>
        <n v="705"/>
        <n v="449"/>
        <n v="295"/>
        <n v="493"/>
        <n v="416"/>
        <n v="366"/>
        <n v="984"/>
        <n v="2949"/>
        <n v="301"/>
        <n v="845"/>
        <n v="528"/>
        <n v="503"/>
        <n v="2156"/>
        <n v="1574"/>
        <n v="1245"/>
        <n v="368"/>
        <n v="429"/>
        <n v="1162"/>
        <n v="5705"/>
        <n v="217"/>
        <n v="1519"/>
        <n v="2510"/>
        <n v="671"/>
        <n v="646"/>
        <n v="-72"/>
        <n v="531"/>
        <n v="749"/>
        <n v="340"/>
        <n v="589"/>
        <n v="1726"/>
        <n v="433"/>
        <n v="2670"/>
        <n v="1269"/>
        <n v="978"/>
        <n v="513"/>
        <n v="434"/>
        <n v="1607"/>
        <n v="443"/>
        <n v="355"/>
        <n v="789"/>
        <n v="3322"/>
        <n v="1125"/>
        <n v="782"/>
        <n v="868"/>
        <n v="991"/>
        <n v="846"/>
        <n v="2329"/>
        <n v="2002"/>
        <n v="397"/>
        <n v="517"/>
        <n v="426"/>
        <n v="378"/>
        <n v="1318"/>
        <n v="298"/>
        <n v="947"/>
        <n v="522"/>
        <n v="471"/>
        <n v="-25"/>
        <n v="223"/>
        <n v="721"/>
        <n v="399"/>
        <n v="1204"/>
        <n v="823"/>
        <n v="2198"/>
        <n v="498"/>
        <n v="990"/>
        <n v="2270"/>
        <n v="848"/>
        <n v="1365"/>
        <n v="353"/>
        <n v="760"/>
        <n v="1635"/>
        <n v="427"/>
        <n v="1119"/>
        <n v="1698"/>
        <n v="1082"/>
        <n v="551"/>
        <n v="351"/>
        <n v="327"/>
        <n v="596"/>
        <n v="233"/>
        <n v="425"/>
        <n v="312"/>
        <n v="512"/>
        <n v="5880"/>
        <n v="912"/>
        <n v="515"/>
        <n v="2218"/>
        <n v="733"/>
        <n v="460"/>
        <n v="1643"/>
        <n v="1573"/>
        <n v="2573"/>
        <n v="502"/>
        <n v="526"/>
        <n v="667"/>
        <n v="728"/>
        <n v="487"/>
        <n v="773"/>
        <n v="1356"/>
        <n v="561"/>
        <n v="764"/>
        <n v="676"/>
        <n v="864"/>
        <n v="982"/>
        <n v="1632"/>
        <n v="3286"/>
        <n v="835"/>
        <n v="530"/>
        <n v="555"/>
        <n v="942"/>
        <n v="1291"/>
        <n v="672"/>
        <n v="2075"/>
        <n v="900"/>
        <n v="3765"/>
        <n v="309"/>
        <n v="-2"/>
        <n v="424"/>
        <n v="689"/>
        <n v="349"/>
        <n v="701"/>
        <n v="659"/>
        <n v="1063"/>
        <n v="372"/>
        <n v="408"/>
        <n v="873"/>
        <n v="787"/>
        <n v="415"/>
        <n v="1072"/>
        <n v="359"/>
        <n v="-95"/>
        <n v="3343"/>
        <n v="691"/>
        <n v="726"/>
        <n v="554"/>
        <n v="467"/>
        <n v="962"/>
        <n v="4085"/>
        <n v="527"/>
        <n v="709"/>
        <n v="1375"/>
        <n v="559"/>
        <n v="430"/>
        <n v="853"/>
        <n v="804"/>
        <n v="2400"/>
        <n v="1821"/>
        <n v="1229"/>
        <n v="413"/>
        <n v="510"/>
        <n v="1501"/>
        <n v="670"/>
        <n v="450"/>
        <n v="652"/>
        <n v="1146"/>
        <n v="1022"/>
        <n v="1110"/>
        <n v="698"/>
        <n v="321"/>
        <n v="961"/>
        <n v="533"/>
        <n v="395"/>
        <n v="447"/>
        <n v="-210"/>
        <n v="960"/>
        <n v="798"/>
        <n v="1665"/>
        <n v="5950"/>
        <n v="886"/>
        <n v="571"/>
        <n v="586"/>
        <n v="600"/>
        <n v="1210"/>
        <n v="354"/>
        <n v="1023"/>
        <n v="996"/>
        <n v="492"/>
        <n v="6833"/>
        <n v="1056"/>
        <n v="744"/>
        <n v="386"/>
        <n v="664"/>
        <n v="696"/>
        <n v="1048"/>
        <n v="4023"/>
        <n v="922"/>
        <n v="729"/>
        <n v="887"/>
        <n v="1784"/>
        <n v="483"/>
        <n v="543"/>
        <n v="2389"/>
        <n v="466"/>
        <n v="765"/>
        <n v="422"/>
        <n v="1591"/>
        <n v="540"/>
        <n v="790"/>
        <n v="444"/>
        <n v="376"/>
        <n v="1055"/>
        <n v="1786"/>
        <n v="580"/>
        <n v="1243"/>
        <n v="599"/>
        <n v="-96"/>
        <n v="2544"/>
        <n v="610"/>
        <n v="490"/>
        <n v="716"/>
        <n v="642"/>
        <n v="1008"/>
        <n v="695"/>
        <n v="385"/>
        <n v="1464"/>
        <n v="414"/>
        <n v="2985"/>
        <n v="364"/>
        <n v="532"/>
        <n v="504"/>
        <n v="-48"/>
        <n v="227"/>
        <n v="572"/>
        <n v="475"/>
        <n v="8284"/>
        <n v="767"/>
        <n v="550"/>
        <n v="1360"/>
        <n v="1065"/>
        <n v="1053"/>
        <n v="328"/>
        <n v="651"/>
        <n v="1914"/>
        <n v="455"/>
        <n v="1068"/>
        <n v="407"/>
        <n v="2417"/>
        <n v="633"/>
        <n v="802"/>
        <n v="639"/>
        <n v="506"/>
        <n v="911"/>
        <n v="2274"/>
        <n v="1222"/>
        <n v="1755"/>
        <n v="889"/>
        <n v="365"/>
        <n v="1206"/>
        <n v="461"/>
        <n v="865"/>
        <n v="6383"/>
        <n v="1039"/>
        <n v="344"/>
        <n v="1256"/>
        <n v="731"/>
        <n v="1305"/>
        <n v="1024"/>
        <n v="578"/>
        <n v="913"/>
        <n v="780"/>
        <n v="1032"/>
        <n v="542"/>
        <n v="585"/>
        <n v="458"/>
        <n v="314"/>
        <n v="1120"/>
        <n v="737"/>
        <n v="719"/>
        <n v="459"/>
        <n v="544"/>
        <n v="500"/>
        <n v="1221"/>
        <n v="666"/>
        <n v="464"/>
        <n v="457"/>
        <n v="1924"/>
        <n v="1262"/>
        <n v="1981"/>
        <n v="637"/>
        <n v="1302"/>
        <n v="485"/>
        <n v="1237"/>
        <n v="409"/>
        <n v="2036"/>
        <n v="1123"/>
        <n v="950"/>
        <n v="951"/>
        <n v="1382"/>
        <n v="1102"/>
        <n v="3761"/>
        <n v="1760"/>
        <n v="747"/>
        <n v="2576"/>
        <n v="423"/>
        <n v="1391"/>
        <n v="894"/>
        <n v="437"/>
        <n v="518"/>
        <n v="2624"/>
        <n v="1226"/>
        <n v="1101"/>
        <n v="655"/>
        <n v="708"/>
        <n v="1651"/>
        <n v="948"/>
        <n v="734"/>
        <n v="727"/>
        <n v="1666"/>
        <n v="557"/>
        <n v="770"/>
        <n v="7359"/>
        <n v="1555"/>
        <n v="613"/>
        <n v="489"/>
        <n v="3278"/>
        <n v="605"/>
        <n v="537"/>
        <n v="825"/>
        <n v="608"/>
        <n v="820"/>
        <n v="2074"/>
        <n v="382"/>
        <n v="840"/>
        <n v="738"/>
        <n v="592"/>
        <n v="1130"/>
        <n v="1962"/>
        <n v="1025"/>
        <n v="634"/>
        <n v="740"/>
        <n v="374"/>
        <n v="2429"/>
        <n v="393"/>
        <n v="907"/>
        <n v="1728"/>
      </sharedItems>
    </cacheField>
    <cacheField name="Price" numFmtId="8">
      <sharedItems containsSemiMixedTypes="0" containsString="0" containsNumber="1" minValue="0.09" maxValue="5000.3"/>
    </cacheField>
    <cacheField name="Sale_Price" numFmtId="0">
      <sharedItems containsSemiMixedTypes="0" containsString="0" containsNumber="1" minValue="0.09" maxValue="5000.3"/>
    </cacheField>
    <cacheField name="Ext_Inventory_Value" numFmtId="0">
      <sharedItems containsSemiMixedTypes="0" containsString="0" containsNumber="1" minValue="-839.16" maxValue="81333.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27">
  <r>
    <n v="307261"/>
    <x v="0"/>
    <x v="0"/>
    <s v="De Morgenzon DMZ Syrah"/>
    <x v="0"/>
    <x v="0"/>
    <n v="16.989999999999998"/>
    <n v="16.989999999999998"/>
    <n v="169.89999999999998"/>
  </r>
  <r>
    <n v="10604"/>
    <x v="1"/>
    <x v="1"/>
    <s v="NORTH COAST STELALR IPA"/>
    <x v="1"/>
    <x v="1"/>
    <n v="7.19"/>
    <n v="7.19"/>
    <n v="0"/>
  </r>
  <r>
    <n v="71249"/>
    <x v="2"/>
    <x v="2"/>
    <s v="BLACK GROUSE SMOKEY BLACK"/>
    <x v="2"/>
    <x v="1"/>
    <n v="44.99"/>
    <n v="44.99"/>
    <n v="0"/>
  </r>
  <r>
    <n v="41754"/>
    <x v="0"/>
    <x v="3"/>
    <s v="Concha y Toro Xplorador Cabernet Sauvignon"/>
    <x v="0"/>
    <x v="1"/>
    <n v="7.99"/>
    <n v="7.99"/>
    <n v="0"/>
  </r>
  <r>
    <n v="94145"/>
    <x v="1"/>
    <x v="1"/>
    <s v="BALTIKA #4 DARK 20/16.9OZ"/>
    <x v="3"/>
    <x v="1"/>
    <n v="2.62"/>
    <n v="2.62"/>
    <n v="0"/>
  </r>
  <r>
    <n v="313317"/>
    <x v="0"/>
    <x v="4"/>
    <s v="DREAMFISH CAB"/>
    <x v="4"/>
    <x v="1"/>
    <n v="10.49"/>
    <n v="10.49"/>
    <n v="0"/>
  </r>
  <r>
    <n v="25746"/>
    <x v="1"/>
    <x v="1"/>
    <s v="MAUI BIG SWELL IPA 4/6 12 OZ CANS"/>
    <x v="5"/>
    <x v="1"/>
    <n v="1.91"/>
    <n v="1.91"/>
    <n v="0"/>
  </r>
  <r>
    <n v="45903"/>
    <x v="2"/>
    <x v="5"/>
    <s v="Amaretto Disaronno Liqueur"/>
    <x v="2"/>
    <x v="2"/>
    <n v="47.99"/>
    <n v="47.99"/>
    <n v="8590.2100000000009"/>
  </r>
  <r>
    <n v="330516"/>
    <x v="0"/>
    <x v="6"/>
    <s v="FLORA SPRINGS CHARD"/>
    <x v="0"/>
    <x v="1"/>
    <n v="12.99"/>
    <n v="12.99"/>
    <n v="0"/>
  </r>
  <r>
    <n v="24857"/>
    <x v="1"/>
    <x v="1"/>
    <s v="J POP CHU HI GRAPE FRUIT 4/6 1"/>
    <x v="5"/>
    <x v="1"/>
    <n v="2.7"/>
    <n v="2.7"/>
    <n v="0"/>
  </r>
  <r>
    <n v="118176"/>
    <x v="0"/>
    <x v="7"/>
    <s v="Altos Las Hormigas Clasico Malbec"/>
    <x v="0"/>
    <x v="3"/>
    <n v="10.99"/>
    <n v="10.99"/>
    <n v="208.81"/>
  </r>
  <r>
    <n v="1490"/>
    <x v="1"/>
    <x v="1"/>
    <s v="GEARYS HAMPSHIRE ALE NR"/>
    <x v="5"/>
    <x v="1"/>
    <n v="1.51"/>
    <n v="1.51"/>
    <n v="0"/>
  </r>
  <r>
    <n v="28557"/>
    <x v="1"/>
    <x v="1"/>
    <s v="Stiegl Grapefruit Radler"/>
    <x v="5"/>
    <x v="4"/>
    <n v="1.58"/>
    <n v="1.58"/>
    <n v="265.44"/>
  </r>
  <r>
    <n v="70403"/>
    <x v="2"/>
    <x v="8"/>
    <s v="Homere Clement Cuvee Rum"/>
    <x v="0"/>
    <x v="5"/>
    <n v="100.99"/>
    <n v="100.99"/>
    <n v="908.91"/>
  </r>
  <r>
    <n v="329963"/>
    <x v="2"/>
    <x v="9"/>
    <s v="American Star Caviar Lime Vodka"/>
    <x v="0"/>
    <x v="6"/>
    <n v="32.99"/>
    <n v="32.99"/>
    <n v="659.80000000000007"/>
  </r>
  <r>
    <n v="361690"/>
    <x v="0"/>
    <x v="10"/>
    <s v="Vinhos Borges Lello Touriga Nacional"/>
    <x v="0"/>
    <x v="7"/>
    <n v="7.99"/>
    <n v="7.99"/>
    <n v="47.94"/>
  </r>
  <r>
    <n v="309708"/>
    <x v="0"/>
    <x v="11"/>
    <s v="VARVARA CASTELLO DI BOLGHERI"/>
    <x v="0"/>
    <x v="1"/>
    <n v="18.989999999999998"/>
    <n v="18.989999999999998"/>
    <n v="0"/>
  </r>
  <r>
    <n v="300313"/>
    <x v="0"/>
    <x v="12"/>
    <s v="CAPOSALDO PROSECCO"/>
    <x v="0"/>
    <x v="1"/>
    <n v="15.99"/>
    <n v="15.99"/>
    <n v="0"/>
  </r>
  <r>
    <n v="45159"/>
    <x v="2"/>
    <x v="5"/>
    <s v="JACQUIN'S KUMMEL"/>
    <x v="0"/>
    <x v="1"/>
    <n v="11.99"/>
    <n v="11.99"/>
    <n v="0"/>
  </r>
  <r>
    <n v="321208"/>
    <x v="2"/>
    <x v="13"/>
    <s v="Tres Agaves Nectar Mix"/>
    <x v="6"/>
    <x v="8"/>
    <n v="9.99"/>
    <n v="9.99"/>
    <n v="469.53000000000003"/>
  </r>
  <r>
    <n v="165492"/>
    <x v="2"/>
    <x v="8"/>
    <s v="Wray &amp; Nephew White Overproof Rum"/>
    <x v="6"/>
    <x v="9"/>
    <n v="10.99"/>
    <n v="10.99"/>
    <n v="1340.78"/>
  </r>
  <r>
    <n v="27717"/>
    <x v="1"/>
    <x v="1"/>
    <s v="MAD RIVER SUNSET IPA 4/6 12.0Z NR"/>
    <x v="5"/>
    <x v="1"/>
    <n v="2.14"/>
    <n v="2.14"/>
    <n v="0"/>
  </r>
  <r>
    <n v="21975"/>
    <x v="1"/>
    <x v="1"/>
    <s v="Green's Discovery Gluten Free Amber Ale"/>
    <x v="7"/>
    <x v="10"/>
    <n v="5.78"/>
    <n v="5.78"/>
    <n v="75.14"/>
  </r>
  <r>
    <n v="341094"/>
    <x v="0"/>
    <x v="14"/>
    <s v="Je Suis VSOP"/>
    <x v="0"/>
    <x v="11"/>
    <n v="22.99"/>
    <n v="22.99"/>
    <n v="551.76"/>
  </r>
  <r>
    <n v="28420"/>
    <x v="1"/>
    <x v="1"/>
    <s v="DOS EQUIS LAGER 2/12 CAN"/>
    <x v="5"/>
    <x v="1"/>
    <n v="1.06"/>
    <n v="1.06"/>
    <n v="0"/>
  </r>
  <r>
    <n v="313887"/>
    <x v="0"/>
    <x v="11"/>
    <s v="Riunite Sweet Red Rare Red Blend"/>
    <x v="0"/>
    <x v="1"/>
    <n v="6.99"/>
    <n v="6.99"/>
    <n v="0"/>
  </r>
  <r>
    <n v="45950"/>
    <x v="2"/>
    <x v="15"/>
    <s v="Margaritaville Tropical Tangerine"/>
    <x v="0"/>
    <x v="12"/>
    <n v="12.99"/>
    <n v="12.99"/>
    <n v="272.79000000000002"/>
  </r>
  <r>
    <n v="10605"/>
    <x v="1"/>
    <x v="1"/>
    <s v="SVYTURY EXTRA 5.2%   16OZ 2/12"/>
    <x v="8"/>
    <x v="1"/>
    <n v="2.62"/>
    <n v="2.62"/>
    <n v="0"/>
  </r>
  <r>
    <n v="48013"/>
    <x v="0"/>
    <x v="16"/>
    <s v="BERINGER KNIGHTS VLY MERITAGE"/>
    <x v="0"/>
    <x v="1"/>
    <n v="23.99"/>
    <n v="23.99"/>
    <n v="0"/>
  </r>
  <r>
    <n v="43060"/>
    <x v="0"/>
    <x v="11"/>
    <s v="Placido Delle Venezie IGT Pinot Grigio"/>
    <x v="4"/>
    <x v="13"/>
    <n v="16.989999999999998"/>
    <n v="16.989999999999998"/>
    <n v="3296.0599999999995"/>
  </r>
  <r>
    <n v="337607"/>
    <x v="0"/>
    <x v="17"/>
    <s v="FONSECA BIN 27 TINS"/>
    <x v="0"/>
    <x v="1"/>
    <n v="17.989999999999998"/>
    <n v="17.989999999999998"/>
    <n v="0"/>
  </r>
  <r>
    <n v="22841"/>
    <x v="1"/>
    <x v="1"/>
    <s v="SCHLAFLY BARLEY WINE ALE"/>
    <x v="0"/>
    <x v="1"/>
    <n v="15.39"/>
    <n v="15.39"/>
    <n v="0"/>
  </r>
  <r>
    <n v="120413"/>
    <x v="0"/>
    <x v="18"/>
    <s v="Okunomatsu Tokubetsu Junmai Sake"/>
    <x v="9"/>
    <x v="1"/>
    <n v="21.99"/>
    <n v="21.99"/>
    <n v="0"/>
  </r>
  <r>
    <n v="25637"/>
    <x v="1"/>
    <x v="1"/>
    <s v="ASS KISSER ALES SMOKED PORTER1"/>
    <x v="1"/>
    <x v="1"/>
    <n v="8.99"/>
    <n v="8.99"/>
    <n v="0"/>
  </r>
  <r>
    <n v="21784"/>
    <x v="0"/>
    <x v="11"/>
    <s v="SELLA &amp; MOSCA LA CALA VERM"/>
    <x v="0"/>
    <x v="1"/>
    <n v="12.99"/>
    <n v="12.99"/>
    <n v="0"/>
  </r>
  <r>
    <n v="24854"/>
    <x v="1"/>
    <x v="1"/>
    <s v="Samuel Smith's Organic Chocolate Stout"/>
    <x v="5"/>
    <x v="14"/>
    <n v="2.83"/>
    <n v="2.83"/>
    <n v="384.88"/>
  </r>
  <r>
    <n v="27339"/>
    <x v="1"/>
    <x v="1"/>
    <s v="NORTH COAST OLD RASPUTIN 16TH ANNIV"/>
    <x v="3"/>
    <x v="1"/>
    <n v="25.64"/>
    <n v="25.64"/>
    <n v="0"/>
  </r>
  <r>
    <n v="27401"/>
    <x v="1"/>
    <x v="1"/>
    <s v="STEELHEAD EXTRA STOUT 4/6 12.0Z NR"/>
    <x v="5"/>
    <x v="1"/>
    <n v="2.14"/>
    <n v="2.14"/>
    <n v="0"/>
  </r>
  <r>
    <n v="40558"/>
    <x v="3"/>
    <x v="19"/>
    <s v="Dalton Oak Aged Cabernet Sauvignon"/>
    <x v="0"/>
    <x v="15"/>
    <n v="17.989999999999998"/>
    <n v="17.989999999999998"/>
    <n v="197.89"/>
  </r>
  <r>
    <n v="369411"/>
    <x v="0"/>
    <x v="16"/>
    <s v="The Other Guys Leese Fitch Merlot"/>
    <x v="0"/>
    <x v="16"/>
    <n v="14.49"/>
    <n v="14.49"/>
    <n v="1550.43"/>
  </r>
  <r>
    <n v="70440"/>
    <x v="2"/>
    <x v="8"/>
    <s v="Seacrets Coconut Rum"/>
    <x v="0"/>
    <x v="17"/>
    <n v="21.99"/>
    <n v="21.99"/>
    <n v="3474.4199999999996"/>
  </r>
  <r>
    <n v="43806"/>
    <x v="0"/>
    <x v="18"/>
    <s v="Gekkeikan Black &amp; Gold Sake"/>
    <x v="0"/>
    <x v="18"/>
    <n v="14.69"/>
    <n v="14.69"/>
    <n v="675.74"/>
  </r>
  <r>
    <n v="26304"/>
    <x v="1"/>
    <x v="1"/>
    <s v="Redd's Apple Ale"/>
    <x v="5"/>
    <x v="11"/>
    <n v="1.25"/>
    <n v="1.25"/>
    <n v="30"/>
  </r>
  <r>
    <n v="28866"/>
    <x v="1"/>
    <x v="1"/>
    <s v="DAB LAGER 4/6 16.OZ CAN"/>
    <x v="8"/>
    <x v="1"/>
    <n v="1.45"/>
    <n v="1.45"/>
    <n v="0"/>
  </r>
  <r>
    <n v="25114"/>
    <x v="1"/>
    <x v="1"/>
    <s v="NATIONAL PREMIUM 4/6 12.0Z"/>
    <x v="5"/>
    <x v="1"/>
    <n v="1.21"/>
    <n v="1.21"/>
    <n v="0"/>
  </r>
  <r>
    <n v="80397"/>
    <x v="0"/>
    <x v="20"/>
    <s v="Fabrizia Limoncello Liqueur"/>
    <x v="0"/>
    <x v="19"/>
    <n v="15.99"/>
    <n v="15.99"/>
    <n v="1215.24"/>
  </r>
  <r>
    <n v="332066"/>
    <x v="0"/>
    <x v="21"/>
    <s v="LA CHASSE PRETIGE CDR"/>
    <x v="0"/>
    <x v="1"/>
    <n v="11.99"/>
    <n v="11.99"/>
    <n v="0"/>
  </r>
  <r>
    <n v="92975"/>
    <x v="1"/>
    <x v="1"/>
    <s v="FLYING FISH EX PALE ALE 4/6 NR"/>
    <x v="5"/>
    <x v="1"/>
    <n v="1.67"/>
    <n v="1.67"/>
    <n v="0"/>
  </r>
  <r>
    <n v="42351"/>
    <x v="0"/>
    <x v="7"/>
    <s v="INACAYAL P/GRIGIO"/>
    <x v="0"/>
    <x v="1"/>
    <n v="10.49"/>
    <n v="10.49"/>
    <n v="0"/>
  </r>
  <r>
    <n v="329244"/>
    <x v="0"/>
    <x v="6"/>
    <s v="Truchard Chardonnay"/>
    <x v="0"/>
    <x v="20"/>
    <n v="25.99"/>
    <n v="25.99"/>
    <n v="441.83"/>
  </r>
  <r>
    <n v="302257"/>
    <x v="0"/>
    <x v="17"/>
    <s v="Quinta de la Rosa Late Bottled Vintage Red Port"/>
    <x v="7"/>
    <x v="21"/>
    <n v="23.99"/>
    <n v="23.99"/>
    <n v="719.69999999999993"/>
  </r>
  <r>
    <n v="29729"/>
    <x v="1"/>
    <x v="1"/>
    <s v="TROUBADOUR MAGMA TRIPLE 11.2 NR"/>
    <x v="10"/>
    <x v="1"/>
    <n v="5.13"/>
    <n v="5.13"/>
    <n v="0"/>
  </r>
  <r>
    <n v="157929"/>
    <x v="0"/>
    <x v="11"/>
    <s v="Marchesi di Barolo Ruvei Barbera d'Alba"/>
    <x v="0"/>
    <x v="1"/>
    <n v="15.99"/>
    <n v="15.99"/>
    <n v="0"/>
  </r>
  <r>
    <n v="90010"/>
    <x v="1"/>
    <x v="1"/>
    <s v="Verdi Peach Sparkletini"/>
    <x v="11"/>
    <x v="22"/>
    <n v="6.42"/>
    <n v="6.42"/>
    <n v="199.02"/>
  </r>
  <r>
    <n v="25337"/>
    <x v="1"/>
    <x v="1"/>
    <s v="MOA ST JOSEPH 6/4 11.2 OZ"/>
    <x v="10"/>
    <x v="1"/>
    <n v="4.62"/>
    <n v="4.62"/>
    <n v="0"/>
  </r>
  <r>
    <n v="46220"/>
    <x v="0"/>
    <x v="11"/>
    <s v="Aldo e Riccardo Seghesio Vigneto la Villa Barolo DOCG Nebbiolo"/>
    <x v="0"/>
    <x v="23"/>
    <n v="49.99"/>
    <n v="49.99"/>
    <n v="799.84"/>
  </r>
  <r>
    <n v="9202"/>
    <x v="1"/>
    <x v="1"/>
    <s v="HITACHINO GINGER ALE 11.2"/>
    <x v="10"/>
    <x v="1"/>
    <n v="4.75"/>
    <n v="4.75"/>
    <n v="0"/>
  </r>
  <r>
    <n v="26011"/>
    <x v="1"/>
    <x v="1"/>
    <s v="GULDEN DRAAK QUAD 90006/25.4OZ"/>
    <x v="11"/>
    <x v="1"/>
    <n v="13.99"/>
    <n v="13.99"/>
    <n v="0"/>
  </r>
  <r>
    <n v="51918"/>
    <x v="0"/>
    <x v="22"/>
    <s v="Sektkellerei Fitz Sekt Extra Trocken Riesling"/>
    <x v="0"/>
    <x v="24"/>
    <n v="13.69"/>
    <n v="13.69"/>
    <n v="465.46"/>
  </r>
  <r>
    <n v="70714"/>
    <x v="2"/>
    <x v="23"/>
    <s v="The Irishman Founder's Reserve Irish Whiskey"/>
    <x v="0"/>
    <x v="25"/>
    <n v="25.99"/>
    <n v="25.99"/>
    <n v="935.64"/>
  </r>
  <r>
    <n v="301616"/>
    <x v="0"/>
    <x v="11"/>
    <s v="Familia Dante Twelve Months Oak Aged Toscana IGT Sangiovese"/>
    <x v="0"/>
    <x v="1"/>
    <n v="13.69"/>
    <n v="13.69"/>
    <n v="0"/>
  </r>
  <r>
    <n v="369870"/>
    <x v="0"/>
    <x v="11"/>
    <s v="Santa Cristina (Antinori) Chianti Sangiovese"/>
    <x v="0"/>
    <x v="1"/>
    <n v="16.989999999999998"/>
    <n v="16.989999999999998"/>
    <n v="0"/>
  </r>
  <r>
    <n v="28996"/>
    <x v="1"/>
    <x v="1"/>
    <s v="OTTER CREEK BACKSEAT BURNER IPA 4/6 12.OZ NR"/>
    <x v="5"/>
    <x v="1"/>
    <n v="1.74"/>
    <n v="1.74"/>
    <n v="0"/>
  </r>
  <r>
    <n v="25366"/>
    <x v="1"/>
    <x v="1"/>
    <s v="SAGRES DARK BEER 330ML 4/6"/>
    <x v="12"/>
    <x v="1"/>
    <n v="1.39"/>
    <n v="1.39"/>
    <n v="0"/>
  </r>
  <r>
    <n v="86425"/>
    <x v="0"/>
    <x v="21"/>
    <s v="Chateau La Mission Haut Brion Pessac leognan Bordeaux Blend"/>
    <x v="0"/>
    <x v="26"/>
    <n v="342.99"/>
    <n v="342.99"/>
    <n v="1028.97"/>
  </r>
  <r>
    <n v="42522"/>
    <x v="0"/>
    <x v="11"/>
    <s v="Fattoria di Felsina Berardenga Riserva Rancia Chianti Classico Sangiovese"/>
    <x v="0"/>
    <x v="27"/>
    <n v="55.99"/>
    <n v="55.99"/>
    <n v="447.92"/>
  </r>
  <r>
    <n v="72444"/>
    <x v="2"/>
    <x v="8"/>
    <s v="Sugar Island Spiced Rum"/>
    <x v="0"/>
    <x v="1"/>
    <n v="21.99"/>
    <n v="21.99"/>
    <n v="0"/>
  </r>
  <r>
    <n v="428639"/>
    <x v="0"/>
    <x v="16"/>
    <s v="DELOACH BLOCK 1950 P/NOIR"/>
    <x v="0"/>
    <x v="1"/>
    <n v="17.989999999999998"/>
    <n v="17.989999999999998"/>
    <n v="0"/>
  </r>
  <r>
    <n v="97446"/>
    <x v="1"/>
    <x v="1"/>
    <s v="LINDEMANS PECHE LAMBIC 12OZ"/>
    <x v="5"/>
    <x v="1"/>
    <n v="6.56"/>
    <n v="6.56"/>
    <n v="0"/>
  </r>
  <r>
    <n v="232778"/>
    <x v="0"/>
    <x v="4"/>
    <s v="Leindl 1oTW DAC Reserve Zobinger Heiligenstein Riesling"/>
    <x v="0"/>
    <x v="27"/>
    <n v="33.99"/>
    <n v="33.99"/>
    <n v="271.92"/>
  </r>
  <r>
    <n v="429478"/>
    <x v="0"/>
    <x v="3"/>
    <s v="TerraNoble Reserva La Higuera Vineyard Carmenere"/>
    <x v="0"/>
    <x v="1"/>
    <n v="10.99"/>
    <n v="10.99"/>
    <n v="0"/>
  </r>
  <r>
    <n v="419796"/>
    <x v="0"/>
    <x v="16"/>
    <s v="Markham Estate Grown Pinot Noir"/>
    <x v="0"/>
    <x v="28"/>
    <n v="22.99"/>
    <n v="22.99"/>
    <n v="275.88"/>
  </r>
  <r>
    <n v="42501"/>
    <x v="0"/>
    <x v="6"/>
    <s v="TABLAS CREEK CDT BLC"/>
    <x v="0"/>
    <x v="1"/>
    <n v="33.99"/>
    <n v="33.99"/>
    <n v="0"/>
  </r>
  <r>
    <n v="28815"/>
    <x v="1"/>
    <x v="1"/>
    <s v="Annabel Lee White"/>
    <x v="5"/>
    <x v="29"/>
    <n v="1.7"/>
    <n v="1.7"/>
    <n v="205.7"/>
  </r>
  <r>
    <n v="6114"/>
    <x v="1"/>
    <x v="1"/>
    <s v="S SMITH PURE LAGER 12/18.7OZ"/>
    <x v="13"/>
    <x v="1"/>
    <n v="4.62"/>
    <n v="4.62"/>
    <n v="0"/>
  </r>
  <r>
    <n v="66044"/>
    <x v="0"/>
    <x v="11"/>
    <s v="Santa Cristina (Antinori) Campogrande Orvieto Classico Orvieto White Blend"/>
    <x v="0"/>
    <x v="6"/>
    <n v="12.99"/>
    <n v="12.99"/>
    <n v="259.8"/>
  </r>
  <r>
    <n v="27606"/>
    <x v="1"/>
    <x v="1"/>
    <s v="SEA DOG APRICOT 4/6 12.0Z NR"/>
    <x v="5"/>
    <x v="1"/>
    <n v="1.89"/>
    <n v="1.89"/>
    <n v="0"/>
  </r>
  <r>
    <n v="83775"/>
    <x v="3"/>
    <x v="19"/>
    <s v="Maraska Cherry Kosher Red Blend"/>
    <x v="0"/>
    <x v="5"/>
    <n v="16.489999999999998"/>
    <n v="16.489999999999998"/>
    <n v="148.41"/>
  </r>
  <r>
    <n v="24065"/>
    <x v="1"/>
    <x v="1"/>
    <s v="ABITA ANDY GATOR 22 0Z"/>
    <x v="1"/>
    <x v="1"/>
    <n v="5.14"/>
    <n v="5.14"/>
    <n v="0"/>
  </r>
  <r>
    <n v="370606"/>
    <x v="0"/>
    <x v="6"/>
    <s v="Anne Amie Pinot Gris"/>
    <x v="0"/>
    <x v="21"/>
    <n v="18.489999999999998"/>
    <n v="18.489999999999998"/>
    <n v="554.69999999999993"/>
  </r>
  <r>
    <n v="71424"/>
    <x v="2"/>
    <x v="5"/>
    <s v="Southern Comfort Caramel American Whiskey"/>
    <x v="0"/>
    <x v="30"/>
    <n v="13.69"/>
    <n v="13.69"/>
    <n v="2094.5699999999997"/>
  </r>
  <r>
    <n v="361933"/>
    <x v="0"/>
    <x v="16"/>
    <s v="Sea Ridge Cabernet Sauvignon"/>
    <x v="0"/>
    <x v="1"/>
    <n v="5.99"/>
    <n v="5.99"/>
    <n v="0"/>
  </r>
  <r>
    <n v="319114"/>
    <x v="0"/>
    <x v="7"/>
    <s v="Bodegas Diamandes Perlita Chardonnay"/>
    <x v="0"/>
    <x v="31"/>
    <n v="13.49"/>
    <n v="13.49"/>
    <n v="26.98"/>
  </r>
  <r>
    <n v="419389"/>
    <x v="0"/>
    <x v="11"/>
    <s v="Ciacci Piccolomini d'Aragona Toscana IGT Sangiovese"/>
    <x v="0"/>
    <x v="20"/>
    <n v="12.99"/>
    <n v="12.99"/>
    <n v="220.83"/>
  </r>
  <r>
    <n v="24870"/>
    <x v="1"/>
    <x v="1"/>
    <s v="OSKAR BLUES DALES PALE ALE 12/19.2OZ"/>
    <x v="14"/>
    <x v="1"/>
    <n v="3.12"/>
    <n v="3.12"/>
    <n v="0"/>
  </r>
  <r>
    <n v="327995"/>
    <x v="2"/>
    <x v="9"/>
    <s v="Prairie Organic Vodka"/>
    <x v="15"/>
    <x v="1"/>
    <n v="24.99"/>
    <n v="24.99"/>
    <n v="0"/>
  </r>
  <r>
    <n v="80013"/>
    <x v="0"/>
    <x v="11"/>
    <s v="Bolla Provincia di Pavia IGT Pinot Noir"/>
    <x v="4"/>
    <x v="32"/>
    <n v="16.489999999999998"/>
    <n v="16.489999999999998"/>
    <n v="1714.9599999999998"/>
  </r>
  <r>
    <n v="10666"/>
    <x v="2"/>
    <x v="15"/>
    <s v="Sauza Hornitos Reposado Tequila"/>
    <x v="6"/>
    <x v="26"/>
    <n v="13.99"/>
    <n v="13.99"/>
    <n v="41.97"/>
  </r>
  <r>
    <n v="166277"/>
    <x v="2"/>
    <x v="8"/>
    <s v="DON Q RUM   ANEJO"/>
    <x v="0"/>
    <x v="1"/>
    <n v="16.39"/>
    <n v="16.39"/>
    <n v="0"/>
  </r>
  <r>
    <n v="24951"/>
    <x v="1"/>
    <x v="1"/>
    <s v="LAUGHING DOG ANUBIS COFFEE PORTER 22"/>
    <x v="1"/>
    <x v="1"/>
    <n v="9.24"/>
    <n v="9.24"/>
    <n v="0"/>
  </r>
  <r>
    <n v="91545"/>
    <x v="1"/>
    <x v="1"/>
    <s v="MILWAUKEE BEST ICE 2/12 CAN"/>
    <x v="5"/>
    <x v="1"/>
    <n v="15.08"/>
    <n v="15.08"/>
    <n v="0"/>
  </r>
  <r>
    <n v="27251"/>
    <x v="2"/>
    <x v="2"/>
    <s v="Clan MacGregor Blended Scotch Whiskey"/>
    <x v="0"/>
    <x v="20"/>
    <n v="10.29"/>
    <n v="10.29"/>
    <n v="174.92999999999998"/>
  </r>
  <r>
    <n v="70916"/>
    <x v="2"/>
    <x v="5"/>
    <s v="Evan Williams Apple Orchard Liqueur"/>
    <x v="0"/>
    <x v="33"/>
    <n v="9.99"/>
    <n v="9.99"/>
    <n v="539.46"/>
  </r>
  <r>
    <n v="94102"/>
    <x v="1"/>
    <x v="1"/>
    <s v="BALTIKA #9 EXTRA 10/16.9OZ"/>
    <x v="3"/>
    <x v="1"/>
    <n v="2.62"/>
    <n v="2.62"/>
    <n v="0"/>
  </r>
  <r>
    <n v="335854"/>
    <x v="0"/>
    <x v="16"/>
    <s v="Landmark Overlook Pinot Noir"/>
    <x v="0"/>
    <x v="34"/>
    <n v="25.99"/>
    <n v="25.99"/>
    <n v="2676.97"/>
  </r>
  <r>
    <n v="334686"/>
    <x v="0"/>
    <x v="7"/>
    <s v="SALENTEIN CAMBALACHE MALB"/>
    <x v="0"/>
    <x v="1"/>
    <n v="8.99"/>
    <n v="8.99"/>
    <n v="0"/>
  </r>
  <r>
    <n v="61727"/>
    <x v="0"/>
    <x v="21"/>
    <s v="FRENCH RABBIT P/NOIR"/>
    <x v="15"/>
    <x v="1"/>
    <n v="12.99"/>
    <n v="12.99"/>
    <n v="0"/>
  </r>
  <r>
    <n v="327059"/>
    <x v="0"/>
    <x v="6"/>
    <s v="Stonestreet Aurora Point Sauvignon Blanc"/>
    <x v="0"/>
    <x v="6"/>
    <n v="38.99"/>
    <n v="38.99"/>
    <n v="779.80000000000007"/>
  </r>
  <r>
    <n v="122394"/>
    <x v="0"/>
    <x v="16"/>
    <s v="Santa Barbara Winery Pinot Noir"/>
    <x v="0"/>
    <x v="1"/>
    <n v="21.99"/>
    <n v="21.99"/>
    <n v="0"/>
  </r>
  <r>
    <n v="24802"/>
    <x v="1"/>
    <x v="1"/>
    <s v="Samuel Smith's Organic Chocolate Stout"/>
    <x v="13"/>
    <x v="1"/>
    <n v="3.8"/>
    <n v="3.8"/>
    <n v="0"/>
  </r>
  <r>
    <n v="434329"/>
    <x v="0"/>
    <x v="0"/>
    <s v="Bayten Sauvignon Blanc"/>
    <x v="0"/>
    <x v="35"/>
    <n v="14.99"/>
    <n v="14.99"/>
    <n v="554.63"/>
  </r>
  <r>
    <n v="336663"/>
    <x v="0"/>
    <x v="24"/>
    <s v="Tselepos Blanc de Gris Moschofilero"/>
    <x v="0"/>
    <x v="0"/>
    <n v="15.49"/>
    <n v="15.49"/>
    <n v="154.9"/>
  </r>
  <r>
    <n v="53201"/>
    <x v="0"/>
    <x v="6"/>
    <s v="STIMSON ESTATE CHARD"/>
    <x v="4"/>
    <x v="1"/>
    <n v="13.99"/>
    <n v="13.99"/>
    <n v="0"/>
  </r>
  <r>
    <n v="11339"/>
    <x v="2"/>
    <x v="5"/>
    <s v="JOSEPH CARTRON TRIPLE SEC"/>
    <x v="0"/>
    <x v="1"/>
    <n v="22.99"/>
    <n v="22.99"/>
    <n v="0"/>
  </r>
  <r>
    <n v="11310"/>
    <x v="2"/>
    <x v="5"/>
    <s v="Tempus Fugit Spirits Gran Classico Bitter"/>
    <x v="0"/>
    <x v="27"/>
    <n v="40.99"/>
    <n v="40.99"/>
    <n v="327.92"/>
  </r>
  <r>
    <n v="44798"/>
    <x v="0"/>
    <x v="4"/>
    <s v="Vedi Alco Mardik Pomegranate Semi dry Red Red Blend"/>
    <x v="0"/>
    <x v="36"/>
    <n v="12.99"/>
    <n v="12.99"/>
    <n v="428.67"/>
  </r>
  <r>
    <n v="70363"/>
    <x v="2"/>
    <x v="9"/>
    <s v="Me Oko Ginger Vodka"/>
    <x v="0"/>
    <x v="37"/>
    <n v="25.99"/>
    <n v="25.99"/>
    <n v="467.82"/>
  </r>
  <r>
    <n v="22400"/>
    <x v="1"/>
    <x v="1"/>
    <s v="GOSSER LAGER"/>
    <x v="5"/>
    <x v="1"/>
    <n v="2.31"/>
    <n v="2.31"/>
    <n v="0"/>
  </r>
  <r>
    <n v="24877"/>
    <x v="1"/>
    <x v="1"/>
    <s v="Full Sail Session Black Lager"/>
    <x v="16"/>
    <x v="1"/>
    <n v="1.4"/>
    <n v="1.4"/>
    <n v="0"/>
  </r>
  <r>
    <n v="337843"/>
    <x v="0"/>
    <x v="16"/>
    <s v="Conn Creek Herrick Red Rare Red Blend"/>
    <x v="0"/>
    <x v="1"/>
    <n v="21.99"/>
    <n v="21.99"/>
    <n v="0"/>
  </r>
  <r>
    <n v="47541"/>
    <x v="0"/>
    <x v="21"/>
    <s v="Chateau de Flaugergues Cuvee Sommeliere La Mejanelle White Southern Rhone Blend"/>
    <x v="0"/>
    <x v="1"/>
    <n v="18.989999999999998"/>
    <n v="18.989999999999998"/>
    <n v="0"/>
  </r>
  <r>
    <n v="15334"/>
    <x v="0"/>
    <x v="12"/>
    <s v="Louis Roederer Brut Premier Champagne Brut Champagne Blend"/>
    <x v="0"/>
    <x v="38"/>
    <n v="62.99"/>
    <n v="62.99"/>
    <n v="3023.52"/>
  </r>
  <r>
    <n v="311511"/>
    <x v="2"/>
    <x v="9"/>
    <s v="Cassinelli Jen's Vodka"/>
    <x v="0"/>
    <x v="24"/>
    <n v="45.99"/>
    <n v="45.99"/>
    <n v="1563.66"/>
  </r>
  <r>
    <n v="311073"/>
    <x v="0"/>
    <x v="16"/>
    <s v="Ravage Wines Knight Fall Dark Red Blend Cabernet Sauvignon"/>
    <x v="0"/>
    <x v="39"/>
    <n v="12.99"/>
    <n v="7.99"/>
    <n v="519.35"/>
  </r>
  <r>
    <n v="33871"/>
    <x v="0"/>
    <x v="25"/>
    <s v="Wolf Blass Yellow Label Shiraz"/>
    <x v="0"/>
    <x v="1"/>
    <n v="10.99"/>
    <n v="10.99"/>
    <n v="0"/>
  </r>
  <r>
    <n v="82456"/>
    <x v="0"/>
    <x v="21"/>
    <s v="Lardiley Sauvignon Blanc"/>
    <x v="0"/>
    <x v="23"/>
    <n v="10.99"/>
    <n v="7.49"/>
    <n v="119.84"/>
  </r>
  <r>
    <n v="336593"/>
    <x v="0"/>
    <x v="3"/>
    <s v="Vina San Esteban Reserve Malbec"/>
    <x v="4"/>
    <x v="1"/>
    <n v="12.69"/>
    <n v="12.69"/>
    <n v="0"/>
  </r>
  <r>
    <n v="26408"/>
    <x v="1"/>
    <x v="1"/>
    <s v="PERENNIAL SAISON DE LIE 12/750ML"/>
    <x v="0"/>
    <x v="1"/>
    <n v="12.32"/>
    <n v="12.32"/>
    <n v="0"/>
  </r>
  <r>
    <n v="333359"/>
    <x v="0"/>
    <x v="16"/>
    <s v="Freemark Abbey Bosche Cabernet Sauvignon"/>
    <x v="0"/>
    <x v="1"/>
    <n v="99.99"/>
    <n v="99.99"/>
    <n v="0"/>
  </r>
  <r>
    <n v="26003"/>
    <x v="1"/>
    <x v="1"/>
    <s v="TWISTED TEA HALF &amp; HALF 12/24OZ CAN"/>
    <x v="17"/>
    <x v="1"/>
    <n v="33.04"/>
    <n v="33.04"/>
    <n v="0"/>
  </r>
  <r>
    <n v="25784"/>
    <x v="1"/>
    <x v="1"/>
    <s v="SHIRO COEDO BEER 4/6 11 OZ"/>
    <x v="16"/>
    <x v="1"/>
    <n v="6.99"/>
    <n v="6.99"/>
    <n v="0"/>
  </r>
  <r>
    <n v="26885"/>
    <x v="1"/>
    <x v="1"/>
    <s v="JW LEES HARVEST SHERRY 2011 12/9.3Z"/>
    <x v="18"/>
    <x v="1"/>
    <n v="9.66"/>
    <n v="9.66"/>
    <n v="0"/>
  </r>
  <r>
    <n v="22462"/>
    <x v="0"/>
    <x v="10"/>
    <s v="Adega Cooperativa de Borba Portuguese Red Blend"/>
    <x v="0"/>
    <x v="1"/>
    <n v="10.49"/>
    <n v="10.49"/>
    <n v="0"/>
  </r>
  <r>
    <n v="74242"/>
    <x v="2"/>
    <x v="26"/>
    <s v="Ragged Branch Wheated Bourbon Batch 2 Virginia Straight Bourbon Whiskey"/>
    <x v="0"/>
    <x v="40"/>
    <n v="45.99"/>
    <n v="45.99"/>
    <n v="7220.43"/>
  </r>
  <r>
    <n v="302175"/>
    <x v="0"/>
    <x v="16"/>
    <s v="Trefethen Cabernet Sauvignon"/>
    <x v="6"/>
    <x v="41"/>
    <n v="23.99"/>
    <n v="23.99"/>
    <n v="23.99"/>
  </r>
  <r>
    <n v="71492"/>
    <x v="2"/>
    <x v="9"/>
    <s v="Pearl Lime Basil Vodka"/>
    <x v="0"/>
    <x v="42"/>
    <n v="12.29"/>
    <n v="12.29"/>
    <n v="61.449999999999996"/>
  </r>
  <r>
    <n v="28024"/>
    <x v="1"/>
    <x v="1"/>
    <s v="SELKIRK ABBEY 10 DEGREES QUAD 12/22Z"/>
    <x v="1"/>
    <x v="1"/>
    <n v="11.42"/>
    <n v="11.42"/>
    <n v="0"/>
  </r>
  <r>
    <n v="335671"/>
    <x v="0"/>
    <x v="21"/>
    <s v="Chateau Pech Petit Jammes Cahors Malbec"/>
    <x v="0"/>
    <x v="0"/>
    <n v="13.99"/>
    <n v="13.99"/>
    <n v="139.9"/>
  </r>
  <r>
    <n v="305402"/>
    <x v="0"/>
    <x v="11"/>
    <s v="Feudo di Santa Tresa Purato Terre Siciliane IGT Nero d'Avola"/>
    <x v="0"/>
    <x v="15"/>
    <n v="12.49"/>
    <n v="12.49"/>
    <n v="137.39000000000001"/>
  </r>
  <r>
    <n v="89223"/>
    <x v="0"/>
    <x v="24"/>
    <s v="Nasiakos Dry Red Agiorgitiko"/>
    <x v="0"/>
    <x v="43"/>
    <n v="13.69"/>
    <n v="13.69"/>
    <n v="369.63"/>
  </r>
  <r>
    <n v="70550"/>
    <x v="2"/>
    <x v="9"/>
    <s v="Belvedere Wild Berry Vodka"/>
    <x v="0"/>
    <x v="44"/>
    <n v="30.99"/>
    <n v="30.99"/>
    <n v="2448.21"/>
  </r>
  <r>
    <n v="46567"/>
    <x v="2"/>
    <x v="15"/>
    <s v="Don Roberto Anejo Tequila"/>
    <x v="0"/>
    <x v="36"/>
    <n v="58.99"/>
    <n v="58.99"/>
    <n v="1946.67"/>
  </r>
  <r>
    <n v="22609"/>
    <x v="1"/>
    <x v="1"/>
    <s v="BAR HARBOR PLEASURE PACK"/>
    <x v="5"/>
    <x v="1"/>
    <n v="2.23"/>
    <n v="2.23"/>
    <n v="0"/>
  </r>
  <r>
    <n v="40371"/>
    <x v="0"/>
    <x v="16"/>
    <s v="Ferrari Carano Zinfandel"/>
    <x v="0"/>
    <x v="7"/>
    <n v="25.99"/>
    <n v="25.99"/>
    <n v="155.94"/>
  </r>
  <r>
    <n v="313717"/>
    <x v="0"/>
    <x v="22"/>
    <s v="VON DER LEYEN GEW"/>
    <x v="0"/>
    <x v="1"/>
    <n v="7.99"/>
    <n v="7.99"/>
    <n v="0"/>
  </r>
  <r>
    <n v="74763"/>
    <x v="2"/>
    <x v="2"/>
    <s v="The Benriach Curiositas 10 Year Old Single Peated Malt Scotch Whisky"/>
    <x v="0"/>
    <x v="24"/>
    <n v="59.99"/>
    <n v="59.99"/>
    <n v="2039.66"/>
  </r>
  <r>
    <n v="340941"/>
    <x v="0"/>
    <x v="27"/>
    <s v="Louis Vavasour Awatere River Pinot Noir"/>
    <x v="0"/>
    <x v="7"/>
    <n v="21.99"/>
    <n v="21.99"/>
    <n v="131.94"/>
  </r>
  <r>
    <n v="342140"/>
    <x v="0"/>
    <x v="0"/>
    <s v="Rooiberg Winery Sauvignon Blanc"/>
    <x v="0"/>
    <x v="26"/>
    <n v="8.59"/>
    <n v="6.99"/>
    <n v="20.97"/>
  </r>
  <r>
    <n v="48244"/>
    <x v="0"/>
    <x v="16"/>
    <s v="Bodega Amalaya Gran Corte Malbec"/>
    <x v="0"/>
    <x v="15"/>
    <n v="18.989999999999998"/>
    <n v="18.989999999999998"/>
    <n v="208.89"/>
  </r>
  <r>
    <n v="10447"/>
    <x v="1"/>
    <x v="1"/>
    <s v="4 HANDS MADAGASCAR"/>
    <x v="1"/>
    <x v="1"/>
    <n v="19.809999999999999"/>
    <n v="19.809999999999999"/>
    <n v="0"/>
  </r>
  <r>
    <n v="323452"/>
    <x v="0"/>
    <x v="10"/>
    <s v="EPILOGO S/BLC MOSCATEL"/>
    <x v="0"/>
    <x v="1"/>
    <n v="6.79"/>
    <n v="6.79"/>
    <n v="0"/>
  </r>
  <r>
    <n v="79991"/>
    <x v="2"/>
    <x v="2"/>
    <s v="Ballantine's 12 Year Old Blended Scotch Whiskey"/>
    <x v="0"/>
    <x v="45"/>
    <n v="31.99"/>
    <n v="31.99"/>
    <n v="1375.57"/>
  </r>
  <r>
    <n v="43663"/>
    <x v="0"/>
    <x v="4"/>
    <s v="MURFATLAR MUSCAT OTTONEL"/>
    <x v="0"/>
    <x v="1"/>
    <n v="12.99"/>
    <n v="12.99"/>
    <n v="0"/>
  </r>
  <r>
    <n v="315402"/>
    <x v="0"/>
    <x v="0"/>
    <s v="STELLAR ORGANICS MER"/>
    <x v="0"/>
    <x v="1"/>
    <n v="8.99"/>
    <n v="8.99"/>
    <n v="0"/>
  </r>
  <r>
    <n v="70770"/>
    <x v="2"/>
    <x v="28"/>
    <s v="Bloom Gin"/>
    <x v="0"/>
    <x v="18"/>
    <n v="23.99"/>
    <n v="23.99"/>
    <n v="1103.54"/>
  </r>
  <r>
    <n v="26806"/>
    <x v="1"/>
    <x v="1"/>
    <s v="SCHLAFLY BLACK LAGER 4/6 12.0Z CAN"/>
    <x v="5"/>
    <x v="1"/>
    <n v="1.8"/>
    <n v="1.8"/>
    <n v="0"/>
  </r>
  <r>
    <n v="24126"/>
    <x v="1"/>
    <x v="1"/>
    <s v="UNITA SUMR 4/6 120Z"/>
    <x v="5"/>
    <x v="1"/>
    <n v="1.72"/>
    <n v="1.72"/>
    <n v="0"/>
  </r>
  <r>
    <n v="81959"/>
    <x v="0"/>
    <x v="25"/>
    <s v="Wolf Blass Yellow Label Chardonnay"/>
    <x v="0"/>
    <x v="31"/>
    <n v="11.99"/>
    <n v="11.99"/>
    <n v="23.98"/>
  </r>
  <r>
    <n v="17035"/>
    <x v="0"/>
    <x v="10"/>
    <s v="Casa de Santar Reserva Portuguese Red Blend"/>
    <x v="0"/>
    <x v="26"/>
    <n v="22.99"/>
    <n v="22.99"/>
    <n v="68.97"/>
  </r>
  <r>
    <n v="27518"/>
    <x v="1"/>
    <x v="1"/>
    <s v="Evolution Craft Rise Up Stout"/>
    <x v="5"/>
    <x v="46"/>
    <n v="1.83"/>
    <n v="1.83"/>
    <n v="102.48"/>
  </r>
  <r>
    <n v="309325"/>
    <x v="0"/>
    <x v="4"/>
    <s v="Maehwasoo Plum Wine"/>
    <x v="6"/>
    <x v="27"/>
    <n v="4.3899999999999997"/>
    <n v="4.3899999999999997"/>
    <n v="35.119999999999997"/>
  </r>
  <r>
    <n v="86616"/>
    <x v="0"/>
    <x v="10"/>
    <s v="Bodegas Frutos Villar Vina Morejona Verdejo"/>
    <x v="0"/>
    <x v="47"/>
    <n v="13.69"/>
    <n v="13.69"/>
    <n v="479.15"/>
  </r>
  <r>
    <n v="324405"/>
    <x v="0"/>
    <x v="16"/>
    <s v="Les Domaines Paul Mas la Madeleine Cabernet Sauvignon"/>
    <x v="0"/>
    <x v="1"/>
    <n v="10.99"/>
    <n v="10.99"/>
    <n v="0"/>
  </r>
  <r>
    <n v="47300"/>
    <x v="0"/>
    <x v="11"/>
    <s v="Sartori di Verona Ferdi Verona IGT Garganega"/>
    <x v="0"/>
    <x v="26"/>
    <n v="16.989999999999998"/>
    <n v="16.989999999999998"/>
    <n v="50.97"/>
  </r>
  <r>
    <n v="4804"/>
    <x v="1"/>
    <x v="1"/>
    <s v="WESTMALLE TRIPLE ALE 11.2OZ"/>
    <x v="10"/>
    <x v="1"/>
    <n v="6.14"/>
    <n v="6.14"/>
    <n v="0"/>
  </r>
  <r>
    <n v="25189"/>
    <x v="1"/>
    <x v="1"/>
    <s v="KEY WEST SOUTHERNMOST WHEAT 4/"/>
    <x v="5"/>
    <x v="1"/>
    <n v="1.67"/>
    <n v="1.67"/>
    <n v="0"/>
  </r>
  <r>
    <n v="159620"/>
    <x v="0"/>
    <x v="3"/>
    <s v="Casa Lapostolle Limited Release Estate Bottled Clos Apalta Bordeaux Blend"/>
    <x v="0"/>
    <x v="48"/>
    <n v="100.99"/>
    <n v="100.99"/>
    <n v="403.96"/>
  </r>
  <r>
    <n v="88277"/>
    <x v="0"/>
    <x v="16"/>
    <s v="ROUND HILL CAL MER"/>
    <x v="0"/>
    <x v="1"/>
    <n v="8.99"/>
    <n v="8.99"/>
    <n v="0"/>
  </r>
  <r>
    <n v="44435"/>
    <x v="0"/>
    <x v="25"/>
    <s v="Peter Lehmann Layers Rare White Blend"/>
    <x v="0"/>
    <x v="5"/>
    <n v="12.69"/>
    <n v="8.49"/>
    <n v="76.41"/>
  </r>
  <r>
    <n v="43814"/>
    <x v="0"/>
    <x v="12"/>
    <s v="Louis de Sacy Brut Rose Grand Cru Champagne Rose Champagne Blend"/>
    <x v="0"/>
    <x v="41"/>
    <n v="49.99"/>
    <n v="49.99"/>
    <n v="49.99"/>
  </r>
  <r>
    <n v="336453"/>
    <x v="0"/>
    <x v="16"/>
    <s v="Shannon Ridge Vineyard Wrangler Red High Elevation Collection Rare Red Blend"/>
    <x v="0"/>
    <x v="49"/>
    <n v="12.99"/>
    <n v="12.99"/>
    <n v="181.86"/>
  </r>
  <r>
    <n v="73256"/>
    <x v="2"/>
    <x v="9"/>
    <s v="OC Distilling Co. Lemonade Vodka"/>
    <x v="0"/>
    <x v="50"/>
    <n v="18.489999999999998"/>
    <n v="18.489999999999998"/>
    <n v="3845.9199999999996"/>
  </r>
  <r>
    <n v="26410"/>
    <x v="1"/>
    <x v="1"/>
    <s v="PERENNIAL BLACK WALNUT DUNKLE 12/750"/>
    <x v="0"/>
    <x v="1"/>
    <n v="15.14"/>
    <n v="15.14"/>
    <n v="0"/>
  </r>
  <r>
    <n v="28874"/>
    <x v="1"/>
    <x v="1"/>
    <s v="Alvinne Omega Sour Ale"/>
    <x v="16"/>
    <x v="1"/>
    <n v="5.13"/>
    <n v="5.13"/>
    <n v="0"/>
  </r>
  <r>
    <n v="46127"/>
    <x v="3"/>
    <x v="19"/>
    <s v="GAMLA GALILEE WH/RIES"/>
    <x v="0"/>
    <x v="1"/>
    <n v="13.69"/>
    <n v="13.69"/>
    <n v="0"/>
  </r>
  <r>
    <n v="70224"/>
    <x v="2"/>
    <x v="5"/>
    <s v="VeeV Acai Spirit"/>
    <x v="0"/>
    <x v="51"/>
    <n v="20.99"/>
    <n v="20.99"/>
    <n v="1469.3"/>
  </r>
  <r>
    <n v="438677"/>
    <x v="0"/>
    <x v="11"/>
    <s v="Valle Reale Montepulciano D'Abruzzo DOC"/>
    <x v="0"/>
    <x v="52"/>
    <n v="11.99"/>
    <n v="11.99"/>
    <n v="83.93"/>
  </r>
  <r>
    <n v="338890"/>
    <x v="3"/>
    <x v="19"/>
    <s v="Castra Ruba Winery Via Diagonalis Rare Red Blend"/>
    <x v="0"/>
    <x v="7"/>
    <n v="15.99"/>
    <n v="15.99"/>
    <n v="95.94"/>
  </r>
  <r>
    <n v="25176"/>
    <x v="1"/>
    <x v="1"/>
    <s v="GREEN FLASH RAYON VERT 6/4 12 OZ"/>
    <x v="5"/>
    <x v="1"/>
    <n v="3.08"/>
    <n v="3.08"/>
    <n v="0"/>
  </r>
  <r>
    <n v="47890"/>
    <x v="3"/>
    <x v="19"/>
    <s v="Herzog Selection Chateneuf Moelleux Semillon"/>
    <x v="0"/>
    <x v="31"/>
    <n v="12.99"/>
    <n v="12.99"/>
    <n v="25.98"/>
  </r>
  <r>
    <n v="11344"/>
    <x v="0"/>
    <x v="17"/>
    <s v="Alessio Vermouth Bianco White Blend"/>
    <x v="6"/>
    <x v="15"/>
    <n v="19.989999999999998"/>
    <n v="19.989999999999998"/>
    <n v="219.89"/>
  </r>
  <r>
    <n v="68004"/>
    <x v="0"/>
    <x v="17"/>
    <s v="Churchill's Late Bottled Vintage Red Port"/>
    <x v="0"/>
    <x v="21"/>
    <n v="27.99"/>
    <n v="27.99"/>
    <n v="839.69999999999993"/>
  </r>
  <r>
    <n v="335735"/>
    <x v="2"/>
    <x v="8"/>
    <s v="Picaroon White Rum"/>
    <x v="0"/>
    <x v="53"/>
    <n v="37.99"/>
    <n v="37.99"/>
    <n v="7560.01"/>
  </r>
  <r>
    <n v="326319"/>
    <x v="2"/>
    <x v="13"/>
    <s v="Bar Keep Lavender Organic Bitters"/>
    <x v="19"/>
    <x v="23"/>
    <n v="18.489999999999998"/>
    <n v="18.489999999999998"/>
    <n v="295.83999999999997"/>
  </r>
  <r>
    <n v="345582"/>
    <x v="0"/>
    <x v="10"/>
    <s v="Luna Beberide Mencia"/>
    <x v="0"/>
    <x v="41"/>
    <n v="11.49"/>
    <n v="11.49"/>
    <n v="11.49"/>
  </r>
  <r>
    <n v="312882"/>
    <x v="0"/>
    <x v="10"/>
    <s v="CASTILLO DUCAY ROSADO"/>
    <x v="0"/>
    <x v="1"/>
    <n v="9.99"/>
    <n v="9.99"/>
    <n v="0"/>
  </r>
  <r>
    <n v="59005"/>
    <x v="0"/>
    <x v="16"/>
    <s v="Benton Lane Pinot Noir"/>
    <x v="0"/>
    <x v="1"/>
    <n v="27.99"/>
    <n v="27.99"/>
    <n v="0"/>
  </r>
  <r>
    <n v="10473"/>
    <x v="1"/>
    <x v="1"/>
    <s v="DUPONT CIDRE RESERVE"/>
    <x v="0"/>
    <x v="1"/>
    <n v="22.58"/>
    <n v="22.58"/>
    <n v="0"/>
  </r>
  <r>
    <n v="3611"/>
    <x v="1"/>
    <x v="1"/>
    <s v="JW DUNDEE HONEY LAGER 2/12 LN"/>
    <x v="5"/>
    <x v="1"/>
    <n v="0.73"/>
    <n v="0.73"/>
    <n v="0"/>
  </r>
  <r>
    <n v="3620"/>
    <x v="1"/>
    <x v="1"/>
    <s v="ANDERSON BREW SUMMER SOL"/>
    <x v="5"/>
    <x v="1"/>
    <n v="53.47"/>
    <n v="53.47"/>
    <n v="0"/>
  </r>
  <r>
    <n v="23024"/>
    <x v="1"/>
    <x v="1"/>
    <s v="Land Shark Island Style Lager"/>
    <x v="5"/>
    <x v="54"/>
    <n v="1.3"/>
    <n v="1.3"/>
    <n v="109.2"/>
  </r>
  <r>
    <n v="86800"/>
    <x v="3"/>
    <x v="19"/>
    <s v="Mogen David Blackberry Red Blend"/>
    <x v="4"/>
    <x v="55"/>
    <n v="8.99"/>
    <n v="8.99"/>
    <n v="1195.67"/>
  </r>
  <r>
    <n v="326821"/>
    <x v="0"/>
    <x v="6"/>
    <s v="Mount Eden Vineyards Old Vines Wolff Vineyard Chardonnay"/>
    <x v="0"/>
    <x v="1"/>
    <n v="27.99"/>
    <n v="27.99"/>
    <n v="0"/>
  </r>
  <r>
    <n v="347066"/>
    <x v="2"/>
    <x v="15"/>
    <s v="Agave de Cortes Reposado Mezcal"/>
    <x v="0"/>
    <x v="12"/>
    <n v="49.99"/>
    <n v="49.99"/>
    <n v="1049.79"/>
  </r>
  <r>
    <n v="19488"/>
    <x v="2"/>
    <x v="26"/>
    <s v="George Dickel Superior No. 12 Whiskey"/>
    <x v="2"/>
    <x v="56"/>
    <n v="43.99"/>
    <n v="43.99"/>
    <n v="2727.38"/>
  </r>
  <r>
    <n v="3689"/>
    <x v="1"/>
    <x v="1"/>
    <s v="Ommegang Abbey Ale Dubbel"/>
    <x v="11"/>
    <x v="57"/>
    <n v="9.2200000000000006"/>
    <n v="9.2200000000000006"/>
    <n v="-9.2200000000000006"/>
  </r>
  <r>
    <n v="85055"/>
    <x v="0"/>
    <x v="29"/>
    <s v="Beringer Vineyards Pink Moscato Muscat"/>
    <x v="20"/>
    <x v="41"/>
    <n v="2.19"/>
    <n v="1.49"/>
    <n v="1.49"/>
  </r>
  <r>
    <n v="10959"/>
    <x v="2"/>
    <x v="30"/>
    <s v="Old Line Single Malt American Whiskey"/>
    <x v="0"/>
    <x v="58"/>
    <n v="56.99"/>
    <n v="56.99"/>
    <n v="2222.61"/>
  </r>
  <r>
    <n v="25127"/>
    <x v="2"/>
    <x v="15"/>
    <s v="1800 Tequila Reserva Reposado"/>
    <x v="15"/>
    <x v="26"/>
    <n v="30.99"/>
    <n v="30.99"/>
    <n v="92.97"/>
  </r>
  <r>
    <n v="313883"/>
    <x v="0"/>
    <x v="6"/>
    <s v="Folie a Deux Menage a Trois Pinot Grigio"/>
    <x v="0"/>
    <x v="59"/>
    <n v="10.49"/>
    <n v="10.49"/>
    <n v="1961.63"/>
  </r>
  <r>
    <n v="43068"/>
    <x v="0"/>
    <x v="6"/>
    <s v="Firestone Vineyard Sauvignon Blanc"/>
    <x v="0"/>
    <x v="48"/>
    <n v="10.49"/>
    <n v="10.49"/>
    <n v="41.96"/>
  </r>
  <r>
    <n v="29825"/>
    <x v="1"/>
    <x v="1"/>
    <s v="VICTORY MOONGLOW 6/4NR"/>
    <x v="5"/>
    <x v="1"/>
    <n v="2.08"/>
    <n v="2.08"/>
    <n v="0"/>
  </r>
  <r>
    <n v="21977"/>
    <x v="1"/>
    <x v="1"/>
    <s v="UNIBROUE EPHEMERE 12/750"/>
    <x v="0"/>
    <x v="1"/>
    <n v="6.94"/>
    <n v="6.94"/>
    <n v="0"/>
  </r>
  <r>
    <n v="47590"/>
    <x v="2"/>
    <x v="9"/>
    <s v="NUTLIQUOR PEANUT BUTTER VODKA"/>
    <x v="0"/>
    <x v="1"/>
    <n v="21.99"/>
    <n v="21.99"/>
    <n v="0"/>
  </r>
  <r>
    <n v="368784"/>
    <x v="0"/>
    <x v="10"/>
    <s v="Almira Los Dos Estate Bottled Red Southern Rhone Blend"/>
    <x v="0"/>
    <x v="13"/>
    <n v="8.99"/>
    <n v="8.99"/>
    <n v="1744.06"/>
  </r>
  <r>
    <n v="22664"/>
    <x v="1"/>
    <x v="1"/>
    <s v="UINTA RYPE"/>
    <x v="5"/>
    <x v="1"/>
    <n v="1.72"/>
    <n v="1.72"/>
    <n v="0"/>
  </r>
  <r>
    <n v="24883"/>
    <x v="1"/>
    <x v="1"/>
    <s v="BEDELE ETHIOPIA BEER 4/6 11.20Z"/>
    <x v="10"/>
    <x v="1"/>
    <n v="1.87"/>
    <n v="1.87"/>
    <n v="0"/>
  </r>
  <r>
    <n v="26819"/>
    <x v="1"/>
    <x v="1"/>
    <s v="Unita Oak Jacked Imperial Pumpkin"/>
    <x v="0"/>
    <x v="1"/>
    <n v="14.88"/>
    <n v="14.88"/>
    <n v="0"/>
  </r>
  <r>
    <n v="328402"/>
    <x v="0"/>
    <x v="21"/>
    <s v="Domaine de la Madone Picpoul De Pinet Picpoul de Pinet"/>
    <x v="0"/>
    <x v="60"/>
    <n v="10.99"/>
    <n v="10.99"/>
    <n v="824.25"/>
  </r>
  <r>
    <n v="22355"/>
    <x v="1"/>
    <x v="1"/>
    <s v="NORTH COAST ACME PALE ALE"/>
    <x v="5"/>
    <x v="1"/>
    <n v="2.06"/>
    <n v="2.06"/>
    <n v="0"/>
  </r>
  <r>
    <n v="323695"/>
    <x v="0"/>
    <x v="20"/>
    <s v="ARBOR MIST PINA COLADA"/>
    <x v="21"/>
    <x v="1"/>
    <n v="2.99"/>
    <n v="2.99"/>
    <n v="0"/>
  </r>
  <r>
    <n v="48099"/>
    <x v="0"/>
    <x v="10"/>
    <s v="MAS DOIX SALANGES"/>
    <x v="0"/>
    <x v="1"/>
    <n v="35.99"/>
    <n v="35.99"/>
    <n v="0"/>
  </r>
  <r>
    <n v="364444"/>
    <x v="0"/>
    <x v="11"/>
    <s v="Casal Thaulero Miravigna Montepulciano d'Abruzzo"/>
    <x v="0"/>
    <x v="28"/>
    <n v="7.99"/>
    <n v="7.99"/>
    <n v="95.88"/>
  </r>
  <r>
    <n v="338384"/>
    <x v="0"/>
    <x v="21"/>
    <s v="H B LANG WH BLEND"/>
    <x v="0"/>
    <x v="1"/>
    <n v="9.99"/>
    <n v="9.99"/>
    <n v="0"/>
  </r>
  <r>
    <n v="323495"/>
    <x v="3"/>
    <x v="19"/>
    <s v="GABRIELE DOLCEMENTE RED KOSHER"/>
    <x v="6"/>
    <x v="1"/>
    <n v="6.99"/>
    <n v="6.99"/>
    <n v="0"/>
  </r>
  <r>
    <n v="80446"/>
    <x v="0"/>
    <x v="16"/>
    <s v="Elk Run Cold Friday Vineyard Cabernet Sauvignon"/>
    <x v="0"/>
    <x v="27"/>
    <n v="18.489999999999998"/>
    <n v="18.489999999999998"/>
    <n v="147.91999999999999"/>
  </r>
  <r>
    <n v="80172"/>
    <x v="2"/>
    <x v="13"/>
    <s v="Stirrings Margarita Mix"/>
    <x v="0"/>
    <x v="61"/>
    <n v="6.29"/>
    <n v="6.29"/>
    <n v="138.38"/>
  </r>
  <r>
    <n v="47397"/>
    <x v="2"/>
    <x v="9"/>
    <s v="Smirnoff Mango Vodka"/>
    <x v="6"/>
    <x v="62"/>
    <n v="7.49"/>
    <n v="7.49"/>
    <n v="239.68"/>
  </r>
  <r>
    <n v="44931"/>
    <x v="0"/>
    <x v="25"/>
    <s v="Henry's Drive Pillar Box Shiraz"/>
    <x v="0"/>
    <x v="63"/>
    <n v="17.989999999999998"/>
    <n v="17.989999999999998"/>
    <n v="1313.27"/>
  </r>
  <r>
    <n v="10479"/>
    <x v="1"/>
    <x v="1"/>
    <s v="DUPONT CIDRE TRIPLE"/>
    <x v="0"/>
    <x v="1"/>
    <n v="13.02"/>
    <n v="13.02"/>
    <n v="0"/>
  </r>
  <r>
    <n v="79807"/>
    <x v="2"/>
    <x v="2"/>
    <s v="Aberfeldy 21 Year Old Highland Single Malt Scotch Whiskey"/>
    <x v="0"/>
    <x v="47"/>
    <n v="155.99"/>
    <n v="155.99"/>
    <n v="5459.6500000000005"/>
  </r>
  <r>
    <n v="232562"/>
    <x v="0"/>
    <x v="16"/>
    <s v="Hartford / Hartford Court Old Vine Highwire Vineyard Zinfandel"/>
    <x v="0"/>
    <x v="5"/>
    <n v="65.989999999999995"/>
    <n v="65.989999999999995"/>
    <n v="593.91"/>
  </r>
  <r>
    <n v="410861"/>
    <x v="0"/>
    <x v="3"/>
    <s v="Terrapura Sauvignon Blanc"/>
    <x v="0"/>
    <x v="52"/>
    <n v="9.7899999999999991"/>
    <n v="9.7899999999999991"/>
    <n v="68.53"/>
  </r>
  <r>
    <n v="429225"/>
    <x v="0"/>
    <x v="12"/>
    <s v="Borgo Reale Brut White Dry Prosecco Glera"/>
    <x v="0"/>
    <x v="0"/>
    <n v="19.989999999999998"/>
    <n v="19.989999999999998"/>
    <n v="199.89999999999998"/>
  </r>
  <r>
    <n v="333515"/>
    <x v="0"/>
    <x v="4"/>
    <s v="Amore Frutti Watermelon Moscato Muscat"/>
    <x v="0"/>
    <x v="64"/>
    <n v="9.49"/>
    <n v="9.49"/>
    <n v="398.58"/>
  </r>
  <r>
    <n v="373346"/>
    <x v="0"/>
    <x v="16"/>
    <s v="Emeritus Vineyards Estate Bottled Hallberg Ranch Pinot Noir"/>
    <x v="0"/>
    <x v="1"/>
    <n v="43.99"/>
    <n v="43.99"/>
    <n v="0"/>
  </r>
  <r>
    <n v="27534"/>
    <x v="1"/>
    <x v="1"/>
    <s v="CALDERA PILOT ROCK PORTER 4/6 12.0Z"/>
    <x v="5"/>
    <x v="1"/>
    <n v="2.25"/>
    <n v="2.25"/>
    <n v="0"/>
  </r>
  <r>
    <n v="48694"/>
    <x v="2"/>
    <x v="9"/>
    <s v="Smirnoff Citrus Vodka"/>
    <x v="0"/>
    <x v="1"/>
    <n v="12.79"/>
    <n v="12.79"/>
    <n v="0"/>
  </r>
  <r>
    <n v="315958"/>
    <x v="2"/>
    <x v="28"/>
    <s v="Cold River Traditional Gin"/>
    <x v="0"/>
    <x v="65"/>
    <n v="31.99"/>
    <n v="31.99"/>
    <n v="799.75"/>
  </r>
  <r>
    <n v="318838"/>
    <x v="0"/>
    <x v="12"/>
    <s v="Cinzano Prosecco Glera"/>
    <x v="0"/>
    <x v="7"/>
    <n v="12.49"/>
    <n v="12.49"/>
    <n v="74.94"/>
  </r>
  <r>
    <n v="309096"/>
    <x v="2"/>
    <x v="13"/>
    <s v="Regans' Orange No. 6 Bitters"/>
    <x v="22"/>
    <x v="66"/>
    <n v="5.59"/>
    <n v="5.59"/>
    <n v="212.42"/>
  </r>
  <r>
    <n v="70140"/>
    <x v="2"/>
    <x v="2"/>
    <s v="Label 5 Extra Premium 12 Year Old Blended Scotch Whiskey"/>
    <x v="0"/>
    <x v="67"/>
    <n v="29.99"/>
    <n v="29.99"/>
    <n v="2909.0299999999997"/>
  </r>
  <r>
    <n v="28144"/>
    <x v="1"/>
    <x v="1"/>
    <s v="ST LOUIS KRIEK 12/750ML NR"/>
    <x v="0"/>
    <x v="1"/>
    <n v="13.34"/>
    <n v="13.34"/>
    <n v="0"/>
  </r>
  <r>
    <n v="177091"/>
    <x v="0"/>
    <x v="21"/>
    <s v="Domaine Sautereau Cotes de Reigny Sancerre Pinot Noir"/>
    <x v="0"/>
    <x v="65"/>
    <n v="22.99"/>
    <n v="22.99"/>
    <n v="574.75"/>
  </r>
  <r>
    <n v="75344"/>
    <x v="2"/>
    <x v="5"/>
    <s v="Pernod Absinthe Superieure"/>
    <x v="0"/>
    <x v="68"/>
    <n v="66.989999999999995"/>
    <n v="66.989999999999995"/>
    <n v="4220.37"/>
  </r>
  <r>
    <n v="58734"/>
    <x v="0"/>
    <x v="16"/>
    <s v="Steele Wines Pinot Noir"/>
    <x v="0"/>
    <x v="69"/>
    <n v="19.690000000000001"/>
    <n v="19.690000000000001"/>
    <n v="571.01"/>
  </r>
  <r>
    <n v="30096"/>
    <x v="1"/>
    <x v="1"/>
    <s v="Sonoma Cider Dry Fuji"/>
    <x v="1"/>
    <x v="1"/>
    <n v="15.39"/>
    <n v="15.39"/>
    <n v="0"/>
  </r>
  <r>
    <n v="346394"/>
    <x v="0"/>
    <x v="11"/>
    <s v="La Cantina Pizzolato Moscato Dolce &quot;So Easy&quot; Veneto IGT Muscat Blanc a Petits Grains"/>
    <x v="0"/>
    <x v="70"/>
    <n v="14.49"/>
    <n v="14.49"/>
    <n v="956.34"/>
  </r>
  <r>
    <n v="356204"/>
    <x v="0"/>
    <x v="16"/>
    <s v="Long Shadows Wineries Pedestal Vintners Collection Merlot"/>
    <x v="0"/>
    <x v="0"/>
    <n v="53.99"/>
    <n v="53.99"/>
    <n v="539.9"/>
  </r>
  <r>
    <n v="22445"/>
    <x v="1"/>
    <x v="1"/>
    <s v="BROOKLYN LAGER 12 PK CANS"/>
    <x v="5"/>
    <x v="1"/>
    <n v="32.86"/>
    <n v="32.86"/>
    <n v="0"/>
  </r>
  <r>
    <n v="23416"/>
    <x v="1"/>
    <x v="1"/>
    <s v="MILWAUKEE BEST ICE 12/24OZ CAN"/>
    <x v="17"/>
    <x v="1"/>
    <n v="13.79"/>
    <n v="13.79"/>
    <n v="0"/>
  </r>
  <r>
    <n v="322022"/>
    <x v="0"/>
    <x v="6"/>
    <s v="Francis Ford Coppola Director's Cut Sauvignon Blanc"/>
    <x v="0"/>
    <x v="1"/>
    <n v="15.49"/>
    <n v="15.49"/>
    <n v="0"/>
  </r>
  <r>
    <n v="74946"/>
    <x v="2"/>
    <x v="26"/>
    <s v="Woodford Distillers Select Montgomery County Cask A Reserve Kentucky  Straight Bourbon Whiskey"/>
    <x v="15"/>
    <x v="52"/>
    <n v="56.99"/>
    <n v="56.99"/>
    <n v="398.93"/>
  </r>
  <r>
    <n v="92886"/>
    <x v="1"/>
    <x v="1"/>
    <s v="Coors Light Can"/>
    <x v="5"/>
    <x v="4"/>
    <n v="1.0900000000000001"/>
    <n v="1.0900000000000001"/>
    <n v="183.12"/>
  </r>
  <r>
    <n v="304225"/>
    <x v="0"/>
    <x v="10"/>
    <s v="EL MOLET"/>
    <x v="0"/>
    <x v="1"/>
    <n v="11.99"/>
    <n v="11.99"/>
    <n v="0"/>
  </r>
  <r>
    <n v="323014"/>
    <x v="0"/>
    <x v="11"/>
    <s v="Canalicchio di Sopra Brunello di Montalcino DOCG Sangiovese"/>
    <x v="0"/>
    <x v="52"/>
    <n v="99.99"/>
    <n v="99.99"/>
    <n v="699.93"/>
  </r>
  <r>
    <n v="28444"/>
    <x v="2"/>
    <x v="2"/>
    <s v="Bowmore 12 Year Old Islay Single Malt Scotch Whiskey"/>
    <x v="0"/>
    <x v="71"/>
    <n v="43.99"/>
    <n v="43.99"/>
    <n v="7962.1900000000005"/>
  </r>
  <r>
    <n v="48039"/>
    <x v="2"/>
    <x v="8"/>
    <s v="Mount Gay 1703 Black Barrel Rum"/>
    <x v="0"/>
    <x v="21"/>
    <n v="139.99"/>
    <n v="139.99"/>
    <n v="4199.7000000000007"/>
  </r>
  <r>
    <n v="89893"/>
    <x v="0"/>
    <x v="29"/>
    <s v="Vendange Wine Cellars White Zinfandel"/>
    <x v="4"/>
    <x v="72"/>
    <n v="9.7899999999999991"/>
    <n v="9.7899999999999991"/>
    <n v="1096.48"/>
  </r>
  <r>
    <n v="300359"/>
    <x v="0"/>
    <x v="16"/>
    <s v="ELECTRIC REINDEER CAB"/>
    <x v="0"/>
    <x v="1"/>
    <n v="5.99"/>
    <n v="5.99"/>
    <n v="0"/>
  </r>
  <r>
    <n v="434825"/>
    <x v="0"/>
    <x v="21"/>
    <s v="J.P. Chenet Colombard"/>
    <x v="4"/>
    <x v="1"/>
    <n v="11.99"/>
    <n v="11.99"/>
    <n v="0"/>
  </r>
  <r>
    <n v="301309"/>
    <x v="0"/>
    <x v="24"/>
    <s v="Tetramythos Merlot"/>
    <x v="0"/>
    <x v="1"/>
    <n v="8.99"/>
    <n v="8.99"/>
    <n v="0"/>
  </r>
  <r>
    <n v="26385"/>
    <x v="1"/>
    <x v="1"/>
    <s v="SOUTHERN TIER SUPER PACK 2/12"/>
    <x v="5"/>
    <x v="1"/>
    <n v="2.2000000000000002"/>
    <n v="2.2000000000000002"/>
    <n v="0"/>
  </r>
  <r>
    <n v="147575"/>
    <x v="3"/>
    <x v="19"/>
    <s v="Bartenura Asti Muscat Blanc a Petits Grains"/>
    <x v="0"/>
    <x v="1"/>
    <n v="17.989999999999998"/>
    <n v="17.989999999999998"/>
    <n v="0"/>
  </r>
  <r>
    <n v="98094"/>
    <x v="1"/>
    <x v="1"/>
    <s v="Lindemans Cassis Lambic"/>
    <x v="11"/>
    <x v="1"/>
    <n v="11.12"/>
    <n v="11.12"/>
    <n v="0"/>
  </r>
  <r>
    <n v="319252"/>
    <x v="0"/>
    <x v="7"/>
    <s v="Kaiken Reserva Cabernet Sauvignon"/>
    <x v="0"/>
    <x v="1"/>
    <n v="12.99"/>
    <n v="12.99"/>
    <n v="0"/>
  </r>
  <r>
    <n v="47388"/>
    <x v="2"/>
    <x v="9"/>
    <s v="Belvedere Bloody Mary Vodka"/>
    <x v="0"/>
    <x v="48"/>
    <n v="28.99"/>
    <n v="28.99"/>
    <n v="115.96"/>
  </r>
  <r>
    <n v="51527"/>
    <x v="0"/>
    <x v="7"/>
    <s v="Bodega Catena Zapata Catena Alta Historic Rows Malbec"/>
    <x v="0"/>
    <x v="73"/>
    <n v="41.99"/>
    <n v="41.99"/>
    <n v="2183.48"/>
  </r>
  <r>
    <n v="310048"/>
    <x v="0"/>
    <x v="12"/>
    <s v="Tedeschi Vineyard Hula O Maui White Blend"/>
    <x v="0"/>
    <x v="1"/>
    <n v="21.99"/>
    <n v="21.99"/>
    <n v="0"/>
  </r>
  <r>
    <n v="333484"/>
    <x v="0"/>
    <x v="11"/>
    <s v="San Lorenzo Trebbiano d'Abruzzo"/>
    <x v="0"/>
    <x v="20"/>
    <n v="10.99"/>
    <n v="10.99"/>
    <n v="186.83"/>
  </r>
  <r>
    <n v="341093"/>
    <x v="0"/>
    <x v="14"/>
    <s v="Je Suis VS Cognac"/>
    <x v="0"/>
    <x v="10"/>
    <n v="19.989999999999998"/>
    <n v="19.989999999999998"/>
    <n v="259.87"/>
  </r>
  <r>
    <n v="28877"/>
    <x v="1"/>
    <x v="1"/>
    <s v="ROY PITZ DADDY FATSACKS IPA 4/6 12.OZ NR"/>
    <x v="5"/>
    <x v="1"/>
    <n v="2.23"/>
    <n v="2.23"/>
    <n v="0"/>
  </r>
  <r>
    <n v="62901"/>
    <x v="0"/>
    <x v="31"/>
    <s v="Willm Cuvee Emile Willm Riesling"/>
    <x v="0"/>
    <x v="66"/>
    <n v="23.99"/>
    <n v="23.99"/>
    <n v="911.61999999999989"/>
  </r>
  <r>
    <n v="80452"/>
    <x v="0"/>
    <x v="16"/>
    <s v="Cosentino Winery CigarZin Zinfandel"/>
    <x v="0"/>
    <x v="47"/>
    <n v="16.989999999999998"/>
    <n v="16.989999999999998"/>
    <n v="594.65"/>
  </r>
  <r>
    <n v="304419"/>
    <x v="0"/>
    <x v="21"/>
    <s v="Chateau de Parenchere Grand Vin de Bordeaux Bordeaux Superieur Bordeaux Blend"/>
    <x v="0"/>
    <x v="28"/>
    <n v="14.69"/>
    <n v="14.69"/>
    <n v="176.28"/>
  </r>
  <r>
    <n v="306215"/>
    <x v="0"/>
    <x v="7"/>
    <s v="LUIGI BOSCA FINCA LA LINDA TEMP"/>
    <x v="0"/>
    <x v="1"/>
    <n v="10.99"/>
    <n v="10.99"/>
    <n v="0"/>
  </r>
  <r>
    <n v="47437"/>
    <x v="2"/>
    <x v="5"/>
    <s v="Lazzaroni Maraschino Liqueur"/>
    <x v="0"/>
    <x v="70"/>
    <n v="19.989999999999998"/>
    <n v="19.989999999999998"/>
    <n v="1319.34"/>
  </r>
  <r>
    <n v="22140"/>
    <x v="1"/>
    <x v="1"/>
    <s v="BAR HARBOR MT DESERT GING"/>
    <x v="5"/>
    <x v="1"/>
    <n v="2.23"/>
    <n v="2.23"/>
    <n v="0"/>
  </r>
  <r>
    <n v="41998"/>
    <x v="0"/>
    <x v="14"/>
    <s v="Hennessy XO Cognac Brandy"/>
    <x v="0"/>
    <x v="74"/>
    <n v="197.99"/>
    <n v="197.99"/>
    <n v="16235.18"/>
  </r>
  <r>
    <n v="26807"/>
    <x v="1"/>
    <x v="1"/>
    <s v="BEAR REPUBLIC CAFE 15 RACER 12"/>
    <x v="1"/>
    <x v="1"/>
    <n v="10.27"/>
    <n v="10.27"/>
    <n v="0"/>
  </r>
  <r>
    <n v="72026"/>
    <x v="2"/>
    <x v="13"/>
    <s v="Bacardi Classic Cocktails Rum Punch"/>
    <x v="2"/>
    <x v="75"/>
    <n v="22.99"/>
    <n v="22.99"/>
    <n v="2344.98"/>
  </r>
  <r>
    <n v="310354"/>
    <x v="0"/>
    <x v="11"/>
    <s v="VIA DEI MILLERI PROSECCO"/>
    <x v="0"/>
    <x v="1"/>
    <n v="10.99"/>
    <n v="10.99"/>
    <n v="0"/>
  </r>
  <r>
    <n v="310717"/>
    <x v="0"/>
    <x v="16"/>
    <s v="Porter Creek Estate Bottled Pinot Noir"/>
    <x v="0"/>
    <x v="1"/>
    <n v="38.99"/>
    <n v="38.99"/>
    <n v="0"/>
  </r>
  <r>
    <n v="344314"/>
    <x v="0"/>
    <x v="16"/>
    <s v="Compass Pinot Noir"/>
    <x v="0"/>
    <x v="52"/>
    <n v="17.489999999999998"/>
    <n v="17.489999999999998"/>
    <n v="122.42999999999999"/>
  </r>
  <r>
    <n v="40401"/>
    <x v="0"/>
    <x v="21"/>
    <s v="Chateau Cheval Brun Saint Emilion Grand Cru Merlot"/>
    <x v="6"/>
    <x v="1"/>
    <n v="20.99"/>
    <n v="20.99"/>
    <n v="0"/>
  </r>
  <r>
    <n v="314907"/>
    <x v="2"/>
    <x v="15"/>
    <s v="El Jimador Tequila Reposado 80 Proof"/>
    <x v="15"/>
    <x v="28"/>
    <n v="23.99"/>
    <n v="23.99"/>
    <n v="287.88"/>
  </r>
  <r>
    <n v="27444"/>
    <x v="1"/>
    <x v="1"/>
    <s v="SCHLAFLY BIERE DE GARDE ALE 12"/>
    <x v="0"/>
    <x v="1"/>
    <n v="11.55"/>
    <n v="11.55"/>
    <n v="0"/>
  </r>
  <r>
    <n v="93434"/>
    <x v="1"/>
    <x v="1"/>
    <s v="ROCHEFORT # 6"/>
    <x v="10"/>
    <x v="1"/>
    <n v="6.17"/>
    <n v="6.17"/>
    <n v="0"/>
  </r>
  <r>
    <n v="27982"/>
    <x v="1"/>
    <x v="1"/>
    <s v="SAUCONY CREEK SESSION IPA 4/6 CAN"/>
    <x v="5"/>
    <x v="1"/>
    <n v="2.19"/>
    <n v="2.19"/>
    <n v="0"/>
  </r>
  <r>
    <n v="80356"/>
    <x v="0"/>
    <x v="16"/>
    <s v="Vin Vault Rare Red Blend"/>
    <x v="23"/>
    <x v="76"/>
    <n v="19.989999999999998"/>
    <n v="19.989999999999998"/>
    <n v="979.50999999999988"/>
  </r>
  <r>
    <n v="193631"/>
    <x v="0"/>
    <x v="21"/>
    <s v="Luc Pirlet Classique Viognier"/>
    <x v="0"/>
    <x v="61"/>
    <n v="11.99"/>
    <n v="11.99"/>
    <n v="263.78000000000003"/>
  </r>
  <r>
    <n v="24533"/>
    <x v="1"/>
    <x v="1"/>
    <s v="SCHLAFLY EXTRA STOUT 4/6 12 OZ"/>
    <x v="5"/>
    <x v="1"/>
    <n v="2.4"/>
    <n v="2.4"/>
    <n v="0"/>
  </r>
  <r>
    <n v="10312"/>
    <x v="1"/>
    <x v="1"/>
    <s v="DEL BORGO PERLE AI PORCI"/>
    <x v="10"/>
    <x v="1"/>
    <n v="7.96"/>
    <n v="7.96"/>
    <n v="0"/>
  </r>
  <r>
    <n v="310163"/>
    <x v="0"/>
    <x v="12"/>
    <s v="Krug Brut Grande Cuvee Champagne Brut Champagne Blend"/>
    <x v="6"/>
    <x v="42"/>
    <n v="93.99"/>
    <n v="93.99"/>
    <n v="469.95"/>
  </r>
  <r>
    <n v="70584"/>
    <x v="2"/>
    <x v="8"/>
    <s v="Calico Jack Coconut Rum"/>
    <x v="2"/>
    <x v="77"/>
    <n v="16.489999999999998"/>
    <n v="16.489999999999998"/>
    <n v="1467.61"/>
  </r>
  <r>
    <n v="8575"/>
    <x v="1"/>
    <x v="1"/>
    <s v="BELHAVEN SCOTTISH ALE"/>
    <x v="5"/>
    <x v="1"/>
    <n v="2.14"/>
    <n v="2.14"/>
    <n v="0"/>
  </r>
  <r>
    <n v="37907"/>
    <x v="1"/>
    <x v="1"/>
    <s v="O'Hara's Irish Stout"/>
    <x v="10"/>
    <x v="1"/>
    <n v="2.2799999999999998"/>
    <n v="2.2799999999999998"/>
    <n v="0"/>
  </r>
  <r>
    <n v="120774"/>
    <x v="0"/>
    <x v="6"/>
    <s v="LA FERME CAL CHARD"/>
    <x v="0"/>
    <x v="1"/>
    <n v="9.99"/>
    <n v="9.99"/>
    <n v="0"/>
  </r>
  <r>
    <n v="27062"/>
    <x v="1"/>
    <x v="1"/>
    <s v="RJ ROCKERS WITTY TWISTER BELGIAR NR"/>
    <x v="5"/>
    <x v="1"/>
    <n v="1.68"/>
    <n v="1.68"/>
    <n v="0"/>
  </r>
  <r>
    <n v="26985"/>
    <x v="1"/>
    <x v="1"/>
    <s v="RJ ROCKERS BLACK PERLE 4/6 12.0Z NR"/>
    <x v="5"/>
    <x v="1"/>
    <n v="2.83"/>
    <n v="2.83"/>
    <n v="0"/>
  </r>
  <r>
    <n v="106704"/>
    <x v="0"/>
    <x v="21"/>
    <s v="Chateau Le Bonnat Graves Bordeaux Blend"/>
    <x v="0"/>
    <x v="41"/>
    <n v="17.489999999999998"/>
    <n v="17.489999999999998"/>
    <n v="17.489999999999998"/>
  </r>
  <r>
    <n v="28888"/>
    <x v="1"/>
    <x v="1"/>
    <s v="Oskar Blues Pinner Throwback IPA"/>
    <x v="5"/>
    <x v="75"/>
    <n v="1.67"/>
    <n v="1.67"/>
    <n v="170.34"/>
  </r>
  <r>
    <n v="109983"/>
    <x v="0"/>
    <x v="20"/>
    <s v="Linganore Winecellars Spiced Apple White Blend"/>
    <x v="0"/>
    <x v="48"/>
    <n v="12.69"/>
    <n v="12.69"/>
    <n v="50.76"/>
  </r>
  <r>
    <n v="29741"/>
    <x v="1"/>
    <x v="1"/>
    <s v="DOCS PUMPKIN CIDER 22.0Z"/>
    <x v="1"/>
    <x v="1"/>
    <n v="6.74"/>
    <n v="6.74"/>
    <n v="0"/>
  </r>
  <r>
    <n v="3573"/>
    <x v="1"/>
    <x v="1"/>
    <s v="BALTICA # 7 330ML"/>
    <x v="12"/>
    <x v="1"/>
    <n v="2.19"/>
    <n v="2.19"/>
    <n v="0"/>
  </r>
  <r>
    <n v="138967"/>
    <x v="0"/>
    <x v="16"/>
    <s v="Waterbrook Cabernet Sauvignon"/>
    <x v="0"/>
    <x v="78"/>
    <n v="14.49"/>
    <n v="14.49"/>
    <n v="1347.57"/>
  </r>
  <r>
    <n v="325734"/>
    <x v="0"/>
    <x v="6"/>
    <s v="Franciscan Estate Equilibrium Rare White Blend"/>
    <x v="0"/>
    <x v="42"/>
    <n v="24.99"/>
    <n v="24.99"/>
    <n v="124.94999999999999"/>
  </r>
  <r>
    <n v="21940"/>
    <x v="1"/>
    <x v="1"/>
    <s v="ALDARIS GAISAIS"/>
    <x v="3"/>
    <x v="1"/>
    <n v="2.4700000000000002"/>
    <n v="2.4700000000000002"/>
    <n v="0"/>
  </r>
  <r>
    <n v="26001"/>
    <x v="1"/>
    <x v="1"/>
    <s v="CHIMAY SPEICAL CENT CINQUANTE 12/750"/>
    <x v="0"/>
    <x v="1"/>
    <n v="25.64"/>
    <n v="25.64"/>
    <n v="0"/>
  </r>
  <r>
    <n v="349107"/>
    <x v="0"/>
    <x v="21"/>
    <s v="Domaine du Grand Tinel Alexis Establet Chateauneuf du pape Grenache"/>
    <x v="0"/>
    <x v="26"/>
    <n v="80.989999999999995"/>
    <n v="80.989999999999995"/>
    <n v="242.96999999999997"/>
  </r>
  <r>
    <n v="80629"/>
    <x v="0"/>
    <x v="20"/>
    <s v="HORTON BLUEBERRY"/>
    <x v="0"/>
    <x v="1"/>
    <n v="14.49"/>
    <n v="14.49"/>
    <n v="0"/>
  </r>
  <r>
    <n v="328304"/>
    <x v="0"/>
    <x v="4"/>
    <s v="Ixsir Grande Reserve Rare White Blend, Viognier, Sauvignon Blanc, Chardonnay"/>
    <x v="0"/>
    <x v="1"/>
    <n v="30.99"/>
    <n v="30.99"/>
    <n v="0"/>
  </r>
  <r>
    <n v="29871"/>
    <x v="1"/>
    <x v="1"/>
    <s v="LINDEMANS BEER SAMPLER PACK 3/4"/>
    <x v="5"/>
    <x v="1"/>
    <n v="6.56"/>
    <n v="6.56"/>
    <n v="0"/>
  </r>
  <r>
    <n v="80455"/>
    <x v="2"/>
    <x v="9"/>
    <s v="Pinnacle Cucumber Vodka"/>
    <x v="0"/>
    <x v="43"/>
    <n v="10.79"/>
    <n v="10.79"/>
    <n v="291.33"/>
  </r>
  <r>
    <n v="1759"/>
    <x v="1"/>
    <x v="1"/>
    <s v="BOSTEELS KWAK PALE ALE 6/4"/>
    <x v="10"/>
    <x v="1"/>
    <n v="5.07"/>
    <n v="5.07"/>
    <n v="0"/>
  </r>
  <r>
    <n v="336937"/>
    <x v="2"/>
    <x v="9"/>
    <s v="Pearl Vodka"/>
    <x v="15"/>
    <x v="1"/>
    <n v="13.29"/>
    <n v="13.29"/>
    <n v="0"/>
  </r>
  <r>
    <n v="27068"/>
    <x v="1"/>
    <x v="1"/>
    <s v="BLUE MOUNTAIN EVIL 8 4/6 12.0Z"/>
    <x v="5"/>
    <x v="1"/>
    <n v="1.93"/>
    <n v="1.93"/>
    <n v="0"/>
  </r>
  <r>
    <n v="27505"/>
    <x v="1"/>
    <x v="1"/>
    <s v="PERENNIAL REGALIA BRETT SAISON12/750"/>
    <x v="0"/>
    <x v="1"/>
    <n v="15.14"/>
    <n v="15.14"/>
    <n v="0"/>
  </r>
  <r>
    <n v="330634"/>
    <x v="0"/>
    <x v="10"/>
    <s v="LOLAILO SANGRIA"/>
    <x v="23"/>
    <x v="1"/>
    <n v="15.49"/>
    <n v="15.49"/>
    <n v="0"/>
  </r>
  <r>
    <n v="167681"/>
    <x v="0"/>
    <x v="6"/>
    <s v="Hahn Chardonnay"/>
    <x v="0"/>
    <x v="1"/>
    <n v="15.49"/>
    <n v="15.49"/>
    <n v="0"/>
  </r>
  <r>
    <n v="333357"/>
    <x v="0"/>
    <x v="12"/>
    <s v="Salmon Creek Brut Champagne Blend"/>
    <x v="0"/>
    <x v="1"/>
    <n v="8.19"/>
    <n v="8.19"/>
    <n v="0"/>
  </r>
  <r>
    <n v="26389"/>
    <x v="1"/>
    <x v="1"/>
    <s v="BREWERS ART FESTIVUS 12/25.4 OZ"/>
    <x v="11"/>
    <x v="1"/>
    <n v="10.01"/>
    <n v="10.01"/>
    <n v="0"/>
  </r>
  <r>
    <n v="29870"/>
    <x v="1"/>
    <x v="1"/>
    <s v="COBBLER MTN GINGER PEACH CIDER"/>
    <x v="5"/>
    <x v="1"/>
    <n v="3.34"/>
    <n v="3.34"/>
    <n v="0"/>
  </r>
  <r>
    <n v="9822"/>
    <x v="1"/>
    <x v="1"/>
    <s v="Cerveza Aguila"/>
    <x v="5"/>
    <x v="79"/>
    <n v="1.37"/>
    <n v="1.37"/>
    <n v="131.52000000000001"/>
  </r>
  <r>
    <n v="47083"/>
    <x v="0"/>
    <x v="11"/>
    <s v="Castello Banfi Le Rime Toscana IGT Pinot Grigio"/>
    <x v="0"/>
    <x v="42"/>
    <n v="9.7899999999999991"/>
    <n v="9.7899999999999991"/>
    <n v="48.949999999999996"/>
  </r>
  <r>
    <n v="43139"/>
    <x v="0"/>
    <x v="22"/>
    <s v="Affentaler Valley of the Monkey Pinot Noir"/>
    <x v="0"/>
    <x v="5"/>
    <n v="13.99"/>
    <n v="13.99"/>
    <n v="125.91"/>
  </r>
  <r>
    <n v="318030"/>
    <x v="0"/>
    <x v="12"/>
    <s v="BARTENURA MOSCATO SPUMANTE"/>
    <x v="0"/>
    <x v="1"/>
    <n v="18.989999999999998"/>
    <n v="18.989999999999998"/>
    <n v="0"/>
  </r>
  <r>
    <n v="79747"/>
    <x v="2"/>
    <x v="9"/>
    <s v="Skinnygirl Bare Naked Vodka"/>
    <x v="0"/>
    <x v="8"/>
    <n v="17.489999999999998"/>
    <n v="17.489999999999998"/>
    <n v="822.03"/>
  </r>
  <r>
    <n v="34213"/>
    <x v="2"/>
    <x v="8"/>
    <s v="Wray &amp; Nephew White Overproof Rum"/>
    <x v="15"/>
    <x v="80"/>
    <n v="22.99"/>
    <n v="22.99"/>
    <n v="2482.9199999999996"/>
  </r>
  <r>
    <n v="300457"/>
    <x v="0"/>
    <x v="3"/>
    <s v="SANTA ALICIA CARM"/>
    <x v="0"/>
    <x v="1"/>
    <n v="11.99"/>
    <n v="11.99"/>
    <n v="0"/>
  </r>
  <r>
    <n v="70062"/>
    <x v="2"/>
    <x v="8"/>
    <s v="Cruzan 9 Spiced Rum"/>
    <x v="0"/>
    <x v="81"/>
    <n v="9.49"/>
    <n v="9.49"/>
    <n v="863.59"/>
  </r>
  <r>
    <n v="309479"/>
    <x v="0"/>
    <x v="6"/>
    <s v="STICKYBEAK CHARD"/>
    <x v="0"/>
    <x v="1"/>
    <n v="13.99"/>
    <n v="13.99"/>
    <n v="0"/>
  </r>
  <r>
    <n v="329424"/>
    <x v="0"/>
    <x v="17"/>
    <s v="Sacred Spiced English Vermouth"/>
    <x v="0"/>
    <x v="1"/>
    <n v="57.99"/>
    <n v="57.99"/>
    <n v="0"/>
  </r>
  <r>
    <n v="25037"/>
    <x v="1"/>
    <x v="1"/>
    <s v="THE BRUERY TART OF DARKNESS12/"/>
    <x v="0"/>
    <x v="1"/>
    <n v="20.94"/>
    <n v="20.94"/>
    <n v="0"/>
  </r>
  <r>
    <n v="392022"/>
    <x v="0"/>
    <x v="27"/>
    <s v="DASHWOOD S/BLC"/>
    <x v="0"/>
    <x v="1"/>
    <n v="12.99"/>
    <n v="12.99"/>
    <n v="0"/>
  </r>
  <r>
    <n v="169943"/>
    <x v="0"/>
    <x v="10"/>
    <s v="EL COTO RIOJA ROSADO"/>
    <x v="0"/>
    <x v="1"/>
    <n v="11.49"/>
    <n v="11.49"/>
    <n v="0"/>
  </r>
  <r>
    <n v="347698"/>
    <x v="0"/>
    <x v="11"/>
    <s v="CASTELLO RAMPOLLA CHIANTI CL"/>
    <x v="0"/>
    <x v="1"/>
    <n v="24.99"/>
    <n v="24.99"/>
    <n v="0"/>
  </r>
  <r>
    <n v="66117"/>
    <x v="0"/>
    <x v="11"/>
    <s v="Cantine Torresella Veneto IGT Pinot Grigio"/>
    <x v="0"/>
    <x v="47"/>
    <n v="12.99"/>
    <n v="12.99"/>
    <n v="454.65000000000003"/>
  </r>
  <r>
    <n v="27533"/>
    <x v="1"/>
    <x v="1"/>
    <s v="MEXICALI CERVEZA 4/6 12.OC CAN"/>
    <x v="5"/>
    <x v="1"/>
    <n v="1.34"/>
    <n v="1.34"/>
    <n v="0"/>
  </r>
  <r>
    <n v="438642"/>
    <x v="0"/>
    <x v="31"/>
    <s v="Dopff &amp; Irion Cuvee Rene Dopff Pinot Blanc"/>
    <x v="0"/>
    <x v="82"/>
    <n v="14.49"/>
    <n v="14.49"/>
    <n v="333.27"/>
  </r>
  <r>
    <n v="15571"/>
    <x v="2"/>
    <x v="5"/>
    <s v="Maui Tropical Schnapps"/>
    <x v="15"/>
    <x v="15"/>
    <n v="12.99"/>
    <n v="12.99"/>
    <n v="142.89000000000001"/>
  </r>
  <r>
    <n v="185264"/>
    <x v="0"/>
    <x v="20"/>
    <s v="Linganore Medieval Mead"/>
    <x v="0"/>
    <x v="28"/>
    <n v="15.49"/>
    <n v="15.49"/>
    <n v="185.88"/>
  </r>
  <r>
    <n v="86231"/>
    <x v="0"/>
    <x v="16"/>
    <s v="MD 20/20 BANANA RED"/>
    <x v="0"/>
    <x v="1"/>
    <n v="4.1900000000000004"/>
    <n v="4.1900000000000004"/>
    <n v="0"/>
  </r>
  <r>
    <n v="300574"/>
    <x v="0"/>
    <x v="16"/>
    <s v="Boordy Vineyards Chambourcin"/>
    <x v="0"/>
    <x v="28"/>
    <n v="12.69"/>
    <n v="12.69"/>
    <n v="152.28"/>
  </r>
  <r>
    <n v="41335"/>
    <x v="0"/>
    <x v="14"/>
    <s v="Fundador Brandy"/>
    <x v="0"/>
    <x v="67"/>
    <n v="15.99"/>
    <n v="15.99"/>
    <n v="1551.03"/>
  </r>
  <r>
    <n v="438332"/>
    <x v="0"/>
    <x v="16"/>
    <s v="ELEMENTS CAB"/>
    <x v="0"/>
    <x v="1"/>
    <n v="18.989999999999998"/>
    <n v="18.989999999999998"/>
    <n v="0"/>
  </r>
  <r>
    <n v="335381"/>
    <x v="0"/>
    <x v="10"/>
    <s v="Bodegas Elias Mora Vinas Elias Mora Tempranillo"/>
    <x v="0"/>
    <x v="42"/>
    <n v="39.99"/>
    <n v="39.99"/>
    <n v="199.95000000000002"/>
  </r>
  <r>
    <n v="29731"/>
    <x v="1"/>
    <x v="1"/>
    <s v="Anderson Valley Blood Orange Gose Highway 128"/>
    <x v="5"/>
    <x v="38"/>
    <n v="2.06"/>
    <n v="2.06"/>
    <n v="98.88"/>
  </r>
  <r>
    <n v="23931"/>
    <x v="1"/>
    <x v="1"/>
    <s v="Amstel Light"/>
    <x v="5"/>
    <x v="48"/>
    <n v="33.99"/>
    <n v="33.99"/>
    <n v="135.96"/>
  </r>
  <r>
    <n v="337739"/>
    <x v="0"/>
    <x v="6"/>
    <s v="50 Acre Ranch Chardonnay"/>
    <x v="0"/>
    <x v="0"/>
    <n v="9.7899999999999991"/>
    <n v="9.7899999999999991"/>
    <n v="97.899999999999991"/>
  </r>
  <r>
    <n v="23617"/>
    <x v="1"/>
    <x v="1"/>
    <s v="DE DOCHTER NOBLESSE"/>
    <x v="10"/>
    <x v="1"/>
    <n v="4.25"/>
    <n v="4.25"/>
    <n v="0"/>
  </r>
  <r>
    <n v="39373"/>
    <x v="1"/>
    <x v="1"/>
    <s v="ERDINGER CRYSTAL WEISS"/>
    <x v="3"/>
    <x v="1"/>
    <n v="3.04"/>
    <n v="3.04"/>
    <n v="0"/>
  </r>
  <r>
    <n v="14818"/>
    <x v="0"/>
    <x v="16"/>
    <s v="Schug Pinot Noir"/>
    <x v="0"/>
    <x v="65"/>
    <n v="20.99"/>
    <n v="20.99"/>
    <n v="524.75"/>
  </r>
  <r>
    <n v="338462"/>
    <x v="0"/>
    <x v="16"/>
    <s v="Angela Estate Abbott Claim Vineyard Pinot Noir"/>
    <x v="0"/>
    <x v="7"/>
    <n v="59.99"/>
    <n v="59.99"/>
    <n v="359.94"/>
  </r>
  <r>
    <n v="22428"/>
    <x v="1"/>
    <x v="1"/>
    <s v="Schneider Weisse Tap7 Original"/>
    <x v="3"/>
    <x v="48"/>
    <n v="3.6"/>
    <n v="3.6"/>
    <n v="14.4"/>
  </r>
  <r>
    <n v="80537"/>
    <x v="0"/>
    <x v="22"/>
    <s v="Niederkirchener Weinmacher Blue Fish Original Riesling"/>
    <x v="0"/>
    <x v="20"/>
    <n v="11.99"/>
    <n v="11.99"/>
    <n v="203.83"/>
  </r>
  <r>
    <n v="6181"/>
    <x v="1"/>
    <x v="1"/>
    <s v="S SMITH PALE ALE 12/18.7OZ"/>
    <x v="13"/>
    <x v="1"/>
    <n v="3.8"/>
    <n v="3.8"/>
    <n v="0"/>
  </r>
  <r>
    <n v="355763"/>
    <x v="0"/>
    <x v="16"/>
    <s v="Paso Creek Cabernet Sauvignon"/>
    <x v="0"/>
    <x v="1"/>
    <n v="17.989999999999998"/>
    <n v="17.989999999999998"/>
    <n v="0"/>
  </r>
  <r>
    <n v="35190"/>
    <x v="2"/>
    <x v="9"/>
    <s v="Smirnoff Citrus Vodka"/>
    <x v="0"/>
    <x v="1"/>
    <n v="12.79"/>
    <n v="12.79"/>
    <n v="0"/>
  </r>
  <r>
    <n v="340753"/>
    <x v="0"/>
    <x v="24"/>
    <s v="Zacharias Vineyards Dry Red Cabernet Sauvignon"/>
    <x v="0"/>
    <x v="0"/>
    <n v="12.99"/>
    <n v="12.99"/>
    <n v="129.9"/>
  </r>
  <r>
    <n v="348991"/>
    <x v="0"/>
    <x v="11"/>
    <s v="CONTI BERETTA PROSECCO"/>
    <x v="0"/>
    <x v="57"/>
    <n v="12.69"/>
    <n v="12.69"/>
    <n v="-12.69"/>
  </r>
  <r>
    <n v="427228"/>
    <x v="0"/>
    <x v="27"/>
    <s v="Tenuta Campo Di Sasso Frenzy Sauvignon Blanc"/>
    <x v="0"/>
    <x v="11"/>
    <n v="12.99"/>
    <n v="12.99"/>
    <n v="311.76"/>
  </r>
  <r>
    <n v="328935"/>
    <x v="0"/>
    <x v="10"/>
    <s v="MOREJONA VERDEJO"/>
    <x v="0"/>
    <x v="1"/>
    <n v="10.49"/>
    <n v="10.49"/>
    <n v="0"/>
  </r>
  <r>
    <n v="11390"/>
    <x v="2"/>
    <x v="28"/>
    <s v="Sloane's Original Dry Gin"/>
    <x v="0"/>
    <x v="1"/>
    <n v="29.99"/>
    <n v="29.99"/>
    <n v="0"/>
  </r>
  <r>
    <n v="18600"/>
    <x v="0"/>
    <x v="14"/>
    <s v="TAAM PREE SLIVOVITZ"/>
    <x v="0"/>
    <x v="1"/>
    <n v="19.989999999999998"/>
    <n v="19.989999999999998"/>
    <n v="0"/>
  </r>
  <r>
    <n v="28893"/>
    <x v="1"/>
    <x v="1"/>
    <s v="SHIPYARD SMASHED BLUEBERRY6/4 12.OZ NR"/>
    <x v="5"/>
    <x v="1"/>
    <n v="3.08"/>
    <n v="3.08"/>
    <n v="0"/>
  </r>
  <r>
    <n v="328566"/>
    <x v="0"/>
    <x v="4"/>
    <s v="Domaine des Ouled Thaleb Unoaked Chardonnay"/>
    <x v="0"/>
    <x v="0"/>
    <n v="17.989999999999998"/>
    <n v="17.989999999999998"/>
    <n v="179.89999999999998"/>
  </r>
  <r>
    <n v="23844"/>
    <x v="1"/>
    <x v="1"/>
    <s v="Hoegaarden Wit Blanche"/>
    <x v="5"/>
    <x v="83"/>
    <n v="1.33"/>
    <n v="1.33"/>
    <n v="95.76"/>
  </r>
  <r>
    <n v="28139"/>
    <x v="1"/>
    <x v="1"/>
    <s v="DUCLAW ANTI VENOM CENTENNIAL 4/6"/>
    <x v="5"/>
    <x v="1"/>
    <n v="1.29"/>
    <n v="1.29"/>
    <n v="0"/>
  </r>
  <r>
    <n v="71365"/>
    <x v="2"/>
    <x v="15"/>
    <s v="Suerte Anejo Tequila"/>
    <x v="0"/>
    <x v="41"/>
    <n v="54.99"/>
    <n v="54.99"/>
    <n v="54.99"/>
  </r>
  <r>
    <n v="99740"/>
    <x v="1"/>
    <x v="1"/>
    <s v="MOLSON GOLDEN 2/12 LNNR"/>
    <x v="5"/>
    <x v="1"/>
    <n v="0.95"/>
    <n v="0.95"/>
    <n v="0"/>
  </r>
  <r>
    <n v="317856"/>
    <x v="0"/>
    <x v="12"/>
    <s v="ARMAND DE BRIGNAC TRILOGIE"/>
    <x v="0"/>
    <x v="1"/>
    <n v="484.99"/>
    <n v="484.99"/>
    <n v="0"/>
  </r>
  <r>
    <n v="310175"/>
    <x v="0"/>
    <x v="3"/>
    <s v="La Playa Estate Series Merlot"/>
    <x v="0"/>
    <x v="1"/>
    <n v="8.19"/>
    <n v="8.19"/>
    <n v="0"/>
  </r>
  <r>
    <n v="10475"/>
    <x v="1"/>
    <x v="1"/>
    <s v="HITACHINO ANABAI"/>
    <x v="10"/>
    <x v="1"/>
    <n v="5.23"/>
    <n v="5.23"/>
    <n v="0"/>
  </r>
  <r>
    <n v="384119"/>
    <x v="0"/>
    <x v="16"/>
    <s v="Carol Shelton Wines Wild Thing Old Vine Zinfandel"/>
    <x v="0"/>
    <x v="1"/>
    <n v="19.989999999999998"/>
    <n v="19.989999999999998"/>
    <n v="0"/>
  </r>
  <r>
    <n v="67750"/>
    <x v="1"/>
    <x v="1"/>
    <s v="WEYERBACHER MERRY MONKS"/>
    <x v="5"/>
    <x v="1"/>
    <n v="49.02"/>
    <n v="49.02"/>
    <n v="0"/>
  </r>
  <r>
    <n v="29338"/>
    <x v="1"/>
    <x v="1"/>
    <s v="META BEER (ETHIOPIA)"/>
    <x v="10"/>
    <x v="1"/>
    <n v="2.0099999999999998"/>
    <n v="2.0099999999999998"/>
    <n v="0"/>
  </r>
  <r>
    <n v="76250"/>
    <x v="2"/>
    <x v="30"/>
    <s v="Seagram's 7 Dark Honey Whiskey"/>
    <x v="0"/>
    <x v="84"/>
    <n v="11.99"/>
    <n v="11.99"/>
    <n v="803.33"/>
  </r>
  <r>
    <n v="342121"/>
    <x v="0"/>
    <x v="16"/>
    <s v="Silver Palm Merlot"/>
    <x v="0"/>
    <x v="85"/>
    <n v="16.489999999999998"/>
    <n v="16.489999999999998"/>
    <n v="2555.9499999999998"/>
  </r>
  <r>
    <n v="83437"/>
    <x v="0"/>
    <x v="29"/>
    <s v="Franzia Vintner Select White Zinfandel"/>
    <x v="4"/>
    <x v="31"/>
    <n v="10.49"/>
    <n v="6.99"/>
    <n v="13.98"/>
  </r>
  <r>
    <n v="43375"/>
    <x v="0"/>
    <x v="11"/>
    <s v="Bodegas LAN Gran Reserva Tempranillo"/>
    <x v="0"/>
    <x v="76"/>
    <n v="25.99"/>
    <n v="25.99"/>
    <n v="1273.51"/>
  </r>
  <r>
    <n v="28130"/>
    <x v="1"/>
    <x v="1"/>
    <s v="STRYBBE ICHTEGEMS GRAND CRU 6/"/>
    <x v="16"/>
    <x v="1"/>
    <n v="4.43"/>
    <n v="4.43"/>
    <n v="0"/>
  </r>
  <r>
    <n v="331564"/>
    <x v="0"/>
    <x v="11"/>
    <s v="TESTA CAB"/>
    <x v="4"/>
    <x v="1"/>
    <n v="13.69"/>
    <n v="13.69"/>
    <n v="0"/>
  </r>
  <r>
    <n v="414875"/>
    <x v="0"/>
    <x v="11"/>
    <s v="Bove Feudi d'albe Montepulciano d'Abruzzo"/>
    <x v="4"/>
    <x v="41"/>
    <n v="10.99"/>
    <n v="10.99"/>
    <n v="10.99"/>
  </r>
  <r>
    <n v="29381"/>
    <x v="1"/>
    <x v="1"/>
    <s v="LA RULLES TRIPEL 25.4"/>
    <x v="11"/>
    <x v="1"/>
    <n v="11.68"/>
    <n v="11.68"/>
    <n v="0"/>
  </r>
  <r>
    <n v="333236"/>
    <x v="3"/>
    <x v="19"/>
    <s v="ELLA VALLEY S/BLC 13"/>
    <x v="0"/>
    <x v="1"/>
    <n v="20.99"/>
    <n v="20.99"/>
    <n v="0"/>
  </r>
  <r>
    <n v="23318"/>
    <x v="1"/>
    <x v="1"/>
    <s v="MODELO ESPECIAL 18PK CAN"/>
    <x v="5"/>
    <x v="1"/>
    <n v="1.1100000000000001"/>
    <n v="1.1100000000000001"/>
    <n v="0"/>
  </r>
  <r>
    <n v="347115"/>
    <x v="0"/>
    <x v="16"/>
    <s v="Proud Pour This Wine Saves Bee Species Pinot Noir"/>
    <x v="0"/>
    <x v="54"/>
    <n v="19.989999999999998"/>
    <n v="19.989999999999998"/>
    <n v="1679.1599999999999"/>
  </r>
  <r>
    <n v="53449"/>
    <x v="0"/>
    <x v="11"/>
    <s v="Castelgiocondo (Marchesi de' Frescobaldi) Brunello di Montalcino Sangiovese"/>
    <x v="0"/>
    <x v="47"/>
    <n v="86.99"/>
    <n v="86.99"/>
    <n v="3044.6499999999996"/>
  </r>
  <r>
    <n v="133612"/>
    <x v="0"/>
    <x v="16"/>
    <s v="Sebastiani Vineyards &amp; Winery Bordeaux Blend"/>
    <x v="0"/>
    <x v="48"/>
    <n v="30.99"/>
    <n v="30.99"/>
    <n v="123.96"/>
  </r>
  <r>
    <n v="80956"/>
    <x v="0"/>
    <x v="16"/>
    <s v="Rosenblum Cellars Heritage Clones Petite Sirah"/>
    <x v="0"/>
    <x v="5"/>
    <n v="16.989999999999998"/>
    <n v="16.989999999999998"/>
    <n v="152.91"/>
  </r>
  <r>
    <n v="84545"/>
    <x v="0"/>
    <x v="6"/>
    <s v="Picket Fence Sauvignon Blanc"/>
    <x v="0"/>
    <x v="21"/>
    <n v="14.69"/>
    <n v="9.99"/>
    <n v="299.7"/>
  </r>
  <r>
    <n v="11038"/>
    <x v="1"/>
    <x v="1"/>
    <s v="AMARCORD GRADISA"/>
    <x v="3"/>
    <x v="1"/>
    <n v="4.46"/>
    <n v="4.46"/>
    <n v="0"/>
  </r>
  <r>
    <n v="23248"/>
    <x v="0"/>
    <x v="25"/>
    <s v="LITTLE BOOMEY MER"/>
    <x v="0"/>
    <x v="1"/>
    <n v="7.79"/>
    <n v="7.79"/>
    <n v="0"/>
  </r>
  <r>
    <n v="417149"/>
    <x v="0"/>
    <x v="21"/>
    <s v="Pascal Jolivet Attitude Sauvignon Blanc"/>
    <x v="0"/>
    <x v="68"/>
    <n v="16.489999999999998"/>
    <n v="16.489999999999998"/>
    <n v="1038.8699999999999"/>
  </r>
  <r>
    <n v="70927"/>
    <x v="1"/>
    <x v="32"/>
    <s v="Bird Dog Chocolate Flavored Whiskey 80 Proof"/>
    <x v="0"/>
    <x v="18"/>
    <n v="15.99"/>
    <n v="15.99"/>
    <n v="735.54"/>
  </r>
  <r>
    <n v="41108"/>
    <x v="0"/>
    <x v="0"/>
    <s v="Pieter Cruythoff Middelpos Pinotage"/>
    <x v="0"/>
    <x v="1"/>
    <n v="18.989999999999998"/>
    <n v="18.989999999999998"/>
    <n v="0"/>
  </r>
  <r>
    <n v="28257"/>
    <x v="1"/>
    <x v="1"/>
    <s v="GREEN FLASH DISCOVERY PACK 3/8PKS NR"/>
    <x v="5"/>
    <x v="1"/>
    <n v="2.57"/>
    <n v="2.57"/>
    <n v="0"/>
  </r>
  <r>
    <n v="48398"/>
    <x v="1"/>
    <x v="32"/>
    <s v="Junior Johnson's Midnight Moon Blueberry Moonshine"/>
    <x v="0"/>
    <x v="25"/>
    <n v="22.99"/>
    <n v="22.99"/>
    <n v="827.64"/>
  </r>
  <r>
    <n v="330943"/>
    <x v="0"/>
    <x v="16"/>
    <s v="THREE RIVERS CAB"/>
    <x v="0"/>
    <x v="1"/>
    <n v="23.99"/>
    <n v="23.99"/>
    <n v="0"/>
  </r>
  <r>
    <n v="25447"/>
    <x v="1"/>
    <x v="1"/>
    <s v="Samuel Adams Harvest Hefe"/>
    <x v="5"/>
    <x v="83"/>
    <n v="1.67"/>
    <n v="1.67"/>
    <n v="120.24"/>
  </r>
  <r>
    <n v="26046"/>
    <x v="1"/>
    <x v="1"/>
    <s v="BUD LIGHT PLATINUM 15/22 NR"/>
    <x v="1"/>
    <x v="1"/>
    <n v="1.98"/>
    <n v="1.98"/>
    <n v="0"/>
  </r>
  <r>
    <n v="32786"/>
    <x v="0"/>
    <x v="16"/>
    <s v="Clos du Bois Marlstone Bordeaux Blend"/>
    <x v="0"/>
    <x v="64"/>
    <n v="57.99"/>
    <n v="57.99"/>
    <n v="2435.58"/>
  </r>
  <r>
    <n v="323890"/>
    <x v="0"/>
    <x v="11"/>
    <s v="Contri Spumanti S.p.A. Corte Viola Delle Venezie IGT Pinot Grigio"/>
    <x v="0"/>
    <x v="27"/>
    <n v="10.99"/>
    <n v="10.99"/>
    <n v="87.92"/>
  </r>
  <r>
    <n v="23802"/>
    <x v="1"/>
    <x v="1"/>
    <s v="Samuel Smith Organic Cherry Fruit Ale"/>
    <x v="13"/>
    <x v="48"/>
    <n v="5.91"/>
    <n v="5.91"/>
    <n v="23.64"/>
  </r>
  <r>
    <n v="28103"/>
    <x v="1"/>
    <x v="1"/>
    <s v="ORIGINAL SIN APRICOT CIDER 6/4"/>
    <x v="5"/>
    <x v="1"/>
    <n v="2.57"/>
    <n v="2.57"/>
    <n v="0"/>
  </r>
  <r>
    <n v="71320"/>
    <x v="2"/>
    <x v="5"/>
    <s v="Baileys Espresso Creme"/>
    <x v="24"/>
    <x v="86"/>
    <n v="2.99"/>
    <n v="2.99"/>
    <n v="233.22000000000003"/>
  </r>
  <r>
    <n v="42240"/>
    <x v="0"/>
    <x v="11"/>
    <s v="VOLPAIA CHIANTI CLS"/>
    <x v="0"/>
    <x v="1"/>
    <n v="23.99"/>
    <n v="23.99"/>
    <n v="0"/>
  </r>
  <r>
    <n v="308005"/>
    <x v="0"/>
    <x v="4"/>
    <s v="WEREWOLF MER"/>
    <x v="0"/>
    <x v="1"/>
    <n v="6.99"/>
    <n v="6.99"/>
    <n v="0"/>
  </r>
  <r>
    <n v="316399"/>
    <x v="0"/>
    <x v="6"/>
    <s v="Rainstorm &quot;Rainstorm&quot; Pinot Gris"/>
    <x v="0"/>
    <x v="28"/>
    <n v="14.49"/>
    <n v="14.49"/>
    <n v="173.88"/>
  </r>
  <r>
    <n v="87561"/>
    <x v="0"/>
    <x v="12"/>
    <s v="Moet &amp; Chandon Grand Vintage Brut Champagne Brut Champagne Blend"/>
    <x v="0"/>
    <x v="31"/>
    <n v="66.989999999999995"/>
    <n v="66.989999999999995"/>
    <n v="133.97999999999999"/>
  </r>
  <r>
    <n v="47352"/>
    <x v="0"/>
    <x v="17"/>
    <s v="Sao Pedro Aged 10 Years Red Port"/>
    <x v="0"/>
    <x v="1"/>
    <n v="38.99"/>
    <n v="38.99"/>
    <n v="0"/>
  </r>
  <r>
    <n v="326817"/>
    <x v="0"/>
    <x v="16"/>
    <s v="Chasseur Pinot Noir"/>
    <x v="0"/>
    <x v="28"/>
    <n v="50.99"/>
    <n v="50.99"/>
    <n v="611.88"/>
  </r>
  <r>
    <n v="42914"/>
    <x v="0"/>
    <x v="4"/>
    <s v="Chiyomusubi Ryo Junmai Ginjo Sake"/>
    <x v="25"/>
    <x v="1"/>
    <n v="11.99"/>
    <n v="11.99"/>
    <n v="0"/>
  </r>
  <r>
    <n v="26900"/>
    <x v="1"/>
    <x v="1"/>
    <s v="Laughing Dog IPA Can"/>
    <x v="5"/>
    <x v="11"/>
    <n v="2.44"/>
    <n v="2.44"/>
    <n v="58.56"/>
  </r>
  <r>
    <n v="338701"/>
    <x v="0"/>
    <x v="3"/>
    <s v="Vina San Esteban Rio Alto Reserva Estate Bottled Cabernet Sauvignon"/>
    <x v="0"/>
    <x v="26"/>
    <n v="8.49"/>
    <n v="8.49"/>
    <n v="25.47"/>
  </r>
  <r>
    <n v="40952"/>
    <x v="1"/>
    <x v="1"/>
    <s v="DOC'S PEACH CIDER 12/22"/>
    <x v="1"/>
    <x v="1"/>
    <n v="80.150000000000006"/>
    <n v="80.150000000000006"/>
    <n v="0"/>
  </r>
  <r>
    <n v="29716"/>
    <x v="1"/>
    <x v="1"/>
    <s v="BFM CUVEE DU 7EME 11.2NR"/>
    <x v="10"/>
    <x v="1"/>
    <n v="7.56"/>
    <n v="7.56"/>
    <n v="0"/>
  </r>
  <r>
    <n v="40442"/>
    <x v="0"/>
    <x v="16"/>
    <s v="B V PRI RES CAB 12"/>
    <x v="0"/>
    <x v="1"/>
    <n v="118.99"/>
    <n v="118.99"/>
    <n v="0"/>
  </r>
  <r>
    <n v="68705"/>
    <x v="2"/>
    <x v="15"/>
    <s v="Patron Reposado Tequila"/>
    <x v="6"/>
    <x v="64"/>
    <n v="34.99"/>
    <n v="34.99"/>
    <n v="1469.5800000000002"/>
  </r>
  <r>
    <n v="307920"/>
    <x v="0"/>
    <x v="4"/>
    <s v="Werewolf Cabernet Sauvignon"/>
    <x v="0"/>
    <x v="1"/>
    <n v="6.99"/>
    <n v="6.99"/>
    <n v="0"/>
  </r>
  <r>
    <n v="332985"/>
    <x v="0"/>
    <x v="10"/>
    <s v="Vila Nova Portuguese White Blend"/>
    <x v="0"/>
    <x v="15"/>
    <n v="6.99"/>
    <n v="6.99"/>
    <n v="76.89"/>
  </r>
  <r>
    <n v="337392"/>
    <x v="0"/>
    <x v="21"/>
    <s v="Francine et Olivier Savary Chablis Chardonnay"/>
    <x v="6"/>
    <x v="3"/>
    <n v="13.99"/>
    <n v="13.99"/>
    <n v="265.81"/>
  </r>
  <r>
    <n v="26463"/>
    <x v="1"/>
    <x v="1"/>
    <s v="SCHLAFLY BELGIUM GOLDEN ALE 4/"/>
    <x v="5"/>
    <x v="1"/>
    <n v="2.4"/>
    <n v="2.4"/>
    <n v="0"/>
  </r>
  <r>
    <n v="89710"/>
    <x v="0"/>
    <x v="6"/>
    <s v="Beringer Vineyards Smooth &amp; Aromatic Chenin Blanc"/>
    <x v="0"/>
    <x v="59"/>
    <n v="7.49"/>
    <n v="7.49"/>
    <n v="1400.63"/>
  </r>
  <r>
    <n v="79881"/>
    <x v="2"/>
    <x v="2"/>
    <s v="The Balvenie Aged 17 Years Double Wood Single Malt Scotch Whiskey"/>
    <x v="0"/>
    <x v="2"/>
    <n v="124.99"/>
    <n v="124.99"/>
    <n v="22373.21"/>
  </r>
  <r>
    <n v="299964"/>
    <x v="2"/>
    <x v="15"/>
    <s v="Casamigos Anejo Tequila"/>
    <x v="15"/>
    <x v="3"/>
    <n v="60.99"/>
    <n v="60.99"/>
    <n v="1158.81"/>
  </r>
  <r>
    <n v="341033"/>
    <x v="0"/>
    <x v="10"/>
    <s v="DFJ Vinhos Consensus Pinot Noir"/>
    <x v="0"/>
    <x v="1"/>
    <n v="13.99"/>
    <n v="13.99"/>
    <n v="0"/>
  </r>
  <r>
    <n v="320448"/>
    <x v="2"/>
    <x v="26"/>
    <s v="Clyde May's Whiskey"/>
    <x v="0"/>
    <x v="12"/>
    <n v="32.99"/>
    <n v="32.99"/>
    <n v="692.79000000000008"/>
  </r>
  <r>
    <n v="48630"/>
    <x v="0"/>
    <x v="21"/>
    <s v="DOM MONTAUDE MINERVOLS"/>
    <x v="0"/>
    <x v="1"/>
    <n v="11.99"/>
    <n v="11.99"/>
    <n v="0"/>
  </r>
  <r>
    <n v="335973"/>
    <x v="0"/>
    <x v="3"/>
    <s v="Errazuriz Max Reserva Cabernet Sauvignon"/>
    <x v="0"/>
    <x v="41"/>
    <n v="20.99"/>
    <n v="20.99"/>
    <n v="20.99"/>
  </r>
  <r>
    <n v="23532"/>
    <x v="1"/>
    <x v="1"/>
    <s v="KOSHI HIKARI ECHIGO BEER"/>
    <x v="26"/>
    <x v="1"/>
    <n v="5.55"/>
    <n v="5.55"/>
    <n v="0"/>
  </r>
  <r>
    <n v="45074"/>
    <x v="0"/>
    <x v="16"/>
    <s v="Horton Vineyards Rojo XOCO Rare Red Blend"/>
    <x v="7"/>
    <x v="5"/>
    <n v="18.489999999999998"/>
    <n v="18.489999999999998"/>
    <n v="166.41"/>
  </r>
  <r>
    <n v="23813"/>
    <x v="1"/>
    <x v="1"/>
    <s v="FAMOSA CANS"/>
    <x v="5"/>
    <x v="1"/>
    <n v="1.29"/>
    <n v="1.29"/>
    <n v="0"/>
  </r>
  <r>
    <n v="47927"/>
    <x v="0"/>
    <x v="22"/>
    <s v="Heinz Eifel Auslese Riesling"/>
    <x v="0"/>
    <x v="65"/>
    <n v="13.99"/>
    <n v="13.99"/>
    <n v="349.75"/>
  </r>
  <r>
    <n v="47280"/>
    <x v="2"/>
    <x v="5"/>
    <s v="99 Peaches Liqueur"/>
    <x v="0"/>
    <x v="68"/>
    <n v="14.49"/>
    <n v="14.49"/>
    <n v="912.87"/>
  </r>
  <r>
    <n v="43444"/>
    <x v="2"/>
    <x v="9"/>
    <s v="POLAR BEAR VODKA"/>
    <x v="15"/>
    <x v="1"/>
    <n v="17.989999999999998"/>
    <n v="17.989999999999998"/>
    <n v="0"/>
  </r>
  <r>
    <n v="47548"/>
    <x v="2"/>
    <x v="2"/>
    <s v="Compass Box The Spice Tree Scotch Whiskey"/>
    <x v="0"/>
    <x v="87"/>
    <n v="74.989999999999995"/>
    <n v="74.989999999999995"/>
    <n v="11248.5"/>
  </r>
  <r>
    <n v="42339"/>
    <x v="2"/>
    <x v="2"/>
    <s v="Johnnie Walker Blue Label Scotch Whiskey"/>
    <x v="2"/>
    <x v="25"/>
    <n v="519.99"/>
    <n v="519.99"/>
    <n v="18719.64"/>
  </r>
  <r>
    <n v="27754"/>
    <x v="1"/>
    <x v="1"/>
    <s v="HAZLITT CIDER TREE SPARKLING 1"/>
    <x v="0"/>
    <x v="1"/>
    <n v="8.26"/>
    <n v="8.26"/>
    <n v="0"/>
  </r>
  <r>
    <n v="10468"/>
    <x v="1"/>
    <x v="1"/>
    <s v="DE DOCHETER CRIME PASSIONEL"/>
    <x v="1"/>
    <x v="1"/>
    <n v="11.87"/>
    <n v="11.87"/>
    <n v="0"/>
  </r>
  <r>
    <n v="96385"/>
    <x v="1"/>
    <x v="1"/>
    <s v="SCHNEIDER WEISSE 20/16.9OZ"/>
    <x v="3"/>
    <x v="1"/>
    <n v="3.54"/>
    <n v="3.54"/>
    <n v="0"/>
  </r>
  <r>
    <n v="28628"/>
    <x v="1"/>
    <x v="1"/>
    <s v="VICTORIA 2/12 CAN"/>
    <x v="5"/>
    <x v="1"/>
    <n v="1.18"/>
    <n v="1.18"/>
    <n v="0"/>
  </r>
  <r>
    <n v="109630"/>
    <x v="0"/>
    <x v="25"/>
    <s v="Penfolds Rawson's Retreat Cabernet Sauvignon"/>
    <x v="0"/>
    <x v="1"/>
    <n v="8.99"/>
    <n v="8.99"/>
    <n v="0"/>
  </r>
  <r>
    <n v="40793"/>
    <x v="2"/>
    <x v="9"/>
    <s v="44ï¿½ North Mountain Huckleberry Vodka"/>
    <x v="0"/>
    <x v="10"/>
    <n v="31.99"/>
    <n v="31.99"/>
    <n v="415.87"/>
  </r>
  <r>
    <n v="29021"/>
    <x v="1"/>
    <x v="1"/>
    <s v="Firestone Walker Easy Jack IPA Can"/>
    <x v="5"/>
    <x v="22"/>
    <n v="1.83"/>
    <n v="1.83"/>
    <n v="56.730000000000004"/>
  </r>
  <r>
    <n v="42908"/>
    <x v="0"/>
    <x v="18"/>
    <s v="Japon Sake"/>
    <x v="27"/>
    <x v="22"/>
    <n v="16.989999999999998"/>
    <n v="16.989999999999998"/>
    <n v="526.68999999999994"/>
  </r>
  <r>
    <n v="319041"/>
    <x v="0"/>
    <x v="17"/>
    <s v="Contratto Americano Rosso"/>
    <x v="0"/>
    <x v="7"/>
    <n v="25.99"/>
    <n v="25.99"/>
    <n v="155.94"/>
  </r>
  <r>
    <n v="47126"/>
    <x v="2"/>
    <x v="8"/>
    <s v="Ron Flor de Cana Anejo Oro 4 Year Old Rum"/>
    <x v="15"/>
    <x v="88"/>
    <n v="19.489999999999998"/>
    <n v="19.489999999999998"/>
    <n v="1188.8899999999999"/>
  </r>
  <r>
    <n v="25100"/>
    <x v="0"/>
    <x v="6"/>
    <s v="Basignani Winery Riesling"/>
    <x v="0"/>
    <x v="7"/>
    <n v="16.489999999999998"/>
    <n v="16.489999999999998"/>
    <n v="98.94"/>
  </r>
  <r>
    <n v="85588"/>
    <x v="0"/>
    <x v="16"/>
    <s v="PARDUCCI MER"/>
    <x v="0"/>
    <x v="1"/>
    <n v="12.69"/>
    <n v="12.69"/>
    <n v="0"/>
  </r>
  <r>
    <n v="334367"/>
    <x v="0"/>
    <x v="11"/>
    <s v="TERREDORA GRECO DI TUFO"/>
    <x v="0"/>
    <x v="1"/>
    <n v="20.99"/>
    <n v="20.99"/>
    <n v="0"/>
  </r>
  <r>
    <n v="70405"/>
    <x v="0"/>
    <x v="16"/>
    <s v="Cupcake Vineyards Black Forest Decadent Rare Red Blend"/>
    <x v="0"/>
    <x v="89"/>
    <n v="12.49"/>
    <n v="11.89"/>
    <n v="2687.1400000000003"/>
  </r>
  <r>
    <n v="308765"/>
    <x v="0"/>
    <x v="4"/>
    <s v="Tozai Well Of Wisdom Sake"/>
    <x v="9"/>
    <x v="11"/>
    <n v="25.99"/>
    <n v="25.99"/>
    <n v="623.76"/>
  </r>
  <r>
    <n v="81272"/>
    <x v="1"/>
    <x v="1"/>
    <s v="MILLER GENUINE DRAFT 12/40 OZ"/>
    <x v="28"/>
    <x v="1"/>
    <n v="36.51"/>
    <n v="36.51"/>
    <n v="0"/>
  </r>
  <r>
    <n v="346985"/>
    <x v="2"/>
    <x v="26"/>
    <s v="Belle Meade Cognac Bourbon"/>
    <x v="0"/>
    <x v="62"/>
    <n v="79.989999999999995"/>
    <n v="79.989999999999995"/>
    <n v="2559.6799999999998"/>
  </r>
  <r>
    <n v="29313"/>
    <x v="1"/>
    <x v="1"/>
    <s v="ROY PITZ WATERMELON LAGER"/>
    <x v="5"/>
    <x v="1"/>
    <n v="2.23"/>
    <n v="2.23"/>
    <n v="0"/>
  </r>
  <r>
    <n v="301120"/>
    <x v="0"/>
    <x v="27"/>
    <s v="Kono Sauvignon Blanc"/>
    <x v="0"/>
    <x v="12"/>
    <n v="14.99"/>
    <n v="14.99"/>
    <n v="314.79000000000002"/>
  </r>
  <r>
    <n v="234974"/>
    <x v="0"/>
    <x v="25"/>
    <s v="Nashwauk Cabernet Sauvignon"/>
    <x v="0"/>
    <x v="28"/>
    <n v="37.99"/>
    <n v="37.99"/>
    <n v="455.88"/>
  </r>
  <r>
    <n v="430013"/>
    <x v="0"/>
    <x v="10"/>
    <s v="Joao Portugal Ramos Vila Santa Rare Red Blend"/>
    <x v="0"/>
    <x v="12"/>
    <n v="18.489999999999998"/>
    <n v="18.489999999999998"/>
    <n v="388.28999999999996"/>
  </r>
  <r>
    <n v="47863"/>
    <x v="2"/>
    <x v="9"/>
    <s v="Square One Cucumber Organic Vodka"/>
    <x v="0"/>
    <x v="66"/>
    <n v="32.99"/>
    <n v="32.99"/>
    <n v="1253.6200000000001"/>
  </r>
  <r>
    <n v="79413"/>
    <x v="0"/>
    <x v="18"/>
    <s v="Momokawa Silver Sake"/>
    <x v="0"/>
    <x v="90"/>
    <n v="14.99"/>
    <n v="14.99"/>
    <n v="1513.99"/>
  </r>
  <r>
    <n v="334793"/>
    <x v="0"/>
    <x v="21"/>
    <s v="Axel des Vignes Bordeaux Blend"/>
    <x v="0"/>
    <x v="37"/>
    <n v="8.99"/>
    <n v="8.99"/>
    <n v="161.82"/>
  </r>
  <r>
    <n v="86274"/>
    <x v="0"/>
    <x v="20"/>
    <s v="MD 20/20 BANANA RED"/>
    <x v="6"/>
    <x v="1"/>
    <n v="2.99"/>
    <n v="2.99"/>
    <n v="0"/>
  </r>
  <r>
    <n v="52523"/>
    <x v="0"/>
    <x v="25"/>
    <s v="The Little Penguin Chardonnay"/>
    <x v="0"/>
    <x v="43"/>
    <n v="8.99"/>
    <n v="6.49"/>
    <n v="175.23000000000002"/>
  </r>
  <r>
    <n v="73374"/>
    <x v="2"/>
    <x v="2"/>
    <s v="The Dalmore King Alexander III Highland Single Malt Scotch Whisky"/>
    <x v="0"/>
    <x v="28"/>
    <n v="287.99"/>
    <n v="287.99"/>
    <n v="3455.88"/>
  </r>
  <r>
    <n v="341047"/>
    <x v="0"/>
    <x v="10"/>
    <s v="Criadores de Rioja El Guardian Crianza Tempranillo"/>
    <x v="0"/>
    <x v="1"/>
    <n v="11.69"/>
    <n v="11.69"/>
    <n v="0"/>
  </r>
  <r>
    <n v="425737"/>
    <x v="0"/>
    <x v="6"/>
    <s v="Milbrandt Vineyards Traditions Pinot Gris"/>
    <x v="0"/>
    <x v="1"/>
    <n v="13.99"/>
    <n v="13.99"/>
    <n v="0"/>
  </r>
  <r>
    <n v="83127"/>
    <x v="0"/>
    <x v="16"/>
    <s v="Sebastiani Vineyards &amp; Winery Bordeaux Blend"/>
    <x v="0"/>
    <x v="1"/>
    <n v="16.989999999999998"/>
    <n v="16.989999999999998"/>
    <n v="0"/>
  </r>
  <r>
    <n v="29734"/>
    <x v="0"/>
    <x v="17"/>
    <s v="Pitaud Pineau Des Charentes Blanc"/>
    <x v="0"/>
    <x v="37"/>
    <n v="17.989999999999998"/>
    <n v="17.989999999999998"/>
    <n v="323.82"/>
  </r>
  <r>
    <n v="73870"/>
    <x v="1"/>
    <x v="32"/>
    <s v="Fannie Tutt's Lemon Meringue Moonshine"/>
    <x v="0"/>
    <x v="77"/>
    <n v="27.99"/>
    <n v="27.99"/>
    <n v="2491.1099999999997"/>
  </r>
  <r>
    <n v="90027"/>
    <x v="1"/>
    <x v="1"/>
    <s v="Leinenkugel's Sunset Wheat"/>
    <x v="5"/>
    <x v="91"/>
    <n v="1.67"/>
    <n v="1.67"/>
    <n v="220.44"/>
  </r>
  <r>
    <n v="30100"/>
    <x v="1"/>
    <x v="1"/>
    <s v="Blizzard of Hops Winter IPA"/>
    <x v="5"/>
    <x v="1"/>
    <n v="1.38"/>
    <n v="1.38"/>
    <n v="0"/>
  </r>
  <r>
    <n v="77038"/>
    <x v="0"/>
    <x v="16"/>
    <s v="Chalone Vineyard Monterey Vineyards Pinot Noir"/>
    <x v="0"/>
    <x v="52"/>
    <n v="17.489999999999998"/>
    <n v="17.489999999999998"/>
    <n v="122.42999999999999"/>
  </r>
  <r>
    <n v="311089"/>
    <x v="2"/>
    <x v="5"/>
    <s v="Silvio Meletti Amaro Liqueur"/>
    <x v="0"/>
    <x v="66"/>
    <n v="17.989999999999998"/>
    <n v="17.989999999999998"/>
    <n v="683.61999999999989"/>
  </r>
  <r>
    <n v="41299"/>
    <x v="2"/>
    <x v="9"/>
    <s v="GREY GOOSE VODKA W/ MARTINI GLASSES"/>
    <x v="2"/>
    <x v="26"/>
    <n v="56.99"/>
    <n v="56.99"/>
    <n v="170.97"/>
  </r>
  <r>
    <n v="321870"/>
    <x v="0"/>
    <x v="10"/>
    <s v="Finca Villacreces Pruno Tempranillo"/>
    <x v="0"/>
    <x v="92"/>
    <n v="19.989999999999998"/>
    <n v="19.989999999999998"/>
    <n v="519.74"/>
  </r>
  <r>
    <n v="104949"/>
    <x v="3"/>
    <x v="19"/>
    <s v="B HERZOG CHARD VDP"/>
    <x v="0"/>
    <x v="1"/>
    <n v="8.99"/>
    <n v="8.99"/>
    <n v="0"/>
  </r>
  <r>
    <n v="69370"/>
    <x v="0"/>
    <x v="31"/>
    <s v="Trimbach Gewurztraminer"/>
    <x v="0"/>
    <x v="93"/>
    <n v="23.99"/>
    <n v="23.99"/>
    <n v="2542.94"/>
  </r>
  <r>
    <n v="29702"/>
    <x v="1"/>
    <x v="1"/>
    <s v="KEEGAN MOTHERS MILK 6/4 NR"/>
    <x v="5"/>
    <x v="1"/>
    <n v="1.93"/>
    <n v="1.93"/>
    <n v="0"/>
  </r>
  <r>
    <n v="74011"/>
    <x v="2"/>
    <x v="9"/>
    <s v="Ketel One Oranje"/>
    <x v="2"/>
    <x v="94"/>
    <n v="47.99"/>
    <n v="47.99"/>
    <n v="2879.4"/>
  </r>
  <r>
    <n v="77555"/>
    <x v="2"/>
    <x v="30"/>
    <s v="Crown Royal Maple Whiskey"/>
    <x v="6"/>
    <x v="31"/>
    <n v="14.49"/>
    <n v="14.49"/>
    <n v="28.98"/>
  </r>
  <r>
    <n v="28272"/>
    <x v="1"/>
    <x v="1"/>
    <s v="SCHLAFLY IMPERIAL TOPAX 12/750ML NR"/>
    <x v="0"/>
    <x v="1"/>
    <n v="14.37"/>
    <n v="14.37"/>
    <n v="0"/>
  </r>
  <r>
    <n v="395064"/>
    <x v="0"/>
    <x v="16"/>
    <s v="Stowell Cellars Merlot"/>
    <x v="0"/>
    <x v="1"/>
    <n v="13.69"/>
    <n v="13.69"/>
    <n v="0"/>
  </r>
  <r>
    <n v="37753"/>
    <x v="0"/>
    <x v="16"/>
    <s v="Clos du Bois Sonoma Reserve Merlot"/>
    <x v="0"/>
    <x v="51"/>
    <n v="23.99"/>
    <n v="22.29"/>
    <n v="1560.3"/>
  </r>
  <r>
    <n v="10124"/>
    <x v="2"/>
    <x v="26"/>
    <s v="Noteworthy Small Batch Reserve 90 Proof Rye Whiskey"/>
    <x v="0"/>
    <x v="80"/>
    <n v="29.99"/>
    <n v="29.99"/>
    <n v="3238.9199999999996"/>
  </r>
  <r>
    <n v="322695"/>
    <x v="0"/>
    <x v="16"/>
    <s v="Rodney Strong Symmetry Meritage"/>
    <x v="0"/>
    <x v="10"/>
    <n v="48.99"/>
    <n v="48.99"/>
    <n v="636.87"/>
  </r>
  <r>
    <n v="27386"/>
    <x v="1"/>
    <x v="1"/>
    <s v="Left Hand Brewing Sawtooth Ale"/>
    <x v="5"/>
    <x v="1"/>
    <n v="1.91"/>
    <n v="1.91"/>
    <n v="0"/>
  </r>
  <r>
    <n v="342105"/>
    <x v="0"/>
    <x v="11"/>
    <s v="TAVERNELLO MONTEPULCIANO"/>
    <x v="0"/>
    <x v="1"/>
    <n v="64.680000000000007"/>
    <n v="64.680000000000007"/>
    <n v="0"/>
  </r>
  <r>
    <n v="22589"/>
    <x v="1"/>
    <x v="1"/>
    <s v="OSKAR BLUES DALES PALE 2/12 CANS"/>
    <x v="5"/>
    <x v="1"/>
    <n v="40.18"/>
    <n v="40.18"/>
    <n v="0"/>
  </r>
  <r>
    <n v="6963"/>
    <x v="1"/>
    <x v="1"/>
    <s v="BELLHAVEN ST. ANDREWS"/>
    <x v="5"/>
    <x v="1"/>
    <n v="49.4"/>
    <n v="49.4"/>
    <n v="0"/>
  </r>
  <r>
    <n v="29182"/>
    <x v="1"/>
    <x v="1"/>
    <s v="WEIHENSTEPHANER VITUS 4/6 11.2OZ NR"/>
    <x v="10"/>
    <x v="1"/>
    <n v="2.4"/>
    <n v="2.4"/>
    <n v="0"/>
  </r>
  <r>
    <n v="28790"/>
    <x v="1"/>
    <x v="1"/>
    <s v="FULL SAIL SESSION IPA 2/12 12.0Z NR"/>
    <x v="16"/>
    <x v="1"/>
    <n v="1.4"/>
    <n v="1.4"/>
    <n v="0"/>
  </r>
  <r>
    <n v="21571"/>
    <x v="0"/>
    <x v="21"/>
    <s v="Domaine du Colombier (Jouvault) Cuvee Vieilles Vignes Chinon Cabernet Franc"/>
    <x v="0"/>
    <x v="42"/>
    <n v="18.489999999999998"/>
    <n v="13.99"/>
    <n v="69.95"/>
  </r>
  <r>
    <n v="28249"/>
    <x v="1"/>
    <x v="1"/>
    <s v="DUCLAW NAKED FISH 4/6 12.0Z NR"/>
    <x v="5"/>
    <x v="1"/>
    <n v="1.35"/>
    <n v="1.35"/>
    <n v="0"/>
  </r>
  <r>
    <n v="5614"/>
    <x v="1"/>
    <x v="1"/>
    <s v="Young's Double Chocolate Stout Can"/>
    <x v="29"/>
    <x v="27"/>
    <n v="2.7"/>
    <n v="2.7"/>
    <n v="21.6"/>
  </r>
  <r>
    <n v="374938"/>
    <x v="0"/>
    <x v="10"/>
    <s v="DFJ Vinhos Vega Portuguese Red Blend"/>
    <x v="0"/>
    <x v="31"/>
    <n v="10.99"/>
    <n v="10.99"/>
    <n v="21.98"/>
  </r>
  <r>
    <n v="336229"/>
    <x v="0"/>
    <x v="10"/>
    <s v="BOBAL DE SANJUAN"/>
    <x v="0"/>
    <x v="1"/>
    <n v="10.99"/>
    <n v="10.99"/>
    <n v="0"/>
  </r>
  <r>
    <n v="81631"/>
    <x v="0"/>
    <x v="16"/>
    <s v="Castle Rock Pinot Noir"/>
    <x v="0"/>
    <x v="7"/>
    <n v="15.49"/>
    <n v="15.49"/>
    <n v="92.94"/>
  </r>
  <r>
    <n v="78147"/>
    <x v="2"/>
    <x v="15"/>
    <s v="Patron Roca Silver"/>
    <x v="0"/>
    <x v="72"/>
    <n v="62.99"/>
    <n v="62.99"/>
    <n v="7054.88"/>
  </r>
  <r>
    <n v="44310"/>
    <x v="0"/>
    <x v="12"/>
    <s v="Delamotte Brut Champagne Brut Champagne Blend"/>
    <x v="0"/>
    <x v="1"/>
    <n v="45.99"/>
    <n v="45.99"/>
    <n v="0"/>
  </r>
  <r>
    <n v="403636"/>
    <x v="0"/>
    <x v="10"/>
    <s v="Nino Jesus Figaro Tinto Grenache"/>
    <x v="0"/>
    <x v="95"/>
    <n v="7.99"/>
    <n v="7.99"/>
    <n v="423.47"/>
  </r>
  <r>
    <n v="308129"/>
    <x v="0"/>
    <x v="16"/>
    <s v="Verite Archipel Bordeaux Blend"/>
    <x v="0"/>
    <x v="31"/>
    <n v="30.99"/>
    <n v="30.99"/>
    <n v="61.98"/>
  </r>
  <r>
    <n v="23244"/>
    <x v="1"/>
    <x v="1"/>
    <s v="HITACHINO XH"/>
    <x v="10"/>
    <x v="1"/>
    <n v="5.01"/>
    <n v="5.01"/>
    <n v="0"/>
  </r>
  <r>
    <n v="26635"/>
    <x v="1"/>
    <x v="1"/>
    <s v="CALDERA MOGLI 12/22.0Z"/>
    <x v="1"/>
    <x v="1"/>
    <n v="20.52"/>
    <n v="20.52"/>
    <n v="0"/>
  </r>
  <r>
    <n v="10684"/>
    <x v="1"/>
    <x v="1"/>
    <s v="ORIGINAL SIN APPLE"/>
    <x v="8"/>
    <x v="1"/>
    <n v="2.83"/>
    <n v="2.83"/>
    <n v="0"/>
  </r>
  <r>
    <n v="340744"/>
    <x v="0"/>
    <x v="7"/>
    <s v="ASTICA SHZ"/>
    <x v="0"/>
    <x v="1"/>
    <n v="6.79"/>
    <n v="6.79"/>
    <n v="0"/>
  </r>
  <r>
    <n v="65706"/>
    <x v="0"/>
    <x v="0"/>
    <s v="ZONNEBLOEM SHZ"/>
    <x v="0"/>
    <x v="1"/>
    <n v="12.69"/>
    <n v="12.69"/>
    <n v="0"/>
  </r>
  <r>
    <n v="319043"/>
    <x v="3"/>
    <x v="19"/>
    <s v="Shiloh Legend Rare Red Blend"/>
    <x v="0"/>
    <x v="37"/>
    <n v="33.99"/>
    <n v="33.99"/>
    <n v="611.82000000000005"/>
  </r>
  <r>
    <n v="42753"/>
    <x v="3"/>
    <x v="19"/>
    <s v="Barkan Altitude Series +624 Cabernet Sauvignon"/>
    <x v="0"/>
    <x v="1"/>
    <n v="40.99"/>
    <n v="40.99"/>
    <n v="0"/>
  </r>
  <r>
    <n v="12696"/>
    <x v="0"/>
    <x v="21"/>
    <s v="Louis Jadot Puligny montrachet Chardonnay"/>
    <x v="0"/>
    <x v="52"/>
    <n v="60.99"/>
    <n v="60.99"/>
    <n v="426.93"/>
  </r>
  <r>
    <n v="26351"/>
    <x v="1"/>
    <x v="1"/>
    <s v="LEFT COAST TRESTIES IPA NR"/>
    <x v="5"/>
    <x v="1"/>
    <n v="2.31"/>
    <n v="2.31"/>
    <n v="0"/>
  </r>
  <r>
    <n v="27373"/>
    <x v="1"/>
    <x v="1"/>
    <s v="FINCHES THREADLESS IPA 6/4 16.0Z CAN"/>
    <x v="8"/>
    <x v="1"/>
    <n v="58.82"/>
    <n v="58.82"/>
    <n v="0"/>
  </r>
  <r>
    <n v="327510"/>
    <x v="0"/>
    <x v="16"/>
    <s v="Hagafen Estate Bottled Cabernet Franc"/>
    <x v="0"/>
    <x v="12"/>
    <n v="33.99"/>
    <n v="33.99"/>
    <n v="713.79000000000008"/>
  </r>
  <r>
    <n v="29897"/>
    <x v="1"/>
    <x v="1"/>
    <s v="MAUI DOPPEL SHOT 4/6 CAN"/>
    <x v="5"/>
    <x v="1"/>
    <n v="2.63"/>
    <n v="2.63"/>
    <n v="0"/>
  </r>
  <r>
    <n v="8079"/>
    <x v="1"/>
    <x v="1"/>
    <s v="GIVARDIN GUEUZE (LAMBIC)"/>
    <x v="30"/>
    <x v="1"/>
    <n v="10.01"/>
    <n v="10.01"/>
    <n v="0"/>
  </r>
  <r>
    <n v="78484"/>
    <x v="1"/>
    <x v="1"/>
    <s v="Corsendonk Christmas Ale"/>
    <x v="0"/>
    <x v="23"/>
    <n v="8.86"/>
    <n v="8.86"/>
    <n v="141.76"/>
  </r>
  <r>
    <n v="26110"/>
    <x v="1"/>
    <x v="1"/>
    <s v="LAUGHING DOG SNEAKY PETE 12/22OZ NR"/>
    <x v="1"/>
    <x v="1"/>
    <n v="8.4700000000000006"/>
    <n v="8.4700000000000006"/>
    <n v="0"/>
  </r>
  <r>
    <n v="317401"/>
    <x v="0"/>
    <x v="6"/>
    <s v="GRACE LANE RIES"/>
    <x v="0"/>
    <x v="1"/>
    <n v="8.59"/>
    <n v="8.59"/>
    <n v="0"/>
  </r>
  <r>
    <n v="306671"/>
    <x v="0"/>
    <x v="21"/>
    <s v="Chateau Rocher Bonregard Pomerol Bordeaux Blend"/>
    <x v="0"/>
    <x v="15"/>
    <n v="32.99"/>
    <n v="32.99"/>
    <n v="362.89000000000004"/>
  </r>
  <r>
    <n v="341632"/>
    <x v="0"/>
    <x v="3"/>
    <s v="Punti Ferrer The Winemakers Secret Barrels Rare Red Blend"/>
    <x v="0"/>
    <x v="28"/>
    <n v="10.79"/>
    <n v="10.79"/>
    <n v="129.47999999999999"/>
  </r>
  <r>
    <n v="405655"/>
    <x v="0"/>
    <x v="4"/>
    <s v="Kavakl?dere Angora White Sultana"/>
    <x v="0"/>
    <x v="31"/>
    <n v="10.79"/>
    <n v="10.79"/>
    <n v="21.58"/>
  </r>
  <r>
    <n v="65790"/>
    <x v="0"/>
    <x v="11"/>
    <s v="Fontana Candida Secco Frascati Superiore Malvasia Bianca"/>
    <x v="4"/>
    <x v="96"/>
    <n v="13.99"/>
    <n v="13.99"/>
    <n v="2154.46"/>
  </r>
  <r>
    <n v="42153"/>
    <x v="0"/>
    <x v="3"/>
    <s v="Veramonte Sauvignon Blanc"/>
    <x v="0"/>
    <x v="82"/>
    <n v="11.99"/>
    <n v="8.49"/>
    <n v="195.27"/>
  </r>
  <r>
    <n v="29377"/>
    <x v="1"/>
    <x v="1"/>
    <s v="Sonoma The Crowbar Organic Cider Habanero Lime"/>
    <x v="5"/>
    <x v="1"/>
    <n v="3.34"/>
    <n v="3.34"/>
    <n v="0"/>
  </r>
  <r>
    <n v="314646"/>
    <x v="0"/>
    <x v="21"/>
    <s v="ESTANDON ROSE"/>
    <x v="0"/>
    <x v="1"/>
    <n v="16.489999999999998"/>
    <n v="16.489999999999998"/>
    <n v="0"/>
  </r>
  <r>
    <n v="335343"/>
    <x v="0"/>
    <x v="7"/>
    <s v="AQUARIBAY RED BLEND"/>
    <x v="0"/>
    <x v="1"/>
    <n v="10.99"/>
    <n v="10.99"/>
    <n v="0"/>
  </r>
  <r>
    <n v="22281"/>
    <x v="1"/>
    <x v="1"/>
    <s v="FRULI STRAWBERRY"/>
    <x v="10"/>
    <x v="1"/>
    <n v="3.08"/>
    <n v="3.08"/>
    <n v="0"/>
  </r>
  <r>
    <n v="317969"/>
    <x v="0"/>
    <x v="6"/>
    <s v="Dr. Konstantin Frank Salmon Run Chardonnay"/>
    <x v="0"/>
    <x v="27"/>
    <n v="12.99"/>
    <n v="12.99"/>
    <n v="103.92"/>
  </r>
  <r>
    <n v="383252"/>
    <x v="0"/>
    <x v="7"/>
    <s v="RIO SECO MAL"/>
    <x v="0"/>
    <x v="1"/>
    <n v="5.99"/>
    <n v="5.99"/>
    <n v="0"/>
  </r>
  <r>
    <n v="425893"/>
    <x v="0"/>
    <x v="7"/>
    <s v="DON MANUEL VILLAFANE MAL"/>
    <x v="0"/>
    <x v="1"/>
    <n v="10.99"/>
    <n v="10.99"/>
    <n v="0"/>
  </r>
  <r>
    <n v="337013"/>
    <x v="0"/>
    <x v="11"/>
    <s v="ISOLA BIANCO ALCESTI"/>
    <x v="0"/>
    <x v="1"/>
    <n v="6.99"/>
    <n v="6.99"/>
    <n v="0"/>
  </r>
  <r>
    <n v="10820"/>
    <x v="0"/>
    <x v="25"/>
    <s v="Jacob's Creek Classic Dry Riesling"/>
    <x v="0"/>
    <x v="97"/>
    <n v="8.99"/>
    <n v="8.99"/>
    <n v="1806.99"/>
  </r>
  <r>
    <n v="308244"/>
    <x v="0"/>
    <x v="11"/>
    <s v="D'AQUINO ROSSO DOLCE RONDOVEL GREEN"/>
    <x v="0"/>
    <x v="1"/>
    <n v="7.99"/>
    <n v="7.99"/>
    <n v="0"/>
  </r>
  <r>
    <n v="343897"/>
    <x v="2"/>
    <x v="5"/>
    <s v="Mathilde Peche de Vigne Liqueur"/>
    <x v="0"/>
    <x v="48"/>
    <n v="26.99"/>
    <n v="26.99"/>
    <n v="107.96"/>
  </r>
  <r>
    <n v="26405"/>
    <x v="1"/>
    <x v="1"/>
    <s v="BOTTLETREE RED 4/6 12.0Z"/>
    <x v="5"/>
    <x v="1"/>
    <n v="2.57"/>
    <n v="2.57"/>
    <n v="0"/>
  </r>
  <r>
    <n v="72438"/>
    <x v="0"/>
    <x v="14"/>
    <s v="Magno Toro Solera Reserva Brandy"/>
    <x v="0"/>
    <x v="98"/>
    <n v="17.989999999999998"/>
    <n v="17.989999999999998"/>
    <n v="1439.1999999999998"/>
  </r>
  <r>
    <n v="29233"/>
    <x v="1"/>
    <x v="1"/>
    <s v="Delirium Tremens"/>
    <x v="3"/>
    <x v="48"/>
    <n v="5.39"/>
    <n v="5.39"/>
    <n v="21.56"/>
  </r>
  <r>
    <n v="88587"/>
    <x v="0"/>
    <x v="6"/>
    <s v="Gallo Family Vineyards / Gallo of Sonoma Sauvignon Blanc"/>
    <x v="4"/>
    <x v="79"/>
    <n v="9.99"/>
    <n v="9.99"/>
    <n v="959.04"/>
  </r>
  <r>
    <n v="29621"/>
    <x v="1"/>
    <x v="1"/>
    <s v="TROEGS HOPKNIFE 4/6 NR"/>
    <x v="5"/>
    <x v="1"/>
    <n v="1.38"/>
    <n v="1.38"/>
    <n v="0"/>
  </r>
  <r>
    <n v="341442"/>
    <x v="0"/>
    <x v="16"/>
    <s v="Byron Nielson Vineyard Pinot Noir"/>
    <x v="0"/>
    <x v="27"/>
    <n v="42.99"/>
    <n v="42.99"/>
    <n v="343.92"/>
  </r>
  <r>
    <n v="310222"/>
    <x v="2"/>
    <x v="15"/>
    <s v="7 Siete Leguas Tequila Anejo"/>
    <x v="0"/>
    <x v="7"/>
    <n v="62.99"/>
    <n v="62.99"/>
    <n v="377.94"/>
  </r>
  <r>
    <n v="23151"/>
    <x v="1"/>
    <x v="1"/>
    <s v="THE BRUERY SAISON RUE"/>
    <x v="0"/>
    <x v="1"/>
    <n v="12.19"/>
    <n v="12.19"/>
    <n v="0"/>
  </r>
  <r>
    <n v="318286"/>
    <x v="0"/>
    <x v="10"/>
    <s v="EL SIERRO MACABEO CHARD"/>
    <x v="0"/>
    <x v="1"/>
    <n v="3.59"/>
    <n v="3.59"/>
    <n v="0"/>
  </r>
  <r>
    <n v="27396"/>
    <x v="1"/>
    <x v="1"/>
    <s v="BREWTUS COFFEE IMPERIAL STOUT"/>
    <x v="5"/>
    <x v="1"/>
    <n v="2.7"/>
    <n v="2.7"/>
    <n v="0"/>
  </r>
  <r>
    <n v="335369"/>
    <x v="0"/>
    <x v="11"/>
    <s v="Ninety+ Cellars Lot 42 Trentino Pinot Grigio"/>
    <x v="0"/>
    <x v="0"/>
    <n v="9.7899999999999991"/>
    <n v="9.7899999999999991"/>
    <n v="97.899999999999991"/>
  </r>
  <r>
    <n v="26798"/>
    <x v="1"/>
    <x v="1"/>
    <s v="BALTIKA VENA 20/16.9.0Z NR"/>
    <x v="3"/>
    <x v="1"/>
    <n v="2.62"/>
    <n v="2.62"/>
    <n v="0"/>
  </r>
  <r>
    <n v="333654"/>
    <x v="3"/>
    <x v="19"/>
    <s v="KEDEM GOLD"/>
    <x v="4"/>
    <x v="1"/>
    <n v="8.59"/>
    <n v="8.59"/>
    <n v="0"/>
  </r>
  <r>
    <n v="48906"/>
    <x v="1"/>
    <x v="1"/>
    <s v="DOGFISH HEAD IPA FOR THE HOLIDAYS 12PK NR"/>
    <x v="5"/>
    <x v="1"/>
    <n v="1.69"/>
    <n v="1.69"/>
    <n v="0"/>
  </r>
  <r>
    <n v="310219"/>
    <x v="0"/>
    <x v="16"/>
    <s v="The Hess Collection Allomi Vineyard Cabernet Sauvignon"/>
    <x v="6"/>
    <x v="42"/>
    <n v="14.99"/>
    <n v="14.99"/>
    <n v="74.95"/>
  </r>
  <r>
    <n v="27955"/>
    <x v="1"/>
    <x v="1"/>
    <s v="SOUTHERN TIER SONNET 12/750ML NR"/>
    <x v="0"/>
    <x v="1"/>
    <n v="8.86"/>
    <n v="8.86"/>
    <n v="0"/>
  </r>
  <r>
    <n v="83291"/>
    <x v="0"/>
    <x v="6"/>
    <s v="Sutter Home Winery Gewurztraminer"/>
    <x v="0"/>
    <x v="91"/>
    <n v="6.99"/>
    <n v="6.99"/>
    <n v="922.68000000000006"/>
  </r>
  <r>
    <n v="8834"/>
    <x v="1"/>
    <x v="1"/>
    <s v="BOSTEELS TRIPLE KARMELIET GIFT SET"/>
    <x v="10"/>
    <x v="1"/>
    <n v="32.06"/>
    <n v="32.06"/>
    <n v="0"/>
  </r>
  <r>
    <n v="24531"/>
    <x v="1"/>
    <x v="1"/>
    <s v="CRISPIN BROWNS LANE CIDER 24/1"/>
    <x v="3"/>
    <x v="1"/>
    <n v="2.7"/>
    <n v="2.7"/>
    <n v="0"/>
  </r>
  <r>
    <n v="23801"/>
    <x v="1"/>
    <x v="1"/>
    <s v="Shiner Oktoberfest Marzen Style"/>
    <x v="5"/>
    <x v="28"/>
    <n v="1.31"/>
    <n v="1.31"/>
    <n v="15.72"/>
  </r>
  <r>
    <n v="166267"/>
    <x v="0"/>
    <x v="16"/>
    <s v="Locations CA 5 Rare Red Blend"/>
    <x v="0"/>
    <x v="23"/>
    <n v="20.99"/>
    <n v="20.99"/>
    <n v="335.84"/>
  </r>
  <r>
    <n v="334334"/>
    <x v="3"/>
    <x v="19"/>
    <s v="Joseph Zakon Semi Dry Petite Sirah"/>
    <x v="0"/>
    <x v="1"/>
    <n v="10.99"/>
    <n v="10.99"/>
    <n v="0"/>
  </r>
  <r>
    <n v="10460"/>
    <x v="1"/>
    <x v="1"/>
    <s v="SESMA PRUNUS PERSICA"/>
    <x v="3"/>
    <x v="1"/>
    <n v="10.31"/>
    <n v="10.31"/>
    <n v="0"/>
  </r>
  <r>
    <n v="23859"/>
    <x v="1"/>
    <x v="1"/>
    <s v="Budweiser Select 55"/>
    <x v="5"/>
    <x v="7"/>
    <n v="27.74"/>
    <n v="27.74"/>
    <n v="166.44"/>
  </r>
  <r>
    <n v="1678"/>
    <x v="1"/>
    <x v="1"/>
    <s v="BOSTEELS TRIPLE KARMELIET 6/4"/>
    <x v="10"/>
    <x v="1"/>
    <n v="5.07"/>
    <n v="5.07"/>
    <n v="0"/>
  </r>
  <r>
    <n v="28604"/>
    <x v="1"/>
    <x v="1"/>
    <s v="Shiner Strawberry Blonde"/>
    <x v="5"/>
    <x v="7"/>
    <n v="1.31"/>
    <n v="1.31"/>
    <n v="7.86"/>
  </r>
  <r>
    <n v="336109"/>
    <x v="0"/>
    <x v="10"/>
    <s v="Bodegas Vitivinos Azua Roble Bobal"/>
    <x v="0"/>
    <x v="15"/>
    <n v="9.99"/>
    <n v="9.99"/>
    <n v="109.89"/>
  </r>
  <r>
    <n v="342120"/>
    <x v="2"/>
    <x v="15"/>
    <s v="Olmeca Altos Plata Tequila"/>
    <x v="2"/>
    <x v="10"/>
    <n v="37.99"/>
    <n v="37.99"/>
    <n v="493.87"/>
  </r>
  <r>
    <n v="72268"/>
    <x v="2"/>
    <x v="8"/>
    <s v="Blue Chair Bay White Rum"/>
    <x v="0"/>
    <x v="26"/>
    <n v="19.989999999999998"/>
    <n v="19.989999999999998"/>
    <n v="59.97"/>
  </r>
  <r>
    <n v="145017"/>
    <x v="0"/>
    <x v="11"/>
    <s v="Cantina dei Vini Tipici dell'Aretino Terrae Toscanae Toscana IGT Sangiovese"/>
    <x v="0"/>
    <x v="10"/>
    <n v="8.49"/>
    <n v="8.49"/>
    <n v="110.37"/>
  </r>
  <r>
    <n v="70719"/>
    <x v="2"/>
    <x v="26"/>
    <s v="Old Forester Mint Julep Bourbon Whiskey 60 Proof"/>
    <x v="15"/>
    <x v="99"/>
    <n v="21.99"/>
    <n v="21.99"/>
    <n v="5453.5199999999995"/>
  </r>
  <r>
    <n v="22050"/>
    <x v="1"/>
    <x v="1"/>
    <s v="LIVU TURBO"/>
    <x v="3"/>
    <x v="1"/>
    <n v="2.4700000000000002"/>
    <n v="2.4700000000000002"/>
    <n v="0"/>
  </r>
  <r>
    <n v="26150"/>
    <x v="1"/>
    <x v="1"/>
    <s v="Schlitz Malt Liquor O.M.L"/>
    <x v="5"/>
    <x v="1"/>
    <n v="17.66"/>
    <n v="17.66"/>
    <n v="0"/>
  </r>
  <r>
    <n v="47676"/>
    <x v="2"/>
    <x v="5"/>
    <s v="L'original Combier Liqueur D'Orange"/>
    <x v="0"/>
    <x v="100"/>
    <n v="30.99"/>
    <n v="30.99"/>
    <n v="4307.6099999999997"/>
  </r>
  <r>
    <n v="22991"/>
    <x v="1"/>
    <x v="1"/>
    <s v="JULIUS ECHTER 20/16.9 0Z"/>
    <x v="3"/>
    <x v="1"/>
    <n v="3.09"/>
    <n v="3.09"/>
    <n v="0"/>
  </r>
  <r>
    <n v="338523"/>
    <x v="0"/>
    <x v="16"/>
    <s v="Valley of the Moon Cabernet Sauvignon"/>
    <x v="0"/>
    <x v="7"/>
    <n v="19.989999999999998"/>
    <n v="19.989999999999998"/>
    <n v="119.94"/>
  </r>
  <r>
    <n v="340740"/>
    <x v="0"/>
    <x v="7"/>
    <s v="ASTICA S/BLC"/>
    <x v="0"/>
    <x v="1"/>
    <n v="6.79"/>
    <n v="6.79"/>
    <n v="0"/>
  </r>
  <r>
    <n v="81588"/>
    <x v="0"/>
    <x v="11"/>
    <s v="RENATO RATTI CONCA BOROLO"/>
    <x v="0"/>
    <x v="1"/>
    <n v="83.99"/>
    <n v="83.99"/>
    <n v="0"/>
  </r>
  <r>
    <n v="325898"/>
    <x v="0"/>
    <x v="11"/>
    <s v="Kellerei Kaltern Caldaro Alto Adige   Sudtirol Moscato Giallo"/>
    <x v="0"/>
    <x v="1"/>
    <n v="16.489999999999998"/>
    <n v="16.489999999999998"/>
    <n v="0"/>
  </r>
  <r>
    <n v="44747"/>
    <x v="0"/>
    <x v="14"/>
    <s v="Bas Armagnac VSOP Castarede Cognac"/>
    <x v="0"/>
    <x v="5"/>
    <n v="62.99"/>
    <n v="62.99"/>
    <n v="566.91"/>
  </r>
  <r>
    <n v="25203"/>
    <x v="1"/>
    <x v="1"/>
    <s v="BOCKOR CUVEE DES JACOBINS 6/4 12.0Z"/>
    <x v="5"/>
    <x v="1"/>
    <n v="5.97"/>
    <n v="5.97"/>
    <n v="0"/>
  </r>
  <r>
    <n v="233062"/>
    <x v="0"/>
    <x v="16"/>
    <s v="Matanzas Creek Winery Merlot"/>
    <x v="6"/>
    <x v="27"/>
    <n v="12.99"/>
    <n v="12.99"/>
    <n v="103.92"/>
  </r>
  <r>
    <n v="42038"/>
    <x v="2"/>
    <x v="2"/>
    <s v="Oban Highland Single Malt Scotch Whisky 1999 Distillers Edition"/>
    <x v="0"/>
    <x v="1"/>
    <n v="94.99"/>
    <n v="94.99"/>
    <n v="0"/>
  </r>
  <r>
    <n v="29717"/>
    <x v="1"/>
    <x v="1"/>
    <s v="Alltech Kentucky Bourbon Barrel Stout"/>
    <x v="5"/>
    <x v="38"/>
    <n v="3.4"/>
    <n v="3.4"/>
    <n v="163.19999999999999"/>
  </r>
  <r>
    <n v="50753"/>
    <x v="1"/>
    <x v="1"/>
    <s v="Epic Brewing Son Of A Baptist Coffee Stout Can"/>
    <x v="5"/>
    <x v="101"/>
    <n v="2.13"/>
    <n v="2.13"/>
    <n v="164.01"/>
  </r>
  <r>
    <n v="71827"/>
    <x v="2"/>
    <x v="9"/>
    <s v="Beluga Gold Line Noble Vodka"/>
    <x v="0"/>
    <x v="37"/>
    <n v="108.99"/>
    <n v="108.99"/>
    <n v="1961.82"/>
  </r>
  <r>
    <n v="342243"/>
    <x v="2"/>
    <x v="15"/>
    <s v="El Decreto Tequila Anejo"/>
    <x v="0"/>
    <x v="102"/>
    <n v="51.99"/>
    <n v="51.99"/>
    <n v="6030.84"/>
  </r>
  <r>
    <n v="47349"/>
    <x v="2"/>
    <x v="2"/>
    <s v="Highland Park 30 Year Single Malt Scotch Whiskey"/>
    <x v="0"/>
    <x v="52"/>
    <n v="886.99"/>
    <n v="886.99"/>
    <n v="6208.93"/>
  </r>
  <r>
    <n v="29244"/>
    <x v="1"/>
    <x v="1"/>
    <s v="EVIL TWIN FEMME FATALE BLANC 22.0Z"/>
    <x v="1"/>
    <x v="1"/>
    <n v="11.68"/>
    <n v="11.68"/>
    <n v="0"/>
  </r>
  <r>
    <n v="332220"/>
    <x v="0"/>
    <x v="10"/>
    <s v="VINA OTANO RES"/>
    <x v="0"/>
    <x v="1"/>
    <n v="17.989999999999998"/>
    <n v="17.989999999999998"/>
    <n v="0"/>
  </r>
  <r>
    <n v="326583"/>
    <x v="0"/>
    <x v="11"/>
    <s v="CANTINA NOVELLI ROSSO CUBE"/>
    <x v="0"/>
    <x v="1"/>
    <n v="4.99"/>
    <n v="4.99"/>
    <n v="0"/>
  </r>
  <r>
    <n v="46019"/>
    <x v="0"/>
    <x v="14"/>
    <s v="Remy Martin VSOP Cognac"/>
    <x v="2"/>
    <x v="103"/>
    <n v="127.99"/>
    <n v="127.99"/>
    <n v="7423.42"/>
  </r>
  <r>
    <n v="44849"/>
    <x v="0"/>
    <x v="6"/>
    <s v="Buena Vista Vinicultural Society Chardonnay"/>
    <x v="0"/>
    <x v="1"/>
    <n v="17.489999999999998"/>
    <n v="17.489999999999998"/>
    <n v="0"/>
  </r>
  <r>
    <n v="48280"/>
    <x v="2"/>
    <x v="5"/>
    <s v="Zachlawi Gourmet Fig Arak"/>
    <x v="0"/>
    <x v="104"/>
    <n v="28.99"/>
    <n v="28.99"/>
    <n v="1188.5899999999999"/>
  </r>
  <r>
    <n v="25233"/>
    <x v="1"/>
    <x v="1"/>
    <s v="WEIHENSTEPHAN VITUS 20/16.9 OZ"/>
    <x v="3"/>
    <x v="1"/>
    <n v="4.0999999999999996"/>
    <n v="4.0999999999999996"/>
    <n v="0"/>
  </r>
  <r>
    <n v="81128"/>
    <x v="0"/>
    <x v="21"/>
    <s v="Chateau Cambon La Pelouse Cru Bourgeois Haut Medoc Bordeaux Blend"/>
    <x v="0"/>
    <x v="47"/>
    <n v="18.989999999999998"/>
    <n v="18.989999999999998"/>
    <n v="664.65"/>
  </r>
  <r>
    <n v="313358"/>
    <x v="0"/>
    <x v="21"/>
    <s v="Domaine de Bertier Sauvignon Blanc"/>
    <x v="0"/>
    <x v="15"/>
    <n v="8.99"/>
    <n v="8.99"/>
    <n v="98.89"/>
  </r>
  <r>
    <n v="37176"/>
    <x v="2"/>
    <x v="9"/>
    <s v="Hangar 1 Straight Vodka"/>
    <x v="0"/>
    <x v="95"/>
    <n v="38.99"/>
    <n v="38.99"/>
    <n v="2066.4700000000003"/>
  </r>
  <r>
    <n v="411362"/>
    <x v="0"/>
    <x v="10"/>
    <s v="Burgo Viejo Tinto Tempranillo"/>
    <x v="0"/>
    <x v="1"/>
    <n v="8.99"/>
    <n v="8.99"/>
    <n v="0"/>
  </r>
  <r>
    <n v="11451"/>
    <x v="2"/>
    <x v="30"/>
    <s v="Louthan Baltimore Oak Aged Corn Whiskey"/>
    <x v="0"/>
    <x v="49"/>
    <n v="31.99"/>
    <n v="31.99"/>
    <n v="447.85999999999996"/>
  </r>
  <r>
    <n v="166278"/>
    <x v="2"/>
    <x v="8"/>
    <s v="DON Q RUM   GRAN ANEJO"/>
    <x v="0"/>
    <x v="1"/>
    <n v="47.99"/>
    <n v="47.99"/>
    <n v="0"/>
  </r>
  <r>
    <n v="22328"/>
    <x v="1"/>
    <x v="1"/>
    <s v="BRUNEHAUT ECO FRIENDLY BLOND BEER"/>
    <x v="10"/>
    <x v="1"/>
    <n v="2.83"/>
    <n v="2.83"/>
    <n v="0"/>
  </r>
  <r>
    <n v="31410"/>
    <x v="0"/>
    <x v="10"/>
    <s v="Bodegas LAN Edicion Limitada Tempranillo"/>
    <x v="0"/>
    <x v="28"/>
    <n v="47.99"/>
    <n v="47.99"/>
    <n v="575.88"/>
  </r>
  <r>
    <n v="24677"/>
    <x v="1"/>
    <x v="1"/>
    <s v="Port City Tidings Ale"/>
    <x v="5"/>
    <x v="1"/>
    <n v="1.61"/>
    <n v="1.61"/>
    <n v="0"/>
  </r>
  <r>
    <n v="312241"/>
    <x v="0"/>
    <x v="6"/>
    <s v="Wente Vineyards Louis Mel Sauvignon Blanc"/>
    <x v="0"/>
    <x v="105"/>
    <n v="16.989999999999998"/>
    <n v="15.29"/>
    <n v="2385.2399999999998"/>
  </r>
  <r>
    <n v="319618"/>
    <x v="0"/>
    <x v="11"/>
    <s v="CANTINE BORGO CHARD"/>
    <x v="4"/>
    <x v="1"/>
    <n v="14.99"/>
    <n v="14.99"/>
    <n v="0"/>
  </r>
  <r>
    <n v="333250"/>
    <x v="0"/>
    <x v="16"/>
    <s v="14 Hands Limited Release Kentucky Derby Rare Red Blend"/>
    <x v="0"/>
    <x v="28"/>
    <n v="11.99"/>
    <n v="11.99"/>
    <n v="143.88"/>
  </r>
  <r>
    <n v="96296"/>
    <x v="1"/>
    <x v="1"/>
    <s v="UERIGE STICKE 24/11.2OZ"/>
    <x v="10"/>
    <x v="1"/>
    <n v="4.43"/>
    <n v="4.43"/>
    <n v="0"/>
  </r>
  <r>
    <n v="308301"/>
    <x v="0"/>
    <x v="11"/>
    <s v="DONNA OLIMPIA MILLEPASSI BOLGHERI"/>
    <x v="0"/>
    <x v="1"/>
    <n v="56.99"/>
    <n v="56.99"/>
    <n v="0"/>
  </r>
  <r>
    <n v="10269"/>
    <x v="2"/>
    <x v="26"/>
    <s v="Few Bourbon Whiskey"/>
    <x v="0"/>
    <x v="94"/>
    <n v="60.99"/>
    <n v="60.99"/>
    <n v="3659.4"/>
  </r>
  <r>
    <n v="336665"/>
    <x v="0"/>
    <x v="10"/>
    <s v="GAUDIO VDHO14"/>
    <x v="0"/>
    <x v="1"/>
    <n v="9.99"/>
    <n v="9.99"/>
    <n v="0"/>
  </r>
  <r>
    <n v="85456"/>
    <x v="0"/>
    <x v="16"/>
    <s v="Justin Vineyards &amp; Winery Cabernet Sauvignon"/>
    <x v="0"/>
    <x v="76"/>
    <n v="28.99"/>
    <n v="28.99"/>
    <n v="1420.51"/>
  </r>
  <r>
    <n v="338006"/>
    <x v="0"/>
    <x v="6"/>
    <s v="Daou Vineyards Chardonnay"/>
    <x v="0"/>
    <x v="1"/>
    <n v="17.989999999999998"/>
    <n v="17.989999999999998"/>
    <n v="0"/>
  </r>
  <r>
    <n v="28933"/>
    <x v="1"/>
    <x v="1"/>
    <s v="NORTH COAST PUCK SAISON 6/4 12.0Z NR"/>
    <x v="5"/>
    <x v="1"/>
    <n v="2.31"/>
    <n v="2.31"/>
    <n v="0"/>
  </r>
  <r>
    <n v="346961"/>
    <x v="2"/>
    <x v="26"/>
    <s v="Belle Meade Madeira Casks Bourbon Whiskey"/>
    <x v="0"/>
    <x v="104"/>
    <n v="79.989999999999995"/>
    <n v="79.989999999999995"/>
    <n v="3279.5899999999997"/>
  </r>
  <r>
    <n v="313709"/>
    <x v="2"/>
    <x v="5"/>
    <s v="MATHILDE PECHE DES VIGNES"/>
    <x v="6"/>
    <x v="1"/>
    <n v="18.989999999999998"/>
    <n v="18.989999999999998"/>
    <n v="0"/>
  </r>
  <r>
    <n v="25865"/>
    <x v="1"/>
    <x v="1"/>
    <s v="FULL SAIL SESSION FEST 2/12 11 OZ"/>
    <x v="16"/>
    <x v="1"/>
    <n v="1.4"/>
    <n v="1.4"/>
    <n v="0"/>
  </r>
  <r>
    <n v="306724"/>
    <x v="0"/>
    <x v="21"/>
    <s v="Les Cailloux (Lucien et Andre Brunel) Blanc Chateauneuf du pape White Southern Rhone Blend"/>
    <x v="0"/>
    <x v="41"/>
    <n v="52.99"/>
    <n v="52.99"/>
    <n v="52.99"/>
  </r>
  <r>
    <n v="306563"/>
    <x v="0"/>
    <x v="29"/>
    <s v="BOE RSE"/>
    <x v="0"/>
    <x v="1"/>
    <n v="16.989999999999998"/>
    <n v="16.989999999999998"/>
    <n v="0"/>
  </r>
  <r>
    <n v="82583"/>
    <x v="2"/>
    <x v="5"/>
    <s v="Torres Orange Liqueur"/>
    <x v="0"/>
    <x v="28"/>
    <n v="22.99"/>
    <n v="22.99"/>
    <n v="275.88"/>
  </r>
  <r>
    <n v="336969"/>
    <x v="3"/>
    <x v="19"/>
    <s v="Tabor 562 Brut Chardonnay"/>
    <x v="0"/>
    <x v="37"/>
    <n v="16.989999999999998"/>
    <n v="16.989999999999998"/>
    <n v="305.82"/>
  </r>
  <r>
    <n v="25104"/>
    <x v="1"/>
    <x v="1"/>
    <s v="Port City Oktobefest Marzen Style Lager"/>
    <x v="5"/>
    <x v="11"/>
    <n v="1.61"/>
    <n v="1.61"/>
    <n v="38.64"/>
  </r>
  <r>
    <n v="24954"/>
    <x v="1"/>
    <x v="1"/>
    <s v="CALDERA ASHLAND AMBER 4/6 12 OZ CAN"/>
    <x v="5"/>
    <x v="1"/>
    <n v="2.31"/>
    <n v="2.31"/>
    <n v="0"/>
  </r>
  <r>
    <n v="83590"/>
    <x v="0"/>
    <x v="6"/>
    <s v="Big House Wine Company Bootlegger Series   Lucky Luciano Rare White Blend"/>
    <x v="23"/>
    <x v="39"/>
    <n v="18.989999999999998"/>
    <n v="18.989999999999998"/>
    <n v="1234.3499999999999"/>
  </r>
  <r>
    <n v="72981"/>
    <x v="2"/>
    <x v="8"/>
    <s v="Ron Barcelo Gran Platinum Rum"/>
    <x v="0"/>
    <x v="11"/>
    <n v="15.49"/>
    <n v="15.49"/>
    <n v="371.76"/>
  </r>
  <r>
    <n v="60259"/>
    <x v="0"/>
    <x v="21"/>
    <s v="B&amp;G CHARD"/>
    <x v="0"/>
    <x v="1"/>
    <n v="9.99"/>
    <n v="9.99"/>
    <n v="0"/>
  </r>
  <r>
    <n v="44715"/>
    <x v="0"/>
    <x v="6"/>
    <s v="Stags' Leap Winery Viognier"/>
    <x v="0"/>
    <x v="22"/>
    <n v="29.99"/>
    <n v="29.99"/>
    <n v="929.68999999999994"/>
  </r>
  <r>
    <n v="335782"/>
    <x v="0"/>
    <x v="7"/>
    <s v="Bodega Atamisque Serbal Malbec"/>
    <x v="0"/>
    <x v="1"/>
    <n v="10.99"/>
    <n v="10.99"/>
    <n v="0"/>
  </r>
  <r>
    <n v="36196"/>
    <x v="2"/>
    <x v="9"/>
    <s v="Tanqueray Sterling Vodka"/>
    <x v="2"/>
    <x v="5"/>
    <n v="31.99"/>
    <n v="27.99"/>
    <n v="251.91"/>
  </r>
  <r>
    <n v="419435"/>
    <x v="0"/>
    <x v="6"/>
    <s v="Mer Soleil Late Viognier"/>
    <x v="6"/>
    <x v="10"/>
    <n v="32.99"/>
    <n v="32.99"/>
    <n v="428.87"/>
  </r>
  <r>
    <n v="335118"/>
    <x v="0"/>
    <x v="16"/>
    <s v="St. Clement Cabernet Sauvignon"/>
    <x v="0"/>
    <x v="1"/>
    <n v="33.99"/>
    <n v="33.99"/>
    <n v="0"/>
  </r>
  <r>
    <n v="15652"/>
    <x v="3"/>
    <x v="19"/>
    <s v="Golan Heights Winery Yarden Sauvignon Blanc"/>
    <x v="0"/>
    <x v="0"/>
    <n v="15.99"/>
    <n v="15.99"/>
    <n v="159.9"/>
  </r>
  <r>
    <n v="390941"/>
    <x v="0"/>
    <x v="16"/>
    <s v="Angeline Winery Reserve Cabernet Sauvignon"/>
    <x v="0"/>
    <x v="62"/>
    <n v="14.99"/>
    <n v="14.99"/>
    <n v="479.68"/>
  </r>
  <r>
    <n v="48239"/>
    <x v="0"/>
    <x v="16"/>
    <s v="Bodega Amalaya Malbec"/>
    <x v="0"/>
    <x v="48"/>
    <n v="13.49"/>
    <n v="13.49"/>
    <n v="53.96"/>
  </r>
  <r>
    <n v="11459"/>
    <x v="0"/>
    <x v="6"/>
    <s v="Church &amp; State Wines Lost Inhibitions White You're My Fave Rare White Blend"/>
    <x v="0"/>
    <x v="106"/>
    <n v="14.99"/>
    <n v="11.49"/>
    <n v="735.36"/>
  </r>
  <r>
    <n v="338476"/>
    <x v="0"/>
    <x v="11"/>
    <s v="Rocca delle Macï¿½e Campo Maccione Morellino di Scansano Sangiovese"/>
    <x v="0"/>
    <x v="1"/>
    <n v="17.989999999999998"/>
    <n v="17.989999999999998"/>
    <n v="0"/>
  </r>
  <r>
    <n v="102032"/>
    <x v="0"/>
    <x v="18"/>
    <s v="Fu Ki Junmai Sake"/>
    <x v="0"/>
    <x v="58"/>
    <n v="10.79"/>
    <n v="10.79"/>
    <n v="420.80999999999995"/>
  </r>
  <r>
    <n v="28271"/>
    <x v="1"/>
    <x v="1"/>
    <s v="THE BRUERY 8 MAIDS 750ML"/>
    <x v="0"/>
    <x v="1"/>
    <n v="13.47"/>
    <n v="13.47"/>
    <n v="0"/>
  </r>
  <r>
    <n v="100002"/>
    <x v="2"/>
    <x v="15"/>
    <s v="Patron Silver Tequila"/>
    <x v="15"/>
    <x v="0"/>
    <n v="83.99"/>
    <n v="83.99"/>
    <n v="839.9"/>
  </r>
  <r>
    <n v="47634"/>
    <x v="0"/>
    <x v="6"/>
    <s v="SANFORD SANTA RITA HILLS CHARD"/>
    <x v="0"/>
    <x v="1"/>
    <n v="23.99"/>
    <n v="23.99"/>
    <n v="0"/>
  </r>
  <r>
    <n v="326149"/>
    <x v="0"/>
    <x v="11"/>
    <s v="Marchesi De Cordano Aida Montepulciano d'Abruzzo"/>
    <x v="0"/>
    <x v="31"/>
    <n v="13.99"/>
    <n v="13.99"/>
    <n v="27.98"/>
  </r>
  <r>
    <n v="337085"/>
    <x v="0"/>
    <x v="16"/>
    <s v="Sutter Home Winery Pinot Noir"/>
    <x v="20"/>
    <x v="48"/>
    <n v="1.79"/>
    <n v="1.79"/>
    <n v="7.16"/>
  </r>
  <r>
    <n v="331130"/>
    <x v="0"/>
    <x v="10"/>
    <s v="Bodegas Castelo de Medina Vendimia Seleccionada Verdejo"/>
    <x v="0"/>
    <x v="52"/>
    <n v="10.99"/>
    <n v="10.99"/>
    <n v="76.930000000000007"/>
  </r>
  <r>
    <n v="101680"/>
    <x v="3"/>
    <x v="19"/>
    <s v="Manischewitz Cream White Concord"/>
    <x v="4"/>
    <x v="28"/>
    <n v="8.99"/>
    <n v="8.99"/>
    <n v="107.88"/>
  </r>
  <r>
    <n v="40842"/>
    <x v="2"/>
    <x v="2"/>
    <s v="Bunnahabhain 12 Year Old Islay Single Malt Scotch Whiskey"/>
    <x v="0"/>
    <x v="107"/>
    <n v="84.99"/>
    <n v="84.99"/>
    <n v="6034.29"/>
  </r>
  <r>
    <n v="80163"/>
    <x v="0"/>
    <x v="16"/>
    <s v="Middle Sister Wild One Malbec"/>
    <x v="0"/>
    <x v="10"/>
    <n v="10.69"/>
    <n v="10.69"/>
    <n v="138.97"/>
  </r>
  <r>
    <n v="63339"/>
    <x v="0"/>
    <x v="6"/>
    <s v="Kistler Chardonnay"/>
    <x v="0"/>
    <x v="1"/>
    <n v="64.989999999999995"/>
    <n v="64.989999999999995"/>
    <n v="0"/>
  </r>
  <r>
    <n v="63894"/>
    <x v="0"/>
    <x v="21"/>
    <s v="Baron Philippe de Rothschild Mouton Cadet Blanc White Bordeaux Blend"/>
    <x v="4"/>
    <x v="56"/>
    <n v="23.99"/>
    <n v="23.99"/>
    <n v="1487.3799999999999"/>
  </r>
  <r>
    <n v="347114"/>
    <x v="0"/>
    <x v="10"/>
    <s v="Quinta do Zambujeiro Terra do Zambujeiro Portuguese Red Blend"/>
    <x v="0"/>
    <x v="92"/>
    <n v="26.99"/>
    <n v="26.99"/>
    <n v="701.74"/>
  </r>
  <r>
    <n v="368440"/>
    <x v="0"/>
    <x v="10"/>
    <s v="Cooperativa Agricola Reguengos de Monsaraz (CARMIM) Monsaraz The Castle of The Kings Portuguese Red Blend"/>
    <x v="0"/>
    <x v="1"/>
    <n v="8.99"/>
    <n v="8.99"/>
    <n v="0"/>
  </r>
  <r>
    <n v="330438"/>
    <x v="0"/>
    <x v="21"/>
    <s v="Palissade Sauvignon Blanc"/>
    <x v="0"/>
    <x v="41"/>
    <n v="7.79"/>
    <n v="7.79"/>
    <n v="7.79"/>
  </r>
  <r>
    <n v="3433"/>
    <x v="1"/>
    <x v="1"/>
    <s v="MILLER GEN DRAFT 2/12 LNNR"/>
    <x v="5"/>
    <x v="1"/>
    <n v="21.85"/>
    <n v="21.85"/>
    <n v="0"/>
  </r>
  <r>
    <n v="98396"/>
    <x v="1"/>
    <x v="1"/>
    <s v="BROUWERIJ WOSTYNTJE 11.2OZ"/>
    <x v="10"/>
    <x v="1"/>
    <n v="5.04"/>
    <n v="5.04"/>
    <n v="0"/>
  </r>
  <r>
    <n v="31988"/>
    <x v="0"/>
    <x v="21"/>
    <s v="FLEURS SAUVAGES S/BLC"/>
    <x v="0"/>
    <x v="1"/>
    <n v="9.7899999999999991"/>
    <n v="9.7899999999999991"/>
    <n v="0"/>
  </r>
  <r>
    <n v="5320"/>
    <x v="1"/>
    <x v="1"/>
    <s v="BALTIKA #3 24/16.9 CAN"/>
    <x v="3"/>
    <x v="1"/>
    <n v="2.19"/>
    <n v="2.19"/>
    <n v="0"/>
  </r>
  <r>
    <n v="1740"/>
    <x v="1"/>
    <x v="1"/>
    <s v="DEUS BRUT FLANDERS 6/25.4OZ"/>
    <x v="11"/>
    <x v="1"/>
    <n v="30.91"/>
    <n v="30.91"/>
    <n v="0"/>
  </r>
  <r>
    <n v="63770"/>
    <x v="0"/>
    <x v="22"/>
    <s v="Selbach Oster Auslese Bernkasteler Badstube Riesling"/>
    <x v="0"/>
    <x v="1"/>
    <n v="38.99"/>
    <n v="38.99"/>
    <n v="0"/>
  </r>
  <r>
    <n v="43181"/>
    <x v="0"/>
    <x v="14"/>
    <s v="R. Jelinek Pear Williams Kosher Brandy"/>
    <x v="0"/>
    <x v="108"/>
    <n v="32.99"/>
    <n v="32.99"/>
    <n v="923.72"/>
  </r>
  <r>
    <n v="307924"/>
    <x v="0"/>
    <x v="22"/>
    <s v="Schmitt Sohne Funf 5 Moscato"/>
    <x v="0"/>
    <x v="1"/>
    <n v="6.59"/>
    <n v="6.59"/>
    <n v="0"/>
  </r>
  <r>
    <n v="48010"/>
    <x v="0"/>
    <x v="6"/>
    <s v="EGRET S/BLC MONTEREY"/>
    <x v="0"/>
    <x v="1"/>
    <n v="12.99"/>
    <n v="12.99"/>
    <n v="0"/>
  </r>
  <r>
    <n v="70781"/>
    <x v="2"/>
    <x v="26"/>
    <s v="Wild Turkey Russell's Reserve Single Barrel Kentucky Straight Rye Whiskey"/>
    <x v="0"/>
    <x v="79"/>
    <n v="57.99"/>
    <n v="57.99"/>
    <n v="5567.04"/>
  </r>
  <r>
    <n v="405485"/>
    <x v="0"/>
    <x v="7"/>
    <s v="Dante Robino Estate Bottled Malbec"/>
    <x v="0"/>
    <x v="28"/>
    <n v="15.49"/>
    <n v="15.49"/>
    <n v="185.88"/>
  </r>
  <r>
    <n v="25415"/>
    <x v="1"/>
    <x v="1"/>
    <s v="New Belgium Voodoo Ranger IPA"/>
    <x v="5"/>
    <x v="11"/>
    <n v="1.61"/>
    <n v="1.61"/>
    <n v="38.64"/>
  </r>
  <r>
    <n v="84262"/>
    <x v="0"/>
    <x v="16"/>
    <s v="Red Diamond Winery Pinot Noir"/>
    <x v="0"/>
    <x v="28"/>
    <n v="9.7899999999999991"/>
    <n v="9.7899999999999991"/>
    <n v="117.47999999999999"/>
  </r>
  <r>
    <n v="385247"/>
    <x v="0"/>
    <x v="6"/>
    <s v="Easley Regal Tej Honey Wine"/>
    <x v="0"/>
    <x v="1"/>
    <n v="9.7899999999999991"/>
    <n v="9.7899999999999991"/>
    <n v="0"/>
  </r>
  <r>
    <n v="334329"/>
    <x v="0"/>
    <x v="10"/>
    <s v="Arrayan (La Verdosa) Garnacha de Arrayan Limited Edition Garnacha"/>
    <x v="0"/>
    <x v="1"/>
    <n v="40.99"/>
    <n v="40.99"/>
    <n v="0"/>
  </r>
  <r>
    <n v="26967"/>
    <x v="1"/>
    <x v="1"/>
    <s v="N'Ice Chouffe"/>
    <x v="10"/>
    <x v="1"/>
    <n v="3.02"/>
    <n v="3.02"/>
    <n v="0"/>
  </r>
  <r>
    <n v="327453"/>
    <x v="0"/>
    <x v="21"/>
    <s v="Brotte Blanc Les Hauts de Barville Domaine Barville Chateauneuf du pape White Southern Rhone Blend"/>
    <x v="0"/>
    <x v="82"/>
    <n v="30.99"/>
    <n v="30.99"/>
    <n v="712.77"/>
  </r>
  <r>
    <n v="42673"/>
    <x v="0"/>
    <x v="6"/>
    <s v="Bully Hill Vineyards Elise Chardonnay"/>
    <x v="0"/>
    <x v="31"/>
    <n v="8.99"/>
    <n v="8.99"/>
    <n v="17.98"/>
  </r>
  <r>
    <n v="43081"/>
    <x v="2"/>
    <x v="5"/>
    <s v="Takara Jun Shochu"/>
    <x v="0"/>
    <x v="76"/>
    <n v="11.99"/>
    <n v="11.99"/>
    <n v="587.51"/>
  </r>
  <r>
    <n v="46607"/>
    <x v="2"/>
    <x v="26"/>
    <s v="High West Silver Oat Whiskey"/>
    <x v="0"/>
    <x v="15"/>
    <n v="31.99"/>
    <n v="31.99"/>
    <n v="351.89"/>
  </r>
  <r>
    <n v="399850"/>
    <x v="0"/>
    <x v="6"/>
    <s v="Roots Run Deep Winery Educated Guess Chardonnay"/>
    <x v="0"/>
    <x v="65"/>
    <n v="17.989999999999998"/>
    <n v="17.989999999999998"/>
    <n v="449.74999999999994"/>
  </r>
  <r>
    <n v="40436"/>
    <x v="1"/>
    <x v="1"/>
    <s v="ERDINGER WEISS DARK"/>
    <x v="3"/>
    <x v="1"/>
    <n v="3.04"/>
    <n v="3.04"/>
    <n v="0"/>
  </r>
  <r>
    <n v="313882"/>
    <x v="2"/>
    <x v="28"/>
    <s v="Gin Lane 1751 London Dry Small Batch Gin"/>
    <x v="0"/>
    <x v="6"/>
    <n v="25.99"/>
    <n v="25.99"/>
    <n v="519.79999999999995"/>
  </r>
  <r>
    <n v="327545"/>
    <x v="0"/>
    <x v="10"/>
    <s v="Dominio de Punctum Lobetia Single Vineyard Estate Bottled Organic Tempranillo"/>
    <x v="0"/>
    <x v="109"/>
    <n v="12.99"/>
    <n v="12.99"/>
    <n v="519.6"/>
  </r>
  <r>
    <n v="330657"/>
    <x v="0"/>
    <x v="7"/>
    <s v="Diseno Rare Red Blend"/>
    <x v="0"/>
    <x v="28"/>
    <n v="13.69"/>
    <n v="13.69"/>
    <n v="164.28"/>
  </r>
  <r>
    <n v="73315"/>
    <x v="2"/>
    <x v="9"/>
    <s v="OC Distilling Co. Vodka"/>
    <x v="0"/>
    <x v="110"/>
    <n v="18.489999999999998"/>
    <n v="18.489999999999998"/>
    <n v="3624.0399999999995"/>
  </r>
  <r>
    <n v="26277"/>
    <x v="1"/>
    <x v="1"/>
    <s v="STILLWATER EXISTENT NR"/>
    <x v="5"/>
    <x v="1"/>
    <n v="2.92"/>
    <n v="2.92"/>
    <n v="0"/>
  </r>
  <r>
    <n v="47331"/>
    <x v="2"/>
    <x v="9"/>
    <s v="Smirnoff Twist Watermelon Vodka"/>
    <x v="6"/>
    <x v="69"/>
    <n v="7.49"/>
    <n v="7.49"/>
    <n v="217.21"/>
  </r>
  <r>
    <n v="50917"/>
    <x v="1"/>
    <x v="1"/>
    <s v="Brewer's Art Zeke's Coffee Porter Can"/>
    <x v="5"/>
    <x v="37"/>
    <n v="2.09"/>
    <n v="2.09"/>
    <n v="37.619999999999997"/>
  </r>
  <r>
    <n v="312785"/>
    <x v="0"/>
    <x v="21"/>
    <s v="DOM THIERRY HAMELIN CHAB 14"/>
    <x v="0"/>
    <x v="1"/>
    <n v="22.99"/>
    <n v="22.99"/>
    <n v="0"/>
  </r>
  <r>
    <n v="392979"/>
    <x v="0"/>
    <x v="25"/>
    <s v="MAN VINTNERS CAB"/>
    <x v="0"/>
    <x v="1"/>
    <n v="8.59"/>
    <n v="8.59"/>
    <n v="0"/>
  </r>
  <r>
    <n v="311080"/>
    <x v="2"/>
    <x v="2"/>
    <s v="ARRAN 10YR OLD SCOTCH WHISKY GIFT SET"/>
    <x v="0"/>
    <x v="50"/>
    <n v="54.99"/>
    <n v="54.99"/>
    <n v="11437.92"/>
  </r>
  <r>
    <n v="42274"/>
    <x v="2"/>
    <x v="15"/>
    <s v="1921 Tequila Reposado"/>
    <x v="0"/>
    <x v="1"/>
    <n v="41.99"/>
    <n v="41.99"/>
    <n v="0"/>
  </r>
  <r>
    <n v="71134"/>
    <x v="2"/>
    <x v="26"/>
    <s v="Corsair Ryemageddon Rye Whiskey"/>
    <x v="0"/>
    <x v="20"/>
    <n v="51.99"/>
    <n v="51.99"/>
    <n v="883.83"/>
  </r>
  <r>
    <n v="312215"/>
    <x v="0"/>
    <x v="4"/>
    <s v="Orgo Rkatsiteli"/>
    <x v="0"/>
    <x v="42"/>
    <n v="18.489999999999998"/>
    <n v="18.489999999999998"/>
    <n v="92.449999999999989"/>
  </r>
  <r>
    <n v="25083"/>
    <x v="1"/>
    <x v="1"/>
    <s v="SCALDIS SPECIAL ALE 24 11.2 OZ"/>
    <x v="10"/>
    <x v="1"/>
    <n v="4.8499999999999996"/>
    <n v="4.8499999999999996"/>
    <n v="0"/>
  </r>
  <r>
    <n v="339671"/>
    <x v="0"/>
    <x v="10"/>
    <s v="BODEGAS RIOJANAS CANCHALES JOVEN 14"/>
    <x v="0"/>
    <x v="1"/>
    <n v="11.99"/>
    <n v="11.99"/>
    <n v="0"/>
  </r>
  <r>
    <n v="46468"/>
    <x v="0"/>
    <x v="16"/>
    <s v="Chateau Montelena The Montelena Estate Cabernet Sauvignon"/>
    <x v="0"/>
    <x v="52"/>
    <n v="154.99"/>
    <n v="154.99"/>
    <n v="1084.93"/>
  </r>
  <r>
    <n v="24939"/>
    <x v="1"/>
    <x v="1"/>
    <s v="UNIBROUE GRAND RESERVE 17 12/2"/>
    <x v="11"/>
    <x v="1"/>
    <n v="14.75"/>
    <n v="14.75"/>
    <n v="0"/>
  </r>
  <r>
    <n v="339896"/>
    <x v="0"/>
    <x v="12"/>
    <s v="Weingut Steininger Brut Chardonnay"/>
    <x v="0"/>
    <x v="52"/>
    <n v="21.99"/>
    <n v="21.99"/>
    <n v="153.92999999999998"/>
  </r>
  <r>
    <n v="311017"/>
    <x v="0"/>
    <x v="16"/>
    <s v="RdV Vineyards Rendezvous Bordeaux Blend"/>
    <x v="0"/>
    <x v="41"/>
    <n v="67.989999999999995"/>
    <n v="67.989999999999995"/>
    <n v="67.989999999999995"/>
  </r>
  <r>
    <n v="341433"/>
    <x v="0"/>
    <x v="4"/>
    <s v="Tierras de Armenia CJSC Estate Bottled Karas Kangun, Chardonnay, Rkatsiteli"/>
    <x v="0"/>
    <x v="28"/>
    <n v="13.99"/>
    <n v="13.99"/>
    <n v="167.88"/>
  </r>
  <r>
    <n v="182885"/>
    <x v="0"/>
    <x v="11"/>
    <s v="Borgo dei Miracoli Montepulciano D'Abruzzo DOC"/>
    <x v="0"/>
    <x v="1"/>
    <n v="7.99"/>
    <n v="7.99"/>
    <n v="0"/>
  </r>
  <r>
    <n v="93318"/>
    <x v="1"/>
    <x v="1"/>
    <s v="GOSSER DARK"/>
    <x v="5"/>
    <x v="1"/>
    <n v="2.06"/>
    <n v="2.06"/>
    <n v="0"/>
  </r>
  <r>
    <n v="324462"/>
    <x v="0"/>
    <x v="22"/>
    <s v="MOSELLAND ARSVITIS WINTER SCENE"/>
    <x v="0"/>
    <x v="1"/>
    <n v="15.99"/>
    <n v="15.99"/>
    <n v="0"/>
  </r>
  <r>
    <n v="80601"/>
    <x v="0"/>
    <x v="12"/>
    <s v="Le Grand Noir Brut Reserve Chardonnay"/>
    <x v="0"/>
    <x v="1"/>
    <n v="14.69"/>
    <n v="14.69"/>
    <n v="0"/>
  </r>
  <r>
    <n v="29557"/>
    <x v="1"/>
    <x v="1"/>
    <s v="ALVINNE KERASUS 16.0Z"/>
    <x v="8"/>
    <x v="1"/>
    <n v="14.11"/>
    <n v="14.11"/>
    <n v="0"/>
  </r>
  <r>
    <n v="22064"/>
    <x v="1"/>
    <x v="1"/>
    <s v="Weyerbacher Imperial Pumpkin Ale"/>
    <x v="5"/>
    <x v="23"/>
    <n v="2.76"/>
    <n v="2.76"/>
    <n v="44.16"/>
  </r>
  <r>
    <n v="44151"/>
    <x v="0"/>
    <x v="18"/>
    <s v="Gekkeikan Horin Junmai Daiginjo Sake"/>
    <x v="27"/>
    <x v="103"/>
    <n v="12.99"/>
    <n v="12.99"/>
    <n v="753.42"/>
  </r>
  <r>
    <n v="12231"/>
    <x v="1"/>
    <x v="1"/>
    <s v="CAPTAIN LAWRENCE MELTWATER"/>
    <x v="5"/>
    <x v="1"/>
    <n v="1.77"/>
    <n v="1.77"/>
    <n v="0"/>
  </r>
  <r>
    <n v="333430"/>
    <x v="0"/>
    <x v="10"/>
    <s v="Pedro Luis Martinez Genio Espanol Roble Monastrell"/>
    <x v="0"/>
    <x v="1"/>
    <n v="14.69"/>
    <n v="14.69"/>
    <n v="0"/>
  </r>
  <r>
    <n v="32514"/>
    <x v="0"/>
    <x v="25"/>
    <s v="Thorn Clarke Terra Barossa Shiraz"/>
    <x v="0"/>
    <x v="76"/>
    <n v="11.99"/>
    <n v="11.99"/>
    <n v="587.51"/>
  </r>
  <r>
    <n v="75441"/>
    <x v="2"/>
    <x v="2"/>
    <s v="Tullibardine Sovereign Highland Single Malt Scotch Whiskey"/>
    <x v="0"/>
    <x v="111"/>
    <n v="47.99"/>
    <n v="47.99"/>
    <n v="2447.4900000000002"/>
  </r>
  <r>
    <n v="48205"/>
    <x v="0"/>
    <x v="21"/>
    <s v="PATRICK LE SEC CDP RUBIS"/>
    <x v="0"/>
    <x v="1"/>
    <n v="42.99"/>
    <n v="42.99"/>
    <n v="0"/>
  </r>
  <r>
    <n v="346114"/>
    <x v="0"/>
    <x v="16"/>
    <s v="Battle Creek Cellars Unconditional Battle Creek Pinot Noir"/>
    <x v="0"/>
    <x v="7"/>
    <n v="19.989999999999998"/>
    <n v="19.989999999999998"/>
    <n v="119.94"/>
  </r>
  <r>
    <n v="42140"/>
    <x v="0"/>
    <x v="0"/>
    <s v="DISCOVERY S/BLC"/>
    <x v="0"/>
    <x v="1"/>
    <n v="17.989999999999998"/>
    <n v="17.989999999999998"/>
    <n v="0"/>
  </r>
  <r>
    <n v="47777"/>
    <x v="0"/>
    <x v="21"/>
    <s v="SANTA DUE CDR"/>
    <x v="0"/>
    <x v="1"/>
    <n v="13.69"/>
    <n v="13.69"/>
    <n v="0"/>
  </r>
  <r>
    <n v="334603"/>
    <x v="2"/>
    <x v="26"/>
    <s v="Triple Eight Nor'Easter Bourbon Whiskey"/>
    <x v="0"/>
    <x v="11"/>
    <n v="44.99"/>
    <n v="44.99"/>
    <n v="1079.76"/>
  </r>
  <r>
    <n v="40820"/>
    <x v="2"/>
    <x v="8"/>
    <s v="Ron Matusalem Classico 10 Year Old Rum"/>
    <x v="0"/>
    <x v="47"/>
    <n v="16.989999999999998"/>
    <n v="16.989999999999998"/>
    <n v="594.65"/>
  </r>
  <r>
    <n v="334454"/>
    <x v="1"/>
    <x v="33"/>
    <s v="Four Quarters Meadery Bed of Roses Mead"/>
    <x v="0"/>
    <x v="84"/>
    <n v="18.489999999999998"/>
    <n v="18.489999999999998"/>
    <n v="1238.83"/>
  </r>
  <r>
    <n v="26600"/>
    <x v="1"/>
    <x v="1"/>
    <s v="OSKAR BLUES CANUNDRUN 2/12 12.0Z CAN"/>
    <x v="5"/>
    <x v="1"/>
    <n v="1.83"/>
    <n v="1.83"/>
    <n v="0"/>
  </r>
  <r>
    <n v="25076"/>
    <x v="1"/>
    <x v="1"/>
    <s v="LAUGHING DOG ROCKET DOG IPA 12"/>
    <x v="1"/>
    <x v="1"/>
    <n v="6.42"/>
    <n v="6.42"/>
    <n v="0"/>
  </r>
  <r>
    <n v="382957"/>
    <x v="0"/>
    <x v="4"/>
    <s v="Vampire Vineyards Dracula's Blood Pinot Noir"/>
    <x v="0"/>
    <x v="1"/>
    <n v="9.7899999999999991"/>
    <n v="9.7899999999999991"/>
    <n v="0"/>
  </r>
  <r>
    <n v="33243"/>
    <x v="0"/>
    <x v="20"/>
    <s v="MD 20/20 BLUE RASPBERRY"/>
    <x v="0"/>
    <x v="1"/>
    <n v="4.1900000000000004"/>
    <n v="4.1900000000000004"/>
    <n v="0"/>
  </r>
  <r>
    <n v="328886"/>
    <x v="0"/>
    <x v="10"/>
    <s v="Bodegas Pingao Tempranillo"/>
    <x v="0"/>
    <x v="28"/>
    <n v="10.79"/>
    <n v="10.79"/>
    <n v="129.47999999999999"/>
  </r>
  <r>
    <n v="43179"/>
    <x v="0"/>
    <x v="14"/>
    <s v="Jelinek Gold Slivovitz 10 Year Old Plum Brandy"/>
    <x v="0"/>
    <x v="1"/>
    <n v="31.99"/>
    <n v="31.99"/>
    <n v="0"/>
  </r>
  <r>
    <n v="311347"/>
    <x v="0"/>
    <x v="16"/>
    <s v="Sean Minor Pinot Noir"/>
    <x v="0"/>
    <x v="15"/>
    <n v="18.489999999999998"/>
    <n v="18.489999999999998"/>
    <n v="203.39"/>
  </r>
  <r>
    <n v="307314"/>
    <x v="0"/>
    <x v="4"/>
    <s v="Avia Estate Bottled Cabernet Sauvignon"/>
    <x v="0"/>
    <x v="5"/>
    <n v="5.79"/>
    <n v="5.79"/>
    <n v="52.11"/>
  </r>
  <r>
    <n v="27636"/>
    <x v="1"/>
    <x v="1"/>
    <s v="PERENNIAL HOPFENTEA 12/750ML"/>
    <x v="0"/>
    <x v="1"/>
    <n v="15.14"/>
    <n v="15.14"/>
    <n v="0"/>
  </r>
  <r>
    <n v="45535"/>
    <x v="0"/>
    <x v="16"/>
    <s v="Geyser Peak Reserve Cabernet Sauvignon"/>
    <x v="0"/>
    <x v="31"/>
    <n v="31.99"/>
    <n v="31.99"/>
    <n v="63.98"/>
  </r>
  <r>
    <n v="30520"/>
    <x v="2"/>
    <x v="28"/>
    <s v="Calvert London Dry Gin"/>
    <x v="2"/>
    <x v="45"/>
    <n v="15.99"/>
    <n v="15.99"/>
    <n v="687.57"/>
  </r>
  <r>
    <n v="24697"/>
    <x v="1"/>
    <x v="1"/>
    <s v="BLUE MOUNTAIN UBER PILS 12/750ML"/>
    <x v="0"/>
    <x v="1"/>
    <n v="12.57"/>
    <n v="12.57"/>
    <n v="0"/>
  </r>
  <r>
    <n v="29560"/>
    <x v="1"/>
    <x v="1"/>
    <s v="STILLWATER YACHT 16.0Z CANS"/>
    <x v="8"/>
    <x v="1"/>
    <n v="3.02"/>
    <n v="3.02"/>
    <n v="0"/>
  </r>
  <r>
    <n v="310439"/>
    <x v="0"/>
    <x v="11"/>
    <s v="Mezzacorona Moscato Estate Grown Vigneti Delle Dolomiti IGT Muscat"/>
    <x v="0"/>
    <x v="112"/>
    <n v="9.7899999999999991"/>
    <n v="9.7899999999999991"/>
    <n v="146.85"/>
  </r>
  <r>
    <n v="44592"/>
    <x v="0"/>
    <x v="16"/>
    <s v="Stuhlmuller Vineyards Estate Cabernet Sauvignon"/>
    <x v="0"/>
    <x v="1"/>
    <n v="41.99"/>
    <n v="41.99"/>
    <n v="0"/>
  </r>
  <r>
    <n v="33162"/>
    <x v="0"/>
    <x v="21"/>
    <s v="Domaine Puech Cocut Chardonnay"/>
    <x v="0"/>
    <x v="112"/>
    <n v="9.99"/>
    <n v="9.99"/>
    <n v="149.85"/>
  </r>
  <r>
    <n v="79200"/>
    <x v="0"/>
    <x v="25"/>
    <s v="Stanley Lambert Thoroughbred Cabernet Sauvignon"/>
    <x v="0"/>
    <x v="31"/>
    <n v="26.99"/>
    <n v="26.99"/>
    <n v="53.98"/>
  </r>
  <r>
    <n v="308948"/>
    <x v="0"/>
    <x v="21"/>
    <s v="LOUIS LAURENT SANCERRE"/>
    <x v="0"/>
    <x v="1"/>
    <n v="16.989999999999998"/>
    <n v="16.989999999999998"/>
    <n v="0"/>
  </r>
  <r>
    <n v="48091"/>
    <x v="2"/>
    <x v="2"/>
    <s v="The Compass Great King Street Artist's Blend Scotch Whiskey"/>
    <x v="0"/>
    <x v="113"/>
    <n v="44.99"/>
    <n v="44.99"/>
    <n v="2654.4100000000003"/>
  </r>
  <r>
    <n v="94463"/>
    <x v="1"/>
    <x v="1"/>
    <s v="Modelo Especial"/>
    <x v="5"/>
    <x v="114"/>
    <n v="1.42"/>
    <n v="1.42"/>
    <n v="745.5"/>
  </r>
  <r>
    <n v="50857"/>
    <x v="0"/>
    <x v="6"/>
    <s v="FIRESTONE EST GEW"/>
    <x v="0"/>
    <x v="1"/>
    <n v="13.49"/>
    <n v="13.49"/>
    <n v="0"/>
  </r>
  <r>
    <n v="439088"/>
    <x v="0"/>
    <x v="4"/>
    <s v="Weingut Willi Brundlmayer Terrassen Gruner Veltliner"/>
    <x v="0"/>
    <x v="23"/>
    <n v="26.99"/>
    <n v="26.99"/>
    <n v="431.84"/>
  </r>
  <r>
    <n v="45098"/>
    <x v="0"/>
    <x v="14"/>
    <s v="Bols Cherry Brandy"/>
    <x v="15"/>
    <x v="115"/>
    <n v="10.99"/>
    <n v="10.99"/>
    <n v="1538.6000000000001"/>
  </r>
  <r>
    <n v="30799"/>
    <x v="1"/>
    <x v="1"/>
    <s v="Elysian The Immortal IPA"/>
    <x v="5"/>
    <x v="116"/>
    <n v="1.41"/>
    <n v="1.41"/>
    <n v="372.23999999999995"/>
  </r>
  <r>
    <n v="332784"/>
    <x v="0"/>
    <x v="27"/>
    <s v="HIGHFIELD P/NOIR"/>
    <x v="0"/>
    <x v="1"/>
    <n v="29.99"/>
    <n v="29.99"/>
    <n v="0"/>
  </r>
  <r>
    <n v="70208"/>
    <x v="2"/>
    <x v="9"/>
    <s v="FIREFLY SKINNY TEA VODKA"/>
    <x v="15"/>
    <x v="1"/>
    <n v="26.99"/>
    <n v="26.99"/>
    <n v="0"/>
  </r>
  <r>
    <n v="77488"/>
    <x v="0"/>
    <x v="20"/>
    <s v="Taylor Lake Country White Rare White Blend"/>
    <x v="23"/>
    <x v="108"/>
    <n v="11.99"/>
    <n v="11.99"/>
    <n v="335.72"/>
  </r>
  <r>
    <n v="316643"/>
    <x v="0"/>
    <x v="16"/>
    <s v="LOST ANGEL P/NOIR"/>
    <x v="0"/>
    <x v="1"/>
    <n v="8.59"/>
    <n v="8.59"/>
    <n v="0"/>
  </r>
  <r>
    <n v="328066"/>
    <x v="0"/>
    <x v="7"/>
    <s v="Tierra Brisa Malbec"/>
    <x v="0"/>
    <x v="1"/>
    <n v="9.7899999999999991"/>
    <n v="9.7899999999999991"/>
    <n v="0"/>
  </r>
  <r>
    <n v="46735"/>
    <x v="0"/>
    <x v="12"/>
    <s v="Charles De Fere Cuvee Jean Louis"/>
    <x v="20"/>
    <x v="1"/>
    <n v="4.1900000000000004"/>
    <n v="4.1900000000000004"/>
    <n v="0"/>
  </r>
  <r>
    <n v="43226"/>
    <x v="0"/>
    <x v="12"/>
    <s v="Moet &amp; Chandon Cuvee Dom Perignon Champagne Brut Champagne Blend"/>
    <x v="4"/>
    <x v="41"/>
    <n v="548.99"/>
    <n v="548.99"/>
    <n v="548.99"/>
  </r>
  <r>
    <n v="61824"/>
    <x v="0"/>
    <x v="16"/>
    <s v="RIDGE YORK CREEK ZIN"/>
    <x v="0"/>
    <x v="1"/>
    <n v="30.99"/>
    <n v="30.99"/>
    <n v="0"/>
  </r>
  <r>
    <n v="88508"/>
    <x v="1"/>
    <x v="1"/>
    <s v="UFO Cranbeery Hefeweizen"/>
    <x v="5"/>
    <x v="31"/>
    <n v="1.46"/>
    <n v="1.46"/>
    <n v="2.92"/>
  </r>
  <r>
    <n v="43137"/>
    <x v="2"/>
    <x v="15"/>
    <s v="Gran Centenario Anejo Tequila"/>
    <x v="0"/>
    <x v="92"/>
    <n v="26.99"/>
    <n v="26.99"/>
    <n v="701.74"/>
  </r>
  <r>
    <n v="24186"/>
    <x v="1"/>
    <x v="1"/>
    <s v="La Trappe Quadrupel"/>
    <x v="0"/>
    <x v="7"/>
    <n v="11.31"/>
    <n v="11.31"/>
    <n v="67.86"/>
  </r>
  <r>
    <n v="23569"/>
    <x v="1"/>
    <x v="1"/>
    <s v="LAUGHING DOG DOGZILLA BLACK IPA"/>
    <x v="1"/>
    <x v="1"/>
    <n v="5.91"/>
    <n v="5.91"/>
    <n v="0"/>
  </r>
  <r>
    <n v="305995"/>
    <x v="0"/>
    <x v="6"/>
    <s v="Sokol Blosser Pinot Gris"/>
    <x v="0"/>
    <x v="20"/>
    <n v="16.989999999999998"/>
    <n v="16.989999999999998"/>
    <n v="288.83"/>
  </r>
  <r>
    <n v="341981"/>
    <x v="0"/>
    <x v="16"/>
    <s v="Cycles Gladiator Petite Sirah"/>
    <x v="0"/>
    <x v="42"/>
    <n v="10.99"/>
    <n v="10.99"/>
    <n v="54.95"/>
  </r>
  <r>
    <n v="10674"/>
    <x v="2"/>
    <x v="5"/>
    <s v="Brown Jug Spirits Bourbon Cream"/>
    <x v="0"/>
    <x v="108"/>
    <n v="24.99"/>
    <n v="24.99"/>
    <n v="699.71999999999991"/>
  </r>
  <r>
    <n v="23104"/>
    <x v="1"/>
    <x v="1"/>
    <s v="OBOLON SOBORNE"/>
    <x v="3"/>
    <x v="1"/>
    <n v="2.62"/>
    <n v="2.62"/>
    <n v="0"/>
  </r>
  <r>
    <n v="87345"/>
    <x v="0"/>
    <x v="16"/>
    <s v="Lyric by Etude Pinot Noir"/>
    <x v="0"/>
    <x v="117"/>
    <n v="21.99"/>
    <n v="21.99"/>
    <n v="3232.5299999999997"/>
  </r>
  <r>
    <n v="315366"/>
    <x v="0"/>
    <x v="21"/>
    <s v="DOM SANG DES CAILIOUX VACQ RGE"/>
    <x v="0"/>
    <x v="1"/>
    <n v="33.99"/>
    <n v="33.99"/>
    <n v="0"/>
  </r>
  <r>
    <n v="26588"/>
    <x v="1"/>
    <x v="1"/>
    <s v="NORTH COAST CLASS OF 88 12/750ML"/>
    <x v="0"/>
    <x v="1"/>
    <n v="13.34"/>
    <n v="13.34"/>
    <n v="0"/>
  </r>
  <r>
    <n v="24242"/>
    <x v="1"/>
    <x v="1"/>
    <s v="RJ ROCKERS FISH PARALYZER 12/22OZ"/>
    <x v="1"/>
    <x v="1"/>
    <n v="6.17"/>
    <n v="6.17"/>
    <n v="0"/>
  </r>
  <r>
    <n v="85493"/>
    <x v="0"/>
    <x v="6"/>
    <s v="Sbragia Family Sauvignon Blanc"/>
    <x v="0"/>
    <x v="41"/>
    <n v="16.989999999999998"/>
    <n v="12.49"/>
    <n v="12.49"/>
  </r>
  <r>
    <n v="29869"/>
    <x v="1"/>
    <x v="1"/>
    <s v="CLOWN SHOES FLIGHT ANGRY BEAST IMP STOUT"/>
    <x v="1"/>
    <x v="1"/>
    <n v="14.37"/>
    <n v="14.37"/>
    <n v="0"/>
  </r>
  <r>
    <n v="24751"/>
    <x v="1"/>
    <x v="1"/>
    <s v="FISH TALES WILD SALMON PALE AL"/>
    <x v="5"/>
    <x v="1"/>
    <n v="2.0299999999999998"/>
    <n v="2.0299999999999998"/>
    <n v="0"/>
  </r>
  <r>
    <n v="28636"/>
    <x v="1"/>
    <x v="1"/>
    <s v="STEEL RESERVE PINEAPPLE12/24OZ CAN"/>
    <x v="17"/>
    <x v="1"/>
    <n v="1.71"/>
    <n v="1.71"/>
    <n v="0"/>
  </r>
  <r>
    <n v="312591"/>
    <x v="0"/>
    <x v="11"/>
    <s v="LA SCOLCA GAVI WHITE LABEL"/>
    <x v="0"/>
    <x v="1"/>
    <n v="16.989999999999998"/>
    <n v="16.989999999999998"/>
    <n v="0"/>
  </r>
  <r>
    <n v="346502"/>
    <x v="0"/>
    <x v="11"/>
    <s v="LUNA CALANTE MERLOT 750"/>
    <x v="0"/>
    <x v="1"/>
    <n v="11.49"/>
    <n v="11.49"/>
    <n v="0"/>
  </r>
  <r>
    <n v="399353"/>
    <x v="0"/>
    <x v="12"/>
    <s v="Joseph Perrier Cuvee Royale Brut Rose Champagne Rose Champagne Blend"/>
    <x v="0"/>
    <x v="20"/>
    <n v="101.99"/>
    <n v="70.489999999999995"/>
    <n v="1198.33"/>
  </r>
  <r>
    <n v="308897"/>
    <x v="0"/>
    <x v="0"/>
    <s v="DE MORGENZON CH/BLC"/>
    <x v="0"/>
    <x v="1"/>
    <n v="32.99"/>
    <n v="32.99"/>
    <n v="0"/>
  </r>
  <r>
    <n v="21628"/>
    <x v="0"/>
    <x v="21"/>
    <s v="Luc Pirlet Unoaked Classique Chardonnay"/>
    <x v="0"/>
    <x v="26"/>
    <n v="10.99"/>
    <n v="10.99"/>
    <n v="32.97"/>
  </r>
  <r>
    <n v="306804"/>
    <x v="0"/>
    <x v="0"/>
    <s v="Raats Original Unwooded Chenin Blanc"/>
    <x v="0"/>
    <x v="42"/>
    <n v="23.99"/>
    <n v="23.99"/>
    <n v="119.94999999999999"/>
  </r>
  <r>
    <n v="27655"/>
    <x v="1"/>
    <x v="1"/>
    <s v="DUCLAW FUNK BLUEBERRY CITRIS 4/6 NR"/>
    <x v="5"/>
    <x v="1"/>
    <n v="1.35"/>
    <n v="1.35"/>
    <n v="0"/>
  </r>
  <r>
    <n v="48551"/>
    <x v="0"/>
    <x v="12"/>
    <s v="Moet &amp; Chandon Grand Vintage Brut Champagne Brut Champagne Blend"/>
    <x v="0"/>
    <x v="1"/>
    <n v="64.989999999999995"/>
    <n v="64.989999999999995"/>
    <n v="0"/>
  </r>
  <r>
    <n v="313154"/>
    <x v="0"/>
    <x v="16"/>
    <s v="Goose Ridge Vineyards G3 Cabernet Sauvignon"/>
    <x v="0"/>
    <x v="1"/>
    <n v="13.69"/>
    <n v="13.69"/>
    <n v="0"/>
  </r>
  <r>
    <n v="29005"/>
    <x v="1"/>
    <x v="1"/>
    <s v="GREENS DRY HOPPED LAGER 12/16.9 OZ NR"/>
    <x v="3"/>
    <x v="1"/>
    <n v="5.78"/>
    <n v="5.78"/>
    <n v="0"/>
  </r>
  <r>
    <n v="75485"/>
    <x v="0"/>
    <x v="20"/>
    <s v="Arbor Mist Tropical Fruits Chardonnay"/>
    <x v="4"/>
    <x v="45"/>
    <n v="8.59"/>
    <n v="7.99"/>
    <n v="343.57"/>
  </r>
  <r>
    <n v="335255"/>
    <x v="0"/>
    <x v="16"/>
    <s v="Coastal Oak Vineyards Cabernet Sauvignon"/>
    <x v="0"/>
    <x v="6"/>
    <n v="16.489999999999998"/>
    <n v="16.489999999999998"/>
    <n v="329.79999999999995"/>
  </r>
  <r>
    <n v="152110"/>
    <x v="3"/>
    <x v="19"/>
    <s v="ALFASI RES MER"/>
    <x v="0"/>
    <x v="1"/>
    <n v="9.7899999999999991"/>
    <n v="9.7899999999999991"/>
    <n v="0"/>
  </r>
  <r>
    <n v="99741"/>
    <x v="1"/>
    <x v="1"/>
    <s v="UNIBROUE DON DE DIEU 6/4"/>
    <x v="5"/>
    <x v="1"/>
    <n v="3.12"/>
    <n v="3.12"/>
    <n v="0"/>
  </r>
  <r>
    <n v="28430"/>
    <x v="1"/>
    <x v="1"/>
    <s v="REDD'S WICKED APPLE ALE 12PK 10OZ CN"/>
    <x v="21"/>
    <x v="1"/>
    <n v="1.19"/>
    <n v="1.19"/>
    <n v="0"/>
  </r>
  <r>
    <n v="80051"/>
    <x v="0"/>
    <x v="21"/>
    <s v="Sidewise Pinot Noir"/>
    <x v="0"/>
    <x v="58"/>
    <n v="7.99"/>
    <n v="7.99"/>
    <n v="311.61"/>
  </r>
  <r>
    <n v="43917"/>
    <x v="0"/>
    <x v="11"/>
    <s v="Zeni Amarone della Valpolicella Classico Valpolicella Blend"/>
    <x v="0"/>
    <x v="118"/>
    <n v="34.99"/>
    <n v="34.99"/>
    <n v="2379.3200000000002"/>
  </r>
  <r>
    <n v="97179"/>
    <x v="1"/>
    <x v="1"/>
    <s v="Lindemans Framboise Lambic Belgian Beer"/>
    <x v="5"/>
    <x v="48"/>
    <n v="6.56"/>
    <n v="6.56"/>
    <n v="26.24"/>
  </r>
  <r>
    <n v="324240"/>
    <x v="0"/>
    <x v="10"/>
    <s v="PESSOA TOURIGA NAC"/>
    <x v="0"/>
    <x v="1"/>
    <n v="12.99"/>
    <n v="12.99"/>
    <n v="0"/>
  </r>
  <r>
    <n v="88001"/>
    <x v="0"/>
    <x v="6"/>
    <s v="The Great American Wine Company by Rosenblum Chardonnay"/>
    <x v="0"/>
    <x v="119"/>
    <n v="9.99"/>
    <n v="9.99"/>
    <n v="1238.76"/>
  </r>
  <r>
    <n v="70115"/>
    <x v="2"/>
    <x v="9"/>
    <s v="Pinnacle Orange Whipped Vodka"/>
    <x v="0"/>
    <x v="22"/>
    <n v="10.79"/>
    <n v="10.79"/>
    <n v="334.48999999999995"/>
  </r>
  <r>
    <n v="28412"/>
    <x v="1"/>
    <x v="1"/>
    <s v="Terrapin Hopsecutioner India Pale Ale"/>
    <x v="5"/>
    <x v="70"/>
    <n v="1.54"/>
    <n v="1.54"/>
    <n v="101.64"/>
  </r>
  <r>
    <n v="84116"/>
    <x v="0"/>
    <x v="3"/>
    <s v="Errazuriz Max Reserva Chardonnay"/>
    <x v="0"/>
    <x v="42"/>
    <n v="20.99"/>
    <n v="20.99"/>
    <n v="104.94999999999999"/>
  </r>
  <r>
    <n v="427160"/>
    <x v="0"/>
    <x v="21"/>
    <s v="Val de Salis Chardonnay"/>
    <x v="0"/>
    <x v="7"/>
    <n v="8.99"/>
    <n v="8.99"/>
    <n v="53.94"/>
  </r>
  <r>
    <n v="44167"/>
    <x v="2"/>
    <x v="5"/>
    <s v="Spirit of Solomon Cream de Caco Chocolate Truffle Liqueur"/>
    <x v="0"/>
    <x v="52"/>
    <n v="18.489999999999998"/>
    <n v="18.489999999999998"/>
    <n v="129.42999999999998"/>
  </r>
  <r>
    <n v="26151"/>
    <x v="1"/>
    <x v="1"/>
    <s v="SAUCONY CREEK MISTRESS PMKIN ALE NR"/>
    <x v="5"/>
    <x v="1"/>
    <n v="2.44"/>
    <n v="2.44"/>
    <n v="0"/>
  </r>
  <r>
    <n v="336747"/>
    <x v="0"/>
    <x v="6"/>
    <s v="Ironstone Vineyards Obsession Symphony"/>
    <x v="0"/>
    <x v="82"/>
    <n v="9.99"/>
    <n v="9.99"/>
    <n v="229.77"/>
  </r>
  <r>
    <n v="431354"/>
    <x v="0"/>
    <x v="21"/>
    <s v="LA CABOTTE CDR RGE"/>
    <x v="0"/>
    <x v="1"/>
    <n v="14.99"/>
    <n v="14.99"/>
    <n v="0"/>
  </r>
  <r>
    <n v="46417"/>
    <x v="0"/>
    <x v="6"/>
    <s v="Chateau Ste. Michelle Cold Creek Vineyard Chardonnay"/>
    <x v="0"/>
    <x v="7"/>
    <n v="25.99"/>
    <n v="25.99"/>
    <n v="155.94"/>
  </r>
  <r>
    <n v="388556"/>
    <x v="0"/>
    <x v="11"/>
    <s v="LOREDON PROSECCO"/>
    <x v="0"/>
    <x v="1"/>
    <n v="12.99"/>
    <n v="12.99"/>
    <n v="0"/>
  </r>
  <r>
    <n v="150339"/>
    <x v="0"/>
    <x v="11"/>
    <s v="SALVANO FOSCO DI DIANO D'ALBA"/>
    <x v="0"/>
    <x v="1"/>
    <n v="16.989999999999998"/>
    <n v="16.989999999999998"/>
    <n v="0"/>
  </r>
  <r>
    <n v="70281"/>
    <x v="2"/>
    <x v="8"/>
    <s v="Coruba Spiced Rum"/>
    <x v="0"/>
    <x v="58"/>
    <n v="9.99"/>
    <n v="9.99"/>
    <n v="389.61"/>
  </r>
  <r>
    <n v="71907"/>
    <x v="2"/>
    <x v="15"/>
    <s v="El Destilador Reposado 100% Agave Tequila"/>
    <x v="0"/>
    <x v="3"/>
    <n v="17.489999999999998"/>
    <n v="17.489999999999998"/>
    <n v="332.30999999999995"/>
  </r>
  <r>
    <n v="22113"/>
    <x v="1"/>
    <x v="1"/>
    <s v="JULIUS ECHTER HEFE WEISS"/>
    <x v="3"/>
    <x v="1"/>
    <n v="4.76"/>
    <n v="4.76"/>
    <n v="0"/>
  </r>
  <r>
    <n v="80763"/>
    <x v="0"/>
    <x v="11"/>
    <s v="MARCHE GRECHETTO '13"/>
    <x v="0"/>
    <x v="1"/>
    <n v="17.989999999999998"/>
    <n v="17.989999999999998"/>
    <n v="0"/>
  </r>
  <r>
    <n v="29793"/>
    <x v="1"/>
    <x v="1"/>
    <s v="WILLIAM TELL APPLE CIDER W CHERRY 6/4 16.0Z CANS"/>
    <x v="8"/>
    <x v="1"/>
    <n v="3.08"/>
    <n v="3.08"/>
    <n v="0"/>
  </r>
  <r>
    <n v="29201"/>
    <x v="1"/>
    <x v="1"/>
    <s v="Silly Sour Ale"/>
    <x v="10"/>
    <x v="62"/>
    <n v="3.81"/>
    <n v="3.81"/>
    <n v="121.92"/>
  </r>
  <r>
    <n v="28540"/>
    <x v="1"/>
    <x v="1"/>
    <s v="SMIRNOFF SCREWDRIVER 12/24 NR"/>
    <x v="17"/>
    <x v="1"/>
    <n v="2.27"/>
    <n v="2.27"/>
    <n v="0"/>
  </r>
  <r>
    <n v="302620"/>
    <x v="0"/>
    <x v="24"/>
    <s v="Anastasia Fragou Dionysos Fileri Medium Dry White Moschofilero"/>
    <x v="0"/>
    <x v="48"/>
    <n v="9.7899999999999991"/>
    <n v="9.7899999999999991"/>
    <n v="39.159999999999997"/>
  </r>
  <r>
    <n v="28226"/>
    <x v="1"/>
    <x v="1"/>
    <s v="Strongbow Hard Apple Ciders Honey"/>
    <x v="10"/>
    <x v="120"/>
    <n v="1.59"/>
    <n v="1.59"/>
    <n v="348.21000000000004"/>
  </r>
  <r>
    <n v="307283"/>
    <x v="0"/>
    <x v="11"/>
    <s v="Carletto Delle Venezie IGT Pinot Grigio"/>
    <x v="0"/>
    <x v="1"/>
    <n v="7.79"/>
    <n v="7.79"/>
    <n v="0"/>
  </r>
  <r>
    <n v="71302"/>
    <x v="2"/>
    <x v="2"/>
    <s v="Glencadam Origin 1825 &quot;The Rather Elegant&quot; Single Malt Scotch Whisky"/>
    <x v="0"/>
    <x v="121"/>
    <n v="48.99"/>
    <n v="48.99"/>
    <n v="2204.5500000000002"/>
  </r>
  <r>
    <n v="319346"/>
    <x v="0"/>
    <x v="11"/>
    <s v="SEGESTA VERM"/>
    <x v="0"/>
    <x v="1"/>
    <n v="17.989999999999998"/>
    <n v="17.989999999999998"/>
    <n v="0"/>
  </r>
  <r>
    <n v="14702"/>
    <x v="0"/>
    <x v="21"/>
    <s v="Alain Jaume &amp; Fils Domaine du Clos de Sixte Lirac Red Southern Rhone Blend"/>
    <x v="0"/>
    <x v="25"/>
    <n v="20.99"/>
    <n v="20.99"/>
    <n v="755.64"/>
  </r>
  <r>
    <n v="327782"/>
    <x v="0"/>
    <x v="21"/>
    <s v="Domaine Galevan Chateauneuf du pape Red Southern Rhone Blend"/>
    <x v="0"/>
    <x v="27"/>
    <n v="53.99"/>
    <n v="53.99"/>
    <n v="431.92"/>
  </r>
  <r>
    <n v="47539"/>
    <x v="0"/>
    <x v="21"/>
    <s v="Montpeyroux Le Roc Blanc Coteaux du Languedoc Carignan"/>
    <x v="0"/>
    <x v="1"/>
    <n v="10.79"/>
    <n v="10.79"/>
    <n v="0"/>
  </r>
  <r>
    <n v="71107"/>
    <x v="0"/>
    <x v="14"/>
    <s v="PARK COGNAC    MINI PACK"/>
    <x v="24"/>
    <x v="112"/>
    <n v="69.989999999999995"/>
    <n v="69.989999999999995"/>
    <n v="1049.8499999999999"/>
  </r>
  <r>
    <n v="8389"/>
    <x v="1"/>
    <x v="1"/>
    <s v="LAKEFRONT BREWERY NEW GRIST NR"/>
    <x v="5"/>
    <x v="1"/>
    <n v="40.71"/>
    <n v="40.71"/>
    <n v="0"/>
  </r>
  <r>
    <n v="5789"/>
    <x v="1"/>
    <x v="1"/>
    <s v="ABITA PARTY PAK 2/12 NR"/>
    <x v="5"/>
    <x v="1"/>
    <n v="1.77"/>
    <n v="1.77"/>
    <n v="0"/>
  </r>
  <r>
    <n v="71980"/>
    <x v="2"/>
    <x v="9"/>
    <s v="Don Corleone Organic Gold Vodka"/>
    <x v="0"/>
    <x v="40"/>
    <n v="40.99"/>
    <n v="40.99"/>
    <n v="6435.43"/>
  </r>
  <r>
    <n v="29709"/>
    <x v="1"/>
    <x v="1"/>
    <s v="Susquehanna Pumpkin Ale"/>
    <x v="5"/>
    <x v="1"/>
    <n v="1.87"/>
    <n v="1.87"/>
    <n v="0"/>
  </r>
  <r>
    <n v="316170"/>
    <x v="0"/>
    <x v="11"/>
    <s v="Passa Tempo Montepulciano d'Abruzzo"/>
    <x v="4"/>
    <x v="1"/>
    <n v="11.99"/>
    <n v="11.99"/>
    <n v="0"/>
  </r>
  <r>
    <n v="312907"/>
    <x v="0"/>
    <x v="21"/>
    <s v="Domaine Pelaquie Cotes du Rhone Grenache"/>
    <x v="0"/>
    <x v="7"/>
    <n v="14.49"/>
    <n v="14.49"/>
    <n v="86.94"/>
  </r>
  <r>
    <n v="97977"/>
    <x v="1"/>
    <x v="1"/>
    <s v="Sol Cerveza Larger"/>
    <x v="5"/>
    <x v="122"/>
    <n v="1.19"/>
    <n v="1.19"/>
    <n v="214.2"/>
  </r>
  <r>
    <n v="50110"/>
    <x v="1"/>
    <x v="1"/>
    <s v="STONE VENGEFUL SPIRIT IPA 4/6 12OZ CANS"/>
    <x v="5"/>
    <x v="1"/>
    <n v="1.55"/>
    <n v="1.55"/>
    <n v="0"/>
  </r>
  <r>
    <n v="93122"/>
    <x v="1"/>
    <x v="1"/>
    <s v="Brooklyn Brown Ale"/>
    <x v="5"/>
    <x v="28"/>
    <n v="1.37"/>
    <n v="1.37"/>
    <n v="16.440000000000001"/>
  </r>
  <r>
    <n v="342224"/>
    <x v="2"/>
    <x v="15"/>
    <s v="Clase Azul Mezcal Tequila"/>
    <x v="0"/>
    <x v="35"/>
    <n v="229.99"/>
    <n v="229.99"/>
    <n v="8509.630000000001"/>
  </r>
  <r>
    <n v="70777"/>
    <x v="1"/>
    <x v="1"/>
    <s v="Seagram's Escapes Black Cherry Fizz"/>
    <x v="31"/>
    <x v="38"/>
    <n v="1.01"/>
    <n v="1.01"/>
    <n v="48.480000000000004"/>
  </r>
  <r>
    <n v="312943"/>
    <x v="0"/>
    <x v="21"/>
    <s v="FREDERIC MABILEAU ST NICOLAS DE BOURGUEIL"/>
    <x v="0"/>
    <x v="1"/>
    <n v="20.99"/>
    <n v="20.99"/>
    <n v="0"/>
  </r>
  <r>
    <n v="7757"/>
    <x v="1"/>
    <x v="1"/>
    <s v="Natural Light"/>
    <x v="5"/>
    <x v="5"/>
    <n v="22.49"/>
    <n v="22.49"/>
    <n v="202.41"/>
  </r>
  <r>
    <n v="25749"/>
    <x v="1"/>
    <x v="1"/>
    <s v="Maui Brewing Coconut Hiwa Porter"/>
    <x v="5"/>
    <x v="6"/>
    <n v="2.83"/>
    <n v="2.83"/>
    <n v="56.6"/>
  </r>
  <r>
    <n v="99708"/>
    <x v="1"/>
    <x v="1"/>
    <s v="SIERRA NEVADA PALE ALE 2/12 NR"/>
    <x v="5"/>
    <x v="1"/>
    <n v="1.55"/>
    <n v="1.55"/>
    <n v="0"/>
  </r>
  <r>
    <n v="27768"/>
    <x v="1"/>
    <x v="1"/>
    <s v="STRAFFE HENDRIK TRIPEL 12/750ML NR"/>
    <x v="0"/>
    <x v="1"/>
    <n v="13.34"/>
    <n v="13.34"/>
    <n v="0"/>
  </r>
  <r>
    <n v="326922"/>
    <x v="2"/>
    <x v="15"/>
    <s v="Mezcales de Leyenda el Peloton de la Muerte Blanco Joven Mezcal"/>
    <x v="15"/>
    <x v="118"/>
    <n v="36.99"/>
    <n v="36.99"/>
    <n v="2515.3200000000002"/>
  </r>
  <r>
    <n v="312977"/>
    <x v="0"/>
    <x v="7"/>
    <s v="BRESSIA PROFUNDO"/>
    <x v="0"/>
    <x v="1"/>
    <n v="37.99"/>
    <n v="37.99"/>
    <n v="0"/>
  </r>
  <r>
    <n v="23533"/>
    <x v="1"/>
    <x v="1"/>
    <s v="ORION DRAFT BEER"/>
    <x v="32"/>
    <x v="1"/>
    <n v="4.63"/>
    <n v="4.63"/>
    <n v="0"/>
  </r>
  <r>
    <n v="315368"/>
    <x v="2"/>
    <x v="8"/>
    <s v="Angostura Anejo 5 Year Old Caribbean Rum"/>
    <x v="0"/>
    <x v="58"/>
    <n v="22.99"/>
    <n v="22.99"/>
    <n v="896.6099999999999"/>
  </r>
  <r>
    <n v="47625"/>
    <x v="2"/>
    <x v="9"/>
    <s v="Three Olives Loopy Vodka"/>
    <x v="0"/>
    <x v="11"/>
    <n v="16.989999999999998"/>
    <n v="13.49"/>
    <n v="323.76"/>
  </r>
  <r>
    <n v="78136"/>
    <x v="2"/>
    <x v="15"/>
    <s v="Roca Patron Reposado Tequila"/>
    <x v="0"/>
    <x v="106"/>
    <n v="70.989999999999995"/>
    <n v="70.989999999999995"/>
    <n v="4543.3599999999997"/>
  </r>
  <r>
    <n v="329765"/>
    <x v="0"/>
    <x v="16"/>
    <s v="THE SEEKER CAB"/>
    <x v="0"/>
    <x v="1"/>
    <n v="12.99"/>
    <n v="12.99"/>
    <n v="0"/>
  </r>
  <r>
    <n v="72496"/>
    <x v="1"/>
    <x v="32"/>
    <s v="Belle Isle Ruby Red Grapefruit Premium Moonshine"/>
    <x v="0"/>
    <x v="123"/>
    <n v="26.99"/>
    <n v="26.99"/>
    <n v="2186.19"/>
  </r>
  <r>
    <n v="302842"/>
    <x v="0"/>
    <x v="6"/>
    <s v="PACIFIC EDGE CHARD"/>
    <x v="0"/>
    <x v="1"/>
    <n v="5.99"/>
    <n v="5.99"/>
    <n v="0"/>
  </r>
  <r>
    <n v="44296"/>
    <x v="2"/>
    <x v="5"/>
    <s v="John D. Taylor's Velvet Falernum Liqueur"/>
    <x v="0"/>
    <x v="58"/>
    <n v="20.99"/>
    <n v="20.99"/>
    <n v="818.6099999999999"/>
  </r>
  <r>
    <n v="79757"/>
    <x v="2"/>
    <x v="9"/>
    <s v="Skinnygirl Cucumber Vodka"/>
    <x v="0"/>
    <x v="98"/>
    <n v="17.489999999999998"/>
    <n v="17.489999999999998"/>
    <n v="1399.1999999999998"/>
  </r>
  <r>
    <n v="40390"/>
    <x v="0"/>
    <x v="16"/>
    <s v="PINE RIDGE CARN MER"/>
    <x v="0"/>
    <x v="1"/>
    <n v="22.99"/>
    <n v="22.99"/>
    <n v="0"/>
  </r>
  <r>
    <n v="416509"/>
    <x v="0"/>
    <x v="24"/>
    <s v="Tetramythos Roditis"/>
    <x v="0"/>
    <x v="26"/>
    <n v="10.99"/>
    <n v="10.99"/>
    <n v="32.97"/>
  </r>
  <r>
    <n v="77060"/>
    <x v="2"/>
    <x v="15"/>
    <s v="Maestro Dobel Silver Tequila"/>
    <x v="0"/>
    <x v="63"/>
    <n v="42.99"/>
    <n v="42.99"/>
    <n v="3138.27"/>
  </r>
  <r>
    <n v="96118"/>
    <x v="1"/>
    <x v="1"/>
    <s v="SVYTURYS OLD PORT ALE   16"/>
    <x v="8"/>
    <x v="1"/>
    <n v="2.62"/>
    <n v="2.62"/>
    <n v="0"/>
  </r>
  <r>
    <n v="83844"/>
    <x v="0"/>
    <x v="6"/>
    <s v="Turning Leaf Pinot Grigio"/>
    <x v="4"/>
    <x v="124"/>
    <n v="14.99"/>
    <n v="14.99"/>
    <n v="2773.15"/>
  </r>
  <r>
    <n v="70357"/>
    <x v="2"/>
    <x v="8"/>
    <s v="Malibu Swirl Strawberry &amp; Whipped Cream Caribbean Rum with Coconut Liqueur"/>
    <x v="0"/>
    <x v="45"/>
    <n v="18.989999999999998"/>
    <n v="18.989999999999998"/>
    <n v="816.56999999999994"/>
  </r>
  <r>
    <n v="27670"/>
    <x v="1"/>
    <x v="1"/>
    <s v="SARAJEVO LAGER 6/4 330ML NR"/>
    <x v="12"/>
    <x v="1"/>
    <n v="2.06"/>
    <n v="2.06"/>
    <n v="0"/>
  </r>
  <r>
    <n v="342425"/>
    <x v="0"/>
    <x v="11"/>
    <s v="Villa Anna Delle Venezie IGT Pinot Grigio"/>
    <x v="0"/>
    <x v="26"/>
    <n v="9.49"/>
    <n v="9.49"/>
    <n v="28.47"/>
  </r>
  <r>
    <n v="321004"/>
    <x v="0"/>
    <x v="11"/>
    <s v="Mosketto Muscat"/>
    <x v="0"/>
    <x v="1"/>
    <n v="7.99"/>
    <n v="7.99"/>
    <n v="0"/>
  </r>
  <r>
    <n v="320804"/>
    <x v="0"/>
    <x v="6"/>
    <s v="PENNYWISE S/BLC"/>
    <x v="0"/>
    <x v="1"/>
    <n v="14.99"/>
    <n v="14.99"/>
    <n v="0"/>
  </r>
  <r>
    <n v="73068"/>
    <x v="2"/>
    <x v="30"/>
    <s v="Jack Daniel's Old No. 7 Black Label Tennesse Sour Mash Whiskey"/>
    <x v="33"/>
    <x v="1"/>
    <n v="4.29"/>
    <n v="4.29"/>
    <n v="0"/>
  </r>
  <r>
    <n v="80656"/>
    <x v="0"/>
    <x v="20"/>
    <s v="Horton Vineyards Chateau le Cabin Raspberry Cabernet Franc"/>
    <x v="0"/>
    <x v="7"/>
    <n v="14.49"/>
    <n v="14.49"/>
    <n v="86.94"/>
  </r>
  <r>
    <n v="336658"/>
    <x v="0"/>
    <x v="16"/>
    <s v="Monster Mash Red Blend Zinfandel"/>
    <x v="0"/>
    <x v="69"/>
    <n v="11.49"/>
    <n v="11.49"/>
    <n v="333.21"/>
  </r>
  <r>
    <n v="97195"/>
    <x v="1"/>
    <x v="1"/>
    <s v="Corona Light"/>
    <x v="5"/>
    <x v="125"/>
    <n v="1.5"/>
    <n v="1.5"/>
    <n v="415.5"/>
  </r>
  <r>
    <n v="10496"/>
    <x v="1"/>
    <x v="1"/>
    <s v="OSKAR BLUES MAMAS"/>
    <x v="5"/>
    <x v="1"/>
    <n v="1.75"/>
    <n v="1.75"/>
    <n v="0"/>
  </r>
  <r>
    <n v="46742"/>
    <x v="0"/>
    <x v="29"/>
    <s v="Solomons Island Winery Exotic Fruits White Island Mist Zinfandel"/>
    <x v="0"/>
    <x v="62"/>
    <n v="11.99"/>
    <n v="11.99"/>
    <n v="383.68"/>
  </r>
  <r>
    <n v="93533"/>
    <x v="1"/>
    <x v="1"/>
    <s v="GOUDEN CAROLUS CLASSIC"/>
    <x v="10"/>
    <x v="1"/>
    <n v="5.13"/>
    <n v="5.13"/>
    <n v="0"/>
  </r>
  <r>
    <n v="74062"/>
    <x v="2"/>
    <x v="9"/>
    <s v="Dragon Distillery Medieval Mint Vodka"/>
    <x v="0"/>
    <x v="85"/>
    <n v="28.99"/>
    <n v="28.99"/>
    <n v="4493.45"/>
  </r>
  <r>
    <n v="28436"/>
    <x v="2"/>
    <x v="15"/>
    <s v="Conquistador Tequila Silver"/>
    <x v="2"/>
    <x v="104"/>
    <n v="19.690000000000001"/>
    <n v="19.690000000000001"/>
    <n v="807.29000000000008"/>
  </r>
  <r>
    <n v="10730"/>
    <x v="1"/>
    <x v="1"/>
    <s v="KONRAD SVATOPAVELKE ST PAUL"/>
    <x v="7"/>
    <x v="1"/>
    <n v="2.94"/>
    <n v="2.94"/>
    <n v="0"/>
  </r>
  <r>
    <n v="69440"/>
    <x v="2"/>
    <x v="9"/>
    <s v="Pinnacle Ruby Red Grapefruit Vodka"/>
    <x v="0"/>
    <x v="58"/>
    <n v="10.79"/>
    <n v="10.79"/>
    <n v="420.80999999999995"/>
  </r>
  <r>
    <n v="339157"/>
    <x v="0"/>
    <x v="21"/>
    <s v="VILLAGE LA TOURELLE CAB"/>
    <x v="0"/>
    <x v="1"/>
    <n v="12.69"/>
    <n v="12.69"/>
    <n v="0"/>
  </r>
  <r>
    <n v="24365"/>
    <x v="1"/>
    <x v="1"/>
    <s v="ABITA FALL FEST 4/6 12 OZ"/>
    <x v="5"/>
    <x v="1"/>
    <n v="1.71"/>
    <n v="1.71"/>
    <n v="0"/>
  </r>
  <r>
    <n v="70323"/>
    <x v="2"/>
    <x v="26"/>
    <s v="Maker's 46 Kentucky Straight Bourbon Whiskey"/>
    <x v="6"/>
    <x v="112"/>
    <n v="24.99"/>
    <n v="24.99"/>
    <n v="374.84999999999997"/>
  </r>
  <r>
    <n v="24609"/>
    <x v="1"/>
    <x v="1"/>
    <s v="ASS KISSER DOUBLE IPA 12/22 OZ"/>
    <x v="1"/>
    <x v="1"/>
    <n v="8.99"/>
    <n v="8.99"/>
    <n v="0"/>
  </r>
  <r>
    <n v="73937"/>
    <x v="2"/>
    <x v="28"/>
    <s v="Joust Gin"/>
    <x v="0"/>
    <x v="126"/>
    <n v="32.99"/>
    <n v="32.99"/>
    <n v="3958.8"/>
  </r>
  <r>
    <n v="72506"/>
    <x v="2"/>
    <x v="2"/>
    <s v="Wolfburn Single Malt Scotch Whiskey"/>
    <x v="0"/>
    <x v="62"/>
    <n v="61.99"/>
    <n v="61.99"/>
    <n v="1983.68"/>
  </r>
  <r>
    <n v="26910"/>
    <x v="1"/>
    <x v="1"/>
    <s v="HEBREW ST LENNYS DOUBLE RIPA 1"/>
    <x v="1"/>
    <x v="1"/>
    <n v="10.27"/>
    <n v="10.27"/>
    <n v="0"/>
  </r>
  <r>
    <n v="166240"/>
    <x v="0"/>
    <x v="12"/>
    <s v="Veuve du Vernay Ice Demi Sec Ugni Blanc"/>
    <x v="0"/>
    <x v="127"/>
    <n v="10.49"/>
    <n v="10.49"/>
    <n v="1688.89"/>
  </r>
  <r>
    <n v="26619"/>
    <x v="1"/>
    <x v="1"/>
    <s v="BURLEY OAK RUDE BOY 12/750ML"/>
    <x v="0"/>
    <x v="1"/>
    <n v="16.03"/>
    <n v="16.03"/>
    <n v="0"/>
  </r>
  <r>
    <n v="313915"/>
    <x v="0"/>
    <x v="6"/>
    <s v="Nickel &amp; Nickel Medina Vineyard Chardonnay"/>
    <x v="0"/>
    <x v="7"/>
    <n v="48.99"/>
    <n v="48.99"/>
    <n v="293.94"/>
  </r>
  <r>
    <n v="73179"/>
    <x v="2"/>
    <x v="2"/>
    <s v="Glenfiddich 26 Year Old Single Malt Scotch Whiskey"/>
    <x v="0"/>
    <x v="109"/>
    <n v="464.99"/>
    <n v="464.99"/>
    <n v="18599.599999999999"/>
  </r>
  <r>
    <n v="313146"/>
    <x v="0"/>
    <x v="21"/>
    <s v="COMPULTION BORDEAUX"/>
    <x v="0"/>
    <x v="1"/>
    <n v="15.49"/>
    <n v="15.49"/>
    <n v="0"/>
  </r>
  <r>
    <n v="47306"/>
    <x v="0"/>
    <x v="16"/>
    <s v="Wild hog Vineyard Estate Bottled Zinfandel"/>
    <x v="0"/>
    <x v="1"/>
    <n v="27.99"/>
    <n v="27.99"/>
    <n v="0"/>
  </r>
  <r>
    <n v="347049"/>
    <x v="0"/>
    <x v="11"/>
    <s v="Castello di Querceto / Querceto Chianti DOCG Chianti Blend"/>
    <x v="4"/>
    <x v="0"/>
    <n v="17.989999999999998"/>
    <n v="17.989999999999998"/>
    <n v="179.89999999999998"/>
  </r>
  <r>
    <n v="70249"/>
    <x v="2"/>
    <x v="9"/>
    <s v="Stolichnaya Chocolat Razberi Vodka"/>
    <x v="15"/>
    <x v="48"/>
    <n v="18.989999999999998"/>
    <n v="14.99"/>
    <n v="59.96"/>
  </r>
  <r>
    <n v="16373"/>
    <x v="0"/>
    <x v="0"/>
    <s v="Goats do Roam Wine Company Goats do Roam Red Southern Rhone Blend"/>
    <x v="0"/>
    <x v="128"/>
    <n v="10.99"/>
    <n v="10.99"/>
    <n v="1890.28"/>
  </r>
  <r>
    <n v="40212"/>
    <x v="0"/>
    <x v="16"/>
    <s v="Darioush Signature Series Cabernet Sauvignon"/>
    <x v="0"/>
    <x v="49"/>
    <n v="124.99"/>
    <n v="124.99"/>
    <n v="1749.86"/>
  </r>
  <r>
    <n v="75655"/>
    <x v="0"/>
    <x v="16"/>
    <s v="Hacienda Winery Clair de Lune Merlot"/>
    <x v="0"/>
    <x v="1"/>
    <n v="6.79"/>
    <n v="6.79"/>
    <n v="0"/>
  </r>
  <r>
    <n v="72373"/>
    <x v="2"/>
    <x v="8"/>
    <s v="Stonewall American Rum"/>
    <x v="0"/>
    <x v="129"/>
    <n v="26.99"/>
    <n v="26.99"/>
    <n v="2375.12"/>
  </r>
  <r>
    <n v="316685"/>
    <x v="0"/>
    <x v="22"/>
    <s v="Trullo Riesling"/>
    <x v="0"/>
    <x v="25"/>
    <n v="9.7899999999999991"/>
    <n v="9.7899999999999991"/>
    <n v="352.43999999999994"/>
  </r>
  <r>
    <n v="313393"/>
    <x v="0"/>
    <x v="12"/>
    <s v="VALDO BRUT"/>
    <x v="0"/>
    <x v="1"/>
    <n v="15.99"/>
    <n v="15.99"/>
    <n v="0"/>
  </r>
  <r>
    <n v="9423"/>
    <x v="1"/>
    <x v="1"/>
    <s v="LUCIFER GOLDEN ALE 24/12OZ"/>
    <x v="5"/>
    <x v="1"/>
    <n v="5.13"/>
    <n v="5.13"/>
    <n v="0"/>
  </r>
  <r>
    <n v="72069"/>
    <x v="2"/>
    <x v="26"/>
    <s v="WOODFORD RESEVE BOURBON W/GLASS"/>
    <x v="0"/>
    <x v="31"/>
    <n v="31.99"/>
    <n v="31.99"/>
    <n v="63.98"/>
  </r>
  <r>
    <n v="41626"/>
    <x v="0"/>
    <x v="11"/>
    <s v="PIO CESARE CHARD L'ALTRO"/>
    <x v="0"/>
    <x v="1"/>
    <n v="23.99"/>
    <n v="23.99"/>
    <n v="0"/>
  </r>
  <r>
    <n v="30155"/>
    <x v="0"/>
    <x v="16"/>
    <s v="Fess Parker Bien Nacido Vineyard Pinot Noir"/>
    <x v="0"/>
    <x v="1"/>
    <n v="36.99"/>
    <n v="36.99"/>
    <n v="0"/>
  </r>
  <r>
    <n v="76078"/>
    <x v="1"/>
    <x v="32"/>
    <s v="Rebel Yell Ginger Bourbon Whiskey"/>
    <x v="0"/>
    <x v="121"/>
    <n v="16.489999999999998"/>
    <n v="16.489999999999998"/>
    <n v="742.05"/>
  </r>
  <r>
    <n v="29094"/>
    <x v="1"/>
    <x v="1"/>
    <s v="ALVINNE MORPHEUS WILD UNDRESSED 24/11.OZ NR"/>
    <x v="30"/>
    <x v="1"/>
    <n v="5.58"/>
    <n v="5.58"/>
    <n v="0"/>
  </r>
  <r>
    <n v="71724"/>
    <x v="1"/>
    <x v="32"/>
    <s v="Jack Daniel's Gentleman Jack Double Mellowed Tennessee Whiskey"/>
    <x v="6"/>
    <x v="108"/>
    <n v="17.489999999999998"/>
    <n v="17.489999999999998"/>
    <n v="489.71999999999997"/>
  </r>
  <r>
    <n v="154466"/>
    <x v="2"/>
    <x v="9"/>
    <s v="Smirnoff Raspberry Vodka"/>
    <x v="6"/>
    <x v="62"/>
    <n v="7.49"/>
    <n v="7.49"/>
    <n v="239.68"/>
  </r>
  <r>
    <n v="70390"/>
    <x v="2"/>
    <x v="9"/>
    <s v="UV Salty Watermelon Vodka"/>
    <x v="0"/>
    <x v="7"/>
    <n v="10.99"/>
    <n v="10.99"/>
    <n v="65.94"/>
  </r>
  <r>
    <n v="90727"/>
    <x v="1"/>
    <x v="1"/>
    <s v="BALTIKA #1 LAGER 20/16.9OZ"/>
    <x v="3"/>
    <x v="1"/>
    <n v="2.4700000000000002"/>
    <n v="2.4700000000000002"/>
    <n v="0"/>
  </r>
  <r>
    <n v="92932"/>
    <x v="1"/>
    <x v="1"/>
    <s v="Erdinger Weiï¿½bier"/>
    <x v="5"/>
    <x v="79"/>
    <n v="1.78"/>
    <n v="1.78"/>
    <n v="170.88"/>
  </r>
  <r>
    <n v="74200"/>
    <x v="2"/>
    <x v="28"/>
    <s v="Nolet's Dry Gin Silver"/>
    <x v="0"/>
    <x v="130"/>
    <n v="40.99"/>
    <n v="40.99"/>
    <n v="4017.02"/>
  </r>
  <r>
    <n v="70758"/>
    <x v="2"/>
    <x v="8"/>
    <s v="Clement Martinique Canne Bleue Rum Blanc Agricole"/>
    <x v="0"/>
    <x v="5"/>
    <n v="33.99"/>
    <n v="33.99"/>
    <n v="305.91000000000003"/>
  </r>
  <r>
    <n v="45387"/>
    <x v="0"/>
    <x v="6"/>
    <s v="Barnard Griffin Riesling"/>
    <x v="0"/>
    <x v="1"/>
    <n v="10.99"/>
    <n v="10.99"/>
    <n v="0"/>
  </r>
  <r>
    <n v="86479"/>
    <x v="2"/>
    <x v="2"/>
    <s v="Glenmorangie 10 Year Old Original Scotch Whiskey"/>
    <x v="0"/>
    <x v="75"/>
    <n v="41.99"/>
    <n v="41.99"/>
    <n v="4282.9800000000005"/>
  </r>
  <r>
    <n v="305592"/>
    <x v="0"/>
    <x v="12"/>
    <s v="MUSCANTI BRUT"/>
    <x v="0"/>
    <x v="1"/>
    <n v="7.99"/>
    <n v="7.99"/>
    <n v="0"/>
  </r>
  <r>
    <n v="35505"/>
    <x v="2"/>
    <x v="9"/>
    <s v="Distillers Pride Vodka"/>
    <x v="15"/>
    <x v="26"/>
    <n v="6.29"/>
    <n v="6.29"/>
    <n v="18.87"/>
  </r>
  <r>
    <n v="41633"/>
    <x v="0"/>
    <x v="21"/>
    <s v="LA DOUCETTE COMTE LA FRON"/>
    <x v="0"/>
    <x v="1"/>
    <n v="30.99"/>
    <n v="30.99"/>
    <n v="0"/>
  </r>
  <r>
    <n v="6947"/>
    <x v="1"/>
    <x v="1"/>
    <s v="Obolon Oksamytove Beer"/>
    <x v="3"/>
    <x v="1"/>
    <n v="2.62"/>
    <n v="2.62"/>
    <n v="0"/>
  </r>
  <r>
    <n v="332419"/>
    <x v="0"/>
    <x v="29"/>
    <s v="GRAN MORAINE P/NOIR"/>
    <x v="0"/>
    <x v="1"/>
    <n v="27.99"/>
    <n v="27.99"/>
    <n v="0"/>
  </r>
  <r>
    <n v="26672"/>
    <x v="1"/>
    <x v="1"/>
    <s v="EVIL TWIN YIN 6/4 11.20Z"/>
    <x v="10"/>
    <x v="1"/>
    <n v="3.76"/>
    <n v="3.76"/>
    <n v="0"/>
  </r>
  <r>
    <n v="23287"/>
    <x v="1"/>
    <x v="1"/>
    <s v="Great Divide Oak Aged Yeti Imperial Stout"/>
    <x v="5"/>
    <x v="28"/>
    <n v="3.47"/>
    <n v="3.47"/>
    <n v="41.64"/>
  </r>
  <r>
    <n v="70935"/>
    <x v="2"/>
    <x v="9"/>
    <s v="Pinnacle Amaretto Vodka"/>
    <x v="0"/>
    <x v="10"/>
    <n v="10.49"/>
    <n v="10.49"/>
    <n v="136.37"/>
  </r>
  <r>
    <n v="422703"/>
    <x v="0"/>
    <x v="11"/>
    <s v="Romeo From Verona Veneto IGT Merlot"/>
    <x v="0"/>
    <x v="1"/>
    <n v="7.99"/>
    <n v="7.99"/>
    <n v="0"/>
  </r>
  <r>
    <n v="301285"/>
    <x v="0"/>
    <x v="4"/>
    <s v="MANABITO JUNMAI GINJO KIMOTO"/>
    <x v="27"/>
    <x v="1"/>
    <n v="18.489999999999998"/>
    <n v="18.489999999999998"/>
    <n v="0"/>
  </r>
  <r>
    <n v="25021"/>
    <x v="1"/>
    <x v="1"/>
    <s v="SOUTHERN TIER PORTER 4/6 12.OZ"/>
    <x v="5"/>
    <x v="1"/>
    <n v="1.58"/>
    <n v="1.58"/>
    <n v="0"/>
  </r>
  <r>
    <n v="300176"/>
    <x v="0"/>
    <x v="3"/>
    <s v="VINA FALERNIA RES CARM"/>
    <x v="0"/>
    <x v="1"/>
    <n v="16.989999999999998"/>
    <n v="16.989999999999998"/>
    <n v="0"/>
  </r>
  <r>
    <n v="92193"/>
    <x v="1"/>
    <x v="1"/>
    <s v="BELGIAN SAMPLER 4/6 11.2OZ"/>
    <x v="10"/>
    <x v="1"/>
    <n v="3.65"/>
    <n v="3.65"/>
    <n v="0"/>
  </r>
  <r>
    <n v="323703"/>
    <x v="0"/>
    <x v="20"/>
    <s v="ARBOR MIST LIME MARGARITA"/>
    <x v="21"/>
    <x v="57"/>
    <n v="2.99"/>
    <n v="2.99"/>
    <n v="-2.99"/>
  </r>
  <r>
    <n v="315600"/>
    <x v="0"/>
    <x v="11"/>
    <s v="Terredora Di Paolo Campania IGT Coda di Volpe"/>
    <x v="0"/>
    <x v="27"/>
    <n v="15.99"/>
    <n v="15.99"/>
    <n v="127.92"/>
  </r>
  <r>
    <n v="2984"/>
    <x v="1"/>
    <x v="1"/>
    <s v="HEBREW GENESIS ALE NR"/>
    <x v="5"/>
    <x v="1"/>
    <n v="1.89"/>
    <n v="1.89"/>
    <n v="0"/>
  </r>
  <r>
    <n v="23831"/>
    <x v="1"/>
    <x v="1"/>
    <s v="HEAVY SEAS BBL AGED HOLY SHEET"/>
    <x v="1"/>
    <x v="1"/>
    <n v="7.15"/>
    <n v="7.15"/>
    <n v="0"/>
  </r>
  <r>
    <n v="41347"/>
    <x v="0"/>
    <x v="22"/>
    <s v="S.A. Prum Essence Riesling"/>
    <x v="0"/>
    <x v="28"/>
    <n v="13.99"/>
    <n v="13.99"/>
    <n v="167.88"/>
  </r>
  <r>
    <n v="333986"/>
    <x v="0"/>
    <x v="10"/>
    <s v="Pago de Valdetruchas La Muria Mencia"/>
    <x v="0"/>
    <x v="1"/>
    <n v="11.49"/>
    <n v="11.49"/>
    <n v="0"/>
  </r>
  <r>
    <n v="80296"/>
    <x v="0"/>
    <x v="16"/>
    <s v="Beran Zinfandel"/>
    <x v="0"/>
    <x v="28"/>
    <n v="35.99"/>
    <n v="35.99"/>
    <n v="431.88"/>
  </r>
  <r>
    <n v="305594"/>
    <x v="0"/>
    <x v="10"/>
    <s v="BORSAO GARN VINA BORGIA"/>
    <x v="23"/>
    <x v="1"/>
    <n v="19.690000000000001"/>
    <n v="19.690000000000001"/>
    <n v="0"/>
  </r>
  <r>
    <n v="412082"/>
    <x v="0"/>
    <x v="11"/>
    <s v="Giovanni Sordo Barolo Nebbiolo"/>
    <x v="0"/>
    <x v="7"/>
    <n v="22.99"/>
    <n v="22.99"/>
    <n v="137.94"/>
  </r>
  <r>
    <n v="309323"/>
    <x v="0"/>
    <x v="4"/>
    <s v="Jinro Bok Bun Ja Joo Raspberry Soju"/>
    <x v="6"/>
    <x v="41"/>
    <n v="6.79"/>
    <n v="6.79"/>
    <n v="6.79"/>
  </r>
  <r>
    <n v="309894"/>
    <x v="0"/>
    <x v="11"/>
    <s v="Primaterra Delle Venezie IGT Pinot Grigio"/>
    <x v="0"/>
    <x v="15"/>
    <n v="9.99"/>
    <n v="9.99"/>
    <n v="109.89"/>
  </r>
  <r>
    <n v="70984"/>
    <x v="2"/>
    <x v="2"/>
    <s v="The Macallan 12 Year Old Highland Single Malt Scotch Whiskey"/>
    <x v="2"/>
    <x v="131"/>
    <n v="147.99"/>
    <n v="147.99"/>
    <n v="25158.300000000003"/>
  </r>
  <r>
    <n v="29223"/>
    <x v="1"/>
    <x v="1"/>
    <s v="DE DOLLE ARABIER 20/11.2OZ"/>
    <x v="10"/>
    <x v="1"/>
    <n v="6.58"/>
    <n v="6.58"/>
    <n v="0"/>
  </r>
  <r>
    <n v="46681"/>
    <x v="0"/>
    <x v="6"/>
    <s v="Michael David Vineyards Incognito White Rare White Blend"/>
    <x v="0"/>
    <x v="52"/>
    <n v="17.489999999999998"/>
    <n v="17.489999999999998"/>
    <n v="122.42999999999999"/>
  </r>
  <r>
    <n v="11039"/>
    <x v="1"/>
    <x v="1"/>
    <s v="AMARCORD MIDONA"/>
    <x v="3"/>
    <x v="1"/>
    <n v="4.46"/>
    <n v="4.46"/>
    <n v="0"/>
  </r>
  <r>
    <n v="92746"/>
    <x v="1"/>
    <x v="1"/>
    <s v="BROOKLYN PILSNER NR"/>
    <x v="5"/>
    <x v="1"/>
    <n v="1.37"/>
    <n v="1.37"/>
    <n v="0"/>
  </r>
  <r>
    <n v="70999"/>
    <x v="2"/>
    <x v="8"/>
    <s v="BLUE DYER DARK RUM"/>
    <x v="0"/>
    <x v="1"/>
    <n v="25.99"/>
    <n v="25.99"/>
    <n v="0"/>
  </r>
  <r>
    <n v="93491"/>
    <x v="1"/>
    <x v="1"/>
    <s v="XINGU   NR"/>
    <x v="5"/>
    <x v="1"/>
    <n v="2.12"/>
    <n v="2.12"/>
    <n v="0"/>
  </r>
  <r>
    <n v="232386"/>
    <x v="0"/>
    <x v="12"/>
    <s v="Les Domaines Pierre Chavin Vignac Champagne Blanc de Blancs Chardonnay"/>
    <x v="0"/>
    <x v="1"/>
    <n v="10.99"/>
    <n v="10.99"/>
    <n v="0"/>
  </r>
  <r>
    <n v="26836"/>
    <x v="1"/>
    <x v="1"/>
    <s v="21ST AMENDMENT HE SAID HE SAID 4/6NR"/>
    <x v="5"/>
    <x v="1"/>
    <n v="2.96"/>
    <n v="2.96"/>
    <n v="0"/>
  </r>
  <r>
    <n v="27686"/>
    <x v="1"/>
    <x v="1"/>
    <s v="UINTA TRADER IPA 4/612.0Z CAN"/>
    <x v="5"/>
    <x v="1"/>
    <n v="1.55"/>
    <n v="1.55"/>
    <n v="0"/>
  </r>
  <r>
    <n v="28237"/>
    <x v="1"/>
    <x v="1"/>
    <s v="EVIL TWIN MOLOTOV LIGHT 6/4 16Z CAN"/>
    <x v="8"/>
    <x v="1"/>
    <n v="69.39"/>
    <n v="69.39"/>
    <n v="0"/>
  </r>
  <r>
    <n v="45081"/>
    <x v="0"/>
    <x v="16"/>
    <s v="Etude Cabernet Sauvignon"/>
    <x v="0"/>
    <x v="41"/>
    <n v="65.989999999999995"/>
    <n v="65.989999999999995"/>
    <n v="65.989999999999995"/>
  </r>
  <r>
    <n v="28807"/>
    <x v="1"/>
    <x v="1"/>
    <s v="ABITA STRAWBERRY 2/12 12.OZ CAN"/>
    <x v="5"/>
    <x v="1"/>
    <n v="1.77"/>
    <n v="1.77"/>
    <n v="0"/>
  </r>
  <r>
    <n v="89613"/>
    <x v="0"/>
    <x v="16"/>
    <s v="Elk Run Cold Friday Vineyard Cabernet Franc"/>
    <x v="0"/>
    <x v="20"/>
    <n v="27.99"/>
    <n v="27.99"/>
    <n v="475.83"/>
  </r>
  <r>
    <n v="320356"/>
    <x v="0"/>
    <x v="21"/>
    <s v="DOM GARRIGUE VACQ LA CANTARELLE"/>
    <x v="0"/>
    <x v="1"/>
    <n v="27.99"/>
    <n v="27.99"/>
    <n v="0"/>
  </r>
  <r>
    <n v="12141"/>
    <x v="0"/>
    <x v="21"/>
    <s v="Maison Denuziere Champs de Provence Rose Cotes de Provence Rare Rose Blend"/>
    <x v="0"/>
    <x v="62"/>
    <n v="16.489999999999998"/>
    <n v="16.489999999999998"/>
    <n v="527.67999999999995"/>
  </r>
  <r>
    <n v="100641"/>
    <x v="0"/>
    <x v="11"/>
    <s v="Cortenova Veneto IGT Pinot Grigio"/>
    <x v="0"/>
    <x v="61"/>
    <n v="7.99"/>
    <n v="7.99"/>
    <n v="175.78"/>
  </r>
  <r>
    <n v="83907"/>
    <x v="0"/>
    <x v="7"/>
    <s v="Terrazas de Los Andes Reserva Torrontes"/>
    <x v="0"/>
    <x v="92"/>
    <n v="12.99"/>
    <n v="12.99"/>
    <n v="337.74"/>
  </r>
  <r>
    <n v="43899"/>
    <x v="3"/>
    <x v="19"/>
    <s v="Bodega Flechas de Los Andes Gran Malbec"/>
    <x v="0"/>
    <x v="49"/>
    <n v="21.99"/>
    <n v="21.99"/>
    <n v="307.85999999999996"/>
  </r>
  <r>
    <n v="68888"/>
    <x v="0"/>
    <x v="17"/>
    <s v="Savory &amp; James Deluxe Pale Dry Palomino"/>
    <x v="0"/>
    <x v="74"/>
    <n v="12.99"/>
    <n v="12.99"/>
    <n v="1065.18"/>
  </r>
  <r>
    <n v="382884"/>
    <x v="0"/>
    <x v="21"/>
    <s v="Domaine Du Tariquet Classic Ugni Blanc"/>
    <x v="0"/>
    <x v="20"/>
    <n v="8.99"/>
    <n v="8.99"/>
    <n v="152.83000000000001"/>
  </r>
  <r>
    <n v="28245"/>
    <x v="1"/>
    <x v="1"/>
    <s v="Banks Caribbean Lager"/>
    <x v="5"/>
    <x v="11"/>
    <n v="1.84"/>
    <n v="1.84"/>
    <n v="44.160000000000004"/>
  </r>
  <r>
    <n v="328181"/>
    <x v="0"/>
    <x v="25"/>
    <s v="Robert Oatley Wild Oats Estate Grown Chardonnay"/>
    <x v="0"/>
    <x v="31"/>
    <n v="12.69"/>
    <n v="12.69"/>
    <n v="25.38"/>
  </r>
  <r>
    <n v="10677"/>
    <x v="2"/>
    <x v="8"/>
    <s v="Brinley Gold Shipwreck Vanilla Rum"/>
    <x v="0"/>
    <x v="23"/>
    <n v="22.99"/>
    <n v="22.99"/>
    <n v="367.84"/>
  </r>
  <r>
    <n v="89234"/>
    <x v="0"/>
    <x v="29"/>
    <s v="Solomons Island Winery Exotic Fruits White Island Mist Zinfandel"/>
    <x v="0"/>
    <x v="12"/>
    <n v="11.99"/>
    <n v="11.99"/>
    <n v="251.79"/>
  </r>
  <r>
    <n v="41099"/>
    <x v="2"/>
    <x v="30"/>
    <s v="Traverse City American Cherry Edition Bourbon Whiskey"/>
    <x v="0"/>
    <x v="23"/>
    <n v="42.99"/>
    <n v="42.99"/>
    <n v="687.84"/>
  </r>
  <r>
    <n v="8559"/>
    <x v="1"/>
    <x v="1"/>
    <s v="OBOLON PREMIUM 20/16.9OZ"/>
    <x v="3"/>
    <x v="1"/>
    <n v="2.62"/>
    <n v="2.62"/>
    <n v="0"/>
  </r>
  <r>
    <n v="48337"/>
    <x v="0"/>
    <x v="14"/>
    <s v="Remy Martin XO Cognac"/>
    <x v="6"/>
    <x v="23"/>
    <n v="99.99"/>
    <n v="99.99"/>
    <n v="1599.84"/>
  </r>
  <r>
    <n v="29833"/>
    <x v="1"/>
    <x v="1"/>
    <s v="VICARIS TRIPEL GEUZE 750ML"/>
    <x v="0"/>
    <x v="1"/>
    <n v="19.510000000000002"/>
    <n v="19.510000000000002"/>
    <n v="0"/>
  </r>
  <r>
    <n v="25907"/>
    <x v="1"/>
    <x v="1"/>
    <s v="UINTA SKIPPING STONE NR"/>
    <x v="5"/>
    <x v="1"/>
    <n v="1.72"/>
    <n v="1.72"/>
    <n v="0"/>
  </r>
  <r>
    <n v="23933"/>
    <x v="1"/>
    <x v="1"/>
    <s v="SHINER FAMILY REUNION 4/6 NR"/>
    <x v="5"/>
    <x v="33"/>
    <n v="1.31"/>
    <n v="1.31"/>
    <n v="70.740000000000009"/>
  </r>
  <r>
    <n v="26915"/>
    <x v="1"/>
    <x v="1"/>
    <s v="WHITE BIRCH BERLINER WEISS 12/22.0Z"/>
    <x v="1"/>
    <x v="1"/>
    <n v="5.4"/>
    <n v="5.4"/>
    <n v="0"/>
  </r>
  <r>
    <n v="59595"/>
    <x v="0"/>
    <x v="16"/>
    <s v="Trefethen Reserve Cabernet Sauvignon"/>
    <x v="0"/>
    <x v="31"/>
    <n v="77.989999999999995"/>
    <n v="77.989999999999995"/>
    <n v="155.97999999999999"/>
  </r>
  <r>
    <n v="308553"/>
    <x v="0"/>
    <x v="11"/>
    <s v="MONTE MARIO RES CHN"/>
    <x v="0"/>
    <x v="1"/>
    <n v="16.489999999999998"/>
    <n v="16.489999999999998"/>
    <n v="0"/>
  </r>
  <r>
    <n v="8168"/>
    <x v="1"/>
    <x v="1"/>
    <s v="TUSKER 12OZ. NR"/>
    <x v="5"/>
    <x v="1"/>
    <n v="2.31"/>
    <n v="2.31"/>
    <n v="0"/>
  </r>
  <r>
    <n v="398934"/>
    <x v="0"/>
    <x v="6"/>
    <s v="Bonterra Vineyards Organic Roussanne"/>
    <x v="0"/>
    <x v="20"/>
    <n v="16.989999999999998"/>
    <n v="16.989999999999998"/>
    <n v="288.83"/>
  </r>
  <r>
    <n v="40873"/>
    <x v="0"/>
    <x v="11"/>
    <s v="Broglia La Meirana Gavi   Cortese di Gavi"/>
    <x v="0"/>
    <x v="7"/>
    <n v="20.99"/>
    <n v="20.99"/>
    <n v="125.94"/>
  </r>
  <r>
    <n v="28203"/>
    <x v="1"/>
    <x v="1"/>
    <s v="Ballast Point Sculpin Indian Pale Ale"/>
    <x v="5"/>
    <x v="116"/>
    <n v="1.74"/>
    <n v="1.74"/>
    <n v="459.36"/>
  </r>
  <r>
    <n v="418609"/>
    <x v="0"/>
    <x v="25"/>
    <s v="HOPE CHARD PINK LBL"/>
    <x v="0"/>
    <x v="1"/>
    <n v="10.99"/>
    <n v="10.99"/>
    <n v="0"/>
  </r>
  <r>
    <n v="27864"/>
    <x v="1"/>
    <x v="1"/>
    <s v="MALKA BLONDE ALE 24/11.20Z NR"/>
    <x v="10"/>
    <x v="1"/>
    <n v="4.1100000000000003"/>
    <n v="4.1100000000000003"/>
    <n v="0"/>
  </r>
  <r>
    <n v="348223"/>
    <x v="2"/>
    <x v="8"/>
    <s v="Kirk And Sweeney 18 Year Old Dominican Rum"/>
    <x v="0"/>
    <x v="1"/>
    <n v="54.99"/>
    <n v="54.99"/>
    <n v="0"/>
  </r>
  <r>
    <n v="308630"/>
    <x v="0"/>
    <x v="16"/>
    <s v="Waterbrook Merlot"/>
    <x v="0"/>
    <x v="35"/>
    <n v="13.69"/>
    <n v="13.69"/>
    <n v="506.53"/>
  </r>
  <r>
    <n v="166242"/>
    <x v="0"/>
    <x v="20"/>
    <s v="Clos de los Siete Rare Red Blend"/>
    <x v="0"/>
    <x v="7"/>
    <n v="16.989999999999998"/>
    <n v="16.989999999999998"/>
    <n v="101.94"/>
  </r>
  <r>
    <n v="78786"/>
    <x v="2"/>
    <x v="2"/>
    <s v="Speyburn 10 Year Old Highland Single Malt Scotch Whiskey"/>
    <x v="0"/>
    <x v="19"/>
    <n v="32.99"/>
    <n v="32.99"/>
    <n v="2507.2400000000002"/>
  </r>
  <r>
    <n v="84538"/>
    <x v="0"/>
    <x v="11"/>
    <s v="Castello di Magione Nerocavalieri Umbria IGT Pinot Nero"/>
    <x v="0"/>
    <x v="82"/>
    <n v="30.99"/>
    <n v="30.99"/>
    <n v="712.77"/>
  </r>
  <r>
    <n v="95672"/>
    <x v="1"/>
    <x v="1"/>
    <s v="SAGRES 4/6 NR"/>
    <x v="5"/>
    <x v="1"/>
    <n v="1.39"/>
    <n v="1.39"/>
    <n v="0"/>
  </r>
  <r>
    <n v="23560"/>
    <x v="1"/>
    <x v="1"/>
    <s v="Porkslap Pale Ale"/>
    <x v="5"/>
    <x v="11"/>
    <n v="1.48"/>
    <n v="1.48"/>
    <n v="35.519999999999996"/>
  </r>
  <r>
    <n v="29175"/>
    <x v="1"/>
    <x v="1"/>
    <s v="SHMALTZ WISHBONE DOUBLE IPA 6/4 12.OZ NR"/>
    <x v="5"/>
    <x v="1"/>
    <n v="3.21"/>
    <n v="3.21"/>
    <n v="0"/>
  </r>
  <r>
    <n v="28672"/>
    <x v="1"/>
    <x v="1"/>
    <s v="GOOSE ISLAND IPA 4PK 16OZ CAN"/>
    <x v="8"/>
    <x v="1"/>
    <n v="1.84"/>
    <n v="1.84"/>
    <n v="0"/>
  </r>
  <r>
    <n v="355992"/>
    <x v="0"/>
    <x v="16"/>
    <s v="Paso Creek Merlot"/>
    <x v="0"/>
    <x v="1"/>
    <n v="17.989999999999998"/>
    <n v="17.989999999999998"/>
    <n v="0"/>
  </r>
  <r>
    <n v="399009"/>
    <x v="0"/>
    <x v="0"/>
    <s v="INDWE SAUVIGNON BLANC 2014 CR"/>
    <x v="0"/>
    <x v="1"/>
    <n v="4.99"/>
    <n v="4.99"/>
    <n v="0"/>
  </r>
  <r>
    <n v="70763"/>
    <x v="2"/>
    <x v="2"/>
    <s v="Glengoyne 10 Year Old Highland Single Malt Scotch Whiskey"/>
    <x v="0"/>
    <x v="15"/>
    <n v="43.99"/>
    <n v="43.99"/>
    <n v="483.89000000000004"/>
  </r>
  <r>
    <n v="42575"/>
    <x v="0"/>
    <x v="12"/>
    <s v="Cook's Brut Champagne Blend"/>
    <x v="4"/>
    <x v="108"/>
    <n v="13.99"/>
    <n v="13.99"/>
    <n v="391.72"/>
  </r>
  <r>
    <n v="70648"/>
    <x v="2"/>
    <x v="30"/>
    <s v="Pike Creek Canadian Whiskey"/>
    <x v="0"/>
    <x v="49"/>
    <n v="27.99"/>
    <n v="27.99"/>
    <n v="391.85999999999996"/>
  </r>
  <r>
    <n v="2127"/>
    <x v="1"/>
    <x v="1"/>
    <s v="PIRAAT ALE 6/25.4"/>
    <x v="11"/>
    <x v="1"/>
    <n v="13.37"/>
    <n v="13.37"/>
    <n v="0"/>
  </r>
  <r>
    <n v="310589"/>
    <x v="0"/>
    <x v="6"/>
    <s v="Tom Gore Vineyards Sauvignon Blanc"/>
    <x v="0"/>
    <x v="35"/>
    <n v="12.99"/>
    <n v="11.99"/>
    <n v="443.63"/>
  </r>
  <r>
    <n v="82204"/>
    <x v="0"/>
    <x v="17"/>
    <s v="Warre's Late Bottled Vintage Red Port"/>
    <x v="0"/>
    <x v="43"/>
    <n v="36.99"/>
    <n v="36.99"/>
    <n v="998.73"/>
  </r>
  <r>
    <n v="301132"/>
    <x v="0"/>
    <x v="16"/>
    <s v="Chateau Julien Emerald Bay Coastal Merlot"/>
    <x v="0"/>
    <x v="10"/>
    <n v="9.99"/>
    <n v="9.99"/>
    <n v="129.87"/>
  </r>
  <r>
    <n v="89397"/>
    <x v="1"/>
    <x v="1"/>
    <s v="Woodchuck Pear Hard Cider"/>
    <x v="31"/>
    <x v="132"/>
    <n v="1.4"/>
    <n v="1.4"/>
    <n v="385"/>
  </r>
  <r>
    <n v="340731"/>
    <x v="0"/>
    <x v="7"/>
    <s v="Astica Torrontes"/>
    <x v="0"/>
    <x v="48"/>
    <n v="6.79"/>
    <n v="6.79"/>
    <n v="27.16"/>
  </r>
  <r>
    <n v="19127"/>
    <x v="0"/>
    <x v="16"/>
    <s v="ZD Wines Pinot Noir"/>
    <x v="0"/>
    <x v="52"/>
    <n v="61.99"/>
    <n v="61.99"/>
    <n v="433.93"/>
  </r>
  <r>
    <n v="337546"/>
    <x v="1"/>
    <x v="34"/>
    <s v="Khortytsa Platinum Vodka"/>
    <x v="0"/>
    <x v="37"/>
    <n v="16.989999999999998"/>
    <n v="16.989999999999998"/>
    <n v="305.82"/>
  </r>
  <r>
    <n v="124672"/>
    <x v="0"/>
    <x v="16"/>
    <s v="Simi Merlot"/>
    <x v="0"/>
    <x v="129"/>
    <n v="22.99"/>
    <n v="22.99"/>
    <n v="2023.12"/>
  </r>
  <r>
    <n v="342635"/>
    <x v="2"/>
    <x v="2"/>
    <s v="Old Rare The Grand Whiskey Usquaebach 2015 Blended Scotch Whiskey"/>
    <x v="0"/>
    <x v="48"/>
    <n v="129.99"/>
    <n v="129.99"/>
    <n v="519.96"/>
  </r>
  <r>
    <n v="232074"/>
    <x v="0"/>
    <x v="0"/>
    <s v="Bellingham The Bernard Series Old Vine Chenin Blanc"/>
    <x v="0"/>
    <x v="27"/>
    <n v="22.99"/>
    <n v="22.99"/>
    <n v="183.92"/>
  </r>
  <r>
    <n v="336396"/>
    <x v="2"/>
    <x v="23"/>
    <s v="Glendalough 13 Year Old Single Malt Irish Whiskey"/>
    <x v="0"/>
    <x v="69"/>
    <n v="103.99"/>
    <n v="103.99"/>
    <n v="3015.71"/>
  </r>
  <r>
    <n v="70535"/>
    <x v="2"/>
    <x v="2"/>
    <s v="The Glenlivet Master Distiller's Reserve Single Malt Whiskey"/>
    <x v="6"/>
    <x v="68"/>
    <n v="26.99"/>
    <n v="26.99"/>
    <n v="1700.37"/>
  </r>
  <r>
    <n v="84433"/>
    <x v="0"/>
    <x v="16"/>
    <s v="Five Rivers Merlot"/>
    <x v="0"/>
    <x v="7"/>
    <n v="12.99"/>
    <n v="12.99"/>
    <n v="77.94"/>
  </r>
  <r>
    <n v="90333"/>
    <x v="1"/>
    <x v="1"/>
    <s v="Michelob Ultra Lime Cactus Superior Light Beer"/>
    <x v="5"/>
    <x v="41"/>
    <n v="28.02"/>
    <n v="28.02"/>
    <n v="28.02"/>
  </r>
  <r>
    <n v="308113"/>
    <x v="0"/>
    <x v="6"/>
    <s v="Washington Hills Late Harvest Riesling"/>
    <x v="0"/>
    <x v="68"/>
    <n v="9.7899999999999991"/>
    <n v="9.7899999999999991"/>
    <n v="616.77"/>
  </r>
  <r>
    <n v="83290"/>
    <x v="0"/>
    <x v="16"/>
    <s v="Wagner Family of Wines Red Schooner Voyage 3 Malbec"/>
    <x v="0"/>
    <x v="1"/>
    <n v="44.99"/>
    <n v="44.99"/>
    <n v="0"/>
  </r>
  <r>
    <n v="70315"/>
    <x v="2"/>
    <x v="23"/>
    <s v="Jameson Original Irish Whiskey"/>
    <x v="0"/>
    <x v="26"/>
    <n v="25.99"/>
    <n v="25.99"/>
    <n v="77.97"/>
  </r>
  <r>
    <n v="307135"/>
    <x v="0"/>
    <x v="10"/>
    <s v="Bodegas Borsao Macabeo"/>
    <x v="0"/>
    <x v="31"/>
    <n v="8.59"/>
    <n v="8.59"/>
    <n v="17.18"/>
  </r>
  <r>
    <n v="344324"/>
    <x v="2"/>
    <x v="9"/>
    <s v="Civic Charcoal Polished Vodka"/>
    <x v="0"/>
    <x v="93"/>
    <n v="30.99"/>
    <n v="30.99"/>
    <n v="3284.94"/>
  </r>
  <r>
    <n v="22621"/>
    <x v="1"/>
    <x v="1"/>
    <s v="BROOKLYN SCHNEIDER HOPFEN"/>
    <x v="0"/>
    <x v="1"/>
    <n v="14.37"/>
    <n v="14.37"/>
    <n v="0"/>
  </r>
  <r>
    <n v="338589"/>
    <x v="0"/>
    <x v="10"/>
    <s v="ESPANOLAS GR RESA BORDON"/>
    <x v="0"/>
    <x v="1"/>
    <n v="23.99"/>
    <n v="23.99"/>
    <n v="0"/>
  </r>
  <r>
    <n v="80218"/>
    <x v="0"/>
    <x v="25"/>
    <s v="Jacob's Creek Two Lands Shiraz"/>
    <x v="0"/>
    <x v="27"/>
    <n v="12.99"/>
    <n v="8.99"/>
    <n v="71.92"/>
  </r>
  <r>
    <n v="317264"/>
    <x v="0"/>
    <x v="16"/>
    <s v="Ramian Estate Payout Cabernet Franc"/>
    <x v="0"/>
    <x v="36"/>
    <n v="11.49"/>
    <n v="11.49"/>
    <n v="379.17"/>
  </r>
  <r>
    <n v="27905"/>
    <x v="1"/>
    <x v="1"/>
    <s v="NEBRASKA BRUNETTE 4/6 12.0Z CAN"/>
    <x v="5"/>
    <x v="1"/>
    <n v="1.99"/>
    <n v="1.99"/>
    <n v="0"/>
  </r>
  <r>
    <n v="333873"/>
    <x v="3"/>
    <x v="19"/>
    <s v="Tishbi Cabernet Sauvignon"/>
    <x v="0"/>
    <x v="24"/>
    <n v="12.69"/>
    <n v="12.69"/>
    <n v="431.46"/>
  </r>
  <r>
    <n v="103055"/>
    <x v="0"/>
    <x v="27"/>
    <s v="ALLAN SCOTT VYDS S/BLC"/>
    <x v="0"/>
    <x v="1"/>
    <n v="13.99"/>
    <n v="13.99"/>
    <n v="0"/>
  </r>
  <r>
    <n v="339762"/>
    <x v="0"/>
    <x v="11"/>
    <s v="Il Paggio Il Greto Toscana IGT Sangiovese"/>
    <x v="0"/>
    <x v="10"/>
    <n v="15.49"/>
    <n v="15.49"/>
    <n v="201.37"/>
  </r>
  <r>
    <n v="43675"/>
    <x v="0"/>
    <x v="25"/>
    <s v="Shinas Estates The Innocent Viognier"/>
    <x v="0"/>
    <x v="5"/>
    <n v="24.99"/>
    <n v="24.99"/>
    <n v="224.91"/>
  </r>
  <r>
    <n v="320794"/>
    <x v="0"/>
    <x v="11"/>
    <s v="GUICCIARDINI LA HISTORIA"/>
    <x v="0"/>
    <x v="1"/>
    <n v="30.99"/>
    <n v="30.99"/>
    <n v="0"/>
  </r>
  <r>
    <n v="47788"/>
    <x v="0"/>
    <x v="25"/>
    <s v="Penfolds RWT Shiraz"/>
    <x v="0"/>
    <x v="31"/>
    <n v="130.99"/>
    <n v="130.99"/>
    <n v="261.98"/>
  </r>
  <r>
    <n v="27535"/>
    <x v="1"/>
    <x v="1"/>
    <s v="MONTY PYTHON BLACK KNIGHT RES GIFT"/>
    <x v="3"/>
    <x v="1"/>
    <n v="16.420000000000002"/>
    <n v="16.420000000000002"/>
    <n v="0"/>
  </r>
  <r>
    <n v="37095"/>
    <x v="0"/>
    <x v="24"/>
    <s v="MERCOURI FOLOI WH"/>
    <x v="0"/>
    <x v="1"/>
    <n v="17.489999999999998"/>
    <n v="17.489999999999998"/>
    <n v="0"/>
  </r>
  <r>
    <n v="70035"/>
    <x v="2"/>
    <x v="2"/>
    <s v="The Glenlivet Nadurra First Fill Single Malt Scotch Whiskey"/>
    <x v="0"/>
    <x v="8"/>
    <n v="110.99"/>
    <n v="110.99"/>
    <n v="5216.53"/>
  </r>
  <r>
    <n v="23635"/>
    <x v="1"/>
    <x v="1"/>
    <s v="GREAT DIVIDE VARIETY"/>
    <x v="5"/>
    <x v="1"/>
    <n v="2.13"/>
    <n v="2.13"/>
    <n v="0"/>
  </r>
  <r>
    <n v="27842"/>
    <x v="1"/>
    <x v="1"/>
    <s v="UINTA PUMPKIN 4/6 12.0Z CAN"/>
    <x v="5"/>
    <x v="1"/>
    <n v="1.72"/>
    <n v="1.72"/>
    <n v="0"/>
  </r>
  <r>
    <n v="29089"/>
    <x v="1"/>
    <x v="1"/>
    <s v="LONG TRAIL SUMMER 2/12 12.OZ CAN"/>
    <x v="5"/>
    <x v="1"/>
    <n v="1.49"/>
    <n v="1.49"/>
    <n v="0"/>
  </r>
  <r>
    <n v="393975"/>
    <x v="0"/>
    <x v="6"/>
    <s v="Thomas Henry Wines Chardonnay"/>
    <x v="0"/>
    <x v="52"/>
    <n v="11.99"/>
    <n v="11.99"/>
    <n v="83.93"/>
  </r>
  <r>
    <n v="26194"/>
    <x v="1"/>
    <x v="1"/>
    <s v="BUD LIGHT LIME 15/25OZ CAN"/>
    <x v="34"/>
    <x v="1"/>
    <n v="2.06"/>
    <n v="2.06"/>
    <n v="0"/>
  </r>
  <r>
    <n v="311107"/>
    <x v="0"/>
    <x v="21"/>
    <s v="Maison Albert Bichot C'est La Vie Pinot Noir"/>
    <x v="0"/>
    <x v="28"/>
    <n v="10.99"/>
    <n v="10.99"/>
    <n v="131.88"/>
  </r>
  <r>
    <n v="25331"/>
    <x v="1"/>
    <x v="1"/>
    <s v="BLANCHE DE BRUXELLES 6/4 16.9OZ CAN"/>
    <x v="3"/>
    <x v="1"/>
    <n v="2.31"/>
    <n v="2.31"/>
    <n v="0"/>
  </r>
  <r>
    <n v="23358"/>
    <x v="1"/>
    <x v="1"/>
    <s v="Kona Brewing Fire Rock Pale Ale"/>
    <x v="5"/>
    <x v="133"/>
    <n v="1.46"/>
    <n v="1.46"/>
    <n v="324.12"/>
  </r>
  <r>
    <n v="348754"/>
    <x v="0"/>
    <x v="21"/>
    <s v="Chateau L'Insoumise Prestige Bordeaux Superieur Bordeaux Blend"/>
    <x v="0"/>
    <x v="41"/>
    <n v="13.69"/>
    <n v="13.69"/>
    <n v="13.69"/>
  </r>
  <r>
    <n v="10397"/>
    <x v="1"/>
    <x v="1"/>
    <s v="GREEN FLASH SERRANOS"/>
    <x v="1"/>
    <x v="1"/>
    <n v="9.24"/>
    <n v="9.24"/>
    <n v="0"/>
  </r>
  <r>
    <n v="86177"/>
    <x v="3"/>
    <x v="19"/>
    <s v="Baron Herzog Sauvignon Blanc"/>
    <x v="0"/>
    <x v="24"/>
    <n v="10.99"/>
    <n v="10.99"/>
    <n v="373.66"/>
  </r>
  <r>
    <n v="80458"/>
    <x v="2"/>
    <x v="9"/>
    <s v="Svedka Mango Pineapple Vodka"/>
    <x v="2"/>
    <x v="134"/>
    <n v="19.690000000000001"/>
    <n v="19.690000000000001"/>
    <n v="3839.55"/>
  </r>
  <r>
    <n v="318457"/>
    <x v="0"/>
    <x v="11"/>
    <s v="Terre di Poggio Coste Mancini Terre di Chieti IGT Pecorino"/>
    <x v="0"/>
    <x v="1"/>
    <n v="16.989999999999998"/>
    <n v="16.989999999999998"/>
    <n v="0"/>
  </r>
  <r>
    <n v="329744"/>
    <x v="0"/>
    <x v="29"/>
    <s v="BRYN MAWR RSE"/>
    <x v="0"/>
    <x v="1"/>
    <n v="21.99"/>
    <n v="21.99"/>
    <n v="0"/>
  </r>
  <r>
    <n v="71005"/>
    <x v="0"/>
    <x v="11"/>
    <s v="Bolla Bardolino Corvina"/>
    <x v="0"/>
    <x v="22"/>
    <n v="8.99"/>
    <n v="8.99"/>
    <n v="278.69"/>
  </r>
  <r>
    <n v="296886"/>
    <x v="0"/>
    <x v="12"/>
    <s v="Conundrum Wines Blanc de Blanc Rare White Blend"/>
    <x v="0"/>
    <x v="28"/>
    <n v="21.99"/>
    <n v="21.99"/>
    <n v="263.88"/>
  </r>
  <r>
    <n v="14834"/>
    <x v="3"/>
    <x v="19"/>
    <s v="Carmel King David Sweet Red Kosher Concord"/>
    <x v="0"/>
    <x v="135"/>
    <n v="6.99"/>
    <n v="6.99"/>
    <n v="629.1"/>
  </r>
  <r>
    <n v="29831"/>
    <x v="1"/>
    <x v="1"/>
    <s v="KAZEMATTEN WIPERS TIMES 11.2 NR"/>
    <x v="10"/>
    <x v="1"/>
    <n v="5.04"/>
    <n v="5.04"/>
    <n v="0"/>
  </r>
  <r>
    <n v="42968"/>
    <x v="0"/>
    <x v="16"/>
    <s v="Hartford / Hartford Court Fog Dance Pinot Noir"/>
    <x v="0"/>
    <x v="15"/>
    <n v="68.989999999999995"/>
    <n v="68.989999999999995"/>
    <n v="758.89"/>
  </r>
  <r>
    <n v="70204"/>
    <x v="2"/>
    <x v="9"/>
    <s v="Pinnacle County Fair Cotton Candy Vodka"/>
    <x v="0"/>
    <x v="82"/>
    <n v="10.79"/>
    <n v="10.79"/>
    <n v="248.17"/>
  </r>
  <r>
    <n v="70031"/>
    <x v="2"/>
    <x v="26"/>
    <s v="John B. Stetson Bourbon"/>
    <x v="0"/>
    <x v="98"/>
    <n v="25.99"/>
    <n v="25.99"/>
    <n v="2079.1999999999998"/>
  </r>
  <r>
    <n v="407216"/>
    <x v="0"/>
    <x v="11"/>
    <s v="Famiglia Cielo Veneto IGT Merlot"/>
    <x v="0"/>
    <x v="1"/>
    <n v="8.59"/>
    <n v="8.59"/>
    <n v="0"/>
  </r>
  <r>
    <n v="43933"/>
    <x v="0"/>
    <x v="16"/>
    <s v="Rudd Crossroads Cabernet Sauvignon"/>
    <x v="0"/>
    <x v="31"/>
    <n v="69.989999999999995"/>
    <n v="69.989999999999995"/>
    <n v="139.97999999999999"/>
  </r>
  <r>
    <n v="24501"/>
    <x v="1"/>
    <x v="1"/>
    <s v="NORTH COAST LE MERLE 12/12.7Z"/>
    <x v="30"/>
    <x v="1"/>
    <n v="6.17"/>
    <n v="6.17"/>
    <n v="0"/>
  </r>
  <r>
    <n v="342096"/>
    <x v="0"/>
    <x v="11"/>
    <s v="Santa Sofia Lugana   Veneto Verdicchio"/>
    <x v="0"/>
    <x v="41"/>
    <n v="13.99"/>
    <n v="13.99"/>
    <n v="13.99"/>
  </r>
  <r>
    <n v="24750"/>
    <x v="1"/>
    <x v="1"/>
    <s v="FISH TALES ORGANIC AMBER ALE 4/6 12Z"/>
    <x v="5"/>
    <x v="1"/>
    <n v="2.0299999999999998"/>
    <n v="2.0299999999999998"/>
    <n v="0"/>
  </r>
  <r>
    <n v="359750"/>
    <x v="0"/>
    <x v="6"/>
    <s v="Crane Lake Pinot Grigio"/>
    <x v="0"/>
    <x v="1"/>
    <n v="5.99"/>
    <n v="5.99"/>
    <n v="0"/>
  </r>
  <r>
    <n v="58327"/>
    <x v="0"/>
    <x v="16"/>
    <s v="WITNESS TREE WILLAMETTE P/NOIR"/>
    <x v="0"/>
    <x v="1"/>
    <n v="30.99"/>
    <n v="30.99"/>
    <n v="0"/>
  </r>
  <r>
    <n v="73039"/>
    <x v="2"/>
    <x v="9"/>
    <s v="Dragon Distillery Longbow Lemon Vodka"/>
    <x v="0"/>
    <x v="136"/>
    <n v="28.99"/>
    <n v="28.99"/>
    <n v="5537.09"/>
  </r>
  <r>
    <n v="339268"/>
    <x v="0"/>
    <x v="12"/>
    <s v="Anna Spinato 4or Prosecco Glera"/>
    <x v="0"/>
    <x v="1"/>
    <n v="16.989999999999998"/>
    <n v="16.989999999999998"/>
    <n v="0"/>
  </r>
  <r>
    <n v="300187"/>
    <x v="3"/>
    <x v="19"/>
    <s v="ALFASI MER"/>
    <x v="6"/>
    <x v="1"/>
    <n v="4.59"/>
    <n v="4.59"/>
    <n v="0"/>
  </r>
  <r>
    <n v="418293"/>
    <x v="0"/>
    <x v="7"/>
    <s v="Familia Masera Giol Zentas Malbec"/>
    <x v="0"/>
    <x v="1"/>
    <n v="8.99"/>
    <n v="8.99"/>
    <n v="0"/>
  </r>
  <r>
    <n v="7331"/>
    <x v="1"/>
    <x v="1"/>
    <s v="BORNEM DOUBLE ALE 25.4 OZ NR"/>
    <x v="11"/>
    <x v="1"/>
    <n v="10.89"/>
    <n v="10.89"/>
    <n v="0"/>
  </r>
  <r>
    <n v="29822"/>
    <x v="1"/>
    <x v="1"/>
    <s v="CLOWN SHOES COFFEE PECAN PIE PORTER 22.0Z"/>
    <x v="1"/>
    <x v="1"/>
    <n v="8.4700000000000006"/>
    <n v="8.4700000000000006"/>
    <n v="0"/>
  </r>
  <r>
    <n v="92851"/>
    <x v="1"/>
    <x v="1"/>
    <s v="SAM ADAMS WINTER CLASSICS 12PK NR"/>
    <x v="5"/>
    <x v="29"/>
    <n v="1.48"/>
    <n v="1.48"/>
    <n v="179.07999999999998"/>
  </r>
  <r>
    <n v="429789"/>
    <x v="0"/>
    <x v="3"/>
    <s v="Culitos Chardonnay"/>
    <x v="0"/>
    <x v="49"/>
    <n v="7.79"/>
    <n v="7.79"/>
    <n v="109.06"/>
  </r>
  <r>
    <n v="71002"/>
    <x v="2"/>
    <x v="2"/>
    <s v="Bruichladdich Port Charlotte Islay Barley Heavily Peated Islay Single Malt Scotch Whiskey"/>
    <x v="0"/>
    <x v="1"/>
    <n v="77.989999999999995"/>
    <n v="77.989999999999995"/>
    <n v="0"/>
  </r>
  <r>
    <n v="49808"/>
    <x v="0"/>
    <x v="25"/>
    <s v="Penfolds Bin 128 Shiraz"/>
    <x v="0"/>
    <x v="1"/>
    <n v="29.99"/>
    <n v="29.99"/>
    <n v="0"/>
  </r>
  <r>
    <n v="13374"/>
    <x v="2"/>
    <x v="9"/>
    <s v="Stolichnaya Vodka Ohranj"/>
    <x v="2"/>
    <x v="118"/>
    <n v="35.99"/>
    <n v="35.99"/>
    <n v="2447.3200000000002"/>
  </r>
  <r>
    <n v="70778"/>
    <x v="2"/>
    <x v="5"/>
    <s v="Fair Cafe Liqueur"/>
    <x v="0"/>
    <x v="62"/>
    <n v="25.99"/>
    <n v="25.99"/>
    <n v="831.68"/>
  </r>
  <r>
    <n v="92142"/>
    <x v="1"/>
    <x v="1"/>
    <s v="GULDEN DRAAK STEENBERGE 11.2OZ"/>
    <x v="10"/>
    <x v="1"/>
    <n v="5.05"/>
    <n v="5.05"/>
    <n v="0"/>
  </r>
  <r>
    <n v="25289"/>
    <x v="1"/>
    <x v="1"/>
    <s v="BAR HARBOR CADILLAC STOUT 4/6 12 OZ"/>
    <x v="5"/>
    <x v="1"/>
    <n v="2.23"/>
    <n v="2.23"/>
    <n v="0"/>
  </r>
  <r>
    <n v="333353"/>
    <x v="0"/>
    <x v="6"/>
    <s v="Stonestreet Upper Barn Chardonnay"/>
    <x v="0"/>
    <x v="42"/>
    <n v="110.99"/>
    <n v="110.99"/>
    <n v="554.94999999999993"/>
  </r>
  <r>
    <n v="106984"/>
    <x v="0"/>
    <x v="11"/>
    <s v="Feudi di San Gregorio Greco di Tufo Greco Bianco"/>
    <x v="0"/>
    <x v="5"/>
    <n v="20.99"/>
    <n v="20.99"/>
    <n v="188.91"/>
  </r>
  <r>
    <n v="40469"/>
    <x v="0"/>
    <x v="21"/>
    <s v="Chateau de Sancerre Sancerre Sauvignon Blanc"/>
    <x v="0"/>
    <x v="7"/>
    <n v="29.99"/>
    <n v="29.99"/>
    <n v="179.94"/>
  </r>
  <r>
    <n v="76779"/>
    <x v="2"/>
    <x v="5"/>
    <s v="Caravella Limoncello Originale d'Italia"/>
    <x v="24"/>
    <x v="127"/>
    <n v="0.99"/>
    <n v="0.99"/>
    <n v="159.38999999999999"/>
  </r>
  <r>
    <n v="56960"/>
    <x v="0"/>
    <x v="21"/>
    <s v="Domaine Vincent Delaporte Sancerre Sauvignon Blanc"/>
    <x v="0"/>
    <x v="1"/>
    <n v="25.99"/>
    <n v="25.99"/>
    <n v="0"/>
  </r>
  <r>
    <n v="10609"/>
    <x v="1"/>
    <x v="1"/>
    <s v="Firestone Walker Luponic Distortion IPA"/>
    <x v="5"/>
    <x v="11"/>
    <n v="1.74"/>
    <n v="1.74"/>
    <n v="41.76"/>
  </r>
  <r>
    <n v="324213"/>
    <x v="3"/>
    <x v="19"/>
    <s v="Goose Bay Kosher Pinot Noir"/>
    <x v="0"/>
    <x v="49"/>
    <n v="28.99"/>
    <n v="19.489999999999998"/>
    <n v="272.85999999999996"/>
  </r>
  <r>
    <n v="27549"/>
    <x v="1"/>
    <x v="1"/>
    <s v="OMMEGANG FLEUR DE HOUBLON 6/4"/>
    <x v="5"/>
    <x v="1"/>
    <n v="2.7"/>
    <n v="2.7"/>
    <n v="0"/>
  </r>
  <r>
    <n v="71323"/>
    <x v="0"/>
    <x v="11"/>
    <s v="Placido Chianti Sangiovese"/>
    <x v="4"/>
    <x v="105"/>
    <n v="16.989999999999998"/>
    <n v="16.989999999999998"/>
    <n v="2650.4399999999996"/>
  </r>
  <r>
    <n v="331890"/>
    <x v="0"/>
    <x v="7"/>
    <s v="RICARDO SANTOS SEMILLON"/>
    <x v="0"/>
    <x v="1"/>
    <n v="12.99"/>
    <n v="12.99"/>
    <n v="0"/>
  </r>
  <r>
    <n v="84131"/>
    <x v="0"/>
    <x v="21"/>
    <s v="DOM RION NUITS GEORGES DAMODES"/>
    <x v="0"/>
    <x v="1"/>
    <n v="124.99"/>
    <n v="124.99"/>
    <n v="0"/>
  </r>
  <r>
    <n v="307836"/>
    <x v="0"/>
    <x v="6"/>
    <s v="MARTIN RAY CHARD"/>
    <x v="0"/>
    <x v="1"/>
    <n v="14.69"/>
    <n v="14.69"/>
    <n v="0"/>
  </r>
  <r>
    <n v="45931"/>
    <x v="0"/>
    <x v="10"/>
    <s v="GENIUM CELLAR ECOLOGIC"/>
    <x v="0"/>
    <x v="1"/>
    <n v="39.99"/>
    <n v="39.99"/>
    <n v="0"/>
  </r>
  <r>
    <n v="48648"/>
    <x v="2"/>
    <x v="8"/>
    <s v="Malibu Island Spiced Caribbean Rum and Coconut Liqueur 70 Calories"/>
    <x v="15"/>
    <x v="5"/>
    <n v="22.99"/>
    <n v="17.489999999999998"/>
    <n v="157.41"/>
  </r>
  <r>
    <n v="147087"/>
    <x v="0"/>
    <x v="21"/>
    <s v="Domaine de la Brune Coteaux du Languedoc Syrah"/>
    <x v="0"/>
    <x v="1"/>
    <n v="11.99"/>
    <n v="11.99"/>
    <n v="0"/>
  </r>
  <r>
    <n v="91340"/>
    <x v="1"/>
    <x v="1"/>
    <s v="MAREDSOUS TRIPEL 6/4"/>
    <x v="10"/>
    <x v="1"/>
    <n v="4.3600000000000003"/>
    <n v="4.3600000000000003"/>
    <n v="0"/>
  </r>
  <r>
    <n v="313735"/>
    <x v="0"/>
    <x v="25"/>
    <s v="Saddleworth Hills Reserve Shiraz"/>
    <x v="0"/>
    <x v="31"/>
    <n v="12.99"/>
    <n v="12.99"/>
    <n v="25.98"/>
  </r>
  <r>
    <n v="43341"/>
    <x v="0"/>
    <x v="25"/>
    <s v="PETER LEHMAN CHARD"/>
    <x v="0"/>
    <x v="1"/>
    <n v="12.99"/>
    <n v="12.99"/>
    <n v="0"/>
  </r>
  <r>
    <n v="11307"/>
    <x v="2"/>
    <x v="8"/>
    <s v="Afrohead Premium Dark Rum"/>
    <x v="0"/>
    <x v="5"/>
    <n v="33.99"/>
    <n v="33.99"/>
    <n v="305.91000000000003"/>
  </r>
  <r>
    <n v="28037"/>
    <x v="1"/>
    <x v="1"/>
    <s v="GREAT DIVIDE FRESH HOP 6/4 NR"/>
    <x v="5"/>
    <x v="1"/>
    <n v="4.01"/>
    <n v="4.01"/>
    <n v="0"/>
  </r>
  <r>
    <n v="314502"/>
    <x v="2"/>
    <x v="5"/>
    <s v="Bittermens Commonwealth Tonic Cordial"/>
    <x v="6"/>
    <x v="82"/>
    <n v="28.99"/>
    <n v="28.99"/>
    <n v="666.77"/>
  </r>
  <r>
    <n v="234036"/>
    <x v="0"/>
    <x v="10"/>
    <s v="Botas de Barro Dirty Boots Old Vine Garnacha"/>
    <x v="0"/>
    <x v="0"/>
    <n v="9.99"/>
    <n v="9.99"/>
    <n v="99.9"/>
  </r>
  <r>
    <n v="23199"/>
    <x v="1"/>
    <x v="1"/>
    <s v="Harpoon Fresh Tracks Spring Pale Ale"/>
    <x v="5"/>
    <x v="137"/>
    <n v="1.46"/>
    <n v="1.46"/>
    <n v="446.76"/>
  </r>
  <r>
    <n v="341640"/>
    <x v="0"/>
    <x v="11"/>
    <s v="POGGIO ANTICO LEMARTINE SUPER TOSC 12"/>
    <x v="0"/>
    <x v="1"/>
    <n v="43.99"/>
    <n v="43.99"/>
    <n v="0"/>
  </r>
  <r>
    <n v="309267"/>
    <x v="0"/>
    <x v="16"/>
    <s v="St. Innocent Zenith Vineyard Pinot Noir"/>
    <x v="0"/>
    <x v="1"/>
    <n v="19.989999999999998"/>
    <n v="19.989999999999998"/>
    <n v="0"/>
  </r>
  <r>
    <n v="28845"/>
    <x v="1"/>
    <x v="1"/>
    <s v="POMME DE COEUR CIDER 6/12.7 OZ NR"/>
    <x v="30"/>
    <x v="1"/>
    <n v="11.56"/>
    <n v="11.56"/>
    <n v="0"/>
  </r>
  <r>
    <n v="8150"/>
    <x v="1"/>
    <x v="1"/>
    <s v="Samuel Smith India Ale"/>
    <x v="5"/>
    <x v="1"/>
    <n v="2.5499999999999998"/>
    <n v="2.5499999999999998"/>
    <n v="0"/>
  </r>
  <r>
    <n v="29579"/>
    <x v="1"/>
    <x v="1"/>
    <s v="GREEN FLASH 30TH STREET PALE ALE 4/6 NR"/>
    <x v="5"/>
    <x v="1"/>
    <n v="2.14"/>
    <n v="2.14"/>
    <n v="0"/>
  </r>
  <r>
    <n v="166499"/>
    <x v="0"/>
    <x v="10"/>
    <s v="Quinta do Casal Branco Terra de Lobos Rare Red Blend"/>
    <x v="0"/>
    <x v="64"/>
    <n v="6.49"/>
    <n v="6.49"/>
    <n v="272.58"/>
  </r>
  <r>
    <n v="49807"/>
    <x v="0"/>
    <x v="6"/>
    <s v="Far Niente Chardonnay"/>
    <x v="0"/>
    <x v="15"/>
    <n v="58.99"/>
    <n v="58.99"/>
    <n v="648.89"/>
  </r>
  <r>
    <n v="22384"/>
    <x v="1"/>
    <x v="1"/>
    <s v="TROUBADOUR OBSCURA STOUT 750ML"/>
    <x v="0"/>
    <x v="1"/>
    <n v="13.68"/>
    <n v="13.68"/>
    <n v="0"/>
  </r>
  <r>
    <n v="28868"/>
    <x v="1"/>
    <x v="1"/>
    <s v="GREAT DIVIDE OLD RUFFIAN 6/4 12.OZ NR"/>
    <x v="5"/>
    <x v="1"/>
    <n v="3.95"/>
    <n v="3.95"/>
    <n v="0"/>
  </r>
  <r>
    <n v="45844"/>
    <x v="0"/>
    <x v="16"/>
    <s v="Flora Springs Trilogy Bordeaux Blend"/>
    <x v="0"/>
    <x v="1"/>
    <n v="76.989999999999995"/>
    <n v="76.989999999999995"/>
    <n v="0"/>
  </r>
  <r>
    <n v="411892"/>
    <x v="0"/>
    <x v="0"/>
    <s v="Essay Chenin Blanc"/>
    <x v="0"/>
    <x v="6"/>
    <n v="8.99"/>
    <n v="8.99"/>
    <n v="179.8"/>
  </r>
  <r>
    <n v="367648"/>
    <x v="0"/>
    <x v="6"/>
    <s v="PACIFIC RIM SW RIES"/>
    <x v="0"/>
    <x v="1"/>
    <n v="10.49"/>
    <n v="10.49"/>
    <n v="0"/>
  </r>
  <r>
    <n v="80240"/>
    <x v="0"/>
    <x v="20"/>
    <s v="Olney Winery Watermelon White Merlot"/>
    <x v="0"/>
    <x v="104"/>
    <n v="15.99"/>
    <n v="15.99"/>
    <n v="655.59"/>
  </r>
  <r>
    <n v="170054"/>
    <x v="0"/>
    <x v="4"/>
    <s v="TRAVIATA MER"/>
    <x v="0"/>
    <x v="1"/>
    <n v="6.99"/>
    <n v="6.99"/>
    <n v="0"/>
  </r>
  <r>
    <n v="24520"/>
    <x v="0"/>
    <x v="21"/>
    <s v="E. Guigal Cotes du Rhone Red Southern Rhone Blend"/>
    <x v="6"/>
    <x v="43"/>
    <n v="9.99"/>
    <n v="9.99"/>
    <n v="269.73"/>
  </r>
  <r>
    <n v="333709"/>
    <x v="0"/>
    <x v="16"/>
    <s v="BRADY VYDS PET SYR"/>
    <x v="0"/>
    <x v="1"/>
    <n v="16.989999999999998"/>
    <n v="16.989999999999998"/>
    <n v="0"/>
  </r>
  <r>
    <n v="47151"/>
    <x v="2"/>
    <x v="9"/>
    <s v="Nemiroff Premium De Luxe Vodka"/>
    <x v="0"/>
    <x v="26"/>
    <n v="18.489999999999998"/>
    <n v="18.489999999999998"/>
    <n v="55.47"/>
  </r>
  <r>
    <n v="24093"/>
    <x v="1"/>
    <x v="1"/>
    <s v="WILLIAMS BROTHERS SESSION GOLDEN ALE"/>
    <x v="3"/>
    <x v="1"/>
    <n v="3.65"/>
    <n v="3.65"/>
    <n v="0"/>
  </r>
  <r>
    <n v="29746"/>
    <x v="1"/>
    <x v="1"/>
    <s v="Sorry Chicky Dry Hopped Sour Ale"/>
    <x v="5"/>
    <x v="11"/>
    <n v="2.99"/>
    <n v="2.99"/>
    <n v="71.760000000000005"/>
  </r>
  <r>
    <n v="21982"/>
    <x v="1"/>
    <x v="1"/>
    <s v="NORTH COAST BROTHER THELO"/>
    <x v="5"/>
    <x v="1"/>
    <n v="3.85"/>
    <n v="3.85"/>
    <n v="0"/>
  </r>
  <r>
    <n v="44225"/>
    <x v="0"/>
    <x v="4"/>
    <s v="MASSAYA SILVER RED"/>
    <x v="0"/>
    <x v="1"/>
    <n v="19.989999999999998"/>
    <n v="19.989999999999998"/>
    <n v="0"/>
  </r>
  <r>
    <n v="26342"/>
    <x v="1"/>
    <x v="1"/>
    <s v="SAM ADAMS REBEL IPA 2/12 NR"/>
    <x v="5"/>
    <x v="1"/>
    <n v="1.48"/>
    <n v="1.48"/>
    <n v="0"/>
  </r>
  <r>
    <n v="71325"/>
    <x v="2"/>
    <x v="9"/>
    <s v="GORDONS VODKA 80"/>
    <x v="35"/>
    <x v="1"/>
    <n v="3.29"/>
    <n v="3.29"/>
    <n v="0"/>
  </r>
  <r>
    <n v="26912"/>
    <x v="1"/>
    <x v="1"/>
    <s v="WHITE BIRCH BELGIAN STYLE ALE 12/22Z"/>
    <x v="1"/>
    <x v="1"/>
    <n v="5.4"/>
    <n v="5.4"/>
    <n v="0"/>
  </r>
  <r>
    <n v="333896"/>
    <x v="0"/>
    <x v="16"/>
    <s v="Speedy Creek Cabernet Sauvignon"/>
    <x v="0"/>
    <x v="1"/>
    <n v="41.99"/>
    <n v="41.99"/>
    <n v="0"/>
  </r>
  <r>
    <n v="42341"/>
    <x v="0"/>
    <x v="12"/>
    <s v="Schug Brut Rouge de Noirs Pinot Noir"/>
    <x v="0"/>
    <x v="65"/>
    <n v="23.99"/>
    <n v="23.99"/>
    <n v="599.75"/>
  </r>
  <r>
    <n v="41097"/>
    <x v="2"/>
    <x v="26"/>
    <s v="Traverse City Small Batch Straight Bourbon XXX Whiskey"/>
    <x v="0"/>
    <x v="20"/>
    <n v="42.99"/>
    <n v="42.99"/>
    <n v="730.83"/>
  </r>
  <r>
    <n v="28428"/>
    <x v="2"/>
    <x v="15"/>
    <s v="Conquistador Tequila Gold"/>
    <x v="2"/>
    <x v="64"/>
    <n v="19.690000000000001"/>
    <n v="19.690000000000001"/>
    <n v="826.98"/>
  </r>
  <r>
    <n v="24461"/>
    <x v="1"/>
    <x v="1"/>
    <s v="BAKALAR LAGER 20/16.9 OZ"/>
    <x v="3"/>
    <x v="1"/>
    <n v="2.62"/>
    <n v="2.62"/>
    <n v="0"/>
  </r>
  <r>
    <n v="27433"/>
    <x v="1"/>
    <x v="1"/>
    <s v="NO LI SKYRAIL IPA 12/22.0Z NR"/>
    <x v="1"/>
    <x v="1"/>
    <n v="8.2200000000000006"/>
    <n v="8.2200000000000006"/>
    <n v="0"/>
  </r>
  <r>
    <n v="40142"/>
    <x v="0"/>
    <x v="16"/>
    <s v="Cakebread Cellars Benchland Select Cabernet Sauvignon"/>
    <x v="0"/>
    <x v="48"/>
    <n v="108.99"/>
    <n v="78.989999999999995"/>
    <n v="315.95999999999998"/>
  </r>
  <r>
    <n v="11403"/>
    <x v="2"/>
    <x v="8"/>
    <s v="Sugar Act Maryland Barrel Rum"/>
    <x v="0"/>
    <x v="31"/>
    <n v="37.99"/>
    <n v="37.99"/>
    <n v="75.98"/>
  </r>
  <r>
    <n v="427608"/>
    <x v="0"/>
    <x v="3"/>
    <s v="La Playa Estate Series ï¿½Un Oakedï¿½ Chardonnay"/>
    <x v="0"/>
    <x v="1"/>
    <n v="8.19"/>
    <n v="8.19"/>
    <n v="0"/>
  </r>
  <r>
    <n v="20729"/>
    <x v="0"/>
    <x v="10"/>
    <s v="Finca Museum Museum Reserva Tinta del Pais"/>
    <x v="0"/>
    <x v="1"/>
    <n v="28.99"/>
    <n v="28.99"/>
    <n v="0"/>
  </r>
  <r>
    <n v="26023"/>
    <x v="1"/>
    <x v="1"/>
    <s v="Sierra Nevada Narwhal Imperial Stout"/>
    <x v="5"/>
    <x v="48"/>
    <n v="1.86"/>
    <n v="1.86"/>
    <n v="7.44"/>
  </r>
  <r>
    <n v="29136"/>
    <x v="1"/>
    <x v="1"/>
    <s v="SCHOENRAMER DUNLEL 20/16.9.OZ NR"/>
    <x v="3"/>
    <x v="1"/>
    <n v="4.6100000000000003"/>
    <n v="4.6100000000000003"/>
    <n v="0"/>
  </r>
  <r>
    <n v="305519"/>
    <x v="0"/>
    <x v="0"/>
    <s v="Seven Sisters Sweet White Wine Odelia Bukettraube"/>
    <x v="0"/>
    <x v="7"/>
    <n v="10.99"/>
    <n v="10.99"/>
    <n v="65.94"/>
  </r>
  <r>
    <n v="335791"/>
    <x v="0"/>
    <x v="6"/>
    <s v="PACIFIC EDGE S/BLC"/>
    <x v="0"/>
    <x v="1"/>
    <n v="5.99"/>
    <n v="5.99"/>
    <n v="0"/>
  </r>
  <r>
    <n v="10685"/>
    <x v="1"/>
    <x v="1"/>
    <s v="ANDERSON BRINEY MELON GOSE"/>
    <x v="5"/>
    <x v="1"/>
    <n v="2.06"/>
    <n v="2.06"/>
    <n v="0"/>
  </r>
  <r>
    <n v="74227"/>
    <x v="2"/>
    <x v="26"/>
    <s v="Medley's 10 Year Old Private Stock Kentucky Straight Bourbon Whiskey"/>
    <x v="0"/>
    <x v="22"/>
    <n v="61.99"/>
    <n v="61.99"/>
    <n v="1921.69"/>
  </r>
  <r>
    <n v="328394"/>
    <x v="0"/>
    <x v="12"/>
    <s v="Moet &amp; Chandon Brut Imperial Rose Champagne Rose Champagne Blend"/>
    <x v="4"/>
    <x v="1"/>
    <n v="112.99"/>
    <n v="112.99"/>
    <n v="0"/>
  </r>
  <r>
    <n v="27612"/>
    <x v="1"/>
    <x v="1"/>
    <s v="EVIL TWIN FATAL BLANC 12/22.0Z"/>
    <x v="1"/>
    <x v="1"/>
    <n v="11.68"/>
    <n v="11.68"/>
    <n v="0"/>
  </r>
  <r>
    <n v="28809"/>
    <x v="1"/>
    <x v="1"/>
    <s v="OBOLON MITZNE 20/16.9.0Z NR"/>
    <x v="3"/>
    <x v="1"/>
    <n v="2.62"/>
    <n v="2.62"/>
    <n v="0"/>
  </r>
  <r>
    <n v="86756"/>
    <x v="0"/>
    <x v="17"/>
    <s v="Taylor (Fladgate) Fine Tawny Red Port"/>
    <x v="0"/>
    <x v="92"/>
    <n v="17.989999999999998"/>
    <n v="17.989999999999998"/>
    <n v="467.73999999999995"/>
  </r>
  <r>
    <n v="78593"/>
    <x v="2"/>
    <x v="9"/>
    <s v="Absolut Berri Acai Vodka"/>
    <x v="0"/>
    <x v="88"/>
    <n v="25.99"/>
    <n v="25.99"/>
    <n v="1585.3899999999999"/>
  </r>
  <r>
    <n v="406325"/>
    <x v="0"/>
    <x v="16"/>
    <s v="FRONT PORCH MER"/>
    <x v="4"/>
    <x v="1"/>
    <n v="15.99"/>
    <n v="15.99"/>
    <n v="0"/>
  </r>
  <r>
    <n v="26887"/>
    <x v="1"/>
    <x v="1"/>
    <s v="SCHNEIDER AVENTINUS BA 6/25.4 0Z NR"/>
    <x v="11"/>
    <x v="1"/>
    <n v="19"/>
    <n v="19"/>
    <n v="0"/>
  </r>
  <r>
    <n v="309220"/>
    <x v="0"/>
    <x v="16"/>
    <s v="Hartford / Hartford Court Velvet Sisters Pinot Noir"/>
    <x v="0"/>
    <x v="41"/>
    <n v="68.989999999999995"/>
    <n v="68.989999999999995"/>
    <n v="68.989999999999995"/>
  </r>
  <r>
    <n v="73075"/>
    <x v="2"/>
    <x v="13"/>
    <s v="Evan Williams Egg Nog"/>
    <x v="0"/>
    <x v="31"/>
    <n v="9.2899999999999991"/>
    <n v="9.2899999999999991"/>
    <n v="18.579999999999998"/>
  </r>
  <r>
    <n v="48028"/>
    <x v="1"/>
    <x v="32"/>
    <s v="Junior Johnson's Midnight Moon Cherry Moonshine Corn Whiskey 100 Proof"/>
    <x v="0"/>
    <x v="95"/>
    <n v="22.99"/>
    <n v="22.99"/>
    <n v="1218.47"/>
  </r>
  <r>
    <n v="97721"/>
    <x v="1"/>
    <x v="1"/>
    <s v="S SMITH TADDY PORTER NR"/>
    <x v="5"/>
    <x v="1"/>
    <n v="2.5499999999999998"/>
    <n v="2.5499999999999998"/>
    <n v="0"/>
  </r>
  <r>
    <n v="47289"/>
    <x v="2"/>
    <x v="5"/>
    <s v="Herbsaint Liqueur"/>
    <x v="0"/>
    <x v="112"/>
    <n v="30.99"/>
    <n v="30.99"/>
    <n v="464.84999999999997"/>
  </r>
  <r>
    <n v="93324"/>
    <x v="1"/>
    <x v="1"/>
    <s v="Allagash Tripel Ale"/>
    <x v="5"/>
    <x v="118"/>
    <n v="2.39"/>
    <n v="2.39"/>
    <n v="162.52000000000001"/>
  </r>
  <r>
    <n v="31518"/>
    <x v="0"/>
    <x v="12"/>
    <s v="Pommery Cuvee Louise Brut Champagne Brut Champagne Blend"/>
    <x v="0"/>
    <x v="42"/>
    <n v="190.99"/>
    <n v="190.99"/>
    <n v="954.95"/>
  </r>
  <r>
    <n v="322847"/>
    <x v="0"/>
    <x v="3"/>
    <s v="TERRANOBLE CA2 COSTA CARMENERE"/>
    <x v="0"/>
    <x v="1"/>
    <n v="33.99"/>
    <n v="33.99"/>
    <n v="0"/>
  </r>
  <r>
    <n v="23642"/>
    <x v="1"/>
    <x v="1"/>
    <s v="BARLEY FRISKA WHITE ALE"/>
    <x v="30"/>
    <x v="1"/>
    <n v="10.76"/>
    <n v="10.76"/>
    <n v="0"/>
  </r>
  <r>
    <n v="131458"/>
    <x v="0"/>
    <x v="3"/>
    <s v="SANTA MARVISTA RES MER"/>
    <x v="4"/>
    <x v="1"/>
    <n v="7.99"/>
    <n v="7.99"/>
    <n v="0"/>
  </r>
  <r>
    <n v="44080"/>
    <x v="0"/>
    <x v="6"/>
    <s v="LAGARIA P/GRIG"/>
    <x v="4"/>
    <x v="1"/>
    <n v="21.99"/>
    <n v="21.99"/>
    <n v="0"/>
  </r>
  <r>
    <n v="4740"/>
    <x v="1"/>
    <x v="1"/>
    <s v="SCHNEIDER AVENTINUS EISBOCK 24"/>
    <x v="10"/>
    <x v="1"/>
    <n v="5.0199999999999996"/>
    <n v="5.0199999999999996"/>
    <n v="0"/>
  </r>
  <r>
    <n v="25225"/>
    <x v="1"/>
    <x v="1"/>
    <s v="UINTA HOO DOO KOLSCH 4/6 12.0Z"/>
    <x v="5"/>
    <x v="1"/>
    <n v="1.72"/>
    <n v="1.72"/>
    <n v="0"/>
  </r>
  <r>
    <n v="120618"/>
    <x v="0"/>
    <x v="16"/>
    <s v="BV CENTURY CELLARS CAB"/>
    <x v="0"/>
    <x v="1"/>
    <n v="6.99"/>
    <n v="6.99"/>
    <n v="0"/>
  </r>
  <r>
    <n v="333365"/>
    <x v="0"/>
    <x v="10"/>
    <s v="Vina Galana Garnacha Tintorera"/>
    <x v="0"/>
    <x v="1"/>
    <n v="11.99"/>
    <n v="11.99"/>
    <n v="0"/>
  </r>
  <r>
    <n v="23172"/>
    <x v="1"/>
    <x v="1"/>
    <s v="MALHEUR 12 ALE 750 ML"/>
    <x v="0"/>
    <x v="1"/>
    <n v="13.36"/>
    <n v="13.36"/>
    <n v="0"/>
  </r>
  <r>
    <n v="335789"/>
    <x v="0"/>
    <x v="16"/>
    <s v="PROVENANCE CARNEROS MER"/>
    <x v="0"/>
    <x v="1"/>
    <n v="29.99"/>
    <n v="29.99"/>
    <n v="0"/>
  </r>
  <r>
    <n v="341847"/>
    <x v="0"/>
    <x v="21"/>
    <s v="VILLAGES DE FRANCE CAB"/>
    <x v="0"/>
    <x v="1"/>
    <n v="7.19"/>
    <n v="7.19"/>
    <n v="0"/>
  </r>
  <r>
    <n v="8109"/>
    <x v="1"/>
    <x v="1"/>
    <s v="Obolon Pshenychne Original Wheat Beer"/>
    <x v="3"/>
    <x v="1"/>
    <n v="2.62"/>
    <n v="2.62"/>
    <n v="0"/>
  </r>
  <r>
    <n v="70930"/>
    <x v="2"/>
    <x v="9"/>
    <s v="Three Olives Triple Shot Espresso"/>
    <x v="15"/>
    <x v="42"/>
    <n v="24.99"/>
    <n v="24.99"/>
    <n v="124.94999999999999"/>
  </r>
  <r>
    <n v="70716"/>
    <x v="1"/>
    <x v="34"/>
    <s v="Brenne Old French Single Malt Whiskey Estate Cask"/>
    <x v="0"/>
    <x v="48"/>
    <n v="67.989999999999995"/>
    <n v="67.989999999999995"/>
    <n v="271.95999999999998"/>
  </r>
  <r>
    <n v="93483"/>
    <x v="1"/>
    <x v="1"/>
    <s v="EINBECKER BRAUHERREN PILS 5LTR"/>
    <x v="36"/>
    <x v="1"/>
    <n v="26.89"/>
    <n v="26.89"/>
    <n v="0"/>
  </r>
  <r>
    <n v="392561"/>
    <x v="0"/>
    <x v="17"/>
    <s v="Lombardo Fine I.P. 421 Ambra Sweet Marsala White Blend"/>
    <x v="0"/>
    <x v="5"/>
    <n v="14.49"/>
    <n v="14.49"/>
    <n v="130.41"/>
  </r>
  <r>
    <n v="26950"/>
    <x v="1"/>
    <x v="1"/>
    <s v="BLUE MOUNTAIN KOLSCH 4/6 12.0Z CAN"/>
    <x v="5"/>
    <x v="1"/>
    <n v="1.75"/>
    <n v="1.75"/>
    <n v="0"/>
  </r>
  <r>
    <n v="328234"/>
    <x v="0"/>
    <x v="21"/>
    <s v="Chateau de Sours Bordeaux Blend"/>
    <x v="0"/>
    <x v="1"/>
    <n v="20.99"/>
    <n v="20.99"/>
    <n v="0"/>
  </r>
  <r>
    <n v="71402"/>
    <x v="2"/>
    <x v="2"/>
    <s v="The Glendronach ï¿½Allardiceï¿½ 18 Year Old Highland Single Malt Scotch Whiskey"/>
    <x v="0"/>
    <x v="7"/>
    <n v="171.99"/>
    <n v="171.99"/>
    <n v="1031.94"/>
  </r>
  <r>
    <n v="137731"/>
    <x v="0"/>
    <x v="21"/>
    <s v="Joseph Drouhin Pouilly fuisse Chardonnay"/>
    <x v="6"/>
    <x v="6"/>
    <n v="16.489999999999998"/>
    <n v="16.489999999999998"/>
    <n v="329.79999999999995"/>
  </r>
  <r>
    <n v="73241"/>
    <x v="2"/>
    <x v="9"/>
    <s v="Smirnoff Sour Fruit Punch Vodka"/>
    <x v="0"/>
    <x v="111"/>
    <n v="12.79"/>
    <n v="12.79"/>
    <n v="652.29"/>
  </r>
  <r>
    <n v="367389"/>
    <x v="0"/>
    <x v="11"/>
    <s v="Cantina Gabriele Rosato Lazio IGT Merlot"/>
    <x v="0"/>
    <x v="1"/>
    <n v="12.99"/>
    <n v="12.99"/>
    <n v="0"/>
  </r>
  <r>
    <n v="84520"/>
    <x v="0"/>
    <x v="6"/>
    <s v="Milestone Vineyard White Blend"/>
    <x v="0"/>
    <x v="69"/>
    <n v="9.99"/>
    <n v="6.99"/>
    <n v="202.71"/>
  </r>
  <r>
    <n v="166618"/>
    <x v="0"/>
    <x v="21"/>
    <s v="Chateau La Mouliniere Blanc White Bordeaux blend"/>
    <x v="0"/>
    <x v="0"/>
    <n v="11.49"/>
    <n v="11.49"/>
    <n v="114.9"/>
  </r>
  <r>
    <n v="11649"/>
    <x v="0"/>
    <x v="16"/>
    <s v="Beaulieu Vineyard Coastal Estates Merlot"/>
    <x v="6"/>
    <x v="28"/>
    <n v="5.59"/>
    <n v="5.59"/>
    <n v="67.08"/>
  </r>
  <r>
    <n v="41440"/>
    <x v="0"/>
    <x v="14"/>
    <s v="Courvoisier XO Imperial Cognac"/>
    <x v="0"/>
    <x v="1"/>
    <n v="146.99"/>
    <n v="146.99"/>
    <n v="0"/>
  </r>
  <r>
    <n v="314709"/>
    <x v="3"/>
    <x v="19"/>
    <s v="FLAM RSE"/>
    <x v="0"/>
    <x v="1"/>
    <n v="26.99"/>
    <n v="26.99"/>
    <n v="0"/>
  </r>
  <r>
    <n v="23822"/>
    <x v="1"/>
    <x v="1"/>
    <s v="Heavy Seas The Great'er Pumpkin"/>
    <x v="1"/>
    <x v="1"/>
    <n v="6.91"/>
    <n v="6.91"/>
    <n v="0"/>
  </r>
  <r>
    <n v="342023"/>
    <x v="0"/>
    <x v="21"/>
    <s v="Domaine du Grand Plantier Cotes du Rhone Grenache"/>
    <x v="23"/>
    <x v="42"/>
    <n v="36.99"/>
    <n v="36.99"/>
    <n v="184.95000000000002"/>
  </r>
  <r>
    <n v="56243"/>
    <x v="0"/>
    <x v="6"/>
    <s v="Little Black Dress Pinot Grigio"/>
    <x v="0"/>
    <x v="3"/>
    <n v="9.99"/>
    <n v="9.59"/>
    <n v="182.21"/>
  </r>
  <r>
    <n v="22601"/>
    <x v="1"/>
    <x v="1"/>
    <s v="CALDERA IPA"/>
    <x v="5"/>
    <x v="1"/>
    <n v="52.48"/>
    <n v="52.48"/>
    <n v="0"/>
  </r>
  <r>
    <n v="336085"/>
    <x v="0"/>
    <x v="10"/>
    <s v="Casal Garcia Branco Loureiro"/>
    <x v="15"/>
    <x v="1"/>
    <n v="8.99"/>
    <n v="8.99"/>
    <n v="0"/>
  </r>
  <r>
    <n v="48373"/>
    <x v="0"/>
    <x v="16"/>
    <s v="J LOHR CAROLS VYD CAB"/>
    <x v="0"/>
    <x v="1"/>
    <n v="31.99"/>
    <n v="31.99"/>
    <n v="0"/>
  </r>
  <r>
    <n v="59609"/>
    <x v="4"/>
    <x v="35"/>
    <s v="STORE SPECIAL WINE 960 ML"/>
    <x v="37"/>
    <x v="1"/>
    <n v="0.25"/>
    <n v="0.25"/>
    <n v="0"/>
  </r>
  <r>
    <n v="71189"/>
    <x v="2"/>
    <x v="30"/>
    <s v="Royal Canadian Small Batch Canadian Whiskey"/>
    <x v="0"/>
    <x v="42"/>
    <n v="19.690000000000001"/>
    <n v="19.690000000000001"/>
    <n v="98.45"/>
  </r>
  <r>
    <n v="51557"/>
    <x v="0"/>
    <x v="16"/>
    <s v="Two Vines Merlot"/>
    <x v="4"/>
    <x v="138"/>
    <n v="15.49"/>
    <n v="14.49"/>
    <n v="796.95"/>
  </r>
  <r>
    <n v="71239"/>
    <x v="2"/>
    <x v="23"/>
    <s v="Powers John Lane 12 Year Old Single Pot Still Irish Whiskey"/>
    <x v="0"/>
    <x v="31"/>
    <n v="78.989999999999995"/>
    <n v="78.989999999999995"/>
    <n v="157.97999999999999"/>
  </r>
  <r>
    <n v="304917"/>
    <x v="2"/>
    <x v="15"/>
    <s v="Olmeca Altos 100% Agave Anejo Tequila"/>
    <x v="0"/>
    <x v="48"/>
    <n v="30.99"/>
    <n v="30.99"/>
    <n v="123.96"/>
  </r>
  <r>
    <n v="76783"/>
    <x v="0"/>
    <x v="0"/>
    <s v="Stellenbosch Farmer's winery Oracle of the Rain Chardonnay"/>
    <x v="0"/>
    <x v="26"/>
    <n v="7.99"/>
    <n v="7.99"/>
    <n v="23.97"/>
  </r>
  <r>
    <n v="313133"/>
    <x v="0"/>
    <x v="4"/>
    <s v="Cupid's Kiss Moscato Muscat Canelli"/>
    <x v="0"/>
    <x v="5"/>
    <n v="7.99"/>
    <n v="7.99"/>
    <n v="71.91"/>
  </r>
  <r>
    <n v="118834"/>
    <x v="0"/>
    <x v="22"/>
    <s v="DR HEYDEN OPP RIES KAB"/>
    <x v="0"/>
    <x v="1"/>
    <n v="12.99"/>
    <n v="12.99"/>
    <n v="0"/>
  </r>
  <r>
    <n v="70686"/>
    <x v="2"/>
    <x v="2"/>
    <s v="The Glendronach ï¿½Original&quot; 12 Year Old Highland Single Malt Scotch Whiskey"/>
    <x v="0"/>
    <x v="47"/>
    <n v="63.99"/>
    <n v="63.99"/>
    <n v="2239.65"/>
  </r>
  <r>
    <n v="10280"/>
    <x v="1"/>
    <x v="1"/>
    <s v="BOM TRIPORTEUR FROM HEAVEN 6/4 NR 12.0Z"/>
    <x v="5"/>
    <x v="1"/>
    <n v="4.8499999999999996"/>
    <n v="4.8499999999999996"/>
    <n v="0"/>
  </r>
  <r>
    <n v="28028"/>
    <x v="1"/>
    <x v="1"/>
    <s v="MONTY PYTHON HOLY GRAIL BK KNIGHT16."/>
    <x v="3"/>
    <x v="1"/>
    <n v="5.14"/>
    <n v="5.14"/>
    <n v="0"/>
  </r>
  <r>
    <n v="28406"/>
    <x v="1"/>
    <x v="1"/>
    <s v="DuClaw Devil's Milk Barleywine Style Ale"/>
    <x v="5"/>
    <x v="1"/>
    <n v="1.74"/>
    <n v="1.74"/>
    <n v="0"/>
  </r>
  <r>
    <n v="97306"/>
    <x v="1"/>
    <x v="1"/>
    <s v="ORVAL TRAPPISTE 12/11.2OZ"/>
    <x v="10"/>
    <x v="1"/>
    <n v="5.78"/>
    <n v="5.78"/>
    <n v="0"/>
  </r>
  <r>
    <n v="18074"/>
    <x v="0"/>
    <x v="16"/>
    <s v="Kenwood Pinot Noir"/>
    <x v="6"/>
    <x v="76"/>
    <n v="11.99"/>
    <n v="11.99"/>
    <n v="587.51"/>
  </r>
  <r>
    <n v="70313"/>
    <x v="2"/>
    <x v="13"/>
    <s v="MASTER OF MIXES S/APLE MART NA"/>
    <x v="15"/>
    <x v="49"/>
    <n v="3.39"/>
    <n v="3.39"/>
    <n v="47.46"/>
  </r>
  <r>
    <n v="96954"/>
    <x v="1"/>
    <x v="1"/>
    <s v="EINBECKER BLACK/DUNKEL BEER 11.2OZ"/>
    <x v="10"/>
    <x v="1"/>
    <n v="2.19"/>
    <n v="2.19"/>
    <n v="0"/>
  </r>
  <r>
    <n v="24970"/>
    <x v="0"/>
    <x v="6"/>
    <s v="Groth Hillview Vineyard Chardonnay"/>
    <x v="0"/>
    <x v="3"/>
    <n v="29.99"/>
    <n v="29.99"/>
    <n v="569.80999999999995"/>
  </r>
  <r>
    <n v="25838"/>
    <x v="1"/>
    <x v="1"/>
    <s v="ZHU JIANG (PEAR RIVER) 12/600ML"/>
    <x v="38"/>
    <x v="1"/>
    <n v="2.58"/>
    <n v="2.58"/>
    <n v="0"/>
  </r>
  <r>
    <n v="45226"/>
    <x v="2"/>
    <x v="9"/>
    <s v="Van Gogh Blue Triple Wheat Premium Vodka"/>
    <x v="15"/>
    <x v="1"/>
    <n v="42.99"/>
    <n v="42.99"/>
    <n v="0"/>
  </r>
  <r>
    <n v="306250"/>
    <x v="0"/>
    <x v="7"/>
    <s v="GRAFFINA CAB"/>
    <x v="0"/>
    <x v="1"/>
    <n v="14.49"/>
    <n v="14.49"/>
    <n v="0"/>
  </r>
  <r>
    <n v="99368"/>
    <x v="1"/>
    <x v="1"/>
    <s v="BALTIKA #8 20/16.9OZ"/>
    <x v="7"/>
    <x v="1"/>
    <n v="2.62"/>
    <n v="2.62"/>
    <n v="0"/>
  </r>
  <r>
    <n v="320728"/>
    <x v="0"/>
    <x v="6"/>
    <s v="14 Hands Moscato Muscat"/>
    <x v="0"/>
    <x v="1"/>
    <n v="11.99"/>
    <n v="11.99"/>
    <n v="0"/>
  </r>
  <r>
    <n v="312304"/>
    <x v="0"/>
    <x v="11"/>
    <s v="SAN FABIANO CHIANTI PUTTO"/>
    <x v="0"/>
    <x v="1"/>
    <n v="13.99"/>
    <n v="13.99"/>
    <n v="0"/>
  </r>
  <r>
    <n v="99662"/>
    <x v="1"/>
    <x v="1"/>
    <s v="J.K.'s Scrumpy Farmhouse Organic Cider"/>
    <x v="1"/>
    <x v="1"/>
    <n v="6.42"/>
    <n v="6.42"/>
    <n v="0"/>
  </r>
  <r>
    <n v="23346"/>
    <x v="1"/>
    <x v="1"/>
    <s v="LAKEFRONT BREWERY WHITE"/>
    <x v="5"/>
    <x v="1"/>
    <n v="1.7"/>
    <n v="1.7"/>
    <n v="0"/>
  </r>
  <r>
    <n v="29596"/>
    <x v="1"/>
    <x v="1"/>
    <s v="4 HANDS SINGLE SPEED 4/6 CANS"/>
    <x v="5"/>
    <x v="1"/>
    <n v="1.87"/>
    <n v="1.87"/>
    <n v="0"/>
  </r>
  <r>
    <n v="337033"/>
    <x v="0"/>
    <x v="27"/>
    <s v="MOUNT FISHTAIL S/BLC"/>
    <x v="0"/>
    <x v="1"/>
    <n v="12.99"/>
    <n v="12.99"/>
    <n v="0"/>
  </r>
  <r>
    <n v="45289"/>
    <x v="0"/>
    <x v="10"/>
    <s v="Beringer Vineyards Bancroft Ranch Vineyard Merlot"/>
    <x v="0"/>
    <x v="1"/>
    <n v="24.99"/>
    <n v="24.99"/>
    <n v="0"/>
  </r>
  <r>
    <n v="325727"/>
    <x v="0"/>
    <x v="16"/>
    <s v="J. Lohr Tower Road Petite Sirah"/>
    <x v="0"/>
    <x v="121"/>
    <n v="20.99"/>
    <n v="20.99"/>
    <n v="944.55"/>
  </r>
  <r>
    <n v="94099"/>
    <x v="1"/>
    <x v="1"/>
    <s v="BALTIKA #3 CLASSIC 20/16.9OZ"/>
    <x v="3"/>
    <x v="1"/>
    <n v="2.62"/>
    <n v="2.62"/>
    <n v="0"/>
  </r>
  <r>
    <n v="44944"/>
    <x v="2"/>
    <x v="26"/>
    <s v="Pure Kentucky XO Small Batch Straight Bourbon Whiskey"/>
    <x v="0"/>
    <x v="70"/>
    <n v="38.99"/>
    <n v="38.99"/>
    <n v="2573.34"/>
  </r>
  <r>
    <n v="326315"/>
    <x v="2"/>
    <x v="2"/>
    <s v="Koval Four Grain Single Barrel Whiskey"/>
    <x v="0"/>
    <x v="0"/>
    <n v="49.99"/>
    <n v="49.99"/>
    <n v="499.90000000000003"/>
  </r>
  <r>
    <n v="399361"/>
    <x v="0"/>
    <x v="21"/>
    <s v="MARCEL LAPIERRE MORGON CUV MATHIEU"/>
    <x v="0"/>
    <x v="1"/>
    <n v="15.49"/>
    <n v="15.49"/>
    <n v="0"/>
  </r>
  <r>
    <n v="326954"/>
    <x v="0"/>
    <x v="22"/>
    <s v="SUN GARDEN RIES"/>
    <x v="4"/>
    <x v="1"/>
    <n v="20.99"/>
    <n v="20.99"/>
    <n v="0"/>
  </r>
  <r>
    <n v="318633"/>
    <x v="0"/>
    <x v="21"/>
    <s v="Les Allies Sauvignon Blanc"/>
    <x v="0"/>
    <x v="54"/>
    <n v="8.99"/>
    <n v="8.99"/>
    <n v="755.16"/>
  </r>
  <r>
    <n v="20290"/>
    <x v="0"/>
    <x v="14"/>
    <s v="Hiram Walker Original Peach Flavored Brandy"/>
    <x v="6"/>
    <x v="139"/>
    <n v="6.49"/>
    <n v="6.49"/>
    <n v="551.65"/>
  </r>
  <r>
    <n v="45973"/>
    <x v="2"/>
    <x v="9"/>
    <s v="Khortytsa Honey Hot Pepper Vodka"/>
    <x v="0"/>
    <x v="38"/>
    <n v="16.989999999999998"/>
    <n v="16.989999999999998"/>
    <n v="815.52"/>
  </r>
  <r>
    <n v="104604"/>
    <x v="0"/>
    <x v="16"/>
    <s v="Dry Creek Vineyard Heritage Vines Zinfandel"/>
    <x v="0"/>
    <x v="82"/>
    <n v="20.99"/>
    <n v="20.99"/>
    <n v="482.77"/>
  </r>
  <r>
    <n v="342441"/>
    <x v="0"/>
    <x v="6"/>
    <s v="Kendall Jackson Avant Sauvignon Blanc"/>
    <x v="0"/>
    <x v="140"/>
    <n v="12.69"/>
    <n v="12.69"/>
    <n v="939.06"/>
  </r>
  <r>
    <n v="136883"/>
    <x v="0"/>
    <x v="12"/>
    <s v="Louis Roederer Brut Premier Champagne Brut Champagne Blend"/>
    <x v="0"/>
    <x v="7"/>
    <n v="51.99"/>
    <n v="51.99"/>
    <n v="311.94"/>
  </r>
  <r>
    <n v="64327"/>
    <x v="0"/>
    <x v="21"/>
    <s v="LA BOUISSIERE LES AMIS"/>
    <x v="0"/>
    <x v="1"/>
    <n v="15.99"/>
    <n v="15.99"/>
    <n v="0"/>
  </r>
  <r>
    <n v="333729"/>
    <x v="3"/>
    <x v="19"/>
    <s v="MORAD FRUIT WINE PNK GRAPEFRUIT"/>
    <x v="0"/>
    <x v="1"/>
    <n v="17.989999999999998"/>
    <n v="17.989999999999998"/>
    <n v="0"/>
  </r>
  <r>
    <n v="301959"/>
    <x v="3"/>
    <x v="19"/>
    <s v="BARKAN CLASSIC MER ARGAMAN"/>
    <x v="0"/>
    <x v="1"/>
    <n v="10.49"/>
    <n v="10.49"/>
    <n v="0"/>
  </r>
  <r>
    <n v="30953"/>
    <x v="0"/>
    <x v="16"/>
    <s v="ALEXANDER VALLEY VYDS CYRUS"/>
    <x v="0"/>
    <x v="1"/>
    <n v="65.989999999999995"/>
    <n v="65.989999999999995"/>
    <n v="0"/>
  </r>
  <r>
    <n v="188760"/>
    <x v="0"/>
    <x v="16"/>
    <s v="Marietta Cellars Angeli Cuvee Zinfandel"/>
    <x v="0"/>
    <x v="1"/>
    <n v="29.99"/>
    <n v="29.99"/>
    <n v="0"/>
  </r>
  <r>
    <n v="48134"/>
    <x v="2"/>
    <x v="30"/>
    <s v="Canadian Club 9 Year Old Reserve Whiskey"/>
    <x v="0"/>
    <x v="28"/>
    <n v="18.989999999999998"/>
    <n v="18.989999999999998"/>
    <n v="227.88"/>
  </r>
  <r>
    <n v="9008"/>
    <x v="1"/>
    <x v="1"/>
    <s v="BALTICA #5 GOLDEN LAGER 500ML"/>
    <x v="7"/>
    <x v="1"/>
    <n v="2.62"/>
    <n v="2.62"/>
    <n v="0"/>
  </r>
  <r>
    <n v="44144"/>
    <x v="0"/>
    <x v="11"/>
    <s v="Zenato San Benedetto Lugana   Veneto Trebbiano di Lugana"/>
    <x v="0"/>
    <x v="61"/>
    <n v="14.99"/>
    <n v="14.99"/>
    <n v="329.78000000000003"/>
  </r>
  <r>
    <n v="41373"/>
    <x v="0"/>
    <x v="10"/>
    <s v="EMILIO LUSTAU DON NUNO OLOROSO"/>
    <x v="0"/>
    <x v="1"/>
    <n v="25.99"/>
    <n v="25.99"/>
    <n v="0"/>
  </r>
  <r>
    <n v="318337"/>
    <x v="0"/>
    <x v="10"/>
    <s v="Bodegas y Vinedos Maurodos Prima Tempranillo"/>
    <x v="0"/>
    <x v="23"/>
    <n v="16.989999999999998"/>
    <n v="16.989999999999998"/>
    <n v="271.83999999999997"/>
  </r>
  <r>
    <n v="24094"/>
    <x v="1"/>
    <x v="1"/>
    <s v="WILLIAMS BROTHERS MIDNIGHT SUN PORT"/>
    <x v="3"/>
    <x v="1"/>
    <n v="3.65"/>
    <n v="3.65"/>
    <n v="0"/>
  </r>
  <r>
    <n v="304625"/>
    <x v="0"/>
    <x v="16"/>
    <s v="Stag's Leap Wine Cellars Hands of Time Red Cabernet Sauvignon"/>
    <x v="0"/>
    <x v="1"/>
    <n v="30.99"/>
    <n v="30.99"/>
    <n v="0"/>
  </r>
  <r>
    <n v="342160"/>
    <x v="0"/>
    <x v="14"/>
    <s v="Saint Vivant Armagnac"/>
    <x v="0"/>
    <x v="42"/>
    <n v="25.99"/>
    <n v="25.99"/>
    <n v="129.94999999999999"/>
  </r>
  <r>
    <n v="28145"/>
    <x v="1"/>
    <x v="1"/>
    <s v="THE STONE OF ARBROATH SCOTCH ALE CAN"/>
    <x v="5"/>
    <x v="1"/>
    <n v="1.67"/>
    <n v="1.67"/>
    <n v="0"/>
  </r>
  <r>
    <n v="82969"/>
    <x v="0"/>
    <x v="21"/>
    <s v="Chateau Valandraud Saint Emilion Grand Cru Bordeaux Blend"/>
    <x v="0"/>
    <x v="28"/>
    <n v="349.99"/>
    <n v="349.99"/>
    <n v="4199.88"/>
  </r>
  <r>
    <n v="313382"/>
    <x v="0"/>
    <x v="16"/>
    <s v="Maison L'Envoye Two Messengers Pinot Noir"/>
    <x v="0"/>
    <x v="1"/>
    <n v="26.99"/>
    <n v="26.99"/>
    <n v="0"/>
  </r>
  <r>
    <n v="346942"/>
    <x v="0"/>
    <x v="11"/>
    <s v="BORGO MADDALENA P/GRIGIO"/>
    <x v="0"/>
    <x v="1"/>
    <n v="11.99"/>
    <n v="11.99"/>
    <n v="0"/>
  </r>
  <r>
    <n v="27361"/>
    <x v="1"/>
    <x v="1"/>
    <s v="STONE GO TO IPA 4/6 12.0Z NR"/>
    <x v="5"/>
    <x v="1"/>
    <n v="1.56"/>
    <n v="1.56"/>
    <n v="0"/>
  </r>
  <r>
    <n v="22081"/>
    <x v="1"/>
    <x v="1"/>
    <s v="SVYTURYS BALTIJOS"/>
    <x v="3"/>
    <x v="1"/>
    <n v="2.62"/>
    <n v="2.62"/>
    <n v="0"/>
  </r>
  <r>
    <n v="47401"/>
    <x v="2"/>
    <x v="9"/>
    <s v="Smirnoff Green Apple Vodka"/>
    <x v="6"/>
    <x v="49"/>
    <n v="7.49"/>
    <n v="7.49"/>
    <n v="104.86"/>
  </r>
  <r>
    <n v="25192"/>
    <x v="1"/>
    <x v="1"/>
    <s v="SWAMP APE IPA 6/4 12 OZ"/>
    <x v="5"/>
    <x v="1"/>
    <n v="3.02"/>
    <n v="3.02"/>
    <n v="0"/>
  </r>
  <r>
    <n v="331450"/>
    <x v="0"/>
    <x v="6"/>
    <s v="Artesana Tannat"/>
    <x v="0"/>
    <x v="12"/>
    <n v="15.99"/>
    <n v="15.99"/>
    <n v="335.79"/>
  </r>
  <r>
    <n v="10608"/>
    <x v="2"/>
    <x v="8"/>
    <s v="Rebellion Maryland Silver Rum"/>
    <x v="0"/>
    <x v="121"/>
    <n v="27.99"/>
    <n v="27.99"/>
    <n v="1259.55"/>
  </r>
  <r>
    <n v="28665"/>
    <x v="0"/>
    <x v="16"/>
    <s v="Clos du Bois Hand Selected Lots Shiraz"/>
    <x v="0"/>
    <x v="141"/>
    <n v="13.99"/>
    <n v="13.99"/>
    <n v="1287.08"/>
  </r>
  <r>
    <n v="70201"/>
    <x v="2"/>
    <x v="23"/>
    <s v="Glendalough Premium Irish Poitin"/>
    <x v="0"/>
    <x v="138"/>
    <n v="44.99"/>
    <n v="44.99"/>
    <n v="2474.4500000000003"/>
  </r>
  <r>
    <n v="122513"/>
    <x v="0"/>
    <x v="21"/>
    <s v="CH FLEUR DE RIGAUD PRESTIGE"/>
    <x v="0"/>
    <x v="1"/>
    <n v="13.99"/>
    <n v="13.99"/>
    <n v="0"/>
  </r>
  <r>
    <n v="331386"/>
    <x v="0"/>
    <x v="21"/>
    <s v="Gerard Bertrand Reserve Speciale Cabernet Sauvignon"/>
    <x v="0"/>
    <x v="1"/>
    <n v="15.99"/>
    <n v="15.99"/>
    <n v="0"/>
  </r>
  <r>
    <n v="70184"/>
    <x v="2"/>
    <x v="15"/>
    <s v="TEQUILA OCHO PLATA"/>
    <x v="0"/>
    <x v="1"/>
    <n v="53.99"/>
    <n v="53.99"/>
    <n v="0"/>
  </r>
  <r>
    <n v="81411"/>
    <x v="0"/>
    <x v="10"/>
    <s v="Bodegas Ada Red Guitar Old Vine Tempranillo"/>
    <x v="0"/>
    <x v="97"/>
    <n v="10.79"/>
    <n v="10.79"/>
    <n v="2168.79"/>
  </r>
  <r>
    <n v="307872"/>
    <x v="0"/>
    <x v="21"/>
    <s v="CH FANTIN"/>
    <x v="0"/>
    <x v="1"/>
    <n v="12.49"/>
    <n v="12.49"/>
    <n v="0"/>
  </r>
  <r>
    <n v="76047"/>
    <x v="2"/>
    <x v="5"/>
    <s v="Baileys Espresso Creme"/>
    <x v="0"/>
    <x v="106"/>
    <n v="23.99"/>
    <n v="23.99"/>
    <n v="1535.36"/>
  </r>
  <r>
    <n v="14133"/>
    <x v="2"/>
    <x v="9"/>
    <s v="Chopin Rye Vodka"/>
    <x v="2"/>
    <x v="93"/>
    <n v="52.99"/>
    <n v="52.99"/>
    <n v="5616.9400000000005"/>
  </r>
  <r>
    <n v="70894"/>
    <x v="2"/>
    <x v="9"/>
    <s v="Smirnoff Red, White and Berry Vodka"/>
    <x v="0"/>
    <x v="1"/>
    <n v="12.79"/>
    <n v="12.79"/>
    <n v="0"/>
  </r>
  <r>
    <n v="303078"/>
    <x v="0"/>
    <x v="16"/>
    <s v="Baileyana Firepeak Pinot Noir"/>
    <x v="0"/>
    <x v="1"/>
    <n v="19.690000000000001"/>
    <n v="19.690000000000001"/>
    <n v="0"/>
  </r>
  <r>
    <n v="10395"/>
    <x v="1"/>
    <x v="1"/>
    <s v="ROGUE DOUBLE CHOCOLATE STOUT"/>
    <x v="0"/>
    <x v="1"/>
    <n v="10.62"/>
    <n v="10.62"/>
    <n v="0"/>
  </r>
  <r>
    <n v="296901"/>
    <x v="0"/>
    <x v="16"/>
    <s v="Opus One Bordeaux Blend"/>
    <x v="0"/>
    <x v="1"/>
    <n v="260.99"/>
    <n v="260.99"/>
    <n v="0"/>
  </r>
  <r>
    <n v="25824"/>
    <x v="1"/>
    <x v="1"/>
    <s v="Anderson Valley Winter Solstice Seasonal Ale"/>
    <x v="5"/>
    <x v="1"/>
    <n v="2.06"/>
    <n v="2.06"/>
    <n v="0"/>
  </r>
  <r>
    <n v="423505"/>
    <x v="0"/>
    <x v="16"/>
    <s v="Tuck Beckstoffer Est. 75 Cabernet Sauvignon"/>
    <x v="0"/>
    <x v="1"/>
    <n v="23.99"/>
    <n v="23.99"/>
    <n v="0"/>
  </r>
  <r>
    <n v="30198"/>
    <x v="0"/>
    <x v="6"/>
    <s v="PATZ &amp; HALL ALDER CHARD"/>
    <x v="0"/>
    <x v="1"/>
    <n v="59.99"/>
    <n v="59.99"/>
    <n v="0"/>
  </r>
  <r>
    <n v="342167"/>
    <x v="0"/>
    <x v="21"/>
    <s v="Chateau Piada Sauternes Semillon"/>
    <x v="6"/>
    <x v="11"/>
    <n v="21.99"/>
    <n v="21.99"/>
    <n v="527.76"/>
  </r>
  <r>
    <n v="4278"/>
    <x v="1"/>
    <x v="1"/>
    <s v="Anderson Valley Summer Solstice Seasonal Ale"/>
    <x v="5"/>
    <x v="1"/>
    <n v="2.23"/>
    <n v="2.23"/>
    <n v="0"/>
  </r>
  <r>
    <n v="326046"/>
    <x v="0"/>
    <x v="6"/>
    <s v="Matanzas Creek Winery Sauvignon Blanc"/>
    <x v="6"/>
    <x v="5"/>
    <n v="11.99"/>
    <n v="11.99"/>
    <n v="107.91"/>
  </r>
  <r>
    <n v="47641"/>
    <x v="0"/>
    <x v="11"/>
    <s v="Tenuta Dell'Ornellaia Le Volte Toscana IGT Red Blend"/>
    <x v="0"/>
    <x v="43"/>
    <n v="29.99"/>
    <n v="29.99"/>
    <n v="809.7299999999999"/>
  </r>
  <r>
    <n v="70482"/>
    <x v="2"/>
    <x v="9"/>
    <s v="Svedka Vodka Peach"/>
    <x v="2"/>
    <x v="123"/>
    <n v="19.690000000000001"/>
    <n v="19.690000000000001"/>
    <n v="1594.89"/>
  </r>
  <r>
    <n v="48765"/>
    <x v="0"/>
    <x v="6"/>
    <s v="Cakebread Cellars Sauvignon Blanc"/>
    <x v="0"/>
    <x v="113"/>
    <n v="28.99"/>
    <n v="28.99"/>
    <n v="1710.4099999999999"/>
  </r>
  <r>
    <n v="334548"/>
    <x v="0"/>
    <x v="11"/>
    <s v="GRAN PASSIONE SALICE SALENTINO RIS"/>
    <x v="0"/>
    <x v="1"/>
    <n v="12.99"/>
    <n v="12.99"/>
    <n v="0"/>
  </r>
  <r>
    <n v="317488"/>
    <x v="0"/>
    <x v="21"/>
    <s v="Clos du Mont Olivet Chateauneuf du pape Red Southern Rhone Blend"/>
    <x v="0"/>
    <x v="15"/>
    <n v="34.99"/>
    <n v="34.99"/>
    <n v="384.89000000000004"/>
  </r>
  <r>
    <n v="327960"/>
    <x v="0"/>
    <x v="21"/>
    <s v="Mas de la Dame Rose du Mas Les Baux de Provence Red Southern Rhone Blend"/>
    <x v="0"/>
    <x v="1"/>
    <n v="7.99"/>
    <n v="7.99"/>
    <n v="0"/>
  </r>
  <r>
    <n v="95800"/>
    <x v="1"/>
    <x v="1"/>
    <s v="Modelo Especial Can"/>
    <x v="5"/>
    <x v="91"/>
    <n v="1.19"/>
    <n v="1.19"/>
    <n v="157.07999999999998"/>
  </r>
  <r>
    <n v="21987"/>
    <x v="1"/>
    <x v="1"/>
    <s v="HOUBLON CHOUFFE"/>
    <x v="10"/>
    <x v="1"/>
    <n v="4.1399999999999997"/>
    <n v="4.1399999999999997"/>
    <n v="0"/>
  </r>
  <r>
    <n v="336202"/>
    <x v="0"/>
    <x v="11"/>
    <s v="Tenute Rubino Oltreme Salento IGT Susumaniello"/>
    <x v="0"/>
    <x v="0"/>
    <n v="12.99"/>
    <n v="12.99"/>
    <n v="129.9"/>
  </r>
  <r>
    <n v="334042"/>
    <x v="0"/>
    <x v="11"/>
    <s v="Kellerei Kaltern Caldaro Alto Adige   Sudtirol Pinot Nero"/>
    <x v="0"/>
    <x v="28"/>
    <n v="17.989999999999998"/>
    <n v="17.989999999999998"/>
    <n v="215.88"/>
  </r>
  <r>
    <n v="313456"/>
    <x v="0"/>
    <x v="21"/>
    <s v="Famille Fezas Java l'envie en Rose Merlot"/>
    <x v="0"/>
    <x v="1"/>
    <n v="12.69"/>
    <n v="12.69"/>
    <n v="0"/>
  </r>
  <r>
    <n v="49020"/>
    <x v="0"/>
    <x v="16"/>
    <s v="Joseph Phelps Insignia Bordeaux Blend"/>
    <x v="0"/>
    <x v="10"/>
    <n v="259.99"/>
    <n v="259.99"/>
    <n v="3379.87"/>
  </r>
  <r>
    <n v="320500"/>
    <x v="0"/>
    <x v="22"/>
    <s v="Schmitt Sohne Relax Pink Pinot Noir"/>
    <x v="0"/>
    <x v="142"/>
    <n v="10.79"/>
    <n v="10.79"/>
    <n v="615.03"/>
  </r>
  <r>
    <n v="75272"/>
    <x v="2"/>
    <x v="8"/>
    <s v="Cruzan Coconut Rum"/>
    <x v="2"/>
    <x v="113"/>
    <n v="21.99"/>
    <n v="21.99"/>
    <n v="1297.4099999999999"/>
  </r>
  <r>
    <n v="10607"/>
    <x v="2"/>
    <x v="8"/>
    <s v="Rebellion Maryland Gold Rum"/>
    <x v="0"/>
    <x v="103"/>
    <n v="36.99"/>
    <n v="36.99"/>
    <n v="2145.42"/>
  </r>
  <r>
    <n v="10610"/>
    <x v="1"/>
    <x v="1"/>
    <s v="Lagunitas A Little Sumpin' Sumpin' Ale"/>
    <x v="5"/>
    <x v="38"/>
    <n v="1.83"/>
    <n v="1.83"/>
    <n v="87.84"/>
  </r>
  <r>
    <n v="98892"/>
    <x v="1"/>
    <x v="1"/>
    <s v="Aecht Schlenkerla Rauchbier Marzen"/>
    <x v="3"/>
    <x v="20"/>
    <n v="4.43"/>
    <n v="4.43"/>
    <n v="75.31"/>
  </r>
  <r>
    <n v="313093"/>
    <x v="0"/>
    <x v="11"/>
    <s v="VILLA JOLANDA PROSECCO RSE"/>
    <x v="20"/>
    <x v="1"/>
    <n v="4.99"/>
    <n v="4.99"/>
    <n v="0"/>
  </r>
  <r>
    <n v="313361"/>
    <x v="0"/>
    <x v="10"/>
    <s v="Casa Santos Lima Palha Canas Branco Portuguese White Blend"/>
    <x v="0"/>
    <x v="1"/>
    <n v="7.79"/>
    <n v="7.79"/>
    <n v="0"/>
  </r>
  <r>
    <n v="73675"/>
    <x v="2"/>
    <x v="26"/>
    <s v="American Barrels Bourbon Whiskey"/>
    <x v="0"/>
    <x v="49"/>
    <n v="31.99"/>
    <n v="31.99"/>
    <n v="447.85999999999996"/>
  </r>
  <r>
    <n v="48164"/>
    <x v="0"/>
    <x v="12"/>
    <s v="TAITTINGER BRUT"/>
    <x v="6"/>
    <x v="1"/>
    <n v="23.99"/>
    <n v="23.99"/>
    <n v="0"/>
  </r>
  <r>
    <n v="54348"/>
    <x v="2"/>
    <x v="9"/>
    <s v="Absolut Raspberri Vodka"/>
    <x v="15"/>
    <x v="38"/>
    <n v="29.99"/>
    <n v="29.99"/>
    <n v="1439.52"/>
  </r>
  <r>
    <n v="89966"/>
    <x v="1"/>
    <x v="1"/>
    <s v="RODENBACH GRAND CRU 750ML"/>
    <x v="0"/>
    <x v="1"/>
    <n v="8.1300000000000008"/>
    <n v="8.1300000000000008"/>
    <n v="0"/>
  </r>
  <r>
    <n v="421650"/>
    <x v="0"/>
    <x v="21"/>
    <s v="Domaine de Font Sane Tradition Gigondas Red Southern Rhone Blend"/>
    <x v="0"/>
    <x v="27"/>
    <n v="23.99"/>
    <n v="23.99"/>
    <n v="191.92"/>
  </r>
  <r>
    <n v="347808"/>
    <x v="2"/>
    <x v="30"/>
    <s v="Backbone Bourbon Prime Blended Bourbon Whiskey 104 Proof"/>
    <x v="0"/>
    <x v="18"/>
    <n v="37.99"/>
    <n v="37.99"/>
    <n v="1747.5400000000002"/>
  </r>
  <r>
    <n v="80335"/>
    <x v="0"/>
    <x v="16"/>
    <s v="ODETTE ESTATE CAB '12"/>
    <x v="0"/>
    <x v="1"/>
    <n v="105.99"/>
    <n v="105.99"/>
    <n v="0"/>
  </r>
  <r>
    <n v="70865"/>
    <x v="2"/>
    <x v="28"/>
    <s v="Blackwoods 2012 Vintage Dry Gin"/>
    <x v="0"/>
    <x v="48"/>
    <n v="36.99"/>
    <n v="36.99"/>
    <n v="147.96"/>
  </r>
  <r>
    <n v="349291"/>
    <x v="0"/>
    <x v="4"/>
    <s v="Kuromatsu Hakushika Snow Beauty Nigori Sake"/>
    <x v="27"/>
    <x v="82"/>
    <n v="9.99"/>
    <n v="9.99"/>
    <n v="229.77"/>
  </r>
  <r>
    <n v="25093"/>
    <x v="1"/>
    <x v="1"/>
    <s v="RJ ROCKERS GRUNTLED PUMPKIN AL"/>
    <x v="5"/>
    <x v="1"/>
    <n v="1.9"/>
    <n v="1.9"/>
    <n v="0"/>
  </r>
  <r>
    <n v="65250"/>
    <x v="0"/>
    <x v="25"/>
    <s v="d'Arenberg The Dead Arm Shiraz"/>
    <x v="0"/>
    <x v="49"/>
    <n v="56.99"/>
    <n v="56.99"/>
    <n v="797.86"/>
  </r>
  <r>
    <n v="23850"/>
    <x v="0"/>
    <x v="21"/>
    <s v="Bader Mimeur Chateau de Chassagne Montrachet Chassagne Montrachet Chardonnay"/>
    <x v="0"/>
    <x v="11"/>
    <n v="52.99"/>
    <n v="52.99"/>
    <n v="1271.76"/>
  </r>
  <r>
    <n v="306388"/>
    <x v="0"/>
    <x v="6"/>
    <s v="CK MONDAVI MOSCATO"/>
    <x v="0"/>
    <x v="1"/>
    <n v="6.79"/>
    <n v="6.79"/>
    <n v="0"/>
  </r>
  <r>
    <n v="26880"/>
    <x v="1"/>
    <x v="1"/>
    <s v="BOULDER SHAKE 4/6 12.0Z NR"/>
    <x v="5"/>
    <x v="1"/>
    <n v="1.83"/>
    <n v="1.83"/>
    <n v="0"/>
  </r>
  <r>
    <n v="27755"/>
    <x v="1"/>
    <x v="1"/>
    <s v="HAZLITT CIDER TREE SPARKING 4/"/>
    <x v="5"/>
    <x v="1"/>
    <n v="2.08"/>
    <n v="2.08"/>
    <n v="0"/>
  </r>
  <r>
    <n v="10402"/>
    <x v="1"/>
    <x v="1"/>
    <s v="UINTA FARMSIDE SAISON"/>
    <x v="5"/>
    <x v="1"/>
    <n v="1.72"/>
    <n v="1.72"/>
    <n v="0"/>
  </r>
  <r>
    <n v="314583"/>
    <x v="0"/>
    <x v="12"/>
    <s v="BORGO MOSCATO D'ASTI"/>
    <x v="0"/>
    <x v="1"/>
    <n v="17.989999999999998"/>
    <n v="17.989999999999998"/>
    <n v="0"/>
  </r>
  <r>
    <n v="329563"/>
    <x v="0"/>
    <x v="10"/>
    <s v="Bodegas Don Diego Sed de Tramoya Verdejo"/>
    <x v="0"/>
    <x v="0"/>
    <n v="11.99"/>
    <n v="11.99"/>
    <n v="119.9"/>
  </r>
  <r>
    <n v="27799"/>
    <x v="1"/>
    <x v="1"/>
    <s v="LVIVSKE WHITE LION 20/16.90Z NR"/>
    <x v="3"/>
    <x v="1"/>
    <n v="2.62"/>
    <n v="2.62"/>
    <n v="0"/>
  </r>
  <r>
    <n v="22654"/>
    <x v="1"/>
    <x v="1"/>
    <s v="UINTA ANGLERS PALE ALE"/>
    <x v="5"/>
    <x v="1"/>
    <n v="1.72"/>
    <n v="1.72"/>
    <n v="0"/>
  </r>
  <r>
    <n v="21983"/>
    <x v="1"/>
    <x v="1"/>
    <s v="LVIVSUE SPECIAL MITZNE"/>
    <x v="3"/>
    <x v="1"/>
    <n v="2.62"/>
    <n v="2.62"/>
    <n v="0"/>
  </r>
  <r>
    <n v="59064"/>
    <x v="0"/>
    <x v="3"/>
    <s v="MONTES S/BLC LIMITED"/>
    <x v="0"/>
    <x v="1"/>
    <n v="16.489999999999998"/>
    <n v="16.489999999999998"/>
    <n v="0"/>
  </r>
  <r>
    <n v="78067"/>
    <x v="2"/>
    <x v="15"/>
    <s v="Milagro UNICO Edicion II Tequila Joven"/>
    <x v="0"/>
    <x v="48"/>
    <n v="252.99"/>
    <n v="252.99"/>
    <n v="1011.96"/>
  </r>
  <r>
    <n v="333613"/>
    <x v="3"/>
    <x v="19"/>
    <s v="Tabor Thunder Adama II Syrah"/>
    <x v="0"/>
    <x v="27"/>
    <n v="22.99"/>
    <n v="22.99"/>
    <n v="183.92"/>
  </r>
  <r>
    <n v="27589"/>
    <x v="1"/>
    <x v="1"/>
    <s v="PEAK ORGANIC SUMMER 2/12 CAN"/>
    <x v="5"/>
    <x v="1"/>
    <n v="46.33"/>
    <n v="46.33"/>
    <n v="0"/>
  </r>
  <r>
    <n v="334957"/>
    <x v="0"/>
    <x v="21"/>
    <s v="Lavendette Rose Rare Rose Blend"/>
    <x v="0"/>
    <x v="52"/>
    <n v="12.39"/>
    <n v="12.39"/>
    <n v="86.73"/>
  </r>
  <r>
    <n v="46354"/>
    <x v="3"/>
    <x v="19"/>
    <s v="Kedem Marsala Grillo"/>
    <x v="0"/>
    <x v="43"/>
    <n v="8.59"/>
    <n v="8.59"/>
    <n v="231.93"/>
  </r>
  <r>
    <n v="97683"/>
    <x v="1"/>
    <x v="1"/>
    <s v="PINKUS UR PILS 20/17OZ"/>
    <x v="26"/>
    <x v="1"/>
    <n v="3.67"/>
    <n v="3.67"/>
    <n v="0"/>
  </r>
  <r>
    <n v="300646"/>
    <x v="0"/>
    <x v="11"/>
    <s v="Cantine Silvestri Frascati Malvasia"/>
    <x v="0"/>
    <x v="112"/>
    <n v="8.49"/>
    <n v="8.49"/>
    <n v="127.35000000000001"/>
  </r>
  <r>
    <n v="306306"/>
    <x v="0"/>
    <x v="4"/>
    <s v="Vinaria Bostavan The Winemaker's Special Dessert Cabernet Sauvignon"/>
    <x v="0"/>
    <x v="11"/>
    <n v="13.99"/>
    <n v="13.99"/>
    <n v="335.76"/>
  </r>
  <r>
    <n v="43279"/>
    <x v="0"/>
    <x v="21"/>
    <s v="Domaine Thunevin Calvet Cuvee Constance Red Southern Rhone Blend"/>
    <x v="0"/>
    <x v="18"/>
    <n v="15.99"/>
    <n v="15.99"/>
    <n v="735.54"/>
  </r>
  <r>
    <n v="183920"/>
    <x v="0"/>
    <x v="21"/>
    <s v="Domaine Santa Duc Les Vieilles Vignes Cotes du Rhone Red Southern Rhone Blend"/>
    <x v="0"/>
    <x v="26"/>
    <n v="14.99"/>
    <n v="14.99"/>
    <n v="44.97"/>
  </r>
  <r>
    <n v="305767"/>
    <x v="0"/>
    <x v="3"/>
    <s v="Mars and Venus Sauvignon Blanc"/>
    <x v="0"/>
    <x v="3"/>
    <n v="6.79"/>
    <n v="6.79"/>
    <n v="129.01"/>
  </r>
  <r>
    <n v="336755"/>
    <x v="0"/>
    <x v="16"/>
    <s v="Liberated Wine Graduate Pinot Noir"/>
    <x v="0"/>
    <x v="143"/>
    <n v="14.69"/>
    <n v="14.69"/>
    <n v="1278.03"/>
  </r>
  <r>
    <n v="338314"/>
    <x v="0"/>
    <x v="3"/>
    <s v="Vina Santa Rita Secret Reserve White Rare White Blend"/>
    <x v="0"/>
    <x v="10"/>
    <n v="12.99"/>
    <n v="12.99"/>
    <n v="168.87"/>
  </r>
  <r>
    <n v="45298"/>
    <x v="0"/>
    <x v="16"/>
    <s v="Beringer Vineyards Bancroft Ranch Vineyard Merlot"/>
    <x v="0"/>
    <x v="1"/>
    <n v="57.99"/>
    <n v="57.99"/>
    <n v="0"/>
  </r>
  <r>
    <n v="26318"/>
    <x v="1"/>
    <x v="1"/>
    <s v="LEFT COAST VOODOO STOUT NR"/>
    <x v="5"/>
    <x v="1"/>
    <n v="2.83"/>
    <n v="2.83"/>
    <n v="0"/>
  </r>
  <r>
    <n v="333419"/>
    <x v="0"/>
    <x v="4"/>
    <s v="Rift Valley Dry Merlot"/>
    <x v="0"/>
    <x v="57"/>
    <n v="9.7899999999999991"/>
    <n v="9.7899999999999991"/>
    <n v="-9.7899999999999991"/>
  </r>
  <r>
    <n v="63843"/>
    <x v="0"/>
    <x v="14"/>
    <s v="Raynal XO 15 Year Old Brandy"/>
    <x v="0"/>
    <x v="37"/>
    <n v="28.99"/>
    <n v="28.99"/>
    <n v="521.81999999999994"/>
  </r>
  <r>
    <n v="356930"/>
    <x v="0"/>
    <x v="11"/>
    <s v="Villa Corti Chianti Chianti Blend"/>
    <x v="0"/>
    <x v="1"/>
    <n v="8.19"/>
    <n v="8.19"/>
    <n v="0"/>
  </r>
  <r>
    <n v="27436"/>
    <x v="1"/>
    <x v="1"/>
    <s v="BALTIKA MUNCHEN 20/16.9 OZ NR"/>
    <x v="3"/>
    <x v="1"/>
    <n v="2.62"/>
    <n v="2.62"/>
    <n v="0"/>
  </r>
  <r>
    <n v="93426"/>
    <x v="1"/>
    <x v="1"/>
    <s v="BAR HARBOR BLUEBERRY ALE"/>
    <x v="5"/>
    <x v="1"/>
    <n v="2.23"/>
    <n v="2.23"/>
    <n v="0"/>
  </r>
  <r>
    <n v="80062"/>
    <x v="0"/>
    <x v="12"/>
    <s v="Moet &amp; Chandon Ice Imperial Champagne Demi sec Champagne Blend"/>
    <x v="4"/>
    <x v="1"/>
    <n v="124.99"/>
    <n v="124.99"/>
    <n v="0"/>
  </r>
  <r>
    <n v="41644"/>
    <x v="0"/>
    <x v="21"/>
    <s v="de Ladoucette Pouilly Fume Sauvignon Blanc"/>
    <x v="0"/>
    <x v="1"/>
    <n v="39.99"/>
    <n v="39.99"/>
    <n v="0"/>
  </r>
  <r>
    <n v="48619"/>
    <x v="0"/>
    <x v="0"/>
    <s v="Thelema Cabernet Sauvignon"/>
    <x v="0"/>
    <x v="1"/>
    <n v="31.99"/>
    <n v="31.99"/>
    <n v="0"/>
  </r>
  <r>
    <n v="327993"/>
    <x v="2"/>
    <x v="9"/>
    <s v="Prairie Organic Cucumber Vodka"/>
    <x v="0"/>
    <x v="6"/>
    <n v="22.99"/>
    <n v="22.99"/>
    <n v="459.79999999999995"/>
  </r>
  <r>
    <n v="97020"/>
    <x v="1"/>
    <x v="1"/>
    <s v="KASTEEL GOLDEN TRIPLE 12/25.4"/>
    <x v="11"/>
    <x v="1"/>
    <n v="13.34"/>
    <n v="13.34"/>
    <n v="0"/>
  </r>
  <r>
    <n v="29818"/>
    <x v="1"/>
    <x v="1"/>
    <s v="UINTA JACKED B NIMBLE PUMPKIN 750ML"/>
    <x v="0"/>
    <x v="1"/>
    <n v="14.88"/>
    <n v="14.88"/>
    <n v="0"/>
  </r>
  <r>
    <n v="26914"/>
    <x v="1"/>
    <x v="1"/>
    <s v="WHITE BIRCH HOP SESSION 12/22.0Z NR"/>
    <x v="1"/>
    <x v="1"/>
    <n v="5.4"/>
    <n v="5.4"/>
    <n v="0"/>
  </r>
  <r>
    <n v="42470"/>
    <x v="0"/>
    <x v="24"/>
    <s v="Cambas Greek Heritage Rouge Merlot"/>
    <x v="4"/>
    <x v="42"/>
    <n v="15.99"/>
    <n v="15.99"/>
    <n v="79.95"/>
  </r>
  <r>
    <n v="73399"/>
    <x v="2"/>
    <x v="2"/>
    <s v="Springbank 10 Year Old Campeltown Single Malt Scotch Whiskey"/>
    <x v="0"/>
    <x v="33"/>
    <n v="76.989999999999995"/>
    <n v="76.989999999999995"/>
    <n v="4157.46"/>
  </r>
  <r>
    <n v="43921"/>
    <x v="0"/>
    <x v="21"/>
    <s v="Chateau de Segries Cuvee Reservee Lirac Red Southern Rhone Blend"/>
    <x v="0"/>
    <x v="15"/>
    <n v="15.99"/>
    <n v="15.99"/>
    <n v="175.89000000000001"/>
  </r>
  <r>
    <n v="88350"/>
    <x v="1"/>
    <x v="1"/>
    <s v="DOGFISH HEAD NAMASTE WHITE 2/12 CAN"/>
    <x v="5"/>
    <x v="1"/>
    <n v="1.44"/>
    <n v="1.44"/>
    <n v="0"/>
  </r>
  <r>
    <n v="26117"/>
    <x v="1"/>
    <x v="1"/>
    <s v="Starr Hill Grateful Pale Ale"/>
    <x v="5"/>
    <x v="80"/>
    <n v="1.4"/>
    <n v="1.4"/>
    <n v="151.19999999999999"/>
  </r>
  <r>
    <n v="24953"/>
    <x v="0"/>
    <x v="16"/>
    <s v="Groth Cabernet Sauvignon"/>
    <x v="0"/>
    <x v="80"/>
    <n v="56.99"/>
    <n v="56.99"/>
    <n v="6154.92"/>
  </r>
  <r>
    <n v="38210"/>
    <x v="0"/>
    <x v="21"/>
    <s v="Chateau Villefranche Sauternes Semillon"/>
    <x v="0"/>
    <x v="1"/>
    <n v="34.99"/>
    <n v="34.99"/>
    <n v="0"/>
  </r>
  <r>
    <n v="324371"/>
    <x v="0"/>
    <x v="7"/>
    <s v="Finca La Celia Reserva Pioneer Malbec"/>
    <x v="0"/>
    <x v="1"/>
    <n v="15.99"/>
    <n v="15.99"/>
    <n v="0"/>
  </r>
  <r>
    <n v="26872"/>
    <x v="1"/>
    <x v="1"/>
    <s v="TIMMERMANS OUDE GUEUZE 6/750ML NR"/>
    <x v="0"/>
    <x v="1"/>
    <n v="18.48"/>
    <n v="18.48"/>
    <n v="0"/>
  </r>
  <r>
    <n v="80170"/>
    <x v="0"/>
    <x v="6"/>
    <s v="Murrieta's Well The Whip Rare White Blend"/>
    <x v="0"/>
    <x v="49"/>
    <n v="20.99"/>
    <n v="20.99"/>
    <n v="293.85999999999996"/>
  </r>
  <r>
    <n v="86135"/>
    <x v="0"/>
    <x v="16"/>
    <s v="Barefoot Cellars Refresh Summer Red Spritzer Rare Red Blend"/>
    <x v="0"/>
    <x v="55"/>
    <n v="7.19"/>
    <n v="7.19"/>
    <n v="956.2700000000001"/>
  </r>
  <r>
    <n v="21121"/>
    <x v="0"/>
    <x v="31"/>
    <s v="Trimbach Vendanges Tardives Gewurztraminer"/>
    <x v="6"/>
    <x v="1"/>
    <n v="14.69"/>
    <n v="14.69"/>
    <n v="0"/>
  </r>
  <r>
    <n v="339982"/>
    <x v="0"/>
    <x v="10"/>
    <s v="Fiuza &amp; Bright Fiuza Estate Bottled Alvarinho"/>
    <x v="0"/>
    <x v="20"/>
    <n v="12.99"/>
    <n v="12.99"/>
    <n v="220.83"/>
  </r>
  <r>
    <n v="312211"/>
    <x v="2"/>
    <x v="8"/>
    <s v="Plantation Grande Reserve 5 Years Rum"/>
    <x v="0"/>
    <x v="88"/>
    <n v="21.99"/>
    <n v="21.99"/>
    <n v="1341.3899999999999"/>
  </r>
  <r>
    <n v="326145"/>
    <x v="0"/>
    <x v="11"/>
    <s v="Tenuta di Arceno Strada al Sasso Riserva Chianti Classico DOCG Sangiovese"/>
    <x v="0"/>
    <x v="7"/>
    <n v="30.99"/>
    <n v="30.99"/>
    <n v="185.94"/>
  </r>
  <r>
    <n v="27079"/>
    <x v="1"/>
    <x v="1"/>
    <s v="B NEKTAR KILL GOLFER 12/500ML"/>
    <x v="7"/>
    <x v="1"/>
    <n v="8.09"/>
    <n v="8.09"/>
    <n v="0"/>
  </r>
  <r>
    <n v="82567"/>
    <x v="0"/>
    <x v="16"/>
    <s v="Snap Dragon Cabernet Sauvignon"/>
    <x v="0"/>
    <x v="12"/>
    <n v="10.49"/>
    <n v="10.49"/>
    <n v="220.29"/>
  </r>
  <r>
    <n v="73553"/>
    <x v="2"/>
    <x v="15"/>
    <s v="Sauza Blue Agave Reposado Tequila"/>
    <x v="0"/>
    <x v="68"/>
    <n v="16.989999999999998"/>
    <n v="16.989999999999998"/>
    <n v="1070.3699999999999"/>
  </r>
  <r>
    <n v="70736"/>
    <x v="2"/>
    <x v="13"/>
    <s v="Master of Mixes Cosmopolitan"/>
    <x v="15"/>
    <x v="144"/>
    <n v="3.39"/>
    <n v="3.39"/>
    <n v="694.95"/>
  </r>
  <r>
    <n v="80622"/>
    <x v="0"/>
    <x v="27"/>
    <s v="Solomons Island Winery Whale Rider Pinot Noir"/>
    <x v="0"/>
    <x v="20"/>
    <n v="18.989999999999998"/>
    <n v="12.49"/>
    <n v="212.33"/>
  </r>
  <r>
    <n v="12392"/>
    <x v="2"/>
    <x v="26"/>
    <s v="Basil Hayden's Rye Whiskey"/>
    <x v="0"/>
    <x v="1"/>
    <n v="39.99"/>
    <n v="39.99"/>
    <n v="0"/>
  </r>
  <r>
    <n v="31064"/>
    <x v="1"/>
    <x v="1"/>
    <s v="Goose IPA"/>
    <x v="5"/>
    <x v="11"/>
    <n v="1.44"/>
    <n v="1.44"/>
    <n v="34.56"/>
  </r>
  <r>
    <n v="83841"/>
    <x v="0"/>
    <x v="12"/>
    <s v="PIPER HEIDSIECK 1785"/>
    <x v="0"/>
    <x v="1"/>
    <n v="30.99"/>
    <n v="30.99"/>
    <n v="0"/>
  </r>
  <r>
    <n v="23064"/>
    <x v="1"/>
    <x v="1"/>
    <s v="BOULDER HAZED AND INFUSED NR"/>
    <x v="5"/>
    <x v="1"/>
    <n v="1.82"/>
    <n v="1.82"/>
    <n v="0"/>
  </r>
  <r>
    <n v="6343"/>
    <x v="1"/>
    <x v="1"/>
    <s v="WEIHENSTEPHAN CRYSTAL 20/16.9"/>
    <x v="3"/>
    <x v="1"/>
    <n v="4.12"/>
    <n v="4.12"/>
    <n v="0"/>
  </r>
  <r>
    <n v="326317"/>
    <x v="0"/>
    <x v="14"/>
    <s v="Catoctin 1757 Distiller's Reserve Virginia Brandy"/>
    <x v="0"/>
    <x v="12"/>
    <n v="52.99"/>
    <n v="52.99"/>
    <n v="1112.79"/>
  </r>
  <r>
    <n v="77071"/>
    <x v="1"/>
    <x v="34"/>
    <s v="Nomad Outland Whiskey"/>
    <x v="0"/>
    <x v="0"/>
    <n v="36.99"/>
    <n v="36.99"/>
    <n v="369.90000000000003"/>
  </r>
  <r>
    <n v="70318"/>
    <x v="2"/>
    <x v="5"/>
    <s v="Hiram Walker Whipped Cream Liqueur 70 Proof"/>
    <x v="0"/>
    <x v="104"/>
    <n v="8.99"/>
    <n v="8.99"/>
    <n v="368.59000000000003"/>
  </r>
  <r>
    <n v="72382"/>
    <x v="2"/>
    <x v="15"/>
    <s v="JOSE CUERVO SILVER   W/MARGARITA MIX"/>
    <x v="0"/>
    <x v="118"/>
    <n v="18.489999999999998"/>
    <n v="18.489999999999998"/>
    <n v="1257.32"/>
  </r>
  <r>
    <n v="49794"/>
    <x v="0"/>
    <x v="25"/>
    <s v="Penfolds Bin 28 Kalimna Shiraz"/>
    <x v="0"/>
    <x v="1"/>
    <n v="28.99"/>
    <n v="28.99"/>
    <n v="0"/>
  </r>
  <r>
    <n v="341795"/>
    <x v="0"/>
    <x v="12"/>
    <s v="DE PRO CAVA BRUT ROSE"/>
    <x v="0"/>
    <x v="1"/>
    <n v="10.99"/>
    <n v="10.99"/>
    <n v="0"/>
  </r>
  <r>
    <n v="369284"/>
    <x v="0"/>
    <x v="4"/>
    <s v="Santiago Queirolo Gran Vino Borgona"/>
    <x v="0"/>
    <x v="1"/>
    <n v="10.99"/>
    <n v="10.99"/>
    <n v="0"/>
  </r>
  <r>
    <n v="45913"/>
    <x v="2"/>
    <x v="9"/>
    <s v="Smirnoff Cranberry Twist Vodka"/>
    <x v="0"/>
    <x v="1"/>
    <n v="12.79"/>
    <n v="12.79"/>
    <n v="0"/>
  </r>
  <r>
    <n v="24508"/>
    <x v="1"/>
    <x v="1"/>
    <s v="BEAR REPUBLIC HOP ROD RYE 4/6 12 OZ"/>
    <x v="5"/>
    <x v="1"/>
    <n v="2.23"/>
    <n v="2.23"/>
    <n v="0"/>
  </r>
  <r>
    <n v="347746"/>
    <x v="2"/>
    <x v="30"/>
    <s v="Backbone Bourbon Uncut Straight Bourbon Whiskey"/>
    <x v="0"/>
    <x v="8"/>
    <n v="54.99"/>
    <n v="54.99"/>
    <n v="2584.5300000000002"/>
  </r>
  <r>
    <n v="73512"/>
    <x v="0"/>
    <x v="3"/>
    <s v="Casa Lapostolle Cuvee Alexandre Apalta Vineyard Cabernet Sauvignon"/>
    <x v="0"/>
    <x v="10"/>
    <n v="18.989999999999998"/>
    <n v="18.989999999999998"/>
    <n v="246.86999999999998"/>
  </r>
  <r>
    <n v="11387"/>
    <x v="2"/>
    <x v="26"/>
    <s v="Kinsey Cask Strength Rye Whiskey"/>
    <x v="6"/>
    <x v="39"/>
    <n v="52.99"/>
    <n v="52.99"/>
    <n v="3444.35"/>
  </r>
  <r>
    <n v="73734"/>
    <x v="2"/>
    <x v="5"/>
    <s v="Pallini Limoncello Liqueur"/>
    <x v="0"/>
    <x v="56"/>
    <n v="23.99"/>
    <n v="23.99"/>
    <n v="1487.3799999999999"/>
  </r>
  <r>
    <n v="78636"/>
    <x v="2"/>
    <x v="15"/>
    <s v="Corzo Reposado Tequila"/>
    <x v="0"/>
    <x v="22"/>
    <n v="46.99"/>
    <n v="46.99"/>
    <n v="1456.69"/>
  </r>
  <r>
    <n v="91855"/>
    <x v="1"/>
    <x v="1"/>
    <s v="BUD ICE 2/12 CAN"/>
    <x v="5"/>
    <x v="1"/>
    <n v="23.84"/>
    <n v="23.84"/>
    <n v="0"/>
  </r>
  <r>
    <n v="93254"/>
    <x v="1"/>
    <x v="1"/>
    <s v="Rolling Rock Extra Pale"/>
    <x v="39"/>
    <x v="42"/>
    <n v="19.190000000000001"/>
    <n v="19.190000000000001"/>
    <n v="95.95"/>
  </r>
  <r>
    <n v="344465"/>
    <x v="0"/>
    <x v="21"/>
    <s v="Barton &amp; Guestier Reserve Sauvignon Blanc"/>
    <x v="4"/>
    <x v="10"/>
    <n v="12.69"/>
    <n v="12.69"/>
    <n v="164.97"/>
  </r>
  <r>
    <n v="29983"/>
    <x v="1"/>
    <x v="1"/>
    <s v="STILLWATER FORGAS 24/11.2NR"/>
    <x v="10"/>
    <x v="1"/>
    <n v="4.93"/>
    <n v="4.93"/>
    <n v="0"/>
  </r>
  <r>
    <n v="21993"/>
    <x v="1"/>
    <x v="1"/>
    <s v="SHIPYARD SUMMER ALE"/>
    <x v="5"/>
    <x v="1"/>
    <n v="1.89"/>
    <n v="1.89"/>
    <n v="0"/>
  </r>
  <r>
    <n v="70779"/>
    <x v="2"/>
    <x v="28"/>
    <s v="New Amsterdam Gin"/>
    <x v="24"/>
    <x v="1"/>
    <n v="1.19"/>
    <n v="1.19"/>
    <n v="0"/>
  </r>
  <r>
    <n v="319914"/>
    <x v="0"/>
    <x v="11"/>
    <s v="RINALDI RED DREAM MALVASIA"/>
    <x v="0"/>
    <x v="1"/>
    <n v="11.99"/>
    <n v="11.99"/>
    <n v="0"/>
  </r>
  <r>
    <n v="26404"/>
    <x v="1"/>
    <x v="1"/>
    <s v="BOTTLETREE  BLONDE 4/6 12.0Z"/>
    <x v="5"/>
    <x v="1"/>
    <n v="2.57"/>
    <n v="2.57"/>
    <n v="0"/>
  </r>
  <r>
    <n v="27963"/>
    <x v="1"/>
    <x v="1"/>
    <s v="JOHN COURAGE RUSSIAN IMPERAL STOUT"/>
    <x v="18"/>
    <x v="1"/>
    <n v="7.18"/>
    <n v="7.18"/>
    <n v="0"/>
  </r>
  <r>
    <n v="73520"/>
    <x v="0"/>
    <x v="3"/>
    <s v="Casa Lapostolle Cuvee Alexandre Atalayas Vineyard Chardonnay"/>
    <x v="0"/>
    <x v="74"/>
    <n v="18.989999999999998"/>
    <n v="18.989999999999998"/>
    <n v="1557.1799999999998"/>
  </r>
  <r>
    <n v="20443"/>
    <x v="2"/>
    <x v="30"/>
    <s v="Imperial Blended American Whiskey"/>
    <x v="2"/>
    <x v="145"/>
    <n v="14.49"/>
    <n v="14.49"/>
    <n v="2637.18"/>
  </r>
  <r>
    <n v="9903"/>
    <x v="1"/>
    <x v="1"/>
    <s v="LE BALADIN NOEL"/>
    <x v="0"/>
    <x v="1"/>
    <n v="16.670000000000002"/>
    <n v="16.670000000000002"/>
    <n v="0"/>
  </r>
  <r>
    <n v="19348"/>
    <x v="0"/>
    <x v="6"/>
    <s v="BULLY HILL SEASONS WH"/>
    <x v="0"/>
    <x v="1"/>
    <n v="8.99"/>
    <n v="8.99"/>
    <n v="0"/>
  </r>
  <r>
    <n v="42992"/>
    <x v="0"/>
    <x v="16"/>
    <s v="HUG CELLARS P/NOIR PASO ROBLES"/>
    <x v="0"/>
    <x v="1"/>
    <n v="31.99"/>
    <n v="31.99"/>
    <n v="0"/>
  </r>
  <r>
    <n v="6335"/>
    <x v="1"/>
    <x v="1"/>
    <s v="WEIHENSTEPHAN ORIGINAL 20/16.9"/>
    <x v="3"/>
    <x v="1"/>
    <n v="4.12"/>
    <n v="4.12"/>
    <n v="0"/>
  </r>
  <r>
    <n v="44890"/>
    <x v="0"/>
    <x v="10"/>
    <s v="ALVARINHO BORGES"/>
    <x v="0"/>
    <x v="1"/>
    <n v="14.99"/>
    <n v="14.99"/>
    <n v="0"/>
  </r>
  <r>
    <n v="88773"/>
    <x v="1"/>
    <x v="1"/>
    <s v="STEEL RESERVE 2/12 CAN"/>
    <x v="5"/>
    <x v="1"/>
    <n v="17.010000000000002"/>
    <n v="17.010000000000002"/>
    <n v="0"/>
  </r>
  <r>
    <n v="17574"/>
    <x v="0"/>
    <x v="12"/>
    <s v="Veuve Clicquot Ponsardin Brut La Grande Dame Champagne Brut Champagne Blend"/>
    <x v="0"/>
    <x v="118"/>
    <n v="144.99"/>
    <n v="144.99"/>
    <n v="9859.32"/>
  </r>
  <r>
    <n v="69441"/>
    <x v="2"/>
    <x v="26"/>
    <s v="Jim Beam Devil's Cut Kentucky Straight Bourbon Whiskey 90 Proof"/>
    <x v="2"/>
    <x v="146"/>
    <n v="41.99"/>
    <n v="41.99"/>
    <n v="2897.31"/>
  </r>
  <r>
    <n v="12212"/>
    <x v="1"/>
    <x v="1"/>
    <s v="Port City Colossal 6 Stout"/>
    <x v="5"/>
    <x v="1"/>
    <n v="2.57"/>
    <n v="2.57"/>
    <n v="0"/>
  </r>
  <r>
    <n v="342191"/>
    <x v="0"/>
    <x v="21"/>
    <s v="Pierre Qui Roule Rolling Stone Pinot Noir"/>
    <x v="0"/>
    <x v="1"/>
    <n v="12.99"/>
    <n v="12.99"/>
    <n v="0"/>
  </r>
  <r>
    <n v="40955"/>
    <x v="1"/>
    <x v="1"/>
    <s v="URBAN FAMILY 2015 KRIEK 12/26.9"/>
    <x v="11"/>
    <x v="1"/>
    <n v="146.26"/>
    <n v="146.26"/>
    <n v="0"/>
  </r>
  <r>
    <n v="45807"/>
    <x v="0"/>
    <x v="11"/>
    <s v="Capezzana Villa di Capezzana Carmignano Sangiovese"/>
    <x v="0"/>
    <x v="52"/>
    <n v="27.99"/>
    <n v="27.99"/>
    <n v="195.92999999999998"/>
  </r>
  <r>
    <n v="14699"/>
    <x v="0"/>
    <x v="16"/>
    <s v="Gnekow Family Winery Old Vine Campus Oaks Zinfandel"/>
    <x v="0"/>
    <x v="1"/>
    <n v="24.99"/>
    <n v="24.99"/>
    <n v="0"/>
  </r>
  <r>
    <n v="334513"/>
    <x v="0"/>
    <x v="10"/>
    <s v="Quinta do Vale Meao Portuguese Red Blend"/>
    <x v="0"/>
    <x v="23"/>
    <n v="74.989999999999995"/>
    <n v="74.989999999999995"/>
    <n v="1199.8399999999999"/>
  </r>
  <r>
    <n v="305035"/>
    <x v="0"/>
    <x v="6"/>
    <s v="Heyser Farms' Spencerville Red Hard Apple Wine"/>
    <x v="0"/>
    <x v="7"/>
    <n v="14.99"/>
    <n v="14.99"/>
    <n v="89.94"/>
  </r>
  <r>
    <n v="318913"/>
    <x v="0"/>
    <x v="11"/>
    <s v="Perfectus Chianti DOCG Sangiovese"/>
    <x v="0"/>
    <x v="1"/>
    <n v="7.99"/>
    <n v="7.99"/>
    <n v="0"/>
  </r>
  <r>
    <n v="23567"/>
    <x v="1"/>
    <x v="1"/>
    <s v="21ST AMENDMENT MONKS BLOOD"/>
    <x v="5"/>
    <x v="1"/>
    <n v="3.47"/>
    <n v="3.47"/>
    <n v="0"/>
  </r>
  <r>
    <n v="29277"/>
    <x v="1"/>
    <x v="1"/>
    <s v="BFM BIERE AMBREE AU TARRY SUCHONG"/>
    <x v="10"/>
    <x v="1"/>
    <n v="7.85"/>
    <n v="7.85"/>
    <n v="0"/>
  </r>
  <r>
    <n v="342193"/>
    <x v="0"/>
    <x v="21"/>
    <s v="ROLLING STONE SAUV BLC"/>
    <x v="0"/>
    <x v="1"/>
    <n v="12.99"/>
    <n v="12.99"/>
    <n v="0"/>
  </r>
  <r>
    <n v="296875"/>
    <x v="2"/>
    <x v="8"/>
    <s v="LADY ANNE WHITE RUM"/>
    <x v="0"/>
    <x v="1"/>
    <n v="31.99"/>
    <n v="31.99"/>
    <n v="0"/>
  </r>
  <r>
    <n v="23317"/>
    <x v="1"/>
    <x v="1"/>
    <s v="ORKNEY RED MACGREGOR BEER 16.9 0Z"/>
    <x v="3"/>
    <x v="1"/>
    <n v="4.95"/>
    <n v="4.95"/>
    <n v="0"/>
  </r>
  <r>
    <n v="44426"/>
    <x v="0"/>
    <x v="6"/>
    <s v="Etude Estate Grown Grace Benoist Ranch Chardonnay"/>
    <x v="0"/>
    <x v="108"/>
    <n v="29.99"/>
    <n v="29.99"/>
    <n v="839.71999999999991"/>
  </r>
  <r>
    <n v="25396"/>
    <x v="1"/>
    <x v="1"/>
    <s v="New Belgium 1554 Black Lager"/>
    <x v="5"/>
    <x v="25"/>
    <n v="1.47"/>
    <n v="1.47"/>
    <n v="52.92"/>
  </r>
  <r>
    <n v="318571"/>
    <x v="0"/>
    <x v="11"/>
    <s v="PERTINACE DOLCETTO"/>
    <x v="0"/>
    <x v="1"/>
    <n v="16.489999999999998"/>
    <n v="16.489999999999998"/>
    <n v="0"/>
  </r>
  <r>
    <n v="73571"/>
    <x v="0"/>
    <x v="17"/>
    <s v="Martini &amp; Rossi Martini Bianco White Blend"/>
    <x v="0"/>
    <x v="42"/>
    <n v="10.49"/>
    <n v="10.49"/>
    <n v="52.45"/>
  </r>
  <r>
    <n v="44292"/>
    <x v="0"/>
    <x v="25"/>
    <s v="Jealous Bitch Jealous Bitch Vineyards Cabernet Sauvignon"/>
    <x v="0"/>
    <x v="46"/>
    <n v="11.99"/>
    <n v="11.99"/>
    <n v="671.44"/>
  </r>
  <r>
    <n v="31453"/>
    <x v="0"/>
    <x v="12"/>
    <s v="FREIXENET COR NEGRO XDRY 12/CS"/>
    <x v="6"/>
    <x v="1"/>
    <n v="7.79"/>
    <n v="7.79"/>
    <n v="0"/>
  </r>
  <r>
    <n v="41747"/>
    <x v="0"/>
    <x v="27"/>
    <s v="Oyster Bay Merlot"/>
    <x v="0"/>
    <x v="83"/>
    <n v="14.49"/>
    <n v="14.49"/>
    <n v="1043.28"/>
  </r>
  <r>
    <n v="5444"/>
    <x v="1"/>
    <x v="1"/>
    <s v="OBOLON MAGNAT 20/16.9OZ"/>
    <x v="3"/>
    <x v="1"/>
    <n v="2.62"/>
    <n v="2.62"/>
    <n v="0"/>
  </r>
  <r>
    <n v="26411"/>
    <x v="1"/>
    <x v="1"/>
    <s v="PERENNIAL ARIA BELGIAN ALE 12/"/>
    <x v="0"/>
    <x v="1"/>
    <n v="14.37"/>
    <n v="14.37"/>
    <n v="0"/>
  </r>
  <r>
    <n v="47461"/>
    <x v="0"/>
    <x v="16"/>
    <s v="ST MICHEALS ISLAND BELL SANG"/>
    <x v="0"/>
    <x v="1"/>
    <n v="20.99"/>
    <n v="20.99"/>
    <n v="0"/>
  </r>
  <r>
    <n v="28899"/>
    <x v="1"/>
    <x v="1"/>
    <s v="STILLWATER MONO PILSNER 6/4 12.OZ NR"/>
    <x v="5"/>
    <x v="1"/>
    <n v="2.76"/>
    <n v="2.76"/>
    <n v="0"/>
  </r>
  <r>
    <n v="2755"/>
    <x v="1"/>
    <x v="1"/>
    <s v="ALDARIS PORTERIS 16.9 OZ"/>
    <x v="3"/>
    <x v="1"/>
    <n v="2.4700000000000002"/>
    <n v="2.4700000000000002"/>
    <n v="0"/>
  </r>
  <r>
    <n v="26339"/>
    <x v="1"/>
    <x v="1"/>
    <s v="Sierra Nevada Oktoberfest"/>
    <x v="5"/>
    <x v="7"/>
    <n v="1.35"/>
    <n v="1.35"/>
    <n v="8.1000000000000014"/>
  </r>
  <r>
    <n v="39675"/>
    <x v="1"/>
    <x v="1"/>
    <s v="Jack Daniel's Downhome Punch Country Cocktails"/>
    <x v="21"/>
    <x v="86"/>
    <n v="1.34"/>
    <n v="1.34"/>
    <n v="104.52000000000001"/>
  </r>
  <r>
    <n v="72534"/>
    <x v="2"/>
    <x v="9"/>
    <s v="Jean Marc XO Vodka"/>
    <x v="0"/>
    <x v="1"/>
    <n v="60.99"/>
    <n v="60.99"/>
    <n v="0"/>
  </r>
  <r>
    <n v="28131"/>
    <x v="1"/>
    <x v="1"/>
    <s v="FULL SAIL CASCADE PILSNER 4/6 12.0Z"/>
    <x v="5"/>
    <x v="1"/>
    <n v="1.61"/>
    <n v="1.61"/>
    <n v="0"/>
  </r>
  <r>
    <n v="341009"/>
    <x v="0"/>
    <x v="10"/>
    <s v="Alianca Quinta da Garrida Touriga Nacional"/>
    <x v="0"/>
    <x v="1"/>
    <n v="11.49"/>
    <n v="11.49"/>
    <n v="0"/>
  </r>
  <r>
    <n v="26692"/>
    <x v="1"/>
    <x v="1"/>
    <s v="SHIPYARD PUMPKINHEAD 4/6 121.0Z CAN"/>
    <x v="5"/>
    <x v="1"/>
    <n v="1.89"/>
    <n v="1.89"/>
    <n v="0"/>
  </r>
  <r>
    <n v="333686"/>
    <x v="0"/>
    <x v="0"/>
    <s v="Glen Carlou Grand Classique Bordeaux Blend"/>
    <x v="0"/>
    <x v="1"/>
    <n v="15.99"/>
    <n v="15.99"/>
    <n v="0"/>
  </r>
  <r>
    <n v="335385"/>
    <x v="0"/>
    <x v="11"/>
    <s v="Roscato Rose Dolce Delle Venezie IGT Pinot Noir"/>
    <x v="0"/>
    <x v="70"/>
    <n v="12.99"/>
    <n v="12.99"/>
    <n v="857.34"/>
  </r>
  <r>
    <n v="70683"/>
    <x v="2"/>
    <x v="9"/>
    <s v="Michael Godard Vodka"/>
    <x v="0"/>
    <x v="1"/>
    <n v="27.99"/>
    <n v="27.99"/>
    <n v="0"/>
  </r>
  <r>
    <n v="337197"/>
    <x v="0"/>
    <x v="11"/>
    <s v="SECCO ITALIAN BUBBLE P/NOIR BRUT"/>
    <x v="0"/>
    <x v="1"/>
    <n v="15.49"/>
    <n v="15.49"/>
    <n v="0"/>
  </r>
  <r>
    <n v="40425"/>
    <x v="0"/>
    <x v="6"/>
    <s v="LA TERRE CHARD"/>
    <x v="4"/>
    <x v="1"/>
    <n v="11.99"/>
    <n v="11.99"/>
    <n v="0"/>
  </r>
  <r>
    <n v="9415"/>
    <x v="1"/>
    <x v="1"/>
    <s v="LUCIFER GOLDEN ALE 12/25.4OZ"/>
    <x v="11"/>
    <x v="1"/>
    <n v="10.78"/>
    <n v="10.78"/>
    <n v="0"/>
  </r>
  <r>
    <n v="56340"/>
    <x v="2"/>
    <x v="23"/>
    <s v="Midleton Very Rare Irish Whiskey 2015"/>
    <x v="0"/>
    <x v="18"/>
    <n v="140.99"/>
    <n v="140.99"/>
    <n v="6485.5400000000009"/>
  </r>
  <r>
    <n v="70635"/>
    <x v="2"/>
    <x v="30"/>
    <s v="Pike Creek Rum Barrel Finished 10 Year Old Canadian Whiskey"/>
    <x v="0"/>
    <x v="109"/>
    <n v="23.99"/>
    <n v="23.99"/>
    <n v="959.59999999999991"/>
  </r>
  <r>
    <n v="23715"/>
    <x v="1"/>
    <x v="1"/>
    <s v="WEREWOLF 8.2%"/>
    <x v="7"/>
    <x v="1"/>
    <n v="2.52"/>
    <n v="2.52"/>
    <n v="0"/>
  </r>
  <r>
    <n v="336873"/>
    <x v="0"/>
    <x v="16"/>
    <s v="Folie a Deux Menage a Trois Silk Soft Red Blend Rare Red Blend"/>
    <x v="0"/>
    <x v="41"/>
    <n v="12.49"/>
    <n v="12.49"/>
    <n v="12.49"/>
  </r>
  <r>
    <n v="328396"/>
    <x v="0"/>
    <x v="11"/>
    <s v="Motta Baluffi Canapi Molo 8 Lambrusco Mantovano"/>
    <x v="0"/>
    <x v="1"/>
    <n v="14.49"/>
    <n v="14.49"/>
    <n v="0"/>
  </r>
  <r>
    <n v="329680"/>
    <x v="0"/>
    <x v="16"/>
    <s v="Union Wine Company Underwood   Can Pinot Gris"/>
    <x v="6"/>
    <x v="42"/>
    <n v="7.99"/>
    <n v="7.99"/>
    <n v="39.950000000000003"/>
  </r>
  <r>
    <n v="333462"/>
    <x v="0"/>
    <x v="17"/>
    <s v="Muenzenrieder Cuvee Eiswein Gruner Veltliner"/>
    <x v="6"/>
    <x v="37"/>
    <n v="23.99"/>
    <n v="23.99"/>
    <n v="431.82"/>
  </r>
  <r>
    <n v="21973"/>
    <x v="1"/>
    <x v="1"/>
    <s v="LVIVSUE 1715"/>
    <x v="3"/>
    <x v="1"/>
    <n v="2.62"/>
    <n v="2.62"/>
    <n v="0"/>
  </r>
  <r>
    <n v="46365"/>
    <x v="3"/>
    <x v="19"/>
    <s v="Barkan Classic Merlot"/>
    <x v="0"/>
    <x v="130"/>
    <n v="11.99"/>
    <n v="11.99"/>
    <n v="1175.02"/>
  </r>
  <r>
    <n v="27837"/>
    <x v="1"/>
    <x v="1"/>
    <s v="BEER ARMY HEROES NEVER DIE IPA"/>
    <x v="1"/>
    <x v="1"/>
    <n v="7.19"/>
    <n v="7.19"/>
    <n v="0"/>
  </r>
  <r>
    <n v="81675"/>
    <x v="0"/>
    <x v="16"/>
    <s v="Carlo Rossi Merlot"/>
    <x v="40"/>
    <x v="8"/>
    <n v="18.989999999999998"/>
    <n v="18.989999999999998"/>
    <n v="892.53"/>
  </r>
  <r>
    <n v="418579"/>
    <x v="0"/>
    <x v="21"/>
    <s v="Jeanne Gaillard Marsanne"/>
    <x v="0"/>
    <x v="28"/>
    <n v="58.99"/>
    <n v="58.99"/>
    <n v="707.88"/>
  </r>
  <r>
    <n v="69280"/>
    <x v="2"/>
    <x v="15"/>
    <s v="Gran Centenario Reposado Tequila"/>
    <x v="0"/>
    <x v="106"/>
    <n v="21.99"/>
    <n v="21.99"/>
    <n v="1407.36"/>
  </r>
  <r>
    <n v="26473"/>
    <x v="1"/>
    <x v="1"/>
    <s v="BFM LA DRAGON 6/25.4 0Z"/>
    <x v="11"/>
    <x v="1"/>
    <n v="19.25"/>
    <n v="19.25"/>
    <n v="0"/>
  </r>
  <r>
    <n v="46318"/>
    <x v="2"/>
    <x v="9"/>
    <s v="Pinnacle Grape Vodka"/>
    <x v="0"/>
    <x v="68"/>
    <n v="10.79"/>
    <n v="10.79"/>
    <n v="679.77"/>
  </r>
  <r>
    <n v="28210"/>
    <x v="1"/>
    <x v="1"/>
    <s v="ST AMBROISE APRICOT WHEAT 6/4 16.9Z"/>
    <x v="3"/>
    <x v="1"/>
    <n v="2.57"/>
    <n v="2.57"/>
    <n v="0"/>
  </r>
  <r>
    <n v="25360"/>
    <x v="1"/>
    <x v="1"/>
    <s v="SHIPYARD MONKEY FIST IPA 4/6 12 OZ"/>
    <x v="5"/>
    <x v="1"/>
    <n v="1.89"/>
    <n v="1.89"/>
    <n v="0"/>
  </r>
  <r>
    <n v="313624"/>
    <x v="2"/>
    <x v="26"/>
    <s v="Joseph Magnus Bourbon Whiskey"/>
    <x v="0"/>
    <x v="118"/>
    <n v="95.99"/>
    <n v="95.99"/>
    <n v="6527.32"/>
  </r>
  <r>
    <n v="392451"/>
    <x v="0"/>
    <x v="4"/>
    <s v="Karabunar Winery Bulgarian Heritage Kilifarevo Vineyards Pinot Noir"/>
    <x v="0"/>
    <x v="7"/>
    <n v="16.989999999999998"/>
    <n v="16.989999999999998"/>
    <n v="101.94"/>
  </r>
  <r>
    <n v="40064"/>
    <x v="0"/>
    <x v="16"/>
    <s v="Newton Claret Merlot"/>
    <x v="0"/>
    <x v="4"/>
    <n v="20.99"/>
    <n v="20.99"/>
    <n v="3526.3199999999997"/>
  </r>
  <r>
    <n v="42116"/>
    <x v="0"/>
    <x v="14"/>
    <s v="Remy Martin 1965 Edition Rare Cognac"/>
    <x v="0"/>
    <x v="15"/>
    <n v="999.99"/>
    <n v="999.99"/>
    <n v="10999.89"/>
  </r>
  <r>
    <n v="304310"/>
    <x v="0"/>
    <x v="12"/>
    <s v="BAUMARD CREMANT DE LOIRE"/>
    <x v="0"/>
    <x v="1"/>
    <n v="20.99"/>
    <n v="20.99"/>
    <n v="0"/>
  </r>
  <r>
    <n v="70192"/>
    <x v="2"/>
    <x v="23"/>
    <s v="Glendalough Mountain Strength Poitin"/>
    <x v="0"/>
    <x v="103"/>
    <n v="37.99"/>
    <n v="37.99"/>
    <n v="2203.42"/>
  </r>
  <r>
    <n v="235080"/>
    <x v="0"/>
    <x v="21"/>
    <s v="ROSSIGNOL POMMARD   750ML"/>
    <x v="0"/>
    <x v="1"/>
    <n v="82.99"/>
    <n v="82.99"/>
    <n v="0"/>
  </r>
  <r>
    <n v="23340"/>
    <x v="1"/>
    <x v="1"/>
    <s v="BOULDER SWEATY BETTY"/>
    <x v="5"/>
    <x v="1"/>
    <n v="1.7"/>
    <n v="1.7"/>
    <n v="0"/>
  </r>
  <r>
    <n v="72901"/>
    <x v="2"/>
    <x v="15"/>
    <s v="KAH Skull Tequila Reposado"/>
    <x v="0"/>
    <x v="1"/>
    <n v="61.99"/>
    <n v="61.99"/>
    <n v="0"/>
  </r>
  <r>
    <n v="24726"/>
    <x v="1"/>
    <x v="1"/>
    <s v="BLUE MOUNTAIN BLITZEN 12/750ML"/>
    <x v="0"/>
    <x v="1"/>
    <n v="12.57"/>
    <n v="12.57"/>
    <n v="0"/>
  </r>
  <r>
    <n v="48775"/>
    <x v="2"/>
    <x v="5"/>
    <s v="DeKuyper Razzmatazz Schnapps"/>
    <x v="0"/>
    <x v="49"/>
    <n v="8.49"/>
    <n v="8.49"/>
    <n v="118.86"/>
  </r>
  <r>
    <n v="97039"/>
    <x v="1"/>
    <x v="1"/>
    <s v="Allagash Tripel Ale"/>
    <x v="11"/>
    <x v="49"/>
    <n v="7.13"/>
    <n v="7.13"/>
    <n v="99.82"/>
  </r>
  <r>
    <n v="322861"/>
    <x v="0"/>
    <x v="25"/>
    <s v="Shadow Chaser Red Wine Grenache"/>
    <x v="0"/>
    <x v="31"/>
    <n v="16.489999999999998"/>
    <n v="16.489999999999998"/>
    <n v="32.979999999999997"/>
  </r>
  <r>
    <n v="72227"/>
    <x v="2"/>
    <x v="2"/>
    <s v="Ardbeg AN OA The Ultimate Islay Single Malt Scotch Whisky"/>
    <x v="0"/>
    <x v="123"/>
    <n v="54.99"/>
    <n v="54.99"/>
    <n v="4454.1900000000005"/>
  </r>
  <r>
    <n v="82962"/>
    <x v="0"/>
    <x v="21"/>
    <s v="Chateau Smith Haut Lafitte Pessac leognan Bordeaux Blend"/>
    <x v="0"/>
    <x v="5"/>
    <n v="119.99"/>
    <n v="119.99"/>
    <n v="1079.9099999999999"/>
  </r>
  <r>
    <n v="339782"/>
    <x v="0"/>
    <x v="10"/>
    <s v="Bodegas El Nido La Vina de Corteo Syrah"/>
    <x v="0"/>
    <x v="1"/>
    <n v="114.99"/>
    <n v="114.99"/>
    <n v="0"/>
  </r>
  <r>
    <n v="328079"/>
    <x v="0"/>
    <x v="12"/>
    <s v="Eric Bordelet Sidre Brut"/>
    <x v="0"/>
    <x v="1"/>
    <n v="12.99"/>
    <n v="12.99"/>
    <n v="0"/>
  </r>
  <r>
    <n v="199354"/>
    <x v="0"/>
    <x v="6"/>
    <s v="Frog's Leap Sauvignon Blanc"/>
    <x v="6"/>
    <x v="1"/>
    <n v="13.99"/>
    <n v="13.99"/>
    <n v="0"/>
  </r>
  <r>
    <n v="93471"/>
    <x v="1"/>
    <x v="1"/>
    <s v="MENDACINO VARIETY"/>
    <x v="5"/>
    <x v="1"/>
    <n v="1.59"/>
    <n v="1.59"/>
    <n v="0"/>
  </r>
  <r>
    <n v="348899"/>
    <x v="0"/>
    <x v="6"/>
    <s v="Pacific Rim Winemakers Riesling"/>
    <x v="0"/>
    <x v="31"/>
    <n v="10.79"/>
    <n v="10.79"/>
    <n v="21.58"/>
  </r>
  <r>
    <n v="437859"/>
    <x v="0"/>
    <x v="3"/>
    <s v="TORRES LAS MULAS CAB"/>
    <x v="0"/>
    <x v="1"/>
    <n v="12.99"/>
    <n v="12.99"/>
    <n v="0"/>
  </r>
  <r>
    <n v="328369"/>
    <x v="0"/>
    <x v="4"/>
    <s v="Cyan 8 Meses Tinta de Toro"/>
    <x v="0"/>
    <x v="1"/>
    <n v="16.989999999999998"/>
    <n v="16.989999999999998"/>
    <n v="0"/>
  </r>
  <r>
    <n v="73816"/>
    <x v="2"/>
    <x v="2"/>
    <s v="Tamdhu 10 Year Old Speyside Single Malt Scotch Whiskey"/>
    <x v="0"/>
    <x v="61"/>
    <n v="92.99"/>
    <n v="92.99"/>
    <n v="2045.78"/>
  </r>
  <r>
    <n v="318031"/>
    <x v="0"/>
    <x v="4"/>
    <s v="TELAVURI RED DRY"/>
    <x v="0"/>
    <x v="1"/>
    <n v="10.99"/>
    <n v="10.99"/>
    <n v="0"/>
  </r>
  <r>
    <n v="23005"/>
    <x v="1"/>
    <x v="1"/>
    <s v="COORS LIGHT 40OZ NR"/>
    <x v="28"/>
    <x v="1"/>
    <n v="36.72"/>
    <n v="36.72"/>
    <n v="0"/>
  </r>
  <r>
    <n v="81731"/>
    <x v="0"/>
    <x v="16"/>
    <s v="Barefoot Cellars Zinfandel"/>
    <x v="0"/>
    <x v="5"/>
    <n v="8.49"/>
    <n v="8.49"/>
    <n v="76.41"/>
  </r>
  <r>
    <n v="95052"/>
    <x v="1"/>
    <x v="1"/>
    <s v="HARVIESTOUNS TWSTD&amp;BITTER 16.9"/>
    <x v="3"/>
    <x v="1"/>
    <n v="5.4"/>
    <n v="5.4"/>
    <n v="0"/>
  </r>
  <r>
    <n v="44610"/>
    <x v="0"/>
    <x v="25"/>
    <s v="Lindemans Bin 95 Sauvignon Blanc"/>
    <x v="0"/>
    <x v="3"/>
    <n v="8.99"/>
    <n v="8.19"/>
    <n v="155.60999999999999"/>
  </r>
  <r>
    <n v="43230"/>
    <x v="0"/>
    <x v="6"/>
    <s v="Trefethen Dry Riesling"/>
    <x v="0"/>
    <x v="115"/>
    <n v="19.989999999999998"/>
    <n v="19.989999999999998"/>
    <n v="2798.6"/>
  </r>
  <r>
    <n v="71878"/>
    <x v="2"/>
    <x v="9"/>
    <s v="Van Gogh PB&amp;J Vodka"/>
    <x v="15"/>
    <x v="42"/>
    <n v="35.99"/>
    <n v="35.99"/>
    <n v="179.95000000000002"/>
  </r>
  <r>
    <n v="93464"/>
    <x v="1"/>
    <x v="1"/>
    <s v="Oskar Blues Old Chub Scotch Ale"/>
    <x v="5"/>
    <x v="79"/>
    <n v="1.67"/>
    <n v="1.67"/>
    <n v="160.32"/>
  </r>
  <r>
    <n v="365492"/>
    <x v="0"/>
    <x v="11"/>
    <s v="Cecchi Bonizio Maremma Toscana Sangiovese"/>
    <x v="0"/>
    <x v="1"/>
    <n v="11.99"/>
    <n v="11.99"/>
    <n v="0"/>
  </r>
  <r>
    <n v="47111"/>
    <x v="0"/>
    <x v="16"/>
    <s v="Middle Sister Mischief Maker Cabernet Sauvignon"/>
    <x v="0"/>
    <x v="3"/>
    <n v="10.69"/>
    <n v="9.99"/>
    <n v="189.81"/>
  </r>
  <r>
    <n v="79902"/>
    <x v="2"/>
    <x v="8"/>
    <s v="Malibu Black Rum 70 Proof"/>
    <x v="15"/>
    <x v="6"/>
    <n v="22.99"/>
    <n v="17.489999999999998"/>
    <n v="349.79999999999995"/>
  </r>
  <r>
    <n v="23275"/>
    <x v="1"/>
    <x v="1"/>
    <s v="MOOREHOUSE BLONDE WITCH 16.9 OZ"/>
    <x v="3"/>
    <x v="1"/>
    <n v="4.3499999999999996"/>
    <n v="4.3499999999999996"/>
    <n v="0"/>
  </r>
  <r>
    <n v="46124"/>
    <x v="3"/>
    <x v="19"/>
    <s v="TEAL LAKE SHZ CAB"/>
    <x v="0"/>
    <x v="1"/>
    <n v="11.99"/>
    <n v="11.99"/>
    <n v="0"/>
  </r>
  <r>
    <n v="22559"/>
    <x v="1"/>
    <x v="1"/>
    <s v="BAHIA"/>
    <x v="5"/>
    <x v="1"/>
    <n v="1.48"/>
    <n v="1.48"/>
    <n v="0"/>
  </r>
  <r>
    <n v="48015"/>
    <x v="0"/>
    <x v="25"/>
    <s v="ROSEMOUNT SHOW RES MUDGEE CHARD"/>
    <x v="0"/>
    <x v="1"/>
    <n v="17.489999999999998"/>
    <n v="17.489999999999998"/>
    <n v="0"/>
  </r>
  <r>
    <n v="26538"/>
    <x v="1"/>
    <x v="1"/>
    <s v="961 LAGER 6/4 11.20Z"/>
    <x v="10"/>
    <x v="1"/>
    <n v="2.41"/>
    <n v="2.41"/>
    <n v="0"/>
  </r>
  <r>
    <n v="47692"/>
    <x v="0"/>
    <x v="14"/>
    <s v="Godet Antartica Icy White Cognac"/>
    <x v="0"/>
    <x v="1"/>
    <n v="45.99"/>
    <n v="45.99"/>
    <n v="0"/>
  </r>
  <r>
    <n v="70847"/>
    <x v="2"/>
    <x v="5"/>
    <s v="Lazzaroni Amaretto Liqueur"/>
    <x v="0"/>
    <x v="36"/>
    <n v="19.989999999999998"/>
    <n v="19.989999999999998"/>
    <n v="659.67"/>
  </r>
  <r>
    <n v="25419"/>
    <x v="1"/>
    <x v="1"/>
    <s v="Corona Familiar"/>
    <x v="41"/>
    <x v="1"/>
    <n v="38.18"/>
    <n v="38.18"/>
    <n v="0"/>
  </r>
  <r>
    <n v="91065"/>
    <x v="1"/>
    <x v="1"/>
    <s v="MICKEYS MALT 2/12 CAN"/>
    <x v="5"/>
    <x v="1"/>
    <n v="17.170000000000002"/>
    <n v="17.170000000000002"/>
    <n v="0"/>
  </r>
  <r>
    <n v="332551"/>
    <x v="0"/>
    <x v="4"/>
    <s v="CH TOUR DU FOUSSAT BORDEAUX"/>
    <x v="0"/>
    <x v="1"/>
    <n v="13.99"/>
    <n v="13.99"/>
    <n v="0"/>
  </r>
  <r>
    <n v="318017"/>
    <x v="0"/>
    <x v="11"/>
    <s v="Santero Moscato and Passion Fruit Muscat"/>
    <x v="0"/>
    <x v="1"/>
    <n v="12.99"/>
    <n v="12.99"/>
    <n v="0"/>
  </r>
  <r>
    <n v="301471"/>
    <x v="0"/>
    <x v="12"/>
    <s v="Mionetto Extra Dry Prosecco di Treviso Glera"/>
    <x v="0"/>
    <x v="27"/>
    <n v="14.99"/>
    <n v="14.99"/>
    <n v="119.92"/>
  </r>
  <r>
    <n v="319475"/>
    <x v="0"/>
    <x v="11"/>
    <s v="Podere La Marronaia Capriforno Chianti Colli Senesi Chianti Blend"/>
    <x v="4"/>
    <x v="15"/>
    <n v="17.989999999999998"/>
    <n v="17.989999999999998"/>
    <n v="197.89"/>
  </r>
  <r>
    <n v="54044"/>
    <x v="0"/>
    <x v="16"/>
    <s v="Beringer Vineyards Delightfully Sweet Red Moscato Muscat"/>
    <x v="20"/>
    <x v="41"/>
    <n v="2.19"/>
    <n v="1.49"/>
    <n v="1.49"/>
  </r>
  <r>
    <n v="27893"/>
    <x v="1"/>
    <x v="1"/>
    <s v="JAMES E PEPPER ALE 12/22.0Z NR"/>
    <x v="1"/>
    <x v="1"/>
    <n v="14.37"/>
    <n v="14.37"/>
    <n v="0"/>
  </r>
  <r>
    <n v="315839"/>
    <x v="0"/>
    <x v="11"/>
    <s v="Sartori Family Delle Venezie IGT Pinot Noir"/>
    <x v="0"/>
    <x v="0"/>
    <n v="8.99"/>
    <n v="8.99"/>
    <n v="89.9"/>
  </r>
  <r>
    <n v="93211"/>
    <x v="1"/>
    <x v="1"/>
    <s v="Sierra Nevada Celebration Ale"/>
    <x v="5"/>
    <x v="147"/>
    <n v="1.67"/>
    <n v="1.67"/>
    <n v="798.26"/>
  </r>
  <r>
    <n v="399000"/>
    <x v="0"/>
    <x v="16"/>
    <s v="VINA ROBLES CAB"/>
    <x v="0"/>
    <x v="1"/>
    <n v="20.99"/>
    <n v="20.99"/>
    <n v="0"/>
  </r>
  <r>
    <n v="26390"/>
    <x v="1"/>
    <x v="1"/>
    <s v="DUPONT LE BON VEAUX 4/1.5L"/>
    <x v="4"/>
    <x v="1"/>
    <n v="38.49"/>
    <n v="38.49"/>
    <n v="0"/>
  </r>
  <r>
    <n v="309976"/>
    <x v="3"/>
    <x v="19"/>
    <s v="COVENANT RED C S/BLC"/>
    <x v="0"/>
    <x v="1"/>
    <n v="24.99"/>
    <n v="24.99"/>
    <n v="0"/>
  </r>
  <r>
    <n v="91138"/>
    <x v="1"/>
    <x v="1"/>
    <s v="Coors Light Can"/>
    <x v="5"/>
    <x v="148"/>
    <n v="1.0900000000000001"/>
    <n v="1.0900000000000001"/>
    <n v="300.84000000000003"/>
  </r>
  <r>
    <n v="232824"/>
    <x v="0"/>
    <x v="29"/>
    <s v="La Crema Pinot Noir"/>
    <x v="0"/>
    <x v="129"/>
    <n v="19.989999999999998"/>
    <n v="19.989999999999998"/>
    <n v="1759.12"/>
  </r>
  <r>
    <n v="46234"/>
    <x v="3"/>
    <x v="19"/>
    <s v="CARMEL APPELLION CAB"/>
    <x v="0"/>
    <x v="1"/>
    <n v="19.690000000000001"/>
    <n v="19.690000000000001"/>
    <n v="0"/>
  </r>
  <r>
    <n v="307542"/>
    <x v="0"/>
    <x v="6"/>
    <s v="Casa Larga Vineyard Hill Riesling"/>
    <x v="0"/>
    <x v="31"/>
    <n v="9.99"/>
    <n v="9.99"/>
    <n v="19.98"/>
  </r>
  <r>
    <n v="44140"/>
    <x v="0"/>
    <x v="3"/>
    <s v="Vina Cono Sur Bicicleta Sauvignon Blanc"/>
    <x v="0"/>
    <x v="37"/>
    <n v="8.99"/>
    <n v="6.49"/>
    <n v="116.82000000000001"/>
  </r>
  <r>
    <n v="363901"/>
    <x v="0"/>
    <x v="21"/>
    <s v="VOUVRAY BOUGRIER"/>
    <x v="0"/>
    <x v="1"/>
    <n v="16.489999999999998"/>
    <n v="16.489999999999998"/>
    <n v="0"/>
  </r>
  <r>
    <n v="62510"/>
    <x v="0"/>
    <x v="11"/>
    <s v="Bolla Delle Venezie IGT Cabernet Sauvignon"/>
    <x v="4"/>
    <x v="149"/>
    <n v="16.489999999999998"/>
    <n v="16.489999999999998"/>
    <n v="1632.5099999999998"/>
  </r>
  <r>
    <n v="73863"/>
    <x v="2"/>
    <x v="9"/>
    <s v="Outer Space Vodka"/>
    <x v="0"/>
    <x v="35"/>
    <n v="31.99"/>
    <n v="31.99"/>
    <n v="1183.6299999999999"/>
  </r>
  <r>
    <n v="53600"/>
    <x v="0"/>
    <x v="0"/>
    <s v="Oracle of the Wind Sauvignon Blanc"/>
    <x v="0"/>
    <x v="26"/>
    <n v="7.99"/>
    <n v="5.99"/>
    <n v="17.97"/>
  </r>
  <r>
    <n v="321696"/>
    <x v="0"/>
    <x v="17"/>
    <s v="QUINTA DE LA ROSA TAWNEY"/>
    <x v="7"/>
    <x v="1"/>
    <n v="16.989999999999998"/>
    <n v="16.989999999999998"/>
    <n v="0"/>
  </r>
  <r>
    <n v="12419"/>
    <x v="2"/>
    <x v="26"/>
    <s v="Wild Turkey Masters Keep Decades Limited Edition Bourbon Whiskey"/>
    <x v="0"/>
    <x v="33"/>
    <n v="134.99"/>
    <n v="134.99"/>
    <n v="7289.4600000000009"/>
  </r>
  <r>
    <n v="10407"/>
    <x v="1"/>
    <x v="1"/>
    <s v="21ST AMENDMENT EL SULLY CERVEZA"/>
    <x v="5"/>
    <x v="1"/>
    <n v="1.8"/>
    <n v="1.8"/>
    <n v="0"/>
  </r>
  <r>
    <n v="25132"/>
    <x v="1"/>
    <x v="1"/>
    <s v="GREEN FLASH FRIENDSHIP BREW 6/"/>
    <x v="5"/>
    <x v="1"/>
    <n v="3.85"/>
    <n v="3.85"/>
    <n v="0"/>
  </r>
  <r>
    <n v="29538"/>
    <x v="1"/>
    <x v="1"/>
    <s v="TROIS DAMES GRANDE DAME OUD BRUIN 750ML"/>
    <x v="0"/>
    <x v="1"/>
    <n v="23.29"/>
    <n v="23.29"/>
    <n v="0"/>
  </r>
  <r>
    <n v="323894"/>
    <x v="0"/>
    <x v="12"/>
    <s v="DEDICATO EX/DRY PROSECCO"/>
    <x v="0"/>
    <x v="1"/>
    <n v="14.99"/>
    <n v="14.99"/>
    <n v="0"/>
  </r>
  <r>
    <n v="24682"/>
    <x v="1"/>
    <x v="1"/>
    <s v="Schlafly Tasmanian IPA"/>
    <x v="5"/>
    <x v="1"/>
    <n v="2.4"/>
    <n v="2.4"/>
    <n v="0"/>
  </r>
  <r>
    <n v="80398"/>
    <x v="2"/>
    <x v="9"/>
    <s v="Skyy Infusion Texas Grapefruit Vodka"/>
    <x v="0"/>
    <x v="20"/>
    <n v="14.49"/>
    <n v="11.49"/>
    <n v="195.33"/>
  </r>
  <r>
    <n v="27430"/>
    <x v="2"/>
    <x v="2"/>
    <s v="Black &amp; White Scotch"/>
    <x v="2"/>
    <x v="66"/>
    <n v="32.99"/>
    <n v="32.99"/>
    <n v="1253.6200000000001"/>
  </r>
  <r>
    <n v="10324"/>
    <x v="0"/>
    <x v="6"/>
    <s v="De Loach Heritage Reserve Cabernet Sauvignon"/>
    <x v="0"/>
    <x v="1"/>
    <n v="20.99"/>
    <n v="20.99"/>
    <n v="0"/>
  </r>
  <r>
    <n v="341346"/>
    <x v="0"/>
    <x v="29"/>
    <s v="NxNW Rare Rose Blend"/>
    <x v="0"/>
    <x v="27"/>
    <n v="14.49"/>
    <n v="14.49"/>
    <n v="115.92"/>
  </r>
  <r>
    <n v="346364"/>
    <x v="0"/>
    <x v="17"/>
    <s v="New Columbia Distillers LLC Capitoline White Cordial Vermouth White Blend"/>
    <x v="0"/>
    <x v="66"/>
    <n v="31.99"/>
    <n v="31.99"/>
    <n v="1215.6199999999999"/>
  </r>
  <r>
    <n v="94323"/>
    <x v="1"/>
    <x v="1"/>
    <s v="MOLSON CANADIAN 2/12 LNNR"/>
    <x v="5"/>
    <x v="1"/>
    <n v="0.95"/>
    <n v="0.95"/>
    <n v="0"/>
  </r>
  <r>
    <n v="341063"/>
    <x v="0"/>
    <x v="10"/>
    <s v="Marques de Vargas Crianza Tempranillo"/>
    <x v="0"/>
    <x v="31"/>
    <n v="16.489999999999998"/>
    <n v="16.489999999999998"/>
    <n v="32.979999999999997"/>
  </r>
  <r>
    <n v="400009"/>
    <x v="0"/>
    <x v="6"/>
    <s v="Stonecap Estate Grown Riesling"/>
    <x v="0"/>
    <x v="1"/>
    <n v="7.79"/>
    <n v="7.79"/>
    <n v="0"/>
  </r>
  <r>
    <n v="77542"/>
    <x v="0"/>
    <x v="16"/>
    <s v="Saintsbury Pinot Noir"/>
    <x v="0"/>
    <x v="41"/>
    <n v="30.99"/>
    <n v="30.99"/>
    <n v="30.99"/>
  </r>
  <r>
    <n v="399875"/>
    <x v="0"/>
    <x v="10"/>
    <s v="Vinhos Borges Gatao Portuguese White Blend"/>
    <x v="6"/>
    <x v="15"/>
    <n v="5.29"/>
    <n v="5.29"/>
    <n v="58.19"/>
  </r>
  <r>
    <n v="28838"/>
    <x v="1"/>
    <x v="1"/>
    <s v="ANDECHS DOPPLEBOCK 20/16.9 OZ NR"/>
    <x v="3"/>
    <x v="1"/>
    <n v="3.78"/>
    <n v="3.78"/>
    <n v="0"/>
  </r>
  <r>
    <n v="23613"/>
    <x v="1"/>
    <x v="1"/>
    <s v="T GAVERHOPKE SINGING BLOND"/>
    <x v="10"/>
    <x v="1"/>
    <n v="6.03"/>
    <n v="6.03"/>
    <n v="0"/>
  </r>
  <r>
    <n v="348887"/>
    <x v="0"/>
    <x v="20"/>
    <s v="LINGANORE RASPBERRY"/>
    <x v="4"/>
    <x v="1"/>
    <n v="28.99"/>
    <n v="28.99"/>
    <n v="0"/>
  </r>
  <r>
    <n v="429452"/>
    <x v="0"/>
    <x v="16"/>
    <s v="DESERT WIND CAB"/>
    <x v="0"/>
    <x v="1"/>
    <n v="17.489999999999998"/>
    <n v="17.489999999999998"/>
    <n v="0"/>
  </r>
  <r>
    <n v="81689"/>
    <x v="0"/>
    <x v="10"/>
    <s v="Bodegas Valdemar Inspiracion Valdemar Seleccion Tempranillo"/>
    <x v="0"/>
    <x v="7"/>
    <n v="18.989999999999998"/>
    <n v="18.989999999999998"/>
    <n v="113.94"/>
  </r>
  <r>
    <n v="27446"/>
    <x v="1"/>
    <x v="1"/>
    <s v="SCHLAFLY GRAND CRU ALE 12/ 750ML"/>
    <x v="0"/>
    <x v="1"/>
    <n v="11.55"/>
    <n v="11.55"/>
    <n v="0"/>
  </r>
  <r>
    <n v="24096"/>
    <x v="1"/>
    <x v="1"/>
    <s v="HARVIESTOUN OLA DUBH 16 YR 12/"/>
    <x v="10"/>
    <x v="1"/>
    <n v="8.5399999999999991"/>
    <n v="8.5399999999999991"/>
    <n v="0"/>
  </r>
  <r>
    <n v="335264"/>
    <x v="0"/>
    <x v="24"/>
    <s v="GAVALA YANNIS SANTORINI 14"/>
    <x v="0"/>
    <x v="1"/>
    <n v="17.489999999999998"/>
    <n v="17.489999999999998"/>
    <n v="0"/>
  </r>
  <r>
    <n v="23824"/>
    <x v="1"/>
    <x v="1"/>
    <s v="CORONA 12/24OZ CAN"/>
    <x v="17"/>
    <x v="1"/>
    <n v="2.4300000000000002"/>
    <n v="2.4300000000000002"/>
    <n v="0"/>
  </r>
  <r>
    <n v="28029"/>
    <x v="1"/>
    <x v="1"/>
    <s v="FLYING FISH EXIT 15 750ML"/>
    <x v="0"/>
    <x v="1"/>
    <n v="9.9499999999999993"/>
    <n v="9.9499999999999993"/>
    <n v="0"/>
  </r>
  <r>
    <n v="50925"/>
    <x v="1"/>
    <x v="1"/>
    <s v="Epic Hopulent IPA"/>
    <x v="1"/>
    <x v="0"/>
    <n v="6.99"/>
    <n v="6.99"/>
    <n v="69.900000000000006"/>
  </r>
  <r>
    <n v="321087"/>
    <x v="0"/>
    <x v="21"/>
    <s v="Chapelle St Arnoux Vieilles Vignes Cotes du Rhone Red Southern Rhone Blend"/>
    <x v="0"/>
    <x v="15"/>
    <n v="10.99"/>
    <n v="10.99"/>
    <n v="120.89"/>
  </r>
  <r>
    <n v="202088"/>
    <x v="0"/>
    <x v="18"/>
    <s v="Sho Chiku Bai Classic Junmai Sake"/>
    <x v="25"/>
    <x v="1"/>
    <n v="2.99"/>
    <n v="2.99"/>
    <n v="0"/>
  </r>
  <r>
    <n v="85138"/>
    <x v="0"/>
    <x v="29"/>
    <s v="Livingston Cellars Blush Chablis Chardonnay"/>
    <x v="23"/>
    <x v="52"/>
    <n v="13.69"/>
    <n v="9.49"/>
    <n v="66.430000000000007"/>
  </r>
  <r>
    <n v="86797"/>
    <x v="0"/>
    <x v="6"/>
    <s v="Beringer Vineyards Stone Cellars Pinot Grigio"/>
    <x v="4"/>
    <x v="150"/>
    <n v="12.99"/>
    <n v="12.99"/>
    <n v="1662.72"/>
  </r>
  <r>
    <n v="24641"/>
    <x v="1"/>
    <x v="1"/>
    <s v="WELLS BOMBADIER ALE CAN 6/4 14.9 O."/>
    <x v="29"/>
    <x v="1"/>
    <n v="2.31"/>
    <n v="2.31"/>
    <n v="0"/>
  </r>
  <r>
    <n v="27605"/>
    <x v="1"/>
    <x v="1"/>
    <s v="OLD CRAFTY HEN 12/16.9 OZ"/>
    <x v="3"/>
    <x v="1"/>
    <n v="4.63"/>
    <n v="4.63"/>
    <n v="0"/>
  </r>
  <r>
    <n v="25032"/>
    <x v="1"/>
    <x v="1"/>
    <s v="BOULDER HOOPLA CAN 4/6 12.0Z"/>
    <x v="5"/>
    <x v="1"/>
    <n v="1.88"/>
    <n v="1.88"/>
    <n v="0"/>
  </r>
  <r>
    <n v="27661"/>
    <x v="1"/>
    <x v="1"/>
    <s v="SHED MOUNTAIN ALE"/>
    <x v="5"/>
    <x v="1"/>
    <n v="1.71"/>
    <n v="1.71"/>
    <n v="0"/>
  </r>
  <r>
    <n v="31053"/>
    <x v="1"/>
    <x v="1"/>
    <s v="Kona Hanalei Island IPA"/>
    <x v="5"/>
    <x v="11"/>
    <n v="1.46"/>
    <n v="1.46"/>
    <n v="35.04"/>
  </r>
  <r>
    <n v="28030"/>
    <x v="1"/>
    <x v="1"/>
    <s v="GREEN FLASH CEDAR PLANK PALE ALE 22Z"/>
    <x v="1"/>
    <x v="1"/>
    <n v="6.68"/>
    <n v="6.68"/>
    <n v="0"/>
  </r>
  <r>
    <n v="329577"/>
    <x v="0"/>
    <x v="24"/>
    <s v="Artemis Karamolegos Feredini Dry White Wine Assyrtico"/>
    <x v="0"/>
    <x v="42"/>
    <n v="16.489999999999998"/>
    <n v="16.489999999999998"/>
    <n v="82.449999999999989"/>
  </r>
  <r>
    <n v="341320"/>
    <x v="0"/>
    <x v="16"/>
    <s v="Matchbook Rose Estate Bottled Tempranillo"/>
    <x v="0"/>
    <x v="28"/>
    <n v="12.69"/>
    <n v="12.69"/>
    <n v="152.28"/>
  </r>
  <r>
    <n v="375640"/>
    <x v="0"/>
    <x v="16"/>
    <s v="Schug Cabernet Sauvignon"/>
    <x v="0"/>
    <x v="48"/>
    <n v="20.99"/>
    <n v="20.99"/>
    <n v="83.96"/>
  </r>
  <r>
    <n v="96458"/>
    <x v="1"/>
    <x v="1"/>
    <s v="LINDEMANS CUVEE RENE 750M"/>
    <x v="0"/>
    <x v="1"/>
    <n v="12.28"/>
    <n v="12.28"/>
    <n v="0"/>
  </r>
  <r>
    <n v="13803"/>
    <x v="0"/>
    <x v="6"/>
    <s v="Chateau Ste. Michelle Canoe Ridge Estate Vineyard Chardonnay"/>
    <x v="0"/>
    <x v="49"/>
    <n v="22.99"/>
    <n v="22.99"/>
    <n v="321.85999999999996"/>
  </r>
  <r>
    <n v="29877"/>
    <x v="1"/>
    <x v="1"/>
    <s v="LAGUNITAS PILS 2/12 NR"/>
    <x v="5"/>
    <x v="1"/>
    <n v="1.67"/>
    <n v="1.67"/>
    <n v="0"/>
  </r>
  <r>
    <n v="338514"/>
    <x v="2"/>
    <x v="5"/>
    <s v="Efe Raki Black Triple Distilled"/>
    <x v="0"/>
    <x v="33"/>
    <n v="30.99"/>
    <n v="30.99"/>
    <n v="1673.4599999999998"/>
  </r>
  <r>
    <n v="19975"/>
    <x v="1"/>
    <x v="1"/>
    <s v="Narragansett Del's Shandy"/>
    <x v="8"/>
    <x v="37"/>
    <n v="1.41"/>
    <n v="1.41"/>
    <n v="25.38"/>
  </r>
  <r>
    <n v="70195"/>
    <x v="2"/>
    <x v="15"/>
    <s v="Olmeca Altos 100% Agave Reposado Tequila"/>
    <x v="0"/>
    <x v="7"/>
    <n v="23.99"/>
    <n v="23.99"/>
    <n v="143.94"/>
  </r>
  <r>
    <n v="28555"/>
    <x v="1"/>
    <x v="1"/>
    <s v="SIERRA NEVADA DRINKING BUDDIES MIX 12PK NR"/>
    <x v="5"/>
    <x v="151"/>
    <n v="1.63"/>
    <n v="1.63"/>
    <n v="-97.8"/>
  </r>
  <r>
    <n v="311031"/>
    <x v="0"/>
    <x v="16"/>
    <s v="Andrew Will Champoux Vineyard Bordeaux Blend"/>
    <x v="0"/>
    <x v="1"/>
    <n v="79.989999999999995"/>
    <n v="79.989999999999995"/>
    <n v="0"/>
  </r>
  <r>
    <n v="329940"/>
    <x v="0"/>
    <x v="25"/>
    <s v="Altoona Hills Merlot"/>
    <x v="0"/>
    <x v="112"/>
    <n v="8.99"/>
    <n v="8.99"/>
    <n v="134.85"/>
  </r>
  <r>
    <n v="6238"/>
    <x v="1"/>
    <x v="1"/>
    <s v="NORTH COAST BLUE STAR WHEAT NR"/>
    <x v="5"/>
    <x v="1"/>
    <n v="2.06"/>
    <n v="2.06"/>
    <n v="0"/>
  </r>
  <r>
    <n v="70298"/>
    <x v="2"/>
    <x v="15"/>
    <s v="Casa Dragones Joven Blanco Tequila"/>
    <x v="0"/>
    <x v="15"/>
    <n v="283.99"/>
    <n v="283.99"/>
    <n v="3123.8900000000003"/>
  </r>
  <r>
    <n v="17817"/>
    <x v="0"/>
    <x v="17"/>
    <s v="Sandeman Character Medium Dry Amontillado Palomino"/>
    <x v="0"/>
    <x v="13"/>
    <n v="12.99"/>
    <n v="12.99"/>
    <n v="2520.06"/>
  </r>
  <r>
    <n v="23785"/>
    <x v="1"/>
    <x v="1"/>
    <s v="COORS LIGHT 2/9PK 16OZ ALNR"/>
    <x v="8"/>
    <x v="1"/>
    <n v="22.8"/>
    <n v="22.8"/>
    <n v="0"/>
  </r>
  <r>
    <n v="46322"/>
    <x v="0"/>
    <x v="11"/>
    <s v="Tiamo Made with Organic Grapes Venezia Pinot Grigio"/>
    <x v="0"/>
    <x v="49"/>
    <n v="10.99"/>
    <n v="10.99"/>
    <n v="153.86000000000001"/>
  </r>
  <r>
    <n v="345455"/>
    <x v="2"/>
    <x v="23"/>
    <s v="Jameson Original Irish Whiskey Limited Edition Bottle"/>
    <x v="0"/>
    <x v="11"/>
    <n v="26.99"/>
    <n v="26.99"/>
    <n v="647.76"/>
  </r>
  <r>
    <n v="350702"/>
    <x v="3"/>
    <x v="19"/>
    <s v="Segal's Fusion Dry White Chardonnay"/>
    <x v="0"/>
    <x v="19"/>
    <n v="11.99"/>
    <n v="11.99"/>
    <n v="911.24"/>
  </r>
  <r>
    <n v="313427"/>
    <x v="0"/>
    <x v="29"/>
    <s v="Barrymore By Carmel Road Rose Pinot Noir"/>
    <x v="0"/>
    <x v="111"/>
    <n v="19.989999999999998"/>
    <n v="19.989999999999998"/>
    <n v="1019.4899999999999"/>
  </r>
  <r>
    <n v="12343"/>
    <x v="0"/>
    <x v="6"/>
    <s v="Villa Mt. Eden Grand Reserve Bien Nacido Vineyard Chardonnay"/>
    <x v="0"/>
    <x v="1"/>
    <n v="12.49"/>
    <n v="12.49"/>
    <n v="0"/>
  </r>
  <r>
    <n v="22550"/>
    <x v="1"/>
    <x v="1"/>
    <s v="HEBREW ORIGIN ALE 22OZ NR"/>
    <x v="1"/>
    <x v="1"/>
    <n v="7.7"/>
    <n v="7.7"/>
    <n v="0"/>
  </r>
  <r>
    <n v="24652"/>
    <x v="1"/>
    <x v="1"/>
    <s v="AMBAR ESPECIAL 4/6 11.2 OZ"/>
    <x v="10"/>
    <x v="1"/>
    <n v="1.37"/>
    <n v="1.37"/>
    <n v="0"/>
  </r>
  <r>
    <n v="59986"/>
    <x v="4"/>
    <x v="35"/>
    <s v="STORE SPECIAL WINE 300ML 24/C"/>
    <x v="27"/>
    <x v="1"/>
    <n v="0.15"/>
    <n v="0.15"/>
    <n v="0"/>
  </r>
  <r>
    <n v="71378"/>
    <x v="2"/>
    <x v="8"/>
    <s v="Myers's Platinum White Rum"/>
    <x v="2"/>
    <x v="49"/>
    <n v="23.99"/>
    <n v="23.99"/>
    <n v="335.85999999999996"/>
  </r>
  <r>
    <n v="335947"/>
    <x v="0"/>
    <x v="16"/>
    <s v="Robert Craig Cabernet Sauvignon"/>
    <x v="0"/>
    <x v="26"/>
    <n v="101.99"/>
    <n v="101.99"/>
    <n v="305.96999999999997"/>
  </r>
  <r>
    <n v="31052"/>
    <x v="1"/>
    <x v="1"/>
    <s v="YUENGLING IPL 4/6 NR"/>
    <x v="5"/>
    <x v="152"/>
    <n v="1.1399999999999999"/>
    <n v="1.1399999999999999"/>
    <n v="-47.879999999999995"/>
  </r>
  <r>
    <n v="320258"/>
    <x v="2"/>
    <x v="15"/>
    <s v="Tres Agaves Reposado Tequila"/>
    <x v="0"/>
    <x v="5"/>
    <n v="39.99"/>
    <n v="39.99"/>
    <n v="359.91"/>
  </r>
  <r>
    <n v="40406"/>
    <x v="0"/>
    <x v="16"/>
    <s v="Gary Farrell Russian River Selection Pinot Noir"/>
    <x v="0"/>
    <x v="7"/>
    <n v="37.99"/>
    <n v="37.99"/>
    <n v="227.94"/>
  </r>
  <r>
    <n v="307560"/>
    <x v="0"/>
    <x v="16"/>
    <s v="Woodbridge Malbec"/>
    <x v="0"/>
    <x v="1"/>
    <n v="7.79"/>
    <n v="7.79"/>
    <n v="0"/>
  </r>
  <r>
    <n v="41156"/>
    <x v="0"/>
    <x v="14"/>
    <s v="Copper and Kings Un Aged American Craft Apple Brandy"/>
    <x v="0"/>
    <x v="108"/>
    <n v="36.99"/>
    <n v="36.99"/>
    <n v="1035.72"/>
  </r>
  <r>
    <n v="338698"/>
    <x v="0"/>
    <x v="3"/>
    <s v="Huevos Merlot"/>
    <x v="0"/>
    <x v="7"/>
    <n v="7.79"/>
    <n v="7.79"/>
    <n v="46.74"/>
  </r>
  <r>
    <n v="316977"/>
    <x v="0"/>
    <x v="24"/>
    <s v="Tselepos Classic Moschofilero"/>
    <x v="0"/>
    <x v="1"/>
    <n v="8.99"/>
    <n v="8.99"/>
    <n v="0"/>
  </r>
  <r>
    <n v="340523"/>
    <x v="0"/>
    <x v="10"/>
    <s v="Guimaro Finca Meixeman Mencia"/>
    <x v="0"/>
    <x v="28"/>
    <n v="40.99"/>
    <n v="40.99"/>
    <n v="491.88"/>
  </r>
  <r>
    <n v="74749"/>
    <x v="2"/>
    <x v="26"/>
    <s v="Barrell Bourbon Cask Strength 9 Year Old Straight Bourbon Whiskey"/>
    <x v="0"/>
    <x v="103"/>
    <n v="105.99"/>
    <n v="105.99"/>
    <n v="6147.42"/>
  </r>
  <r>
    <n v="310684"/>
    <x v="0"/>
    <x v="12"/>
    <s v="FANTINEL PROSECCO"/>
    <x v="0"/>
    <x v="1"/>
    <n v="15.49"/>
    <n v="15.49"/>
    <n v="0"/>
  </r>
  <r>
    <n v="335518"/>
    <x v="0"/>
    <x v="16"/>
    <s v="Galerie Pleinair Cabernet Sauvignon"/>
    <x v="0"/>
    <x v="1"/>
    <n v="50.99"/>
    <n v="50.99"/>
    <n v="0"/>
  </r>
  <r>
    <n v="46600"/>
    <x v="0"/>
    <x v="21"/>
    <s v="Remy Pannier Sauvignon Blanc"/>
    <x v="0"/>
    <x v="22"/>
    <n v="16.989999999999998"/>
    <n v="16.989999999999998"/>
    <n v="526.68999999999994"/>
  </r>
  <r>
    <n v="29830"/>
    <x v="1"/>
    <x v="1"/>
    <s v="KAZEMATTEN GROTTEN 6/4 NR"/>
    <x v="10"/>
    <x v="1"/>
    <n v="5.04"/>
    <n v="5.04"/>
    <n v="0"/>
  </r>
  <r>
    <n v="185310"/>
    <x v="0"/>
    <x v="21"/>
    <s v="Chateau Mont Redon Chateauneuf du pape Red Southern Rhone Blend"/>
    <x v="0"/>
    <x v="1"/>
    <n v="50.99"/>
    <n v="50.99"/>
    <n v="0"/>
  </r>
  <r>
    <n v="56433"/>
    <x v="1"/>
    <x v="1"/>
    <s v="Fordham Dilated Pupilz Golden Pilsner"/>
    <x v="5"/>
    <x v="7"/>
    <n v="1.46"/>
    <n v="1.46"/>
    <n v="8.76"/>
  </r>
  <r>
    <n v="346826"/>
    <x v="0"/>
    <x v="10"/>
    <s v="ENCOSTAS DE SERPA WHITE"/>
    <x v="0"/>
    <x v="1"/>
    <n v="9.7899999999999991"/>
    <n v="9.7899999999999991"/>
    <n v="0"/>
  </r>
  <r>
    <n v="347047"/>
    <x v="0"/>
    <x v="6"/>
    <s v="Boordy Vineyards Icons of Maryland No 3 Great Blue Heron Semi Dry Vidal Blanc"/>
    <x v="0"/>
    <x v="37"/>
    <n v="10.99"/>
    <n v="10.99"/>
    <n v="197.82"/>
  </r>
  <r>
    <n v="436704"/>
    <x v="0"/>
    <x v="3"/>
    <s v="CARTA VIEJA LTD MAL"/>
    <x v="0"/>
    <x v="1"/>
    <n v="8.59"/>
    <n v="8.59"/>
    <n v="0"/>
  </r>
  <r>
    <n v="345123"/>
    <x v="0"/>
    <x v="10"/>
    <s v="Bodegas Muga Gran Reserva Prado Enea Rioja Red Blend"/>
    <x v="0"/>
    <x v="1"/>
    <n v="209.99"/>
    <n v="209.99"/>
    <n v="0"/>
  </r>
  <r>
    <n v="47685"/>
    <x v="0"/>
    <x v="6"/>
    <s v="Chateau Ste. Michelle Riesling"/>
    <x v="4"/>
    <x v="26"/>
    <n v="18.989999999999998"/>
    <n v="18.989999999999998"/>
    <n v="56.97"/>
  </r>
  <r>
    <n v="84704"/>
    <x v="0"/>
    <x v="6"/>
    <s v="Clear Water Chardonnay"/>
    <x v="0"/>
    <x v="8"/>
    <n v="12.99"/>
    <n v="9.99"/>
    <n v="469.53000000000003"/>
  </r>
  <r>
    <n v="1002"/>
    <x v="1"/>
    <x v="1"/>
    <s v="TRAQUAIR JACOBITE ALE"/>
    <x v="3"/>
    <x v="1"/>
    <n v="8.2200000000000006"/>
    <n v="8.2200000000000006"/>
    <n v="0"/>
  </r>
  <r>
    <n v="98124"/>
    <x v="1"/>
    <x v="1"/>
    <s v="Kirin Light Beer"/>
    <x v="5"/>
    <x v="153"/>
    <n v="1.41"/>
    <n v="1.41"/>
    <n v="270.71999999999997"/>
  </r>
  <r>
    <n v="12801"/>
    <x v="1"/>
    <x v="1"/>
    <s v="Lagunitas 12th Of Never Ale"/>
    <x v="14"/>
    <x v="73"/>
    <n v="2.12"/>
    <n v="2.12"/>
    <n v="110.24000000000001"/>
  </r>
  <r>
    <n v="83565"/>
    <x v="0"/>
    <x v="16"/>
    <s v="Sterling Vineyards Limited Edition Celebration Red Wine Zinfandel"/>
    <x v="0"/>
    <x v="1"/>
    <n v="20.99"/>
    <n v="20.99"/>
    <n v="0"/>
  </r>
  <r>
    <n v="40854"/>
    <x v="0"/>
    <x v="14"/>
    <s v="Armenian 5 Star Horse Brandy"/>
    <x v="0"/>
    <x v="7"/>
    <n v="39.99"/>
    <n v="39.99"/>
    <n v="239.94"/>
  </r>
  <r>
    <n v="98884"/>
    <x v="1"/>
    <x v="1"/>
    <s v="HARAR BEER 24/11.2OZ"/>
    <x v="10"/>
    <x v="1"/>
    <n v="1.87"/>
    <n v="1.87"/>
    <n v="0"/>
  </r>
  <r>
    <n v="6440"/>
    <x v="1"/>
    <x v="1"/>
    <s v="AYINGER JAHRHUNDERT 20/17OZ NR"/>
    <x v="26"/>
    <x v="1"/>
    <n v="3.67"/>
    <n v="3.67"/>
    <n v="0"/>
  </r>
  <r>
    <n v="232246"/>
    <x v="0"/>
    <x v="25"/>
    <s v="VANDENBERG THE MELEE ARI COLLECT"/>
    <x v="0"/>
    <x v="1"/>
    <n v="12.69"/>
    <n v="12.69"/>
    <n v="0"/>
  </r>
  <r>
    <n v="333550"/>
    <x v="0"/>
    <x v="0"/>
    <s v="Douglas Green The Beach House Pinotage"/>
    <x v="0"/>
    <x v="52"/>
    <n v="8.99"/>
    <n v="8.99"/>
    <n v="62.93"/>
  </r>
  <r>
    <n v="48020"/>
    <x v="4"/>
    <x v="35"/>
    <s v="STORE SPECIAL LIQUOR 750ML"/>
    <x v="0"/>
    <x v="1"/>
    <n v="0.49"/>
    <n v="0.49"/>
    <n v="0"/>
  </r>
  <r>
    <n v="389854"/>
    <x v="2"/>
    <x v="5"/>
    <s v="Clement Creole Shrubb Rum Liqueur"/>
    <x v="0"/>
    <x v="3"/>
    <n v="30.99"/>
    <n v="30.99"/>
    <n v="588.80999999999995"/>
  </r>
  <r>
    <n v="346913"/>
    <x v="2"/>
    <x v="26"/>
    <s v="Dad's Hat Pennsylvania Rye Whiskey"/>
    <x v="0"/>
    <x v="121"/>
    <n v="39.99"/>
    <n v="39.99"/>
    <n v="1799.5500000000002"/>
  </r>
  <r>
    <n v="70485"/>
    <x v="2"/>
    <x v="28"/>
    <s v="Seacrets Distilling Company Gin"/>
    <x v="0"/>
    <x v="75"/>
    <n v="21.99"/>
    <n v="21.99"/>
    <n v="2242.98"/>
  </r>
  <r>
    <n v="309346"/>
    <x v="0"/>
    <x v="3"/>
    <s v="Errazuriz Estate Reserva Chardonnay"/>
    <x v="0"/>
    <x v="1"/>
    <n v="10.99"/>
    <n v="10.99"/>
    <n v="0"/>
  </r>
  <r>
    <n v="55026"/>
    <x v="2"/>
    <x v="13"/>
    <s v="Chi Chi's Cosmopolitan Cocktail"/>
    <x v="2"/>
    <x v="154"/>
    <n v="10.79"/>
    <n v="10.79"/>
    <n v="895.56999999999994"/>
  </r>
  <r>
    <n v="84550"/>
    <x v="0"/>
    <x v="25"/>
    <s v="Jacob's Creek Classic Cabernet Sauvignon"/>
    <x v="4"/>
    <x v="1"/>
    <n v="14.99"/>
    <n v="14.99"/>
    <n v="0"/>
  </r>
  <r>
    <n v="81284"/>
    <x v="0"/>
    <x v="12"/>
    <s v="Piper Sonoma Blanc de Blancs Chardonnay"/>
    <x v="0"/>
    <x v="139"/>
    <n v="17.989999999999998"/>
    <n v="17.989999999999998"/>
    <n v="1529.1499999999999"/>
  </r>
  <r>
    <n v="338353"/>
    <x v="0"/>
    <x v="12"/>
    <s v="The Other Guys The White Knight Prosecco Glera"/>
    <x v="0"/>
    <x v="65"/>
    <n v="17.489999999999998"/>
    <n v="17.489999999999998"/>
    <n v="437.24999999999994"/>
  </r>
  <r>
    <n v="69086"/>
    <x v="1"/>
    <x v="1"/>
    <s v="Blue Moon Belgian White Wheat Ale"/>
    <x v="5"/>
    <x v="155"/>
    <n v="1.5"/>
    <n v="1.5"/>
    <n v="540"/>
  </r>
  <r>
    <n v="45463"/>
    <x v="0"/>
    <x v="16"/>
    <s v="Girard Artistry Bordeaux Blend"/>
    <x v="0"/>
    <x v="28"/>
    <n v="35.99"/>
    <n v="35.99"/>
    <n v="431.88"/>
  </r>
  <r>
    <n v="385048"/>
    <x v="2"/>
    <x v="9"/>
    <s v="Everyday Vodka"/>
    <x v="0"/>
    <x v="156"/>
    <n v="20.99"/>
    <n v="20.99"/>
    <n v="3694.24"/>
  </r>
  <r>
    <n v="45460"/>
    <x v="0"/>
    <x v="12"/>
    <s v="Toad Hollow Risque Mauzac"/>
    <x v="0"/>
    <x v="1"/>
    <n v="17.489999999999998"/>
    <n v="17.489999999999998"/>
    <n v="0"/>
  </r>
  <r>
    <n v="41447"/>
    <x v="0"/>
    <x v="16"/>
    <s v="Smoking Loon The Original Syrah"/>
    <x v="0"/>
    <x v="157"/>
    <n v="8.99"/>
    <n v="7.49"/>
    <n v="329.56"/>
  </r>
  <r>
    <n v="98914"/>
    <x v="1"/>
    <x v="1"/>
    <s v="Lindemans Kriek Lambic Belgian Cherry Beer"/>
    <x v="11"/>
    <x v="6"/>
    <n v="11.12"/>
    <n v="11.12"/>
    <n v="222.39999999999998"/>
  </r>
  <r>
    <n v="97667"/>
    <x v="1"/>
    <x v="1"/>
    <s v="Beck's Beer"/>
    <x v="5"/>
    <x v="4"/>
    <n v="1.29"/>
    <n v="1.29"/>
    <n v="216.72"/>
  </r>
  <r>
    <n v="105031"/>
    <x v="3"/>
    <x v="19"/>
    <s v="CH DE LA GRAVE RED"/>
    <x v="0"/>
    <x v="1"/>
    <n v="12.99"/>
    <n v="12.99"/>
    <n v="0"/>
  </r>
  <r>
    <n v="23777"/>
    <x v="1"/>
    <x v="1"/>
    <s v="MODELO ESPECIAL SUITCASE CANS"/>
    <x v="5"/>
    <x v="1"/>
    <n v="25.66"/>
    <n v="25.66"/>
    <n v="0"/>
  </r>
  <r>
    <n v="327882"/>
    <x v="0"/>
    <x v="16"/>
    <s v="60 NORTH MER"/>
    <x v="0"/>
    <x v="1"/>
    <n v="12.99"/>
    <n v="12.99"/>
    <n v="0"/>
  </r>
  <r>
    <n v="31051"/>
    <x v="1"/>
    <x v="1"/>
    <s v="Shock Top Ginger Wheat"/>
    <x v="5"/>
    <x v="83"/>
    <n v="1.36"/>
    <n v="1.36"/>
    <n v="97.92"/>
  </r>
  <r>
    <n v="90611"/>
    <x v="1"/>
    <x v="1"/>
    <s v="ICEHOUSE 30PK CAN"/>
    <x v="5"/>
    <x v="1"/>
    <n v="21.83"/>
    <n v="21.83"/>
    <n v="0"/>
  </r>
  <r>
    <n v="70103"/>
    <x v="2"/>
    <x v="9"/>
    <s v="Pinnacle Cherry Vodka"/>
    <x v="0"/>
    <x v="3"/>
    <n v="10.79"/>
    <n v="10.79"/>
    <n v="205.01"/>
  </r>
  <r>
    <n v="314007"/>
    <x v="0"/>
    <x v="16"/>
    <s v="Cakebread Cellars Cabernet Sauvignon"/>
    <x v="0"/>
    <x v="61"/>
    <n v="71.989999999999995"/>
    <n v="71.989999999999995"/>
    <n v="1583.78"/>
  </r>
  <r>
    <n v="296878"/>
    <x v="0"/>
    <x v="11"/>
    <s v="VILLA POZZI MOSCATO"/>
    <x v="0"/>
    <x v="1"/>
    <n v="9.99"/>
    <n v="9.99"/>
    <n v="0"/>
  </r>
  <r>
    <n v="47360"/>
    <x v="0"/>
    <x v="21"/>
    <s v="Domaine Le Clos des Cazaux Cuvee des Templiers Vacqueyras Syrah"/>
    <x v="0"/>
    <x v="25"/>
    <n v="22.99"/>
    <n v="22.99"/>
    <n v="827.64"/>
  </r>
  <r>
    <n v="42986"/>
    <x v="0"/>
    <x v="16"/>
    <s v="Rosenblum Cellars Zinfandel"/>
    <x v="0"/>
    <x v="23"/>
    <n v="17.489999999999998"/>
    <n v="17.489999999999998"/>
    <n v="279.83999999999997"/>
  </r>
  <r>
    <n v="8796"/>
    <x v="1"/>
    <x v="1"/>
    <s v="Bud Light"/>
    <x v="5"/>
    <x v="158"/>
    <n v="1.1200000000000001"/>
    <n v="1.1200000000000001"/>
    <n v="241.92000000000002"/>
  </r>
  <r>
    <n v="24383"/>
    <x v="1"/>
    <x v="1"/>
    <s v="BEFORE AFTER 12% 12/500ML"/>
    <x v="7"/>
    <x v="1"/>
    <n v="4.91"/>
    <n v="4.91"/>
    <n v="0"/>
  </r>
  <r>
    <n v="94277"/>
    <x v="1"/>
    <x v="1"/>
    <s v="Anchor Porter"/>
    <x v="5"/>
    <x v="7"/>
    <n v="1.55"/>
    <n v="1.55"/>
    <n v="9.3000000000000007"/>
  </r>
  <r>
    <n v="70237"/>
    <x v="2"/>
    <x v="2"/>
    <s v="Glen Grant 16 Year Old"/>
    <x v="0"/>
    <x v="42"/>
    <n v="66.989999999999995"/>
    <n v="66.989999999999995"/>
    <n v="334.95"/>
  </r>
  <r>
    <n v="333598"/>
    <x v="0"/>
    <x v="11"/>
    <s v="Cantina Dorgali Viniola Riserva Cannonau di Sardegna DOC Grenache"/>
    <x v="0"/>
    <x v="28"/>
    <n v="40.99"/>
    <n v="40.99"/>
    <n v="491.88"/>
  </r>
  <r>
    <n v="10905"/>
    <x v="1"/>
    <x v="1"/>
    <s v="UINTA HOP NOSH TANGERINE IPA"/>
    <x v="5"/>
    <x v="1"/>
    <n v="1.72"/>
    <n v="1.72"/>
    <n v="0"/>
  </r>
  <r>
    <n v="314184"/>
    <x v="0"/>
    <x v="21"/>
    <s v="Chateau Lassegue Saint Emilion Grand Cru Bordeaux Blend"/>
    <x v="0"/>
    <x v="1"/>
    <n v="114.99"/>
    <n v="114.99"/>
    <n v="0"/>
  </r>
  <r>
    <n v="48295"/>
    <x v="0"/>
    <x v="14"/>
    <s v="Louis Royer VSOP Cognac"/>
    <x v="0"/>
    <x v="109"/>
    <n v="60.99"/>
    <n v="60.99"/>
    <n v="2439.6"/>
  </r>
  <r>
    <n v="120650"/>
    <x v="0"/>
    <x v="6"/>
    <s v="ARBOR MIST ISLAND FRUIT P/GRIG"/>
    <x v="4"/>
    <x v="1"/>
    <n v="7.99"/>
    <n v="7.99"/>
    <n v="0"/>
  </r>
  <r>
    <n v="330641"/>
    <x v="0"/>
    <x v="6"/>
    <s v="Chateau Ste. Michelle Mimi Chardonnay"/>
    <x v="0"/>
    <x v="1"/>
    <n v="14.49"/>
    <n v="14.49"/>
    <n v="0"/>
  </r>
  <r>
    <n v="340490"/>
    <x v="3"/>
    <x v="19"/>
    <s v="Teperberg Vision Semi Dry White Rare White Blend"/>
    <x v="0"/>
    <x v="1"/>
    <n v="9.99"/>
    <n v="9.99"/>
    <n v="0"/>
  </r>
  <r>
    <n v="40093"/>
    <x v="0"/>
    <x v="10"/>
    <s v="Jorge Ordonez &amp; Co. #2 Victoria Muscat of Alexandria"/>
    <x v="6"/>
    <x v="5"/>
    <n v="21.99"/>
    <n v="21.99"/>
    <n v="197.91"/>
  </r>
  <r>
    <n v="340249"/>
    <x v="0"/>
    <x v="7"/>
    <s v="Coliman Malbec"/>
    <x v="0"/>
    <x v="1"/>
    <n v="6.59"/>
    <n v="6.59"/>
    <n v="0"/>
  </r>
  <r>
    <n v="49062"/>
    <x v="2"/>
    <x v="5"/>
    <s v="Suze Liqueur"/>
    <x v="0"/>
    <x v="15"/>
    <n v="29.99"/>
    <n v="29.99"/>
    <n v="329.89"/>
  </r>
  <r>
    <n v="71849"/>
    <x v="2"/>
    <x v="15"/>
    <s v="Agave Loco Pepper Cured Tequila"/>
    <x v="0"/>
    <x v="159"/>
    <n v="25.99"/>
    <n v="25.99"/>
    <n v="3092.81"/>
  </r>
  <r>
    <n v="418056"/>
    <x v="0"/>
    <x v="16"/>
    <s v="Ladera Cabernet Sauvignon"/>
    <x v="0"/>
    <x v="1"/>
    <n v="58.99"/>
    <n v="58.99"/>
    <n v="0"/>
  </r>
  <r>
    <n v="107972"/>
    <x v="0"/>
    <x v="0"/>
    <s v="Groot Constantia Sauvignon Blanc"/>
    <x v="0"/>
    <x v="1"/>
    <n v="20.99"/>
    <n v="20.99"/>
    <n v="0"/>
  </r>
  <r>
    <n v="47655"/>
    <x v="2"/>
    <x v="26"/>
    <s v="Prichard's Lincoln County Lightning Whiskey"/>
    <x v="0"/>
    <x v="3"/>
    <n v="22.99"/>
    <n v="22.99"/>
    <n v="436.80999999999995"/>
  </r>
  <r>
    <n v="314594"/>
    <x v="0"/>
    <x v="11"/>
    <s v="Zeni Vigne Alte Lugana   Veneto Trebbiano di Lugana"/>
    <x v="0"/>
    <x v="5"/>
    <n v="16.989999999999998"/>
    <n v="16.989999999999998"/>
    <n v="152.91"/>
  </r>
  <r>
    <n v="80668"/>
    <x v="0"/>
    <x v="10"/>
    <s v="OBALO TEMPRANILLO RIOJA '13"/>
    <x v="0"/>
    <x v="1"/>
    <n v="17.989999999999998"/>
    <n v="17.989999999999998"/>
    <n v="0"/>
  </r>
  <r>
    <n v="41665"/>
    <x v="0"/>
    <x v="25"/>
    <s v="Mollydooker Blue Eyed Boy Shiraz"/>
    <x v="0"/>
    <x v="109"/>
    <n v="56.99"/>
    <n v="56.99"/>
    <n v="2279.6"/>
  </r>
  <r>
    <n v="13552"/>
    <x v="0"/>
    <x v="21"/>
    <s v="Domaine Michel Thomas Sancerre Sauvignon Blanc"/>
    <x v="0"/>
    <x v="56"/>
    <n v="19.989999999999998"/>
    <n v="19.989999999999998"/>
    <n v="1239.3799999999999"/>
  </r>
  <r>
    <n v="70544"/>
    <x v="2"/>
    <x v="9"/>
    <s v="KRU 82 Vodka"/>
    <x v="0"/>
    <x v="88"/>
    <n v="15.99"/>
    <n v="15.99"/>
    <n v="975.39"/>
  </r>
  <r>
    <n v="10497"/>
    <x v="1"/>
    <x v="1"/>
    <s v="OTTER CREEK STEAM PIPE"/>
    <x v="5"/>
    <x v="1"/>
    <n v="1.87"/>
    <n v="1.87"/>
    <n v="0"/>
  </r>
  <r>
    <n v="26833"/>
    <x v="1"/>
    <x v="1"/>
    <s v="Pendulum Pilsner"/>
    <x v="5"/>
    <x v="64"/>
    <n v="1.7"/>
    <n v="1.7"/>
    <n v="71.399999999999991"/>
  </r>
  <r>
    <n v="45237"/>
    <x v="2"/>
    <x v="15"/>
    <s v="Gran Patron Burdeos Anejo Tequila"/>
    <x v="0"/>
    <x v="112"/>
    <n v="489.99"/>
    <n v="489.99"/>
    <n v="7349.85"/>
  </r>
  <r>
    <n v="1767"/>
    <x v="1"/>
    <x v="1"/>
    <s v="BOSTEELS KWAK ALE 12/750ML"/>
    <x v="11"/>
    <x v="1"/>
    <n v="10.27"/>
    <n v="10.27"/>
    <n v="0"/>
  </r>
  <r>
    <n v="338181"/>
    <x v="0"/>
    <x v="6"/>
    <s v="Sean Minor Chardonnay"/>
    <x v="0"/>
    <x v="1"/>
    <n v="18.489999999999998"/>
    <n v="18.489999999999998"/>
    <n v="0"/>
  </r>
  <r>
    <n v="42751"/>
    <x v="0"/>
    <x v="6"/>
    <s v="Snoqualmie Vineyards Eco Made with Organic Grapes Riesling"/>
    <x v="0"/>
    <x v="3"/>
    <n v="11.99"/>
    <n v="11.99"/>
    <n v="227.81"/>
  </r>
  <r>
    <n v="28645"/>
    <x v="1"/>
    <x v="1"/>
    <s v="Coney Island Mermiad Pils"/>
    <x v="5"/>
    <x v="7"/>
    <n v="1.48"/>
    <n v="1.48"/>
    <n v="8.879999999999999"/>
  </r>
  <r>
    <n v="9318"/>
    <x v="1"/>
    <x v="1"/>
    <s v="REISSDORF KOELSCH 5L KEG"/>
    <x v="36"/>
    <x v="1"/>
    <n v="33.729999999999997"/>
    <n v="33.729999999999997"/>
    <n v="0"/>
  </r>
  <r>
    <n v="313110"/>
    <x v="0"/>
    <x v="11"/>
    <s v="Tenuta Polvaro Venezia Cabernet Sauvignon"/>
    <x v="0"/>
    <x v="1"/>
    <n v="14.69"/>
    <n v="14.69"/>
    <n v="0"/>
  </r>
  <r>
    <n v="28961"/>
    <x v="1"/>
    <x v="1"/>
    <s v="BEERLAO LAGER 4/6 12.OZ NR"/>
    <x v="5"/>
    <x v="1"/>
    <n v="1.99"/>
    <n v="1.99"/>
    <n v="0"/>
  </r>
  <r>
    <n v="22331"/>
    <x v="1"/>
    <x v="1"/>
    <s v="SMUTTYNOSE SUMMER"/>
    <x v="5"/>
    <x v="1"/>
    <n v="1.42"/>
    <n v="1.42"/>
    <n v="0"/>
  </r>
  <r>
    <n v="329965"/>
    <x v="2"/>
    <x v="26"/>
    <s v="Breaker Hand Crafted Bourbon Whiskey"/>
    <x v="0"/>
    <x v="37"/>
    <n v="44.99"/>
    <n v="44.99"/>
    <n v="809.82"/>
  </r>
  <r>
    <n v="11838"/>
    <x v="2"/>
    <x v="30"/>
    <s v="R &amp; R Rich &amp; Rare Canadian Whiskey"/>
    <x v="2"/>
    <x v="88"/>
    <n v="13.49"/>
    <n v="13.49"/>
    <n v="822.89"/>
  </r>
  <r>
    <n v="27986"/>
    <x v="1"/>
    <x v="1"/>
    <s v="GREEN FLASH GREEN BULLIT 12/22.0Z NR"/>
    <x v="1"/>
    <x v="1"/>
    <n v="9.75"/>
    <n v="9.75"/>
    <n v="0"/>
  </r>
  <r>
    <n v="40423"/>
    <x v="0"/>
    <x v="21"/>
    <s v="Chateau Recougne Bordeaux Superieur Bordeaux Blend"/>
    <x v="0"/>
    <x v="157"/>
    <n v="16.489999999999998"/>
    <n v="16.489999999999998"/>
    <n v="725.56"/>
  </r>
  <r>
    <n v="333761"/>
    <x v="0"/>
    <x v="21"/>
    <s v="Carneros Hills Winery Chardenet Coteau Blanc Chardonnay"/>
    <x v="0"/>
    <x v="26"/>
    <n v="18.489999999999998"/>
    <n v="18.489999999999998"/>
    <n v="55.47"/>
  </r>
  <r>
    <n v="327991"/>
    <x v="2"/>
    <x v="28"/>
    <s v="Prairie Organic Gin"/>
    <x v="0"/>
    <x v="5"/>
    <n v="22.99"/>
    <n v="22.99"/>
    <n v="206.91"/>
  </r>
  <r>
    <n v="201308"/>
    <x v="3"/>
    <x v="19"/>
    <s v="Mount Tabor Estate Merlot"/>
    <x v="0"/>
    <x v="41"/>
    <n v="15.99"/>
    <n v="15.99"/>
    <n v="15.99"/>
  </r>
  <r>
    <n v="330506"/>
    <x v="0"/>
    <x v="16"/>
    <s v="Au Contraire Pinot Noir"/>
    <x v="0"/>
    <x v="1"/>
    <n v="23.99"/>
    <n v="23.99"/>
    <n v="0"/>
  </r>
  <r>
    <n v="23256"/>
    <x v="2"/>
    <x v="9"/>
    <s v="Finlandia Cranberry Vodka"/>
    <x v="0"/>
    <x v="61"/>
    <n v="14.49"/>
    <n v="11.49"/>
    <n v="252.78"/>
  </r>
  <r>
    <n v="27392"/>
    <x v="1"/>
    <x v="1"/>
    <s v="RIOT RYE PALE ALE 4/6 12.0Z NR"/>
    <x v="5"/>
    <x v="1"/>
    <n v="1.8"/>
    <n v="1.8"/>
    <n v="0"/>
  </r>
  <r>
    <n v="96110"/>
    <x v="1"/>
    <x v="1"/>
    <s v="SVYTURY EXTRA DRAUGHT 5.2%   16"/>
    <x v="8"/>
    <x v="1"/>
    <n v="2.62"/>
    <n v="2.62"/>
    <n v="0"/>
  </r>
  <r>
    <n v="45177"/>
    <x v="0"/>
    <x v="16"/>
    <s v="REDTREE P/NOIR"/>
    <x v="0"/>
    <x v="1"/>
    <n v="8.99"/>
    <n v="8.99"/>
    <n v="0"/>
  </r>
  <r>
    <n v="317704"/>
    <x v="0"/>
    <x v="4"/>
    <s v="ELEPHANT POMEGRANTE WINE FIGURINE"/>
    <x v="6"/>
    <x v="1"/>
    <n v="10.99"/>
    <n v="10.99"/>
    <n v="0"/>
  </r>
  <r>
    <n v="304992"/>
    <x v="0"/>
    <x v="4"/>
    <s v="ChocoVine Espresso Cream Liqueur"/>
    <x v="0"/>
    <x v="36"/>
    <n v="9.7899999999999991"/>
    <n v="9.7899999999999991"/>
    <n v="323.07"/>
  </r>
  <r>
    <n v="99766"/>
    <x v="1"/>
    <x v="1"/>
    <s v="STERKENS DUBBEL"/>
    <x v="5"/>
    <x v="1"/>
    <n v="3.6"/>
    <n v="3.6"/>
    <n v="0"/>
  </r>
  <r>
    <n v="112585"/>
    <x v="0"/>
    <x v="16"/>
    <s v="DYNAMITE VYDS MER"/>
    <x v="0"/>
    <x v="1"/>
    <n v="11.49"/>
    <n v="11.49"/>
    <n v="0"/>
  </r>
  <r>
    <n v="78273"/>
    <x v="2"/>
    <x v="26"/>
    <s v="Johnny Drum Private Stock 101 Straight Kentucky Bourbon Whiskey"/>
    <x v="0"/>
    <x v="92"/>
    <n v="34.99"/>
    <n v="34.99"/>
    <n v="909.74"/>
  </r>
  <r>
    <n v="310259"/>
    <x v="0"/>
    <x v="11"/>
    <s v="RENZO MASI CHN"/>
    <x v="0"/>
    <x v="1"/>
    <n v="11.99"/>
    <n v="11.99"/>
    <n v="0"/>
  </r>
  <r>
    <n v="387495"/>
    <x v="0"/>
    <x v="7"/>
    <s v="MAIPE BONARDO"/>
    <x v="0"/>
    <x v="1"/>
    <n v="8.99"/>
    <n v="8.99"/>
    <n v="0"/>
  </r>
  <r>
    <n v="87467"/>
    <x v="0"/>
    <x v="6"/>
    <s v="TALUS CHARD"/>
    <x v="0"/>
    <x v="1"/>
    <n v="8.99"/>
    <n v="8.99"/>
    <n v="0"/>
  </r>
  <r>
    <n v="24159"/>
    <x v="1"/>
    <x v="1"/>
    <s v="SAISON DE SILLY ALE"/>
    <x v="10"/>
    <x v="1"/>
    <n v="3.89"/>
    <n v="3.89"/>
    <n v="0"/>
  </r>
  <r>
    <n v="18295"/>
    <x v="2"/>
    <x v="28"/>
    <s v="Seagram's Gin and Juice Citrus"/>
    <x v="0"/>
    <x v="88"/>
    <n v="9.49"/>
    <n v="9.49"/>
    <n v="578.89"/>
  </r>
  <r>
    <n v="10403"/>
    <x v="1"/>
    <x v="1"/>
    <s v="UINTA PALE ALE CAN"/>
    <x v="5"/>
    <x v="1"/>
    <n v="1.72"/>
    <n v="1.72"/>
    <n v="0"/>
  </r>
  <r>
    <n v="306453"/>
    <x v="0"/>
    <x v="21"/>
    <s v="THIERRY GERMAIN SAUMUR ROUGE"/>
    <x v="0"/>
    <x v="1"/>
    <n v="25.99"/>
    <n v="25.99"/>
    <n v="0"/>
  </r>
  <r>
    <n v="341910"/>
    <x v="0"/>
    <x v="6"/>
    <s v="Au Contraire Pinot Gris"/>
    <x v="0"/>
    <x v="1"/>
    <n v="15.99"/>
    <n v="15.99"/>
    <n v="0"/>
  </r>
  <r>
    <n v="24445"/>
    <x v="1"/>
    <x v="1"/>
    <s v="SCALDIS NOEL 6/25.4 0Z"/>
    <x v="11"/>
    <x v="1"/>
    <n v="19.25"/>
    <n v="19.25"/>
    <n v="0"/>
  </r>
  <r>
    <n v="74127"/>
    <x v="2"/>
    <x v="5"/>
    <s v="Chambord Liqueur"/>
    <x v="0"/>
    <x v="61"/>
    <n v="28.99"/>
    <n v="28.99"/>
    <n v="637.78"/>
  </r>
  <r>
    <n v="43876"/>
    <x v="0"/>
    <x v="6"/>
    <s v="Snoqualmie Vineyards Chardonnay"/>
    <x v="0"/>
    <x v="1"/>
    <n v="11.99"/>
    <n v="11.99"/>
    <n v="0"/>
  </r>
  <r>
    <n v="29919"/>
    <x v="1"/>
    <x v="1"/>
    <s v="SO FRESH SO GREEN 19.2 CAN"/>
    <x v="14"/>
    <x v="1"/>
    <n v="5.17"/>
    <n v="5.17"/>
    <n v="0"/>
  </r>
  <r>
    <n v="322116"/>
    <x v="0"/>
    <x v="6"/>
    <s v="KUNDE MAGNOLA LANE S/BLC"/>
    <x v="0"/>
    <x v="1"/>
    <n v="13.99"/>
    <n v="13.99"/>
    <n v="0"/>
  </r>
  <r>
    <n v="314243"/>
    <x v="0"/>
    <x v="11"/>
    <s v="Mamamango Moscato Muscat"/>
    <x v="0"/>
    <x v="1"/>
    <n v="16.989999999999998"/>
    <n v="16.989999999999998"/>
    <n v="0"/>
  </r>
  <r>
    <n v="29846"/>
    <x v="1"/>
    <x v="1"/>
    <s v="DI BURTON BEER 11.20Z"/>
    <x v="10"/>
    <x v="1"/>
    <n v="8.2200000000000006"/>
    <n v="8.2200000000000006"/>
    <n v="0"/>
  </r>
  <r>
    <n v="342112"/>
    <x v="2"/>
    <x v="9"/>
    <s v="Belvedere Peach Nectar Vodka"/>
    <x v="15"/>
    <x v="1"/>
    <n v="48.99"/>
    <n v="48.99"/>
    <n v="0"/>
  </r>
  <r>
    <n v="11341"/>
    <x v="2"/>
    <x v="5"/>
    <s v="Tempus Fugit Liqueur de Violettes"/>
    <x v="0"/>
    <x v="12"/>
    <n v="36.99"/>
    <n v="36.99"/>
    <n v="776.79000000000008"/>
  </r>
  <r>
    <n v="24404"/>
    <x v="1"/>
    <x v="1"/>
    <s v="Monk's Cafe Flemish Sour Ale"/>
    <x v="10"/>
    <x v="46"/>
    <n v="4.04"/>
    <n v="4.04"/>
    <n v="226.24"/>
  </r>
  <r>
    <n v="22439"/>
    <x v="1"/>
    <x v="1"/>
    <s v="FLORIS APPLE 11.2OZ"/>
    <x v="10"/>
    <x v="1"/>
    <n v="5.39"/>
    <n v="5.39"/>
    <n v="0"/>
  </r>
  <r>
    <n v="98469"/>
    <x v="1"/>
    <x v="1"/>
    <s v="MURPHYS RED 6/4 16OZ CAN"/>
    <x v="8"/>
    <x v="1"/>
    <n v="1.89"/>
    <n v="1.89"/>
    <n v="0"/>
  </r>
  <r>
    <n v="76602"/>
    <x v="1"/>
    <x v="32"/>
    <s v="Rebel Yell Root Beer Bourbon Whiskey"/>
    <x v="0"/>
    <x v="103"/>
    <n v="16.489999999999998"/>
    <n v="16.489999999999998"/>
    <n v="956.42"/>
  </r>
  <r>
    <n v="84680"/>
    <x v="0"/>
    <x v="16"/>
    <s v="Ferrari Carano Cabernet Sauvignon"/>
    <x v="0"/>
    <x v="1"/>
    <n v="33.99"/>
    <n v="33.99"/>
    <n v="0"/>
  </r>
  <r>
    <n v="431036"/>
    <x v="0"/>
    <x v="21"/>
    <s v="Luc Pirlet Classique Sauvignon Blanc"/>
    <x v="0"/>
    <x v="31"/>
    <n v="10.99"/>
    <n v="10.99"/>
    <n v="21.98"/>
  </r>
  <r>
    <n v="83541"/>
    <x v="0"/>
    <x v="7"/>
    <s v="ALEX ELMAN CABERNET SAUVIGNON"/>
    <x v="0"/>
    <x v="1"/>
    <n v="16.489999999999998"/>
    <n v="16.489999999999998"/>
    <n v="0"/>
  </r>
  <r>
    <n v="326874"/>
    <x v="0"/>
    <x v="11"/>
    <s v="MARRAMIERO PECORINO SUPER 13"/>
    <x v="0"/>
    <x v="1"/>
    <n v="22.99"/>
    <n v="22.99"/>
    <n v="0"/>
  </r>
  <r>
    <n v="42966"/>
    <x v="0"/>
    <x v="16"/>
    <s v="WILD HOG PORTER BASS ZIN"/>
    <x v="0"/>
    <x v="1"/>
    <n v="30.99"/>
    <n v="30.99"/>
    <n v="0"/>
  </r>
  <r>
    <n v="47822"/>
    <x v="2"/>
    <x v="8"/>
    <s v="Malibu Caribbean Rum and Mango Liqueur"/>
    <x v="2"/>
    <x v="65"/>
    <n v="32.99"/>
    <n v="32.99"/>
    <n v="824.75"/>
  </r>
  <r>
    <n v="93313"/>
    <x v="1"/>
    <x v="1"/>
    <s v="ST. BERNARDUS GIFT PACK"/>
    <x v="10"/>
    <x v="109"/>
    <n v="5.0999999999999996"/>
    <n v="5.0999999999999996"/>
    <n v="204"/>
  </r>
  <r>
    <n v="41004"/>
    <x v="0"/>
    <x v="16"/>
    <s v="Duckhorn Vineyards Three Palms Vineyard Merlot"/>
    <x v="0"/>
    <x v="69"/>
    <n v="83.99"/>
    <n v="83.99"/>
    <n v="2435.71"/>
  </r>
  <r>
    <n v="27816"/>
    <x v="1"/>
    <x v="1"/>
    <s v="MAGGIES PEACH FARMHOUSE ALE 6/"/>
    <x v="5"/>
    <x v="1"/>
    <n v="1.73"/>
    <n v="1.73"/>
    <n v="0"/>
  </r>
  <r>
    <n v="400580"/>
    <x v="0"/>
    <x v="10"/>
    <s v="MAXIMO TEMP"/>
    <x v="0"/>
    <x v="1"/>
    <n v="8.99"/>
    <n v="8.99"/>
    <n v="0"/>
  </r>
  <r>
    <n v="44663"/>
    <x v="2"/>
    <x v="9"/>
    <s v="Smirnoff Citrus Twist"/>
    <x v="6"/>
    <x v="49"/>
    <n v="7.49"/>
    <n v="7.49"/>
    <n v="104.86"/>
  </r>
  <r>
    <n v="310448"/>
    <x v="0"/>
    <x v="7"/>
    <s v="EL SUPREMO MAL"/>
    <x v="0"/>
    <x v="1"/>
    <n v="8.99"/>
    <n v="8.99"/>
    <n v="0"/>
  </r>
  <r>
    <n v="323636"/>
    <x v="3"/>
    <x v="19"/>
    <s v="PSAGOT CHARD"/>
    <x v="0"/>
    <x v="1"/>
    <n v="21.99"/>
    <n v="21.99"/>
    <n v="0"/>
  </r>
  <r>
    <n v="23602"/>
    <x v="1"/>
    <x v="1"/>
    <s v="MOYLANS DRAGOONS IRISH STOUT"/>
    <x v="1"/>
    <x v="1"/>
    <n v="5.14"/>
    <n v="5.14"/>
    <n v="0"/>
  </r>
  <r>
    <n v="348889"/>
    <x v="0"/>
    <x v="20"/>
    <s v="LINGANORE SEVENTH"/>
    <x v="0"/>
    <x v="1"/>
    <n v="18.989999999999998"/>
    <n v="18.989999999999998"/>
    <n v="0"/>
  </r>
  <r>
    <n v="22602"/>
    <x v="1"/>
    <x v="1"/>
    <s v="CLADERA PALE ALE"/>
    <x v="5"/>
    <x v="1"/>
    <n v="52.48"/>
    <n v="52.48"/>
    <n v="0"/>
  </r>
  <r>
    <n v="25629"/>
    <x v="1"/>
    <x v="1"/>
    <s v="PAULANER HEFE WEIZEN 20/16.9 OZ"/>
    <x v="3"/>
    <x v="1"/>
    <n v="2.41"/>
    <n v="2.41"/>
    <n v="0"/>
  </r>
  <r>
    <n v="334114"/>
    <x v="0"/>
    <x v="11"/>
    <s v="Renato Ratti Battaglione Barbera d'Asti"/>
    <x v="0"/>
    <x v="8"/>
    <n v="17.989999999999998"/>
    <n v="17.989999999999998"/>
    <n v="845.53"/>
  </r>
  <r>
    <n v="40480"/>
    <x v="0"/>
    <x v="18"/>
    <s v="Ozeki Premium Junmai Sake"/>
    <x v="4"/>
    <x v="22"/>
    <n v="13.99"/>
    <n v="13.99"/>
    <n v="433.69"/>
  </r>
  <r>
    <n v="33642"/>
    <x v="0"/>
    <x v="6"/>
    <s v="Chateau Ste. Michelle Horse Heaven Vineyard Sauvignon Blanc"/>
    <x v="0"/>
    <x v="146"/>
    <n v="18.489999999999998"/>
    <n v="18.489999999999998"/>
    <n v="1275.81"/>
  </r>
  <r>
    <n v="29240"/>
    <x v="1"/>
    <x v="1"/>
    <s v="MOA ST JOSEPH 6/4 NR"/>
    <x v="10"/>
    <x v="1"/>
    <n v="4.62"/>
    <n v="4.62"/>
    <n v="0"/>
  </r>
  <r>
    <n v="76810"/>
    <x v="2"/>
    <x v="26"/>
    <s v="Garrison Brothers Texas Straight Bourbon Whiskey"/>
    <x v="0"/>
    <x v="109"/>
    <n v="92.99"/>
    <n v="92.99"/>
    <n v="3719.6"/>
  </r>
  <r>
    <n v="310075"/>
    <x v="0"/>
    <x v="11"/>
    <s v="PINO GRIG VENEZIE"/>
    <x v="4"/>
    <x v="1"/>
    <n v="13.49"/>
    <n v="13.49"/>
    <n v="0"/>
  </r>
  <r>
    <n v="30088"/>
    <x v="1"/>
    <x v="1"/>
    <s v="Stone Xocoveza"/>
    <x v="5"/>
    <x v="1"/>
    <n v="2.2200000000000002"/>
    <n v="2.2200000000000002"/>
    <n v="0"/>
  </r>
  <r>
    <n v="29422"/>
    <x v="1"/>
    <x v="1"/>
    <s v="WEYERBACHER VERBOTEN 4/6 NR"/>
    <x v="5"/>
    <x v="1"/>
    <n v="1.74"/>
    <n v="1.74"/>
    <n v="0"/>
  </r>
  <r>
    <n v="345960"/>
    <x v="0"/>
    <x v="11"/>
    <s v="Fontanafredda Ebbio Langhe DOC Nebbiolo"/>
    <x v="0"/>
    <x v="41"/>
    <n v="19.489999999999998"/>
    <n v="19.489999999999998"/>
    <n v="19.489999999999998"/>
  </r>
  <r>
    <n v="24367"/>
    <x v="1"/>
    <x v="1"/>
    <s v="OBOLON BILE 20/16.9"/>
    <x v="3"/>
    <x v="1"/>
    <n v="2.62"/>
    <n v="2.62"/>
    <n v="0"/>
  </r>
  <r>
    <n v="85027"/>
    <x v="0"/>
    <x v="6"/>
    <s v="Federalist Vineyards The Federalist Chardonnay"/>
    <x v="0"/>
    <x v="58"/>
    <n v="15.49"/>
    <n v="15.49"/>
    <n v="604.11"/>
  </r>
  <r>
    <n v="327429"/>
    <x v="2"/>
    <x v="28"/>
    <s v="Green Hat Spring Summer Seasonal Gin"/>
    <x v="0"/>
    <x v="19"/>
    <n v="32.99"/>
    <n v="32.99"/>
    <n v="2507.2400000000002"/>
  </r>
  <r>
    <n v="41717"/>
    <x v="0"/>
    <x v="6"/>
    <s v="Hartford / Hartford Court Four Hearts Vineyards Chardonnay"/>
    <x v="0"/>
    <x v="5"/>
    <n v="44.99"/>
    <n v="44.99"/>
    <n v="404.91"/>
  </r>
  <r>
    <n v="23295"/>
    <x v="1"/>
    <x v="1"/>
    <s v="ITAIPAVA BEER"/>
    <x v="5"/>
    <x v="1"/>
    <n v="1.77"/>
    <n v="1.77"/>
    <n v="0"/>
  </r>
  <r>
    <n v="24701"/>
    <x v="1"/>
    <x v="1"/>
    <s v="NO LI JET STAR IMPERIAL IPA 12"/>
    <x v="1"/>
    <x v="1"/>
    <n v="8.2200000000000006"/>
    <n v="8.2200000000000006"/>
    <n v="0"/>
  </r>
  <r>
    <n v="29789"/>
    <x v="1"/>
    <x v="1"/>
    <s v="KEEGAN CHEMISTRY SET 2/12 NR"/>
    <x v="5"/>
    <x v="1"/>
    <n v="1.76"/>
    <n v="1.76"/>
    <n v="0"/>
  </r>
  <r>
    <n v="329303"/>
    <x v="0"/>
    <x v="3"/>
    <s v="Casas del Bosque Reserva Estate Bottled Sauvignon Blanc"/>
    <x v="0"/>
    <x v="0"/>
    <n v="12.99"/>
    <n v="12.99"/>
    <n v="129.9"/>
  </r>
  <r>
    <n v="333600"/>
    <x v="2"/>
    <x v="15"/>
    <s v="Tequila 7 Leguas Blanco"/>
    <x v="0"/>
    <x v="31"/>
    <n v="42.99"/>
    <n v="42.99"/>
    <n v="85.98"/>
  </r>
  <r>
    <n v="78441"/>
    <x v="1"/>
    <x v="1"/>
    <s v="UNIBROUE DON DE DIEU 12/750"/>
    <x v="0"/>
    <x v="1"/>
    <n v="8.34"/>
    <n v="8.34"/>
    <n v="0"/>
  </r>
  <r>
    <n v="93433"/>
    <x v="1"/>
    <x v="1"/>
    <s v="LINDEMANS POMME (APPLE)"/>
    <x v="5"/>
    <x v="1"/>
    <n v="6.56"/>
    <n v="6.56"/>
    <n v="0"/>
  </r>
  <r>
    <n v="83641"/>
    <x v="0"/>
    <x v="12"/>
    <s v="Segura Viudas Gran Cuvee Reserva Rare White Blend"/>
    <x v="0"/>
    <x v="49"/>
    <n v="16.989999999999998"/>
    <n v="16.989999999999998"/>
    <n v="237.85999999999999"/>
  </r>
  <r>
    <n v="27076"/>
    <x v="1"/>
    <x v="1"/>
    <s v="BREWERS IPA 4/6 12.0Z NR"/>
    <x v="5"/>
    <x v="1"/>
    <n v="1.61"/>
    <n v="1.61"/>
    <n v="0"/>
  </r>
  <r>
    <n v="86967"/>
    <x v="0"/>
    <x v="16"/>
    <s v="Fetzer Anthony's Hill Merlot"/>
    <x v="4"/>
    <x v="160"/>
    <n v="18.690000000000001"/>
    <n v="17.09"/>
    <n v="4084.5099999999998"/>
  </r>
  <r>
    <n v="302121"/>
    <x v="2"/>
    <x v="9"/>
    <s v="PInnacle Chocolate Whipped Vodka"/>
    <x v="0"/>
    <x v="27"/>
    <n v="10.79"/>
    <n v="10.79"/>
    <n v="86.32"/>
  </r>
  <r>
    <n v="318609"/>
    <x v="0"/>
    <x v="7"/>
    <s v="Finca El Origen Reserva Estate Malbec"/>
    <x v="0"/>
    <x v="10"/>
    <n v="11.99"/>
    <n v="11.99"/>
    <n v="155.87"/>
  </r>
  <r>
    <n v="326544"/>
    <x v="3"/>
    <x v="19"/>
    <s v="Mount Tabor Estate Shiraz"/>
    <x v="0"/>
    <x v="1"/>
    <n v="15.99"/>
    <n v="15.99"/>
    <n v="0"/>
  </r>
  <r>
    <n v="83917"/>
    <x v="0"/>
    <x v="16"/>
    <s v="Five Rivers Cabernet Sauvignon"/>
    <x v="0"/>
    <x v="15"/>
    <n v="14.49"/>
    <n v="9.99"/>
    <n v="109.89"/>
  </r>
  <r>
    <n v="82524"/>
    <x v="0"/>
    <x v="27"/>
    <s v="Cloud No. 9 Estate Pinot Noir"/>
    <x v="0"/>
    <x v="46"/>
    <n v="18.489999999999998"/>
    <n v="18.489999999999998"/>
    <n v="1035.4399999999998"/>
  </r>
  <r>
    <n v="26965"/>
    <x v="1"/>
    <x v="1"/>
    <s v="HEBREW JEWBELATION REBORN 17 1"/>
    <x v="1"/>
    <x v="1"/>
    <n v="15.39"/>
    <n v="15.39"/>
    <n v="0"/>
  </r>
  <r>
    <n v="12722"/>
    <x v="1"/>
    <x v="1"/>
    <s v="Ommegang Shadow Brewer"/>
    <x v="11"/>
    <x v="26"/>
    <n v="9.11"/>
    <n v="9.11"/>
    <n v="27.33"/>
  </r>
  <r>
    <n v="320481"/>
    <x v="0"/>
    <x v="16"/>
    <s v="TRENTADUE LA STORIA MER"/>
    <x v="0"/>
    <x v="1"/>
    <n v="20.99"/>
    <n v="20.99"/>
    <n v="0"/>
  </r>
  <r>
    <n v="76037"/>
    <x v="2"/>
    <x v="23"/>
    <s v="CLONTARF IRISH WHSKY   DUBLIN MULE CO PACK"/>
    <x v="0"/>
    <x v="1"/>
    <n v="18.989999999999998"/>
    <n v="18.989999999999998"/>
    <n v="0"/>
  </r>
  <r>
    <n v="45327"/>
    <x v="0"/>
    <x v="16"/>
    <s v="Nine North Wine Company Twenty Bench Bordeaux Blend"/>
    <x v="0"/>
    <x v="64"/>
    <n v="22.99"/>
    <n v="22.99"/>
    <n v="965.57999999999993"/>
  </r>
  <r>
    <n v="71194"/>
    <x v="2"/>
    <x v="15"/>
    <s v="Familia Camarena Silver Tequila"/>
    <x v="15"/>
    <x v="31"/>
    <n v="22.99"/>
    <n v="22.99"/>
    <n v="45.98"/>
  </r>
  <r>
    <n v="82282"/>
    <x v="0"/>
    <x v="25"/>
    <s v="Fisheye Shiraz"/>
    <x v="0"/>
    <x v="161"/>
    <n v="5.79"/>
    <n v="5.79"/>
    <n v="550.04999999999995"/>
  </r>
  <r>
    <n v="47105"/>
    <x v="0"/>
    <x v="14"/>
    <s v="LECHAIM BRANDY"/>
    <x v="0"/>
    <x v="1"/>
    <n v="30.99"/>
    <n v="30.99"/>
    <n v="0"/>
  </r>
  <r>
    <n v="75990"/>
    <x v="0"/>
    <x v="11"/>
    <s v="Cantine Florio Sweet Marsala Grillo"/>
    <x v="0"/>
    <x v="41"/>
    <n v="11.99"/>
    <n v="11.99"/>
    <n v="11.99"/>
  </r>
  <r>
    <n v="41438"/>
    <x v="0"/>
    <x v="12"/>
    <s v="Moet &amp; Chandon Grand Vintage Brut Champagne Brut Champagne Blend"/>
    <x v="0"/>
    <x v="42"/>
    <n v="65.989999999999995"/>
    <n v="65.989999999999995"/>
    <n v="329.95"/>
  </r>
  <r>
    <n v="48036"/>
    <x v="0"/>
    <x v="0"/>
    <s v="Ken Forrester Old Vine Reserve Chenin Blanc"/>
    <x v="0"/>
    <x v="31"/>
    <n v="15.99"/>
    <n v="15.99"/>
    <n v="31.98"/>
  </r>
  <r>
    <n v="373710"/>
    <x v="0"/>
    <x v="11"/>
    <s v="Petra Zingari Toscana IGT Sangiovese"/>
    <x v="0"/>
    <x v="65"/>
    <n v="13.49"/>
    <n v="13.49"/>
    <n v="337.25"/>
  </r>
  <r>
    <n v="79846"/>
    <x v="2"/>
    <x v="9"/>
    <s v="Stolichnaya Hot Jalapeno Vodka"/>
    <x v="15"/>
    <x v="78"/>
    <n v="27.99"/>
    <n v="27.99"/>
    <n v="2603.0699999999997"/>
  </r>
  <r>
    <n v="384534"/>
    <x v="0"/>
    <x v="4"/>
    <s v="Chateau Musar Musar Jeune Red Cinsault, Syrah, Cabernet Sauvignon"/>
    <x v="0"/>
    <x v="12"/>
    <n v="20.99"/>
    <n v="20.99"/>
    <n v="440.78999999999996"/>
  </r>
  <r>
    <n v="10906"/>
    <x v="1"/>
    <x v="1"/>
    <s v="UINTA HOP NOSH TANGERINE IPA"/>
    <x v="5"/>
    <x v="1"/>
    <n v="1.72"/>
    <n v="1.72"/>
    <n v="0"/>
  </r>
  <r>
    <n v="80800"/>
    <x v="0"/>
    <x v="6"/>
    <s v="Seven Daughters Crisp White Winemaker's Blend Rare White Blend"/>
    <x v="0"/>
    <x v="162"/>
    <n v="11.99"/>
    <n v="11.99"/>
    <n v="599.5"/>
  </r>
  <r>
    <n v="331142"/>
    <x v="0"/>
    <x v="4"/>
    <s v="Chateau Burgozone Pinot Noir"/>
    <x v="0"/>
    <x v="28"/>
    <n v="14.99"/>
    <n v="14.99"/>
    <n v="179.88"/>
  </r>
  <r>
    <n v="86371"/>
    <x v="0"/>
    <x v="20"/>
    <s v="MD 20/20 ORANGE JUBILEE"/>
    <x v="0"/>
    <x v="1"/>
    <n v="4.1900000000000004"/>
    <n v="4.1900000000000004"/>
    <n v="0"/>
  </r>
  <r>
    <n v="39497"/>
    <x v="0"/>
    <x v="16"/>
    <s v="Raymond Vineyard &amp; Cellar Reserve Selection Cabernet Sauvignon"/>
    <x v="0"/>
    <x v="1"/>
    <n v="40.99"/>
    <n v="40.99"/>
    <n v="0"/>
  </r>
  <r>
    <n v="333199"/>
    <x v="0"/>
    <x v="7"/>
    <s v="DOS MINAS MALB"/>
    <x v="0"/>
    <x v="1"/>
    <n v="14.49"/>
    <n v="14.49"/>
    <n v="0"/>
  </r>
  <r>
    <n v="79441"/>
    <x v="2"/>
    <x v="2"/>
    <s v="Glenmorangie Bacalta Private Edition Single Malt Scotch Whiskey"/>
    <x v="0"/>
    <x v="131"/>
    <n v="87.99"/>
    <n v="87.99"/>
    <n v="14958.3"/>
  </r>
  <r>
    <n v="329899"/>
    <x v="0"/>
    <x v="6"/>
    <s v="Soleil Mimosa Mango"/>
    <x v="0"/>
    <x v="42"/>
    <n v="10.99"/>
    <n v="10.99"/>
    <n v="54.95"/>
  </r>
  <r>
    <n v="29889"/>
    <x v="1"/>
    <x v="1"/>
    <s v="21ST AMMENDMENT TOASTER PASTRY 19.2CAN"/>
    <x v="14"/>
    <x v="1"/>
    <n v="5.14"/>
    <n v="5.14"/>
    <n v="0"/>
  </r>
  <r>
    <n v="305332"/>
    <x v="0"/>
    <x v="16"/>
    <s v="Grayson Cellars Lot 6 Merlot"/>
    <x v="0"/>
    <x v="49"/>
    <n v="11.99"/>
    <n v="11.99"/>
    <n v="167.86"/>
  </r>
  <r>
    <n v="70776"/>
    <x v="2"/>
    <x v="2"/>
    <s v="Bruichladdich Port Charlotte Islay Barley Heavily Peated Islay Single Malt Scotch Whiskey"/>
    <x v="0"/>
    <x v="36"/>
    <n v="63.99"/>
    <n v="63.99"/>
    <n v="2111.67"/>
  </r>
  <r>
    <n v="19445"/>
    <x v="0"/>
    <x v="6"/>
    <s v="Estrella River Winery Proprietor's Reserve Chardonnay"/>
    <x v="0"/>
    <x v="1"/>
    <n v="6.79"/>
    <n v="6.79"/>
    <n v="0"/>
  </r>
  <r>
    <n v="25304"/>
    <x v="1"/>
    <x v="1"/>
    <s v="KASTEEL DONKER 6/4 11.2 OZ"/>
    <x v="10"/>
    <x v="1"/>
    <n v="6.67"/>
    <n v="6.67"/>
    <n v="0"/>
  </r>
  <r>
    <n v="44708"/>
    <x v="0"/>
    <x v="16"/>
    <s v="Four Vines Biker Zinfandel"/>
    <x v="0"/>
    <x v="37"/>
    <n v="20.99"/>
    <n v="20.99"/>
    <n v="377.82"/>
  </r>
  <r>
    <n v="22956"/>
    <x v="1"/>
    <x v="1"/>
    <s v="Zywiec Beer"/>
    <x v="3"/>
    <x v="6"/>
    <n v="2.0099999999999998"/>
    <n v="2.0099999999999998"/>
    <n v="40.199999999999996"/>
  </r>
  <r>
    <n v="40057"/>
    <x v="0"/>
    <x v="11"/>
    <s v="Terrabianca Campaccio Toscana IGT Sangiovese"/>
    <x v="0"/>
    <x v="28"/>
    <n v="32.99"/>
    <n v="32.99"/>
    <n v="395.88"/>
  </r>
  <r>
    <n v="26629"/>
    <x v="1"/>
    <x v="1"/>
    <s v="PERENNIAL PLAN B BELGIAN ALE 1"/>
    <x v="0"/>
    <x v="1"/>
    <n v="18.47"/>
    <n v="18.47"/>
    <n v="0"/>
  </r>
  <r>
    <n v="24137"/>
    <x v="1"/>
    <x v="1"/>
    <s v="ANDERSON SUMMER CANS 4/6 CAN"/>
    <x v="5"/>
    <x v="1"/>
    <n v="49.4"/>
    <n v="49.4"/>
    <n v="0"/>
  </r>
  <r>
    <n v="319630"/>
    <x v="0"/>
    <x v="3"/>
    <s v="Anderra Sauvignon Blanc"/>
    <x v="0"/>
    <x v="31"/>
    <n v="9.99"/>
    <n v="6.99"/>
    <n v="13.98"/>
  </r>
  <r>
    <n v="74202"/>
    <x v="1"/>
    <x v="32"/>
    <s v="Stranahan's Diamond Peak Colorado Whiskey 94 Proof"/>
    <x v="0"/>
    <x v="163"/>
    <n v="61.99"/>
    <n v="61.99"/>
    <n v="8058.7"/>
  </r>
  <r>
    <n v="332392"/>
    <x v="0"/>
    <x v="4"/>
    <s v="CHAT HAUT QUERAY"/>
    <x v="0"/>
    <x v="1"/>
    <n v="13.69"/>
    <n v="13.69"/>
    <n v="0"/>
  </r>
  <r>
    <n v="383430"/>
    <x v="0"/>
    <x v="16"/>
    <s v="The Magnificent Wine Company Steak House Cabernet Sauvignon"/>
    <x v="0"/>
    <x v="35"/>
    <n v="11.49"/>
    <n v="11.49"/>
    <n v="425.13"/>
  </r>
  <r>
    <n v="42711"/>
    <x v="0"/>
    <x v="6"/>
    <s v="Mason Cellars Pomelo Sauvignon Blanc"/>
    <x v="0"/>
    <x v="20"/>
    <n v="14.49"/>
    <n v="14.49"/>
    <n v="246.33"/>
  </r>
  <r>
    <n v="318831"/>
    <x v="0"/>
    <x v="11"/>
    <s v="Cavit Collection Oak Zero Trentino Chardonnay"/>
    <x v="0"/>
    <x v="31"/>
    <n v="10.99"/>
    <n v="10.99"/>
    <n v="21.98"/>
  </r>
  <r>
    <n v="23872"/>
    <x v="1"/>
    <x v="1"/>
    <s v="ROLLING ROCK 18PK NR"/>
    <x v="5"/>
    <x v="1"/>
    <n v="16.79"/>
    <n v="16.79"/>
    <n v="0"/>
  </r>
  <r>
    <n v="89931"/>
    <x v="0"/>
    <x v="6"/>
    <s v="Boordy Vineyards Chesapeake Icon No.5 Eastern Oyster Chardonnay"/>
    <x v="0"/>
    <x v="61"/>
    <n v="12.49"/>
    <n v="12.49"/>
    <n v="274.78000000000003"/>
  </r>
  <r>
    <n v="23744"/>
    <x v="0"/>
    <x v="21"/>
    <s v="Chateau l'Ermitage Blanc Costieres de Nimes White Southern Rhone Blend"/>
    <x v="0"/>
    <x v="31"/>
    <n v="12.69"/>
    <n v="12.69"/>
    <n v="25.38"/>
  </r>
  <r>
    <n v="83940"/>
    <x v="0"/>
    <x v="21"/>
    <s v="Chateau Bois Cardon Medoc Bordeaux Blend"/>
    <x v="0"/>
    <x v="26"/>
    <n v="13.69"/>
    <n v="9.49"/>
    <n v="28.47"/>
  </r>
  <r>
    <n v="12572"/>
    <x v="2"/>
    <x v="26"/>
    <s v="Wild Turkey 101 Kentucky Straight Bourbon Whiskey"/>
    <x v="6"/>
    <x v="12"/>
    <n v="12.99"/>
    <n v="12.99"/>
    <n v="272.79000000000002"/>
  </r>
  <r>
    <n v="306242"/>
    <x v="0"/>
    <x v="10"/>
    <s v="Bodegas y Vinedos del Jalon Las Pizarras Grenache"/>
    <x v="0"/>
    <x v="1"/>
    <n v="12.69"/>
    <n v="12.69"/>
    <n v="0"/>
  </r>
  <r>
    <n v="325819"/>
    <x v="0"/>
    <x v="25"/>
    <s v="HARDY'S SHZ"/>
    <x v="0"/>
    <x v="1"/>
    <n v="10.99"/>
    <n v="10.99"/>
    <n v="0"/>
  </r>
  <r>
    <n v="301155"/>
    <x v="0"/>
    <x v="10"/>
    <s v="Bodegas Eder Crianza Tempranillo"/>
    <x v="0"/>
    <x v="10"/>
    <n v="11.99"/>
    <n v="11.99"/>
    <n v="155.87"/>
  </r>
  <r>
    <n v="29623"/>
    <x v="1"/>
    <x v="1"/>
    <s v="ROGUE FRUIT SALAD CIDER 22.0Z"/>
    <x v="1"/>
    <x v="1"/>
    <n v="6.5"/>
    <n v="6.5"/>
    <n v="0"/>
  </r>
  <r>
    <n v="22569"/>
    <x v="1"/>
    <x v="1"/>
    <s v="SALVA VIDA"/>
    <x v="5"/>
    <x v="1"/>
    <n v="42.48"/>
    <n v="42.48"/>
    <n v="0"/>
  </r>
  <r>
    <n v="28261"/>
    <x v="1"/>
    <x v="1"/>
    <s v="HARVIESTOUNS  ENGINEERS RESERV"/>
    <x v="16"/>
    <x v="1"/>
    <n v="5.62"/>
    <n v="5.62"/>
    <n v="0"/>
  </r>
  <r>
    <n v="349224"/>
    <x v="0"/>
    <x v="16"/>
    <s v="FIREFLY RIDGE CAB"/>
    <x v="0"/>
    <x v="1"/>
    <n v="8.99"/>
    <n v="8.99"/>
    <n v="0"/>
  </r>
  <r>
    <n v="24007"/>
    <x v="0"/>
    <x v="16"/>
    <s v="Sebastiani Vineyards &amp; Winery Pinot Noir"/>
    <x v="0"/>
    <x v="10"/>
    <n v="17.489999999999998"/>
    <n v="17.489999999999998"/>
    <n v="227.36999999999998"/>
  </r>
  <r>
    <n v="156078"/>
    <x v="0"/>
    <x v="21"/>
    <s v="Bernard Reverdy et fils Sancerre Sauvignon Blanc"/>
    <x v="0"/>
    <x v="1"/>
    <n v="22.99"/>
    <n v="22.99"/>
    <n v="0"/>
  </r>
  <r>
    <n v="70144"/>
    <x v="2"/>
    <x v="28"/>
    <s v="Juniper Green Organic London Dry Gin"/>
    <x v="0"/>
    <x v="60"/>
    <n v="25.99"/>
    <n v="25.99"/>
    <n v="1949.2499999999998"/>
  </r>
  <r>
    <n v="80056"/>
    <x v="0"/>
    <x v="6"/>
    <s v="Flipflop Wines Moscato Muscat"/>
    <x v="0"/>
    <x v="164"/>
    <n v="5.79"/>
    <n v="5.79"/>
    <n v="926.4"/>
  </r>
  <r>
    <n v="331348"/>
    <x v="0"/>
    <x v="11"/>
    <s v="Secoli Valpolicella Ripasso Valpolicella Blend"/>
    <x v="0"/>
    <x v="1"/>
    <n v="13.99"/>
    <n v="13.99"/>
    <n v="0"/>
  </r>
  <r>
    <n v="322351"/>
    <x v="0"/>
    <x v="16"/>
    <s v="Nickel &amp; Nickel Branding Iron Cabernet Sauvignon"/>
    <x v="0"/>
    <x v="52"/>
    <n v="96.99"/>
    <n v="96.99"/>
    <n v="678.93"/>
  </r>
  <r>
    <n v="74411"/>
    <x v="0"/>
    <x v="6"/>
    <s v="Three Thieves Bandit Pinot Grigio"/>
    <x v="15"/>
    <x v="1"/>
    <n v="7.19"/>
    <n v="7.19"/>
    <n v="0"/>
  </r>
  <r>
    <n v="313942"/>
    <x v="0"/>
    <x v="16"/>
    <s v="Hazlitt 1852 Vineyards Red Cat Rare Red Blend"/>
    <x v="0"/>
    <x v="6"/>
    <n v="8.59"/>
    <n v="8.59"/>
    <n v="171.8"/>
  </r>
  <r>
    <n v="2054"/>
    <x v="1"/>
    <x v="1"/>
    <s v="Rogue Mocha Porter"/>
    <x v="5"/>
    <x v="75"/>
    <n v="1.55"/>
    <n v="1.55"/>
    <n v="158.1"/>
  </r>
  <r>
    <n v="307635"/>
    <x v="0"/>
    <x v="6"/>
    <s v="Backhouse Chardonnay"/>
    <x v="0"/>
    <x v="28"/>
    <n v="7.99"/>
    <n v="7.99"/>
    <n v="95.88"/>
  </r>
  <r>
    <n v="84310"/>
    <x v="0"/>
    <x v="16"/>
    <s v="Geyser Peak Cabernet Sauvignon"/>
    <x v="0"/>
    <x v="52"/>
    <n v="13.99"/>
    <n v="13.99"/>
    <n v="97.93"/>
  </r>
  <r>
    <n v="44543"/>
    <x v="0"/>
    <x v="14"/>
    <s v="Hiram Walker Brandy Ginger"/>
    <x v="0"/>
    <x v="141"/>
    <n v="10.49"/>
    <n v="10.49"/>
    <n v="965.08"/>
  </r>
  <r>
    <n v="45840"/>
    <x v="0"/>
    <x v="16"/>
    <s v="LARKMEAD CAB"/>
    <x v="0"/>
    <x v="1"/>
    <n v="66.989999999999995"/>
    <n v="66.989999999999995"/>
    <n v="0"/>
  </r>
  <r>
    <n v="304849"/>
    <x v="0"/>
    <x v="16"/>
    <s v="Kobalt Window Pane Bordeaux Blend"/>
    <x v="0"/>
    <x v="1"/>
    <n v="44.99"/>
    <n v="44.99"/>
    <n v="0"/>
  </r>
  <r>
    <n v="335731"/>
    <x v="2"/>
    <x v="5"/>
    <s v="Prichard's Sweet Lucy Bourbon Liqueur"/>
    <x v="0"/>
    <x v="65"/>
    <n v="30.99"/>
    <n v="30.99"/>
    <n v="774.75"/>
  </r>
  <r>
    <n v="353418"/>
    <x v="0"/>
    <x v="16"/>
    <s v="Bennett Family Reserve Cabernet Sauvignon"/>
    <x v="0"/>
    <x v="28"/>
    <n v="21.99"/>
    <n v="21.99"/>
    <n v="263.88"/>
  </r>
  <r>
    <n v="316655"/>
    <x v="0"/>
    <x v="22"/>
    <s v="Villa Wolf Dry Riesling"/>
    <x v="0"/>
    <x v="31"/>
    <n v="12.99"/>
    <n v="12.99"/>
    <n v="25.98"/>
  </r>
  <r>
    <n v="10644"/>
    <x v="1"/>
    <x v="1"/>
    <s v="DEL DUCATO VIA EMILIA"/>
    <x v="10"/>
    <x v="1"/>
    <n v="7.45"/>
    <n v="7.45"/>
    <n v="0"/>
  </r>
  <r>
    <n v="45067"/>
    <x v="0"/>
    <x v="12"/>
    <s v="ADRIANO ADAMI GARBEL PROSECCO"/>
    <x v="0"/>
    <x v="1"/>
    <n v="13.99"/>
    <n v="13.99"/>
    <n v="0"/>
  </r>
  <r>
    <n v="200735"/>
    <x v="0"/>
    <x v="6"/>
    <s v="Estrella River Winery Proprietor's Reserve Pinot Grigio"/>
    <x v="0"/>
    <x v="1"/>
    <n v="6.79"/>
    <n v="6.79"/>
    <n v="0"/>
  </r>
  <r>
    <n v="19534"/>
    <x v="0"/>
    <x v="21"/>
    <s v="Mas de Guiot Cabernet Sauvignon"/>
    <x v="0"/>
    <x v="1"/>
    <n v="12.99"/>
    <n v="12.99"/>
    <n v="0"/>
  </r>
  <r>
    <n v="10427"/>
    <x v="1"/>
    <x v="1"/>
    <s v="Clown Shoes American Monastic Belgian Style India Pale Ale"/>
    <x v="5"/>
    <x v="1"/>
    <n v="2.62"/>
    <n v="2.62"/>
    <n v="0"/>
  </r>
  <r>
    <n v="22674"/>
    <x v="1"/>
    <x v="1"/>
    <s v="UINTA VARIETY"/>
    <x v="5"/>
    <x v="1"/>
    <n v="1.65"/>
    <n v="1.65"/>
    <n v="0"/>
  </r>
  <r>
    <n v="98850"/>
    <x v="1"/>
    <x v="1"/>
    <s v="Weihenstephan Original Premium Bavaricum"/>
    <x v="5"/>
    <x v="11"/>
    <n v="2.23"/>
    <n v="2.23"/>
    <n v="53.519999999999996"/>
  </r>
  <r>
    <n v="152099"/>
    <x v="3"/>
    <x v="19"/>
    <s v="ALFASI RES CAB"/>
    <x v="0"/>
    <x v="1"/>
    <n v="9.7899999999999991"/>
    <n v="9.7899999999999991"/>
    <n v="0"/>
  </r>
  <r>
    <n v="46393"/>
    <x v="0"/>
    <x v="11"/>
    <s v="Sella &amp; Mosca Marchese di Villamarina Estate Bottled Alghero Cabernet Sauvignon"/>
    <x v="0"/>
    <x v="31"/>
    <n v="74.989999999999995"/>
    <n v="74.989999999999995"/>
    <n v="149.97999999999999"/>
  </r>
  <r>
    <n v="232426"/>
    <x v="0"/>
    <x v="16"/>
    <s v="Copain Les Voisins Syrah"/>
    <x v="0"/>
    <x v="28"/>
    <n v="39.99"/>
    <n v="39.99"/>
    <n v="479.88"/>
  </r>
  <r>
    <n v="429759"/>
    <x v="0"/>
    <x v="21"/>
    <s v="Domaine Puech Cocut Pinot Noir"/>
    <x v="0"/>
    <x v="10"/>
    <n v="9.99"/>
    <n v="9.99"/>
    <n v="129.87"/>
  </r>
  <r>
    <n v="44980"/>
    <x v="0"/>
    <x v="11"/>
    <s v="CARDINALE LANATA MOSCATO D'ASTI"/>
    <x v="0"/>
    <x v="1"/>
    <n v="11.99"/>
    <n v="11.99"/>
    <n v="0"/>
  </r>
  <r>
    <n v="418617"/>
    <x v="0"/>
    <x v="16"/>
    <s v="Michael Pozzan Winery Annabella Special Selection Pinot Noir"/>
    <x v="0"/>
    <x v="62"/>
    <n v="17.489999999999998"/>
    <n v="17.489999999999998"/>
    <n v="559.67999999999995"/>
  </r>
  <r>
    <n v="315987"/>
    <x v="0"/>
    <x v="12"/>
    <s v="Fizz 56 Dolce Piedmont DOC Brachetto"/>
    <x v="0"/>
    <x v="1"/>
    <n v="14.99"/>
    <n v="14.99"/>
    <n v="0"/>
  </r>
  <r>
    <n v="416770"/>
    <x v="0"/>
    <x v="21"/>
    <s v="CLOS MT OLIVET CDR MONTEUIL"/>
    <x v="0"/>
    <x v="1"/>
    <n v="15.49"/>
    <n v="15.49"/>
    <n v="0"/>
  </r>
  <r>
    <n v="46158"/>
    <x v="2"/>
    <x v="26"/>
    <s v="HIGH WEST 21YR"/>
    <x v="0"/>
    <x v="1"/>
    <n v="142.99"/>
    <n v="142.99"/>
    <n v="0"/>
  </r>
  <r>
    <n v="48179"/>
    <x v="0"/>
    <x v="17"/>
    <s v="Fratelli Branca Distillerie Punt e Mes Vermouth Red Blend"/>
    <x v="0"/>
    <x v="104"/>
    <n v="17.989999999999998"/>
    <n v="17.989999999999998"/>
    <n v="737.58999999999992"/>
  </r>
  <r>
    <n v="80838"/>
    <x v="0"/>
    <x v="16"/>
    <s v="Treana Red Cabernet Sauvignon"/>
    <x v="0"/>
    <x v="6"/>
    <n v="31.99"/>
    <n v="31.99"/>
    <n v="639.79999999999995"/>
  </r>
  <r>
    <n v="57290"/>
    <x v="0"/>
    <x v="18"/>
    <s v="Kooksoondang Bek Se Ju"/>
    <x v="6"/>
    <x v="109"/>
    <n v="5.99"/>
    <n v="5.99"/>
    <n v="239.60000000000002"/>
  </r>
  <r>
    <n v="317449"/>
    <x v="3"/>
    <x v="19"/>
    <s v="Vinhos Oscar Quevedo Ruby Red Port"/>
    <x v="0"/>
    <x v="26"/>
    <n v="27.99"/>
    <n v="27.99"/>
    <n v="83.97"/>
  </r>
  <r>
    <n v="45229"/>
    <x v="0"/>
    <x v="21"/>
    <s v="Jean Luc Colombo Cape Bleue Rose Red Southern Rhone Blend"/>
    <x v="0"/>
    <x v="1"/>
    <n v="12.99"/>
    <n v="12.99"/>
    <n v="0"/>
  </r>
  <r>
    <n v="23247"/>
    <x v="1"/>
    <x v="1"/>
    <s v="HITACHINO WHITE ALE 11.2 0Z"/>
    <x v="10"/>
    <x v="1"/>
    <n v="4.57"/>
    <n v="4.57"/>
    <n v="0"/>
  </r>
  <r>
    <n v="72560"/>
    <x v="2"/>
    <x v="2"/>
    <s v="Highland Park Magnus Single Malt Scotch Whisky"/>
    <x v="0"/>
    <x v="165"/>
    <n v="36.99"/>
    <n v="36.99"/>
    <n v="8729.6400000000012"/>
  </r>
  <r>
    <n v="9474"/>
    <x v="1"/>
    <x v="1"/>
    <s v="ST. BERNARDUS PATER 6 11."/>
    <x v="10"/>
    <x v="1"/>
    <n v="4.1399999999999997"/>
    <n v="4.1399999999999997"/>
    <n v="0"/>
  </r>
  <r>
    <n v="47581"/>
    <x v="2"/>
    <x v="8"/>
    <s v="Ron Santa Teresa Rhum Orange Liqueur"/>
    <x v="6"/>
    <x v="1"/>
    <n v="25.99"/>
    <n v="25.99"/>
    <n v="0"/>
  </r>
  <r>
    <n v="23191"/>
    <x v="0"/>
    <x v="16"/>
    <s v="Charles Krug Winery (Peter Mondavi Family) Pinot Noir"/>
    <x v="0"/>
    <x v="37"/>
    <n v="26.99"/>
    <n v="26.99"/>
    <n v="485.82"/>
  </r>
  <r>
    <n v="10428"/>
    <x v="1"/>
    <x v="1"/>
    <s v="CLOWN SHOES THE BARISTA BROWN ALE"/>
    <x v="1"/>
    <x v="1"/>
    <n v="6.81"/>
    <n v="6.81"/>
    <n v="0"/>
  </r>
  <r>
    <n v="96112"/>
    <x v="1"/>
    <x v="1"/>
    <s v="ZHIGULY BARREL 95   16"/>
    <x v="8"/>
    <x v="1"/>
    <n v="2.62"/>
    <n v="2.62"/>
    <n v="0"/>
  </r>
  <r>
    <n v="312075"/>
    <x v="0"/>
    <x v="16"/>
    <s v="Tuck Beckstoffer The Sum Cabernet Sauvignon"/>
    <x v="0"/>
    <x v="12"/>
    <n v="28.99"/>
    <n v="28.99"/>
    <n v="608.79"/>
  </r>
  <r>
    <n v="340226"/>
    <x v="0"/>
    <x v="21"/>
    <s v="CHRISTOPHE THORIGNY VOUV BRUT 11"/>
    <x v="0"/>
    <x v="1"/>
    <n v="15.99"/>
    <n v="15.99"/>
    <n v="0"/>
  </r>
  <r>
    <n v="91081"/>
    <x v="1"/>
    <x v="1"/>
    <s v="COORS LT 12/24OZ CAN"/>
    <x v="17"/>
    <x v="1"/>
    <n v="24.04"/>
    <n v="24.04"/>
    <n v="0"/>
  </r>
  <r>
    <n v="311494"/>
    <x v="0"/>
    <x v="24"/>
    <s v="Gavalas Winery Dry White Katsano"/>
    <x v="0"/>
    <x v="42"/>
    <n v="20.99"/>
    <n v="20.99"/>
    <n v="104.94999999999999"/>
  </r>
  <r>
    <n v="311026"/>
    <x v="0"/>
    <x v="11"/>
    <s v="CANTINA NALLES P/GRIG PUNGGLE"/>
    <x v="0"/>
    <x v="1"/>
    <n v="18.489999999999998"/>
    <n v="18.489999999999998"/>
    <n v="0"/>
  </r>
  <r>
    <n v="307674"/>
    <x v="0"/>
    <x v="16"/>
    <s v="Cameron Hughes Meritage"/>
    <x v="0"/>
    <x v="1"/>
    <n v="14.49"/>
    <n v="14.49"/>
    <n v="0"/>
  </r>
  <r>
    <n v="83450"/>
    <x v="0"/>
    <x v="3"/>
    <s v="Emiliana Coyam Rare Red Blend"/>
    <x v="0"/>
    <x v="1"/>
    <n v="32.99"/>
    <n v="32.99"/>
    <n v="0"/>
  </r>
  <r>
    <n v="41555"/>
    <x v="0"/>
    <x v="17"/>
    <s v="Bodegas Hidalgo Manzanilla La Gitana Palomino"/>
    <x v="7"/>
    <x v="1"/>
    <n v="14.99"/>
    <n v="14.99"/>
    <n v="0"/>
  </r>
  <r>
    <n v="27927"/>
    <x v="1"/>
    <x v="1"/>
    <s v="GULDEN DRAAK 9000 QUAD 6/4 11.20Z NR"/>
    <x v="10"/>
    <x v="1"/>
    <n v="5.05"/>
    <n v="5.05"/>
    <n v="0"/>
  </r>
  <r>
    <n v="40100"/>
    <x v="0"/>
    <x v="11"/>
    <s v="VILLA PUCCINI P/GRIG"/>
    <x v="0"/>
    <x v="1"/>
    <n v="14.49"/>
    <n v="14.49"/>
    <n v="0"/>
  </r>
  <r>
    <n v="71842"/>
    <x v="2"/>
    <x v="8"/>
    <s v="Kraken Black Spiced Rum 70 Proof"/>
    <x v="0"/>
    <x v="145"/>
    <n v="16.989999999999998"/>
    <n v="16.989999999999998"/>
    <n v="3092.18"/>
  </r>
  <r>
    <n v="337663"/>
    <x v="0"/>
    <x v="10"/>
    <s v="QUINTA DO ANJO VINHAS DO LASSO BLANCO"/>
    <x v="0"/>
    <x v="1"/>
    <n v="9.99"/>
    <n v="9.99"/>
    <n v="0"/>
  </r>
  <r>
    <n v="29619"/>
    <x v="1"/>
    <x v="1"/>
    <s v="SMUTTYNOSE VARIETY PACK 2/12 NR"/>
    <x v="5"/>
    <x v="1"/>
    <n v="1.39"/>
    <n v="1.39"/>
    <n v="0"/>
  </r>
  <r>
    <n v="42953"/>
    <x v="0"/>
    <x v="16"/>
    <s v="Sokol Blosser Pinot Noir"/>
    <x v="0"/>
    <x v="1"/>
    <n v="30.99"/>
    <n v="30.99"/>
    <n v="0"/>
  </r>
  <r>
    <n v="234282"/>
    <x v="0"/>
    <x v="21"/>
    <s v="Chateau Pey La Tour Reserve du Chateau Bordeaux Superieur Bordeaux Blend"/>
    <x v="0"/>
    <x v="58"/>
    <n v="18.989999999999998"/>
    <n v="18.989999999999998"/>
    <n v="740.6099999999999"/>
  </r>
  <r>
    <n v="44869"/>
    <x v="0"/>
    <x v="25"/>
    <s v="Glaetzer Wallace Shiraz"/>
    <x v="0"/>
    <x v="1"/>
    <n v="21.99"/>
    <n v="21.99"/>
    <n v="0"/>
  </r>
  <r>
    <n v="44465"/>
    <x v="0"/>
    <x v="6"/>
    <s v="Snoqualmie Vineyards Naked Organic Chardonnay"/>
    <x v="0"/>
    <x v="1"/>
    <n v="12.99"/>
    <n v="12.99"/>
    <n v="0"/>
  </r>
  <r>
    <n v="42682"/>
    <x v="0"/>
    <x v="25"/>
    <s v="Jacob's Creek Reserve Pinot Noir"/>
    <x v="0"/>
    <x v="65"/>
    <n v="12.69"/>
    <n v="12.69"/>
    <n v="317.25"/>
  </r>
  <r>
    <n v="412210"/>
    <x v="0"/>
    <x v="10"/>
    <s v="Bodegas Emilio Moro Finca Resalso Tempranillo"/>
    <x v="0"/>
    <x v="23"/>
    <n v="15.99"/>
    <n v="15.99"/>
    <n v="255.84"/>
  </r>
  <r>
    <n v="433742"/>
    <x v="0"/>
    <x v="21"/>
    <s v="HENRY FESSY BEAUJ VIL"/>
    <x v="0"/>
    <x v="1"/>
    <n v="13.69"/>
    <n v="13.69"/>
    <n v="0"/>
  </r>
  <r>
    <n v="7781"/>
    <x v="1"/>
    <x v="1"/>
    <s v="CORSENDONK ANGUS TRIPLE PALE 6/4 NR"/>
    <x v="5"/>
    <x v="1"/>
    <n v="4.17"/>
    <n v="4.17"/>
    <n v="0"/>
  </r>
  <r>
    <n v="312523"/>
    <x v="0"/>
    <x v="10"/>
    <s v="Bodegas Juan Gil Honoro Vera Tempranillo"/>
    <x v="0"/>
    <x v="1"/>
    <n v="9.99"/>
    <n v="9.99"/>
    <n v="0"/>
  </r>
  <r>
    <n v="26575"/>
    <x v="1"/>
    <x v="1"/>
    <s v="DUPONT FORET 12/11.2 OZ"/>
    <x v="10"/>
    <x v="1"/>
    <n v="6.68"/>
    <n v="6.68"/>
    <n v="0"/>
  </r>
  <r>
    <n v="10388"/>
    <x v="1"/>
    <x v="1"/>
    <s v="DUCLAW DOUBLE NAKED FISH"/>
    <x v="5"/>
    <x v="1"/>
    <n v="1.48"/>
    <n v="1.48"/>
    <n v="0"/>
  </r>
  <r>
    <n v="143766"/>
    <x v="0"/>
    <x v="20"/>
    <s v="Richards Wine Company Wild Irish Rose Lambrusco"/>
    <x v="4"/>
    <x v="26"/>
    <n v="8.99"/>
    <n v="8.99"/>
    <n v="26.97"/>
  </r>
  <r>
    <n v="233870"/>
    <x v="0"/>
    <x v="16"/>
    <s v="La Crema Fog Veil Pinot Noir"/>
    <x v="0"/>
    <x v="49"/>
    <n v="55.99"/>
    <n v="55.99"/>
    <n v="783.86"/>
  </r>
  <r>
    <n v="25344"/>
    <x v="1"/>
    <x v="1"/>
    <s v="GREAT DIVIDE COLETTE 4/6 12 OZ"/>
    <x v="5"/>
    <x v="1"/>
    <n v="2.2799999999999998"/>
    <n v="2.2799999999999998"/>
    <n v="0"/>
  </r>
  <r>
    <n v="24460"/>
    <x v="1"/>
    <x v="1"/>
    <s v="BARALAR DOUBLE BOCK 20/16.9 OZ"/>
    <x v="3"/>
    <x v="1"/>
    <n v="2.62"/>
    <n v="2.62"/>
    <n v="0"/>
  </r>
  <r>
    <n v="302588"/>
    <x v="0"/>
    <x v="17"/>
    <s v="Quinta de la Rosa Tonel No. 12 Ten Year Old Tawny Port Red Port"/>
    <x v="7"/>
    <x v="82"/>
    <n v="30.99"/>
    <n v="30.99"/>
    <n v="712.77"/>
  </r>
  <r>
    <n v="24886"/>
    <x v="1"/>
    <x v="1"/>
    <s v="GREEN FLASH PALATE WRECKER 12/22.0Z"/>
    <x v="1"/>
    <x v="1"/>
    <n v="9.75"/>
    <n v="9.75"/>
    <n v="0"/>
  </r>
  <r>
    <n v="70415"/>
    <x v="2"/>
    <x v="28"/>
    <s v="New Deal 33 Portland Dry Gin"/>
    <x v="0"/>
    <x v="112"/>
    <n v="31.99"/>
    <n v="31.99"/>
    <n v="479.84999999999997"/>
  </r>
  <r>
    <n v="70675"/>
    <x v="2"/>
    <x v="26"/>
    <s v="Wyoming Whiskey Small Batch Bourbon Whiskey"/>
    <x v="0"/>
    <x v="149"/>
    <n v="39.99"/>
    <n v="39.99"/>
    <n v="3959.01"/>
  </r>
  <r>
    <n v="78753"/>
    <x v="2"/>
    <x v="5"/>
    <s v="Tippy Cow Orange Cream Caribbean Rum &amp; Real Dairy Cream"/>
    <x v="0"/>
    <x v="6"/>
    <n v="19.489999999999998"/>
    <n v="19.489999999999998"/>
    <n v="389.79999999999995"/>
  </r>
  <r>
    <n v="327913"/>
    <x v="0"/>
    <x v="16"/>
    <s v="Mettler Family Vineyards Estate Grown Petite Sirah"/>
    <x v="0"/>
    <x v="1"/>
    <n v="20.99"/>
    <n v="20.99"/>
    <n v="0"/>
  </r>
  <r>
    <n v="338184"/>
    <x v="0"/>
    <x v="4"/>
    <s v="CH MUSAR BEKAA VLY RED"/>
    <x v="6"/>
    <x v="1"/>
    <n v="25.99"/>
    <n v="25.99"/>
    <n v="0"/>
  </r>
  <r>
    <n v="29035"/>
    <x v="1"/>
    <x v="1"/>
    <s v="BALTIKA RUSSIAN HONEY BROWN12/14.9.OZ NR"/>
    <x v="29"/>
    <x v="1"/>
    <n v="5.65"/>
    <n v="5.65"/>
    <n v="0"/>
  </r>
  <r>
    <n v="43601"/>
    <x v="0"/>
    <x v="25"/>
    <s v="Nine Stones Shiraz"/>
    <x v="0"/>
    <x v="5"/>
    <n v="14.99"/>
    <n v="14.99"/>
    <n v="134.91"/>
  </r>
  <r>
    <n v="310112"/>
    <x v="0"/>
    <x v="4"/>
    <s v="TSUKASA BOTAN GINJO FU IN"/>
    <x v="9"/>
    <x v="1"/>
    <n v="33.99"/>
    <n v="33.99"/>
    <n v="0"/>
  </r>
  <r>
    <n v="48092"/>
    <x v="2"/>
    <x v="2"/>
    <s v="Compass Box Oak Cross Scotch Whiskey"/>
    <x v="0"/>
    <x v="166"/>
    <n v="57.99"/>
    <n v="57.99"/>
    <n v="8640.51"/>
  </r>
  <r>
    <n v="47674"/>
    <x v="2"/>
    <x v="5"/>
    <s v="Shakka Apple Liqueur"/>
    <x v="0"/>
    <x v="0"/>
    <n v="29.99"/>
    <n v="29.99"/>
    <n v="299.89999999999998"/>
  </r>
  <r>
    <n v="92223"/>
    <x v="1"/>
    <x v="1"/>
    <s v="STEEL RESERVE 12/24OZ CAN"/>
    <x v="17"/>
    <x v="1"/>
    <n v="17.8"/>
    <n v="17.8"/>
    <n v="0"/>
  </r>
  <r>
    <n v="69710"/>
    <x v="0"/>
    <x v="24"/>
    <s v="Ino S.A. (Thebes) Retsina Savatiano"/>
    <x v="0"/>
    <x v="15"/>
    <n v="10.49"/>
    <n v="10.49"/>
    <n v="115.39"/>
  </r>
  <r>
    <n v="42725"/>
    <x v="0"/>
    <x v="21"/>
    <s v="Domaine du Salvard Delaille Cheverny Sauvignon Blanc"/>
    <x v="0"/>
    <x v="1"/>
    <n v="18.489999999999998"/>
    <n v="18.489999999999998"/>
    <n v="0"/>
  </r>
  <r>
    <n v="333602"/>
    <x v="2"/>
    <x v="15"/>
    <s v="Tequila 7 Leguas Reposado"/>
    <x v="0"/>
    <x v="1"/>
    <n v="47.99"/>
    <n v="47.99"/>
    <n v="0"/>
  </r>
  <r>
    <n v="40260"/>
    <x v="0"/>
    <x v="16"/>
    <s v="McManis Family Vineyards Cabernet Sauvignon"/>
    <x v="0"/>
    <x v="49"/>
    <n v="11.99"/>
    <n v="11.99"/>
    <n v="167.86"/>
  </r>
  <r>
    <n v="425206"/>
    <x v="0"/>
    <x v="21"/>
    <s v="Chateau Coupe Roses La Bastide Minervois Red Southern Rhone Blend"/>
    <x v="0"/>
    <x v="1"/>
    <n v="14.99"/>
    <n v="14.99"/>
    <n v="0"/>
  </r>
  <r>
    <n v="11274"/>
    <x v="0"/>
    <x v="16"/>
    <s v="Blackstone Winery Winemaker's Select Merlot"/>
    <x v="4"/>
    <x v="159"/>
    <n v="21.99"/>
    <n v="21.99"/>
    <n v="2616.81"/>
  </r>
  <r>
    <n v="56120"/>
    <x v="0"/>
    <x v="6"/>
    <s v="Little Black Dress Chardonnay"/>
    <x v="0"/>
    <x v="52"/>
    <n v="10.99"/>
    <n v="10.59"/>
    <n v="74.13"/>
  </r>
  <r>
    <n v="330952"/>
    <x v="0"/>
    <x v="16"/>
    <s v="MARIETTA CELLARS ARME LOT 1 BORD"/>
    <x v="0"/>
    <x v="1"/>
    <n v="23.99"/>
    <n v="23.99"/>
    <n v="0"/>
  </r>
  <r>
    <n v="91820"/>
    <x v="1"/>
    <x v="1"/>
    <s v="Schiltz Classic Beer"/>
    <x v="5"/>
    <x v="4"/>
    <n v="0.92"/>
    <n v="0.92"/>
    <n v="154.56"/>
  </r>
  <r>
    <n v="24611"/>
    <x v="1"/>
    <x v="1"/>
    <s v="MORITZ CERVEZAS 4/6 11 OZ"/>
    <x v="16"/>
    <x v="1"/>
    <n v="2.4"/>
    <n v="2.4"/>
    <n v="0"/>
  </r>
  <r>
    <n v="40068"/>
    <x v="0"/>
    <x v="6"/>
    <s v="GAINEY CHARD"/>
    <x v="0"/>
    <x v="1"/>
    <n v="20.99"/>
    <n v="20.99"/>
    <n v="0"/>
  </r>
  <r>
    <n v="2232"/>
    <x v="1"/>
    <x v="1"/>
    <s v="Twisted Tea Original Hard Ice Tea"/>
    <x v="5"/>
    <x v="91"/>
    <n v="1.31"/>
    <n v="1.31"/>
    <n v="172.92000000000002"/>
  </r>
  <r>
    <n v="435694"/>
    <x v="0"/>
    <x v="10"/>
    <s v="Pagos Del Rey El Circulo Blanco Macabeo"/>
    <x v="0"/>
    <x v="1"/>
    <n v="9.7899999999999991"/>
    <n v="9.7899999999999991"/>
    <n v="0"/>
  </r>
  <r>
    <n v="76100"/>
    <x v="2"/>
    <x v="5"/>
    <s v="AMARETTO DI SARONNO   VAP"/>
    <x v="0"/>
    <x v="37"/>
    <n v="25.99"/>
    <n v="25.99"/>
    <n v="467.82"/>
  </r>
  <r>
    <n v="99770"/>
    <x v="1"/>
    <x v="1"/>
    <s v="Single Digit Dubbel"/>
    <x v="5"/>
    <x v="1"/>
    <n v="1.42"/>
    <n v="1.42"/>
    <n v="0"/>
  </r>
  <r>
    <n v="28073"/>
    <x v="1"/>
    <x v="1"/>
    <s v="LEFT HAND FADE TO BLACK 4/6 12.0Z NR"/>
    <x v="5"/>
    <x v="1"/>
    <n v="1.91"/>
    <n v="1.91"/>
    <n v="0"/>
  </r>
  <r>
    <n v="22192"/>
    <x v="1"/>
    <x v="1"/>
    <s v="FLYING FISH GRAND CRU"/>
    <x v="5"/>
    <x v="1"/>
    <n v="1.67"/>
    <n v="1.67"/>
    <n v="0"/>
  </r>
  <r>
    <n v="23303"/>
    <x v="1"/>
    <x v="1"/>
    <s v="DUPONT FORET ORGANIC SAISON ALE"/>
    <x v="11"/>
    <x v="1"/>
    <n v="10.54"/>
    <n v="10.54"/>
    <n v="0"/>
  </r>
  <r>
    <n v="26953"/>
    <x v="1"/>
    <x v="1"/>
    <s v="JW LEES CALVADOS 12/11.20Z NR"/>
    <x v="10"/>
    <x v="1"/>
    <n v="9.66"/>
    <n v="9.66"/>
    <n v="0"/>
  </r>
  <r>
    <n v="43682"/>
    <x v="0"/>
    <x v="6"/>
    <s v="Cline Cellars Estate Grown Pinot Gris"/>
    <x v="0"/>
    <x v="108"/>
    <n v="13.99"/>
    <n v="13.99"/>
    <n v="391.72"/>
  </r>
  <r>
    <n v="80148"/>
    <x v="0"/>
    <x v="16"/>
    <s v="CONCANNON CONSERVANCY CRIMSON&amp;CLOVER"/>
    <x v="0"/>
    <x v="1"/>
    <n v="14.99"/>
    <n v="14.99"/>
    <n v="0"/>
  </r>
  <r>
    <n v="22816"/>
    <x v="1"/>
    <x v="1"/>
    <s v="MENABREA DARK BEER"/>
    <x v="5"/>
    <x v="1"/>
    <n v="2.57"/>
    <n v="2.57"/>
    <n v="0"/>
  </r>
  <r>
    <n v="322292"/>
    <x v="0"/>
    <x v="21"/>
    <s v="Domaine de Viranel Trilogie Red Cabernet Franc"/>
    <x v="0"/>
    <x v="1"/>
    <n v="10.99"/>
    <n v="10.99"/>
    <n v="0"/>
  </r>
  <r>
    <n v="24379"/>
    <x v="1"/>
    <x v="1"/>
    <s v="FAT DRAGON PALE ALE 8% 12/500ML"/>
    <x v="7"/>
    <x v="1"/>
    <n v="5.68"/>
    <n v="5.68"/>
    <n v="0"/>
  </r>
  <r>
    <n v="336393"/>
    <x v="2"/>
    <x v="23"/>
    <s v="Glendalough Sherry Cask Finish Poitin"/>
    <x v="0"/>
    <x v="22"/>
    <n v="44.99"/>
    <n v="44.99"/>
    <n v="1394.69"/>
  </r>
  <r>
    <n v="18872"/>
    <x v="0"/>
    <x v="12"/>
    <s v="Piper Heidsieck Brut Champagne Brut Champagne Blend"/>
    <x v="0"/>
    <x v="0"/>
    <n v="154.99"/>
    <n v="154.99"/>
    <n v="1549.9"/>
  </r>
  <r>
    <n v="333368"/>
    <x v="0"/>
    <x v="10"/>
    <s v="Bodegas Triton Tridente Tempranillo"/>
    <x v="0"/>
    <x v="76"/>
    <n v="17.989999999999998"/>
    <n v="17.989999999999998"/>
    <n v="881.50999999999988"/>
  </r>
  <r>
    <n v="80298"/>
    <x v="0"/>
    <x v="6"/>
    <s v="Once Upon a Vine The Fairest Chardonnay"/>
    <x v="0"/>
    <x v="48"/>
    <n v="10.99"/>
    <n v="7.49"/>
    <n v="29.96"/>
  </r>
  <r>
    <n v="326167"/>
    <x v="0"/>
    <x v="11"/>
    <s v="ACCORDINI AMARONE LE BESSOLE"/>
    <x v="0"/>
    <x v="1"/>
    <n v="24.99"/>
    <n v="24.99"/>
    <n v="0"/>
  </r>
  <r>
    <n v="300195"/>
    <x v="3"/>
    <x v="19"/>
    <s v="ALFASI CAB"/>
    <x v="6"/>
    <x v="1"/>
    <n v="4.59"/>
    <n v="4.59"/>
    <n v="0"/>
  </r>
  <r>
    <n v="44271"/>
    <x v="3"/>
    <x v="19"/>
    <s v="KEFRAYA LES BRETECHES RED"/>
    <x v="0"/>
    <x v="1"/>
    <n v="14.49"/>
    <n v="14.49"/>
    <n v="0"/>
  </r>
  <r>
    <n v="316417"/>
    <x v="0"/>
    <x v="12"/>
    <s v="HEIDSEICK GREEN DEMI SEC"/>
    <x v="0"/>
    <x v="1"/>
    <n v="50.99"/>
    <n v="50.99"/>
    <n v="0"/>
  </r>
  <r>
    <n v="74699"/>
    <x v="2"/>
    <x v="5"/>
    <s v="TUACA Cinnaster Cinnamon &amp; Vanilla Liqueur"/>
    <x v="0"/>
    <x v="27"/>
    <n v="20.99"/>
    <n v="20.99"/>
    <n v="167.92"/>
  </r>
  <r>
    <n v="28493"/>
    <x v="1"/>
    <x v="1"/>
    <s v="Bud Light"/>
    <x v="8"/>
    <x v="14"/>
    <n v="1.44"/>
    <n v="1.44"/>
    <n v="195.84"/>
  </r>
  <r>
    <n v="56057"/>
    <x v="2"/>
    <x v="2"/>
    <s v="Mcclelland's Lowland Single Malt Scotch Whiskey"/>
    <x v="0"/>
    <x v="62"/>
    <n v="19.989999999999998"/>
    <n v="19.989999999999998"/>
    <n v="639.67999999999995"/>
  </r>
  <r>
    <n v="28890"/>
    <x v="1"/>
    <x v="1"/>
    <s v="DUCLAW SAWTOOTH 4/6 12.OZ NR"/>
    <x v="5"/>
    <x v="1"/>
    <n v="1.29"/>
    <n v="1.29"/>
    <n v="0"/>
  </r>
  <r>
    <n v="78470"/>
    <x v="2"/>
    <x v="9"/>
    <s v="Denaka Vodka"/>
    <x v="2"/>
    <x v="1"/>
    <n v="21.99"/>
    <n v="21.99"/>
    <n v="0"/>
  </r>
  <r>
    <n v="330356"/>
    <x v="0"/>
    <x v="21"/>
    <s v="Mas Fleurey Grande Reserve Millesime Cotes de Provence Mourvedre"/>
    <x v="0"/>
    <x v="15"/>
    <n v="10.99"/>
    <n v="10.99"/>
    <n v="120.89"/>
  </r>
  <r>
    <n v="80246"/>
    <x v="0"/>
    <x v="20"/>
    <s v="MD 20/20 ELECTRIC MELON"/>
    <x v="0"/>
    <x v="1"/>
    <n v="4.1900000000000004"/>
    <n v="4.1900000000000004"/>
    <n v="0"/>
  </r>
  <r>
    <n v="92002"/>
    <x v="1"/>
    <x v="1"/>
    <s v="SLAVUTICH MITZNE 20/500ML"/>
    <x v="7"/>
    <x v="1"/>
    <n v="2.4700000000000002"/>
    <n v="2.4700000000000002"/>
    <n v="0"/>
  </r>
  <r>
    <n v="337518"/>
    <x v="0"/>
    <x v="10"/>
    <s v="Cosecheros y Criadores Buenas Viura"/>
    <x v="0"/>
    <x v="1"/>
    <n v="7.79"/>
    <n v="7.79"/>
    <n v="0"/>
  </r>
  <r>
    <n v="312061"/>
    <x v="0"/>
    <x v="6"/>
    <s v="Elk Run Riesling"/>
    <x v="0"/>
    <x v="7"/>
    <n v="12.99"/>
    <n v="12.99"/>
    <n v="77.94"/>
  </r>
  <r>
    <n v="301538"/>
    <x v="0"/>
    <x v="16"/>
    <s v="Fisher Vineyards Unity Bordeaux Blend"/>
    <x v="0"/>
    <x v="1"/>
    <n v="31.99"/>
    <n v="31.99"/>
    <n v="0"/>
  </r>
  <r>
    <n v="8885"/>
    <x v="1"/>
    <x v="1"/>
    <s v="Flying Fish Oktober Fish"/>
    <x v="5"/>
    <x v="1"/>
    <n v="1.67"/>
    <n v="1.67"/>
    <n v="0"/>
  </r>
  <r>
    <n v="342136"/>
    <x v="2"/>
    <x v="9"/>
    <s v="Svedka Cucumber Lime Vodka"/>
    <x v="0"/>
    <x v="128"/>
    <n v="10.79"/>
    <n v="10.79"/>
    <n v="1855.8799999999999"/>
  </r>
  <r>
    <n v="327369"/>
    <x v="0"/>
    <x v="22"/>
    <s v="Moselland Pink Cat Riesling"/>
    <x v="7"/>
    <x v="61"/>
    <n v="14.49"/>
    <n v="14.49"/>
    <n v="318.78000000000003"/>
  </r>
  <r>
    <n v="334494"/>
    <x v="0"/>
    <x v="4"/>
    <s v="Ixsir Altitudes Rose Rare Rose Blend, Syrah, Caladoc"/>
    <x v="0"/>
    <x v="35"/>
    <n v="17.989999999999998"/>
    <n v="17.989999999999998"/>
    <n v="665.63"/>
  </r>
  <r>
    <n v="26259"/>
    <x v="1"/>
    <x v="1"/>
    <s v="STEEL RESERVE BLACKBERRY 12/24OZ CAN"/>
    <x v="17"/>
    <x v="1"/>
    <n v="20.53"/>
    <n v="20.53"/>
    <n v="0"/>
  </r>
  <r>
    <n v="306083"/>
    <x v="0"/>
    <x v="31"/>
    <s v="PIERRE SPARR PINOT BLANC"/>
    <x v="0"/>
    <x v="1"/>
    <n v="18.489999999999998"/>
    <n v="18.489999999999998"/>
    <n v="0"/>
  </r>
  <r>
    <n v="310326"/>
    <x v="0"/>
    <x v="21"/>
    <s v="Les Cadrans de Lassegue Saint Emilion Grand Cru Bordeaux Blend"/>
    <x v="0"/>
    <x v="27"/>
    <n v="29.99"/>
    <n v="29.99"/>
    <n v="239.92"/>
  </r>
  <r>
    <n v="22142"/>
    <x v="1"/>
    <x v="1"/>
    <s v="Southern Tier IPA"/>
    <x v="5"/>
    <x v="167"/>
    <n v="1.58"/>
    <n v="1.58"/>
    <n v="199.08"/>
  </r>
  <r>
    <n v="24444"/>
    <x v="1"/>
    <x v="1"/>
    <s v="SCHNEIDER GIFT PACK 5/16.9 OZ"/>
    <x v="3"/>
    <x v="1"/>
    <n v="7.36"/>
    <n v="7.36"/>
    <n v="0"/>
  </r>
  <r>
    <n v="49239"/>
    <x v="2"/>
    <x v="15"/>
    <s v="Chinaco Tequila Reposado"/>
    <x v="0"/>
    <x v="26"/>
    <n v="50.99"/>
    <n v="50.99"/>
    <n v="152.97"/>
  </r>
  <r>
    <n v="331106"/>
    <x v="0"/>
    <x v="16"/>
    <s v="Roblar Cabernet Sauvignon"/>
    <x v="0"/>
    <x v="1"/>
    <n v="10.99"/>
    <n v="10.99"/>
    <n v="0"/>
  </r>
  <r>
    <n v="333542"/>
    <x v="0"/>
    <x v="10"/>
    <s v="Conde de Siruela Roble Tempranillo"/>
    <x v="0"/>
    <x v="1"/>
    <n v="13.99"/>
    <n v="13.99"/>
    <n v="0"/>
  </r>
  <r>
    <n v="48530"/>
    <x v="2"/>
    <x v="5"/>
    <s v="Benjamin Prichard's Sweet Lucy Bourbon Cream Liqueur"/>
    <x v="0"/>
    <x v="27"/>
    <n v="30.99"/>
    <n v="30.99"/>
    <n v="247.92"/>
  </r>
  <r>
    <n v="89014"/>
    <x v="0"/>
    <x v="21"/>
    <s v="Chateau Margaux Grand Vin Premier Grand Cru Classe Margaux Bordeaux Blend"/>
    <x v="0"/>
    <x v="41"/>
    <n v="1318.99"/>
    <n v="1318.99"/>
    <n v="1318.99"/>
  </r>
  <r>
    <n v="46585"/>
    <x v="0"/>
    <x v="25"/>
    <s v="Yalumba Shiraz"/>
    <x v="0"/>
    <x v="36"/>
    <n v="18.489999999999998"/>
    <n v="18.489999999999998"/>
    <n v="610.16999999999996"/>
  </r>
  <r>
    <n v="28277"/>
    <x v="1"/>
    <x v="1"/>
    <s v="DuClaw Devil's Milk Barleywine Style Ale"/>
    <x v="5"/>
    <x v="1"/>
    <n v="2.57"/>
    <n v="2.57"/>
    <n v="0"/>
  </r>
  <r>
    <n v="40341"/>
    <x v="0"/>
    <x v="21"/>
    <s v="Patrick Lesec Pierres Dorees Chateauneuf du pape Red Southern Rhone Blend"/>
    <x v="0"/>
    <x v="15"/>
    <n v="52.99"/>
    <n v="52.99"/>
    <n v="582.89"/>
  </r>
  <r>
    <n v="23150"/>
    <x v="1"/>
    <x v="1"/>
    <s v="THE BRUERY AUTUMN MAPLE 12/750"/>
    <x v="0"/>
    <x v="1"/>
    <n v="13.16"/>
    <n v="13.16"/>
    <n v="0"/>
  </r>
  <r>
    <n v="310935"/>
    <x v="0"/>
    <x v="12"/>
    <s v="Bartenura Sparkling Moscato Dolce Spumante Muscat"/>
    <x v="0"/>
    <x v="41"/>
    <n v="18.989999999999998"/>
    <n v="18.989999999999998"/>
    <n v="18.989999999999998"/>
  </r>
  <r>
    <n v="329910"/>
    <x v="0"/>
    <x v="16"/>
    <s v="Jolete Olson Vineyard Cabernet Sauvignon"/>
    <x v="0"/>
    <x v="1"/>
    <n v="26.99"/>
    <n v="26.99"/>
    <n v="0"/>
  </r>
  <r>
    <n v="10616"/>
    <x v="1"/>
    <x v="1"/>
    <s v="LAMBICKX PRIVATE DOMAIN"/>
    <x v="0"/>
    <x v="1"/>
    <n v="23.22"/>
    <n v="23.22"/>
    <n v="0"/>
  </r>
  <r>
    <n v="308384"/>
    <x v="0"/>
    <x v="16"/>
    <s v="LUCINDA &amp; MILLIE CAB"/>
    <x v="0"/>
    <x v="1"/>
    <n v="12.99"/>
    <n v="12.99"/>
    <n v="0"/>
  </r>
  <r>
    <n v="27671"/>
    <x v="1"/>
    <x v="1"/>
    <s v="PREMINGER LAGER 6/4 330ML NR"/>
    <x v="12"/>
    <x v="1"/>
    <n v="2.06"/>
    <n v="2.06"/>
    <n v="0"/>
  </r>
  <r>
    <n v="26145"/>
    <x v="1"/>
    <x v="1"/>
    <s v="BUD 18PK 16OZ CAN"/>
    <x v="8"/>
    <x v="1"/>
    <n v="20.350000000000001"/>
    <n v="20.350000000000001"/>
    <n v="0"/>
  </r>
  <r>
    <n v="333626"/>
    <x v="3"/>
    <x v="19"/>
    <s v="Shiloh Secret Reserve Merlot"/>
    <x v="0"/>
    <x v="15"/>
    <n v="37.99"/>
    <n v="37.99"/>
    <n v="417.89000000000004"/>
  </r>
  <r>
    <n v="66680"/>
    <x v="0"/>
    <x v="11"/>
    <s v="LEONE DE CASTRIS SAL SALENT RS"/>
    <x v="0"/>
    <x v="1"/>
    <n v="15.99"/>
    <n v="15.99"/>
    <n v="0"/>
  </r>
  <r>
    <n v="140813"/>
    <x v="3"/>
    <x v="19"/>
    <s v="Barkan Classic Sauvignon Blanc"/>
    <x v="0"/>
    <x v="76"/>
    <n v="11.99"/>
    <n v="11.99"/>
    <n v="587.51"/>
  </r>
  <r>
    <n v="25288"/>
    <x v="1"/>
    <x v="1"/>
    <s v="BAR HARBOR THUNDER HOLE ALE 4/"/>
    <x v="5"/>
    <x v="1"/>
    <n v="2.06"/>
    <n v="2.06"/>
    <n v="0"/>
  </r>
  <r>
    <n v="333904"/>
    <x v="0"/>
    <x v="10"/>
    <s v="RAINHA SANTA 10YR PORT"/>
    <x v="0"/>
    <x v="1"/>
    <n v="21.99"/>
    <n v="21.99"/>
    <n v="0"/>
  </r>
  <r>
    <n v="305231"/>
    <x v="3"/>
    <x v="19"/>
    <s v="Herzog Special Reserve Chardonnay"/>
    <x v="0"/>
    <x v="15"/>
    <n v="29.99"/>
    <n v="29.99"/>
    <n v="329.89"/>
  </r>
  <r>
    <n v="131229"/>
    <x v="3"/>
    <x v="19"/>
    <s v="Joseph Zakon Kosher Kesser 770 Concord"/>
    <x v="4"/>
    <x v="48"/>
    <n v="10.99"/>
    <n v="10.99"/>
    <n v="43.96"/>
  </r>
  <r>
    <n v="348837"/>
    <x v="0"/>
    <x v="14"/>
    <s v="KVINT KOSHER BRANDY"/>
    <x v="0"/>
    <x v="1"/>
    <n v="7.4"/>
    <n v="7.4"/>
    <n v="0"/>
  </r>
  <r>
    <n v="11908"/>
    <x v="1"/>
    <x v="1"/>
    <s v="Ommegang Lovely, Dark and Deep"/>
    <x v="5"/>
    <x v="21"/>
    <n v="2.12"/>
    <n v="2.12"/>
    <n v="63.6"/>
  </r>
  <r>
    <n v="47466"/>
    <x v="2"/>
    <x v="15"/>
    <s v="Don Julio 70 Anejo Claro Tequila"/>
    <x v="0"/>
    <x v="54"/>
    <n v="48.99"/>
    <n v="48.99"/>
    <n v="4115.16"/>
  </r>
  <r>
    <n v="29308"/>
    <x v="1"/>
    <x v="1"/>
    <s v="HITACHINO YUZO SAISON DU JAPON"/>
    <x v="10"/>
    <x v="1"/>
    <n v="5.09"/>
    <n v="5.09"/>
    <n v="0"/>
  </r>
  <r>
    <n v="323744"/>
    <x v="0"/>
    <x v="29"/>
    <s v="Concannon Vineyard Glen Ellen Reserve White Zinfandel"/>
    <x v="0"/>
    <x v="1"/>
    <n v="21.99"/>
    <n v="21.99"/>
    <n v="0"/>
  </r>
  <r>
    <n v="70352"/>
    <x v="2"/>
    <x v="26"/>
    <s v="Rebel Reserve Kentucky Straight Bourbon Whiskey"/>
    <x v="0"/>
    <x v="15"/>
    <n v="17.989999999999998"/>
    <n v="17.989999999999998"/>
    <n v="197.89"/>
  </r>
  <r>
    <n v="31109"/>
    <x v="1"/>
    <x v="1"/>
    <s v="Dogfish Head 60 Minute IPA Can"/>
    <x v="5"/>
    <x v="158"/>
    <n v="1.46"/>
    <n v="1.46"/>
    <n v="315.36"/>
  </r>
  <r>
    <n v="48951"/>
    <x v="1"/>
    <x v="1"/>
    <s v="HOOP TEA WHITE MANGO"/>
    <x v="23"/>
    <x v="1"/>
    <n v="21.88"/>
    <n v="21.88"/>
    <n v="0"/>
  </r>
  <r>
    <n v="42675"/>
    <x v="2"/>
    <x v="2"/>
    <s v="John Walker &amp; Sons King George V"/>
    <x v="0"/>
    <x v="42"/>
    <n v="387.99"/>
    <n v="387.99"/>
    <n v="1939.95"/>
  </r>
  <r>
    <n v="41917"/>
    <x v="0"/>
    <x v="10"/>
    <s v="VIONTA ALBARINO RIAS BAIXAS"/>
    <x v="0"/>
    <x v="1"/>
    <n v="15.49"/>
    <n v="15.49"/>
    <n v="0"/>
  </r>
  <r>
    <n v="24871"/>
    <x v="1"/>
    <x v="1"/>
    <s v="Full Sail Session Lager"/>
    <x v="16"/>
    <x v="70"/>
    <n v="1.39"/>
    <n v="1.39"/>
    <n v="91.74"/>
  </r>
  <r>
    <n v="16314"/>
    <x v="0"/>
    <x v="10"/>
    <s v="Eguren Ugarte Reserva Rioja Red Blend"/>
    <x v="0"/>
    <x v="48"/>
    <n v="16.989999999999998"/>
    <n v="16.989999999999998"/>
    <n v="67.959999999999994"/>
  </r>
  <r>
    <n v="24117"/>
    <x v="1"/>
    <x v="1"/>
    <s v="MONTY PYTHON HOLY GRAIL 4/6 12 OZ"/>
    <x v="5"/>
    <x v="1"/>
    <n v="2.14"/>
    <n v="2.14"/>
    <n v="0"/>
  </r>
  <r>
    <n v="326927"/>
    <x v="2"/>
    <x v="5"/>
    <s v="Giffard Creme de Pamplemousse Liqueur"/>
    <x v="0"/>
    <x v="27"/>
    <n v="26.99"/>
    <n v="26.99"/>
    <n v="215.92"/>
  </r>
  <r>
    <n v="319802"/>
    <x v="2"/>
    <x v="5"/>
    <s v="Barenjager Honey &amp; Bourbon Liqueur"/>
    <x v="15"/>
    <x v="37"/>
    <n v="30.99"/>
    <n v="30.99"/>
    <n v="557.81999999999994"/>
  </r>
  <r>
    <n v="22394"/>
    <x v="1"/>
    <x v="1"/>
    <s v="POPERINGS HOMMEL ALE 25.4OZ"/>
    <x v="11"/>
    <x v="1"/>
    <n v="10.72"/>
    <n v="10.72"/>
    <n v="0"/>
  </r>
  <r>
    <n v="339912"/>
    <x v="0"/>
    <x v="6"/>
    <s v="Paradise Springs Sauvignon Blanc"/>
    <x v="0"/>
    <x v="15"/>
    <n v="32.99"/>
    <n v="32.99"/>
    <n v="362.89000000000004"/>
  </r>
  <r>
    <n v="321575"/>
    <x v="0"/>
    <x v="16"/>
    <s v="Worthy Sophia's Cuvee Cabernet Sauvignon"/>
    <x v="6"/>
    <x v="7"/>
    <n v="17.489999999999998"/>
    <n v="17.489999999999998"/>
    <n v="104.94"/>
  </r>
  <r>
    <n v="67032"/>
    <x v="0"/>
    <x v="24"/>
    <s v="Ino S.A. (Thebes) Dry Red Cabernet Sauvignon"/>
    <x v="0"/>
    <x v="62"/>
    <n v="11.99"/>
    <n v="11.99"/>
    <n v="383.68"/>
  </r>
  <r>
    <n v="314082"/>
    <x v="0"/>
    <x v="4"/>
    <s v="Dreamfish Chardonnay"/>
    <x v="0"/>
    <x v="168"/>
    <n v="5.49"/>
    <n v="5.49"/>
    <n v="-43.92"/>
  </r>
  <r>
    <n v="28837"/>
    <x v="1"/>
    <x v="1"/>
    <s v="ANDECHS WEISSBIER DUNKEL 20/16.9 OZ NR"/>
    <x v="3"/>
    <x v="1"/>
    <n v="3.39"/>
    <n v="3.39"/>
    <n v="0"/>
  </r>
  <r>
    <n v="305993"/>
    <x v="0"/>
    <x v="21"/>
    <s v="FERME DE GICON ROUGE"/>
    <x v="0"/>
    <x v="1"/>
    <n v="12.99"/>
    <n v="12.99"/>
    <n v="0"/>
  </r>
  <r>
    <n v="342099"/>
    <x v="0"/>
    <x v="21"/>
    <s v="Alchemy Wines Sandpiper Reserve Malbec"/>
    <x v="0"/>
    <x v="1"/>
    <n v="7.99"/>
    <n v="7.99"/>
    <n v="0"/>
  </r>
  <r>
    <n v="315275"/>
    <x v="1"/>
    <x v="32"/>
    <s v="Corsair Pumpkin Spice Moonshine"/>
    <x v="0"/>
    <x v="58"/>
    <n v="38.99"/>
    <n v="38.99"/>
    <n v="1520.6100000000001"/>
  </r>
  <r>
    <n v="30830"/>
    <x v="0"/>
    <x v="16"/>
    <s v="Ray's Station Merlot"/>
    <x v="0"/>
    <x v="37"/>
    <n v="17.989999999999998"/>
    <n v="17.989999999999998"/>
    <n v="323.82"/>
  </r>
  <r>
    <n v="70522"/>
    <x v="2"/>
    <x v="26"/>
    <s v="Rebel Yell Small Batch Rye Whiskey"/>
    <x v="0"/>
    <x v="140"/>
    <n v="20.99"/>
    <n v="20.99"/>
    <n v="1553.26"/>
  </r>
  <r>
    <n v="320886"/>
    <x v="0"/>
    <x v="21"/>
    <s v="Les Costieres de Pomerols Le Jade Sauvignon Blanc"/>
    <x v="0"/>
    <x v="1"/>
    <n v="8.99"/>
    <n v="8.99"/>
    <n v="0"/>
  </r>
  <r>
    <n v="313918"/>
    <x v="0"/>
    <x v="10"/>
    <s v="LO NUEVO SORBO Y SORBO GARN"/>
    <x v="0"/>
    <x v="1"/>
    <n v="9.99"/>
    <n v="9.99"/>
    <n v="0"/>
  </r>
  <r>
    <n v="96989"/>
    <x v="1"/>
    <x v="1"/>
    <s v="EINBECKER BRAUHERREN PILS 11.2"/>
    <x v="10"/>
    <x v="1"/>
    <n v="2.0099999999999998"/>
    <n v="2.0099999999999998"/>
    <n v="0"/>
  </r>
  <r>
    <n v="344470"/>
    <x v="2"/>
    <x v="30"/>
    <s v="Slaughter House American Whiskey"/>
    <x v="0"/>
    <x v="45"/>
    <n v="43.99"/>
    <n v="43.99"/>
    <n v="1891.5700000000002"/>
  </r>
  <r>
    <n v="27731"/>
    <x v="2"/>
    <x v="2"/>
    <s v="Cutty Sark Blended Scotch Whiskey"/>
    <x v="15"/>
    <x v="169"/>
    <n v="23.99"/>
    <n v="23.99"/>
    <n v="2518.9499999999998"/>
  </r>
  <r>
    <n v="29543"/>
    <x v="1"/>
    <x v="1"/>
    <s v="MIKKELLER ITS ALIVE 750ML"/>
    <x v="0"/>
    <x v="1"/>
    <n v="14.09"/>
    <n v="14.09"/>
    <n v="0"/>
  </r>
  <r>
    <n v="27614"/>
    <x v="1"/>
    <x v="1"/>
    <s v="WILD BEER MODUS VIVENDI 18/11.0Z NR"/>
    <x v="16"/>
    <x v="1"/>
    <n v="8.81"/>
    <n v="8.81"/>
    <n v="0"/>
  </r>
  <r>
    <n v="45403"/>
    <x v="0"/>
    <x v="24"/>
    <s v="Boutari Xinomavro"/>
    <x v="0"/>
    <x v="109"/>
    <n v="18.989999999999998"/>
    <n v="18.989999999999998"/>
    <n v="759.59999999999991"/>
  </r>
  <r>
    <n v="106267"/>
    <x v="0"/>
    <x v="4"/>
    <s v="HORIN GEKKEIKAN SAKE"/>
    <x v="9"/>
    <x v="1"/>
    <n v="41.99"/>
    <n v="41.99"/>
    <n v="0"/>
  </r>
  <r>
    <n v="307479"/>
    <x v="0"/>
    <x v="21"/>
    <s v="M. Chapoutier Les Vignes de Bila Haut Cotes du Roussillon Villages Syrah"/>
    <x v="0"/>
    <x v="10"/>
    <n v="14.49"/>
    <n v="14.49"/>
    <n v="188.37"/>
  </r>
  <r>
    <n v="70633"/>
    <x v="2"/>
    <x v="8"/>
    <s v="Lyon Distilling Co. White Rum"/>
    <x v="0"/>
    <x v="86"/>
    <n v="36.99"/>
    <n v="36.99"/>
    <n v="2885.2200000000003"/>
  </r>
  <r>
    <n v="90832"/>
    <x v="1"/>
    <x v="1"/>
    <s v="COORS LT 18PK LNNR"/>
    <x v="5"/>
    <x v="1"/>
    <n v="17.3"/>
    <n v="17.3"/>
    <n v="0"/>
  </r>
  <r>
    <n v="68624"/>
    <x v="0"/>
    <x v="16"/>
    <s v="The Four Graces Pinot Blanc"/>
    <x v="0"/>
    <x v="28"/>
    <n v="24.99"/>
    <n v="24.99"/>
    <n v="299.88"/>
  </r>
  <r>
    <n v="29037"/>
    <x v="1"/>
    <x v="1"/>
    <s v="SHMALTZ SLING SHOT LAGER 4/6 12.OZ NR"/>
    <x v="5"/>
    <x v="1"/>
    <n v="1.89"/>
    <n v="1.89"/>
    <n v="0"/>
  </r>
  <r>
    <n v="23727"/>
    <x v="1"/>
    <x v="1"/>
    <s v="BLACKTHORN CIDER 16.9OZ CAN"/>
    <x v="3"/>
    <x v="1"/>
    <n v="2.31"/>
    <n v="2.31"/>
    <n v="0"/>
  </r>
  <r>
    <n v="25332"/>
    <x v="1"/>
    <x v="1"/>
    <s v="SCHLAFLY RASPBERRY HEFE 4/6 12.0Z"/>
    <x v="5"/>
    <x v="1"/>
    <n v="1.8"/>
    <n v="1.8"/>
    <n v="0"/>
  </r>
  <r>
    <n v="19020"/>
    <x v="0"/>
    <x v="16"/>
    <s v="Blackstone Winery Winemaker's Select Cabernet Sauvignon"/>
    <x v="0"/>
    <x v="144"/>
    <n v="10.99"/>
    <n v="10.49"/>
    <n v="2150.4499999999998"/>
  </r>
  <r>
    <n v="37974"/>
    <x v="0"/>
    <x v="10"/>
    <s v="Tres Ojos Rosado Garnacha"/>
    <x v="0"/>
    <x v="1"/>
    <n v="7.99"/>
    <n v="7.99"/>
    <n v="0"/>
  </r>
  <r>
    <n v="48275"/>
    <x v="0"/>
    <x v="16"/>
    <s v="Barboursville Vineyards Reserve Cabernet Franc"/>
    <x v="0"/>
    <x v="10"/>
    <n v="23.99"/>
    <n v="23.99"/>
    <n v="311.87"/>
  </r>
  <r>
    <n v="48430"/>
    <x v="0"/>
    <x v="16"/>
    <s v="GUNDLACH BUNDSCHU P/NOIR"/>
    <x v="0"/>
    <x v="1"/>
    <n v="34.99"/>
    <n v="34.99"/>
    <n v="0"/>
  </r>
  <r>
    <n v="29599"/>
    <x v="2"/>
    <x v="5"/>
    <s v="Drambuie Liqueur"/>
    <x v="6"/>
    <x v="61"/>
    <n v="21.99"/>
    <n v="21.99"/>
    <n v="483.78"/>
  </r>
  <r>
    <n v="24945"/>
    <x v="0"/>
    <x v="6"/>
    <s v="Groth Sauvignon Blanc"/>
    <x v="0"/>
    <x v="48"/>
    <n v="19.489999999999998"/>
    <n v="19.489999999999998"/>
    <n v="77.959999999999994"/>
  </r>
  <r>
    <n v="28937"/>
    <x v="1"/>
    <x v="1"/>
    <s v="SONOMA CIDER HATCHET APPLE 6/4 12.OZ NR"/>
    <x v="5"/>
    <x v="1"/>
    <n v="2.96"/>
    <n v="2.96"/>
    <n v="0"/>
  </r>
  <r>
    <n v="26710"/>
    <x v="1"/>
    <x v="1"/>
    <s v="NEUSKOYE CLASSIC 20/16.9 0Z"/>
    <x v="3"/>
    <x v="1"/>
    <n v="2.62"/>
    <n v="2.62"/>
    <n v="0"/>
  </r>
  <r>
    <n v="78979"/>
    <x v="2"/>
    <x v="26"/>
    <s v="FOUR ROSES SMALL BATCH LTD 2016"/>
    <x v="0"/>
    <x v="1"/>
    <n v="93.99"/>
    <n v="93.99"/>
    <n v="0"/>
  </r>
  <r>
    <n v="43288"/>
    <x v="0"/>
    <x v="7"/>
    <s v="FELIPE RUTINI CAB"/>
    <x v="0"/>
    <x v="1"/>
    <n v="17.489999999999998"/>
    <n v="17.489999999999998"/>
    <n v="0"/>
  </r>
  <r>
    <n v="56367"/>
    <x v="0"/>
    <x v="16"/>
    <s v="ZD Wines Cabernet Sauvignon"/>
    <x v="0"/>
    <x v="28"/>
    <n v="71.989999999999995"/>
    <n v="71.989999999999995"/>
    <n v="863.87999999999988"/>
  </r>
  <r>
    <n v="23559"/>
    <x v="1"/>
    <x v="1"/>
    <s v="BUTTERNUT HENNIEWEISSEN CAN"/>
    <x v="5"/>
    <x v="1"/>
    <n v="35.49"/>
    <n v="35.49"/>
    <n v="0"/>
  </r>
  <r>
    <n v="303418"/>
    <x v="0"/>
    <x v="6"/>
    <s v="Arrowood Chardonnay"/>
    <x v="0"/>
    <x v="43"/>
    <n v="19.989999999999998"/>
    <n v="19.989999999999998"/>
    <n v="539.7299999999999"/>
  </r>
  <r>
    <n v="55166"/>
    <x v="0"/>
    <x v="16"/>
    <s v="Trefethen Cabernet Franc"/>
    <x v="0"/>
    <x v="25"/>
    <n v="31.99"/>
    <n v="31.99"/>
    <n v="1151.6399999999999"/>
  </r>
  <r>
    <n v="56324"/>
    <x v="0"/>
    <x v="20"/>
    <s v="Schug Chardonnay"/>
    <x v="6"/>
    <x v="52"/>
    <n v="11.99"/>
    <n v="11.99"/>
    <n v="83.93"/>
  </r>
  <r>
    <n v="361747"/>
    <x v="0"/>
    <x v="7"/>
    <s v="LAS PERDICES S/BLC"/>
    <x v="0"/>
    <x v="1"/>
    <n v="11.49"/>
    <n v="11.49"/>
    <n v="0"/>
  </r>
  <r>
    <n v="7730"/>
    <x v="1"/>
    <x v="1"/>
    <s v="Duvel Belgian Golden Ale"/>
    <x v="11"/>
    <x v="20"/>
    <n v="11.52"/>
    <n v="11.52"/>
    <n v="195.84"/>
  </r>
  <r>
    <n v="232270"/>
    <x v="0"/>
    <x v="3"/>
    <s v="ARCHER ROOSE S/BLC BIB"/>
    <x v="23"/>
    <x v="1"/>
    <n v="24.99"/>
    <n v="24.99"/>
    <n v="0"/>
  </r>
  <r>
    <n v="73264"/>
    <x v="2"/>
    <x v="9"/>
    <s v="Smirnoff Sour Watermelon Vodka"/>
    <x v="0"/>
    <x v="103"/>
    <n v="12.79"/>
    <n v="12.79"/>
    <n v="741.81999999999994"/>
  </r>
  <r>
    <n v="313879"/>
    <x v="2"/>
    <x v="28"/>
    <s v="Gin Lane 1751 Old Tom Small Batch Gin"/>
    <x v="0"/>
    <x v="25"/>
    <n v="25.99"/>
    <n v="25.99"/>
    <n v="935.64"/>
  </r>
  <r>
    <n v="10669"/>
    <x v="2"/>
    <x v="30"/>
    <s v="Johnny Smoking Gun Whiskey"/>
    <x v="0"/>
    <x v="39"/>
    <n v="45.99"/>
    <n v="45.99"/>
    <n v="2989.35"/>
  </r>
  <r>
    <n v="310880"/>
    <x v="0"/>
    <x v="25"/>
    <s v="Rubus Shiraz"/>
    <x v="0"/>
    <x v="170"/>
    <n v="17.489999999999998"/>
    <n v="17.489999999999998"/>
    <n v="1993.86"/>
  </r>
  <r>
    <n v="5177"/>
    <x v="1"/>
    <x v="1"/>
    <s v="Ommegang Hennepin Saison Ale"/>
    <x v="5"/>
    <x v="171"/>
    <n v="2.85"/>
    <n v="2.85"/>
    <n v="421.8"/>
  </r>
  <r>
    <n v="29010"/>
    <x v="1"/>
    <x v="1"/>
    <s v="Firestone Walker Union Jack IPA"/>
    <x v="5"/>
    <x v="1"/>
    <n v="1.74"/>
    <n v="1.74"/>
    <n v="0"/>
  </r>
  <r>
    <n v="25209"/>
    <x v="1"/>
    <x v="1"/>
    <s v="SHIPYARD SMASHED BLUEBERRY 12/22.0Z"/>
    <x v="1"/>
    <x v="1"/>
    <n v="10.27"/>
    <n v="10.27"/>
    <n v="0"/>
  </r>
  <r>
    <n v="26130"/>
    <x v="1"/>
    <x v="1"/>
    <s v="ANGRY ORCHARD STRAWMAN 6/750 NR"/>
    <x v="0"/>
    <x v="1"/>
    <n v="12.23"/>
    <n v="12.23"/>
    <n v="0"/>
  </r>
  <r>
    <n v="43908"/>
    <x v="2"/>
    <x v="26"/>
    <s v="(ri)1 Rye Whiskey"/>
    <x v="0"/>
    <x v="5"/>
    <n v="43.99"/>
    <n v="43.99"/>
    <n v="395.91"/>
  </r>
  <r>
    <n v="43478"/>
    <x v="0"/>
    <x v="16"/>
    <s v="Wente Vineyards Single Vineyard Riva Ranch Pinot Noir"/>
    <x v="0"/>
    <x v="26"/>
    <n v="26.99"/>
    <n v="26.99"/>
    <n v="80.97"/>
  </r>
  <r>
    <n v="19941"/>
    <x v="0"/>
    <x v="10"/>
    <s v="U mes U fan Tres Rose 1+1=3 Cabernet Sauvignon"/>
    <x v="0"/>
    <x v="48"/>
    <n v="15.49"/>
    <n v="15.49"/>
    <n v="61.96"/>
  </r>
  <r>
    <n v="74722"/>
    <x v="2"/>
    <x v="15"/>
    <s v="Margaritaville Silver Tequila"/>
    <x v="2"/>
    <x v="98"/>
    <n v="26.99"/>
    <n v="26.99"/>
    <n v="2159.1999999999998"/>
  </r>
  <r>
    <n v="324399"/>
    <x v="0"/>
    <x v="7"/>
    <s v="Terrazas de Los Andes Single Vineyard Las Compuertas Malbec"/>
    <x v="0"/>
    <x v="15"/>
    <n v="45.99"/>
    <n v="45.99"/>
    <n v="505.89000000000004"/>
  </r>
  <r>
    <n v="19569"/>
    <x v="2"/>
    <x v="8"/>
    <s v="Cruzan Banana Rum"/>
    <x v="0"/>
    <x v="141"/>
    <n v="10.99"/>
    <n v="10.99"/>
    <n v="1011.08"/>
  </r>
  <r>
    <n v="77985"/>
    <x v="2"/>
    <x v="26"/>
    <s v="STAGG JR BOURBON"/>
    <x v="0"/>
    <x v="1"/>
    <n v="49.99"/>
    <n v="49.99"/>
    <n v="0"/>
  </r>
  <r>
    <n v="332698"/>
    <x v="0"/>
    <x v="16"/>
    <s v="Mandolin Merlot"/>
    <x v="0"/>
    <x v="1"/>
    <n v="14.99"/>
    <n v="14.99"/>
    <n v="0"/>
  </r>
  <r>
    <n v="313139"/>
    <x v="0"/>
    <x v="4"/>
    <s v="SHIMIZU NO MAI PURE DAWN GINJO SAKE"/>
    <x v="9"/>
    <x v="1"/>
    <n v="23.99"/>
    <n v="23.99"/>
    <n v="0"/>
  </r>
  <r>
    <n v="413992"/>
    <x v="0"/>
    <x v="16"/>
    <s v="Castle Rock California Cuvee Pinot Noir"/>
    <x v="0"/>
    <x v="11"/>
    <n v="12.99"/>
    <n v="12.99"/>
    <n v="311.76"/>
  </r>
  <r>
    <n v="341547"/>
    <x v="0"/>
    <x v="7"/>
    <s v="CATALPA P/NOIR"/>
    <x v="0"/>
    <x v="1"/>
    <n v="14.99"/>
    <n v="14.99"/>
    <n v="0"/>
  </r>
  <r>
    <n v="388149"/>
    <x v="2"/>
    <x v="8"/>
    <s v="Clement VSOP Rhum"/>
    <x v="0"/>
    <x v="47"/>
    <n v="37.99"/>
    <n v="37.99"/>
    <n v="1329.65"/>
  </r>
  <r>
    <n v="82474"/>
    <x v="0"/>
    <x v="27"/>
    <s v="Loveblock Vintners Ltd Pinot Gris"/>
    <x v="0"/>
    <x v="37"/>
    <n v="17.989999999999998"/>
    <n v="17.989999999999998"/>
    <n v="323.82"/>
  </r>
  <r>
    <n v="92916"/>
    <x v="1"/>
    <x v="1"/>
    <s v="KOSTRITZER BLACK BEER 24/12OZ"/>
    <x v="5"/>
    <x v="1"/>
    <n v="1.54"/>
    <n v="1.54"/>
    <n v="0"/>
  </r>
  <r>
    <n v="341266"/>
    <x v="0"/>
    <x v="3"/>
    <s v="Montes Purple Angel Carmenere"/>
    <x v="0"/>
    <x v="27"/>
    <n v="64.989999999999995"/>
    <n v="64.989999999999995"/>
    <n v="519.91999999999996"/>
  </r>
  <r>
    <n v="23804"/>
    <x v="1"/>
    <x v="1"/>
    <s v="Samuel Smith Organic Strawberry Fruit Ale"/>
    <x v="13"/>
    <x v="1"/>
    <n v="5.91"/>
    <n v="5.91"/>
    <n v="0"/>
  </r>
  <r>
    <n v="327667"/>
    <x v="0"/>
    <x v="6"/>
    <s v="Melville Estate Chardonnay"/>
    <x v="0"/>
    <x v="5"/>
    <n v="29.99"/>
    <n v="29.99"/>
    <n v="269.90999999999997"/>
  </r>
  <r>
    <n v="71222"/>
    <x v="2"/>
    <x v="8"/>
    <s v="Diplomatico Reserva"/>
    <x v="0"/>
    <x v="52"/>
    <n v="22.99"/>
    <n v="22.99"/>
    <n v="160.92999999999998"/>
  </r>
  <r>
    <n v="78087"/>
    <x v="2"/>
    <x v="13"/>
    <s v="Bacardi Light Pina Colada"/>
    <x v="2"/>
    <x v="22"/>
    <n v="19.989999999999998"/>
    <n v="19.989999999999998"/>
    <n v="619.68999999999994"/>
  </r>
  <r>
    <n v="10272"/>
    <x v="2"/>
    <x v="30"/>
    <s v="Wild Turkey American Honey Liqueur"/>
    <x v="0"/>
    <x v="65"/>
    <n v="19.690000000000001"/>
    <n v="19.690000000000001"/>
    <n v="492.25000000000006"/>
  </r>
  <r>
    <n v="144460"/>
    <x v="0"/>
    <x v="6"/>
    <s v="Heitz Cellar Chardonnay"/>
    <x v="0"/>
    <x v="23"/>
    <n v="32.99"/>
    <n v="32.99"/>
    <n v="527.84"/>
  </r>
  <r>
    <n v="48125"/>
    <x v="0"/>
    <x v="12"/>
    <s v="Gruet Winery Blanc de Blancs Methode Champenoise Chardonnay"/>
    <x v="0"/>
    <x v="1"/>
    <n v="23.99"/>
    <n v="23.99"/>
    <n v="0"/>
  </r>
  <r>
    <n v="82942"/>
    <x v="0"/>
    <x v="21"/>
    <s v="Chateau Ferran Pessac leognan Cabernet Sauvignon"/>
    <x v="0"/>
    <x v="41"/>
    <n v="24.99"/>
    <n v="16.489999999999998"/>
    <n v="16.489999999999998"/>
  </r>
  <r>
    <n v="28132"/>
    <x v="1"/>
    <x v="1"/>
    <s v="DUCLAW EXILE 8 WINTER WARMER 4/6 12Z"/>
    <x v="5"/>
    <x v="1"/>
    <n v="1.29"/>
    <n v="1.29"/>
    <n v="0"/>
  </r>
  <r>
    <n v="26636"/>
    <x v="1"/>
    <x v="1"/>
    <s v="TIMISOREANA BEER 20/16.9 OZ"/>
    <x v="3"/>
    <x v="1"/>
    <n v="2.85"/>
    <n v="2.85"/>
    <n v="0"/>
  </r>
  <r>
    <n v="57223"/>
    <x v="0"/>
    <x v="16"/>
    <s v="Simi Landslide Cabernet Sauvignon"/>
    <x v="0"/>
    <x v="1"/>
    <n v="35.99"/>
    <n v="35.99"/>
    <n v="0"/>
  </r>
  <r>
    <n v="332289"/>
    <x v="2"/>
    <x v="9"/>
    <s v="Fair Quinoa Vodka"/>
    <x v="0"/>
    <x v="108"/>
    <n v="29.99"/>
    <n v="29.99"/>
    <n v="839.71999999999991"/>
  </r>
  <r>
    <n v="334813"/>
    <x v="0"/>
    <x v="11"/>
    <s v="MOSCHIONI ROSSO REAL 07"/>
    <x v="0"/>
    <x v="1"/>
    <n v="35.99"/>
    <n v="35.99"/>
    <n v="0"/>
  </r>
  <r>
    <n v="304820"/>
    <x v="0"/>
    <x v="22"/>
    <s v="DR BERGWEILER RIES BERN ALT BAD AUS"/>
    <x v="0"/>
    <x v="1"/>
    <n v="51.99"/>
    <n v="51.99"/>
    <n v="0"/>
  </r>
  <r>
    <n v="23803"/>
    <x v="1"/>
    <x v="1"/>
    <s v="Samuel Smith Organic Raspberry Fruit Beer"/>
    <x v="13"/>
    <x v="27"/>
    <n v="5.91"/>
    <n v="5.91"/>
    <n v="47.28"/>
  </r>
  <r>
    <n v="70982"/>
    <x v="2"/>
    <x v="8"/>
    <s v="Grenda Six Saints Carribean Rum"/>
    <x v="0"/>
    <x v="69"/>
    <n v="37.99"/>
    <n v="37.99"/>
    <n v="1101.71"/>
  </r>
  <r>
    <n v="336751"/>
    <x v="0"/>
    <x v="16"/>
    <s v="IRONSTONE CABERNET SAUVIGNON"/>
    <x v="0"/>
    <x v="1"/>
    <n v="9.99"/>
    <n v="9.99"/>
    <n v="0"/>
  </r>
  <r>
    <n v="342232"/>
    <x v="2"/>
    <x v="8"/>
    <s v="Plantation 3 Stars White Artisanal Rum"/>
    <x v="15"/>
    <x v="18"/>
    <n v="19.489999999999998"/>
    <n v="19.489999999999998"/>
    <n v="896.54"/>
  </r>
  <r>
    <n v="48310"/>
    <x v="2"/>
    <x v="9"/>
    <s v="Purity Vodka"/>
    <x v="0"/>
    <x v="37"/>
    <n v="27.99"/>
    <n v="27.99"/>
    <n v="503.82"/>
  </r>
  <r>
    <n v="71800"/>
    <x v="2"/>
    <x v="9"/>
    <s v="Beluga Noble Russian Vodka"/>
    <x v="0"/>
    <x v="121"/>
    <n v="29.99"/>
    <n v="29.99"/>
    <n v="1349.55"/>
  </r>
  <r>
    <n v="423092"/>
    <x v="0"/>
    <x v="16"/>
    <s v="Tomasello Winery Cranberry Wine Red Blend"/>
    <x v="7"/>
    <x v="52"/>
    <n v="10.99"/>
    <n v="10.99"/>
    <n v="76.930000000000007"/>
  </r>
  <r>
    <n v="23266"/>
    <x v="1"/>
    <x v="1"/>
    <s v="MAD RIVER STEELHEAD IPA"/>
    <x v="5"/>
    <x v="1"/>
    <n v="2.31"/>
    <n v="2.31"/>
    <n v="0"/>
  </r>
  <r>
    <n v="24888"/>
    <x v="1"/>
    <x v="1"/>
    <s v="The Bruery Terreux Sour In The Rye"/>
    <x v="11"/>
    <x v="52"/>
    <n v="21.09"/>
    <n v="21.09"/>
    <n v="147.63"/>
  </r>
  <r>
    <n v="318185"/>
    <x v="0"/>
    <x v="3"/>
    <s v="Undurraga Reserva Especial Sibaris Pinot Noir"/>
    <x v="0"/>
    <x v="48"/>
    <n v="14.49"/>
    <n v="14.49"/>
    <n v="57.96"/>
  </r>
  <r>
    <n v="24125"/>
    <x v="1"/>
    <x v="1"/>
    <s v="Great Divide Chocolate Oak Aged Yeti Imperial Stout"/>
    <x v="1"/>
    <x v="0"/>
    <n v="11.55"/>
    <n v="11.55"/>
    <n v="115.5"/>
  </r>
  <r>
    <n v="22340"/>
    <x v="1"/>
    <x v="1"/>
    <s v="WELLS BANANA BREAD BEER 12/16.9Z"/>
    <x v="3"/>
    <x v="1"/>
    <n v="5.4"/>
    <n v="5.4"/>
    <n v="0"/>
  </r>
  <r>
    <n v="24748"/>
    <x v="1"/>
    <x v="1"/>
    <s v="SPIRE MT DARK AND DRY APPLE CIDER"/>
    <x v="5"/>
    <x v="1"/>
    <n v="2.0299999999999998"/>
    <n v="2.0299999999999998"/>
    <n v="0"/>
  </r>
  <r>
    <n v="76022"/>
    <x v="2"/>
    <x v="9"/>
    <s v="Sweet Carolina Sweet Tea Vodka"/>
    <x v="0"/>
    <x v="135"/>
    <n v="12.99"/>
    <n v="10.49"/>
    <n v="944.1"/>
  </r>
  <r>
    <n v="6793"/>
    <x v="1"/>
    <x v="1"/>
    <s v="OBOLON PORTER 7%"/>
    <x v="3"/>
    <x v="1"/>
    <n v="2.62"/>
    <n v="2.62"/>
    <n v="0"/>
  </r>
  <r>
    <n v="25932"/>
    <x v="1"/>
    <x v="1"/>
    <s v="HOFBRAU HEFE WEISS 16.9OZ NR"/>
    <x v="3"/>
    <x v="1"/>
    <n v="2.1"/>
    <n v="2.1"/>
    <n v="0"/>
  </r>
  <r>
    <n v="341564"/>
    <x v="0"/>
    <x v="10"/>
    <s v="Seaside Cellars Rose Rare Rose Blend"/>
    <x v="0"/>
    <x v="1"/>
    <n v="6.99"/>
    <n v="6.99"/>
    <n v="0"/>
  </r>
  <r>
    <n v="333881"/>
    <x v="0"/>
    <x v="21"/>
    <s v="Domaine de la Folie Pinot Noir"/>
    <x v="0"/>
    <x v="172"/>
    <n v="7.79"/>
    <n v="7.79"/>
    <n v="779"/>
  </r>
  <r>
    <n v="112836"/>
    <x v="3"/>
    <x v="19"/>
    <s v="Kedem Estates Classic Red Rare Red Blend"/>
    <x v="0"/>
    <x v="7"/>
    <n v="5.79"/>
    <n v="5.79"/>
    <n v="34.74"/>
  </r>
  <r>
    <n v="45828"/>
    <x v="3"/>
    <x v="19"/>
    <s v="Barkan Classic Petite Sirah"/>
    <x v="0"/>
    <x v="149"/>
    <n v="11.99"/>
    <n v="11.99"/>
    <n v="1187.01"/>
  </r>
  <r>
    <n v="30816"/>
    <x v="1"/>
    <x v="1"/>
    <s v="SHOCK TOP BELGIAN WHITE 15PK CAN"/>
    <x v="5"/>
    <x v="1"/>
    <n v="17.88"/>
    <n v="17.88"/>
    <n v="0"/>
  </r>
  <r>
    <n v="41791"/>
    <x v="0"/>
    <x v="16"/>
    <s v="Merryvale Pinot Noir"/>
    <x v="0"/>
    <x v="1"/>
    <n v="25.99"/>
    <n v="25.99"/>
    <n v="0"/>
  </r>
  <r>
    <n v="85751"/>
    <x v="0"/>
    <x v="12"/>
    <s v="Andre Pink Moscato Muscat"/>
    <x v="0"/>
    <x v="173"/>
    <n v="7.19"/>
    <n v="7.19"/>
    <n v="985.03000000000009"/>
  </r>
  <r>
    <n v="423050"/>
    <x v="0"/>
    <x v="16"/>
    <s v="Sanctuary Estates Cabernet Sauvignon"/>
    <x v="0"/>
    <x v="112"/>
    <n v="21.99"/>
    <n v="21.99"/>
    <n v="329.84999999999997"/>
  </r>
  <r>
    <n v="72602"/>
    <x v="2"/>
    <x v="9"/>
    <s v="Jeremiah Weed Sweet Tea Vodka"/>
    <x v="2"/>
    <x v="0"/>
    <n v="28.99"/>
    <n v="22.49"/>
    <n v="224.89999999999998"/>
  </r>
  <r>
    <n v="37168"/>
    <x v="2"/>
    <x v="9"/>
    <s v="Hangar 1 Citron &quot;Buddha's Hand&quot; Vodka"/>
    <x v="0"/>
    <x v="81"/>
    <n v="38.99"/>
    <n v="38.99"/>
    <n v="3548.09"/>
  </r>
  <r>
    <n v="312297"/>
    <x v="0"/>
    <x v="21"/>
    <s v="The Cleaver Red Blend"/>
    <x v="0"/>
    <x v="73"/>
    <n v="19.989999999999998"/>
    <n v="19.989999999999998"/>
    <n v="1039.48"/>
  </r>
  <r>
    <n v="28176"/>
    <x v="1"/>
    <x v="1"/>
    <s v="THE BRUERY RUEUZE 12/750ML NR"/>
    <x v="0"/>
    <x v="1"/>
    <n v="20.97"/>
    <n v="20.97"/>
    <n v="0"/>
  </r>
  <r>
    <n v="16772"/>
    <x v="2"/>
    <x v="5"/>
    <s v="99 Bananas Schnapps"/>
    <x v="15"/>
    <x v="0"/>
    <n v="18.489999999999998"/>
    <n v="18.489999999999998"/>
    <n v="184.89999999999998"/>
  </r>
  <r>
    <n v="90921"/>
    <x v="1"/>
    <x v="1"/>
    <s v="MILLER LITE 18PK LNNR"/>
    <x v="5"/>
    <x v="1"/>
    <n v="17.28"/>
    <n v="17.28"/>
    <n v="0"/>
  </r>
  <r>
    <n v="51250"/>
    <x v="0"/>
    <x v="16"/>
    <s v="Hahn Cabernet Sauvignon"/>
    <x v="0"/>
    <x v="0"/>
    <n v="15.49"/>
    <n v="15.49"/>
    <n v="154.9"/>
  </r>
  <r>
    <n v="335227"/>
    <x v="0"/>
    <x v="16"/>
    <s v="Ridge Crest Cabernet Sauvignon"/>
    <x v="0"/>
    <x v="1"/>
    <n v="13.99"/>
    <n v="13.99"/>
    <n v="0"/>
  </r>
  <r>
    <n v="323126"/>
    <x v="0"/>
    <x v="10"/>
    <s v="QUINTA DO PINTO LASSO RED"/>
    <x v="0"/>
    <x v="1"/>
    <n v="13.99"/>
    <n v="13.99"/>
    <n v="0"/>
  </r>
  <r>
    <n v="82329"/>
    <x v="0"/>
    <x v="20"/>
    <s v="Daily's Beach Edition Frozen Maui Wowie Pouch"/>
    <x v="21"/>
    <x v="174"/>
    <n v="1.79"/>
    <n v="1.79"/>
    <n v="295.35000000000002"/>
  </r>
  <r>
    <n v="45527"/>
    <x v="0"/>
    <x v="4"/>
    <s v="Avia Pinot Noir"/>
    <x v="0"/>
    <x v="1"/>
    <n v="5.79"/>
    <n v="5.79"/>
    <n v="0"/>
  </r>
  <r>
    <n v="25413"/>
    <x v="1"/>
    <x v="1"/>
    <s v="ASS KISSER DOUBLE IPA 6/4 NR"/>
    <x v="5"/>
    <x v="1"/>
    <n v="3.34"/>
    <n v="3.34"/>
    <n v="0"/>
  </r>
  <r>
    <n v="315399"/>
    <x v="0"/>
    <x v="0"/>
    <s v="Stellar Organics No Added Sulfites Shiraz"/>
    <x v="0"/>
    <x v="6"/>
    <n v="8.99"/>
    <n v="8.99"/>
    <n v="179.8"/>
  </r>
  <r>
    <n v="302189"/>
    <x v="0"/>
    <x v="21"/>
    <s v="La Vieille Ferme (Perrin &amp; Fils) Red Southern Rhone Blend"/>
    <x v="4"/>
    <x v="1"/>
    <n v="15.49"/>
    <n v="15.49"/>
    <n v="0"/>
  </r>
  <r>
    <n v="28118"/>
    <x v="0"/>
    <x v="6"/>
    <s v="Estrella River Winery Proprietor's Reserve Chardonnay"/>
    <x v="4"/>
    <x v="41"/>
    <n v="11.99"/>
    <n v="11.99"/>
    <n v="11.99"/>
  </r>
  <r>
    <n v="26805"/>
    <x v="1"/>
    <x v="1"/>
    <s v="SCHLAFLY PORTER 4/6 12.0Z NR"/>
    <x v="5"/>
    <x v="1"/>
    <n v="1.8"/>
    <n v="1.8"/>
    <n v="0"/>
  </r>
  <r>
    <n v="305324"/>
    <x v="0"/>
    <x v="6"/>
    <s v="GRAYSON CELLARS CHARD"/>
    <x v="0"/>
    <x v="1"/>
    <n v="11.99"/>
    <n v="11.99"/>
    <n v="0"/>
  </r>
  <r>
    <n v="79993"/>
    <x v="2"/>
    <x v="5"/>
    <s v="Evan Williams Kentucky Cider"/>
    <x v="0"/>
    <x v="23"/>
    <n v="9.99"/>
    <n v="9.99"/>
    <n v="159.84"/>
  </r>
  <r>
    <n v="84056"/>
    <x v="0"/>
    <x v="21"/>
    <s v="Chateau Lamouroux Rose Cabernet Sauvignon"/>
    <x v="0"/>
    <x v="175"/>
    <n v="14.69"/>
    <n v="14.69"/>
    <n v="3892.85"/>
  </r>
  <r>
    <n v="334389"/>
    <x v="0"/>
    <x v="0"/>
    <s v="ARABELLA CAB 13"/>
    <x v="0"/>
    <x v="1"/>
    <n v="10.99"/>
    <n v="10.99"/>
    <n v="0"/>
  </r>
  <r>
    <n v="332001"/>
    <x v="0"/>
    <x v="11"/>
    <s v="Palazzo Bandino Morone Vino Nobile di Montepulciano DOCG Sangiovese"/>
    <x v="0"/>
    <x v="15"/>
    <n v="19.690000000000001"/>
    <n v="19.690000000000001"/>
    <n v="216.59"/>
  </r>
  <r>
    <n v="342081"/>
    <x v="0"/>
    <x v="27"/>
    <s v="Wairau River Pinot Noir"/>
    <x v="0"/>
    <x v="37"/>
    <n v="20.99"/>
    <n v="20.99"/>
    <n v="377.82"/>
  </r>
  <r>
    <n v="30849"/>
    <x v="1"/>
    <x v="1"/>
    <s v="Bud Light Lime Grape Ahh Rita"/>
    <x v="19"/>
    <x v="122"/>
    <n v="1.25"/>
    <n v="1.25"/>
    <n v="225"/>
  </r>
  <r>
    <n v="332697"/>
    <x v="0"/>
    <x v="21"/>
    <s v="PREIUR J PULIGNY MONT COMBETTES"/>
    <x v="0"/>
    <x v="1"/>
    <n v="144.99"/>
    <n v="144.99"/>
    <n v="0"/>
  </r>
  <r>
    <n v="70448"/>
    <x v="2"/>
    <x v="30"/>
    <s v="Chicken Cock Root Beer Flavored Whiskey"/>
    <x v="0"/>
    <x v="1"/>
    <n v="18.489999999999998"/>
    <n v="18.489999999999998"/>
    <n v="0"/>
  </r>
  <r>
    <n v="80282"/>
    <x v="0"/>
    <x v="20"/>
    <s v="Olney Winery Cranberry Shiraz"/>
    <x v="0"/>
    <x v="51"/>
    <n v="15.99"/>
    <n v="15.99"/>
    <n v="1119.3"/>
  </r>
  <r>
    <n v="23179"/>
    <x v="1"/>
    <x v="1"/>
    <s v="MILLER 64 2/12 NR"/>
    <x v="5"/>
    <x v="1"/>
    <n v="21.85"/>
    <n v="21.85"/>
    <n v="0"/>
  </r>
  <r>
    <n v="97730"/>
    <x v="1"/>
    <x v="1"/>
    <s v="S SMITH IPA 12/18.7OZ"/>
    <x v="13"/>
    <x v="1"/>
    <n v="3.8"/>
    <n v="3.8"/>
    <n v="0"/>
  </r>
  <r>
    <n v="80205"/>
    <x v="0"/>
    <x v="4"/>
    <s v="TOMAI POMEGRANATE WINE"/>
    <x v="4"/>
    <x v="1"/>
    <n v="8.59"/>
    <n v="8.59"/>
    <n v="0"/>
  </r>
  <r>
    <n v="45322"/>
    <x v="2"/>
    <x v="8"/>
    <s v="Conch Republic Light Rum"/>
    <x v="2"/>
    <x v="52"/>
    <n v="13.29"/>
    <n v="13.29"/>
    <n v="93.03"/>
  </r>
  <r>
    <n v="17329"/>
    <x v="0"/>
    <x v="11"/>
    <s v="Cantina di Santadi Grotta Rossa Carignano del Sulcis"/>
    <x v="0"/>
    <x v="1"/>
    <n v="12.99"/>
    <n v="12.99"/>
    <n v="0"/>
  </r>
  <r>
    <n v="10818"/>
    <x v="1"/>
    <x v="1"/>
    <s v="PORT CITY OPTIMAL WIT"/>
    <x v="8"/>
    <x v="1"/>
    <n v="1.99"/>
    <n v="1.99"/>
    <n v="0"/>
  </r>
  <r>
    <n v="334360"/>
    <x v="0"/>
    <x v="11"/>
    <s v="Azienda Agricola Angelini Colli Pesaresi Sangiovese"/>
    <x v="0"/>
    <x v="65"/>
    <n v="16.489999999999998"/>
    <n v="16.489999999999998"/>
    <n v="412.24999999999994"/>
  </r>
  <r>
    <n v="86232"/>
    <x v="0"/>
    <x v="21"/>
    <s v="LaCheteau Kiwi Cuvee BIN 086 Sauvignon Blanc"/>
    <x v="0"/>
    <x v="77"/>
    <n v="11.39"/>
    <n v="11.39"/>
    <n v="1013.71"/>
  </r>
  <r>
    <n v="41139"/>
    <x v="2"/>
    <x v="28"/>
    <s v="Filibuster Dual Cask Gin"/>
    <x v="0"/>
    <x v="3"/>
    <n v="34.99"/>
    <n v="34.99"/>
    <n v="664.81000000000006"/>
  </r>
  <r>
    <n v="80471"/>
    <x v="0"/>
    <x v="25"/>
    <s v="Jip Jip Rocks Shiraz"/>
    <x v="0"/>
    <x v="146"/>
    <n v="14.49"/>
    <n v="14.49"/>
    <n v="999.81000000000006"/>
  </r>
  <r>
    <n v="28136"/>
    <x v="1"/>
    <x v="1"/>
    <s v="DUCLAW DEVILS DUE 24/12.0Z NR"/>
    <x v="5"/>
    <x v="1"/>
    <n v="1.87"/>
    <n v="1.87"/>
    <n v="0"/>
  </r>
  <r>
    <n v="48284"/>
    <x v="0"/>
    <x v="21"/>
    <s v="Saint Cosme Chateauneuf du pape Red Southern Rhone Blend"/>
    <x v="0"/>
    <x v="3"/>
    <n v="48.99"/>
    <n v="48.99"/>
    <n v="930.81000000000006"/>
  </r>
  <r>
    <n v="342154"/>
    <x v="2"/>
    <x v="8"/>
    <s v="BlackMask Black Premo Spiced Pacific Rum"/>
    <x v="0"/>
    <x v="7"/>
    <n v="10.79"/>
    <n v="10.79"/>
    <n v="64.739999999999995"/>
  </r>
  <r>
    <n v="45262"/>
    <x v="0"/>
    <x v="4"/>
    <s v="Loimer Lois Gruner Veltliner"/>
    <x v="0"/>
    <x v="38"/>
    <n v="16.489999999999998"/>
    <n v="16.489999999999998"/>
    <n v="791.52"/>
  </r>
  <r>
    <n v="70783"/>
    <x v="2"/>
    <x v="9"/>
    <s v="Smirnoff Twist Passion Fruit Vodka"/>
    <x v="15"/>
    <x v="27"/>
    <n v="15.99"/>
    <n v="15.99"/>
    <n v="127.92"/>
  </r>
  <r>
    <n v="43254"/>
    <x v="2"/>
    <x v="26"/>
    <s v="Rowan's Creek"/>
    <x v="0"/>
    <x v="140"/>
    <n v="42.99"/>
    <n v="42.99"/>
    <n v="3181.26"/>
  </r>
  <r>
    <n v="23397"/>
    <x v="1"/>
    <x v="1"/>
    <s v="SAM ADAMS FALL VARIETY 12PK NR"/>
    <x v="5"/>
    <x v="176"/>
    <n v="1.48"/>
    <n v="1.48"/>
    <n v="-124.32"/>
  </r>
  <r>
    <n v="70929"/>
    <x v="2"/>
    <x v="9"/>
    <s v="Smirnoff Sorbet Light Raspberry Pomegranate Vodka"/>
    <x v="0"/>
    <x v="177"/>
    <n v="12.79"/>
    <n v="12.79"/>
    <n v="1445.27"/>
  </r>
  <r>
    <n v="24625"/>
    <x v="1"/>
    <x v="1"/>
    <s v="VERDI SPARKELTINI RASPBERRY 4/"/>
    <x v="20"/>
    <x v="1"/>
    <n v="3.04"/>
    <n v="3.04"/>
    <n v="0"/>
  </r>
  <r>
    <n v="23274"/>
    <x v="1"/>
    <x v="1"/>
    <s v="MOOREHOUSE ENGLISH OWD ALE"/>
    <x v="3"/>
    <x v="1"/>
    <n v="4.3499999999999996"/>
    <n v="4.3499999999999996"/>
    <n v="0"/>
  </r>
  <r>
    <n v="429384"/>
    <x v="0"/>
    <x v="7"/>
    <s v="Bodegas Salentein Cambalache Malbec"/>
    <x v="0"/>
    <x v="1"/>
    <n v="19.690000000000001"/>
    <n v="19.690000000000001"/>
    <n v="0"/>
  </r>
  <r>
    <n v="120073"/>
    <x v="0"/>
    <x v="6"/>
    <s v="BV CENTURY CHARD"/>
    <x v="0"/>
    <x v="1"/>
    <n v="6.99"/>
    <n v="6.99"/>
    <n v="0"/>
  </r>
  <r>
    <n v="302849"/>
    <x v="0"/>
    <x v="16"/>
    <s v="PACIFIC EDGE MER"/>
    <x v="0"/>
    <x v="1"/>
    <n v="5.99"/>
    <n v="5.99"/>
    <n v="0"/>
  </r>
  <r>
    <n v="138541"/>
    <x v="0"/>
    <x v="11"/>
    <s v="Falesco Vitiano Bianco Umbria IGT Rare White Blend"/>
    <x v="0"/>
    <x v="108"/>
    <n v="12.39"/>
    <n v="12.39"/>
    <n v="346.92"/>
  </r>
  <r>
    <n v="44335"/>
    <x v="2"/>
    <x v="15"/>
    <s v="El Tesoro De Don Felipe Tequila Reposado"/>
    <x v="0"/>
    <x v="48"/>
    <n v="39.99"/>
    <n v="39.99"/>
    <n v="159.96"/>
  </r>
  <r>
    <n v="337543"/>
    <x v="1"/>
    <x v="34"/>
    <s v="Khortytsa Platinum Vodka"/>
    <x v="0"/>
    <x v="26"/>
    <n v="16.989999999999998"/>
    <n v="16.989999999999998"/>
    <n v="50.97"/>
  </r>
  <r>
    <n v="324673"/>
    <x v="3"/>
    <x v="19"/>
    <s v="ALTA Delta Chardonnay"/>
    <x v="0"/>
    <x v="1"/>
    <n v="12.49"/>
    <n v="12.49"/>
    <n v="0"/>
  </r>
  <r>
    <n v="307756"/>
    <x v="0"/>
    <x v="11"/>
    <s v="Terrae Palmae Di Sardegna Vermentino di Sardegna"/>
    <x v="0"/>
    <x v="42"/>
    <n v="11.99"/>
    <n v="11.99"/>
    <n v="59.95"/>
  </r>
  <r>
    <n v="25555"/>
    <x v="1"/>
    <x v="1"/>
    <s v="Flying Dog Raging Bitch Belgian Style IPA"/>
    <x v="5"/>
    <x v="1"/>
    <n v="1.6"/>
    <n v="1.6"/>
    <n v="0"/>
  </r>
  <r>
    <n v="9385"/>
    <x v="1"/>
    <x v="1"/>
    <s v="ST BERNARDUS ABT 12 25.40Z"/>
    <x v="11"/>
    <x v="1"/>
    <n v="11.23"/>
    <n v="11.23"/>
    <n v="0"/>
  </r>
  <r>
    <n v="28835"/>
    <x v="0"/>
    <x v="7"/>
    <s v="Terrazas de los Andes Cheval des Andes Bordeaux Blend"/>
    <x v="0"/>
    <x v="31"/>
    <n v="94.99"/>
    <n v="65.989999999999995"/>
    <n v="131.97999999999999"/>
  </r>
  <r>
    <n v="93429"/>
    <x v="1"/>
    <x v="1"/>
    <s v="FULLERS ESB 11.2OZ"/>
    <x v="10"/>
    <x v="1"/>
    <n v="2.25"/>
    <n v="2.25"/>
    <n v="0"/>
  </r>
  <r>
    <n v="323191"/>
    <x v="0"/>
    <x v="3"/>
    <s v="Alto de Casablanca S.A. Ritual Sauvignon Blanc"/>
    <x v="0"/>
    <x v="67"/>
    <n v="20.99"/>
    <n v="20.99"/>
    <n v="2036.0299999999997"/>
  </r>
  <r>
    <n v="77186"/>
    <x v="0"/>
    <x v="16"/>
    <s v="Sugarloaf Mountain Vineyard Cabernet Sauvignon"/>
    <x v="0"/>
    <x v="31"/>
    <n v="25.99"/>
    <n v="25.99"/>
    <n v="51.98"/>
  </r>
  <r>
    <n v="320464"/>
    <x v="0"/>
    <x v="22"/>
    <s v="Grapevine Imports Oh Schist Qualitatswein Riesling"/>
    <x v="0"/>
    <x v="140"/>
    <n v="9.7899999999999991"/>
    <n v="9.7899999999999991"/>
    <n v="724.45999999999992"/>
  </r>
  <r>
    <n v="48017"/>
    <x v="2"/>
    <x v="26"/>
    <s v="High West 36th Vote Barreled Manhattan Bourbon Whiskey"/>
    <x v="0"/>
    <x v="37"/>
    <n v="44.99"/>
    <n v="44.99"/>
    <n v="809.82"/>
  </r>
  <r>
    <n v="22466"/>
    <x v="1"/>
    <x v="1"/>
    <s v="NORTH COAST BROTHER THELO"/>
    <x v="0"/>
    <x v="1"/>
    <n v="10.27"/>
    <n v="10.27"/>
    <n v="0"/>
  </r>
  <r>
    <n v="47742"/>
    <x v="0"/>
    <x v="14"/>
    <s v="Catoctin Creek Pearousia Pear Brandy"/>
    <x v="6"/>
    <x v="3"/>
    <n v="36.99"/>
    <n v="36.99"/>
    <n v="702.81000000000006"/>
  </r>
  <r>
    <n v="29032"/>
    <x v="1"/>
    <x v="1"/>
    <s v="CALDERA HOPPORTUNITY KNOCKS 4/6 12.OZ CAN"/>
    <x v="5"/>
    <x v="1"/>
    <n v="2.25"/>
    <n v="2.25"/>
    <n v="0"/>
  </r>
  <r>
    <n v="77747"/>
    <x v="0"/>
    <x v="14"/>
    <s v="Kelt Cognac X.O. Grand Champagne"/>
    <x v="0"/>
    <x v="1"/>
    <n v="214.99"/>
    <n v="214.99"/>
    <n v="0"/>
  </r>
  <r>
    <n v="26537"/>
    <x v="1"/>
    <x v="1"/>
    <s v="KRISTOFFEL BLONDE 12/750ML"/>
    <x v="0"/>
    <x v="1"/>
    <n v="6.17"/>
    <n v="6.17"/>
    <n v="0"/>
  </r>
  <r>
    <n v="29616"/>
    <x v="1"/>
    <x v="1"/>
    <s v="EFES DARK LAGER 4/6 NR"/>
    <x v="5"/>
    <x v="1"/>
    <n v="1.74"/>
    <n v="1.74"/>
    <n v="0"/>
  </r>
  <r>
    <n v="96111"/>
    <x v="1"/>
    <x v="1"/>
    <s v="SVYTURY WHITE BALTAS   16"/>
    <x v="8"/>
    <x v="1"/>
    <n v="2.62"/>
    <n v="2.62"/>
    <n v="0"/>
  </r>
  <r>
    <n v="24218"/>
    <x v="1"/>
    <x v="1"/>
    <s v="Southern Tier Harvest Special Ale"/>
    <x v="5"/>
    <x v="1"/>
    <n v="1.58"/>
    <n v="1.58"/>
    <n v="0"/>
  </r>
  <r>
    <n v="97268"/>
    <x v="1"/>
    <x v="1"/>
    <s v="HEBREW MESSIAH BOLD 4/6 12.OZ NR"/>
    <x v="5"/>
    <x v="1"/>
    <n v="1.89"/>
    <n v="1.89"/>
    <n v="0"/>
  </r>
  <r>
    <n v="41292"/>
    <x v="2"/>
    <x v="9"/>
    <s v="GREY GOOSE VODKA W/ STIRRER"/>
    <x v="0"/>
    <x v="69"/>
    <n v="32.99"/>
    <n v="29.99"/>
    <n v="869.70999999999992"/>
  </r>
  <r>
    <n v="3786"/>
    <x v="1"/>
    <x v="1"/>
    <s v="DALESIDE BREW MONKEY WRENCH"/>
    <x v="3"/>
    <x v="1"/>
    <n v="3.92"/>
    <n v="3.92"/>
    <n v="0"/>
  </r>
  <r>
    <n v="389951"/>
    <x v="0"/>
    <x v="16"/>
    <s v="Foxglove Zinfandel"/>
    <x v="0"/>
    <x v="1"/>
    <n v="17.989999999999998"/>
    <n v="17.989999999999998"/>
    <n v="0"/>
  </r>
  <r>
    <n v="324542"/>
    <x v="0"/>
    <x v="21"/>
    <s v="PIERRE CHAVIN RED"/>
    <x v="0"/>
    <x v="1"/>
    <n v="10.99"/>
    <n v="10.99"/>
    <n v="0"/>
  </r>
  <r>
    <n v="25031"/>
    <x v="1"/>
    <x v="1"/>
    <s v="UINTA DUBHE BLACK IPA 6/4 12.0Z"/>
    <x v="5"/>
    <x v="1"/>
    <n v="2.83"/>
    <n v="2.83"/>
    <n v="0"/>
  </r>
  <r>
    <n v="40964"/>
    <x v="0"/>
    <x v="16"/>
    <s v="TWISTED ZIN"/>
    <x v="4"/>
    <x v="1"/>
    <n v="12.99"/>
    <n v="12.99"/>
    <n v="0"/>
  </r>
  <r>
    <n v="161853"/>
    <x v="0"/>
    <x v="21"/>
    <s v="Hugel &amp; fils &quot;Hugel&quot; Gewurztraminer"/>
    <x v="0"/>
    <x v="27"/>
    <n v="25.99"/>
    <n v="25.99"/>
    <n v="207.92"/>
  </r>
  <r>
    <n v="80037"/>
    <x v="0"/>
    <x v="7"/>
    <s v="YAUQUEN MAL"/>
    <x v="0"/>
    <x v="1"/>
    <n v="10.99"/>
    <n v="10.99"/>
    <n v="0"/>
  </r>
  <r>
    <n v="12634"/>
    <x v="2"/>
    <x v="26"/>
    <s v="OLD RIP VAN WINKLE 25YR BBN"/>
    <x v="0"/>
    <x v="1"/>
    <n v="1749.99"/>
    <n v="1749.99"/>
    <n v="0"/>
  </r>
  <r>
    <n v="26486"/>
    <x v="1"/>
    <x v="1"/>
    <s v="WEYERBACHER RESERVA 12/25.4 OZ"/>
    <x v="11"/>
    <x v="1"/>
    <n v="16.670000000000002"/>
    <n v="16.670000000000002"/>
    <n v="0"/>
  </r>
  <r>
    <n v="12286"/>
    <x v="2"/>
    <x v="23"/>
    <s v="Teeling Small Batch Irish Whiskey"/>
    <x v="0"/>
    <x v="48"/>
    <n v="57.99"/>
    <n v="57.99"/>
    <n v="231.96"/>
  </r>
  <r>
    <n v="25670"/>
    <x v="1"/>
    <x v="1"/>
    <s v="Victory Summer Love Ale"/>
    <x v="5"/>
    <x v="1"/>
    <n v="1.45"/>
    <n v="1.45"/>
    <n v="0"/>
  </r>
  <r>
    <n v="84571"/>
    <x v="0"/>
    <x v="25"/>
    <s v="Jacob's Creek Classic Chardonnay"/>
    <x v="4"/>
    <x v="60"/>
    <n v="15.99"/>
    <n v="15.99"/>
    <n v="1199.25"/>
  </r>
  <r>
    <n v="415014"/>
    <x v="0"/>
    <x v="4"/>
    <s v="YW KSD BEK SE JU DRY SINGLE"/>
    <x v="6"/>
    <x v="1"/>
    <n v="5.79"/>
    <n v="5.79"/>
    <n v="0"/>
  </r>
  <r>
    <n v="28247"/>
    <x v="1"/>
    <x v="1"/>
    <s v="GREEN FLASH SYMPOSIUM IPA 12/2"/>
    <x v="1"/>
    <x v="1"/>
    <n v="6.68"/>
    <n v="6.68"/>
    <n v="0"/>
  </r>
  <r>
    <n v="27324"/>
    <x v="2"/>
    <x v="2"/>
    <s v="Cluny Blended Scotch Whiskey"/>
    <x v="15"/>
    <x v="11"/>
    <n v="13.99"/>
    <n v="13.99"/>
    <n v="335.76"/>
  </r>
  <r>
    <n v="331171"/>
    <x v="0"/>
    <x v="25"/>
    <s v="Paringa Shiraz"/>
    <x v="0"/>
    <x v="20"/>
    <n v="10.79"/>
    <n v="10.79"/>
    <n v="183.42999999999998"/>
  </r>
  <r>
    <n v="70154"/>
    <x v="2"/>
    <x v="15"/>
    <s v="Patron Silver Tequila"/>
    <x v="2"/>
    <x v="7"/>
    <n v="113.99"/>
    <n v="113.99"/>
    <n v="683.93999999999994"/>
  </r>
  <r>
    <n v="38512"/>
    <x v="2"/>
    <x v="8"/>
    <s v="Castillo Rum Silver"/>
    <x v="0"/>
    <x v="111"/>
    <n v="7.19"/>
    <n v="7.19"/>
    <n v="366.69"/>
  </r>
  <r>
    <n v="392757"/>
    <x v="0"/>
    <x v="7"/>
    <s v="LEGADO RES MAL"/>
    <x v="0"/>
    <x v="1"/>
    <n v="16.989999999999998"/>
    <n v="16.989999999999998"/>
    <n v="0"/>
  </r>
  <r>
    <n v="190454"/>
    <x v="3"/>
    <x v="19"/>
    <s v="HAGAFEN CHARD"/>
    <x v="0"/>
    <x v="1"/>
    <n v="22.99"/>
    <n v="22.99"/>
    <n v="0"/>
  </r>
  <r>
    <n v="309972"/>
    <x v="0"/>
    <x v="11"/>
    <s v="VALDE LOSFRAILE TEMP"/>
    <x v="0"/>
    <x v="1"/>
    <n v="10.99"/>
    <n v="10.99"/>
    <n v="0"/>
  </r>
  <r>
    <n v="75418"/>
    <x v="0"/>
    <x v="6"/>
    <s v="Vendange Wine Cellars Pinot Grigio"/>
    <x v="4"/>
    <x v="65"/>
    <n v="10.99"/>
    <n v="10.99"/>
    <n v="274.75"/>
  </r>
  <r>
    <n v="332559"/>
    <x v="0"/>
    <x v="21"/>
    <s v="Jean Marc Brocard Bougros Chablis Grand Cru Bougros Chardonnay"/>
    <x v="0"/>
    <x v="26"/>
    <n v="68.989999999999995"/>
    <n v="68.989999999999995"/>
    <n v="206.96999999999997"/>
  </r>
  <r>
    <n v="28779"/>
    <x v="1"/>
    <x v="1"/>
    <s v="WILD BEER BLISS 18/11.0Z NR"/>
    <x v="16"/>
    <x v="1"/>
    <n v="7.78"/>
    <n v="7.78"/>
    <n v="0"/>
  </r>
  <r>
    <n v="5150"/>
    <x v="1"/>
    <x v="1"/>
    <s v="AUGUSTINERBRAU DARK 4/6 NR"/>
    <x v="5"/>
    <x v="1"/>
    <n v="2.1800000000000002"/>
    <n v="2.1800000000000002"/>
    <n v="0"/>
  </r>
  <r>
    <n v="300662"/>
    <x v="2"/>
    <x v="30"/>
    <s v="Dr. Stoner's Smoky Herb Whiskey"/>
    <x v="0"/>
    <x v="31"/>
    <n v="30.99"/>
    <n v="30.99"/>
    <n v="61.98"/>
  </r>
  <r>
    <n v="24413"/>
    <x v="1"/>
    <x v="1"/>
    <s v="LONG TRAIL ALE 4/6"/>
    <x v="5"/>
    <x v="1"/>
    <n v="1.49"/>
    <n v="1.49"/>
    <n v="0"/>
  </r>
  <r>
    <n v="72756"/>
    <x v="2"/>
    <x v="26"/>
    <s v="Southern Comfort 80 Proof"/>
    <x v="0"/>
    <x v="27"/>
    <n v="13.99"/>
    <n v="13.99"/>
    <n v="111.92"/>
  </r>
  <r>
    <n v="333627"/>
    <x v="0"/>
    <x v="27"/>
    <s v="Mud House Wines Sauvignon Blanc"/>
    <x v="0"/>
    <x v="107"/>
    <n v="12.99"/>
    <n v="12.99"/>
    <n v="922.29"/>
  </r>
  <r>
    <n v="29931"/>
    <x v="1"/>
    <x v="1"/>
    <s v="BRECKENRIGE CHRISTMAS 2/12 NR"/>
    <x v="31"/>
    <x v="1"/>
    <n v="41.71"/>
    <n v="41.71"/>
    <n v="0"/>
  </r>
  <r>
    <n v="310325"/>
    <x v="0"/>
    <x v="7"/>
    <s v="LOS HAROLDOS CHARD"/>
    <x v="0"/>
    <x v="1"/>
    <n v="8.99"/>
    <n v="8.99"/>
    <n v="0"/>
  </r>
  <r>
    <n v="93457"/>
    <x v="1"/>
    <x v="1"/>
    <s v="Rogue Chocolate Stout"/>
    <x v="1"/>
    <x v="1"/>
    <n v="5.67"/>
    <n v="5.67"/>
    <n v="0"/>
  </r>
  <r>
    <n v="22321"/>
    <x v="1"/>
    <x v="1"/>
    <s v="ABITA CHRISTMAS ALE"/>
    <x v="5"/>
    <x v="1"/>
    <n v="1.71"/>
    <n v="1.71"/>
    <n v="0"/>
  </r>
  <r>
    <n v="28863"/>
    <x v="1"/>
    <x v="1"/>
    <s v="BELLHAVEN TWISTED THISTLE 4/6 12.OZ NR"/>
    <x v="10"/>
    <x v="1"/>
    <n v="2.14"/>
    <n v="2.14"/>
    <n v="0"/>
  </r>
  <r>
    <n v="29127"/>
    <x v="1"/>
    <x v="1"/>
    <s v="Clown Shoes Undead Party Crasher American Imperial Stout"/>
    <x v="1"/>
    <x v="49"/>
    <n v="9.9499999999999993"/>
    <n v="9.9499999999999993"/>
    <n v="139.29999999999998"/>
  </r>
  <r>
    <n v="59749"/>
    <x v="4"/>
    <x v="35"/>
    <s v="STORE SPECIAL WINE 4 LITER"/>
    <x v="40"/>
    <x v="1"/>
    <n v="0.79"/>
    <n v="0.79"/>
    <n v="0"/>
  </r>
  <r>
    <n v="29572"/>
    <x v="0"/>
    <x v="12"/>
    <s v="Gruet Winery Blanc de Noirs Pinot Noir"/>
    <x v="6"/>
    <x v="1"/>
    <n v="12.99"/>
    <n v="12.99"/>
    <n v="0"/>
  </r>
  <r>
    <n v="24369"/>
    <x v="1"/>
    <x v="1"/>
    <s v="HARVIESTOUNS OLA DUB 18YR 12/1"/>
    <x v="10"/>
    <x v="1"/>
    <n v="10.14"/>
    <n v="10.14"/>
    <n v="0"/>
  </r>
  <r>
    <n v="22430"/>
    <x v="1"/>
    <x v="1"/>
    <s v="CORSENDONK ABBEY DUBBEL BROWN 12/25"/>
    <x v="0"/>
    <x v="1"/>
    <n v="8.86"/>
    <n v="8.86"/>
    <n v="0"/>
  </r>
  <r>
    <n v="31143"/>
    <x v="0"/>
    <x v="12"/>
    <s v="Piper Heidsieck Cuvee Sublime Demi Sec Champagne Demi sec Champagne Blend"/>
    <x v="0"/>
    <x v="92"/>
    <n v="49.99"/>
    <n v="49.99"/>
    <n v="1299.74"/>
  </r>
  <r>
    <n v="400653"/>
    <x v="0"/>
    <x v="21"/>
    <s v="Auguste Bonhomme La Forcine Demi Sec Vouvray Chenin Blanc"/>
    <x v="0"/>
    <x v="31"/>
    <n v="11.99"/>
    <n v="11.99"/>
    <n v="23.98"/>
  </r>
  <r>
    <n v="11457"/>
    <x v="2"/>
    <x v="9"/>
    <s v="Red Eye Louie's Vodquila Vodka and Tequila"/>
    <x v="0"/>
    <x v="48"/>
    <n v="24.99"/>
    <n v="24.99"/>
    <n v="99.96"/>
  </r>
  <r>
    <n v="338869"/>
    <x v="0"/>
    <x v="21"/>
    <s v="Domaine Sainte Eugenie La Reserve Corbieres Vieux Carignan"/>
    <x v="0"/>
    <x v="26"/>
    <n v="13.99"/>
    <n v="13.99"/>
    <n v="41.97"/>
  </r>
  <r>
    <n v="26447"/>
    <x v="1"/>
    <x v="1"/>
    <s v="UINTA HOP NOTCH IPA CAN 4/6 12.0Z"/>
    <x v="5"/>
    <x v="1"/>
    <n v="1.72"/>
    <n v="1.72"/>
    <n v="0"/>
  </r>
  <r>
    <n v="153516"/>
    <x v="0"/>
    <x v="10"/>
    <s v="FAUSTINO I GRAN RES"/>
    <x v="0"/>
    <x v="1"/>
    <n v="37.99"/>
    <n v="37.99"/>
    <n v="0"/>
  </r>
  <r>
    <n v="29824"/>
    <x v="1"/>
    <x v="1"/>
    <s v="Victory Hoppy Quad"/>
    <x v="0"/>
    <x v="1"/>
    <n v="7.83"/>
    <n v="7.83"/>
    <n v="0"/>
  </r>
  <r>
    <n v="28999"/>
    <x v="1"/>
    <x v="1"/>
    <s v="WALS SAO FRAN DUBBEL 12/12.7 OZ NR"/>
    <x v="30"/>
    <x v="1"/>
    <n v="9.11"/>
    <n v="9.11"/>
    <n v="0"/>
  </r>
  <r>
    <n v="46697"/>
    <x v="0"/>
    <x v="17"/>
    <s v="Blandy's 15 Years Old Malvasia"/>
    <x v="7"/>
    <x v="31"/>
    <n v="40.99"/>
    <n v="40.99"/>
    <n v="81.98"/>
  </r>
  <r>
    <n v="363693"/>
    <x v="0"/>
    <x v="7"/>
    <s v="BRESSIA MONTEAGREIO MAL"/>
    <x v="0"/>
    <x v="1"/>
    <n v="25.99"/>
    <n v="25.99"/>
    <n v="0"/>
  </r>
  <r>
    <n v="337271"/>
    <x v="0"/>
    <x v="29"/>
    <s v="Charles Smith Rose VINO Sangiovese"/>
    <x v="0"/>
    <x v="95"/>
    <n v="13.99"/>
    <n v="13.99"/>
    <n v="741.47"/>
  </r>
  <r>
    <n v="310159"/>
    <x v="0"/>
    <x v="3"/>
    <s v="La Playa Estate Series LaPlaya Carmenere"/>
    <x v="0"/>
    <x v="1"/>
    <n v="8.19"/>
    <n v="8.19"/>
    <n v="0"/>
  </r>
  <r>
    <n v="336921"/>
    <x v="0"/>
    <x v="6"/>
    <s v="Liberty Creek Winemaker's Selection Pinot Grigio"/>
    <x v="7"/>
    <x v="3"/>
    <n v="3.79"/>
    <n v="3.79"/>
    <n v="72.010000000000005"/>
  </r>
  <r>
    <n v="22068"/>
    <x v="1"/>
    <x v="1"/>
    <s v="STONE VERTICAL EPIC"/>
    <x v="1"/>
    <x v="1"/>
    <n v="6.69"/>
    <n v="6.69"/>
    <n v="0"/>
  </r>
  <r>
    <n v="305072"/>
    <x v="0"/>
    <x v="11"/>
    <s v="La Mozza Aragone Maremma Toscana IGT Rare Red Blend"/>
    <x v="0"/>
    <x v="52"/>
    <n v="35.99"/>
    <n v="35.99"/>
    <n v="251.93"/>
  </r>
  <r>
    <n v="25874"/>
    <x v="1"/>
    <x v="1"/>
    <s v="SUPER BREW 15% 20/16.9 NR"/>
    <x v="3"/>
    <x v="1"/>
    <n v="2.62"/>
    <n v="2.62"/>
    <n v="0"/>
  </r>
  <r>
    <n v="311477"/>
    <x v="0"/>
    <x v="6"/>
    <s v="Elk Run Cold Friday Vineyard Pinot Gris"/>
    <x v="0"/>
    <x v="48"/>
    <n v="11.99"/>
    <n v="11.99"/>
    <n v="47.96"/>
  </r>
  <r>
    <n v="300633"/>
    <x v="0"/>
    <x v="10"/>
    <s v="Miguel Torres Altos Ibericos Crianza Tempranillo"/>
    <x v="0"/>
    <x v="1"/>
    <n v="15.49"/>
    <n v="15.49"/>
    <n v="0"/>
  </r>
  <r>
    <n v="27038"/>
    <x v="1"/>
    <x v="1"/>
    <s v="UINTA TINDER RAUCHBIER 12/750ML NR"/>
    <x v="0"/>
    <x v="1"/>
    <n v="9.24"/>
    <n v="9.24"/>
    <n v="0"/>
  </r>
  <r>
    <n v="313577"/>
    <x v="0"/>
    <x v="21"/>
    <s v="Domaine De L'Auriere Muscadet Sevre et maine Sur Lie Melon de Bourgogne"/>
    <x v="0"/>
    <x v="20"/>
    <n v="10.99"/>
    <n v="10.99"/>
    <n v="186.83"/>
  </r>
  <r>
    <n v="70335"/>
    <x v="0"/>
    <x v="16"/>
    <s v="Elk Run Cold Friday Vineyard Merlot"/>
    <x v="0"/>
    <x v="0"/>
    <n v="18.489999999999998"/>
    <n v="18.489999999999998"/>
    <n v="184.89999999999998"/>
  </r>
  <r>
    <n v="56227"/>
    <x v="0"/>
    <x v="11"/>
    <s v="Candoni Chianti Chianti Blend"/>
    <x v="0"/>
    <x v="31"/>
    <n v="9.99"/>
    <n v="9.99"/>
    <n v="19.98"/>
  </r>
  <r>
    <n v="99465"/>
    <x v="1"/>
    <x v="1"/>
    <s v="HITACHINO NEST WEIZEN 12/720ML"/>
    <x v="17"/>
    <x v="1"/>
    <n v="10.39"/>
    <n v="10.39"/>
    <n v="0"/>
  </r>
  <r>
    <n v="11024"/>
    <x v="2"/>
    <x v="30"/>
    <s v="Canadian Club 100% Rye Whiskey"/>
    <x v="0"/>
    <x v="108"/>
    <n v="18.489999999999998"/>
    <n v="18.489999999999998"/>
    <n v="517.71999999999991"/>
  </r>
  <r>
    <n v="11221"/>
    <x v="2"/>
    <x v="9"/>
    <s v="Svedka Vodka 100 Proof"/>
    <x v="6"/>
    <x v="6"/>
    <n v="8.2899999999999991"/>
    <n v="8.2899999999999991"/>
    <n v="165.79999999999998"/>
  </r>
  <r>
    <n v="24049"/>
    <x v="1"/>
    <x v="1"/>
    <s v="MIKE'S HARDER MANGO LEMONADE 23.5OZ CAN"/>
    <x v="42"/>
    <x v="1"/>
    <n v="31.9"/>
    <n v="31.9"/>
    <n v="0"/>
  </r>
  <r>
    <n v="311036"/>
    <x v="0"/>
    <x v="16"/>
    <s v="Andrew Will Merlot"/>
    <x v="0"/>
    <x v="1"/>
    <n v="37.99"/>
    <n v="37.99"/>
    <n v="0"/>
  </r>
  <r>
    <n v="24829"/>
    <x v="1"/>
    <x v="1"/>
    <s v="EVIL TWIN RON &amp; THE BEAST 12/2"/>
    <x v="1"/>
    <x v="1"/>
    <n v="11.2"/>
    <n v="11.2"/>
    <n v="0"/>
  </r>
  <r>
    <n v="78604"/>
    <x v="2"/>
    <x v="9"/>
    <s v="Absolut Berri Acai Vodka"/>
    <x v="15"/>
    <x v="1"/>
    <n v="29.99"/>
    <n v="29.99"/>
    <n v="0"/>
  </r>
  <r>
    <n v="28887"/>
    <x v="1"/>
    <x v="1"/>
    <s v="TGAVERHOPKE BITTER SYMPHONY 24/11.OZ NR"/>
    <x v="16"/>
    <x v="1"/>
    <n v="5.68"/>
    <n v="5.68"/>
    <n v="0"/>
  </r>
  <r>
    <n v="319292"/>
    <x v="0"/>
    <x v="11"/>
    <s v="Tenuta Sant'Antonio Scaia Delle Venezie IGT Rare White Blend"/>
    <x v="0"/>
    <x v="1"/>
    <n v="11.99"/>
    <n v="11.99"/>
    <n v="0"/>
  </r>
  <r>
    <n v="26438"/>
    <x v="1"/>
    <x v="1"/>
    <s v="ALVINNE CUVEE FREDDY 24/11.2Z"/>
    <x v="16"/>
    <x v="1"/>
    <n v="5.45"/>
    <n v="5.45"/>
    <n v="0"/>
  </r>
  <r>
    <n v="6874"/>
    <x v="1"/>
    <x v="1"/>
    <s v="Zywiec Beer"/>
    <x v="10"/>
    <x v="25"/>
    <n v="1.51"/>
    <n v="1.51"/>
    <n v="54.36"/>
  </r>
  <r>
    <n v="47298"/>
    <x v="0"/>
    <x v="14"/>
    <s v="Meukow VS Cognac"/>
    <x v="0"/>
    <x v="31"/>
    <n v="29.99"/>
    <n v="29.99"/>
    <n v="59.98"/>
  </r>
  <r>
    <n v="340392"/>
    <x v="0"/>
    <x v="16"/>
    <s v="Papapietro Perry Pinot Noir"/>
    <x v="0"/>
    <x v="26"/>
    <n v="54.99"/>
    <n v="54.99"/>
    <n v="164.97"/>
  </r>
  <r>
    <n v="321186"/>
    <x v="0"/>
    <x v="16"/>
    <s v="La Jota Cabernet Sauvignon"/>
    <x v="0"/>
    <x v="42"/>
    <n v="76.989999999999995"/>
    <n v="76.989999999999995"/>
    <n v="384.95"/>
  </r>
  <r>
    <n v="333111"/>
    <x v="2"/>
    <x v="15"/>
    <s v="AquaRiva Reposado Tequila"/>
    <x v="0"/>
    <x v="20"/>
    <n v="43.99"/>
    <n v="43.99"/>
    <n v="747.83"/>
  </r>
  <r>
    <n v="342103"/>
    <x v="2"/>
    <x v="9"/>
    <s v="ABSOLUT VODKA 80 PROOF WITH STRONGER GINGER BREW REED'S BEER"/>
    <x v="0"/>
    <x v="31"/>
    <n v="24.99"/>
    <n v="21.99"/>
    <n v="43.98"/>
  </r>
  <r>
    <n v="80691"/>
    <x v="0"/>
    <x v="17"/>
    <s v="MEIERS #44 CREAM SHERRY"/>
    <x v="0"/>
    <x v="1"/>
    <n v="10.49"/>
    <n v="10.49"/>
    <n v="0"/>
  </r>
  <r>
    <n v="306664"/>
    <x v="0"/>
    <x v="21"/>
    <s v="VIGNERONS REUNIS MONTAGNY 1ER CRU"/>
    <x v="0"/>
    <x v="1"/>
    <n v="20.99"/>
    <n v="20.99"/>
    <n v="0"/>
  </r>
  <r>
    <n v="18660"/>
    <x v="2"/>
    <x v="15"/>
    <s v="Jose Cuervo Reserva de la Familia Tequila"/>
    <x v="0"/>
    <x v="12"/>
    <n v="93.99"/>
    <n v="93.99"/>
    <n v="1973.79"/>
  </r>
  <r>
    <n v="45917"/>
    <x v="0"/>
    <x v="16"/>
    <s v="ROSENBLUM APP SER S/C ZIN"/>
    <x v="0"/>
    <x v="1"/>
    <n v="18.989999999999998"/>
    <n v="18.989999999999998"/>
    <n v="0"/>
  </r>
  <r>
    <n v="47421"/>
    <x v="2"/>
    <x v="28"/>
    <s v="Beefeater 24 London Dry Gin"/>
    <x v="15"/>
    <x v="7"/>
    <n v="32.99"/>
    <n v="32.99"/>
    <n v="197.94"/>
  </r>
  <r>
    <n v="27607"/>
    <x v="1"/>
    <x v="1"/>
    <s v="GREEN FLASH 30TH ST ODYSSEY PALE NR"/>
    <x v="1"/>
    <x v="1"/>
    <n v="6.68"/>
    <n v="6.68"/>
    <n v="0"/>
  </r>
  <r>
    <n v="338799"/>
    <x v="1"/>
    <x v="32"/>
    <s v="Black Button Bespoke Bourbon Cream"/>
    <x v="0"/>
    <x v="87"/>
    <n v="34.99"/>
    <n v="34.99"/>
    <n v="5248.5"/>
  </r>
  <r>
    <n v="40433"/>
    <x v="2"/>
    <x v="5"/>
    <s v="Belle De Brillet Liqueur"/>
    <x v="0"/>
    <x v="111"/>
    <n v="58.99"/>
    <n v="58.99"/>
    <n v="3008.4900000000002"/>
  </r>
  <r>
    <n v="43539"/>
    <x v="2"/>
    <x v="5"/>
    <s v="The Knot 100 Proof"/>
    <x v="0"/>
    <x v="56"/>
    <n v="20.99"/>
    <n v="20.99"/>
    <n v="1301.3799999999999"/>
  </r>
  <r>
    <n v="43563"/>
    <x v="3"/>
    <x v="19"/>
    <s v="Carmel King David Sacramental Kosher Concord"/>
    <x v="4"/>
    <x v="60"/>
    <n v="13.99"/>
    <n v="13.99"/>
    <n v="1049.25"/>
  </r>
  <r>
    <n v="26168"/>
    <x v="1"/>
    <x v="1"/>
    <s v="BALTIKA DRAFT 20/440ML (14.9OZ) NR"/>
    <x v="29"/>
    <x v="1"/>
    <n v="2.62"/>
    <n v="2.62"/>
    <n v="0"/>
  </r>
  <r>
    <n v="9342"/>
    <x v="1"/>
    <x v="1"/>
    <s v="REISSDORF KOELSCH 11.2OZ."/>
    <x v="10"/>
    <x v="1"/>
    <n v="2.98"/>
    <n v="2.98"/>
    <n v="0"/>
  </r>
  <r>
    <n v="92371"/>
    <x v="1"/>
    <x v="1"/>
    <s v="COORS LT 4/6 16OZ CAN"/>
    <x v="8"/>
    <x v="1"/>
    <n v="26.14"/>
    <n v="26.14"/>
    <n v="0"/>
  </r>
  <r>
    <n v="46564"/>
    <x v="2"/>
    <x v="15"/>
    <s v="Don Roberto Plata Tequila"/>
    <x v="0"/>
    <x v="61"/>
    <n v="42.99"/>
    <n v="42.99"/>
    <n v="945.78000000000009"/>
  </r>
  <r>
    <n v="72874"/>
    <x v="2"/>
    <x v="2"/>
    <s v="Dalmore Single Malt Scotch Whiskey 18 Year"/>
    <x v="0"/>
    <x v="3"/>
    <n v="220.99"/>
    <n v="220.99"/>
    <n v="4198.8100000000004"/>
  </r>
  <r>
    <n v="41680"/>
    <x v="0"/>
    <x v="16"/>
    <s v="DONUM CARNEROS P/NOIR"/>
    <x v="0"/>
    <x v="1"/>
    <n v="70.989999999999995"/>
    <n v="70.989999999999995"/>
    <n v="0"/>
  </r>
  <r>
    <n v="78221"/>
    <x v="2"/>
    <x v="2"/>
    <s v="Highland Park Dark Origins"/>
    <x v="0"/>
    <x v="154"/>
    <n v="75.989999999999995"/>
    <n v="75.989999999999995"/>
    <n v="6307.1699999999992"/>
  </r>
  <r>
    <n v="310928"/>
    <x v="0"/>
    <x v="6"/>
    <s v="DARCIE KENT RAVA BLACKJACK GRUN VELT"/>
    <x v="0"/>
    <x v="1"/>
    <n v="23.99"/>
    <n v="23.99"/>
    <n v="0"/>
  </r>
  <r>
    <n v="81321"/>
    <x v="0"/>
    <x v="21"/>
    <s v="Barton &amp; Guestier Bistro Pinot Noir"/>
    <x v="0"/>
    <x v="157"/>
    <n v="9.7899999999999991"/>
    <n v="9.7899999999999991"/>
    <n v="430.76"/>
  </r>
  <r>
    <n v="3697"/>
    <x v="1"/>
    <x v="1"/>
    <s v="Ommegang Hennepin Saison Ale"/>
    <x v="11"/>
    <x v="48"/>
    <n v="9.2200000000000006"/>
    <n v="9.2200000000000006"/>
    <n v="36.880000000000003"/>
  </r>
  <r>
    <n v="42422"/>
    <x v="0"/>
    <x v="21"/>
    <s v="Louis Latour Chameroy Beaujolais Villages Gamay"/>
    <x v="0"/>
    <x v="31"/>
    <n v="16.989999999999998"/>
    <n v="16.989999999999998"/>
    <n v="33.979999999999997"/>
  </r>
  <r>
    <n v="6696"/>
    <x v="1"/>
    <x v="1"/>
    <s v="EGGENBERG SAMICLAUS 11.2OZ"/>
    <x v="10"/>
    <x v="1"/>
    <n v="6.16"/>
    <n v="6.16"/>
    <n v="0"/>
  </r>
  <r>
    <n v="70936"/>
    <x v="2"/>
    <x v="9"/>
    <s v="Twin Valley Corn Vodka"/>
    <x v="0"/>
    <x v="82"/>
    <n v="19.989999999999998"/>
    <n v="19.989999999999998"/>
    <n v="459.77"/>
  </r>
  <r>
    <n v="27817"/>
    <x v="1"/>
    <x v="1"/>
    <s v="TERRAPIN HI 5 IPA 2/12 12.0Z CAN"/>
    <x v="5"/>
    <x v="94"/>
    <n v="1.53"/>
    <n v="1.53"/>
    <n v="91.8"/>
  </r>
  <r>
    <n v="72247"/>
    <x v="2"/>
    <x v="9"/>
    <s v="Smirnoff Grape Vodka"/>
    <x v="6"/>
    <x v="61"/>
    <n v="7.29"/>
    <n v="7.29"/>
    <n v="160.38"/>
  </r>
  <r>
    <n v="41449"/>
    <x v="0"/>
    <x v="25"/>
    <s v="WITHER HILLS S/BLC"/>
    <x v="0"/>
    <x v="1"/>
    <n v="12.99"/>
    <n v="12.99"/>
    <n v="0"/>
  </r>
  <r>
    <n v="342138"/>
    <x v="0"/>
    <x v="0"/>
    <s v="Rooiberg Winery Roodewyn Cabernet Sauvignon"/>
    <x v="0"/>
    <x v="22"/>
    <n v="8.49"/>
    <n v="8.49"/>
    <n v="263.19"/>
  </r>
  <r>
    <n v="22626"/>
    <x v="1"/>
    <x v="1"/>
    <s v="RJ ROCKERS FIRST SNOW"/>
    <x v="5"/>
    <x v="1"/>
    <n v="1.69"/>
    <n v="1.69"/>
    <n v="0"/>
  </r>
  <r>
    <n v="45947"/>
    <x v="0"/>
    <x v="22"/>
    <s v="SCHMITT SOHNE PIES M/BURG KAB"/>
    <x v="0"/>
    <x v="1"/>
    <n v="9.99"/>
    <n v="9.99"/>
    <n v="0"/>
  </r>
  <r>
    <n v="319655"/>
    <x v="0"/>
    <x v="7"/>
    <s v="TERRA ANDINA MAL"/>
    <x v="0"/>
    <x v="1"/>
    <n v="12.69"/>
    <n v="12.69"/>
    <n v="0"/>
  </r>
  <r>
    <n v="392065"/>
    <x v="0"/>
    <x v="16"/>
    <s v="GOLDEN GATE SHZ"/>
    <x v="0"/>
    <x v="1"/>
    <n v="3.79"/>
    <n v="3.79"/>
    <n v="0"/>
  </r>
  <r>
    <n v="23720"/>
    <x v="1"/>
    <x v="1"/>
    <s v="GEDIMINO BEER 500ML"/>
    <x v="7"/>
    <x v="1"/>
    <n v="2.25"/>
    <n v="2.25"/>
    <n v="0"/>
  </r>
  <r>
    <n v="29470"/>
    <x v="1"/>
    <x v="1"/>
    <s v="PERENNIAL SUBURBAN BEV GOSE 750ML"/>
    <x v="5"/>
    <x v="1"/>
    <n v="15.14"/>
    <n v="15.14"/>
    <n v="0"/>
  </r>
  <r>
    <n v="91510"/>
    <x v="1"/>
    <x v="1"/>
    <s v="MILLER HIGH LIFE 2/12 CAN"/>
    <x v="5"/>
    <x v="1"/>
    <n v="17.149999999999999"/>
    <n v="17.149999999999999"/>
    <n v="0"/>
  </r>
  <r>
    <n v="70611"/>
    <x v="1"/>
    <x v="32"/>
    <s v="Bonnie Rose Tennessee White Whiskey Spiced Apple"/>
    <x v="0"/>
    <x v="54"/>
    <n v="16.989999999999998"/>
    <n v="16.989999999999998"/>
    <n v="1427.1599999999999"/>
  </r>
  <r>
    <n v="312933"/>
    <x v="0"/>
    <x v="16"/>
    <s v="DOBBES FAMILY EST P/NOIR"/>
    <x v="0"/>
    <x v="1"/>
    <n v="26.99"/>
    <n v="26.99"/>
    <n v="0"/>
  </r>
  <r>
    <n v="332104"/>
    <x v="0"/>
    <x v="21"/>
    <s v="Alain Geoffroy Chablis Chardonnay"/>
    <x v="0"/>
    <x v="1"/>
    <n v="21.99"/>
    <n v="21.99"/>
    <n v="0"/>
  </r>
  <r>
    <n v="9393"/>
    <x v="1"/>
    <x v="1"/>
    <s v="ST. BERNARDUS VARIETY PK"/>
    <x v="10"/>
    <x v="1"/>
    <n v="4.43"/>
    <n v="4.43"/>
    <n v="0"/>
  </r>
  <r>
    <n v="70308"/>
    <x v="2"/>
    <x v="9"/>
    <s v="Fris Freeze Distilled Orange Flavored Vodka"/>
    <x v="15"/>
    <x v="34"/>
    <n v="12.49"/>
    <n v="12.49"/>
    <n v="1286.47"/>
  </r>
  <r>
    <n v="71534"/>
    <x v="2"/>
    <x v="15"/>
    <s v="Don Julio Tequila Blanco"/>
    <x v="2"/>
    <x v="6"/>
    <n v="81.99"/>
    <n v="81.99"/>
    <n v="1639.8"/>
  </r>
  <r>
    <n v="23108"/>
    <x v="0"/>
    <x v="6"/>
    <s v="Charles Krug Winery (Peter Mondavi Family) Sauvignon Blanc"/>
    <x v="0"/>
    <x v="178"/>
    <n v="18.489999999999998"/>
    <n v="18.489999999999998"/>
    <n v="2607.0899999999997"/>
  </r>
  <r>
    <n v="44201"/>
    <x v="2"/>
    <x v="15"/>
    <s v="Jose Cuervo Platino Reserva de la Familia Tequila"/>
    <x v="0"/>
    <x v="31"/>
    <n v="47.99"/>
    <n v="47.99"/>
    <n v="95.98"/>
  </r>
  <r>
    <n v="19674"/>
    <x v="0"/>
    <x v="17"/>
    <s v="Blandy's 5 Year Old Rich Madeira Malmsey"/>
    <x v="0"/>
    <x v="7"/>
    <n v="25.99"/>
    <n v="25.99"/>
    <n v="155.94"/>
  </r>
  <r>
    <n v="318471"/>
    <x v="0"/>
    <x v="4"/>
    <s v="Stellar Winery Live a Little Slightly Sweet and Shameless Muscat"/>
    <x v="0"/>
    <x v="20"/>
    <n v="7.99"/>
    <n v="7.99"/>
    <n v="135.83000000000001"/>
  </r>
  <r>
    <n v="48291"/>
    <x v="0"/>
    <x v="6"/>
    <s v="Newton Unfiltered Chardonnay"/>
    <x v="0"/>
    <x v="135"/>
    <n v="48.99"/>
    <n v="48.99"/>
    <n v="4409.1000000000004"/>
  </r>
  <r>
    <n v="315153"/>
    <x v="0"/>
    <x v="11"/>
    <s v="Tenuta Polvaro Polvaro Nero Venezia Cabernet Sauvignon"/>
    <x v="0"/>
    <x v="15"/>
    <n v="16.489999999999998"/>
    <n v="16.489999999999998"/>
    <n v="181.39"/>
  </r>
  <r>
    <n v="83691"/>
    <x v="0"/>
    <x v="16"/>
    <s v="MD 20/20 DRAGONFRUIT"/>
    <x v="0"/>
    <x v="1"/>
    <n v="4.1900000000000004"/>
    <n v="4.1900000000000004"/>
    <n v="0"/>
  </r>
  <r>
    <n v="341022"/>
    <x v="0"/>
    <x v="10"/>
    <s v="VINA OTANO VIURA 14"/>
    <x v="0"/>
    <x v="1"/>
    <n v="7.79"/>
    <n v="7.79"/>
    <n v="0"/>
  </r>
  <r>
    <n v="82037"/>
    <x v="0"/>
    <x v="6"/>
    <s v="CK MONDAVI CHARD"/>
    <x v="0"/>
    <x v="1"/>
    <n v="6.79"/>
    <n v="6.79"/>
    <n v="0"/>
  </r>
  <r>
    <n v="79707"/>
    <x v="0"/>
    <x v="17"/>
    <s v="Stock Extra Dry Vermouth Recipe Originale White Blend"/>
    <x v="4"/>
    <x v="67"/>
    <n v="11.99"/>
    <n v="11.99"/>
    <n v="1163.03"/>
  </r>
  <r>
    <n v="47172"/>
    <x v="2"/>
    <x v="5"/>
    <s v="DeKuyper Signature Triple Sec"/>
    <x v="2"/>
    <x v="10"/>
    <n v="14.49"/>
    <n v="14.49"/>
    <n v="188.37"/>
  </r>
  <r>
    <n v="70784"/>
    <x v="2"/>
    <x v="26"/>
    <s v="ELMER T LEE SINGLE BARREL SOUR MASH"/>
    <x v="0"/>
    <x v="1"/>
    <n v="30.99"/>
    <n v="30.99"/>
    <n v="0"/>
  </r>
  <r>
    <n v="42371"/>
    <x v="0"/>
    <x v="3"/>
    <s v="SANTA EMA MER"/>
    <x v="0"/>
    <x v="1"/>
    <n v="10.99"/>
    <n v="10.99"/>
    <n v="0"/>
  </r>
  <r>
    <n v="359653"/>
    <x v="0"/>
    <x v="17"/>
    <s v="Cantine Riondo Spago Nero Prosecco Glera"/>
    <x v="0"/>
    <x v="12"/>
    <n v="11.99"/>
    <n v="11.99"/>
    <n v="251.79"/>
  </r>
  <r>
    <n v="2348"/>
    <x v="1"/>
    <x v="1"/>
    <s v="COOPERS EX STOUT 4/6 NR"/>
    <x v="5"/>
    <x v="1"/>
    <n v="2.04"/>
    <n v="2.04"/>
    <n v="0"/>
  </r>
  <r>
    <n v="46348"/>
    <x v="0"/>
    <x v="17"/>
    <s v="Horton Vineyards Pear Port Viognier"/>
    <x v="7"/>
    <x v="37"/>
    <n v="18.989999999999998"/>
    <n v="18.989999999999998"/>
    <n v="341.82"/>
  </r>
  <r>
    <n v="337782"/>
    <x v="0"/>
    <x v="11"/>
    <s v="LA VIS SIMBOLI RIES"/>
    <x v="0"/>
    <x v="1"/>
    <n v="11.99"/>
    <n v="11.99"/>
    <n v="0"/>
  </r>
  <r>
    <n v="22481"/>
    <x v="1"/>
    <x v="1"/>
    <s v="MALHEUR BRUT 750ML"/>
    <x v="0"/>
    <x v="1"/>
    <n v="30.78"/>
    <n v="30.78"/>
    <n v="0"/>
  </r>
  <r>
    <n v="399221"/>
    <x v="0"/>
    <x v="10"/>
    <s v="BERONIA GRAND RES"/>
    <x v="0"/>
    <x v="1"/>
    <n v="29.99"/>
    <n v="29.99"/>
    <n v="0"/>
  </r>
  <r>
    <n v="147664"/>
    <x v="0"/>
    <x v="4"/>
    <s v="Avia Chardonnay"/>
    <x v="0"/>
    <x v="6"/>
    <n v="5.79"/>
    <n v="5.79"/>
    <n v="115.8"/>
  </r>
  <r>
    <n v="340631"/>
    <x v="0"/>
    <x v="7"/>
    <s v="Bodegas Nieto Senetiner Camila Malbec"/>
    <x v="0"/>
    <x v="1"/>
    <n v="9.99"/>
    <n v="9.99"/>
    <n v="0"/>
  </r>
  <r>
    <n v="365734"/>
    <x v="0"/>
    <x v="16"/>
    <s v="CEDAR KNOLL VYDS CAN         2"/>
    <x v="0"/>
    <x v="1"/>
    <n v="25.99"/>
    <n v="25.99"/>
    <n v="0"/>
  </r>
  <r>
    <n v="24163"/>
    <x v="2"/>
    <x v="9"/>
    <s v="Finlandia Lime Vodka"/>
    <x v="0"/>
    <x v="7"/>
    <n v="14.49"/>
    <n v="14.49"/>
    <n v="86.94"/>
  </r>
  <r>
    <n v="45371"/>
    <x v="2"/>
    <x v="5"/>
    <s v="Ty Ku Citrus Liqueur"/>
    <x v="0"/>
    <x v="118"/>
    <n v="20.99"/>
    <n v="20.99"/>
    <n v="1427.32"/>
  </r>
  <r>
    <n v="64033"/>
    <x v="0"/>
    <x v="12"/>
    <s v="Bellussi Brut Enrico Prosecco Glera"/>
    <x v="0"/>
    <x v="67"/>
    <n v="12.69"/>
    <n v="12.69"/>
    <n v="1230.93"/>
  </r>
  <r>
    <n v="73533"/>
    <x v="2"/>
    <x v="5"/>
    <s v="Marie Brizard L'Originale Anisette"/>
    <x v="0"/>
    <x v="80"/>
    <n v="23.99"/>
    <n v="23.99"/>
    <n v="2590.9199999999996"/>
  </r>
  <r>
    <n v="12236"/>
    <x v="1"/>
    <x v="1"/>
    <s v="LONG TRAIL BLAZE BOX"/>
    <x v="5"/>
    <x v="126"/>
    <n v="1.87"/>
    <n v="1.87"/>
    <n v="224.4"/>
  </r>
  <r>
    <n v="347520"/>
    <x v="2"/>
    <x v="23"/>
    <s v="Bushmills Black Bush Irish Whiskey"/>
    <x v="43"/>
    <x v="15"/>
    <n v="38.99"/>
    <n v="38.99"/>
    <n v="428.89000000000004"/>
  </r>
  <r>
    <n v="381756"/>
    <x v="0"/>
    <x v="21"/>
    <s v="Domaine des Cadastres Picpoul de Pinet"/>
    <x v="0"/>
    <x v="5"/>
    <n v="9.99"/>
    <n v="9.99"/>
    <n v="89.91"/>
  </r>
  <r>
    <n v="59706"/>
    <x v="4"/>
    <x v="35"/>
    <s v="STORE SPECIAL WINE 18 LITER"/>
    <x v="44"/>
    <x v="1"/>
    <n v="3.35"/>
    <n v="3.35"/>
    <n v="0"/>
  </r>
  <r>
    <n v="26795"/>
    <x v="1"/>
    <x v="1"/>
    <s v="SELKIRK ABBEY ST AUGUSTINE SAISON NR"/>
    <x v="1"/>
    <x v="1"/>
    <n v="9.24"/>
    <n v="9.24"/>
    <n v="0"/>
  </r>
  <r>
    <n v="21652"/>
    <x v="0"/>
    <x v="17"/>
    <s v="Cinzano Vermouth Bianco White Blend"/>
    <x v="0"/>
    <x v="179"/>
    <n v="8.99"/>
    <n v="8.99"/>
    <n v="1051.83"/>
  </r>
  <r>
    <n v="40811"/>
    <x v="0"/>
    <x v="11"/>
    <s v="San Lorenzo Montepulciano d'Abruzzo"/>
    <x v="0"/>
    <x v="23"/>
    <n v="11.99"/>
    <n v="11.99"/>
    <n v="191.84"/>
  </r>
  <r>
    <n v="30970"/>
    <x v="0"/>
    <x v="27"/>
    <s v="Brancott Estate Pinot Noir"/>
    <x v="0"/>
    <x v="1"/>
    <n v="14.69"/>
    <n v="14.69"/>
    <n v="0"/>
  </r>
  <r>
    <n v="326374"/>
    <x v="2"/>
    <x v="26"/>
    <s v="Old Medley 12 Year Old Kentucky Straight Bourbon Whiskey"/>
    <x v="0"/>
    <x v="41"/>
    <n v="66.989999999999995"/>
    <n v="66.989999999999995"/>
    <n v="66.989999999999995"/>
  </r>
  <r>
    <n v="47224"/>
    <x v="2"/>
    <x v="9"/>
    <s v="Putinka Limited Edition Premium Russian Vodka"/>
    <x v="0"/>
    <x v="112"/>
    <n v="34.99"/>
    <n v="34.99"/>
    <n v="524.85"/>
  </r>
  <r>
    <n v="49339"/>
    <x v="0"/>
    <x v="12"/>
    <s v="Bertrand Senecourt Beau Joie Special Cuvee Sugar King Champagne Demi sec Champagne Blend"/>
    <x v="0"/>
    <x v="7"/>
    <n v="74.989999999999995"/>
    <n v="74.989999999999995"/>
    <n v="449.93999999999994"/>
  </r>
  <r>
    <n v="26283"/>
    <x v="1"/>
    <x v="1"/>
    <s v="Bud Light &amp; Clamato Chelada"/>
    <x v="34"/>
    <x v="108"/>
    <n v="2.63"/>
    <n v="2.63"/>
    <n v="73.64"/>
  </r>
  <r>
    <n v="79647"/>
    <x v="2"/>
    <x v="8"/>
    <s v="Bacardi Rum Pineapple Fusion Rum"/>
    <x v="2"/>
    <x v="63"/>
    <n v="24.99"/>
    <n v="24.99"/>
    <n v="1824.27"/>
  </r>
  <r>
    <n v="312197"/>
    <x v="0"/>
    <x v="16"/>
    <s v="Champ de Reves Pinot Noir"/>
    <x v="0"/>
    <x v="112"/>
    <n v="30.99"/>
    <n v="30.99"/>
    <n v="464.84999999999997"/>
  </r>
  <r>
    <n v="48977"/>
    <x v="1"/>
    <x v="1"/>
    <s v="Stella Artois"/>
    <x v="10"/>
    <x v="26"/>
    <n v="22.25"/>
    <n v="22.25"/>
    <n v="66.75"/>
  </r>
  <r>
    <n v="318118"/>
    <x v="0"/>
    <x v="6"/>
    <s v="Stratton Lummis Chardonnay"/>
    <x v="0"/>
    <x v="1"/>
    <n v="9.99"/>
    <n v="9.99"/>
    <n v="0"/>
  </r>
  <r>
    <n v="407542"/>
    <x v="0"/>
    <x v="10"/>
    <s v="Santiago Ruiz Albarino"/>
    <x v="0"/>
    <x v="66"/>
    <n v="19.989999999999998"/>
    <n v="19.989999999999998"/>
    <n v="759.61999999999989"/>
  </r>
  <r>
    <n v="24354"/>
    <x v="1"/>
    <x v="1"/>
    <s v="UINTA CROOKED TILTED SMILE 12/"/>
    <x v="0"/>
    <x v="1"/>
    <n v="9.24"/>
    <n v="9.24"/>
    <n v="0"/>
  </r>
  <r>
    <n v="334212"/>
    <x v="0"/>
    <x v="16"/>
    <s v="Lancaster Estate Cabernet Sauvignon"/>
    <x v="0"/>
    <x v="1"/>
    <n v="61.99"/>
    <n v="61.99"/>
    <n v="0"/>
  </r>
  <r>
    <n v="84584"/>
    <x v="0"/>
    <x v="12"/>
    <s v="Agusti Torello Mata Barrica Brut Nature Gran Reserva Macabeo"/>
    <x v="0"/>
    <x v="1"/>
    <n v="30.99"/>
    <n v="30.99"/>
    <n v="0"/>
  </r>
  <r>
    <n v="336443"/>
    <x v="0"/>
    <x v="6"/>
    <s v="Linganore Winecellars Melody Off Dry White Blend"/>
    <x v="0"/>
    <x v="11"/>
    <n v="18.989999999999998"/>
    <n v="18.989999999999998"/>
    <n v="455.76"/>
  </r>
  <r>
    <n v="47456"/>
    <x v="2"/>
    <x v="26"/>
    <s v="Thomas H. Handy Sazerac Rye Whiskey"/>
    <x v="0"/>
    <x v="48"/>
    <n v="99.99"/>
    <n v="99.99"/>
    <n v="399.96"/>
  </r>
  <r>
    <n v="47866"/>
    <x v="2"/>
    <x v="28"/>
    <s v="Corsair Barrel Aged Gin"/>
    <x v="0"/>
    <x v="7"/>
    <n v="42.99"/>
    <n v="42.99"/>
    <n v="257.94"/>
  </r>
  <r>
    <n v="425680"/>
    <x v="0"/>
    <x v="7"/>
    <s v="Don Manuel Villafane Reserva Malbec"/>
    <x v="0"/>
    <x v="1"/>
    <n v="16.489999999999998"/>
    <n v="16.489999999999998"/>
    <n v="0"/>
  </r>
  <r>
    <n v="345369"/>
    <x v="0"/>
    <x v="6"/>
    <s v="Chehalem Three Vineyard Estate Grown Pinot Gris"/>
    <x v="0"/>
    <x v="1"/>
    <n v="20.99"/>
    <n v="20.99"/>
    <n v="0"/>
  </r>
  <r>
    <n v="84620"/>
    <x v="0"/>
    <x v="16"/>
    <s v="Sterling Vineyards Merlot"/>
    <x v="0"/>
    <x v="144"/>
    <n v="24.99"/>
    <n v="24.99"/>
    <n v="5122.95"/>
  </r>
  <r>
    <n v="347809"/>
    <x v="0"/>
    <x v="6"/>
    <s v="KENWOOD YULUPA CHARD"/>
    <x v="0"/>
    <x v="1"/>
    <n v="11.99"/>
    <n v="11.99"/>
    <n v="0"/>
  </r>
  <r>
    <n v="379921"/>
    <x v="0"/>
    <x v="11"/>
    <s v="Vini Tonon Baby Prosecco Glera"/>
    <x v="0"/>
    <x v="98"/>
    <n v="9.99"/>
    <n v="9.99"/>
    <n v="799.2"/>
  </r>
  <r>
    <n v="81308"/>
    <x v="0"/>
    <x v="11"/>
    <s v="Castello Banfi Centine Rose Toscana IGT Sangiovese"/>
    <x v="0"/>
    <x v="10"/>
    <n v="10.99"/>
    <n v="10.99"/>
    <n v="142.87"/>
  </r>
  <r>
    <n v="426440"/>
    <x v="0"/>
    <x v="11"/>
    <s v="CORREGGIA ROERO"/>
    <x v="0"/>
    <x v="1"/>
    <n v="16.489999999999998"/>
    <n v="16.489999999999998"/>
    <n v="0"/>
  </r>
  <r>
    <n v="70496"/>
    <x v="2"/>
    <x v="9"/>
    <s v="Svedka Grapefruit Jalapeno Vodka"/>
    <x v="2"/>
    <x v="0"/>
    <n v="22.99"/>
    <n v="22.99"/>
    <n v="229.89999999999998"/>
  </r>
  <r>
    <n v="78945"/>
    <x v="2"/>
    <x v="5"/>
    <s v="Nuestra Soledad Mezcal San Luis del Rio"/>
    <x v="0"/>
    <x v="69"/>
    <n v="49.99"/>
    <n v="49.99"/>
    <n v="1449.71"/>
  </r>
  <r>
    <n v="338984"/>
    <x v="2"/>
    <x v="9"/>
    <s v="Rock Town Small Batch Handcrafted Vodka"/>
    <x v="15"/>
    <x v="8"/>
    <n v="14.99"/>
    <n v="14.99"/>
    <n v="704.53"/>
  </r>
  <r>
    <n v="71854"/>
    <x v="2"/>
    <x v="26"/>
    <s v="Wild Turkey Kentucky Spirit Single Barrel Kentucky Straight Bourbon Whiskey"/>
    <x v="0"/>
    <x v="64"/>
    <n v="46.99"/>
    <n v="46.99"/>
    <n v="1973.5800000000002"/>
  </r>
  <r>
    <n v="24687"/>
    <x v="1"/>
    <x v="1"/>
    <s v="Laughing Dog The Dogfather"/>
    <x v="1"/>
    <x v="1"/>
    <n v="11.04"/>
    <n v="11.04"/>
    <n v="0"/>
  </r>
  <r>
    <n v="303543"/>
    <x v="0"/>
    <x v="6"/>
    <s v="CHEMISTRY WHITE BLEND"/>
    <x v="0"/>
    <x v="1"/>
    <n v="16.489999999999998"/>
    <n v="16.489999999999998"/>
    <n v="0"/>
  </r>
  <r>
    <n v="79884"/>
    <x v="2"/>
    <x v="9"/>
    <s v="Vincent Van Gogh Classic Vodka"/>
    <x v="15"/>
    <x v="1"/>
    <n v="37.99"/>
    <n v="37.99"/>
    <n v="0"/>
  </r>
  <r>
    <n v="301464"/>
    <x v="0"/>
    <x v="16"/>
    <s v="Federalist Vineyards The Federalist Visionary Zinfandel"/>
    <x v="0"/>
    <x v="180"/>
    <n v="20.99"/>
    <n v="20.99"/>
    <n v="2308.8999999999996"/>
  </r>
  <r>
    <n v="80672"/>
    <x v="0"/>
    <x v="20"/>
    <s v="Horton Vineyards Chateau le Cabin Pomegranate Syrah"/>
    <x v="0"/>
    <x v="41"/>
    <n v="14.49"/>
    <n v="14.49"/>
    <n v="14.49"/>
  </r>
  <r>
    <n v="73550"/>
    <x v="2"/>
    <x v="9"/>
    <s v="Ciroc Vodka Amaretto"/>
    <x v="2"/>
    <x v="41"/>
    <n v="56.99"/>
    <n v="43.99"/>
    <n v="43.99"/>
  </r>
  <r>
    <n v="47203"/>
    <x v="2"/>
    <x v="5"/>
    <s v="Hiram Walker Amaretto Liqueur"/>
    <x v="15"/>
    <x v="28"/>
    <n v="12.69"/>
    <n v="12.69"/>
    <n v="152.28"/>
  </r>
  <r>
    <n v="47526"/>
    <x v="2"/>
    <x v="9"/>
    <s v="Vincent Van Gogh Rich Dark Chocolate Vodka"/>
    <x v="0"/>
    <x v="48"/>
    <n v="29.99"/>
    <n v="29.99"/>
    <n v="119.96"/>
  </r>
  <r>
    <n v="43261"/>
    <x v="0"/>
    <x v="21"/>
    <s v="Clotilde Davenne Chablis Chardonnay"/>
    <x v="0"/>
    <x v="11"/>
    <n v="20.99"/>
    <n v="20.99"/>
    <n v="503.76"/>
  </r>
  <r>
    <n v="46740"/>
    <x v="0"/>
    <x v="6"/>
    <s v="Vampire Vineyards Chardonnay"/>
    <x v="0"/>
    <x v="26"/>
    <n v="9.7899999999999991"/>
    <n v="9.7899999999999991"/>
    <n v="29.369999999999997"/>
  </r>
  <r>
    <n v="27041"/>
    <x v="1"/>
    <x v="1"/>
    <s v="MAUI LAHAINA 4/6 12.0Z NR"/>
    <x v="5"/>
    <x v="1"/>
    <n v="2.6"/>
    <n v="2.6"/>
    <n v="0"/>
  </r>
  <r>
    <n v="48750"/>
    <x v="0"/>
    <x v="12"/>
    <s v="Veuve Clicquot Ponsardin Brut Rose Vintage (Reserve) Champagne Rose Champagne Blend"/>
    <x v="0"/>
    <x v="65"/>
    <n v="85.99"/>
    <n v="85.99"/>
    <n v="2149.75"/>
  </r>
  <r>
    <n v="3271"/>
    <x v="1"/>
    <x v="1"/>
    <s v="TOPVAR 20/16.9OZ"/>
    <x v="3"/>
    <x v="1"/>
    <n v="2.4700000000000002"/>
    <n v="2.4700000000000002"/>
    <n v="0"/>
  </r>
  <r>
    <n v="88463"/>
    <x v="1"/>
    <x v="1"/>
    <s v="National Bohemian Beer"/>
    <x v="5"/>
    <x v="48"/>
    <n v="17.61"/>
    <n v="17.61"/>
    <n v="70.44"/>
  </r>
  <r>
    <n v="342159"/>
    <x v="2"/>
    <x v="8"/>
    <s v="BlackMask Original Spiced Pacific Rum"/>
    <x v="0"/>
    <x v="1"/>
    <n v="10.79"/>
    <n v="10.79"/>
    <n v="0"/>
  </r>
  <r>
    <n v="327179"/>
    <x v="0"/>
    <x v="0"/>
    <s v="Iona Sophie le Rose Rare Rose Blend"/>
    <x v="0"/>
    <x v="1"/>
    <n v="12.99"/>
    <n v="12.99"/>
    <n v="0"/>
  </r>
  <r>
    <n v="329241"/>
    <x v="0"/>
    <x v="21"/>
    <s v="Domaine Galevan Paroles de Femme Cotes du Rhone Red Southern Rhone Blend"/>
    <x v="0"/>
    <x v="7"/>
    <n v="17.989999999999998"/>
    <n v="17.989999999999998"/>
    <n v="107.94"/>
  </r>
  <r>
    <n v="48692"/>
    <x v="2"/>
    <x v="8"/>
    <s v="CAPTAIN MORGAN PARRIOT BAY   MANGO"/>
    <x v="15"/>
    <x v="1"/>
    <n v="18.690000000000001"/>
    <n v="18.690000000000001"/>
    <n v="0"/>
  </r>
  <r>
    <n v="42392"/>
    <x v="0"/>
    <x v="6"/>
    <s v="Ridge Monte Bello Estate Vineyards Chardonnay"/>
    <x v="0"/>
    <x v="28"/>
    <n v="45.99"/>
    <n v="45.99"/>
    <n v="551.88"/>
  </r>
  <r>
    <n v="301981"/>
    <x v="0"/>
    <x v="21"/>
    <s v="CH GRAND ROUSEAU"/>
    <x v="0"/>
    <x v="1"/>
    <n v="8.59"/>
    <n v="8.59"/>
    <n v="0"/>
  </r>
  <r>
    <n v="26608"/>
    <x v="1"/>
    <x v="1"/>
    <s v="STONE RUINTEN IPA 12/22.0Z"/>
    <x v="1"/>
    <x v="1"/>
    <n v="6.68"/>
    <n v="6.68"/>
    <n v="0"/>
  </r>
  <r>
    <n v="29081"/>
    <x v="1"/>
    <x v="1"/>
    <s v="Blanche De Chambly  Belgian Style White Ale"/>
    <x v="5"/>
    <x v="1"/>
    <n v="1.77"/>
    <n v="1.77"/>
    <n v="0"/>
  </r>
  <r>
    <n v="47484"/>
    <x v="0"/>
    <x v="21"/>
    <s v="Eric Louis Sancerre Sauvignon Blanc"/>
    <x v="0"/>
    <x v="10"/>
    <n v="21.99"/>
    <n v="21.99"/>
    <n v="285.87"/>
  </r>
  <r>
    <n v="329445"/>
    <x v="0"/>
    <x v="18"/>
    <s v="Hana Fuji Apple Flavored Sake"/>
    <x v="6"/>
    <x v="20"/>
    <n v="7.99"/>
    <n v="7.99"/>
    <n v="135.83000000000001"/>
  </r>
  <r>
    <n v="82485"/>
    <x v="0"/>
    <x v="27"/>
    <s v="Loveblock Vintners Ltd Sauvignon Blanc"/>
    <x v="0"/>
    <x v="80"/>
    <n v="20.99"/>
    <n v="20.99"/>
    <n v="2266.9199999999996"/>
  </r>
  <r>
    <n v="232708"/>
    <x v="0"/>
    <x v="21"/>
    <s v="French Escape Rose Grenache"/>
    <x v="0"/>
    <x v="103"/>
    <n v="15.49"/>
    <n v="15.49"/>
    <n v="898.42"/>
  </r>
  <r>
    <n v="68241"/>
    <x v="0"/>
    <x v="18"/>
    <s v="GEKKEIKAN KOBAI PLUM"/>
    <x v="4"/>
    <x v="1"/>
    <n v="11.99"/>
    <n v="11.99"/>
    <n v="0"/>
  </r>
  <r>
    <n v="323622"/>
    <x v="0"/>
    <x v="16"/>
    <s v="Wildewood Wine Company Pinot Noir"/>
    <x v="0"/>
    <x v="28"/>
    <n v="15.99"/>
    <n v="15.99"/>
    <n v="191.88"/>
  </r>
  <r>
    <n v="315377"/>
    <x v="0"/>
    <x v="10"/>
    <s v="Casa Santos Lima LAB Moscato Muscat"/>
    <x v="0"/>
    <x v="82"/>
    <n v="6.79"/>
    <n v="6.79"/>
    <n v="156.16999999999999"/>
  </r>
  <r>
    <n v="56502"/>
    <x v="0"/>
    <x v="6"/>
    <s v="EMERALD BAY CHARD"/>
    <x v="0"/>
    <x v="1"/>
    <n v="9.99"/>
    <n v="9.99"/>
    <n v="0"/>
  </r>
  <r>
    <n v="28224"/>
    <x v="1"/>
    <x v="1"/>
    <s v="SEA DOG HAZELNUT PORTER 4/6 12.0Z NR"/>
    <x v="5"/>
    <x v="1"/>
    <n v="1.89"/>
    <n v="1.89"/>
    <n v="0"/>
  </r>
  <r>
    <n v="11469"/>
    <x v="1"/>
    <x v="1"/>
    <s v="Boulevard Tropical Pale Ale Can"/>
    <x v="5"/>
    <x v="79"/>
    <n v="1.21"/>
    <n v="1.21"/>
    <n v="116.16"/>
  </r>
  <r>
    <n v="48288"/>
    <x v="0"/>
    <x v="6"/>
    <s v="Paul Hobbs Chardonnay"/>
    <x v="0"/>
    <x v="62"/>
    <n v="56.99"/>
    <n v="56.99"/>
    <n v="1823.68"/>
  </r>
  <r>
    <n v="26926"/>
    <x v="1"/>
    <x v="1"/>
    <s v="ZAGORKA 20/16.90Z"/>
    <x v="3"/>
    <x v="1"/>
    <n v="2.85"/>
    <n v="2.85"/>
    <n v="0"/>
  </r>
  <r>
    <n v="21300"/>
    <x v="0"/>
    <x v="11"/>
    <s v="Travaglini Estate Bottled Gattinara Nebbiolo"/>
    <x v="0"/>
    <x v="7"/>
    <n v="31.99"/>
    <n v="31.99"/>
    <n v="191.94"/>
  </r>
  <r>
    <n v="46198"/>
    <x v="3"/>
    <x v="19"/>
    <s v="Binyamina Yogev Cabernet Sauvignon"/>
    <x v="0"/>
    <x v="10"/>
    <n v="13.99"/>
    <n v="13.99"/>
    <n v="181.87"/>
  </r>
  <r>
    <n v="70740"/>
    <x v="2"/>
    <x v="26"/>
    <s v="Alberta Rye Whisky Dark Batch"/>
    <x v="0"/>
    <x v="28"/>
    <n v="25.99"/>
    <n v="25.99"/>
    <n v="311.88"/>
  </r>
  <r>
    <n v="395838"/>
    <x v="0"/>
    <x v="10"/>
    <s v="BORGO SCOPETO BORGONERO"/>
    <x v="0"/>
    <x v="1"/>
    <n v="25.99"/>
    <n v="25.99"/>
    <n v="0"/>
  </r>
  <r>
    <n v="340066"/>
    <x v="0"/>
    <x v="16"/>
    <s v="EGRET CAB 12"/>
    <x v="0"/>
    <x v="1"/>
    <n v="12.99"/>
    <n v="12.99"/>
    <n v="0"/>
  </r>
  <r>
    <n v="70373"/>
    <x v="2"/>
    <x v="9"/>
    <s v="Old Barrel Handcrafted Vodka"/>
    <x v="0"/>
    <x v="3"/>
    <n v="27.99"/>
    <n v="27.99"/>
    <n v="531.80999999999995"/>
  </r>
  <r>
    <n v="336345"/>
    <x v="0"/>
    <x v="4"/>
    <s v="K Cellars Syrah, Cabernet Sauvignon"/>
    <x v="0"/>
    <x v="82"/>
    <n v="14.99"/>
    <n v="14.99"/>
    <n v="344.77"/>
  </r>
  <r>
    <n v="81080"/>
    <x v="0"/>
    <x v="16"/>
    <s v="Sawbuck Malbec"/>
    <x v="0"/>
    <x v="1"/>
    <n v="12.49"/>
    <n v="12.49"/>
    <n v="0"/>
  </r>
  <r>
    <n v="25040"/>
    <x v="1"/>
    <x v="1"/>
    <s v="The Brewer's Art Presents Resurrection"/>
    <x v="5"/>
    <x v="135"/>
    <n v="1.77"/>
    <n v="1.77"/>
    <n v="159.30000000000001"/>
  </r>
  <r>
    <n v="338101"/>
    <x v="0"/>
    <x v="24"/>
    <s v="GAIA AGIORGITIKO NOTIOS RED"/>
    <x v="0"/>
    <x v="1"/>
    <n v="17.989999999999998"/>
    <n v="17.989999999999998"/>
    <n v="0"/>
  </r>
  <r>
    <n v="57991"/>
    <x v="0"/>
    <x v="16"/>
    <s v="TARARA CAB"/>
    <x v="0"/>
    <x v="1"/>
    <n v="16.989999999999998"/>
    <n v="16.989999999999998"/>
    <n v="0"/>
  </r>
  <r>
    <n v="10207"/>
    <x v="1"/>
    <x v="1"/>
    <s v="BOM TRIPORTEUR FULL MOON 6/4NR"/>
    <x v="10"/>
    <x v="1"/>
    <n v="4.8499999999999996"/>
    <n v="4.8499999999999996"/>
    <n v="0"/>
  </r>
  <r>
    <n v="312417"/>
    <x v="0"/>
    <x v="16"/>
    <s v="Wild Horse Cheval Sauvage Pinot Noir"/>
    <x v="0"/>
    <x v="1"/>
    <n v="57.99"/>
    <n v="57.99"/>
    <n v="0"/>
  </r>
  <r>
    <n v="408506"/>
    <x v="0"/>
    <x v="16"/>
    <s v="99 VINES CAB"/>
    <x v="0"/>
    <x v="1"/>
    <n v="8.99"/>
    <n v="8.99"/>
    <n v="0"/>
  </r>
  <r>
    <n v="86193"/>
    <x v="0"/>
    <x v="20"/>
    <s v="Carlo Rossi Rhine White Blend"/>
    <x v="4"/>
    <x v="181"/>
    <n v="7.49"/>
    <n v="7.49"/>
    <n v="644.14"/>
  </r>
  <r>
    <n v="318189"/>
    <x v="0"/>
    <x v="4"/>
    <s v="Weingut Hollerer Reserve Alte Reben Estate Bottled Gruner Veltliner"/>
    <x v="0"/>
    <x v="5"/>
    <n v="20.99"/>
    <n v="20.99"/>
    <n v="188.91"/>
  </r>
  <r>
    <n v="45063"/>
    <x v="0"/>
    <x v="14"/>
    <s v="Bols Blackberry Brandy"/>
    <x v="15"/>
    <x v="182"/>
    <n v="10.99"/>
    <n v="10.99"/>
    <n v="1659.49"/>
  </r>
  <r>
    <n v="44838"/>
    <x v="0"/>
    <x v="16"/>
    <s v="Pedroncelli friends.red Rare Red Blend"/>
    <x v="0"/>
    <x v="1"/>
    <n v="14.49"/>
    <n v="14.49"/>
    <n v="0"/>
  </r>
  <r>
    <n v="317429"/>
    <x v="0"/>
    <x v="6"/>
    <s v="La Merika Chardonnay"/>
    <x v="0"/>
    <x v="1"/>
    <n v="13.99"/>
    <n v="13.99"/>
    <n v="0"/>
  </r>
  <r>
    <n v="199532"/>
    <x v="0"/>
    <x v="21"/>
    <s v="Chateau Fleur de Rigaud Bordeaux Superieur Bordeaux Blend"/>
    <x v="0"/>
    <x v="1"/>
    <n v="11.99"/>
    <n v="11.99"/>
    <n v="0"/>
  </r>
  <r>
    <n v="321586"/>
    <x v="0"/>
    <x v="21"/>
    <s v="GOUR GONNIER LES BAUX DE PROVINE RGE"/>
    <x v="0"/>
    <x v="1"/>
    <n v="18.989999999999998"/>
    <n v="18.989999999999998"/>
    <n v="0"/>
  </r>
  <r>
    <n v="328873"/>
    <x v="2"/>
    <x v="5"/>
    <s v="Don Ciccio Amaro Sirene"/>
    <x v="0"/>
    <x v="1"/>
    <n v="45.99"/>
    <n v="45.99"/>
    <n v="0"/>
  </r>
  <r>
    <n v="421367"/>
    <x v="0"/>
    <x v="0"/>
    <s v="Rupert &amp; Rothschild Classique Bordeaux Blend"/>
    <x v="0"/>
    <x v="1"/>
    <n v="20.99"/>
    <n v="20.99"/>
    <n v="0"/>
  </r>
  <r>
    <n v="27507"/>
    <x v="1"/>
    <x v="1"/>
    <s v="Blackwing A Champion Of Flavor Lager"/>
    <x v="5"/>
    <x v="38"/>
    <n v="1.88"/>
    <n v="1.88"/>
    <n v="90.24"/>
  </r>
  <r>
    <n v="43641"/>
    <x v="0"/>
    <x v="17"/>
    <s v="Romariz Fine White White Port"/>
    <x v="0"/>
    <x v="0"/>
    <n v="13.69"/>
    <n v="13.69"/>
    <n v="136.9"/>
  </r>
  <r>
    <n v="44541"/>
    <x v="0"/>
    <x v="16"/>
    <s v="Nine North Wine Company Rock &amp; Vine &quot;Three Ranches&quot; Cabernet Sauvignon"/>
    <x v="0"/>
    <x v="61"/>
    <n v="16.489999999999998"/>
    <n v="16.489999999999998"/>
    <n v="362.78"/>
  </r>
  <r>
    <n v="48277"/>
    <x v="0"/>
    <x v="16"/>
    <s v="CrossBarn (Paul Hobbs) Cabernet Sauvignon"/>
    <x v="0"/>
    <x v="15"/>
    <n v="60.99"/>
    <n v="60.99"/>
    <n v="670.89"/>
  </r>
  <r>
    <n v="47317"/>
    <x v="0"/>
    <x v="6"/>
    <s v="Duckhorn Vineyards Sauvignon Blanc"/>
    <x v="6"/>
    <x v="62"/>
    <n v="13.69"/>
    <n v="13.69"/>
    <n v="438.08"/>
  </r>
  <r>
    <n v="7340"/>
    <x v="1"/>
    <x v="1"/>
    <s v="BORNEM TRIPLE ALE 25.4OZ NR"/>
    <x v="11"/>
    <x v="1"/>
    <n v="13.37"/>
    <n v="13.37"/>
    <n v="0"/>
  </r>
  <r>
    <n v="10870"/>
    <x v="2"/>
    <x v="28"/>
    <s v="Lord Wimsey Gin"/>
    <x v="0"/>
    <x v="8"/>
    <n v="34.99"/>
    <n v="34.99"/>
    <n v="1644.5300000000002"/>
  </r>
  <r>
    <n v="337189"/>
    <x v="0"/>
    <x v="16"/>
    <s v="Sutter Home Family Vineyards Sangria Zinfandel"/>
    <x v="0"/>
    <x v="20"/>
    <n v="7.99"/>
    <n v="7.99"/>
    <n v="135.83000000000001"/>
  </r>
  <r>
    <n v="137537"/>
    <x v="0"/>
    <x v="31"/>
    <s v="Willm Reserve Pinot Blanc"/>
    <x v="0"/>
    <x v="1"/>
    <n v="14.69"/>
    <n v="14.69"/>
    <n v="0"/>
  </r>
  <r>
    <n v="53678"/>
    <x v="0"/>
    <x v="17"/>
    <s v="Colombo Fine Dry Marsala Inzolia"/>
    <x v="4"/>
    <x v="64"/>
    <n v="17.489999999999998"/>
    <n v="11.99"/>
    <n v="503.58"/>
  </r>
  <r>
    <n v="46035"/>
    <x v="2"/>
    <x v="26"/>
    <s v="Elijah Craig Single Barrel Aged 18 Years Kentucky Straight Bourbon Whiskey"/>
    <x v="0"/>
    <x v="1"/>
    <n v="99.99"/>
    <n v="99.99"/>
    <n v="0"/>
  </r>
  <r>
    <n v="70990"/>
    <x v="2"/>
    <x v="5"/>
    <s v="Pisa Liqueur"/>
    <x v="0"/>
    <x v="6"/>
    <n v="20.99"/>
    <n v="20.99"/>
    <n v="419.79999999999995"/>
  </r>
  <r>
    <n v="44937"/>
    <x v="2"/>
    <x v="8"/>
    <s v="BARTON WHITE RUM"/>
    <x v="0"/>
    <x v="1"/>
    <n v="6.59"/>
    <n v="6.59"/>
    <n v="0"/>
  </r>
  <r>
    <n v="311726"/>
    <x v="0"/>
    <x v="11"/>
    <s v="TERRE FORTI P/GRIG"/>
    <x v="4"/>
    <x v="1"/>
    <n v="11.99"/>
    <n v="11.99"/>
    <n v="0"/>
  </r>
  <r>
    <n v="16551"/>
    <x v="0"/>
    <x v="6"/>
    <s v="Merryvale Starmont Chardonnay"/>
    <x v="0"/>
    <x v="6"/>
    <n v="38.99"/>
    <n v="38.99"/>
    <n v="779.80000000000007"/>
  </r>
  <r>
    <n v="25320"/>
    <x v="1"/>
    <x v="1"/>
    <s v="BROOKLYN EAST INDIA PALE ALE 12P CAN"/>
    <x v="5"/>
    <x v="1"/>
    <n v="1.37"/>
    <n v="1.37"/>
    <n v="0"/>
  </r>
  <r>
    <n v="191957"/>
    <x v="0"/>
    <x v="10"/>
    <s v="MONTE VELHO WHITE"/>
    <x v="0"/>
    <x v="1"/>
    <n v="10.99"/>
    <n v="10.99"/>
    <n v="0"/>
  </r>
  <r>
    <n v="87335"/>
    <x v="0"/>
    <x v="12"/>
    <s v="Korbel Brut California Champagne Methode Champenoise Rare White Blend"/>
    <x v="4"/>
    <x v="61"/>
    <n v="24.99"/>
    <n v="23.89"/>
    <n v="525.58000000000004"/>
  </r>
  <r>
    <n v="41229"/>
    <x v="0"/>
    <x v="11"/>
    <s v="VOGA PROSECCO"/>
    <x v="0"/>
    <x v="1"/>
    <n v="11.99"/>
    <n v="11.99"/>
    <n v="0"/>
  </r>
  <r>
    <n v="340052"/>
    <x v="0"/>
    <x v="16"/>
    <s v="Daou Vineyards The Pessimist Rare Red Blend"/>
    <x v="0"/>
    <x v="18"/>
    <n v="23.99"/>
    <n v="23.99"/>
    <n v="1103.54"/>
  </r>
  <r>
    <n v="46280"/>
    <x v="0"/>
    <x v="16"/>
    <s v="Trinity Oaks Merlot"/>
    <x v="0"/>
    <x v="1"/>
    <n v="8.99"/>
    <n v="8.99"/>
    <n v="0"/>
  </r>
  <r>
    <n v="335733"/>
    <x v="2"/>
    <x v="8"/>
    <s v="Picaroon Gold Rum"/>
    <x v="0"/>
    <x v="183"/>
    <n v="37.99"/>
    <n v="37.99"/>
    <n v="6040.4100000000008"/>
  </r>
  <r>
    <n v="22048"/>
    <x v="1"/>
    <x v="1"/>
    <s v="LAKEFRONT VARIETY"/>
    <x v="5"/>
    <x v="1"/>
    <n v="1.71"/>
    <n v="1.71"/>
    <n v="0"/>
  </r>
  <r>
    <n v="326160"/>
    <x v="0"/>
    <x v="12"/>
    <s v="Moet &amp; Chandon Brut Imperial Champagne Brut Champagne Blend"/>
    <x v="45"/>
    <x v="42"/>
    <n v="889.99"/>
    <n v="889.99"/>
    <n v="4449.95"/>
  </r>
  <r>
    <n v="29283"/>
    <x v="1"/>
    <x v="1"/>
    <s v="Southern Teir Blackwater Series Choklat Oranj Imperial Stout"/>
    <x v="1"/>
    <x v="41"/>
    <n v="8.92"/>
    <n v="8.92"/>
    <n v="8.92"/>
  </r>
  <r>
    <n v="31470"/>
    <x v="2"/>
    <x v="8"/>
    <s v="Bacardi Ron Superior Heritage Rum"/>
    <x v="0"/>
    <x v="65"/>
    <n v="20.99"/>
    <n v="20.99"/>
    <n v="524.75"/>
  </r>
  <r>
    <n v="81828"/>
    <x v="0"/>
    <x v="25"/>
    <s v="Yellow Tail Smooth Red Blend Shiraz"/>
    <x v="4"/>
    <x v="1"/>
    <n v="12.99"/>
    <n v="12.99"/>
    <n v="0"/>
  </r>
  <r>
    <n v="312606"/>
    <x v="0"/>
    <x v="16"/>
    <s v="Winderlea Winderlea Vineyard Pinot Noir"/>
    <x v="0"/>
    <x v="26"/>
    <n v="74.989999999999995"/>
    <n v="74.989999999999995"/>
    <n v="224.96999999999997"/>
  </r>
  <r>
    <n v="98248"/>
    <x v="1"/>
    <x v="1"/>
    <s v="BROUWERIJ REGENBOUG VUUVE 11.2"/>
    <x v="10"/>
    <x v="1"/>
    <n v="4.5599999999999996"/>
    <n v="4.5599999999999996"/>
    <n v="0"/>
  </r>
  <r>
    <n v="338427"/>
    <x v="0"/>
    <x v="24"/>
    <s v="Nasiakos Moschofilero"/>
    <x v="0"/>
    <x v="84"/>
    <n v="13.69"/>
    <n v="13.69"/>
    <n v="917.23"/>
  </r>
  <r>
    <n v="428169"/>
    <x v="0"/>
    <x v="6"/>
    <s v="Schneider Vineyards Potato Barn Chardonnay"/>
    <x v="0"/>
    <x v="42"/>
    <n v="13.69"/>
    <n v="13.69"/>
    <n v="68.45"/>
  </r>
  <r>
    <n v="25513"/>
    <x v="1"/>
    <x v="1"/>
    <s v="Bud Light Platinum"/>
    <x v="5"/>
    <x v="26"/>
    <n v="27.68"/>
    <n v="27.68"/>
    <n v="83.039999999999992"/>
  </r>
  <r>
    <n v="24867"/>
    <x v="1"/>
    <x v="1"/>
    <s v="21ST AMENDMENT LOWER THE BOOM"/>
    <x v="46"/>
    <x v="1"/>
    <n v="3.47"/>
    <n v="3.47"/>
    <n v="0"/>
  </r>
  <r>
    <n v="95974"/>
    <x v="1"/>
    <x v="1"/>
    <s v="GOULDEN CAROLUS 12/25.4 OZ"/>
    <x v="11"/>
    <x v="1"/>
    <n v="10.27"/>
    <n v="10.27"/>
    <n v="0"/>
  </r>
  <r>
    <n v="331289"/>
    <x v="0"/>
    <x v="16"/>
    <s v="Sola Meritage"/>
    <x v="0"/>
    <x v="42"/>
    <n v="10.99"/>
    <n v="10.99"/>
    <n v="54.95"/>
  </r>
  <r>
    <n v="413593"/>
    <x v="0"/>
    <x v="7"/>
    <s v="GOUGUENHEIM SYR"/>
    <x v="0"/>
    <x v="1"/>
    <n v="10.49"/>
    <n v="10.49"/>
    <n v="0"/>
  </r>
  <r>
    <n v="71772"/>
    <x v="2"/>
    <x v="9"/>
    <s v="New Amsterdam Orange Vodka"/>
    <x v="2"/>
    <x v="184"/>
    <n v="24.99"/>
    <n v="24.99"/>
    <n v="3448.62"/>
  </r>
  <r>
    <n v="26477"/>
    <x v="1"/>
    <x v="1"/>
    <s v="BELHAVEN BLACK STOUT 14.9 OX CAN"/>
    <x v="29"/>
    <x v="1"/>
    <n v="2.7"/>
    <n v="2.7"/>
    <n v="0"/>
  </r>
  <r>
    <n v="9431"/>
    <x v="1"/>
    <x v="1"/>
    <s v="ST. BERNARDUS PRIOR 8 11."/>
    <x v="10"/>
    <x v="1"/>
    <n v="4.43"/>
    <n v="4.43"/>
    <n v="0"/>
  </r>
  <r>
    <n v="326462"/>
    <x v="0"/>
    <x v="10"/>
    <s v="Alianca Vista TN Reserva Touriga Nacional"/>
    <x v="0"/>
    <x v="41"/>
    <n v="11.49"/>
    <n v="11.49"/>
    <n v="11.49"/>
  </r>
  <r>
    <n v="80447"/>
    <x v="0"/>
    <x v="6"/>
    <s v="Beaulieu Vineyard Coastal Estates Chardonnay"/>
    <x v="4"/>
    <x v="5"/>
    <n v="13.69"/>
    <n v="13.39"/>
    <n v="120.51"/>
  </r>
  <r>
    <n v="70325"/>
    <x v="2"/>
    <x v="28"/>
    <s v="Seagram's Red Berry Flavored Vodka"/>
    <x v="0"/>
    <x v="43"/>
    <n v="13.49"/>
    <n v="13.49"/>
    <n v="364.23"/>
  </r>
  <r>
    <n v="336459"/>
    <x v="0"/>
    <x v="31"/>
    <s v="DOM EHRHART GEW HERRENWEG"/>
    <x v="0"/>
    <x v="1"/>
    <n v="15.99"/>
    <n v="15.99"/>
    <n v="0"/>
  </r>
  <r>
    <n v="375071"/>
    <x v="0"/>
    <x v="16"/>
    <s v="Artesa Pinot Noir"/>
    <x v="0"/>
    <x v="52"/>
    <n v="21.99"/>
    <n v="21.99"/>
    <n v="153.92999999999998"/>
  </r>
  <r>
    <n v="50405"/>
    <x v="1"/>
    <x v="1"/>
    <s v="Epic Triple Barrel Big Bad Baptist"/>
    <x v="1"/>
    <x v="10"/>
    <n v="19.68"/>
    <n v="19.68"/>
    <n v="255.84"/>
  </r>
  <r>
    <n v="430099"/>
    <x v="0"/>
    <x v="10"/>
    <s v="RIVA REY TEMPRANILLO"/>
    <x v="0"/>
    <x v="1"/>
    <n v="7.99"/>
    <n v="7.99"/>
    <n v="0"/>
  </r>
  <r>
    <n v="47975"/>
    <x v="2"/>
    <x v="9"/>
    <s v="Burnett's Grape Vodka"/>
    <x v="0"/>
    <x v="15"/>
    <n v="7.49"/>
    <n v="7.49"/>
    <n v="82.39"/>
  </r>
  <r>
    <n v="26881"/>
    <x v="1"/>
    <x v="1"/>
    <s v="JW LEES HARVEST PORT 2011 12/9.3Z"/>
    <x v="18"/>
    <x v="1"/>
    <n v="9.66"/>
    <n v="9.66"/>
    <n v="0"/>
  </r>
  <r>
    <n v="59978"/>
    <x v="4"/>
    <x v="35"/>
    <s v="STORE SPECIAL BEER QUART"/>
    <x v="41"/>
    <x v="185"/>
    <n v="0.46"/>
    <n v="0.46"/>
    <n v="-1.84"/>
  </r>
  <r>
    <n v="232568"/>
    <x v="0"/>
    <x v="16"/>
    <s v="Lander Jenkins Pinot Noir"/>
    <x v="0"/>
    <x v="1"/>
    <n v="15.49"/>
    <n v="15.49"/>
    <n v="0"/>
  </r>
  <r>
    <n v="70375"/>
    <x v="2"/>
    <x v="9"/>
    <s v="Crystal Head Vodka"/>
    <x v="0"/>
    <x v="26"/>
    <n v="72.989999999999995"/>
    <n v="72.989999999999995"/>
    <n v="218.96999999999997"/>
  </r>
  <r>
    <n v="303345"/>
    <x v="0"/>
    <x v="6"/>
    <s v="4 BEARS S/BLC"/>
    <x v="0"/>
    <x v="1"/>
    <n v="11.99"/>
    <n v="11.99"/>
    <n v="0"/>
  </r>
  <r>
    <n v="29603"/>
    <x v="1"/>
    <x v="1"/>
    <s v="4 HANDS SUERFLARE 16.9Z"/>
    <x v="3"/>
    <x v="1"/>
    <n v="12"/>
    <n v="12"/>
    <n v="0"/>
  </r>
  <r>
    <n v="98760"/>
    <x v="1"/>
    <x v="1"/>
    <s v="WARSTEINER DUNKEL 2/12 NR"/>
    <x v="5"/>
    <x v="1"/>
    <n v="1.24"/>
    <n v="1.24"/>
    <n v="0"/>
  </r>
  <r>
    <n v="24485"/>
    <x v="1"/>
    <x v="1"/>
    <s v="Schlafly Special Release Christmas Ale"/>
    <x v="5"/>
    <x v="94"/>
    <n v="2.4"/>
    <n v="2.4"/>
    <n v="144"/>
  </r>
  <r>
    <n v="339230"/>
    <x v="0"/>
    <x v="3"/>
    <s v="Tinajas del Maule Viejo Feo Villa Alegre Reserve Estate Bottled Carmenere"/>
    <x v="0"/>
    <x v="8"/>
    <n v="9.99"/>
    <n v="9.99"/>
    <n v="469.53000000000003"/>
  </r>
  <r>
    <n v="33391"/>
    <x v="3"/>
    <x v="19"/>
    <s v="Baron Herzog Old Vine Kosher Zinfandel"/>
    <x v="0"/>
    <x v="38"/>
    <n v="12.69"/>
    <n v="12.69"/>
    <n v="609.12"/>
  </r>
  <r>
    <n v="30000"/>
    <x v="1"/>
    <x v="1"/>
    <s v="BLACKBERRY FARM FALL SAISON 12/25"/>
    <x v="34"/>
    <x v="1"/>
    <n v="16.670000000000002"/>
    <n v="16.670000000000002"/>
    <n v="0"/>
  </r>
  <r>
    <n v="100803"/>
    <x v="0"/>
    <x v="3"/>
    <s v="Concha y Toro Xplorador Chardonnay"/>
    <x v="0"/>
    <x v="41"/>
    <n v="7.99"/>
    <n v="7.99"/>
    <n v="7.99"/>
  </r>
  <r>
    <n v="27931"/>
    <x v="1"/>
    <x v="1"/>
    <s v="LAUGHING DOG DEACHSTE HOND PEACH 22Z"/>
    <x v="1"/>
    <x v="1"/>
    <n v="9.24"/>
    <n v="9.24"/>
    <n v="0"/>
  </r>
  <r>
    <n v="29281"/>
    <x v="1"/>
    <x v="1"/>
    <s v="EVIL TWIN FALCO IPA"/>
    <x v="8"/>
    <x v="1"/>
    <n v="2.5499999999999998"/>
    <n v="2.5499999999999998"/>
    <n v="0"/>
  </r>
  <r>
    <n v="71039"/>
    <x v="2"/>
    <x v="15"/>
    <s v="Patron Reposado Tequila"/>
    <x v="2"/>
    <x v="161"/>
    <n v="131.99"/>
    <n v="131.99"/>
    <n v="12539.050000000001"/>
  </r>
  <r>
    <n v="47901"/>
    <x v="2"/>
    <x v="9"/>
    <s v="Vox Vodka"/>
    <x v="2"/>
    <x v="1"/>
    <n v="37.99"/>
    <n v="37.99"/>
    <n v="0"/>
  </r>
  <r>
    <n v="57437"/>
    <x v="1"/>
    <x v="1"/>
    <s v="PERENNIAL 17 MINT CHOCO STOUT 12/750"/>
    <x v="0"/>
    <x v="1"/>
    <n v="18.47"/>
    <n v="18.47"/>
    <n v="0"/>
  </r>
  <r>
    <n v="10686"/>
    <x v="1"/>
    <x v="1"/>
    <s v="SCHLAFLY DOUBLE BEAN BLONDE"/>
    <x v="5"/>
    <x v="1"/>
    <n v="2.4"/>
    <n v="2.4"/>
    <n v="0"/>
  </r>
  <r>
    <n v="333645"/>
    <x v="3"/>
    <x v="19"/>
    <s v="Don Alfonso Estate Bottled Sauvignon Blanc"/>
    <x v="0"/>
    <x v="15"/>
    <n v="6.99"/>
    <n v="6.99"/>
    <n v="76.89"/>
  </r>
  <r>
    <n v="40240"/>
    <x v="0"/>
    <x v="6"/>
    <s v="Merryvale Starmont Sauvignon Blanc"/>
    <x v="0"/>
    <x v="62"/>
    <n v="20.99"/>
    <n v="20.99"/>
    <n v="671.68"/>
  </r>
  <r>
    <n v="79713"/>
    <x v="2"/>
    <x v="9"/>
    <s v="Skinnygirl Tangerine Vodka"/>
    <x v="0"/>
    <x v="157"/>
    <n v="17.489999999999998"/>
    <n v="17.489999999999998"/>
    <n v="769.56"/>
  </r>
  <r>
    <n v="78387"/>
    <x v="0"/>
    <x v="20"/>
    <s v="Arbor Mist Exotic Fruits White Zinfandel"/>
    <x v="4"/>
    <x v="121"/>
    <n v="8.59"/>
    <n v="7.99"/>
    <n v="359.55"/>
  </r>
  <r>
    <n v="65641"/>
    <x v="0"/>
    <x v="11"/>
    <s v="Bolla Delle Venezie IGT Chardonnay"/>
    <x v="4"/>
    <x v="51"/>
    <n v="16.489999999999998"/>
    <n v="16.489999999999998"/>
    <n v="1154.3"/>
  </r>
  <r>
    <n v="8982"/>
    <x v="1"/>
    <x v="1"/>
    <s v="ORIGINAL SIN CIDER"/>
    <x v="5"/>
    <x v="1"/>
    <n v="2.06"/>
    <n v="2.06"/>
    <n v="0"/>
  </r>
  <r>
    <n v="93311"/>
    <x v="1"/>
    <x v="1"/>
    <s v="BALTIKA ZIGULEVSKOY"/>
    <x v="3"/>
    <x v="1"/>
    <n v="2.62"/>
    <n v="2.62"/>
    <n v="0"/>
  </r>
  <r>
    <n v="304500"/>
    <x v="0"/>
    <x v="4"/>
    <s v="Kizakura Junmai Daiginjo Sake"/>
    <x v="25"/>
    <x v="1"/>
    <n v="8.99"/>
    <n v="8.99"/>
    <n v="0"/>
  </r>
  <r>
    <n v="9377"/>
    <x v="1"/>
    <x v="1"/>
    <s v="St. Bernardus Abt 12"/>
    <x v="10"/>
    <x v="108"/>
    <n v="5.17"/>
    <n v="5.17"/>
    <n v="144.76"/>
  </r>
  <r>
    <n v="47666"/>
    <x v="0"/>
    <x v="17"/>
    <s v="Boissiere Extra Dry Vermouth White Blend"/>
    <x v="15"/>
    <x v="112"/>
    <n v="11.99"/>
    <n v="11.99"/>
    <n v="179.85"/>
  </r>
  <r>
    <n v="300654"/>
    <x v="2"/>
    <x v="8"/>
    <s v="LADY BLIGH SPICED RUM 750ML"/>
    <x v="0"/>
    <x v="1"/>
    <n v="6.79"/>
    <n v="6.79"/>
    <n v="0"/>
  </r>
  <r>
    <n v="163775"/>
    <x v="0"/>
    <x v="11"/>
    <s v="Tenuta di Nozzole Le Bruniche Toscana IGT Chardonnay"/>
    <x v="0"/>
    <x v="42"/>
    <n v="13.99"/>
    <n v="13.99"/>
    <n v="69.95"/>
  </r>
  <r>
    <n v="80478"/>
    <x v="0"/>
    <x v="16"/>
    <s v="Barefoot Cellars Shiraz"/>
    <x v="0"/>
    <x v="10"/>
    <n v="8.49"/>
    <n v="5.49"/>
    <n v="71.37"/>
  </r>
  <r>
    <n v="70652"/>
    <x v="2"/>
    <x v="5"/>
    <s v="Dettling Kirsch Brandy Superieur"/>
    <x v="6"/>
    <x v="70"/>
    <n v="30.99"/>
    <n v="30.99"/>
    <n v="2045.34"/>
  </r>
  <r>
    <n v="331381"/>
    <x v="0"/>
    <x v="21"/>
    <s v="GERARD BERTRAND VIOG RSV SPECIALE"/>
    <x v="0"/>
    <x v="1"/>
    <n v="12.99"/>
    <n v="12.99"/>
    <n v="0"/>
  </r>
  <r>
    <n v="52060"/>
    <x v="0"/>
    <x v="16"/>
    <s v="J. Lohr Los Osos Merlot"/>
    <x v="6"/>
    <x v="154"/>
    <n v="7.99"/>
    <n v="7.99"/>
    <n v="663.17000000000007"/>
  </r>
  <r>
    <n v="59811"/>
    <x v="4"/>
    <x v="35"/>
    <s v="STORE SPECIAL WINE 100 ML"/>
    <x v="33"/>
    <x v="1"/>
    <n v="0.09"/>
    <n v="0.09"/>
    <n v="0"/>
  </r>
  <r>
    <n v="21091"/>
    <x v="0"/>
    <x v="6"/>
    <s v="BRIDGEVIEW BLUE MOON RIES"/>
    <x v="0"/>
    <x v="1"/>
    <n v="9.7899999999999991"/>
    <n v="9.7899999999999991"/>
    <n v="0"/>
  </r>
  <r>
    <n v="49530"/>
    <x v="0"/>
    <x v="20"/>
    <s v="Solomons Island Winery Mango Symphony Solomons Island Mist White Blend"/>
    <x v="0"/>
    <x v="1"/>
    <n v="11.99"/>
    <n v="11.99"/>
    <n v="0"/>
  </r>
  <r>
    <n v="40367"/>
    <x v="0"/>
    <x v="11"/>
    <s v="Castello di Querceto / Querceto Chianti Classico DOCG Chianti Blend"/>
    <x v="0"/>
    <x v="20"/>
    <n v="20.99"/>
    <n v="20.99"/>
    <n v="356.83"/>
  </r>
  <r>
    <n v="341511"/>
    <x v="0"/>
    <x v="6"/>
    <s v="Marcassin Marcassin Vineyard Chardonnay"/>
    <x v="0"/>
    <x v="1"/>
    <n v="229.99"/>
    <n v="229.99"/>
    <n v="0"/>
  </r>
  <r>
    <n v="47968"/>
    <x v="2"/>
    <x v="15"/>
    <s v="AMBHAR TEQ RESPOSADO"/>
    <x v="0"/>
    <x v="1"/>
    <n v="47.99"/>
    <n v="47.99"/>
    <n v="0"/>
  </r>
  <r>
    <n v="313438"/>
    <x v="0"/>
    <x v="16"/>
    <s v="BOTA BOX NIGHTHAWK BLACK"/>
    <x v="7"/>
    <x v="1"/>
    <n v="4.99"/>
    <n v="4.99"/>
    <n v="0"/>
  </r>
  <r>
    <n v="75086"/>
    <x v="2"/>
    <x v="2"/>
    <s v="Isle of Jura 10 Year Old Single Malt Whiskey"/>
    <x v="0"/>
    <x v="76"/>
    <n v="54.99"/>
    <n v="53.19"/>
    <n v="2606.31"/>
  </r>
  <r>
    <n v="71528"/>
    <x v="0"/>
    <x v="4"/>
    <s v="Avia Estate Bottled Cabernet Sauvignon"/>
    <x v="0"/>
    <x v="31"/>
    <n v="5.79"/>
    <n v="5.79"/>
    <n v="11.58"/>
  </r>
  <r>
    <n v="24114"/>
    <x v="1"/>
    <x v="1"/>
    <s v="BROOKLYN SORACHI 12/750ML"/>
    <x v="0"/>
    <x v="1"/>
    <n v="7.47"/>
    <n v="7.47"/>
    <n v="0"/>
  </r>
  <r>
    <n v="333599"/>
    <x v="0"/>
    <x v="21"/>
    <s v="Chateau Roumieu Sauternes Semillon"/>
    <x v="6"/>
    <x v="61"/>
    <n v="24.99"/>
    <n v="24.99"/>
    <n v="549.78"/>
  </r>
  <r>
    <n v="429988"/>
    <x v="0"/>
    <x v="10"/>
    <s v="Joao Portugal Ramos Vila Santa Rabo de Ovelha"/>
    <x v="0"/>
    <x v="88"/>
    <n v="8.59"/>
    <n v="8.59"/>
    <n v="523.99"/>
  </r>
  <r>
    <n v="89384"/>
    <x v="0"/>
    <x v="16"/>
    <s v="Chappellet Cervantes Mountain Cuvee Bordeaux Blend"/>
    <x v="0"/>
    <x v="31"/>
    <n v="35.99"/>
    <n v="35.99"/>
    <n v="71.98"/>
  </r>
  <r>
    <n v="29262"/>
    <x v="0"/>
    <x v="16"/>
    <s v="PATZ &amp; HALL ALDER P/NOIR"/>
    <x v="0"/>
    <x v="1"/>
    <n v="58.99"/>
    <n v="58.99"/>
    <n v="0"/>
  </r>
  <r>
    <n v="40733"/>
    <x v="0"/>
    <x v="24"/>
    <s v="BOUTARI MER XINOMAURO"/>
    <x v="0"/>
    <x v="1"/>
    <n v="22.99"/>
    <n v="22.99"/>
    <n v="0"/>
  </r>
  <r>
    <n v="70859"/>
    <x v="2"/>
    <x v="8"/>
    <s v="Malibu Peach Sparkler Rum"/>
    <x v="0"/>
    <x v="31"/>
    <n v="15.99"/>
    <n v="15.99"/>
    <n v="31.98"/>
  </r>
  <r>
    <n v="26459"/>
    <x v="1"/>
    <x v="1"/>
    <s v="S SMITH ORGANIC APRICOT ALE 12"/>
    <x v="13"/>
    <x v="1"/>
    <n v="3.8"/>
    <n v="3.8"/>
    <n v="0"/>
  </r>
  <r>
    <n v="10863"/>
    <x v="2"/>
    <x v="30"/>
    <s v="Jailers Premium Tennessee Whiskey"/>
    <x v="0"/>
    <x v="58"/>
    <n v="22.99"/>
    <n v="22.99"/>
    <n v="896.6099999999999"/>
  </r>
  <r>
    <n v="307655"/>
    <x v="0"/>
    <x v="6"/>
    <s v="Fiore Peach Floret Sweet Fruit Wine White Blend"/>
    <x v="0"/>
    <x v="1"/>
    <n v="11.49"/>
    <n v="11.49"/>
    <n v="0"/>
  </r>
  <r>
    <n v="74926"/>
    <x v="0"/>
    <x v="17"/>
    <s v="Presidential 30 Year Old Tawny Red Port"/>
    <x v="0"/>
    <x v="95"/>
    <n v="68.989999999999995"/>
    <n v="68.989999999999995"/>
    <n v="3656.47"/>
  </r>
  <r>
    <n v="338159"/>
    <x v="0"/>
    <x v="16"/>
    <s v="Carmel Road Drew's Blend Pinot Noir"/>
    <x v="0"/>
    <x v="41"/>
    <n v="21.99"/>
    <n v="21.99"/>
    <n v="21.99"/>
  </r>
  <r>
    <n v="166279"/>
    <x v="0"/>
    <x v="20"/>
    <s v="NOBLE VINES 152 PINOT GRIGIO"/>
    <x v="0"/>
    <x v="1"/>
    <n v="11.69"/>
    <n v="11.69"/>
    <n v="0"/>
  </r>
  <r>
    <n v="22946"/>
    <x v="1"/>
    <x v="1"/>
    <s v="Bud Light Lime"/>
    <x v="5"/>
    <x v="38"/>
    <n v="1.33"/>
    <n v="1.33"/>
    <n v="63.84"/>
  </r>
  <r>
    <n v="55808"/>
    <x v="0"/>
    <x v="21"/>
    <s v="CH DE SERGRIES LIRAC WH"/>
    <x v="0"/>
    <x v="1"/>
    <n v="14.99"/>
    <n v="14.99"/>
    <n v="0"/>
  </r>
  <r>
    <n v="235030"/>
    <x v="0"/>
    <x v="16"/>
    <s v="N&amp;N CC RANCH CAB 14   750ML"/>
    <x v="0"/>
    <x v="1"/>
    <n v="96.99"/>
    <n v="96.99"/>
    <n v="0"/>
  </r>
  <r>
    <n v="46132"/>
    <x v="3"/>
    <x v="19"/>
    <s v="Herzog Selection Blanc de Blancs Brut Chardonnay"/>
    <x v="0"/>
    <x v="48"/>
    <n v="16.489999999999998"/>
    <n v="16.489999999999998"/>
    <n v="65.959999999999994"/>
  </r>
  <r>
    <n v="329449"/>
    <x v="0"/>
    <x v="4"/>
    <s v="Karabunar Heritage Misket Red Blend"/>
    <x v="0"/>
    <x v="48"/>
    <n v="13.99"/>
    <n v="13.99"/>
    <n v="55.96"/>
  </r>
  <r>
    <n v="44370"/>
    <x v="0"/>
    <x v="24"/>
    <s v="Kourtaki Retsina of Attica Savatiano"/>
    <x v="4"/>
    <x v="11"/>
    <n v="14.99"/>
    <n v="14.99"/>
    <n v="359.76"/>
  </r>
  <r>
    <n v="338144"/>
    <x v="0"/>
    <x v="12"/>
    <s v="Opici Destello Brut Reserva Cava Blend"/>
    <x v="0"/>
    <x v="20"/>
    <n v="10.99"/>
    <n v="10.99"/>
    <n v="186.83"/>
  </r>
  <r>
    <n v="24824"/>
    <x v="1"/>
    <x v="1"/>
    <s v="BLUE ISLAND 4/6 330ML"/>
    <x v="12"/>
    <x v="1"/>
    <n v="1.64"/>
    <n v="1.64"/>
    <n v="0"/>
  </r>
  <r>
    <n v="48935"/>
    <x v="1"/>
    <x v="1"/>
    <s v="Dogfish Head Siracusa Nera"/>
    <x v="5"/>
    <x v="1"/>
    <n v="3.3"/>
    <n v="3.3"/>
    <n v="0"/>
  </r>
  <r>
    <n v="29237"/>
    <x v="1"/>
    <x v="1"/>
    <s v="MOA 5 HOP 4/6 NR"/>
    <x v="10"/>
    <x v="1"/>
    <n v="4.88"/>
    <n v="4.88"/>
    <n v="0"/>
  </r>
  <r>
    <n v="81919"/>
    <x v="0"/>
    <x v="16"/>
    <s v="Little Black Dress Divalicious Red LBD Vineyards Rare Red Blend"/>
    <x v="0"/>
    <x v="1"/>
    <n v="11.99"/>
    <n v="11.99"/>
    <n v="0"/>
  </r>
  <r>
    <n v="81625"/>
    <x v="0"/>
    <x v="16"/>
    <s v="Beaulieu Vineyard Tapestry Reserve Bordeaux Blend"/>
    <x v="0"/>
    <x v="104"/>
    <n v="55.99"/>
    <n v="55.99"/>
    <n v="2295.59"/>
  </r>
  <r>
    <n v="24914"/>
    <x v="1"/>
    <x v="1"/>
    <s v="EVIL TWIN SOFT DK 12/25.4 OZ"/>
    <x v="11"/>
    <x v="1"/>
    <n v="15.39"/>
    <n v="15.39"/>
    <n v="0"/>
  </r>
  <r>
    <n v="6920"/>
    <x v="1"/>
    <x v="1"/>
    <s v="Golden Pheasant Lager"/>
    <x v="5"/>
    <x v="7"/>
    <n v="2.12"/>
    <n v="2.12"/>
    <n v="12.72"/>
  </r>
  <r>
    <n v="28268"/>
    <x v="1"/>
    <x v="1"/>
    <s v="THE BRUERY MASH 750ML"/>
    <x v="0"/>
    <x v="1"/>
    <n v="8.44"/>
    <n v="8.44"/>
    <n v="0"/>
  </r>
  <r>
    <n v="433390"/>
    <x v="0"/>
    <x v="21"/>
    <s v="Antonin Rodet Heritage Mercurey Pinot Noir"/>
    <x v="0"/>
    <x v="28"/>
    <n v="25.99"/>
    <n v="25.99"/>
    <n v="311.88"/>
  </r>
  <r>
    <n v="46522"/>
    <x v="0"/>
    <x v="16"/>
    <s v="SOJOURN S/C P/NOIR"/>
    <x v="0"/>
    <x v="1"/>
    <n v="42.99"/>
    <n v="42.99"/>
    <n v="0"/>
  </r>
  <r>
    <n v="24942"/>
    <x v="1"/>
    <x v="1"/>
    <s v="GOLD STAR DARK LAGER 4/6 11.2 OZ"/>
    <x v="10"/>
    <x v="1"/>
    <n v="2.31"/>
    <n v="2.31"/>
    <n v="0"/>
  </r>
  <r>
    <n v="334978"/>
    <x v="0"/>
    <x v="6"/>
    <s v="FOSSIL POINT CHARD 12"/>
    <x v="0"/>
    <x v="1"/>
    <n v="14.99"/>
    <n v="14.99"/>
    <n v="0"/>
  </r>
  <r>
    <n v="27441"/>
    <x v="1"/>
    <x v="1"/>
    <s v="SEADOG SUN FISH 4/6 12.0Z NR"/>
    <x v="5"/>
    <x v="1"/>
    <n v="1.8"/>
    <n v="1.8"/>
    <n v="0"/>
  </r>
  <r>
    <n v="333608"/>
    <x v="0"/>
    <x v="16"/>
    <s v="Barrique Pinot Noir"/>
    <x v="0"/>
    <x v="1"/>
    <n v="17.989999999999998"/>
    <n v="17.989999999999998"/>
    <n v="0"/>
  </r>
  <r>
    <n v="10370"/>
    <x v="1"/>
    <x v="1"/>
    <s v="Dark Usher Black Kolsch"/>
    <x v="5"/>
    <x v="38"/>
    <n v="1.7"/>
    <n v="1.7"/>
    <n v="81.599999999999994"/>
  </r>
  <r>
    <n v="302600"/>
    <x v="0"/>
    <x v="21"/>
    <s v="LE PETIT CABOCHE RSE"/>
    <x v="0"/>
    <x v="1"/>
    <n v="6.99"/>
    <n v="6.99"/>
    <n v="0"/>
  </r>
  <r>
    <n v="317249"/>
    <x v="0"/>
    <x v="11"/>
    <s v="Fiorini Becco Rosso Lambrusco Grasparossa di Castevetro"/>
    <x v="0"/>
    <x v="5"/>
    <n v="11.99"/>
    <n v="11.99"/>
    <n v="107.91"/>
  </r>
  <r>
    <n v="345902"/>
    <x v="0"/>
    <x v="11"/>
    <s v="MARCO FELLUGA MOLAMATTA COLLIO WHITE"/>
    <x v="0"/>
    <x v="1"/>
    <n v="21.99"/>
    <n v="21.99"/>
    <n v="0"/>
  </r>
  <r>
    <n v="338745"/>
    <x v="0"/>
    <x v="4"/>
    <s v="ONI KOROSHI GENBEI SAN NO"/>
    <x v="25"/>
    <x v="1"/>
    <n v="5.99"/>
    <n v="5.99"/>
    <n v="0"/>
  </r>
  <r>
    <n v="99430"/>
    <x v="1"/>
    <x v="1"/>
    <s v="DUPONT CIDER RESERVE 6/25.4 0Z"/>
    <x v="11"/>
    <x v="1"/>
    <n v="22.46"/>
    <n v="22.46"/>
    <n v="0"/>
  </r>
  <r>
    <n v="125890"/>
    <x v="0"/>
    <x v="12"/>
    <s v="BELLEFON CUV BRUT ROSE 6/CS"/>
    <x v="0"/>
    <x v="1"/>
    <n v="56.99"/>
    <n v="56.99"/>
    <n v="0"/>
  </r>
  <r>
    <n v="12421"/>
    <x v="2"/>
    <x v="2"/>
    <s v="Glen Grant Rothes Speyside 12 Year Old Single Malt Scotch Whiskey"/>
    <x v="0"/>
    <x v="81"/>
    <n v="39.99"/>
    <n v="39.99"/>
    <n v="3639.09"/>
  </r>
  <r>
    <n v="339560"/>
    <x v="0"/>
    <x v="10"/>
    <s v="Roquevale OSSA Castelao"/>
    <x v="0"/>
    <x v="27"/>
    <n v="7.69"/>
    <n v="7.69"/>
    <n v="61.52"/>
  </r>
  <r>
    <n v="16527"/>
    <x v="0"/>
    <x v="11"/>
    <s v="Pio Cesare Barolo Nebbiolo"/>
    <x v="0"/>
    <x v="33"/>
    <n v="65.989999999999995"/>
    <n v="65.989999999999995"/>
    <n v="3563.4599999999996"/>
  </r>
  <r>
    <n v="60020"/>
    <x v="0"/>
    <x v="21"/>
    <s v="Chateau de La Chaize Brouilly Gamay"/>
    <x v="0"/>
    <x v="47"/>
    <n v="22.99"/>
    <n v="22.99"/>
    <n v="804.65"/>
  </r>
  <r>
    <n v="338534"/>
    <x v="0"/>
    <x v="6"/>
    <s v="Lake Sonoma Winery Chardonnay"/>
    <x v="0"/>
    <x v="82"/>
    <n v="38.99"/>
    <n v="38.99"/>
    <n v="896.7700000000001"/>
  </r>
  <r>
    <n v="71505"/>
    <x v="2"/>
    <x v="5"/>
    <s v="Caffo Limoncino Liqueur"/>
    <x v="0"/>
    <x v="186"/>
    <n v="13.49"/>
    <n v="13.49"/>
    <n v="1497.39"/>
  </r>
  <r>
    <n v="334654"/>
    <x v="0"/>
    <x v="21"/>
    <s v="MANON COTES DE PROV ROSE"/>
    <x v="0"/>
    <x v="1"/>
    <n v="9.99"/>
    <n v="9.99"/>
    <n v="0"/>
  </r>
  <r>
    <n v="348139"/>
    <x v="0"/>
    <x v="6"/>
    <s v="Freemark Abbey Viognier"/>
    <x v="0"/>
    <x v="95"/>
    <n v="22.99"/>
    <n v="22.99"/>
    <n v="1218.47"/>
  </r>
  <r>
    <n v="67342"/>
    <x v="3"/>
    <x v="19"/>
    <s v="Royale Merlot"/>
    <x v="0"/>
    <x v="1"/>
    <n v="8.99"/>
    <n v="8.99"/>
    <n v="0"/>
  </r>
  <r>
    <n v="312294"/>
    <x v="0"/>
    <x v="6"/>
    <s v="Skinnygirl White Chardonnay"/>
    <x v="0"/>
    <x v="6"/>
    <n v="12.99"/>
    <n v="12.99"/>
    <n v="259.8"/>
  </r>
  <r>
    <n v="321895"/>
    <x v="0"/>
    <x v="6"/>
    <s v="Turning Leaf Refresh Moscato Muscat"/>
    <x v="0"/>
    <x v="31"/>
    <n v="8.59"/>
    <n v="5.99"/>
    <n v="11.98"/>
  </r>
  <r>
    <n v="323351"/>
    <x v="0"/>
    <x v="11"/>
    <s v="Tenuta di Arceno Arcanum Valadorna Toscana IGT Merlot"/>
    <x v="0"/>
    <x v="27"/>
    <n v="71.989999999999995"/>
    <n v="71.989999999999995"/>
    <n v="575.91999999999996"/>
  </r>
  <r>
    <n v="27840"/>
    <x v="1"/>
    <x v="1"/>
    <s v="BEER ARMY FIRE IN THE HOLE RED"/>
    <x v="1"/>
    <x v="1"/>
    <n v="6.17"/>
    <n v="6.17"/>
    <n v="0"/>
  </r>
  <r>
    <n v="48293"/>
    <x v="0"/>
    <x v="14"/>
    <s v="Louis Royer VS Cognac"/>
    <x v="0"/>
    <x v="33"/>
    <n v="48.99"/>
    <n v="48.99"/>
    <n v="2645.46"/>
  </r>
  <r>
    <n v="25153"/>
    <x v="1"/>
    <x v="1"/>
    <s v="LEIKEIM WEISSE 5.5% 20/16.9 OZ"/>
    <x v="3"/>
    <x v="1"/>
    <n v="3.47"/>
    <n v="3.47"/>
    <n v="0"/>
  </r>
  <r>
    <n v="10210"/>
    <x v="1"/>
    <x v="1"/>
    <s v="NINKASI NOIR 12/22 NR"/>
    <x v="1"/>
    <x v="1"/>
    <n v="77.84"/>
    <n v="77.84"/>
    <n v="0"/>
  </r>
  <r>
    <n v="9199"/>
    <x v="1"/>
    <x v="1"/>
    <s v="HITACHINO GINGER ALE 23.4Z"/>
    <x v="17"/>
    <x v="1"/>
    <n v="10.78"/>
    <n v="10.78"/>
    <n v="0"/>
  </r>
  <r>
    <n v="28462"/>
    <x v="1"/>
    <x v="1"/>
    <s v="Harpoon UFO Twist"/>
    <x v="5"/>
    <x v="126"/>
    <n v="1.46"/>
    <n v="1.46"/>
    <n v="175.2"/>
  </r>
  <r>
    <n v="45882"/>
    <x v="0"/>
    <x v="16"/>
    <s v="Pine Ridge Forefront Cabernet Sauvignon"/>
    <x v="0"/>
    <x v="1"/>
    <n v="17.489999999999998"/>
    <n v="17.489999999999998"/>
    <n v="0"/>
  </r>
  <r>
    <n v="5843"/>
    <x v="1"/>
    <x v="1"/>
    <s v="Bass Pale Ale"/>
    <x v="5"/>
    <x v="1"/>
    <n v="1.38"/>
    <n v="1.38"/>
    <n v="0"/>
  </r>
  <r>
    <n v="10615"/>
    <x v="1"/>
    <x v="1"/>
    <s v="ST BERNARDUS PATER 6"/>
    <x v="10"/>
    <x v="57"/>
    <n v="4.72"/>
    <n v="4.72"/>
    <n v="-4.72"/>
  </r>
  <r>
    <n v="78794"/>
    <x v="2"/>
    <x v="8"/>
    <s v="Captain Morgan Silver Spiced Rum"/>
    <x v="0"/>
    <x v="63"/>
    <n v="14.99"/>
    <n v="14.99"/>
    <n v="1094.27"/>
  </r>
  <r>
    <n v="66958"/>
    <x v="0"/>
    <x v="22"/>
    <s v="Schmitt Sohne Qualitatswein Piesporter Michelsberg Rare White Blend"/>
    <x v="0"/>
    <x v="157"/>
    <n v="8.99"/>
    <n v="8.99"/>
    <n v="395.56"/>
  </r>
  <r>
    <n v="234190"/>
    <x v="0"/>
    <x v="11"/>
    <s v="Latentia Winery Appassimento Novantaceppi 90 Nero di Troia"/>
    <x v="0"/>
    <x v="41"/>
    <n v="7.99"/>
    <n v="7.99"/>
    <n v="7.99"/>
  </r>
  <r>
    <n v="44857"/>
    <x v="0"/>
    <x v="21"/>
    <s v="Louis Jadot Beaujolais Villages Gamay"/>
    <x v="6"/>
    <x v="1"/>
    <n v="6.99"/>
    <n v="6.99"/>
    <n v="0"/>
  </r>
  <r>
    <n v="304920"/>
    <x v="0"/>
    <x v="27"/>
    <s v="BRANCOTT FLIGHT SONG P/G 750"/>
    <x v="0"/>
    <x v="1"/>
    <n v="12.99"/>
    <n v="12.99"/>
    <n v="0"/>
  </r>
  <r>
    <n v="301949"/>
    <x v="0"/>
    <x v="21"/>
    <s v="CH TERRASSES DE BOUEY"/>
    <x v="0"/>
    <x v="1"/>
    <n v="8.59"/>
    <n v="8.59"/>
    <n v="0"/>
  </r>
  <r>
    <n v="29055"/>
    <x v="1"/>
    <x v="1"/>
    <s v="Anderson Valley Holy Gose Ale Can"/>
    <x v="5"/>
    <x v="51"/>
    <n v="2.23"/>
    <n v="2.23"/>
    <n v="156.1"/>
  </r>
  <r>
    <n v="40417"/>
    <x v="0"/>
    <x v="11"/>
    <s v="Gaja Barbaresco Nebbiolo"/>
    <x v="0"/>
    <x v="31"/>
    <n v="254.99"/>
    <n v="254.99"/>
    <n v="509.98"/>
  </r>
  <r>
    <n v="82054"/>
    <x v="0"/>
    <x v="21"/>
    <s v="Chateau Haut Marbuzet Saint Estephe Bordeaux Blend"/>
    <x v="0"/>
    <x v="187"/>
    <n v="50.99"/>
    <n v="46.79"/>
    <n v="7626.7699999999995"/>
  </r>
  <r>
    <n v="10715"/>
    <x v="1"/>
    <x v="1"/>
    <s v="Port City Metro Red Double Red Ale"/>
    <x v="5"/>
    <x v="1"/>
    <n v="1.58"/>
    <n v="1.58"/>
    <n v="0"/>
  </r>
  <r>
    <n v="26690"/>
    <x v="1"/>
    <x v="1"/>
    <s v="UINTA GOLDEN SPIKE 4/6 12.0Z"/>
    <x v="5"/>
    <x v="1"/>
    <n v="1.72"/>
    <n v="1.72"/>
    <n v="0"/>
  </r>
  <r>
    <n v="329637"/>
    <x v="0"/>
    <x v="11"/>
    <s v="Candoni Buongiorno Puglia IGT Rare Red Blend"/>
    <x v="0"/>
    <x v="129"/>
    <n v="10.49"/>
    <n v="10.49"/>
    <n v="923.12"/>
  </r>
  <r>
    <n v="26774"/>
    <x v="1"/>
    <x v="1"/>
    <s v="Anderson Valley Fall Hornin' Pumpkin Ale"/>
    <x v="5"/>
    <x v="1"/>
    <n v="2.23"/>
    <n v="2.23"/>
    <n v="0"/>
  </r>
  <r>
    <n v="330374"/>
    <x v="0"/>
    <x v="6"/>
    <s v="Cherry Pie (Hundred Acre) Cherry Tart Chardonnay"/>
    <x v="0"/>
    <x v="21"/>
    <n v="19.989999999999998"/>
    <n v="19.989999999999998"/>
    <n v="599.69999999999993"/>
  </r>
  <r>
    <n v="23048"/>
    <x v="1"/>
    <x v="1"/>
    <s v="KARPACKIE PREMIUM 5%"/>
    <x v="3"/>
    <x v="1"/>
    <n v="2.25"/>
    <n v="2.25"/>
    <n v="0"/>
  </r>
  <r>
    <n v="335642"/>
    <x v="0"/>
    <x v="6"/>
    <s v="Cul de sac winery Pinot Grigio"/>
    <x v="0"/>
    <x v="1"/>
    <n v="4.79"/>
    <n v="4.79"/>
    <n v="0"/>
  </r>
  <r>
    <n v="74489"/>
    <x v="0"/>
    <x v="29"/>
    <s v="Livingston Cellars White Zinfandel"/>
    <x v="4"/>
    <x v="157"/>
    <n v="8.49"/>
    <n v="8.49"/>
    <n v="373.56"/>
  </r>
  <r>
    <n v="40592"/>
    <x v="0"/>
    <x v="16"/>
    <s v="St. Supery Vineyards &amp; Winery Elu Cabernet Sauvignon"/>
    <x v="0"/>
    <x v="1"/>
    <n v="67.989999999999995"/>
    <n v="67.989999999999995"/>
    <n v="0"/>
  </r>
  <r>
    <n v="48038"/>
    <x v="4"/>
    <x v="35"/>
    <s v="STORE SPECIAL LIQUOR 500ML"/>
    <x v="7"/>
    <x v="1"/>
    <n v="0.45"/>
    <n v="0.45"/>
    <n v="0"/>
  </r>
  <r>
    <n v="12861"/>
    <x v="1"/>
    <x v="1"/>
    <s v="Ommegang Fruition"/>
    <x v="5"/>
    <x v="1"/>
    <n v="2.15"/>
    <n v="2.15"/>
    <n v="0"/>
  </r>
  <r>
    <n v="44344"/>
    <x v="0"/>
    <x v="16"/>
    <s v="CALERA C/C P/NOIR"/>
    <x v="0"/>
    <x v="1"/>
    <n v="32.99"/>
    <n v="32.99"/>
    <n v="0"/>
  </r>
  <r>
    <n v="329282"/>
    <x v="0"/>
    <x v="11"/>
    <s v="Rocche Costamagna Rocche Dell'Annunziata Barolo Nebbiolo"/>
    <x v="0"/>
    <x v="1"/>
    <n v="31.99"/>
    <n v="31.99"/>
    <n v="0"/>
  </r>
  <r>
    <n v="327386"/>
    <x v="3"/>
    <x v="19"/>
    <s v="LAN ZUR S/BLC"/>
    <x v="0"/>
    <x v="1"/>
    <n v="10.99"/>
    <n v="10.99"/>
    <n v="0"/>
  </r>
  <r>
    <n v="26082"/>
    <x v="1"/>
    <x v="1"/>
    <s v="VERDI SPARKLETINI PEACH 4/6 187ML"/>
    <x v="20"/>
    <x v="1"/>
    <n v="3.04"/>
    <n v="3.04"/>
    <n v="0"/>
  </r>
  <r>
    <n v="31095"/>
    <x v="1"/>
    <x v="1"/>
    <s v="Redd's Raspberry Ale"/>
    <x v="5"/>
    <x v="70"/>
    <n v="1.26"/>
    <n v="1.26"/>
    <n v="83.16"/>
  </r>
  <r>
    <n v="28289"/>
    <x v="1"/>
    <x v="1"/>
    <s v="ST FEUILLEN BEIRE DE L AMITIE 12/750"/>
    <x v="0"/>
    <x v="1"/>
    <n v="11.84"/>
    <n v="11.84"/>
    <n v="0"/>
  </r>
  <r>
    <n v="337257"/>
    <x v="0"/>
    <x v="16"/>
    <s v="FIELD RECORDINGS HINTER CAB/FRANC"/>
    <x v="0"/>
    <x v="1"/>
    <n v="18.989999999999998"/>
    <n v="18.989999999999998"/>
    <n v="0"/>
  </r>
  <r>
    <n v="48224"/>
    <x v="2"/>
    <x v="8"/>
    <s v="Cockspur Five Star Fine Rum"/>
    <x v="0"/>
    <x v="35"/>
    <n v="14.49"/>
    <n v="14.49"/>
    <n v="536.13"/>
  </r>
  <r>
    <n v="428864"/>
    <x v="3"/>
    <x v="19"/>
    <s v="Psagot Edom Bordeaux Blend"/>
    <x v="0"/>
    <x v="0"/>
    <n v="32.99"/>
    <n v="32.99"/>
    <n v="329.90000000000003"/>
  </r>
  <r>
    <n v="24227"/>
    <x v="1"/>
    <x v="1"/>
    <s v="Back In Black IPA"/>
    <x v="5"/>
    <x v="21"/>
    <n v="1.8"/>
    <n v="1.8"/>
    <n v="54"/>
  </r>
  <r>
    <n v="337217"/>
    <x v="0"/>
    <x v="16"/>
    <s v="Belle Glos Las Alturas Vineyard Pinot Noir"/>
    <x v="0"/>
    <x v="188"/>
    <n v="53.99"/>
    <n v="53.99"/>
    <n v="6370.8200000000006"/>
  </r>
  <r>
    <n v="41443"/>
    <x v="0"/>
    <x v="16"/>
    <s v="Barboursville Vineyards Cabernet Sauvignon"/>
    <x v="0"/>
    <x v="47"/>
    <n v="16.989999999999998"/>
    <n v="16.989999999999998"/>
    <n v="594.65"/>
  </r>
  <r>
    <n v="96814"/>
    <x v="1"/>
    <x v="1"/>
    <s v="MCEWANS SCOTCH ALE NR"/>
    <x v="10"/>
    <x v="1"/>
    <n v="2.7"/>
    <n v="2.7"/>
    <n v="0"/>
  </r>
  <r>
    <n v="346367"/>
    <x v="2"/>
    <x v="23"/>
    <s v="Drunken Sailor Lucky Blend Irish Whiskey"/>
    <x v="0"/>
    <x v="49"/>
    <n v="28.99"/>
    <n v="28.99"/>
    <n v="405.85999999999996"/>
  </r>
  <r>
    <n v="27462"/>
    <x v="1"/>
    <x v="1"/>
    <s v="RJ ROCKERS PEACHY KING 6/4 12.0Z NR"/>
    <x v="5"/>
    <x v="1"/>
    <n v="2.83"/>
    <n v="2.83"/>
    <n v="0"/>
  </r>
  <r>
    <n v="307930"/>
    <x v="0"/>
    <x v="11"/>
    <s v="Palladio Chianti Chianti Blend"/>
    <x v="0"/>
    <x v="1"/>
    <n v="11.99"/>
    <n v="11.99"/>
    <n v="0"/>
  </r>
  <r>
    <n v="74724"/>
    <x v="2"/>
    <x v="9"/>
    <s v="Khortytsa Ice Vodka"/>
    <x v="0"/>
    <x v="3"/>
    <n v="16.989999999999998"/>
    <n v="16.989999999999998"/>
    <n v="322.80999999999995"/>
  </r>
  <r>
    <n v="116548"/>
    <x v="0"/>
    <x v="4"/>
    <s v="Avia Vinska Klet Riesling"/>
    <x v="0"/>
    <x v="1"/>
    <n v="5.79"/>
    <n v="5.79"/>
    <n v="0"/>
  </r>
  <r>
    <n v="405809"/>
    <x v="0"/>
    <x v="6"/>
    <s v="Canyon Road Sauvignon Blanc"/>
    <x v="0"/>
    <x v="60"/>
    <n v="7.19"/>
    <n v="7.19"/>
    <n v="539.25"/>
  </r>
  <r>
    <n v="335164"/>
    <x v="0"/>
    <x v="20"/>
    <s v="Adam Carolla Mangria White Peach &amp; Pear Rare White Blend"/>
    <x v="0"/>
    <x v="61"/>
    <n v="16.489999999999998"/>
    <n v="16.489999999999998"/>
    <n v="362.78"/>
  </r>
  <r>
    <n v="317184"/>
    <x v="0"/>
    <x v="16"/>
    <s v="Conundrum Wines 25th Anniversary Rare Red Blend"/>
    <x v="0"/>
    <x v="75"/>
    <n v="23.99"/>
    <n v="23.99"/>
    <n v="2446.98"/>
  </r>
  <r>
    <n v="168521"/>
    <x v="0"/>
    <x v="6"/>
    <s v="HERON CHARD"/>
    <x v="0"/>
    <x v="1"/>
    <n v="12.99"/>
    <n v="12.99"/>
    <n v="0"/>
  </r>
  <r>
    <n v="72518"/>
    <x v="2"/>
    <x v="2"/>
    <s v="Glen Moray Elgin Classic Chardonnay Cask Finish Single Malt Scotch Whiskey"/>
    <x v="0"/>
    <x v="29"/>
    <n v="25.99"/>
    <n v="25.99"/>
    <n v="3144.79"/>
  </r>
  <r>
    <n v="9350"/>
    <x v="1"/>
    <x v="1"/>
    <s v="Victory Helles Lager"/>
    <x v="5"/>
    <x v="1"/>
    <n v="1.45"/>
    <n v="1.45"/>
    <n v="0"/>
  </r>
  <r>
    <n v="343455"/>
    <x v="0"/>
    <x v="16"/>
    <s v="Long Shadows Wineries Saggi Sangiovese"/>
    <x v="0"/>
    <x v="7"/>
    <n v="49.99"/>
    <n v="49.99"/>
    <n v="299.94"/>
  </r>
  <r>
    <n v="86115"/>
    <x v="0"/>
    <x v="11"/>
    <s v="Belmondo Delle Venezie IGT Pinot Noir"/>
    <x v="4"/>
    <x v="118"/>
    <n v="16.989999999999998"/>
    <n v="16.989999999999998"/>
    <n v="1155.32"/>
  </r>
  <r>
    <n v="316172"/>
    <x v="0"/>
    <x v="7"/>
    <s v="Bodega Norton Reserva Malbec"/>
    <x v="0"/>
    <x v="79"/>
    <n v="16.489999999999998"/>
    <n v="16.489999999999998"/>
    <n v="1583.04"/>
  </r>
  <r>
    <n v="70465"/>
    <x v="2"/>
    <x v="26"/>
    <s v="Tap 357 Canadian Maple Rye Whiskey"/>
    <x v="0"/>
    <x v="146"/>
    <n v="30.99"/>
    <n v="30.99"/>
    <n v="2138.31"/>
  </r>
  <r>
    <n v="333610"/>
    <x v="0"/>
    <x v="11"/>
    <s v="Zenato Rosso Veronese Alanera Verona IGT Valpolicella Blend"/>
    <x v="0"/>
    <x v="49"/>
    <n v="15.99"/>
    <n v="15.99"/>
    <n v="223.86"/>
  </r>
  <r>
    <n v="79356"/>
    <x v="2"/>
    <x v="9"/>
    <s v="Figenza Fig Flavored Vodka"/>
    <x v="0"/>
    <x v="21"/>
    <n v="35.99"/>
    <n v="35.99"/>
    <n v="1079.7"/>
  </r>
  <r>
    <n v="28019"/>
    <x v="1"/>
    <x v="1"/>
    <s v="DUCLAW GRIDLOCK INDIA PALE LAGER NR"/>
    <x v="5"/>
    <x v="1"/>
    <n v="1.29"/>
    <n v="1.29"/>
    <n v="0"/>
  </r>
  <r>
    <n v="70447"/>
    <x v="2"/>
    <x v="26"/>
    <s v="Tap Rye Sherry Finished 8 Year Old Canadian Rye Whiskey"/>
    <x v="0"/>
    <x v="19"/>
    <n v="39.99"/>
    <n v="39.99"/>
    <n v="3039.2400000000002"/>
  </r>
  <r>
    <n v="48108"/>
    <x v="0"/>
    <x v="16"/>
    <s v="Beringer Vineyards Stone Cellars Shiraz"/>
    <x v="0"/>
    <x v="57"/>
    <n v="7.49"/>
    <n v="7.49"/>
    <n v="-7.49"/>
  </r>
  <r>
    <n v="310250"/>
    <x v="0"/>
    <x v="7"/>
    <s v="Coliman Malbec"/>
    <x v="0"/>
    <x v="58"/>
    <n v="6.99"/>
    <n v="6.99"/>
    <n v="272.61"/>
  </r>
  <r>
    <n v="339878"/>
    <x v="0"/>
    <x v="25"/>
    <s v="Henry's Drive Pillar Box White Rare White Blend"/>
    <x v="0"/>
    <x v="1"/>
    <n v="3.59"/>
    <n v="3.59"/>
    <n v="0"/>
  </r>
  <r>
    <n v="311379"/>
    <x v="0"/>
    <x v="21"/>
    <s v="TEYSSIER VIEUX CH MAZERAT"/>
    <x v="0"/>
    <x v="1"/>
    <n v="114.99"/>
    <n v="114.99"/>
    <n v="0"/>
  </r>
  <r>
    <n v="47395"/>
    <x v="2"/>
    <x v="9"/>
    <s v="Smirnoff Peach Vodka"/>
    <x v="6"/>
    <x v="64"/>
    <n v="7.49"/>
    <n v="7.49"/>
    <n v="314.58"/>
  </r>
  <r>
    <n v="29728"/>
    <x v="1"/>
    <x v="1"/>
    <s v="TROUBADOUR BLOND ALE 11.2 NR"/>
    <x v="10"/>
    <x v="1"/>
    <n v="4.58"/>
    <n v="4.58"/>
    <n v="0"/>
  </r>
  <r>
    <n v="334475"/>
    <x v="0"/>
    <x v="7"/>
    <s v="MICHEL TORINO D/D TORR RES"/>
    <x v="0"/>
    <x v="1"/>
    <n v="13.99"/>
    <n v="13.99"/>
    <n v="0"/>
  </r>
  <r>
    <n v="42309"/>
    <x v="0"/>
    <x v="4"/>
    <s v="Cave Spring Estate Bottled Riesling"/>
    <x v="0"/>
    <x v="10"/>
    <n v="19.690000000000001"/>
    <n v="19.690000000000001"/>
    <n v="255.97000000000003"/>
  </r>
  <r>
    <n v="41482"/>
    <x v="0"/>
    <x v="25"/>
    <s v="Two Hands Gnarly Dudes Shiraz"/>
    <x v="0"/>
    <x v="1"/>
    <n v="24.99"/>
    <n v="24.99"/>
    <n v="0"/>
  </r>
  <r>
    <n v="75329"/>
    <x v="0"/>
    <x v="18"/>
    <s v="Kikkoman Plum Red Blend"/>
    <x v="0"/>
    <x v="1"/>
    <n v="10.99"/>
    <n v="10.99"/>
    <n v="0"/>
  </r>
  <r>
    <n v="21539"/>
    <x v="0"/>
    <x v="31"/>
    <s v="DOM SCHLUMBERGER P/GRIS"/>
    <x v="0"/>
    <x v="1"/>
    <n v="21.99"/>
    <n v="21.99"/>
    <n v="0"/>
  </r>
  <r>
    <n v="10822"/>
    <x v="1"/>
    <x v="1"/>
    <s v="GREEN FLASH STYRIAN GOLDING"/>
    <x v="5"/>
    <x v="1"/>
    <n v="2.14"/>
    <n v="2.14"/>
    <n v="0"/>
  </r>
  <r>
    <n v="347035"/>
    <x v="0"/>
    <x v="3"/>
    <s v="CARTA VIEJA CAB"/>
    <x v="4"/>
    <x v="1"/>
    <n v="11.99"/>
    <n v="11.99"/>
    <n v="0"/>
  </r>
  <r>
    <n v="44259"/>
    <x v="0"/>
    <x v="17"/>
    <s v="LUSTAU LIGHT FINE JARANA"/>
    <x v="0"/>
    <x v="1"/>
    <n v="15.99"/>
    <n v="15.99"/>
    <n v="0"/>
  </r>
  <r>
    <n v="48614"/>
    <x v="0"/>
    <x v="17"/>
    <s v="Blandy's Aged 10 Years Malvasia"/>
    <x v="0"/>
    <x v="10"/>
    <n v="38.99"/>
    <n v="38.99"/>
    <n v="506.87"/>
  </r>
  <r>
    <n v="396940"/>
    <x v="0"/>
    <x v="11"/>
    <s v="Cantina Gabriele Dolcemente   Semi Sweet Lazio IGT Rare White Blend"/>
    <x v="0"/>
    <x v="112"/>
    <n v="10.99"/>
    <n v="10.99"/>
    <n v="164.85"/>
  </r>
  <r>
    <n v="49441"/>
    <x v="0"/>
    <x v="16"/>
    <s v="Rosenblum Cellars Heritage Clones Petite Sirah"/>
    <x v="0"/>
    <x v="27"/>
    <n v="16.489999999999998"/>
    <n v="16.489999999999998"/>
    <n v="131.91999999999999"/>
  </r>
  <r>
    <n v="46440"/>
    <x v="0"/>
    <x v="6"/>
    <s v="Mad Housewife Cellars Chardonnay"/>
    <x v="0"/>
    <x v="6"/>
    <n v="13.49"/>
    <n v="13.49"/>
    <n v="269.8"/>
  </r>
  <r>
    <n v="82052"/>
    <x v="0"/>
    <x v="21"/>
    <s v="Chateau Rieussec 1er Grand Cru Classe 1855 Sauternes Semillon"/>
    <x v="0"/>
    <x v="38"/>
    <n v="91.99"/>
    <n v="85.79"/>
    <n v="4117.92"/>
  </r>
  <r>
    <n v="340103"/>
    <x v="0"/>
    <x v="16"/>
    <s v="LADERA HOWELL MTN CAB"/>
    <x v="0"/>
    <x v="1"/>
    <n v="66.989999999999995"/>
    <n v="66.989999999999995"/>
    <n v="0"/>
  </r>
  <r>
    <n v="82203"/>
    <x v="0"/>
    <x v="16"/>
    <s v="William Hill Winery Bench Blend Rare Red Blend"/>
    <x v="0"/>
    <x v="35"/>
    <n v="29.99"/>
    <n v="21.99"/>
    <n v="813.63"/>
  </r>
  <r>
    <n v="25267"/>
    <x v="0"/>
    <x v="16"/>
    <s v="Two Angels Petite Sirah"/>
    <x v="0"/>
    <x v="78"/>
    <n v="21.99"/>
    <n v="21.99"/>
    <n v="2045.07"/>
  </r>
  <r>
    <n v="29689"/>
    <x v="1"/>
    <x v="1"/>
    <s v="EVIL TWIN CALYPSO SINGLE HOP 22.0Z"/>
    <x v="1"/>
    <x v="1"/>
    <n v="11.55"/>
    <n v="11.55"/>
    <n v="0"/>
  </r>
  <r>
    <n v="329643"/>
    <x v="0"/>
    <x v="21"/>
    <s v="DOM CORBIER ST VERAN EN FAUX 11"/>
    <x v="0"/>
    <x v="1"/>
    <n v="25.99"/>
    <n v="25.99"/>
    <n v="0"/>
  </r>
  <r>
    <n v="339789"/>
    <x v="0"/>
    <x v="10"/>
    <s v="Niepoort 10 Year Old Tawny Red Port"/>
    <x v="0"/>
    <x v="0"/>
    <n v="49.99"/>
    <n v="49.99"/>
    <n v="499.90000000000003"/>
  </r>
  <r>
    <n v="3093"/>
    <x v="1"/>
    <x v="1"/>
    <s v="Yuengling Light Lager"/>
    <x v="5"/>
    <x v="74"/>
    <n v="1.0900000000000001"/>
    <n v="1.0900000000000001"/>
    <n v="89.38000000000001"/>
  </r>
  <r>
    <n v="23644"/>
    <x v="1"/>
    <x v="1"/>
    <s v="LAKEFRONT BREWERY IPA 12 OZ NR"/>
    <x v="5"/>
    <x v="1"/>
    <n v="1.7"/>
    <n v="1.7"/>
    <n v="0"/>
  </r>
  <r>
    <n v="32891"/>
    <x v="0"/>
    <x v="6"/>
    <s v="Mason Cellars Sauvignon Blanc"/>
    <x v="0"/>
    <x v="0"/>
    <n v="18.489999999999998"/>
    <n v="18.489999999999998"/>
    <n v="184.89999999999998"/>
  </r>
  <r>
    <n v="70082"/>
    <x v="2"/>
    <x v="2"/>
    <s v="Macgavin's Master Distiller's Collection Highlands Single Malt Scotch Whiskey"/>
    <x v="0"/>
    <x v="25"/>
    <n v="22.99"/>
    <n v="22.99"/>
    <n v="827.64"/>
  </r>
  <r>
    <n v="23114"/>
    <x v="1"/>
    <x v="1"/>
    <s v="OBOLON PREMIUM CAN"/>
    <x v="3"/>
    <x v="1"/>
    <n v="2.19"/>
    <n v="2.19"/>
    <n v="0"/>
  </r>
  <r>
    <n v="94943"/>
    <x v="1"/>
    <x v="1"/>
    <s v="WESTMALLE TRIPLE 6/25.4OZ"/>
    <x v="11"/>
    <x v="1"/>
    <n v="13.61"/>
    <n v="13.61"/>
    <n v="0"/>
  </r>
  <r>
    <n v="23614"/>
    <x v="1"/>
    <x v="1"/>
    <s v="T GAVERHOPKE EXTRA"/>
    <x v="10"/>
    <x v="1"/>
    <n v="6.35"/>
    <n v="6.35"/>
    <n v="0"/>
  </r>
  <r>
    <n v="330407"/>
    <x v="0"/>
    <x v="22"/>
    <s v="STARLING CASTLE RIES"/>
    <x v="0"/>
    <x v="1"/>
    <n v="14.49"/>
    <n v="14.49"/>
    <n v="0"/>
  </r>
  <r>
    <n v="79258"/>
    <x v="2"/>
    <x v="5"/>
    <s v="Tippy Cow Chocolate"/>
    <x v="0"/>
    <x v="3"/>
    <n v="19.489999999999998"/>
    <n v="19.489999999999998"/>
    <n v="370.30999999999995"/>
  </r>
  <r>
    <n v="74889"/>
    <x v="2"/>
    <x v="9"/>
    <s v="Aylesbury Ducks Vodka"/>
    <x v="0"/>
    <x v="5"/>
    <n v="26.99"/>
    <n v="26.99"/>
    <n v="242.91"/>
  </r>
  <r>
    <n v="312165"/>
    <x v="0"/>
    <x v="21"/>
    <s v="MONTGRAVET CDL BLC"/>
    <x v="0"/>
    <x v="1"/>
    <n v="8.59"/>
    <n v="8.59"/>
    <n v="0"/>
  </r>
  <r>
    <n v="339449"/>
    <x v="0"/>
    <x v="10"/>
    <s v="CASAL GARCIA MEDIO SECCO SPK"/>
    <x v="0"/>
    <x v="1"/>
    <n v="10.99"/>
    <n v="10.99"/>
    <n v="0"/>
  </r>
  <r>
    <n v="419451"/>
    <x v="0"/>
    <x v="10"/>
    <s v="PALESTRA DOURO RED"/>
    <x v="0"/>
    <x v="1"/>
    <n v="10.99"/>
    <n v="10.99"/>
    <n v="0"/>
  </r>
  <r>
    <n v="81821"/>
    <x v="0"/>
    <x v="25"/>
    <s v="Yellow Tail Smooth Red Blend Shiraz"/>
    <x v="0"/>
    <x v="28"/>
    <n v="6.79"/>
    <n v="6.79"/>
    <n v="81.48"/>
  </r>
  <r>
    <n v="80225"/>
    <x v="0"/>
    <x v="17"/>
    <s v="DUBONNET Blanc White Blend"/>
    <x v="0"/>
    <x v="32"/>
    <n v="10.99"/>
    <n v="10.99"/>
    <n v="1142.96"/>
  </r>
  <r>
    <n v="29380"/>
    <x v="1"/>
    <x v="1"/>
    <s v="Crispin Original Hard Cider"/>
    <x v="8"/>
    <x v="1"/>
    <n v="2.14"/>
    <n v="2.14"/>
    <n v="0"/>
  </r>
  <r>
    <n v="306812"/>
    <x v="0"/>
    <x v="16"/>
    <s v="Oak Ridge Winery 3 Girls Cabernet Sauvignon"/>
    <x v="0"/>
    <x v="104"/>
    <n v="8.59"/>
    <n v="8.59"/>
    <n v="352.19"/>
  </r>
  <r>
    <n v="342132"/>
    <x v="0"/>
    <x v="21"/>
    <s v="Barons de Rothschild (Lafite) Legende Saint Emilion Merlot"/>
    <x v="0"/>
    <x v="65"/>
    <n v="28.99"/>
    <n v="28.99"/>
    <n v="724.75"/>
  </r>
  <r>
    <n v="24703"/>
    <x v="1"/>
    <x v="1"/>
    <s v="AV IMPERIAL HOP OTTIN 6/4 12.0Z"/>
    <x v="5"/>
    <x v="1"/>
    <n v="3.34"/>
    <n v="3.34"/>
    <n v="0"/>
  </r>
  <r>
    <n v="23270"/>
    <x v="1"/>
    <x v="1"/>
    <s v="KOSTRITZER BLACK BEER 16.9 OZ"/>
    <x v="3"/>
    <x v="1"/>
    <n v="2.08"/>
    <n v="2.08"/>
    <n v="0"/>
  </r>
  <r>
    <n v="307939"/>
    <x v="0"/>
    <x v="4"/>
    <s v="WEREWOLF P/GRIGIO"/>
    <x v="0"/>
    <x v="1"/>
    <n v="6.99"/>
    <n v="6.99"/>
    <n v="0"/>
  </r>
  <r>
    <n v="48537"/>
    <x v="0"/>
    <x v="16"/>
    <s v="Chimney Rock Estate Grown Cabernet Sauvignon"/>
    <x v="6"/>
    <x v="1"/>
    <n v="34.99"/>
    <n v="34.99"/>
    <n v="0"/>
  </r>
  <r>
    <n v="10209"/>
    <x v="1"/>
    <x v="1"/>
    <s v="EVIL TWIN EVEN MORE JESUS 12/22 NR"/>
    <x v="1"/>
    <x v="1"/>
    <n v="16.03"/>
    <n v="16.03"/>
    <n v="0"/>
  </r>
  <r>
    <n v="35521"/>
    <x v="0"/>
    <x v="6"/>
    <s v="Fess Parker Chardonnay"/>
    <x v="0"/>
    <x v="28"/>
    <n v="18.489999999999998"/>
    <n v="18.489999999999998"/>
    <n v="221.88"/>
  </r>
  <r>
    <n v="70676"/>
    <x v="2"/>
    <x v="5"/>
    <s v="Faretti Liqueur Biscotti Famosi"/>
    <x v="0"/>
    <x v="52"/>
    <n v="34.99"/>
    <n v="34.99"/>
    <n v="244.93"/>
  </r>
  <r>
    <n v="340488"/>
    <x v="3"/>
    <x v="19"/>
    <s v="Teperberg Sweet White Moscato Muscat"/>
    <x v="0"/>
    <x v="1"/>
    <n v="10.49"/>
    <n v="10.49"/>
    <n v="0"/>
  </r>
  <r>
    <n v="41740"/>
    <x v="2"/>
    <x v="30"/>
    <s v="Clear Creek McCarthy's Oregon Single Malt Whiskey"/>
    <x v="0"/>
    <x v="103"/>
    <n v="62.99"/>
    <n v="62.99"/>
    <n v="3653.42"/>
  </r>
  <r>
    <n v="26414"/>
    <x v="1"/>
    <x v="1"/>
    <s v="PERENNIAL HOMMEL BIER 12/750ML"/>
    <x v="0"/>
    <x v="1"/>
    <n v="12.32"/>
    <n v="12.32"/>
    <n v="0"/>
  </r>
  <r>
    <n v="22374"/>
    <x v="1"/>
    <x v="1"/>
    <s v="BAVIK PILSNER 11.2OZ"/>
    <x v="10"/>
    <x v="1"/>
    <n v="2.02"/>
    <n v="2.02"/>
    <n v="0"/>
  </r>
  <r>
    <n v="2275"/>
    <x v="1"/>
    <x v="1"/>
    <s v="COOPERS SPARKLING ALE 4/6 NR"/>
    <x v="30"/>
    <x v="1"/>
    <n v="2.04"/>
    <n v="2.04"/>
    <n v="0"/>
  </r>
  <r>
    <n v="332366"/>
    <x v="0"/>
    <x v="4"/>
    <s v="KAKHETI MARANI"/>
    <x v="0"/>
    <x v="1"/>
    <n v="13.99"/>
    <n v="13.99"/>
    <n v="0"/>
  </r>
  <r>
    <n v="41498"/>
    <x v="0"/>
    <x v="25"/>
    <s v="De Lisio Quarterback Shiraz"/>
    <x v="0"/>
    <x v="41"/>
    <n v="27.99"/>
    <n v="27.99"/>
    <n v="27.99"/>
  </r>
  <r>
    <n v="72520"/>
    <x v="2"/>
    <x v="30"/>
    <s v="Smooth Ambler Contradiction Blended Straight Bourbon Whiskey"/>
    <x v="0"/>
    <x v="35"/>
    <n v="40.99"/>
    <n v="40.99"/>
    <n v="1516.63"/>
  </r>
  <r>
    <n v="313335"/>
    <x v="0"/>
    <x v="25"/>
    <s v="YANGARRA ESTATE SHZ"/>
    <x v="0"/>
    <x v="1"/>
    <n v="20.99"/>
    <n v="20.99"/>
    <n v="0"/>
  </r>
  <r>
    <n v="29683"/>
    <x v="1"/>
    <x v="1"/>
    <s v="DAY OF THE DEAD CHOCOLATE STOUT 4/6 NR"/>
    <x v="5"/>
    <x v="1"/>
    <n v="2.06"/>
    <n v="2.06"/>
    <n v="0"/>
  </r>
  <r>
    <n v="12642"/>
    <x v="1"/>
    <x v="1"/>
    <s v="21ST AMENDMENT WATERMELON"/>
    <x v="5"/>
    <x v="1"/>
    <n v="20.96"/>
    <n v="20.96"/>
    <n v="0"/>
  </r>
  <r>
    <n v="22611"/>
    <x v="1"/>
    <x v="1"/>
    <s v="STARY MELNIK STRONG"/>
    <x v="3"/>
    <x v="1"/>
    <n v="2.62"/>
    <n v="2.62"/>
    <n v="0"/>
  </r>
  <r>
    <n v="407054"/>
    <x v="0"/>
    <x v="7"/>
    <s v="Luigi Bosca La Linda Torrontes"/>
    <x v="0"/>
    <x v="37"/>
    <n v="10.99"/>
    <n v="10.99"/>
    <n v="197.82"/>
  </r>
  <r>
    <n v="313931"/>
    <x v="0"/>
    <x v="10"/>
    <s v="Lo Nuevo Cruzada Merlot"/>
    <x v="0"/>
    <x v="1"/>
    <n v="9.99"/>
    <n v="9.99"/>
    <n v="0"/>
  </r>
  <r>
    <n v="43846"/>
    <x v="0"/>
    <x v="6"/>
    <s v="Alexander Valley Vineyards Gewurz Gewurztraminer"/>
    <x v="0"/>
    <x v="41"/>
    <n v="13.69"/>
    <n v="13.69"/>
    <n v="13.69"/>
  </r>
  <r>
    <n v="398896"/>
    <x v="0"/>
    <x v="6"/>
    <s v="Sycamore Lane Cellars Pinot Grigio"/>
    <x v="0"/>
    <x v="82"/>
    <n v="6.79"/>
    <n v="6.79"/>
    <n v="156.16999999999999"/>
  </r>
  <r>
    <n v="42983"/>
    <x v="0"/>
    <x v="24"/>
    <s v="Boutari Kretikos Red Kotsifali"/>
    <x v="0"/>
    <x v="68"/>
    <n v="15.99"/>
    <n v="15.99"/>
    <n v="1007.37"/>
  </r>
  <r>
    <n v="93428"/>
    <x v="1"/>
    <x v="1"/>
    <s v="BAR HARBOR ISLAND GINGER"/>
    <x v="5"/>
    <x v="1"/>
    <n v="2.23"/>
    <n v="2.23"/>
    <n v="0"/>
  </r>
  <r>
    <n v="332128"/>
    <x v="0"/>
    <x v="7"/>
    <s v="Armonia Malbec"/>
    <x v="0"/>
    <x v="1"/>
    <n v="10.99"/>
    <n v="10.99"/>
    <n v="0"/>
  </r>
  <r>
    <n v="345416"/>
    <x v="2"/>
    <x v="9"/>
    <s v="Straw Boys Irish Vodka"/>
    <x v="0"/>
    <x v="49"/>
    <n v="17.489999999999998"/>
    <n v="17.489999999999998"/>
    <n v="244.85999999999999"/>
  </r>
  <r>
    <n v="5851"/>
    <x v="1"/>
    <x v="1"/>
    <s v="MAREDSOUS DUBBEL 12/750"/>
    <x v="0"/>
    <x v="1"/>
    <n v="11.48"/>
    <n v="11.48"/>
    <n v="0"/>
  </r>
  <r>
    <n v="333234"/>
    <x v="0"/>
    <x v="25"/>
    <s v="JACOBS CREEK COONAWARRA RES CAB 10"/>
    <x v="0"/>
    <x v="1"/>
    <n v="11.99"/>
    <n v="11.99"/>
    <n v="0"/>
  </r>
  <r>
    <n v="75187"/>
    <x v="2"/>
    <x v="23"/>
    <s v="The Tyrconnell 16 Year Old Single Malt Irish Whiskey"/>
    <x v="0"/>
    <x v="62"/>
    <n v="105.99"/>
    <n v="105.99"/>
    <n v="3391.68"/>
  </r>
  <r>
    <n v="321452"/>
    <x v="0"/>
    <x v="21"/>
    <s v="Pierrick Harang Le Petit Balthazar Cinsaut"/>
    <x v="0"/>
    <x v="1"/>
    <n v="10.49"/>
    <n v="10.49"/>
    <n v="0"/>
  </r>
  <r>
    <n v="29265"/>
    <x v="1"/>
    <x v="1"/>
    <s v="FLYING FISH FARMHOUSE SUMMER"/>
    <x v="5"/>
    <x v="1"/>
    <n v="1.67"/>
    <n v="1.67"/>
    <n v="0"/>
  </r>
  <r>
    <n v="44561"/>
    <x v="0"/>
    <x v="6"/>
    <s v="Badger Mountain NSA Organic Chardonnay"/>
    <x v="0"/>
    <x v="1"/>
    <n v="16.489999999999998"/>
    <n v="16.489999999999998"/>
    <n v="0"/>
  </r>
  <r>
    <n v="74700"/>
    <x v="2"/>
    <x v="2"/>
    <s v="DALMORE 25YR SINGLE MALT"/>
    <x v="0"/>
    <x v="1"/>
    <n v="1244.99"/>
    <n v="1244.99"/>
    <n v="0"/>
  </r>
  <r>
    <n v="28766"/>
    <x v="1"/>
    <x v="1"/>
    <s v="ABITA WROUGHT IRON IPA 4/6 12.0Z NR"/>
    <x v="5"/>
    <x v="1"/>
    <n v="1.9"/>
    <n v="1.9"/>
    <n v="0"/>
  </r>
  <r>
    <n v="344326"/>
    <x v="0"/>
    <x v="21"/>
    <s v="CHATEAU BEAUCHENE COTES DU RHONE"/>
    <x v="0"/>
    <x v="1"/>
    <n v="13.99"/>
    <n v="13.99"/>
    <n v="0"/>
  </r>
  <r>
    <n v="42186"/>
    <x v="0"/>
    <x v="0"/>
    <s v="Fleur du Cap Bergkelder Selection Cabernet Sauvignon"/>
    <x v="0"/>
    <x v="1"/>
    <n v="13.49"/>
    <n v="13.49"/>
    <n v="0"/>
  </r>
  <r>
    <n v="43282"/>
    <x v="0"/>
    <x v="21"/>
    <s v="AUTARD CDP"/>
    <x v="6"/>
    <x v="1"/>
    <n v="7.79"/>
    <n v="7.79"/>
    <n v="0"/>
  </r>
  <r>
    <n v="43387"/>
    <x v="0"/>
    <x v="4"/>
    <s v="DRACULA'S BLOOD MER"/>
    <x v="0"/>
    <x v="1"/>
    <n v="9.7899999999999991"/>
    <n v="9.7899999999999991"/>
    <n v="0"/>
  </r>
  <r>
    <n v="310172"/>
    <x v="0"/>
    <x v="3"/>
    <s v="La Playa Estate Series Rose Cabernet Sauvignon"/>
    <x v="0"/>
    <x v="0"/>
    <n v="8.19"/>
    <n v="8.19"/>
    <n v="81.899999999999991"/>
  </r>
  <r>
    <n v="316031"/>
    <x v="0"/>
    <x v="21"/>
    <s v="Villa Dria Rare White Blend"/>
    <x v="0"/>
    <x v="31"/>
    <n v="8.99"/>
    <n v="8.99"/>
    <n v="17.98"/>
  </r>
  <r>
    <n v="29680"/>
    <x v="2"/>
    <x v="26"/>
    <s v="Hillrock Solera Aged Bourbon Whiskey"/>
    <x v="0"/>
    <x v="49"/>
    <n v="99.99"/>
    <n v="99.99"/>
    <n v="1399.86"/>
  </r>
  <r>
    <n v="70679"/>
    <x v="2"/>
    <x v="26"/>
    <s v="J.P. Wiser's Rye Blended Canadian Whiskey"/>
    <x v="0"/>
    <x v="47"/>
    <n v="20.99"/>
    <n v="20.99"/>
    <n v="734.65"/>
  </r>
  <r>
    <n v="232244"/>
    <x v="0"/>
    <x v="25"/>
    <s v="Vandenberg Ari Collection Shiraz"/>
    <x v="0"/>
    <x v="1"/>
    <n v="12.69"/>
    <n v="12.69"/>
    <n v="0"/>
  </r>
  <r>
    <n v="80106"/>
    <x v="2"/>
    <x v="13"/>
    <s v="Stirrings Simple Blood Mary"/>
    <x v="0"/>
    <x v="64"/>
    <n v="6.29"/>
    <n v="5.99"/>
    <n v="251.58"/>
  </r>
  <r>
    <n v="330875"/>
    <x v="0"/>
    <x v="10"/>
    <s v="Bodegas Gallegas Coleccion Pardal Verdejo"/>
    <x v="0"/>
    <x v="49"/>
    <n v="6.99"/>
    <n v="6.99"/>
    <n v="97.86"/>
  </r>
  <r>
    <n v="81553"/>
    <x v="0"/>
    <x v="6"/>
    <s v="Two Arrowheads Viognier"/>
    <x v="0"/>
    <x v="189"/>
    <n v="15.49"/>
    <n v="15.49"/>
    <n v="2354.48"/>
  </r>
  <r>
    <n v="321698"/>
    <x v="0"/>
    <x v="11"/>
    <s v="Emperors Terre Siciliane IGT Nero d'Avola"/>
    <x v="0"/>
    <x v="49"/>
    <n v="11.99"/>
    <n v="11.99"/>
    <n v="167.86"/>
  </r>
  <r>
    <n v="26470"/>
    <x v="1"/>
    <x v="1"/>
    <s v="SCHLAFLY PILSNER 4/6 12.0Z"/>
    <x v="5"/>
    <x v="1"/>
    <n v="1.8"/>
    <n v="1.8"/>
    <n v="0"/>
  </r>
  <r>
    <n v="301015"/>
    <x v="0"/>
    <x v="6"/>
    <s v="Francis Ford Coppola Sofia Riesling"/>
    <x v="0"/>
    <x v="36"/>
    <n v="14.69"/>
    <n v="14.69"/>
    <n v="484.77"/>
  </r>
  <r>
    <n v="77020"/>
    <x v="0"/>
    <x v="24"/>
    <s v="Greek Wine Cellars (D. Kourtakis) Kouros Rare White Blend"/>
    <x v="0"/>
    <x v="92"/>
    <n v="12.99"/>
    <n v="12.99"/>
    <n v="337.74"/>
  </r>
  <r>
    <n v="20281"/>
    <x v="2"/>
    <x v="30"/>
    <s v="Beam's Eight Star Blended Kentucky Whiskey"/>
    <x v="15"/>
    <x v="88"/>
    <n v="7.99"/>
    <n v="7.99"/>
    <n v="487.39"/>
  </r>
  <r>
    <n v="322379"/>
    <x v="0"/>
    <x v="10"/>
    <s v="Benjamin Romeo Predicador Tempranillo"/>
    <x v="0"/>
    <x v="12"/>
    <n v="31.99"/>
    <n v="31.99"/>
    <n v="671.79"/>
  </r>
  <r>
    <n v="306455"/>
    <x v="0"/>
    <x v="11"/>
    <s v="Allegrini Corte Giara Delle Venezie IGT Chardonnay"/>
    <x v="0"/>
    <x v="42"/>
    <n v="12.99"/>
    <n v="8.99"/>
    <n v="44.95"/>
  </r>
  <r>
    <n v="80889"/>
    <x v="0"/>
    <x v="27"/>
    <s v="Solomons Island Winery Whale Rider Sauvignon Blanc"/>
    <x v="0"/>
    <x v="69"/>
    <n v="14.49"/>
    <n v="14.49"/>
    <n v="420.21"/>
  </r>
  <r>
    <n v="42734"/>
    <x v="0"/>
    <x v="25"/>
    <s v="Ringbolt Cabernet Sauvignon"/>
    <x v="0"/>
    <x v="61"/>
    <n v="18.489999999999998"/>
    <n v="18.489999999999998"/>
    <n v="406.78"/>
  </r>
  <r>
    <n v="47981"/>
    <x v="2"/>
    <x v="8"/>
    <s v="Nassau Royale Liqueur"/>
    <x v="15"/>
    <x v="25"/>
    <n v="19.989999999999998"/>
    <n v="19.989999999999998"/>
    <n v="719.64"/>
  </r>
  <r>
    <n v="313762"/>
    <x v="0"/>
    <x v="11"/>
    <s v="La Quercia Montepulciano d'Abruzzo"/>
    <x v="0"/>
    <x v="5"/>
    <n v="13.99"/>
    <n v="13.99"/>
    <n v="125.91"/>
  </r>
  <r>
    <n v="76830"/>
    <x v="0"/>
    <x v="6"/>
    <s v="Horton Vineyards Viognier"/>
    <x v="0"/>
    <x v="0"/>
    <n v="16.489999999999998"/>
    <n v="16.489999999999998"/>
    <n v="164.89999999999998"/>
  </r>
  <r>
    <n v="31348"/>
    <x v="0"/>
    <x v="16"/>
    <s v="Gnekow Family Winery Old Vine Campus Oaks Zinfandel"/>
    <x v="0"/>
    <x v="18"/>
    <n v="12.99"/>
    <n v="12.99"/>
    <n v="597.54"/>
  </r>
  <r>
    <n v="29620"/>
    <x v="1"/>
    <x v="1"/>
    <s v="Victory Festbier"/>
    <x v="5"/>
    <x v="1"/>
    <n v="1.67"/>
    <n v="1.67"/>
    <n v="0"/>
  </r>
  <r>
    <n v="335651"/>
    <x v="0"/>
    <x v="6"/>
    <s v="CUL DE SAC CHARD"/>
    <x v="0"/>
    <x v="1"/>
    <n v="4.79"/>
    <n v="4.79"/>
    <n v="0"/>
  </r>
  <r>
    <n v="56434"/>
    <x v="1"/>
    <x v="1"/>
    <s v="CERVEZAS CLASICAS VARIETY 12 PK"/>
    <x v="5"/>
    <x v="190"/>
    <n v="1.37"/>
    <n v="1.37"/>
    <n v="128.78"/>
  </r>
  <r>
    <n v="22472"/>
    <x v="1"/>
    <x v="1"/>
    <s v="Green Flash Imperial IPA"/>
    <x v="1"/>
    <x v="42"/>
    <n v="6.68"/>
    <n v="6.68"/>
    <n v="33.4"/>
  </r>
  <r>
    <n v="47431"/>
    <x v="2"/>
    <x v="9"/>
    <s v="Smirnoff Green Apple Vodka"/>
    <x v="0"/>
    <x v="15"/>
    <n v="12.79"/>
    <n v="12.79"/>
    <n v="140.69"/>
  </r>
  <r>
    <n v="302239"/>
    <x v="0"/>
    <x v="4"/>
    <s v="PIROSMANI MARANI"/>
    <x v="0"/>
    <x v="1"/>
    <n v="15.49"/>
    <n v="15.49"/>
    <n v="0"/>
  </r>
  <r>
    <n v="10667"/>
    <x v="2"/>
    <x v="9"/>
    <s v="Effen Black Cherry Vodka"/>
    <x v="6"/>
    <x v="86"/>
    <n v="13.99"/>
    <n v="13.99"/>
    <n v="1091.22"/>
  </r>
  <r>
    <n v="90060"/>
    <x v="1"/>
    <x v="1"/>
    <s v="MODELO ESPECIAL 24OZ CAN"/>
    <x v="17"/>
    <x v="1"/>
    <n v="2.41"/>
    <n v="2.41"/>
    <n v="0"/>
  </r>
  <r>
    <n v="28844"/>
    <x v="1"/>
    <x v="1"/>
    <s v="Rogue 7 Hop IPA"/>
    <x v="1"/>
    <x v="92"/>
    <n v="5.73"/>
    <n v="5.73"/>
    <n v="148.98000000000002"/>
  </r>
  <r>
    <n v="335302"/>
    <x v="0"/>
    <x v="12"/>
    <s v="IDIART BL/BL BRUT"/>
    <x v="0"/>
    <x v="1"/>
    <n v="12.99"/>
    <n v="12.99"/>
    <n v="0"/>
  </r>
  <r>
    <n v="47439"/>
    <x v="0"/>
    <x v="6"/>
    <s v="SALMON CREEK CHARD           8"/>
    <x v="0"/>
    <x v="1"/>
    <n v="5.99"/>
    <n v="5.99"/>
    <n v="0"/>
  </r>
  <r>
    <n v="27464"/>
    <x v="2"/>
    <x v="2"/>
    <s v="J&amp;B Rare Scotch Whiskey"/>
    <x v="0"/>
    <x v="134"/>
    <n v="21.99"/>
    <n v="21.99"/>
    <n v="4288.0499999999993"/>
  </r>
  <r>
    <n v="22461"/>
    <x v="1"/>
    <x v="1"/>
    <s v="GREEN FLASH TRIPLE           B"/>
    <x v="1"/>
    <x v="1"/>
    <n v="9.75"/>
    <n v="9.75"/>
    <n v="0"/>
  </r>
  <r>
    <n v="305233"/>
    <x v="0"/>
    <x v="0"/>
    <s v="SOUTHERN RIGHT P/TAGE"/>
    <x v="0"/>
    <x v="1"/>
    <n v="25.99"/>
    <n v="25.99"/>
    <n v="0"/>
  </r>
  <r>
    <n v="166247"/>
    <x v="2"/>
    <x v="2"/>
    <s v="Compass Box Phenomenology Blended Malt Scotch Whisky"/>
    <x v="0"/>
    <x v="73"/>
    <n v="176.99"/>
    <n v="176.99"/>
    <n v="9203.48"/>
  </r>
  <r>
    <n v="336367"/>
    <x v="0"/>
    <x v="6"/>
    <s v="RIDGE CREST CHARD"/>
    <x v="0"/>
    <x v="1"/>
    <n v="12.99"/>
    <n v="12.99"/>
    <n v="0"/>
  </r>
  <r>
    <n v="70273"/>
    <x v="2"/>
    <x v="9"/>
    <s v="Pinnacle Cookie Dough Vodka"/>
    <x v="0"/>
    <x v="140"/>
    <n v="10.79"/>
    <n v="8.49"/>
    <n v="628.26"/>
  </r>
  <r>
    <n v="311953"/>
    <x v="0"/>
    <x v="21"/>
    <s v="Faiveley Monopole Clos des Myglands Mercurey Clos des Myglands Pinot Noir"/>
    <x v="0"/>
    <x v="48"/>
    <n v="36.99"/>
    <n v="36.99"/>
    <n v="147.96"/>
  </r>
  <r>
    <n v="53503"/>
    <x v="0"/>
    <x v="16"/>
    <s v="Michael David Vineyards Earthquake Zinfandel"/>
    <x v="0"/>
    <x v="108"/>
    <n v="28.99"/>
    <n v="28.99"/>
    <n v="811.71999999999991"/>
  </r>
  <r>
    <n v="306611"/>
    <x v="0"/>
    <x v="16"/>
    <s v="Chasing Lions Cabernet Sauvignon"/>
    <x v="0"/>
    <x v="15"/>
    <n v="15.99"/>
    <n v="15.99"/>
    <n v="175.89000000000001"/>
  </r>
  <r>
    <n v="338851"/>
    <x v="0"/>
    <x v="16"/>
    <s v="RABBLE AMOR FATI SYR"/>
    <x v="0"/>
    <x v="1"/>
    <n v="42.99"/>
    <n v="42.99"/>
    <n v="0"/>
  </r>
  <r>
    <n v="25015"/>
    <x v="1"/>
    <x v="1"/>
    <s v="NORTH COAST LE MERLE 12/750ML"/>
    <x v="0"/>
    <x v="1"/>
    <n v="10.27"/>
    <n v="10.27"/>
    <n v="0"/>
  </r>
  <r>
    <n v="338946"/>
    <x v="0"/>
    <x v="11"/>
    <s v="LaLuca Extra Dry Prosecco di Treviso Glera"/>
    <x v="0"/>
    <x v="1"/>
    <n v="10.99"/>
    <n v="10.99"/>
    <n v="0"/>
  </r>
  <r>
    <n v="25659"/>
    <x v="1"/>
    <x v="1"/>
    <s v="BROOKLYN SUMMER ALE CANS 2/12PK"/>
    <x v="5"/>
    <x v="1"/>
    <n v="1.32"/>
    <n v="1.32"/>
    <n v="0"/>
  </r>
  <r>
    <n v="322101"/>
    <x v="0"/>
    <x v="11"/>
    <s v="IL FALCONIERE SANG"/>
    <x v="0"/>
    <x v="1"/>
    <n v="7.99"/>
    <n v="7.99"/>
    <n v="0"/>
  </r>
  <r>
    <n v="23722"/>
    <x v="1"/>
    <x v="1"/>
    <s v="WEREWOLF 5.2%"/>
    <x v="7"/>
    <x v="1"/>
    <n v="2.52"/>
    <n v="2.52"/>
    <n v="0"/>
  </r>
  <r>
    <n v="58408"/>
    <x v="0"/>
    <x v="21"/>
    <s v="E. Guigal Condrieu Viognier"/>
    <x v="0"/>
    <x v="12"/>
    <n v="66.989999999999995"/>
    <n v="66.989999999999995"/>
    <n v="1406.79"/>
  </r>
  <r>
    <n v="26995"/>
    <x v="1"/>
    <x v="1"/>
    <s v="LONG TRAIL LIMBO IPA 4/6 12.0Z NR"/>
    <x v="5"/>
    <x v="1"/>
    <n v="2.12"/>
    <n v="2.12"/>
    <n v="0"/>
  </r>
  <r>
    <n v="61867"/>
    <x v="0"/>
    <x v="21"/>
    <s v="FRENCH RABBIT CHARD"/>
    <x v="15"/>
    <x v="1"/>
    <n v="12.99"/>
    <n v="12.99"/>
    <n v="0"/>
  </r>
  <r>
    <n v="11538"/>
    <x v="1"/>
    <x v="1"/>
    <s v="STONE 20TH ANNIVERSARY EPIC"/>
    <x v="1"/>
    <x v="1"/>
    <n v="6.65"/>
    <n v="6.65"/>
    <n v="0"/>
  </r>
  <r>
    <n v="24205"/>
    <x v="1"/>
    <x v="1"/>
    <s v="BALTIKA ZHIGULJOUSKOJE 1.5L PLASTIC"/>
    <x v="4"/>
    <x v="1"/>
    <n v="4.5"/>
    <n v="4.5"/>
    <n v="0"/>
  </r>
  <r>
    <n v="42538"/>
    <x v="0"/>
    <x v="17"/>
    <s v="Trentadue Winery Chocolate Amore Merlot"/>
    <x v="6"/>
    <x v="20"/>
    <n v="20.99"/>
    <n v="20.99"/>
    <n v="356.83"/>
  </r>
  <r>
    <n v="94072"/>
    <x v="1"/>
    <x v="1"/>
    <s v="Coors Light"/>
    <x v="5"/>
    <x v="52"/>
    <n v="25.05"/>
    <n v="25.05"/>
    <n v="175.35"/>
  </r>
  <r>
    <n v="29866"/>
    <x v="0"/>
    <x v="16"/>
    <s v="Acacia Pinot Noir"/>
    <x v="0"/>
    <x v="181"/>
    <n v="27.99"/>
    <n v="27.99"/>
    <n v="2407.14"/>
  </r>
  <r>
    <n v="429769"/>
    <x v="0"/>
    <x v="3"/>
    <s v="Vina San Esteban Sangria Grande Merlot"/>
    <x v="0"/>
    <x v="26"/>
    <n v="6.79"/>
    <n v="6.79"/>
    <n v="20.37"/>
  </r>
  <r>
    <n v="84984"/>
    <x v="0"/>
    <x v="16"/>
    <s v="ST HUBERTS THE STAG NORTH COAST CAB"/>
    <x v="0"/>
    <x v="1"/>
    <n v="17.989999999999998"/>
    <n v="17.989999999999998"/>
    <n v="0"/>
  </r>
  <r>
    <n v="8214"/>
    <x v="1"/>
    <x v="1"/>
    <s v="BITBURGER 5 LITER CAN"/>
    <x v="36"/>
    <x v="1"/>
    <n v="23.93"/>
    <n v="23.93"/>
    <n v="0"/>
  </r>
  <r>
    <n v="346885"/>
    <x v="0"/>
    <x v="10"/>
    <s v="ENCOSTAS DE SERPA RED"/>
    <x v="0"/>
    <x v="1"/>
    <n v="9.7899999999999991"/>
    <n v="9.7899999999999991"/>
    <n v="0"/>
  </r>
  <r>
    <n v="72300"/>
    <x v="0"/>
    <x v="14"/>
    <s v="Ararat Nairi 20 Year Old Armenia Brandy"/>
    <x v="0"/>
    <x v="1"/>
    <n v="124.99"/>
    <n v="124.99"/>
    <n v="0"/>
  </r>
  <r>
    <n v="95737"/>
    <x v="1"/>
    <x v="1"/>
    <s v="Beck's German Beer"/>
    <x v="5"/>
    <x v="1"/>
    <n v="1.27"/>
    <n v="1.27"/>
    <n v="0"/>
  </r>
  <r>
    <n v="79569"/>
    <x v="2"/>
    <x v="26"/>
    <s v="Jack Daniel's Single Barrel Tennessee Rye Whiskey"/>
    <x v="0"/>
    <x v="149"/>
    <n v="47.99"/>
    <n v="47.99"/>
    <n v="4751.01"/>
  </r>
  <r>
    <n v="24746"/>
    <x v="1"/>
    <x v="1"/>
    <s v="SPIRE MOUNTAIN APPLE CIDER 4/6"/>
    <x v="5"/>
    <x v="1"/>
    <n v="2.0299999999999998"/>
    <n v="2.0299999999999998"/>
    <n v="0"/>
  </r>
  <r>
    <n v="33960"/>
    <x v="0"/>
    <x v="16"/>
    <s v="Pride Mountain Vineyards Cabernet Sauvignon"/>
    <x v="0"/>
    <x v="48"/>
    <n v="76.989999999999995"/>
    <n v="76.989999999999995"/>
    <n v="307.95999999999998"/>
  </r>
  <r>
    <n v="333664"/>
    <x v="0"/>
    <x v="11"/>
    <s v="Sartori di Verona Corte Bra Amarone Della Valpolicella Classico Valpolicella Blend"/>
    <x v="0"/>
    <x v="31"/>
    <n v="60.99"/>
    <n v="60.99"/>
    <n v="121.98"/>
  </r>
  <r>
    <n v="46040"/>
    <x v="2"/>
    <x v="28"/>
    <s v="BARTON GIN"/>
    <x v="0"/>
    <x v="1"/>
    <n v="5.99"/>
    <n v="5.99"/>
    <n v="0"/>
  </r>
  <r>
    <n v="47093"/>
    <x v="2"/>
    <x v="5"/>
    <s v="Yukon Jack Wicked Hot Canadian Whiskey"/>
    <x v="0"/>
    <x v="7"/>
    <n v="14.49"/>
    <n v="14.49"/>
    <n v="86.94"/>
  </r>
  <r>
    <n v="27075"/>
    <x v="1"/>
    <x v="1"/>
    <s v="ANDERSON SPRING HORNIN 4/6 12.0Z NR"/>
    <x v="5"/>
    <x v="1"/>
    <n v="2.23"/>
    <n v="2.23"/>
    <n v="0"/>
  </r>
  <r>
    <n v="70134"/>
    <x v="2"/>
    <x v="13"/>
    <s v="Bacardi Pina Colada"/>
    <x v="2"/>
    <x v="41"/>
    <n v="19.989999999999998"/>
    <n v="19.989999999999998"/>
    <n v="19.989999999999998"/>
  </r>
  <r>
    <n v="320692"/>
    <x v="0"/>
    <x v="10"/>
    <s v="Bodeqas Piquer Lelia Garnacha"/>
    <x v="0"/>
    <x v="1"/>
    <n v="10.99"/>
    <n v="10.99"/>
    <n v="0"/>
  </r>
  <r>
    <n v="41386"/>
    <x v="0"/>
    <x v="14"/>
    <s v="Raynal VSOP Brandy"/>
    <x v="6"/>
    <x v="26"/>
    <n v="10.49"/>
    <n v="10.49"/>
    <n v="31.47"/>
  </r>
  <r>
    <n v="19593"/>
    <x v="0"/>
    <x v="16"/>
    <s v="Vampire Vineyards Pinot Noir"/>
    <x v="0"/>
    <x v="1"/>
    <n v="9.7899999999999991"/>
    <n v="9.7899999999999991"/>
    <n v="0"/>
  </r>
  <r>
    <n v="346870"/>
    <x v="1"/>
    <x v="1"/>
    <s v="STIEGL RADLER ZITRONE"/>
    <x v="3"/>
    <x v="1"/>
    <n v="1.96"/>
    <n v="1.96"/>
    <n v="0"/>
  </r>
  <r>
    <n v="24189"/>
    <x v="1"/>
    <x v="1"/>
    <s v="FULLER VINTAGE ALE 16.9 OZ NR"/>
    <x v="3"/>
    <x v="1"/>
    <n v="8.09"/>
    <n v="8.09"/>
    <n v="0"/>
  </r>
  <r>
    <n v="329138"/>
    <x v="0"/>
    <x v="4"/>
    <s v="Patricius Reserve Dry Furmint"/>
    <x v="0"/>
    <x v="41"/>
    <n v="20.99"/>
    <n v="20.99"/>
    <n v="20.99"/>
  </r>
  <r>
    <n v="310255"/>
    <x v="0"/>
    <x v="14"/>
    <s v="Proshyan Sword and Scabbard Brandy"/>
    <x v="0"/>
    <x v="10"/>
    <n v="39.99"/>
    <n v="39.99"/>
    <n v="519.87"/>
  </r>
  <r>
    <n v="48358"/>
    <x v="2"/>
    <x v="30"/>
    <s v="Crown Royal Black"/>
    <x v="6"/>
    <x v="82"/>
    <n v="19.989999999999998"/>
    <n v="19.989999999999998"/>
    <n v="459.77"/>
  </r>
  <r>
    <n v="312917"/>
    <x v="0"/>
    <x v="27"/>
    <s v="Greywacke Sauvignon Blanc"/>
    <x v="0"/>
    <x v="43"/>
    <n v="20.99"/>
    <n v="20.99"/>
    <n v="566.7299999999999"/>
  </r>
  <r>
    <n v="347586"/>
    <x v="0"/>
    <x v="18"/>
    <s v="Yaegaki Mu Junmai Daiginjo Sake"/>
    <x v="9"/>
    <x v="0"/>
    <n v="29.99"/>
    <n v="29.99"/>
    <n v="299.89999999999998"/>
  </r>
  <r>
    <n v="44766"/>
    <x v="0"/>
    <x v="12"/>
    <s v="LUCIEN ALBRECHT CREMANT ROSE BRUT"/>
    <x v="0"/>
    <x v="1"/>
    <n v="20.99"/>
    <n v="20.99"/>
    <n v="0"/>
  </r>
  <r>
    <n v="23267"/>
    <x v="1"/>
    <x v="1"/>
    <s v="MAD RIVER STEELHEAD SCOTCH PORTER"/>
    <x v="5"/>
    <x v="1"/>
    <n v="2.14"/>
    <n v="2.14"/>
    <n v="0"/>
  </r>
  <r>
    <n v="24595"/>
    <x v="1"/>
    <x v="1"/>
    <s v="LINDEMANS KRIEK LAMBIC 12/12 OZ"/>
    <x v="5"/>
    <x v="1"/>
    <n v="5.73"/>
    <n v="5.73"/>
    <n v="0"/>
  </r>
  <r>
    <n v="45838"/>
    <x v="0"/>
    <x v="11"/>
    <s v="Eredi Lodali Moscato d'Asti"/>
    <x v="0"/>
    <x v="27"/>
    <n v="11.99"/>
    <n v="11.99"/>
    <n v="95.92"/>
  </r>
  <r>
    <n v="337081"/>
    <x v="0"/>
    <x v="25"/>
    <s v="Barossa Valley Estate Shiraz"/>
    <x v="0"/>
    <x v="72"/>
    <n v="16.989999999999998"/>
    <n v="16.989999999999998"/>
    <n v="1902.8799999999999"/>
  </r>
  <r>
    <n v="390410"/>
    <x v="0"/>
    <x v="11"/>
    <s v="Veglio Michelino e Figlio Moscato d'Asti Muscat Blanc a Petits Grains"/>
    <x v="0"/>
    <x v="1"/>
    <n v="17.489999999999998"/>
    <n v="17.489999999999998"/>
    <n v="0"/>
  </r>
  <r>
    <n v="8710"/>
    <x v="1"/>
    <x v="1"/>
    <s v="STEEL RESERVE 15/22OZ NR"/>
    <x v="1"/>
    <x v="1"/>
    <n v="1.42"/>
    <n v="1.42"/>
    <n v="0"/>
  </r>
  <r>
    <n v="296883"/>
    <x v="2"/>
    <x v="15"/>
    <s v="Patron En Lalique Series 1 Tequila"/>
    <x v="0"/>
    <x v="41"/>
    <n v="5000.3"/>
    <n v="5000.3"/>
    <n v="5000.3"/>
  </r>
  <r>
    <n v="74735"/>
    <x v="2"/>
    <x v="26"/>
    <s v="Barrell Cask Strength Straight Bourbon Whiskey 11 Year Old  Batch# 004 Proof 120.6"/>
    <x v="0"/>
    <x v="47"/>
    <n v="82.99"/>
    <n v="82.99"/>
    <n v="2904.6499999999996"/>
  </r>
  <r>
    <n v="338752"/>
    <x v="0"/>
    <x v="11"/>
    <s v="Vivaldi Ai Colli Amarone Della Valpolicella Valpolicella Blend"/>
    <x v="0"/>
    <x v="1"/>
    <n v="37.99"/>
    <n v="37.99"/>
    <n v="0"/>
  </r>
  <r>
    <n v="28782"/>
    <x v="1"/>
    <x v="1"/>
    <s v="WILD BEER SOMERSET WILD 18/11.OZ NR"/>
    <x v="16"/>
    <x v="1"/>
    <n v="7.7"/>
    <n v="7.7"/>
    <n v="0"/>
  </r>
  <r>
    <n v="305380"/>
    <x v="0"/>
    <x v="7"/>
    <s v="Bodega Renacer Enamore Bordeaux Blend"/>
    <x v="0"/>
    <x v="49"/>
    <n v="23.99"/>
    <n v="23.99"/>
    <n v="335.85999999999996"/>
  </r>
  <r>
    <n v="314635"/>
    <x v="0"/>
    <x v="10"/>
    <s v="ASSOBIO DOURO RED"/>
    <x v="0"/>
    <x v="1"/>
    <n v="14.69"/>
    <n v="14.69"/>
    <n v="0"/>
  </r>
  <r>
    <n v="233162"/>
    <x v="0"/>
    <x v="10"/>
    <s v="Bodegas Mureda Organic Sauvignon Blanc"/>
    <x v="0"/>
    <x v="1"/>
    <n v="8.99"/>
    <n v="8.99"/>
    <n v="0"/>
  </r>
  <r>
    <n v="93904"/>
    <x v="1"/>
    <x v="1"/>
    <s v="Rolling Rock Extra Pale"/>
    <x v="5"/>
    <x v="0"/>
    <n v="25.99"/>
    <n v="25.99"/>
    <n v="259.89999999999998"/>
  </r>
  <r>
    <n v="106968"/>
    <x v="0"/>
    <x v="17"/>
    <s v="ADRIANO ADAMI PROSECCO BRUT"/>
    <x v="0"/>
    <x v="1"/>
    <n v="14.99"/>
    <n v="14.99"/>
    <n v="0"/>
  </r>
  <r>
    <n v="160806"/>
    <x v="0"/>
    <x v="7"/>
    <s v="SUSANA BALBO CRIOS CAB"/>
    <x v="0"/>
    <x v="1"/>
    <n v="15.49"/>
    <n v="15.49"/>
    <n v="0"/>
  </r>
  <r>
    <n v="319727"/>
    <x v="0"/>
    <x v="6"/>
    <s v="SIP Moscato Orange Muscat"/>
    <x v="0"/>
    <x v="12"/>
    <n v="13.69"/>
    <n v="13.69"/>
    <n v="287.49"/>
  </r>
  <r>
    <n v="29849"/>
    <x v="1"/>
    <x v="1"/>
    <s v="PERENNIAL JACK ROSE 750ML"/>
    <x v="0"/>
    <x v="1"/>
    <n v="18.47"/>
    <n v="18.47"/>
    <n v="0"/>
  </r>
  <r>
    <n v="22702"/>
    <x v="1"/>
    <x v="1"/>
    <s v="HITE BEER 640ML"/>
    <x v="47"/>
    <x v="1"/>
    <n v="2.4500000000000002"/>
    <n v="2.4500000000000002"/>
    <n v="0"/>
  </r>
  <r>
    <n v="167908"/>
    <x v="0"/>
    <x v="6"/>
    <s v="Neyers Chardonnay"/>
    <x v="0"/>
    <x v="1"/>
    <n v="33.99"/>
    <n v="33.99"/>
    <n v="0"/>
  </r>
  <r>
    <n v="320561"/>
    <x v="2"/>
    <x v="9"/>
    <s v="Vincent Van Gogh Cool Peach Vodka"/>
    <x v="15"/>
    <x v="27"/>
    <n v="37.99"/>
    <n v="37.99"/>
    <n v="303.92"/>
  </r>
  <r>
    <n v="88919"/>
    <x v="0"/>
    <x v="16"/>
    <s v="Meridian Vineyards Merlot"/>
    <x v="4"/>
    <x v="77"/>
    <n v="19.989999999999998"/>
    <n v="15.49"/>
    <n v="1378.6100000000001"/>
  </r>
  <r>
    <n v="126578"/>
    <x v="0"/>
    <x v="14"/>
    <s v="Christian Brothers VS Brandy"/>
    <x v="6"/>
    <x v="138"/>
    <n v="5.99"/>
    <n v="5.99"/>
    <n v="329.45"/>
  </r>
  <r>
    <n v="303058"/>
    <x v="0"/>
    <x v="16"/>
    <s v="PACIFIC REDWOOD ORGANIC RED"/>
    <x v="0"/>
    <x v="1"/>
    <n v="10.99"/>
    <n v="10.99"/>
    <n v="0"/>
  </r>
  <r>
    <n v="69439"/>
    <x v="0"/>
    <x v="14"/>
    <s v="Paul Masson Red Berry Grande Amber Brandy"/>
    <x v="0"/>
    <x v="184"/>
    <n v="12.49"/>
    <n v="12.49"/>
    <n v="1723.6200000000001"/>
  </r>
  <r>
    <n v="343935"/>
    <x v="0"/>
    <x v="12"/>
    <s v="Schlumberger Sparkling Brut Methode Traditionnelle Rare White Blend"/>
    <x v="0"/>
    <x v="1"/>
    <n v="16.989999999999998"/>
    <n v="16.989999999999998"/>
    <n v="0"/>
  </r>
  <r>
    <n v="87327"/>
    <x v="0"/>
    <x v="16"/>
    <s v="Robert Mondavi Winery Private Selection Zinfandel"/>
    <x v="0"/>
    <x v="10"/>
    <n v="13.99"/>
    <n v="13.99"/>
    <n v="181.87"/>
  </r>
  <r>
    <n v="28121"/>
    <x v="1"/>
    <x v="1"/>
    <s v="SHIPYARD GINGERBREAD HEAD 12.0"/>
    <x v="5"/>
    <x v="1"/>
    <n v="1.89"/>
    <n v="1.89"/>
    <n v="0"/>
  </r>
  <r>
    <n v="85758"/>
    <x v="0"/>
    <x v="20"/>
    <s v="Elk Run Annapolis Sunset Viognier"/>
    <x v="0"/>
    <x v="48"/>
    <n v="8.99"/>
    <n v="8.99"/>
    <n v="35.96"/>
  </r>
  <r>
    <n v="424757"/>
    <x v="0"/>
    <x v="10"/>
    <s v="Ganeta Hondarrabi Zuri"/>
    <x v="0"/>
    <x v="1"/>
    <n v="17.489999999999998"/>
    <n v="17.489999999999998"/>
    <n v="0"/>
  </r>
  <r>
    <n v="46587"/>
    <x v="0"/>
    <x v="16"/>
    <s v="Dominus Estate Bottled Bordeaux Blend"/>
    <x v="0"/>
    <x v="31"/>
    <n v="174.99"/>
    <n v="174.99"/>
    <n v="349.98"/>
  </r>
  <r>
    <n v="331245"/>
    <x v="0"/>
    <x v="22"/>
    <s v="ST MICHAEL RIES"/>
    <x v="0"/>
    <x v="1"/>
    <n v="4.99"/>
    <n v="4.99"/>
    <n v="0"/>
  </r>
  <r>
    <n v="29631"/>
    <x v="1"/>
    <x v="1"/>
    <s v="SHIPYARD LITTLE HORROR OF HOPS 4/6 NR"/>
    <x v="5"/>
    <x v="1"/>
    <n v="2.06"/>
    <n v="2.06"/>
    <n v="0"/>
  </r>
  <r>
    <n v="46396"/>
    <x v="0"/>
    <x v="21"/>
    <s v="Olivier Leflaive Puligny montrachet Chardonnay"/>
    <x v="0"/>
    <x v="111"/>
    <n v="80.989999999999995"/>
    <n v="80.989999999999995"/>
    <n v="4130.49"/>
  </r>
  <r>
    <n v="45980"/>
    <x v="0"/>
    <x v="7"/>
    <s v="ACORDEON MAL"/>
    <x v="0"/>
    <x v="1"/>
    <n v="10.99"/>
    <n v="10.99"/>
    <n v="0"/>
  </r>
  <r>
    <n v="24825"/>
    <x v="1"/>
    <x v="1"/>
    <s v="FLYING FISH REDFISH 4/6 12.OZ"/>
    <x v="5"/>
    <x v="1"/>
    <n v="1.67"/>
    <n v="1.67"/>
    <n v="0"/>
  </r>
  <r>
    <n v="339179"/>
    <x v="0"/>
    <x v="3"/>
    <s v="Santa Alicia Cabernet Sauvignon"/>
    <x v="4"/>
    <x v="1"/>
    <n v="12.49"/>
    <n v="12.49"/>
    <n v="0"/>
  </r>
  <r>
    <n v="438456"/>
    <x v="0"/>
    <x v="10"/>
    <s v="GRAND D'ARE SHZ"/>
    <x v="0"/>
    <x v="1"/>
    <n v="10.99"/>
    <n v="10.99"/>
    <n v="0"/>
  </r>
  <r>
    <n v="325135"/>
    <x v="0"/>
    <x v="20"/>
    <s v="Taylor Country Cellars White Blend"/>
    <x v="44"/>
    <x v="41"/>
    <n v="59.99"/>
    <n v="59.99"/>
    <n v="59.99"/>
  </r>
  <r>
    <n v="338247"/>
    <x v="0"/>
    <x v="10"/>
    <s v="PARES BALTA ROS DE PACS"/>
    <x v="0"/>
    <x v="1"/>
    <n v="11.99"/>
    <n v="11.99"/>
    <n v="0"/>
  </r>
  <r>
    <n v="161420"/>
    <x v="0"/>
    <x v="4"/>
    <s v="FOUR SEASONS MUSCAT DESSERT"/>
    <x v="0"/>
    <x v="1"/>
    <n v="12.99"/>
    <n v="12.99"/>
    <n v="0"/>
  </r>
  <r>
    <n v="409189"/>
    <x v="0"/>
    <x v="11"/>
    <s v="Cantina Sociale Colli Fiorentini Sac Il Cavaliere Toscana IGT Sangiovese"/>
    <x v="0"/>
    <x v="37"/>
    <n v="8.19"/>
    <n v="8.19"/>
    <n v="147.41999999999999"/>
  </r>
  <r>
    <n v="26671"/>
    <x v="1"/>
    <x v="1"/>
    <s v="EVIL TWIN YANG 6/4 11.2OZ"/>
    <x v="10"/>
    <x v="1"/>
    <n v="3.76"/>
    <n v="3.76"/>
    <n v="0"/>
  </r>
  <r>
    <n v="82252"/>
    <x v="0"/>
    <x v="29"/>
    <s v="Franzia World Classics White Grenache"/>
    <x v="36"/>
    <x v="25"/>
    <n v="17.989999999999998"/>
    <n v="17.989999999999998"/>
    <n v="647.64"/>
  </r>
  <r>
    <n v="313227"/>
    <x v="0"/>
    <x v="10"/>
    <s v="BURGO VIEJO RES RIOJA"/>
    <x v="0"/>
    <x v="1"/>
    <n v="15.49"/>
    <n v="15.49"/>
    <n v="0"/>
  </r>
  <r>
    <n v="24528"/>
    <x v="1"/>
    <x v="1"/>
    <s v="Harpoon UFO White"/>
    <x v="5"/>
    <x v="191"/>
    <n v="1.46"/>
    <n v="1.46"/>
    <n v="297.83999999999997"/>
  </r>
  <r>
    <n v="75489"/>
    <x v="2"/>
    <x v="8"/>
    <s v="Diplomatico Ron Anejo Rare Rum Selection"/>
    <x v="0"/>
    <x v="180"/>
    <n v="18.989999999999998"/>
    <n v="18.989999999999998"/>
    <n v="2088.8999999999996"/>
  </r>
  <r>
    <n v="84746"/>
    <x v="0"/>
    <x v="6"/>
    <s v="Sonoma Cutrer Chardonnay"/>
    <x v="0"/>
    <x v="28"/>
    <n v="21.99"/>
    <n v="21.99"/>
    <n v="263.88"/>
  </r>
  <r>
    <n v="48684"/>
    <x v="2"/>
    <x v="9"/>
    <s v="Vincent Van Gogh Vodka Double Espresso"/>
    <x v="2"/>
    <x v="1"/>
    <n v="39.99"/>
    <n v="39.99"/>
    <n v="0"/>
  </r>
  <r>
    <n v="42995"/>
    <x v="0"/>
    <x v="21"/>
    <s v="Josephine Dubois Grande Reserve Bourgogne Rouge Pinot Noir"/>
    <x v="0"/>
    <x v="10"/>
    <n v="15.99"/>
    <n v="15.99"/>
    <n v="207.87"/>
  </r>
  <r>
    <n v="26178"/>
    <x v="1"/>
    <x v="1"/>
    <s v="DAY OF THE DEAD BLONDE ALE NR"/>
    <x v="10"/>
    <x v="1"/>
    <n v="2.06"/>
    <n v="2.06"/>
    <n v="0"/>
  </r>
  <r>
    <n v="314361"/>
    <x v="0"/>
    <x v="21"/>
    <s v="Sauvion Sancerre Sauvignon Blanc"/>
    <x v="0"/>
    <x v="31"/>
    <n v="27.99"/>
    <n v="27.99"/>
    <n v="55.98"/>
  </r>
  <r>
    <n v="72006"/>
    <x v="2"/>
    <x v="15"/>
    <s v="Corralejo Silver Tequila"/>
    <x v="0"/>
    <x v="6"/>
    <n v="30.99"/>
    <n v="30.99"/>
    <n v="619.79999999999995"/>
  </r>
  <r>
    <n v="40667"/>
    <x v="0"/>
    <x v="16"/>
    <s v="Folie a Deux Cabernet Sauvignon"/>
    <x v="0"/>
    <x v="0"/>
    <n v="21.99"/>
    <n v="21.99"/>
    <n v="219.89999999999998"/>
  </r>
  <r>
    <n v="70421"/>
    <x v="1"/>
    <x v="34"/>
    <s v="Kavalan King Car Conductor"/>
    <x v="0"/>
    <x v="64"/>
    <n v="119.99"/>
    <n v="119.99"/>
    <n v="5039.58"/>
  </r>
  <r>
    <n v="313599"/>
    <x v="0"/>
    <x v="6"/>
    <s v="VENDANGE TETRA P/GRIGIO"/>
    <x v="7"/>
    <x v="1"/>
    <n v="4.3899999999999997"/>
    <n v="4.3899999999999997"/>
    <n v="0"/>
  </r>
  <r>
    <n v="26997"/>
    <x v="1"/>
    <x v="1"/>
    <s v="Abita Grapefruit Honey Lager"/>
    <x v="5"/>
    <x v="1"/>
    <n v="1.9"/>
    <n v="1.9"/>
    <n v="0"/>
  </r>
  <r>
    <n v="311125"/>
    <x v="0"/>
    <x v="12"/>
    <s v="Taittinger Brut Millesime Champagne Brut Champagne Blend"/>
    <x v="0"/>
    <x v="48"/>
    <n v="109.99"/>
    <n v="109.99"/>
    <n v="439.96"/>
  </r>
  <r>
    <n v="43315"/>
    <x v="0"/>
    <x v="16"/>
    <s v="Dry Creek Vineyard Hillside &amp; Benchland Cabernet Sauvignon"/>
    <x v="0"/>
    <x v="26"/>
    <n v="25.99"/>
    <n v="25.99"/>
    <n v="77.97"/>
  </r>
  <r>
    <n v="71041"/>
    <x v="2"/>
    <x v="8"/>
    <s v="The Scarlet Ibis Trinidad Rum"/>
    <x v="0"/>
    <x v="26"/>
    <n v="33.99"/>
    <n v="33.99"/>
    <n v="101.97"/>
  </r>
  <r>
    <n v="72231"/>
    <x v="2"/>
    <x v="2"/>
    <s v="Macallan Edition No.1"/>
    <x v="0"/>
    <x v="1"/>
    <n v="89.99"/>
    <n v="89.99"/>
    <n v="0"/>
  </r>
  <r>
    <n v="315756"/>
    <x v="0"/>
    <x v="16"/>
    <s v="Steelhead Pinot Noir"/>
    <x v="0"/>
    <x v="23"/>
    <n v="15.99"/>
    <n v="15.99"/>
    <n v="255.84"/>
  </r>
  <r>
    <n v="27746"/>
    <x v="1"/>
    <x v="1"/>
    <s v="RJ ROCKERS STRA BOMBER 6/4 12.0Z NR"/>
    <x v="5"/>
    <x v="1"/>
    <n v="1.81"/>
    <n v="1.81"/>
    <n v="0"/>
  </r>
  <r>
    <n v="73385"/>
    <x v="0"/>
    <x v="25"/>
    <s v="Peter Lehmann Portrait Shiraz"/>
    <x v="0"/>
    <x v="5"/>
    <n v="15.99"/>
    <n v="15.99"/>
    <n v="143.91"/>
  </r>
  <r>
    <n v="409758"/>
    <x v="0"/>
    <x v="25"/>
    <s v="ASS KISSER SHZ"/>
    <x v="0"/>
    <x v="1"/>
    <n v="16.489999999999998"/>
    <n v="16.489999999999998"/>
    <n v="0"/>
  </r>
  <r>
    <n v="70733"/>
    <x v="2"/>
    <x v="8"/>
    <s v="Blackheart Premium Spiced Rum 93 Proof"/>
    <x v="0"/>
    <x v="28"/>
    <n v="10.99"/>
    <n v="10.99"/>
    <n v="131.88"/>
  </r>
  <r>
    <n v="327639"/>
    <x v="0"/>
    <x v="16"/>
    <s v="Waterbrook Malbec"/>
    <x v="0"/>
    <x v="181"/>
    <n v="14.49"/>
    <n v="14.49"/>
    <n v="1246.1400000000001"/>
  </r>
  <r>
    <n v="45985"/>
    <x v="2"/>
    <x v="15"/>
    <s v="MARGARITAVILLE ISLAND LIME"/>
    <x v="0"/>
    <x v="1"/>
    <n v="12.99"/>
    <n v="12.99"/>
    <n v="0"/>
  </r>
  <r>
    <n v="401072"/>
    <x v="0"/>
    <x v="6"/>
    <s v="Stephen Vincent Chardonnay"/>
    <x v="0"/>
    <x v="1"/>
    <n v="12.99"/>
    <n v="12.99"/>
    <n v="0"/>
  </r>
  <r>
    <n v="327628"/>
    <x v="2"/>
    <x v="26"/>
    <s v="Buck 8 Year Old Kentucky Straight Bourbon Whiskey"/>
    <x v="0"/>
    <x v="95"/>
    <n v="22.99"/>
    <n v="22.99"/>
    <n v="1218.47"/>
  </r>
  <r>
    <n v="26594"/>
    <x v="1"/>
    <x v="1"/>
    <s v="MAHOU PREMIUM LIGHT 24/11.2 0Z"/>
    <x v="10"/>
    <x v="1"/>
    <n v="1.31"/>
    <n v="1.31"/>
    <n v="0"/>
  </r>
  <r>
    <n v="336738"/>
    <x v="0"/>
    <x v="3"/>
    <s v="Emiliana Natura Merlot"/>
    <x v="0"/>
    <x v="11"/>
    <n v="9.7899999999999991"/>
    <n v="9.7899999999999991"/>
    <n v="234.95999999999998"/>
  </r>
  <r>
    <n v="48576"/>
    <x v="0"/>
    <x v="7"/>
    <s v="Bodega Weinert Malbec"/>
    <x v="0"/>
    <x v="1"/>
    <n v="27.99"/>
    <n v="27.99"/>
    <n v="0"/>
  </r>
  <r>
    <n v="74175"/>
    <x v="2"/>
    <x v="15"/>
    <s v="El Destilador Reposado 100% Agave Tequila"/>
    <x v="15"/>
    <x v="42"/>
    <n v="18.39"/>
    <n v="18.39"/>
    <n v="91.95"/>
  </r>
  <r>
    <n v="19666"/>
    <x v="0"/>
    <x v="17"/>
    <s v="Blandy's Medium Dry Rainwater Tinta Negra Mole"/>
    <x v="0"/>
    <x v="31"/>
    <n v="19.989999999999998"/>
    <n v="19.989999999999998"/>
    <n v="39.979999999999997"/>
  </r>
  <r>
    <n v="330624"/>
    <x v="0"/>
    <x v="10"/>
    <s v="Anjos Arinto"/>
    <x v="0"/>
    <x v="103"/>
    <n v="7.99"/>
    <n v="7.99"/>
    <n v="463.42"/>
  </r>
  <r>
    <n v="82930"/>
    <x v="0"/>
    <x v="11"/>
    <s v="Brancaia Il Blu Toscana IGT Sangiovese"/>
    <x v="0"/>
    <x v="31"/>
    <n v="62.99"/>
    <n v="49.49"/>
    <n v="98.98"/>
  </r>
  <r>
    <n v="92061"/>
    <x v="1"/>
    <x v="1"/>
    <s v="O'Doul's Original Premium Non Alcoholic Beer"/>
    <x v="5"/>
    <x v="77"/>
    <n v="0.95"/>
    <n v="0.95"/>
    <n v="84.55"/>
  </r>
  <r>
    <n v="397504"/>
    <x v="0"/>
    <x v="16"/>
    <s v="Sycamore Lane Vineyards Merlot"/>
    <x v="0"/>
    <x v="6"/>
    <n v="5.59"/>
    <n v="5.59"/>
    <n v="111.8"/>
  </r>
  <r>
    <n v="333242"/>
    <x v="2"/>
    <x v="26"/>
    <s v="Alltech Town Branch Bourbon"/>
    <x v="0"/>
    <x v="49"/>
    <n v="44.99"/>
    <n v="44.99"/>
    <n v="629.86"/>
  </r>
  <r>
    <n v="44475"/>
    <x v="0"/>
    <x v="16"/>
    <s v="Napa Cellars Merlot"/>
    <x v="0"/>
    <x v="82"/>
    <n v="19.989999999999998"/>
    <n v="19.989999999999998"/>
    <n v="459.77"/>
  </r>
  <r>
    <n v="103977"/>
    <x v="0"/>
    <x v="6"/>
    <s v="Barboursville Vineyards Phileo Muscat"/>
    <x v="0"/>
    <x v="48"/>
    <n v="19.989999999999998"/>
    <n v="19.989999999999998"/>
    <n v="79.959999999999994"/>
  </r>
  <r>
    <n v="29794"/>
    <x v="1"/>
    <x v="1"/>
    <s v="WILLIAM TELL APPLE CIDER W STRAWBERRY 6/4 16.0Z CANS"/>
    <x v="8"/>
    <x v="1"/>
    <n v="3.08"/>
    <n v="3.08"/>
    <n v="0"/>
  </r>
  <r>
    <n v="41773"/>
    <x v="0"/>
    <x v="16"/>
    <s v="Xyzin Vine Age Series 10 Zinfandel"/>
    <x v="0"/>
    <x v="1"/>
    <n v="13.99"/>
    <n v="13.99"/>
    <n v="0"/>
  </r>
  <r>
    <n v="349125"/>
    <x v="2"/>
    <x v="26"/>
    <s v="Templeton 6 Year Old The Good Stuff Rye Whiskey"/>
    <x v="0"/>
    <x v="21"/>
    <n v="53.99"/>
    <n v="53.99"/>
    <n v="1619.7"/>
  </r>
  <r>
    <n v="70087"/>
    <x v="2"/>
    <x v="13"/>
    <s v="Chi Chi's Skinny Long Island Iced Tea"/>
    <x v="35"/>
    <x v="1"/>
    <n v="2.59"/>
    <n v="2.59"/>
    <n v="0"/>
  </r>
  <r>
    <n v="113824"/>
    <x v="2"/>
    <x v="13"/>
    <s v="BARTENDER'S LONG ISLAND TEA"/>
    <x v="15"/>
    <x v="1"/>
    <n v="8.2899999999999991"/>
    <n v="8.2899999999999991"/>
    <n v="0"/>
  </r>
  <r>
    <n v="46382"/>
    <x v="2"/>
    <x v="5"/>
    <s v="Bols Creme De Menthe Liqueur"/>
    <x v="0"/>
    <x v="26"/>
    <n v="11.99"/>
    <n v="11.99"/>
    <n v="35.97"/>
  </r>
  <r>
    <n v="423769"/>
    <x v="2"/>
    <x v="9"/>
    <s v="Smirnoff No. 21 Vodka"/>
    <x v="33"/>
    <x v="1"/>
    <n v="2.29"/>
    <n v="2.29"/>
    <n v="0"/>
  </r>
  <r>
    <n v="47957"/>
    <x v="2"/>
    <x v="8"/>
    <s v="Brugal Rum Anejo Superior"/>
    <x v="15"/>
    <x v="95"/>
    <n v="23.99"/>
    <n v="23.99"/>
    <n v="1271.47"/>
  </r>
  <r>
    <n v="16756"/>
    <x v="0"/>
    <x v="6"/>
    <s v="Ferrari Carano Tre Terre Chardonnay"/>
    <x v="0"/>
    <x v="74"/>
    <n v="24.99"/>
    <n v="24.99"/>
    <n v="2049.1799999999998"/>
  </r>
  <r>
    <n v="147648"/>
    <x v="0"/>
    <x v="11"/>
    <s v="Pieropan Soave Classico Soave Blend"/>
    <x v="0"/>
    <x v="109"/>
    <n v="20.99"/>
    <n v="13.99"/>
    <n v="559.6"/>
  </r>
  <r>
    <n v="73934"/>
    <x v="2"/>
    <x v="26"/>
    <s v="Old Forester Statesman Kentucky Straight Bourbon Whisky"/>
    <x v="0"/>
    <x v="192"/>
    <n v="52.99"/>
    <n v="52.99"/>
    <n v="13724.41"/>
  </r>
  <r>
    <n v="79120"/>
    <x v="0"/>
    <x v="12"/>
    <s v="Tosti Asti Muscat Canelli"/>
    <x v="0"/>
    <x v="78"/>
    <n v="11.49"/>
    <n v="11.49"/>
    <n v="1068.57"/>
  </r>
  <r>
    <n v="48455"/>
    <x v="2"/>
    <x v="8"/>
    <s v="El Dorado 5 Year Old Cask Aged"/>
    <x v="0"/>
    <x v="141"/>
    <n v="18.489999999999998"/>
    <n v="18.489999999999998"/>
    <n v="1701.08"/>
  </r>
  <r>
    <n v="439509"/>
    <x v="0"/>
    <x v="21"/>
    <s v="LaCheteau Kiwi Cuvee Bin 69 Pinot Noir"/>
    <x v="0"/>
    <x v="75"/>
    <n v="11.39"/>
    <n v="11.39"/>
    <n v="1161.78"/>
  </r>
  <r>
    <n v="173193"/>
    <x v="0"/>
    <x v="3"/>
    <s v="SANTA EMA MER"/>
    <x v="0"/>
    <x v="1"/>
    <n v="10.99"/>
    <n v="10.99"/>
    <n v="0"/>
  </r>
  <r>
    <n v="44512"/>
    <x v="2"/>
    <x v="5"/>
    <s v="Shakka Grape Liqueur"/>
    <x v="0"/>
    <x v="26"/>
    <n v="15.49"/>
    <n v="15.49"/>
    <n v="46.47"/>
  </r>
  <r>
    <n v="310468"/>
    <x v="0"/>
    <x v="16"/>
    <s v="Stephen Vincent Crimson Syrah"/>
    <x v="0"/>
    <x v="1"/>
    <n v="12.99"/>
    <n v="12.99"/>
    <n v="0"/>
  </r>
  <r>
    <n v="7218"/>
    <x v="1"/>
    <x v="1"/>
    <s v="Samuel Adams Downtime Pilsner"/>
    <x v="5"/>
    <x v="70"/>
    <n v="1.48"/>
    <n v="1.48"/>
    <n v="97.679999999999993"/>
  </r>
  <r>
    <n v="48305"/>
    <x v="0"/>
    <x v="6"/>
    <s v="Elk Cove Vineyards Pinot Gris"/>
    <x v="0"/>
    <x v="108"/>
    <n v="20.99"/>
    <n v="20.99"/>
    <n v="587.71999999999991"/>
  </r>
  <r>
    <n v="29892"/>
    <x v="1"/>
    <x v="1"/>
    <s v="Evolution Craft Lot No. 3 IPA"/>
    <x v="5"/>
    <x v="28"/>
    <n v="1.4"/>
    <n v="1.4"/>
    <n v="16.799999999999997"/>
  </r>
  <r>
    <n v="24447"/>
    <x v="1"/>
    <x v="1"/>
    <s v="FULL SAIL SESSION BLACK 2/12PK"/>
    <x v="16"/>
    <x v="1"/>
    <n v="1.4"/>
    <n v="1.4"/>
    <n v="0"/>
  </r>
  <r>
    <n v="27843"/>
    <x v="1"/>
    <x v="1"/>
    <s v="ST AMBROISE PUMPKIN 6/4 11.5 OZ NR"/>
    <x v="48"/>
    <x v="1"/>
    <n v="2.83"/>
    <n v="2.83"/>
    <n v="0"/>
  </r>
  <r>
    <n v="74733"/>
    <x v="2"/>
    <x v="15"/>
    <s v="Margaritaville Gold Tequila Ready to Drink"/>
    <x v="2"/>
    <x v="81"/>
    <n v="26.99"/>
    <n v="26.99"/>
    <n v="2456.0899999999997"/>
  </r>
  <r>
    <n v="93548"/>
    <x v="1"/>
    <x v="1"/>
    <s v="Budweiser"/>
    <x v="5"/>
    <x v="69"/>
    <n v="25.3"/>
    <n v="25.3"/>
    <n v="733.7"/>
  </r>
  <r>
    <n v="65498"/>
    <x v="0"/>
    <x v="12"/>
    <s v="Korbel Rouge Methode Champenoise Rare Red Blend"/>
    <x v="0"/>
    <x v="1"/>
    <n v="13.99"/>
    <n v="13.99"/>
    <n v="0"/>
  </r>
  <r>
    <n v="12723"/>
    <x v="1"/>
    <x v="1"/>
    <s v="Oskar Blues Fugli Yuzu &amp; UglI Fruit IPA"/>
    <x v="5"/>
    <x v="7"/>
    <n v="1.64"/>
    <n v="1.64"/>
    <n v="9.84"/>
  </r>
  <r>
    <n v="53520"/>
    <x v="2"/>
    <x v="2"/>
    <s v="Dewar's Signature Scotch Whiskey"/>
    <x v="0"/>
    <x v="51"/>
    <n v="218.99"/>
    <n v="218.99"/>
    <n v="15329.300000000001"/>
  </r>
  <r>
    <n v="93165"/>
    <x v="1"/>
    <x v="1"/>
    <s v="DIXIE VOODOO DARK LAGER NR"/>
    <x v="5"/>
    <x v="1"/>
    <n v="1.74"/>
    <n v="1.74"/>
    <n v="0"/>
  </r>
  <r>
    <n v="24504"/>
    <x v="1"/>
    <x v="1"/>
    <s v="LIEFMANS CUVEE BRUT 12/750ML"/>
    <x v="0"/>
    <x v="1"/>
    <n v="10.27"/>
    <n v="10.27"/>
    <n v="0"/>
  </r>
  <r>
    <n v="317285"/>
    <x v="0"/>
    <x v="16"/>
    <s v="CK MONDAVI RED ZIN"/>
    <x v="0"/>
    <x v="1"/>
    <n v="6.79"/>
    <n v="6.79"/>
    <n v="0"/>
  </r>
  <r>
    <n v="10469"/>
    <x v="1"/>
    <x v="1"/>
    <s v="SCALDIS PRESTIGE"/>
    <x v="0"/>
    <x v="1"/>
    <n v="47.95"/>
    <n v="47.95"/>
    <n v="0"/>
  </r>
  <r>
    <n v="50156"/>
    <x v="2"/>
    <x v="26"/>
    <s v="Basil Hayden's Dark Rye Whiskey"/>
    <x v="0"/>
    <x v="1"/>
    <n v="38.99"/>
    <n v="38.99"/>
    <n v="0"/>
  </r>
  <r>
    <n v="82644"/>
    <x v="0"/>
    <x v="10"/>
    <s v="Vinhos Sogrape Mateus White Rare White Blend"/>
    <x v="0"/>
    <x v="1"/>
    <n v="6.79"/>
    <n v="6.79"/>
    <n v="0"/>
  </r>
  <r>
    <n v="26812"/>
    <x v="1"/>
    <x v="1"/>
    <s v="HELL ON HIGH 20/500ML"/>
    <x v="7"/>
    <x v="1"/>
    <n v="4.47"/>
    <n v="4.47"/>
    <n v="0"/>
  </r>
  <r>
    <n v="26526"/>
    <x v="1"/>
    <x v="1"/>
    <s v="EVIL TWIN FEMME 12/22.0Z"/>
    <x v="1"/>
    <x v="1"/>
    <n v="16.05"/>
    <n v="16.05"/>
    <n v="0"/>
  </r>
  <r>
    <n v="139025"/>
    <x v="0"/>
    <x v="21"/>
    <s v="Domaine Trois Freres Sur Lie Muscadet Sevre et maine Melon de Bourgogne"/>
    <x v="0"/>
    <x v="41"/>
    <n v="10.99"/>
    <n v="10.99"/>
    <n v="10.99"/>
  </r>
  <r>
    <n v="70752"/>
    <x v="2"/>
    <x v="26"/>
    <s v="Jim Beam Bonded Kentucky Straight Bourbon Whiskey 100 Proof"/>
    <x v="0"/>
    <x v="192"/>
    <n v="20.99"/>
    <n v="20.99"/>
    <n v="5436.41"/>
  </r>
  <r>
    <n v="40920"/>
    <x v="0"/>
    <x v="14"/>
    <s v="Torres 5 Year Old Solera Brandy"/>
    <x v="0"/>
    <x v="20"/>
    <n v="20.99"/>
    <n v="20.99"/>
    <n v="356.83"/>
  </r>
  <r>
    <n v="10474"/>
    <x v="1"/>
    <x v="1"/>
    <s v="OMNIPOLLO SOFT CITRA"/>
    <x v="10"/>
    <x v="1"/>
    <n v="5.93"/>
    <n v="5.93"/>
    <n v="0"/>
  </r>
  <r>
    <n v="96849"/>
    <x v="1"/>
    <x v="1"/>
    <s v="Woodchuck Raspberry Hard Cider"/>
    <x v="31"/>
    <x v="87"/>
    <n v="1.4"/>
    <n v="1.4"/>
    <n v="210"/>
  </r>
  <r>
    <n v="990909"/>
    <x v="0"/>
    <x v="16"/>
    <s v="KIONA CAB"/>
    <x v="0"/>
    <x v="1"/>
    <n v="24.99"/>
    <n v="24.99"/>
    <n v="0"/>
  </r>
  <r>
    <n v="23664"/>
    <x v="1"/>
    <x v="1"/>
    <s v="THE BRUERY MISCHIEF"/>
    <x v="11"/>
    <x v="1"/>
    <n v="9.44"/>
    <n v="9.44"/>
    <n v="0"/>
  </r>
  <r>
    <n v="368911"/>
    <x v="0"/>
    <x v="0"/>
    <s v="Graham Beck The Game Reserve Cabernet Sauvignon"/>
    <x v="0"/>
    <x v="62"/>
    <n v="19.989999999999998"/>
    <n v="19.989999999999998"/>
    <n v="639.67999999999995"/>
  </r>
  <r>
    <n v="26677"/>
    <x v="1"/>
    <x v="1"/>
    <s v="HARVIESTOUN OLA DUBH 21 YEAR 1"/>
    <x v="10"/>
    <x v="1"/>
    <n v="14.56"/>
    <n v="14.56"/>
    <n v="0"/>
  </r>
  <r>
    <n v="76857"/>
    <x v="2"/>
    <x v="28"/>
    <s v="Vincent Van Gogh Gin"/>
    <x v="0"/>
    <x v="21"/>
    <n v="29.99"/>
    <n v="29.99"/>
    <n v="899.69999999999993"/>
  </r>
  <r>
    <n v="316095"/>
    <x v="0"/>
    <x v="11"/>
    <s v="VOGA DOLCE ROSSO"/>
    <x v="0"/>
    <x v="1"/>
    <n v="10.99"/>
    <n v="10.99"/>
    <n v="0"/>
  </r>
  <r>
    <n v="234898"/>
    <x v="0"/>
    <x v="11"/>
    <s v="Donnafugata SurSur Grillo"/>
    <x v="0"/>
    <x v="42"/>
    <n v="19.989999999999998"/>
    <n v="19.989999999999998"/>
    <n v="99.949999999999989"/>
  </r>
  <r>
    <n v="26393"/>
    <x v="1"/>
    <x v="1"/>
    <s v="Black Boss Porter"/>
    <x v="3"/>
    <x v="5"/>
    <n v="3.09"/>
    <n v="3.09"/>
    <n v="27.81"/>
  </r>
  <r>
    <n v="73211"/>
    <x v="1"/>
    <x v="32"/>
    <s v="Wigle Organic Monogahela Rye Whiskey"/>
    <x v="0"/>
    <x v="47"/>
    <n v="49.99"/>
    <n v="49.99"/>
    <n v="1749.65"/>
  </r>
  <r>
    <n v="347461"/>
    <x v="0"/>
    <x v="7"/>
    <s v="Bodega Ruca Malen Aime Malbec"/>
    <x v="0"/>
    <x v="7"/>
    <n v="7.79"/>
    <n v="7.79"/>
    <n v="46.74"/>
  </r>
  <r>
    <n v="101621"/>
    <x v="0"/>
    <x v="21"/>
    <s v="Chateau de Callac Prestige Graves Sauvignon Blanc"/>
    <x v="0"/>
    <x v="1"/>
    <n v="21.99"/>
    <n v="21.99"/>
    <n v="0"/>
  </r>
  <r>
    <n v="5401"/>
    <x v="1"/>
    <x v="1"/>
    <s v="BALTIKA #7 EXPORT 20/16.9OZ"/>
    <x v="3"/>
    <x v="1"/>
    <n v="2.62"/>
    <n v="2.62"/>
    <n v="0"/>
  </r>
  <r>
    <n v="86720"/>
    <x v="0"/>
    <x v="20"/>
    <s v="MD 20/20 PURE GRAPE WINE RED"/>
    <x v="0"/>
    <x v="1"/>
    <n v="4.1900000000000004"/>
    <n v="4.1900000000000004"/>
    <n v="0"/>
  </r>
  <r>
    <n v="307213"/>
    <x v="0"/>
    <x v="6"/>
    <s v="Pepperwood Grove Big Green Box Chardonnay"/>
    <x v="23"/>
    <x v="1"/>
    <n v="20.99"/>
    <n v="20.99"/>
    <n v="0"/>
  </r>
  <r>
    <n v="46557"/>
    <x v="0"/>
    <x v="16"/>
    <s v="CAMERON HUGHES FLYING WINEMAKER ZIN"/>
    <x v="0"/>
    <x v="1"/>
    <n v="10.99"/>
    <n v="10.99"/>
    <n v="0"/>
  </r>
  <r>
    <n v="306268"/>
    <x v="0"/>
    <x v="21"/>
    <s v="CH ROUSTAING BORD RED"/>
    <x v="0"/>
    <x v="1"/>
    <n v="13.99"/>
    <n v="13.99"/>
    <n v="0"/>
  </r>
  <r>
    <n v="72797"/>
    <x v="2"/>
    <x v="26"/>
    <s v="Reservoir Rye Whiskey"/>
    <x v="6"/>
    <x v="42"/>
    <n v="55.99"/>
    <n v="55.99"/>
    <n v="279.95"/>
  </r>
  <r>
    <n v="425800"/>
    <x v="0"/>
    <x v="21"/>
    <s v="FERRATON CDR VIL PLAN DE DIEU"/>
    <x v="0"/>
    <x v="1"/>
    <n v="13.99"/>
    <n v="13.99"/>
    <n v="0"/>
  </r>
  <r>
    <n v="156426"/>
    <x v="0"/>
    <x v="21"/>
    <s v="Jean Reverdy et Fils La Reine Blanche Sancerre Sauvignon Blanc"/>
    <x v="0"/>
    <x v="113"/>
    <n v="19.989999999999998"/>
    <n v="19.989999999999998"/>
    <n v="1179.4099999999999"/>
  </r>
  <r>
    <n v="70789"/>
    <x v="2"/>
    <x v="9"/>
    <s v="Skyy Infusions Pacific Blueberry Vodka"/>
    <x v="15"/>
    <x v="1"/>
    <n v="16.989999999999998"/>
    <n v="16.989999999999998"/>
    <n v="0"/>
  </r>
  <r>
    <n v="10673"/>
    <x v="2"/>
    <x v="5"/>
    <s v="Cinnabon Cinnamon Creme Liqeuer"/>
    <x v="0"/>
    <x v="49"/>
    <n v="26.99"/>
    <n v="26.99"/>
    <n v="377.85999999999996"/>
  </r>
  <r>
    <n v="28158"/>
    <x v="1"/>
    <x v="1"/>
    <s v="ANDERSON BOONT BARL BARREL 12/22.0Z"/>
    <x v="1"/>
    <x v="1"/>
    <n v="11.29"/>
    <n v="11.29"/>
    <n v="0"/>
  </r>
  <r>
    <n v="61948"/>
    <x v="0"/>
    <x v="11"/>
    <s v="Feudi di San Gregorio Sannio Falanghina"/>
    <x v="0"/>
    <x v="26"/>
    <n v="90.99"/>
    <n v="90.99"/>
    <n v="272.96999999999997"/>
  </r>
  <r>
    <n v="326387"/>
    <x v="2"/>
    <x v="28"/>
    <s v="New York Distilling Company Perry's Tot Navy Strength Gin"/>
    <x v="0"/>
    <x v="15"/>
    <n v="29.99"/>
    <n v="29.99"/>
    <n v="329.89"/>
  </r>
  <r>
    <n v="311843"/>
    <x v="0"/>
    <x v="11"/>
    <s v="Orlando Abrigo Roreto Barbera d'Alba DOC"/>
    <x v="0"/>
    <x v="1"/>
    <n v="16.989999999999998"/>
    <n v="16.989999999999998"/>
    <n v="0"/>
  </r>
  <r>
    <n v="47784"/>
    <x v="2"/>
    <x v="28"/>
    <s v="Smooth Ambler Greenbrier Gin"/>
    <x v="0"/>
    <x v="43"/>
    <n v="31.99"/>
    <n v="31.99"/>
    <n v="863.7299999999999"/>
  </r>
  <r>
    <n v="29213"/>
    <x v="1"/>
    <x v="1"/>
    <s v="ALVINNE BARREL AGED PODGE 16.90Z"/>
    <x v="3"/>
    <x v="1"/>
    <n v="13.47"/>
    <n v="13.47"/>
    <n v="0"/>
  </r>
  <r>
    <n v="91960"/>
    <x v="1"/>
    <x v="1"/>
    <s v="MILLER LITE 12/24OZ CAN"/>
    <x v="17"/>
    <x v="1"/>
    <n v="23.52"/>
    <n v="23.52"/>
    <n v="0"/>
  </r>
  <r>
    <n v="411973"/>
    <x v="0"/>
    <x v="16"/>
    <s v="THOMAS HENRY P/NOIR"/>
    <x v="0"/>
    <x v="1"/>
    <n v="14.99"/>
    <n v="14.99"/>
    <n v="0"/>
  </r>
  <r>
    <n v="331539"/>
    <x v="0"/>
    <x v="11"/>
    <s v="CORBERA GRILLO"/>
    <x v="0"/>
    <x v="1"/>
    <n v="9.99"/>
    <n v="9.99"/>
    <n v="0"/>
  </r>
  <r>
    <n v="120960"/>
    <x v="3"/>
    <x v="19"/>
    <s v="Golan Heights Winery Yarden Muscat"/>
    <x v="7"/>
    <x v="28"/>
    <n v="15.49"/>
    <n v="15.49"/>
    <n v="185.88"/>
  </r>
  <r>
    <n v="47517"/>
    <x v="2"/>
    <x v="9"/>
    <s v="Bakon Vodka"/>
    <x v="0"/>
    <x v="7"/>
    <n v="35.99"/>
    <n v="35.99"/>
    <n v="215.94"/>
  </r>
  <r>
    <n v="382850"/>
    <x v="0"/>
    <x v="16"/>
    <s v="TWISTED CAB"/>
    <x v="4"/>
    <x v="1"/>
    <n v="12.99"/>
    <n v="12.99"/>
    <n v="0"/>
  </r>
  <r>
    <n v="13790"/>
    <x v="0"/>
    <x v="0"/>
    <s v="Klein Constantia Vin de Constance Muscat Blanc a Petits Grains"/>
    <x v="7"/>
    <x v="52"/>
    <n v="69.989999999999995"/>
    <n v="69.989999999999995"/>
    <n v="489.92999999999995"/>
  </r>
  <r>
    <n v="94862"/>
    <x v="1"/>
    <x v="1"/>
    <s v="Trappistes Rochefort 10"/>
    <x v="10"/>
    <x v="41"/>
    <n v="7.06"/>
    <n v="7.06"/>
    <n v="7.06"/>
  </r>
  <r>
    <n v="317973"/>
    <x v="0"/>
    <x v="10"/>
    <s v="Quinta do Casal Branco Estate Bottled Rare Red Blend"/>
    <x v="0"/>
    <x v="64"/>
    <n v="6.99"/>
    <n v="6.99"/>
    <n v="293.58"/>
  </r>
  <r>
    <n v="19879"/>
    <x v="2"/>
    <x v="5"/>
    <s v="Grand Marnier Liqueur Cuvee du Centenaire 100 Year"/>
    <x v="0"/>
    <x v="84"/>
    <n v="152.99"/>
    <n v="152.99"/>
    <n v="10250.33"/>
  </r>
  <r>
    <n v="27475"/>
    <x v="1"/>
    <x v="1"/>
    <s v="DUCLAW SERUM DOUBLE IPA 4/6 12.0Z NR"/>
    <x v="5"/>
    <x v="1"/>
    <n v="1.42"/>
    <n v="1.42"/>
    <n v="0"/>
  </r>
  <r>
    <n v="335007"/>
    <x v="0"/>
    <x v="21"/>
    <s v="Chateau de la Deidiere Cotes de Provence Red Southern Rhone Blend"/>
    <x v="0"/>
    <x v="112"/>
    <n v="13.99"/>
    <n v="13.99"/>
    <n v="209.85"/>
  </r>
  <r>
    <n v="72616"/>
    <x v="2"/>
    <x v="9"/>
    <s v="Crop Organic Cucumber Vodka"/>
    <x v="0"/>
    <x v="26"/>
    <n v="27.99"/>
    <n v="27.99"/>
    <n v="83.97"/>
  </r>
  <r>
    <n v="353221"/>
    <x v="0"/>
    <x v="6"/>
    <s v="Montinore Estate Sweet Reserve Riesling"/>
    <x v="0"/>
    <x v="94"/>
    <n v="18.489999999999998"/>
    <n v="18.489999999999998"/>
    <n v="1109.3999999999999"/>
  </r>
  <r>
    <n v="429549"/>
    <x v="0"/>
    <x v="4"/>
    <s v="Vedi Alco Mardik Pomegranate Semi dry Red Red Blend"/>
    <x v="0"/>
    <x v="31"/>
    <n v="14.49"/>
    <n v="14.49"/>
    <n v="28.98"/>
  </r>
  <r>
    <n v="340990"/>
    <x v="0"/>
    <x v="24"/>
    <s v="Loukatos Mastic Liqueur 60 Proof"/>
    <x v="0"/>
    <x v="56"/>
    <n v="19.989999999999998"/>
    <n v="19.989999999999998"/>
    <n v="1239.3799999999999"/>
  </r>
  <r>
    <n v="338713"/>
    <x v="0"/>
    <x v="21"/>
    <s v="Chateau des Aladeres Selection Vieilles Vignes Corbieres Red Southern Rhone Blend"/>
    <x v="0"/>
    <x v="11"/>
    <n v="12.99"/>
    <n v="12.99"/>
    <n v="311.76"/>
  </r>
  <r>
    <n v="309079"/>
    <x v="0"/>
    <x v="21"/>
    <s v="CH LA MOTHE DU BARRY ROUGE"/>
    <x v="0"/>
    <x v="1"/>
    <n v="14.99"/>
    <n v="14.99"/>
    <n v="0"/>
  </r>
  <r>
    <n v="37478"/>
    <x v="3"/>
    <x v="19"/>
    <s v="Golan Heights Winery Hermon Mount Hermon White Sauvignon Blanc"/>
    <x v="0"/>
    <x v="10"/>
    <n v="13.49"/>
    <n v="13.49"/>
    <n v="175.37"/>
  </r>
  <r>
    <n v="70333"/>
    <x v="2"/>
    <x v="9"/>
    <s v="Svedka Cherry Vodka"/>
    <x v="2"/>
    <x v="82"/>
    <n v="19.690000000000001"/>
    <n v="19.690000000000001"/>
    <n v="452.87"/>
  </r>
  <r>
    <n v="42591"/>
    <x v="0"/>
    <x v="7"/>
    <s v="Gouguenheim Winery Valle Escondido Merlot"/>
    <x v="0"/>
    <x v="1"/>
    <n v="10.49"/>
    <n v="10.49"/>
    <n v="0"/>
  </r>
  <r>
    <n v="84441"/>
    <x v="0"/>
    <x v="16"/>
    <s v="Glen Ellen c Merlot"/>
    <x v="0"/>
    <x v="54"/>
    <n v="5.79"/>
    <n v="5.79"/>
    <n v="486.36"/>
  </r>
  <r>
    <n v="232028"/>
    <x v="0"/>
    <x v="21"/>
    <s v="Camille Cayran L'Elegante Cairanne Grenache Noir"/>
    <x v="0"/>
    <x v="28"/>
    <n v="16.989999999999998"/>
    <n v="16.989999999999998"/>
    <n v="203.88"/>
  </r>
  <r>
    <n v="80807"/>
    <x v="0"/>
    <x v="7"/>
    <s v="Bodega Tamari Reserva Cabernet Sauvignon"/>
    <x v="0"/>
    <x v="7"/>
    <n v="11.99"/>
    <n v="11.99"/>
    <n v="71.94"/>
  </r>
  <r>
    <n v="47596"/>
    <x v="2"/>
    <x v="9"/>
    <s v="Walders Vodka &amp; Vanilla Creamy Liqueur"/>
    <x v="0"/>
    <x v="21"/>
    <n v="21.99"/>
    <n v="21.99"/>
    <n v="659.69999999999993"/>
  </r>
  <r>
    <n v="375233"/>
    <x v="0"/>
    <x v="11"/>
    <s v="GIUGGIOLLO BIANCO"/>
    <x v="0"/>
    <x v="1"/>
    <n v="11.99"/>
    <n v="11.99"/>
    <n v="0"/>
  </r>
  <r>
    <n v="27841"/>
    <x v="1"/>
    <x v="1"/>
    <s v="SEA DOG PUMPKIN 4/6 12.0Z NR"/>
    <x v="5"/>
    <x v="1"/>
    <n v="1.89"/>
    <n v="1.89"/>
    <n v="0"/>
  </r>
  <r>
    <n v="43673"/>
    <x v="0"/>
    <x v="10"/>
    <s v="FURQUE TEMP"/>
    <x v="0"/>
    <x v="1"/>
    <n v="11.49"/>
    <n v="11.49"/>
    <n v="0"/>
  </r>
  <r>
    <n v="319928"/>
    <x v="0"/>
    <x v="4"/>
    <s v="Dreamfish Chardonnay"/>
    <x v="4"/>
    <x v="1"/>
    <n v="10.49"/>
    <n v="10.49"/>
    <n v="0"/>
  </r>
  <r>
    <n v="46173"/>
    <x v="0"/>
    <x v="16"/>
    <s v="David Bruce Pinot Noir"/>
    <x v="0"/>
    <x v="0"/>
    <n v="32.99"/>
    <n v="32.99"/>
    <n v="329.90000000000003"/>
  </r>
  <r>
    <n v="322805"/>
    <x v="2"/>
    <x v="9"/>
    <s v="Burnett's Sweet Tea Vodka"/>
    <x v="15"/>
    <x v="48"/>
    <n v="13.29"/>
    <n v="13.29"/>
    <n v="53.16"/>
  </r>
  <r>
    <n v="301496"/>
    <x v="0"/>
    <x v="11"/>
    <s v="Marchesi Fassini Riserva Chianti Classico Sangiovese"/>
    <x v="0"/>
    <x v="1"/>
    <n v="13.69"/>
    <n v="13.69"/>
    <n v="0"/>
  </r>
  <r>
    <n v="306179"/>
    <x v="0"/>
    <x v="12"/>
    <s v="ALDEGHERI PROSECCO"/>
    <x v="0"/>
    <x v="1"/>
    <n v="17.489999999999998"/>
    <n v="17.489999999999998"/>
    <n v="0"/>
  </r>
  <r>
    <n v="412317"/>
    <x v="0"/>
    <x v="16"/>
    <s v="THE CRUSHER P/NOIR"/>
    <x v="0"/>
    <x v="1"/>
    <n v="12.99"/>
    <n v="12.99"/>
    <n v="0"/>
  </r>
  <r>
    <n v="23618"/>
    <x v="1"/>
    <x v="1"/>
    <s v="DE DOCHTER BRAVOURE"/>
    <x v="10"/>
    <x v="1"/>
    <n v="4.57"/>
    <n v="4.57"/>
    <n v="0"/>
  </r>
  <r>
    <n v="366046"/>
    <x v="0"/>
    <x v="21"/>
    <s v="Moulin des Vrilleres (Lauverjat) Rose Sancerre Pinot Noir"/>
    <x v="0"/>
    <x v="112"/>
    <n v="20.99"/>
    <n v="20.99"/>
    <n v="314.84999999999997"/>
  </r>
  <r>
    <n v="3662"/>
    <x v="1"/>
    <x v="1"/>
    <s v="AECHT SCHLENKERLA WEIZEN 20/16.9"/>
    <x v="3"/>
    <x v="1"/>
    <n v="4.43"/>
    <n v="4.43"/>
    <n v="0"/>
  </r>
  <r>
    <n v="348953"/>
    <x v="0"/>
    <x v="25"/>
    <s v="Torbreck Woodcutter's Shiraz"/>
    <x v="0"/>
    <x v="1"/>
    <n v="24.99"/>
    <n v="24.99"/>
    <n v="0"/>
  </r>
  <r>
    <n v="70962"/>
    <x v="2"/>
    <x v="9"/>
    <s v="Smirnoff Sorbet Light Lemon Vodka"/>
    <x v="0"/>
    <x v="11"/>
    <n v="12.79"/>
    <n v="12.79"/>
    <n v="306.95999999999998"/>
  </r>
  <r>
    <n v="40179"/>
    <x v="2"/>
    <x v="8"/>
    <s v="Sailor Jerry Navy Spiced Rum"/>
    <x v="15"/>
    <x v="104"/>
    <n v="19.989999999999998"/>
    <n v="19.989999999999998"/>
    <n v="819.58999999999992"/>
  </r>
  <r>
    <n v="232588"/>
    <x v="0"/>
    <x v="11"/>
    <s v="ZIOBAFFA ORG TOSCANA"/>
    <x v="0"/>
    <x v="1"/>
    <n v="12.99"/>
    <n v="12.99"/>
    <n v="0"/>
  </r>
  <r>
    <n v="6432"/>
    <x v="1"/>
    <x v="1"/>
    <s v="AYINGER UR WEISSE 20/17OZ NR"/>
    <x v="3"/>
    <x v="1"/>
    <n v="3.67"/>
    <n v="3.67"/>
    <n v="0"/>
  </r>
  <r>
    <n v="312847"/>
    <x v="0"/>
    <x v="10"/>
    <s v="CHEF GEOFF'S TEMP"/>
    <x v="0"/>
    <x v="1"/>
    <n v="7.99"/>
    <n v="7.99"/>
    <n v="0"/>
  </r>
  <r>
    <n v="341669"/>
    <x v="0"/>
    <x v="0"/>
    <s v="Remhoogte Bushvine Estate Pinotage"/>
    <x v="0"/>
    <x v="27"/>
    <n v="19.690000000000001"/>
    <n v="19.690000000000001"/>
    <n v="157.52000000000001"/>
  </r>
  <r>
    <n v="81698"/>
    <x v="0"/>
    <x v="6"/>
    <s v="COPPERIDGE CHARD"/>
    <x v="0"/>
    <x v="1"/>
    <n v="7.19"/>
    <n v="7.19"/>
    <n v="0"/>
  </r>
  <r>
    <n v="79588"/>
    <x v="1"/>
    <x v="1"/>
    <s v="Seagram's Escapes Calypso Colada"/>
    <x v="31"/>
    <x v="172"/>
    <n v="1.01"/>
    <n v="1.01"/>
    <n v="101"/>
  </r>
  <r>
    <n v="44625"/>
    <x v="2"/>
    <x v="9"/>
    <s v="Crystal Head Vodka"/>
    <x v="0"/>
    <x v="193"/>
    <n v="41.99"/>
    <n v="41.99"/>
    <n v="6802.38"/>
  </r>
  <r>
    <n v="327088"/>
    <x v="0"/>
    <x v="11"/>
    <s v="Amastuola Organic Salento IGT Primitivo"/>
    <x v="0"/>
    <x v="1"/>
    <n v="17.489999999999998"/>
    <n v="17.489999999999998"/>
    <n v="0"/>
  </r>
  <r>
    <n v="191051"/>
    <x v="0"/>
    <x v="10"/>
    <s v="Bodegas Muga Reserva Unfiltered Tempranillo"/>
    <x v="0"/>
    <x v="1"/>
    <n v="25.99"/>
    <n v="25.99"/>
    <n v="0"/>
  </r>
  <r>
    <n v="429939"/>
    <x v="0"/>
    <x v="12"/>
    <s v="Cantine Silvestri Virbio Moscato"/>
    <x v="0"/>
    <x v="26"/>
    <n v="17.989999999999998"/>
    <n v="17.989999999999998"/>
    <n v="53.97"/>
  </r>
  <r>
    <n v="232158"/>
    <x v="0"/>
    <x v="3"/>
    <s v="Alcance Bravura Proprietary Red Bordeaux Blend"/>
    <x v="0"/>
    <x v="28"/>
    <n v="42.99"/>
    <n v="42.99"/>
    <n v="515.88"/>
  </r>
  <r>
    <n v="71092"/>
    <x v="2"/>
    <x v="5"/>
    <s v="St. Elizabeth Allspice Dram Rum"/>
    <x v="6"/>
    <x v="22"/>
    <n v="32.99"/>
    <n v="32.99"/>
    <n v="1022.69"/>
  </r>
  <r>
    <n v="313324"/>
    <x v="0"/>
    <x v="10"/>
    <s v="GRAN FAMILIA RSE"/>
    <x v="0"/>
    <x v="1"/>
    <n v="4.79"/>
    <n v="4.79"/>
    <n v="0"/>
  </r>
  <r>
    <n v="300597"/>
    <x v="0"/>
    <x v="24"/>
    <s v="Tetramythos Mavro Kalavrytino Black of Kalavryta"/>
    <x v="0"/>
    <x v="1"/>
    <n v="10.99"/>
    <n v="10.99"/>
    <n v="0"/>
  </r>
  <r>
    <n v="310366"/>
    <x v="0"/>
    <x v="6"/>
    <s v="Sutter Home Winery Riesling"/>
    <x v="20"/>
    <x v="1"/>
    <n v="1.79"/>
    <n v="1.79"/>
    <n v="0"/>
  </r>
  <r>
    <n v="71710"/>
    <x v="2"/>
    <x v="5"/>
    <s v="Amaro Averna Siciliano"/>
    <x v="0"/>
    <x v="19"/>
    <n v="31.99"/>
    <n v="31.99"/>
    <n v="2431.2399999999998"/>
  </r>
  <r>
    <n v="330094"/>
    <x v="3"/>
    <x v="19"/>
    <s v="ALTOONA HILLS CAB/SHZ"/>
    <x v="0"/>
    <x v="1"/>
    <n v="8.99"/>
    <n v="8.99"/>
    <n v="0"/>
  </r>
  <r>
    <n v="47574"/>
    <x v="2"/>
    <x v="9"/>
    <s v="Vincent Van Gogh Cool Peach Vodka"/>
    <x v="0"/>
    <x v="73"/>
    <n v="29.99"/>
    <n v="29.99"/>
    <n v="1559.48"/>
  </r>
  <r>
    <n v="333533"/>
    <x v="0"/>
    <x v="6"/>
    <s v="CARTLIDGE &amp; BROWN S/BLC 173117"/>
    <x v="0"/>
    <x v="1"/>
    <n v="12.99"/>
    <n v="12.99"/>
    <n v="0"/>
  </r>
  <r>
    <n v="90351"/>
    <x v="1"/>
    <x v="1"/>
    <s v="VERDI SPRKLITNI RASP 1.5L"/>
    <x v="4"/>
    <x v="1"/>
    <n v="9.09"/>
    <n v="9.09"/>
    <n v="0"/>
  </r>
  <r>
    <n v="333543"/>
    <x v="0"/>
    <x v="4"/>
    <s v="TERRA ANDINA MOSCATO 369907"/>
    <x v="0"/>
    <x v="1"/>
    <n v="7.99"/>
    <n v="7.99"/>
    <n v="0"/>
  </r>
  <r>
    <n v="11015"/>
    <x v="1"/>
    <x v="1"/>
    <s v="Founders Rubaeus Pure Raspberry Ale"/>
    <x v="5"/>
    <x v="31"/>
    <n v="40.18"/>
    <n v="40.18"/>
    <n v="80.36"/>
  </r>
  <r>
    <n v="322426"/>
    <x v="0"/>
    <x v="3"/>
    <s v="Undurraga U Estate Grown Chardonnay"/>
    <x v="0"/>
    <x v="0"/>
    <n v="8.99"/>
    <n v="8.99"/>
    <n v="89.9"/>
  </r>
  <r>
    <n v="28386"/>
    <x v="1"/>
    <x v="1"/>
    <s v="UFO Winter Blonde"/>
    <x v="5"/>
    <x v="11"/>
    <n v="1.46"/>
    <n v="1.46"/>
    <n v="35.04"/>
  </r>
  <r>
    <n v="197459"/>
    <x v="0"/>
    <x v="21"/>
    <s v="Louis Latour Pouilly Fuisse Chardonnay"/>
    <x v="0"/>
    <x v="112"/>
    <n v="27.99"/>
    <n v="27.99"/>
    <n v="419.84999999999997"/>
  </r>
  <r>
    <n v="345176"/>
    <x v="2"/>
    <x v="9"/>
    <s v="District Distilling Corridor Vodka"/>
    <x v="0"/>
    <x v="6"/>
    <n v="27.99"/>
    <n v="27.99"/>
    <n v="559.79999999999995"/>
  </r>
  <r>
    <n v="70105"/>
    <x v="2"/>
    <x v="2"/>
    <s v="Macgavin's Speyside Single Malt Scotch Whiskey"/>
    <x v="0"/>
    <x v="108"/>
    <n v="22.99"/>
    <n v="22.99"/>
    <n v="643.71999999999991"/>
  </r>
  <r>
    <n v="319969"/>
    <x v="0"/>
    <x v="21"/>
    <s v="O BY GILLES LOUVET CAB/MER"/>
    <x v="0"/>
    <x v="1"/>
    <n v="14.49"/>
    <n v="14.49"/>
    <n v="0"/>
  </r>
  <r>
    <n v="43332"/>
    <x v="0"/>
    <x v="21"/>
    <s v="Chateau de la Ragotiere Sur Lie Selection Vieilles Vignes Muscadet Sevre et maine Melon de Bourgogne"/>
    <x v="0"/>
    <x v="28"/>
    <n v="12.99"/>
    <n v="12.99"/>
    <n v="155.88"/>
  </r>
  <r>
    <n v="27956"/>
    <x v="1"/>
    <x v="1"/>
    <s v="Stillwater As Follows"/>
    <x v="5"/>
    <x v="1"/>
    <n v="2.76"/>
    <n v="2.76"/>
    <n v="0"/>
  </r>
  <r>
    <n v="82984"/>
    <x v="0"/>
    <x v="21"/>
    <s v="CH ROL VALENTINE '12"/>
    <x v="0"/>
    <x v="1"/>
    <n v="50.99"/>
    <n v="50.99"/>
    <n v="0"/>
  </r>
  <r>
    <n v="317465"/>
    <x v="0"/>
    <x v="3"/>
    <s v="Papi Demi Sec Estate Bottled Cabernet Sauvignon"/>
    <x v="0"/>
    <x v="11"/>
    <n v="10.99"/>
    <n v="10.99"/>
    <n v="263.76"/>
  </r>
  <r>
    <n v="10309"/>
    <x v="2"/>
    <x v="13"/>
    <s v="SKYY BARCRAFT MARGARITA LIME"/>
    <x v="0"/>
    <x v="1"/>
    <n v="14.99"/>
    <n v="14.99"/>
    <n v="0"/>
  </r>
  <r>
    <n v="22632"/>
    <x v="0"/>
    <x v="11"/>
    <s v="Casarsa Delle Venezie IGT Cabernet Sauvignon"/>
    <x v="4"/>
    <x v="82"/>
    <n v="11.99"/>
    <n v="11.99"/>
    <n v="275.77"/>
  </r>
  <r>
    <n v="46342"/>
    <x v="2"/>
    <x v="9"/>
    <s v="Rain Cucumber Vodka"/>
    <x v="0"/>
    <x v="94"/>
    <n v="18.489999999999998"/>
    <n v="18.489999999999998"/>
    <n v="1109.3999999999999"/>
  </r>
  <r>
    <n v="27794"/>
    <x v="1"/>
    <x v="1"/>
    <s v="GREEN FLASH CITRA SESSION HOP ODY NR"/>
    <x v="1"/>
    <x v="1"/>
    <n v="6.68"/>
    <n v="6.68"/>
    <n v="0"/>
  </r>
  <r>
    <n v="24437"/>
    <x v="1"/>
    <x v="1"/>
    <s v="TSMISJE CATHRINE THE GREAT 4/6"/>
    <x v="10"/>
    <x v="1"/>
    <n v="5.17"/>
    <n v="5.17"/>
    <n v="0"/>
  </r>
  <r>
    <n v="23662"/>
    <x v="1"/>
    <x v="1"/>
    <s v="PEAK ORGANIC NUT BROWN ALE"/>
    <x v="5"/>
    <x v="1"/>
    <n v="1.99"/>
    <n v="1.99"/>
    <n v="0"/>
  </r>
  <r>
    <n v="95788"/>
    <x v="1"/>
    <x v="1"/>
    <s v="Amstel Light"/>
    <x v="5"/>
    <x v="153"/>
    <n v="1.37"/>
    <n v="1.37"/>
    <n v="263.04000000000002"/>
  </r>
  <r>
    <n v="89273"/>
    <x v="0"/>
    <x v="6"/>
    <s v="Forest Glen Winemaker Selection Chardonnay"/>
    <x v="4"/>
    <x v="162"/>
    <n v="17.489999999999998"/>
    <n v="17.489999999999998"/>
    <n v="874.49999999999989"/>
  </r>
  <r>
    <n v="27435"/>
    <x v="1"/>
    <x v="1"/>
    <s v="PORT CITY TARTAN SCOTTISH ALE"/>
    <x v="5"/>
    <x v="1"/>
    <n v="1.56"/>
    <n v="1.56"/>
    <n v="0"/>
  </r>
  <r>
    <n v="329093"/>
    <x v="0"/>
    <x v="6"/>
    <s v="RICKSHAW CHARD"/>
    <x v="0"/>
    <x v="1"/>
    <n v="15.49"/>
    <n v="15.49"/>
    <n v="0"/>
  </r>
  <r>
    <n v="55557"/>
    <x v="0"/>
    <x v="12"/>
    <s v="Laurent Perrier Cuvee Rose Brut Champagne Rose Champagne Blend"/>
    <x v="0"/>
    <x v="10"/>
    <n v="94.99"/>
    <n v="94.99"/>
    <n v="1234.8699999999999"/>
  </r>
  <r>
    <n v="301706"/>
    <x v="0"/>
    <x v="16"/>
    <s v="CARMEL ROAD P/NOIR"/>
    <x v="6"/>
    <x v="1"/>
    <n v="11.99"/>
    <n v="11.99"/>
    <n v="0"/>
  </r>
  <r>
    <n v="29622"/>
    <x v="1"/>
    <x v="1"/>
    <s v="Victory DirtWolf Double IPA"/>
    <x v="5"/>
    <x v="38"/>
    <n v="2.08"/>
    <n v="2.08"/>
    <n v="99.84"/>
  </r>
  <r>
    <n v="339096"/>
    <x v="0"/>
    <x v="17"/>
    <s v="Maynards 40 Years Old Aged Tawny Red Port"/>
    <x v="0"/>
    <x v="1"/>
    <n v="86.99"/>
    <n v="86.99"/>
    <n v="0"/>
  </r>
  <r>
    <n v="41393"/>
    <x v="0"/>
    <x v="10"/>
    <s v="Luna Beberide Mencia"/>
    <x v="0"/>
    <x v="15"/>
    <n v="13.99"/>
    <n v="13.99"/>
    <n v="153.89000000000001"/>
  </r>
  <r>
    <n v="333929"/>
    <x v="0"/>
    <x v="3"/>
    <s v="LOS VASCOS CARMN RES"/>
    <x v="0"/>
    <x v="1"/>
    <n v="18.989999999999998"/>
    <n v="18.989999999999998"/>
    <n v="0"/>
  </r>
  <r>
    <n v="29587"/>
    <x v="1"/>
    <x v="1"/>
    <s v="VAPRICOT 6/4 NR"/>
    <x v="5"/>
    <x v="1"/>
    <n v="2.6"/>
    <n v="2.6"/>
    <n v="0"/>
  </r>
  <r>
    <n v="10915"/>
    <x v="1"/>
    <x v="1"/>
    <s v="Nauti Seltzer Lemon Lime"/>
    <x v="5"/>
    <x v="7"/>
    <n v="1.64"/>
    <n v="1.64"/>
    <n v="9.84"/>
  </r>
  <r>
    <n v="11839"/>
    <x v="2"/>
    <x v="23"/>
    <s v="The Dubliner Irish Whiskey Liqueur"/>
    <x v="0"/>
    <x v="194"/>
    <n v="23.99"/>
    <n v="23.99"/>
    <n v="2614.91"/>
  </r>
  <r>
    <n v="46191"/>
    <x v="0"/>
    <x v="6"/>
    <s v="Stag's Leap Wine Cellars Karia Chardonnay"/>
    <x v="0"/>
    <x v="74"/>
    <n v="38.99"/>
    <n v="38.99"/>
    <n v="3197.1800000000003"/>
  </r>
  <r>
    <n v="45927"/>
    <x v="0"/>
    <x v="17"/>
    <s v="Croft 10 Year Old Tawny Red Port"/>
    <x v="0"/>
    <x v="27"/>
    <n v="28.99"/>
    <n v="28.99"/>
    <n v="231.92"/>
  </r>
  <r>
    <n v="45154"/>
    <x v="2"/>
    <x v="2"/>
    <s v="The Dimple Pinch Scotch Whiskey"/>
    <x v="2"/>
    <x v="31"/>
    <n v="68.989999999999995"/>
    <n v="68.989999999999995"/>
    <n v="137.97999999999999"/>
  </r>
  <r>
    <n v="334056"/>
    <x v="0"/>
    <x v="0"/>
    <s v="Brampton Sauvignon Blanc"/>
    <x v="0"/>
    <x v="28"/>
    <n v="12.99"/>
    <n v="12.99"/>
    <n v="155.88"/>
  </r>
  <r>
    <n v="28791"/>
    <x v="1"/>
    <x v="1"/>
    <s v="FULL SAIL SESSION IPA 4/6 12.OZ NR"/>
    <x v="16"/>
    <x v="1"/>
    <n v="1.4"/>
    <n v="1.4"/>
    <n v="0"/>
  </r>
  <r>
    <n v="391360"/>
    <x v="0"/>
    <x v="10"/>
    <s v="Bodegas Alto Moncayo Veraton Garnacha"/>
    <x v="0"/>
    <x v="43"/>
    <n v="26.99"/>
    <n v="26.99"/>
    <n v="728.7299999999999"/>
  </r>
  <r>
    <n v="60771"/>
    <x v="0"/>
    <x v="6"/>
    <s v="GRUET NEW MEXICO CHARD"/>
    <x v="0"/>
    <x v="1"/>
    <n v="15.99"/>
    <n v="15.99"/>
    <n v="0"/>
  </r>
  <r>
    <n v="29876"/>
    <x v="1"/>
    <x v="1"/>
    <s v="Lagunitas IPA"/>
    <x v="5"/>
    <x v="158"/>
    <n v="1.67"/>
    <n v="1.67"/>
    <n v="360.71999999999997"/>
  </r>
  <r>
    <n v="376230"/>
    <x v="0"/>
    <x v="10"/>
    <s v="BODEGAS PASO A PASO TEMP"/>
    <x v="0"/>
    <x v="1"/>
    <n v="10.49"/>
    <n v="10.49"/>
    <n v="0"/>
  </r>
  <r>
    <n v="326910"/>
    <x v="0"/>
    <x v="6"/>
    <s v="SENIOR SANGRIA WHITE"/>
    <x v="0"/>
    <x v="1"/>
    <n v="10.99"/>
    <n v="10.99"/>
    <n v="0"/>
  </r>
  <r>
    <n v="28806"/>
    <x v="1"/>
    <x v="1"/>
    <s v="WITTEKERKE FRAMBOISE 4/6 11.2OZ NR"/>
    <x v="10"/>
    <x v="1"/>
    <n v="2.88"/>
    <n v="2.88"/>
    <n v="0"/>
  </r>
  <r>
    <n v="82954"/>
    <x v="0"/>
    <x v="21"/>
    <s v="Le Clarence de Haut Brion Pessac leognan Bordeaux Blend"/>
    <x v="0"/>
    <x v="42"/>
    <n v="234.99"/>
    <n v="234.99"/>
    <n v="1174.95"/>
  </r>
  <r>
    <n v="26759"/>
    <x v="1"/>
    <x v="1"/>
    <s v="PERENNIAL PEACH BERLINER WEISS"/>
    <x v="0"/>
    <x v="1"/>
    <n v="15.14"/>
    <n v="15.14"/>
    <n v="0"/>
  </r>
  <r>
    <n v="46232"/>
    <x v="2"/>
    <x v="5"/>
    <s v="Bitter Truth Celery Bitters"/>
    <x v="35"/>
    <x v="45"/>
    <n v="23.99"/>
    <n v="23.99"/>
    <n v="1031.57"/>
  </r>
  <r>
    <n v="23125"/>
    <x v="1"/>
    <x v="1"/>
    <s v="DOCS HARD PEAR CIDER 22 OZ"/>
    <x v="1"/>
    <x v="1"/>
    <n v="5.14"/>
    <n v="5.14"/>
    <n v="0"/>
  </r>
  <r>
    <n v="26417"/>
    <x v="0"/>
    <x v="16"/>
    <s v="Barboursville Vineyards Phileo Muscat"/>
    <x v="0"/>
    <x v="10"/>
    <n v="18.489999999999998"/>
    <n v="18.489999999999998"/>
    <n v="240.36999999999998"/>
  </r>
  <r>
    <n v="24696"/>
    <x v="1"/>
    <x v="1"/>
    <s v="Blue Moon Dark Hollow Barrel House Imperial Stout"/>
    <x v="0"/>
    <x v="1"/>
    <n v="12.57"/>
    <n v="12.57"/>
    <n v="0"/>
  </r>
  <r>
    <n v="44223"/>
    <x v="0"/>
    <x v="4"/>
    <s v="TAKARA PLUM WINE"/>
    <x v="0"/>
    <x v="1"/>
    <n v="7.79"/>
    <n v="7.79"/>
    <n v="0"/>
  </r>
  <r>
    <n v="232452"/>
    <x v="0"/>
    <x v="10"/>
    <s v="Bodegas Vinsacro Dioro Rioja Red Blend"/>
    <x v="0"/>
    <x v="20"/>
    <n v="15.99"/>
    <n v="15.99"/>
    <n v="271.83"/>
  </r>
  <r>
    <n v="304421"/>
    <x v="0"/>
    <x v="21"/>
    <s v="Chartogne Taillet Cuvee Sainte Anne Brut Champagne Brut Champagne Blend"/>
    <x v="0"/>
    <x v="15"/>
    <n v="47.99"/>
    <n v="47.99"/>
    <n v="527.89"/>
  </r>
  <r>
    <n v="74708"/>
    <x v="2"/>
    <x v="26"/>
    <s v="Pinhook Bourbon N Rye Straight Rye Wihskey"/>
    <x v="0"/>
    <x v="186"/>
    <n v="41.99"/>
    <n v="41.99"/>
    <n v="4660.8900000000003"/>
  </r>
  <r>
    <n v="90303"/>
    <x v="1"/>
    <x v="1"/>
    <s v="BUD LIGHT ALUMN 24/16 LSE ALNR"/>
    <x v="8"/>
    <x v="1"/>
    <n v="34.020000000000003"/>
    <n v="34.020000000000003"/>
    <n v="0"/>
  </r>
  <r>
    <n v="233874"/>
    <x v="0"/>
    <x v="16"/>
    <s v="La Crema Shell Ridge Pinot Noir"/>
    <x v="0"/>
    <x v="28"/>
    <n v="50.99"/>
    <n v="50.99"/>
    <n v="611.88"/>
  </r>
  <r>
    <n v="336002"/>
    <x v="0"/>
    <x v="10"/>
    <s v="LETRAS MINUSCULAS 12"/>
    <x v="0"/>
    <x v="1"/>
    <n v="18.989999999999998"/>
    <n v="18.989999999999998"/>
    <n v="0"/>
  </r>
  <r>
    <n v="74507"/>
    <x v="2"/>
    <x v="9"/>
    <s v="Three Olives Vodka"/>
    <x v="43"/>
    <x v="5"/>
    <n v="23.99"/>
    <n v="23.99"/>
    <n v="215.91"/>
  </r>
  <r>
    <n v="313628"/>
    <x v="2"/>
    <x v="9"/>
    <s v="Joseph A. Magnus Royal Seal Vodka"/>
    <x v="0"/>
    <x v="195"/>
    <n v="31.99"/>
    <n v="31.99"/>
    <n v="7773.57"/>
  </r>
  <r>
    <n v="73839"/>
    <x v="2"/>
    <x v="26"/>
    <s v="Jack Daniel's Sinatra Select Tennessee Whiskey 90 Proof"/>
    <x v="0"/>
    <x v="42"/>
    <n v="164.99"/>
    <n v="164.99"/>
    <n v="824.95"/>
  </r>
  <r>
    <n v="26814"/>
    <x v="1"/>
    <x v="1"/>
    <s v="CRAZY BREWSKY 20/500ML"/>
    <x v="7"/>
    <x v="1"/>
    <n v="4.62"/>
    <n v="4.62"/>
    <n v="0"/>
  </r>
  <r>
    <n v="24918"/>
    <x v="1"/>
    <x v="1"/>
    <s v="EMELISSE RAUCHBIER 24/11.2 OZ"/>
    <x v="10"/>
    <x v="1"/>
    <n v="6.21"/>
    <n v="6.21"/>
    <n v="0"/>
  </r>
  <r>
    <n v="36544"/>
    <x v="0"/>
    <x v="6"/>
    <s v="Beringer Vineyards Private Reserve Chardonnay"/>
    <x v="0"/>
    <x v="4"/>
    <n v="39.99"/>
    <n v="39.99"/>
    <n v="6718.3200000000006"/>
  </r>
  <r>
    <n v="25201"/>
    <x v="1"/>
    <x v="1"/>
    <s v="OCHAKOVO LAGER 15/16.9 OZ"/>
    <x v="3"/>
    <x v="1"/>
    <n v="2.3199999999999998"/>
    <n v="2.3199999999999998"/>
    <n v="0"/>
  </r>
  <r>
    <n v="363634"/>
    <x v="0"/>
    <x v="11"/>
    <s v="CASAL THAULERO MONTEPUL"/>
    <x v="4"/>
    <x v="1"/>
    <n v="12.99"/>
    <n v="12.99"/>
    <n v="0"/>
  </r>
  <r>
    <n v="26412"/>
    <x v="1"/>
    <x v="1"/>
    <s v="PERENNIAL VERMILLION BARLEY WINE 12/"/>
    <x v="0"/>
    <x v="1"/>
    <n v="18.47"/>
    <n v="18.47"/>
    <n v="0"/>
  </r>
  <r>
    <n v="313194"/>
    <x v="0"/>
    <x v="16"/>
    <s v="Dusted Valley Vintners Boomtown Cabernet Sauvignon"/>
    <x v="0"/>
    <x v="1"/>
    <n v="17.989999999999998"/>
    <n v="17.989999999999998"/>
    <n v="0"/>
  </r>
  <r>
    <n v="85860"/>
    <x v="0"/>
    <x v="20"/>
    <s v="Daily's Cocktails Frozen Strawberry Daiquiri"/>
    <x v="21"/>
    <x v="128"/>
    <n v="1.69"/>
    <n v="1.69"/>
    <n v="290.68"/>
  </r>
  <r>
    <n v="22243"/>
    <x v="1"/>
    <x v="1"/>
    <s v="SOUTHERN TIER UNEARTHLY"/>
    <x v="1"/>
    <x v="1"/>
    <n v="7.08"/>
    <n v="7.08"/>
    <n v="0"/>
  </r>
  <r>
    <n v="81256"/>
    <x v="1"/>
    <x v="1"/>
    <s v="MILLER LITE 12/40 OZ NR"/>
    <x v="28"/>
    <x v="1"/>
    <n v="36.51"/>
    <n v="36.51"/>
    <n v="0"/>
  </r>
  <r>
    <n v="45398"/>
    <x v="0"/>
    <x v="4"/>
    <s v="Winter Gold Ice Apple Wine Red Blend"/>
    <x v="6"/>
    <x v="58"/>
    <n v="28.99"/>
    <n v="28.99"/>
    <n v="1130.6099999999999"/>
  </r>
  <r>
    <n v="24855"/>
    <x v="1"/>
    <x v="1"/>
    <s v="J POP CHU HI WHITE PEACH 4/6 1"/>
    <x v="5"/>
    <x v="1"/>
    <n v="2.7"/>
    <n v="2.7"/>
    <n v="0"/>
  </r>
  <r>
    <n v="311161"/>
    <x v="0"/>
    <x v="16"/>
    <s v="Long Shadows Wineries Sequel Syrah"/>
    <x v="0"/>
    <x v="7"/>
    <n v="63.99"/>
    <n v="63.99"/>
    <n v="383.94"/>
  </r>
  <r>
    <n v="322557"/>
    <x v="0"/>
    <x v="6"/>
    <s v="SEVEN FALLS CHARD"/>
    <x v="0"/>
    <x v="1"/>
    <n v="15.49"/>
    <n v="15.49"/>
    <n v="0"/>
  </r>
  <r>
    <n v="316812"/>
    <x v="0"/>
    <x v="21"/>
    <s v="Chateau Pech Celeyran (Saint Exupery) Cuvee Cinquieme Generation La Clape White Southern Rhone Blend"/>
    <x v="0"/>
    <x v="26"/>
    <n v="13.99"/>
    <n v="9.49"/>
    <n v="28.47"/>
  </r>
  <r>
    <n v="75162"/>
    <x v="2"/>
    <x v="9"/>
    <s v="Smirnoff Blueberry Vodka"/>
    <x v="0"/>
    <x v="1"/>
    <n v="12.79"/>
    <n v="12.79"/>
    <n v="0"/>
  </r>
  <r>
    <n v="75472"/>
    <x v="2"/>
    <x v="26"/>
    <s v="Templeton Rye Whiskey Small Batch"/>
    <x v="0"/>
    <x v="96"/>
    <n v="41.99"/>
    <n v="41.99"/>
    <n v="6466.46"/>
  </r>
  <r>
    <n v="332888"/>
    <x v="2"/>
    <x v="2"/>
    <s v="Compass Box Great King St Glasgow Blend Scotch Whiskey"/>
    <x v="0"/>
    <x v="157"/>
    <n v="44.99"/>
    <n v="44.99"/>
    <n v="1979.5600000000002"/>
  </r>
  <r>
    <n v="97314"/>
    <x v="1"/>
    <x v="1"/>
    <s v="Dos Equis Ambar Cerveza"/>
    <x v="5"/>
    <x v="196"/>
    <n v="1.19"/>
    <n v="1.19"/>
    <n v="-28.56"/>
  </r>
  <r>
    <n v="316004"/>
    <x v="0"/>
    <x v="16"/>
    <s v="Formation Estate Grown Pinot Noir"/>
    <x v="0"/>
    <x v="48"/>
    <n v="12.69"/>
    <n v="12.69"/>
    <n v="50.76"/>
  </r>
  <r>
    <n v="23734"/>
    <x v="1"/>
    <x v="1"/>
    <s v="COORS LIGHT 18PK 16OZ CANS"/>
    <x v="8"/>
    <x v="1"/>
    <n v="17.440000000000001"/>
    <n v="17.440000000000001"/>
    <n v="0"/>
  </r>
  <r>
    <n v="365670"/>
    <x v="0"/>
    <x v="16"/>
    <s v="LINE SHACK CAB"/>
    <x v="0"/>
    <x v="1"/>
    <n v="16.489999999999998"/>
    <n v="16.489999999999998"/>
    <n v="0"/>
  </r>
  <r>
    <n v="333596"/>
    <x v="0"/>
    <x v="17"/>
    <s v="Cocchi Vermouth di Torino Red Blend"/>
    <x v="0"/>
    <x v="0"/>
    <n v="20.99"/>
    <n v="20.99"/>
    <n v="209.89999999999998"/>
  </r>
  <r>
    <n v="41248"/>
    <x v="0"/>
    <x v="21"/>
    <s v="Rubus White Blend Colombard"/>
    <x v="0"/>
    <x v="18"/>
    <n v="8.99"/>
    <n v="8.99"/>
    <n v="413.54"/>
  </r>
  <r>
    <n v="76050"/>
    <x v="2"/>
    <x v="2"/>
    <s v="GLENDRONACH 1991 V THE KINGSMAN EDITION"/>
    <x v="0"/>
    <x v="1"/>
    <n v="809.99"/>
    <n v="809.99"/>
    <n v="0"/>
  </r>
  <r>
    <n v="301129"/>
    <x v="0"/>
    <x v="7"/>
    <s v="LOST VYDS MAL"/>
    <x v="0"/>
    <x v="1"/>
    <n v="5.79"/>
    <n v="5.79"/>
    <n v="0"/>
  </r>
  <r>
    <n v="339892"/>
    <x v="0"/>
    <x v="3"/>
    <s v="Emiliana Natura Rose Syrah"/>
    <x v="0"/>
    <x v="1"/>
    <n v="9.7899999999999991"/>
    <n v="9.7899999999999991"/>
    <n v="0"/>
  </r>
  <r>
    <n v="10459"/>
    <x v="1"/>
    <x v="1"/>
    <s v="SESMA SIN NOMBRE"/>
    <x v="3"/>
    <x v="1"/>
    <n v="10.31"/>
    <n v="10.31"/>
    <n v="0"/>
  </r>
  <r>
    <n v="70511"/>
    <x v="1"/>
    <x v="34"/>
    <s v="Kavalan Concertmaster"/>
    <x v="0"/>
    <x v="5"/>
    <n v="99.99"/>
    <n v="99.99"/>
    <n v="899.91"/>
  </r>
  <r>
    <n v="39993"/>
    <x v="0"/>
    <x v="18"/>
    <s v="CHOYA Wine Umeshu"/>
    <x v="7"/>
    <x v="88"/>
    <n v="14.49"/>
    <n v="14.49"/>
    <n v="883.89"/>
  </r>
  <r>
    <n v="46669"/>
    <x v="0"/>
    <x v="11"/>
    <s v="Lorenzo Begali Amarone Della Valpolicella Classico Valpolicella Blend"/>
    <x v="0"/>
    <x v="82"/>
    <n v="36.99"/>
    <n v="36.99"/>
    <n v="850.7700000000001"/>
  </r>
  <r>
    <n v="41711"/>
    <x v="0"/>
    <x v="16"/>
    <s v="CK MONDAVI MER"/>
    <x v="0"/>
    <x v="1"/>
    <n v="6.79"/>
    <n v="6.79"/>
    <n v="0"/>
  </r>
  <r>
    <n v="23232"/>
    <x v="1"/>
    <x v="1"/>
    <s v="HEATHER FROACH ALE 20TH ANNIVERSARY"/>
    <x v="11"/>
    <x v="1"/>
    <n v="9.4700000000000006"/>
    <n v="9.4700000000000006"/>
    <n v="0"/>
  </r>
  <r>
    <n v="73873"/>
    <x v="0"/>
    <x v="20"/>
    <s v="MD 20/20 PEACHES &amp; CREAM"/>
    <x v="0"/>
    <x v="1"/>
    <n v="4.1900000000000004"/>
    <n v="4.1900000000000004"/>
    <n v="0"/>
  </r>
  <r>
    <n v="318182"/>
    <x v="0"/>
    <x v="3"/>
    <s v="Undurraga Reserva Especial Sibaris Cabernet Sauvignon"/>
    <x v="0"/>
    <x v="1"/>
    <n v="14.49"/>
    <n v="14.49"/>
    <n v="0"/>
  </r>
  <r>
    <n v="27775"/>
    <x v="1"/>
    <x v="1"/>
    <s v="LAUGHING DOG HUCKLEBERRY CREAN CAN"/>
    <x v="5"/>
    <x v="1"/>
    <n v="2.4300000000000002"/>
    <n v="2.4300000000000002"/>
    <n v="0"/>
  </r>
  <r>
    <n v="103608"/>
    <x v="0"/>
    <x v="11"/>
    <s v="G.D. Vajra Langhe DOC Nebbiolo"/>
    <x v="0"/>
    <x v="31"/>
    <n v="22.99"/>
    <n v="22.99"/>
    <n v="45.98"/>
  </r>
  <r>
    <n v="320296"/>
    <x v="0"/>
    <x v="18"/>
    <s v="Dewazakura OKA Ginjo Cherry Bouquet Sake"/>
    <x v="27"/>
    <x v="7"/>
    <n v="20.99"/>
    <n v="20.99"/>
    <n v="125.94"/>
  </r>
  <r>
    <n v="25431"/>
    <x v="1"/>
    <x v="1"/>
    <s v="NB TARTASTIC RASP LIME 4/6 NR"/>
    <x v="5"/>
    <x v="1"/>
    <n v="1.59"/>
    <n v="1.59"/>
    <n v="0"/>
  </r>
  <r>
    <n v="312993"/>
    <x v="0"/>
    <x v="6"/>
    <s v="Luna Vineyards Lunatic White Pinot Blanc"/>
    <x v="0"/>
    <x v="52"/>
    <n v="14.99"/>
    <n v="14.99"/>
    <n v="104.93"/>
  </r>
  <r>
    <n v="319243"/>
    <x v="0"/>
    <x v="10"/>
    <s v="MATTARROMERA CYAN 12 MONTH OAK"/>
    <x v="0"/>
    <x v="1"/>
    <n v="12.99"/>
    <n v="12.99"/>
    <n v="0"/>
  </r>
  <r>
    <n v="94668"/>
    <x v="1"/>
    <x v="1"/>
    <s v="MICKEYS MALT 32OZ NR"/>
    <x v="41"/>
    <x v="1"/>
    <n v="21.08"/>
    <n v="21.08"/>
    <n v="0"/>
  </r>
  <r>
    <n v="332130"/>
    <x v="0"/>
    <x v="7"/>
    <s v="Bodega Barricas Malbec"/>
    <x v="0"/>
    <x v="1"/>
    <n v="6.99"/>
    <n v="6.99"/>
    <n v="0"/>
  </r>
  <r>
    <n v="80396"/>
    <x v="0"/>
    <x v="16"/>
    <s v="CEJA P/NOIR"/>
    <x v="0"/>
    <x v="1"/>
    <n v="44.99"/>
    <n v="44.99"/>
    <n v="0"/>
  </r>
  <r>
    <n v="48477"/>
    <x v="0"/>
    <x v="16"/>
    <s v="Rex Hill Pinot Noir"/>
    <x v="0"/>
    <x v="26"/>
    <n v="60.99"/>
    <n v="60.99"/>
    <n v="182.97"/>
  </r>
  <r>
    <n v="29873"/>
    <x v="1"/>
    <x v="1"/>
    <s v="Ninkasi Total Domination IPA"/>
    <x v="5"/>
    <x v="1"/>
    <n v="2.06"/>
    <n v="2.06"/>
    <n v="0"/>
  </r>
  <r>
    <n v="19780"/>
    <x v="2"/>
    <x v="9"/>
    <s v="Absolut Raspberri Vodka"/>
    <x v="0"/>
    <x v="139"/>
    <n v="25.99"/>
    <n v="25.99"/>
    <n v="2209.15"/>
  </r>
  <r>
    <n v="71218"/>
    <x v="2"/>
    <x v="9"/>
    <s v="Reyka Iceland Small Batch Vodka"/>
    <x v="24"/>
    <x v="87"/>
    <n v="3.29"/>
    <n v="3.29"/>
    <n v="493.5"/>
  </r>
  <r>
    <n v="41296"/>
    <x v="2"/>
    <x v="9"/>
    <s v="GREY GOOSE VODKA W/ FLOUR TIN"/>
    <x v="0"/>
    <x v="154"/>
    <n v="30.99"/>
    <n v="30.99"/>
    <n v="2572.17"/>
  </r>
  <r>
    <n v="10439"/>
    <x v="0"/>
    <x v="16"/>
    <s v="Concannon Vineyard Cabernet Sauvignon"/>
    <x v="0"/>
    <x v="77"/>
    <n v="14.99"/>
    <n v="14.99"/>
    <n v="1334.1100000000001"/>
  </r>
  <r>
    <n v="72254"/>
    <x v="2"/>
    <x v="13"/>
    <s v="Bacardi Classic Mojito Cocktails"/>
    <x v="2"/>
    <x v="81"/>
    <n v="22.99"/>
    <n v="22.99"/>
    <n v="2092.0899999999997"/>
  </r>
  <r>
    <n v="321371"/>
    <x v="0"/>
    <x v="11"/>
    <s v="Scarbolo Merlot"/>
    <x v="0"/>
    <x v="26"/>
    <n v="16.489999999999998"/>
    <n v="16.489999999999998"/>
    <n v="49.47"/>
  </r>
  <r>
    <n v="29166"/>
    <x v="1"/>
    <x v="1"/>
    <s v="TERRAPIN HOPSECUTIONER 4/6 12.OZ CAN"/>
    <x v="5"/>
    <x v="1"/>
    <n v="1.42"/>
    <n v="1.42"/>
    <n v="0"/>
  </r>
  <r>
    <n v="93092"/>
    <x v="1"/>
    <x v="1"/>
    <s v="UERIGE DOPPLESTICKE NR"/>
    <x v="10"/>
    <x v="1"/>
    <n v="4.88"/>
    <n v="4.88"/>
    <n v="0"/>
  </r>
  <r>
    <n v="61786"/>
    <x v="3"/>
    <x v="19"/>
    <s v="Herzog Special Reserve Cabernet Sauvignon"/>
    <x v="0"/>
    <x v="6"/>
    <n v="46.99"/>
    <n v="46.99"/>
    <n v="939.80000000000007"/>
  </r>
  <r>
    <n v="70267"/>
    <x v="0"/>
    <x v="16"/>
    <s v="Glen Carlou Rare Red Blend"/>
    <x v="0"/>
    <x v="1"/>
    <n v="14.49"/>
    <n v="14.49"/>
    <n v="0"/>
  </r>
  <r>
    <n v="48464"/>
    <x v="0"/>
    <x v="14"/>
    <s v="Remy Martin VSOP Cognac"/>
    <x v="33"/>
    <x v="31"/>
    <n v="9.2899999999999991"/>
    <n v="9.2899999999999991"/>
    <n v="18.579999999999998"/>
  </r>
  <r>
    <n v="303051"/>
    <x v="0"/>
    <x v="16"/>
    <s v="Pacific Redwood Organic Pinot Noir"/>
    <x v="0"/>
    <x v="23"/>
    <n v="16.489999999999998"/>
    <n v="16.489999999999998"/>
    <n v="263.83999999999997"/>
  </r>
  <r>
    <n v="42480"/>
    <x v="2"/>
    <x v="5"/>
    <s v="DeKuyper Luscious Peachtree Schnapps"/>
    <x v="6"/>
    <x v="41"/>
    <n v="4.99"/>
    <n v="4.99"/>
    <n v="4.99"/>
  </r>
  <r>
    <n v="34860"/>
    <x v="2"/>
    <x v="26"/>
    <s v="Pappy Van Winkle's 23 Year Old Family Reserve Kentucky Straight Bourbon Whiskey"/>
    <x v="0"/>
    <x v="1"/>
    <n v="299.99"/>
    <n v="299.99"/>
    <n v="0"/>
  </r>
  <r>
    <n v="332347"/>
    <x v="0"/>
    <x v="21"/>
    <s v="J MOURAT COLLECTION ROSE"/>
    <x v="0"/>
    <x v="1"/>
    <n v="16.489999999999998"/>
    <n v="16.489999999999998"/>
    <n v="0"/>
  </r>
  <r>
    <n v="310003"/>
    <x v="3"/>
    <x v="19"/>
    <s v="Shiloh Mosaic Merlot"/>
    <x v="0"/>
    <x v="48"/>
    <n v="54.99"/>
    <n v="54.99"/>
    <n v="219.96"/>
  </r>
  <r>
    <n v="51438"/>
    <x v="0"/>
    <x v="6"/>
    <s v="Byron Nielson by Byron Chardonnay"/>
    <x v="0"/>
    <x v="42"/>
    <n v="24.99"/>
    <n v="24.99"/>
    <n v="124.94999999999999"/>
  </r>
  <r>
    <n v="45184"/>
    <x v="0"/>
    <x v="14"/>
    <s v="Remy Martin XO Cognac"/>
    <x v="0"/>
    <x v="194"/>
    <n v="164.99"/>
    <n v="164.99"/>
    <n v="17983.91"/>
  </r>
  <r>
    <n v="23648"/>
    <x v="1"/>
    <x v="1"/>
    <s v="ABITA GOLDEN ALE"/>
    <x v="5"/>
    <x v="1"/>
    <n v="1.71"/>
    <n v="1.71"/>
    <n v="0"/>
  </r>
  <r>
    <n v="340658"/>
    <x v="0"/>
    <x v="16"/>
    <s v="Rutherford Wine Company Predator Cabernet Sauvignon"/>
    <x v="0"/>
    <x v="11"/>
    <n v="15.49"/>
    <n v="15.49"/>
    <n v="371.76"/>
  </r>
  <r>
    <n v="342416"/>
    <x v="0"/>
    <x v="11"/>
    <s v="Varvaglione &quot;Papale&quot; Primitivo di Manduria"/>
    <x v="0"/>
    <x v="1"/>
    <n v="13.99"/>
    <n v="13.99"/>
    <n v="0"/>
  </r>
  <r>
    <n v="28767"/>
    <x v="1"/>
    <x v="1"/>
    <s v="CHIMAY DOREE 6/4 11.2 OZ NR"/>
    <x v="10"/>
    <x v="1"/>
    <n v="5.39"/>
    <n v="5.39"/>
    <n v="0"/>
  </r>
  <r>
    <n v="22615"/>
    <x v="1"/>
    <x v="1"/>
    <s v="RJ ROCKERS BELL RINGER ALE"/>
    <x v="5"/>
    <x v="1"/>
    <n v="1.88"/>
    <n v="1.88"/>
    <n v="0"/>
  </r>
  <r>
    <n v="72769"/>
    <x v="2"/>
    <x v="8"/>
    <s v="Blue Chair Coconut Spiced Rum"/>
    <x v="0"/>
    <x v="21"/>
    <n v="19.989999999999998"/>
    <n v="19.989999999999998"/>
    <n v="599.69999999999993"/>
  </r>
  <r>
    <n v="40300"/>
    <x v="0"/>
    <x v="16"/>
    <s v="Kenwood Jack London Vineyard Cabernet Sauvignon"/>
    <x v="6"/>
    <x v="37"/>
    <n v="18.690000000000001"/>
    <n v="18.690000000000001"/>
    <n v="336.42"/>
  </r>
  <r>
    <n v="349658"/>
    <x v="0"/>
    <x v="3"/>
    <s v="Miguel Torres Santa Digna Rose Reserva Cabernet Sauvignon"/>
    <x v="0"/>
    <x v="31"/>
    <n v="14.69"/>
    <n v="14.69"/>
    <n v="29.38"/>
  </r>
  <r>
    <n v="76068"/>
    <x v="2"/>
    <x v="5"/>
    <s v="Pisco Picasso Mosto Verde Acholado"/>
    <x v="0"/>
    <x v="49"/>
    <n v="49.99"/>
    <n v="49.99"/>
    <n v="699.86"/>
  </r>
  <r>
    <n v="48006"/>
    <x v="2"/>
    <x v="28"/>
    <s v="Citadelle Gin"/>
    <x v="2"/>
    <x v="10"/>
    <n v="39.99"/>
    <n v="39.99"/>
    <n v="519.87"/>
  </r>
  <r>
    <n v="84602"/>
    <x v="0"/>
    <x v="16"/>
    <s v="Silverado Vineyards Solo Cabernet Sauvignon"/>
    <x v="0"/>
    <x v="112"/>
    <n v="106.99"/>
    <n v="106.99"/>
    <n v="1604.85"/>
  </r>
  <r>
    <n v="24636"/>
    <x v="1"/>
    <x v="1"/>
    <s v="SCHLAFLY SUMMER LAGER 12 PK CANS"/>
    <x v="5"/>
    <x v="1"/>
    <n v="1.8"/>
    <n v="1.8"/>
    <n v="0"/>
  </r>
  <r>
    <n v="49061"/>
    <x v="2"/>
    <x v="5"/>
    <s v="Gabriel Boudier Creme de Framboises Liqueur"/>
    <x v="0"/>
    <x v="26"/>
    <n v="27.99"/>
    <n v="27.99"/>
    <n v="83.97"/>
  </r>
  <r>
    <n v="22299"/>
    <x v="1"/>
    <x v="1"/>
    <s v="BARBAR HONEY ALE"/>
    <x v="10"/>
    <x v="1"/>
    <n v="4.62"/>
    <n v="4.62"/>
    <n v="0"/>
  </r>
  <r>
    <n v="326405"/>
    <x v="2"/>
    <x v="15"/>
    <s v="Sauza Blue Agave Reposado Tequila"/>
    <x v="15"/>
    <x v="111"/>
    <n v="18.989999999999998"/>
    <n v="14.49"/>
    <n v="738.99"/>
  </r>
  <r>
    <n v="336829"/>
    <x v="0"/>
    <x v="10"/>
    <s v="DFJ Vinhos Grand'Arte Shiraz"/>
    <x v="0"/>
    <x v="1"/>
    <n v="9.99"/>
    <n v="9.99"/>
    <n v="0"/>
  </r>
  <r>
    <n v="333549"/>
    <x v="0"/>
    <x v="16"/>
    <s v="BRADFORD MT ZIN DRY CREEK 348374"/>
    <x v="0"/>
    <x v="1"/>
    <n v="17.989999999999998"/>
    <n v="17.989999999999998"/>
    <n v="0"/>
  </r>
  <r>
    <n v="355178"/>
    <x v="0"/>
    <x v="6"/>
    <s v="Tutela Veneto IGT Pinot Grigio"/>
    <x v="0"/>
    <x v="10"/>
    <n v="11.49"/>
    <n v="11.49"/>
    <n v="149.37"/>
  </r>
  <r>
    <n v="44752"/>
    <x v="0"/>
    <x v="22"/>
    <s v="MELSHEIMER RIES QBA"/>
    <x v="0"/>
    <x v="1"/>
    <n v="17.489999999999998"/>
    <n v="17.489999999999998"/>
    <n v="0"/>
  </r>
  <r>
    <n v="4588"/>
    <x v="1"/>
    <x v="1"/>
    <s v="UNIBROUE EPHEMERE 6/4"/>
    <x v="5"/>
    <x v="1"/>
    <n v="2.57"/>
    <n v="2.57"/>
    <n v="0"/>
  </r>
  <r>
    <n v="327860"/>
    <x v="2"/>
    <x v="5"/>
    <s v="GIFFARD CREME DE VIOLETTE"/>
    <x v="0"/>
    <x v="1"/>
    <n v="26.99"/>
    <n v="26.99"/>
    <n v="0"/>
  </r>
  <r>
    <n v="92037"/>
    <x v="1"/>
    <x v="1"/>
    <s v="MILLER GEN DRAFT 2/12 CAN"/>
    <x v="5"/>
    <x v="1"/>
    <n v="21.73"/>
    <n v="21.73"/>
    <n v="0"/>
  </r>
  <r>
    <n v="57886"/>
    <x v="2"/>
    <x v="9"/>
    <s v="Effen Black Cherry Vodka"/>
    <x v="0"/>
    <x v="100"/>
    <n v="23.99"/>
    <n v="23.99"/>
    <n v="3334.6099999999997"/>
  </r>
  <r>
    <n v="75890"/>
    <x v="2"/>
    <x v="5"/>
    <s v="Southern Comfort Gingerbread Spice"/>
    <x v="0"/>
    <x v="41"/>
    <n v="10.49"/>
    <n v="10.49"/>
    <n v="10.49"/>
  </r>
  <r>
    <n v="345783"/>
    <x v="0"/>
    <x v="25"/>
    <s v="TURKEY FLAT CAB 05"/>
    <x v="0"/>
    <x v="1"/>
    <n v="30.99"/>
    <n v="30.99"/>
    <n v="0"/>
  </r>
  <r>
    <n v="5487"/>
    <x v="1"/>
    <x v="1"/>
    <s v="REGIA 12/32OZ NR"/>
    <x v="41"/>
    <x v="1"/>
    <n v="33.659999999999997"/>
    <n v="33.659999999999997"/>
    <n v="0"/>
  </r>
  <r>
    <n v="304749"/>
    <x v="3"/>
    <x v="19"/>
    <s v="Bartenura Ovadia Estate Bottled Chianti DOCG Sangiovese"/>
    <x v="0"/>
    <x v="38"/>
    <n v="14.69"/>
    <n v="14.69"/>
    <n v="705.12"/>
  </r>
  <r>
    <n v="337590"/>
    <x v="0"/>
    <x v="6"/>
    <s v="Tortoise Creek Wines Jam's Blend Chardonnay"/>
    <x v="0"/>
    <x v="1"/>
    <n v="12.99"/>
    <n v="12.99"/>
    <n v="0"/>
  </r>
  <r>
    <n v="339855"/>
    <x v="0"/>
    <x v="6"/>
    <s v="WindRacer Chardonnay"/>
    <x v="0"/>
    <x v="10"/>
    <n v="34.99"/>
    <n v="34.99"/>
    <n v="454.87"/>
  </r>
  <r>
    <n v="44584"/>
    <x v="0"/>
    <x v="16"/>
    <s v="Santa Clara Rompope Liqueur"/>
    <x v="15"/>
    <x v="28"/>
    <n v="14.49"/>
    <n v="14.49"/>
    <n v="173.88"/>
  </r>
  <r>
    <n v="84911"/>
    <x v="0"/>
    <x v="3"/>
    <s v="Concha y Toro Casillero del Diablo Reserva Pinot Noir"/>
    <x v="0"/>
    <x v="92"/>
    <n v="9.7899999999999991"/>
    <n v="9.7899999999999991"/>
    <n v="254.53999999999996"/>
  </r>
  <r>
    <n v="348678"/>
    <x v="2"/>
    <x v="26"/>
    <s v="Breckenridge Port Cask Finish Whiskey"/>
    <x v="0"/>
    <x v="19"/>
    <n v="57.99"/>
    <n v="57.99"/>
    <n v="4407.24"/>
  </r>
  <r>
    <n v="25904"/>
    <x v="1"/>
    <x v="1"/>
    <s v="BOHEMIA PILSNER 20/16.9 NR"/>
    <x v="3"/>
    <x v="1"/>
    <n v="2.62"/>
    <n v="2.62"/>
    <n v="0"/>
  </r>
  <r>
    <n v="162655"/>
    <x v="0"/>
    <x v="4"/>
    <s v="Kuromatsu Hakushika Chokara Extra Dry Sake"/>
    <x v="27"/>
    <x v="15"/>
    <n v="7.49"/>
    <n v="7.49"/>
    <n v="82.39"/>
  </r>
  <r>
    <n v="89460"/>
    <x v="1"/>
    <x v="1"/>
    <s v="Woodchuck Granny Smith Cider"/>
    <x v="31"/>
    <x v="197"/>
    <n v="1.67"/>
    <n v="1.67"/>
    <n v="470.94"/>
  </r>
  <r>
    <n v="138711"/>
    <x v="0"/>
    <x v="7"/>
    <s v="CATENA ALTA MAL 6/C"/>
    <x v="0"/>
    <x v="1"/>
    <n v="41.99"/>
    <n v="41.99"/>
    <n v="0"/>
  </r>
  <r>
    <n v="29002"/>
    <x v="1"/>
    <x v="1"/>
    <s v="Troegs Sunshine Pils"/>
    <x v="5"/>
    <x v="83"/>
    <n v="1.38"/>
    <n v="1.38"/>
    <n v="99.359999999999985"/>
  </r>
  <r>
    <n v="26381"/>
    <x v="1"/>
    <x v="1"/>
    <s v="GOUDEN CAROLUS HOPSINJOOR 12/750ML"/>
    <x v="0"/>
    <x v="1"/>
    <n v="10.27"/>
    <n v="10.27"/>
    <n v="0"/>
  </r>
  <r>
    <n v="305127"/>
    <x v="0"/>
    <x v="21"/>
    <s v="Louis Laurent Vouvray Chenin Blanc"/>
    <x v="0"/>
    <x v="1"/>
    <n v="9.7899999999999991"/>
    <n v="9.7899999999999991"/>
    <n v="0"/>
  </r>
  <r>
    <n v="97780"/>
    <x v="1"/>
    <x v="1"/>
    <s v="MONTY PYTHON HOLY GRAIL 12/16."/>
    <x v="3"/>
    <x v="1"/>
    <n v="5.14"/>
    <n v="5.14"/>
    <n v="0"/>
  </r>
  <r>
    <n v="90005"/>
    <x v="1"/>
    <x v="1"/>
    <s v="UINTA STOMPIN GROUNDS COFFEE STOUT"/>
    <x v="0"/>
    <x v="1"/>
    <n v="9.24"/>
    <n v="9.24"/>
    <n v="0"/>
  </r>
  <r>
    <n v="327101"/>
    <x v="0"/>
    <x v="24"/>
    <s v="MANOLESAKIS SYR"/>
    <x v="0"/>
    <x v="1"/>
    <n v="17.989999999999998"/>
    <n v="17.989999999999998"/>
    <n v="0"/>
  </r>
  <r>
    <n v="85280"/>
    <x v="0"/>
    <x v="7"/>
    <s v="Graffigna Grand Reserve Malbec"/>
    <x v="0"/>
    <x v="113"/>
    <n v="12.69"/>
    <n v="12.69"/>
    <n v="748.70999999999992"/>
  </r>
  <r>
    <n v="70514"/>
    <x v="1"/>
    <x v="32"/>
    <s v="Bonnie Rose Tennessee White Whiskey Orange Peel"/>
    <x v="0"/>
    <x v="159"/>
    <n v="16.989999999999998"/>
    <n v="16.989999999999998"/>
    <n v="2021.8099999999997"/>
  </r>
  <r>
    <n v="76056"/>
    <x v="2"/>
    <x v="5"/>
    <s v="Galliano L'Autentico"/>
    <x v="0"/>
    <x v="107"/>
    <n v="29.99"/>
    <n v="29.99"/>
    <n v="2129.29"/>
  </r>
  <r>
    <n v="323645"/>
    <x v="0"/>
    <x v="11"/>
    <s v="Tenuta Sant'Antonio Selezione Antonio Castagnedi Amarone della Valpolicella Classico DOCG Valpolicella Blend"/>
    <x v="0"/>
    <x v="1"/>
    <n v="42.99"/>
    <n v="42.99"/>
    <n v="0"/>
  </r>
  <r>
    <n v="313622"/>
    <x v="2"/>
    <x v="26"/>
    <s v="Murray Hill Club Bourbon Whiskey"/>
    <x v="0"/>
    <x v="19"/>
    <n v="95.99"/>
    <n v="95.99"/>
    <n v="7295.24"/>
  </r>
  <r>
    <n v="41000"/>
    <x v="0"/>
    <x v="6"/>
    <s v="Duckhorn Vineyards Sauvignon Blanc"/>
    <x v="0"/>
    <x v="167"/>
    <n v="26.99"/>
    <n v="26.99"/>
    <n v="3400.74"/>
  </r>
  <r>
    <n v="27826"/>
    <x v="1"/>
    <x v="1"/>
    <s v="HALEN MARIENRODE DOUBLE 6/750ML NR"/>
    <x v="0"/>
    <x v="1"/>
    <n v="10.25"/>
    <n v="10.25"/>
    <n v="0"/>
  </r>
  <r>
    <n v="332079"/>
    <x v="0"/>
    <x v="4"/>
    <s v="SALTON TALENTO RED BLEND 09"/>
    <x v="0"/>
    <x v="1"/>
    <n v="29.99"/>
    <n v="29.99"/>
    <n v="0"/>
  </r>
  <r>
    <n v="337083"/>
    <x v="0"/>
    <x v="25"/>
    <s v="Barossa Valley Estate GSM Grenache"/>
    <x v="0"/>
    <x v="184"/>
    <n v="16.989999999999998"/>
    <n v="16.989999999999998"/>
    <n v="2344.62"/>
  </r>
  <r>
    <n v="40858"/>
    <x v="0"/>
    <x v="6"/>
    <s v="Dr. Konstantin Frank Dry Riesling"/>
    <x v="0"/>
    <x v="112"/>
    <n v="20.99"/>
    <n v="20.99"/>
    <n v="314.84999999999997"/>
  </r>
  <r>
    <n v="40824"/>
    <x v="0"/>
    <x v="11"/>
    <s v="Damilano Lecinquevigne Barolo Nebbiolo"/>
    <x v="0"/>
    <x v="112"/>
    <n v="48.99"/>
    <n v="48.99"/>
    <n v="734.85"/>
  </r>
  <r>
    <n v="28490"/>
    <x v="1"/>
    <x v="1"/>
    <s v="Henry's Hard Soda Ginger Ale"/>
    <x v="5"/>
    <x v="32"/>
    <n v="1.34"/>
    <n v="1.34"/>
    <n v="139.36000000000001"/>
  </r>
  <r>
    <n v="316623"/>
    <x v="0"/>
    <x v="16"/>
    <s v="Seven Falls Cellars Cabernet Sauvignon"/>
    <x v="0"/>
    <x v="3"/>
    <n v="15.49"/>
    <n v="15.49"/>
    <n v="294.31"/>
  </r>
  <r>
    <n v="48081"/>
    <x v="0"/>
    <x v="16"/>
    <s v="Trefethen Dragon's Tooth Bordeaux Blend"/>
    <x v="0"/>
    <x v="1"/>
    <n v="46.99"/>
    <n v="46.99"/>
    <n v="0"/>
  </r>
  <r>
    <n v="46629"/>
    <x v="0"/>
    <x v="10"/>
    <s v="BARON LADRON DE GUEVARA RES"/>
    <x v="0"/>
    <x v="1"/>
    <n v="22.99"/>
    <n v="22.99"/>
    <n v="0"/>
  </r>
  <r>
    <n v="26331"/>
    <x v="1"/>
    <x v="1"/>
    <s v="Dogfish Head Kvasir Ale"/>
    <x v="11"/>
    <x v="10"/>
    <n v="11.11"/>
    <n v="11.11"/>
    <n v="144.43"/>
  </r>
  <r>
    <n v="306252"/>
    <x v="0"/>
    <x v="6"/>
    <s v="Rex Goliath Free Range Giant 47 Pound Rooster Sauvignon Blanc"/>
    <x v="0"/>
    <x v="1"/>
    <n v="7.79"/>
    <n v="7.79"/>
    <n v="0"/>
  </r>
  <r>
    <n v="42577"/>
    <x v="0"/>
    <x v="12"/>
    <s v="Cook's Extra Dry Champagne Blend"/>
    <x v="4"/>
    <x v="6"/>
    <n v="13.99"/>
    <n v="13.99"/>
    <n v="279.8"/>
  </r>
  <r>
    <n v="25387"/>
    <x v="1"/>
    <x v="1"/>
    <s v="New Belgium Accumulation White India Pale Ale"/>
    <x v="5"/>
    <x v="33"/>
    <n v="1.59"/>
    <n v="1.59"/>
    <n v="85.86"/>
  </r>
  <r>
    <n v="84701"/>
    <x v="0"/>
    <x v="16"/>
    <s v="Wild Horse Merlot"/>
    <x v="0"/>
    <x v="198"/>
    <n v="15.99"/>
    <n v="15.49"/>
    <n v="3283.88"/>
  </r>
  <r>
    <n v="322312"/>
    <x v="0"/>
    <x v="11"/>
    <s v="Tenuta Caparzo Brunello di Montalcino DOCG Sangiovese"/>
    <x v="6"/>
    <x v="15"/>
    <n v="21.99"/>
    <n v="21.99"/>
    <n v="241.89"/>
  </r>
  <r>
    <n v="91731"/>
    <x v="1"/>
    <x v="1"/>
    <s v="BALTIKA #6 PALE ALE 20/16.9OZ"/>
    <x v="3"/>
    <x v="1"/>
    <n v="2.62"/>
    <n v="2.62"/>
    <n v="0"/>
  </r>
  <r>
    <n v="341251"/>
    <x v="0"/>
    <x v="21"/>
    <s v="Chateau Haut Barade Petit Verdot"/>
    <x v="0"/>
    <x v="1"/>
    <n v="12.99"/>
    <n v="12.99"/>
    <n v="0"/>
  </r>
  <r>
    <n v="51330"/>
    <x v="2"/>
    <x v="8"/>
    <s v="Captain Morgan Parrot Bay Mango Rum"/>
    <x v="0"/>
    <x v="31"/>
    <n v="13.49"/>
    <n v="13.49"/>
    <n v="26.98"/>
  </r>
  <r>
    <n v="46336"/>
    <x v="0"/>
    <x v="18"/>
    <s v="Myungjak Bokbunja"/>
    <x v="6"/>
    <x v="63"/>
    <n v="6.99"/>
    <n v="6.99"/>
    <n v="510.27000000000004"/>
  </r>
  <r>
    <n v="8613"/>
    <x v="1"/>
    <x v="1"/>
    <s v="Flying Dog Dogtoberfest Marzen"/>
    <x v="5"/>
    <x v="37"/>
    <n v="1.84"/>
    <n v="1.84"/>
    <n v="33.120000000000005"/>
  </r>
  <r>
    <n v="44503"/>
    <x v="0"/>
    <x v="10"/>
    <s v="Terra Unica Tempranillo"/>
    <x v="0"/>
    <x v="1"/>
    <n v="8.19"/>
    <n v="8.19"/>
    <n v="0"/>
  </r>
  <r>
    <n v="331377"/>
    <x v="0"/>
    <x v="21"/>
    <s v="GERARD BERTRAND P/NOIR RSV SPEC"/>
    <x v="0"/>
    <x v="1"/>
    <n v="14.69"/>
    <n v="14.69"/>
    <n v="0"/>
  </r>
  <r>
    <n v="44221"/>
    <x v="0"/>
    <x v="16"/>
    <s v="GLORIA FERRER MER"/>
    <x v="0"/>
    <x v="1"/>
    <n v="14.99"/>
    <n v="14.99"/>
    <n v="0"/>
  </r>
  <r>
    <n v="300586"/>
    <x v="0"/>
    <x v="11"/>
    <s v="Livio Felluga Colli Orientali del Friuli Pinot Grigio"/>
    <x v="0"/>
    <x v="1"/>
    <n v="30.99"/>
    <n v="30.99"/>
    <n v="0"/>
  </r>
  <r>
    <n v="11803"/>
    <x v="1"/>
    <x v="1"/>
    <s v="Evolution Craft Southern Pecan Pie Imperial Brown Ale"/>
    <x v="0"/>
    <x v="42"/>
    <n v="8.4700000000000006"/>
    <n v="8.4700000000000006"/>
    <n v="42.35"/>
  </r>
  <r>
    <n v="340369"/>
    <x v="0"/>
    <x v="22"/>
    <s v="Selbach Kabinett Trutta Fario Fish Label Riesling"/>
    <x v="0"/>
    <x v="28"/>
    <n v="14.99"/>
    <n v="14.99"/>
    <n v="179.88"/>
  </r>
  <r>
    <n v="46009"/>
    <x v="0"/>
    <x v="6"/>
    <s v="Terrapin Cellars Pinot Gris"/>
    <x v="0"/>
    <x v="26"/>
    <n v="15.49"/>
    <n v="15.49"/>
    <n v="46.47"/>
  </r>
  <r>
    <n v="12383"/>
    <x v="1"/>
    <x v="1"/>
    <s v="SCHLAFLY SMOKED STOUT"/>
    <x v="0"/>
    <x v="1"/>
    <n v="14.37"/>
    <n v="14.37"/>
    <n v="0"/>
  </r>
  <r>
    <n v="29953"/>
    <x v="1"/>
    <x v="1"/>
    <s v="Clown Shoes Blaecorn Unidragon Russian Imperial Stout"/>
    <x v="1"/>
    <x v="1"/>
    <n v="12.19"/>
    <n v="12.19"/>
    <n v="0"/>
  </r>
  <r>
    <n v="22441"/>
    <x v="1"/>
    <x v="1"/>
    <s v="Bear Republic Racer 5 India Pale Ale"/>
    <x v="5"/>
    <x v="170"/>
    <n v="2.23"/>
    <n v="2.23"/>
    <n v="254.22"/>
  </r>
  <r>
    <n v="20095"/>
    <x v="0"/>
    <x v="12"/>
    <s v="COOKS SWEET ROSE"/>
    <x v="0"/>
    <x v="1"/>
    <n v="7.99"/>
    <n v="7.99"/>
    <n v="0"/>
  </r>
  <r>
    <n v="310266"/>
    <x v="0"/>
    <x v="16"/>
    <s v="Foppiano Lot 96 Petite Sirah"/>
    <x v="0"/>
    <x v="15"/>
    <n v="13.99"/>
    <n v="13.99"/>
    <n v="153.89000000000001"/>
  </r>
  <r>
    <n v="43231"/>
    <x v="2"/>
    <x v="9"/>
    <s v="Vincent Van Gogh Melon Vodka"/>
    <x v="0"/>
    <x v="37"/>
    <n v="29.99"/>
    <n v="29.99"/>
    <n v="539.81999999999994"/>
  </r>
  <r>
    <n v="11002"/>
    <x v="2"/>
    <x v="26"/>
    <s v="Ancient Age Kentucky Straight Bourbon Whiskey"/>
    <x v="2"/>
    <x v="100"/>
    <n v="20.99"/>
    <n v="20.99"/>
    <n v="2917.6099999999997"/>
  </r>
  <r>
    <n v="421103"/>
    <x v="0"/>
    <x v="12"/>
    <s v="Zonin Prosecco Glera"/>
    <x v="20"/>
    <x v="41"/>
    <n v="3.99"/>
    <n v="3.99"/>
    <n v="3.99"/>
  </r>
  <r>
    <n v="24451"/>
    <x v="1"/>
    <x v="1"/>
    <s v="FULL SAIL IPA 4/6 12 OZ"/>
    <x v="5"/>
    <x v="1"/>
    <n v="1.61"/>
    <n v="1.61"/>
    <n v="0"/>
  </r>
  <r>
    <n v="28222"/>
    <x v="1"/>
    <x v="1"/>
    <s v="STRAFFE HENDRIK QUADRUPEL 6/4 11.20Z"/>
    <x v="10"/>
    <x v="1"/>
    <n v="5.65"/>
    <n v="5.65"/>
    <n v="0"/>
  </r>
  <r>
    <n v="322810"/>
    <x v="0"/>
    <x v="12"/>
    <s v="Sho Chiku Bai Mio Sparkling Sake"/>
    <x v="27"/>
    <x v="5"/>
    <n v="9.99"/>
    <n v="9.99"/>
    <n v="89.91"/>
  </r>
  <r>
    <n v="25973"/>
    <x v="1"/>
    <x v="1"/>
    <s v="ICEHOUSE EDGE 24OZ CAN"/>
    <x v="17"/>
    <x v="1"/>
    <n v="18.05"/>
    <n v="18.05"/>
    <n v="0"/>
  </r>
  <r>
    <n v="96644"/>
    <x v="1"/>
    <x v="1"/>
    <s v="MOLSON ICE 2/12 LNNR"/>
    <x v="5"/>
    <x v="1"/>
    <n v="0.95"/>
    <n v="0.95"/>
    <n v="0"/>
  </r>
  <r>
    <n v="83986"/>
    <x v="0"/>
    <x v="12"/>
    <s v="Perelada Brut Reserva Cava Blend"/>
    <x v="0"/>
    <x v="1"/>
    <n v="11.99"/>
    <n v="11.99"/>
    <n v="0"/>
  </r>
  <r>
    <n v="27665"/>
    <x v="1"/>
    <x v="1"/>
    <s v="SCHLAFLY EXPORT IPA 4/6 12.0Z NR"/>
    <x v="5"/>
    <x v="1"/>
    <n v="2.4"/>
    <n v="2.4"/>
    <n v="0"/>
  </r>
  <r>
    <n v="308187"/>
    <x v="0"/>
    <x v="25"/>
    <s v="Angove's Nine Vines Moscato Muscat"/>
    <x v="0"/>
    <x v="25"/>
    <n v="11.99"/>
    <n v="11.99"/>
    <n v="431.64"/>
  </r>
  <r>
    <n v="323367"/>
    <x v="0"/>
    <x v="11"/>
    <s v="Marcarino Paolo Zero In Condotta Barbera"/>
    <x v="0"/>
    <x v="0"/>
    <n v="11.99"/>
    <n v="11.99"/>
    <n v="119.9"/>
  </r>
  <r>
    <n v="342706"/>
    <x v="0"/>
    <x v="21"/>
    <s v="Husch Vineyards Estate Bottled Chardonnay"/>
    <x v="0"/>
    <x v="1"/>
    <n v="17.489999999999998"/>
    <n v="17.489999999999998"/>
    <n v="0"/>
  </r>
  <r>
    <n v="44978"/>
    <x v="0"/>
    <x v="6"/>
    <s v="Dr. Konstantin Frank Rkatsiteli"/>
    <x v="0"/>
    <x v="37"/>
    <n v="18.690000000000001"/>
    <n v="18.690000000000001"/>
    <n v="336.42"/>
  </r>
  <r>
    <n v="311747"/>
    <x v="0"/>
    <x v="25"/>
    <s v="Vinaceous Right Reverend V Cabernet Sauvignon"/>
    <x v="0"/>
    <x v="0"/>
    <n v="21.99"/>
    <n v="21.99"/>
    <n v="219.89999999999998"/>
  </r>
  <r>
    <n v="324403"/>
    <x v="0"/>
    <x v="6"/>
    <s v="Domaines Paul Mas la Madeleine Chardonnay"/>
    <x v="0"/>
    <x v="1"/>
    <n v="10.99"/>
    <n v="10.99"/>
    <n v="0"/>
  </r>
  <r>
    <n v="9156"/>
    <x v="1"/>
    <x v="1"/>
    <s v="BARD'S TAIL DRAGON'S GOLD NR"/>
    <x v="5"/>
    <x v="1"/>
    <n v="1.93"/>
    <n v="1.93"/>
    <n v="0"/>
  </r>
  <r>
    <n v="44042"/>
    <x v="0"/>
    <x v="24"/>
    <s v="Kourtaki Patras Mavrodaphne"/>
    <x v="0"/>
    <x v="79"/>
    <n v="12.99"/>
    <n v="12.99"/>
    <n v="1247.04"/>
  </r>
  <r>
    <n v="41527"/>
    <x v="0"/>
    <x v="14"/>
    <s v="Jacopo Poli Po' di Poli Aromatica Gewurztraminer Grappa"/>
    <x v="0"/>
    <x v="41"/>
    <n v="55.99"/>
    <n v="55.99"/>
    <n v="55.99"/>
  </r>
  <r>
    <n v="31167"/>
    <x v="1"/>
    <x v="1"/>
    <s v="Sweet Water 420 Extra Pale Ale"/>
    <x v="5"/>
    <x v="133"/>
    <n v="1.44"/>
    <n v="1.44"/>
    <n v="319.68"/>
  </r>
  <r>
    <n v="28535"/>
    <x v="1"/>
    <x v="1"/>
    <s v="Victoria Vienna Lager"/>
    <x v="5"/>
    <x v="16"/>
    <n v="1.36"/>
    <n v="1.36"/>
    <n v="145.52000000000001"/>
  </r>
  <r>
    <n v="26725"/>
    <x v="1"/>
    <x v="1"/>
    <s v="BOULDER HONEY SAISON 12/22 0Z"/>
    <x v="1"/>
    <x v="1"/>
    <n v="7.7"/>
    <n v="7.7"/>
    <n v="0"/>
  </r>
  <r>
    <n v="29253"/>
    <x v="1"/>
    <x v="1"/>
    <s v="ABITA SEERSUCKER SUMMER PILS"/>
    <x v="5"/>
    <x v="1"/>
    <n v="1.74"/>
    <n v="1.74"/>
    <n v="0"/>
  </r>
  <r>
    <n v="41808"/>
    <x v="2"/>
    <x v="5"/>
    <s v="Jagermeister"/>
    <x v="24"/>
    <x v="199"/>
    <n v="1.79"/>
    <n v="1.79"/>
    <n v="1306.7"/>
  </r>
  <r>
    <n v="27617"/>
    <x v="1"/>
    <x v="1"/>
    <s v="HANSSENS OUTBTJ 12/12.7.0Z"/>
    <x v="30"/>
    <x v="1"/>
    <n v="11.87"/>
    <n v="11.87"/>
    <n v="0"/>
  </r>
  <r>
    <n v="45005"/>
    <x v="0"/>
    <x v="11"/>
    <s v="Planeta Cerasuolo di Vittoria Nero d'Avola"/>
    <x v="0"/>
    <x v="37"/>
    <n v="17.489999999999998"/>
    <n v="17.489999999999998"/>
    <n v="314.82"/>
  </r>
  <r>
    <n v="335282"/>
    <x v="0"/>
    <x v="16"/>
    <s v="Rex Goliath Giant 47 Pound Rooster Merlot"/>
    <x v="4"/>
    <x v="60"/>
    <n v="14.99"/>
    <n v="13.39"/>
    <n v="1004.25"/>
  </r>
  <r>
    <n v="93427"/>
    <x v="1"/>
    <x v="1"/>
    <s v="BAR HARBOR REAL ALE"/>
    <x v="5"/>
    <x v="1"/>
    <n v="2.23"/>
    <n v="2.23"/>
    <n v="0"/>
  </r>
  <r>
    <n v="24390"/>
    <x v="1"/>
    <x v="1"/>
    <s v="St. Bernardus Christmas Ale"/>
    <x v="0"/>
    <x v="1"/>
    <n v="12.19"/>
    <n v="12.19"/>
    <n v="0"/>
  </r>
  <r>
    <n v="347045"/>
    <x v="0"/>
    <x v="12"/>
    <s v="Mezzacorona Mezza Italian Glacial Bubbly Extra Dry Vigneti Delle Dolomiti IGT Chardonnay"/>
    <x v="0"/>
    <x v="42"/>
    <n v="11.99"/>
    <n v="11.99"/>
    <n v="59.95"/>
  </r>
  <r>
    <n v="335431"/>
    <x v="0"/>
    <x v="29"/>
    <s v="RENEGADE ROSE 14"/>
    <x v="0"/>
    <x v="1"/>
    <n v="12.99"/>
    <n v="12.99"/>
    <n v="0"/>
  </r>
  <r>
    <n v="24838"/>
    <x v="1"/>
    <x v="1"/>
    <s v="CHIMAY GRANDE RESERVE 2012 12/"/>
    <x v="0"/>
    <x v="1"/>
    <n v="18.47"/>
    <n v="18.47"/>
    <n v="0"/>
  </r>
  <r>
    <n v="342410"/>
    <x v="0"/>
    <x v="17"/>
    <s v="Santa Sofia Amarone della Valpolicella Classico DOCG Valpolicella Blend"/>
    <x v="0"/>
    <x v="1"/>
    <n v="40.99"/>
    <n v="40.99"/>
    <n v="0"/>
  </r>
  <r>
    <n v="327239"/>
    <x v="0"/>
    <x v="12"/>
    <s v="Vega Barcelona Brut Seleccion Cava Blend"/>
    <x v="0"/>
    <x v="1"/>
    <n v="10.99"/>
    <n v="10.99"/>
    <n v="0"/>
  </r>
  <r>
    <n v="78231"/>
    <x v="2"/>
    <x v="2"/>
    <s v="Macallan Rare Cask 1824 Highland Single Malt Scotch Whiskey"/>
    <x v="0"/>
    <x v="1"/>
    <n v="283.99"/>
    <n v="283.99"/>
    <n v="0"/>
  </r>
  <r>
    <n v="26748"/>
    <x v="1"/>
    <x v="1"/>
    <s v="BEAR REPUBLIC BLACK RACER IPA 12/22Z"/>
    <x v="1"/>
    <x v="1"/>
    <n v="7.19"/>
    <n v="7.19"/>
    <n v="0"/>
  </r>
  <r>
    <n v="40422"/>
    <x v="0"/>
    <x v="16"/>
    <s v="Domaine Drouhin Pinot Noir"/>
    <x v="0"/>
    <x v="42"/>
    <n v="45.99"/>
    <n v="45.99"/>
    <n v="229.95000000000002"/>
  </r>
  <r>
    <n v="304478"/>
    <x v="0"/>
    <x v="11"/>
    <s v="Mezzacorona Estate Grown Vigneti Delle Dolomiti IGT Pinot Noir"/>
    <x v="0"/>
    <x v="66"/>
    <n v="9.7899999999999991"/>
    <n v="9.7899999999999991"/>
    <n v="372.02"/>
  </r>
  <r>
    <n v="97152"/>
    <x v="1"/>
    <x v="1"/>
    <s v="Asahi Super Dry"/>
    <x v="32"/>
    <x v="25"/>
    <n v="2.71"/>
    <n v="2.71"/>
    <n v="97.56"/>
  </r>
  <r>
    <n v="73667"/>
    <x v="2"/>
    <x v="2"/>
    <s v="The Balvenie Single Barrel Age 25 Years Case No. 0159 Bottle No. 201"/>
    <x v="0"/>
    <x v="41"/>
    <n v="549.99"/>
    <n v="549.99"/>
    <n v="549.99"/>
  </r>
  <r>
    <n v="308354"/>
    <x v="0"/>
    <x v="12"/>
    <s v="Tenuta Polvaro Prosecco Glera"/>
    <x v="0"/>
    <x v="42"/>
    <n v="13.99"/>
    <n v="13.99"/>
    <n v="69.95"/>
  </r>
  <r>
    <n v="81746"/>
    <x v="0"/>
    <x v="6"/>
    <s v="Barefoot Cellars Bubbly Moscato Spumante Muscat"/>
    <x v="20"/>
    <x v="70"/>
    <n v="3.39"/>
    <n v="3.39"/>
    <n v="223.74"/>
  </r>
  <r>
    <n v="173762"/>
    <x v="0"/>
    <x v="6"/>
    <s v="Grgich Hills Fume Blanc Dry Estate Grown Sauvignon Blanc"/>
    <x v="6"/>
    <x v="15"/>
    <n v="18.989999999999998"/>
    <n v="18.989999999999998"/>
    <n v="208.89"/>
  </r>
  <r>
    <n v="146218"/>
    <x v="0"/>
    <x v="11"/>
    <s v="Tenuta di Tavignano Classico Superiore Villa Torre Verdicchio Dei Castelli di Jesi Classico"/>
    <x v="0"/>
    <x v="31"/>
    <n v="11.99"/>
    <n v="11.99"/>
    <n v="23.98"/>
  </r>
  <r>
    <n v="40419"/>
    <x v="0"/>
    <x v="16"/>
    <s v="CRANE LAKE CAL CAB"/>
    <x v="0"/>
    <x v="1"/>
    <n v="5.99"/>
    <n v="5.99"/>
    <n v="0"/>
  </r>
  <r>
    <n v="80211"/>
    <x v="0"/>
    <x v="6"/>
    <s v="Flipflop Wines Pinot Grigio"/>
    <x v="0"/>
    <x v="183"/>
    <n v="5.79"/>
    <n v="5.79"/>
    <n v="920.61"/>
  </r>
  <r>
    <n v="48328"/>
    <x v="0"/>
    <x v="14"/>
    <s v="Chateau De Laubade Vintage Armagnac 1965"/>
    <x v="0"/>
    <x v="31"/>
    <n v="509.99"/>
    <n v="509.99"/>
    <n v="1019.98"/>
  </r>
  <r>
    <n v="434922"/>
    <x v="0"/>
    <x v="25"/>
    <s v="Penfolds Bin 311 Chardonnay"/>
    <x v="0"/>
    <x v="3"/>
    <n v="34.99"/>
    <n v="34.99"/>
    <n v="664.81000000000006"/>
  </r>
  <r>
    <n v="73288"/>
    <x v="0"/>
    <x v="16"/>
    <s v="De Loach Merlot"/>
    <x v="0"/>
    <x v="1"/>
    <n v="19.690000000000001"/>
    <n v="19.690000000000001"/>
    <n v="0"/>
  </r>
  <r>
    <n v="29436"/>
    <x v="1"/>
    <x v="1"/>
    <s v="SUSQUEHANA BREWING SUMMER SHANDY"/>
    <x v="5"/>
    <x v="1"/>
    <n v="1.87"/>
    <n v="1.87"/>
    <n v="0"/>
  </r>
  <r>
    <n v="304711"/>
    <x v="0"/>
    <x v="21"/>
    <s v="Domaine Antugnac Chardonnay"/>
    <x v="0"/>
    <x v="43"/>
    <n v="13.99"/>
    <n v="13.99"/>
    <n v="377.73"/>
  </r>
  <r>
    <n v="88769"/>
    <x v="2"/>
    <x v="13"/>
    <s v="STIRRINGS MARGARITA RIMMER"/>
    <x v="49"/>
    <x v="143"/>
    <n v="4.79"/>
    <n v="4.79"/>
    <n v="416.73"/>
  </r>
  <r>
    <n v="44813"/>
    <x v="0"/>
    <x v="24"/>
    <s v="Kotrotsos Erasmios Moschofilero"/>
    <x v="0"/>
    <x v="111"/>
    <n v="18.489999999999998"/>
    <n v="18.489999999999998"/>
    <n v="942.9899999999999"/>
  </r>
  <r>
    <n v="325236"/>
    <x v="3"/>
    <x v="19"/>
    <s v="Herzog Jeunesse Semi Sweet Cabernet Sauvignon"/>
    <x v="0"/>
    <x v="10"/>
    <n v="11.99"/>
    <n v="11.99"/>
    <n v="155.87"/>
  </r>
  <r>
    <n v="25550"/>
    <x v="2"/>
    <x v="9"/>
    <s v="Stolichnaya Citros Vodka"/>
    <x v="15"/>
    <x v="100"/>
    <n v="27.99"/>
    <n v="27.99"/>
    <n v="3890.6099999999997"/>
  </r>
  <r>
    <n v="166248"/>
    <x v="2"/>
    <x v="2"/>
    <s v="Compass Box No Name Limited Edition Blended Malt Scotch Whisky"/>
    <x v="0"/>
    <x v="18"/>
    <n v="137.99"/>
    <n v="137.99"/>
    <n v="6347.5400000000009"/>
  </r>
  <r>
    <n v="333396"/>
    <x v="0"/>
    <x v="10"/>
    <s v="CAN RAFOLS DE CAUS GRAN CAUS RED"/>
    <x v="0"/>
    <x v="1"/>
    <n v="25.99"/>
    <n v="25.99"/>
    <n v="0"/>
  </r>
  <r>
    <n v="75948"/>
    <x v="2"/>
    <x v="5"/>
    <s v="Castello Mio Sambuca Espresso Liqueur"/>
    <x v="0"/>
    <x v="39"/>
    <n v="18.989999999999998"/>
    <n v="18.989999999999998"/>
    <n v="1234.3499999999999"/>
  </r>
  <r>
    <n v="29947"/>
    <x v="2"/>
    <x v="9"/>
    <s v="Boru Vodka"/>
    <x v="0"/>
    <x v="109"/>
    <n v="14.99"/>
    <n v="14.99"/>
    <n v="599.6"/>
  </r>
  <r>
    <n v="24768"/>
    <x v="1"/>
    <x v="1"/>
    <s v="SHIPYARD PRELUDE SPECIAL ALE 4/6 12Z"/>
    <x v="5"/>
    <x v="1"/>
    <n v="1.89"/>
    <n v="1.89"/>
    <n v="0"/>
  </r>
  <r>
    <n v="72541"/>
    <x v="2"/>
    <x v="5"/>
    <s v="IL Tramonto Amaretto Liqueur"/>
    <x v="0"/>
    <x v="42"/>
    <n v="15.99"/>
    <n v="15.99"/>
    <n v="79.95"/>
  </r>
  <r>
    <n v="22476"/>
    <x v="1"/>
    <x v="1"/>
    <s v="BALTIKA # 5 CAN"/>
    <x v="3"/>
    <x v="1"/>
    <n v="2.19"/>
    <n v="2.19"/>
    <n v="0"/>
  </r>
  <r>
    <n v="11029"/>
    <x v="2"/>
    <x v="26"/>
    <s v="Ezra Brooks Kentucky Straight Bourbon Whiskey"/>
    <x v="2"/>
    <x v="200"/>
    <n v="25.99"/>
    <n v="25.99"/>
    <n v="5483.8899999999994"/>
  </r>
  <r>
    <n v="143642"/>
    <x v="0"/>
    <x v="11"/>
    <s v="Azienda Santa Barbara Verdicchio Dei Castelli di Jesi"/>
    <x v="0"/>
    <x v="15"/>
    <n v="10.79"/>
    <n v="10.79"/>
    <n v="118.69"/>
  </r>
  <r>
    <n v="74067"/>
    <x v="2"/>
    <x v="13"/>
    <s v="Captain Morgan Long Island Iced Tea"/>
    <x v="0"/>
    <x v="54"/>
    <n v="11.99"/>
    <n v="11.99"/>
    <n v="1007.16"/>
  </r>
  <r>
    <n v="53619"/>
    <x v="0"/>
    <x v="0"/>
    <s v="Oracle Of the Stars Pinotage"/>
    <x v="0"/>
    <x v="41"/>
    <n v="7.99"/>
    <n v="7.99"/>
    <n v="7.99"/>
  </r>
  <r>
    <n v="316759"/>
    <x v="0"/>
    <x v="16"/>
    <s v="Hahn SLH Estate Grown Pinot Noir"/>
    <x v="0"/>
    <x v="28"/>
    <n v="23.99"/>
    <n v="23.99"/>
    <n v="287.88"/>
  </r>
  <r>
    <n v="333331"/>
    <x v="3"/>
    <x v="19"/>
    <s v="J. Fernandez de Arcaya Galdiano Alate Kosher Tempranillo"/>
    <x v="0"/>
    <x v="1"/>
    <n v="16.989999999999998"/>
    <n v="16.989999999999998"/>
    <n v="0"/>
  </r>
  <r>
    <n v="28320"/>
    <x v="0"/>
    <x v="7"/>
    <s v="TRUMPETER MALB/SYR"/>
    <x v="0"/>
    <x v="1"/>
    <n v="10.99"/>
    <n v="10.99"/>
    <n v="0"/>
  </r>
  <r>
    <n v="232992"/>
    <x v="0"/>
    <x v="16"/>
    <s v="Capture Wines Innovant Cabernet Sauvignon"/>
    <x v="0"/>
    <x v="48"/>
    <n v="54.99"/>
    <n v="54.99"/>
    <n v="219.96"/>
  </r>
  <r>
    <n v="72113"/>
    <x v="0"/>
    <x v="3"/>
    <s v="Chilensis Reserva Estate Bottled Sauvignon Blanc"/>
    <x v="0"/>
    <x v="25"/>
    <n v="10.49"/>
    <n v="10.49"/>
    <n v="377.64"/>
  </r>
  <r>
    <n v="25812"/>
    <x v="1"/>
    <x v="1"/>
    <s v="NORTH COAST GRAN CRU 12/500ML"/>
    <x v="7"/>
    <x v="1"/>
    <n v="17.440000000000001"/>
    <n v="17.440000000000001"/>
    <n v="0"/>
  </r>
  <r>
    <n v="315804"/>
    <x v="2"/>
    <x v="5"/>
    <s v="Juarez Triple Sec"/>
    <x v="15"/>
    <x v="41"/>
    <n v="5.49"/>
    <n v="5.49"/>
    <n v="5.49"/>
  </r>
  <r>
    <n v="26057"/>
    <x v="1"/>
    <x v="1"/>
    <s v="BUD LIGHT PLATINUM 18PK NR"/>
    <x v="5"/>
    <x v="1"/>
    <n v="1.0900000000000001"/>
    <n v="1.0900000000000001"/>
    <n v="0"/>
  </r>
  <r>
    <n v="322579"/>
    <x v="0"/>
    <x v="11"/>
    <s v="MONTE ANTICO ROSSO"/>
    <x v="4"/>
    <x v="1"/>
    <n v="1.39"/>
    <n v="1.39"/>
    <n v="0"/>
  </r>
  <r>
    <n v="25846"/>
    <x v="1"/>
    <x v="1"/>
    <s v="AECHT SCHLENKERLA OAK SMOKE 20"/>
    <x v="3"/>
    <x v="1"/>
    <n v="6.01"/>
    <n v="6.01"/>
    <n v="0"/>
  </r>
  <r>
    <n v="46185"/>
    <x v="3"/>
    <x v="19"/>
    <s v="Manischewitz Cherry Kosher Not For Passover Use Red Blend"/>
    <x v="0"/>
    <x v="0"/>
    <n v="5.59"/>
    <n v="5.59"/>
    <n v="55.9"/>
  </r>
  <r>
    <n v="60909"/>
    <x v="2"/>
    <x v="5"/>
    <s v="DeKuyper Creme de Banana Liqueur"/>
    <x v="15"/>
    <x v="134"/>
    <n v="9.7899999999999991"/>
    <n v="9.7899999999999991"/>
    <n v="1909.0499999999997"/>
  </r>
  <r>
    <n v="305427"/>
    <x v="0"/>
    <x v="11"/>
    <s v="Famiglia Cielo dal 1908 Delle Venezie IGT Pinot Noir"/>
    <x v="4"/>
    <x v="48"/>
    <n v="13.99"/>
    <n v="13.99"/>
    <n v="55.96"/>
  </r>
  <r>
    <n v="43311"/>
    <x v="2"/>
    <x v="26"/>
    <s v="SAZERAC RYE WHISKEY 18YR"/>
    <x v="0"/>
    <x v="1"/>
    <n v="99.99"/>
    <n v="99.99"/>
    <n v="0"/>
  </r>
  <r>
    <n v="72218"/>
    <x v="2"/>
    <x v="9"/>
    <s v="Pinnacle Caramel Apple Vodka"/>
    <x v="0"/>
    <x v="61"/>
    <n v="10.49"/>
    <n v="10.49"/>
    <n v="230.78"/>
  </r>
  <r>
    <n v="48494"/>
    <x v="2"/>
    <x v="30"/>
    <s v="Reservoir Wheat Whiskey"/>
    <x v="0"/>
    <x v="22"/>
    <n v="96.99"/>
    <n v="96.99"/>
    <n v="3006.69"/>
  </r>
  <r>
    <n v="44773"/>
    <x v="2"/>
    <x v="8"/>
    <s v="Don Q Lemon Rum"/>
    <x v="0"/>
    <x v="8"/>
    <n v="10.49"/>
    <n v="10.49"/>
    <n v="493.03000000000003"/>
  </r>
  <r>
    <n v="83170"/>
    <x v="0"/>
    <x v="12"/>
    <s v="Taittinger Prelude Grands Crus Champagne Brut Chardonnay"/>
    <x v="0"/>
    <x v="5"/>
    <n v="74.989999999999995"/>
    <n v="74.989999999999995"/>
    <n v="674.91"/>
  </r>
  <r>
    <n v="71607"/>
    <x v="2"/>
    <x v="26"/>
    <s v="COL EH TAYLOR JR SMALL BATCH BOURBON"/>
    <x v="0"/>
    <x v="1"/>
    <n v="39.99"/>
    <n v="39.99"/>
    <n v="0"/>
  </r>
  <r>
    <n v="24995"/>
    <x v="1"/>
    <x v="1"/>
    <s v="BAYING  HOUND IPA HOPSHOT 12/2"/>
    <x v="1"/>
    <x v="1"/>
    <n v="5.4"/>
    <n v="5.4"/>
    <n v="0"/>
  </r>
  <r>
    <n v="47570"/>
    <x v="2"/>
    <x v="9"/>
    <s v="Burnett's Raspberry Vodka"/>
    <x v="0"/>
    <x v="52"/>
    <n v="7.49"/>
    <n v="5.99"/>
    <n v="41.93"/>
  </r>
  <r>
    <n v="27862"/>
    <x v="1"/>
    <x v="1"/>
    <s v="MALKA DRY STOUT 24/11.20Z NR"/>
    <x v="10"/>
    <x v="1"/>
    <n v="4.1100000000000003"/>
    <n v="4.1100000000000003"/>
    <n v="0"/>
  </r>
  <r>
    <n v="28772"/>
    <x v="1"/>
    <x v="1"/>
    <s v="NO LI MOSH PIT CHERRY ALE 6/4 12.0Z NR"/>
    <x v="5"/>
    <x v="1"/>
    <n v="2.83"/>
    <n v="2.83"/>
    <n v="0"/>
  </r>
  <r>
    <n v="72199"/>
    <x v="2"/>
    <x v="2"/>
    <s v="Dewar's Founders Reserve 18 Year Blended Scotch Whiskey"/>
    <x v="0"/>
    <x v="103"/>
    <n v="75.989999999999995"/>
    <n v="75.989999999999995"/>
    <n v="4407.42"/>
  </r>
  <r>
    <n v="347068"/>
    <x v="2"/>
    <x v="15"/>
    <s v="Agave de Cortes Joven Mezcal"/>
    <x v="0"/>
    <x v="49"/>
    <n v="39.99"/>
    <n v="39.99"/>
    <n v="559.86"/>
  </r>
  <r>
    <n v="28199"/>
    <x v="1"/>
    <x v="1"/>
    <s v="MISSING ELF DOUBLE BOCK 20/500ML NR"/>
    <x v="7"/>
    <x v="1"/>
    <n v="2.75"/>
    <n v="2.75"/>
    <n v="0"/>
  </r>
  <r>
    <n v="70717"/>
    <x v="2"/>
    <x v="13"/>
    <s v="Master of Mixes Pina Colada Mix"/>
    <x v="2"/>
    <x v="201"/>
    <n v="5.59"/>
    <n v="5.59"/>
    <n v="721.11"/>
  </r>
  <r>
    <n v="41010"/>
    <x v="0"/>
    <x v="10"/>
    <s v="Encostas do Lima Souzao"/>
    <x v="0"/>
    <x v="1"/>
    <n v="8.99"/>
    <n v="8.99"/>
    <n v="0"/>
  </r>
  <r>
    <n v="194638"/>
    <x v="0"/>
    <x v="11"/>
    <s v="Teruzzi &amp; Puthod Terre di Tufi Toscana IGT Vernaccia di San Gimignano"/>
    <x v="0"/>
    <x v="1"/>
    <n v="16.989999999999998"/>
    <n v="16.989999999999998"/>
    <n v="0"/>
  </r>
  <r>
    <n v="95176"/>
    <x v="1"/>
    <x v="1"/>
    <s v="BLACK SHEEP ALE 12/16.9OZ"/>
    <x v="3"/>
    <x v="1"/>
    <n v="5.14"/>
    <n v="5.14"/>
    <n v="0"/>
  </r>
  <r>
    <n v="23250"/>
    <x v="1"/>
    <x v="1"/>
    <s v="HITACHINO CLASSIS 23.4 OZ"/>
    <x v="17"/>
    <x v="1"/>
    <n v="10.78"/>
    <n v="10.78"/>
    <n v="0"/>
  </r>
  <r>
    <n v="10643"/>
    <x v="1"/>
    <x v="1"/>
    <s v="DEL BORGO VERDI IMP STOUT"/>
    <x v="10"/>
    <x v="1"/>
    <n v="7.58"/>
    <n v="7.58"/>
    <n v="0"/>
  </r>
  <r>
    <n v="328266"/>
    <x v="0"/>
    <x v="11"/>
    <s v="Livon Collio Goriziano Pinot Grigio"/>
    <x v="0"/>
    <x v="121"/>
    <n v="16.489999999999998"/>
    <n v="16.489999999999998"/>
    <n v="742.05"/>
  </r>
  <r>
    <n v="338764"/>
    <x v="0"/>
    <x v="21"/>
    <s v="Chateau Saint Valery Grand Vin de Bordeaux Saint Emilion Grand Cru Bordeaux Blend"/>
    <x v="0"/>
    <x v="49"/>
    <n v="21.99"/>
    <n v="21.99"/>
    <n v="307.85999999999996"/>
  </r>
  <r>
    <n v="7854"/>
    <x v="1"/>
    <x v="1"/>
    <s v="Natural Ice"/>
    <x v="5"/>
    <x v="31"/>
    <n v="22"/>
    <n v="22"/>
    <n v="44"/>
  </r>
  <r>
    <n v="23837"/>
    <x v="1"/>
    <x v="1"/>
    <s v="ICEHOUSE 24OZ CAN"/>
    <x v="17"/>
    <x v="1"/>
    <n v="18.05"/>
    <n v="18.05"/>
    <n v="0"/>
  </r>
  <r>
    <n v="93316"/>
    <x v="1"/>
    <x v="1"/>
    <s v="BELHAVEN WEE HEAVY"/>
    <x v="3"/>
    <x v="1"/>
    <n v="5.14"/>
    <n v="5.14"/>
    <n v="0"/>
  </r>
  <r>
    <n v="416045"/>
    <x v="0"/>
    <x v="11"/>
    <s v="Tutela Prosecco di Conegliano Valdobbiadene Glera"/>
    <x v="0"/>
    <x v="36"/>
    <n v="10.49"/>
    <n v="10.49"/>
    <n v="346.17"/>
  </r>
  <r>
    <n v="88364"/>
    <x v="1"/>
    <x v="1"/>
    <s v="Flying Dog Raging Bitch"/>
    <x v="5"/>
    <x v="80"/>
    <n v="1.63"/>
    <n v="1.63"/>
    <n v="176.04"/>
  </r>
  <r>
    <n v="71070"/>
    <x v="2"/>
    <x v="26"/>
    <s v="Jack Daniel's Gentleman Jack Double Mellowed Tennessee Whiskey"/>
    <x v="0"/>
    <x v="0"/>
    <n v="26.99"/>
    <n v="26.99"/>
    <n v="269.89999999999998"/>
  </r>
  <r>
    <n v="25745"/>
    <x v="1"/>
    <x v="1"/>
    <s v="MAUI BIKINI BLOND 4/6 12.0Z CAN"/>
    <x v="5"/>
    <x v="1"/>
    <n v="1.91"/>
    <n v="1.91"/>
    <n v="0"/>
  </r>
  <r>
    <n v="27089"/>
    <x v="1"/>
    <x v="1"/>
    <s v="PERENNIAL SUMP COFFEE STOUT 12"/>
    <x v="0"/>
    <x v="1"/>
    <n v="18.47"/>
    <n v="18.47"/>
    <n v="0"/>
  </r>
  <r>
    <n v="22769"/>
    <x v="1"/>
    <x v="1"/>
    <s v="WURZBURGER PILS"/>
    <x v="10"/>
    <x v="1"/>
    <n v="2.0299999999999998"/>
    <n v="2.0299999999999998"/>
    <n v="0"/>
  </r>
  <r>
    <n v="57258"/>
    <x v="0"/>
    <x v="16"/>
    <s v="Stags' Leap Winery Merlot"/>
    <x v="0"/>
    <x v="10"/>
    <n v="35.99"/>
    <n v="35.99"/>
    <n v="467.87"/>
  </r>
  <r>
    <n v="70549"/>
    <x v="2"/>
    <x v="15"/>
    <s v="Exotico Reposado Tequila"/>
    <x v="0"/>
    <x v="142"/>
    <n v="15.49"/>
    <n v="15.49"/>
    <n v="882.93000000000006"/>
  </r>
  <r>
    <n v="69272"/>
    <x v="2"/>
    <x v="2"/>
    <s v="Talisker 18 Year Old Single Malt Scotch Whiskey"/>
    <x v="0"/>
    <x v="73"/>
    <n v="153.99"/>
    <n v="153.99"/>
    <n v="8007.4800000000005"/>
  </r>
  <r>
    <n v="50544"/>
    <x v="1"/>
    <x v="1"/>
    <s v="INNIS &amp; GUNN VANISHING POINT 12/16.9OZ NR"/>
    <x v="0"/>
    <x v="1"/>
    <n v="15.52"/>
    <n v="15.52"/>
    <n v="0"/>
  </r>
  <r>
    <n v="425664"/>
    <x v="0"/>
    <x v="22"/>
    <s v="Schmitt Sohne Funf 5 Riesling"/>
    <x v="0"/>
    <x v="28"/>
    <n v="6.59"/>
    <n v="6.59"/>
    <n v="79.08"/>
  </r>
  <r>
    <n v="23301"/>
    <x v="1"/>
    <x v="1"/>
    <s v="DUPONT FORET ORGANIC SAISON ALE"/>
    <x v="10"/>
    <x v="1"/>
    <n v="5.27"/>
    <n v="5.27"/>
    <n v="0"/>
  </r>
  <r>
    <n v="72459"/>
    <x v="2"/>
    <x v="8"/>
    <s v="The Kraken Black Spiced Rum"/>
    <x v="2"/>
    <x v="6"/>
    <n v="30.99"/>
    <n v="30.99"/>
    <n v="619.79999999999995"/>
  </r>
  <r>
    <n v="25868"/>
    <x v="1"/>
    <x v="1"/>
    <s v="Schlafly Oatmeal Stout"/>
    <x v="5"/>
    <x v="37"/>
    <n v="1.8"/>
    <n v="1.8"/>
    <n v="32.4"/>
  </r>
  <r>
    <n v="334437"/>
    <x v="0"/>
    <x v="16"/>
    <s v="Carneros Hills Winery Pinot Noir"/>
    <x v="0"/>
    <x v="1"/>
    <n v="31.99"/>
    <n v="31.99"/>
    <n v="0"/>
  </r>
  <r>
    <n v="83981"/>
    <x v="0"/>
    <x v="6"/>
    <s v="Chateau Ste. Michelle Chardonnay"/>
    <x v="4"/>
    <x v="82"/>
    <n v="18.489999999999998"/>
    <n v="18.489999999999998"/>
    <n v="425.27"/>
  </r>
  <r>
    <n v="326428"/>
    <x v="0"/>
    <x v="3"/>
    <s v="Papi Demi Sec Cabernet Sauvignon"/>
    <x v="0"/>
    <x v="123"/>
    <n v="10.99"/>
    <n v="10.99"/>
    <n v="890.19"/>
  </r>
  <r>
    <n v="86606"/>
    <x v="0"/>
    <x v="16"/>
    <s v="Livingston Cellars Reserve Merlot"/>
    <x v="50"/>
    <x v="38"/>
    <n v="15.49"/>
    <n v="15.49"/>
    <n v="743.52"/>
  </r>
  <r>
    <n v="46196"/>
    <x v="0"/>
    <x v="11"/>
    <s v="Casata Monticello Barbera d'Asti"/>
    <x v="0"/>
    <x v="10"/>
    <n v="10.49"/>
    <n v="10.49"/>
    <n v="136.37"/>
  </r>
  <r>
    <n v="312958"/>
    <x v="0"/>
    <x v="16"/>
    <s v="La Follette DuNah Vineyard Pinot Noir"/>
    <x v="0"/>
    <x v="1"/>
    <n v="22.99"/>
    <n v="22.99"/>
    <n v="0"/>
  </r>
  <r>
    <n v="316730"/>
    <x v="2"/>
    <x v="26"/>
    <s v="Old Bardstown Black Label Kentucky Straight Bourbon Whiskey 86 Proof"/>
    <x v="0"/>
    <x v="45"/>
    <n v="27.99"/>
    <n v="27.99"/>
    <n v="1203.57"/>
  </r>
  <r>
    <n v="4553"/>
    <x v="1"/>
    <x v="1"/>
    <s v="RED STRIPE 2/12 NR"/>
    <x v="5"/>
    <x v="1"/>
    <n v="1.22"/>
    <n v="1.22"/>
    <n v="0"/>
  </r>
  <r>
    <n v="308846"/>
    <x v="0"/>
    <x v="16"/>
    <s v="LUNA SANG"/>
    <x v="0"/>
    <x v="1"/>
    <n v="17.989999999999998"/>
    <n v="17.989999999999998"/>
    <n v="0"/>
  </r>
  <r>
    <n v="80002"/>
    <x v="0"/>
    <x v="6"/>
    <s v="Big House Wine Company Bootleggers Series   Polly Adler Pinot Grigio"/>
    <x v="23"/>
    <x v="98"/>
    <n v="18.989999999999998"/>
    <n v="18.989999999999998"/>
    <n v="1519.1999999999998"/>
  </r>
  <r>
    <n v="80165"/>
    <x v="0"/>
    <x v="6"/>
    <s v="The Naked Grape (US) Moscato Muscat"/>
    <x v="23"/>
    <x v="154"/>
    <n v="18.489999999999998"/>
    <n v="17.489999999999998"/>
    <n v="1451.6699999999998"/>
  </r>
  <r>
    <n v="94609"/>
    <x v="1"/>
    <x v="1"/>
    <s v="MILLER HIGH LIFE 12/32OZ NR"/>
    <x v="41"/>
    <x v="1"/>
    <n v="24.63"/>
    <n v="24.63"/>
    <n v="0"/>
  </r>
  <r>
    <n v="45831"/>
    <x v="2"/>
    <x v="9"/>
    <s v="Sobieski Vodka"/>
    <x v="15"/>
    <x v="28"/>
    <n v="14.49"/>
    <n v="14.49"/>
    <n v="173.88"/>
  </r>
  <r>
    <n v="324149"/>
    <x v="0"/>
    <x v="16"/>
    <s v="ROUNDPOND NAPA CAB"/>
    <x v="0"/>
    <x v="1"/>
    <n v="29.99"/>
    <n v="29.99"/>
    <n v="0"/>
  </r>
  <r>
    <n v="333731"/>
    <x v="3"/>
    <x v="19"/>
    <s v="MORAD FRUIT WINE LYCHEE"/>
    <x v="0"/>
    <x v="1"/>
    <n v="17.989999999999998"/>
    <n v="17.989999999999998"/>
    <n v="0"/>
  </r>
  <r>
    <n v="323877"/>
    <x v="0"/>
    <x v="11"/>
    <s v="CORTE VIOLA CAB"/>
    <x v="0"/>
    <x v="1"/>
    <n v="10.99"/>
    <n v="10.99"/>
    <n v="0"/>
  </r>
  <r>
    <n v="32972"/>
    <x v="0"/>
    <x v="11"/>
    <s v="GIOVELLO P/GRIG"/>
    <x v="4"/>
    <x v="1"/>
    <n v="17.989999999999998"/>
    <n v="17.989999999999998"/>
    <n v="0"/>
  </r>
  <r>
    <n v="342197"/>
    <x v="0"/>
    <x v="6"/>
    <s v="Charles &amp; Charles Art Den Hoed Vineyard Riesling"/>
    <x v="0"/>
    <x v="58"/>
    <n v="10.99"/>
    <n v="10.49"/>
    <n v="409.11"/>
  </r>
  <r>
    <n v="31058"/>
    <x v="1"/>
    <x v="1"/>
    <s v="Henry's Hard Grape Soda"/>
    <x v="5"/>
    <x v="70"/>
    <n v="1.34"/>
    <n v="1.34"/>
    <n v="88.440000000000012"/>
  </r>
  <r>
    <n v="10606"/>
    <x v="2"/>
    <x v="26"/>
    <s v="Bullshine Original American Corn Whiskey"/>
    <x v="0"/>
    <x v="86"/>
    <n v="31.99"/>
    <n v="31.99"/>
    <n v="2495.2199999999998"/>
  </r>
  <r>
    <n v="29382"/>
    <x v="1"/>
    <x v="1"/>
    <s v="HANSSENS OUDE GUEUZE 25.40Z"/>
    <x v="11"/>
    <x v="1"/>
    <n v="18.61"/>
    <n v="18.61"/>
    <n v="0"/>
  </r>
  <r>
    <n v="48997"/>
    <x v="2"/>
    <x v="8"/>
    <s v="SANTA TERESA RHUM ORANGE LIQ"/>
    <x v="0"/>
    <x v="1"/>
    <n v="36.99"/>
    <n v="36.99"/>
    <n v="0"/>
  </r>
  <r>
    <n v="319131"/>
    <x v="0"/>
    <x v="21"/>
    <s v="JEANTET CDR"/>
    <x v="0"/>
    <x v="1"/>
    <n v="7.99"/>
    <n v="7.99"/>
    <n v="0"/>
  </r>
  <r>
    <n v="79858"/>
    <x v="2"/>
    <x v="13"/>
    <s v="Middle Sister Rebel Red Cranberry Cosmo Cocktail"/>
    <x v="0"/>
    <x v="41"/>
    <n v="13.49"/>
    <n v="10.99"/>
    <n v="10.99"/>
  </r>
  <r>
    <n v="41460"/>
    <x v="2"/>
    <x v="26"/>
    <s v="Pappy Van Winkle 20 Year Family Reserve Bourbon Whiskey"/>
    <x v="0"/>
    <x v="1"/>
    <n v="199.99"/>
    <n v="199.99"/>
    <n v="0"/>
  </r>
  <r>
    <n v="70669"/>
    <x v="0"/>
    <x v="14"/>
    <s v="Domaine du Coquerel Calvados Fine"/>
    <x v="6"/>
    <x v="112"/>
    <n v="15.99"/>
    <n v="15.99"/>
    <n v="239.85"/>
  </r>
  <r>
    <n v="98159"/>
    <x v="1"/>
    <x v="1"/>
    <s v="Lindemans Cassis Lambic"/>
    <x v="5"/>
    <x v="31"/>
    <n v="6.56"/>
    <n v="6.56"/>
    <n v="13.12"/>
  </r>
  <r>
    <n v="332883"/>
    <x v="0"/>
    <x v="22"/>
    <s v="KOSTER WOLF RIES TROCKEN"/>
    <x v="0"/>
    <x v="1"/>
    <n v="12.99"/>
    <n v="12.99"/>
    <n v="0"/>
  </r>
  <r>
    <n v="25249"/>
    <x v="1"/>
    <x v="1"/>
    <s v="Anderson Valley Barney Flats Oatmeal Stout Can"/>
    <x v="5"/>
    <x v="64"/>
    <n v="2.06"/>
    <n v="2.06"/>
    <n v="86.52"/>
  </r>
  <r>
    <n v="29314"/>
    <x v="1"/>
    <x v="1"/>
    <s v="DUCLAW 13 DEGREES"/>
    <x v="5"/>
    <x v="1"/>
    <n v="1.29"/>
    <n v="1.29"/>
    <n v="0"/>
  </r>
  <r>
    <n v="71513"/>
    <x v="1"/>
    <x v="32"/>
    <s v="Blue Dyer Whiskey"/>
    <x v="0"/>
    <x v="50"/>
    <n v="39.99"/>
    <n v="39.99"/>
    <n v="8317.92"/>
  </r>
  <r>
    <n v="72211"/>
    <x v="2"/>
    <x v="2"/>
    <s v="Glenmorangie 2017 Astar Highland Single Malt Scotch Whisky"/>
    <x v="0"/>
    <x v="202"/>
    <n v="87.99"/>
    <n v="87.99"/>
    <n v="22613.43"/>
  </r>
  <r>
    <n v="300395"/>
    <x v="0"/>
    <x v="16"/>
    <s v="Nielson by Byron Pinot Noir"/>
    <x v="0"/>
    <x v="203"/>
    <n v="18.989999999999998"/>
    <n v="18.989999999999998"/>
    <n v="5127.2999999999993"/>
  </r>
  <r>
    <n v="311837"/>
    <x v="0"/>
    <x v="6"/>
    <s v="Charles Smith VINO Pinot Grigio"/>
    <x v="0"/>
    <x v="10"/>
    <n v="13.99"/>
    <n v="13.99"/>
    <n v="181.87"/>
  </r>
  <r>
    <n v="48670"/>
    <x v="0"/>
    <x v="11"/>
    <s v="Antinori Villa Antinori Riserva Chianti Classico Chianti Blend"/>
    <x v="0"/>
    <x v="22"/>
    <n v="32.99"/>
    <n v="32.99"/>
    <n v="1022.69"/>
  </r>
  <r>
    <n v="44245"/>
    <x v="0"/>
    <x v="16"/>
    <s v="Stag's Leap Wine Cellars Cask 23 Cabernet Sauvignon"/>
    <x v="0"/>
    <x v="27"/>
    <n v="254.99"/>
    <n v="254.99"/>
    <n v="2039.92"/>
  </r>
  <r>
    <n v="331461"/>
    <x v="0"/>
    <x v="7"/>
    <s v="Bodega Sottano Classico Cabernet Sauvignon"/>
    <x v="0"/>
    <x v="1"/>
    <n v="11.49"/>
    <n v="11.49"/>
    <n v="0"/>
  </r>
  <r>
    <n v="6459"/>
    <x v="1"/>
    <x v="1"/>
    <s v="OBOLON LAGER 20/16.9OZ"/>
    <x v="3"/>
    <x v="1"/>
    <n v="2.62"/>
    <n v="2.62"/>
    <n v="0"/>
  </r>
  <r>
    <n v="22547"/>
    <x v="1"/>
    <x v="1"/>
    <s v="ROGUE MORIMOTO BLACK OBI"/>
    <x v="1"/>
    <x v="1"/>
    <n v="5.67"/>
    <n v="5.67"/>
    <n v="0"/>
  </r>
  <r>
    <n v="28781"/>
    <x v="1"/>
    <x v="1"/>
    <s v="WILD BEER IDUNA CRU18/11.OZ NR"/>
    <x v="16"/>
    <x v="1"/>
    <n v="8.98"/>
    <n v="8.98"/>
    <n v="0"/>
  </r>
  <r>
    <n v="10212"/>
    <x v="1"/>
    <x v="1"/>
    <s v="TILQUIN GUEUZE 12.0Z NR"/>
    <x v="5"/>
    <x v="1"/>
    <n v="12.19"/>
    <n v="12.19"/>
    <n v="0"/>
  </r>
  <r>
    <n v="71067"/>
    <x v="2"/>
    <x v="2"/>
    <s v="Tullamore D.E.W Phoenix Single Batch Irish Whiskey"/>
    <x v="0"/>
    <x v="113"/>
    <n v="54.99"/>
    <n v="42.49"/>
    <n v="2506.9100000000003"/>
  </r>
  <r>
    <n v="5371"/>
    <x v="1"/>
    <x v="1"/>
    <s v="BALTIKA #9 24/16.9OZ CAN"/>
    <x v="3"/>
    <x v="1"/>
    <n v="2.19"/>
    <n v="2.19"/>
    <n v="0"/>
  </r>
  <r>
    <n v="357332"/>
    <x v="0"/>
    <x v="16"/>
    <s v="PARAISO P/NOIR"/>
    <x v="0"/>
    <x v="1"/>
    <n v="19.690000000000001"/>
    <n v="19.690000000000001"/>
    <n v="0"/>
  </r>
  <r>
    <n v="2941"/>
    <x v="1"/>
    <x v="1"/>
    <s v="ZELTA GOLD 16.9 OZ"/>
    <x v="3"/>
    <x v="1"/>
    <n v="2.62"/>
    <n v="2.62"/>
    <n v="0"/>
  </r>
  <r>
    <n v="83113"/>
    <x v="0"/>
    <x v="6"/>
    <s v="Woodwork Wines Batch No. 12 Chardonnay"/>
    <x v="0"/>
    <x v="65"/>
    <n v="12.99"/>
    <n v="12.99"/>
    <n v="324.75"/>
  </r>
  <r>
    <n v="33138"/>
    <x v="0"/>
    <x v="21"/>
    <s v="Louis Bernard Cotes du Rhone Red Southern Rhone Blend"/>
    <x v="0"/>
    <x v="66"/>
    <n v="12.99"/>
    <n v="12.99"/>
    <n v="493.62"/>
  </r>
  <r>
    <n v="164496"/>
    <x v="2"/>
    <x v="8"/>
    <s v="Bacardi Rum Light"/>
    <x v="33"/>
    <x v="79"/>
    <n v="3.19"/>
    <n v="3.19"/>
    <n v="306.24"/>
  </r>
  <r>
    <n v="323827"/>
    <x v="2"/>
    <x v="8"/>
    <s v="KOLOA SPICE RUM"/>
    <x v="0"/>
    <x v="1"/>
    <n v="35.99"/>
    <n v="35.99"/>
    <n v="0"/>
  </r>
  <r>
    <n v="46289"/>
    <x v="0"/>
    <x v="11"/>
    <s v="Marini Terre Siciliane IGT Merlot"/>
    <x v="0"/>
    <x v="1"/>
    <n v="6.99"/>
    <n v="6.99"/>
    <n v="0"/>
  </r>
  <r>
    <n v="30120"/>
    <x v="2"/>
    <x v="28"/>
    <s v="Fleischmann's Extra Dry Gin"/>
    <x v="2"/>
    <x v="158"/>
    <n v="13.69"/>
    <n v="13.69"/>
    <n v="2957.04"/>
  </r>
  <r>
    <n v="321516"/>
    <x v="0"/>
    <x v="4"/>
    <s v="Schloss Gobelsburg Gobelsburger Gruner Veltliner"/>
    <x v="0"/>
    <x v="5"/>
    <n v="14.99"/>
    <n v="14.99"/>
    <n v="134.91"/>
  </r>
  <r>
    <n v="83816"/>
    <x v="0"/>
    <x v="16"/>
    <s v="Liberty School Pinot Noir"/>
    <x v="0"/>
    <x v="52"/>
    <n v="16.989999999999998"/>
    <n v="11.49"/>
    <n v="80.430000000000007"/>
  </r>
  <r>
    <n v="12134"/>
    <x v="2"/>
    <x v="26"/>
    <s v="David Nicholson Reserve Kentucky Straight Bourbon Whiskey"/>
    <x v="0"/>
    <x v="85"/>
    <n v="27.99"/>
    <n v="27.99"/>
    <n v="4338.45"/>
  </r>
  <r>
    <n v="330845"/>
    <x v="0"/>
    <x v="11"/>
    <s v="Enoitalia Farmers of Wine Italian Red Blend Negroamaro"/>
    <x v="0"/>
    <x v="127"/>
    <n v="12.99"/>
    <n v="12.99"/>
    <n v="2091.39"/>
  </r>
  <r>
    <n v="40769"/>
    <x v="2"/>
    <x v="9"/>
    <s v="Three Olives Berry Vodka"/>
    <x v="0"/>
    <x v="64"/>
    <n v="16.989999999999998"/>
    <n v="16.989999999999998"/>
    <n v="713.57999999999993"/>
  </r>
  <r>
    <n v="70329"/>
    <x v="2"/>
    <x v="15"/>
    <s v="Avion Reserva 44 Extra Anejo Tequila"/>
    <x v="0"/>
    <x v="49"/>
    <n v="123.99"/>
    <n v="123.99"/>
    <n v="1735.86"/>
  </r>
  <r>
    <n v="10261"/>
    <x v="1"/>
    <x v="1"/>
    <s v="RYE ONE ON NR"/>
    <x v="5"/>
    <x v="1"/>
    <n v="1.48"/>
    <n v="1.48"/>
    <n v="0"/>
  </r>
  <r>
    <n v="28161"/>
    <x v="1"/>
    <x v="1"/>
    <s v="GREENS INDIA PALE ALE 12/16.9.0Z NR"/>
    <x v="3"/>
    <x v="1"/>
    <n v="5.78"/>
    <n v="5.78"/>
    <n v="0"/>
  </r>
  <r>
    <n v="23562"/>
    <x v="1"/>
    <x v="1"/>
    <s v="BUTTERNUT VARIETY CAN"/>
    <x v="5"/>
    <x v="1"/>
    <n v="38.1"/>
    <n v="38.1"/>
    <n v="0"/>
  </r>
  <r>
    <n v="94994"/>
    <x v="1"/>
    <x v="1"/>
    <s v="Clausthaler Dry Hopped Unfiltered Non Alcoholic"/>
    <x v="5"/>
    <x v="79"/>
    <n v="1.59"/>
    <n v="1.59"/>
    <n v="152.64000000000001"/>
  </r>
  <r>
    <n v="78524"/>
    <x v="2"/>
    <x v="9"/>
    <s v="Pinnacle Kiwi Strawberry Vodka"/>
    <x v="0"/>
    <x v="143"/>
    <n v="10.79"/>
    <n v="10.79"/>
    <n v="938.7299999999999"/>
  </r>
  <r>
    <n v="42011"/>
    <x v="0"/>
    <x v="4"/>
    <s v="Sula Vineyards Estate Bottled Sauvignon Blanc"/>
    <x v="0"/>
    <x v="42"/>
    <n v="11.99"/>
    <n v="11.99"/>
    <n v="59.95"/>
  </r>
  <r>
    <n v="305511"/>
    <x v="0"/>
    <x v="10"/>
    <s v="TERRAS DEL REI PORTUGUESE RED"/>
    <x v="0"/>
    <x v="1"/>
    <n v="5.79"/>
    <n v="5.79"/>
    <n v="0"/>
  </r>
  <r>
    <n v="70404"/>
    <x v="2"/>
    <x v="28"/>
    <s v="Bulldog London Dry Gin"/>
    <x v="0"/>
    <x v="54"/>
    <n v="21.99"/>
    <n v="21.99"/>
    <n v="1847.1599999999999"/>
  </r>
  <r>
    <n v="74044"/>
    <x v="2"/>
    <x v="9"/>
    <s v="Three Olives Dude Lemon Lime Vodka"/>
    <x v="15"/>
    <x v="24"/>
    <n v="23.99"/>
    <n v="18.989999999999998"/>
    <n v="645.66"/>
  </r>
  <r>
    <n v="22119"/>
    <x v="1"/>
    <x v="1"/>
    <s v="STONE IPA 22 OZ."/>
    <x v="1"/>
    <x v="1"/>
    <n v="3.16"/>
    <n v="3.16"/>
    <n v="0"/>
  </r>
  <r>
    <n v="83871"/>
    <x v="0"/>
    <x v="16"/>
    <s v="Joel Gott Alakai Grenache"/>
    <x v="0"/>
    <x v="1"/>
    <n v="15.99"/>
    <n v="15.99"/>
    <n v="0"/>
  </r>
  <r>
    <n v="328183"/>
    <x v="0"/>
    <x v="25"/>
    <s v="Robert Oatley Wild Oats Estate Grown Shiraz"/>
    <x v="0"/>
    <x v="112"/>
    <n v="12.69"/>
    <n v="12.69"/>
    <n v="190.35"/>
  </r>
  <r>
    <n v="97950"/>
    <x v="1"/>
    <x v="1"/>
    <s v="S SMITH WINTER WELCOME 12/18.7"/>
    <x v="13"/>
    <x v="1"/>
    <n v="3.82"/>
    <n v="3.82"/>
    <n v="0"/>
  </r>
  <r>
    <n v="15440"/>
    <x v="0"/>
    <x v="11"/>
    <s v="Masi Masianco Delle Venezie IGT Rare White Blend"/>
    <x v="0"/>
    <x v="24"/>
    <n v="15.99"/>
    <n v="15.99"/>
    <n v="543.66"/>
  </r>
  <r>
    <n v="88170"/>
    <x v="0"/>
    <x v="6"/>
    <s v="Round Hill Chardonnay"/>
    <x v="0"/>
    <x v="66"/>
    <n v="8.99"/>
    <n v="6.99"/>
    <n v="265.62"/>
  </r>
  <r>
    <n v="70698"/>
    <x v="2"/>
    <x v="8"/>
    <s v="Lyon Distilling Co. Dark Rum"/>
    <x v="0"/>
    <x v="66"/>
    <n v="45.99"/>
    <n v="45.99"/>
    <n v="1747.6200000000001"/>
  </r>
  <r>
    <n v="99684"/>
    <x v="1"/>
    <x v="33"/>
    <s v="Dansk Mjod Viking Blod White Blend"/>
    <x v="0"/>
    <x v="106"/>
    <n v="28.99"/>
    <n v="28.99"/>
    <n v="1855.36"/>
  </r>
  <r>
    <n v="332119"/>
    <x v="0"/>
    <x v="6"/>
    <s v="Alexander Valley Vineyards Gewurz Gewurztraminer"/>
    <x v="0"/>
    <x v="112"/>
    <n v="12.69"/>
    <n v="12.69"/>
    <n v="190.35"/>
  </r>
  <r>
    <n v="70907"/>
    <x v="2"/>
    <x v="30"/>
    <s v="Twin Valley Single Barrel Wheat Whiskey"/>
    <x v="0"/>
    <x v="112"/>
    <n v="37.99"/>
    <n v="37.99"/>
    <n v="569.85"/>
  </r>
  <r>
    <n v="329107"/>
    <x v="0"/>
    <x v="4"/>
    <s v="Wip Srl Winemaker Ciumai Garling Collection Red Off Dry Cabernet Sauvignon"/>
    <x v="0"/>
    <x v="48"/>
    <n v="15.49"/>
    <n v="15.49"/>
    <n v="61.96"/>
  </r>
  <r>
    <n v="73921"/>
    <x v="2"/>
    <x v="9"/>
    <s v="Grey Goose Vx Exclusive Edition"/>
    <x v="0"/>
    <x v="27"/>
    <n v="59.99"/>
    <n v="59.99"/>
    <n v="479.92"/>
  </r>
  <r>
    <n v="338376"/>
    <x v="0"/>
    <x v="16"/>
    <s v="RED CAR SYR"/>
    <x v="0"/>
    <x v="1"/>
    <n v="40.99"/>
    <n v="40.99"/>
    <n v="0"/>
  </r>
  <r>
    <n v="46292"/>
    <x v="0"/>
    <x v="20"/>
    <s v="Anne Amie Cuvee A Pinot Noir"/>
    <x v="0"/>
    <x v="31"/>
    <n v="22.99"/>
    <n v="22.99"/>
    <n v="45.98"/>
  </r>
  <r>
    <n v="44341"/>
    <x v="0"/>
    <x v="31"/>
    <s v="DOM WEINBACH GEW FURSTUNTUM GRD CRU"/>
    <x v="0"/>
    <x v="1"/>
    <n v="61.99"/>
    <n v="61.99"/>
    <n v="0"/>
  </r>
  <r>
    <n v="84533"/>
    <x v="0"/>
    <x v="7"/>
    <s v="Bodega Henry LaGarde Altas Cumbres Cabernet Sauvignon"/>
    <x v="0"/>
    <x v="82"/>
    <n v="11.99"/>
    <n v="11.99"/>
    <n v="275.77"/>
  </r>
  <r>
    <n v="27767"/>
    <x v="1"/>
    <x v="1"/>
    <s v="STRAFFE HENDRIK QUADRUPLE 12/750ML"/>
    <x v="0"/>
    <x v="1"/>
    <n v="13.34"/>
    <n v="13.34"/>
    <n v="0"/>
  </r>
  <r>
    <n v="85804"/>
    <x v="0"/>
    <x v="6"/>
    <s v="Fetzer Goosefoot Road Riesling"/>
    <x v="0"/>
    <x v="204"/>
    <n v="10.99"/>
    <n v="10.99"/>
    <n v="1802.3600000000001"/>
  </r>
  <r>
    <n v="29438"/>
    <x v="1"/>
    <x v="1"/>
    <s v="COBBLER MTN TRADITIONAL CIDER"/>
    <x v="5"/>
    <x v="1"/>
    <n v="3.34"/>
    <n v="3.34"/>
    <n v="0"/>
  </r>
  <r>
    <n v="312737"/>
    <x v="2"/>
    <x v="23"/>
    <s v="Jameson Black Barrel Select Reserve Irish Whiskey"/>
    <x v="15"/>
    <x v="1"/>
    <n v="53.99"/>
    <n v="53.99"/>
    <n v="0"/>
  </r>
  <r>
    <n v="95656"/>
    <x v="1"/>
    <x v="1"/>
    <s v="MOLSON ICE 12/24OZ CAN"/>
    <x v="17"/>
    <x v="1"/>
    <n v="1.48"/>
    <n v="1.48"/>
    <n v="0"/>
  </r>
  <r>
    <n v="82555"/>
    <x v="0"/>
    <x v="11"/>
    <s v="Canti Estate Barbera d'Asti"/>
    <x v="0"/>
    <x v="63"/>
    <n v="13.69"/>
    <n v="13.69"/>
    <n v="999.37"/>
  </r>
  <r>
    <n v="27836"/>
    <x v="1"/>
    <x v="1"/>
    <s v="BEER ARMY ANGELS BLONDE ALE 12"/>
    <x v="1"/>
    <x v="1"/>
    <n v="7.19"/>
    <n v="7.19"/>
    <n v="0"/>
  </r>
  <r>
    <n v="23718"/>
    <x v="1"/>
    <x v="1"/>
    <s v="LOBSTER LOVERS 9.5%"/>
    <x v="7"/>
    <x v="1"/>
    <n v="2.52"/>
    <n v="2.52"/>
    <n v="0"/>
  </r>
  <r>
    <n v="341414"/>
    <x v="0"/>
    <x v="6"/>
    <s v="ROCO CHARD"/>
    <x v="0"/>
    <x v="1"/>
    <n v="30.99"/>
    <n v="30.99"/>
    <n v="0"/>
  </r>
  <r>
    <n v="26338"/>
    <x v="1"/>
    <x v="1"/>
    <s v="ORIGINAL SIN ELDERBERRY NR"/>
    <x v="5"/>
    <x v="1"/>
    <n v="2.06"/>
    <n v="2.06"/>
    <n v="0"/>
  </r>
  <r>
    <n v="12139"/>
    <x v="0"/>
    <x v="16"/>
    <s v="AVA Grace Vineyards Rare Red Blend"/>
    <x v="0"/>
    <x v="112"/>
    <n v="8.99"/>
    <n v="8.49"/>
    <n v="127.35000000000001"/>
  </r>
  <r>
    <n v="74985"/>
    <x v="2"/>
    <x v="2"/>
    <s v="Glenmorangie 18 Years Old"/>
    <x v="0"/>
    <x v="205"/>
    <n v="119.99"/>
    <n v="119.99"/>
    <n v="23638.03"/>
  </r>
  <r>
    <n v="333292"/>
    <x v="3"/>
    <x v="19"/>
    <s v="ALFASI CAB"/>
    <x v="20"/>
    <x v="1"/>
    <n v="2.99"/>
    <n v="2.99"/>
    <n v="0"/>
  </r>
  <r>
    <n v="27648"/>
    <x v="1"/>
    <x v="1"/>
    <s v="SHIPYARD AMERICAN PALE ALE 4/6"/>
    <x v="5"/>
    <x v="1"/>
    <n v="1.89"/>
    <n v="1.89"/>
    <n v="0"/>
  </r>
  <r>
    <n v="189715"/>
    <x v="0"/>
    <x v="12"/>
    <s v="Baron Herzog Brut American Champagne Rare White Blend"/>
    <x v="0"/>
    <x v="62"/>
    <n v="9.99"/>
    <n v="9.99"/>
    <n v="319.68"/>
  </r>
  <r>
    <n v="40473"/>
    <x v="0"/>
    <x v="21"/>
    <s v="Chateau Vignot Saint Emilion Grand Cru Bordeaux Blend"/>
    <x v="0"/>
    <x v="5"/>
    <n v="68.989999999999995"/>
    <n v="68.989999999999995"/>
    <n v="620.91"/>
  </r>
  <r>
    <n v="72450"/>
    <x v="2"/>
    <x v="8"/>
    <s v="Picaroon Maryland Dark Rum"/>
    <x v="0"/>
    <x v="38"/>
    <n v="38.99"/>
    <n v="38.99"/>
    <n v="1871.52"/>
  </r>
  <r>
    <n v="61565"/>
    <x v="0"/>
    <x v="6"/>
    <s v="Robert Mondavi Winery Fume Blanc Reserve To Kalon Vineyard Sauvignon Blanc"/>
    <x v="0"/>
    <x v="37"/>
    <n v="50.99"/>
    <n v="50.99"/>
    <n v="917.82"/>
  </r>
  <r>
    <n v="83561"/>
    <x v="0"/>
    <x v="12"/>
    <s v="Domaine Chandon Sweet Star Methode Traditionnelle Chardonnay"/>
    <x v="0"/>
    <x v="31"/>
    <n v="18.989999999999998"/>
    <n v="18.989999999999998"/>
    <n v="37.979999999999997"/>
  </r>
  <r>
    <n v="330259"/>
    <x v="0"/>
    <x v="4"/>
    <s v="Fuchs Skeleton Gruner Veltliner"/>
    <x v="15"/>
    <x v="42"/>
    <n v="10.99"/>
    <n v="10.99"/>
    <n v="54.95"/>
  </r>
  <r>
    <n v="68802"/>
    <x v="0"/>
    <x v="11"/>
    <s v="Vigne Regali (Banfi) Principessa Gavia Gavi   Cortese di Gavi"/>
    <x v="0"/>
    <x v="140"/>
    <n v="14.69"/>
    <n v="14.69"/>
    <n v="1087.06"/>
  </r>
  <r>
    <n v="18937"/>
    <x v="0"/>
    <x v="3"/>
    <s v="Vina Santa Rita Reserva Cabernet Sauvignon"/>
    <x v="0"/>
    <x v="173"/>
    <n v="14.69"/>
    <n v="14.69"/>
    <n v="2012.53"/>
  </r>
  <r>
    <n v="23249"/>
    <x v="1"/>
    <x v="1"/>
    <s v="HITACHINO WEIZEN"/>
    <x v="10"/>
    <x v="1"/>
    <n v="4.57"/>
    <n v="4.57"/>
    <n v="0"/>
  </r>
  <r>
    <n v="55468"/>
    <x v="2"/>
    <x v="8"/>
    <s v="Appleton Estate 21 Year Old Jamaica Rum"/>
    <x v="0"/>
    <x v="92"/>
    <n v="102.99"/>
    <n v="102.99"/>
    <n v="2677.74"/>
  </r>
  <r>
    <n v="74867"/>
    <x v="2"/>
    <x v="15"/>
    <s v="Patron Barrel Select Reposado Tequila"/>
    <x v="0"/>
    <x v="61"/>
    <n v="59.99"/>
    <n v="59.99"/>
    <n v="1319.78"/>
  </r>
  <r>
    <n v="334781"/>
    <x v="2"/>
    <x v="9"/>
    <s v="Absolut Elyx Vodka"/>
    <x v="15"/>
    <x v="82"/>
    <n v="45.99"/>
    <n v="45.99"/>
    <n v="1057.77"/>
  </r>
  <r>
    <n v="433947"/>
    <x v="0"/>
    <x v="21"/>
    <s v="TOUZOT MACON VIL"/>
    <x v="0"/>
    <x v="1"/>
    <n v="13.99"/>
    <n v="13.99"/>
    <n v="0"/>
  </r>
  <r>
    <n v="80200"/>
    <x v="0"/>
    <x v="6"/>
    <s v="Flipflop Wines Left Coast Riesling"/>
    <x v="0"/>
    <x v="78"/>
    <n v="5.79"/>
    <n v="5.79"/>
    <n v="538.47"/>
  </r>
  <r>
    <n v="46573"/>
    <x v="2"/>
    <x v="15"/>
    <s v="Don Roberto Reposado Tequila"/>
    <x v="0"/>
    <x v="62"/>
    <n v="49.99"/>
    <n v="49.99"/>
    <n v="1599.68"/>
  </r>
  <r>
    <n v="29256"/>
    <x v="1"/>
    <x v="1"/>
    <s v="Du Claw Morgazm Grapefruit Zested Blonde Ale"/>
    <x v="5"/>
    <x v="196"/>
    <n v="1.35"/>
    <n v="1.35"/>
    <n v="-32.400000000000006"/>
  </r>
  <r>
    <n v="312009"/>
    <x v="0"/>
    <x v="4"/>
    <s v="BON APPETIT CAB"/>
    <x v="0"/>
    <x v="28"/>
    <n v="5.79"/>
    <n v="5.79"/>
    <n v="69.48"/>
  </r>
  <r>
    <n v="27757"/>
    <x v="1"/>
    <x v="1"/>
    <s v="Schofferhofer Grapefruit Hefeweizen Can"/>
    <x v="10"/>
    <x v="57"/>
    <n v="1.19"/>
    <n v="1.19"/>
    <n v="-1.19"/>
  </r>
  <r>
    <n v="305254"/>
    <x v="0"/>
    <x v="0"/>
    <s v="Badenhorst Family Wines Secateurs Red Blend Cinsault"/>
    <x v="0"/>
    <x v="15"/>
    <n v="14.99"/>
    <n v="14.99"/>
    <n v="164.89000000000001"/>
  </r>
  <r>
    <n v="372692"/>
    <x v="0"/>
    <x v="7"/>
    <s v="SEPTIMA CAB"/>
    <x v="0"/>
    <x v="1"/>
    <n v="11.99"/>
    <n v="11.99"/>
    <n v="0"/>
  </r>
  <r>
    <n v="28220"/>
    <x v="1"/>
    <x v="1"/>
    <s v="TROUBADOUR WESTKUST BLACK IPA"/>
    <x v="12"/>
    <x v="1"/>
    <n v="5.13"/>
    <n v="5.13"/>
    <n v="0"/>
  </r>
  <r>
    <n v="27364"/>
    <x v="1"/>
    <x v="1"/>
    <s v="MAELOC DRY CIDER 4/6 11.20Z NR"/>
    <x v="10"/>
    <x v="1"/>
    <n v="2.5499999999999998"/>
    <n v="2.5499999999999998"/>
    <n v="0"/>
  </r>
  <r>
    <n v="99716"/>
    <x v="1"/>
    <x v="1"/>
    <s v="Sierra Nevada Pale Ale"/>
    <x v="17"/>
    <x v="1"/>
    <n v="3.26"/>
    <n v="3.26"/>
    <n v="0"/>
  </r>
  <r>
    <n v="323618"/>
    <x v="0"/>
    <x v="10"/>
    <s v="C.V.N.E. (Compania Vinicola del Norte de Espana) Cune Crianza Rioja Red Blend"/>
    <x v="0"/>
    <x v="45"/>
    <n v="14.49"/>
    <n v="14.49"/>
    <n v="623.07000000000005"/>
  </r>
  <r>
    <n v="77280"/>
    <x v="2"/>
    <x v="5"/>
    <s v="Grand Marnier Cuvee 1880 Liqueur"/>
    <x v="0"/>
    <x v="51"/>
    <n v="280.99"/>
    <n v="280.99"/>
    <n v="19669.3"/>
  </r>
  <r>
    <n v="337117"/>
    <x v="0"/>
    <x v="10"/>
    <s v="Casal Garcia Sangria Red Blend"/>
    <x v="0"/>
    <x v="43"/>
    <n v="8.99"/>
    <n v="8.99"/>
    <n v="242.73000000000002"/>
  </r>
  <r>
    <n v="58025"/>
    <x v="2"/>
    <x v="5"/>
    <s v="Baileys Irish Cream"/>
    <x v="0"/>
    <x v="41"/>
    <n v="24.99"/>
    <n v="24.99"/>
    <n v="24.99"/>
  </r>
  <r>
    <n v="52884"/>
    <x v="0"/>
    <x v="16"/>
    <s v="Kenwood Merlot"/>
    <x v="0"/>
    <x v="195"/>
    <n v="16.989999999999998"/>
    <n v="15.19"/>
    <n v="3691.17"/>
  </r>
  <r>
    <n v="333249"/>
    <x v="3"/>
    <x v="19"/>
    <s v="Cellier des Dauphins Special Reserve Grignan les adhemar   Coteaux du Tricastin Red Southern Rhone Blend"/>
    <x v="0"/>
    <x v="1"/>
    <n v="11.99"/>
    <n v="11.99"/>
    <n v="0"/>
  </r>
  <r>
    <n v="413950"/>
    <x v="0"/>
    <x v="3"/>
    <s v="Vina Siegel Crucero Collection Sauvignon Blanc"/>
    <x v="0"/>
    <x v="1"/>
    <n v="8.99"/>
    <n v="8.99"/>
    <n v="0"/>
  </r>
  <r>
    <n v="85505"/>
    <x v="0"/>
    <x v="29"/>
    <s v="Barefoot Cellars Refresh Perfectly Pink Spritzer Grenache"/>
    <x v="0"/>
    <x v="25"/>
    <n v="7.19"/>
    <n v="7.19"/>
    <n v="258.84000000000003"/>
  </r>
  <r>
    <n v="42868"/>
    <x v="0"/>
    <x v="4"/>
    <s v="Leth Qualitatswein Steinagrund Gruner Veltliner"/>
    <x v="0"/>
    <x v="48"/>
    <n v="18.489999999999998"/>
    <n v="18.489999999999998"/>
    <n v="73.959999999999994"/>
  </r>
  <r>
    <n v="322230"/>
    <x v="0"/>
    <x v="11"/>
    <s v="CA DEL PUCINO MOSCATO DULCE NV"/>
    <x v="0"/>
    <x v="1"/>
    <n v="5.99"/>
    <n v="5.99"/>
    <n v="0"/>
  </r>
  <r>
    <n v="70283"/>
    <x v="2"/>
    <x v="8"/>
    <s v="Whipped Jack Whipped Flavored Rum"/>
    <x v="0"/>
    <x v="76"/>
    <n v="9.2899999999999991"/>
    <n v="9.2899999999999991"/>
    <n v="455.21"/>
  </r>
  <r>
    <n v="319571"/>
    <x v="0"/>
    <x v="3"/>
    <s v="Undurraga Terroir Hunter (TH) Carignan"/>
    <x v="0"/>
    <x v="1"/>
    <n v="18.690000000000001"/>
    <n v="18.690000000000001"/>
    <n v="0"/>
  </r>
  <r>
    <n v="418021"/>
    <x v="0"/>
    <x v="25"/>
    <s v="Vinaceous Raconteur Cabernet Sauvignon"/>
    <x v="0"/>
    <x v="42"/>
    <n v="16.989999999999998"/>
    <n v="16.989999999999998"/>
    <n v="84.949999999999989"/>
  </r>
  <r>
    <n v="314419"/>
    <x v="3"/>
    <x v="19"/>
    <s v="Shiloh Shor Barbera"/>
    <x v="0"/>
    <x v="1"/>
    <n v="27.99"/>
    <n v="27.99"/>
    <n v="0"/>
  </r>
  <r>
    <n v="22805"/>
    <x v="1"/>
    <x v="1"/>
    <s v="WEIHENSTEPHANER KORBINIAN"/>
    <x v="3"/>
    <x v="1"/>
    <n v="6.83"/>
    <n v="6.83"/>
    <n v="0"/>
  </r>
  <r>
    <n v="137510"/>
    <x v="0"/>
    <x v="21"/>
    <s v="Henri Bourgeois La Porte du Caillou Sancerre Sauvignon Blanc"/>
    <x v="0"/>
    <x v="27"/>
    <n v="25.99"/>
    <n v="25.99"/>
    <n v="207.92"/>
  </r>
  <r>
    <n v="24353"/>
    <x v="1"/>
    <x v="1"/>
    <s v="UNITA COCKEYED COOPER 12/ 750ML"/>
    <x v="0"/>
    <x v="1"/>
    <n v="15.39"/>
    <n v="15.39"/>
    <n v="0"/>
  </r>
  <r>
    <n v="22320"/>
    <x v="1"/>
    <x v="1"/>
    <s v="ABITA HARVEST LAGER"/>
    <x v="5"/>
    <x v="1"/>
    <n v="1.71"/>
    <n v="1.71"/>
    <n v="0"/>
  </r>
  <r>
    <n v="318069"/>
    <x v="0"/>
    <x v="6"/>
    <s v="Seaglass Pinot Grigio"/>
    <x v="0"/>
    <x v="101"/>
    <n v="10.39"/>
    <n v="6.99"/>
    <n v="538.23"/>
  </r>
  <r>
    <n v="29934"/>
    <x v="1"/>
    <x v="1"/>
    <s v="Southern Tier Blackwater Series Choklat"/>
    <x v="0"/>
    <x v="6"/>
    <n v="4.78"/>
    <n v="4.78"/>
    <n v="95.600000000000009"/>
  </r>
  <r>
    <n v="22692"/>
    <x v="1"/>
    <x v="1"/>
    <s v="HE'BREW REJEWVENATON"/>
    <x v="1"/>
    <x v="1"/>
    <n v="6.17"/>
    <n v="6.17"/>
    <n v="0"/>
  </r>
  <r>
    <n v="73252"/>
    <x v="2"/>
    <x v="9"/>
    <s v="Smirnoff Sour Green Apple Vodka"/>
    <x v="0"/>
    <x v="123"/>
    <n v="12.79"/>
    <n v="12.79"/>
    <n v="1035.99"/>
  </r>
  <r>
    <n v="132721"/>
    <x v="0"/>
    <x v="12"/>
    <s v="Schramsberg Vineyards Brut Rose Pinot Noir"/>
    <x v="0"/>
    <x v="47"/>
    <n v="54.99"/>
    <n v="54.99"/>
    <n v="1924.65"/>
  </r>
  <r>
    <n v="19151"/>
    <x v="0"/>
    <x v="3"/>
    <s v="Vina Santa Rita 120 Chardonnay"/>
    <x v="0"/>
    <x v="48"/>
    <n v="10.99"/>
    <n v="10.99"/>
    <n v="43.96"/>
  </r>
  <r>
    <n v="11086"/>
    <x v="2"/>
    <x v="26"/>
    <s v="WhistlePig 15 Year Old Vermont Estate Oak Straight Rye Whiskey"/>
    <x v="0"/>
    <x v="157"/>
    <n v="217.99"/>
    <n v="217.99"/>
    <n v="9591.5600000000013"/>
  </r>
  <r>
    <n v="334976"/>
    <x v="0"/>
    <x v="16"/>
    <s v="Fossil Point Wines Pinot Noir"/>
    <x v="0"/>
    <x v="1"/>
    <n v="17.489999999999998"/>
    <n v="17.489999999999998"/>
    <n v="0"/>
  </r>
  <r>
    <n v="29703"/>
    <x v="1"/>
    <x v="1"/>
    <s v="KEEGAN HURRICANE KITTY IPA 6/4 NR"/>
    <x v="5"/>
    <x v="1"/>
    <n v="1.76"/>
    <n v="1.76"/>
    <n v="0"/>
  </r>
  <r>
    <n v="27926"/>
    <x v="1"/>
    <x v="1"/>
    <s v="EVIL TWIN RYAN GOSLING 12/22.0Z NR"/>
    <x v="1"/>
    <x v="1"/>
    <n v="11.42"/>
    <n v="11.42"/>
    <n v="0"/>
  </r>
  <r>
    <n v="83553"/>
    <x v="0"/>
    <x v="6"/>
    <s v="Eppa SupraFruta White Sangria Rare White Blend"/>
    <x v="0"/>
    <x v="111"/>
    <n v="9.99"/>
    <n v="9.99"/>
    <n v="509.49"/>
  </r>
  <r>
    <n v="43303"/>
    <x v="2"/>
    <x v="26"/>
    <s v="Eagle Rare 10 Year Kentucky Straight Bourbon Whiskey"/>
    <x v="0"/>
    <x v="206"/>
    <n v="30.99"/>
    <n v="30.99"/>
    <n v="-92.97"/>
  </r>
  <r>
    <n v="27451"/>
    <x v="1"/>
    <x v="1"/>
    <s v="ANDERSON KEEBARLIN PALE ALE 4/6 CAN"/>
    <x v="5"/>
    <x v="1"/>
    <n v="2.06"/>
    <n v="2.06"/>
    <n v="0"/>
  </r>
  <r>
    <n v="26228"/>
    <x v="1"/>
    <x v="1"/>
    <s v="DAY OF THE DEAD PORTER NR"/>
    <x v="10"/>
    <x v="1"/>
    <n v="2.06"/>
    <n v="2.06"/>
    <n v="0"/>
  </r>
  <r>
    <n v="46007"/>
    <x v="0"/>
    <x v="10"/>
    <s v="Bodega Numanthia Termes Tempranillo"/>
    <x v="0"/>
    <x v="23"/>
    <n v="24.99"/>
    <n v="24.99"/>
    <n v="399.84"/>
  </r>
  <r>
    <n v="67822"/>
    <x v="2"/>
    <x v="9"/>
    <s v="Burnett's Orange Vodka"/>
    <x v="2"/>
    <x v="207"/>
    <n v="14.99"/>
    <n v="13.69"/>
    <n v="2833.83"/>
  </r>
  <r>
    <n v="84948"/>
    <x v="2"/>
    <x v="26"/>
    <s v="Woodford Reserve Kentucky Distillers Select Straight Bourbon Whiskey"/>
    <x v="15"/>
    <x v="48"/>
    <n v="44.99"/>
    <n v="44.99"/>
    <n v="179.96"/>
  </r>
  <r>
    <n v="71606"/>
    <x v="2"/>
    <x v="26"/>
    <s v="GEORGE T STAGG"/>
    <x v="0"/>
    <x v="42"/>
    <n v="99.99"/>
    <n v="99.99"/>
    <n v="499.95"/>
  </r>
  <r>
    <n v="34657"/>
    <x v="0"/>
    <x v="16"/>
    <s v="Charles Krug Winery (Peter Mondavi Family) Merlot"/>
    <x v="0"/>
    <x v="20"/>
    <n v="21.99"/>
    <n v="21.99"/>
    <n v="373.83"/>
  </r>
  <r>
    <n v="300674"/>
    <x v="0"/>
    <x v="11"/>
    <s v="RONCO BLANCHIS P/GRIG"/>
    <x v="0"/>
    <x v="1"/>
    <n v="14.69"/>
    <n v="14.69"/>
    <n v="0"/>
  </r>
  <r>
    <n v="31127"/>
    <x v="0"/>
    <x v="3"/>
    <s v="Herdade do Esporao Esporao Reserva Rare Red Blend"/>
    <x v="0"/>
    <x v="28"/>
    <n v="23.99"/>
    <n v="23.99"/>
    <n v="287.88"/>
  </r>
  <r>
    <n v="26375"/>
    <x v="1"/>
    <x v="1"/>
    <s v="STILLWATER OF LOVE AND REGRET"/>
    <x v="10"/>
    <x v="1"/>
    <n v="5.52"/>
    <n v="5.52"/>
    <n v="0"/>
  </r>
  <r>
    <n v="27028"/>
    <x v="1"/>
    <x v="1"/>
    <s v="SAUCONY CREEK STONEFLY IPA 6/4"/>
    <x v="5"/>
    <x v="1"/>
    <n v="2.19"/>
    <n v="2.19"/>
    <n v="0"/>
  </r>
  <r>
    <n v="161691"/>
    <x v="0"/>
    <x v="16"/>
    <s v="Chateau Julien Merlot"/>
    <x v="0"/>
    <x v="1"/>
    <n v="12.99"/>
    <n v="12.99"/>
    <n v="0"/>
  </r>
  <r>
    <n v="64971"/>
    <x v="0"/>
    <x v="11"/>
    <s v="Belmondo Delle Venezie IGT Merlot"/>
    <x v="4"/>
    <x v="1"/>
    <n v="17.489999999999998"/>
    <n v="17.489999999999998"/>
    <n v="0"/>
  </r>
  <r>
    <n v="28978"/>
    <x v="1"/>
    <x v="1"/>
    <s v="Green Flash West Coast IPA"/>
    <x v="1"/>
    <x v="7"/>
    <n v="7.19"/>
    <n v="7.19"/>
    <n v="43.14"/>
  </r>
  <r>
    <n v="22613"/>
    <x v="1"/>
    <x v="1"/>
    <s v="Wychwood Hobgoblin"/>
    <x v="5"/>
    <x v="108"/>
    <n v="2.31"/>
    <n v="2.31"/>
    <n v="64.680000000000007"/>
  </r>
  <r>
    <n v="148547"/>
    <x v="0"/>
    <x v="18"/>
    <s v="Kurosawa Junmai Kimoto Sake"/>
    <x v="51"/>
    <x v="10"/>
    <n v="40.99"/>
    <n v="40.99"/>
    <n v="532.87"/>
  </r>
  <r>
    <n v="300614"/>
    <x v="2"/>
    <x v="13"/>
    <s v="Zurena Love Elixir Craft Cocktail Mixer"/>
    <x v="0"/>
    <x v="208"/>
    <n v="11.29"/>
    <n v="11.29"/>
    <n v="2912.8199999999997"/>
  </r>
  <r>
    <n v="23550"/>
    <x v="1"/>
    <x v="1"/>
    <s v="ANDERSON BROTHER DAVID DOUBLE"/>
    <x v="1"/>
    <x v="1"/>
    <n v="9.24"/>
    <n v="9.24"/>
    <n v="0"/>
  </r>
  <r>
    <n v="26560"/>
    <x v="1"/>
    <x v="1"/>
    <s v="961 WITBIER 6/4 11.20Z"/>
    <x v="10"/>
    <x v="1"/>
    <n v="2.41"/>
    <n v="2.41"/>
    <n v="0"/>
  </r>
  <r>
    <n v="331238"/>
    <x v="0"/>
    <x v="4"/>
    <s v="Alianta Vin Paradise Island Blue Moscato Mango Muscat Blanc a Petits Grains"/>
    <x v="0"/>
    <x v="48"/>
    <n v="12.99"/>
    <n v="12.99"/>
    <n v="51.96"/>
  </r>
  <r>
    <n v="331286"/>
    <x v="0"/>
    <x v="10"/>
    <s v="Bodega Virgen de la Sierra Yasa Grenache"/>
    <x v="0"/>
    <x v="1"/>
    <n v="7.99"/>
    <n v="7.99"/>
    <n v="0"/>
  </r>
  <r>
    <n v="342997"/>
    <x v="0"/>
    <x v="21"/>
    <s v="LE VAL CABERNET SAUVIGNON"/>
    <x v="0"/>
    <x v="28"/>
    <n v="11.49"/>
    <n v="11.49"/>
    <n v="137.88"/>
  </r>
  <r>
    <n v="314413"/>
    <x v="3"/>
    <x v="19"/>
    <s v="Binyamina Reserve Dry Red Zinfandel"/>
    <x v="0"/>
    <x v="66"/>
    <n v="18.690000000000001"/>
    <n v="18.690000000000001"/>
    <n v="710.22"/>
  </r>
  <r>
    <n v="41532"/>
    <x v="2"/>
    <x v="9"/>
    <s v="Boru Crazzberry Vodka"/>
    <x v="15"/>
    <x v="7"/>
    <n v="18.489999999999998"/>
    <n v="18.489999999999998"/>
    <n v="110.94"/>
  </r>
  <r>
    <n v="336883"/>
    <x v="2"/>
    <x v="9"/>
    <s v="Crop Organic Meyer Lemon Vodka"/>
    <x v="0"/>
    <x v="6"/>
    <n v="27.99"/>
    <n v="27.99"/>
    <n v="559.79999999999995"/>
  </r>
  <r>
    <n v="331126"/>
    <x v="0"/>
    <x v="10"/>
    <s v="Vina Galana Tempranillo"/>
    <x v="0"/>
    <x v="61"/>
    <n v="11.99"/>
    <n v="11.99"/>
    <n v="263.78000000000003"/>
  </r>
  <r>
    <n v="45131"/>
    <x v="2"/>
    <x v="9"/>
    <s v="Stumbras 999 Herbal Flavored Vodka"/>
    <x v="0"/>
    <x v="48"/>
    <n v="21.99"/>
    <n v="21.99"/>
    <n v="87.96"/>
  </r>
  <r>
    <n v="89230"/>
    <x v="0"/>
    <x v="6"/>
    <s v="CK Mondavi Willow Springs Chardonnay"/>
    <x v="4"/>
    <x v="209"/>
    <n v="13.69"/>
    <n v="13.69"/>
    <n v="3586.7799999999997"/>
  </r>
  <r>
    <n v="303194"/>
    <x v="0"/>
    <x v="21"/>
    <s v="LA DOUCETTE POU/FUME"/>
    <x v="6"/>
    <x v="1"/>
    <n v="23.99"/>
    <n v="23.99"/>
    <n v="0"/>
  </r>
  <r>
    <n v="76283"/>
    <x v="2"/>
    <x v="26"/>
    <s v="Hilly Billy American Bourbon Whiskey 101 Proof"/>
    <x v="0"/>
    <x v="22"/>
    <n v="30.99"/>
    <n v="30.99"/>
    <n v="960.68999999999994"/>
  </r>
  <r>
    <n v="6173"/>
    <x v="1"/>
    <x v="1"/>
    <s v="S SMITH NUT BROWN ALE 12/18.7"/>
    <x v="13"/>
    <x v="1"/>
    <n v="3.8"/>
    <n v="3.8"/>
    <n v="0"/>
  </r>
  <r>
    <n v="70761"/>
    <x v="2"/>
    <x v="15"/>
    <s v="Milagro Select Barrel Reserve Reposado Tequila"/>
    <x v="0"/>
    <x v="115"/>
    <n v="54.99"/>
    <n v="54.99"/>
    <n v="7698.6"/>
  </r>
  <r>
    <n v="90760"/>
    <x v="1"/>
    <x v="1"/>
    <s v="Chimay Red Cap"/>
    <x v="11"/>
    <x v="36"/>
    <n v="14.37"/>
    <n v="14.37"/>
    <n v="474.21"/>
  </r>
  <r>
    <n v="43990"/>
    <x v="0"/>
    <x v="17"/>
    <s v="Ramos Pinto Fine Ruby Red Port"/>
    <x v="0"/>
    <x v="23"/>
    <n v="20.99"/>
    <n v="20.99"/>
    <n v="335.84"/>
  </r>
  <r>
    <n v="72321"/>
    <x v="2"/>
    <x v="9"/>
    <s v="Spud Potato Vodka"/>
    <x v="0"/>
    <x v="23"/>
    <n v="22.99"/>
    <n v="22.99"/>
    <n v="367.84"/>
  </r>
  <r>
    <n v="29632"/>
    <x v="1"/>
    <x v="1"/>
    <s v="AC/DC ROCK OR BUST 16.0Z"/>
    <x v="8"/>
    <x v="1"/>
    <n v="2.83"/>
    <n v="2.83"/>
    <n v="0"/>
  </r>
  <r>
    <n v="17191"/>
    <x v="0"/>
    <x v="11"/>
    <s v="CASTELLO BANFI TAVERNELLE 6/CS"/>
    <x v="0"/>
    <x v="1"/>
    <n v="32.99"/>
    <n v="32.99"/>
    <n v="0"/>
  </r>
  <r>
    <n v="70690"/>
    <x v="2"/>
    <x v="8"/>
    <s v="Lady Bligh Spiced Rum"/>
    <x v="15"/>
    <x v="15"/>
    <n v="10.79"/>
    <n v="10.79"/>
    <n v="118.69"/>
  </r>
  <r>
    <n v="308073"/>
    <x v="0"/>
    <x v="10"/>
    <s v="Casa Agricola Alexandre Relvas Ciconia Reserva Herdade Sao Miguel Aragonez"/>
    <x v="0"/>
    <x v="0"/>
    <n v="11.99"/>
    <n v="11.99"/>
    <n v="119.9"/>
  </r>
  <r>
    <n v="80190"/>
    <x v="0"/>
    <x v="6"/>
    <s v="Big House Wine Company The Great Escape Chardonnay"/>
    <x v="23"/>
    <x v="121"/>
    <n v="19.989999999999998"/>
    <n v="19.989999999999998"/>
    <n v="899.55"/>
  </r>
  <r>
    <n v="25348"/>
    <x v="2"/>
    <x v="15"/>
    <s v="Sauza Extra Gold Tequila"/>
    <x v="15"/>
    <x v="210"/>
    <n v="19.489999999999998"/>
    <n v="19.489999999999998"/>
    <n v="2475.23"/>
  </r>
  <r>
    <n v="24547"/>
    <x v="1"/>
    <x v="1"/>
    <s v="BRECKENRIDGE OATMEAL STOUT 4/6"/>
    <x v="5"/>
    <x v="1"/>
    <n v="1.8"/>
    <n v="1.8"/>
    <n v="0"/>
  </r>
  <r>
    <n v="70397"/>
    <x v="2"/>
    <x v="9"/>
    <s v="Pinnacle Peach Vodka"/>
    <x v="0"/>
    <x v="69"/>
    <n v="10.79"/>
    <n v="10.79"/>
    <n v="312.90999999999997"/>
  </r>
  <r>
    <n v="166274"/>
    <x v="0"/>
    <x v="21"/>
    <s v="Chateau Mamin Graves Merlot"/>
    <x v="0"/>
    <x v="5"/>
    <n v="15.99"/>
    <n v="15.99"/>
    <n v="143.91"/>
  </r>
  <r>
    <n v="321161"/>
    <x v="0"/>
    <x v="10"/>
    <s v="Celler Malondro Xabec Garnacha"/>
    <x v="0"/>
    <x v="37"/>
    <n v="17.989999999999998"/>
    <n v="17.989999999999998"/>
    <n v="323.82"/>
  </r>
  <r>
    <n v="26571"/>
    <x v="1"/>
    <x v="1"/>
    <s v="DUPONT BRASS CV DRY 12/25.4 0Z"/>
    <x v="11"/>
    <x v="1"/>
    <n v="11.04"/>
    <n v="11.04"/>
    <n v="0"/>
  </r>
  <r>
    <n v="42658"/>
    <x v="0"/>
    <x v="4"/>
    <s v="Hopler Gruner Veltliner"/>
    <x v="0"/>
    <x v="35"/>
    <n v="18.489999999999998"/>
    <n v="18.489999999999998"/>
    <n v="684.13"/>
  </r>
  <r>
    <n v="300336"/>
    <x v="2"/>
    <x v="5"/>
    <s v="Mata Hari Absinthe Bohemian"/>
    <x v="0"/>
    <x v="21"/>
    <n v="48.99"/>
    <n v="48.99"/>
    <n v="1469.7"/>
  </r>
  <r>
    <n v="328916"/>
    <x v="0"/>
    <x v="10"/>
    <s v="Bodegas Frutos Villar Muruve Joven Tempranillo"/>
    <x v="0"/>
    <x v="23"/>
    <n v="10.79"/>
    <n v="10.79"/>
    <n v="172.64"/>
  </r>
  <r>
    <n v="334178"/>
    <x v="2"/>
    <x v="5"/>
    <s v="Amaro Lucano Cav. Pasquale Vena &amp; Figli"/>
    <x v="0"/>
    <x v="62"/>
    <n v="30.99"/>
    <n v="30.99"/>
    <n v="991.68"/>
  </r>
  <r>
    <n v="29142"/>
    <x v="1"/>
    <x v="1"/>
    <s v="REUTBERG EXPORT DUNKEL 20/16.9.OZ NR"/>
    <x v="3"/>
    <x v="1"/>
    <n v="5.13"/>
    <n v="5.13"/>
    <n v="0"/>
  </r>
  <r>
    <n v="29289"/>
    <x v="2"/>
    <x v="2"/>
    <s v="Johnnie Walker Red Label Scotch Whiskey"/>
    <x v="15"/>
    <x v="211"/>
    <n v="27.99"/>
    <n v="27.99"/>
    <n v="10440.269999999999"/>
  </r>
  <r>
    <n v="77521"/>
    <x v="2"/>
    <x v="15"/>
    <s v="123 Organic Dos Reposado Organic Tequila"/>
    <x v="0"/>
    <x v="112"/>
    <n v="57.99"/>
    <n v="57.99"/>
    <n v="869.85"/>
  </r>
  <r>
    <n v="329723"/>
    <x v="0"/>
    <x v="14"/>
    <s v="Subarashii Kudamono Asian Pear Eau de Vie"/>
    <x v="6"/>
    <x v="37"/>
    <n v="56.99"/>
    <n v="56.99"/>
    <n v="1025.82"/>
  </r>
  <r>
    <n v="329100"/>
    <x v="0"/>
    <x v="24"/>
    <s v="SKOURAS WINERY ST GEORGE"/>
    <x v="0"/>
    <x v="1"/>
    <n v="19.989999999999998"/>
    <n v="19.989999999999998"/>
    <n v="0"/>
  </r>
  <r>
    <n v="311144"/>
    <x v="2"/>
    <x v="26"/>
    <s v="William Wolf Pecan Bourbon Whiskey"/>
    <x v="0"/>
    <x v="25"/>
    <n v="22.99"/>
    <n v="22.99"/>
    <n v="827.64"/>
  </r>
  <r>
    <n v="30846"/>
    <x v="1"/>
    <x v="1"/>
    <s v="Goose Island Four Star Pils"/>
    <x v="5"/>
    <x v="153"/>
    <n v="1.47"/>
    <n v="1.47"/>
    <n v="282.24"/>
  </r>
  <r>
    <n v="47399"/>
    <x v="2"/>
    <x v="9"/>
    <s v="Smirnoff Lime Vodka"/>
    <x v="6"/>
    <x v="23"/>
    <n v="7.49"/>
    <n v="7.49"/>
    <n v="119.84"/>
  </r>
  <r>
    <n v="80592"/>
    <x v="0"/>
    <x v="7"/>
    <s v="Valentin Bianchi New Age Rose Malbec"/>
    <x v="0"/>
    <x v="100"/>
    <n v="9.99"/>
    <n v="9.99"/>
    <n v="1388.6100000000001"/>
  </r>
  <r>
    <n v="306509"/>
    <x v="0"/>
    <x v="22"/>
    <s v="Wwe. Dr. H. Thanisch (Erben Thanisch) Kabinett Bernkasteler Badstube Riesling"/>
    <x v="0"/>
    <x v="112"/>
    <n v="20.99"/>
    <n v="20.99"/>
    <n v="314.84999999999997"/>
  </r>
  <r>
    <n v="47475"/>
    <x v="1"/>
    <x v="32"/>
    <s v="Junior Johnson Original Midnight Moonshine"/>
    <x v="0"/>
    <x v="88"/>
    <n v="22.99"/>
    <n v="22.99"/>
    <n v="1402.3899999999999"/>
  </r>
  <r>
    <n v="340766"/>
    <x v="0"/>
    <x v="7"/>
    <s v="ASTICA CAB"/>
    <x v="0"/>
    <x v="1"/>
    <n v="6.79"/>
    <n v="6.79"/>
    <n v="0"/>
  </r>
  <r>
    <n v="336221"/>
    <x v="0"/>
    <x v="16"/>
    <s v="BECKSTOFFER 75 CAB 13"/>
    <x v="0"/>
    <x v="1"/>
    <n v="20.99"/>
    <n v="20.99"/>
    <n v="0"/>
  </r>
  <r>
    <n v="29715"/>
    <x v="1"/>
    <x v="1"/>
    <s v="BFM SQUARE ROOT OF 225 11.2NR"/>
    <x v="10"/>
    <x v="1"/>
    <n v="9.4700000000000006"/>
    <n v="9.4700000000000006"/>
    <n v="0"/>
  </r>
  <r>
    <n v="26946"/>
    <x v="1"/>
    <x v="1"/>
    <s v="ST BERNARDUS DELUXE GIFT SET 4/6 NR"/>
    <x v="10"/>
    <x v="1"/>
    <n v="6.45"/>
    <n v="6.45"/>
    <n v="0"/>
  </r>
  <r>
    <n v="28083"/>
    <x v="1"/>
    <x v="1"/>
    <s v="BELLHAVEN WEE HEAVY 6/4 11.2OZ NR"/>
    <x v="10"/>
    <x v="1"/>
    <n v="2.7"/>
    <n v="2.7"/>
    <n v="0"/>
  </r>
  <r>
    <n v="99730"/>
    <x v="1"/>
    <x v="1"/>
    <s v="ERDINGER WEISS 16.9 OZ."/>
    <x v="3"/>
    <x v="1"/>
    <n v="3.04"/>
    <n v="3.04"/>
    <n v="0"/>
  </r>
  <r>
    <n v="27861"/>
    <x v="1"/>
    <x v="1"/>
    <s v="AMBER BEER 24/11.2 0Z NR"/>
    <x v="10"/>
    <x v="1"/>
    <n v="1.93"/>
    <n v="1.93"/>
    <n v="0"/>
  </r>
  <r>
    <n v="170461"/>
    <x v="0"/>
    <x v="4"/>
    <s v="Tree of Life Kosher Pomegranate Semi Sweet Red Blend"/>
    <x v="0"/>
    <x v="15"/>
    <n v="12.99"/>
    <n v="12.99"/>
    <n v="142.89000000000001"/>
  </r>
  <r>
    <n v="313444"/>
    <x v="0"/>
    <x v="16"/>
    <s v="Wilder Winery Merlot"/>
    <x v="0"/>
    <x v="11"/>
    <n v="8.99"/>
    <n v="8.99"/>
    <n v="215.76"/>
  </r>
  <r>
    <n v="45837"/>
    <x v="2"/>
    <x v="26"/>
    <s v="WELLER BOURBON 90P 12YR"/>
    <x v="0"/>
    <x v="1"/>
    <n v="24.99"/>
    <n v="24.99"/>
    <n v="0"/>
  </r>
  <r>
    <n v="312382"/>
    <x v="0"/>
    <x v="21"/>
    <s v="DOM HAUT DE MOURIER VIOG"/>
    <x v="0"/>
    <x v="1"/>
    <n v="14.49"/>
    <n v="14.49"/>
    <n v="0"/>
  </r>
  <r>
    <n v="232274"/>
    <x v="0"/>
    <x v="16"/>
    <s v="Siduri Pisoni Vineyard Pinot Noir"/>
    <x v="0"/>
    <x v="28"/>
    <n v="54.99"/>
    <n v="54.99"/>
    <n v="659.88"/>
  </r>
  <r>
    <n v="396648"/>
    <x v="0"/>
    <x v="16"/>
    <s v="Iron Oaks Winery Front Porch Merlot"/>
    <x v="0"/>
    <x v="1"/>
    <n v="7.79"/>
    <n v="7.79"/>
    <n v="0"/>
  </r>
  <r>
    <n v="98809"/>
    <x v="1"/>
    <x v="1"/>
    <s v="S SMITH ORGANIC LAGER 12/18.7"/>
    <x v="13"/>
    <x v="1"/>
    <n v="3.82"/>
    <n v="3.82"/>
    <n v="0"/>
  </r>
  <r>
    <n v="79430"/>
    <x v="0"/>
    <x v="12"/>
    <s v="Tosti Dolce Asti Muscat Blanc a Petits Grains"/>
    <x v="4"/>
    <x v="27"/>
    <n v="29.99"/>
    <n v="29.99"/>
    <n v="239.92"/>
  </r>
  <r>
    <n v="48162"/>
    <x v="2"/>
    <x v="8"/>
    <s v="Brugal 1888 Gran Reserva Familiar Edicion Limitada Rum"/>
    <x v="0"/>
    <x v="143"/>
    <n v="38.99"/>
    <n v="38.99"/>
    <n v="3392.13"/>
  </r>
  <r>
    <n v="48377"/>
    <x v="0"/>
    <x v="21"/>
    <s v="Matthias et Emile Roblin Ammonites Sancerre Sauvignon Blanc"/>
    <x v="0"/>
    <x v="49"/>
    <n v="32.99"/>
    <n v="32.99"/>
    <n v="461.86"/>
  </r>
  <r>
    <n v="80337"/>
    <x v="0"/>
    <x v="27"/>
    <s v="New Harbor Sauvignon Blanc"/>
    <x v="0"/>
    <x v="120"/>
    <n v="14.99"/>
    <n v="14.99"/>
    <n v="3282.81"/>
  </r>
  <r>
    <n v="12529"/>
    <x v="0"/>
    <x v="14"/>
    <s v="Christian Brothers Peach Brandy"/>
    <x v="0"/>
    <x v="22"/>
    <n v="9.99"/>
    <n v="9.99"/>
    <n v="309.69"/>
  </r>
  <r>
    <n v="70677"/>
    <x v="2"/>
    <x v="15"/>
    <s v="Vida Resposado Tequila"/>
    <x v="0"/>
    <x v="25"/>
    <n v="52.99"/>
    <n v="52.99"/>
    <n v="1907.64"/>
  </r>
  <r>
    <n v="97896"/>
    <x v="1"/>
    <x v="1"/>
    <s v="ST PETERS ORGANIC ENG ALE 16.9"/>
    <x v="3"/>
    <x v="1"/>
    <n v="5.14"/>
    <n v="5.14"/>
    <n v="0"/>
  </r>
  <r>
    <n v="313676"/>
    <x v="0"/>
    <x v="6"/>
    <s v="GRAND TRAVERSE WHOLE CLUSTER"/>
    <x v="0"/>
    <x v="1"/>
    <n v="15.99"/>
    <n v="15.99"/>
    <n v="0"/>
  </r>
  <r>
    <n v="5541"/>
    <x v="1"/>
    <x v="1"/>
    <s v="BELHAVEN TWISTED THISTLE 16.9Z"/>
    <x v="3"/>
    <x v="1"/>
    <n v="4.12"/>
    <n v="4.12"/>
    <n v="0"/>
  </r>
  <r>
    <n v="356000"/>
    <x v="3"/>
    <x v="19"/>
    <s v="LANZUR CAB"/>
    <x v="0"/>
    <x v="1"/>
    <n v="11.49"/>
    <n v="11.49"/>
    <n v="0"/>
  </r>
  <r>
    <n v="43085"/>
    <x v="0"/>
    <x v="16"/>
    <s v="Cinnabar Merlot"/>
    <x v="0"/>
    <x v="42"/>
    <n v="27.99"/>
    <n v="27.99"/>
    <n v="139.94999999999999"/>
  </r>
  <r>
    <n v="340347"/>
    <x v="0"/>
    <x v="4"/>
    <s v="CASTRA RUBRA MOTLEY COCK RED"/>
    <x v="0"/>
    <x v="1"/>
    <n v="14.99"/>
    <n v="14.99"/>
    <n v="0"/>
  </r>
  <r>
    <n v="26041"/>
    <x v="1"/>
    <x v="1"/>
    <s v="Morning Glory Espresso Stout"/>
    <x v="5"/>
    <x v="38"/>
    <n v="2.09"/>
    <n v="2.09"/>
    <n v="100.32"/>
  </r>
  <r>
    <n v="98795"/>
    <x v="1"/>
    <x v="1"/>
    <s v="S SMITH ORGANIC ALE 12/18.7OZ"/>
    <x v="13"/>
    <x v="1"/>
    <n v="3.82"/>
    <n v="3.82"/>
    <n v="0"/>
  </r>
  <r>
    <n v="45163"/>
    <x v="0"/>
    <x v="21"/>
    <s v="Louis Latour Grand Ardeche Chardonnay"/>
    <x v="0"/>
    <x v="95"/>
    <n v="13.69"/>
    <n v="13.69"/>
    <n v="725.56999999999994"/>
  </r>
  <r>
    <n v="24518"/>
    <x v="1"/>
    <x v="1"/>
    <s v="KAMENITZA LEV 24/16.9 OZ"/>
    <x v="3"/>
    <x v="1"/>
    <n v="2.25"/>
    <n v="2.25"/>
    <n v="0"/>
  </r>
  <r>
    <n v="22844"/>
    <x v="1"/>
    <x v="1"/>
    <s v="Bear Republic Big Bear Black Stout"/>
    <x v="1"/>
    <x v="1"/>
    <n v="6.17"/>
    <n v="6.17"/>
    <n v="0"/>
  </r>
  <r>
    <n v="80183"/>
    <x v="0"/>
    <x v="6"/>
    <s v="Loft Wine Elevated Sauvignon Blanc"/>
    <x v="23"/>
    <x v="20"/>
    <n v="31.99"/>
    <n v="25.89"/>
    <n v="440.13"/>
  </r>
  <r>
    <n v="28848"/>
    <x v="1"/>
    <x v="1"/>
    <s v="BEER ARMY HEROES NEVER DIE IPA 12.OZ NR"/>
    <x v="5"/>
    <x v="1"/>
    <n v="2.02"/>
    <n v="2.02"/>
    <n v="0"/>
  </r>
  <r>
    <n v="24644"/>
    <x v="1"/>
    <x v="1"/>
    <s v="DOCS APPLE CIDER 12/22 OZ"/>
    <x v="1"/>
    <x v="1"/>
    <n v="5.59"/>
    <n v="5.59"/>
    <n v="0"/>
  </r>
  <r>
    <n v="301351"/>
    <x v="0"/>
    <x v="11"/>
    <s v="LA SERA RED AMBROSIA C/O"/>
    <x v="0"/>
    <x v="1"/>
    <n v="10.99"/>
    <n v="10.99"/>
    <n v="0"/>
  </r>
  <r>
    <n v="326894"/>
    <x v="0"/>
    <x v="21"/>
    <s v="CH DE MACARD BORD SUP"/>
    <x v="0"/>
    <x v="1"/>
    <n v="10.49"/>
    <n v="10.49"/>
    <n v="0"/>
  </r>
  <r>
    <n v="232716"/>
    <x v="0"/>
    <x v="21"/>
    <s v="Domaine du Vistre Cuvee Gladiateur Costieres de Nimes Grenache"/>
    <x v="0"/>
    <x v="1"/>
    <n v="12.99"/>
    <n v="12.99"/>
    <n v="0"/>
  </r>
  <r>
    <n v="26681"/>
    <x v="1"/>
    <x v="1"/>
    <s v="Duckpin A Baltimore Original Pale Ale"/>
    <x v="5"/>
    <x v="105"/>
    <n v="1.88"/>
    <n v="1.88"/>
    <n v="293.27999999999997"/>
  </r>
  <r>
    <n v="334045"/>
    <x v="0"/>
    <x v="0"/>
    <s v="Boschendal The Rose Garden Rare Rose Blend"/>
    <x v="0"/>
    <x v="111"/>
    <n v="11.49"/>
    <n v="11.49"/>
    <n v="585.99"/>
  </r>
  <r>
    <n v="56634"/>
    <x v="2"/>
    <x v="15"/>
    <s v="El Mayor Tequila Reposado"/>
    <x v="0"/>
    <x v="181"/>
    <n v="33.99"/>
    <n v="32.89"/>
    <n v="2828.54"/>
  </r>
  <r>
    <n v="58165"/>
    <x v="2"/>
    <x v="2"/>
    <s v="Johnnie Walker Green Label 15 Year Old Scotch Whiskey"/>
    <x v="0"/>
    <x v="48"/>
    <n v="54.99"/>
    <n v="54.99"/>
    <n v="219.96"/>
  </r>
  <r>
    <n v="339473"/>
    <x v="0"/>
    <x v="21"/>
    <s v="Domaine Sorin de France Bourgogne Cotes d'Auxerre Pinot Noir"/>
    <x v="0"/>
    <x v="20"/>
    <n v="16.489999999999998"/>
    <n v="16.489999999999998"/>
    <n v="280.33"/>
  </r>
  <r>
    <n v="76203"/>
    <x v="2"/>
    <x v="8"/>
    <s v="Delaware Distilling Company Spiced Rum"/>
    <x v="0"/>
    <x v="43"/>
    <n v="27.99"/>
    <n v="27.99"/>
    <n v="755.7299999999999"/>
  </r>
  <r>
    <n v="29330"/>
    <x v="1"/>
    <x v="1"/>
    <s v="ROGUE SHAKESPEARE OATMEAL STOUT"/>
    <x v="1"/>
    <x v="1"/>
    <n v="5.67"/>
    <n v="5.67"/>
    <n v="0"/>
  </r>
  <r>
    <n v="25223"/>
    <x v="1"/>
    <x v="1"/>
    <s v="UINTA YARD SALE WINTER 4/6 12.0Z"/>
    <x v="5"/>
    <x v="1"/>
    <n v="1.72"/>
    <n v="1.72"/>
    <n v="0"/>
  </r>
  <r>
    <n v="29769"/>
    <x v="0"/>
    <x v="16"/>
    <s v="Kendall Jackson Vintner's Reserve Syrah"/>
    <x v="0"/>
    <x v="212"/>
    <n v="15.99"/>
    <n v="15.99"/>
    <n v="3022.11"/>
  </r>
  <r>
    <n v="90999"/>
    <x v="1"/>
    <x v="1"/>
    <s v="INCORRECT SHIPMENT BEER"/>
    <x v="5"/>
    <x v="1"/>
    <n v="0.22"/>
    <n v="0.22"/>
    <n v="0"/>
  </r>
  <r>
    <n v="313090"/>
    <x v="0"/>
    <x v="12"/>
    <s v="Cavit Lunetta Rose Rare Rose Blend"/>
    <x v="0"/>
    <x v="52"/>
    <n v="12.99"/>
    <n v="12.99"/>
    <n v="90.93"/>
  </r>
  <r>
    <n v="24952"/>
    <x v="1"/>
    <x v="1"/>
    <s v="LAUGHING DOG HUCKLEBERRY CREAM 6/4"/>
    <x v="5"/>
    <x v="1"/>
    <n v="2.06"/>
    <n v="2.06"/>
    <n v="0"/>
  </r>
  <r>
    <n v="27416"/>
    <x v="1"/>
    <x v="1"/>
    <s v="EVIL TWIN BIKINI BEER 4/6 12.0Z CAN"/>
    <x v="5"/>
    <x v="1"/>
    <n v="2.19"/>
    <n v="2.19"/>
    <n v="0"/>
  </r>
  <r>
    <n v="22283"/>
    <x v="1"/>
    <x v="1"/>
    <s v="BRUNEHAUT ECO FRIENDLY AMBER BEER"/>
    <x v="10"/>
    <x v="1"/>
    <n v="2.83"/>
    <n v="2.83"/>
    <n v="0"/>
  </r>
  <r>
    <n v="340878"/>
    <x v="2"/>
    <x v="9"/>
    <s v="Stolichnaya Gluten Free Vodka"/>
    <x v="0"/>
    <x v="91"/>
    <n v="21.99"/>
    <n v="21.99"/>
    <n v="2902.68"/>
  </r>
  <r>
    <n v="43567"/>
    <x v="0"/>
    <x v="25"/>
    <s v="Jacob's Creek Reserve Chardonnay"/>
    <x v="0"/>
    <x v="21"/>
    <n v="12.69"/>
    <n v="12.69"/>
    <n v="380.7"/>
  </r>
  <r>
    <n v="48628"/>
    <x v="2"/>
    <x v="15"/>
    <s v="Corazon de Agave Tequila Reposado"/>
    <x v="0"/>
    <x v="7"/>
    <n v="24.99"/>
    <n v="24.99"/>
    <n v="149.94"/>
  </r>
  <r>
    <n v="5991"/>
    <x v="1"/>
    <x v="1"/>
    <s v="STERKENS WHITE ALE NR"/>
    <x v="5"/>
    <x v="1"/>
    <n v="3.6"/>
    <n v="3.6"/>
    <n v="0"/>
  </r>
  <r>
    <n v="67369"/>
    <x v="3"/>
    <x v="19"/>
    <s v="Royale Vouvray Moelleux Chenin Blanc"/>
    <x v="0"/>
    <x v="22"/>
    <n v="14.99"/>
    <n v="14.99"/>
    <n v="464.69"/>
  </r>
  <r>
    <n v="15431"/>
    <x v="0"/>
    <x v="6"/>
    <s v="Pine Ridge Dijon Clones Chardonnay"/>
    <x v="0"/>
    <x v="112"/>
    <n v="42.99"/>
    <n v="42.99"/>
    <n v="644.85"/>
  </r>
  <r>
    <n v="48174"/>
    <x v="0"/>
    <x v="4"/>
    <s v="Telavi Wine Cellar Marani Ojaleshi"/>
    <x v="0"/>
    <x v="26"/>
    <n v="17.989999999999998"/>
    <n v="17.989999999999998"/>
    <n v="53.97"/>
  </r>
  <r>
    <n v="74268"/>
    <x v="2"/>
    <x v="28"/>
    <s v="MARTIN MILLERS LONDON DRY"/>
    <x v="0"/>
    <x v="1"/>
    <n v="34.99"/>
    <n v="34.99"/>
    <n v="0"/>
  </r>
  <r>
    <n v="81143"/>
    <x v="0"/>
    <x v="21"/>
    <s v="Chateau Labegorce Margaux Bordeaux Blend"/>
    <x v="0"/>
    <x v="25"/>
    <n v="40.99"/>
    <n v="40.99"/>
    <n v="1475.64"/>
  </r>
  <r>
    <n v="401820"/>
    <x v="0"/>
    <x v="21"/>
    <s v="Chateau Mondesir Grand Vin de Bordeaux Cotes de Bordeaux Blaye Merlot"/>
    <x v="0"/>
    <x v="49"/>
    <n v="27.99"/>
    <n v="27.99"/>
    <n v="391.85999999999996"/>
  </r>
  <r>
    <n v="437662"/>
    <x v="0"/>
    <x v="16"/>
    <s v="Sun Garden Dornfelder"/>
    <x v="0"/>
    <x v="35"/>
    <n v="11.49"/>
    <n v="11.49"/>
    <n v="425.13"/>
  </r>
  <r>
    <n v="40625"/>
    <x v="0"/>
    <x v="10"/>
    <s v="Carmim &quot;The Village of The King&quot; Portuguese Red Blend"/>
    <x v="0"/>
    <x v="25"/>
    <n v="6.99"/>
    <n v="6.99"/>
    <n v="251.64000000000001"/>
  </r>
  <r>
    <n v="120200"/>
    <x v="0"/>
    <x v="21"/>
    <s v="Foncalieu Les Fontanelles Sauvignon Blanc"/>
    <x v="0"/>
    <x v="1"/>
    <n v="7.99"/>
    <n v="7.99"/>
    <n v="0"/>
  </r>
  <r>
    <n v="80411"/>
    <x v="0"/>
    <x v="17"/>
    <s v="Fairbanks White Port Rare White Blend"/>
    <x v="0"/>
    <x v="72"/>
    <n v="5.79"/>
    <n v="5.79"/>
    <n v="648.48"/>
  </r>
  <r>
    <n v="25170"/>
    <x v="1"/>
    <x v="1"/>
    <s v="NEW PLANET OFF GRID PALE ALE 6/4 12Z"/>
    <x v="5"/>
    <x v="1"/>
    <n v="2.57"/>
    <n v="2.57"/>
    <n v="0"/>
  </r>
  <r>
    <n v="90230"/>
    <x v="1"/>
    <x v="1"/>
    <s v="CERVESAS DE MEXICO VARIETY 12PK NR"/>
    <x v="5"/>
    <x v="1"/>
    <n v="28.5"/>
    <n v="28.5"/>
    <n v="0"/>
  </r>
  <r>
    <n v="79412"/>
    <x v="2"/>
    <x v="26"/>
    <s v="Lexington Bourbon Whiskey"/>
    <x v="0"/>
    <x v="150"/>
    <n v="26.99"/>
    <n v="26.99"/>
    <n v="3454.72"/>
  </r>
  <r>
    <n v="27645"/>
    <x v="1"/>
    <x v="1"/>
    <s v="Sixpoint The Crisp Pilsner"/>
    <x v="5"/>
    <x v="64"/>
    <n v="1.99"/>
    <n v="1.99"/>
    <n v="83.58"/>
  </r>
  <r>
    <n v="313949"/>
    <x v="0"/>
    <x v="16"/>
    <s v="HAZLITT RED CAT             31"/>
    <x v="20"/>
    <x v="1"/>
    <n v="2.39"/>
    <n v="2.39"/>
    <n v="0"/>
  </r>
  <r>
    <n v="70427"/>
    <x v="2"/>
    <x v="8"/>
    <s v="Below Deck Silver Rum"/>
    <x v="0"/>
    <x v="6"/>
    <n v="26.99"/>
    <n v="26.99"/>
    <n v="539.79999999999995"/>
  </r>
  <r>
    <n v="339134"/>
    <x v="0"/>
    <x v="24"/>
    <s v="Nico Lazaridi Solitaire Trebbiano"/>
    <x v="0"/>
    <x v="26"/>
    <n v="12.99"/>
    <n v="12.99"/>
    <n v="38.97"/>
  </r>
  <r>
    <n v="364118"/>
    <x v="0"/>
    <x v="25"/>
    <s v="Paringa Sparkling Shiraz"/>
    <x v="0"/>
    <x v="20"/>
    <n v="14.99"/>
    <n v="14.99"/>
    <n v="254.83"/>
  </r>
  <r>
    <n v="312458"/>
    <x v="0"/>
    <x v="16"/>
    <s v="Cheesecake Factory Cabernet Sauvignon"/>
    <x v="0"/>
    <x v="49"/>
    <n v="7.69"/>
    <n v="7.69"/>
    <n v="107.66000000000001"/>
  </r>
  <r>
    <n v="44834"/>
    <x v="0"/>
    <x v="6"/>
    <s v="Chaucer's Mead"/>
    <x v="0"/>
    <x v="52"/>
    <n v="15.99"/>
    <n v="15.99"/>
    <n v="111.93"/>
  </r>
  <r>
    <n v="326637"/>
    <x v="0"/>
    <x v="10"/>
    <s v="LOS MOLINOS TEMP"/>
    <x v="0"/>
    <x v="1"/>
    <n v="4.99"/>
    <n v="4.99"/>
    <n v="0"/>
  </r>
  <r>
    <n v="25478"/>
    <x v="1"/>
    <x v="1"/>
    <s v="Sierra Nevada 2017 Edition Hoptimum Triple IPA"/>
    <x v="5"/>
    <x v="37"/>
    <n v="1.86"/>
    <n v="1.86"/>
    <n v="33.480000000000004"/>
  </r>
  <r>
    <n v="22023"/>
    <x v="1"/>
    <x v="1"/>
    <s v="CHIMAY GIFT SET"/>
    <x v="16"/>
    <x v="1"/>
    <n v="24.63"/>
    <n v="24.63"/>
    <n v="0"/>
  </r>
  <r>
    <n v="46229"/>
    <x v="2"/>
    <x v="5"/>
    <s v="The Bitter Truth Xocolatl Mole Bitters"/>
    <x v="35"/>
    <x v="138"/>
    <n v="23.99"/>
    <n v="23.99"/>
    <n v="1319.4499999999998"/>
  </r>
  <r>
    <n v="11592"/>
    <x v="2"/>
    <x v="26"/>
    <s v="Evan Williams Green Label Kentucky Straight Bourbon Whiskey"/>
    <x v="0"/>
    <x v="38"/>
    <n v="8.99"/>
    <n v="8.99"/>
    <n v="431.52"/>
  </r>
  <r>
    <n v="335541"/>
    <x v="0"/>
    <x v="3"/>
    <s v="Vina Cono Sur Bicicleta Viognier"/>
    <x v="0"/>
    <x v="15"/>
    <n v="8.99"/>
    <n v="6.49"/>
    <n v="71.39"/>
  </r>
  <r>
    <n v="97543"/>
    <x v="1"/>
    <x v="1"/>
    <s v="S SMITH PURE LAGER NR"/>
    <x v="5"/>
    <x v="1"/>
    <n v="2.83"/>
    <n v="2.83"/>
    <n v="0"/>
  </r>
  <r>
    <n v="15156"/>
    <x v="2"/>
    <x v="2"/>
    <s v="Dalwhinnie 15 Year Old"/>
    <x v="0"/>
    <x v="158"/>
    <n v="57.99"/>
    <n v="57.99"/>
    <n v="12525.84"/>
  </r>
  <r>
    <n v="29168"/>
    <x v="1"/>
    <x v="1"/>
    <s v="TERRAPIN MOO HOO 4/6 12.OZ CAN"/>
    <x v="5"/>
    <x v="1"/>
    <n v="1.42"/>
    <n v="1.42"/>
    <n v="0"/>
  </r>
  <r>
    <n v="76236"/>
    <x v="2"/>
    <x v="2"/>
    <s v="Teacher's Highland Cream Scotch Whiskey"/>
    <x v="2"/>
    <x v="1"/>
    <n v="25.99"/>
    <n v="25.99"/>
    <n v="0"/>
  </r>
  <r>
    <n v="47153"/>
    <x v="0"/>
    <x v="29"/>
    <s v="St. Michaels Winery Gollywobbler Pink Rare Rose Blend"/>
    <x v="0"/>
    <x v="42"/>
    <n v="12.69"/>
    <n v="12.69"/>
    <n v="63.449999999999996"/>
  </r>
  <r>
    <n v="341664"/>
    <x v="0"/>
    <x v="0"/>
    <s v="Noble Hill Estate Blend Bordeaux Blend"/>
    <x v="0"/>
    <x v="52"/>
    <n v="23.99"/>
    <n v="23.99"/>
    <n v="167.92999999999998"/>
  </r>
  <r>
    <n v="12378"/>
    <x v="2"/>
    <x v="26"/>
    <s v="Rebel Yell Kentucky Straight Bourbon Whiskey"/>
    <x v="2"/>
    <x v="210"/>
    <n v="32.99"/>
    <n v="32.99"/>
    <n v="4189.7300000000005"/>
  </r>
  <r>
    <n v="76159"/>
    <x v="2"/>
    <x v="5"/>
    <s v="Amaretto Disaronno Liqueur"/>
    <x v="0"/>
    <x v="7"/>
    <n v="24.99"/>
    <n v="24.99"/>
    <n v="149.94"/>
  </r>
  <r>
    <n v="44012"/>
    <x v="2"/>
    <x v="28"/>
    <s v="Hendrick's Gin"/>
    <x v="2"/>
    <x v="213"/>
    <n v="67.989999999999995"/>
    <n v="67.989999999999995"/>
    <n v="22368.71"/>
  </r>
  <r>
    <n v="341550"/>
    <x v="0"/>
    <x v="3"/>
    <s v="Carta Vieja Estate Bottled Cabernet Sauvignon"/>
    <x v="0"/>
    <x v="26"/>
    <n v="6.59"/>
    <n v="6.59"/>
    <n v="19.77"/>
  </r>
  <r>
    <n v="28962"/>
    <x v="1"/>
    <x v="1"/>
    <s v="REUTBERG EXPORT HELL 20/16.9 OZ NR"/>
    <x v="3"/>
    <x v="1"/>
    <n v="5.13"/>
    <n v="5.13"/>
    <n v="0"/>
  </r>
  <r>
    <n v="82262"/>
    <x v="0"/>
    <x v="4"/>
    <s v="Lenz Moser Prestige Gruner Veltliner"/>
    <x v="0"/>
    <x v="11"/>
    <n v="11.49"/>
    <n v="11.49"/>
    <n v="275.76"/>
  </r>
  <r>
    <n v="23924"/>
    <x v="1"/>
    <x v="1"/>
    <s v="YUENGLING LAGER 24OZ CAN"/>
    <x v="17"/>
    <x v="1"/>
    <n v="25.26"/>
    <n v="25.26"/>
    <n v="0"/>
  </r>
  <r>
    <n v="10334"/>
    <x v="1"/>
    <x v="1"/>
    <s v="FIN CITY'S POOR MAN'S IPA NR"/>
    <x v="5"/>
    <x v="1"/>
    <n v="1.55"/>
    <n v="1.55"/>
    <n v="0"/>
  </r>
  <r>
    <n v="75483"/>
    <x v="2"/>
    <x v="9"/>
    <s v="Smirnoff Sorbet Light White Peach Vodka"/>
    <x v="15"/>
    <x v="28"/>
    <n v="15.99"/>
    <n v="15.99"/>
    <n v="191.88"/>
  </r>
  <r>
    <n v="325804"/>
    <x v="0"/>
    <x v="6"/>
    <s v="Dreyer Sonoma Winery Compass Sauvignon Blanc"/>
    <x v="0"/>
    <x v="48"/>
    <n v="12.99"/>
    <n v="12.99"/>
    <n v="51.96"/>
  </r>
  <r>
    <n v="84713"/>
    <x v="0"/>
    <x v="3"/>
    <s v="Anderra Carmenere"/>
    <x v="0"/>
    <x v="106"/>
    <n v="9.99"/>
    <n v="9.99"/>
    <n v="639.36"/>
  </r>
  <r>
    <n v="26735"/>
    <x v="2"/>
    <x v="26"/>
    <s v="Jack Daniel's Old No. 7 Black Label Tennesse Sour Mash Whiskey"/>
    <x v="2"/>
    <x v="214"/>
    <n v="43.99"/>
    <n v="38.99"/>
    <n v="81333.14"/>
  </r>
  <r>
    <n v="84749"/>
    <x v="0"/>
    <x v="16"/>
    <s v="Clear Water Merlot"/>
    <x v="0"/>
    <x v="7"/>
    <n v="12.99"/>
    <n v="12.99"/>
    <n v="77.94"/>
  </r>
  <r>
    <n v="399574"/>
    <x v="0"/>
    <x v="4"/>
    <s v="Hakutsuru Draft Sake"/>
    <x v="25"/>
    <x v="130"/>
    <n v="3.99"/>
    <n v="3.99"/>
    <n v="391.02000000000004"/>
  </r>
  <r>
    <n v="24388"/>
    <x v="1"/>
    <x v="1"/>
    <s v="HARVIESTOUNS OLA DUB 12YEAR 12"/>
    <x v="10"/>
    <x v="1"/>
    <n v="8.73"/>
    <n v="8.73"/>
    <n v="0"/>
  </r>
  <r>
    <n v="44252"/>
    <x v="0"/>
    <x v="17"/>
    <s v="LUSTAU RARE AMONTILLADA ESCUADRILLA"/>
    <x v="0"/>
    <x v="1"/>
    <n v="24.99"/>
    <n v="24.99"/>
    <n v="0"/>
  </r>
  <r>
    <n v="342126"/>
    <x v="2"/>
    <x v="15"/>
    <s v="Olmeca Altos Plata Tequila"/>
    <x v="6"/>
    <x v="1"/>
    <n v="10.99"/>
    <n v="10.99"/>
    <n v="0"/>
  </r>
  <r>
    <n v="16578"/>
    <x v="0"/>
    <x v="16"/>
    <s v="Francis Ford Coppola Diamond Collection Blue Label Merlot"/>
    <x v="6"/>
    <x v="82"/>
    <n v="8.59"/>
    <n v="8.59"/>
    <n v="197.57"/>
  </r>
  <r>
    <n v="310947"/>
    <x v="0"/>
    <x v="11"/>
    <s v="Podere Canneta Fiore Rosso Toscana IGT Sangiovese"/>
    <x v="0"/>
    <x v="1"/>
    <n v="13.49"/>
    <n v="13.49"/>
    <n v="0"/>
  </r>
  <r>
    <n v="335162"/>
    <x v="0"/>
    <x v="11"/>
    <s v="TRE BACI ROSATO IGT VENETO 14"/>
    <x v="0"/>
    <x v="1"/>
    <n v="4.3899999999999997"/>
    <n v="4.3899999999999997"/>
    <n v="0"/>
  </r>
  <r>
    <n v="318509"/>
    <x v="2"/>
    <x v="8"/>
    <s v="Ron Abuelo Anejo 7 Years Rum"/>
    <x v="0"/>
    <x v="77"/>
    <n v="28.99"/>
    <n v="28.99"/>
    <n v="2580.1099999999997"/>
  </r>
  <r>
    <n v="29980"/>
    <x v="2"/>
    <x v="13"/>
    <s v="Pennsylvania Dutch Egg Nog"/>
    <x v="0"/>
    <x v="41"/>
    <n v="8.2899999999999991"/>
    <n v="8.2899999999999991"/>
    <n v="8.2899999999999991"/>
  </r>
  <r>
    <n v="86689"/>
    <x v="0"/>
    <x v="21"/>
    <s v="Chateau Ferran Blanc Pessac leognan Semillon"/>
    <x v="0"/>
    <x v="47"/>
    <n v="22.99"/>
    <n v="15.49"/>
    <n v="542.15"/>
  </r>
  <r>
    <n v="71903"/>
    <x v="2"/>
    <x v="2"/>
    <s v="Glenfiddich Experimental Series IPA Cask Finish Single Malt Scotch Whiskey"/>
    <x v="0"/>
    <x v="184"/>
    <n v="63.99"/>
    <n v="63.99"/>
    <n v="8830.6200000000008"/>
  </r>
  <r>
    <n v="21580"/>
    <x v="0"/>
    <x v="16"/>
    <s v="FIORE SCARLETTE"/>
    <x v="0"/>
    <x v="1"/>
    <n v="8.99"/>
    <n v="8.99"/>
    <n v="0"/>
  </r>
  <r>
    <n v="81926"/>
    <x v="0"/>
    <x v="27"/>
    <s v="Kim Crawford Pinot Gris"/>
    <x v="0"/>
    <x v="215"/>
    <n v="16.489999999999998"/>
    <n v="16.489999999999998"/>
    <n v="4881.04"/>
  </r>
  <r>
    <n v="314379"/>
    <x v="0"/>
    <x v="11"/>
    <s v="Villa Sandi Il Fresco Brut Prosecco Glera"/>
    <x v="0"/>
    <x v="15"/>
    <n v="15.49"/>
    <n v="15.49"/>
    <n v="170.39000000000001"/>
  </r>
  <r>
    <n v="51543"/>
    <x v="2"/>
    <x v="28"/>
    <s v="Seagram's Gin and Juice Green Dragon"/>
    <x v="0"/>
    <x v="12"/>
    <n v="9.49"/>
    <n v="9.49"/>
    <n v="199.29"/>
  </r>
  <r>
    <n v="19852"/>
    <x v="0"/>
    <x v="6"/>
    <s v="Linganore Winecellars Sweet Wine Estate Bottled Traminette"/>
    <x v="0"/>
    <x v="41"/>
    <n v="17.489999999999998"/>
    <n v="17.489999999999998"/>
    <n v="17.489999999999998"/>
  </r>
  <r>
    <n v="43668"/>
    <x v="2"/>
    <x v="15"/>
    <s v="Agavales Blanco Premium Tequila"/>
    <x v="15"/>
    <x v="7"/>
    <n v="16.489999999999998"/>
    <n v="16.489999999999998"/>
    <n v="98.94"/>
  </r>
  <r>
    <n v="23057"/>
    <x v="1"/>
    <x v="1"/>
    <s v="Dogfish Head Palo Santo Marron"/>
    <x v="5"/>
    <x v="94"/>
    <n v="3.23"/>
    <n v="3.23"/>
    <n v="193.8"/>
  </r>
  <r>
    <n v="311304"/>
    <x v="0"/>
    <x v="11"/>
    <s v="ALTA LUNA P/GRIG"/>
    <x v="0"/>
    <x v="1"/>
    <n v="14.49"/>
    <n v="14.49"/>
    <n v="0"/>
  </r>
  <r>
    <n v="387380"/>
    <x v="0"/>
    <x v="16"/>
    <s v="Black Ridge Vineyards Private Stock Cabernet Sauvignon"/>
    <x v="0"/>
    <x v="1"/>
    <n v="8.99"/>
    <n v="8.99"/>
    <n v="0"/>
  </r>
  <r>
    <n v="93419"/>
    <x v="1"/>
    <x v="1"/>
    <s v="TUCHER HELLE HEFE WEIZEN"/>
    <x v="3"/>
    <x v="1"/>
    <n v="2.2400000000000002"/>
    <n v="2.2400000000000002"/>
    <n v="0"/>
  </r>
  <r>
    <n v="301648"/>
    <x v="0"/>
    <x v="16"/>
    <s v="INTO ZIN"/>
    <x v="0"/>
    <x v="1"/>
    <n v="11.99"/>
    <n v="11.99"/>
    <n v="0"/>
  </r>
  <r>
    <n v="47562"/>
    <x v="2"/>
    <x v="9"/>
    <s v="Burnett's Orange Vodka"/>
    <x v="0"/>
    <x v="49"/>
    <n v="7.49"/>
    <n v="5.99"/>
    <n v="83.86"/>
  </r>
  <r>
    <n v="42249"/>
    <x v="0"/>
    <x v="16"/>
    <s v="Sebastiani Vineyards &amp; Winery Secolo Bordeaux Blend"/>
    <x v="0"/>
    <x v="1"/>
    <n v="30.99"/>
    <n v="30.99"/>
    <n v="0"/>
  </r>
  <r>
    <n v="70711"/>
    <x v="0"/>
    <x v="14"/>
    <s v="Hardy VS Fine Cognac Red Corner"/>
    <x v="2"/>
    <x v="45"/>
    <n v="64.989999999999995"/>
    <n v="64.989999999999995"/>
    <n v="2794.5699999999997"/>
  </r>
  <r>
    <n v="47279"/>
    <x v="0"/>
    <x v="17"/>
    <s v="W &amp; J Graham's 10 Years Old Tawny Red Port"/>
    <x v="0"/>
    <x v="70"/>
    <n v="33.99"/>
    <n v="33.99"/>
    <n v="2243.34"/>
  </r>
  <r>
    <n v="86784"/>
    <x v="0"/>
    <x v="16"/>
    <s v="CH JULIEN ROYALTY RED"/>
    <x v="0"/>
    <x v="1"/>
    <n v="12.99"/>
    <n v="12.99"/>
    <n v="0"/>
  </r>
  <r>
    <n v="314022"/>
    <x v="2"/>
    <x v="15"/>
    <s v="Tanteo Chipotle Tequila"/>
    <x v="0"/>
    <x v="3"/>
    <n v="33.99"/>
    <n v="33.99"/>
    <n v="645.81000000000006"/>
  </r>
  <r>
    <n v="74519"/>
    <x v="0"/>
    <x v="24"/>
    <s v="Achaia Clauss Demestica Red Agiorgitiko"/>
    <x v="0"/>
    <x v="3"/>
    <n v="12.49"/>
    <n v="12.49"/>
    <n v="237.31"/>
  </r>
  <r>
    <n v="47577"/>
    <x v="0"/>
    <x v="21"/>
    <s v="Chateau Bellefont Belcier Grand Cru Classe Saint Emilion Grand Cru Bordeaux Blend"/>
    <x v="0"/>
    <x v="42"/>
    <n v="68.989999999999995"/>
    <n v="68.989999999999995"/>
    <n v="344.95"/>
  </r>
  <r>
    <n v="41660"/>
    <x v="0"/>
    <x v="25"/>
    <s v="MOLLY DOOKER GOOSEBUMPS SHZ"/>
    <x v="0"/>
    <x v="1"/>
    <n v="50.99"/>
    <n v="50.99"/>
    <n v="0"/>
  </r>
  <r>
    <n v="74795"/>
    <x v="2"/>
    <x v="9"/>
    <s v="Absolut Limited Edition Texas Vodka"/>
    <x v="0"/>
    <x v="31"/>
    <n v="28.99"/>
    <n v="28.99"/>
    <n v="57.98"/>
  </r>
  <r>
    <n v="27509"/>
    <x v="1"/>
    <x v="1"/>
    <s v="BAR HARBOR NEW GUY IPA 4/6 12.0Z NR"/>
    <x v="5"/>
    <x v="1"/>
    <n v="2.23"/>
    <n v="2.23"/>
    <n v="0"/>
  </r>
  <r>
    <n v="333949"/>
    <x v="0"/>
    <x v="16"/>
    <s v="Robert Mondavi Winery Limited Edition Cabernet Sauvignon"/>
    <x v="0"/>
    <x v="1"/>
    <n v="29.99"/>
    <n v="29.99"/>
    <n v="0"/>
  </r>
  <r>
    <n v="6025"/>
    <x v="1"/>
    <x v="1"/>
    <s v="Delirium Nocturnum"/>
    <x v="11"/>
    <x v="82"/>
    <n v="13.34"/>
    <n v="13.34"/>
    <n v="306.82"/>
  </r>
  <r>
    <n v="43450"/>
    <x v="2"/>
    <x v="5"/>
    <s v="Grande Absente"/>
    <x v="0"/>
    <x v="11"/>
    <n v="65.989999999999995"/>
    <n v="65.989999999999995"/>
    <n v="1583.7599999999998"/>
  </r>
  <r>
    <n v="233114"/>
    <x v="2"/>
    <x v="26"/>
    <s v="Six &amp; Twenty 5 Grain Bourbon Whiskey"/>
    <x v="0"/>
    <x v="47"/>
    <n v="54.99"/>
    <n v="54.99"/>
    <n v="1924.65"/>
  </r>
  <r>
    <n v="80169"/>
    <x v="0"/>
    <x v="11"/>
    <s v="Danzante Chianti Sangiovese"/>
    <x v="0"/>
    <x v="41"/>
    <n v="12.99"/>
    <n v="12.99"/>
    <n v="12.99"/>
  </r>
  <r>
    <n v="70941"/>
    <x v="2"/>
    <x v="5"/>
    <s v="Efe Raki Black Triple Distilled"/>
    <x v="0"/>
    <x v="171"/>
    <n v="24.99"/>
    <n v="24.99"/>
    <n v="3698.52"/>
  </r>
  <r>
    <n v="26886"/>
    <x v="1"/>
    <x v="1"/>
    <s v="HARVIESTOUN OLA DUBH 30 YEAR 1"/>
    <x v="10"/>
    <x v="1"/>
    <n v="15.9"/>
    <n v="15.9"/>
    <n v="0"/>
  </r>
  <r>
    <n v="82800"/>
    <x v="0"/>
    <x v="16"/>
    <s v="Sugarloaf Mountain Vineyard Circe Bordeaux Blend"/>
    <x v="0"/>
    <x v="140"/>
    <n v="25.99"/>
    <n v="25.99"/>
    <n v="1923.26"/>
  </r>
  <r>
    <n v="307787"/>
    <x v="3"/>
    <x v="19"/>
    <s v="Bartenura Rosso Toscano Toscana IGT Sangiovese"/>
    <x v="0"/>
    <x v="3"/>
    <n v="6.99"/>
    <n v="6.99"/>
    <n v="132.81"/>
  </r>
  <r>
    <n v="5886"/>
    <x v="1"/>
    <x v="1"/>
    <s v="MAREDSOUS TRIPLE 12/750ML"/>
    <x v="0"/>
    <x v="1"/>
    <n v="12.28"/>
    <n v="12.28"/>
    <n v="0"/>
  </r>
  <r>
    <n v="64580"/>
    <x v="2"/>
    <x v="2"/>
    <s v="Ardbeg Uigeadail Islay Single Malt Scotch Whiskey"/>
    <x v="0"/>
    <x v="216"/>
    <n v="72.989999999999995"/>
    <n v="72.989999999999995"/>
    <n v="12773.25"/>
  </r>
  <r>
    <n v="46532"/>
    <x v="2"/>
    <x v="9"/>
    <s v="ReVah Pomegranate Vodka"/>
    <x v="0"/>
    <x v="41"/>
    <n v="19.489999999999998"/>
    <n v="19.489999999999998"/>
    <n v="19.489999999999998"/>
  </r>
  <r>
    <n v="30704"/>
    <x v="2"/>
    <x v="15"/>
    <s v="KAH Tequila Blanco"/>
    <x v="0"/>
    <x v="41"/>
    <n v="52.99"/>
    <n v="52.99"/>
    <n v="52.99"/>
  </r>
  <r>
    <n v="11453"/>
    <x v="2"/>
    <x v="30"/>
    <s v="Jackson Morgan Southern Cream Salted Caramel Liqueur"/>
    <x v="0"/>
    <x v="18"/>
    <n v="22.99"/>
    <n v="22.99"/>
    <n v="1057.54"/>
  </r>
  <r>
    <n v="71973"/>
    <x v="2"/>
    <x v="2"/>
    <s v="Bowmore Small Batch Single Malt Scotch Whisky"/>
    <x v="0"/>
    <x v="183"/>
    <n v="33.99"/>
    <n v="33.99"/>
    <n v="5404.4100000000008"/>
  </r>
  <r>
    <n v="55115"/>
    <x v="2"/>
    <x v="5"/>
    <s v="Alize Gold Passion Liqueur"/>
    <x v="6"/>
    <x v="7"/>
    <n v="11.29"/>
    <n v="11.29"/>
    <n v="67.739999999999995"/>
  </r>
  <r>
    <n v="47664"/>
    <x v="2"/>
    <x v="5"/>
    <s v="Rothman &amp; Winter Creme de Violette Liqueur"/>
    <x v="0"/>
    <x v="33"/>
    <n v="24.99"/>
    <n v="24.99"/>
    <n v="1349.4599999999998"/>
  </r>
  <r>
    <n v="76797"/>
    <x v="2"/>
    <x v="2"/>
    <s v="Kilchoman Machir Bay Islay Single Malt Scotch Whiskey"/>
    <x v="0"/>
    <x v="24"/>
    <n v="64.989999999999995"/>
    <n v="64.989999999999995"/>
    <n v="2209.66"/>
  </r>
  <r>
    <n v="333767"/>
    <x v="0"/>
    <x v="6"/>
    <s v="Urbitarte Natural Sidra"/>
    <x v="0"/>
    <x v="0"/>
    <n v="9.7899999999999991"/>
    <n v="9.7899999999999991"/>
    <n v="97.899999999999991"/>
  </r>
  <r>
    <n v="41620"/>
    <x v="0"/>
    <x v="16"/>
    <s v="BETHEL HEIGHTS CASTREEL RS P/N"/>
    <x v="0"/>
    <x v="1"/>
    <n v="60.99"/>
    <n v="60.99"/>
    <n v="0"/>
  </r>
  <r>
    <n v="23269"/>
    <x v="1"/>
    <x v="1"/>
    <s v="MAD RIVER MAD BELGIAN"/>
    <x v="5"/>
    <x v="1"/>
    <n v="3.21"/>
    <n v="3.21"/>
    <n v="0"/>
  </r>
  <r>
    <n v="11380"/>
    <x v="2"/>
    <x v="8"/>
    <s v="Ron Flor de Cana Centenario 12 Year Old Rum"/>
    <x v="0"/>
    <x v="55"/>
    <n v="36.99"/>
    <n v="36.99"/>
    <n v="4919.67"/>
  </r>
  <r>
    <n v="28566"/>
    <x v="1"/>
    <x v="1"/>
    <s v="HEINEKEN 18PK CAN"/>
    <x v="5"/>
    <x v="1"/>
    <n v="1.32"/>
    <n v="1.32"/>
    <n v="0"/>
  </r>
  <r>
    <n v="333170"/>
    <x v="0"/>
    <x v="10"/>
    <s v="Roque Colas Tinto Alhama de Aragon Rare Red Blend"/>
    <x v="0"/>
    <x v="1"/>
    <n v="32.99"/>
    <n v="32.99"/>
    <n v="0"/>
  </r>
  <r>
    <n v="44262"/>
    <x v="2"/>
    <x v="23"/>
    <s v="Black and White Stoneware Bunratty Potcheen Irish Bottle"/>
    <x v="0"/>
    <x v="42"/>
    <n v="17.989999999999998"/>
    <n v="17.989999999999998"/>
    <n v="89.949999999999989"/>
  </r>
  <r>
    <n v="25268"/>
    <x v="1"/>
    <x v="1"/>
    <s v="TIMMERMANS FRAMBOISE 12/11.2 OZ"/>
    <x v="10"/>
    <x v="1"/>
    <n v="6.17"/>
    <n v="6.17"/>
    <n v="0"/>
  </r>
  <r>
    <n v="14109"/>
    <x v="2"/>
    <x v="2"/>
    <s v="The Macallan 25 Year Old Sherry Oak Scotch Whiskey"/>
    <x v="0"/>
    <x v="1"/>
    <n v="1549.99"/>
    <n v="1549.99"/>
    <n v="0"/>
  </r>
  <r>
    <n v="73309"/>
    <x v="0"/>
    <x v="14"/>
    <s v="E&amp;J Apple Brandy"/>
    <x v="2"/>
    <x v="112"/>
    <n v="23.99"/>
    <n v="23.99"/>
    <n v="359.84999999999997"/>
  </r>
  <r>
    <n v="343137"/>
    <x v="0"/>
    <x v="7"/>
    <s v="Alberto Furque Estate Bottled Malbec"/>
    <x v="0"/>
    <x v="5"/>
    <n v="11.49"/>
    <n v="11.49"/>
    <n v="103.41"/>
  </r>
  <r>
    <n v="46598"/>
    <x v="1"/>
    <x v="1"/>
    <s v="VERDI SPARKLETINI GREEN APPLE"/>
    <x v="0"/>
    <x v="1"/>
    <n v="6.55"/>
    <n v="6.55"/>
    <n v="0"/>
  </r>
  <r>
    <n v="31177"/>
    <x v="1"/>
    <x v="1"/>
    <s v="TECATE 30 PACK CAN"/>
    <x v="5"/>
    <x v="1"/>
    <n v="27.33"/>
    <n v="27.33"/>
    <n v="0"/>
  </r>
  <r>
    <n v="403660"/>
    <x v="0"/>
    <x v="16"/>
    <s v="Merry Edwards Pinot Noir"/>
    <x v="0"/>
    <x v="48"/>
    <n v="66.989999999999995"/>
    <n v="66.989999999999995"/>
    <n v="267.95999999999998"/>
  </r>
  <r>
    <n v="307882"/>
    <x v="0"/>
    <x v="18"/>
    <s v="Hakutsuru Junmai Ginjo Sake"/>
    <x v="9"/>
    <x v="108"/>
    <n v="19.989999999999998"/>
    <n v="19.989999999999998"/>
    <n v="559.71999999999991"/>
  </r>
  <r>
    <n v="75108"/>
    <x v="0"/>
    <x v="21"/>
    <s v="Maison Nicolas Chardonnay"/>
    <x v="0"/>
    <x v="15"/>
    <n v="8.59"/>
    <n v="8.59"/>
    <n v="94.49"/>
  </r>
  <r>
    <n v="70757"/>
    <x v="2"/>
    <x v="9"/>
    <s v="Vesica Polish Potato Vodka"/>
    <x v="2"/>
    <x v="5"/>
    <n v="22.99"/>
    <n v="22.99"/>
    <n v="206.91"/>
  </r>
  <r>
    <n v="336113"/>
    <x v="0"/>
    <x v="10"/>
    <s v="Bodegas Vitivinos Azua Blanco Medium Sweet Macabeo"/>
    <x v="0"/>
    <x v="12"/>
    <n v="9.99"/>
    <n v="9.99"/>
    <n v="209.79"/>
  </r>
  <r>
    <n v="24733"/>
    <x v="1"/>
    <x v="1"/>
    <s v="Ballast Point Sculpin Indian Pale Ale"/>
    <x v="5"/>
    <x v="65"/>
    <n v="1.74"/>
    <n v="1.74"/>
    <n v="43.5"/>
  </r>
  <r>
    <n v="40379"/>
    <x v="0"/>
    <x v="7"/>
    <s v="Domaine de la Presidente 1 instant 2 plaisir Cotes du Rhone Red Blend"/>
    <x v="0"/>
    <x v="1"/>
    <n v="11.99"/>
    <n v="11.99"/>
    <n v="0"/>
  </r>
  <r>
    <n v="26406"/>
    <x v="1"/>
    <x v="1"/>
    <s v="UINTA HYVE HONEY ALE 4/6 12.0Z"/>
    <x v="5"/>
    <x v="1"/>
    <n v="1.72"/>
    <n v="1.72"/>
    <n v="0"/>
  </r>
  <r>
    <n v="9580"/>
    <x v="1"/>
    <x v="1"/>
    <s v="NOSTRADMOUS BROWN ALE 6/4"/>
    <x v="10"/>
    <x v="1"/>
    <n v="4.78"/>
    <n v="4.78"/>
    <n v="0"/>
  </r>
  <r>
    <n v="31082"/>
    <x v="1"/>
    <x v="1"/>
    <s v="MICHELOB ULTRA 3/8 ALNR 16OZ"/>
    <x v="8"/>
    <x v="1"/>
    <n v="1.66"/>
    <n v="1.66"/>
    <n v="0"/>
  </r>
  <r>
    <n v="329405"/>
    <x v="0"/>
    <x v="11"/>
    <s v="Masseria Surani Arthemis Puglia IGT Fiano"/>
    <x v="0"/>
    <x v="1"/>
    <n v="14.49"/>
    <n v="14.49"/>
    <n v="0"/>
  </r>
  <r>
    <n v="347058"/>
    <x v="0"/>
    <x v="14"/>
    <s v="Camus Borderies VSOP Cognac"/>
    <x v="0"/>
    <x v="33"/>
    <n v="52.99"/>
    <n v="52.99"/>
    <n v="2861.46"/>
  </r>
  <r>
    <n v="26925"/>
    <x v="1"/>
    <x v="1"/>
    <s v="KILIKIA PREMIUM 20/16.90Z"/>
    <x v="3"/>
    <x v="1"/>
    <n v="2.85"/>
    <n v="2.85"/>
    <n v="0"/>
  </r>
  <r>
    <n v="70503"/>
    <x v="2"/>
    <x v="26"/>
    <s v="E.H. Taylor, Jr. Straight Rye"/>
    <x v="0"/>
    <x v="1"/>
    <n v="77.989999999999995"/>
    <n v="77.989999999999995"/>
    <n v="0"/>
  </r>
  <r>
    <n v="328061"/>
    <x v="0"/>
    <x v="24"/>
    <s v="Zoinos S.A. White Z Zed Debina"/>
    <x v="0"/>
    <x v="31"/>
    <n v="12.69"/>
    <n v="12.69"/>
    <n v="25.38"/>
  </r>
  <r>
    <n v="169161"/>
    <x v="4"/>
    <x v="35"/>
    <s v="Ariel Premium Dealcoholized Wine Chardonnay"/>
    <x v="0"/>
    <x v="118"/>
    <n v="8.19"/>
    <n v="8.19"/>
    <n v="556.91999999999996"/>
  </r>
  <r>
    <n v="307511"/>
    <x v="0"/>
    <x v="6"/>
    <s v="Simply Naked Unoaked Pinot Grigio"/>
    <x v="0"/>
    <x v="21"/>
    <n v="8.99"/>
    <n v="6.49"/>
    <n v="194.70000000000002"/>
  </r>
  <r>
    <n v="43235"/>
    <x v="2"/>
    <x v="9"/>
    <s v="Burnett's Blueberry Vodka"/>
    <x v="0"/>
    <x v="42"/>
    <n v="7.49"/>
    <n v="7.49"/>
    <n v="37.450000000000003"/>
  </r>
  <r>
    <n v="13153"/>
    <x v="0"/>
    <x v="22"/>
    <s v="Chateau Ste. Michelle &amp; Dr. Loosen Saint M Riesling"/>
    <x v="0"/>
    <x v="166"/>
    <n v="11.99"/>
    <n v="11.99"/>
    <n v="1786.51"/>
  </r>
  <r>
    <n v="81957"/>
    <x v="0"/>
    <x v="29"/>
    <s v="Almaden Mountain White Zinfandel"/>
    <x v="36"/>
    <x v="146"/>
    <n v="19.690000000000001"/>
    <n v="19.690000000000001"/>
    <n v="1358.6100000000001"/>
  </r>
  <r>
    <n v="328918"/>
    <x v="0"/>
    <x v="10"/>
    <s v="Bodegas Frutos Villar Muruve Crianza Tempranillo"/>
    <x v="0"/>
    <x v="1"/>
    <n v="17.489999999999998"/>
    <n v="17.489999999999998"/>
    <n v="0"/>
  </r>
  <r>
    <n v="339007"/>
    <x v="0"/>
    <x v="16"/>
    <s v="Ninety+ Cellars Ironside Cabernet Sauvignon"/>
    <x v="0"/>
    <x v="1"/>
    <n v="12.99"/>
    <n v="12.99"/>
    <n v="0"/>
  </r>
  <r>
    <n v="83990"/>
    <x v="0"/>
    <x v="6"/>
    <s v="MacMurray Estate Vineyards Chardonnay"/>
    <x v="0"/>
    <x v="217"/>
    <n v="18.489999999999998"/>
    <n v="18.489999999999998"/>
    <n v="4382.1299999999992"/>
  </r>
  <r>
    <n v="24407"/>
    <x v="1"/>
    <x v="1"/>
    <s v="LONG TRAIL SURVIVAL PACK 120Z 12PK"/>
    <x v="5"/>
    <x v="1"/>
    <n v="1.49"/>
    <n v="1.49"/>
    <n v="0"/>
  </r>
  <r>
    <n v="41160"/>
    <x v="2"/>
    <x v="26"/>
    <s v="High Wire Four Grains Bourbon Whiskey"/>
    <x v="0"/>
    <x v="108"/>
    <n v="56.99"/>
    <n v="56.99"/>
    <n v="1595.72"/>
  </r>
  <r>
    <n v="80653"/>
    <x v="0"/>
    <x v="21"/>
    <s v="Chateau Roumieu Sauternes Semillon"/>
    <x v="6"/>
    <x v="42"/>
    <n v="24.99"/>
    <n v="24.99"/>
    <n v="124.94999999999999"/>
  </r>
  <r>
    <n v="302982"/>
    <x v="0"/>
    <x v="6"/>
    <s v="Chill Out Vineyards Pinot Grigio"/>
    <x v="0"/>
    <x v="1"/>
    <n v="4.79"/>
    <n v="4.79"/>
    <n v="0"/>
  </r>
  <r>
    <n v="28970"/>
    <x v="1"/>
    <x v="1"/>
    <s v="DUCLAW X10 CANTALOUPE SAISON 4/6 12.OZ NR"/>
    <x v="5"/>
    <x v="1"/>
    <n v="1.35"/>
    <n v="1.35"/>
    <n v="0"/>
  </r>
  <r>
    <n v="24188"/>
    <x v="1"/>
    <x v="1"/>
    <s v="ANDERSON ESB 12 OZ 4/6 NR"/>
    <x v="5"/>
    <x v="1"/>
    <n v="2.23"/>
    <n v="2.23"/>
    <n v="0"/>
  </r>
  <r>
    <n v="46027"/>
    <x v="2"/>
    <x v="15"/>
    <s v="Margaritaville Last Mango"/>
    <x v="0"/>
    <x v="42"/>
    <n v="12.99"/>
    <n v="12.99"/>
    <n v="64.95"/>
  </r>
  <r>
    <n v="314825"/>
    <x v="0"/>
    <x v="7"/>
    <s v="Bodegas Diamandes de Uco Gran Reserva Malbec"/>
    <x v="0"/>
    <x v="52"/>
    <n v="30.99"/>
    <n v="30.99"/>
    <n v="216.92999999999998"/>
  </r>
  <r>
    <n v="91979"/>
    <x v="1"/>
    <x v="1"/>
    <s v="Budweiser America E Pluribus Unum Can"/>
    <x v="5"/>
    <x v="83"/>
    <n v="1.1200000000000001"/>
    <n v="1.1200000000000001"/>
    <n v="80.640000000000015"/>
  </r>
  <r>
    <n v="313867"/>
    <x v="0"/>
    <x v="27"/>
    <s v="Fernlands Sauvignon Blanc"/>
    <x v="0"/>
    <x v="135"/>
    <n v="10.99"/>
    <n v="10.99"/>
    <n v="989.1"/>
  </r>
  <r>
    <n v="37052"/>
    <x v="0"/>
    <x v="16"/>
    <s v="Quady Winery Essensia Muscat"/>
    <x v="6"/>
    <x v="52"/>
    <n v="15.99"/>
    <n v="15.99"/>
    <n v="111.93"/>
  </r>
  <r>
    <n v="31085"/>
    <x v="1"/>
    <x v="1"/>
    <s v="Sierra Nevada Sidecar Organic Pale Ale"/>
    <x v="5"/>
    <x v="218"/>
    <n v="1.35"/>
    <n v="1.35"/>
    <n v="307.8"/>
  </r>
  <r>
    <n v="341127"/>
    <x v="0"/>
    <x v="10"/>
    <s v="Rene Barbier Mediterranean White Xarel lo"/>
    <x v="23"/>
    <x v="48"/>
    <n v="19.489999999999998"/>
    <n v="13.49"/>
    <n v="53.96"/>
  </r>
  <r>
    <n v="82059"/>
    <x v="0"/>
    <x v="25"/>
    <s v="The Little Penguin Cabernet Sauvignon"/>
    <x v="4"/>
    <x v="27"/>
    <n v="14.69"/>
    <n v="9.99"/>
    <n v="79.92"/>
  </r>
  <r>
    <n v="22422"/>
    <x v="1"/>
    <x v="1"/>
    <s v="BLANCHE DE BRUXELLES"/>
    <x v="10"/>
    <x v="1"/>
    <n v="2.83"/>
    <n v="2.83"/>
    <n v="0"/>
  </r>
  <r>
    <n v="47338"/>
    <x v="0"/>
    <x v="22"/>
    <s v="GRAN FASSIAN SPAT"/>
    <x v="0"/>
    <x v="1"/>
    <n v="22.99"/>
    <n v="22.99"/>
    <n v="0"/>
  </r>
  <r>
    <n v="80760"/>
    <x v="0"/>
    <x v="6"/>
    <s v="Frei Brothers Reserve Sauvignon Blanc"/>
    <x v="0"/>
    <x v="219"/>
    <n v="16.489999999999998"/>
    <n v="16.489999999999998"/>
    <n v="6876.329999999999"/>
  </r>
  <r>
    <n v="81645"/>
    <x v="0"/>
    <x v="16"/>
    <s v="The Hess Collection Hess Shirtail Ranches Cabernet Sauvignon"/>
    <x v="0"/>
    <x v="21"/>
    <n v="16.489999999999998"/>
    <n v="16.489999999999998"/>
    <n v="494.69999999999993"/>
  </r>
  <r>
    <n v="29441"/>
    <x v="1"/>
    <x v="1"/>
    <s v="COBBLER MTN WILD B/BERRY CIDER"/>
    <x v="5"/>
    <x v="1"/>
    <n v="3.34"/>
    <n v="3.34"/>
    <n v="0"/>
  </r>
  <r>
    <n v="26664"/>
    <x v="1"/>
    <x v="1"/>
    <s v="UINTA CAHOOTS RYE IPA 12/750ML"/>
    <x v="0"/>
    <x v="1"/>
    <n v="9.24"/>
    <n v="9.24"/>
    <n v="0"/>
  </r>
  <r>
    <n v="427987"/>
    <x v="0"/>
    <x v="7"/>
    <s v="Maipe Reserve Malbec"/>
    <x v="0"/>
    <x v="44"/>
    <n v="14.99"/>
    <n v="14.99"/>
    <n v="1184.21"/>
  </r>
  <r>
    <n v="24753"/>
    <x v="1"/>
    <x v="1"/>
    <s v="LEAVENWORTH DUNKELWEIZEN DARK WHEAT"/>
    <x v="5"/>
    <x v="1"/>
    <n v="2.0299999999999998"/>
    <n v="2.0299999999999998"/>
    <n v="0"/>
  </r>
  <r>
    <n v="431001"/>
    <x v="0"/>
    <x v="16"/>
    <s v="NxNW The Explorer Series Cabernet Sauvignon"/>
    <x v="0"/>
    <x v="1"/>
    <n v="24.99"/>
    <n v="24.99"/>
    <n v="0"/>
  </r>
  <r>
    <n v="71301"/>
    <x v="2"/>
    <x v="26"/>
    <s v="Smooth Ambler Yearling 3.5 Year Old Bourbon Whiskey"/>
    <x v="6"/>
    <x v="65"/>
    <n v="29.99"/>
    <n v="29.99"/>
    <n v="749.75"/>
  </r>
  <r>
    <n v="22669"/>
    <x v="1"/>
    <x v="1"/>
    <s v="NORTH COAST OLD STOCK"/>
    <x v="5"/>
    <x v="1"/>
    <n v="3.85"/>
    <n v="3.85"/>
    <n v="0"/>
  </r>
  <r>
    <n v="89258"/>
    <x v="0"/>
    <x v="11"/>
    <s v="Bella Sera Red Blend"/>
    <x v="4"/>
    <x v="15"/>
    <n v="14.69"/>
    <n v="14.69"/>
    <n v="161.59"/>
  </r>
  <r>
    <n v="59650"/>
    <x v="4"/>
    <x v="35"/>
    <s v="STORE SPECIAL WINE 500 ML"/>
    <x v="7"/>
    <x v="1"/>
    <n v="0.15"/>
    <n v="0.15"/>
    <n v="0"/>
  </r>
  <r>
    <n v="44912"/>
    <x v="0"/>
    <x v="6"/>
    <s v="Panther Creek Pinot Gris"/>
    <x v="0"/>
    <x v="23"/>
    <n v="19.690000000000001"/>
    <n v="19.690000000000001"/>
    <n v="315.04000000000002"/>
  </r>
  <r>
    <n v="308024"/>
    <x v="0"/>
    <x v="16"/>
    <s v="Middle Sister Sweetie Pie Rare Red Blend"/>
    <x v="0"/>
    <x v="33"/>
    <n v="10.69"/>
    <n v="10.69"/>
    <n v="577.26"/>
  </r>
  <r>
    <n v="317816"/>
    <x v="0"/>
    <x v="11"/>
    <s v="DONNA OLYMPIA 1898"/>
    <x v="0"/>
    <x v="1"/>
    <n v="33.99"/>
    <n v="33.99"/>
    <n v="0"/>
  </r>
  <r>
    <n v="338298"/>
    <x v="0"/>
    <x v="16"/>
    <s v="RED CAR EST P/NOIR"/>
    <x v="0"/>
    <x v="1"/>
    <n v="75.989999999999995"/>
    <n v="75.989999999999995"/>
    <n v="0"/>
  </r>
  <r>
    <n v="82722"/>
    <x v="0"/>
    <x v="25"/>
    <s v="Yellow Tail Unoaked Chardonnay"/>
    <x v="0"/>
    <x v="220"/>
    <n v="6.79"/>
    <n v="6.79"/>
    <n v="1907.99"/>
  </r>
  <r>
    <n v="81184"/>
    <x v="0"/>
    <x v="21"/>
    <s v="CH LARRIVET HAUT   BRION '15"/>
    <x v="0"/>
    <x v="28"/>
    <n v="49.99"/>
    <n v="49.99"/>
    <n v="599.88"/>
  </r>
  <r>
    <n v="75620"/>
    <x v="0"/>
    <x v="6"/>
    <s v="Hacienda Winery Clair de Lune Chardonnay"/>
    <x v="0"/>
    <x v="84"/>
    <n v="6.79"/>
    <n v="6.79"/>
    <n v="454.93"/>
  </r>
  <r>
    <n v="346746"/>
    <x v="0"/>
    <x v="12"/>
    <s v="Codorniu Dulce Anna Cava Blend"/>
    <x v="0"/>
    <x v="36"/>
    <n v="12.99"/>
    <n v="12.99"/>
    <n v="428.67"/>
  </r>
  <r>
    <n v="11959"/>
    <x v="2"/>
    <x v="26"/>
    <s v="Early Times Kentucky Whiskey"/>
    <x v="15"/>
    <x v="81"/>
    <n v="11.49"/>
    <n v="11.49"/>
    <n v="1045.5899999999999"/>
  </r>
  <r>
    <n v="14575"/>
    <x v="0"/>
    <x v="21"/>
    <s v="Louis Bernard Cotes du Rhone Villages Red Southern Rhone Blend"/>
    <x v="0"/>
    <x v="21"/>
    <n v="15.49"/>
    <n v="15.49"/>
    <n v="464.7"/>
  </r>
  <r>
    <n v="23845"/>
    <x v="1"/>
    <x v="1"/>
    <s v="Dominion Grapefruit Pale Ale"/>
    <x v="5"/>
    <x v="83"/>
    <n v="1.53"/>
    <n v="1.53"/>
    <n v="110.16"/>
  </r>
  <r>
    <n v="71510"/>
    <x v="0"/>
    <x v="4"/>
    <s v="Avia Merlot"/>
    <x v="0"/>
    <x v="8"/>
    <n v="5.79"/>
    <n v="5.79"/>
    <n v="272.13"/>
  </r>
  <r>
    <n v="80231"/>
    <x v="0"/>
    <x v="21"/>
    <s v="Chateau de Rayne Vigneau Sauternes Semillon"/>
    <x v="0"/>
    <x v="48"/>
    <n v="64.989999999999995"/>
    <n v="44.49"/>
    <n v="177.96"/>
  </r>
  <r>
    <n v="347036"/>
    <x v="2"/>
    <x v="26"/>
    <s v="Reservoir Hunter &amp; Scott Bourbon Whiskey"/>
    <x v="0"/>
    <x v="49"/>
    <n v="42.99"/>
    <n v="42.99"/>
    <n v="601.86"/>
  </r>
  <r>
    <n v="389142"/>
    <x v="0"/>
    <x v="11"/>
    <s v="Castelli del Grevepesa The Sopranos Chianti Classico DOCG Chianti Blend"/>
    <x v="0"/>
    <x v="1"/>
    <n v="12.69"/>
    <n v="12.69"/>
    <n v="0"/>
  </r>
  <r>
    <n v="26407"/>
    <x v="1"/>
    <x v="1"/>
    <s v="UINTA BIRTHDAY SUIT CROOKED LINE 750"/>
    <x v="0"/>
    <x v="1"/>
    <n v="15.39"/>
    <n v="15.39"/>
    <n v="0"/>
  </r>
  <r>
    <n v="334638"/>
    <x v="0"/>
    <x v="6"/>
    <s v="The Archivist Pinot Grigio"/>
    <x v="0"/>
    <x v="26"/>
    <n v="10.99"/>
    <n v="10.99"/>
    <n v="32.97"/>
  </r>
  <r>
    <n v="170089"/>
    <x v="0"/>
    <x v="4"/>
    <s v="TRAVIATA CHARD"/>
    <x v="0"/>
    <x v="1"/>
    <n v="6.99"/>
    <n v="6.99"/>
    <n v="0"/>
  </r>
  <r>
    <n v="49081"/>
    <x v="0"/>
    <x v="6"/>
    <s v="Nickel &amp; Nickel Truchard Vineyard Chardonnay"/>
    <x v="0"/>
    <x v="57"/>
    <n v="48.99"/>
    <n v="48.99"/>
    <n v="-48.99"/>
  </r>
  <r>
    <n v="26531"/>
    <x v="1"/>
    <x v="1"/>
    <s v="UINTA WYLD 4/6 12.0Z CAN"/>
    <x v="5"/>
    <x v="1"/>
    <n v="1.72"/>
    <n v="1.72"/>
    <n v="0"/>
  </r>
  <r>
    <n v="338037"/>
    <x v="0"/>
    <x v="16"/>
    <s v="Rock Wall Wine Co. Estate Pinot Noir"/>
    <x v="0"/>
    <x v="1"/>
    <n v="25.99"/>
    <n v="25.99"/>
    <n v="0"/>
  </r>
  <r>
    <n v="346339"/>
    <x v="2"/>
    <x v="8"/>
    <s v="Plantation Stiggins' Fancy Original Dark Pineapple Rum"/>
    <x v="0"/>
    <x v="25"/>
    <n v="33.99"/>
    <n v="33.99"/>
    <n v="1223.6400000000001"/>
  </r>
  <r>
    <n v="2550"/>
    <x v="1"/>
    <x v="1"/>
    <s v="Abita Purple Haze"/>
    <x v="5"/>
    <x v="135"/>
    <n v="1.71"/>
    <n v="1.71"/>
    <n v="153.9"/>
  </r>
  <r>
    <n v="234250"/>
    <x v="0"/>
    <x v="6"/>
    <s v="Stonestreet Estate Vineyards Chardonnay"/>
    <x v="0"/>
    <x v="1"/>
    <n v="61.99"/>
    <n v="61.99"/>
    <n v="0"/>
  </r>
  <r>
    <n v="317662"/>
    <x v="0"/>
    <x v="24"/>
    <s v="Antonopoulos Vineyards Adoli Ghis Dry White Rare White Blend"/>
    <x v="0"/>
    <x v="1"/>
    <n v="17.489999999999998"/>
    <n v="17.489999999999998"/>
    <n v="0"/>
  </r>
  <r>
    <n v="27907"/>
    <x v="1"/>
    <x v="1"/>
    <s v="NEBRASKA CARDINAL PALE ALE 4/6 CAN"/>
    <x v="5"/>
    <x v="1"/>
    <n v="1.99"/>
    <n v="1.99"/>
    <n v="0"/>
  </r>
  <r>
    <n v="16365"/>
    <x v="2"/>
    <x v="15"/>
    <s v="Sauza Tequila Silver"/>
    <x v="15"/>
    <x v="44"/>
    <n v="19.489999999999998"/>
    <n v="19.489999999999998"/>
    <n v="1539.7099999999998"/>
  </r>
  <r>
    <n v="22123"/>
    <x v="1"/>
    <x v="1"/>
    <s v="JULIUS EKTAR DUNKLE 20/16"/>
    <x v="3"/>
    <x v="1"/>
    <n v="3.86"/>
    <n v="3.86"/>
    <n v="0"/>
  </r>
  <r>
    <n v="312407"/>
    <x v="0"/>
    <x v="3"/>
    <s v="CASA MATEO CAB"/>
    <x v="4"/>
    <x v="1"/>
    <n v="11.99"/>
    <n v="11.99"/>
    <n v="0"/>
  </r>
  <r>
    <n v="232062"/>
    <x v="0"/>
    <x v="6"/>
    <s v="The House of Independent Producers Dionysus Vineyard Chardonnay"/>
    <x v="0"/>
    <x v="15"/>
    <n v="12.69"/>
    <n v="12.69"/>
    <n v="139.59"/>
  </r>
  <r>
    <n v="51373"/>
    <x v="2"/>
    <x v="9"/>
    <s v="Burnett's Cranberry Vodka"/>
    <x v="0"/>
    <x v="26"/>
    <n v="7.49"/>
    <n v="7.49"/>
    <n v="22.47"/>
  </r>
  <r>
    <n v="26087"/>
    <x v="1"/>
    <x v="1"/>
    <s v="Hofbrau Dunkel"/>
    <x v="10"/>
    <x v="221"/>
    <n v="1.67"/>
    <n v="1.67"/>
    <n v="781.56"/>
  </r>
  <r>
    <n v="122572"/>
    <x v="0"/>
    <x v="21"/>
    <s v="Domaine Puech Cocut Estate Bottled Merlot"/>
    <x v="4"/>
    <x v="1"/>
    <n v="17.989999999999998"/>
    <n v="17.989999999999998"/>
    <n v="0"/>
  </r>
  <r>
    <n v="10270"/>
    <x v="2"/>
    <x v="30"/>
    <s v="Kopper Kettle Whiskey"/>
    <x v="0"/>
    <x v="44"/>
    <n v="31.99"/>
    <n v="31.99"/>
    <n v="2527.21"/>
  </r>
  <r>
    <n v="26813"/>
    <x v="1"/>
    <x v="1"/>
    <s v="WAREWOLF 20/500ML"/>
    <x v="7"/>
    <x v="1"/>
    <n v="3.09"/>
    <n v="3.09"/>
    <n v="0"/>
  </r>
  <r>
    <n v="10491"/>
    <x v="0"/>
    <x v="29"/>
    <s v="Save Me"/>
    <x v="0"/>
    <x v="15"/>
    <n v="10.79"/>
    <n v="6.99"/>
    <n v="76.89"/>
  </r>
  <r>
    <n v="27649"/>
    <x v="1"/>
    <x v="1"/>
    <s v="DELIRIUM DELIRIA 12/750ML"/>
    <x v="0"/>
    <x v="1"/>
    <n v="13.34"/>
    <n v="13.34"/>
    <n v="0"/>
  </r>
  <r>
    <n v="400025"/>
    <x v="0"/>
    <x v="16"/>
    <s v="Stonecap Estate Grown Cabernet Sauvignon"/>
    <x v="0"/>
    <x v="7"/>
    <n v="7.79"/>
    <n v="7.79"/>
    <n v="46.74"/>
  </r>
  <r>
    <n v="23529"/>
    <x v="1"/>
    <x v="1"/>
    <s v="STOUT ECHIGO BEER"/>
    <x v="16"/>
    <x v="1"/>
    <n v="4.76"/>
    <n v="4.76"/>
    <n v="0"/>
  </r>
  <r>
    <n v="326300"/>
    <x v="0"/>
    <x v="6"/>
    <s v="CHARLES &amp; CHARLES CHARD 12"/>
    <x v="0"/>
    <x v="1"/>
    <n v="10.99"/>
    <n v="10.99"/>
    <n v="0"/>
  </r>
  <r>
    <n v="70183"/>
    <x v="2"/>
    <x v="28"/>
    <s v="Right Gin"/>
    <x v="0"/>
    <x v="82"/>
    <n v="39.99"/>
    <n v="31.49"/>
    <n v="724.27"/>
  </r>
  <r>
    <n v="27620"/>
    <x v="1"/>
    <x v="1"/>
    <s v="OFF COLOR SCURRY 24/12.0Z NR"/>
    <x v="5"/>
    <x v="1"/>
    <n v="2.89"/>
    <n v="2.89"/>
    <n v="0"/>
  </r>
  <r>
    <n v="10265"/>
    <x v="0"/>
    <x v="7"/>
    <s v="Vinas Riojanas La Chaya Winemaker's Selection Cabernet Sauvignon"/>
    <x v="0"/>
    <x v="26"/>
    <n v="7.79"/>
    <n v="7.79"/>
    <n v="23.37"/>
  </r>
  <r>
    <n v="35149"/>
    <x v="2"/>
    <x v="9"/>
    <s v="Smirnoff Silver 90.4 Proof  Vodka"/>
    <x v="0"/>
    <x v="70"/>
    <n v="13.29"/>
    <n v="13.29"/>
    <n v="877.14"/>
  </r>
  <r>
    <n v="31057"/>
    <x v="1"/>
    <x v="1"/>
    <s v="Redd's Limited Pick Blueberry Ale"/>
    <x v="5"/>
    <x v="100"/>
    <n v="1.26"/>
    <n v="1.26"/>
    <n v="175.14000000000001"/>
  </r>
  <r>
    <n v="48462"/>
    <x v="2"/>
    <x v="5"/>
    <s v="DeKuyper Red Apple Schnapps"/>
    <x v="0"/>
    <x v="52"/>
    <n v="12.49"/>
    <n v="12.49"/>
    <n v="87.43"/>
  </r>
  <r>
    <n v="313119"/>
    <x v="0"/>
    <x v="4"/>
    <s v="Choc O Lato Wine"/>
    <x v="0"/>
    <x v="76"/>
    <n v="8.49"/>
    <n v="8.49"/>
    <n v="416.01"/>
  </r>
  <r>
    <n v="325848"/>
    <x v="0"/>
    <x v="12"/>
    <s v="Elk Run Methode Champenoise Sparkling Wine Chardonnay"/>
    <x v="0"/>
    <x v="1"/>
    <n v="22.99"/>
    <n v="22.99"/>
    <n v="0"/>
  </r>
  <r>
    <n v="42242"/>
    <x v="2"/>
    <x v="5"/>
    <s v="DeKuyper Luscious Peachtree Schnapps"/>
    <x v="2"/>
    <x v="161"/>
    <n v="17.489999999999998"/>
    <n v="17.489999999999998"/>
    <n v="1661.55"/>
  </r>
  <r>
    <n v="23951"/>
    <x v="1"/>
    <x v="1"/>
    <s v="SIERRA NEVADA TORPEDO 12PK NR"/>
    <x v="5"/>
    <x v="1"/>
    <n v="1.32"/>
    <n v="1.32"/>
    <n v="0"/>
  </r>
  <r>
    <n v="29275"/>
    <x v="1"/>
    <x v="1"/>
    <s v="EVIL TWIN JOEY PEPPER"/>
    <x v="1"/>
    <x v="1"/>
    <n v="11.68"/>
    <n v="11.68"/>
    <n v="0"/>
  </r>
  <r>
    <n v="21998"/>
    <x v="1"/>
    <x v="1"/>
    <s v="Houblon Chouffe Dobbelen IPA Tripel"/>
    <x v="0"/>
    <x v="5"/>
    <n v="10.65"/>
    <n v="10.65"/>
    <n v="95.850000000000009"/>
  </r>
  <r>
    <n v="185272"/>
    <x v="0"/>
    <x v="16"/>
    <s v="CONN CREEK CAB LTD RELEASE"/>
    <x v="0"/>
    <x v="1"/>
    <n v="30.99"/>
    <n v="30.99"/>
    <n v="0"/>
  </r>
  <r>
    <n v="27613"/>
    <x v="1"/>
    <x v="1"/>
    <s v="SOUTHERN TIER GEMINI 4/6 12.0Z NR"/>
    <x v="5"/>
    <x v="1"/>
    <n v="3.28"/>
    <n v="3.28"/>
    <n v="0"/>
  </r>
  <r>
    <n v="29292"/>
    <x v="1"/>
    <x v="1"/>
    <s v="LAKEFRONT GINGER"/>
    <x v="5"/>
    <x v="1"/>
    <n v="1.79"/>
    <n v="1.79"/>
    <n v="0"/>
  </r>
  <r>
    <n v="24157"/>
    <x v="1"/>
    <x v="1"/>
    <s v="ANTIGOON ALE BR THE MUCKETEERS 6/750"/>
    <x v="11"/>
    <x v="1"/>
    <n v="13.37"/>
    <n v="13.37"/>
    <n v="0"/>
  </r>
  <r>
    <n v="24635"/>
    <x v="0"/>
    <x v="6"/>
    <s v="Sequoia Grove Chardonnay"/>
    <x v="0"/>
    <x v="103"/>
    <n v="25.99"/>
    <n v="25.99"/>
    <n v="1507.4199999999998"/>
  </r>
  <r>
    <n v="70414"/>
    <x v="2"/>
    <x v="9"/>
    <s v="Skyy Infusion Georgia Peach Vodka"/>
    <x v="0"/>
    <x v="44"/>
    <n v="14.49"/>
    <n v="14.49"/>
    <n v="1144.71"/>
  </r>
  <r>
    <n v="319322"/>
    <x v="0"/>
    <x v="11"/>
    <s v="Vino Dei Fratelli Casa Rossa Brachetto"/>
    <x v="0"/>
    <x v="26"/>
    <n v="10.99"/>
    <n v="10.99"/>
    <n v="32.97"/>
  </r>
  <r>
    <n v="5037"/>
    <x v="1"/>
    <x v="1"/>
    <s v="AFFLIGEM BLONDE BEER 4/6 NR"/>
    <x v="5"/>
    <x v="1"/>
    <n v="2.39"/>
    <n v="2.39"/>
    <n v="0"/>
  </r>
  <r>
    <n v="47754"/>
    <x v="2"/>
    <x v="5"/>
    <s v="Fruitlab Jasmine Organic Liqueur"/>
    <x v="0"/>
    <x v="27"/>
    <n v="33.99"/>
    <n v="33.99"/>
    <n v="271.92"/>
  </r>
  <r>
    <n v="334873"/>
    <x v="0"/>
    <x v="14"/>
    <s v="Cognac Park Borderies Maximize"/>
    <x v="0"/>
    <x v="109"/>
    <n v="63.99"/>
    <n v="63.99"/>
    <n v="2559.6"/>
  </r>
  <r>
    <n v="394009"/>
    <x v="0"/>
    <x v="16"/>
    <s v="THOMAS HENRY ZIN"/>
    <x v="0"/>
    <x v="1"/>
    <n v="13.99"/>
    <n v="13.99"/>
    <n v="0"/>
  </r>
  <r>
    <n v="313450"/>
    <x v="0"/>
    <x v="4"/>
    <s v="SWEET HEART SANGRIA"/>
    <x v="4"/>
    <x v="1"/>
    <n v="11.99"/>
    <n v="11.99"/>
    <n v="0"/>
  </r>
  <r>
    <n v="24583"/>
    <x v="1"/>
    <x v="1"/>
    <s v="21ST AMENDMENT BITTER AMERICAN"/>
    <x v="5"/>
    <x v="1"/>
    <n v="1.8"/>
    <n v="1.8"/>
    <n v="0"/>
  </r>
  <r>
    <n v="71678"/>
    <x v="2"/>
    <x v="9"/>
    <s v="Smirnoff Sourced Ruby Red Grapefruit Vodka"/>
    <x v="0"/>
    <x v="74"/>
    <n v="12.79"/>
    <n v="12.79"/>
    <n v="1048.78"/>
  </r>
  <r>
    <n v="85473"/>
    <x v="0"/>
    <x v="11"/>
    <s v="Bottega Vinaia (Cavit) Estate Bottled Trentino DOC Pinot Grigio"/>
    <x v="0"/>
    <x v="1"/>
    <n v="17.989999999999998"/>
    <n v="17.989999999999998"/>
    <n v="0"/>
  </r>
  <r>
    <n v="24950"/>
    <x v="1"/>
    <x v="1"/>
    <s v="LAUGHING DOG SNEAKY PETE 6/4 12.OZ CAN"/>
    <x v="5"/>
    <x v="1"/>
    <n v="3.21"/>
    <n v="3.21"/>
    <n v="0"/>
  </r>
  <r>
    <n v="33375"/>
    <x v="0"/>
    <x v="21"/>
    <s v="Herzog Selection Delagrave Grand Vin de Bordeaux Dry White White Bordeaux Blend"/>
    <x v="0"/>
    <x v="1"/>
    <n v="12.99"/>
    <n v="12.99"/>
    <n v="0"/>
  </r>
  <r>
    <n v="341015"/>
    <x v="0"/>
    <x v="10"/>
    <s v="Marques Escriba Monastrell"/>
    <x v="0"/>
    <x v="31"/>
    <n v="6.99"/>
    <n v="6.99"/>
    <n v="13.98"/>
  </r>
  <r>
    <n v="47610"/>
    <x v="0"/>
    <x v="16"/>
    <s v="BLACK ANKLE ROLLING HILLS RED BLEND"/>
    <x v="0"/>
    <x v="1"/>
    <n v="30.99"/>
    <n v="30.99"/>
    <n v="0"/>
  </r>
  <r>
    <n v="308839"/>
    <x v="0"/>
    <x v="11"/>
    <s v="Barone Fini Trentino Merlot"/>
    <x v="0"/>
    <x v="1"/>
    <n v="11.99"/>
    <n v="11.99"/>
    <n v="0"/>
  </r>
  <r>
    <n v="40141"/>
    <x v="2"/>
    <x v="26"/>
    <s v="Bernheim Straight Wheat Whiskey"/>
    <x v="0"/>
    <x v="222"/>
    <n v="26.99"/>
    <n v="26.99"/>
    <n v="6234.69"/>
  </r>
  <r>
    <n v="341496"/>
    <x v="0"/>
    <x v="3"/>
    <s v="KENOS CARIGNAN 13 CLOSE"/>
    <x v="0"/>
    <x v="1"/>
    <n v="4.99"/>
    <n v="4.99"/>
    <n v="0"/>
  </r>
  <r>
    <n v="22712"/>
    <x v="1"/>
    <x v="1"/>
    <s v="Hite Extra Cool"/>
    <x v="12"/>
    <x v="1"/>
    <n v="1.23"/>
    <n v="1.23"/>
    <n v="0"/>
  </r>
  <r>
    <n v="80360"/>
    <x v="0"/>
    <x v="6"/>
    <s v="Olney Winery Chardonnay"/>
    <x v="0"/>
    <x v="121"/>
    <n v="18.989999999999998"/>
    <n v="18.989999999999998"/>
    <n v="854.55"/>
  </r>
  <r>
    <n v="26258"/>
    <x v="1"/>
    <x v="1"/>
    <s v="UINTA BRISTLECONE BROWN NR"/>
    <x v="5"/>
    <x v="1"/>
    <n v="1.72"/>
    <n v="1.72"/>
    <n v="0"/>
  </r>
  <r>
    <n v="11062"/>
    <x v="1"/>
    <x v="1"/>
    <s v="Long Trail Green Blaze IPA Can"/>
    <x v="5"/>
    <x v="38"/>
    <n v="1.35"/>
    <n v="1.35"/>
    <n v="64.800000000000011"/>
  </r>
  <r>
    <n v="301520"/>
    <x v="0"/>
    <x v="3"/>
    <s v="ESTAMPA MAL/PET SYR"/>
    <x v="0"/>
    <x v="1"/>
    <n v="10.99"/>
    <n v="10.99"/>
    <n v="0"/>
  </r>
  <r>
    <n v="24063"/>
    <x v="1"/>
    <x v="1"/>
    <s v="GREAT DIVIDE OA ESPRESSO YETI"/>
    <x v="1"/>
    <x v="1"/>
    <n v="11.55"/>
    <n v="11.55"/>
    <n v="0"/>
  </r>
  <r>
    <n v="70164"/>
    <x v="2"/>
    <x v="9"/>
    <s v="Dry Fly Vodka"/>
    <x v="0"/>
    <x v="182"/>
    <n v="36.99"/>
    <n v="36.99"/>
    <n v="5585.4900000000007"/>
  </r>
  <r>
    <n v="22351"/>
    <x v="1"/>
    <x v="1"/>
    <s v="ABITA JOCKAMO IPA"/>
    <x v="5"/>
    <x v="1"/>
    <n v="1.71"/>
    <n v="1.71"/>
    <n v="0"/>
  </r>
  <r>
    <n v="85450"/>
    <x v="3"/>
    <x v="19"/>
    <s v="Kraemer Brut Chardonnay"/>
    <x v="0"/>
    <x v="1"/>
    <n v="14.49"/>
    <n v="14.49"/>
    <n v="0"/>
  </r>
  <r>
    <n v="331140"/>
    <x v="0"/>
    <x v="10"/>
    <s v="Bodegas Montecillo Vina Cumbrero Crianza Estate Bottled Tempranillo"/>
    <x v="0"/>
    <x v="108"/>
    <n v="12.49"/>
    <n v="12.49"/>
    <n v="349.72"/>
  </r>
  <r>
    <n v="24337"/>
    <x v="1"/>
    <x v="1"/>
    <s v="Great Divide Claymore Scotch Ale"/>
    <x v="5"/>
    <x v="37"/>
    <n v="1.93"/>
    <n v="1.93"/>
    <n v="34.74"/>
  </r>
  <r>
    <n v="8311"/>
    <x v="1"/>
    <x v="1"/>
    <s v="BALTIMORE BEER WORKS THE RAVEN 4/6NR"/>
    <x v="5"/>
    <x v="1"/>
    <n v="40.71"/>
    <n v="40.71"/>
    <n v="0"/>
  </r>
  <r>
    <n v="300900"/>
    <x v="0"/>
    <x v="21"/>
    <s v="DOM DS CORBILLIERES TOUR S/BLC"/>
    <x v="0"/>
    <x v="1"/>
    <n v="12.99"/>
    <n v="12.99"/>
    <n v="0"/>
  </r>
  <r>
    <n v="70880"/>
    <x v="2"/>
    <x v="15"/>
    <s v="Avion Reposado Tequila"/>
    <x v="0"/>
    <x v="90"/>
    <n v="42.99"/>
    <n v="42.99"/>
    <n v="4341.99"/>
  </r>
  <r>
    <n v="318618"/>
    <x v="0"/>
    <x v="10"/>
    <s v="Bodegas Ordonez Tineta Tinto Fino"/>
    <x v="0"/>
    <x v="1"/>
    <n v="15.99"/>
    <n v="15.99"/>
    <n v="0"/>
  </r>
  <r>
    <n v="8842"/>
    <x v="1"/>
    <x v="1"/>
    <s v="BOSTEELS KWAK W/GLASS GIFT"/>
    <x v="10"/>
    <x v="1"/>
    <n v="30.01"/>
    <n v="30.01"/>
    <n v="0"/>
  </r>
  <r>
    <n v="65587"/>
    <x v="0"/>
    <x v="11"/>
    <s v="Fontana Candida Secco Frascati Malvasia"/>
    <x v="0"/>
    <x v="28"/>
    <n v="8.99"/>
    <n v="5.99"/>
    <n v="71.88"/>
  </r>
  <r>
    <n v="48034"/>
    <x v="2"/>
    <x v="9"/>
    <s v="Pinnacle Red Liquorice Vodka"/>
    <x v="0"/>
    <x v="74"/>
    <n v="10.79"/>
    <n v="8.49"/>
    <n v="696.18000000000006"/>
  </r>
  <r>
    <n v="29554"/>
    <x v="1"/>
    <x v="1"/>
    <s v="Einbecker Brauherren Alkoholfre"/>
    <x v="10"/>
    <x v="1"/>
    <n v="2.02"/>
    <n v="2.02"/>
    <n v="0"/>
  </r>
  <r>
    <n v="42815"/>
    <x v="0"/>
    <x v="31"/>
    <s v="Willm Reserve Pinot Gris"/>
    <x v="0"/>
    <x v="5"/>
    <n v="15.99"/>
    <n v="15.99"/>
    <n v="143.91"/>
  </r>
  <r>
    <n v="39454"/>
    <x v="1"/>
    <x v="1"/>
    <s v="Erdinger Non Alcoholic Malt Beverage"/>
    <x v="10"/>
    <x v="7"/>
    <n v="1.71"/>
    <n v="1.71"/>
    <n v="10.26"/>
  </r>
  <r>
    <n v="46545"/>
    <x v="2"/>
    <x v="30"/>
    <s v="Catoctin Creek Organic Mosby's Spirit"/>
    <x v="0"/>
    <x v="19"/>
    <n v="30.99"/>
    <n v="30.99"/>
    <n v="2355.2399999999998"/>
  </r>
  <r>
    <n v="70759"/>
    <x v="2"/>
    <x v="9"/>
    <s v="District Made Vodka"/>
    <x v="0"/>
    <x v="70"/>
    <n v="26.99"/>
    <n v="26.99"/>
    <n v="1781.34"/>
  </r>
  <r>
    <n v="313775"/>
    <x v="0"/>
    <x v="7"/>
    <s v="Greg Norman Estates Malbec"/>
    <x v="0"/>
    <x v="41"/>
    <n v="10.99"/>
    <n v="10.99"/>
    <n v="10.99"/>
  </r>
  <r>
    <n v="71624"/>
    <x v="2"/>
    <x v="26"/>
    <s v="JACK DANIELS BLACK   W/SHOT GLASS"/>
    <x v="0"/>
    <x v="3"/>
    <n v="21.99"/>
    <n v="21.99"/>
    <n v="417.80999999999995"/>
  </r>
  <r>
    <n v="341395"/>
    <x v="0"/>
    <x v="16"/>
    <s v="SEAN MINOR SONOMA COAST P/NOIR"/>
    <x v="0"/>
    <x v="1"/>
    <n v="19.690000000000001"/>
    <n v="19.690000000000001"/>
    <n v="0"/>
  </r>
  <r>
    <n v="42590"/>
    <x v="0"/>
    <x v="21"/>
    <s v="LOUIS LATOUR BEAUME VIGNE FRAN"/>
    <x v="0"/>
    <x v="1"/>
    <n v="66.989999999999995"/>
    <n v="66.989999999999995"/>
    <n v="0"/>
  </r>
  <r>
    <n v="322774"/>
    <x v="0"/>
    <x v="10"/>
    <s v="GRAN FAMILIA RIBERA DEL DUERO"/>
    <x v="0"/>
    <x v="1"/>
    <n v="10.99"/>
    <n v="10.99"/>
    <n v="0"/>
  </r>
  <r>
    <n v="327420"/>
    <x v="0"/>
    <x v="11"/>
    <s v="Feudo Arancio Stemmari Pinot Grigio"/>
    <x v="0"/>
    <x v="23"/>
    <n v="10.69"/>
    <n v="10.69"/>
    <n v="171.04"/>
  </r>
  <r>
    <n v="327425"/>
    <x v="0"/>
    <x v="20"/>
    <s v="Solomons Island Winery Green Apple Solomons Island Mist Riesling"/>
    <x v="0"/>
    <x v="10"/>
    <n v="11.99"/>
    <n v="11.99"/>
    <n v="155.87"/>
  </r>
  <r>
    <n v="57622"/>
    <x v="2"/>
    <x v="9"/>
    <s v="Boru Vodka"/>
    <x v="2"/>
    <x v="36"/>
    <n v="28.99"/>
    <n v="28.99"/>
    <n v="956.67"/>
  </r>
  <r>
    <n v="43517"/>
    <x v="0"/>
    <x v="11"/>
    <s v="COS RAMI"/>
    <x v="0"/>
    <x v="1"/>
    <n v="33.99"/>
    <n v="33.99"/>
    <n v="0"/>
  </r>
  <r>
    <n v="336698"/>
    <x v="0"/>
    <x v="4"/>
    <s v="K Cellars Pinot Noir"/>
    <x v="0"/>
    <x v="3"/>
    <n v="10.49"/>
    <n v="10.49"/>
    <n v="199.31"/>
  </r>
  <r>
    <n v="47441"/>
    <x v="2"/>
    <x v="9"/>
    <s v="Three Olives Mango Vodka"/>
    <x v="0"/>
    <x v="61"/>
    <n v="16.989999999999998"/>
    <n v="16.989999999999998"/>
    <n v="373.78"/>
  </r>
  <r>
    <n v="9237"/>
    <x v="1"/>
    <x v="1"/>
    <s v="LEIPZIGER GOSE 750 ML"/>
    <x v="0"/>
    <x v="1"/>
    <n v="20.03"/>
    <n v="20.03"/>
    <n v="0"/>
  </r>
  <r>
    <n v="71640"/>
    <x v="2"/>
    <x v="2"/>
    <s v="COMPASS BOX 5 FLAVOR COMBO PACK"/>
    <x v="24"/>
    <x v="36"/>
    <n v="37.99"/>
    <n v="37.99"/>
    <n v="1253.67"/>
  </r>
  <r>
    <n v="81171"/>
    <x v="0"/>
    <x v="21"/>
    <s v="Domaine du Tariquet Cotes de Gasgogne Chardonnay"/>
    <x v="0"/>
    <x v="62"/>
    <n v="10.99"/>
    <n v="10.99"/>
    <n v="351.68"/>
  </r>
  <r>
    <n v="40511"/>
    <x v="0"/>
    <x v="6"/>
    <s v="CRANE LAKE CAL CHARD"/>
    <x v="0"/>
    <x v="1"/>
    <n v="5.99"/>
    <n v="5.99"/>
    <n v="0"/>
  </r>
  <r>
    <n v="304676"/>
    <x v="0"/>
    <x v="21"/>
    <s v="SEIGNEUR DE LAURIS VACQUERAS"/>
    <x v="0"/>
    <x v="1"/>
    <n v="22.99"/>
    <n v="22.99"/>
    <n v="0"/>
  </r>
  <r>
    <n v="23051"/>
    <x v="0"/>
    <x v="21"/>
    <s v="Domaine La Soufrandise Clos Marie Pouilly fuisse Chardonnay"/>
    <x v="0"/>
    <x v="10"/>
    <n v="26.99"/>
    <n v="26.99"/>
    <n v="350.87"/>
  </r>
  <r>
    <n v="71243"/>
    <x v="2"/>
    <x v="26"/>
    <s v="Calumet Farm Bourbon Whiskey"/>
    <x v="0"/>
    <x v="223"/>
    <n v="49.99"/>
    <n v="49.99"/>
    <n v="8348.33"/>
  </r>
  <r>
    <n v="81029"/>
    <x v="0"/>
    <x v="16"/>
    <s v="Barefoot Cellars Limited Edition Winter Blend Rare Red Blend"/>
    <x v="0"/>
    <x v="224"/>
    <n v="8.49"/>
    <n v="8.49"/>
    <n v="2487.5700000000002"/>
  </r>
  <r>
    <n v="337603"/>
    <x v="0"/>
    <x v="22"/>
    <s v="GRAFF RIES KABINETT"/>
    <x v="0"/>
    <x v="1"/>
    <n v="12.69"/>
    <n v="12.69"/>
    <n v="0"/>
  </r>
  <r>
    <n v="9458"/>
    <x v="1"/>
    <x v="1"/>
    <s v="ST. BERNARDUS PRIOR 8 25."/>
    <x v="11"/>
    <x v="1"/>
    <n v="9.82"/>
    <n v="9.82"/>
    <n v="0"/>
  </r>
  <r>
    <n v="199443"/>
    <x v="0"/>
    <x v="11"/>
    <s v="MELILLO SWEET MARSALA"/>
    <x v="15"/>
    <x v="1"/>
    <n v="9.99"/>
    <n v="9.99"/>
    <n v="0"/>
  </r>
  <r>
    <n v="23900"/>
    <x v="1"/>
    <x v="1"/>
    <s v="Dogfish Head Saison Du Buff"/>
    <x v="5"/>
    <x v="1"/>
    <n v="2.2599999999999998"/>
    <n v="2.2599999999999998"/>
    <n v="0"/>
  </r>
  <r>
    <n v="72418"/>
    <x v="1"/>
    <x v="32"/>
    <s v="HEAVEN HILL AMERICAN WHISKEY TASTING EXPERIENCE"/>
    <x v="33"/>
    <x v="225"/>
    <n v="49.99"/>
    <n v="49.99"/>
    <n v="7248.55"/>
  </r>
  <r>
    <n v="201430"/>
    <x v="0"/>
    <x v="16"/>
    <s v="GLASS MOUNTAIN MER"/>
    <x v="0"/>
    <x v="1"/>
    <n v="6.99"/>
    <n v="6.99"/>
    <n v="0"/>
  </r>
  <r>
    <n v="24091"/>
    <x v="1"/>
    <x v="1"/>
    <s v="WILLIAMS BROTHERS JOKER IPA 12"/>
    <x v="3"/>
    <x v="1"/>
    <n v="3.65"/>
    <n v="3.65"/>
    <n v="0"/>
  </r>
  <r>
    <n v="300363"/>
    <x v="0"/>
    <x v="4"/>
    <s v="Tree of Life Pomegranate Semi Sweet Red Blend"/>
    <x v="0"/>
    <x v="1"/>
    <n v="15.49"/>
    <n v="15.49"/>
    <n v="0"/>
  </r>
  <r>
    <n v="26691"/>
    <x v="1"/>
    <x v="1"/>
    <s v="UINTA KINGS PEAK PORTER4/6 12.0Z"/>
    <x v="5"/>
    <x v="1"/>
    <n v="1.72"/>
    <n v="1.72"/>
    <n v="0"/>
  </r>
  <r>
    <n v="57452"/>
    <x v="0"/>
    <x v="20"/>
    <s v="Linganore Winecellars White Blend"/>
    <x v="0"/>
    <x v="25"/>
    <n v="11.99"/>
    <n v="11.99"/>
    <n v="431.64"/>
  </r>
  <r>
    <n v="311955"/>
    <x v="0"/>
    <x v="16"/>
    <s v="Markham Cellar 1879 Blend Bordeaux Blend"/>
    <x v="0"/>
    <x v="82"/>
    <n v="19.989999999999998"/>
    <n v="19.989999999999998"/>
    <n v="459.77"/>
  </r>
  <r>
    <n v="66672"/>
    <x v="0"/>
    <x v="12"/>
    <s v="Santini Estate Bottled Asti Muscat"/>
    <x v="0"/>
    <x v="27"/>
    <n v="13.99"/>
    <n v="13.99"/>
    <n v="111.92"/>
  </r>
  <r>
    <n v="36633"/>
    <x v="0"/>
    <x v="17"/>
    <s v="Dow's Boardroom Reserve Tawny Red Port"/>
    <x v="0"/>
    <x v="1"/>
    <n v="30.99"/>
    <n v="30.99"/>
    <n v="0"/>
  </r>
  <r>
    <n v="161268"/>
    <x v="0"/>
    <x v="11"/>
    <s v="QUERCIAVALLE CHIANTI CL"/>
    <x v="0"/>
    <x v="1"/>
    <n v="18.489999999999998"/>
    <n v="18.489999999999998"/>
    <n v="0"/>
  </r>
  <r>
    <n v="315746"/>
    <x v="0"/>
    <x v="11"/>
    <s v="Ilauri Tavo Delle Venezie IGT Pinot Grigio"/>
    <x v="0"/>
    <x v="1"/>
    <n v="9.99"/>
    <n v="9.99"/>
    <n v="0"/>
  </r>
  <r>
    <n v="29559"/>
    <x v="1"/>
    <x v="1"/>
    <s v="FLYING FISH NJ 351 BB AGED 750ML"/>
    <x v="0"/>
    <x v="1"/>
    <n v="16.93"/>
    <n v="16.93"/>
    <n v="0"/>
  </r>
  <r>
    <n v="23629"/>
    <x v="1"/>
    <x v="1"/>
    <s v="DE DOCHTER EMBRASSE"/>
    <x v="1"/>
    <x v="1"/>
    <n v="14.37"/>
    <n v="14.37"/>
    <n v="0"/>
  </r>
  <r>
    <n v="27985"/>
    <x v="1"/>
    <x v="1"/>
    <s v="WYCHWOOD GINGER BREAS 8/16.9 OZ NR"/>
    <x v="3"/>
    <x v="1"/>
    <n v="5.65"/>
    <n v="5.65"/>
    <n v="0"/>
  </r>
  <r>
    <n v="85820"/>
    <x v="0"/>
    <x v="20"/>
    <s v="Paul Masson Vin Rose Rare Rose Blend"/>
    <x v="23"/>
    <x v="22"/>
    <n v="12.49"/>
    <n v="12.49"/>
    <n v="387.19"/>
  </r>
  <r>
    <n v="82752"/>
    <x v="0"/>
    <x v="6"/>
    <s v="HandCraft Artisan Collection Chardonnay"/>
    <x v="0"/>
    <x v="66"/>
    <n v="12.49"/>
    <n v="12.49"/>
    <n v="474.62"/>
  </r>
  <r>
    <n v="119261"/>
    <x v="2"/>
    <x v="15"/>
    <s v="1800 Tequila Reserva Reposado"/>
    <x v="6"/>
    <x v="27"/>
    <n v="16.989999999999998"/>
    <n v="16.989999999999998"/>
    <n v="135.91999999999999"/>
  </r>
  <r>
    <n v="231986"/>
    <x v="0"/>
    <x v="11"/>
    <s v="Olianas Cannonau di Sardegna DOC"/>
    <x v="0"/>
    <x v="31"/>
    <n v="17.989999999999998"/>
    <n v="17.989999999999998"/>
    <n v="35.979999999999997"/>
  </r>
  <r>
    <n v="345442"/>
    <x v="2"/>
    <x v="30"/>
    <s v="Three Fingers High 12 Year Old Sherry Finished Canadian Whiskey"/>
    <x v="0"/>
    <x v="77"/>
    <n v="39.99"/>
    <n v="31.49"/>
    <n v="2802.6099999999997"/>
  </r>
  <r>
    <n v="101117"/>
    <x v="0"/>
    <x v="4"/>
    <s v="Chateau Ksara Cuvee Speciale Cabernet Sauvignon"/>
    <x v="0"/>
    <x v="112"/>
    <n v="16.989999999999998"/>
    <n v="16.989999999999998"/>
    <n v="254.84999999999997"/>
  </r>
  <r>
    <n v="61360"/>
    <x v="0"/>
    <x v="6"/>
    <s v="Robert Mondavi Winery Moscato d'Oro Muscat"/>
    <x v="6"/>
    <x v="68"/>
    <n v="16.989999999999998"/>
    <n v="16.989999999999998"/>
    <n v="1070.3699999999999"/>
  </r>
  <r>
    <n v="4138"/>
    <x v="1"/>
    <x v="1"/>
    <s v="ST FEUILLIEN TRIPEL 24/11.2OZ"/>
    <x v="10"/>
    <x v="1"/>
    <n v="4.43"/>
    <n v="4.43"/>
    <n v="0"/>
  </r>
  <r>
    <n v="40665"/>
    <x v="2"/>
    <x v="9"/>
    <s v="RUSSIAN GARANTH/RADISH VODKA"/>
    <x v="15"/>
    <x v="1"/>
    <n v="16.989999999999998"/>
    <n v="16.989999999999998"/>
    <n v="0"/>
  </r>
  <r>
    <n v="98701"/>
    <x v="1"/>
    <x v="1"/>
    <s v="WARSTEINER 2/12 NR"/>
    <x v="5"/>
    <x v="1"/>
    <n v="1.34"/>
    <n v="1.34"/>
    <n v="0"/>
  </r>
  <r>
    <n v="376450"/>
    <x v="0"/>
    <x v="11"/>
    <s v="Citra Bisanzio Terre di Chieti IGT Pinot Grigio"/>
    <x v="4"/>
    <x v="1"/>
    <n v="12.99"/>
    <n v="12.99"/>
    <n v="0"/>
  </r>
  <r>
    <n v="154245"/>
    <x v="0"/>
    <x v="16"/>
    <s v="MERRYVALE STARMOUNT CAB 12/CS"/>
    <x v="6"/>
    <x v="1"/>
    <n v="16.989999999999998"/>
    <n v="16.989999999999998"/>
    <n v="0"/>
  </r>
  <r>
    <n v="124141"/>
    <x v="0"/>
    <x v="21"/>
    <s v="La Vieille Ferme (Perrin &amp; Fils) Red Southern Rhone Blend"/>
    <x v="0"/>
    <x v="113"/>
    <n v="9.7899999999999991"/>
    <n v="9.7899999999999991"/>
    <n v="577.6099999999999"/>
  </r>
  <r>
    <n v="30016"/>
    <x v="1"/>
    <x v="1"/>
    <s v="Oskar Blues Death By Coconut"/>
    <x v="5"/>
    <x v="108"/>
    <n v="2.92"/>
    <n v="2.92"/>
    <n v="81.759999999999991"/>
  </r>
  <r>
    <n v="96377"/>
    <x v="1"/>
    <x v="1"/>
    <s v="St. Pauli Girl Lager"/>
    <x v="5"/>
    <x v="226"/>
    <n v="1.67"/>
    <n v="1.67"/>
    <n v="761.52"/>
  </r>
  <r>
    <n v="22604"/>
    <x v="1"/>
    <x v="1"/>
    <s v="BELHAVEN SCOTTISH STOUT"/>
    <x v="3"/>
    <x v="1"/>
    <n v="5.4"/>
    <n v="5.4"/>
    <n v="0"/>
  </r>
  <r>
    <n v="234444"/>
    <x v="0"/>
    <x v="16"/>
    <s v="Mt. Brave Cabernet Sauvignon"/>
    <x v="0"/>
    <x v="43"/>
    <n v="76.989999999999995"/>
    <n v="76.989999999999995"/>
    <n v="2078.73"/>
  </r>
  <r>
    <n v="341467"/>
    <x v="0"/>
    <x v="16"/>
    <s v="Anakota Helena Dakota Vineyard Cabernet Sauvignon"/>
    <x v="0"/>
    <x v="1"/>
    <n v="99.99"/>
    <n v="99.99"/>
    <n v="0"/>
  </r>
  <r>
    <n v="162493"/>
    <x v="0"/>
    <x v="4"/>
    <s v="Kuromatsu Hakushika Tokusen Sake"/>
    <x v="51"/>
    <x v="1"/>
    <n v="27.99"/>
    <n v="27.99"/>
    <n v="0"/>
  </r>
  <r>
    <n v="25198"/>
    <x v="1"/>
    <x v="1"/>
    <s v="HE'BREW LENNYS RYE IPA 6/4 12.0Z"/>
    <x v="5"/>
    <x v="1"/>
    <n v="3.34"/>
    <n v="3.34"/>
    <n v="0"/>
  </r>
  <r>
    <n v="3875"/>
    <x v="1"/>
    <x v="1"/>
    <s v="SAKU ESTONIAN BEER"/>
    <x v="5"/>
    <x v="1"/>
    <n v="2.06"/>
    <n v="2.06"/>
    <n v="0"/>
  </r>
  <r>
    <n v="28259"/>
    <x v="1"/>
    <x v="1"/>
    <s v="HITACHINO DAI DAI IPA 24/11.0Z NR"/>
    <x v="16"/>
    <x v="1"/>
    <n v="5.09"/>
    <n v="5.09"/>
    <n v="0"/>
  </r>
  <r>
    <n v="22388"/>
    <x v="1"/>
    <x v="1"/>
    <s v="CUVEE ANGELIQUE"/>
    <x v="11"/>
    <x v="1"/>
    <n v="13.36"/>
    <n v="13.36"/>
    <n v="0"/>
  </r>
  <r>
    <n v="51276"/>
    <x v="2"/>
    <x v="5"/>
    <s v="Tia Maria Coffee Liquer"/>
    <x v="0"/>
    <x v="115"/>
    <n v="25.99"/>
    <n v="25.99"/>
    <n v="3638.6"/>
  </r>
  <r>
    <n v="22360"/>
    <x v="1"/>
    <x v="1"/>
    <s v="WELLS BOMBARDIER ALE"/>
    <x v="3"/>
    <x v="1"/>
    <n v="4.37"/>
    <n v="4.37"/>
    <n v="0"/>
  </r>
  <r>
    <n v="23289"/>
    <x v="1"/>
    <x v="1"/>
    <s v="DAB LAGER 12PK"/>
    <x v="5"/>
    <x v="1"/>
    <n v="1.42"/>
    <n v="1.42"/>
    <n v="0"/>
  </r>
  <r>
    <n v="84644"/>
    <x v="0"/>
    <x v="6"/>
    <s v="Bota Box Riesling"/>
    <x v="23"/>
    <x v="80"/>
    <n v="22.99"/>
    <n v="18.989999999999998"/>
    <n v="2050.9199999999996"/>
  </r>
  <r>
    <n v="50628"/>
    <x v="2"/>
    <x v="8"/>
    <s v="Cruzan Rum Light Aged"/>
    <x v="0"/>
    <x v="98"/>
    <n v="11.49"/>
    <n v="11.49"/>
    <n v="919.2"/>
  </r>
  <r>
    <n v="37966"/>
    <x v="2"/>
    <x v="2"/>
    <s v="Ardbeg Ten Years Old Islay Single Malt Scotch Whiskey"/>
    <x v="0"/>
    <x v="227"/>
    <n v="52.99"/>
    <n v="52.99"/>
    <n v="11127.9"/>
  </r>
  <r>
    <n v="47502"/>
    <x v="0"/>
    <x v="16"/>
    <s v="Fiore Dry Red Maryland Merlot"/>
    <x v="0"/>
    <x v="1"/>
    <n v="12.99"/>
    <n v="12.99"/>
    <n v="0"/>
  </r>
  <r>
    <n v="29270"/>
    <x v="1"/>
    <x v="1"/>
    <s v="Samuel Adams Nitro White Ale"/>
    <x v="8"/>
    <x v="11"/>
    <n v="2.44"/>
    <n v="2.44"/>
    <n v="58.56"/>
  </r>
  <r>
    <n v="309063"/>
    <x v="0"/>
    <x v="11"/>
    <s v="Monte Cicogna Beana Garda Lombardy Groppello"/>
    <x v="0"/>
    <x v="27"/>
    <n v="8.99"/>
    <n v="8.99"/>
    <n v="71.92"/>
  </r>
  <r>
    <n v="82031"/>
    <x v="0"/>
    <x v="16"/>
    <s v="Clos du Bois Cabernet Sauvignon"/>
    <x v="0"/>
    <x v="228"/>
    <n v="14.99"/>
    <n v="14.19"/>
    <n v="8953.89"/>
  </r>
  <r>
    <n v="64637"/>
    <x v="0"/>
    <x v="14"/>
    <s v="HINE Antique XO Cognac"/>
    <x v="0"/>
    <x v="26"/>
    <n v="209.99"/>
    <n v="209.99"/>
    <n v="629.97"/>
  </r>
  <r>
    <n v="43972"/>
    <x v="2"/>
    <x v="9"/>
    <s v="SKYY PASSION FRUIT INFUSION"/>
    <x v="15"/>
    <x v="1"/>
    <n v="17.989999999999998"/>
    <n v="17.989999999999998"/>
    <n v="0"/>
  </r>
  <r>
    <n v="27552"/>
    <x v="1"/>
    <x v="1"/>
    <s v="FLYING FISH NJ 350 12/750ML"/>
    <x v="0"/>
    <x v="1"/>
    <n v="9.9499999999999993"/>
    <n v="9.9499999999999993"/>
    <n v="0"/>
  </r>
  <r>
    <n v="22339"/>
    <x v="1"/>
    <x v="1"/>
    <s v="MAREDSOUS BLONDE 6 4/6 11.2"/>
    <x v="10"/>
    <x v="1"/>
    <n v="3.79"/>
    <n v="3.79"/>
    <n v="0"/>
  </r>
  <r>
    <n v="22431"/>
    <x v="1"/>
    <x v="1"/>
    <s v="BEAR REPUBLIC RED ROCKET"/>
    <x v="5"/>
    <x v="1"/>
    <n v="2.23"/>
    <n v="2.23"/>
    <n v="0"/>
  </r>
  <r>
    <n v="25734"/>
    <x v="1"/>
    <x v="1"/>
    <s v="ANCHOR BREWING BREKLES BROWN 1"/>
    <x v="1"/>
    <x v="1"/>
    <n v="3.54"/>
    <n v="3.54"/>
    <n v="0"/>
  </r>
  <r>
    <n v="23561"/>
    <x v="1"/>
    <x v="1"/>
    <s v="BUTTERNUT SNAPERHEAD IPA CAN"/>
    <x v="5"/>
    <x v="1"/>
    <n v="35.49"/>
    <n v="35.49"/>
    <n v="0"/>
  </r>
  <r>
    <n v="27626"/>
    <x v="2"/>
    <x v="2"/>
    <s v="Dewar's Special Reserve 12 Year Old Blended Scotch Whiskey"/>
    <x v="2"/>
    <x v="145"/>
    <n v="65.989999999999995"/>
    <n v="62.99"/>
    <n v="11464.18"/>
  </r>
  <r>
    <n v="22100"/>
    <x v="1"/>
    <x v="1"/>
    <s v="SVYTURYS EXTRA"/>
    <x v="3"/>
    <x v="1"/>
    <n v="2.62"/>
    <n v="2.62"/>
    <n v="0"/>
  </r>
  <r>
    <n v="232040"/>
    <x v="0"/>
    <x v="11"/>
    <s v="Marchesi di Barolo Servaj Langhe DOC Dolcetto"/>
    <x v="0"/>
    <x v="28"/>
    <n v="12.69"/>
    <n v="12.69"/>
    <n v="152.28"/>
  </r>
  <r>
    <n v="349879"/>
    <x v="0"/>
    <x v="11"/>
    <s v="HOFSTATTER P/NERO MECZAN"/>
    <x v="0"/>
    <x v="1"/>
    <n v="23.99"/>
    <n v="23.99"/>
    <n v="0"/>
  </r>
  <r>
    <n v="23203"/>
    <x v="1"/>
    <x v="1"/>
    <s v="Coors Light Can"/>
    <x v="5"/>
    <x v="52"/>
    <n v="21.59"/>
    <n v="21.59"/>
    <n v="151.13"/>
  </r>
  <r>
    <n v="42264"/>
    <x v="0"/>
    <x v="22"/>
    <s v="Dr. Loosen Spatlese Erdener Treppchen Riesling"/>
    <x v="0"/>
    <x v="47"/>
    <n v="28.99"/>
    <n v="28.99"/>
    <n v="1014.65"/>
  </r>
  <r>
    <n v="94617"/>
    <x v="1"/>
    <x v="1"/>
    <s v="OLDE ENGLISH 12/32OZ NR"/>
    <x v="41"/>
    <x v="1"/>
    <n v="16.38"/>
    <n v="16.38"/>
    <n v="0"/>
  </r>
  <r>
    <n v="330388"/>
    <x v="0"/>
    <x v="21"/>
    <s v="Domaine la Roubine Vacqueyras Red Southern Rhone Blend"/>
    <x v="0"/>
    <x v="1"/>
    <n v="23.99"/>
    <n v="23.99"/>
    <n v="0"/>
  </r>
  <r>
    <n v="48221"/>
    <x v="0"/>
    <x v="22"/>
    <s v="Schmitt Sohne Spatlese Piesporter Michelsberg Riesling"/>
    <x v="0"/>
    <x v="56"/>
    <n v="12.99"/>
    <n v="12.99"/>
    <n v="805.38"/>
  </r>
  <r>
    <n v="311515"/>
    <x v="2"/>
    <x v="26"/>
    <s v="Breckenridge Spiced Bourbon Whiskey"/>
    <x v="0"/>
    <x v="18"/>
    <n v="57.99"/>
    <n v="57.99"/>
    <n v="2667.54"/>
  </r>
  <r>
    <n v="311960"/>
    <x v="0"/>
    <x v="16"/>
    <s v="Covenant Red C (Kosher) Cabernet Sauvignon"/>
    <x v="0"/>
    <x v="103"/>
    <n v="40.99"/>
    <n v="40.99"/>
    <n v="2377.42"/>
  </r>
  <r>
    <n v="24774"/>
    <x v="1"/>
    <x v="1"/>
    <s v="21ST AMENDMENT MARRONED ON HOG ILAND"/>
    <x v="5"/>
    <x v="1"/>
    <n v="3.47"/>
    <n v="3.47"/>
    <n v="0"/>
  </r>
  <r>
    <n v="342225"/>
    <x v="0"/>
    <x v="6"/>
    <s v="PEPPERWOOD GROVE CHARDONNAY"/>
    <x v="23"/>
    <x v="1"/>
    <n v="20.99"/>
    <n v="20.99"/>
    <n v="0"/>
  </r>
  <r>
    <n v="337866"/>
    <x v="0"/>
    <x v="21"/>
    <s v="Chateau Cardus Medoc Bordeaux Blend"/>
    <x v="0"/>
    <x v="23"/>
    <n v="17.989999999999998"/>
    <n v="17.989999999999998"/>
    <n v="287.83999999999997"/>
  </r>
  <r>
    <n v="75532"/>
    <x v="0"/>
    <x v="14"/>
    <s v="Bas Armagnac Laubade 1980 Brandy"/>
    <x v="0"/>
    <x v="31"/>
    <n v="195.99"/>
    <n v="195.99"/>
    <n v="391.98"/>
  </r>
  <r>
    <n v="431257"/>
    <x v="0"/>
    <x v="21"/>
    <s v="Mas de la Source Tradition Cabernet Sauvignon"/>
    <x v="0"/>
    <x v="1"/>
    <n v="9.99"/>
    <n v="9.99"/>
    <n v="0"/>
  </r>
  <r>
    <n v="53015"/>
    <x v="0"/>
    <x v="25"/>
    <s v="Jacob's Creek Classic Cabernet Sauvignon"/>
    <x v="0"/>
    <x v="127"/>
    <n v="8.99"/>
    <n v="8.99"/>
    <n v="1447.39"/>
  </r>
  <r>
    <n v="25254"/>
    <x v="1"/>
    <x v="1"/>
    <s v="SCALDIS PECHE MEL 24 11.2 OZ"/>
    <x v="10"/>
    <x v="1"/>
    <n v="5.65"/>
    <n v="5.65"/>
    <n v="0"/>
  </r>
  <r>
    <n v="10687"/>
    <x v="1"/>
    <x v="1"/>
    <s v="SCHLAFLY SAISON"/>
    <x v="0"/>
    <x v="1"/>
    <n v="14.37"/>
    <n v="14.37"/>
    <n v="0"/>
  </r>
  <r>
    <n v="73690"/>
    <x v="2"/>
    <x v="15"/>
    <s v="Cazadores Anejo Tequila"/>
    <x v="0"/>
    <x v="24"/>
    <n v="52.99"/>
    <n v="52.99"/>
    <n v="1801.66"/>
  </r>
  <r>
    <n v="27647"/>
    <x v="1"/>
    <x v="1"/>
    <s v="Sixpoint Sweet Action"/>
    <x v="5"/>
    <x v="64"/>
    <n v="1.99"/>
    <n v="1.99"/>
    <n v="83.58"/>
  </r>
  <r>
    <n v="10247"/>
    <x v="1"/>
    <x v="1"/>
    <s v="GREEN FLASH PACIFIC GEM PALE ALE"/>
    <x v="5"/>
    <x v="1"/>
    <n v="2.14"/>
    <n v="2.14"/>
    <n v="0"/>
  </r>
  <r>
    <n v="29556"/>
    <x v="2"/>
    <x v="23"/>
    <s v="Bushmills Black Bush"/>
    <x v="0"/>
    <x v="229"/>
    <n v="34.99"/>
    <n v="34.99"/>
    <n v="10112.11"/>
  </r>
  <r>
    <n v="10405"/>
    <x v="1"/>
    <x v="1"/>
    <s v="UINTA PALE ALE NR"/>
    <x v="5"/>
    <x v="1"/>
    <n v="1.72"/>
    <n v="1.72"/>
    <n v="0"/>
  </r>
  <r>
    <n v="347821"/>
    <x v="2"/>
    <x v="8"/>
    <s v="BRINLEY'S SHIPWRECK COFFEE RUM 750 ML"/>
    <x v="0"/>
    <x v="1"/>
    <n v="22.99"/>
    <n v="22.99"/>
    <n v="0"/>
  </r>
  <r>
    <n v="72489"/>
    <x v="2"/>
    <x v="5"/>
    <s v="Nuestra Soledad Stgo Matatlan Mezcal"/>
    <x v="0"/>
    <x v="3"/>
    <n v="53.99"/>
    <n v="53.99"/>
    <n v="1025.81"/>
  </r>
  <r>
    <n v="313402"/>
    <x v="0"/>
    <x v="21"/>
    <s v="Chateau Auguste Bordeaux Blend"/>
    <x v="0"/>
    <x v="1"/>
    <n v="17.989999999999998"/>
    <n v="17.989999999999998"/>
    <n v="0"/>
  </r>
  <r>
    <n v="27432"/>
    <x v="1"/>
    <x v="1"/>
    <s v="NO LI BORN AND RAISED IPA 6/4 12.0Z"/>
    <x v="5"/>
    <x v="1"/>
    <n v="3.08"/>
    <n v="3.08"/>
    <n v="0"/>
  </r>
  <r>
    <n v="392391"/>
    <x v="0"/>
    <x v="7"/>
    <s v="O FOURNIER URBAN UCO MAL"/>
    <x v="0"/>
    <x v="1"/>
    <n v="12.99"/>
    <n v="12.99"/>
    <n v="0"/>
  </r>
  <r>
    <n v="235078"/>
    <x v="0"/>
    <x v="21"/>
    <s v="ROSSIGNOL VOLNAY 1ER CRU CLOS ANGLES   750ML"/>
    <x v="0"/>
    <x v="1"/>
    <n v="104.99"/>
    <n v="104.99"/>
    <n v="0"/>
  </r>
  <r>
    <n v="44550"/>
    <x v="0"/>
    <x v="7"/>
    <s v="CROIS SUSANA BALBO MAL"/>
    <x v="0"/>
    <x v="1"/>
    <n v="15.49"/>
    <n v="15.49"/>
    <n v="0"/>
  </r>
  <r>
    <n v="72393"/>
    <x v="2"/>
    <x v="9"/>
    <s v="Empire Rockefeller Vodka"/>
    <x v="0"/>
    <x v="20"/>
    <n v="29.99"/>
    <n v="29.99"/>
    <n v="509.83"/>
  </r>
  <r>
    <n v="48553"/>
    <x v="2"/>
    <x v="5"/>
    <s v="DeKuyper Burst Cactus Juice Margarita Schnapps"/>
    <x v="15"/>
    <x v="52"/>
    <n v="10.29"/>
    <n v="10.29"/>
    <n v="72.03"/>
  </r>
  <r>
    <n v="22625"/>
    <x v="1"/>
    <x v="1"/>
    <s v="GREEN FLASH DOUBLE STOUT 22 0Z"/>
    <x v="1"/>
    <x v="1"/>
    <n v="6.68"/>
    <n v="6.68"/>
    <n v="0"/>
  </r>
  <r>
    <n v="344994"/>
    <x v="2"/>
    <x v="8"/>
    <s v="Ron Diaz Coconut Rum"/>
    <x v="0"/>
    <x v="27"/>
    <n v="8.19"/>
    <n v="8.19"/>
    <n v="65.52"/>
  </r>
  <r>
    <n v="70772"/>
    <x v="2"/>
    <x v="5"/>
    <s v="Leblon Cachaca Rum"/>
    <x v="0"/>
    <x v="33"/>
    <n v="29.99"/>
    <n v="29.99"/>
    <n v="1619.4599999999998"/>
  </r>
  <r>
    <n v="29204"/>
    <x v="1"/>
    <x v="1"/>
    <s v="PIRAAT TRIPLE HOP ALE   6/4 NR"/>
    <x v="10"/>
    <x v="1"/>
    <n v="4.2699999999999996"/>
    <n v="4.2699999999999996"/>
    <n v="0"/>
  </r>
  <r>
    <n v="48506"/>
    <x v="1"/>
    <x v="32"/>
    <s v="Ole Smoky Peach Moonshine"/>
    <x v="0"/>
    <x v="88"/>
    <n v="23.99"/>
    <n v="23.99"/>
    <n v="1463.3899999999999"/>
  </r>
  <r>
    <n v="27660"/>
    <x v="1"/>
    <x v="1"/>
    <s v="BRECKENRIDGE SUMMER SAMPLER 2/12 CAN"/>
    <x v="5"/>
    <x v="1"/>
    <n v="1.77"/>
    <n v="1.77"/>
    <n v="0"/>
  </r>
  <r>
    <n v="24638"/>
    <x v="1"/>
    <x v="1"/>
    <s v="Schlafly Helles Style Summer Lager"/>
    <x v="5"/>
    <x v="1"/>
    <n v="1.8"/>
    <n v="1.8"/>
    <n v="0"/>
  </r>
  <r>
    <n v="84537"/>
    <x v="0"/>
    <x v="10"/>
    <s v="Christian Audigier Ed Hardy Sangria Rare Red Blend"/>
    <x v="23"/>
    <x v="27"/>
    <n v="15.99"/>
    <n v="15.99"/>
    <n v="127.92"/>
  </r>
  <r>
    <n v="29453"/>
    <x v="1"/>
    <x v="1"/>
    <s v="ALVINNE PODGE   11.2Z NR"/>
    <x v="10"/>
    <x v="1"/>
    <n v="4.49"/>
    <n v="4.49"/>
    <n v="0"/>
  </r>
  <r>
    <n v="27953"/>
    <x v="1"/>
    <x v="1"/>
    <s v="STILLWATER AUTUMNAL 6/4 12.0Z NR"/>
    <x v="5"/>
    <x v="1"/>
    <n v="2.76"/>
    <n v="2.76"/>
    <n v="0"/>
  </r>
  <r>
    <n v="14036"/>
    <x v="3"/>
    <x v="19"/>
    <s v="Barkan Classic Chardonnay"/>
    <x v="0"/>
    <x v="230"/>
    <n v="11.99"/>
    <n v="11.99"/>
    <n v="3597"/>
  </r>
  <r>
    <n v="27531"/>
    <x v="1"/>
    <x v="1"/>
    <s v="GREEN FLASH ROAD WARRIOR 4/4 12.Z NR"/>
    <x v="5"/>
    <x v="1"/>
    <n v="4.1100000000000003"/>
    <n v="4.1100000000000003"/>
    <n v="0"/>
  </r>
  <r>
    <n v="44472"/>
    <x v="0"/>
    <x v="25"/>
    <s v="VASSE FELIX CHARD"/>
    <x v="0"/>
    <x v="1"/>
    <n v="25.99"/>
    <n v="25.99"/>
    <n v="0"/>
  </r>
  <r>
    <n v="313647"/>
    <x v="0"/>
    <x v="16"/>
    <s v="POMAGRIA SANGRIA"/>
    <x v="0"/>
    <x v="1"/>
    <n v="9.99"/>
    <n v="9.99"/>
    <n v="0"/>
  </r>
  <r>
    <n v="307381"/>
    <x v="0"/>
    <x v="12"/>
    <s v="ST REINE BRUT SPARK"/>
    <x v="0"/>
    <x v="1"/>
    <n v="14.49"/>
    <n v="14.49"/>
    <n v="0"/>
  </r>
  <r>
    <n v="98043"/>
    <x v="1"/>
    <x v="1"/>
    <s v="HITACHINO NEST RD RICE 11.2OZ"/>
    <x v="10"/>
    <x v="1"/>
    <n v="4.91"/>
    <n v="4.91"/>
    <n v="0"/>
  </r>
  <r>
    <n v="328833"/>
    <x v="0"/>
    <x v="27"/>
    <s v="Barker's Marque Vineyards &quot;The Loop&quot; Sauvignon Blanc"/>
    <x v="0"/>
    <x v="42"/>
    <n v="15.49"/>
    <n v="15.49"/>
    <n v="77.45"/>
  </r>
  <r>
    <n v="302172"/>
    <x v="0"/>
    <x v="6"/>
    <s v="CANVAS P/GRIG"/>
    <x v="0"/>
    <x v="1"/>
    <n v="7.99"/>
    <n v="7.99"/>
    <n v="0"/>
  </r>
  <r>
    <n v="25864"/>
    <x v="1"/>
    <x v="1"/>
    <s v="BROK EXPORT 24/16.9 0Z"/>
    <x v="3"/>
    <x v="1"/>
    <n v="2.19"/>
    <n v="2.19"/>
    <n v="0"/>
  </r>
  <r>
    <n v="48966"/>
    <x v="1"/>
    <x v="1"/>
    <s v="Not Your Father's Mountain Ale"/>
    <x v="5"/>
    <x v="25"/>
    <n v="1.62"/>
    <n v="1.62"/>
    <n v="58.320000000000007"/>
  </r>
  <r>
    <n v="408409"/>
    <x v="0"/>
    <x v="11"/>
    <s v="TERRE D'ALERAMO BARB"/>
    <x v="0"/>
    <x v="1"/>
    <n v="6.99"/>
    <n v="6.99"/>
    <n v="0"/>
  </r>
  <r>
    <n v="28398"/>
    <x v="2"/>
    <x v="2"/>
    <s v="Scoresby Very Rare Blended Scotch Whisky"/>
    <x v="2"/>
    <x v="70"/>
    <n v="31.99"/>
    <n v="31.99"/>
    <n v="2111.3399999999997"/>
  </r>
  <r>
    <n v="310734"/>
    <x v="0"/>
    <x v="21"/>
    <s v="Domaine de Beaurenard (Paul Coulon et Fils) Chateauneuf du pape Red Southern Rhone Blend"/>
    <x v="0"/>
    <x v="52"/>
    <n v="56.99"/>
    <n v="56.99"/>
    <n v="398.93"/>
  </r>
  <r>
    <n v="394513"/>
    <x v="0"/>
    <x v="16"/>
    <s v="VINA ROBLES RED 4"/>
    <x v="0"/>
    <x v="1"/>
    <n v="12.99"/>
    <n v="12.99"/>
    <n v="0"/>
  </r>
  <r>
    <n v="184977"/>
    <x v="0"/>
    <x v="11"/>
    <s v="Azienda Agriverde Piane di Maggio Montepulciano d'Abruzzo"/>
    <x v="0"/>
    <x v="42"/>
    <n v="10.49"/>
    <n v="10.49"/>
    <n v="52.45"/>
  </r>
  <r>
    <n v="306585"/>
    <x v="0"/>
    <x v="20"/>
    <s v="Arbor Mist Pomegranate Berry Pinot Noir"/>
    <x v="4"/>
    <x v="37"/>
    <n v="8.59"/>
    <n v="7.99"/>
    <n v="143.82"/>
  </r>
  <r>
    <n v="87867"/>
    <x v="0"/>
    <x v="6"/>
    <s v="HONIG RUTHERFORD RANCH S/BLC"/>
    <x v="0"/>
    <x v="1"/>
    <n v="27.99"/>
    <n v="27.99"/>
    <n v="0"/>
  </r>
  <r>
    <n v="71237"/>
    <x v="2"/>
    <x v="8"/>
    <s v="Captain Morgan Grapefruit Rum"/>
    <x v="0"/>
    <x v="231"/>
    <n v="15.99"/>
    <n v="12.49"/>
    <n v="3809.4500000000003"/>
  </r>
  <r>
    <n v="30095"/>
    <x v="1"/>
    <x v="1"/>
    <s v="ALPINE HOPPY BIRTHDAY  22OZ"/>
    <x v="1"/>
    <x v="1"/>
    <n v="8.73"/>
    <n v="8.73"/>
    <n v="0"/>
  </r>
  <r>
    <n v="308305"/>
    <x v="0"/>
    <x v="12"/>
    <s v="SOLLETICO PROSECCO"/>
    <x v="0"/>
    <x v="1"/>
    <n v="12.99"/>
    <n v="12.99"/>
    <n v="0"/>
  </r>
  <r>
    <n v="328798"/>
    <x v="0"/>
    <x v="29"/>
    <s v="Dolan &amp; Weiss Julia's Dazzle Rose Benches Vineyard Pinot Gris"/>
    <x v="0"/>
    <x v="1"/>
    <n v="19.989999999999998"/>
    <n v="19.989999999999998"/>
    <n v="0"/>
  </r>
  <r>
    <n v="391727"/>
    <x v="0"/>
    <x v="11"/>
    <s v="ROSATI PROSECCO"/>
    <x v="0"/>
    <x v="1"/>
    <n v="9.7899999999999991"/>
    <n v="9.7899999999999991"/>
    <n v="0"/>
  </r>
  <r>
    <n v="83616"/>
    <x v="0"/>
    <x v="16"/>
    <s v="Matchbook The Arsonist Bordeaux Blend"/>
    <x v="0"/>
    <x v="1"/>
    <n v="20.99"/>
    <n v="20.99"/>
    <n v="0"/>
  </r>
  <r>
    <n v="310743"/>
    <x v="0"/>
    <x v="12"/>
    <s v="BARON D'ARIGNAC DEMI SEC ROSE"/>
    <x v="0"/>
    <x v="1"/>
    <n v="13.99"/>
    <n v="13.99"/>
    <n v="0"/>
  </r>
  <r>
    <n v="31419"/>
    <x v="1"/>
    <x v="1"/>
    <s v="OFF COLOR DINOSMORES   6/4 NR"/>
    <x v="5"/>
    <x v="1"/>
    <n v="5.84"/>
    <n v="5.84"/>
    <n v="0"/>
  </r>
  <r>
    <n v="232384"/>
    <x v="0"/>
    <x v="21"/>
    <s v="Les Domaines Pierre Chavin Vignac Merlot"/>
    <x v="0"/>
    <x v="52"/>
    <n v="15.99"/>
    <n v="15.99"/>
    <n v="111.93"/>
  </r>
  <r>
    <n v="149853"/>
    <x v="0"/>
    <x v="10"/>
    <s v="FINCA SOBRENO"/>
    <x v="0"/>
    <x v="1"/>
    <n v="14.99"/>
    <n v="14.99"/>
    <n v="0"/>
  </r>
  <r>
    <n v="24206"/>
    <x v="1"/>
    <x v="1"/>
    <s v="BAR HARBOR COAL PORTER"/>
    <x v="5"/>
    <x v="1"/>
    <n v="2.23"/>
    <n v="2.23"/>
    <n v="0"/>
  </r>
  <r>
    <n v="42561"/>
    <x v="0"/>
    <x v="6"/>
    <s v="LEAPING LIZARD NAPA S/BLC"/>
    <x v="0"/>
    <x v="1"/>
    <n v="10.99"/>
    <n v="10.99"/>
    <n v="0"/>
  </r>
  <r>
    <n v="27807"/>
    <x v="1"/>
    <x v="1"/>
    <s v="NO LI RISE AND GRIND 6/4 12.0Z NR"/>
    <x v="5"/>
    <x v="1"/>
    <n v="2.83"/>
    <n v="2.83"/>
    <n v="0"/>
  </r>
  <r>
    <n v="29712"/>
    <x v="1"/>
    <x v="1"/>
    <s v="SHMALTZ DEATH BLACK IPA 6/4"/>
    <x v="5"/>
    <x v="1"/>
    <n v="3.6"/>
    <n v="3.6"/>
    <n v="0"/>
  </r>
  <r>
    <n v="46054"/>
    <x v="2"/>
    <x v="9"/>
    <s v="STOLICHNAYA VODKA   RAZBERI"/>
    <x v="2"/>
    <x v="1"/>
    <n v="35.99"/>
    <n v="35.99"/>
    <n v="0"/>
  </r>
  <r>
    <n v="71993"/>
    <x v="2"/>
    <x v="5"/>
    <s v="The Bitter Truth Golden Falernum Liqueur"/>
    <x v="0"/>
    <x v="49"/>
    <n v="36.99"/>
    <n v="36.99"/>
    <n v="517.86"/>
  </r>
  <r>
    <n v="11021"/>
    <x v="0"/>
    <x v="6"/>
    <s v="Flip Flop Fizzy Moscato"/>
    <x v="52"/>
    <x v="138"/>
    <n v="3.79"/>
    <n v="3.79"/>
    <n v="208.45"/>
  </r>
  <r>
    <n v="10858"/>
    <x v="2"/>
    <x v="5"/>
    <s v="TGI Fridays Long Island Iced Tea"/>
    <x v="2"/>
    <x v="48"/>
    <n v="11.99"/>
    <n v="11.99"/>
    <n v="47.96"/>
  </r>
  <r>
    <n v="80456"/>
    <x v="0"/>
    <x v="27"/>
    <s v="Whitehaven Sauvignon Blanc"/>
    <x v="0"/>
    <x v="39"/>
    <n v="16.989999999999998"/>
    <n v="13.99"/>
    <n v="909.35"/>
  </r>
  <r>
    <n v="48203"/>
    <x v="0"/>
    <x v="17"/>
    <s v="PENFOLDS GRANDFATHER TAWNY PORT"/>
    <x v="0"/>
    <x v="42"/>
    <n v="73.989999999999995"/>
    <n v="73.989999999999995"/>
    <n v="369.95"/>
  </r>
  <r>
    <n v="83628"/>
    <x v="0"/>
    <x v="29"/>
    <s v="Belle Glos ï¿½il de Perdrix Blanc Pinot Noir"/>
    <x v="0"/>
    <x v="6"/>
    <n v="17.489999999999998"/>
    <n v="17.489999999999998"/>
    <n v="349.79999999999995"/>
  </r>
  <r>
    <n v="382868"/>
    <x v="0"/>
    <x v="6"/>
    <s v="TWISTED CHARD"/>
    <x v="4"/>
    <x v="1"/>
    <n v="12.99"/>
    <n v="12.99"/>
    <n v="0"/>
  </r>
  <r>
    <n v="67520"/>
    <x v="0"/>
    <x v="12"/>
    <s v="J Vineyards &amp; Winery Cuvee 20 Champagne Blend"/>
    <x v="0"/>
    <x v="23"/>
    <n v="29.99"/>
    <n v="21.99"/>
    <n v="351.84"/>
  </r>
  <r>
    <n v="329958"/>
    <x v="0"/>
    <x v="21"/>
    <s v="Les Maitres Vignerons de la Vidaubanaise Le Provencal Cotes de Provence Red Southern Rhone Blend"/>
    <x v="0"/>
    <x v="129"/>
    <n v="13.49"/>
    <n v="13.49"/>
    <n v="1187.1200000000001"/>
  </r>
  <r>
    <n v="93017"/>
    <x v="1"/>
    <x v="1"/>
    <s v="ANDERSON BOONT AMBER ALE NR"/>
    <x v="5"/>
    <x v="1"/>
    <n v="2.23"/>
    <n v="2.23"/>
    <n v="0"/>
  </r>
  <r>
    <n v="84775"/>
    <x v="0"/>
    <x v="16"/>
    <s v="OPICI HOMEMADE BARBERONE"/>
    <x v="23"/>
    <x v="1"/>
    <n v="21.99"/>
    <n v="21.99"/>
    <n v="0"/>
  </r>
  <r>
    <n v="385450"/>
    <x v="0"/>
    <x v="7"/>
    <s v="Michel Torino Cuma Organic Torrontes"/>
    <x v="0"/>
    <x v="52"/>
    <n v="11.99"/>
    <n v="11.99"/>
    <n v="83.93"/>
  </r>
  <r>
    <n v="23200"/>
    <x v="1"/>
    <x v="1"/>
    <s v="ST PETERS SORGHAM"/>
    <x v="3"/>
    <x v="1"/>
    <n v="6.68"/>
    <n v="6.68"/>
    <n v="0"/>
  </r>
  <r>
    <n v="24798"/>
    <x v="1"/>
    <x v="1"/>
    <s v="NO LI WINTER WARMER 12/22.0Z"/>
    <x v="1"/>
    <x v="1"/>
    <n v="8.2200000000000006"/>
    <n v="8.2200000000000006"/>
    <n v="0"/>
  </r>
  <r>
    <n v="81694"/>
    <x v="0"/>
    <x v="16"/>
    <s v="Columbia Crest Grand Estates Red Blend Rare Red Blend"/>
    <x v="0"/>
    <x v="157"/>
    <n v="10.99"/>
    <n v="10.99"/>
    <n v="483.56"/>
  </r>
  <r>
    <n v="30102"/>
    <x v="1"/>
    <x v="1"/>
    <s v="Victory Winter Cheers Wheat Ale"/>
    <x v="5"/>
    <x v="1"/>
    <n v="1.45"/>
    <n v="1.45"/>
    <n v="0"/>
  </r>
  <r>
    <n v="5231"/>
    <x v="1"/>
    <x v="1"/>
    <s v="CARNEGIE PORTER 15/16.9OZ"/>
    <x v="3"/>
    <x v="1"/>
    <n v="4.93"/>
    <n v="4.93"/>
    <n v="0"/>
  </r>
  <r>
    <n v="346940"/>
    <x v="2"/>
    <x v="28"/>
    <s v="Koval Dry Gin"/>
    <x v="0"/>
    <x v="27"/>
    <n v="39.99"/>
    <n v="39.99"/>
    <n v="319.92"/>
  </r>
  <r>
    <n v="86214"/>
    <x v="0"/>
    <x v="16"/>
    <s v="Nickel &amp; Nickel Hayne Vineyard Cabernet Sauvignon"/>
    <x v="0"/>
    <x v="82"/>
    <n v="96.99"/>
    <n v="96.99"/>
    <n v="2230.77"/>
  </r>
  <r>
    <n v="52353"/>
    <x v="0"/>
    <x v="6"/>
    <s v="Chalk Hill Estate Bottled Sauvignon Blanc"/>
    <x v="0"/>
    <x v="28"/>
    <n v="24.99"/>
    <n v="24.99"/>
    <n v="299.88"/>
  </r>
  <r>
    <n v="44900"/>
    <x v="2"/>
    <x v="5"/>
    <s v="Caffo Grappa Italiana"/>
    <x v="0"/>
    <x v="51"/>
    <n v="15.99"/>
    <n v="15.99"/>
    <n v="1119.3"/>
  </r>
  <r>
    <n v="25699"/>
    <x v="1"/>
    <x v="1"/>
    <s v="21ST. AMENDMENT HOP CRISIS 6/4"/>
    <x v="5"/>
    <x v="1"/>
    <n v="3.47"/>
    <n v="3.47"/>
    <n v="0"/>
  </r>
  <r>
    <n v="24716"/>
    <x v="2"/>
    <x v="15"/>
    <s v="El Tesoro Platinum Blanco Tequila"/>
    <x v="0"/>
    <x v="11"/>
    <n v="38.99"/>
    <n v="38.99"/>
    <n v="935.76"/>
  </r>
  <r>
    <n v="82660"/>
    <x v="0"/>
    <x v="25"/>
    <s v="Black Opal Cabernet Sauvignon"/>
    <x v="0"/>
    <x v="65"/>
    <n v="11.99"/>
    <n v="7.99"/>
    <n v="199.75"/>
  </r>
  <r>
    <n v="188522"/>
    <x v="0"/>
    <x v="25"/>
    <s v="Cape Mentelle Sauvignon Blanc"/>
    <x v="0"/>
    <x v="64"/>
    <n v="14.99"/>
    <n v="14.99"/>
    <n v="629.58000000000004"/>
  </r>
  <r>
    <n v="333745"/>
    <x v="0"/>
    <x v="14"/>
    <s v="Landy VS Cognac"/>
    <x v="35"/>
    <x v="52"/>
    <n v="10.99"/>
    <n v="10.99"/>
    <n v="76.930000000000007"/>
  </r>
  <r>
    <n v="85653"/>
    <x v="0"/>
    <x v="21"/>
    <s v="Cheval Quancard Fleur De Roc Saint Emilion Grand Cru Bordeaux Blend"/>
    <x v="0"/>
    <x v="22"/>
    <n v="15.49"/>
    <n v="12.99"/>
    <n v="402.69"/>
  </r>
  <r>
    <n v="43095"/>
    <x v="2"/>
    <x v="5"/>
    <s v="Hiram Walker Green Creme de Menthe Cocktail Mixers"/>
    <x v="6"/>
    <x v="15"/>
    <n v="4.79"/>
    <n v="4.79"/>
    <n v="52.69"/>
  </r>
  <r>
    <n v="30126"/>
    <x v="1"/>
    <x v="1"/>
    <s v="GOLDEN COAST SOUR ORANGE  12/16.9"/>
    <x v="3"/>
    <x v="1"/>
    <n v="12.6"/>
    <n v="12.6"/>
    <n v="0"/>
  </r>
  <r>
    <n v="361950"/>
    <x v="0"/>
    <x v="6"/>
    <s v="Sea Ridge Chardonnay"/>
    <x v="0"/>
    <x v="1"/>
    <n v="5.99"/>
    <n v="5.99"/>
    <n v="0"/>
  </r>
  <r>
    <n v="47561"/>
    <x v="2"/>
    <x v="9"/>
    <s v="Pinnacle Key Lime Whipped Vodka"/>
    <x v="15"/>
    <x v="1"/>
    <n v="14.49"/>
    <n v="14.49"/>
    <n v="0"/>
  </r>
  <r>
    <n v="27673"/>
    <x v="1"/>
    <x v="1"/>
    <s v="HUMULUS LUPULUS REX AMERICAN PALE"/>
    <x v="5"/>
    <x v="1"/>
    <n v="1.8"/>
    <n v="1.8"/>
    <n v="0"/>
  </r>
  <r>
    <n v="55980"/>
    <x v="0"/>
    <x v="16"/>
    <s v="MONTEVINA CAL ZIN"/>
    <x v="0"/>
    <x v="1"/>
    <n v="9.99"/>
    <n v="9.99"/>
    <n v="0"/>
  </r>
  <r>
    <n v="29261"/>
    <x v="1"/>
    <x v="1"/>
    <s v="DE DOLLE EXTRA EXPORT STOUT"/>
    <x v="10"/>
    <x v="1"/>
    <n v="4.8"/>
    <n v="4.8"/>
    <n v="0"/>
  </r>
  <r>
    <n v="28290"/>
    <x v="0"/>
    <x v="16"/>
    <s v="Linganore Winecellars Bacioni Dry Red Chambourcin"/>
    <x v="0"/>
    <x v="73"/>
    <n v="15.49"/>
    <n v="15.49"/>
    <n v="805.48"/>
  </r>
  <r>
    <n v="27969"/>
    <x v="1"/>
    <x v="1"/>
    <s v="FIRESTONE WALKER VELVET MERKIN 6/22"/>
    <x v="1"/>
    <x v="1"/>
    <n v="15.92"/>
    <n v="15.92"/>
    <n v="0"/>
  </r>
  <r>
    <n v="25469"/>
    <x v="1"/>
    <x v="1"/>
    <s v="SIERRA NEVADA PALE ALE 2/12 CAN"/>
    <x v="5"/>
    <x v="1"/>
    <n v="31.68"/>
    <n v="31.68"/>
    <n v="0"/>
  </r>
  <r>
    <n v="91332"/>
    <x v="1"/>
    <x v="1"/>
    <s v="Chimay Peres Trappistes Cinq Cents"/>
    <x v="10"/>
    <x v="49"/>
    <n v="6.41"/>
    <n v="6.41"/>
    <n v="89.740000000000009"/>
  </r>
  <r>
    <n v="10389"/>
    <x v="1"/>
    <x v="1"/>
    <s v="DUCLAW XII SMOKED BROWN ALE"/>
    <x v="1"/>
    <x v="1"/>
    <n v="4.5"/>
    <n v="4.5"/>
    <n v="0"/>
  </r>
  <r>
    <n v="85966"/>
    <x v="0"/>
    <x v="16"/>
    <s v="DUCKHORN TEN DEGREES  P/NOIR"/>
    <x v="0"/>
    <x v="1"/>
    <n v="95.99"/>
    <n v="95.99"/>
    <n v="0"/>
  </r>
  <r>
    <n v="71956"/>
    <x v="2"/>
    <x v="2"/>
    <s v="Longrow Peated"/>
    <x v="0"/>
    <x v="0"/>
    <n v="76.989999999999995"/>
    <n v="76.989999999999995"/>
    <n v="769.9"/>
  </r>
  <r>
    <n v="336534"/>
    <x v="0"/>
    <x v="21"/>
    <s v="SCA Les Vignerons Reunis de Monsegur Baron Saint Pierre Merlot"/>
    <x v="0"/>
    <x v="1"/>
    <n v="16.989999999999998"/>
    <n v="16.989999999999998"/>
    <n v="0"/>
  </r>
  <r>
    <n v="82288"/>
    <x v="0"/>
    <x v="21"/>
    <s v="Chateau Morin Saint Estephe Bordeaux Blend"/>
    <x v="0"/>
    <x v="37"/>
    <n v="22.99"/>
    <n v="22.99"/>
    <n v="413.82"/>
  </r>
  <r>
    <n v="333636"/>
    <x v="0"/>
    <x v="0"/>
    <s v="RIEBEEK MER"/>
    <x v="0"/>
    <x v="1"/>
    <n v="7.99"/>
    <n v="7.99"/>
    <n v="0"/>
  </r>
  <r>
    <n v="96822"/>
    <x v="1"/>
    <x v="1"/>
    <s v="SUPREMA 4/6 NR"/>
    <x v="5"/>
    <x v="1"/>
    <n v="1.28"/>
    <n v="1.28"/>
    <n v="0"/>
  </r>
  <r>
    <n v="384658"/>
    <x v="0"/>
    <x v="16"/>
    <s v="Justin Vineyards &amp; Winery Justification Cabernet Franc"/>
    <x v="0"/>
    <x v="15"/>
    <n v="46.99"/>
    <n v="46.99"/>
    <n v="516.89"/>
  </r>
  <r>
    <n v="28174"/>
    <x v="1"/>
    <x v="1"/>
    <s v="St. Bernardus Christmas Ale"/>
    <x v="16"/>
    <x v="1"/>
    <n v="5.77"/>
    <n v="5.77"/>
    <n v="0"/>
  </r>
  <r>
    <n v="346640"/>
    <x v="0"/>
    <x v="16"/>
    <s v="Seven Kingdoms Wines Game of Thrones Rare Red Blend"/>
    <x v="0"/>
    <x v="63"/>
    <n v="17.690000000000001"/>
    <n v="17.690000000000001"/>
    <n v="1291.3700000000001"/>
  </r>
  <r>
    <n v="27546"/>
    <x v="1"/>
    <x v="1"/>
    <s v="LUCKY BUDDHA BEER 24/11.1 OZ"/>
    <x v="10"/>
    <x v="1"/>
    <n v="1.88"/>
    <n v="1.88"/>
    <n v="0"/>
  </r>
  <r>
    <n v="334256"/>
    <x v="0"/>
    <x v="21"/>
    <s v="BERNARD REVERDY SANCERRE"/>
    <x v="6"/>
    <x v="1"/>
    <n v="12.49"/>
    <n v="12.49"/>
    <n v="0"/>
  </r>
  <r>
    <n v="380768"/>
    <x v="0"/>
    <x v="10"/>
    <s v="REGUENGOS RED"/>
    <x v="6"/>
    <x v="1"/>
    <n v="4.59"/>
    <n v="4.59"/>
    <n v="0"/>
  </r>
  <r>
    <n v="71927"/>
    <x v="0"/>
    <x v="3"/>
    <s v="Walnut Crest Merlot"/>
    <x v="0"/>
    <x v="129"/>
    <n v="6.99"/>
    <n v="6.99"/>
    <n v="615.12"/>
  </r>
  <r>
    <n v="50300"/>
    <x v="2"/>
    <x v="5"/>
    <s v="Irish Mist Honey Liqueur"/>
    <x v="0"/>
    <x v="126"/>
    <n v="24.99"/>
    <n v="24.99"/>
    <n v="2998.7999999999997"/>
  </r>
  <r>
    <n v="24744"/>
    <x v="1"/>
    <x v="1"/>
    <s v="ST BERNARDUS ABT 12 4/1.5L"/>
    <x v="4"/>
    <x v="1"/>
    <n v="38.869999999999997"/>
    <n v="38.869999999999997"/>
    <n v="0"/>
  </r>
  <r>
    <n v="25651"/>
    <x v="1"/>
    <x v="1"/>
    <s v="SHIPYARD IPA 4/6 12 OZ"/>
    <x v="5"/>
    <x v="1"/>
    <n v="1.89"/>
    <n v="1.89"/>
    <n v="0"/>
  </r>
  <r>
    <n v="30001"/>
    <x v="1"/>
    <x v="1"/>
    <s v="BLACKBERRY FARM SAISON   12/25NR"/>
    <x v="34"/>
    <x v="1"/>
    <n v="16.670000000000002"/>
    <n v="16.670000000000002"/>
    <n v="0"/>
  </r>
  <r>
    <n v="11878"/>
    <x v="2"/>
    <x v="26"/>
    <s v="KNOB CREEK BOURBON &amp; RYE"/>
    <x v="6"/>
    <x v="12"/>
    <n v="18.989999999999998"/>
    <n v="18.989999999999998"/>
    <n v="398.78999999999996"/>
  </r>
  <r>
    <n v="30091"/>
    <x v="1"/>
    <x v="1"/>
    <s v="ANDERSON MELON GOSE   22OZ"/>
    <x v="1"/>
    <x v="1"/>
    <n v="9.24"/>
    <n v="9.24"/>
    <n v="0"/>
  </r>
  <r>
    <n v="331306"/>
    <x v="0"/>
    <x v="21"/>
    <s v="Vignobles La Coterie Cotes du Rhone Red Southern Rhone Blend"/>
    <x v="0"/>
    <x v="15"/>
    <n v="17.489999999999998"/>
    <n v="17.489999999999998"/>
    <n v="192.39"/>
  </r>
  <r>
    <n v="232506"/>
    <x v="0"/>
    <x v="12"/>
    <s v="Paolo Marcarino Zero In Condotta Spumante Extra Dry Rare White Blend"/>
    <x v="0"/>
    <x v="5"/>
    <n v="6.99"/>
    <n v="6.99"/>
    <n v="62.910000000000004"/>
  </r>
  <r>
    <n v="306100"/>
    <x v="0"/>
    <x v="16"/>
    <s v="Pahlmeyer Jayson Red Wine Bordeaux Blend"/>
    <x v="0"/>
    <x v="109"/>
    <n v="63.99"/>
    <n v="63.99"/>
    <n v="2559.6"/>
  </r>
  <r>
    <n v="42783"/>
    <x v="0"/>
    <x v="11"/>
    <s v="Botromagno Puglia IGT Primitivo"/>
    <x v="0"/>
    <x v="1"/>
    <n v="15.99"/>
    <n v="15.99"/>
    <n v="0"/>
  </r>
  <r>
    <n v="23268"/>
    <x v="1"/>
    <x v="1"/>
    <s v="MAD RIVER STEELHEAD PALE ALE"/>
    <x v="5"/>
    <x v="1"/>
    <n v="2.06"/>
    <n v="2.06"/>
    <n v="0"/>
  </r>
  <r>
    <n v="22249"/>
    <x v="1"/>
    <x v="1"/>
    <s v="Brooklyn Winter Lager"/>
    <x v="5"/>
    <x v="158"/>
    <n v="1.48"/>
    <n v="1.48"/>
    <n v="319.68"/>
  </r>
  <r>
    <n v="330557"/>
    <x v="0"/>
    <x v="11"/>
    <s v="Contri Spumanti S.p.A. Corte Viola Delle Venezie IGT Chardonnay"/>
    <x v="0"/>
    <x v="41"/>
    <n v="10.99"/>
    <n v="10.99"/>
    <n v="10.99"/>
  </r>
  <r>
    <n v="93458"/>
    <x v="1"/>
    <x v="1"/>
    <s v="Brooklyn Local 1 Refermented Ale"/>
    <x v="0"/>
    <x v="27"/>
    <n v="7.47"/>
    <n v="7.47"/>
    <n v="59.76"/>
  </r>
  <r>
    <n v="96119"/>
    <x v="1"/>
    <x v="1"/>
    <s v="GULDER ULTIMATE BREW   16   16"/>
    <x v="8"/>
    <x v="1"/>
    <n v="4.4800000000000004"/>
    <n v="4.4800000000000004"/>
    <n v="0"/>
  </r>
  <r>
    <n v="95273"/>
    <x v="1"/>
    <x v="1"/>
    <s v="DUPONT CIDRE BOUCHE BRUT 25.4"/>
    <x v="11"/>
    <x v="1"/>
    <n v="12.44"/>
    <n v="12.44"/>
    <n v="0"/>
  </r>
  <r>
    <n v="31160"/>
    <x v="1"/>
    <x v="1"/>
    <s v="SWEETWATER VARIETY 12PK NR"/>
    <x v="5"/>
    <x v="38"/>
    <n v="1.44"/>
    <n v="1.44"/>
    <n v="69.12"/>
  </r>
  <r>
    <n v="10476"/>
    <x v="1"/>
    <x v="1"/>
    <s v="Evil Twin Big Ass Money Stout"/>
    <x v="10"/>
    <x v="1"/>
    <n v="8.85"/>
    <n v="8.85"/>
    <n v="0"/>
  </r>
  <r>
    <n v="85740"/>
    <x v="0"/>
    <x v="6"/>
    <s v="Fetzer Shaly Loam Gewurztraminer"/>
    <x v="0"/>
    <x v="232"/>
    <n v="9.7899999999999991"/>
    <n v="9.7899999999999991"/>
    <n v="2457.29"/>
  </r>
  <r>
    <n v="47637"/>
    <x v="0"/>
    <x v="14"/>
    <s v="Paul Giraud XO Cognac"/>
    <x v="0"/>
    <x v="1"/>
    <n v="64.989999999999995"/>
    <n v="64.989999999999995"/>
    <n v="0"/>
  </r>
  <r>
    <n v="28963"/>
    <x v="1"/>
    <x v="1"/>
    <s v="HOPF HELLE WEISSE 20/16.9 OZ NR"/>
    <x v="3"/>
    <x v="1"/>
    <n v="4.6100000000000003"/>
    <n v="4.6100000000000003"/>
    <n v="0"/>
  </r>
  <r>
    <n v="70649"/>
    <x v="2"/>
    <x v="9"/>
    <s v="L'Excellence Vodka"/>
    <x v="0"/>
    <x v="37"/>
    <n v="18.489999999999998"/>
    <n v="18.489999999999998"/>
    <n v="332.82"/>
  </r>
  <r>
    <n v="21032"/>
    <x v="2"/>
    <x v="8"/>
    <s v="Rhum Barbancourt 4 Year Old 3 Star Rum"/>
    <x v="0"/>
    <x v="233"/>
    <n v="17.989999999999998"/>
    <n v="17.989999999999998"/>
    <n v="3759.91"/>
  </r>
  <r>
    <n v="80628"/>
    <x v="0"/>
    <x v="16"/>
    <s v="Walter Hansel Winery Hansel Family Vineyards Pinot Noir"/>
    <x v="0"/>
    <x v="1"/>
    <n v="42.99"/>
    <n v="42.99"/>
    <n v="0"/>
  </r>
  <r>
    <n v="98639"/>
    <x v="1"/>
    <x v="1"/>
    <s v="DELIRIUM TREMENS 24/11.2OZ"/>
    <x v="10"/>
    <x v="1"/>
    <n v="6.16"/>
    <n v="6.16"/>
    <n v="0"/>
  </r>
  <r>
    <n v="42378"/>
    <x v="2"/>
    <x v="2"/>
    <s v="Macallan Fine Oak 17 Year Old Single Malt Scotch"/>
    <x v="0"/>
    <x v="234"/>
    <n v="240.99"/>
    <n v="240.99"/>
    <n v="27713.850000000002"/>
  </r>
  <r>
    <n v="416630"/>
    <x v="0"/>
    <x v="11"/>
    <s v="LE GUISE PRIMATIVO"/>
    <x v="0"/>
    <x v="1"/>
    <n v="7.99"/>
    <n v="7.99"/>
    <n v="0"/>
  </r>
  <r>
    <n v="86460"/>
    <x v="0"/>
    <x v="16"/>
    <s v="Kunde Estate Zinfandel"/>
    <x v="0"/>
    <x v="15"/>
    <n v="16.989999999999998"/>
    <n v="16.989999999999998"/>
    <n v="186.89"/>
  </r>
  <r>
    <n v="310909"/>
    <x v="0"/>
    <x v="20"/>
    <s v="MU Creamy Vanilla Latte"/>
    <x v="0"/>
    <x v="108"/>
    <n v="16.489999999999998"/>
    <n v="16.489999999999998"/>
    <n v="461.71999999999997"/>
  </r>
  <r>
    <n v="84964"/>
    <x v="0"/>
    <x v="20"/>
    <s v="Gallo Family Vineyards / Gallo of Sonoma Twin Valley Hearty Burgundy Rare Red Blend"/>
    <x v="4"/>
    <x v="167"/>
    <n v="9.99"/>
    <n v="9.99"/>
    <n v="1258.74"/>
  </r>
  <r>
    <n v="27536"/>
    <x v="1"/>
    <x v="1"/>
    <s v="BELHAVEN SCOTTISH ALE 6/4 14.90Z CAN"/>
    <x v="29"/>
    <x v="1"/>
    <n v="2.7"/>
    <n v="2.7"/>
    <n v="0"/>
  </r>
  <r>
    <n v="22491"/>
    <x v="1"/>
    <x v="1"/>
    <s v="MALHEUR DARK BRUT 750ML"/>
    <x v="0"/>
    <x v="1"/>
    <n v="30.78"/>
    <n v="30.78"/>
    <n v="0"/>
  </r>
  <r>
    <n v="332829"/>
    <x v="0"/>
    <x v="17"/>
    <s v="Bartex SP.J. Edelcassis Old Family Recipe Red Blend"/>
    <x v="15"/>
    <x v="41"/>
    <n v="17.989999999999998"/>
    <n v="17.989999999999998"/>
    <n v="17.989999999999998"/>
  </r>
  <r>
    <n v="400432"/>
    <x v="0"/>
    <x v="21"/>
    <s v="LAFORET BOURG GRD RES"/>
    <x v="0"/>
    <x v="1"/>
    <n v="9.99"/>
    <n v="9.99"/>
    <n v="0"/>
  </r>
  <r>
    <n v="111708"/>
    <x v="0"/>
    <x v="22"/>
    <s v="Noble House (Dr. Pauly Bergweiler) Riesling"/>
    <x v="0"/>
    <x v="43"/>
    <n v="11.99"/>
    <n v="11.99"/>
    <n v="323.73"/>
  </r>
  <r>
    <n v="342097"/>
    <x v="0"/>
    <x v="21"/>
    <s v="Thorn Clarke Sandpiper Reserve Sauvignon Blanc"/>
    <x v="0"/>
    <x v="1"/>
    <n v="7.99"/>
    <n v="7.99"/>
    <n v="0"/>
  </r>
  <r>
    <n v="308070"/>
    <x v="0"/>
    <x v="12"/>
    <s v="Montesel Extra Dry Vigna del Paradiso Conegliano Valdobbiadene Superiore di Cartizze Glera"/>
    <x v="0"/>
    <x v="1"/>
    <n v="17.989999999999998"/>
    <n v="17.989999999999998"/>
    <n v="0"/>
  </r>
  <r>
    <n v="78328"/>
    <x v="0"/>
    <x v="20"/>
    <s v="Arbor Mist Peach Chardonnay"/>
    <x v="4"/>
    <x v="51"/>
    <n v="8.59"/>
    <n v="7.99"/>
    <n v="559.30000000000007"/>
  </r>
  <r>
    <n v="25549"/>
    <x v="1"/>
    <x v="1"/>
    <s v="Heavy Seas The Great'er Pumpkin"/>
    <x v="1"/>
    <x v="48"/>
    <n v="6.91"/>
    <n v="6.91"/>
    <n v="27.64"/>
  </r>
  <r>
    <n v="26155"/>
    <x v="1"/>
    <x v="1"/>
    <s v="BUD LIGHT 18PK 16OZ CAN"/>
    <x v="8"/>
    <x v="1"/>
    <n v="20.350000000000001"/>
    <n v="20.350000000000001"/>
    <n v="0"/>
  </r>
  <r>
    <n v="30092"/>
    <x v="1"/>
    <x v="1"/>
    <s v="ROY PITZ L DOWN S DOWN   6/12"/>
    <x v="5"/>
    <x v="1"/>
    <n v="2.57"/>
    <n v="2.57"/>
    <n v="0"/>
  </r>
  <r>
    <n v="72576"/>
    <x v="0"/>
    <x v="14"/>
    <s v="Bas Armagnac Laubade 1976 Brandy"/>
    <x v="0"/>
    <x v="31"/>
    <n v="212.99"/>
    <n v="212.99"/>
    <n v="425.98"/>
  </r>
  <r>
    <n v="325076"/>
    <x v="0"/>
    <x v="4"/>
    <s v="STRADIVARI VIOLIN WHITE MOSCATO"/>
    <x v="0"/>
    <x v="1"/>
    <n v="12.99"/>
    <n v="12.99"/>
    <n v="0"/>
  </r>
  <r>
    <n v="96107"/>
    <x v="1"/>
    <x v="1"/>
    <s v="UINTA BIERE DE MARS   12 LOOSE"/>
    <x v="1"/>
    <x v="1"/>
    <n v="9.75"/>
    <n v="9.75"/>
    <n v="0"/>
  </r>
  <r>
    <n v="304605"/>
    <x v="0"/>
    <x v="16"/>
    <s v="LANDER JENKINS CAB"/>
    <x v="0"/>
    <x v="1"/>
    <n v="14.49"/>
    <n v="14.49"/>
    <n v="0"/>
  </r>
  <r>
    <n v="337476"/>
    <x v="0"/>
    <x v="7"/>
    <s v="Vinecol Organic Malbec"/>
    <x v="0"/>
    <x v="20"/>
    <n v="11.49"/>
    <n v="11.49"/>
    <n v="195.33"/>
  </r>
  <r>
    <n v="70138"/>
    <x v="2"/>
    <x v="13"/>
    <s v="Jefferson's The Manhattan Barrel Finished Cocktail"/>
    <x v="0"/>
    <x v="88"/>
    <n v="46.99"/>
    <n v="46.99"/>
    <n v="2866.3900000000003"/>
  </r>
  <r>
    <n v="331271"/>
    <x v="0"/>
    <x v="21"/>
    <s v="Domaine Chavy Chouet La Taupe Bourgogne Rouge Pinot Noir"/>
    <x v="0"/>
    <x v="41"/>
    <n v="18.989999999999998"/>
    <n v="18.989999999999998"/>
    <n v="18.989999999999998"/>
  </r>
  <r>
    <n v="31070"/>
    <x v="0"/>
    <x v="21"/>
    <s v="E. Guigal Chateauneuf du pape Red Southern Rhone Blend"/>
    <x v="0"/>
    <x v="112"/>
    <n v="49.99"/>
    <n v="49.99"/>
    <n v="749.85"/>
  </r>
  <r>
    <n v="2046"/>
    <x v="1"/>
    <x v="1"/>
    <s v="Gulden Draak Ale"/>
    <x v="11"/>
    <x v="1"/>
    <n v="13.99"/>
    <n v="13.99"/>
    <n v="0"/>
  </r>
  <r>
    <n v="29701"/>
    <x v="1"/>
    <x v="1"/>
    <s v="KEEGAN OLD CAPITAL ALE 6/4 NR"/>
    <x v="5"/>
    <x v="1"/>
    <n v="1.61"/>
    <n v="1.61"/>
    <n v="0"/>
  </r>
  <r>
    <n v="301700"/>
    <x v="0"/>
    <x v="21"/>
    <s v="LES HAUTS DE MONFORT MINERVOIS"/>
    <x v="0"/>
    <x v="1"/>
    <n v="13.49"/>
    <n v="13.49"/>
    <n v="0"/>
  </r>
  <r>
    <n v="62669"/>
    <x v="0"/>
    <x v="0"/>
    <s v="SOUTHERN RIGHTS S/BLC"/>
    <x v="0"/>
    <x v="1"/>
    <n v="17.489999999999998"/>
    <n v="17.489999999999998"/>
    <n v="0"/>
  </r>
  <r>
    <n v="131512"/>
    <x v="0"/>
    <x v="6"/>
    <s v="STEPHEN VINCENT S/BLC"/>
    <x v="0"/>
    <x v="1"/>
    <n v="12.99"/>
    <n v="12.99"/>
    <n v="0"/>
  </r>
  <r>
    <n v="83809"/>
    <x v="0"/>
    <x v="7"/>
    <s v="Trapiche Cabernet Sauvignon"/>
    <x v="0"/>
    <x v="1"/>
    <n v="7.19"/>
    <n v="7.19"/>
    <n v="0"/>
  </r>
  <r>
    <n v="85634"/>
    <x v="0"/>
    <x v="16"/>
    <s v="Parducci Small Lot Pinot Noir"/>
    <x v="0"/>
    <x v="24"/>
    <n v="12.49"/>
    <n v="12.49"/>
    <n v="424.66"/>
  </r>
  <r>
    <n v="23555"/>
    <x v="1"/>
    <x v="1"/>
    <s v="JAROSZ MALINIAK MEAD 6 YR"/>
    <x v="11"/>
    <x v="1"/>
    <n v="22.31"/>
    <n v="22.31"/>
    <n v="0"/>
  </r>
  <r>
    <n v="45007"/>
    <x v="0"/>
    <x v="16"/>
    <s v="HOOK &amp; LADDER ZIN"/>
    <x v="0"/>
    <x v="1"/>
    <n v="28.99"/>
    <n v="28.99"/>
    <n v="0"/>
  </r>
  <r>
    <n v="334913"/>
    <x v="0"/>
    <x v="14"/>
    <s v="Cognac Park VSOP"/>
    <x v="0"/>
    <x v="46"/>
    <n v="49.99"/>
    <n v="49.99"/>
    <n v="2799.44"/>
  </r>
  <r>
    <n v="313956"/>
    <x v="0"/>
    <x v="21"/>
    <s v="Faiveley Mercurey Pinot Noir"/>
    <x v="0"/>
    <x v="0"/>
    <n v="27.99"/>
    <n v="27.99"/>
    <n v="279.89999999999998"/>
  </r>
  <r>
    <n v="42327"/>
    <x v="0"/>
    <x v="14"/>
    <s v="Armenian 5 Star Bull Brandy"/>
    <x v="0"/>
    <x v="49"/>
    <n v="39.99"/>
    <n v="39.99"/>
    <n v="559.86"/>
  </r>
  <r>
    <n v="29425"/>
    <x v="1"/>
    <x v="1"/>
    <s v="LIEFMANS FRUITESSE 6/4 NR"/>
    <x v="10"/>
    <x v="1"/>
    <n v="2.6"/>
    <n v="2.6"/>
    <n v="0"/>
  </r>
  <r>
    <n v="389862"/>
    <x v="0"/>
    <x v="16"/>
    <s v="Napa Cellars Cabernet Sauvignon"/>
    <x v="0"/>
    <x v="86"/>
    <n v="24.99"/>
    <n v="24.99"/>
    <n v="1949.2199999999998"/>
  </r>
  <r>
    <n v="322563"/>
    <x v="0"/>
    <x v="16"/>
    <s v="Sycamore Lane Vineyards Cabernet Sauvignon"/>
    <x v="4"/>
    <x v="1"/>
    <n v="11.99"/>
    <n v="11.99"/>
    <n v="0"/>
  </r>
  <r>
    <n v="22305"/>
    <x v="1"/>
    <x v="1"/>
    <s v="GREEN FLASH HOP HEAD RED"/>
    <x v="5"/>
    <x v="1"/>
    <n v="3.08"/>
    <n v="3.08"/>
    <n v="0"/>
  </r>
  <r>
    <n v="6351"/>
    <x v="1"/>
    <x v="1"/>
    <s v="WEIHENSTEPHAN WEISS DARK 16.9"/>
    <x v="3"/>
    <x v="1"/>
    <n v="4.12"/>
    <n v="4.12"/>
    <n v="0"/>
  </r>
  <r>
    <n v="191701"/>
    <x v="0"/>
    <x v="17"/>
    <s v="Dow's Fine Tawny Red Port"/>
    <x v="0"/>
    <x v="5"/>
    <n v="16.489999999999998"/>
    <n v="16.489999999999998"/>
    <n v="148.41"/>
  </r>
  <r>
    <n v="438820"/>
    <x v="0"/>
    <x v="16"/>
    <s v="HERRICKS LANE MER"/>
    <x v="0"/>
    <x v="1"/>
    <n v="14.49"/>
    <n v="14.49"/>
    <n v="0"/>
  </r>
  <r>
    <n v="82256"/>
    <x v="0"/>
    <x v="16"/>
    <s v="Carlo Rossi Sweet Red Blend"/>
    <x v="40"/>
    <x v="19"/>
    <n v="16.989999999999998"/>
    <n v="16.989999999999998"/>
    <n v="1291.2399999999998"/>
  </r>
  <r>
    <n v="80650"/>
    <x v="0"/>
    <x v="29"/>
    <s v="Bully Hill Vineyards Le Goat Blush Rare Rose Blend"/>
    <x v="0"/>
    <x v="1"/>
    <n v="8.99"/>
    <n v="8.99"/>
    <n v="0"/>
  </r>
  <r>
    <n v="321523"/>
    <x v="0"/>
    <x v="3"/>
    <s v="Errazuriz Max Reserva Sauvignon Blanc"/>
    <x v="0"/>
    <x v="37"/>
    <n v="17.489999999999998"/>
    <n v="17.489999999999998"/>
    <n v="314.82"/>
  </r>
  <r>
    <n v="17868"/>
    <x v="0"/>
    <x v="20"/>
    <s v="Linganore Winecellars White Raven Dry Cayuga"/>
    <x v="0"/>
    <x v="134"/>
    <n v="11.99"/>
    <n v="11.99"/>
    <n v="2338.0500000000002"/>
  </r>
  <r>
    <n v="10612"/>
    <x v="1"/>
    <x v="1"/>
    <s v="OMNIPOLLO NEBUDCHADNEZZAR"/>
    <x v="16"/>
    <x v="1"/>
    <n v="6.83"/>
    <n v="6.83"/>
    <n v="0"/>
  </r>
  <r>
    <n v="13020"/>
    <x v="1"/>
    <x v="1"/>
    <s v="OMMEGANG 20TH ANNIVERSARY GIFT 3/25"/>
    <x v="34"/>
    <x v="20"/>
    <n v="31.84"/>
    <n v="31.84"/>
    <n v="541.28"/>
  </r>
  <r>
    <n v="6424"/>
    <x v="1"/>
    <x v="1"/>
    <s v="AYINGER BRAU WEISS 20/16.9OZ"/>
    <x v="3"/>
    <x v="1"/>
    <n v="3.67"/>
    <n v="3.67"/>
    <n v="0"/>
  </r>
  <r>
    <n v="12149"/>
    <x v="1"/>
    <x v="1"/>
    <s v="ALPINE WINDOWS UP"/>
    <x v="0"/>
    <x v="1"/>
    <n v="2.4"/>
    <n v="2.4"/>
    <n v="0"/>
  </r>
  <r>
    <n v="430362"/>
    <x v="0"/>
    <x v="11"/>
    <s v="RUFFINO CHN SUP"/>
    <x v="0"/>
    <x v="1"/>
    <n v="14.99"/>
    <n v="14.99"/>
    <n v="0"/>
  </r>
  <r>
    <n v="143588"/>
    <x v="0"/>
    <x v="24"/>
    <s v="Boutari Dry Red Agiorgitiko"/>
    <x v="0"/>
    <x v="15"/>
    <n v="17.489999999999998"/>
    <n v="17.489999999999998"/>
    <n v="192.39"/>
  </r>
  <r>
    <n v="35637"/>
    <x v="2"/>
    <x v="9"/>
    <s v="Fleischmann's Royal Vodka"/>
    <x v="2"/>
    <x v="235"/>
    <n v="12.69"/>
    <n v="12.69"/>
    <n v="4187.7"/>
  </r>
  <r>
    <n v="48605"/>
    <x v="0"/>
    <x v="16"/>
    <s v="Sugarloaf Mountain Vineyard Anticipation Chardonnay"/>
    <x v="6"/>
    <x v="121"/>
    <n v="20.99"/>
    <n v="20.99"/>
    <n v="944.55"/>
  </r>
  <r>
    <n v="342209"/>
    <x v="1"/>
    <x v="32"/>
    <s v="Ole Smoky Moonshine Harley Davidson"/>
    <x v="0"/>
    <x v="88"/>
    <n v="23.99"/>
    <n v="23.99"/>
    <n v="1463.3899999999999"/>
  </r>
  <r>
    <n v="78512"/>
    <x v="2"/>
    <x v="9"/>
    <s v="Pinnacle Mango Vodka"/>
    <x v="0"/>
    <x v="186"/>
    <n v="10.79"/>
    <n v="10.79"/>
    <n v="1197.6899999999998"/>
  </r>
  <r>
    <n v="335737"/>
    <x v="2"/>
    <x v="9"/>
    <s v="Sloop Betty Vodka"/>
    <x v="0"/>
    <x v="131"/>
    <n v="34.99"/>
    <n v="34.99"/>
    <n v="5948.3"/>
  </r>
  <r>
    <n v="82284"/>
    <x v="0"/>
    <x v="11"/>
    <s v="Pieropan Soave DOC Soave Blend"/>
    <x v="0"/>
    <x v="26"/>
    <n v="27.99"/>
    <n v="27.99"/>
    <n v="83.97"/>
  </r>
  <r>
    <n v="36528"/>
    <x v="2"/>
    <x v="9"/>
    <s v="Absolut Vanilia Vodka"/>
    <x v="15"/>
    <x v="236"/>
    <n v="29.99"/>
    <n v="29.99"/>
    <n v="12145.949999999999"/>
  </r>
  <r>
    <n v="25944"/>
    <x v="1"/>
    <x v="1"/>
    <s v="Hofbrau Oktoberfestbier"/>
    <x v="10"/>
    <x v="103"/>
    <n v="1.53"/>
    <n v="1.53"/>
    <n v="88.74"/>
  </r>
  <r>
    <n v="82637"/>
    <x v="0"/>
    <x v="16"/>
    <s v="Sokol Blosser Evolution Big Time Winemaker's Red Blend 5th Edition Sangiovese"/>
    <x v="0"/>
    <x v="149"/>
    <n v="14.69"/>
    <n v="10.99"/>
    <n v="1088.01"/>
  </r>
  <r>
    <n v="99643"/>
    <x v="1"/>
    <x v="1"/>
    <s v="Delirium Noel"/>
    <x v="11"/>
    <x v="48"/>
    <n v="13.85"/>
    <n v="13.85"/>
    <n v="55.4"/>
  </r>
  <r>
    <n v="43437"/>
    <x v="0"/>
    <x v="29"/>
    <s v="Alexander Valley Vineyards Dry Rose Sangiovese"/>
    <x v="0"/>
    <x v="10"/>
    <n v="15.49"/>
    <n v="15.49"/>
    <n v="201.37"/>
  </r>
  <r>
    <n v="25211"/>
    <x v="1"/>
    <x v="1"/>
    <s v="ORIGINAL SIN CIDER CHERRY TREE12/750"/>
    <x v="0"/>
    <x v="1"/>
    <n v="13.34"/>
    <n v="13.34"/>
    <n v="0"/>
  </r>
  <r>
    <n v="84681"/>
    <x v="0"/>
    <x v="17"/>
    <s v="Di Padrino Classico Vermouth Rosso Red Blend"/>
    <x v="0"/>
    <x v="34"/>
    <n v="4.99"/>
    <n v="4.99"/>
    <n v="513.97"/>
  </r>
  <r>
    <n v="61514"/>
    <x v="0"/>
    <x v="16"/>
    <s v="Clos du Val Pinot Noir"/>
    <x v="0"/>
    <x v="1"/>
    <n v="28.99"/>
    <n v="28.99"/>
    <n v="0"/>
  </r>
  <r>
    <n v="80301"/>
    <x v="0"/>
    <x v="16"/>
    <s v="Big House Wine Company Bootlegger Series   Bugs Moran Cabernet Sauvignon"/>
    <x v="23"/>
    <x v="129"/>
    <n v="18.989999999999998"/>
    <n v="18.989999999999998"/>
    <n v="1671.12"/>
  </r>
  <r>
    <n v="323394"/>
    <x v="0"/>
    <x v="11"/>
    <s v="Marini Terre Siciliane IGP Nero d'Avola"/>
    <x v="0"/>
    <x v="1"/>
    <n v="6.99"/>
    <n v="6.99"/>
    <n v="0"/>
  </r>
  <r>
    <n v="71328"/>
    <x v="2"/>
    <x v="15"/>
    <s v="Jose Cuervo Especial Tequila Silver Blue Agave"/>
    <x v="15"/>
    <x v="237"/>
    <n v="20.99"/>
    <n v="20.99"/>
    <n v="6800.7599999999993"/>
  </r>
  <r>
    <n v="334826"/>
    <x v="0"/>
    <x v="21"/>
    <s v="Chateau de Ciffre Saint Chinian Red Southern Rhone Blend"/>
    <x v="0"/>
    <x v="61"/>
    <n v="12.69"/>
    <n v="12.69"/>
    <n v="279.18"/>
  </r>
  <r>
    <n v="19682"/>
    <x v="2"/>
    <x v="8"/>
    <s v="Ron Viejo de Caldas 3 Year Old Rum"/>
    <x v="0"/>
    <x v="14"/>
    <n v="13.29"/>
    <n v="13.29"/>
    <n v="1807.4399999999998"/>
  </r>
  <r>
    <n v="72817"/>
    <x v="2"/>
    <x v="8"/>
    <s v="Havana Club Anejo Blanco Puerto Rican Rum"/>
    <x v="0"/>
    <x v="30"/>
    <n v="18.989999999999998"/>
    <n v="18.989999999999998"/>
    <n v="2905.47"/>
  </r>
  <r>
    <n v="29442"/>
    <x v="1"/>
    <x v="1"/>
    <s v="COBBLER MTN HOP CIDER"/>
    <x v="5"/>
    <x v="1"/>
    <n v="3.34"/>
    <n v="3.34"/>
    <n v="0"/>
  </r>
  <r>
    <n v="42129"/>
    <x v="2"/>
    <x v="5"/>
    <s v="Bols Peach Liqueur"/>
    <x v="15"/>
    <x v="157"/>
    <n v="9.7899999999999991"/>
    <n v="7.99"/>
    <n v="351.56"/>
  </r>
  <r>
    <n v="315607"/>
    <x v="0"/>
    <x v="16"/>
    <s v="Girardet Barrel Select Pinot Noir"/>
    <x v="0"/>
    <x v="1"/>
    <n v="17.989999999999998"/>
    <n v="17.989999999999998"/>
    <n v="0"/>
  </r>
  <r>
    <n v="46464"/>
    <x v="0"/>
    <x v="11"/>
    <s v="Piccini Chianti Classico Chianti Blend"/>
    <x v="0"/>
    <x v="58"/>
    <n v="12.99"/>
    <n v="12.99"/>
    <n v="506.61"/>
  </r>
  <r>
    <n v="339360"/>
    <x v="3"/>
    <x v="19"/>
    <s v="Dalton Oak Aged Petite Sirah"/>
    <x v="0"/>
    <x v="42"/>
    <n v="26.99"/>
    <n v="26.99"/>
    <n v="134.94999999999999"/>
  </r>
  <r>
    <n v="329124"/>
    <x v="0"/>
    <x v="11"/>
    <s v="TERRAMARE BIANCO"/>
    <x v="4"/>
    <x v="1"/>
    <n v="11.99"/>
    <n v="11.99"/>
    <n v="0"/>
  </r>
  <r>
    <n v="72532"/>
    <x v="0"/>
    <x v="3"/>
    <s v="Walnut Crest (Emiliana) Merlot"/>
    <x v="4"/>
    <x v="19"/>
    <n v="12.69"/>
    <n v="12.69"/>
    <n v="964.43999999999994"/>
  </r>
  <r>
    <n v="42224"/>
    <x v="0"/>
    <x v="4"/>
    <s v="Teliani Valley Red Dry Saperavi"/>
    <x v="0"/>
    <x v="94"/>
    <n v="10.99"/>
    <n v="10.99"/>
    <n v="659.4"/>
  </r>
  <r>
    <n v="68640"/>
    <x v="0"/>
    <x v="16"/>
    <s v="Carpe Diem Pinot Noir"/>
    <x v="0"/>
    <x v="15"/>
    <n v="27.99"/>
    <n v="27.99"/>
    <n v="307.89"/>
  </r>
  <r>
    <n v="27849"/>
    <x v="1"/>
    <x v="1"/>
    <s v="BLUE MOUNTAIN OKTOBERFEST 4/6 12.0Z"/>
    <x v="5"/>
    <x v="1"/>
    <n v="1.93"/>
    <n v="1.93"/>
    <n v="0"/>
  </r>
  <r>
    <n v="24448"/>
    <x v="1"/>
    <x v="1"/>
    <s v="FULL SAIL SESSION LAGER 2/12PK"/>
    <x v="16"/>
    <x v="1"/>
    <n v="1.4"/>
    <n v="1.4"/>
    <n v="0"/>
  </r>
  <r>
    <n v="381217"/>
    <x v="0"/>
    <x v="24"/>
    <s v="Gavalas Winery Nikteri Assyrtico"/>
    <x v="0"/>
    <x v="31"/>
    <n v="14.69"/>
    <n v="14.69"/>
    <n v="29.38"/>
  </r>
  <r>
    <n v="47810"/>
    <x v="2"/>
    <x v="26"/>
    <s v="Benjamin Prichard's Sweet Lucy Bourbon"/>
    <x v="0"/>
    <x v="31"/>
    <n v="30.99"/>
    <n v="30.99"/>
    <n v="61.98"/>
  </r>
  <r>
    <n v="29855"/>
    <x v="1"/>
    <x v="1"/>
    <s v="STONE AHA 24 CARROT GOLDEN 22.0Z"/>
    <x v="1"/>
    <x v="1"/>
    <n v="6.65"/>
    <n v="6.65"/>
    <n v="0"/>
  </r>
  <r>
    <n v="28288"/>
    <x v="1"/>
    <x v="1"/>
    <s v="OHARAS B AGED LEANN FOLIN 6/750ML"/>
    <x v="0"/>
    <x v="1"/>
    <n v="15.28"/>
    <n v="15.28"/>
    <n v="0"/>
  </r>
  <r>
    <n v="20877"/>
    <x v="0"/>
    <x v="0"/>
    <s v="Indaba Chardonnay"/>
    <x v="0"/>
    <x v="238"/>
    <n v="10.49"/>
    <n v="10.49"/>
    <n v="1531.54"/>
  </r>
  <r>
    <n v="70256"/>
    <x v="2"/>
    <x v="5"/>
    <s v="Cointreau Noir Orange Liqueur Cognac"/>
    <x v="0"/>
    <x v="6"/>
    <n v="42.99"/>
    <n v="40.49"/>
    <n v="809.80000000000007"/>
  </r>
  <r>
    <n v="313045"/>
    <x v="0"/>
    <x v="11"/>
    <s v="CANTINE ALDENO TRENT P/GRIG"/>
    <x v="0"/>
    <x v="1"/>
    <n v="11.99"/>
    <n v="11.99"/>
    <n v="0"/>
  </r>
  <r>
    <n v="177474"/>
    <x v="0"/>
    <x v="11"/>
    <s v="Castello di Monsanto Riserva Chianti Classico Chianti Blend"/>
    <x v="0"/>
    <x v="65"/>
    <n v="24.99"/>
    <n v="24.99"/>
    <n v="624.75"/>
  </r>
  <r>
    <n v="22511"/>
    <x v="1"/>
    <x v="1"/>
    <s v="HEINEKEN 24/12 SUITCASE CANS"/>
    <x v="5"/>
    <x v="1"/>
    <n v="1.35"/>
    <n v="1.35"/>
    <n v="0"/>
  </r>
  <r>
    <n v="395030"/>
    <x v="0"/>
    <x v="10"/>
    <s v="Emilio Lustau Manzanilla Papirusa Very Dry Palomino"/>
    <x v="0"/>
    <x v="1"/>
    <n v="17.989999999999998"/>
    <n v="17.989999999999998"/>
    <n v="0"/>
  </r>
  <r>
    <n v="322177"/>
    <x v="3"/>
    <x v="19"/>
    <s v="Recanati Yasmin White Rare White Blend"/>
    <x v="0"/>
    <x v="1"/>
    <n v="14.69"/>
    <n v="14.69"/>
    <n v="0"/>
  </r>
  <r>
    <n v="303604"/>
    <x v="0"/>
    <x v="16"/>
    <s v="J. Lohr Falcon's Perch Pinot Noir"/>
    <x v="0"/>
    <x v="85"/>
    <n v="15.49"/>
    <n v="15.49"/>
    <n v="2400.9499999999998"/>
  </r>
  <r>
    <n v="9059"/>
    <x v="1"/>
    <x v="1"/>
    <s v="BROUGHTON MERLIN ALE 16.9 NR"/>
    <x v="3"/>
    <x v="1"/>
    <n v="5.55"/>
    <n v="5.55"/>
    <n v="0"/>
  </r>
  <r>
    <n v="46551"/>
    <x v="2"/>
    <x v="2"/>
    <s v="Grandtully Liqueur Scotch Whiskey"/>
    <x v="0"/>
    <x v="109"/>
    <n v="16.989999999999998"/>
    <n v="16.989999999999998"/>
    <n v="679.59999999999991"/>
  </r>
  <r>
    <n v="23122"/>
    <x v="1"/>
    <x v="1"/>
    <s v="DOCS HARD RASPBERRY CIDER 22 OZ"/>
    <x v="1"/>
    <x v="1"/>
    <n v="5.53"/>
    <n v="5.53"/>
    <n v="0"/>
  </r>
  <r>
    <n v="6203"/>
    <x v="1"/>
    <x v="1"/>
    <s v="S SMITH TADDY PORTER 12/18.7"/>
    <x v="13"/>
    <x v="1"/>
    <n v="3.8"/>
    <n v="3.8"/>
    <n v="0"/>
  </r>
  <r>
    <n v="28601"/>
    <x v="1"/>
    <x v="1"/>
    <s v="Goose Island Goose Fest Bier"/>
    <x v="5"/>
    <x v="64"/>
    <n v="1.47"/>
    <n v="1.47"/>
    <n v="61.74"/>
  </r>
  <r>
    <n v="421449"/>
    <x v="0"/>
    <x v="11"/>
    <s v="ARALDICA GAVI LUCIANA"/>
    <x v="0"/>
    <x v="1"/>
    <n v="13.99"/>
    <n v="13.99"/>
    <n v="0"/>
  </r>
  <r>
    <n v="47732"/>
    <x v="0"/>
    <x v="27"/>
    <s v="Seifried Pinot Noir"/>
    <x v="0"/>
    <x v="8"/>
    <n v="23.99"/>
    <n v="23.99"/>
    <n v="1127.53"/>
  </r>
  <r>
    <n v="156736"/>
    <x v="0"/>
    <x v="18"/>
    <s v="Shao Xing Huadew Chinese Rice Wine"/>
    <x v="0"/>
    <x v="23"/>
    <n v="8.99"/>
    <n v="8.99"/>
    <n v="143.84"/>
  </r>
  <r>
    <n v="45218"/>
    <x v="0"/>
    <x v="3"/>
    <s v="Mars &amp; Venus Merlot"/>
    <x v="0"/>
    <x v="108"/>
    <n v="6.79"/>
    <n v="6.79"/>
    <n v="190.12"/>
  </r>
  <r>
    <n v="335568"/>
    <x v="0"/>
    <x v="3"/>
    <s v="Vina Cono Sur Bicicleta Cabernet Sauvignon"/>
    <x v="0"/>
    <x v="42"/>
    <n v="8.99"/>
    <n v="8.99"/>
    <n v="44.95"/>
  </r>
  <r>
    <n v="84163"/>
    <x v="0"/>
    <x v="25"/>
    <s v="Fisheye Shiraz"/>
    <x v="4"/>
    <x v="173"/>
    <n v="10.79"/>
    <n v="10.79"/>
    <n v="1478.2299999999998"/>
  </r>
  <r>
    <n v="97420"/>
    <x v="1"/>
    <x v="1"/>
    <s v="Bitburger Premium Pils"/>
    <x v="10"/>
    <x v="33"/>
    <n v="1.48"/>
    <n v="1.48"/>
    <n v="79.92"/>
  </r>
  <r>
    <n v="22414"/>
    <x v="1"/>
    <x v="1"/>
    <s v="Abita Strawberry Harvest Lager"/>
    <x v="5"/>
    <x v="1"/>
    <n v="1.72"/>
    <n v="1.72"/>
    <n v="0"/>
  </r>
  <r>
    <n v="29446"/>
    <x v="1"/>
    <x v="1"/>
    <s v="DUCLAW MAHEM   4/6 NR"/>
    <x v="5"/>
    <x v="1"/>
    <n v="1.29"/>
    <n v="1.29"/>
    <n v="0"/>
  </r>
  <r>
    <n v="28589"/>
    <x v="1"/>
    <x v="1"/>
    <s v="Jack O Traveler Pumpkin Shandy"/>
    <x v="5"/>
    <x v="196"/>
    <n v="1.48"/>
    <n v="1.48"/>
    <n v="-35.519999999999996"/>
  </r>
  <r>
    <n v="5800"/>
    <x v="1"/>
    <x v="1"/>
    <s v="Hacker Pschorr Munich Gold Lager"/>
    <x v="5"/>
    <x v="28"/>
    <n v="1.77"/>
    <n v="1.77"/>
    <n v="21.240000000000002"/>
  </r>
  <r>
    <n v="22645"/>
    <x v="1"/>
    <x v="1"/>
    <s v="UINITA WILD FIRE"/>
    <x v="5"/>
    <x v="1"/>
    <n v="1.72"/>
    <n v="1.72"/>
    <n v="0"/>
  </r>
  <r>
    <n v="28909"/>
    <x v="1"/>
    <x v="1"/>
    <s v="RIEGELE COMMERZIENRAT 4/6 11.2 OZ NR"/>
    <x v="10"/>
    <x v="1"/>
    <n v="2.23"/>
    <n v="2.23"/>
    <n v="0"/>
  </r>
  <r>
    <n v="26589"/>
    <x v="1"/>
    <x v="1"/>
    <s v="GREEN FLASH SAISON DIEGO 12/22.0Z"/>
    <x v="1"/>
    <x v="1"/>
    <n v="9.75"/>
    <n v="9.75"/>
    <n v="0"/>
  </r>
  <r>
    <n v="428892"/>
    <x v="3"/>
    <x v="19"/>
    <s v="Psagot Jerusalem Mountain Vineyards Cabernet Sauvignon"/>
    <x v="0"/>
    <x v="15"/>
    <n v="29.99"/>
    <n v="29.99"/>
    <n v="329.89"/>
  </r>
  <r>
    <n v="47419"/>
    <x v="2"/>
    <x v="9"/>
    <s v="Pinnacle Grape Vodka"/>
    <x v="15"/>
    <x v="62"/>
    <n v="14.49"/>
    <n v="14.49"/>
    <n v="463.68"/>
  </r>
  <r>
    <n v="21172"/>
    <x v="0"/>
    <x v="6"/>
    <s v="Bully Hill Vineyards Goat White Semi Dry Seyval Blanc"/>
    <x v="0"/>
    <x v="6"/>
    <n v="8.99"/>
    <n v="8.99"/>
    <n v="179.8"/>
  </r>
  <r>
    <n v="74197"/>
    <x v="1"/>
    <x v="32"/>
    <s v="Junior Johnson's Midnight Moon Blackberry Moonshine Corn Whiskey 100 Proof"/>
    <x v="0"/>
    <x v="146"/>
    <n v="22.99"/>
    <n v="22.99"/>
    <n v="1586.31"/>
  </r>
  <r>
    <n v="24816"/>
    <x v="1"/>
    <x v="1"/>
    <s v="MAINE PEEPER 12/16.OZ"/>
    <x v="8"/>
    <x v="1"/>
    <n v="6.03"/>
    <n v="6.03"/>
    <n v="0"/>
  </r>
  <r>
    <n v="5312"/>
    <x v="1"/>
    <x v="1"/>
    <s v="BALTIKA #7 EXPORT 4/5LTR CAN"/>
    <x v="36"/>
    <x v="1"/>
    <n v="23.69"/>
    <n v="23.69"/>
    <n v="0"/>
  </r>
  <r>
    <n v="44865"/>
    <x v="0"/>
    <x v="11"/>
    <s v="Marchesi de' Frescobaldi Castello di Nipozzano Montesodi Toscana IGT Sangiovese"/>
    <x v="0"/>
    <x v="26"/>
    <n v="42.99"/>
    <n v="42.99"/>
    <n v="128.97"/>
  </r>
  <r>
    <n v="29459"/>
    <x v="0"/>
    <x v="3"/>
    <s v="Cousino Macul Finis Terrae Cabernet Sauvignon"/>
    <x v="0"/>
    <x v="169"/>
    <n v="27.99"/>
    <n v="27.99"/>
    <n v="2938.95"/>
  </r>
  <r>
    <n v="78098"/>
    <x v="2"/>
    <x v="13"/>
    <s v="Bacardi Light Mojito Rum"/>
    <x v="2"/>
    <x v="41"/>
    <n v="19.989999999999998"/>
    <n v="19.989999999999998"/>
    <n v="19.989999999999998"/>
  </r>
  <r>
    <n v="321925"/>
    <x v="0"/>
    <x v="11"/>
    <s v="Carletto Ricco Dolce Brachetto"/>
    <x v="0"/>
    <x v="84"/>
    <n v="7.79"/>
    <n v="7.79"/>
    <n v="521.92999999999995"/>
  </r>
  <r>
    <n v="28016"/>
    <x v="1"/>
    <x v="1"/>
    <s v="DUCLAW RETRIBUTION BOURBON STOUT NR"/>
    <x v="1"/>
    <x v="1"/>
    <n v="10.27"/>
    <n v="10.27"/>
    <n v="0"/>
  </r>
  <r>
    <n v="47999"/>
    <x v="0"/>
    <x v="11"/>
    <s v="BOLLA P/GRIG"/>
    <x v="20"/>
    <x v="1"/>
    <n v="2.59"/>
    <n v="2.59"/>
    <n v="0"/>
  </r>
  <r>
    <n v="29602"/>
    <x v="1"/>
    <x v="1"/>
    <s v="THE BRUERY JARDINIER 750ML"/>
    <x v="0"/>
    <x v="1"/>
    <n v="7.9"/>
    <n v="7.9"/>
    <n v="0"/>
  </r>
  <r>
    <n v="26818"/>
    <x v="1"/>
    <x v="1"/>
    <s v="GREEN FLASH GREEN BULLIT 6/4 NR"/>
    <x v="5"/>
    <x v="1"/>
    <n v="4.1100000000000003"/>
    <n v="4.1100000000000003"/>
    <n v="0"/>
  </r>
  <r>
    <n v="313530"/>
    <x v="0"/>
    <x v="16"/>
    <s v="Telios Cabernet Sauvignon"/>
    <x v="0"/>
    <x v="28"/>
    <n v="15.49"/>
    <n v="15.49"/>
    <n v="185.88"/>
  </r>
  <r>
    <n v="47712"/>
    <x v="0"/>
    <x v="10"/>
    <s v="BODEGAS FRONTAURA NEXUS COSECHA"/>
    <x v="0"/>
    <x v="1"/>
    <n v="16.489999999999998"/>
    <n v="16.489999999999998"/>
    <n v="0"/>
  </r>
  <r>
    <n v="346001"/>
    <x v="2"/>
    <x v="5"/>
    <s v="DeKuyper Mixologist Collection Ginger"/>
    <x v="15"/>
    <x v="157"/>
    <n v="15.49"/>
    <n v="15.49"/>
    <n v="681.56000000000006"/>
  </r>
  <r>
    <n v="28008"/>
    <x v="1"/>
    <x v="1"/>
    <s v="Left Hand Brewing Wake Up Dead Nitro Stout"/>
    <x v="5"/>
    <x v="28"/>
    <n v="3.05"/>
    <n v="3.05"/>
    <n v="36.599999999999994"/>
  </r>
  <r>
    <n v="32662"/>
    <x v="0"/>
    <x v="11"/>
    <s v="Luce La Vite Lucente Toscana IGT Merlot"/>
    <x v="0"/>
    <x v="69"/>
    <n v="32.99"/>
    <n v="32.99"/>
    <n v="956.71"/>
  </r>
  <r>
    <n v="50410"/>
    <x v="1"/>
    <x v="1"/>
    <s v="Epic Big Bad Baptista 2017 Rare Release"/>
    <x v="1"/>
    <x v="7"/>
    <n v="14.75"/>
    <n v="14.75"/>
    <n v="88.5"/>
  </r>
  <r>
    <n v="333243"/>
    <x v="0"/>
    <x v="29"/>
    <s v="Klinker Brick Rose Rare Rose Blend"/>
    <x v="0"/>
    <x v="58"/>
    <n v="14.49"/>
    <n v="14.49"/>
    <n v="565.11"/>
  </r>
  <r>
    <n v="31115"/>
    <x v="1"/>
    <x v="1"/>
    <s v="Bold Rock Blood Orange Hard Cider"/>
    <x v="5"/>
    <x v="75"/>
    <n v="1.37"/>
    <n v="1.37"/>
    <n v="139.74"/>
  </r>
  <r>
    <n v="369780"/>
    <x v="0"/>
    <x v="10"/>
    <s v="Poema Extra Dry Cava Blend"/>
    <x v="0"/>
    <x v="92"/>
    <n v="10.79"/>
    <n v="6.79"/>
    <n v="176.54"/>
  </r>
  <r>
    <n v="85772"/>
    <x v="0"/>
    <x v="16"/>
    <s v="The Naked Grape Cabernet Sauvignon"/>
    <x v="23"/>
    <x v="78"/>
    <n v="18.489999999999998"/>
    <n v="17.489999999999998"/>
    <n v="1626.57"/>
  </r>
  <r>
    <n v="340595"/>
    <x v="0"/>
    <x v="11"/>
    <s v="Zeni Barriques Amarone Della Valpolicella Classico Valpolicella Blend"/>
    <x v="0"/>
    <x v="41"/>
    <n v="50.99"/>
    <n v="50.99"/>
    <n v="50.99"/>
  </r>
  <r>
    <n v="74840"/>
    <x v="2"/>
    <x v="2"/>
    <s v="Black Bull 12 Year Old Scotch Whiskey"/>
    <x v="0"/>
    <x v="15"/>
    <n v="69.989999999999995"/>
    <n v="69.989999999999995"/>
    <n v="769.89"/>
  </r>
  <r>
    <n v="25134"/>
    <x v="1"/>
    <x v="1"/>
    <s v="ZEOS  PILS BEER 24/330ML"/>
    <x v="12"/>
    <x v="1"/>
    <n v="1.96"/>
    <n v="1.96"/>
    <n v="0"/>
  </r>
  <r>
    <n v="78940"/>
    <x v="2"/>
    <x v="5"/>
    <s v="Bols Watermelon Liqueur"/>
    <x v="15"/>
    <x v="194"/>
    <n v="9.99"/>
    <n v="9.99"/>
    <n v="1088.9100000000001"/>
  </r>
  <r>
    <n v="80421"/>
    <x v="0"/>
    <x v="29"/>
    <s v="WILLIAMSBURG PLANTATION BLUSH"/>
    <x v="0"/>
    <x v="1"/>
    <n v="9.7899999999999991"/>
    <n v="9.7899999999999991"/>
    <n v="0"/>
  </r>
  <r>
    <n v="76287"/>
    <x v="0"/>
    <x v="16"/>
    <s v="Barefoot Cellars Merlot"/>
    <x v="4"/>
    <x v="239"/>
    <n v="14.69"/>
    <n v="11.99"/>
    <n v="4544.21"/>
  </r>
  <r>
    <n v="321677"/>
    <x v="3"/>
    <x v="19"/>
    <s v="Terra Vega Bin no. 948 Cabernet Sauvignon"/>
    <x v="6"/>
    <x v="20"/>
    <n v="5.79"/>
    <n v="5.79"/>
    <n v="98.43"/>
  </r>
  <r>
    <n v="140600"/>
    <x v="0"/>
    <x v="16"/>
    <s v="Terra d'Oro Zinfandel"/>
    <x v="0"/>
    <x v="1"/>
    <n v="13.69"/>
    <n v="13.69"/>
    <n v="0"/>
  </r>
  <r>
    <n v="323859"/>
    <x v="0"/>
    <x v="11"/>
    <s v="Le XI Terre Amarone Della Valpolicella Classico Valpolicella Blend"/>
    <x v="0"/>
    <x v="48"/>
    <n v="47.99"/>
    <n v="47.99"/>
    <n v="191.96"/>
  </r>
  <r>
    <n v="310161"/>
    <x v="0"/>
    <x v="12"/>
    <s v="Ruinart Brut Champagne Blanc de Blancs Chardonnay"/>
    <x v="6"/>
    <x v="1"/>
    <n v="44.99"/>
    <n v="44.99"/>
    <n v="0"/>
  </r>
  <r>
    <n v="342370"/>
    <x v="0"/>
    <x v="10"/>
    <s v="BUJANDA RIOJA RES 2009"/>
    <x v="0"/>
    <x v="1"/>
    <n v="18.489999999999998"/>
    <n v="18.489999999999998"/>
    <n v="0"/>
  </r>
  <r>
    <n v="181226"/>
    <x v="3"/>
    <x v="19"/>
    <s v="Golan Heights Winery Yarden Chardonnay"/>
    <x v="0"/>
    <x v="108"/>
    <n v="21.99"/>
    <n v="21.99"/>
    <n v="615.71999999999991"/>
  </r>
  <r>
    <n v="46075"/>
    <x v="0"/>
    <x v="11"/>
    <s v="I FABBRI CHN"/>
    <x v="0"/>
    <x v="1"/>
    <n v="29.99"/>
    <n v="29.99"/>
    <n v="0"/>
  </r>
  <r>
    <n v="48199"/>
    <x v="0"/>
    <x v="11"/>
    <s v="Fattoria La Gerla Birba Toscana IGT Sangiovese"/>
    <x v="0"/>
    <x v="7"/>
    <n v="29.99"/>
    <n v="29.99"/>
    <n v="179.94"/>
  </r>
  <r>
    <n v="24510"/>
    <x v="1"/>
    <x v="1"/>
    <s v="BEAR REPUBLIC RACER 5 12/22 OZ"/>
    <x v="1"/>
    <x v="1"/>
    <n v="6.17"/>
    <n v="6.17"/>
    <n v="0"/>
  </r>
  <r>
    <n v="22695"/>
    <x v="1"/>
    <x v="1"/>
    <s v="UINTA ANNIVERSARY BARLEY WINE"/>
    <x v="5"/>
    <x v="1"/>
    <n v="2.83"/>
    <n v="2.83"/>
    <n v="0"/>
  </r>
  <r>
    <n v="43233"/>
    <x v="0"/>
    <x v="21"/>
    <s v="Pierre Henri Merlot"/>
    <x v="0"/>
    <x v="1"/>
    <n v="8.59"/>
    <n v="8.59"/>
    <n v="0"/>
  </r>
  <r>
    <n v="21555"/>
    <x v="0"/>
    <x v="21"/>
    <s v="Domaine du Tariquet Sauvignon Blanc"/>
    <x v="0"/>
    <x v="19"/>
    <n v="9.99"/>
    <n v="9.99"/>
    <n v="759.24"/>
  </r>
  <r>
    <n v="347056"/>
    <x v="2"/>
    <x v="28"/>
    <s v="Nautical American Gin"/>
    <x v="0"/>
    <x v="65"/>
    <n v="31.99"/>
    <n v="31.99"/>
    <n v="799.75"/>
  </r>
  <r>
    <n v="28989"/>
    <x v="1"/>
    <x v="1"/>
    <s v="Ballast Point Victory at Sea Coffee Vanilla Imperial Porter"/>
    <x v="5"/>
    <x v="1"/>
    <n v="1.74"/>
    <n v="1.74"/>
    <n v="0"/>
  </r>
  <r>
    <n v="26776"/>
    <x v="1"/>
    <x v="1"/>
    <s v="UINTA DETOUR IPA 12/750 ML"/>
    <x v="0"/>
    <x v="1"/>
    <n v="9.24"/>
    <n v="9.24"/>
    <n v="0"/>
  </r>
  <r>
    <n v="12289"/>
    <x v="0"/>
    <x v="0"/>
    <s v="LONG NECK CHARD"/>
    <x v="0"/>
    <x v="1"/>
    <n v="6.79"/>
    <n v="6.79"/>
    <n v="0"/>
  </r>
  <r>
    <n v="343617"/>
    <x v="0"/>
    <x v="21"/>
    <s v="CLOS DE PAPE GRAVES RED"/>
    <x v="0"/>
    <x v="1"/>
    <n v="14.69"/>
    <n v="14.69"/>
    <n v="0"/>
  </r>
  <r>
    <n v="84884"/>
    <x v="0"/>
    <x v="7"/>
    <s v="Barefoot Cellars Malbec"/>
    <x v="0"/>
    <x v="34"/>
    <n v="8.49"/>
    <n v="8.49"/>
    <n v="874.47"/>
  </r>
  <r>
    <n v="44087"/>
    <x v="3"/>
    <x v="19"/>
    <s v="GAMLA GALIEE S/BLC"/>
    <x v="0"/>
    <x v="1"/>
    <n v="13.69"/>
    <n v="13.69"/>
    <n v="0"/>
  </r>
  <r>
    <n v="47966"/>
    <x v="2"/>
    <x v="15"/>
    <s v="AMBHAR TEQ ANEJO"/>
    <x v="0"/>
    <x v="1"/>
    <n v="52.99"/>
    <n v="52.99"/>
    <n v="0"/>
  </r>
  <r>
    <n v="70387"/>
    <x v="2"/>
    <x v="8"/>
    <s v="Diplomatico Ambassador Selection Rum"/>
    <x v="0"/>
    <x v="0"/>
    <n v="272.99"/>
    <n v="272.99"/>
    <n v="2729.9"/>
  </r>
  <r>
    <n v="10712"/>
    <x v="1"/>
    <x v="1"/>
    <s v="LOMSKA LAGER"/>
    <x v="3"/>
    <x v="1"/>
    <n v="2.4700000000000002"/>
    <n v="2.4700000000000002"/>
    <n v="0"/>
  </r>
  <r>
    <n v="48663"/>
    <x v="2"/>
    <x v="9"/>
    <s v="Skinnygirl Sweet 'n Tart Grapefruit Margarita"/>
    <x v="0"/>
    <x v="68"/>
    <n v="12.29"/>
    <n v="12.29"/>
    <n v="774.27"/>
  </r>
  <r>
    <n v="42566"/>
    <x v="3"/>
    <x v="19"/>
    <s v="Dalton Oak Aged Merlot"/>
    <x v="0"/>
    <x v="61"/>
    <n v="17.989999999999998"/>
    <n v="17.989999999999998"/>
    <n v="395.78"/>
  </r>
  <r>
    <n v="70381"/>
    <x v="2"/>
    <x v="9"/>
    <s v="RUSALKA VODKA"/>
    <x v="2"/>
    <x v="1"/>
    <n v="19.489999999999998"/>
    <n v="19.489999999999998"/>
    <n v="0"/>
  </r>
  <r>
    <n v="43919"/>
    <x v="0"/>
    <x v="17"/>
    <s v="Quinta do Noval 10 Year Old Tawny Red Port"/>
    <x v="0"/>
    <x v="26"/>
    <n v="24.99"/>
    <n v="24.99"/>
    <n v="74.97"/>
  </r>
  <r>
    <n v="23007"/>
    <x v="1"/>
    <x v="1"/>
    <s v="Leinenkugel Berry Weiss"/>
    <x v="5"/>
    <x v="235"/>
    <n v="1.67"/>
    <n v="1.67"/>
    <n v="551.1"/>
  </r>
  <r>
    <n v="23557"/>
    <x v="1"/>
    <x v="1"/>
    <s v="BUTTERNUT MOO THUNDER STOUT CAN"/>
    <x v="5"/>
    <x v="1"/>
    <n v="35.49"/>
    <n v="35.49"/>
    <n v="0"/>
  </r>
  <r>
    <n v="307248"/>
    <x v="0"/>
    <x v="6"/>
    <s v="BOTA TETRA BOX P/GRIG"/>
    <x v="7"/>
    <x v="1"/>
    <n v="4.99"/>
    <n v="4.99"/>
    <n v="0"/>
  </r>
  <r>
    <n v="333165"/>
    <x v="0"/>
    <x v="10"/>
    <s v="La Rioja Alta Vina Ardanza Reserva Tempranillo"/>
    <x v="0"/>
    <x v="27"/>
    <n v="32.99"/>
    <n v="25.49"/>
    <n v="203.92"/>
  </r>
  <r>
    <n v="25030"/>
    <x v="1"/>
    <x v="1"/>
    <s v="CHIMAY BLUE 3L 3/3L"/>
    <x v="23"/>
    <x v="1"/>
    <n v="133.32"/>
    <n v="133.32"/>
    <n v="0"/>
  </r>
  <r>
    <n v="336727"/>
    <x v="2"/>
    <x v="9"/>
    <s v="St. George California Citrus Vodka"/>
    <x v="0"/>
    <x v="7"/>
    <n v="29.99"/>
    <n v="29.99"/>
    <n v="179.94"/>
  </r>
  <r>
    <n v="345435"/>
    <x v="2"/>
    <x v="26"/>
    <s v="Rough Rider Happy Warrior Cask Strength Straight Bourbon Whiskey"/>
    <x v="0"/>
    <x v="92"/>
    <n v="67.989999999999995"/>
    <n v="67.989999999999995"/>
    <n v="1767.7399999999998"/>
  </r>
  <r>
    <n v="340193"/>
    <x v="0"/>
    <x v="11"/>
    <s v="SICANI BIANCO"/>
    <x v="0"/>
    <x v="1"/>
    <n v="8.99"/>
    <n v="8.99"/>
    <n v="0"/>
  </r>
  <r>
    <n v="26512"/>
    <x v="1"/>
    <x v="1"/>
    <s v="Tell Tale Heart IPA"/>
    <x v="5"/>
    <x v="182"/>
    <n v="1.97"/>
    <n v="1.97"/>
    <n v="297.46999999999997"/>
  </r>
  <r>
    <n v="72401"/>
    <x v="2"/>
    <x v="26"/>
    <s v="Templeton Rye 4 Years Old The Good Stuff Rye Whiskey"/>
    <x v="0"/>
    <x v="9"/>
    <n v="41.99"/>
    <n v="41.99"/>
    <n v="5122.7800000000007"/>
  </r>
  <r>
    <n v="83660"/>
    <x v="0"/>
    <x v="11"/>
    <s v="Santa Margherita Riserva Chianti Classico Chianti Blend"/>
    <x v="0"/>
    <x v="36"/>
    <n v="23.99"/>
    <n v="23.99"/>
    <n v="791.67"/>
  </r>
  <r>
    <n v="13463"/>
    <x v="0"/>
    <x v="17"/>
    <s v="Christian Brothers Golden Sherry Palomino"/>
    <x v="4"/>
    <x v="1"/>
    <n v="8.99"/>
    <n v="8.99"/>
    <n v="0"/>
  </r>
  <r>
    <n v="25328"/>
    <x v="1"/>
    <x v="1"/>
    <s v="DUPONT BOUCHE BRUT 24/12.7 OZ"/>
    <x v="30"/>
    <x v="1"/>
    <n v="8.4"/>
    <n v="8.4"/>
    <n v="0"/>
  </r>
  <r>
    <n v="93535"/>
    <x v="1"/>
    <x v="1"/>
    <s v="Delirium Noel"/>
    <x v="10"/>
    <x v="1"/>
    <n v="6.67"/>
    <n v="6.67"/>
    <n v="0"/>
  </r>
  <r>
    <n v="332813"/>
    <x v="0"/>
    <x v="6"/>
    <s v="DELISH S/BLC"/>
    <x v="0"/>
    <x v="1"/>
    <n v="12.99"/>
    <n v="12.99"/>
    <n v="0"/>
  </r>
  <r>
    <n v="46705"/>
    <x v="0"/>
    <x v="17"/>
    <s v="Sandeman 40 year Tawny Red Port"/>
    <x v="0"/>
    <x v="52"/>
    <n v="131.99"/>
    <n v="131.99"/>
    <n v="923.93000000000006"/>
  </r>
  <r>
    <n v="44883"/>
    <x v="0"/>
    <x v="6"/>
    <s v="Domaine Chandon Chardonnay"/>
    <x v="0"/>
    <x v="1"/>
    <n v="22.99"/>
    <n v="22.99"/>
    <n v="0"/>
  </r>
  <r>
    <n v="62618"/>
    <x v="0"/>
    <x v="31"/>
    <s v="Hugel &amp; fils &quot;Hugel&quot; Gewurztraminer"/>
    <x v="0"/>
    <x v="6"/>
    <n v="25.99"/>
    <n v="25.99"/>
    <n v="519.79999999999995"/>
  </r>
  <r>
    <n v="163716"/>
    <x v="3"/>
    <x v="19"/>
    <s v="Manischewitz Cherry Kosher Not For Passover Use Red Blend"/>
    <x v="4"/>
    <x v="1"/>
    <n v="9.7899999999999991"/>
    <n v="9.7899999999999991"/>
    <n v="0"/>
  </r>
  <r>
    <n v="73311"/>
    <x v="2"/>
    <x v="5"/>
    <s v="La Caravedo Pisco"/>
    <x v="0"/>
    <x v="52"/>
    <n v="19.989999999999998"/>
    <n v="19.989999999999998"/>
    <n v="139.92999999999998"/>
  </r>
  <r>
    <n v="425907"/>
    <x v="0"/>
    <x v="10"/>
    <s v="Christian Audigier Ed Hardy Sangria Rare Red Blend"/>
    <x v="0"/>
    <x v="42"/>
    <n v="5.59"/>
    <n v="5.59"/>
    <n v="27.95"/>
  </r>
  <r>
    <n v="93454"/>
    <x v="1"/>
    <x v="1"/>
    <s v="TUCHER DOPPLEBOCK"/>
    <x v="3"/>
    <x v="1"/>
    <n v="2.2400000000000002"/>
    <n v="2.2400000000000002"/>
    <n v="0"/>
  </r>
  <r>
    <n v="43468"/>
    <x v="0"/>
    <x v="6"/>
    <s v="Kiona Chenin Blanc"/>
    <x v="0"/>
    <x v="48"/>
    <n v="15.49"/>
    <n v="15.49"/>
    <n v="61.96"/>
  </r>
  <r>
    <n v="233914"/>
    <x v="0"/>
    <x v="10"/>
    <s v="ABADAL CAB FRANC TEMPRANILLO"/>
    <x v="0"/>
    <x v="1"/>
    <n v="14.69"/>
    <n v="14.69"/>
    <n v="0"/>
  </r>
  <r>
    <n v="28876"/>
    <x v="1"/>
    <x v="1"/>
    <s v="ROY PITZ BEST BLONDE 4/6 12.OZ NR"/>
    <x v="5"/>
    <x v="1"/>
    <n v="2.1"/>
    <n v="2.1"/>
    <n v="0"/>
  </r>
  <r>
    <n v="29727"/>
    <x v="1"/>
    <x v="1"/>
    <s v="Ommegang Rosetta Kriek"/>
    <x v="10"/>
    <x v="172"/>
    <n v="2.73"/>
    <n v="2.73"/>
    <n v="273"/>
  </r>
  <r>
    <n v="24749"/>
    <x v="1"/>
    <x v="1"/>
    <s v="FISH TALES ORGANIC IPA 4/6 12.0Z"/>
    <x v="5"/>
    <x v="1"/>
    <n v="2.0299999999999998"/>
    <n v="2.0299999999999998"/>
    <n v="0"/>
  </r>
  <r>
    <n v="418064"/>
    <x v="0"/>
    <x v="10"/>
    <s v="Morada Sangria"/>
    <x v="15"/>
    <x v="49"/>
    <n v="4.99"/>
    <n v="4.99"/>
    <n v="69.86"/>
  </r>
  <r>
    <n v="82975"/>
    <x v="0"/>
    <x v="21"/>
    <s v="Maitres Vignerons de la Presqu'ile de Saint Tropez Les Voiles Cotes de Provence Red Southern Rhone Blend"/>
    <x v="0"/>
    <x v="45"/>
    <n v="21.99"/>
    <n v="21.99"/>
    <n v="945.56999999999994"/>
  </r>
  <r>
    <n v="318718"/>
    <x v="0"/>
    <x v="16"/>
    <s v="Woodward Canyon Nelms Road Cabernet Sauvignon"/>
    <x v="0"/>
    <x v="1"/>
    <n v="27.99"/>
    <n v="27.99"/>
    <n v="0"/>
  </r>
  <r>
    <n v="74151"/>
    <x v="2"/>
    <x v="23"/>
    <s v="&quot;An Fear Ciuin&quot; The Quiet Man 8 Year Old Single Malt Irish Whiskey"/>
    <x v="0"/>
    <x v="142"/>
    <n v="35.99"/>
    <n v="35.99"/>
    <n v="2051.4300000000003"/>
  </r>
  <r>
    <n v="2070"/>
    <x v="1"/>
    <x v="1"/>
    <s v="WITTEKERKE WHITE 24/11.2OZ CAN"/>
    <x v="10"/>
    <x v="1"/>
    <n v="2.02"/>
    <n v="2.02"/>
    <n v="0"/>
  </r>
  <r>
    <n v="43357"/>
    <x v="2"/>
    <x v="9"/>
    <s v="Cold River Handcrafted Maine Potato Vodka"/>
    <x v="0"/>
    <x v="21"/>
    <n v="31.99"/>
    <n v="31.99"/>
    <n v="959.69999999999993"/>
  </r>
  <r>
    <n v="42636"/>
    <x v="2"/>
    <x v="15"/>
    <s v="Casa Noble Reposado"/>
    <x v="0"/>
    <x v="240"/>
    <n v="43.99"/>
    <n v="43.99"/>
    <n v="7434.31"/>
  </r>
  <r>
    <n v="319370"/>
    <x v="0"/>
    <x v="12"/>
    <s v="HI PROSECCO"/>
    <x v="0"/>
    <x v="1"/>
    <n v="11.99"/>
    <n v="11.99"/>
    <n v="0"/>
  </r>
  <r>
    <n v="301054"/>
    <x v="0"/>
    <x v="7"/>
    <s v="Pircas Negras Made with Organically Grown Grapes Torrontes"/>
    <x v="0"/>
    <x v="36"/>
    <n v="10.49"/>
    <n v="10.49"/>
    <n v="346.17"/>
  </r>
  <r>
    <n v="30406"/>
    <x v="0"/>
    <x v="29"/>
    <s v="Woodbridge White Zinfandel"/>
    <x v="20"/>
    <x v="241"/>
    <n v="1.99"/>
    <n v="1.99"/>
    <n v="553.22"/>
  </r>
  <r>
    <n v="47129"/>
    <x v="2"/>
    <x v="28"/>
    <s v="Bluecoat American Dry Gin"/>
    <x v="0"/>
    <x v="179"/>
    <n v="25.99"/>
    <n v="25.99"/>
    <n v="3040.83"/>
  </r>
  <r>
    <n v="329570"/>
    <x v="0"/>
    <x v="3"/>
    <s v="Botalcura Codorniz Sauvignon Blanc"/>
    <x v="0"/>
    <x v="1"/>
    <n v="8.99"/>
    <n v="8.99"/>
    <n v="0"/>
  </r>
  <r>
    <n v="81028"/>
    <x v="0"/>
    <x v="11"/>
    <s v="Antinori Villa Antinori Bianco Toscana IGT Rare White Blend"/>
    <x v="0"/>
    <x v="46"/>
    <n v="12.99"/>
    <n v="12.99"/>
    <n v="727.44"/>
  </r>
  <r>
    <n v="45385"/>
    <x v="0"/>
    <x v="11"/>
    <s v="Cusumano Estate Bottled Terre Siciliane IGT Nero d'Avola"/>
    <x v="0"/>
    <x v="1"/>
    <n v="10.99"/>
    <n v="10.99"/>
    <n v="0"/>
  </r>
  <r>
    <n v="313137"/>
    <x v="2"/>
    <x v="8"/>
    <s v="KIRK &amp; SWEENEY 23YR RUM"/>
    <x v="0"/>
    <x v="1"/>
    <n v="58.99"/>
    <n v="58.99"/>
    <n v="0"/>
  </r>
  <r>
    <n v="355623"/>
    <x v="0"/>
    <x v="6"/>
    <s v="Napa Cellars Sauvignon Blanc"/>
    <x v="0"/>
    <x v="39"/>
    <n v="16.989999999999998"/>
    <n v="16.989999999999998"/>
    <n v="1104.3499999999999"/>
  </r>
  <r>
    <n v="311699"/>
    <x v="0"/>
    <x v="14"/>
    <s v="JACOPO POLI MOSCATO GRAPPA"/>
    <x v="0"/>
    <x v="1"/>
    <n v="76.989999999999995"/>
    <n v="76.989999999999995"/>
    <n v="0"/>
  </r>
  <r>
    <n v="28258"/>
    <x v="1"/>
    <x v="1"/>
    <s v="OBOL OAT WINE 4/6NR"/>
    <x v="5"/>
    <x v="1"/>
    <n v="1.74"/>
    <n v="1.74"/>
    <n v="0"/>
  </r>
  <r>
    <n v="324027"/>
    <x v="0"/>
    <x v="7"/>
    <s v="Pascual Toso Estate Bottled Malbec"/>
    <x v="0"/>
    <x v="41"/>
    <n v="12.49"/>
    <n v="12.49"/>
    <n v="12.49"/>
  </r>
  <r>
    <n v="42182"/>
    <x v="0"/>
    <x v="7"/>
    <s v="Kaiken Reserva Malbec"/>
    <x v="0"/>
    <x v="94"/>
    <n v="12.99"/>
    <n v="12.99"/>
    <n v="779.4"/>
  </r>
  <r>
    <n v="338275"/>
    <x v="0"/>
    <x v="11"/>
    <s v="GIGI ROSSO BARO 10"/>
    <x v="0"/>
    <x v="1"/>
    <n v="52.99"/>
    <n v="52.99"/>
    <n v="0"/>
  </r>
  <r>
    <n v="81606"/>
    <x v="0"/>
    <x v="16"/>
    <s v="Artezin Old Vine Zinfandel"/>
    <x v="0"/>
    <x v="24"/>
    <n v="13.99"/>
    <n v="13.99"/>
    <n v="475.66"/>
  </r>
  <r>
    <n v="332614"/>
    <x v="0"/>
    <x v="10"/>
    <s v="MUGA PRADO ENCA 05"/>
    <x v="0"/>
    <x v="1"/>
    <n v="52.99"/>
    <n v="52.99"/>
    <n v="0"/>
  </r>
  <r>
    <n v="312007"/>
    <x v="0"/>
    <x v="4"/>
    <s v="Grape Valley SRL Bon Appetit Chardonnay"/>
    <x v="0"/>
    <x v="28"/>
    <n v="5.79"/>
    <n v="5.79"/>
    <n v="69.48"/>
  </r>
  <r>
    <n v="24805"/>
    <x v="0"/>
    <x v="11"/>
    <s v="COL DI SASSO SANG/CAB 1/CS"/>
    <x v="36"/>
    <x v="1"/>
    <n v="60.99"/>
    <n v="60.99"/>
    <n v="0"/>
  </r>
  <r>
    <n v="337360"/>
    <x v="0"/>
    <x v="16"/>
    <s v="THE ORIGINALS CAB"/>
    <x v="0"/>
    <x v="1"/>
    <n v="11.99"/>
    <n v="11.99"/>
    <n v="0"/>
  </r>
  <r>
    <n v="70472"/>
    <x v="1"/>
    <x v="34"/>
    <s v="Kavalan Classic Single Malt Whisky Taiwan 86 Proof"/>
    <x v="0"/>
    <x v="27"/>
    <n v="119.99"/>
    <n v="119.99"/>
    <n v="959.92"/>
  </r>
  <r>
    <n v="5819"/>
    <x v="1"/>
    <x v="1"/>
    <s v="Hacker Pschorr Weisse Traditional Wheat"/>
    <x v="5"/>
    <x v="37"/>
    <n v="1.77"/>
    <n v="1.77"/>
    <n v="31.86"/>
  </r>
  <r>
    <n v="401889"/>
    <x v="0"/>
    <x v="10"/>
    <s v="IPSUM RUEDA VEDEJO VIURA"/>
    <x v="0"/>
    <x v="1"/>
    <n v="10.99"/>
    <n v="10.99"/>
    <n v="0"/>
  </r>
  <r>
    <n v="80809"/>
    <x v="0"/>
    <x v="7"/>
    <s v="ALEX ELMAN CHARDONNAY"/>
    <x v="0"/>
    <x v="1"/>
    <n v="16.489999999999998"/>
    <n v="16.489999999999998"/>
    <n v="0"/>
  </r>
  <r>
    <n v="13017"/>
    <x v="1"/>
    <x v="1"/>
    <s v="Innis &amp; Gunn Raspberry Barrel Aged Saison"/>
    <x v="8"/>
    <x v="69"/>
    <n v="9.24"/>
    <n v="9.24"/>
    <n v="267.95999999999998"/>
  </r>
  <r>
    <n v="4057"/>
    <x v="1"/>
    <x v="1"/>
    <s v="GAFFEL KOLSCH NR"/>
    <x v="5"/>
    <x v="1"/>
    <n v="2.06"/>
    <n v="2.06"/>
    <n v="0"/>
  </r>
  <r>
    <n v="25718"/>
    <x v="1"/>
    <x v="1"/>
    <s v="BREWERS ART BEAZY 12/25.4 OZ NR"/>
    <x v="11"/>
    <x v="1"/>
    <n v="12.32"/>
    <n v="12.32"/>
    <n v="0"/>
  </r>
  <r>
    <n v="23251"/>
    <x v="1"/>
    <x v="1"/>
    <s v="HITACHINO CLASSIC 11.2 0Z"/>
    <x v="10"/>
    <x v="1"/>
    <n v="4.75"/>
    <n v="4.75"/>
    <n v="0"/>
  </r>
  <r>
    <n v="54941"/>
    <x v="2"/>
    <x v="8"/>
    <s v="Ron Flor de Cana 18 Year Old Centenario Gold Rum"/>
    <x v="0"/>
    <x v="6"/>
    <n v="45.99"/>
    <n v="45.99"/>
    <n v="919.80000000000007"/>
  </r>
  <r>
    <n v="43326"/>
    <x v="0"/>
    <x v="4"/>
    <s v="Moonstone Asian Pear Sake"/>
    <x v="9"/>
    <x v="15"/>
    <n v="14.99"/>
    <n v="14.99"/>
    <n v="164.89000000000001"/>
  </r>
  <r>
    <n v="90948"/>
    <x v="1"/>
    <x v="1"/>
    <s v="Dominion Octoberfest"/>
    <x v="5"/>
    <x v="7"/>
    <n v="1.53"/>
    <n v="1.53"/>
    <n v="9.18"/>
  </r>
  <r>
    <n v="333878"/>
    <x v="0"/>
    <x v="20"/>
    <s v="MCKENZIES ORIGINAL HARD CIDER"/>
    <x v="5"/>
    <x v="1"/>
    <n v="1.79"/>
    <n v="1.79"/>
    <n v="0"/>
  </r>
  <r>
    <n v="332458"/>
    <x v="0"/>
    <x v="11"/>
    <s v="Cantine Ceci Otello Rose Spumante Extra Dry Lambrusco Sorbara"/>
    <x v="0"/>
    <x v="42"/>
    <n v="20.99"/>
    <n v="20.99"/>
    <n v="104.94999999999999"/>
  </r>
  <r>
    <n v="27530"/>
    <x v="1"/>
    <x v="1"/>
    <s v="BLVD 80 ACRE HOPPY WHEAT 4/6 1"/>
    <x v="5"/>
    <x v="1"/>
    <n v="1.1000000000000001"/>
    <n v="1.1000000000000001"/>
    <n v="0"/>
  </r>
  <r>
    <n v="357561"/>
    <x v="0"/>
    <x v="21"/>
    <s v="Chateau Haut Roquefort Cadillac Semillon"/>
    <x v="7"/>
    <x v="26"/>
    <n v="18.489999999999998"/>
    <n v="18.489999999999998"/>
    <n v="55.47"/>
  </r>
  <r>
    <n v="335678"/>
    <x v="0"/>
    <x v="21"/>
    <s v="Domaine de Chateau Pigoudet Cuvee Pigoudet Premiere Coteaux d'Aix en provence Rare White Blend"/>
    <x v="0"/>
    <x v="1"/>
    <n v="14.49"/>
    <n v="14.49"/>
    <n v="0"/>
  </r>
  <r>
    <n v="328984"/>
    <x v="0"/>
    <x v="11"/>
    <s v="Diflora Delle Venezie IGT Pinot Grigio"/>
    <x v="4"/>
    <x v="41"/>
    <n v="13.99"/>
    <n v="13.99"/>
    <n v="13.99"/>
  </r>
  <r>
    <n v="22103"/>
    <x v="1"/>
    <x v="1"/>
    <s v="Shipyard Export Ale"/>
    <x v="5"/>
    <x v="1"/>
    <n v="1.89"/>
    <n v="1.89"/>
    <n v="0"/>
  </r>
  <r>
    <n v="296881"/>
    <x v="2"/>
    <x v="15"/>
    <s v="Gran Patron Platinum Silver Tequila"/>
    <x v="2"/>
    <x v="36"/>
    <n v="451.99"/>
    <n v="451.99"/>
    <n v="14915.67"/>
  </r>
  <r>
    <n v="73539"/>
    <x v="0"/>
    <x v="3"/>
    <s v="Casa Lapostolle Cuvee Alexandre Apalta Vineyard Merlot"/>
    <x v="0"/>
    <x v="92"/>
    <n v="18.489999999999998"/>
    <n v="18.489999999999998"/>
    <n v="480.73999999999995"/>
  </r>
  <r>
    <n v="26823"/>
    <x v="1"/>
    <x v="1"/>
    <s v="DACHOUFFE MCCHOUFFE 6/4"/>
    <x v="5"/>
    <x v="1"/>
    <n v="3.02"/>
    <n v="3.02"/>
    <n v="0"/>
  </r>
  <r>
    <n v="318966"/>
    <x v="0"/>
    <x v="16"/>
    <s v="PEIRANO THE OTHER RED"/>
    <x v="0"/>
    <x v="1"/>
    <n v="12.99"/>
    <n v="12.99"/>
    <n v="0"/>
  </r>
  <r>
    <n v="27470"/>
    <x v="1"/>
    <x v="1"/>
    <s v="DUCLAW HELLRAZER IPA 4/6 12.0Z NR"/>
    <x v="5"/>
    <x v="1"/>
    <n v="1.29"/>
    <n v="1.29"/>
    <n v="0"/>
  </r>
  <r>
    <n v="126349"/>
    <x v="0"/>
    <x v="6"/>
    <s v="La Terre Cellars Chardonnay"/>
    <x v="0"/>
    <x v="26"/>
    <n v="6.99"/>
    <n v="6.99"/>
    <n v="20.97"/>
  </r>
  <r>
    <n v="24062"/>
    <x v="1"/>
    <x v="1"/>
    <s v="MYTHOS RED BEER"/>
    <x v="5"/>
    <x v="1"/>
    <n v="1.82"/>
    <n v="1.82"/>
    <n v="0"/>
  </r>
  <r>
    <n v="61123"/>
    <x v="0"/>
    <x v="14"/>
    <s v="Metaxa Grande Fine Brandy"/>
    <x v="0"/>
    <x v="28"/>
    <n v="39.99"/>
    <n v="39.99"/>
    <n v="479.88"/>
  </r>
  <r>
    <n v="437415"/>
    <x v="0"/>
    <x v="11"/>
    <s v="Casata Monticello Nebbiolo d'Alba"/>
    <x v="0"/>
    <x v="1"/>
    <n v="13.69"/>
    <n v="13.69"/>
    <n v="0"/>
  </r>
  <r>
    <n v="435538"/>
    <x v="0"/>
    <x v="10"/>
    <s v="Lusco Licia Albarino"/>
    <x v="0"/>
    <x v="11"/>
    <n v="14.99"/>
    <n v="14.99"/>
    <n v="359.76"/>
  </r>
  <r>
    <n v="322697"/>
    <x v="0"/>
    <x v="4"/>
    <s v="Colliano Estate Bottled Ribolla Gialla"/>
    <x v="0"/>
    <x v="20"/>
    <n v="13.99"/>
    <n v="13.99"/>
    <n v="237.83"/>
  </r>
  <r>
    <n v="9636"/>
    <x v="1"/>
    <x v="1"/>
    <s v="OUD BEERSEL OUDE KRIEK 12"/>
    <x v="30"/>
    <x v="1"/>
    <n v="9.75"/>
    <n v="9.75"/>
    <n v="0"/>
  </r>
  <r>
    <n v="70704"/>
    <x v="2"/>
    <x v="9"/>
    <s v="Skyy Infusion Vanilla Bean Vodka"/>
    <x v="2"/>
    <x v="38"/>
    <n v="26.99"/>
    <n v="20.99"/>
    <n v="1007.52"/>
  </r>
  <r>
    <n v="44114"/>
    <x v="2"/>
    <x v="2"/>
    <s v="The Yamazaki Aged 12 Years Single Malt Japanese Whiskey"/>
    <x v="0"/>
    <x v="1"/>
    <n v="73.989999999999995"/>
    <n v="73.989999999999995"/>
    <n v="0"/>
  </r>
  <r>
    <n v="309216"/>
    <x v="0"/>
    <x v="16"/>
    <s v="PLUMPJACK ESTATE CAB"/>
    <x v="0"/>
    <x v="1"/>
    <n v="121.99"/>
    <n v="121.99"/>
    <n v="0"/>
  </r>
  <r>
    <n v="67393"/>
    <x v="2"/>
    <x v="8"/>
    <s v="Mount Gay 1703 Black Barrel Extra Old Rum"/>
    <x v="0"/>
    <x v="100"/>
    <n v="46.99"/>
    <n v="46.99"/>
    <n v="6531.6100000000006"/>
  </r>
  <r>
    <n v="78648"/>
    <x v="2"/>
    <x v="15"/>
    <s v="Corzo Sliver Tequila"/>
    <x v="0"/>
    <x v="36"/>
    <n v="46.99"/>
    <n v="46.99"/>
    <n v="1550.67"/>
  </r>
  <r>
    <n v="29895"/>
    <x v="1"/>
    <x v="1"/>
    <s v="SHIPYARD BOURBON BARREL PUMPKIN   750ML"/>
    <x v="0"/>
    <x v="1"/>
    <n v="16.43"/>
    <n v="16.43"/>
    <n v="0"/>
  </r>
  <r>
    <n v="46683"/>
    <x v="0"/>
    <x v="6"/>
    <s v="FOX GLOVE CHARD"/>
    <x v="0"/>
    <x v="1"/>
    <n v="17.989999999999998"/>
    <n v="17.989999999999998"/>
    <n v="0"/>
  </r>
  <r>
    <n v="108200"/>
    <x v="0"/>
    <x v="7"/>
    <s v="Crios de Susana Balbo Torrontes"/>
    <x v="0"/>
    <x v="15"/>
    <n v="15.49"/>
    <n v="15.49"/>
    <n v="170.39000000000001"/>
  </r>
  <r>
    <n v="296884"/>
    <x v="0"/>
    <x v="12"/>
    <s v="Veuve du Vernay Ice Rose Demi Sec Rare Rose Blend"/>
    <x v="0"/>
    <x v="203"/>
    <n v="9.99"/>
    <n v="9.99"/>
    <n v="2697.3"/>
  </r>
  <r>
    <n v="321822"/>
    <x v="0"/>
    <x v="6"/>
    <s v="Bouchaine Bacchus Collection Las Brisas Vineyard Riesling"/>
    <x v="0"/>
    <x v="48"/>
    <n v="16.489999999999998"/>
    <n v="16.489999999999998"/>
    <n v="65.959999999999994"/>
  </r>
  <r>
    <n v="78739"/>
    <x v="2"/>
    <x v="5"/>
    <s v="Ancho Reyes Chile Liqueur"/>
    <x v="0"/>
    <x v="129"/>
    <n v="27.99"/>
    <n v="27.99"/>
    <n v="2463.12"/>
  </r>
  <r>
    <n v="41150"/>
    <x v="0"/>
    <x v="16"/>
    <s v="Nickel &amp; Nickel John C. Sullenger Vineyard Cabernet Sauvignon"/>
    <x v="0"/>
    <x v="61"/>
    <n v="100.99"/>
    <n v="100.99"/>
    <n v="2221.7799999999997"/>
  </r>
  <r>
    <n v="29804"/>
    <x v="1"/>
    <x v="1"/>
    <s v="THE BRUERY TONNELLERIE 750ML"/>
    <x v="0"/>
    <x v="1"/>
    <n v="16.22"/>
    <n v="16.22"/>
    <n v="0"/>
  </r>
  <r>
    <n v="336363"/>
    <x v="0"/>
    <x v="16"/>
    <s v="DUCKHORN CAB"/>
    <x v="45"/>
    <x v="1"/>
    <n v="449.99"/>
    <n v="449.99"/>
    <n v="0"/>
  </r>
  <r>
    <n v="307159"/>
    <x v="0"/>
    <x v="4"/>
    <s v="KINDZMARAULI CERAMIC MERANI"/>
    <x v="0"/>
    <x v="28"/>
    <n v="21.99"/>
    <n v="21.99"/>
    <n v="263.88"/>
  </r>
  <r>
    <n v="10614"/>
    <x v="1"/>
    <x v="1"/>
    <s v="SCALDIS CUVEE DE TROLLS"/>
    <x v="10"/>
    <x v="1"/>
    <n v="3.4"/>
    <n v="3.4"/>
    <n v="0"/>
  </r>
  <r>
    <n v="24613"/>
    <x v="1"/>
    <x v="1"/>
    <s v="Ovila White Ale"/>
    <x v="3"/>
    <x v="1"/>
    <n v="2.19"/>
    <n v="2.19"/>
    <n v="0"/>
  </r>
  <r>
    <n v="434817"/>
    <x v="0"/>
    <x v="21"/>
    <s v="J.P. Chenet Cabernet Sauvignon"/>
    <x v="4"/>
    <x v="48"/>
    <n v="11.99"/>
    <n v="11.99"/>
    <n v="47.96"/>
  </r>
  <r>
    <n v="23056"/>
    <x v="1"/>
    <x v="1"/>
    <s v="LAMMSBRAU DUNKLE 4/6 12.0Z NR"/>
    <x v="5"/>
    <x v="1"/>
    <n v="2.38"/>
    <n v="2.38"/>
    <n v="0"/>
  </r>
  <r>
    <n v="70337"/>
    <x v="2"/>
    <x v="23"/>
    <s v="Paddy Devil's Apple Whiskey"/>
    <x v="0"/>
    <x v="46"/>
    <n v="19.690000000000001"/>
    <n v="19.690000000000001"/>
    <n v="1102.6400000000001"/>
  </r>
  <r>
    <n v="395510"/>
    <x v="0"/>
    <x v="10"/>
    <s v="Bodegas Penalba Lopez Monte Castrillo Rosado Finca Torremilanos Tempranillo"/>
    <x v="0"/>
    <x v="1"/>
    <n v="11.49"/>
    <n v="11.49"/>
    <n v="0"/>
  </r>
  <r>
    <n v="72443"/>
    <x v="0"/>
    <x v="25"/>
    <s v="Teal Lake Chardonnay"/>
    <x v="0"/>
    <x v="94"/>
    <n v="8.99"/>
    <n v="8.99"/>
    <n v="539.4"/>
  </r>
  <r>
    <n v="335940"/>
    <x v="0"/>
    <x v="21"/>
    <s v="Domaine de Clos De L'Epinay Demi Sec Vouvray Chenin Blanc"/>
    <x v="0"/>
    <x v="1"/>
    <n v="15.99"/>
    <n v="15.99"/>
    <n v="0"/>
  </r>
  <r>
    <n v="25152"/>
    <x v="1"/>
    <x v="1"/>
    <s v="LEIKEIM SCHWARZES 4.9% 20/16.9 OZ"/>
    <x v="3"/>
    <x v="1"/>
    <n v="3.47"/>
    <n v="3.47"/>
    <n v="0"/>
  </r>
  <r>
    <n v="82874"/>
    <x v="0"/>
    <x v="16"/>
    <s v="Mirassou Vineyards Pinot Noir"/>
    <x v="4"/>
    <x v="48"/>
    <n v="21.99"/>
    <n v="14.99"/>
    <n v="59.96"/>
  </r>
  <r>
    <n v="30511"/>
    <x v="2"/>
    <x v="28"/>
    <s v="Burnett's White Satin Gin"/>
    <x v="2"/>
    <x v="242"/>
    <n v="15.99"/>
    <n v="14.69"/>
    <n v="5743.79"/>
  </r>
  <r>
    <n v="41162"/>
    <x v="0"/>
    <x v="18"/>
    <s v="Hakutsuru Organic Junmai Sake"/>
    <x v="9"/>
    <x v="82"/>
    <n v="28.99"/>
    <n v="28.99"/>
    <n v="666.77"/>
  </r>
  <r>
    <n v="40467"/>
    <x v="0"/>
    <x v="6"/>
    <s v="Woodbridge Pinot Grigio"/>
    <x v="20"/>
    <x v="169"/>
    <n v="9.49"/>
    <n v="9.49"/>
    <n v="996.45"/>
  </r>
  <r>
    <n v="29481"/>
    <x v="1"/>
    <x v="1"/>
    <s v="Green Flash West Coast IPA"/>
    <x v="5"/>
    <x v="11"/>
    <n v="2.74"/>
    <n v="2.74"/>
    <n v="65.760000000000005"/>
  </r>
  <r>
    <n v="333434"/>
    <x v="0"/>
    <x v="16"/>
    <s v="Axios Cabernet Sauvignon"/>
    <x v="0"/>
    <x v="1"/>
    <n v="114.99"/>
    <n v="114.99"/>
    <n v="0"/>
  </r>
  <r>
    <n v="25365"/>
    <x v="1"/>
    <x v="1"/>
    <s v="SAGRES BOHEMIA 330 ML 4/6"/>
    <x v="12"/>
    <x v="1"/>
    <n v="1.39"/>
    <n v="1.39"/>
    <n v="0"/>
  </r>
  <r>
    <n v="312111"/>
    <x v="0"/>
    <x v="3"/>
    <s v="PUERTO VIEJO MALB"/>
    <x v="0"/>
    <x v="1"/>
    <n v="13.99"/>
    <n v="13.99"/>
    <n v="0"/>
  </r>
  <r>
    <n v="79179"/>
    <x v="2"/>
    <x v="9"/>
    <s v="Crystal Head Vodka"/>
    <x v="2"/>
    <x v="108"/>
    <n v="97.99"/>
    <n v="97.99"/>
    <n v="2743.72"/>
  </r>
  <r>
    <n v="44929"/>
    <x v="0"/>
    <x v="16"/>
    <s v="Silver Palm Cabernet Sauvignon"/>
    <x v="0"/>
    <x v="243"/>
    <n v="17.989999999999998"/>
    <n v="17.989999999999998"/>
    <n v="7519.82"/>
  </r>
  <r>
    <n v="331810"/>
    <x v="2"/>
    <x v="28"/>
    <s v="Bols Genever Amsterdam est. 1575 Gin"/>
    <x v="0"/>
    <x v="49"/>
    <n v="28.99"/>
    <n v="28.99"/>
    <n v="405.85999999999996"/>
  </r>
  <r>
    <n v="81525"/>
    <x v="0"/>
    <x v="16"/>
    <s v="Virginia Dare Winery The Lost Colony Rare Red Blend"/>
    <x v="0"/>
    <x v="108"/>
    <n v="15.49"/>
    <n v="15.49"/>
    <n v="433.72"/>
  </r>
  <r>
    <n v="133477"/>
    <x v="0"/>
    <x v="12"/>
    <s v="BANFI ROSA REGALE BRACHETTO"/>
    <x v="6"/>
    <x v="1"/>
    <n v="14.49"/>
    <n v="14.49"/>
    <n v="0"/>
  </r>
  <r>
    <n v="25171"/>
    <x v="1"/>
    <x v="1"/>
    <s v="NEW PLANET RASPBERRY ALE 6/4 12 OZ"/>
    <x v="5"/>
    <x v="1"/>
    <n v="2.57"/>
    <n v="2.57"/>
    <n v="0"/>
  </r>
  <r>
    <n v="10928"/>
    <x v="1"/>
    <x v="1"/>
    <s v="CLOWN SHOES WHAMMY BAR IPA"/>
    <x v="5"/>
    <x v="1"/>
    <n v="2.27"/>
    <n v="2.27"/>
    <n v="0"/>
  </r>
  <r>
    <n v="29439"/>
    <x v="1"/>
    <x v="1"/>
    <s v="COBBLER MTN HONEY CIDER"/>
    <x v="5"/>
    <x v="1"/>
    <n v="3.34"/>
    <n v="3.34"/>
    <n v="0"/>
  </r>
  <r>
    <n v="24608"/>
    <x v="1"/>
    <x v="1"/>
    <s v="La Trappe Quadrupel"/>
    <x v="16"/>
    <x v="1"/>
    <n v="5.68"/>
    <n v="5.68"/>
    <n v="0"/>
  </r>
  <r>
    <n v="76271"/>
    <x v="2"/>
    <x v="13"/>
    <s v="Jose Cuervo Golden Strawberry Margarita"/>
    <x v="2"/>
    <x v="45"/>
    <n v="19.489999999999998"/>
    <n v="19.489999999999998"/>
    <n v="838.06999999999994"/>
  </r>
  <r>
    <n v="26446"/>
    <x v="1"/>
    <x v="1"/>
    <s v="Verdi Acai Sparkletini"/>
    <x v="0"/>
    <x v="1"/>
    <n v="6.42"/>
    <n v="6.42"/>
    <n v="0"/>
  </r>
  <r>
    <n v="333421"/>
    <x v="0"/>
    <x v="4"/>
    <s v="Castel Winery Acacia Medium Sweet Red Red Blend"/>
    <x v="0"/>
    <x v="81"/>
    <n v="9.7899999999999991"/>
    <n v="9.7899999999999991"/>
    <n v="890.88999999999987"/>
  </r>
  <r>
    <n v="23265"/>
    <x v="1"/>
    <x v="1"/>
    <s v="MAD RIVER JAMAICA RED"/>
    <x v="5"/>
    <x v="1"/>
    <n v="2.14"/>
    <n v="2.14"/>
    <n v="0"/>
  </r>
  <r>
    <n v="308574"/>
    <x v="2"/>
    <x v="9"/>
    <s v="Poland Select Wodka Vodka"/>
    <x v="15"/>
    <x v="82"/>
    <n v="14.99"/>
    <n v="14.99"/>
    <n v="344.77"/>
  </r>
  <r>
    <n v="23046"/>
    <x v="1"/>
    <x v="1"/>
    <s v="KARPACKIE SUPER BEER 9%"/>
    <x v="3"/>
    <x v="1"/>
    <n v="2.25"/>
    <n v="2.25"/>
    <n v="0"/>
  </r>
  <r>
    <n v="99727"/>
    <x v="1"/>
    <x v="1"/>
    <s v="O'HARA'S RED"/>
    <x v="10"/>
    <x v="1"/>
    <n v="2.2799999999999998"/>
    <n v="2.2799999999999998"/>
    <n v="0"/>
  </r>
  <r>
    <n v="10471"/>
    <x v="1"/>
    <x v="1"/>
    <s v="SCALDIS BLOND TRIPEL"/>
    <x v="0"/>
    <x v="1"/>
    <n v="15.79"/>
    <n v="15.79"/>
    <n v="0"/>
  </r>
  <r>
    <n v="96245"/>
    <x v="1"/>
    <x v="1"/>
    <s v="NORTH COAST ACME IPA NR"/>
    <x v="5"/>
    <x v="1"/>
    <n v="2.23"/>
    <n v="2.23"/>
    <n v="0"/>
  </r>
  <r>
    <n v="71450"/>
    <x v="2"/>
    <x v="23"/>
    <s v="The Lord Lieutenant Kinahan's 10 Year Old Single Malt Irish Whiskey"/>
    <x v="0"/>
    <x v="130"/>
    <n v="67.989999999999995"/>
    <n v="67.989999999999995"/>
    <n v="6663.0199999999995"/>
  </r>
  <r>
    <n v="67474"/>
    <x v="0"/>
    <x v="24"/>
    <s v="Kourtaki Dry Red Wine Agiorgitiko"/>
    <x v="4"/>
    <x v="6"/>
    <n v="14.99"/>
    <n v="14.99"/>
    <n v="299.8"/>
  </r>
  <r>
    <n v="10213"/>
    <x v="1"/>
    <x v="1"/>
    <s v="TILQUIN QUETSCHE 12.0Z NR"/>
    <x v="5"/>
    <x v="1"/>
    <n v="16.670000000000002"/>
    <n v="16.670000000000002"/>
    <n v="0"/>
  </r>
  <r>
    <n v="10855"/>
    <x v="2"/>
    <x v="15"/>
    <s v="Avion Silver Tequila"/>
    <x v="2"/>
    <x v="49"/>
    <n v="72.989999999999995"/>
    <n v="72.989999999999995"/>
    <n v="1021.8599999999999"/>
  </r>
  <r>
    <n v="26978"/>
    <x v="1"/>
    <x v="1"/>
    <s v="SAUCCNY CREEK SCHRICKELFRITZ 1"/>
    <x v="5"/>
    <x v="1"/>
    <n v="2.44"/>
    <n v="2.44"/>
    <n v="0"/>
  </r>
  <r>
    <n v="74138"/>
    <x v="2"/>
    <x v="23"/>
    <s v="&quot;An Fear Ciuin&quot; The Quiet Man Traditional Irish Whiskey"/>
    <x v="0"/>
    <x v="46"/>
    <n v="26.99"/>
    <n v="26.99"/>
    <n v="1511.4399999999998"/>
  </r>
  <r>
    <n v="304924"/>
    <x v="2"/>
    <x v="9"/>
    <s v="Absolut Lime Vodka"/>
    <x v="24"/>
    <x v="244"/>
    <n v="1.99"/>
    <n v="1.99"/>
    <n v="1184.05"/>
  </r>
  <r>
    <n v="37311"/>
    <x v="0"/>
    <x v="21"/>
    <s v="Chateau Peyraud Grand Vin de Bordeaux Cotes de Bordeaux Blaye Merlot"/>
    <x v="0"/>
    <x v="82"/>
    <n v="13.99"/>
    <n v="13.99"/>
    <n v="321.77"/>
  </r>
  <r>
    <n v="27958"/>
    <x v="1"/>
    <x v="1"/>
    <s v="ABITA LEMON WHEAT 4/6 12.0Z NR"/>
    <x v="5"/>
    <x v="1"/>
    <n v="1.77"/>
    <n v="1.77"/>
    <n v="0"/>
  </r>
  <r>
    <n v="323522"/>
    <x v="0"/>
    <x v="17"/>
    <s v="Porto Cordovero Fine Ruby Red Port"/>
    <x v="0"/>
    <x v="61"/>
    <n v="27.99"/>
    <n v="27.99"/>
    <n v="615.78"/>
  </r>
  <r>
    <n v="329120"/>
    <x v="0"/>
    <x v="10"/>
    <s v="Bodegas Frutos Villar Riberal Joven Tempranillo"/>
    <x v="0"/>
    <x v="1"/>
    <n v="12.99"/>
    <n v="12.99"/>
    <n v="0"/>
  </r>
  <r>
    <n v="319374"/>
    <x v="2"/>
    <x v="30"/>
    <s v="Bird Dog Hot Cinnamon Flavored Whiskey"/>
    <x v="0"/>
    <x v="180"/>
    <n v="15.99"/>
    <n v="15.99"/>
    <n v="1758.9"/>
  </r>
  <r>
    <n v="42238"/>
    <x v="0"/>
    <x v="25"/>
    <s v="Yangarra Estate GSM Estate Vineyard Grenache"/>
    <x v="0"/>
    <x v="28"/>
    <n v="24.99"/>
    <n v="24.99"/>
    <n v="299.88"/>
  </r>
  <r>
    <n v="67148"/>
    <x v="0"/>
    <x v="10"/>
    <s v="Yago Sant' Gria Red Blend"/>
    <x v="4"/>
    <x v="245"/>
    <n v="10.49"/>
    <n v="10.49"/>
    <n v="1793.79"/>
  </r>
  <r>
    <n v="10845"/>
    <x v="1"/>
    <x v="1"/>
    <s v="BEIRUT LAGER"/>
    <x v="5"/>
    <x v="1"/>
    <n v="2.06"/>
    <n v="2.06"/>
    <n v="0"/>
  </r>
  <r>
    <n v="62898"/>
    <x v="0"/>
    <x v="31"/>
    <s v="Willm Cuvee Emile Willm Gewurztraminer"/>
    <x v="0"/>
    <x v="45"/>
    <n v="23.99"/>
    <n v="23.99"/>
    <n v="1031.57"/>
  </r>
  <r>
    <n v="332651"/>
    <x v="2"/>
    <x v="15"/>
    <s v="Limited Edition Extra Anejo 7 Anos Tequila"/>
    <x v="0"/>
    <x v="23"/>
    <n v="325.99"/>
    <n v="325.99"/>
    <n v="5215.84"/>
  </r>
  <r>
    <n v="29058"/>
    <x v="1"/>
    <x v="1"/>
    <s v="HEBREW BOCK BOCK 12/22.OZ NR"/>
    <x v="1"/>
    <x v="1"/>
    <n v="14.62"/>
    <n v="14.62"/>
    <n v="0"/>
  </r>
  <r>
    <n v="10670"/>
    <x v="2"/>
    <x v="26"/>
    <s v="Toms Foolery Bonded Bourbon Whiskey"/>
    <x v="0"/>
    <x v="109"/>
    <n v="43.99"/>
    <n v="43.99"/>
    <n v="1759.6000000000001"/>
  </r>
  <r>
    <n v="344379"/>
    <x v="0"/>
    <x v="10"/>
    <s v="ESTREIA VINHO VERDE"/>
    <x v="0"/>
    <x v="1"/>
    <n v="5.99"/>
    <n v="5.99"/>
    <n v="0"/>
  </r>
  <r>
    <n v="424013"/>
    <x v="0"/>
    <x v="17"/>
    <s v="Romariz Fine Ruby Red Port"/>
    <x v="0"/>
    <x v="49"/>
    <n v="13.99"/>
    <n v="13.99"/>
    <n v="195.86"/>
  </r>
  <r>
    <n v="24555"/>
    <x v="1"/>
    <x v="1"/>
    <s v="RODENBACH VINTAGE 6/750ML"/>
    <x v="0"/>
    <x v="1"/>
    <n v="16.25"/>
    <n v="16.25"/>
    <n v="0"/>
  </r>
  <r>
    <n v="28120"/>
    <x v="1"/>
    <x v="1"/>
    <s v="UINTA YARD SALE WINTER LARGER CAN"/>
    <x v="5"/>
    <x v="1"/>
    <n v="1.72"/>
    <n v="1.72"/>
    <n v="0"/>
  </r>
  <r>
    <n v="29252"/>
    <x v="1"/>
    <x v="1"/>
    <s v="ABITA SEERSUCKER SUMMER PILS"/>
    <x v="5"/>
    <x v="1"/>
    <n v="1.74"/>
    <n v="1.74"/>
    <n v="0"/>
  </r>
  <r>
    <n v="333561"/>
    <x v="0"/>
    <x v="11"/>
    <s v="BERNABEI PROSECCO DI VALDOBBIANDENE DOCG"/>
    <x v="0"/>
    <x v="1"/>
    <n v="15.49"/>
    <n v="15.49"/>
    <n v="0"/>
  </r>
  <r>
    <n v="27002"/>
    <x v="1"/>
    <x v="1"/>
    <s v="NO LI WRECKING BALL 6/4 12.0Z NR"/>
    <x v="5"/>
    <x v="1"/>
    <n v="3.21"/>
    <n v="3.21"/>
    <n v="0"/>
  </r>
  <r>
    <n v="311962"/>
    <x v="0"/>
    <x v="7"/>
    <s v="Finca Los Olmos Mountain Door Castle View Malbec"/>
    <x v="0"/>
    <x v="1"/>
    <n v="9.7899999999999991"/>
    <n v="9.7899999999999991"/>
    <n v="0"/>
  </r>
  <r>
    <n v="76785"/>
    <x v="2"/>
    <x v="30"/>
    <s v="Collingwood Toasted Maplewood Mellowed Blended Canadian Whiskey"/>
    <x v="0"/>
    <x v="39"/>
    <n v="24.99"/>
    <n v="24.99"/>
    <n v="1624.35"/>
  </r>
  <r>
    <n v="346507"/>
    <x v="0"/>
    <x v="10"/>
    <s v="Casa Santa Eulalia Superior Alvarinho"/>
    <x v="0"/>
    <x v="138"/>
    <n v="12.99"/>
    <n v="12.99"/>
    <n v="714.45"/>
  </r>
  <r>
    <n v="79685"/>
    <x v="0"/>
    <x v="17"/>
    <s v="Noilly Prat Extra Dry Vermouth"/>
    <x v="6"/>
    <x v="36"/>
    <n v="14.49"/>
    <n v="14.49"/>
    <n v="478.17"/>
  </r>
  <r>
    <n v="42285"/>
    <x v="0"/>
    <x v="12"/>
    <s v="Piper Heidsieck Brut Rose Sauvage Champagne Rose Champagne Blend"/>
    <x v="0"/>
    <x v="7"/>
    <n v="53.99"/>
    <n v="53.99"/>
    <n v="323.94"/>
  </r>
  <r>
    <n v="118680"/>
    <x v="0"/>
    <x v="16"/>
    <s v="Whitehall Lane Merlot"/>
    <x v="0"/>
    <x v="23"/>
    <n v="30.99"/>
    <n v="30.99"/>
    <n v="495.84"/>
  </r>
  <r>
    <n v="24524"/>
    <x v="1"/>
    <x v="1"/>
    <s v="NORTH COAST OLD STOCK RESERVE 12/500"/>
    <x v="7"/>
    <x v="1"/>
    <n v="25.64"/>
    <n v="25.64"/>
    <n v="0"/>
  </r>
  <r>
    <n v="430228"/>
    <x v="0"/>
    <x v="6"/>
    <s v="Maui Wine Maui Blanc Pineapple White Blend"/>
    <x v="0"/>
    <x v="41"/>
    <n v="14.99"/>
    <n v="14.99"/>
    <n v="14.99"/>
  </r>
  <r>
    <n v="98981"/>
    <x v="1"/>
    <x v="1"/>
    <s v="AYINGER OKTOBERFEST 20/17OZ NR"/>
    <x v="26"/>
    <x v="1"/>
    <n v="3.67"/>
    <n v="3.67"/>
    <n v="0"/>
  </r>
  <r>
    <n v="29199"/>
    <x v="1"/>
    <x v="1"/>
    <s v="Monk's Cafe Flemish Sour Ale"/>
    <x v="0"/>
    <x v="1"/>
    <n v="12.13"/>
    <n v="12.13"/>
    <n v="0"/>
  </r>
  <r>
    <n v="116114"/>
    <x v="0"/>
    <x v="21"/>
    <s v="Louis Latour Ardeche Chardonnay"/>
    <x v="0"/>
    <x v="95"/>
    <n v="12.49"/>
    <n v="12.49"/>
    <n v="661.97"/>
  </r>
  <r>
    <n v="231966"/>
    <x v="0"/>
    <x v="10"/>
    <s v="Bacalhoa Quinta da Bacalhoa Cabernet Sauvignon"/>
    <x v="0"/>
    <x v="31"/>
    <n v="19.989999999999998"/>
    <n v="19.989999999999998"/>
    <n v="39.979999999999997"/>
  </r>
  <r>
    <n v="81857"/>
    <x v="0"/>
    <x v="21"/>
    <s v="Cheval Quancard Chateau Haut Logat Haut Medoc Bordeaux Blend"/>
    <x v="0"/>
    <x v="144"/>
    <n v="19.489999999999998"/>
    <n v="19.489999999999998"/>
    <n v="3995.45"/>
  </r>
  <r>
    <n v="34924"/>
    <x v="0"/>
    <x v="6"/>
    <s v="Elk Run Riesling"/>
    <x v="0"/>
    <x v="45"/>
    <n v="12.99"/>
    <n v="12.99"/>
    <n v="558.57000000000005"/>
  </r>
  <r>
    <n v="44058"/>
    <x v="0"/>
    <x v="21"/>
    <s v="Faiveley Joseph Faiveley Bourgogne Blanc Chardonnay"/>
    <x v="0"/>
    <x v="12"/>
    <n v="19.690000000000001"/>
    <n v="19.690000000000001"/>
    <n v="413.49"/>
  </r>
  <r>
    <n v="29555"/>
    <x v="1"/>
    <x v="1"/>
    <s v="BFM ABBAYE BON CHIEN 14 12.0Z"/>
    <x v="5"/>
    <x v="1"/>
    <n v="21.05"/>
    <n v="21.05"/>
    <n v="0"/>
  </r>
  <r>
    <n v="29860"/>
    <x v="1"/>
    <x v="1"/>
    <s v="ABITA MAPLE PECAN 22.0Z"/>
    <x v="1"/>
    <x v="1"/>
    <n v="11.29"/>
    <n v="11.29"/>
    <n v="0"/>
  </r>
  <r>
    <n v="321672"/>
    <x v="0"/>
    <x v="11"/>
    <s v="Tenute Silvio Nardi Vigneto Manachiara Brunello di Montalcino Sangiovese"/>
    <x v="0"/>
    <x v="1"/>
    <n v="86.99"/>
    <n v="86.99"/>
    <n v="0"/>
  </r>
  <r>
    <n v="232948"/>
    <x v="0"/>
    <x v="18"/>
    <s v="Sho Une Junmai Dai Ginjo"/>
    <x v="9"/>
    <x v="52"/>
    <n v="33.99"/>
    <n v="33.99"/>
    <n v="237.93"/>
  </r>
  <r>
    <n v="29805"/>
    <x v="1"/>
    <x v="1"/>
    <s v="The Bruery Gypsy Tart"/>
    <x v="0"/>
    <x v="26"/>
    <n v="16.22"/>
    <n v="16.22"/>
    <n v="48.66"/>
  </r>
  <r>
    <n v="322124"/>
    <x v="0"/>
    <x v="4"/>
    <s v="BGA Skeleton Malbec"/>
    <x v="15"/>
    <x v="42"/>
    <n v="11.99"/>
    <n v="11.99"/>
    <n v="59.95"/>
  </r>
  <r>
    <n v="340884"/>
    <x v="2"/>
    <x v="2"/>
    <s v="Glengoyne 15 Year Old Highland Single Malt Scotch Whiskey"/>
    <x v="0"/>
    <x v="10"/>
    <n v="71.989999999999995"/>
    <n v="71.989999999999995"/>
    <n v="935.86999999999989"/>
  </r>
  <r>
    <n v="47127"/>
    <x v="2"/>
    <x v="5"/>
    <s v="TUACA Liqueur"/>
    <x v="24"/>
    <x v="108"/>
    <n v="1.79"/>
    <n v="1.79"/>
    <n v="50.120000000000005"/>
  </r>
  <r>
    <n v="16888"/>
    <x v="2"/>
    <x v="5"/>
    <s v="Aguardiente Cristal"/>
    <x v="0"/>
    <x v="149"/>
    <n v="13.99"/>
    <n v="13.99"/>
    <n v="1385.01"/>
  </r>
  <r>
    <n v="92177"/>
    <x v="1"/>
    <x v="1"/>
    <s v="PETRUS OLD BROWN BAVIK 11.20Z"/>
    <x v="10"/>
    <x v="1"/>
    <n v="4.21"/>
    <n v="4.21"/>
    <n v="0"/>
  </r>
  <r>
    <n v="24138"/>
    <x v="1"/>
    <x v="1"/>
    <s v="Anderson Valley Boont Amber Ale Can"/>
    <x v="5"/>
    <x v="64"/>
    <n v="2.06"/>
    <n v="2.06"/>
    <n v="86.52"/>
  </r>
  <r>
    <n v="318813"/>
    <x v="0"/>
    <x v="16"/>
    <s v="3 Girls Oak Ridge Winery Pinot Noir"/>
    <x v="0"/>
    <x v="1"/>
    <n v="8.59"/>
    <n v="8.59"/>
    <n v="0"/>
  </r>
  <r>
    <n v="325381"/>
    <x v="2"/>
    <x v="15"/>
    <s v="Del Maguey Vida Mezcal"/>
    <x v="0"/>
    <x v="22"/>
    <n v="40.99"/>
    <n v="40.99"/>
    <n v="1270.69"/>
  </r>
  <r>
    <n v="70152"/>
    <x v="2"/>
    <x v="15"/>
    <s v="Juarez Gold Tequila"/>
    <x v="15"/>
    <x v="44"/>
    <n v="12.99"/>
    <n v="12.99"/>
    <n v="1026.21"/>
  </r>
  <r>
    <n v="47118"/>
    <x v="2"/>
    <x v="26"/>
    <s v="WILLIAM L WELLER"/>
    <x v="0"/>
    <x v="31"/>
    <n v="99.99"/>
    <n v="99.99"/>
    <n v="199.98"/>
  </r>
  <r>
    <n v="126764"/>
    <x v="3"/>
    <x v="19"/>
    <s v="Manischewitz Blackberry Kosher For Passover Red Blend"/>
    <x v="23"/>
    <x v="49"/>
    <n v="14.99"/>
    <n v="14.99"/>
    <n v="209.86"/>
  </r>
  <r>
    <n v="89494"/>
    <x v="0"/>
    <x v="6"/>
    <s v="Livingston Cellars Reserve Chardonnay"/>
    <x v="4"/>
    <x v="29"/>
    <n v="8.49"/>
    <n v="8.49"/>
    <n v="1027.29"/>
  </r>
  <r>
    <n v="428876"/>
    <x v="3"/>
    <x v="19"/>
    <s v="Zion Dolev Dry Red Cabernet Sauvignon"/>
    <x v="0"/>
    <x v="0"/>
    <n v="10.49"/>
    <n v="10.49"/>
    <n v="104.9"/>
  </r>
  <r>
    <n v="41453"/>
    <x v="2"/>
    <x v="2"/>
    <s v="Bowmore Aged 18 Years Old Islay Single Malt Scotch Whiskey"/>
    <x v="0"/>
    <x v="61"/>
    <n v="112.99"/>
    <n v="112.99"/>
    <n v="2485.7799999999997"/>
  </r>
  <r>
    <n v="82997"/>
    <x v="0"/>
    <x v="21"/>
    <s v="Chateau Duhart Milon Pauillac Bordeaux Blend"/>
    <x v="0"/>
    <x v="1"/>
    <n v="139.99"/>
    <n v="139.99"/>
    <n v="0"/>
  </r>
  <r>
    <n v="29138"/>
    <x v="1"/>
    <x v="1"/>
    <s v="SCHOENRAMER PILS 20/16.9.OZ NR"/>
    <x v="3"/>
    <x v="1"/>
    <n v="4.6100000000000003"/>
    <n v="4.6100000000000003"/>
    <n v="0"/>
  </r>
  <r>
    <n v="29169"/>
    <x v="1"/>
    <x v="1"/>
    <s v="TERRAPIN PUMPKIN FEST 4/6 12.OZ CAN"/>
    <x v="5"/>
    <x v="1"/>
    <n v="1.42"/>
    <n v="1.42"/>
    <n v="0"/>
  </r>
  <r>
    <n v="333525"/>
    <x v="0"/>
    <x v="21"/>
    <s v="Dependable 2C Syrah"/>
    <x v="0"/>
    <x v="1"/>
    <n v="7.99"/>
    <n v="7.99"/>
    <n v="0"/>
  </r>
  <r>
    <n v="393495"/>
    <x v="0"/>
    <x v="21"/>
    <s v="Axel des Vignes White Bordeaux Blend"/>
    <x v="0"/>
    <x v="31"/>
    <n v="6.99"/>
    <n v="6.99"/>
    <n v="13.98"/>
  </r>
  <r>
    <n v="3166"/>
    <x v="1"/>
    <x v="1"/>
    <s v="Fordham Copperhead Ale"/>
    <x v="5"/>
    <x v="33"/>
    <n v="1.46"/>
    <n v="1.46"/>
    <n v="78.84"/>
  </r>
  <r>
    <n v="29847"/>
    <x v="1"/>
    <x v="1"/>
    <s v="COBBLER MOUNTAIN PUMPKIN SPICE CIDER 12.0Z"/>
    <x v="5"/>
    <x v="1"/>
    <n v="3.34"/>
    <n v="3.34"/>
    <n v="0"/>
  </r>
  <r>
    <n v="72395"/>
    <x v="2"/>
    <x v="15"/>
    <s v="JOSE CUERVO GOLD W/MARGARITA MIX"/>
    <x v="0"/>
    <x v="94"/>
    <n v="18.489999999999998"/>
    <n v="18.489999999999998"/>
    <n v="1109.3999999999999"/>
  </r>
  <r>
    <n v="366927"/>
    <x v="0"/>
    <x v="21"/>
    <s v="Chateau Magence Blanc Graves White Bordeaux Blend"/>
    <x v="0"/>
    <x v="26"/>
    <n v="7.99"/>
    <n v="7.99"/>
    <n v="23.97"/>
  </r>
  <r>
    <n v="348152"/>
    <x v="2"/>
    <x v="26"/>
    <s v="Virginia Black American Whiskey"/>
    <x v="0"/>
    <x v="73"/>
    <n v="44.99"/>
    <n v="44.99"/>
    <n v="2339.48"/>
  </r>
  <r>
    <n v="48436"/>
    <x v="0"/>
    <x v="12"/>
    <s v="Allure Bubbly Moscato Muscat"/>
    <x v="0"/>
    <x v="1"/>
    <n v="12.69"/>
    <n v="12.69"/>
    <n v="0"/>
  </r>
  <r>
    <n v="90514"/>
    <x v="1"/>
    <x v="1"/>
    <s v="BUSCH 18PK CAN"/>
    <x v="5"/>
    <x v="1"/>
    <n v="14.13"/>
    <n v="14.13"/>
    <n v="0"/>
  </r>
  <r>
    <n v="112844"/>
    <x v="3"/>
    <x v="19"/>
    <s v="Kedem Blush Chablis Rare Rose Blend"/>
    <x v="0"/>
    <x v="41"/>
    <n v="5.79"/>
    <n v="5.79"/>
    <n v="5.79"/>
  </r>
  <r>
    <n v="61735"/>
    <x v="2"/>
    <x v="8"/>
    <s v="Cruzan Raspberry Rum"/>
    <x v="0"/>
    <x v="32"/>
    <n v="11.99"/>
    <n v="11.99"/>
    <n v="1246.96"/>
  </r>
  <r>
    <n v="6416"/>
    <x v="1"/>
    <x v="1"/>
    <s v="AYINGER ALTBAIRISCH 20/17OZ NR"/>
    <x v="3"/>
    <x v="1"/>
    <n v="3.67"/>
    <n v="3.67"/>
    <n v="0"/>
  </r>
  <r>
    <n v="27235"/>
    <x v="2"/>
    <x v="2"/>
    <s v="Cutty Sark Blended Scotch Whiskey"/>
    <x v="0"/>
    <x v="246"/>
    <n v="18.989999999999998"/>
    <n v="18.989999999999998"/>
    <n v="4576.5899999999992"/>
  </r>
  <r>
    <n v="88399"/>
    <x v="0"/>
    <x v="21"/>
    <s v="TEHSHEN WHITE BLEND"/>
    <x v="0"/>
    <x v="247"/>
    <n v="23.99"/>
    <n v="23.99"/>
    <n v="-287.88"/>
  </r>
  <r>
    <n v="318445"/>
    <x v="0"/>
    <x v="10"/>
    <s v="TEMPUS FUGI PRIORAT"/>
    <x v="0"/>
    <x v="1"/>
    <n v="15.99"/>
    <n v="15.99"/>
    <n v="0"/>
  </r>
  <r>
    <n v="301011"/>
    <x v="0"/>
    <x v="6"/>
    <s v="La Crema Chardonnay"/>
    <x v="0"/>
    <x v="48"/>
    <n v="30.99"/>
    <n v="30.99"/>
    <n v="123.96"/>
  </r>
  <r>
    <n v="161446"/>
    <x v="0"/>
    <x v="4"/>
    <s v="VIN DE CASA CAB"/>
    <x v="15"/>
    <x v="1"/>
    <n v="13.99"/>
    <n v="13.99"/>
    <n v="0"/>
  </r>
  <r>
    <n v="94242"/>
    <x v="1"/>
    <x v="1"/>
    <s v="KEYSTONE ICE 12/24OZ CAN"/>
    <x v="17"/>
    <x v="1"/>
    <n v="12.54"/>
    <n v="12.54"/>
    <n v="0"/>
  </r>
  <r>
    <n v="51497"/>
    <x v="2"/>
    <x v="9"/>
    <s v="Smirnoff Twist Watermelon Vodka"/>
    <x v="15"/>
    <x v="32"/>
    <n v="15.99"/>
    <n v="15.99"/>
    <n v="1662.96"/>
  </r>
  <r>
    <n v="341997"/>
    <x v="0"/>
    <x v="21"/>
    <s v="Chateau Barade Bordeaux Superieur Bordeaux Blend"/>
    <x v="50"/>
    <x v="28"/>
    <n v="36.99"/>
    <n v="36.99"/>
    <n v="443.88"/>
  </r>
  <r>
    <n v="47167"/>
    <x v="2"/>
    <x v="9"/>
    <s v="FEIGLING VODKA"/>
    <x v="0"/>
    <x v="1"/>
    <n v="29.99"/>
    <n v="29.99"/>
    <n v="0"/>
  </r>
  <r>
    <n v="22599"/>
    <x v="1"/>
    <x v="1"/>
    <s v="BROOKLYN PARTY PACK"/>
    <x v="5"/>
    <x v="1"/>
    <n v="1.37"/>
    <n v="1.37"/>
    <n v="0"/>
  </r>
  <r>
    <n v="71286"/>
    <x v="1"/>
    <x v="32"/>
    <s v="Hudson Manhattan Rye"/>
    <x v="0"/>
    <x v="131"/>
    <n v="45.99"/>
    <n v="45.99"/>
    <n v="7818.3"/>
  </r>
  <r>
    <n v="75346"/>
    <x v="1"/>
    <x v="32"/>
    <s v="Firefly White Lightning Moonshine"/>
    <x v="0"/>
    <x v="84"/>
    <n v="19.989999999999998"/>
    <n v="19.989999999999998"/>
    <n v="1339.33"/>
  </r>
  <r>
    <n v="70348"/>
    <x v="2"/>
    <x v="23"/>
    <s v="Paddy Irish Bee Sting Honey Whiskey"/>
    <x v="0"/>
    <x v="164"/>
    <n v="19.690000000000001"/>
    <n v="19.690000000000001"/>
    <n v="3150.4"/>
  </r>
  <r>
    <n v="26733"/>
    <x v="1"/>
    <x v="1"/>
    <s v="PERENNIAL BARRY RYE STOUT 12/750ML"/>
    <x v="0"/>
    <x v="1"/>
    <n v="18.47"/>
    <n v="18.47"/>
    <n v="0"/>
  </r>
  <r>
    <n v="333307"/>
    <x v="0"/>
    <x v="16"/>
    <s v="Napa Cellars Pinot Noir"/>
    <x v="0"/>
    <x v="111"/>
    <n v="19.989999999999998"/>
    <n v="19.989999999999998"/>
    <n v="1019.4899999999999"/>
  </r>
  <r>
    <n v="24184"/>
    <x v="1"/>
    <x v="1"/>
    <s v="THE BRUERY TRADE WINDS TRIPLE 25.4Z"/>
    <x v="11"/>
    <x v="1"/>
    <n v="9.31"/>
    <n v="9.31"/>
    <n v="0"/>
  </r>
  <r>
    <n v="72102"/>
    <x v="0"/>
    <x v="10"/>
    <s v="Bodegas y Vinedos Escudero Platon Fuente Milano Verdejo"/>
    <x v="0"/>
    <x v="26"/>
    <n v="8.99"/>
    <n v="8.99"/>
    <n v="26.97"/>
  </r>
  <r>
    <n v="19836"/>
    <x v="0"/>
    <x v="16"/>
    <s v="Fess Parker Pinot Noir"/>
    <x v="0"/>
    <x v="11"/>
    <n v="27.99"/>
    <n v="27.99"/>
    <n v="671.76"/>
  </r>
  <r>
    <n v="310153"/>
    <x v="0"/>
    <x v="25"/>
    <s v="ST HALLETT GAMEKEEPERS RES SHZ"/>
    <x v="0"/>
    <x v="1"/>
    <n v="11.49"/>
    <n v="11.49"/>
    <n v="0"/>
  </r>
  <r>
    <n v="8281"/>
    <x v="1"/>
    <x v="1"/>
    <s v="BITBURGER 16.9 OZ CAN"/>
    <x v="3"/>
    <x v="1"/>
    <n v="1.43"/>
    <n v="1.43"/>
    <n v="0"/>
  </r>
  <r>
    <n v="40479"/>
    <x v="0"/>
    <x v="11"/>
    <s v="Tommasi Poggio al Tufo Vigneto Rompicollo Maremma Toscana Sangiovese"/>
    <x v="0"/>
    <x v="52"/>
    <n v="16.489999999999998"/>
    <n v="16.489999999999998"/>
    <n v="115.42999999999999"/>
  </r>
  <r>
    <n v="305647"/>
    <x v="0"/>
    <x v="21"/>
    <s v="Maison Nicolas Sauvignon Blanc"/>
    <x v="0"/>
    <x v="1"/>
    <n v="8.59"/>
    <n v="8.59"/>
    <n v="0"/>
  </r>
  <r>
    <n v="29068"/>
    <x v="2"/>
    <x v="30"/>
    <s v="Canadian Club Original 1858 Blended Canadian Whiskey"/>
    <x v="35"/>
    <x v="59"/>
    <n v="4.79"/>
    <n v="4.79"/>
    <n v="895.73"/>
  </r>
  <r>
    <n v="70523"/>
    <x v="2"/>
    <x v="26"/>
    <s v="Evan Williams Reserve Cherry Bourbon Whiskey"/>
    <x v="0"/>
    <x v="78"/>
    <n v="11.49"/>
    <n v="11.49"/>
    <n v="1068.57"/>
  </r>
  <r>
    <n v="84548"/>
    <x v="0"/>
    <x v="16"/>
    <s v="Irony Small Lot Reserve Cabernet Sauvignon"/>
    <x v="0"/>
    <x v="248"/>
    <n v="14.69"/>
    <n v="11.99"/>
    <n v="3453.12"/>
  </r>
  <r>
    <n v="57894"/>
    <x v="0"/>
    <x v="6"/>
    <s v="LIBERTY TAVERN EST CHARD"/>
    <x v="0"/>
    <x v="1"/>
    <n v="16.989999999999998"/>
    <n v="16.989999999999998"/>
    <n v="0"/>
  </r>
  <r>
    <n v="368091"/>
    <x v="0"/>
    <x v="12"/>
    <s v="FERRARI BRUT"/>
    <x v="0"/>
    <x v="1"/>
    <n v="23.99"/>
    <n v="23.99"/>
    <n v="0"/>
  </r>
  <r>
    <n v="52531"/>
    <x v="0"/>
    <x v="25"/>
    <s v="The Little Penguin Shiraz"/>
    <x v="0"/>
    <x v="83"/>
    <n v="8.99"/>
    <n v="6.49"/>
    <n v="467.28000000000003"/>
  </r>
  <r>
    <n v="12006"/>
    <x v="1"/>
    <x v="1"/>
    <s v="Southern Tier Nu Skool IPA"/>
    <x v="5"/>
    <x v="94"/>
    <n v="1.55"/>
    <n v="1.55"/>
    <n v="93"/>
  </r>
  <r>
    <n v="29690"/>
    <x v="1"/>
    <x v="1"/>
    <s v="EVIL TWIN AMAGER 22.0Z"/>
    <x v="1"/>
    <x v="1"/>
    <n v="18.850000000000001"/>
    <n v="18.850000000000001"/>
    <n v="0"/>
  </r>
  <r>
    <n v="336585"/>
    <x v="0"/>
    <x v="21"/>
    <s v="Chateau Floreal Laguens Bordeaux Superieur Bordeaux Blend"/>
    <x v="0"/>
    <x v="25"/>
    <n v="12.99"/>
    <n v="12.99"/>
    <n v="467.64"/>
  </r>
  <r>
    <n v="156744"/>
    <x v="0"/>
    <x v="21"/>
    <s v="Chateau Tour Puyblanquet Saint Emilion Bordeaux Blend"/>
    <x v="0"/>
    <x v="21"/>
    <n v="18.989999999999998"/>
    <n v="18.989999999999998"/>
    <n v="569.69999999999993"/>
  </r>
  <r>
    <n v="26916"/>
    <x v="1"/>
    <x v="1"/>
    <s v="WHITE BIRCH NYX 12/22.0Z NR"/>
    <x v="1"/>
    <x v="1"/>
    <n v="5.4"/>
    <n v="5.4"/>
    <n v="0"/>
  </r>
  <r>
    <n v="166254"/>
    <x v="0"/>
    <x v="16"/>
    <s v="Rombauer Vineyards Cabernet Sauvignon"/>
    <x v="0"/>
    <x v="33"/>
    <n v="65.989999999999995"/>
    <n v="65.989999999999995"/>
    <n v="3563.4599999999996"/>
  </r>
  <r>
    <n v="309729"/>
    <x v="0"/>
    <x v="31"/>
    <s v="Zind Humbrecht Turckheim Riesling"/>
    <x v="0"/>
    <x v="1"/>
    <n v="27.99"/>
    <n v="27.99"/>
    <n v="0"/>
  </r>
  <r>
    <n v="319652"/>
    <x v="0"/>
    <x v="12"/>
    <s v="Bolla Extra Dry Prosecco di Treviso Glera"/>
    <x v="0"/>
    <x v="1"/>
    <n v="14.99"/>
    <n v="14.99"/>
    <n v="0"/>
  </r>
  <r>
    <n v="24637"/>
    <x v="1"/>
    <x v="1"/>
    <s v="SCHLAFLY AMERICAN IPA 4/6 12.0Z"/>
    <x v="5"/>
    <x v="1"/>
    <n v="2.4"/>
    <n v="2.4"/>
    <n v="0"/>
  </r>
  <r>
    <n v="99562"/>
    <x v="1"/>
    <x v="1"/>
    <s v="UNIBROUE TROIS PISTOLS 6/4 12.OZ"/>
    <x v="5"/>
    <x v="1"/>
    <n v="3.08"/>
    <n v="3.08"/>
    <n v="0"/>
  </r>
  <r>
    <n v="408042"/>
    <x v="0"/>
    <x v="3"/>
    <s v="San Elias Cabernet Sauvignon"/>
    <x v="0"/>
    <x v="1"/>
    <n v="6.79"/>
    <n v="6.79"/>
    <n v="0"/>
  </r>
  <r>
    <n v="59722"/>
    <x v="4"/>
    <x v="35"/>
    <s v="STORE SPECIAL WINE 10 LITER"/>
    <x v="53"/>
    <x v="1"/>
    <n v="1.89"/>
    <n v="1.89"/>
    <n v="0"/>
  </r>
  <r>
    <n v="27450"/>
    <x v="1"/>
    <x v="1"/>
    <s v="SCHLAFLY YAKIMA WHEAT 4/6 12.0Z CAN"/>
    <x v="5"/>
    <x v="1"/>
    <n v="1.8"/>
    <n v="1.8"/>
    <n v="0"/>
  </r>
  <r>
    <n v="330224"/>
    <x v="0"/>
    <x v="16"/>
    <s v="Mt. Brave Malbec"/>
    <x v="0"/>
    <x v="7"/>
    <n v="81.99"/>
    <n v="81.99"/>
    <n v="491.93999999999994"/>
  </r>
  <r>
    <n v="73943"/>
    <x v="2"/>
    <x v="5"/>
    <s v="Prichard's Fudge Brownie Cream Liqueur"/>
    <x v="0"/>
    <x v="48"/>
    <n v="30.99"/>
    <n v="30.99"/>
    <n v="123.96"/>
  </r>
  <r>
    <n v="422304"/>
    <x v="0"/>
    <x v="27"/>
    <s v="Kim Crawford Sauvignon Blanc"/>
    <x v="6"/>
    <x v="78"/>
    <n v="10.79"/>
    <n v="10.79"/>
    <n v="1003.4699999999999"/>
  </r>
  <r>
    <n v="76868"/>
    <x v="2"/>
    <x v="13"/>
    <s v="Finest Call Premium Peach Puree Drink Mix"/>
    <x v="15"/>
    <x v="86"/>
    <n v="4.99"/>
    <n v="4.99"/>
    <n v="389.22"/>
  </r>
  <r>
    <n v="54267"/>
    <x v="0"/>
    <x v="10"/>
    <s v="Artiga Fustel Mas Delmera Tempranillo"/>
    <x v="0"/>
    <x v="15"/>
    <n v="9.49"/>
    <n v="9.49"/>
    <n v="104.39"/>
  </r>
  <r>
    <n v="320326"/>
    <x v="0"/>
    <x v="16"/>
    <s v="Acorn Heritage Vines Alegria Vineyards Zinfandel"/>
    <x v="0"/>
    <x v="1"/>
    <n v="45.99"/>
    <n v="45.99"/>
    <n v="0"/>
  </r>
  <r>
    <n v="64980"/>
    <x v="2"/>
    <x v="26"/>
    <s v="Jim Beam Choice Kentucky Straight Bourbon Whiskey"/>
    <x v="0"/>
    <x v="1"/>
    <n v="11.29"/>
    <n v="11.29"/>
    <n v="0"/>
  </r>
  <r>
    <n v="47564"/>
    <x v="2"/>
    <x v="9"/>
    <s v="Pinnacle Atomic Hot Vodka"/>
    <x v="15"/>
    <x v="3"/>
    <n v="14.49"/>
    <n v="14.49"/>
    <n v="275.31"/>
  </r>
  <r>
    <n v="40604"/>
    <x v="3"/>
    <x v="19"/>
    <s v="Rashi Claret Semi Sweet Red Wine Rare Red Blend"/>
    <x v="0"/>
    <x v="12"/>
    <n v="8.99"/>
    <n v="8.99"/>
    <n v="188.79"/>
  </r>
  <r>
    <n v="75368"/>
    <x v="1"/>
    <x v="32"/>
    <s v="Firefly Cherry Moonshine"/>
    <x v="0"/>
    <x v="38"/>
    <n v="19.989999999999998"/>
    <n v="19.989999999999998"/>
    <n v="959.52"/>
  </r>
  <r>
    <n v="137847"/>
    <x v="0"/>
    <x v="7"/>
    <s v="Valentin Bianchi Don Valentin Bianchi Lacrado Bordeaux Blend"/>
    <x v="0"/>
    <x v="0"/>
    <n v="10.99"/>
    <n v="10.99"/>
    <n v="109.9"/>
  </r>
  <r>
    <n v="345213"/>
    <x v="0"/>
    <x v="4"/>
    <s v="Artevani Red Dry Saperavi"/>
    <x v="0"/>
    <x v="41"/>
    <n v="26.99"/>
    <n v="26.99"/>
    <n v="26.99"/>
  </r>
  <r>
    <n v="14141"/>
    <x v="2"/>
    <x v="8"/>
    <s v="Cruzan Single Barrel Rum"/>
    <x v="0"/>
    <x v="184"/>
    <n v="25.99"/>
    <n v="25.99"/>
    <n v="3586.62"/>
  </r>
  <r>
    <n v="333609"/>
    <x v="0"/>
    <x v="27"/>
    <s v="Dog Point Vineyard Chardonnay"/>
    <x v="0"/>
    <x v="1"/>
    <n v="35.99"/>
    <n v="35.99"/>
    <n v="0"/>
  </r>
  <r>
    <n v="83380"/>
    <x v="0"/>
    <x v="6"/>
    <s v="Estancia Chardonnay"/>
    <x v="0"/>
    <x v="249"/>
    <n v="13.99"/>
    <n v="13.99"/>
    <n v="5358.17"/>
  </r>
  <r>
    <n v="48217"/>
    <x v="2"/>
    <x v="26"/>
    <s v="Willett Pot Still Reserve Bourbon Whiskey"/>
    <x v="2"/>
    <x v="5"/>
    <n v="91.99"/>
    <n v="91.99"/>
    <n v="827.91"/>
  </r>
  <r>
    <n v="107557"/>
    <x v="0"/>
    <x v="17"/>
    <s v="Fonseca 10 Year Old Tawny Red Port"/>
    <x v="0"/>
    <x v="7"/>
    <n v="26.99"/>
    <n v="26.99"/>
    <n v="161.94"/>
  </r>
  <r>
    <n v="336338"/>
    <x v="0"/>
    <x v="0"/>
    <s v="Zorgvliet Silver Myn Argentum Bordeaux Blend"/>
    <x v="0"/>
    <x v="1"/>
    <n v="10.99"/>
    <n v="10.99"/>
    <n v="0"/>
  </r>
  <r>
    <n v="345178"/>
    <x v="2"/>
    <x v="28"/>
    <s v="Checkerbark American Dry Gin"/>
    <x v="0"/>
    <x v="48"/>
    <n v="27.99"/>
    <n v="27.99"/>
    <n v="111.96"/>
  </r>
  <r>
    <n v="26327"/>
    <x v="1"/>
    <x v="1"/>
    <s v="LEFT COAST HOP JUICE DBL IPA NR"/>
    <x v="5"/>
    <x v="1"/>
    <n v="2.83"/>
    <n v="2.83"/>
    <n v="0"/>
  </r>
  <r>
    <n v="97594"/>
    <x v="1"/>
    <x v="1"/>
    <s v="Chimay Ale Cinq Cents"/>
    <x v="11"/>
    <x v="25"/>
    <n v="14.88"/>
    <n v="14.88"/>
    <n v="535.68000000000006"/>
  </r>
  <r>
    <n v="22739"/>
    <x v="1"/>
    <x v="1"/>
    <s v="HOOGSTRATEN PORTER 8/750 ML"/>
    <x v="11"/>
    <x v="1"/>
    <n v="13.34"/>
    <n v="13.34"/>
    <n v="0"/>
  </r>
  <r>
    <n v="23285"/>
    <x v="1"/>
    <x v="1"/>
    <s v="KALNAPALIS 16.9 OZ CAN"/>
    <x v="3"/>
    <x v="1"/>
    <n v="1.79"/>
    <n v="1.79"/>
    <n v="0"/>
  </r>
  <r>
    <n v="70406"/>
    <x v="2"/>
    <x v="5"/>
    <s v="Bushel &amp; Barrel Infused Bourbon Whiskey"/>
    <x v="0"/>
    <x v="45"/>
    <n v="20.99"/>
    <n v="20.99"/>
    <n v="902.56999999999994"/>
  </r>
  <r>
    <n v="93532"/>
    <x v="1"/>
    <x v="1"/>
    <s v="GOUDEN CAROLUS AMBER"/>
    <x v="10"/>
    <x v="1"/>
    <n v="5.13"/>
    <n v="5.13"/>
    <n v="0"/>
  </r>
  <r>
    <n v="337133"/>
    <x v="0"/>
    <x v="29"/>
    <s v="Early Mountain Vineyards Rose Merlot"/>
    <x v="0"/>
    <x v="42"/>
    <n v="18.489999999999998"/>
    <n v="18.489999999999998"/>
    <n v="92.449999999999989"/>
  </r>
  <r>
    <n v="10201"/>
    <x v="1"/>
    <x v="1"/>
    <s v="AGAINST THE GRAIN 35K 6/4 CAN"/>
    <x v="8"/>
    <x v="1"/>
    <n v="3.44"/>
    <n v="3.44"/>
    <n v="0"/>
  </r>
  <r>
    <n v="78042"/>
    <x v="0"/>
    <x v="11"/>
    <s v="Riunite Rosato Lambrusco Marani"/>
    <x v="4"/>
    <x v="140"/>
    <n v="10.99"/>
    <n v="10.99"/>
    <n v="813.26"/>
  </r>
  <r>
    <n v="70505"/>
    <x v="2"/>
    <x v="2"/>
    <s v="BALVENIE SINGLE BARREL 15YR"/>
    <x v="0"/>
    <x v="1"/>
    <n v="76.989999999999995"/>
    <n v="76.989999999999995"/>
    <n v="0"/>
  </r>
  <r>
    <n v="356409"/>
    <x v="0"/>
    <x v="11"/>
    <s v="Cantine Maschio Brut Prosecco Glera"/>
    <x v="0"/>
    <x v="1"/>
    <n v="12.99"/>
    <n v="12.99"/>
    <n v="0"/>
  </r>
  <r>
    <n v="330710"/>
    <x v="0"/>
    <x v="16"/>
    <s v="Egelhoff Cabernet Sauvignon"/>
    <x v="0"/>
    <x v="1"/>
    <n v="91.99"/>
    <n v="91.99"/>
    <n v="0"/>
  </r>
  <r>
    <n v="126985"/>
    <x v="0"/>
    <x v="21"/>
    <s v="Hughes Beaulieu Picpoul de Pinet"/>
    <x v="4"/>
    <x v="190"/>
    <n v="17.989999999999998"/>
    <n v="17.989999999999998"/>
    <n v="1691.06"/>
  </r>
  <r>
    <n v="88145"/>
    <x v="0"/>
    <x v="16"/>
    <s v="Sterling Vineyards Cabernet Sauvignon"/>
    <x v="0"/>
    <x v="238"/>
    <n v="29.99"/>
    <n v="29.99"/>
    <n v="4378.54"/>
  </r>
  <r>
    <n v="363618"/>
    <x v="0"/>
    <x v="10"/>
    <s v="Bodegas Valduero Crianza Tinto Fino"/>
    <x v="0"/>
    <x v="27"/>
    <n v="40.99"/>
    <n v="40.99"/>
    <n v="327.92"/>
  </r>
  <r>
    <n v="84506"/>
    <x v="0"/>
    <x v="16"/>
    <s v="Glen Ellen Reserve Cabernet Sauvignon"/>
    <x v="0"/>
    <x v="29"/>
    <n v="5.79"/>
    <n v="5.79"/>
    <n v="700.59"/>
  </r>
  <r>
    <n v="232218"/>
    <x v="0"/>
    <x v="7"/>
    <s v="Bodega Del Tupun Malbec"/>
    <x v="0"/>
    <x v="1"/>
    <n v="11.99"/>
    <n v="11.99"/>
    <n v="0"/>
  </r>
  <r>
    <n v="28763"/>
    <x v="1"/>
    <x v="1"/>
    <s v="JW LEES AGED 2013 PORT 12/9.0Z NR"/>
    <x v="18"/>
    <x v="1"/>
    <n v="9.69"/>
    <n v="9.69"/>
    <n v="0"/>
  </r>
  <r>
    <n v="28754"/>
    <x v="2"/>
    <x v="30"/>
    <s v="Windsor Blended Canadian Whiskey"/>
    <x v="0"/>
    <x v="1"/>
    <n v="7.49"/>
    <n v="7.49"/>
    <n v="0"/>
  </r>
  <r>
    <n v="40913"/>
    <x v="0"/>
    <x v="3"/>
    <s v="Bodini Malbec"/>
    <x v="0"/>
    <x v="1"/>
    <n v="11.99"/>
    <n v="11.99"/>
    <n v="0"/>
  </r>
  <r>
    <n v="70954"/>
    <x v="2"/>
    <x v="23"/>
    <s v="Teeling Small Batch Irish Whiskey"/>
    <x v="0"/>
    <x v="23"/>
    <n v="38.99"/>
    <n v="38.99"/>
    <n v="623.84"/>
  </r>
  <r>
    <n v="67385"/>
    <x v="0"/>
    <x v="4"/>
    <s v="Vampire Vineyards Pinot Grigio"/>
    <x v="0"/>
    <x v="6"/>
    <n v="9.7899999999999991"/>
    <n v="9.7899999999999991"/>
    <n v="195.79999999999998"/>
  </r>
  <r>
    <n v="48324"/>
    <x v="0"/>
    <x v="7"/>
    <s v="Tikal Amorio Malbec"/>
    <x v="0"/>
    <x v="1"/>
    <n v="34.99"/>
    <n v="34.99"/>
    <n v="0"/>
  </r>
  <r>
    <n v="73696"/>
    <x v="2"/>
    <x v="2"/>
    <s v="The Balvenie 30 Year Old Single Malt Scotch Whiskey"/>
    <x v="0"/>
    <x v="21"/>
    <n v="879.99"/>
    <n v="879.99"/>
    <n v="26399.7"/>
  </r>
  <r>
    <n v="28768"/>
    <x v="1"/>
    <x v="1"/>
    <s v="BELLHAVEN SCOTISH OAT STOUT 6/"/>
    <x v="10"/>
    <x v="1"/>
    <n v="2.7"/>
    <n v="2.7"/>
    <n v="0"/>
  </r>
  <r>
    <n v="48713"/>
    <x v="2"/>
    <x v="26"/>
    <s v="Hirsch Reserve Small Batch Kentucky Straight Bourbon Whiskey"/>
    <x v="0"/>
    <x v="0"/>
    <n v="37.99"/>
    <n v="37.99"/>
    <n v="379.90000000000003"/>
  </r>
  <r>
    <n v="318164"/>
    <x v="0"/>
    <x v="11"/>
    <s v="Victoria Chianti DOCG Chianti Blend"/>
    <x v="0"/>
    <x v="1"/>
    <n v="8.99"/>
    <n v="8.99"/>
    <n v="0"/>
  </r>
  <r>
    <n v="41956"/>
    <x v="0"/>
    <x v="25"/>
    <s v="Yalumba Museum Reserve Muscat"/>
    <x v="6"/>
    <x v="6"/>
    <n v="22.99"/>
    <n v="22.99"/>
    <n v="459.79999999999995"/>
  </r>
  <r>
    <n v="24141"/>
    <x v="1"/>
    <x v="1"/>
    <s v="UNITA CROOKED LABRYINTH 12/750ML"/>
    <x v="0"/>
    <x v="1"/>
    <n v="15.39"/>
    <n v="15.39"/>
    <n v="0"/>
  </r>
  <r>
    <n v="24554"/>
    <x v="0"/>
    <x v="11"/>
    <s v="Castello Banfi Cum Laude Toscana IGT Cabernet Sauvignon"/>
    <x v="0"/>
    <x v="31"/>
    <n v="30.99"/>
    <n v="30.99"/>
    <n v="61.98"/>
  </r>
  <r>
    <n v="84158"/>
    <x v="0"/>
    <x v="21"/>
    <s v="Domaine Armelle et Bernard Rion Vieille Vigne Les Gruenchers Chambolle musigny Les Gruenchers Pinot Noir"/>
    <x v="0"/>
    <x v="1"/>
    <n v="103.99"/>
    <n v="103.99"/>
    <n v="0"/>
  </r>
  <r>
    <n v="9547"/>
    <x v="1"/>
    <x v="1"/>
    <s v="VICHTENAAR RED/BROWN ALE"/>
    <x v="10"/>
    <x v="1"/>
    <n v="4.5199999999999996"/>
    <n v="4.5199999999999996"/>
    <n v="0"/>
  </r>
  <r>
    <n v="40712"/>
    <x v="0"/>
    <x v="16"/>
    <s v="CONN CREEK LIMITED RELEASE CAB"/>
    <x v="0"/>
    <x v="1"/>
    <n v="30.99"/>
    <n v="30.99"/>
    <n v="0"/>
  </r>
  <r>
    <n v="333806"/>
    <x v="0"/>
    <x v="16"/>
    <s v="Fivewise Meritage"/>
    <x v="0"/>
    <x v="1"/>
    <n v="12.99"/>
    <n v="12.99"/>
    <n v="0"/>
  </r>
  <r>
    <n v="337686"/>
    <x v="0"/>
    <x v="11"/>
    <s v="MONTEPESCINI LEVANTE TOSC SANG BLEND"/>
    <x v="0"/>
    <x v="1"/>
    <n v="18.489999999999998"/>
    <n v="18.489999999999998"/>
    <n v="0"/>
  </r>
  <r>
    <n v="27810"/>
    <x v="1"/>
    <x v="1"/>
    <s v="DUCLAW 31 PUMPKIN SPICED LAGER 4/6NR"/>
    <x v="5"/>
    <x v="1"/>
    <n v="1.35"/>
    <n v="1.35"/>
    <n v="0"/>
  </r>
  <r>
    <n v="90271"/>
    <x v="1"/>
    <x v="1"/>
    <s v="SMIRNOFF ICE 12/24OZ NR"/>
    <x v="17"/>
    <x v="1"/>
    <n v="2.27"/>
    <n v="2.27"/>
    <n v="0"/>
  </r>
  <r>
    <n v="159344"/>
    <x v="3"/>
    <x v="19"/>
    <s v="Teal Lake Cabernet Sauvignon"/>
    <x v="0"/>
    <x v="42"/>
    <n v="8.99"/>
    <n v="8.99"/>
    <n v="44.95"/>
  </r>
  <r>
    <n v="45954"/>
    <x v="0"/>
    <x v="10"/>
    <s v="GENIUM CELLAR COSTER"/>
    <x v="0"/>
    <x v="1"/>
    <n v="53.99"/>
    <n v="53.99"/>
    <n v="0"/>
  </r>
  <r>
    <n v="310560"/>
    <x v="0"/>
    <x v="21"/>
    <s v="Les Domaine de Virginie Very Old Vines Carignan"/>
    <x v="0"/>
    <x v="1"/>
    <n v="5.99"/>
    <n v="5.99"/>
    <n v="0"/>
  </r>
  <r>
    <n v="60640"/>
    <x v="0"/>
    <x v="21"/>
    <s v="Barton &amp; Guestier Les Violettes Gamay"/>
    <x v="0"/>
    <x v="37"/>
    <n v="11.99"/>
    <n v="11.99"/>
    <n v="215.82"/>
  </r>
  <r>
    <n v="320654"/>
    <x v="2"/>
    <x v="26"/>
    <s v="Filibuster Dual Cask Rye Whiskey"/>
    <x v="0"/>
    <x v="107"/>
    <n v="46.99"/>
    <n v="46.99"/>
    <n v="3336.29"/>
  </r>
  <r>
    <n v="307507"/>
    <x v="0"/>
    <x v="16"/>
    <s v="Simply Naked Unoaked Cabernet Sauvignon"/>
    <x v="0"/>
    <x v="45"/>
    <n v="8.99"/>
    <n v="6.49"/>
    <n v="279.07"/>
  </r>
  <r>
    <n v="312177"/>
    <x v="0"/>
    <x v="18"/>
    <s v="Gekkeikan Silver Sake"/>
    <x v="0"/>
    <x v="109"/>
    <n v="10.99"/>
    <n v="10.99"/>
    <n v="439.6"/>
  </r>
  <r>
    <n v="306706"/>
    <x v="0"/>
    <x v="10"/>
    <s v="DFJ VINHOS TOURIGA NACIONAL FRANCA"/>
    <x v="0"/>
    <x v="1"/>
    <n v="10.99"/>
    <n v="10.99"/>
    <n v="0"/>
  </r>
  <r>
    <n v="43396"/>
    <x v="0"/>
    <x v="16"/>
    <s v="DRACULA'S BLOOD CAB"/>
    <x v="0"/>
    <x v="1"/>
    <n v="12.99"/>
    <n v="12.99"/>
    <n v="0"/>
  </r>
  <r>
    <n v="23596"/>
    <x v="1"/>
    <x v="1"/>
    <s v="HITACHINO SWEET MILK STOUT 720ML"/>
    <x v="17"/>
    <x v="1"/>
    <n v="10.01"/>
    <n v="10.01"/>
    <n v="0"/>
  </r>
  <r>
    <n v="95060"/>
    <x v="1"/>
    <x v="1"/>
    <s v="HARVIESTOUNS ENGINE OIL 4/6 11.2OZ"/>
    <x v="10"/>
    <x v="1"/>
    <n v="3.82"/>
    <n v="3.82"/>
    <n v="0"/>
  </r>
  <r>
    <n v="22213"/>
    <x v="1"/>
    <x v="1"/>
    <s v="LANCASTER VARIETY 12 PACK"/>
    <x v="5"/>
    <x v="1"/>
    <n v="1.5"/>
    <n v="1.5"/>
    <n v="0"/>
  </r>
  <r>
    <n v="328938"/>
    <x v="0"/>
    <x v="6"/>
    <s v="CHANCEWATER SYR"/>
    <x v="0"/>
    <x v="1"/>
    <n v="18.690000000000001"/>
    <n v="18.690000000000001"/>
    <n v="0"/>
  </r>
  <r>
    <n v="124060"/>
    <x v="0"/>
    <x v="16"/>
    <s v="COL SOLARE 6/CS"/>
    <x v="0"/>
    <x v="1"/>
    <n v="67.989999999999995"/>
    <n v="67.989999999999995"/>
    <n v="0"/>
  </r>
  <r>
    <n v="313629"/>
    <x v="0"/>
    <x v="18"/>
    <s v="Dassai 50 Junmai Daiginjo"/>
    <x v="9"/>
    <x v="5"/>
    <n v="34.99"/>
    <n v="34.99"/>
    <n v="314.91000000000003"/>
  </r>
  <r>
    <n v="27981"/>
    <x v="1"/>
    <x v="1"/>
    <s v="SAUCONY CREEK HEXEREL WIT BIER 4/6 NR   12O"/>
    <x v="5"/>
    <x v="1"/>
    <n v="2.19"/>
    <n v="2.19"/>
    <n v="0"/>
  </r>
  <r>
    <n v="190217"/>
    <x v="0"/>
    <x v="4"/>
    <s v="AVIA P/GRIG"/>
    <x v="0"/>
    <x v="1"/>
    <n v="5.79"/>
    <n v="5.79"/>
    <n v="0"/>
  </r>
  <r>
    <n v="13811"/>
    <x v="0"/>
    <x v="16"/>
    <s v="Grgich Hills Estate Grown Cabernet Sauvignon"/>
    <x v="0"/>
    <x v="19"/>
    <n v="62.99"/>
    <n v="62.99"/>
    <n v="4787.24"/>
  </r>
  <r>
    <n v="308932"/>
    <x v="0"/>
    <x v="3"/>
    <s v="CARMEN GRAN RES CAB"/>
    <x v="0"/>
    <x v="1"/>
    <n v="12.99"/>
    <n v="12.99"/>
    <n v="0"/>
  </r>
  <r>
    <n v="28849"/>
    <x v="1"/>
    <x v="1"/>
    <s v="SHIPYARD IMPERIAL STOUT 12/22.OZ NR"/>
    <x v="1"/>
    <x v="1"/>
    <n v="10.27"/>
    <n v="10.27"/>
    <n v="0"/>
  </r>
  <r>
    <n v="24207"/>
    <x v="1"/>
    <x v="1"/>
    <s v="LAMBRUCHA BELGIUM ALE/KOMBUCHA TEA"/>
    <x v="0"/>
    <x v="1"/>
    <n v="11.18"/>
    <n v="11.18"/>
    <n v="0"/>
  </r>
  <r>
    <n v="70926"/>
    <x v="2"/>
    <x v="9"/>
    <s v="Kurant 1852 Crystal Limited Edition Vodka"/>
    <x v="0"/>
    <x v="37"/>
    <n v="39.99"/>
    <n v="39.99"/>
    <n v="719.82"/>
  </r>
  <r>
    <n v="94331"/>
    <x v="1"/>
    <x v="1"/>
    <s v="Smirnoff Ice Original Premium Malt Beverage"/>
    <x v="5"/>
    <x v="83"/>
    <n v="1.25"/>
    <n v="1.25"/>
    <n v="90"/>
  </r>
  <r>
    <n v="23146"/>
    <x v="1"/>
    <x v="1"/>
    <s v="SIERRA NEVADA HOP BULLET 12PK NR"/>
    <x v="5"/>
    <x v="1"/>
    <n v="1.32"/>
    <n v="1.32"/>
    <n v="0"/>
  </r>
  <r>
    <n v="47169"/>
    <x v="2"/>
    <x v="2"/>
    <s v="Bowmore Darkest 15 Year Darkest Old Single Malt Scotch Whiskey"/>
    <x v="0"/>
    <x v="250"/>
    <n v="67.989999999999995"/>
    <n v="67.989999999999995"/>
    <n v="13597.999999999998"/>
  </r>
  <r>
    <n v="332415"/>
    <x v="0"/>
    <x v="21"/>
    <s v="A. de Luze &amp; Fils Baron de Luze Bordeaux Blend"/>
    <x v="0"/>
    <x v="10"/>
    <n v="16.489999999999998"/>
    <n v="16.489999999999998"/>
    <n v="214.36999999999998"/>
  </r>
  <r>
    <n v="28839"/>
    <x v="1"/>
    <x v="1"/>
    <s v="ANDECHS VOLLBIER HELL 20/16.9 OZ NR"/>
    <x v="3"/>
    <x v="1"/>
    <n v="3.28"/>
    <n v="3.28"/>
    <n v="0"/>
  </r>
  <r>
    <n v="335086"/>
    <x v="0"/>
    <x v="22"/>
    <s v="Rothburg Auslese Riesling"/>
    <x v="0"/>
    <x v="7"/>
    <n v="10.49"/>
    <n v="10.49"/>
    <n v="62.94"/>
  </r>
  <r>
    <n v="26998"/>
    <x v="1"/>
    <x v="1"/>
    <s v="NO LI IMPERIAL IPA 6/4 12.0Z NR"/>
    <x v="5"/>
    <x v="1"/>
    <n v="3.21"/>
    <n v="3.21"/>
    <n v="0"/>
  </r>
  <r>
    <n v="23170"/>
    <x v="1"/>
    <x v="1"/>
    <s v="MALHEUR 10 750 ML"/>
    <x v="0"/>
    <x v="1"/>
    <n v="12.33"/>
    <n v="12.33"/>
    <n v="0"/>
  </r>
  <r>
    <n v="312728"/>
    <x v="0"/>
    <x v="21"/>
    <s v="Domaine Baron Les Vieilles Vignes Touraine Malbec"/>
    <x v="0"/>
    <x v="26"/>
    <n v="10.99"/>
    <n v="10.99"/>
    <n v="32.97"/>
  </r>
  <r>
    <n v="5126"/>
    <x v="1"/>
    <x v="1"/>
    <s v="CZECH STANDARD"/>
    <x v="3"/>
    <x v="1"/>
    <n v="2.4700000000000002"/>
    <n v="2.4700000000000002"/>
    <n v="0"/>
  </r>
  <r>
    <n v="338372"/>
    <x v="0"/>
    <x v="25"/>
    <s v="First Drop Mother's Milk Shiraz"/>
    <x v="0"/>
    <x v="61"/>
    <n v="24.99"/>
    <n v="24.99"/>
    <n v="549.78"/>
  </r>
  <r>
    <n v="99671"/>
    <x v="1"/>
    <x v="1"/>
    <s v="SAISON DUPONT 375ML"/>
    <x v="5"/>
    <x v="1"/>
    <n v="5.35"/>
    <n v="5.35"/>
    <n v="0"/>
  </r>
  <r>
    <n v="28119"/>
    <x v="1"/>
    <x v="1"/>
    <s v="EGGENBERG SAMICLAUS HELLES 12/"/>
    <x v="0"/>
    <x v="1"/>
    <n v="18.47"/>
    <n v="18.47"/>
    <n v="0"/>
  </r>
  <r>
    <n v="24968"/>
    <x v="1"/>
    <x v="1"/>
    <s v="GREEN FLASH LE FREAK ALE 6/4 1"/>
    <x v="5"/>
    <x v="1"/>
    <n v="3.85"/>
    <n v="3.85"/>
    <n v="0"/>
  </r>
  <r>
    <n v="72835"/>
    <x v="2"/>
    <x v="2"/>
    <s v="The Balvenie 15 Year Old Single Barrel Sherry Cask Single Malt Scotch Whiskey"/>
    <x v="0"/>
    <x v="140"/>
    <n v="108.99"/>
    <n v="108.99"/>
    <n v="8065.2599999999993"/>
  </r>
  <r>
    <n v="24831"/>
    <x v="1"/>
    <x v="1"/>
    <s v="STILLWATER PREMIUM 12/22.0Z"/>
    <x v="1"/>
    <x v="1"/>
    <n v="11.68"/>
    <n v="11.68"/>
    <n v="0"/>
  </r>
  <r>
    <n v="332542"/>
    <x v="0"/>
    <x v="21"/>
    <s v="Domaine du Tariquet Chenin Blanc"/>
    <x v="0"/>
    <x v="37"/>
    <n v="10.49"/>
    <n v="10.49"/>
    <n v="188.82"/>
  </r>
  <r>
    <n v="363294"/>
    <x v="0"/>
    <x v="4"/>
    <s v="Yaegaki Mu Junmai Daiginjo Sake"/>
    <x v="27"/>
    <x v="20"/>
    <n v="14.99"/>
    <n v="14.99"/>
    <n v="254.83"/>
  </r>
  <r>
    <n v="342176"/>
    <x v="2"/>
    <x v="8"/>
    <s v="Marauda Steelpan Rum"/>
    <x v="0"/>
    <x v="170"/>
    <n v="34.99"/>
    <n v="34.99"/>
    <n v="3988.86"/>
  </r>
  <r>
    <n v="71951"/>
    <x v="0"/>
    <x v="3"/>
    <s v="Walnut Crest Cabernet Sauvignon"/>
    <x v="0"/>
    <x v="67"/>
    <n v="6.99"/>
    <n v="6.99"/>
    <n v="678.03"/>
  </r>
  <r>
    <n v="28802"/>
    <x v="1"/>
    <x v="1"/>
    <s v="DUCLAW MOON GUN 4/6 12.OZ NR"/>
    <x v="5"/>
    <x v="1"/>
    <n v="1.29"/>
    <n v="1.29"/>
    <n v="0"/>
  </r>
  <r>
    <n v="103098"/>
    <x v="0"/>
    <x v="16"/>
    <s v="Bully Hill Vineyards Banty Red Sweet Rare Red Blend"/>
    <x v="0"/>
    <x v="49"/>
    <n v="8.99"/>
    <n v="8.99"/>
    <n v="125.86"/>
  </r>
  <r>
    <n v="70581"/>
    <x v="2"/>
    <x v="9"/>
    <s v="Sloop Betty Caramel Flavored Vodka"/>
    <x v="0"/>
    <x v="118"/>
    <n v="34.99"/>
    <n v="34.99"/>
    <n v="2379.3200000000002"/>
  </r>
  <r>
    <n v="23235"/>
    <x v="1"/>
    <x v="1"/>
    <s v="Lagunitas Brown Shugga'"/>
    <x v="5"/>
    <x v="7"/>
    <n v="1.91"/>
    <n v="1.91"/>
    <n v="11.459999999999999"/>
  </r>
  <r>
    <n v="23091"/>
    <x v="1"/>
    <x v="1"/>
    <s v="ST LOUIS FRAMBROISE 750ML"/>
    <x v="0"/>
    <x v="1"/>
    <n v="13.34"/>
    <n v="13.34"/>
    <n v="0"/>
  </r>
  <r>
    <n v="88545"/>
    <x v="0"/>
    <x v="6"/>
    <s v="Michael David Vineyards Chardonnay"/>
    <x v="0"/>
    <x v="37"/>
    <n v="17.489999999999998"/>
    <n v="17.489999999999998"/>
    <n v="314.82"/>
  </r>
  <r>
    <n v="11460"/>
    <x v="2"/>
    <x v="5"/>
    <s v="Kahlua Limited Edition Chili Chocolate Rum And Coffee Liqueur"/>
    <x v="0"/>
    <x v="92"/>
    <n v="21.99"/>
    <n v="21.99"/>
    <n v="571.74"/>
  </r>
  <r>
    <n v="52841"/>
    <x v="0"/>
    <x v="21"/>
    <s v="Monsieur Touton Blanc Sauvignon Blanc"/>
    <x v="4"/>
    <x v="27"/>
    <n v="20.99"/>
    <n v="20.99"/>
    <n v="167.92"/>
  </r>
  <r>
    <n v="83102"/>
    <x v="0"/>
    <x v="16"/>
    <s v="WOODWORK CAB"/>
    <x v="0"/>
    <x v="1"/>
    <n v="12.99"/>
    <n v="12.99"/>
    <n v="0"/>
  </r>
  <r>
    <n v="81653"/>
    <x v="0"/>
    <x v="16"/>
    <s v="Belle Glos Dairyman Pinot Noir"/>
    <x v="0"/>
    <x v="157"/>
    <n v="50.99"/>
    <n v="50.99"/>
    <n v="2243.56"/>
  </r>
  <r>
    <n v="340833"/>
    <x v="0"/>
    <x v="21"/>
    <s v="Chartron et Trebuchet Pouilly fuisse Chardonnay"/>
    <x v="0"/>
    <x v="27"/>
    <n v="31.99"/>
    <n v="31.99"/>
    <n v="255.92"/>
  </r>
  <r>
    <n v="76871"/>
    <x v="2"/>
    <x v="5"/>
    <s v="Rumple Minze Peppermint Schnpps 100 Proof"/>
    <x v="15"/>
    <x v="62"/>
    <n v="28.99"/>
    <n v="28.99"/>
    <n v="927.68"/>
  </r>
  <r>
    <n v="50100"/>
    <x v="1"/>
    <x v="32"/>
    <s v="Rock Creek Bourbon Whiskey"/>
    <x v="0"/>
    <x v="66"/>
    <n v="50.99"/>
    <n v="50.99"/>
    <n v="1937.6200000000001"/>
  </r>
  <r>
    <n v="338804"/>
    <x v="2"/>
    <x v="9"/>
    <s v="Black Button Wheat Vodka"/>
    <x v="0"/>
    <x v="83"/>
    <n v="34.99"/>
    <n v="34.99"/>
    <n v="2519.2800000000002"/>
  </r>
  <r>
    <n v="40774"/>
    <x v="2"/>
    <x v="9"/>
    <s v="Van Gogh Double Espresso Vodka"/>
    <x v="0"/>
    <x v="119"/>
    <n v="29.99"/>
    <n v="28.59"/>
    <n v="3545.16"/>
  </r>
  <r>
    <n v="338783"/>
    <x v="0"/>
    <x v="10"/>
    <s v="GUTIERREZ COLOSIA CREAM"/>
    <x v="0"/>
    <x v="1"/>
    <n v="15.99"/>
    <n v="15.99"/>
    <n v="0"/>
  </r>
  <r>
    <n v="41145"/>
    <x v="2"/>
    <x v="26"/>
    <s v="Peerless Barrel Proof Kentucky Straight Rye Whiskey"/>
    <x v="0"/>
    <x v="108"/>
    <n v="123.99"/>
    <n v="123.99"/>
    <n v="3471.72"/>
  </r>
  <r>
    <n v="27865"/>
    <x v="1"/>
    <x v="1"/>
    <s v="MALKA PALE ALE 24/11.2 0Z NR"/>
    <x v="10"/>
    <x v="1"/>
    <n v="4.1100000000000003"/>
    <n v="4.1100000000000003"/>
    <n v="0"/>
  </r>
  <r>
    <n v="29260"/>
    <x v="1"/>
    <x v="1"/>
    <s v="DE DOLLE BOSKEUN"/>
    <x v="10"/>
    <x v="1"/>
    <n v="4.66"/>
    <n v="4.66"/>
    <n v="0"/>
  </r>
  <r>
    <n v="81585"/>
    <x v="0"/>
    <x v="16"/>
    <s v="Beran Zinfandel"/>
    <x v="0"/>
    <x v="23"/>
    <n v="26.99"/>
    <n v="26.99"/>
    <n v="431.84"/>
  </r>
  <r>
    <n v="44988"/>
    <x v="0"/>
    <x v="10"/>
    <s v="Bodegas LAN Reserva Tempranillo"/>
    <x v="0"/>
    <x v="146"/>
    <n v="21.99"/>
    <n v="21.99"/>
    <n v="1517.31"/>
  </r>
  <r>
    <n v="48592"/>
    <x v="1"/>
    <x v="32"/>
    <s v="Ole Smoky Tennessee Moonshine Cherries"/>
    <x v="0"/>
    <x v="109"/>
    <n v="23.99"/>
    <n v="23.99"/>
    <n v="959.59999999999991"/>
  </r>
  <r>
    <n v="309069"/>
    <x v="2"/>
    <x v="15"/>
    <s v="MORALES AGAVE GOLD TEQ"/>
    <x v="15"/>
    <x v="1"/>
    <n v="16.489999999999998"/>
    <n v="16.489999999999998"/>
    <n v="0"/>
  </r>
  <r>
    <n v="82550"/>
    <x v="0"/>
    <x v="16"/>
    <s v="Maison L'Envoye the attache Pinot Noir"/>
    <x v="0"/>
    <x v="0"/>
    <n v="30.99"/>
    <n v="30.99"/>
    <n v="309.89999999999998"/>
  </r>
  <r>
    <n v="321017"/>
    <x v="0"/>
    <x v="3"/>
    <s v="ALTA Delta Kosher Carmenere"/>
    <x v="0"/>
    <x v="31"/>
    <n v="12.49"/>
    <n v="12.49"/>
    <n v="24.98"/>
  </r>
  <r>
    <n v="429015"/>
    <x v="0"/>
    <x v="27"/>
    <s v="Neudorf Sauvignon Blanc"/>
    <x v="0"/>
    <x v="1"/>
    <n v="20.99"/>
    <n v="20.99"/>
    <n v="0"/>
  </r>
  <r>
    <n v="70872"/>
    <x v="2"/>
    <x v="9"/>
    <s v="Skyy Infusion Cherry Vodka"/>
    <x v="0"/>
    <x v="23"/>
    <n v="14.69"/>
    <n v="11.49"/>
    <n v="183.84"/>
  </r>
  <r>
    <n v="47490"/>
    <x v="0"/>
    <x v="17"/>
    <s v="Dow's 10 Year Old Tawny Red Port"/>
    <x v="0"/>
    <x v="251"/>
    <n v="35.99"/>
    <n v="35.99"/>
    <n v="4858.6500000000005"/>
  </r>
  <r>
    <n v="72137"/>
    <x v="2"/>
    <x v="13"/>
    <s v="Chi Chi's Peach Margarita"/>
    <x v="2"/>
    <x v="162"/>
    <n v="10.79"/>
    <n v="10.79"/>
    <n v="539.5"/>
  </r>
  <r>
    <n v="44014"/>
    <x v="2"/>
    <x v="9"/>
    <s v="Three Olives Triple Shot Espresso"/>
    <x v="0"/>
    <x v="49"/>
    <n v="16.989999999999998"/>
    <n v="16.989999999999998"/>
    <n v="237.85999999999999"/>
  </r>
  <r>
    <n v="29449"/>
    <x v="1"/>
    <x v="1"/>
    <s v="UINTA DETOUR DOUBLE IPA   4/6 CAN"/>
    <x v="5"/>
    <x v="1"/>
    <n v="2.06"/>
    <n v="2.06"/>
    <n v="0"/>
  </r>
  <r>
    <n v="22981"/>
    <x v="1"/>
    <x v="1"/>
    <s v="Lagunitas New DogTown Pale Ale"/>
    <x v="5"/>
    <x v="11"/>
    <n v="1.61"/>
    <n v="1.61"/>
    <n v="38.64"/>
  </r>
  <r>
    <n v="10613"/>
    <x v="1"/>
    <x v="1"/>
    <s v="OMNIPOLLO ZODIAK"/>
    <x v="10"/>
    <x v="1"/>
    <n v="5.58"/>
    <n v="5.58"/>
    <n v="0"/>
  </r>
  <r>
    <n v="335051"/>
    <x v="0"/>
    <x v="7"/>
    <s v="PERLITA CHARD"/>
    <x v="0"/>
    <x v="1"/>
    <n v="12.69"/>
    <n v="12.69"/>
    <n v="0"/>
  </r>
  <r>
    <n v="341253"/>
    <x v="0"/>
    <x v="6"/>
    <s v="Carson Scott Chardonnay"/>
    <x v="0"/>
    <x v="121"/>
    <n v="12.99"/>
    <n v="12.99"/>
    <n v="584.54999999999995"/>
  </r>
  <r>
    <n v="309500"/>
    <x v="0"/>
    <x v="4"/>
    <s v="BON APPETIT MER"/>
    <x v="0"/>
    <x v="28"/>
    <n v="5.79"/>
    <n v="5.79"/>
    <n v="69.48"/>
  </r>
  <r>
    <n v="73321"/>
    <x v="2"/>
    <x v="9"/>
    <s v="OC Distilling Co. Orange Vodka"/>
    <x v="0"/>
    <x v="252"/>
    <n v="18.489999999999998"/>
    <n v="18.489999999999998"/>
    <n v="4437.5999999999995"/>
  </r>
  <r>
    <n v="336853"/>
    <x v="0"/>
    <x v="29"/>
    <s v="Treveri Cellars Rose Sec Syrah"/>
    <x v="0"/>
    <x v="1"/>
    <n v="13.99"/>
    <n v="13.99"/>
    <n v="0"/>
  </r>
  <r>
    <n v="27828"/>
    <x v="1"/>
    <x v="1"/>
    <s v="HALEN MARIENRODE QUADRUPLE 6/750ML"/>
    <x v="0"/>
    <x v="1"/>
    <n v="11.66"/>
    <n v="11.66"/>
    <n v="0"/>
  </r>
  <r>
    <n v="315375"/>
    <x v="0"/>
    <x v="10"/>
    <s v="Casa Santos Lima Sweet LAB Portuguese Red Blend"/>
    <x v="0"/>
    <x v="28"/>
    <n v="6.79"/>
    <n v="6.79"/>
    <n v="81.48"/>
  </r>
  <r>
    <n v="70672"/>
    <x v="2"/>
    <x v="30"/>
    <s v="WESTERN HONEY PEPPER WHISKEY"/>
    <x v="0"/>
    <x v="1"/>
    <n v="22.99"/>
    <n v="22.99"/>
    <n v="0"/>
  </r>
  <r>
    <n v="376655"/>
    <x v="0"/>
    <x v="27"/>
    <s v="Craggy Range Te Kahu Gimblett Gravels Vineyard Bordeaux Blend"/>
    <x v="0"/>
    <x v="0"/>
    <n v="18.989999999999998"/>
    <n v="18.989999999999998"/>
    <n v="189.89999999999998"/>
  </r>
  <r>
    <n v="387479"/>
    <x v="0"/>
    <x v="16"/>
    <s v="ROSENBLUM CONTRA COSTA ZIN"/>
    <x v="0"/>
    <x v="1"/>
    <n v="17.989999999999998"/>
    <n v="17.989999999999998"/>
    <n v="0"/>
  </r>
  <r>
    <n v="312669"/>
    <x v="0"/>
    <x v="16"/>
    <s v="Painted Gate Pinot Noir"/>
    <x v="0"/>
    <x v="42"/>
    <n v="10.99"/>
    <n v="10.99"/>
    <n v="54.95"/>
  </r>
  <r>
    <n v="232394"/>
    <x v="0"/>
    <x v="6"/>
    <s v="LA CREMA EOLA AMITY CHARD"/>
    <x v="0"/>
    <x v="1"/>
    <n v="35.99"/>
    <n v="35.99"/>
    <n v="0"/>
  </r>
  <r>
    <n v="28260"/>
    <x v="1"/>
    <x v="1"/>
    <s v="ABBAYE ST BON CHIEN 6/750ML NR"/>
    <x v="0"/>
    <x v="1"/>
    <n v="25.21"/>
    <n v="25.21"/>
    <n v="0"/>
  </r>
  <r>
    <n v="304878"/>
    <x v="0"/>
    <x v="12"/>
    <s v="LOVISOLO PINOT BRUT"/>
    <x v="0"/>
    <x v="1"/>
    <n v="10.99"/>
    <n v="10.99"/>
    <n v="0"/>
  </r>
  <r>
    <n v="70282"/>
    <x v="2"/>
    <x v="15"/>
    <s v="Hornitos Lime Shot Tequila"/>
    <x v="0"/>
    <x v="112"/>
    <n v="21.99"/>
    <n v="21.99"/>
    <n v="329.84999999999997"/>
  </r>
  <r>
    <n v="71943"/>
    <x v="0"/>
    <x v="3"/>
    <s v="Walnut Crest (Emiliana) Chardonnay"/>
    <x v="0"/>
    <x v="135"/>
    <n v="6.99"/>
    <n v="6.99"/>
    <n v="629.1"/>
  </r>
  <r>
    <n v="334241"/>
    <x v="0"/>
    <x v="21"/>
    <s v="CH GABARON CAB"/>
    <x v="0"/>
    <x v="1"/>
    <n v="11.99"/>
    <n v="11.99"/>
    <n v="0"/>
  </r>
  <r>
    <n v="86339"/>
    <x v="0"/>
    <x v="6"/>
    <s v="Beringer Vineyards Stone Cellars Chardonnay"/>
    <x v="4"/>
    <x v="177"/>
    <n v="12.99"/>
    <n v="12.99"/>
    <n v="1467.8700000000001"/>
  </r>
  <r>
    <n v="320556"/>
    <x v="2"/>
    <x v="9"/>
    <s v="VAN GOGH VODKA   ORANGE"/>
    <x v="15"/>
    <x v="1"/>
    <n v="37.99"/>
    <n v="37.99"/>
    <n v="0"/>
  </r>
  <r>
    <n v="70071"/>
    <x v="2"/>
    <x v="5"/>
    <s v="DeKuyper 03 Orange Liqueur"/>
    <x v="0"/>
    <x v="165"/>
    <n v="16.989999999999998"/>
    <n v="16.989999999999998"/>
    <n v="4009.6399999999994"/>
  </r>
  <r>
    <n v="150649"/>
    <x v="0"/>
    <x v="17"/>
    <s v="Cantine Florio Fine Sweet Ambra Dolce Marsala Grillo"/>
    <x v="0"/>
    <x v="5"/>
    <n v="13.99"/>
    <n v="13.99"/>
    <n v="125.91"/>
  </r>
  <r>
    <n v="50900"/>
    <x v="1"/>
    <x v="1"/>
    <s v="Brewer's Art Green Peppercorn Tripel Can"/>
    <x v="5"/>
    <x v="38"/>
    <n v="2.25"/>
    <n v="2.25"/>
    <n v="108"/>
  </r>
  <r>
    <n v="313028"/>
    <x v="0"/>
    <x v="6"/>
    <s v="Flo Chardonnay"/>
    <x v="0"/>
    <x v="170"/>
    <n v="11.99"/>
    <n v="11.99"/>
    <n v="1366.8600000000001"/>
  </r>
  <r>
    <n v="26039"/>
    <x v="1"/>
    <x v="1"/>
    <s v="BECKS SAPPHIRE NR"/>
    <x v="5"/>
    <x v="1"/>
    <n v="1.24"/>
    <n v="1.24"/>
    <n v="0"/>
  </r>
  <r>
    <n v="26947"/>
    <x v="1"/>
    <x v="1"/>
    <s v="CRABBIES ORANGE 6/4 11.2 OZ NR"/>
    <x v="10"/>
    <x v="1"/>
    <n v="2.57"/>
    <n v="2.57"/>
    <n v="0"/>
  </r>
  <r>
    <n v="76716"/>
    <x v="0"/>
    <x v="6"/>
    <s v="Barboursville Vineyards Pinot Grigio"/>
    <x v="0"/>
    <x v="18"/>
    <n v="19.690000000000001"/>
    <n v="19.690000000000001"/>
    <n v="905.74"/>
  </r>
  <r>
    <n v="231875"/>
    <x v="0"/>
    <x v="21"/>
    <s v="CH MACAU LAGRANGE BORD SUP"/>
    <x v="0"/>
    <x v="1"/>
    <n v="9.99"/>
    <n v="9.99"/>
    <n v="0"/>
  </r>
  <r>
    <n v="47650"/>
    <x v="2"/>
    <x v="30"/>
    <s v="Corsair Wry Moon Unaged Rye Whiskey"/>
    <x v="0"/>
    <x v="49"/>
    <n v="36.99"/>
    <n v="36.99"/>
    <n v="517.86"/>
  </r>
  <r>
    <n v="47679"/>
    <x v="0"/>
    <x v="21"/>
    <s v="Jean Maurice Raffault Les Galuches Chinon Cabernet Franc"/>
    <x v="0"/>
    <x v="1"/>
    <n v="15.99"/>
    <n v="15.99"/>
    <n v="0"/>
  </r>
  <r>
    <n v="47997"/>
    <x v="0"/>
    <x v="11"/>
    <s v="BOLLA MERLOT"/>
    <x v="20"/>
    <x v="1"/>
    <n v="2.59"/>
    <n v="2.59"/>
    <n v="0"/>
  </r>
  <r>
    <n v="425796"/>
    <x v="0"/>
    <x v="21"/>
    <s v="Ferraton Pere &amp; Fils La Matiniere Crozes Hermitage Syrah"/>
    <x v="0"/>
    <x v="7"/>
    <n v="20.99"/>
    <n v="20.99"/>
    <n v="125.94"/>
  </r>
  <r>
    <n v="441075"/>
    <x v="0"/>
    <x v="7"/>
    <s v="Las Perdices Reserva Pinot Noir"/>
    <x v="0"/>
    <x v="1"/>
    <n v="16.989999999999998"/>
    <n v="16.989999999999998"/>
    <n v="0"/>
  </r>
  <r>
    <n v="47826"/>
    <x v="2"/>
    <x v="5"/>
    <s v="OCCUCAJE PISCO"/>
    <x v="0"/>
    <x v="1"/>
    <n v="23.99"/>
    <n v="23.99"/>
    <n v="0"/>
  </r>
  <r>
    <n v="73644"/>
    <x v="2"/>
    <x v="5"/>
    <s v="Goldschlager Swiss Cinnamon Schnapps"/>
    <x v="6"/>
    <x v="80"/>
    <n v="12.99"/>
    <n v="12.99"/>
    <n v="1402.92"/>
  </r>
  <r>
    <n v="317222"/>
    <x v="2"/>
    <x v="9"/>
    <s v="Van Gogh Pomegranate Vodka"/>
    <x v="0"/>
    <x v="23"/>
    <n v="29.99"/>
    <n v="28.59"/>
    <n v="457.44"/>
  </r>
  <r>
    <n v="25255"/>
    <x v="1"/>
    <x v="1"/>
    <s v="Rogue Hazelnut Brown Nectar"/>
    <x v="5"/>
    <x v="167"/>
    <n v="1.55"/>
    <n v="1.55"/>
    <n v="195.3"/>
  </r>
  <r>
    <n v="2844"/>
    <x v="1"/>
    <x v="1"/>
    <s v="Verdi Spumante"/>
    <x v="20"/>
    <x v="132"/>
    <n v="3.19"/>
    <n v="3.19"/>
    <n v="877.25"/>
  </r>
  <r>
    <n v="80063"/>
    <x v="0"/>
    <x v="6"/>
    <s v="Meridian Vineyards Pinot Grigio"/>
    <x v="0"/>
    <x v="253"/>
    <n v="11.99"/>
    <n v="11.99"/>
    <n v="1726.56"/>
  </r>
  <r>
    <n v="26988"/>
    <x v="1"/>
    <x v="1"/>
    <s v="LUCIFER BELGIAN ALE 6/4 16.90Z CAN"/>
    <x v="3"/>
    <x v="1"/>
    <n v="5.39"/>
    <n v="5.39"/>
    <n v="0"/>
  </r>
  <r>
    <n v="399744"/>
    <x v="0"/>
    <x v="11"/>
    <s v="RIONDO P/GRIG"/>
    <x v="0"/>
    <x v="1"/>
    <n v="10.99"/>
    <n v="10.99"/>
    <n v="0"/>
  </r>
  <r>
    <n v="9709"/>
    <x v="1"/>
    <x v="1"/>
    <s v="KASTEEL BIER BROWN 12/25.4OZ"/>
    <x v="11"/>
    <x v="1"/>
    <n v="13.34"/>
    <n v="13.34"/>
    <n v="0"/>
  </r>
  <r>
    <n v="26674"/>
    <x v="1"/>
    <x v="1"/>
    <s v="SOUTHERN TIER COMPASS 12/22.0Z"/>
    <x v="1"/>
    <x v="1"/>
    <n v="7.19"/>
    <n v="7.19"/>
    <n v="0"/>
  </r>
  <r>
    <n v="21423"/>
    <x v="0"/>
    <x v="25"/>
    <s v="Fisheye Cabernet Sauvignon"/>
    <x v="0"/>
    <x v="210"/>
    <n v="5.79"/>
    <n v="5.79"/>
    <n v="735.33"/>
  </r>
  <r>
    <n v="24603"/>
    <x v="1"/>
    <x v="1"/>
    <s v="ST BERNARDUS TRIPEL 6/4 11.2 OZ"/>
    <x v="10"/>
    <x v="57"/>
    <n v="4.71"/>
    <n v="4.71"/>
    <n v="-4.71"/>
  </r>
  <r>
    <n v="26478"/>
    <x v="1"/>
    <x v="1"/>
    <s v="NEW PLANET BLONDE ALE 6/4 12.0Z"/>
    <x v="5"/>
    <x v="1"/>
    <n v="2.57"/>
    <n v="2.57"/>
    <n v="0"/>
  </r>
  <r>
    <n v="333815"/>
    <x v="0"/>
    <x v="6"/>
    <s v="Loft Wine Elevated Chardonnay"/>
    <x v="23"/>
    <x v="108"/>
    <n v="31.99"/>
    <n v="25.89"/>
    <n v="724.92000000000007"/>
  </r>
  <r>
    <n v="25096"/>
    <x v="1"/>
    <x v="1"/>
    <s v="Kronenbourg 1664 Blanc Witbier"/>
    <x v="5"/>
    <x v="83"/>
    <n v="1.75"/>
    <n v="1.75"/>
    <n v="126"/>
  </r>
  <r>
    <n v="30937"/>
    <x v="0"/>
    <x v="10"/>
    <s v="Codorniu Clasico Semi Seco Cava Blend"/>
    <x v="0"/>
    <x v="65"/>
    <n v="10.79"/>
    <n v="10.79"/>
    <n v="269.75"/>
  </r>
  <r>
    <n v="71455"/>
    <x v="0"/>
    <x v="11"/>
    <s v="Bolla Amarone Della Valpolicella Classico Valpolicella Blend"/>
    <x v="0"/>
    <x v="254"/>
    <n v="41.99"/>
    <n v="41.99"/>
    <n v="5500.6900000000005"/>
  </r>
  <r>
    <n v="85294"/>
    <x v="0"/>
    <x v="29"/>
    <s v="Gallo Family Vineyards / Gallo of Sonoma White Zinfandel"/>
    <x v="4"/>
    <x v="98"/>
    <n v="9.99"/>
    <n v="9.99"/>
    <n v="799.2"/>
  </r>
  <r>
    <n v="23063"/>
    <x v="1"/>
    <x v="1"/>
    <s v="FULLERS LONDON PRIDE NR"/>
    <x v="10"/>
    <x v="1"/>
    <n v="2.25"/>
    <n v="2.25"/>
    <n v="0"/>
  </r>
  <r>
    <n v="306972"/>
    <x v="0"/>
    <x v="21"/>
    <s v="Maison Guyot Cuvee Gregoire Guyot Coteaux du Lyonnais Gamay"/>
    <x v="0"/>
    <x v="1"/>
    <n v="13.99"/>
    <n v="13.99"/>
    <n v="0"/>
  </r>
  <r>
    <n v="24852"/>
    <x v="1"/>
    <x v="1"/>
    <s v="ORIGINAL SIN PEAR 4/6 12.0Z"/>
    <x v="5"/>
    <x v="1"/>
    <n v="2.06"/>
    <n v="2.06"/>
    <n v="0"/>
  </r>
  <r>
    <n v="336724"/>
    <x v="2"/>
    <x v="9"/>
    <s v="St. George Green Chile Vodka"/>
    <x v="0"/>
    <x v="6"/>
    <n v="29.99"/>
    <n v="29.99"/>
    <n v="599.79999999999995"/>
  </r>
  <r>
    <n v="46541"/>
    <x v="0"/>
    <x v="18"/>
    <s v="Tentaka Kuni Hawk in the Heavens Sake"/>
    <x v="9"/>
    <x v="5"/>
    <n v="30.99"/>
    <n v="30.99"/>
    <n v="278.90999999999997"/>
  </r>
  <r>
    <n v="24549"/>
    <x v="1"/>
    <x v="1"/>
    <s v="Breckenridge Avalanche Ale"/>
    <x v="5"/>
    <x v="1"/>
    <n v="1.8"/>
    <n v="1.8"/>
    <n v="0"/>
  </r>
  <r>
    <n v="37184"/>
    <x v="2"/>
    <x v="9"/>
    <s v="Hangar 1 Madarin Blossom Vodka"/>
    <x v="0"/>
    <x v="74"/>
    <n v="27.99"/>
    <n v="27.99"/>
    <n v="2295.1799999999998"/>
  </r>
  <r>
    <n v="78883"/>
    <x v="0"/>
    <x v="29"/>
    <s v="Boordy Vineyards Boordy Blush Icon No. 2 Blue Crab White Zinfandel"/>
    <x v="0"/>
    <x v="45"/>
    <n v="8.99"/>
    <n v="8.99"/>
    <n v="386.57"/>
  </r>
  <r>
    <n v="22810"/>
    <x v="0"/>
    <x v="16"/>
    <s v="Rutherford Hill Cabernet Sauvignon"/>
    <x v="0"/>
    <x v="60"/>
    <n v="35.99"/>
    <n v="35.99"/>
    <n v="2699.25"/>
  </r>
  <r>
    <n v="24226"/>
    <x v="1"/>
    <x v="1"/>
    <s v="KONIG PILSNER CANS 16.9 OZ 4 PK"/>
    <x v="3"/>
    <x v="1"/>
    <n v="1.55"/>
    <n v="1.55"/>
    <n v="0"/>
  </r>
  <r>
    <n v="333446"/>
    <x v="0"/>
    <x v="16"/>
    <s v="Federalist Vineyards The Federalist Cabernet Sauvignon"/>
    <x v="0"/>
    <x v="255"/>
    <n v="15.49"/>
    <n v="15.49"/>
    <n v="3593.68"/>
  </r>
  <r>
    <n v="22353"/>
    <x v="1"/>
    <x v="1"/>
    <s v="SCHNEIDER BROOKLYNER HOPFEN WEISSEN"/>
    <x v="3"/>
    <x v="1"/>
    <n v="4.47"/>
    <n v="4.47"/>
    <n v="0"/>
  </r>
  <r>
    <n v="433454"/>
    <x v="0"/>
    <x v="10"/>
    <s v="Casa Agricola Alexandre Relvas Ciconia Tinto Touriga Nacional"/>
    <x v="4"/>
    <x v="1"/>
    <n v="11.99"/>
    <n v="11.99"/>
    <n v="0"/>
  </r>
  <r>
    <n v="43523"/>
    <x v="2"/>
    <x v="5"/>
    <s v="Lorenzo Inga Selection My Sambuca Italian Original Liqueur"/>
    <x v="0"/>
    <x v="48"/>
    <n v="27.99"/>
    <n v="27.99"/>
    <n v="111.96"/>
  </r>
  <r>
    <n v="14443"/>
    <x v="2"/>
    <x v="9"/>
    <s v="Pearl Vodka"/>
    <x v="0"/>
    <x v="153"/>
    <n v="12.29"/>
    <n v="12.29"/>
    <n v="2359.6799999999998"/>
  </r>
  <r>
    <n v="73678"/>
    <x v="2"/>
    <x v="5"/>
    <s v="Black Haus Blackberry Schnapps Liqueur"/>
    <x v="0"/>
    <x v="92"/>
    <n v="28.99"/>
    <n v="28.99"/>
    <n v="753.74"/>
  </r>
  <r>
    <n v="383619"/>
    <x v="0"/>
    <x v="25"/>
    <s v="Vinaceous Red Right Hand Shiraz"/>
    <x v="0"/>
    <x v="27"/>
    <n v="17.989999999999998"/>
    <n v="17.989999999999998"/>
    <n v="143.91999999999999"/>
  </r>
  <r>
    <n v="11266"/>
    <x v="2"/>
    <x v="8"/>
    <s v="Malibu Coconut Rum"/>
    <x v="15"/>
    <x v="256"/>
    <n v="21.99"/>
    <n v="21.99"/>
    <n v="6684.9599999999991"/>
  </r>
  <r>
    <n v="326768"/>
    <x v="0"/>
    <x v="10"/>
    <s v="Tussock Jumper Moscato Muscat"/>
    <x v="0"/>
    <x v="48"/>
    <n v="11.99"/>
    <n v="11.99"/>
    <n v="47.96"/>
  </r>
  <r>
    <n v="70707"/>
    <x v="2"/>
    <x v="26"/>
    <s v="Reservoir Rye Whiskey"/>
    <x v="0"/>
    <x v="103"/>
    <n v="96.99"/>
    <n v="96.99"/>
    <n v="5625.42"/>
  </r>
  <r>
    <n v="70446"/>
    <x v="2"/>
    <x v="26"/>
    <s v="Wild Turkey Spiced Mighty Spirit Whiskey 86 Proof"/>
    <x v="15"/>
    <x v="82"/>
    <n v="26.99"/>
    <n v="26.99"/>
    <n v="620.77"/>
  </r>
  <r>
    <n v="70673"/>
    <x v="2"/>
    <x v="9"/>
    <s v="Smirnoff Cinna Sugar Twist Vodka"/>
    <x v="0"/>
    <x v="7"/>
    <n v="12.79"/>
    <n v="12.79"/>
    <n v="76.739999999999995"/>
  </r>
  <r>
    <n v="419338"/>
    <x v="0"/>
    <x v="3"/>
    <s v="La Playa Estate Series Sauvignon Blanc"/>
    <x v="0"/>
    <x v="82"/>
    <n v="8.19"/>
    <n v="8.19"/>
    <n v="188.36999999999998"/>
  </r>
  <r>
    <n v="45160"/>
    <x v="0"/>
    <x v="17"/>
    <s v="Lillet Rouge Bordeaux Blend"/>
    <x v="0"/>
    <x v="188"/>
    <n v="17.989999999999998"/>
    <n v="17.989999999999998"/>
    <n v="2122.8199999999997"/>
  </r>
  <r>
    <n v="27684"/>
    <x v="1"/>
    <x v="1"/>
    <s v="LEWIS OSTERWEIS GINGER BEER 4/"/>
    <x v="5"/>
    <x v="1"/>
    <n v="1.93"/>
    <n v="1.93"/>
    <n v="0"/>
  </r>
  <r>
    <n v="22915"/>
    <x v="1"/>
    <x v="1"/>
    <s v="ANDERSON HIGH ROLLERS WHEAT NR"/>
    <x v="5"/>
    <x v="1"/>
    <n v="2.23"/>
    <n v="2.23"/>
    <n v="0"/>
  </r>
  <r>
    <n v="410888"/>
    <x v="0"/>
    <x v="3"/>
    <s v="TERRAPURA MER"/>
    <x v="0"/>
    <x v="1"/>
    <n v="9.7899999999999991"/>
    <n v="9.7899999999999991"/>
    <n v="0"/>
  </r>
  <r>
    <n v="78757"/>
    <x v="1"/>
    <x v="34"/>
    <s v="Pisco Porton"/>
    <x v="0"/>
    <x v="80"/>
    <n v="35.99"/>
    <n v="35.99"/>
    <n v="3886.92"/>
  </r>
  <r>
    <n v="318200"/>
    <x v="0"/>
    <x v="3"/>
    <s v="El Don Wines Private Selection Chardonnay"/>
    <x v="0"/>
    <x v="3"/>
    <n v="14.99"/>
    <n v="14.99"/>
    <n v="284.81"/>
  </r>
  <r>
    <n v="3450"/>
    <x v="1"/>
    <x v="1"/>
    <s v="Miller Lite"/>
    <x v="5"/>
    <x v="257"/>
    <n v="1.0900000000000001"/>
    <n v="1.0900000000000001"/>
    <n v="431.64000000000004"/>
  </r>
  <r>
    <n v="83801"/>
    <x v="0"/>
    <x v="16"/>
    <s v="Sutter Home Winery Zinfandel"/>
    <x v="4"/>
    <x v="190"/>
    <n v="11.99"/>
    <n v="11.99"/>
    <n v="1127.06"/>
  </r>
  <r>
    <n v="35700"/>
    <x v="2"/>
    <x v="9"/>
    <s v="Skol Vodka"/>
    <x v="15"/>
    <x v="96"/>
    <n v="6.99"/>
    <n v="6.99"/>
    <n v="1076.46"/>
  </r>
  <r>
    <n v="75702"/>
    <x v="0"/>
    <x v="14"/>
    <s v="HENNESSY COGNAC V.S.O.P. LIMITED"/>
    <x v="0"/>
    <x v="1"/>
    <n v="57.99"/>
    <n v="57.99"/>
    <n v="0"/>
  </r>
  <r>
    <n v="341667"/>
    <x v="0"/>
    <x v="0"/>
    <s v="Remhoogte Honeybunch Reserve Chenin Blanc"/>
    <x v="0"/>
    <x v="26"/>
    <n v="24.99"/>
    <n v="24.99"/>
    <n v="74.97"/>
  </r>
  <r>
    <n v="29107"/>
    <x v="1"/>
    <x v="1"/>
    <s v="SEPTEM MONDAYS PILSNER 20/11.2 OZ NR"/>
    <x v="10"/>
    <x v="1"/>
    <n v="2.34"/>
    <n v="2.34"/>
    <n v="0"/>
  </r>
  <r>
    <n v="70125"/>
    <x v="2"/>
    <x v="23"/>
    <s v="The Irishman 12 Year Old Single Malt Irish Whiskey"/>
    <x v="0"/>
    <x v="49"/>
    <n v="71.989999999999995"/>
    <n v="71.989999999999995"/>
    <n v="1007.8599999999999"/>
  </r>
  <r>
    <n v="29435"/>
    <x v="1"/>
    <x v="1"/>
    <s v="HUERCES CIDER DRY NV"/>
    <x v="54"/>
    <x v="1"/>
    <n v="6.17"/>
    <n v="6.17"/>
    <n v="0"/>
  </r>
  <r>
    <n v="93321"/>
    <x v="1"/>
    <x v="1"/>
    <s v="ABITA RESTORATION ALE"/>
    <x v="5"/>
    <x v="1"/>
    <n v="40.94"/>
    <n v="40.94"/>
    <n v="0"/>
  </r>
  <r>
    <n v="347745"/>
    <x v="2"/>
    <x v="26"/>
    <s v="Bone Snapper Rye Whiskey"/>
    <x v="0"/>
    <x v="35"/>
    <n v="37.99"/>
    <n v="37.99"/>
    <n v="1405.63"/>
  </r>
  <r>
    <n v="10394"/>
    <x v="1"/>
    <x v="1"/>
    <s v="DE GARRE BELGIUM ALE"/>
    <x v="0"/>
    <x v="1"/>
    <n v="14.61"/>
    <n v="14.61"/>
    <n v="0"/>
  </r>
  <r>
    <n v="427502"/>
    <x v="0"/>
    <x v="7"/>
    <s v="Chanarmuyo Estate Malbec"/>
    <x v="0"/>
    <x v="23"/>
    <n v="11.49"/>
    <n v="11.49"/>
    <n v="183.84"/>
  </r>
  <r>
    <n v="351393"/>
    <x v="0"/>
    <x v="10"/>
    <s v="OLD VINES TEMP CRIANZA VAL"/>
    <x v="0"/>
    <x v="1"/>
    <n v="9.99"/>
    <n v="9.99"/>
    <n v="0"/>
  </r>
  <r>
    <n v="159220"/>
    <x v="3"/>
    <x v="19"/>
    <s v="Bartenura Moscato Provincia di Pavia IGT Muscat"/>
    <x v="6"/>
    <x v="18"/>
    <n v="10.49"/>
    <n v="10.49"/>
    <n v="482.54"/>
  </r>
  <r>
    <n v="332984"/>
    <x v="0"/>
    <x v="22"/>
    <s v="Donnhoff Riesling"/>
    <x v="0"/>
    <x v="52"/>
    <n v="21.99"/>
    <n v="21.99"/>
    <n v="153.92999999999998"/>
  </r>
  <r>
    <n v="29215"/>
    <x v="1"/>
    <x v="1"/>
    <s v="ALVINNE PODGE   11.20Z"/>
    <x v="3"/>
    <x v="1"/>
    <n v="4.49"/>
    <n v="4.49"/>
    <n v="0"/>
  </r>
  <r>
    <n v="23733"/>
    <x v="1"/>
    <x v="1"/>
    <s v="YUENGLING LIGHT 2/12 CAN"/>
    <x v="5"/>
    <x v="1"/>
    <n v="0.92"/>
    <n v="0.92"/>
    <n v="0"/>
  </r>
  <r>
    <n v="83092"/>
    <x v="0"/>
    <x v="6"/>
    <s v="St. Michaels Winery Gollywobbler White Niagara"/>
    <x v="0"/>
    <x v="6"/>
    <n v="12.69"/>
    <n v="12.69"/>
    <n v="253.79999999999998"/>
  </r>
  <r>
    <n v="337049"/>
    <x v="0"/>
    <x v="11"/>
    <s v="Simonetti Delle Venezie IGT Pinot Grigio"/>
    <x v="0"/>
    <x v="12"/>
    <n v="8.59"/>
    <n v="8.59"/>
    <n v="180.39"/>
  </r>
  <r>
    <n v="331664"/>
    <x v="0"/>
    <x v="11"/>
    <s v="CHIARLI LAMBRUSCO VECCHIA MODENA"/>
    <x v="0"/>
    <x v="1"/>
    <n v="16.989999999999998"/>
    <n v="16.989999999999998"/>
    <n v="0"/>
  </r>
  <r>
    <n v="305766"/>
    <x v="0"/>
    <x v="21"/>
    <s v="Domaine Puig Parahï¿½ Georges   Old Vines Cotes du Roussillon Red Southern Rhone Blend"/>
    <x v="0"/>
    <x v="1"/>
    <n v="12.99"/>
    <n v="12.99"/>
    <n v="0"/>
  </r>
  <r>
    <n v="25682"/>
    <x v="2"/>
    <x v="5"/>
    <s v="Saan Soju"/>
    <x v="6"/>
    <x v="258"/>
    <n v="6.29"/>
    <n v="6.29"/>
    <n v="2478.2600000000002"/>
  </r>
  <r>
    <n v="329317"/>
    <x v="0"/>
    <x v="0"/>
    <s v="Van Loveren Five's Reserve Pinotage"/>
    <x v="0"/>
    <x v="1"/>
    <n v="13.69"/>
    <n v="13.69"/>
    <n v="0"/>
  </r>
  <r>
    <n v="311151"/>
    <x v="1"/>
    <x v="1"/>
    <s v="ORION DRAFT BEER"/>
    <x v="55"/>
    <x v="1"/>
    <n v="4.49"/>
    <n v="4.49"/>
    <n v="0"/>
  </r>
  <r>
    <n v="121916"/>
    <x v="0"/>
    <x v="16"/>
    <s v="MERIDIAN MER CAL 12/CS"/>
    <x v="6"/>
    <x v="1"/>
    <n v="4.79"/>
    <n v="4.79"/>
    <n v="0"/>
  </r>
  <r>
    <n v="314395"/>
    <x v="3"/>
    <x v="19"/>
    <s v="SHILOH CHARD"/>
    <x v="0"/>
    <x v="1"/>
    <n v="25.99"/>
    <n v="25.99"/>
    <n v="0"/>
  </r>
  <r>
    <n v="33405"/>
    <x v="0"/>
    <x v="6"/>
    <s v="HERZOG LH WH RIES 12/CS"/>
    <x v="6"/>
    <x v="1"/>
    <n v="11.99"/>
    <n v="11.99"/>
    <n v="0"/>
  </r>
  <r>
    <n v="48686"/>
    <x v="0"/>
    <x v="21"/>
    <s v="Hob Nob Vineyards Cabernet Sauvignon"/>
    <x v="0"/>
    <x v="58"/>
    <n v="9.99"/>
    <n v="9.99"/>
    <n v="389.61"/>
  </r>
  <r>
    <n v="80453"/>
    <x v="0"/>
    <x v="24"/>
    <s v="Achaia Clauss Demestica Moschofilero"/>
    <x v="0"/>
    <x v="20"/>
    <n v="11.99"/>
    <n v="11.99"/>
    <n v="203.83"/>
  </r>
  <r>
    <n v="29788"/>
    <x v="1"/>
    <x v="1"/>
    <s v="BRUTON BIANCA 11.2Z"/>
    <x v="10"/>
    <x v="1"/>
    <n v="8.2200000000000006"/>
    <n v="8.2200000000000006"/>
    <n v="0"/>
  </r>
  <r>
    <n v="98078"/>
    <x v="1"/>
    <x v="1"/>
    <s v="Hitachino Nest White Ale"/>
    <x v="17"/>
    <x v="48"/>
    <n v="10.27"/>
    <n v="10.27"/>
    <n v="41.08"/>
  </r>
  <r>
    <n v="329127"/>
    <x v="0"/>
    <x v="11"/>
    <s v="TERRAMARE NEGRO"/>
    <x v="4"/>
    <x v="1"/>
    <n v="11.99"/>
    <n v="11.99"/>
    <n v="0"/>
  </r>
  <r>
    <n v="30808"/>
    <x v="1"/>
    <x v="1"/>
    <s v="Smirnoff Ice Electric Berry"/>
    <x v="8"/>
    <x v="28"/>
    <n v="2.09"/>
    <n v="2.09"/>
    <n v="25.08"/>
  </r>
  <r>
    <n v="70321"/>
    <x v="2"/>
    <x v="8"/>
    <s v="Myers's Platinum White Rum"/>
    <x v="0"/>
    <x v="33"/>
    <n v="14.99"/>
    <n v="14.99"/>
    <n v="809.46"/>
  </r>
  <r>
    <n v="84666"/>
    <x v="0"/>
    <x v="16"/>
    <s v="Black Stallion Estate Winery Cabernet Sauvignon"/>
    <x v="0"/>
    <x v="259"/>
    <n v="24.99"/>
    <n v="19.989999999999998"/>
    <n v="5977.0099999999993"/>
  </r>
  <r>
    <n v="11325"/>
    <x v="1"/>
    <x v="1"/>
    <s v="PEAK EVERGREEN/CRUSH VARIETY 4/6"/>
    <x v="5"/>
    <x v="1"/>
    <n v="1.93"/>
    <n v="1.93"/>
    <n v="0"/>
  </r>
  <r>
    <n v="22562"/>
    <x v="1"/>
    <x v="1"/>
    <s v="YANJING CHINA"/>
    <x v="10"/>
    <x v="1"/>
    <n v="1.29"/>
    <n v="1.29"/>
    <n v="0"/>
  </r>
  <r>
    <n v="76066"/>
    <x v="0"/>
    <x v="4"/>
    <s v="Avia Estate Bottled Chardonnay"/>
    <x v="4"/>
    <x v="1"/>
    <n v="9.7899999999999991"/>
    <n v="9.7899999999999991"/>
    <n v="0"/>
  </r>
  <r>
    <n v="27906"/>
    <x v="1"/>
    <x v="1"/>
    <s v="NEBRASKA IPA 4/6 12.0Z CAN"/>
    <x v="5"/>
    <x v="1"/>
    <n v="1.99"/>
    <n v="1.99"/>
    <n v="0"/>
  </r>
  <r>
    <n v="71641"/>
    <x v="0"/>
    <x v="25"/>
    <s v="Wyndham Estate Bin 222 Chardonnay"/>
    <x v="0"/>
    <x v="5"/>
    <n v="10.99"/>
    <n v="10.59"/>
    <n v="95.31"/>
  </r>
  <r>
    <n v="24542"/>
    <x v="1"/>
    <x v="1"/>
    <s v="BRECKENRIDGE MOUNTAIN SAMPLER 2/12 12 OZ"/>
    <x v="5"/>
    <x v="1"/>
    <n v="1.77"/>
    <n v="1.77"/>
    <n v="0"/>
  </r>
  <r>
    <n v="40138"/>
    <x v="3"/>
    <x v="19"/>
    <s v="BARTENURA B SERIES ROSATO"/>
    <x v="0"/>
    <x v="1"/>
    <n v="10.99"/>
    <n v="10.99"/>
    <n v="0"/>
  </r>
  <r>
    <n v="100811"/>
    <x v="0"/>
    <x v="12"/>
    <s v="VARICHON ET CLERC BDB SPARK"/>
    <x v="0"/>
    <x v="1"/>
    <n v="10.99"/>
    <n v="10.99"/>
    <n v="0"/>
  </r>
  <r>
    <n v="318209"/>
    <x v="0"/>
    <x v="4"/>
    <s v="Jose Antonio Peruvian Sour"/>
    <x v="0"/>
    <x v="52"/>
    <n v="15.99"/>
    <n v="15.99"/>
    <n v="111.93"/>
  </r>
  <r>
    <n v="44314"/>
    <x v="2"/>
    <x v="2"/>
    <s v="Old Pulteney 17 Year Old"/>
    <x v="0"/>
    <x v="22"/>
    <n v="99.99"/>
    <n v="99.99"/>
    <n v="3099.69"/>
  </r>
  <r>
    <n v="336618"/>
    <x v="0"/>
    <x v="16"/>
    <s v="Prisoner Wine Company Thorn Merlot"/>
    <x v="0"/>
    <x v="1"/>
    <n v="41.99"/>
    <n v="41.99"/>
    <n v="0"/>
  </r>
  <r>
    <n v="43706"/>
    <x v="0"/>
    <x v="10"/>
    <s v="Cellers Can Blau Can Blau Carignan"/>
    <x v="0"/>
    <x v="74"/>
    <n v="16.989999999999998"/>
    <n v="16.989999999999998"/>
    <n v="1393.1799999999998"/>
  </r>
  <r>
    <n v="311509"/>
    <x v="2"/>
    <x v="28"/>
    <s v="Cassinelli Jen's Gin"/>
    <x v="0"/>
    <x v="109"/>
    <n v="45.99"/>
    <n v="45.99"/>
    <n v="1839.6000000000001"/>
  </r>
  <r>
    <n v="122254"/>
    <x v="0"/>
    <x v="6"/>
    <s v="Talbott Estate Grown Sleepy Hollow Vineyard Chardonnay"/>
    <x v="0"/>
    <x v="82"/>
    <n v="28.99"/>
    <n v="28.99"/>
    <n v="666.77"/>
  </r>
  <r>
    <n v="323227"/>
    <x v="0"/>
    <x v="6"/>
    <s v="Seaglass Unoaked Chardonnay"/>
    <x v="0"/>
    <x v="38"/>
    <n v="10.49"/>
    <n v="10.49"/>
    <n v="503.52"/>
  </r>
  <r>
    <n v="347064"/>
    <x v="2"/>
    <x v="15"/>
    <s v="Agave de Cortes Anejo Mezcal"/>
    <x v="0"/>
    <x v="3"/>
    <n v="55.99"/>
    <n v="55.99"/>
    <n v="1063.81"/>
  </r>
  <r>
    <n v="71923"/>
    <x v="0"/>
    <x v="14"/>
    <s v="Bols Peach Flavored Brandy"/>
    <x v="43"/>
    <x v="7"/>
    <n v="13.49"/>
    <n v="13.49"/>
    <n v="80.94"/>
  </r>
  <r>
    <n v="27374"/>
    <x v="1"/>
    <x v="1"/>
    <s v="FINCHES SECRET STASH STOUT 6/4"/>
    <x v="8"/>
    <x v="1"/>
    <n v="58.82"/>
    <n v="58.82"/>
    <n v="0"/>
  </r>
  <r>
    <n v="48706"/>
    <x v="0"/>
    <x v="11"/>
    <s v="Cavit Collection Moscato Delle Venezie IGT Muscat"/>
    <x v="0"/>
    <x v="52"/>
    <n v="9.99"/>
    <n v="9.99"/>
    <n v="69.930000000000007"/>
  </r>
  <r>
    <n v="321392"/>
    <x v="0"/>
    <x v="11"/>
    <s v="Carpineto Dogajolo Toscana IGT Sangiovese"/>
    <x v="0"/>
    <x v="47"/>
    <n v="12.69"/>
    <n v="12.69"/>
    <n v="444.15"/>
  </r>
  <r>
    <n v="338981"/>
    <x v="0"/>
    <x v="16"/>
    <s v="DIORA MONTEREY P/NOIR"/>
    <x v="0"/>
    <x v="1"/>
    <n v="32.99"/>
    <n v="32.99"/>
    <n v="0"/>
  </r>
  <r>
    <n v="323364"/>
    <x v="0"/>
    <x v="6"/>
    <s v="Stag's Leap Wine Cellars Hands of Time Chardonnay"/>
    <x v="0"/>
    <x v="92"/>
    <n v="23.99"/>
    <n v="23.99"/>
    <n v="623.74"/>
  </r>
  <r>
    <n v="342157"/>
    <x v="0"/>
    <x v="21"/>
    <s v="Barons de Rothschild (Lafite) Legende Medoc Bordeaux Blend"/>
    <x v="0"/>
    <x v="12"/>
    <n v="20.99"/>
    <n v="20.99"/>
    <n v="440.78999999999996"/>
  </r>
  <r>
    <n v="48786"/>
    <x v="0"/>
    <x v="11"/>
    <s v="Santa Margherita Riserva Chianti Classico DOCG Chianti Blend"/>
    <x v="6"/>
    <x v="1"/>
    <n v="14.69"/>
    <n v="14.69"/>
    <n v="0"/>
  </r>
  <r>
    <n v="71870"/>
    <x v="0"/>
    <x v="11"/>
    <s v="Ruffino Unoaked Toscana IGT Chardonnay"/>
    <x v="0"/>
    <x v="1"/>
    <n v="13.99"/>
    <n v="13.99"/>
    <n v="0"/>
  </r>
  <r>
    <n v="28934"/>
    <x v="1"/>
    <x v="1"/>
    <s v="21st Amendment Brewery Down To Earth Session IPA"/>
    <x v="5"/>
    <x v="135"/>
    <n v="1.8"/>
    <n v="1.8"/>
    <n v="162"/>
  </r>
  <r>
    <n v="27925"/>
    <x v="1"/>
    <x v="1"/>
    <s v="EVIL TWIN FEM SUDACHI 12/22.0Z"/>
    <x v="1"/>
    <x v="1"/>
    <n v="12.32"/>
    <n v="12.32"/>
    <n v="0"/>
  </r>
  <r>
    <n v="40046"/>
    <x v="0"/>
    <x v="6"/>
    <s v="CH FELICE EST RES CHARD"/>
    <x v="0"/>
    <x v="1"/>
    <n v="30.99"/>
    <n v="30.99"/>
    <n v="0"/>
  </r>
  <r>
    <n v="25399"/>
    <x v="2"/>
    <x v="5"/>
    <s v="Celtic Crossing Honey Liqueur"/>
    <x v="0"/>
    <x v="55"/>
    <n v="21.99"/>
    <n v="21.99"/>
    <n v="2924.6699999999996"/>
  </r>
  <r>
    <n v="29691"/>
    <x v="1"/>
    <x v="1"/>
    <s v="EVIL TWIN AUN MAS CAFE JESUS 11.0Z"/>
    <x v="10"/>
    <x v="1"/>
    <n v="11.54"/>
    <n v="11.54"/>
    <n v="0"/>
  </r>
  <r>
    <n v="46159"/>
    <x v="0"/>
    <x v="11"/>
    <s v="ANTINORI BADIA PASSIGN RIS 6/C"/>
    <x v="0"/>
    <x v="1"/>
    <n v="50.99"/>
    <n v="50.99"/>
    <n v="0"/>
  </r>
  <r>
    <n v="27787"/>
    <x v="1"/>
    <x v="1"/>
    <s v="Shipyard Signature Series Smashed Pumpkin"/>
    <x v="5"/>
    <x v="31"/>
    <n v="3.08"/>
    <n v="3.08"/>
    <n v="6.16"/>
  </r>
  <r>
    <n v="323745"/>
    <x v="0"/>
    <x v="16"/>
    <s v="Vellum Cabernet Sauvignon"/>
    <x v="0"/>
    <x v="5"/>
    <n v="67.989999999999995"/>
    <n v="67.989999999999995"/>
    <n v="611.91"/>
  </r>
  <r>
    <n v="71912"/>
    <x v="1"/>
    <x v="32"/>
    <s v="Cask &amp; Crew Walnut Toffee Whiskey"/>
    <x v="24"/>
    <x v="26"/>
    <n v="1.49"/>
    <n v="1.49"/>
    <n v="4.47"/>
  </r>
  <r>
    <n v="72267"/>
    <x v="2"/>
    <x v="26"/>
    <s v="ELIJAH CRAIG SINGLE BARREL 23YR"/>
    <x v="0"/>
    <x v="1"/>
    <n v="229.99"/>
    <n v="229.99"/>
    <n v="0"/>
  </r>
  <r>
    <n v="319390"/>
    <x v="0"/>
    <x v="6"/>
    <s v="Wolfgang Puck Master Lot Reserve Chardonnay"/>
    <x v="0"/>
    <x v="1"/>
    <n v="9.99"/>
    <n v="9.99"/>
    <n v="0"/>
  </r>
  <r>
    <n v="321519"/>
    <x v="0"/>
    <x v="3"/>
    <s v="Errazuriz Max Reserva Pinot Noir"/>
    <x v="0"/>
    <x v="5"/>
    <n v="20.99"/>
    <n v="20.99"/>
    <n v="188.91"/>
  </r>
  <r>
    <n v="76567"/>
    <x v="2"/>
    <x v="15"/>
    <s v="Clase Azul Plata Tequila"/>
    <x v="0"/>
    <x v="129"/>
    <n v="75.989999999999995"/>
    <n v="75.989999999999995"/>
    <n v="6687.12"/>
  </r>
  <r>
    <n v="69450"/>
    <x v="0"/>
    <x v="17"/>
    <s v="Taylor (Fladgate) 10 Year Old Tawny Red Port"/>
    <x v="0"/>
    <x v="87"/>
    <n v="32.99"/>
    <n v="32.99"/>
    <n v="4948.5"/>
  </r>
  <r>
    <n v="41794"/>
    <x v="0"/>
    <x v="16"/>
    <s v="Picket Fence Pinot Noir"/>
    <x v="0"/>
    <x v="82"/>
    <n v="15.99"/>
    <n v="15.99"/>
    <n v="367.77"/>
  </r>
  <r>
    <n v="157600"/>
    <x v="0"/>
    <x v="11"/>
    <s v="DELLA SCALA MONTEPULCIANO"/>
    <x v="0"/>
    <x v="1"/>
    <n v="8.59"/>
    <n v="8.59"/>
    <n v="0"/>
  </r>
  <r>
    <n v="332868"/>
    <x v="2"/>
    <x v="30"/>
    <s v="Compass Box The Lost Blend Scotch Whiskey"/>
    <x v="0"/>
    <x v="6"/>
    <n v="112.99"/>
    <n v="112.99"/>
    <n v="2259.7999999999997"/>
  </r>
  <r>
    <n v="400572"/>
    <x v="0"/>
    <x v="10"/>
    <s v="MAXIMO VIURA"/>
    <x v="0"/>
    <x v="1"/>
    <n v="8.99"/>
    <n v="8.99"/>
    <n v="0"/>
  </r>
  <r>
    <n v="324002"/>
    <x v="2"/>
    <x v="28"/>
    <s v="Founding Farmers Gin"/>
    <x v="0"/>
    <x v="47"/>
    <n v="39.99"/>
    <n v="39.99"/>
    <n v="1399.65"/>
  </r>
  <r>
    <n v="23989"/>
    <x v="1"/>
    <x v="1"/>
    <s v="CORSENDONK DEGUSTATION 6/2PK 12OZ NR"/>
    <x v="5"/>
    <x v="1"/>
    <n v="7.96"/>
    <n v="7.96"/>
    <n v="0"/>
  </r>
  <r>
    <n v="391001"/>
    <x v="0"/>
    <x v="21"/>
    <s v="Domaine de la Sangliere Rose Par Paris &quot;Summer House&quot; Limited Edition Exclusive Wine Reserve Cotes de Provence Rare Rose Blend"/>
    <x v="0"/>
    <x v="27"/>
    <n v="12.99"/>
    <n v="12.99"/>
    <n v="103.92"/>
  </r>
  <r>
    <n v="335927"/>
    <x v="0"/>
    <x v="21"/>
    <s v="Chateau La Mouliniere Rose Bordeaux Blend"/>
    <x v="0"/>
    <x v="49"/>
    <n v="12.69"/>
    <n v="12.69"/>
    <n v="177.66"/>
  </r>
  <r>
    <n v="329389"/>
    <x v="2"/>
    <x v="9"/>
    <s v="Three Olives Elvis Presley Coconut Water Vodka"/>
    <x v="0"/>
    <x v="1"/>
    <n v="16.989999999999998"/>
    <n v="16.989999999999998"/>
    <n v="0"/>
  </r>
  <r>
    <n v="300686"/>
    <x v="2"/>
    <x v="2"/>
    <s v="GLENLIVET FNDRS RES W/BITTERS &amp; SPOON"/>
    <x v="0"/>
    <x v="45"/>
    <n v="43.99"/>
    <n v="43.99"/>
    <n v="1891.5700000000002"/>
  </r>
  <r>
    <n v="345425"/>
    <x v="2"/>
    <x v="9"/>
    <s v="Western Son Ruby Red Grapefruit Flavored Vodka"/>
    <x v="0"/>
    <x v="103"/>
    <n v="17.989999999999998"/>
    <n v="17.989999999999998"/>
    <n v="1043.4199999999998"/>
  </r>
  <r>
    <n v="328513"/>
    <x v="0"/>
    <x v="11"/>
    <s v="Kellerei Kaltern Caldaro K Vigneti Delle Dolomiti IGT Schiava"/>
    <x v="0"/>
    <x v="31"/>
    <n v="8.99"/>
    <n v="8.99"/>
    <n v="17.98"/>
  </r>
  <r>
    <n v="335723"/>
    <x v="2"/>
    <x v="9"/>
    <s v="LEAF Vodka Organic Alaskan Glacial Water"/>
    <x v="0"/>
    <x v="56"/>
    <n v="16.989999999999998"/>
    <n v="16.989999999999998"/>
    <n v="1053.3799999999999"/>
  </r>
  <r>
    <n v="46543"/>
    <x v="0"/>
    <x v="16"/>
    <s v="Canyon Road Pinot Noir"/>
    <x v="0"/>
    <x v="129"/>
    <n v="7.19"/>
    <n v="7.19"/>
    <n v="632.72"/>
  </r>
  <r>
    <n v="71430"/>
    <x v="2"/>
    <x v="2"/>
    <s v="Glen Moray 12 Year Old Single Malt Scotch Whiskey"/>
    <x v="0"/>
    <x v="50"/>
    <n v="33.99"/>
    <n v="33.99"/>
    <n v="7069.92"/>
  </r>
  <r>
    <n v="340882"/>
    <x v="2"/>
    <x v="8"/>
    <s v="Papas Pilar Dark Rum"/>
    <x v="0"/>
    <x v="43"/>
    <n v="45.99"/>
    <n v="45.99"/>
    <n v="1241.73"/>
  </r>
  <r>
    <n v="49832"/>
    <x v="0"/>
    <x v="27"/>
    <s v="Cloudy Bay Chardonnay"/>
    <x v="0"/>
    <x v="95"/>
    <n v="26.99"/>
    <n v="26.99"/>
    <n v="1430.47"/>
  </r>
  <r>
    <n v="340152"/>
    <x v="0"/>
    <x v="11"/>
    <s v="Bertani Soave Bertani Soave DOC Garganega"/>
    <x v="0"/>
    <x v="11"/>
    <n v="12.99"/>
    <n v="12.99"/>
    <n v="311.76"/>
  </r>
  <r>
    <n v="337857"/>
    <x v="0"/>
    <x v="21"/>
    <s v="Chateau Lassegue Saint Emilion Grand Cru Bordeaux Blend"/>
    <x v="0"/>
    <x v="52"/>
    <n v="101.99"/>
    <n v="101.99"/>
    <n v="713.93"/>
  </r>
  <r>
    <n v="313929"/>
    <x v="0"/>
    <x v="6"/>
    <s v="Nickel &amp; Nickel Truchard Vineyard Chardonnay"/>
    <x v="0"/>
    <x v="10"/>
    <n v="48.99"/>
    <n v="48.99"/>
    <n v="636.87"/>
  </r>
  <r>
    <n v="29615"/>
    <x v="1"/>
    <x v="1"/>
    <s v="Efes Pilsener"/>
    <x v="5"/>
    <x v="1"/>
    <n v="1.8"/>
    <n v="1.8"/>
    <n v="0"/>
  </r>
  <r>
    <n v="331548"/>
    <x v="0"/>
    <x v="7"/>
    <s v="Bodega del Fin del Mundo Reserva Malbec"/>
    <x v="0"/>
    <x v="1"/>
    <n v="16.489999999999998"/>
    <n v="16.489999999999998"/>
    <n v="0"/>
  </r>
  <r>
    <n v="24835"/>
    <x v="1"/>
    <x v="1"/>
    <s v="ENGLSZELL GREGORIS 20/11.0Z"/>
    <x v="16"/>
    <x v="1"/>
    <n v="5.85"/>
    <n v="5.85"/>
    <n v="0"/>
  </r>
  <r>
    <n v="86067"/>
    <x v="0"/>
    <x v="16"/>
    <s v="Big Red Productions The Big Red Monster Rare Red Blend"/>
    <x v="0"/>
    <x v="31"/>
    <n v="10.99"/>
    <n v="10.99"/>
    <n v="21.98"/>
  </r>
  <r>
    <n v="310357"/>
    <x v="0"/>
    <x v="6"/>
    <s v="NxNW The Explorer Series Riesling"/>
    <x v="0"/>
    <x v="92"/>
    <n v="9.7899999999999991"/>
    <n v="9.7899999999999991"/>
    <n v="254.53999999999996"/>
  </r>
  <r>
    <n v="24840"/>
    <x v="1"/>
    <x v="1"/>
    <s v="ST LOUIS GUEUZE FOND TRADITION"/>
    <x v="30"/>
    <x v="1"/>
    <n v="9.75"/>
    <n v="9.75"/>
    <n v="0"/>
  </r>
  <r>
    <n v="29414"/>
    <x v="1"/>
    <x v="1"/>
    <s v="DELIRIUM ARGENTUM 25TH ANN   12/750ML"/>
    <x v="0"/>
    <x v="1"/>
    <n v="13.34"/>
    <n v="13.34"/>
    <n v="0"/>
  </r>
  <r>
    <n v="329024"/>
    <x v="0"/>
    <x v="16"/>
    <s v="Opici Sangria Tempranillo"/>
    <x v="23"/>
    <x v="5"/>
    <n v="14.99"/>
    <n v="14.99"/>
    <n v="134.91"/>
  </r>
  <r>
    <n v="333666"/>
    <x v="2"/>
    <x v="28"/>
    <s v="Barr Hill Reserve Tom Cat"/>
    <x v="0"/>
    <x v="95"/>
    <n v="58.99"/>
    <n v="58.99"/>
    <n v="3126.4700000000003"/>
  </r>
  <r>
    <n v="70694"/>
    <x v="2"/>
    <x v="9"/>
    <s v="Smirnoff Wild Honey Vodka"/>
    <x v="0"/>
    <x v="74"/>
    <n v="12.79"/>
    <n v="12.79"/>
    <n v="1048.78"/>
  </r>
  <r>
    <n v="127469"/>
    <x v="0"/>
    <x v="27"/>
    <s v="Villa Maria Cellar Selection Sauvignon Blanc"/>
    <x v="0"/>
    <x v="1"/>
    <n v="20.99"/>
    <n v="20.99"/>
    <n v="0"/>
  </r>
  <r>
    <n v="29968"/>
    <x v="1"/>
    <x v="1"/>
    <s v="KASTEEL BARISTA   11.2OZ"/>
    <x v="10"/>
    <x v="1"/>
    <n v="6.67"/>
    <n v="6.67"/>
    <n v="0"/>
  </r>
  <r>
    <n v="83135"/>
    <x v="0"/>
    <x v="16"/>
    <s v="Copper Ridge Vineyards Merlot"/>
    <x v="0"/>
    <x v="11"/>
    <n v="6.59"/>
    <n v="3.99"/>
    <n v="95.76"/>
  </r>
  <r>
    <n v="16810"/>
    <x v="2"/>
    <x v="26"/>
    <s v="George Dickel Classic No. 8 Whiskey"/>
    <x v="2"/>
    <x v="103"/>
    <n v="33.99"/>
    <n v="33.99"/>
    <n v="1971.42"/>
  </r>
  <r>
    <n v="27616"/>
    <x v="1"/>
    <x v="1"/>
    <s v="WILD BEER SOMERSET 18/11.0Z NR"/>
    <x v="16"/>
    <x v="1"/>
    <n v="7.19"/>
    <n v="7.19"/>
    <n v="0"/>
  </r>
  <r>
    <n v="11322"/>
    <x v="1"/>
    <x v="1"/>
    <s v="4 Hands Dakine Tropical IPA"/>
    <x v="1"/>
    <x v="1"/>
    <n v="1.99"/>
    <n v="1.99"/>
    <n v="0"/>
  </r>
  <r>
    <n v="333296"/>
    <x v="0"/>
    <x v="16"/>
    <s v="ROCK WALL ZIN"/>
    <x v="0"/>
    <x v="1"/>
    <n v="30.99"/>
    <n v="30.99"/>
    <n v="0"/>
  </r>
  <r>
    <n v="25671"/>
    <x v="1"/>
    <x v="1"/>
    <s v="ABITA ABBEY ALE 12/22 OZ"/>
    <x v="1"/>
    <x v="1"/>
    <n v="5.14"/>
    <n v="5.14"/>
    <n v="0"/>
  </r>
  <r>
    <n v="301077"/>
    <x v="0"/>
    <x v="16"/>
    <s v="COPPOLA DIR CUT CAB BLEND"/>
    <x v="0"/>
    <x v="1"/>
    <n v="23.99"/>
    <n v="23.99"/>
    <n v="0"/>
  </r>
  <r>
    <n v="318665"/>
    <x v="0"/>
    <x v="16"/>
    <s v="Folie a Deux Menage a Trois Pinot Noir"/>
    <x v="0"/>
    <x v="1"/>
    <n v="11.99"/>
    <n v="11.99"/>
    <n v="0"/>
  </r>
  <r>
    <n v="9210"/>
    <x v="1"/>
    <x v="1"/>
    <s v="GLAZEN TOREN SAIS D'ERPE  750 ML"/>
    <x v="0"/>
    <x v="1"/>
    <n v="13.36"/>
    <n v="13.36"/>
    <n v="0"/>
  </r>
  <r>
    <n v="313939"/>
    <x v="0"/>
    <x v="16"/>
    <s v="La Crema Rose Pinot Noir"/>
    <x v="0"/>
    <x v="5"/>
    <n v="27.99"/>
    <n v="27.99"/>
    <n v="251.91"/>
  </r>
  <r>
    <n v="12224"/>
    <x v="2"/>
    <x v="23"/>
    <s v="Knappogue Castle Sherry Finish 16 Year Old Irish Whiskey"/>
    <x v="0"/>
    <x v="5"/>
    <n v="74.989999999999995"/>
    <n v="74.989999999999995"/>
    <n v="674.91"/>
  </r>
  <r>
    <n v="24486"/>
    <x v="1"/>
    <x v="1"/>
    <s v="SCHLAFLY KOLSCH 4/6 12 0Z"/>
    <x v="5"/>
    <x v="1"/>
    <n v="1.8"/>
    <n v="1.8"/>
    <n v="0"/>
  </r>
  <r>
    <n v="320606"/>
    <x v="0"/>
    <x v="16"/>
    <s v="Folie a Deux Pinot Noir"/>
    <x v="0"/>
    <x v="6"/>
    <n v="19.989999999999998"/>
    <n v="19.989999999999998"/>
    <n v="399.79999999999995"/>
  </r>
  <r>
    <n v="41821"/>
    <x v="0"/>
    <x v="25"/>
    <s v="Mollydooker The Violinist Verdelho"/>
    <x v="0"/>
    <x v="260"/>
    <n v="22.99"/>
    <n v="22.99"/>
    <n v="4000.2599999999998"/>
  </r>
  <r>
    <n v="58572"/>
    <x v="0"/>
    <x v="17"/>
    <s v="Graham Late Bottled Vintage Red Port"/>
    <x v="0"/>
    <x v="90"/>
    <n v="22.99"/>
    <n v="22.99"/>
    <n v="2321.9899999999998"/>
  </r>
  <r>
    <n v="319538"/>
    <x v="3"/>
    <x v="19"/>
    <s v="Binyamina Reserve Dry White Chardonnay"/>
    <x v="0"/>
    <x v="1"/>
    <n v="18.690000000000001"/>
    <n v="18.690000000000001"/>
    <n v="0"/>
  </r>
  <r>
    <n v="179310"/>
    <x v="3"/>
    <x v="19"/>
    <s v="Kedem Sweet Vermouth White Blend"/>
    <x v="0"/>
    <x v="18"/>
    <n v="8.59"/>
    <n v="8.59"/>
    <n v="395.14"/>
  </r>
  <r>
    <n v="27838"/>
    <x v="1"/>
    <x v="1"/>
    <s v="BEER ARMY ZERO DARK THIRSTY IP"/>
    <x v="1"/>
    <x v="1"/>
    <n v="12.32"/>
    <n v="12.32"/>
    <n v="0"/>
  </r>
  <r>
    <n v="26628"/>
    <x v="1"/>
    <x v="1"/>
    <s v="PERENNIAL WOODSIDE BELGIAN 12/"/>
    <x v="0"/>
    <x v="1"/>
    <n v="18.47"/>
    <n v="18.47"/>
    <n v="0"/>
  </r>
  <r>
    <n v="26448"/>
    <x v="1"/>
    <x v="1"/>
    <s v="Uinta Baba Black Lager Can"/>
    <x v="5"/>
    <x v="1"/>
    <n v="1.72"/>
    <n v="1.72"/>
    <n v="0"/>
  </r>
  <r>
    <n v="81515"/>
    <x v="0"/>
    <x v="6"/>
    <s v="Benziger Family Winery Sauvignon Blanc"/>
    <x v="0"/>
    <x v="261"/>
    <n v="13.99"/>
    <n v="13.49"/>
    <n v="3844.65"/>
  </r>
  <r>
    <n v="23752"/>
    <x v="0"/>
    <x v="21"/>
    <s v="Chateau Lermitage Costieres de Nimes Red Southern Rhone Blend"/>
    <x v="0"/>
    <x v="5"/>
    <n v="12.69"/>
    <n v="12.69"/>
    <n v="114.21"/>
  </r>
  <r>
    <n v="70019"/>
    <x v="2"/>
    <x v="9"/>
    <s v="Absolut Grapevine Vodka"/>
    <x v="0"/>
    <x v="37"/>
    <n v="25.99"/>
    <n v="25.99"/>
    <n v="467.82"/>
  </r>
  <r>
    <n v="333601"/>
    <x v="0"/>
    <x v="16"/>
    <s v="Beringer Vineyards Quantum Red Wine Bordeaux Blend"/>
    <x v="0"/>
    <x v="112"/>
    <n v="52.99"/>
    <n v="52.99"/>
    <n v="794.85"/>
  </r>
  <r>
    <n v="318541"/>
    <x v="0"/>
    <x v="16"/>
    <s v="Alexana Terroir Series Pinot Noir"/>
    <x v="0"/>
    <x v="27"/>
    <n v="30.99"/>
    <n v="30.99"/>
    <n v="247.92"/>
  </r>
  <r>
    <n v="11844"/>
    <x v="2"/>
    <x v="9"/>
    <s v="Svedka Strawberry Lemonade"/>
    <x v="2"/>
    <x v="188"/>
    <n v="19.690000000000001"/>
    <n v="19.690000000000001"/>
    <n v="2323.42"/>
  </r>
  <r>
    <n v="10466"/>
    <x v="1"/>
    <x v="1"/>
    <s v="OMNIPOLLO FATAMORGANA"/>
    <x v="1"/>
    <x v="1"/>
    <n v="10.01"/>
    <n v="10.01"/>
    <n v="0"/>
  </r>
  <r>
    <n v="74189"/>
    <x v="2"/>
    <x v="30"/>
    <s v="Jack Daniel's Honey Tennessee Whiskey"/>
    <x v="0"/>
    <x v="92"/>
    <n v="21.99"/>
    <n v="21.99"/>
    <n v="571.74"/>
  </r>
  <r>
    <n v="84830"/>
    <x v="2"/>
    <x v="13"/>
    <s v="Keep It Simple Spearmint Syrup"/>
    <x v="56"/>
    <x v="56"/>
    <n v="11.55"/>
    <n v="11.55"/>
    <n v="716.1"/>
  </r>
  <r>
    <n v="30022"/>
    <x v="1"/>
    <x v="1"/>
    <s v="SMUTTYNOSE SPANK   22OZ"/>
    <x v="1"/>
    <x v="1"/>
    <n v="7.15"/>
    <n v="7.15"/>
    <n v="0"/>
  </r>
  <r>
    <n v="24331"/>
    <x v="1"/>
    <x v="1"/>
    <s v="HOP RUITER BELGIAN GOLDEN ALE"/>
    <x v="0"/>
    <x v="1"/>
    <n v="12.33"/>
    <n v="12.33"/>
    <n v="0"/>
  </r>
  <r>
    <n v="71744"/>
    <x v="2"/>
    <x v="23"/>
    <s v="Knappogue 12 Year Old Single Malt Irish Whiskey"/>
    <x v="0"/>
    <x v="204"/>
    <n v="32.99"/>
    <n v="32.99"/>
    <n v="5410.3600000000006"/>
  </r>
  <r>
    <n v="311519"/>
    <x v="0"/>
    <x v="14"/>
    <s v="Marie Duffau Napoleon Bas Armagnac"/>
    <x v="0"/>
    <x v="7"/>
    <n v="34.99"/>
    <n v="34.99"/>
    <n v="209.94"/>
  </r>
  <r>
    <n v="43245"/>
    <x v="0"/>
    <x v="16"/>
    <s v="Michael David Vineyards Earthquake Petite Sirah"/>
    <x v="0"/>
    <x v="47"/>
    <n v="28.99"/>
    <n v="28.99"/>
    <n v="1014.65"/>
  </r>
  <r>
    <n v="334098"/>
    <x v="2"/>
    <x v="8"/>
    <s v="Denros Premium Rum"/>
    <x v="15"/>
    <x v="82"/>
    <n v="25.99"/>
    <n v="25.99"/>
    <n v="597.77"/>
  </r>
  <r>
    <n v="10274"/>
    <x v="2"/>
    <x v="26"/>
    <s v="Kinsey &quot;99&quot; Bourbon Whiskey"/>
    <x v="0"/>
    <x v="142"/>
    <n v="47.99"/>
    <n v="47.99"/>
    <n v="2735.4300000000003"/>
  </r>
  <r>
    <n v="312679"/>
    <x v="0"/>
    <x v="21"/>
    <s v="FRENCH SECRET MEDIT ROSE"/>
    <x v="0"/>
    <x v="1"/>
    <n v="10.99"/>
    <n v="10.99"/>
    <n v="0"/>
  </r>
  <r>
    <n v="29817"/>
    <x v="1"/>
    <x v="1"/>
    <s v="BALTIKA ZIGULEVSKOYE IMPORT 16.90Z"/>
    <x v="3"/>
    <x v="1"/>
    <n v="2.4700000000000002"/>
    <n v="2.4700000000000002"/>
    <n v="0"/>
  </r>
  <r>
    <n v="378321"/>
    <x v="0"/>
    <x v="4"/>
    <s v="YW SHIRAKABE GURA WHITE LABEL"/>
    <x v="27"/>
    <x v="1"/>
    <n v="11.99"/>
    <n v="11.99"/>
    <n v="0"/>
  </r>
  <r>
    <n v="333447"/>
    <x v="0"/>
    <x v="16"/>
    <s v="Robert Foley Pinot Noir"/>
    <x v="0"/>
    <x v="1"/>
    <n v="61.99"/>
    <n v="61.99"/>
    <n v="0"/>
  </r>
  <r>
    <n v="5100"/>
    <x v="1"/>
    <x v="1"/>
    <s v="AUGUSTINERBRAU LT 4/6 NR"/>
    <x v="5"/>
    <x v="1"/>
    <n v="2.1800000000000002"/>
    <n v="2.1800000000000002"/>
    <n v="0"/>
  </r>
  <r>
    <n v="76070"/>
    <x v="2"/>
    <x v="2"/>
    <s v="Glenfiddich Experimental Series Project XX Single Malt Scotch Whisky"/>
    <x v="0"/>
    <x v="113"/>
    <n v="79.989999999999995"/>
    <n v="79.989999999999995"/>
    <n v="4719.41"/>
  </r>
  <r>
    <n v="49433"/>
    <x v="0"/>
    <x v="7"/>
    <s v="Bodega Catena Zapata Nicolas Catena Zapata Cabernet Sauvignon"/>
    <x v="0"/>
    <x v="20"/>
    <n v="99.99"/>
    <n v="99.99"/>
    <n v="1699.83"/>
  </r>
  <r>
    <n v="88692"/>
    <x v="0"/>
    <x v="16"/>
    <s v="Estancia Merlot"/>
    <x v="0"/>
    <x v="262"/>
    <n v="13.99"/>
    <n v="13.99"/>
    <n v="4001.14"/>
  </r>
  <r>
    <n v="10014"/>
    <x v="1"/>
    <x v="1"/>
    <s v="Samuel Smith's Organic Chocolate Stout"/>
    <x v="13"/>
    <x v="1"/>
    <n v="3.8"/>
    <n v="3.8"/>
    <n v="0"/>
  </r>
  <r>
    <n v="8320"/>
    <x v="1"/>
    <x v="1"/>
    <s v="ANCHOR STEAM 12/22OZ NR"/>
    <x v="1"/>
    <x v="1"/>
    <n v="3.54"/>
    <n v="3.54"/>
    <n v="0"/>
  </r>
  <r>
    <n v="388076"/>
    <x v="0"/>
    <x v="10"/>
    <s v="Churchill/Graham Churchill's Estates Touriga Nacional"/>
    <x v="0"/>
    <x v="1"/>
    <n v="17.989999999999998"/>
    <n v="17.989999999999998"/>
    <n v="0"/>
  </r>
  <r>
    <n v="7773"/>
    <x v="1"/>
    <x v="1"/>
    <s v="ORKNEY DARK ISLAND 12/16.9OZ NR"/>
    <x v="3"/>
    <x v="1"/>
    <n v="5.14"/>
    <n v="5.14"/>
    <n v="0"/>
  </r>
  <r>
    <n v="92657"/>
    <x v="1"/>
    <x v="1"/>
    <s v="ICEHOUSE 4/6 LNNR"/>
    <x v="5"/>
    <x v="1"/>
    <n v="21.44"/>
    <n v="21.44"/>
    <n v="0"/>
  </r>
  <r>
    <n v="187151"/>
    <x v="0"/>
    <x v="10"/>
    <s v="BORBA ADEGA COOPERATIVA RED"/>
    <x v="0"/>
    <x v="1"/>
    <n v="10.49"/>
    <n v="10.49"/>
    <n v="0"/>
  </r>
  <r>
    <n v="11317"/>
    <x v="2"/>
    <x v="28"/>
    <s v="Few Breakfast Gin"/>
    <x v="0"/>
    <x v="104"/>
    <n v="37.99"/>
    <n v="37.99"/>
    <n v="1557.5900000000001"/>
  </r>
  <r>
    <n v="412228"/>
    <x v="0"/>
    <x v="10"/>
    <s v="Jorge Ordonez &amp; Co. Seco Botani Muscat of Alexandria"/>
    <x v="0"/>
    <x v="23"/>
    <n v="17.489999999999998"/>
    <n v="17.489999999999998"/>
    <n v="279.83999999999997"/>
  </r>
  <r>
    <n v="340435"/>
    <x v="0"/>
    <x v="12"/>
    <s v="Graham Beck Bliss Demi Sec Pinot Noir"/>
    <x v="0"/>
    <x v="28"/>
    <n v="19.39"/>
    <n v="19.39"/>
    <n v="232.68"/>
  </r>
  <r>
    <n v="89281"/>
    <x v="0"/>
    <x v="16"/>
    <s v="Mirassou Vineyards Merlot"/>
    <x v="0"/>
    <x v="263"/>
    <n v="10.99"/>
    <n v="10.99"/>
    <n v="2659.58"/>
  </r>
  <r>
    <n v="76791"/>
    <x v="0"/>
    <x v="11"/>
    <s v="Mezzacorona Estate Grown Vigneti Delle Dolomiti IGT Pinot Grigio"/>
    <x v="4"/>
    <x v="264"/>
    <n v="17.989999999999998"/>
    <n v="17.989999999999998"/>
    <n v="4533.4799999999996"/>
  </r>
  <r>
    <n v="82529"/>
    <x v="0"/>
    <x v="27"/>
    <s v="Loveblock Vintners Ltd Pinot Noir"/>
    <x v="0"/>
    <x v="28"/>
    <n v="22.99"/>
    <n v="22.99"/>
    <n v="275.88"/>
  </r>
  <r>
    <n v="321396"/>
    <x v="0"/>
    <x v="16"/>
    <s v="Barbed Wire Wine Co. (Sutter Home Winery) Vintner's Reserve Lot No. 8 Meritage"/>
    <x v="0"/>
    <x v="1"/>
    <n v="14.69"/>
    <n v="14.69"/>
    <n v="0"/>
  </r>
  <r>
    <n v="24489"/>
    <x v="1"/>
    <x v="1"/>
    <s v="BAYING HOUND SMOKY PORTER 12/22 OZ"/>
    <x v="1"/>
    <x v="1"/>
    <n v="3.86"/>
    <n v="3.86"/>
    <n v="0"/>
  </r>
  <r>
    <n v="72475"/>
    <x v="2"/>
    <x v="30"/>
    <s v="Blackwater Distilling Finishing Barrel Series"/>
    <x v="0"/>
    <x v="61"/>
    <n v="46.99"/>
    <n v="46.99"/>
    <n v="1033.78"/>
  </r>
  <r>
    <n v="82034"/>
    <x v="0"/>
    <x v="6"/>
    <s v="Laguna Ranch Vineyard Chardonnay"/>
    <x v="0"/>
    <x v="41"/>
    <n v="15.99"/>
    <n v="15.99"/>
    <n v="15.99"/>
  </r>
  <r>
    <n v="77532"/>
    <x v="2"/>
    <x v="15"/>
    <s v="123 Tequila Tres 100% Organic Anejo Organic Tequila"/>
    <x v="0"/>
    <x v="3"/>
    <n v="71.989999999999995"/>
    <n v="71.989999999999995"/>
    <n v="1367.81"/>
  </r>
  <r>
    <n v="347463"/>
    <x v="0"/>
    <x v="11"/>
    <s v="Sweet Bitch Moscato Provincia di Pavia IGT Muscat"/>
    <x v="0"/>
    <x v="31"/>
    <n v="8.59"/>
    <n v="8.59"/>
    <n v="17.18"/>
  </r>
  <r>
    <n v="85183"/>
    <x v="0"/>
    <x v="20"/>
    <s v="Daily's Tropical Frozen Hurricane Pouch"/>
    <x v="21"/>
    <x v="78"/>
    <n v="1.79"/>
    <n v="1.79"/>
    <n v="166.47"/>
  </r>
  <r>
    <n v="348176"/>
    <x v="0"/>
    <x v="21"/>
    <s v="Chateau L'Insoumise Chai 45 Bordeaux Blend"/>
    <x v="0"/>
    <x v="42"/>
    <n v="10.69"/>
    <n v="10.69"/>
    <n v="53.449999999999996"/>
  </r>
  <r>
    <n v="404241"/>
    <x v="0"/>
    <x v="16"/>
    <s v="Stonecap Estate Grown Syrah"/>
    <x v="0"/>
    <x v="1"/>
    <n v="7.79"/>
    <n v="7.79"/>
    <n v="0"/>
  </r>
  <r>
    <n v="29141"/>
    <x v="1"/>
    <x v="1"/>
    <s v="HOPF DUNKLE WEISSE 20/16.9.OZ NR"/>
    <x v="3"/>
    <x v="1"/>
    <n v="4.6100000000000003"/>
    <n v="4.6100000000000003"/>
    <n v="0"/>
  </r>
  <r>
    <n v="23898"/>
    <x v="1"/>
    <x v="1"/>
    <s v="BAYING HOUND MILD PALE ALE 12/22OZNR"/>
    <x v="1"/>
    <x v="1"/>
    <n v="5.27"/>
    <n v="5.27"/>
    <n v="0"/>
  </r>
  <r>
    <n v="93173"/>
    <x v="1"/>
    <x v="1"/>
    <s v="MORROCCO ALE 16.9 NR"/>
    <x v="3"/>
    <x v="1"/>
    <n v="3.92"/>
    <n v="3.92"/>
    <n v="0"/>
  </r>
  <r>
    <n v="59773"/>
    <x v="4"/>
    <x v="35"/>
    <s v="STORE SPECIAL WINE 1 LITER"/>
    <x v="15"/>
    <x v="1"/>
    <n v="0.25"/>
    <n v="0.25"/>
    <n v="0"/>
  </r>
  <r>
    <n v="26382"/>
    <x v="1"/>
    <x v="1"/>
    <s v="GOUDEN CAROLUS VAN KEIZER ROOD"/>
    <x v="0"/>
    <x v="1"/>
    <n v="13.34"/>
    <n v="13.34"/>
    <n v="0"/>
  </r>
  <r>
    <n v="329565"/>
    <x v="0"/>
    <x v="16"/>
    <s v="OWEN ROE CHAPEL BLOCK SYR"/>
    <x v="0"/>
    <x v="1"/>
    <n v="56.99"/>
    <n v="56.99"/>
    <n v="0"/>
  </r>
  <r>
    <n v="41509"/>
    <x v="0"/>
    <x v="14"/>
    <s v="Jacopo Poli Ciliegie di Poli Cherry Brandy"/>
    <x v="0"/>
    <x v="49"/>
    <n v="82.99"/>
    <n v="82.99"/>
    <n v="1161.8599999999999"/>
  </r>
  <r>
    <n v="29332"/>
    <x v="1"/>
    <x v="1"/>
    <s v="BLUE MOUNTAIN HOPWORK ORANGE 4/6 CAN"/>
    <x v="5"/>
    <x v="1"/>
    <n v="1.99"/>
    <n v="1.99"/>
    <n v="0"/>
  </r>
  <r>
    <n v="23654"/>
    <x v="1"/>
    <x v="1"/>
    <s v="SCALDIS NOEL 24/8.5OZ"/>
    <x v="57"/>
    <x v="1"/>
    <n v="5.65"/>
    <n v="5.65"/>
    <n v="0"/>
  </r>
  <r>
    <n v="348430"/>
    <x v="0"/>
    <x v="16"/>
    <s v="Sycamore Lane Vineyards Merlot"/>
    <x v="4"/>
    <x v="1"/>
    <n v="11.99"/>
    <n v="11.99"/>
    <n v="0"/>
  </r>
  <r>
    <n v="47781"/>
    <x v="2"/>
    <x v="9"/>
    <s v="Smooth Ambler White Water Vodka"/>
    <x v="0"/>
    <x v="26"/>
    <n v="31.99"/>
    <n v="31.99"/>
    <n v="95.97"/>
  </r>
  <r>
    <n v="25169"/>
    <x v="1"/>
    <x v="1"/>
    <s v="NEW PLANET TREAD LIGHTLY 6/4 12 OZ"/>
    <x v="5"/>
    <x v="1"/>
    <n v="2.57"/>
    <n v="2.57"/>
    <n v="0"/>
  </r>
  <r>
    <n v="349380"/>
    <x v="0"/>
    <x v="11"/>
    <s v="SIEMA VYDS P/GRIGIO"/>
    <x v="4"/>
    <x v="1"/>
    <n v="11.99"/>
    <n v="11.99"/>
    <n v="0"/>
  </r>
  <r>
    <n v="330668"/>
    <x v="0"/>
    <x v="16"/>
    <s v="Rex Goliath Giant 47 Pound Rooster Sangria Rare Red Blend"/>
    <x v="0"/>
    <x v="1"/>
    <n v="8.99"/>
    <n v="8.99"/>
    <n v="0"/>
  </r>
  <r>
    <n v="17779"/>
    <x v="0"/>
    <x v="20"/>
    <s v="Linganore Winecellars May Wine Semi Sweet White White Blend"/>
    <x v="0"/>
    <x v="47"/>
    <n v="17.489999999999998"/>
    <n v="17.489999999999998"/>
    <n v="612.15"/>
  </r>
  <r>
    <n v="301885"/>
    <x v="0"/>
    <x v="21"/>
    <s v="MANOIR DU CARRA BEAUJ VL NOUV"/>
    <x v="0"/>
    <x v="1"/>
    <n v="10.99"/>
    <n v="10.99"/>
    <n v="0"/>
  </r>
  <r>
    <n v="23571"/>
    <x v="1"/>
    <x v="1"/>
    <s v="LAUGHING DOG ALPHA DOG IMPERIAL IPA"/>
    <x v="1"/>
    <x v="1"/>
    <n v="5.91"/>
    <n v="5.91"/>
    <n v="0"/>
  </r>
  <r>
    <n v="86088"/>
    <x v="0"/>
    <x v="6"/>
    <s v="Kunde Estate Chardonnay"/>
    <x v="0"/>
    <x v="25"/>
    <n v="15.99"/>
    <n v="11.99"/>
    <n v="431.64"/>
  </r>
  <r>
    <n v="164593"/>
    <x v="2"/>
    <x v="8"/>
    <s v="Bacardi Gold Rum"/>
    <x v="33"/>
    <x v="8"/>
    <n v="3.19"/>
    <n v="3.19"/>
    <n v="149.93"/>
  </r>
  <r>
    <n v="29601"/>
    <x v="1"/>
    <x v="1"/>
    <s v="THE BRUERY BERET 750ML"/>
    <x v="0"/>
    <x v="1"/>
    <n v="16.22"/>
    <n v="16.22"/>
    <n v="0"/>
  </r>
  <r>
    <n v="121436"/>
    <x v="0"/>
    <x v="16"/>
    <s v="Orleans Hill Cote Zero Red Southern Rhone Blend"/>
    <x v="0"/>
    <x v="1"/>
    <n v="12.69"/>
    <n v="12.69"/>
    <n v="0"/>
  </r>
  <r>
    <n v="97691"/>
    <x v="1"/>
    <x v="1"/>
    <s v="PINKUS WEIZEN 20/17OZ"/>
    <x v="26"/>
    <x v="1"/>
    <n v="3.67"/>
    <n v="3.67"/>
    <n v="0"/>
  </r>
  <r>
    <n v="41585"/>
    <x v="3"/>
    <x v="19"/>
    <s v="KEDEM CREAM WHITE"/>
    <x v="0"/>
    <x v="1"/>
    <n v="4.3899999999999997"/>
    <n v="4.3899999999999997"/>
    <n v="0"/>
  </r>
  <r>
    <n v="23004"/>
    <x v="1"/>
    <x v="1"/>
    <s v="HARPOON SMMR VACATION MIX 12PK NR"/>
    <x v="5"/>
    <x v="25"/>
    <n v="1.46"/>
    <n v="1.46"/>
    <n v="52.56"/>
  </r>
  <r>
    <n v="25371"/>
    <x v="1"/>
    <x v="1"/>
    <s v="HOF TEN DARK 12/12.7 OZ"/>
    <x v="30"/>
    <x v="1"/>
    <n v="7.32"/>
    <n v="7.32"/>
    <n v="0"/>
  </r>
  <r>
    <n v="389471"/>
    <x v="0"/>
    <x v="6"/>
    <s v="St. Supery Vineyards &amp; Winery Virtu Estate Bottled Semillon"/>
    <x v="0"/>
    <x v="31"/>
    <n v="24.99"/>
    <n v="24.99"/>
    <n v="49.98"/>
  </r>
  <r>
    <n v="22960"/>
    <x v="1"/>
    <x v="1"/>
    <s v="GREAT DIVIDE HERCULES DOUBLE IPA"/>
    <x v="5"/>
    <x v="1"/>
    <n v="3.47"/>
    <n v="3.47"/>
    <n v="0"/>
  </r>
  <r>
    <n v="320894"/>
    <x v="0"/>
    <x v="11"/>
    <s v="CASTELLARE CHN CL RS IL POGIALE"/>
    <x v="0"/>
    <x v="1"/>
    <n v="34.99"/>
    <n v="34.99"/>
    <n v="0"/>
  </r>
  <r>
    <n v="22718"/>
    <x v="1"/>
    <x v="1"/>
    <s v="ST PETERS PORTER"/>
    <x v="3"/>
    <x v="1"/>
    <n v="5.14"/>
    <n v="5.14"/>
    <n v="0"/>
  </r>
  <r>
    <n v="332890"/>
    <x v="0"/>
    <x v="21"/>
    <s v="GRAPILLON D'OR 1806 EXCELLENCE"/>
    <x v="0"/>
    <x v="1"/>
    <n v="35.99"/>
    <n v="35.99"/>
    <n v="0"/>
  </r>
  <r>
    <n v="56766"/>
    <x v="2"/>
    <x v="13"/>
    <s v="Pennsylvania Dutch Egg Nog"/>
    <x v="2"/>
    <x v="41"/>
    <n v="15.99"/>
    <n v="15.99"/>
    <n v="15.99"/>
  </r>
  <r>
    <n v="336036"/>
    <x v="0"/>
    <x v="10"/>
    <s v="FINCA SOBRENO CRIANZA 11"/>
    <x v="0"/>
    <x v="1"/>
    <n v="11.99"/>
    <n v="11.99"/>
    <n v="0"/>
  </r>
  <r>
    <n v="27574"/>
    <x v="1"/>
    <x v="1"/>
    <s v="GOUDEN CAROLUS TRIPLE 12/750ML"/>
    <x v="0"/>
    <x v="1"/>
    <n v="10.27"/>
    <n v="10.27"/>
    <n v="0"/>
  </r>
  <r>
    <n v="71207"/>
    <x v="2"/>
    <x v="9"/>
    <s v="New Amsterdam Vodka"/>
    <x v="0"/>
    <x v="6"/>
    <n v="11.49"/>
    <n v="11.49"/>
    <n v="229.8"/>
  </r>
  <r>
    <n v="333315"/>
    <x v="0"/>
    <x v="0"/>
    <s v="Van Loveren Five's Reserve Pinotage"/>
    <x v="0"/>
    <x v="49"/>
    <n v="9.99"/>
    <n v="9.99"/>
    <n v="139.86000000000001"/>
  </r>
  <r>
    <n v="47313"/>
    <x v="0"/>
    <x v="14"/>
    <s v="BERTAGNOLLI GRAPPINO BIANCO"/>
    <x v="15"/>
    <x v="1"/>
    <n v="26.99"/>
    <n v="26.99"/>
    <n v="0"/>
  </r>
  <r>
    <n v="80271"/>
    <x v="0"/>
    <x v="12"/>
    <s v="Ruinart Brut Rose Champagne Rose Champagne Blend"/>
    <x v="0"/>
    <x v="8"/>
    <n v="76.989999999999995"/>
    <n v="73.89"/>
    <n v="3472.83"/>
  </r>
  <r>
    <n v="313043"/>
    <x v="0"/>
    <x v="11"/>
    <s v="Ciolla Rosso Emilia IGT Lambrusco"/>
    <x v="0"/>
    <x v="10"/>
    <n v="8.99"/>
    <n v="8.99"/>
    <n v="116.87"/>
  </r>
  <r>
    <n v="350486"/>
    <x v="3"/>
    <x v="19"/>
    <s v="Kedem Cream Rose Concord"/>
    <x v="0"/>
    <x v="1"/>
    <n v="4.3899999999999997"/>
    <n v="4.3899999999999997"/>
    <n v="0"/>
  </r>
  <r>
    <n v="71488"/>
    <x v="2"/>
    <x v="23"/>
    <s v="Slane Irish Whiskey Triple Casked"/>
    <x v="0"/>
    <x v="265"/>
    <n v="25.99"/>
    <n v="25.99"/>
    <n v="5587.8499999999995"/>
  </r>
  <r>
    <n v="29246"/>
    <x v="2"/>
    <x v="2"/>
    <s v="J&amp;B Rare Scotch Whiskey"/>
    <x v="15"/>
    <x v="107"/>
    <n v="27.99"/>
    <n v="27.99"/>
    <n v="1987.29"/>
  </r>
  <r>
    <n v="27873"/>
    <x v="1"/>
    <x v="1"/>
    <s v="GREAT DIVIDE OATMEAL YETI 12/22.Z NR"/>
    <x v="1"/>
    <x v="1"/>
    <n v="11.13"/>
    <n v="11.13"/>
    <n v="0"/>
  </r>
  <r>
    <n v="336729"/>
    <x v="2"/>
    <x v="28"/>
    <s v="St. George Botanivore Gin"/>
    <x v="0"/>
    <x v="12"/>
    <n v="36.99"/>
    <n v="36.99"/>
    <n v="776.79000000000008"/>
  </r>
  <r>
    <n v="11563"/>
    <x v="2"/>
    <x v="8"/>
    <s v="Arsitocrat 151 Proof Imported Rum"/>
    <x v="15"/>
    <x v="78"/>
    <n v="15.99"/>
    <n v="12.49"/>
    <n v="1161.57"/>
  </r>
  <r>
    <n v="26553"/>
    <x v="1"/>
    <x v="1"/>
    <s v="UINTA SUMMER CANS 6/2 12.0Z"/>
    <x v="5"/>
    <x v="1"/>
    <n v="1.72"/>
    <n v="1.72"/>
    <n v="0"/>
  </r>
  <r>
    <n v="23282"/>
    <x v="1"/>
    <x v="1"/>
    <s v="Heineken Light Can"/>
    <x v="5"/>
    <x v="25"/>
    <n v="1.37"/>
    <n v="1.37"/>
    <n v="49.320000000000007"/>
  </r>
  <r>
    <n v="54259"/>
    <x v="0"/>
    <x v="11"/>
    <s v="Quadri Pinot Grigio"/>
    <x v="0"/>
    <x v="24"/>
    <n v="9.99"/>
    <n v="9.99"/>
    <n v="339.66"/>
  </r>
  <r>
    <n v="317503"/>
    <x v="0"/>
    <x v="6"/>
    <s v="A by Acacia Unoaked Chardonnay"/>
    <x v="0"/>
    <x v="20"/>
    <n v="12.69"/>
    <n v="11.59"/>
    <n v="197.03"/>
  </r>
  <r>
    <n v="89249"/>
    <x v="0"/>
    <x v="29"/>
    <s v="FOREST GLEN WH/MER"/>
    <x v="0"/>
    <x v="1"/>
    <n v="8.59"/>
    <n v="8.59"/>
    <n v="0"/>
  </r>
  <r>
    <n v="24916"/>
    <x v="1"/>
    <x v="1"/>
    <s v="EVIL TWIN IMPERIAL BISCOTTI 12"/>
    <x v="11"/>
    <x v="1"/>
    <n v="18.47"/>
    <n v="18.47"/>
    <n v="0"/>
  </r>
  <r>
    <n v="48763"/>
    <x v="2"/>
    <x v="5"/>
    <s v="Damiana Guaycura Liqueur"/>
    <x v="0"/>
    <x v="48"/>
    <n v="24.99"/>
    <n v="24.99"/>
    <n v="99.96"/>
  </r>
  <r>
    <n v="28854"/>
    <x v="1"/>
    <x v="1"/>
    <s v="Rogue Rooster Sauce Sriracha Hot Stout"/>
    <x v="0"/>
    <x v="1"/>
    <n v="10.62"/>
    <n v="10.62"/>
    <n v="0"/>
  </r>
  <r>
    <n v="437301"/>
    <x v="0"/>
    <x v="10"/>
    <s v="Bodega Tintoralba Altitud 1.100 Tinto Garnacha Tintorera"/>
    <x v="0"/>
    <x v="37"/>
    <n v="9.7899999999999991"/>
    <n v="9.7899999999999991"/>
    <n v="176.21999999999997"/>
  </r>
  <r>
    <n v="80523"/>
    <x v="0"/>
    <x v="16"/>
    <s v="Vin Vault Merlot"/>
    <x v="23"/>
    <x v="121"/>
    <n v="19.690000000000001"/>
    <n v="19.690000000000001"/>
    <n v="886.05000000000007"/>
  </r>
  <r>
    <n v="31038"/>
    <x v="0"/>
    <x v="21"/>
    <s v="E. Guigal Gigondas Red Southern Rhone Blend"/>
    <x v="0"/>
    <x v="8"/>
    <n v="30.99"/>
    <n v="30.99"/>
    <n v="1456.53"/>
  </r>
  <r>
    <n v="307800"/>
    <x v="0"/>
    <x v="16"/>
    <s v="Sanford Pinot Noir"/>
    <x v="0"/>
    <x v="10"/>
    <n v="26.99"/>
    <n v="26.99"/>
    <n v="350.87"/>
  </r>
  <r>
    <n v="30887"/>
    <x v="1"/>
    <x v="1"/>
    <s v="Blue Point Toasted Lager Can"/>
    <x v="8"/>
    <x v="109"/>
    <n v="1.84"/>
    <n v="1.84"/>
    <n v="73.600000000000009"/>
  </r>
  <r>
    <n v="27651"/>
    <x v="1"/>
    <x v="1"/>
    <s v="DELIRIUM RED 12/750ML"/>
    <x v="0"/>
    <x v="1"/>
    <n v="13.34"/>
    <n v="13.34"/>
    <n v="0"/>
  </r>
  <r>
    <n v="96407"/>
    <x v="1"/>
    <x v="1"/>
    <s v="WEIHENSTEPHAN HEFE BAVAR 16.9"/>
    <x v="3"/>
    <x v="1"/>
    <n v="4.12"/>
    <n v="4.12"/>
    <n v="0"/>
  </r>
  <r>
    <n v="26492"/>
    <x v="0"/>
    <x v="21"/>
    <s v="ALAIN JAUME VACQUEYRAS"/>
    <x v="0"/>
    <x v="1"/>
    <n v="18.989999999999998"/>
    <n v="18.989999999999998"/>
    <n v="0"/>
  </r>
  <r>
    <n v="27827"/>
    <x v="1"/>
    <x v="1"/>
    <s v="HALEN MARIENRODE TRIPLE 12/750ML NR"/>
    <x v="0"/>
    <x v="1"/>
    <n v="10.25"/>
    <n v="10.25"/>
    <n v="0"/>
  </r>
  <r>
    <n v="48942"/>
    <x v="1"/>
    <x v="1"/>
    <s v="HOOP TEA SWEET LEMON"/>
    <x v="23"/>
    <x v="1"/>
    <n v="21.88"/>
    <n v="21.88"/>
    <n v="0"/>
  </r>
  <r>
    <n v="22650"/>
    <x v="1"/>
    <x v="1"/>
    <s v="ADDIS TEJ MILD"/>
    <x v="0"/>
    <x v="1"/>
    <n v="8.99"/>
    <n v="8.99"/>
    <n v="0"/>
  </r>
  <r>
    <n v="300537"/>
    <x v="0"/>
    <x v="11"/>
    <s v="VOLPETTI CESANESE"/>
    <x v="0"/>
    <x v="1"/>
    <n v="10.99"/>
    <n v="10.99"/>
    <n v="0"/>
  </r>
  <r>
    <n v="338235"/>
    <x v="0"/>
    <x v="7"/>
    <s v="LADERAS DEL VALLE MALB 14"/>
    <x v="0"/>
    <x v="1"/>
    <n v="12.99"/>
    <n v="12.99"/>
    <n v="0"/>
  </r>
  <r>
    <n v="22890"/>
    <x v="1"/>
    <x v="1"/>
    <s v="SEA DOG BLUEBERRY WHEAT A"/>
    <x v="5"/>
    <x v="1"/>
    <n v="1.89"/>
    <n v="1.89"/>
    <n v="0"/>
  </r>
  <r>
    <n v="3581"/>
    <x v="1"/>
    <x v="1"/>
    <s v="ST FEUILLIEN CUVEE NOEL 25.4OZ"/>
    <x v="11"/>
    <x v="1"/>
    <n v="10.14"/>
    <n v="10.14"/>
    <n v="0"/>
  </r>
  <r>
    <n v="2402"/>
    <x v="1"/>
    <x v="1"/>
    <s v="YARPIVO YANTARNOE 20/16.9OZ"/>
    <x v="3"/>
    <x v="1"/>
    <n v="2.4700000000000002"/>
    <n v="2.4700000000000002"/>
    <n v="0"/>
  </r>
  <r>
    <n v="44359"/>
    <x v="0"/>
    <x v="21"/>
    <s v="Henry Fessy Morgon Gamay"/>
    <x v="0"/>
    <x v="61"/>
    <n v="18.989999999999998"/>
    <n v="18.989999999999998"/>
    <n v="417.78"/>
  </r>
  <r>
    <n v="30105"/>
    <x v="1"/>
    <x v="1"/>
    <s v="UINTA PORT OF CALL  12OZ"/>
    <x v="5"/>
    <x v="1"/>
    <n v="15.39"/>
    <n v="15.39"/>
    <n v="0"/>
  </r>
  <r>
    <n v="311672"/>
    <x v="0"/>
    <x v="11"/>
    <s v="MONSANTO MONROSSO CHN CL"/>
    <x v="0"/>
    <x v="1"/>
    <n v="13.99"/>
    <n v="13.99"/>
    <n v="0"/>
  </r>
  <r>
    <n v="10867"/>
    <x v="2"/>
    <x v="26"/>
    <s v="New England Distilling Gunpowder Rye Whiskey"/>
    <x v="0"/>
    <x v="82"/>
    <n v="47.99"/>
    <n v="47.99"/>
    <n v="1103.77"/>
  </r>
  <r>
    <n v="50644"/>
    <x v="1"/>
    <x v="1"/>
    <s v="TRULY SPIKED &amp; SPARKLING WILD BERRY 4/6 CAN"/>
    <x v="5"/>
    <x v="1"/>
    <n v="1.48"/>
    <n v="1.48"/>
    <n v="0"/>
  </r>
  <r>
    <n v="98574"/>
    <x v="1"/>
    <x v="1"/>
    <s v="WYCHWOOD FIDDLERS ELBOW 16.9OZ"/>
    <x v="3"/>
    <x v="1"/>
    <n v="4.82"/>
    <n v="4.82"/>
    <n v="0"/>
  </r>
  <r>
    <n v="336047"/>
    <x v="0"/>
    <x v="21"/>
    <s v="Domaine Richard Rottiers Manganese Methode Aromatique Gamay"/>
    <x v="0"/>
    <x v="1"/>
    <n v="22.99"/>
    <n v="22.99"/>
    <n v="0"/>
  </r>
  <r>
    <n v="48200"/>
    <x v="2"/>
    <x v="26"/>
    <s v="Jeremiah Weed Bourbon Liqueur 90 Proof"/>
    <x v="0"/>
    <x v="11"/>
    <n v="14.99"/>
    <n v="14.99"/>
    <n v="359.76"/>
  </r>
  <r>
    <n v="24113"/>
    <x v="1"/>
    <x v="1"/>
    <s v="MOYLANS DOUBLE IPA 12/22"/>
    <x v="1"/>
    <x v="1"/>
    <n v="10.27"/>
    <n v="10.27"/>
    <n v="0"/>
  </r>
  <r>
    <n v="48919"/>
    <x v="1"/>
    <x v="1"/>
    <s v="HOOP TEA WATERMELON MINT GREEN"/>
    <x v="23"/>
    <x v="1"/>
    <n v="21.88"/>
    <n v="21.88"/>
    <n v="0"/>
  </r>
  <r>
    <n v="38709"/>
    <x v="2"/>
    <x v="8"/>
    <s v="Bacardi Orange Rum"/>
    <x v="0"/>
    <x v="7"/>
    <n v="11.99"/>
    <n v="11.99"/>
    <n v="71.94"/>
  </r>
  <r>
    <n v="28211"/>
    <x v="1"/>
    <x v="1"/>
    <s v="ST AMBROISE OATMEAL STOUT 6/4 16.9Z"/>
    <x v="3"/>
    <x v="1"/>
    <n v="2.57"/>
    <n v="2.57"/>
    <n v="0"/>
  </r>
  <r>
    <n v="89850"/>
    <x v="0"/>
    <x v="6"/>
    <s v="Beringer Vineyards Chardonnay"/>
    <x v="0"/>
    <x v="50"/>
    <n v="19.989999999999998"/>
    <n v="19.989999999999998"/>
    <n v="4157.92"/>
  </r>
  <r>
    <n v="40384"/>
    <x v="0"/>
    <x v="6"/>
    <s v="Adelsheim Bryan Creek Vineyard Pinot Blanc"/>
    <x v="0"/>
    <x v="48"/>
    <n v="24.99"/>
    <n v="24.99"/>
    <n v="99.96"/>
  </r>
  <r>
    <n v="342192"/>
    <x v="0"/>
    <x v="21"/>
    <s v="ROLLING STONE CHARD"/>
    <x v="0"/>
    <x v="1"/>
    <n v="12.99"/>
    <n v="12.99"/>
    <n v="0"/>
  </r>
  <r>
    <n v="45426"/>
    <x v="0"/>
    <x v="16"/>
    <s v="Husch Vineyards Estate Bottled Cabernet Sauvignon"/>
    <x v="0"/>
    <x v="1"/>
    <n v="24.99"/>
    <n v="24.99"/>
    <n v="0"/>
  </r>
  <r>
    <n v="317451"/>
    <x v="3"/>
    <x v="19"/>
    <s v="LAN ZUR MAL"/>
    <x v="0"/>
    <x v="1"/>
    <n v="13.99"/>
    <n v="13.99"/>
    <n v="0"/>
  </r>
  <r>
    <n v="95621"/>
    <x v="1"/>
    <x v="1"/>
    <s v="LIEFMANS GOUDENBAND 12/25.4OZ"/>
    <x v="11"/>
    <x v="1"/>
    <n v="11.48"/>
    <n v="11.48"/>
    <n v="0"/>
  </r>
  <r>
    <n v="100749"/>
    <x v="0"/>
    <x v="11"/>
    <s v="Santa Margherita Alto Adige   Sudtirol Pinot Grigio"/>
    <x v="6"/>
    <x v="43"/>
    <n v="13.49"/>
    <n v="13.49"/>
    <n v="364.23"/>
  </r>
  <r>
    <n v="55492"/>
    <x v="2"/>
    <x v="5"/>
    <s v="ALIZE RED PASSION"/>
    <x v="6"/>
    <x v="1"/>
    <n v="10.79"/>
    <n v="10.79"/>
    <n v="0"/>
  </r>
  <r>
    <n v="40925"/>
    <x v="2"/>
    <x v="30"/>
    <s v="Forty Creek Premium Barrel Select Canadian Whiskey"/>
    <x v="0"/>
    <x v="78"/>
    <n v="18.690000000000001"/>
    <n v="18.690000000000001"/>
    <n v="1738.17"/>
  </r>
  <r>
    <n v="318691"/>
    <x v="3"/>
    <x v="19"/>
    <s v="Ramon Cardova Garnacha"/>
    <x v="0"/>
    <x v="0"/>
    <n v="16.989999999999998"/>
    <n v="16.989999999999998"/>
    <n v="169.89999999999998"/>
  </r>
  <r>
    <n v="48070"/>
    <x v="4"/>
    <x v="35"/>
    <s v="STORE SPECIAL LIQUOR 50ML"/>
    <x v="24"/>
    <x v="1"/>
    <n v="0.09"/>
    <n v="0.09"/>
    <n v="0"/>
  </r>
  <r>
    <n v="306254"/>
    <x v="3"/>
    <x v="19"/>
    <s v="Covenant Red C (Kosher) Syrah"/>
    <x v="0"/>
    <x v="15"/>
    <n v="37.99"/>
    <n v="37.99"/>
    <n v="417.89000000000004"/>
  </r>
  <r>
    <n v="26498"/>
    <x v="1"/>
    <x v="1"/>
    <s v="SCHLAFLY SESSION IPA 4/6 12.0Z CAN"/>
    <x v="5"/>
    <x v="1"/>
    <n v="1.8"/>
    <n v="1.8"/>
    <n v="0"/>
  </r>
  <r>
    <n v="337037"/>
    <x v="0"/>
    <x v="7"/>
    <s v="The Seeker Malbec"/>
    <x v="0"/>
    <x v="61"/>
    <n v="11.49"/>
    <n v="11.49"/>
    <n v="252.78"/>
  </r>
  <r>
    <n v="47176"/>
    <x v="2"/>
    <x v="30"/>
    <s v="Kessler Blended Whiskey"/>
    <x v="0"/>
    <x v="45"/>
    <n v="8.99"/>
    <n v="8.99"/>
    <n v="386.57"/>
  </r>
  <r>
    <n v="333585"/>
    <x v="1"/>
    <x v="1"/>
    <s v="Bosca Verdi Strawberry Sparkletini White Blend"/>
    <x v="0"/>
    <x v="28"/>
    <n v="6.42"/>
    <n v="6.42"/>
    <n v="77.039999999999992"/>
  </r>
  <r>
    <n v="72476"/>
    <x v="1"/>
    <x v="32"/>
    <s v="Belle Isle Honey Habanero Premium Moonshine"/>
    <x v="0"/>
    <x v="54"/>
    <n v="26.99"/>
    <n v="26.99"/>
    <n v="2267.16"/>
  </r>
  <r>
    <n v="320806"/>
    <x v="0"/>
    <x v="3"/>
    <s v="BALDUZZI CARM"/>
    <x v="0"/>
    <x v="1"/>
    <n v="8.99"/>
    <n v="8.99"/>
    <n v="0"/>
  </r>
  <r>
    <n v="232064"/>
    <x v="0"/>
    <x v="16"/>
    <s v="The House of Independent Producers Bacchus Vineyard Merlot"/>
    <x v="0"/>
    <x v="5"/>
    <n v="12.69"/>
    <n v="12.69"/>
    <n v="114.21"/>
  </r>
  <r>
    <n v="22315"/>
    <x v="1"/>
    <x v="1"/>
    <s v="ABITA SATSUMA WIT"/>
    <x v="5"/>
    <x v="1"/>
    <n v="1.71"/>
    <n v="1.71"/>
    <n v="0"/>
  </r>
  <r>
    <n v="24410"/>
    <x v="1"/>
    <x v="1"/>
    <s v="LONG TRAIL DOUBLE BAG"/>
    <x v="5"/>
    <x v="1"/>
    <n v="1.51"/>
    <n v="1.51"/>
    <n v="0"/>
  </r>
  <r>
    <n v="45418"/>
    <x v="0"/>
    <x v="16"/>
    <s v="Switchback Ridge Peterson Family Vineyard Merlot"/>
    <x v="0"/>
    <x v="7"/>
    <n v="71.989999999999995"/>
    <n v="71.989999999999995"/>
    <n v="431.93999999999994"/>
  </r>
  <r>
    <n v="10310"/>
    <x v="1"/>
    <x v="1"/>
    <s v="BALADIN NORA"/>
    <x v="10"/>
    <x v="1"/>
    <n v="6.94"/>
    <n v="6.94"/>
    <n v="0"/>
  </r>
  <r>
    <n v="24752"/>
    <x v="1"/>
    <x v="1"/>
    <s v="LEAVENWORTH HEFEWEIZEN WHISTLING PIG"/>
    <x v="5"/>
    <x v="1"/>
    <n v="2.0299999999999998"/>
    <n v="2.0299999999999998"/>
    <n v="0"/>
  </r>
  <r>
    <n v="23470"/>
    <x v="1"/>
    <x v="1"/>
    <s v="Starr Hill Looking Glass IPA"/>
    <x v="5"/>
    <x v="11"/>
    <n v="1.4"/>
    <n v="1.4"/>
    <n v="33.599999999999994"/>
  </r>
  <r>
    <n v="395625"/>
    <x v="0"/>
    <x v="7"/>
    <s v="ANDELUNA MAL"/>
    <x v="0"/>
    <x v="1"/>
    <n v="13.99"/>
    <n v="13.99"/>
    <n v="0"/>
  </r>
  <r>
    <n v="2658"/>
    <x v="1"/>
    <x v="1"/>
    <s v="Saranac American Pale Ale"/>
    <x v="5"/>
    <x v="94"/>
    <n v="1.31"/>
    <n v="1.31"/>
    <n v="78.600000000000009"/>
  </r>
  <r>
    <n v="399795"/>
    <x v="0"/>
    <x v="7"/>
    <s v="Luigi Bosca Finca La Linda Bonarda"/>
    <x v="0"/>
    <x v="1"/>
    <n v="10.99"/>
    <n v="10.99"/>
    <n v="0"/>
  </r>
  <r>
    <n v="307417"/>
    <x v="0"/>
    <x v="10"/>
    <s v="C.V.N.E. (Compania Vinicola del Norte de Espana) Vina Real Crianza Rioja Red Blend"/>
    <x v="0"/>
    <x v="49"/>
    <n v="16.989999999999998"/>
    <n v="16.989999999999998"/>
    <n v="237.85999999999999"/>
  </r>
  <r>
    <n v="98582"/>
    <x v="1"/>
    <x v="1"/>
    <s v="FLAG PORTER 4/6 NR"/>
    <x v="5"/>
    <x v="1"/>
    <n v="2.83"/>
    <n v="2.83"/>
    <n v="0"/>
  </r>
  <r>
    <n v="329740"/>
    <x v="0"/>
    <x v="27"/>
    <s v="HIGHFIELD RIES"/>
    <x v="0"/>
    <x v="1"/>
    <n v="19.989999999999998"/>
    <n v="19.989999999999998"/>
    <n v="0"/>
  </r>
  <r>
    <n v="309184"/>
    <x v="0"/>
    <x v="11"/>
    <s v="CAMPO AL MARE VERMINTINO"/>
    <x v="0"/>
    <x v="1"/>
    <n v="15.49"/>
    <n v="15.49"/>
    <n v="0"/>
  </r>
  <r>
    <n v="308750"/>
    <x v="2"/>
    <x v="26"/>
    <s v="Founding Farmers Rye Whiskey"/>
    <x v="0"/>
    <x v="62"/>
    <n v="37.99"/>
    <n v="37.99"/>
    <n v="1215.68"/>
  </r>
  <r>
    <n v="26308"/>
    <x v="1"/>
    <x v="1"/>
    <s v="LEFT COAST UNA MAS AMBER NR"/>
    <x v="5"/>
    <x v="1"/>
    <n v="2.31"/>
    <n v="2.31"/>
    <n v="0"/>
  </r>
  <r>
    <n v="132020"/>
    <x v="0"/>
    <x v="11"/>
    <s v="Cascina Fonda Bel Piano Moscato D'Asti DOCG Muscat Blanc a Petits Grains"/>
    <x v="0"/>
    <x v="1"/>
    <n v="17.989999999999998"/>
    <n v="17.989999999999998"/>
    <n v="0"/>
  </r>
  <r>
    <n v="41868"/>
    <x v="0"/>
    <x v="16"/>
    <s v="Sebastiani Vineyards &amp; Winery Merlot"/>
    <x v="0"/>
    <x v="52"/>
    <n v="21.99"/>
    <n v="21.99"/>
    <n v="153.92999999999998"/>
  </r>
  <r>
    <n v="139785"/>
    <x v="0"/>
    <x v="11"/>
    <s v="LODALI CHARD"/>
    <x v="0"/>
    <x v="1"/>
    <n v="10.99"/>
    <n v="10.99"/>
    <n v="0"/>
  </r>
  <r>
    <n v="172162"/>
    <x v="0"/>
    <x v="21"/>
    <s v="Alain Geoffroy Beauroy Chablis Beauroy Chardonnay"/>
    <x v="0"/>
    <x v="66"/>
    <n v="33.99"/>
    <n v="33.99"/>
    <n v="1291.6200000000001"/>
  </r>
  <r>
    <n v="329660"/>
    <x v="0"/>
    <x v="21"/>
    <s v="CH LA GRANGE 09"/>
    <x v="0"/>
    <x v="1"/>
    <n v="10.99"/>
    <n v="10.99"/>
    <n v="0"/>
  </r>
  <r>
    <n v="45856"/>
    <x v="0"/>
    <x v="11"/>
    <s v="Rocca Bella Puglia IGT Negroamaro"/>
    <x v="0"/>
    <x v="5"/>
    <n v="8.19"/>
    <n v="8.19"/>
    <n v="73.709999999999994"/>
  </r>
  <r>
    <n v="9270"/>
    <x v="1"/>
    <x v="1"/>
    <s v="EINBECKER MAI URBOCK 5L C"/>
    <x v="36"/>
    <x v="1"/>
    <n v="27.01"/>
    <n v="27.01"/>
    <n v="0"/>
  </r>
  <r>
    <n v="308388"/>
    <x v="0"/>
    <x v="11"/>
    <s v="La Fortuna Brunello di Montalcino Sangiovese"/>
    <x v="0"/>
    <x v="7"/>
    <n v="48.99"/>
    <n v="48.99"/>
    <n v="293.94"/>
  </r>
  <r>
    <n v="25705"/>
    <x v="1"/>
    <x v="1"/>
    <s v="BAYING HOUND STOUT 12/22 OZ"/>
    <x v="1"/>
    <x v="1"/>
    <n v="5.4"/>
    <n v="5.4"/>
    <n v="0"/>
  </r>
  <r>
    <n v="97470"/>
    <x v="1"/>
    <x v="1"/>
    <s v="Sapporo Premium Beer"/>
    <x v="1"/>
    <x v="266"/>
    <n v="3.68"/>
    <n v="3.68"/>
    <n v="1081.92"/>
  </r>
  <r>
    <n v="317066"/>
    <x v="0"/>
    <x v="24"/>
    <s v="Ktima Pavlidis Thema White Rare White Blend"/>
    <x v="0"/>
    <x v="48"/>
    <n v="20.99"/>
    <n v="20.99"/>
    <n v="83.96"/>
  </r>
  <r>
    <n v="24747"/>
    <x v="1"/>
    <x v="1"/>
    <s v="SPIRE MOUNTAIN HARD PEAR CIDER"/>
    <x v="5"/>
    <x v="1"/>
    <n v="2.0299999999999998"/>
    <n v="2.0299999999999998"/>
    <n v="0"/>
  </r>
  <r>
    <n v="371025"/>
    <x v="0"/>
    <x v="10"/>
    <s v="MERCEDES EGUREN SHZ/TEMP"/>
    <x v="0"/>
    <x v="1"/>
    <n v="8.99"/>
    <n v="8.99"/>
    <n v="0"/>
  </r>
  <r>
    <n v="25837"/>
    <x v="1"/>
    <x v="1"/>
    <s v="ZHU JIANG (PEAR RIVER)6/4 330ML"/>
    <x v="12"/>
    <x v="1"/>
    <n v="1.35"/>
    <n v="1.35"/>
    <n v="0"/>
  </r>
  <r>
    <n v="59684"/>
    <x v="4"/>
    <x v="35"/>
    <s v="STORE SPECIAL WINE 14.4 OZ"/>
    <x v="58"/>
    <x v="1"/>
    <n v="0.15"/>
    <n v="0.15"/>
    <n v="0"/>
  </r>
  <r>
    <n v="314298"/>
    <x v="0"/>
    <x v="11"/>
    <s v="Valle Calda Amabile Provincia di Mantova Lambrusco"/>
    <x v="0"/>
    <x v="1"/>
    <n v="6.79"/>
    <n v="6.79"/>
    <n v="0"/>
  </r>
  <r>
    <n v="28964"/>
    <x v="1"/>
    <x v="1"/>
    <s v="NO LI POSER PALE ALE 4/6 12.OZ NR"/>
    <x v="5"/>
    <x v="1"/>
    <n v="2.83"/>
    <n v="2.83"/>
    <n v="0"/>
  </r>
  <r>
    <n v="23254"/>
    <x v="1"/>
    <x v="1"/>
    <s v="HITACHINO MILK STOUT"/>
    <x v="10"/>
    <x v="1"/>
    <n v="4.57"/>
    <n v="4.57"/>
    <n v="0"/>
  </r>
  <r>
    <n v="26620"/>
    <x v="2"/>
    <x v="26"/>
    <s v="George Dickel Classic No. 8 Whiskey"/>
    <x v="0"/>
    <x v="9"/>
    <n v="19.989999999999998"/>
    <n v="19.989999999999998"/>
    <n v="2438.7799999999997"/>
  </r>
  <r>
    <n v="24116"/>
    <x v="1"/>
    <x v="1"/>
    <s v="GREEN FLASH GRAND CRU"/>
    <x v="1"/>
    <x v="1"/>
    <n v="9.75"/>
    <n v="9.75"/>
    <n v="0"/>
  </r>
  <r>
    <n v="327521"/>
    <x v="0"/>
    <x v="6"/>
    <s v="Chloe Wines Chloe Valdadige   Etschtaler Pinot Grigio"/>
    <x v="0"/>
    <x v="267"/>
    <n v="13.99"/>
    <n v="11.99"/>
    <n v="3393.17"/>
  </r>
  <r>
    <n v="15261"/>
    <x v="2"/>
    <x v="26"/>
    <s v="Baker's 7 Year Old 107 Proof"/>
    <x v="0"/>
    <x v="268"/>
    <n v="48.99"/>
    <n v="48.99"/>
    <n v="12247.5"/>
  </r>
  <r>
    <n v="338239"/>
    <x v="0"/>
    <x v="6"/>
    <s v="Cambria Clone 4 Estate Grown &amp; Bottled Chardonnay"/>
    <x v="0"/>
    <x v="8"/>
    <n v="19.989999999999998"/>
    <n v="15.99"/>
    <n v="751.53"/>
  </r>
  <r>
    <n v="4790"/>
    <x v="1"/>
    <x v="1"/>
    <s v="WESTMALLE DUBBEL ALE 11.2OZ"/>
    <x v="10"/>
    <x v="1"/>
    <n v="6.14"/>
    <n v="6.14"/>
    <n v="0"/>
  </r>
  <r>
    <n v="1023"/>
    <x v="1"/>
    <x v="1"/>
    <s v="RCH ALE MARY"/>
    <x v="7"/>
    <x v="1"/>
    <n v="5.65"/>
    <n v="5.65"/>
    <n v="0"/>
  </r>
  <r>
    <n v="41186"/>
    <x v="0"/>
    <x v="6"/>
    <s v="Nickel &amp; Nickel Truchard Vineyard Chardonnay"/>
    <x v="0"/>
    <x v="12"/>
    <n v="48.99"/>
    <n v="48.99"/>
    <n v="1028.79"/>
  </r>
  <r>
    <n v="321064"/>
    <x v="0"/>
    <x v="31"/>
    <s v="GUSTAVE LORENTZ RES P/GRIS"/>
    <x v="0"/>
    <x v="1"/>
    <n v="18.690000000000001"/>
    <n v="18.690000000000001"/>
    <n v="0"/>
  </r>
  <r>
    <n v="43526"/>
    <x v="0"/>
    <x v="14"/>
    <s v="Cles des Ducs X.O. Armagnac"/>
    <x v="0"/>
    <x v="26"/>
    <n v="96.99"/>
    <n v="96.99"/>
    <n v="290.96999999999997"/>
  </r>
  <r>
    <n v="49930"/>
    <x v="0"/>
    <x v="16"/>
    <s v="Pride Mountain Vineyards Merlot"/>
    <x v="0"/>
    <x v="28"/>
    <n v="54.99"/>
    <n v="54.99"/>
    <n v="659.88"/>
  </r>
  <r>
    <n v="45264"/>
    <x v="0"/>
    <x v="10"/>
    <s v="Telmo Rodriguez Dehesa Gago Tempranillo"/>
    <x v="0"/>
    <x v="1"/>
    <n v="16.489999999999998"/>
    <n v="16.489999999999998"/>
    <n v="0"/>
  </r>
  <r>
    <n v="359564"/>
    <x v="0"/>
    <x v="25"/>
    <s v="Henry's Drive Pillar Box White Rare White Blend"/>
    <x v="0"/>
    <x v="41"/>
    <n v="12.69"/>
    <n v="12.69"/>
    <n v="12.69"/>
  </r>
  <r>
    <n v="304988"/>
    <x v="0"/>
    <x v="4"/>
    <s v="ChocoVine Raspberry Dutch Chocolate &amp; Fine Red Wine"/>
    <x v="0"/>
    <x v="27"/>
    <n v="9.99"/>
    <n v="9.99"/>
    <n v="79.92"/>
  </r>
  <r>
    <n v="130214"/>
    <x v="0"/>
    <x v="0"/>
    <s v="Louis Sipp Riesling"/>
    <x v="6"/>
    <x v="23"/>
    <n v="11.99"/>
    <n v="11.99"/>
    <n v="191.84"/>
  </r>
  <r>
    <n v="70216"/>
    <x v="2"/>
    <x v="5"/>
    <s v="Dumante Verdenoce Pistachio Liqueur"/>
    <x v="0"/>
    <x v="84"/>
    <n v="32.99"/>
    <n v="32.99"/>
    <n v="2210.33"/>
  </r>
  <r>
    <n v="22302"/>
    <x v="1"/>
    <x v="1"/>
    <s v="Oskar Blues Mama's Little Yella Pils Brevard,North Carolina"/>
    <x v="5"/>
    <x v="126"/>
    <n v="1.67"/>
    <n v="1.67"/>
    <n v="200.39999999999998"/>
  </r>
  <r>
    <n v="73857"/>
    <x v="0"/>
    <x v="16"/>
    <s v="Souverain Merlot"/>
    <x v="0"/>
    <x v="269"/>
    <n v="10.99"/>
    <n v="10.49"/>
    <n v="3954.73"/>
  </r>
  <r>
    <n v="24175"/>
    <x v="1"/>
    <x v="1"/>
    <s v="FLYING FISH FARMOUSE 4/6"/>
    <x v="5"/>
    <x v="1"/>
    <n v="1.67"/>
    <n v="1.67"/>
    <n v="0"/>
  </r>
  <r>
    <n v="23426"/>
    <x v="0"/>
    <x v="25"/>
    <s v="d'Arenberg The Stump Jump Grenache"/>
    <x v="0"/>
    <x v="138"/>
    <n v="12.99"/>
    <n v="12.99"/>
    <n v="714.45"/>
  </r>
  <r>
    <n v="304164"/>
    <x v="0"/>
    <x v="16"/>
    <s v="Murrieta's Well The Spur Bordeaux Blend"/>
    <x v="0"/>
    <x v="23"/>
    <n v="24.99"/>
    <n v="24.99"/>
    <n v="399.84"/>
  </r>
  <r>
    <n v="84507"/>
    <x v="0"/>
    <x v="10"/>
    <s v="PINGUS PSI   2011"/>
    <x v="0"/>
    <x v="1"/>
    <n v="38.99"/>
    <n v="38.99"/>
    <n v="0"/>
  </r>
  <r>
    <n v="29806"/>
    <x v="1"/>
    <x v="1"/>
    <s v="FLYING FISH VARIETY 2/12 NR"/>
    <x v="5"/>
    <x v="1"/>
    <n v="1.72"/>
    <n v="1.72"/>
    <n v="0"/>
  </r>
  <r>
    <n v="329117"/>
    <x v="0"/>
    <x v="12"/>
    <s v="Vinicola Almaden White Blend"/>
    <x v="0"/>
    <x v="1"/>
    <n v="4.99"/>
    <n v="4.99"/>
    <n v="0"/>
  </r>
  <r>
    <n v="28275"/>
    <x v="1"/>
    <x v="1"/>
    <s v="DUCLAW HOP CONTINUUM # 2 4/6 12.OZ NR"/>
    <x v="5"/>
    <x v="1"/>
    <n v="1.29"/>
    <n v="1.29"/>
    <n v="0"/>
  </r>
  <r>
    <n v="6017"/>
    <x v="1"/>
    <x v="1"/>
    <s v="Delirium Nocturnum"/>
    <x v="10"/>
    <x v="82"/>
    <n v="6.16"/>
    <n v="6.16"/>
    <n v="141.68"/>
  </r>
  <r>
    <n v="77029"/>
    <x v="0"/>
    <x v="14"/>
    <s v="Larressingle Armagnac X.O."/>
    <x v="0"/>
    <x v="1"/>
    <n v="100.99"/>
    <n v="100.99"/>
    <n v="0"/>
  </r>
  <r>
    <n v="23276"/>
    <x v="1"/>
    <x v="1"/>
    <s v="SAISON DUPONT FARMHOUSE 12.7 OZ"/>
    <x v="30"/>
    <x v="1"/>
    <n v="4.17"/>
    <n v="4.17"/>
    <n v="0"/>
  </r>
  <r>
    <n v="2143"/>
    <x v="1"/>
    <x v="1"/>
    <s v="ST IDES MALT 12/40OZ NR"/>
    <x v="28"/>
    <x v="1"/>
    <n v="2.23"/>
    <n v="2.23"/>
    <n v="0"/>
  </r>
  <r>
    <n v="313231"/>
    <x v="0"/>
    <x v="21"/>
    <s v="DOM DE PARIS RSE"/>
    <x v="0"/>
    <x v="1"/>
    <n v="11.99"/>
    <n v="11.99"/>
    <n v="0"/>
  </r>
  <r>
    <n v="48450"/>
    <x v="0"/>
    <x v="14"/>
    <s v="Ararat 10 Year Old Akhtamar Brandy"/>
    <x v="0"/>
    <x v="70"/>
    <n v="60.99"/>
    <n v="60.99"/>
    <n v="4025.34"/>
  </r>
  <r>
    <n v="339874"/>
    <x v="0"/>
    <x v="25"/>
    <s v="Rutherglen Estates Red Shiraz"/>
    <x v="0"/>
    <x v="1"/>
    <n v="4.99"/>
    <n v="4.99"/>
    <n v="0"/>
  </r>
  <r>
    <n v="45989"/>
    <x v="0"/>
    <x v="11"/>
    <s v="MARCHESI MAZZEI POGGIO ALLA BADIOLA"/>
    <x v="0"/>
    <x v="1"/>
    <n v="14.69"/>
    <n v="14.69"/>
    <n v="0"/>
  </r>
  <r>
    <n v="13862"/>
    <x v="0"/>
    <x v="11"/>
    <s v="Antinori Tignanello Toscana IGT Sangiovese"/>
    <x v="0"/>
    <x v="23"/>
    <n v="114.99"/>
    <n v="114.99"/>
    <n v="1839.84"/>
  </r>
  <r>
    <n v="341815"/>
    <x v="0"/>
    <x v="16"/>
    <s v="Roco Marsh Estate Vineyard Pinot Noir"/>
    <x v="0"/>
    <x v="1"/>
    <n v="33.99"/>
    <n v="33.99"/>
    <n v="0"/>
  </r>
  <r>
    <n v="74023"/>
    <x v="2"/>
    <x v="2"/>
    <s v="Famous Grouse 18 Year Old Blended Malt Scotch Whiskey"/>
    <x v="0"/>
    <x v="69"/>
    <n v="62.99"/>
    <n v="49.99"/>
    <n v="1449.71"/>
  </r>
  <r>
    <n v="46618"/>
    <x v="0"/>
    <x v="25"/>
    <s v="Frisk Prickly Riesling"/>
    <x v="0"/>
    <x v="267"/>
    <n v="9.7899999999999991"/>
    <n v="9.7899999999999991"/>
    <n v="2770.5699999999997"/>
  </r>
  <r>
    <n v="44530"/>
    <x v="2"/>
    <x v="5"/>
    <s v="Pisco Capel Moai Reservado"/>
    <x v="0"/>
    <x v="158"/>
    <n v="13.29"/>
    <n v="13.29"/>
    <n v="2870.64"/>
  </r>
  <r>
    <n v="134015"/>
    <x v="0"/>
    <x v="16"/>
    <s v="Cartlidge &amp; Browne Pinot Noir"/>
    <x v="0"/>
    <x v="146"/>
    <n v="12.69"/>
    <n v="12.69"/>
    <n v="875.61"/>
  </r>
  <r>
    <n v="368920"/>
    <x v="0"/>
    <x v="21"/>
    <s v="Alain Combard Atmosphere Syrah"/>
    <x v="0"/>
    <x v="1"/>
    <n v="13.99"/>
    <n v="13.99"/>
    <n v="0"/>
  </r>
  <r>
    <n v="312079"/>
    <x v="0"/>
    <x v="21"/>
    <s v="Domaine de Millet Colombard"/>
    <x v="0"/>
    <x v="1"/>
    <n v="8.99"/>
    <n v="8.99"/>
    <n v="0"/>
  </r>
  <r>
    <n v="24811"/>
    <x v="1"/>
    <x v="1"/>
    <s v="EVIL TWIN AUN MAS JESUS 24/11.2 OZ"/>
    <x v="10"/>
    <x v="1"/>
    <n v="10.16"/>
    <n v="10.16"/>
    <n v="0"/>
  </r>
  <r>
    <n v="70196"/>
    <x v="2"/>
    <x v="15"/>
    <s v="TEQUILA OCHO REPOSADO"/>
    <x v="0"/>
    <x v="1"/>
    <n v="59.99"/>
    <n v="59.99"/>
    <n v="0"/>
  </r>
  <r>
    <n v="74798"/>
    <x v="2"/>
    <x v="9"/>
    <s v="Three Olives Pomegranate Vodka"/>
    <x v="0"/>
    <x v="28"/>
    <n v="16.989999999999998"/>
    <n v="13.49"/>
    <n v="161.88"/>
  </r>
  <r>
    <n v="24624"/>
    <x v="1"/>
    <x v="1"/>
    <s v="BAYING HOUND TAJ MAHOUND 12/220Z"/>
    <x v="1"/>
    <x v="1"/>
    <n v="5.4"/>
    <n v="5.4"/>
    <n v="0"/>
  </r>
  <r>
    <n v="49347"/>
    <x v="2"/>
    <x v="9"/>
    <s v="Burnett's Whipped Cream Vodka"/>
    <x v="2"/>
    <x v="58"/>
    <n v="14.99"/>
    <n v="13.69"/>
    <n v="533.91"/>
  </r>
  <r>
    <n v="313202"/>
    <x v="0"/>
    <x v="27"/>
    <s v="PETIT CLOS S/BLC"/>
    <x v="0"/>
    <x v="1"/>
    <n v="16.989999999999998"/>
    <n v="16.989999999999998"/>
    <n v="0"/>
  </r>
  <r>
    <n v="308346"/>
    <x v="0"/>
    <x v="21"/>
    <s v="BOVE VOUV"/>
    <x v="0"/>
    <x v="1"/>
    <n v="16.989999999999998"/>
    <n v="16.989999999999998"/>
    <n v="0"/>
  </r>
  <r>
    <n v="340534"/>
    <x v="0"/>
    <x v="10"/>
    <s v="El Jefe (Grande) Unoaked Tempranillo"/>
    <x v="15"/>
    <x v="1"/>
    <n v="10.99"/>
    <n v="10.99"/>
    <n v="0"/>
  </r>
  <r>
    <n v="5517"/>
    <x v="1"/>
    <x v="1"/>
    <s v="KEO OF CYPRUS PREMIUM 24/12OZ"/>
    <x v="5"/>
    <x v="1"/>
    <n v="2.2400000000000002"/>
    <n v="2.2400000000000002"/>
    <n v="0"/>
  </r>
  <r>
    <n v="50784"/>
    <x v="2"/>
    <x v="5"/>
    <s v="Frangelico Liqueur"/>
    <x v="6"/>
    <x v="98"/>
    <n v="15.99"/>
    <n v="15.99"/>
    <n v="1279.2"/>
  </r>
  <r>
    <n v="23178"/>
    <x v="1"/>
    <x v="1"/>
    <s v="Tyskie Gronie Polish Lager"/>
    <x v="10"/>
    <x v="75"/>
    <n v="1.27"/>
    <n v="1.27"/>
    <n v="129.54"/>
  </r>
  <r>
    <n v="22608"/>
    <x v="0"/>
    <x v="11"/>
    <s v="Casarsa Estate Bottled Chardonnay"/>
    <x v="4"/>
    <x v="109"/>
    <n v="12.99"/>
    <n v="8.99"/>
    <n v="359.6"/>
  </r>
  <r>
    <n v="73363"/>
    <x v="2"/>
    <x v="9"/>
    <s v="Clustered Spires Vodka"/>
    <x v="0"/>
    <x v="189"/>
    <n v="32.99"/>
    <n v="32.99"/>
    <n v="5014.4800000000005"/>
  </r>
  <r>
    <n v="26899"/>
    <x v="1"/>
    <x v="1"/>
    <s v="LAUGHING DOG PILSNER 4/6 12.0Z CAN"/>
    <x v="5"/>
    <x v="1"/>
    <n v="2.44"/>
    <n v="2.44"/>
    <n v="0"/>
  </r>
  <r>
    <n v="70562"/>
    <x v="2"/>
    <x v="15"/>
    <s v="Exotico Blanco Tequila"/>
    <x v="0"/>
    <x v="44"/>
    <n v="15.49"/>
    <n v="15.49"/>
    <n v="1223.71"/>
  </r>
  <r>
    <n v="25820"/>
    <x v="1"/>
    <x v="1"/>
    <s v="CRISPIN PACIFIC PEAR 6/4 12.0Z"/>
    <x v="5"/>
    <x v="1"/>
    <n v="1.83"/>
    <n v="1.83"/>
    <n v="0"/>
  </r>
  <r>
    <n v="48688"/>
    <x v="2"/>
    <x v="2"/>
    <s v="Ardmore Traditional Cask Highland Single Malt Scotch Whisky"/>
    <x v="0"/>
    <x v="1"/>
    <n v="37.99"/>
    <n v="37.99"/>
    <n v="0"/>
  </r>
  <r>
    <n v="84684"/>
    <x v="0"/>
    <x v="4"/>
    <s v="Santiago Queirolo Intipalka Valle Del Sol Reserva Cabernet Sauvignon, Syrah"/>
    <x v="0"/>
    <x v="69"/>
    <n v="18.489999999999998"/>
    <n v="18.489999999999998"/>
    <n v="536.20999999999992"/>
  </r>
  <r>
    <n v="24866"/>
    <x v="1"/>
    <x v="1"/>
    <s v="Brewer's Alley Kolsch"/>
    <x v="5"/>
    <x v="94"/>
    <n v="1.61"/>
    <n v="1.61"/>
    <n v="96.600000000000009"/>
  </r>
  <r>
    <n v="24509"/>
    <x v="1"/>
    <x v="1"/>
    <s v="BEAR REPUBLIC TRIBUTE ALE 12/22 OZ"/>
    <x v="1"/>
    <x v="1"/>
    <n v="5.4"/>
    <n v="5.4"/>
    <n v="0"/>
  </r>
  <r>
    <n v="99694"/>
    <x v="1"/>
    <x v="1"/>
    <s v="PAULANER SALVATORE NR"/>
    <x v="5"/>
    <x v="1"/>
    <n v="1.8"/>
    <n v="1.8"/>
    <n v="0"/>
  </r>
  <r>
    <n v="73650"/>
    <x v="2"/>
    <x v="26"/>
    <s v="Henry McKenna Single Barrel 10 Year Old Bourbon Whiskey"/>
    <x v="0"/>
    <x v="80"/>
    <n v="27.99"/>
    <n v="26.99"/>
    <n v="2914.9199999999996"/>
  </r>
  <r>
    <n v="333426"/>
    <x v="0"/>
    <x v="4"/>
    <s v="Castel Winery Acacia Dry Red Red Blend"/>
    <x v="0"/>
    <x v="23"/>
    <n v="9.7899999999999991"/>
    <n v="9.7899999999999991"/>
    <n v="156.63999999999999"/>
  </r>
  <r>
    <n v="27961"/>
    <x v="1"/>
    <x v="1"/>
    <s v="ABITA OCTOBERFEST 4/6 12.0Z NR"/>
    <x v="5"/>
    <x v="1"/>
    <n v="1.77"/>
    <n v="1.77"/>
    <n v="0"/>
  </r>
  <r>
    <n v="71623"/>
    <x v="2"/>
    <x v="9"/>
    <s v="SMIRNOFF VODKA   100 PROOF"/>
    <x v="35"/>
    <x v="1"/>
    <n v="4.99"/>
    <n v="4.99"/>
    <n v="0"/>
  </r>
  <r>
    <n v="336589"/>
    <x v="0"/>
    <x v="3"/>
    <s v="Sweet Bitch Moscato Peach Bubbly Muscat"/>
    <x v="0"/>
    <x v="37"/>
    <n v="9.7899999999999991"/>
    <n v="9.7899999999999991"/>
    <n v="176.21999999999997"/>
  </r>
  <r>
    <n v="42278"/>
    <x v="0"/>
    <x v="12"/>
    <s v="The Chook Sparkling Shiraz"/>
    <x v="0"/>
    <x v="10"/>
    <n v="21.99"/>
    <n v="21.99"/>
    <n v="285.87"/>
  </r>
  <r>
    <n v="84597"/>
    <x v="0"/>
    <x v="21"/>
    <s v="Le Grand Noir Black Sheep Malbec"/>
    <x v="0"/>
    <x v="5"/>
    <n v="9.7899999999999991"/>
    <n v="9.7899999999999991"/>
    <n v="88.109999999999985"/>
  </r>
  <r>
    <n v="41418"/>
    <x v="0"/>
    <x v="10"/>
    <s v="Condado de Haza Crianza Tempranillo"/>
    <x v="0"/>
    <x v="27"/>
    <n v="24.99"/>
    <n v="24.99"/>
    <n v="199.92"/>
  </r>
  <r>
    <n v="29480"/>
    <x v="1"/>
    <x v="1"/>
    <s v="SUSQUEHANNA GOLDENCOLD LAGER   4/6 NR"/>
    <x v="5"/>
    <x v="1"/>
    <n v="1.67"/>
    <n v="1.67"/>
    <n v="0"/>
  </r>
  <r>
    <n v="26180"/>
    <x v="1"/>
    <x v="1"/>
    <s v="Devils Backbone Danzig Baltic Porter"/>
    <x v="5"/>
    <x v="38"/>
    <n v="1.56"/>
    <n v="1.56"/>
    <n v="74.88"/>
  </r>
  <r>
    <n v="23912"/>
    <x v="1"/>
    <x v="1"/>
    <s v="BLUE MOON BELGIUM WHITE 2/12 CANS"/>
    <x v="5"/>
    <x v="1"/>
    <n v="32.29"/>
    <n v="32.29"/>
    <n v="0"/>
  </r>
  <r>
    <n v="29714"/>
    <x v="1"/>
    <x v="1"/>
    <s v="ALVINNE MELCHIOR 11.2 NR"/>
    <x v="10"/>
    <x v="1"/>
    <n v="5.07"/>
    <n v="5.07"/>
    <n v="0"/>
  </r>
  <r>
    <n v="89958"/>
    <x v="0"/>
    <x v="17"/>
    <s v="Elk Run Vin de Jus Glace Riesling"/>
    <x v="6"/>
    <x v="3"/>
    <n v="24.99"/>
    <n v="24.99"/>
    <n v="474.80999999999995"/>
  </r>
  <r>
    <n v="127566"/>
    <x v="0"/>
    <x v="17"/>
    <s v="Chateau Gravas Sauternes Semillon"/>
    <x v="0"/>
    <x v="69"/>
    <n v="27.99"/>
    <n v="27.99"/>
    <n v="811.70999999999992"/>
  </r>
  <r>
    <n v="29487"/>
    <x v="1"/>
    <x v="1"/>
    <s v="Bold Rock Pear Hard Cider"/>
    <x v="5"/>
    <x v="25"/>
    <n v="1.37"/>
    <n v="1.37"/>
    <n v="49.320000000000007"/>
  </r>
  <r>
    <n v="27478"/>
    <x v="1"/>
    <x v="1"/>
    <s v="DUCLAW EUFORIA TOFFEE NUT BR 4/6 12Z"/>
    <x v="5"/>
    <x v="1"/>
    <n v="1.29"/>
    <n v="1.29"/>
    <n v="0"/>
  </r>
  <r>
    <n v="44758"/>
    <x v="2"/>
    <x v="30"/>
    <s v="Michter's US 1 American Whiskey"/>
    <x v="0"/>
    <x v="52"/>
    <n v="53.99"/>
    <n v="53.99"/>
    <n v="377.93"/>
  </r>
  <r>
    <n v="153010"/>
    <x v="0"/>
    <x v="3"/>
    <s v="Vina San Esteban Reserve Merlot"/>
    <x v="0"/>
    <x v="48"/>
    <n v="6.99"/>
    <n v="6.99"/>
    <n v="27.96"/>
  </r>
  <r>
    <n v="332576"/>
    <x v="0"/>
    <x v="12"/>
    <s v="Perrier Jouet Blason Rose Champagne Rose Champagne Blend"/>
    <x v="0"/>
    <x v="41"/>
    <n v="85.99"/>
    <n v="85.99"/>
    <n v="85.99"/>
  </r>
  <r>
    <n v="140465"/>
    <x v="0"/>
    <x v="6"/>
    <s v="Santa Barbara Winery Chardonnay"/>
    <x v="0"/>
    <x v="1"/>
    <n v="17.489999999999998"/>
    <n v="17.489999999999998"/>
    <n v="0"/>
  </r>
  <r>
    <n v="10343"/>
    <x v="1"/>
    <x v="1"/>
    <s v="PREAIRS GRAND CRU GM   NR"/>
    <x v="5"/>
    <x v="1"/>
    <n v="18.66"/>
    <n v="18.66"/>
    <n v="0"/>
  </r>
  <r>
    <n v="31658"/>
    <x v="0"/>
    <x v="27"/>
    <s v="Kim Crawford Unoaked Chardonnay"/>
    <x v="0"/>
    <x v="270"/>
    <n v="16.489999999999998"/>
    <n v="16.489999999999998"/>
    <n v="4435.8099999999995"/>
  </r>
  <r>
    <n v="384933"/>
    <x v="0"/>
    <x v="11"/>
    <s v="Campagna Gello Buca di Beppo Chianti DOCG Sangiovese"/>
    <x v="4"/>
    <x v="7"/>
    <n v="18.489999999999998"/>
    <n v="18.489999999999998"/>
    <n v="110.94"/>
  </r>
  <r>
    <n v="337426"/>
    <x v="0"/>
    <x v="16"/>
    <s v="TWISTED ZIN CAL OV ZIN"/>
    <x v="4"/>
    <x v="1"/>
    <n v="12.99"/>
    <n v="12.99"/>
    <n v="0"/>
  </r>
  <r>
    <n v="40565"/>
    <x v="0"/>
    <x v="25"/>
    <s v="Two Hands Brilliant Disguise Moscato Muscat"/>
    <x v="7"/>
    <x v="112"/>
    <n v="28.99"/>
    <n v="28.99"/>
    <n v="434.84999999999997"/>
  </r>
  <r>
    <n v="22842"/>
    <x v="1"/>
    <x v="1"/>
    <s v="SCHLAFLY IMPERIAL STOUT"/>
    <x v="0"/>
    <x v="1"/>
    <n v="13.34"/>
    <n v="13.34"/>
    <n v="0"/>
  </r>
  <r>
    <n v="28000"/>
    <x v="1"/>
    <x v="1"/>
    <s v="HEBREW HOP MANNA IPA 6/4 12.0Z NR"/>
    <x v="5"/>
    <x v="1"/>
    <n v="2.7"/>
    <n v="2.7"/>
    <n v="0"/>
  </r>
  <r>
    <n v="411000"/>
    <x v="0"/>
    <x v="11"/>
    <s v="DVE UVE BLANCA"/>
    <x v="0"/>
    <x v="1"/>
    <n v="15.99"/>
    <n v="15.99"/>
    <n v="0"/>
  </r>
  <r>
    <n v="42649"/>
    <x v="0"/>
    <x v="6"/>
    <s v="Dr. Konstantin Frank Salmon Run Chardonnay"/>
    <x v="0"/>
    <x v="28"/>
    <n v="12.99"/>
    <n v="12.99"/>
    <n v="155.88"/>
  </r>
  <r>
    <n v="188115"/>
    <x v="0"/>
    <x v="16"/>
    <s v="Steele Wines Pinot Noir"/>
    <x v="6"/>
    <x v="1"/>
    <n v="13.99"/>
    <n v="13.99"/>
    <n v="0"/>
  </r>
  <r>
    <n v="28372"/>
    <x v="1"/>
    <x v="1"/>
    <s v="BUD 3/8PK 16OZ CALNR"/>
    <x v="8"/>
    <x v="1"/>
    <n v="1.44"/>
    <n v="1.44"/>
    <n v="0"/>
  </r>
  <r>
    <n v="27830"/>
    <x v="1"/>
    <x v="1"/>
    <s v="VAMPIRE PALE ALE 12/750ML"/>
    <x v="0"/>
    <x v="1"/>
    <n v="8.1999999999999993"/>
    <n v="8.1999999999999993"/>
    <n v="0"/>
  </r>
  <r>
    <n v="27619"/>
    <x v="1"/>
    <x v="1"/>
    <s v="OFF COLOR TROUBLESOME 6/4 12.0Z NR"/>
    <x v="5"/>
    <x v="1"/>
    <n v="2.89"/>
    <n v="2.89"/>
    <n v="0"/>
  </r>
  <r>
    <n v="26585"/>
    <x v="1"/>
    <x v="1"/>
    <s v="LAUGHING DOG DEVIL DOG IMPERIAL IPA"/>
    <x v="1"/>
    <x v="1"/>
    <n v="8.86"/>
    <n v="8.86"/>
    <n v="0"/>
  </r>
  <r>
    <n v="75997"/>
    <x v="2"/>
    <x v="15"/>
    <s v="Vida Blanco Tequila"/>
    <x v="0"/>
    <x v="8"/>
    <n v="43.99"/>
    <n v="43.99"/>
    <n v="2067.5300000000002"/>
  </r>
  <r>
    <n v="328559"/>
    <x v="0"/>
    <x v="21"/>
    <s v="Domaine du Chapitre Francois &amp; Maryline Desloges Touraine Sauvignon Blanc"/>
    <x v="0"/>
    <x v="1"/>
    <n v="12.69"/>
    <n v="12.69"/>
    <n v="0"/>
  </r>
  <r>
    <n v="322052"/>
    <x v="0"/>
    <x v="12"/>
    <s v="COL DI MANZA PROSECCO"/>
    <x v="0"/>
    <x v="1"/>
    <n v="18.989999999999998"/>
    <n v="18.989999999999998"/>
    <n v="0"/>
  </r>
  <r>
    <n v="301163"/>
    <x v="0"/>
    <x v="12"/>
    <s v="LUNETTA PROSECCO"/>
    <x v="20"/>
    <x v="1"/>
    <n v="3.79"/>
    <n v="3.79"/>
    <n v="0"/>
  </r>
  <r>
    <n v="9334"/>
    <x v="1"/>
    <x v="1"/>
    <s v="REISSDORF KOELSCH 16.9OZ."/>
    <x v="3"/>
    <x v="1"/>
    <n v="3.54"/>
    <n v="3.54"/>
    <n v="0"/>
  </r>
  <r>
    <n v="429778"/>
    <x v="0"/>
    <x v="3"/>
    <s v="Culitos Merlot"/>
    <x v="0"/>
    <x v="98"/>
    <n v="7.79"/>
    <n v="7.79"/>
    <n v="623.20000000000005"/>
  </r>
  <r>
    <n v="75456"/>
    <x v="2"/>
    <x v="5"/>
    <s v="Luxardo Amaro Abano"/>
    <x v="0"/>
    <x v="62"/>
    <n v="22.99"/>
    <n v="22.99"/>
    <n v="735.68"/>
  </r>
  <r>
    <n v="311475"/>
    <x v="0"/>
    <x v="4"/>
    <s v="MASSANDRA KAGOR SOUTH COAST"/>
    <x v="0"/>
    <x v="1"/>
    <n v="16.989999999999998"/>
    <n v="16.989999999999998"/>
    <n v="0"/>
  </r>
  <r>
    <n v="82320"/>
    <x v="0"/>
    <x v="16"/>
    <s v="Beringer Vineyards Cabernet Sauvignon"/>
    <x v="0"/>
    <x v="113"/>
    <n v="51.99"/>
    <n v="51.99"/>
    <n v="3067.4100000000003"/>
  </r>
  <r>
    <n v="10360"/>
    <x v="1"/>
    <x v="1"/>
    <s v="SMUTTYNOSE ROCKY ROAD"/>
    <x v="1"/>
    <x v="1"/>
    <n v="5.51"/>
    <n v="5.51"/>
    <n v="0"/>
  </r>
  <r>
    <n v="45055"/>
    <x v="0"/>
    <x v="16"/>
    <s v="Waterbrook Melange Red Varietal Blend Merlot"/>
    <x v="0"/>
    <x v="65"/>
    <n v="14.49"/>
    <n v="14.49"/>
    <n v="362.25"/>
  </r>
  <r>
    <n v="96100"/>
    <x v="1"/>
    <x v="1"/>
    <s v="TEN POINT ALE   4/6"/>
    <x v="5"/>
    <x v="1"/>
    <n v="2.9"/>
    <n v="2.9"/>
    <n v="0"/>
  </r>
  <r>
    <n v="29710"/>
    <x v="1"/>
    <x v="1"/>
    <s v="PERENNIAL PINEAPPLE KUMQUAT BERLINER 750ML"/>
    <x v="0"/>
    <x v="1"/>
    <n v="7.57"/>
    <n v="7.57"/>
    <n v="0"/>
  </r>
  <r>
    <n v="70884"/>
    <x v="2"/>
    <x v="9"/>
    <s v="Skyy Infusion Raspberry Vodka"/>
    <x v="0"/>
    <x v="23"/>
    <n v="14.69"/>
    <n v="14.69"/>
    <n v="235.04"/>
  </r>
  <r>
    <n v="97438"/>
    <x v="1"/>
    <x v="1"/>
    <s v="DE DOLLE OERBIER 20/11.2OZ NR"/>
    <x v="10"/>
    <x v="1"/>
    <n v="5.76"/>
    <n v="5.76"/>
    <n v="0"/>
  </r>
  <r>
    <n v="50234"/>
    <x v="1"/>
    <x v="1"/>
    <s v="The Bruery 10 Lords A Leaping"/>
    <x v="34"/>
    <x v="69"/>
    <n v="13.47"/>
    <n v="13.47"/>
    <n v="390.63"/>
  </r>
  <r>
    <n v="12569"/>
    <x v="2"/>
    <x v="5"/>
    <s v="Giffard Banane Du Bresil Premium Liqueur"/>
    <x v="0"/>
    <x v="1"/>
    <n v="33.99"/>
    <n v="33.99"/>
    <n v="0"/>
  </r>
  <r>
    <n v="350443"/>
    <x v="0"/>
    <x v="16"/>
    <s v="HERZOG L/H ZIN"/>
    <x v="0"/>
    <x v="1"/>
    <n v="21.99"/>
    <n v="21.99"/>
    <n v="0"/>
  </r>
  <r>
    <n v="337193"/>
    <x v="0"/>
    <x v="6"/>
    <s v="K Vintners Sauvignon Blanc"/>
    <x v="0"/>
    <x v="0"/>
    <n v="21.99"/>
    <n v="21.99"/>
    <n v="219.89999999999998"/>
  </r>
  <r>
    <n v="393983"/>
    <x v="0"/>
    <x v="16"/>
    <s v="THOMAS HENRY MER"/>
    <x v="0"/>
    <x v="1"/>
    <n v="13.99"/>
    <n v="13.99"/>
    <n v="0"/>
  </r>
  <r>
    <n v="313331"/>
    <x v="0"/>
    <x v="14"/>
    <s v="Leroux Cherry Flavored Brandy"/>
    <x v="0"/>
    <x v="41"/>
    <n v="6.79"/>
    <n v="6.79"/>
    <n v="6.79"/>
  </r>
  <r>
    <n v="53228"/>
    <x v="0"/>
    <x v="6"/>
    <s v="Sutter Home Winery Pinot Grigio"/>
    <x v="4"/>
    <x v="184"/>
    <n v="11.99"/>
    <n v="11.99"/>
    <n v="1654.6200000000001"/>
  </r>
  <r>
    <n v="29195"/>
    <x v="1"/>
    <x v="1"/>
    <s v="PETRUS OUD BRUIN   750ML"/>
    <x v="0"/>
    <x v="1"/>
    <n v="10.27"/>
    <n v="10.27"/>
    <n v="0"/>
  </r>
  <r>
    <n v="29049"/>
    <x v="1"/>
    <x v="1"/>
    <s v="ABBOTT ALE 6/4 14.9.OZ CAN"/>
    <x v="29"/>
    <x v="1"/>
    <n v="2.83"/>
    <n v="2.83"/>
    <n v="0"/>
  </r>
  <r>
    <n v="389870"/>
    <x v="0"/>
    <x v="6"/>
    <s v="Napa Cellars Chardonnay"/>
    <x v="0"/>
    <x v="48"/>
    <n v="19.989999999999998"/>
    <n v="13.49"/>
    <n v="53.96"/>
  </r>
  <r>
    <n v="314621"/>
    <x v="0"/>
    <x v="3"/>
    <s v="LANZUR P/NOIR"/>
    <x v="0"/>
    <x v="1"/>
    <n v="12.99"/>
    <n v="12.99"/>
    <n v="0"/>
  </r>
  <r>
    <n v="84939"/>
    <x v="1"/>
    <x v="1"/>
    <s v="SPIKED SELTZER VARIETY 2/12PK 12.0Z CAN"/>
    <x v="5"/>
    <x v="271"/>
    <n v="1.44"/>
    <n v="1.44"/>
    <n v="786.24"/>
  </r>
  <r>
    <n v="27021"/>
    <x v="1"/>
    <x v="1"/>
    <s v="SCHLAFLY QUADRUPLE 12/750ML NR"/>
    <x v="0"/>
    <x v="1"/>
    <n v="11.55"/>
    <n v="11.55"/>
    <n v="0"/>
  </r>
  <r>
    <n v="27745"/>
    <x v="1"/>
    <x v="1"/>
    <s v="CHILI DEVIL 4/6 12.0Z NR"/>
    <x v="5"/>
    <x v="1"/>
    <n v="2.06"/>
    <n v="2.06"/>
    <n v="0"/>
  </r>
  <r>
    <n v="309207"/>
    <x v="0"/>
    <x v="10"/>
    <s v="Isaac Fernandez Selection Finca La Mata Tinta del Pais"/>
    <x v="0"/>
    <x v="143"/>
    <n v="15.49"/>
    <n v="15.49"/>
    <n v="1347.63"/>
  </r>
  <r>
    <n v="43486"/>
    <x v="0"/>
    <x v="16"/>
    <s v="Sugarloaf Mountain Vineyard Comus Bordeaux Blend"/>
    <x v="0"/>
    <x v="75"/>
    <n v="28.99"/>
    <n v="28.99"/>
    <n v="2956.98"/>
  </r>
  <r>
    <n v="7633"/>
    <x v="1"/>
    <x v="1"/>
    <s v="TRAQUAIR HOUSE ALE 12/11.2OZ"/>
    <x v="10"/>
    <x v="1"/>
    <n v="5.65"/>
    <n v="5.65"/>
    <n v="0"/>
  </r>
  <r>
    <n v="29282"/>
    <x v="1"/>
    <x v="1"/>
    <s v="STILLWATER VACUUM"/>
    <x v="5"/>
    <x v="1"/>
    <n v="3.28"/>
    <n v="3.28"/>
    <n v="0"/>
  </r>
  <r>
    <n v="327382"/>
    <x v="0"/>
    <x v="16"/>
    <s v="Broadside Margarita Vineyard Cabernet Sauvignon"/>
    <x v="0"/>
    <x v="37"/>
    <n v="21.99"/>
    <n v="21.99"/>
    <n v="395.82"/>
  </r>
  <r>
    <n v="43474"/>
    <x v="0"/>
    <x v="7"/>
    <s v="Achaval Ferrer Malbec"/>
    <x v="0"/>
    <x v="64"/>
    <n v="16.489999999999998"/>
    <n v="16.489999999999998"/>
    <n v="692.57999999999993"/>
  </r>
  <r>
    <n v="329692"/>
    <x v="2"/>
    <x v="9"/>
    <s v="UV VODKA   SRIRACHA"/>
    <x v="0"/>
    <x v="1"/>
    <n v="10.49"/>
    <n v="10.49"/>
    <n v="0"/>
  </r>
  <r>
    <n v="48417"/>
    <x v="2"/>
    <x v="2"/>
    <s v="Compass Box Orangerie Scotch Whiskey"/>
    <x v="0"/>
    <x v="182"/>
    <n v="54.99"/>
    <n v="54.99"/>
    <n v="8303.49"/>
  </r>
  <r>
    <n v="1775"/>
    <x v="1"/>
    <x v="1"/>
    <s v="BOSTEELS TRIPLE KARMELIET 12/750ML"/>
    <x v="11"/>
    <x v="1"/>
    <n v="10.01"/>
    <n v="10.01"/>
    <n v="0"/>
  </r>
  <r>
    <n v="7129"/>
    <x v="1"/>
    <x v="1"/>
    <s v="TIKKA INDIAN SPECIALTY BE"/>
    <x v="3"/>
    <x v="1"/>
    <n v="3.45"/>
    <n v="3.45"/>
    <n v="0"/>
  </r>
  <r>
    <n v="44189"/>
    <x v="2"/>
    <x v="15"/>
    <s v="Corzo Anejo Tequila"/>
    <x v="0"/>
    <x v="36"/>
    <n v="46.99"/>
    <n v="46.99"/>
    <n v="1550.67"/>
  </r>
  <r>
    <n v="71341"/>
    <x v="2"/>
    <x v="2"/>
    <s v="Glencadam &quot;The Rather Delicate&quot; 10 Year Old Highland Single Malt Scotch Whisky"/>
    <x v="0"/>
    <x v="18"/>
    <n v="55.99"/>
    <n v="55.99"/>
    <n v="2575.54"/>
  </r>
  <r>
    <n v="71921"/>
    <x v="2"/>
    <x v="9"/>
    <s v="Belvedere Mango Passion Vodka"/>
    <x v="0"/>
    <x v="121"/>
    <n v="30.99"/>
    <n v="30.99"/>
    <n v="1394.55"/>
  </r>
  <r>
    <n v="421430"/>
    <x v="0"/>
    <x v="11"/>
    <s v="G.D. Vajra Dolcetto d'Alba"/>
    <x v="0"/>
    <x v="1"/>
    <n v="17.489999999999998"/>
    <n v="17.489999999999998"/>
    <n v="0"/>
  </r>
  <r>
    <n v="307818"/>
    <x v="3"/>
    <x v="19"/>
    <s v="Morad Winery Pomegranate Wine Red Blend"/>
    <x v="0"/>
    <x v="26"/>
    <n v="18.690000000000001"/>
    <n v="18.690000000000001"/>
    <n v="56.070000000000007"/>
  </r>
  <r>
    <n v="3441"/>
    <x v="1"/>
    <x v="1"/>
    <s v="ICEHOUSE 2/12 LNNR"/>
    <x v="5"/>
    <x v="1"/>
    <n v="17.13"/>
    <n v="17.13"/>
    <n v="0"/>
  </r>
  <r>
    <n v="6211"/>
    <x v="1"/>
    <x v="1"/>
    <s v="DE DOLLE OERBIER SPEC RES"/>
    <x v="10"/>
    <x v="1"/>
    <n v="10"/>
    <n v="10"/>
    <n v="0"/>
  </r>
  <r>
    <n v="43879"/>
    <x v="0"/>
    <x v="25"/>
    <s v="Boxhead Winemakers Boxhead Shiraz"/>
    <x v="0"/>
    <x v="15"/>
    <n v="14.99"/>
    <n v="14.99"/>
    <n v="164.89000000000001"/>
  </r>
  <r>
    <n v="341605"/>
    <x v="0"/>
    <x v="16"/>
    <s v="Federalist Vineyards The Federalist Zinfandel"/>
    <x v="0"/>
    <x v="138"/>
    <n v="15.49"/>
    <n v="15.49"/>
    <n v="851.95"/>
  </r>
  <r>
    <n v="81179"/>
    <x v="0"/>
    <x v="21"/>
    <s v="Chateau Reynon Cotes de Bordeaux Bordeaux Blend"/>
    <x v="0"/>
    <x v="272"/>
    <n v="21.99"/>
    <n v="19.989999999999998"/>
    <n v="12433.779999999999"/>
  </r>
  <r>
    <n v="339343"/>
    <x v="0"/>
    <x v="21"/>
    <s v="Jean Marc Brocard Vaulorent Chablis Vaulorent Chardonnay"/>
    <x v="0"/>
    <x v="7"/>
    <n v="52.99"/>
    <n v="52.99"/>
    <n v="317.94"/>
  </r>
  <r>
    <n v="70311"/>
    <x v="2"/>
    <x v="9"/>
    <s v="PURUS ORGANIC VODKA"/>
    <x v="0"/>
    <x v="1"/>
    <n v="17.989999999999998"/>
    <n v="17.989999999999998"/>
    <n v="0"/>
  </r>
  <r>
    <n v="307678"/>
    <x v="0"/>
    <x v="6"/>
    <s v="CAMERON HUGHES CAL COLL CHARD"/>
    <x v="0"/>
    <x v="1"/>
    <n v="14.49"/>
    <n v="14.49"/>
    <n v="0"/>
  </r>
  <r>
    <n v="28935"/>
    <x v="1"/>
    <x v="1"/>
    <s v="SONOMACIDER PITCHFORK PEAR 6/4 12.0Z NR"/>
    <x v="5"/>
    <x v="1"/>
    <n v="2.96"/>
    <n v="2.96"/>
    <n v="0"/>
  </r>
  <r>
    <n v="44949"/>
    <x v="0"/>
    <x v="12"/>
    <s v="MASCHIO PROSECCO BRUT"/>
    <x v="0"/>
    <x v="1"/>
    <n v="10.99"/>
    <n v="10.99"/>
    <n v="0"/>
  </r>
  <r>
    <n v="340891"/>
    <x v="0"/>
    <x v="11"/>
    <s v="Elisabetta Abrami Brut Franciacorta Chardonnay"/>
    <x v="0"/>
    <x v="48"/>
    <n v="20.99"/>
    <n v="20.99"/>
    <n v="83.96"/>
  </r>
  <r>
    <n v="27061"/>
    <x v="1"/>
    <x v="1"/>
    <s v="RJ ROCKERS GOOD BOY STOUT 6/4 12.0Z"/>
    <x v="5"/>
    <x v="1"/>
    <n v="1.68"/>
    <n v="1.68"/>
    <n v="0"/>
  </r>
  <r>
    <n v="89463"/>
    <x v="0"/>
    <x v="11"/>
    <s v="ELMO PIO MOSCATO"/>
    <x v="0"/>
    <x v="1"/>
    <n v="11.99"/>
    <n v="11.99"/>
    <n v="0"/>
  </r>
  <r>
    <n v="98507"/>
    <x v="1"/>
    <x v="1"/>
    <s v="AECHT SCHLENKERLA URBOCK 20/16.9"/>
    <x v="3"/>
    <x v="1"/>
    <n v="4.58"/>
    <n v="4.58"/>
    <n v="0"/>
  </r>
  <r>
    <n v="41854"/>
    <x v="2"/>
    <x v="9"/>
    <s v="Barton Vodka"/>
    <x v="15"/>
    <x v="77"/>
    <n v="7.19"/>
    <n v="7.19"/>
    <n v="639.91000000000008"/>
  </r>
  <r>
    <n v="394181"/>
    <x v="0"/>
    <x v="6"/>
    <s v="Irony Small Lot Reserve Chardonnay"/>
    <x v="0"/>
    <x v="41"/>
    <n v="11.99"/>
    <n v="11.99"/>
    <n v="11.99"/>
  </r>
  <r>
    <n v="27774"/>
    <x v="2"/>
    <x v="2"/>
    <s v="Vat 69 Gold Blended Scotch Whiskey"/>
    <x v="2"/>
    <x v="3"/>
    <n v="27.99"/>
    <n v="27.99"/>
    <n v="531.80999999999995"/>
  </r>
  <r>
    <n v="22440"/>
    <x v="1"/>
    <x v="1"/>
    <s v="CORSENDONK ABBEY DUBBEL BROWN"/>
    <x v="5"/>
    <x v="1"/>
    <n v="3.34"/>
    <n v="3.34"/>
    <n v="0"/>
  </r>
  <r>
    <n v="26499"/>
    <x v="1"/>
    <x v="1"/>
    <s v="SCHLAFLY AMERICAN BROWN ALE 4/6 CAN"/>
    <x v="5"/>
    <x v="1"/>
    <n v="1.8"/>
    <n v="1.8"/>
    <n v="0"/>
  </r>
  <r>
    <n v="88880"/>
    <x v="0"/>
    <x v="21"/>
    <s v="CARMES DE RIEUSSEC '09"/>
    <x v="0"/>
    <x v="1"/>
    <n v="39.99"/>
    <n v="39.99"/>
    <n v="0"/>
  </r>
  <r>
    <n v="337107"/>
    <x v="0"/>
    <x v="16"/>
    <s v="Sutter Home Winery Sweet Red Rare Red Blend"/>
    <x v="20"/>
    <x v="58"/>
    <n v="1.39"/>
    <n v="1.39"/>
    <n v="54.209999999999994"/>
  </r>
  <r>
    <n v="324994"/>
    <x v="0"/>
    <x v="16"/>
    <s v="BEN HOGAN CARNOUSTIE 08"/>
    <x v="0"/>
    <x v="1"/>
    <n v="12.99"/>
    <n v="12.99"/>
    <n v="0"/>
  </r>
  <r>
    <n v="28172"/>
    <x v="1"/>
    <x v="1"/>
    <s v="DUPONT FORET LIBRE 12/750ML NR"/>
    <x v="0"/>
    <x v="1"/>
    <n v="12"/>
    <n v="12"/>
    <n v="0"/>
  </r>
  <r>
    <n v="306931"/>
    <x v="2"/>
    <x v="8"/>
    <s v="Corsair Spiced Rum"/>
    <x v="0"/>
    <x v="6"/>
    <n v="32.99"/>
    <n v="32.99"/>
    <n v="659.80000000000007"/>
  </r>
  <r>
    <n v="6220"/>
    <x v="1"/>
    <x v="1"/>
    <s v="NORTH COAST PRANQSTER GOLD NR"/>
    <x v="5"/>
    <x v="1"/>
    <n v="2.83"/>
    <n v="2.83"/>
    <n v="0"/>
  </r>
  <r>
    <n v="47452"/>
    <x v="0"/>
    <x v="14"/>
    <s v="Christian Brothers Frost White Brandy"/>
    <x v="2"/>
    <x v="82"/>
    <n v="19.989999999999998"/>
    <n v="19.989999999999998"/>
    <n v="459.77"/>
  </r>
  <r>
    <n v="26138"/>
    <x v="1"/>
    <x v="1"/>
    <s v="Port City Derecho Common"/>
    <x v="5"/>
    <x v="196"/>
    <n v="1.61"/>
    <n v="1.61"/>
    <n v="-38.64"/>
  </r>
  <r>
    <n v="81098"/>
    <x v="0"/>
    <x v="6"/>
    <s v="Vin Vault Pinot Grigio"/>
    <x v="23"/>
    <x v="103"/>
    <n v="19.690000000000001"/>
    <n v="19.690000000000001"/>
    <n v="1142.02"/>
  </r>
  <r>
    <n v="43686"/>
    <x v="0"/>
    <x v="16"/>
    <s v="Bogle Vineyards Port Petite Sirah"/>
    <x v="7"/>
    <x v="109"/>
    <n v="21.99"/>
    <n v="21.99"/>
    <n v="879.59999999999991"/>
  </r>
  <r>
    <n v="97756"/>
    <x v="1"/>
    <x v="1"/>
    <s v="NORTH COAST RED SEAL ALE NR"/>
    <x v="5"/>
    <x v="1"/>
    <n v="2.06"/>
    <n v="2.06"/>
    <n v="0"/>
  </r>
  <r>
    <n v="43416"/>
    <x v="0"/>
    <x v="6"/>
    <s v="Linganore Winecellars Strawberry Red Blend"/>
    <x v="0"/>
    <x v="68"/>
    <n v="11.99"/>
    <n v="11.99"/>
    <n v="755.37"/>
  </r>
  <r>
    <n v="31415"/>
    <x v="1"/>
    <x v="1"/>
    <s v="EVIL TWIN THE PERFECT NOSE   12/22"/>
    <x v="1"/>
    <x v="1"/>
    <n v="26.03"/>
    <n v="26.03"/>
    <n v="0"/>
  </r>
  <r>
    <n v="90573"/>
    <x v="1"/>
    <x v="1"/>
    <s v="Busch Light"/>
    <x v="5"/>
    <x v="42"/>
    <n v="22"/>
    <n v="22"/>
    <n v="110"/>
  </r>
  <r>
    <n v="302243"/>
    <x v="0"/>
    <x v="4"/>
    <s v="Marani Alazani Valley Red Medium Sweet Wine Saperavi"/>
    <x v="0"/>
    <x v="52"/>
    <n v="13.99"/>
    <n v="13.99"/>
    <n v="97.93"/>
  </r>
  <r>
    <n v="37001"/>
    <x v="0"/>
    <x v="3"/>
    <s v="Montes Classic Series Cabernet Sauvignon"/>
    <x v="0"/>
    <x v="5"/>
    <n v="22.99"/>
    <n v="22.99"/>
    <n v="206.91"/>
  </r>
  <r>
    <n v="348688"/>
    <x v="0"/>
    <x v="29"/>
    <s v="A to Z Wineworks Bubbles Pinot Noir"/>
    <x v="0"/>
    <x v="194"/>
    <n v="17.989999999999998"/>
    <n v="17.989999999999998"/>
    <n v="1960.9099999999999"/>
  </r>
  <r>
    <n v="80643"/>
    <x v="0"/>
    <x v="20"/>
    <s v="Horton Vineyards Chateau le Cabin Blackberry Wine Petit Verdot"/>
    <x v="0"/>
    <x v="48"/>
    <n v="14.49"/>
    <n v="14.49"/>
    <n v="57.96"/>
  </r>
  <r>
    <n v="93412"/>
    <x v="1"/>
    <x v="1"/>
    <s v="OUD BEERSEL FRAMBOISE"/>
    <x v="30"/>
    <x v="1"/>
    <n v="9.75"/>
    <n v="9.75"/>
    <n v="0"/>
  </r>
  <r>
    <n v="302858"/>
    <x v="0"/>
    <x v="10"/>
    <s v="CASA L'ANGEL CAB"/>
    <x v="0"/>
    <x v="1"/>
    <n v="11.99"/>
    <n v="11.99"/>
    <n v="0"/>
  </r>
  <r>
    <n v="393521"/>
    <x v="0"/>
    <x v="21"/>
    <s v="Axel des Vignes Bordeaux Blend"/>
    <x v="0"/>
    <x v="1"/>
    <n v="6.99"/>
    <n v="6.99"/>
    <n v="0"/>
  </r>
  <r>
    <n v="344289"/>
    <x v="2"/>
    <x v="13"/>
    <s v="IN SITU SYRAH"/>
    <x v="0"/>
    <x v="1"/>
    <n v="10.99"/>
    <n v="10.99"/>
    <n v="0"/>
  </r>
  <r>
    <n v="27445"/>
    <x v="1"/>
    <x v="1"/>
    <s v="SCHLAFLY TRIPEL ALE 12/750"/>
    <x v="0"/>
    <x v="1"/>
    <n v="11.55"/>
    <n v="11.55"/>
    <n v="0"/>
  </r>
  <r>
    <n v="70338"/>
    <x v="2"/>
    <x v="5"/>
    <s v="Mother's Apple Pie Liqueur"/>
    <x v="0"/>
    <x v="43"/>
    <n v="7.19"/>
    <n v="7.19"/>
    <n v="194.13000000000002"/>
  </r>
  <r>
    <n v="26738"/>
    <x v="1"/>
    <x v="1"/>
    <s v="NEW PLANET BELGIAN ALE 6/4 12.0Z"/>
    <x v="5"/>
    <x v="1"/>
    <n v="2.57"/>
    <n v="2.57"/>
    <n v="0"/>
  </r>
  <r>
    <n v="322175"/>
    <x v="0"/>
    <x v="4"/>
    <s v="Colliano Cuvee Red Estate Bottled Bordeaux Blend, Cabernet Franc, Cabernet Sauvignon, Merlot"/>
    <x v="0"/>
    <x v="65"/>
    <n v="13.99"/>
    <n v="13.99"/>
    <n v="349.75"/>
  </r>
  <r>
    <n v="25123"/>
    <x v="1"/>
    <x v="1"/>
    <s v="ST LOUIS KRIEK 12/12.7 OZ"/>
    <x v="30"/>
    <x v="1"/>
    <n v="9.24"/>
    <n v="9.24"/>
    <n v="0"/>
  </r>
  <r>
    <n v="42819"/>
    <x v="2"/>
    <x v="15"/>
    <s v="Juarez Silver Tequila"/>
    <x v="15"/>
    <x v="31"/>
    <n v="12.99"/>
    <n v="12.49"/>
    <n v="24.98"/>
  </r>
  <r>
    <n v="22993"/>
    <x v="2"/>
    <x v="8"/>
    <s v="Rhum Barbancourt Estate Reserve 15 Year Old Rum"/>
    <x v="0"/>
    <x v="253"/>
    <n v="46.99"/>
    <n v="46.99"/>
    <n v="6766.56"/>
  </r>
  <r>
    <n v="307707"/>
    <x v="0"/>
    <x v="10"/>
    <s v="Montebro Crianza Grenache"/>
    <x v="0"/>
    <x v="1"/>
    <n v="16.489999999999998"/>
    <n v="16.489999999999998"/>
    <n v="0"/>
  </r>
  <r>
    <n v="28238"/>
    <x v="1"/>
    <x v="1"/>
    <s v="EVIL TWIN FEMME YUZU 12/22.0Z NR"/>
    <x v="1"/>
    <x v="1"/>
    <n v="13.02"/>
    <n v="13.02"/>
    <n v="0"/>
  </r>
  <r>
    <n v="24355"/>
    <x v="1"/>
    <x v="1"/>
    <s v="SCHLAFLY DRY HOPPED APA 4/6 12OZ"/>
    <x v="5"/>
    <x v="1"/>
    <n v="1.8"/>
    <n v="1.8"/>
    <n v="0"/>
  </r>
  <r>
    <n v="84812"/>
    <x v="0"/>
    <x v="3"/>
    <s v="Chilensis Reserva Estate Bottled Malbec"/>
    <x v="0"/>
    <x v="12"/>
    <n v="10.49"/>
    <n v="10.49"/>
    <n v="220.29"/>
  </r>
  <r>
    <n v="29137"/>
    <x v="1"/>
    <x v="1"/>
    <s v="SCHOENRAMER GOLD 20/16.9.OZ NR"/>
    <x v="3"/>
    <x v="1"/>
    <n v="4.6100000000000003"/>
    <n v="4.6100000000000003"/>
    <n v="0"/>
  </r>
  <r>
    <n v="8192"/>
    <x v="1"/>
    <x v="1"/>
    <s v="BITBURGER 2/12 NR"/>
    <x v="10"/>
    <x v="1"/>
    <n v="1.35"/>
    <n v="1.35"/>
    <n v="0"/>
  </r>
  <r>
    <n v="306876"/>
    <x v="0"/>
    <x v="16"/>
    <s v="Tangley Oaks Lot #15 Pinot Noir"/>
    <x v="0"/>
    <x v="273"/>
    <n v="18.989999999999998"/>
    <n v="18.989999999999998"/>
    <n v="2696.58"/>
  </r>
  <r>
    <n v="22182"/>
    <x v="1"/>
    <x v="1"/>
    <s v="SOUTHERN TIER FUSION SAMPLER 2"/>
    <x v="5"/>
    <x v="1"/>
    <n v="1.58"/>
    <n v="1.58"/>
    <n v="0"/>
  </r>
  <r>
    <n v="74424"/>
    <x v="2"/>
    <x v="8"/>
    <s v="Bacardi 8 Years Old Rum Gran Reserva"/>
    <x v="0"/>
    <x v="88"/>
    <n v="27.99"/>
    <n v="27.99"/>
    <n v="1707.3899999999999"/>
  </r>
  <r>
    <n v="340829"/>
    <x v="0"/>
    <x v="21"/>
    <s v="Domaine de Fondreche Ventoux Grenache"/>
    <x v="0"/>
    <x v="1"/>
    <n v="15.99"/>
    <n v="15.99"/>
    <n v="0"/>
  </r>
  <r>
    <n v="22917"/>
    <x v="1"/>
    <x v="1"/>
    <s v="Numero Uno Summer Cerveza"/>
    <x v="5"/>
    <x v="274"/>
    <n v="1.67"/>
    <n v="1.67"/>
    <n v="390.78"/>
  </r>
  <r>
    <n v="76029"/>
    <x v="2"/>
    <x v="8"/>
    <s v="SAILOR JERRY SPICED RUM   GAME DAY PACK"/>
    <x v="0"/>
    <x v="248"/>
    <n v="17.989999999999998"/>
    <n v="17.989999999999998"/>
    <n v="5181.12"/>
  </r>
  <r>
    <n v="44388"/>
    <x v="0"/>
    <x v="25"/>
    <s v="Jim Barry The Lodge Hill Shiraz"/>
    <x v="0"/>
    <x v="5"/>
    <n v="19.690000000000001"/>
    <n v="19.690000000000001"/>
    <n v="177.21"/>
  </r>
  <r>
    <n v="24080"/>
    <x v="1"/>
    <x v="1"/>
    <s v="ALLAGASH HUGH MALONE 6/750ML"/>
    <x v="0"/>
    <x v="1"/>
    <n v="14.19"/>
    <n v="14.19"/>
    <n v="0"/>
  </r>
  <r>
    <n v="27362"/>
    <x v="1"/>
    <x v="1"/>
    <s v="ABITA SPRING IPA 4/6 12.0Z NR"/>
    <x v="5"/>
    <x v="1"/>
    <n v="1.74"/>
    <n v="1.74"/>
    <n v="0"/>
  </r>
  <r>
    <n v="320990"/>
    <x v="0"/>
    <x v="16"/>
    <s v="KELLER LA CRUZ VYD P/NOIR"/>
    <x v="0"/>
    <x v="1"/>
    <n v="52.99"/>
    <n v="52.99"/>
    <n v="0"/>
  </r>
  <r>
    <n v="75499"/>
    <x v="2"/>
    <x v="8"/>
    <s v="SAMMYS BEACH BAR RUM"/>
    <x v="0"/>
    <x v="1"/>
    <n v="20.99"/>
    <n v="20.99"/>
    <n v="0"/>
  </r>
  <r>
    <n v="73668"/>
    <x v="2"/>
    <x v="5"/>
    <s v="Gozio Amaretto Liqueur"/>
    <x v="0"/>
    <x v="73"/>
    <n v="20.99"/>
    <n v="20.99"/>
    <n v="1091.48"/>
  </r>
  <r>
    <n v="79456"/>
    <x v="0"/>
    <x v="16"/>
    <s v="Alexander Valley Vineyards Redemption Zinfandel"/>
    <x v="0"/>
    <x v="52"/>
    <n v="20.99"/>
    <n v="20.99"/>
    <n v="146.92999999999998"/>
  </r>
  <r>
    <n v="327855"/>
    <x v="2"/>
    <x v="5"/>
    <s v="GIFFARD ABRICOL DU ROUSSILON"/>
    <x v="0"/>
    <x v="1"/>
    <n v="32.99"/>
    <n v="32.99"/>
    <n v="0"/>
  </r>
  <r>
    <n v="333885"/>
    <x v="0"/>
    <x v="20"/>
    <s v="MCKENZIES LAZY LEMONADE HARD CIDER"/>
    <x v="5"/>
    <x v="1"/>
    <n v="1.79"/>
    <n v="1.79"/>
    <n v="0"/>
  </r>
  <r>
    <n v="25150"/>
    <x v="1"/>
    <x v="1"/>
    <s v="LEIKEIM STEINBIER 5.8% 20/16.9OZ"/>
    <x v="3"/>
    <x v="1"/>
    <n v="3.47"/>
    <n v="3.47"/>
    <n v="0"/>
  </r>
  <r>
    <n v="47116"/>
    <x v="2"/>
    <x v="5"/>
    <s v="TEKIRDAG RAKI GOLD"/>
    <x v="15"/>
    <x v="1"/>
    <n v="30.99"/>
    <n v="30.99"/>
    <n v="0"/>
  </r>
  <r>
    <n v="28147"/>
    <x v="1"/>
    <x v="1"/>
    <s v="RJ ROCKERS BROWN EYED SQUIRREL 4/6"/>
    <x v="5"/>
    <x v="1"/>
    <n v="1.68"/>
    <n v="1.68"/>
    <n v="0"/>
  </r>
  <r>
    <n v="77434"/>
    <x v="2"/>
    <x v="15"/>
    <s v="Tanteo Jalapeno Tequila"/>
    <x v="0"/>
    <x v="24"/>
    <n v="33.99"/>
    <n v="33.99"/>
    <n v="1155.6600000000001"/>
  </r>
  <r>
    <n v="86550"/>
    <x v="1"/>
    <x v="1"/>
    <s v="Seagram's Bahama Mama Orange &amp; Pineapple"/>
    <x v="31"/>
    <x v="38"/>
    <n v="1.01"/>
    <n v="1.01"/>
    <n v="48.480000000000004"/>
  </r>
  <r>
    <n v="28218"/>
    <x v="1"/>
    <x v="1"/>
    <s v="TROUBADOUR GALAXY IPA 6/750ML"/>
    <x v="0"/>
    <x v="1"/>
    <n v="14.3"/>
    <n v="14.3"/>
    <n v="0"/>
  </r>
  <r>
    <n v="29604"/>
    <x v="1"/>
    <x v="1"/>
    <s v="4 HANDS CUVEE ANGE 16.9Z"/>
    <x v="3"/>
    <x v="1"/>
    <n v="14.43"/>
    <n v="14.43"/>
    <n v="0"/>
  </r>
  <r>
    <n v="30014"/>
    <x v="1"/>
    <x v="1"/>
    <s v="OFF COLOR APEX PREDATOR   6/4NR"/>
    <x v="5"/>
    <x v="1"/>
    <n v="3.08"/>
    <n v="3.08"/>
    <n v="0"/>
  </r>
  <r>
    <n v="22310"/>
    <x v="1"/>
    <x v="1"/>
    <s v="Greene King Old Speckled Hen English Fine Ale"/>
    <x v="5"/>
    <x v="25"/>
    <n v="2.23"/>
    <n v="2.23"/>
    <n v="80.28"/>
  </r>
  <r>
    <n v="73370"/>
    <x v="2"/>
    <x v="9"/>
    <s v="OC Distilling Co. Strawberry Lemonade Vodka"/>
    <x v="0"/>
    <x v="97"/>
    <n v="18.489999999999998"/>
    <n v="18.489999999999998"/>
    <n v="3716.49"/>
  </r>
  <r>
    <n v="321421"/>
    <x v="0"/>
    <x v="10"/>
    <s v="Bodegas Ramon Bilbao Albarino"/>
    <x v="0"/>
    <x v="28"/>
    <n v="11.99"/>
    <n v="11.99"/>
    <n v="143.88"/>
  </r>
  <r>
    <n v="29649"/>
    <x v="1"/>
    <x v="1"/>
    <s v="GREAT DIVIDE WHITEWATER 4/6 CANS"/>
    <x v="5"/>
    <x v="1"/>
    <n v="2.17"/>
    <n v="2.17"/>
    <n v="0"/>
  </r>
  <r>
    <n v="70725"/>
    <x v="2"/>
    <x v="9"/>
    <s v="Twenty Grand Rose Vodka"/>
    <x v="0"/>
    <x v="23"/>
    <n v="29.99"/>
    <n v="29.99"/>
    <n v="479.84"/>
  </r>
  <r>
    <n v="438847"/>
    <x v="0"/>
    <x v="16"/>
    <s v="Bouke Red Table Wine Bordeaux Blend"/>
    <x v="0"/>
    <x v="1"/>
    <n v="13.69"/>
    <n v="13.69"/>
    <n v="0"/>
  </r>
  <r>
    <n v="344317"/>
    <x v="0"/>
    <x v="16"/>
    <s v="Pellegrini Family Vineyards Zinfandel"/>
    <x v="0"/>
    <x v="15"/>
    <n v="22.99"/>
    <n v="22.99"/>
    <n v="252.89"/>
  </r>
  <r>
    <n v="23656"/>
    <x v="1"/>
    <x v="1"/>
    <s v="SCALDIS DE NUITS"/>
    <x v="11"/>
    <x v="1"/>
    <n v="44.88"/>
    <n v="44.88"/>
    <n v="0"/>
  </r>
  <r>
    <n v="41778"/>
    <x v="2"/>
    <x v="15"/>
    <s v="JOSE CUERVO TRAD VAP"/>
    <x v="0"/>
    <x v="0"/>
    <n v="20.99"/>
    <n v="20.99"/>
    <n v="209.89999999999998"/>
  </r>
  <r>
    <n v="20141"/>
    <x v="0"/>
    <x v="16"/>
    <s v="LEAPING LIZARD SONOMA CITY MER"/>
    <x v="0"/>
    <x v="1"/>
    <n v="10.99"/>
    <n v="10.99"/>
    <n v="0"/>
  </r>
  <r>
    <n v="308379"/>
    <x v="0"/>
    <x v="12"/>
    <s v="MOCHETTO PINK MOSCATO BRACHETTO"/>
    <x v="0"/>
    <x v="1"/>
    <n v="11.99"/>
    <n v="11.99"/>
    <n v="0"/>
  </r>
  <r>
    <n v="399012"/>
    <x v="0"/>
    <x v="11"/>
    <s v="CAVIT RED BLEND"/>
    <x v="0"/>
    <x v="1"/>
    <n v="10.99"/>
    <n v="10.99"/>
    <n v="0"/>
  </r>
  <r>
    <n v="47531"/>
    <x v="2"/>
    <x v="23"/>
    <s v="Lord Lieutenant Kinahan's Blended Irish Whiskey"/>
    <x v="0"/>
    <x v="34"/>
    <n v="39.99"/>
    <n v="39.99"/>
    <n v="4118.97"/>
  </r>
  <r>
    <n v="320146"/>
    <x v="0"/>
    <x v="10"/>
    <s v="AVELEDA KOSHER"/>
    <x v="0"/>
    <x v="1"/>
    <n v="10.99"/>
    <n v="10.99"/>
    <n v="0"/>
  </r>
  <r>
    <n v="12920"/>
    <x v="2"/>
    <x v="2"/>
    <s v="The Glenlivet 18 Year Old Highland Single Malt Scotch Whiskey"/>
    <x v="0"/>
    <x v="156"/>
    <n v="101.99"/>
    <n v="101.99"/>
    <n v="17950.239999999998"/>
  </r>
  <r>
    <n v="306580"/>
    <x v="0"/>
    <x v="11"/>
    <s v="ZONIN REGIONS MOSCATO"/>
    <x v="0"/>
    <x v="1"/>
    <n v="8.99"/>
    <n v="8.99"/>
    <n v="0"/>
  </r>
  <r>
    <n v="28883"/>
    <x v="1"/>
    <x v="1"/>
    <s v="EVIL TWIN NOMADER BERLINER WEISSE 4/6 12.OZ CAN NR"/>
    <x v="5"/>
    <x v="1"/>
    <n v="2.67"/>
    <n v="2.67"/>
    <n v="0"/>
  </r>
  <r>
    <n v="21952"/>
    <x v="1"/>
    <x v="1"/>
    <s v="ESTRELLA DAMM"/>
    <x v="5"/>
    <x v="1"/>
    <n v="1.34"/>
    <n v="1.34"/>
    <n v="0"/>
  </r>
  <r>
    <n v="347812"/>
    <x v="2"/>
    <x v="30"/>
    <s v="Bare Knuckle American Wheat Whiskey"/>
    <x v="0"/>
    <x v="61"/>
    <n v="37.99"/>
    <n v="37.99"/>
    <n v="835.78000000000009"/>
  </r>
  <r>
    <n v="10602"/>
    <x v="1"/>
    <x v="1"/>
    <s v="ANDERSON HUGE ARKER"/>
    <x v="1"/>
    <x v="1"/>
    <n v="17.95"/>
    <n v="17.95"/>
    <n v="0"/>
  </r>
  <r>
    <n v="40896"/>
    <x v="0"/>
    <x v="25"/>
    <s v="Oxford Landing Shiraz"/>
    <x v="0"/>
    <x v="162"/>
    <n v="8.99"/>
    <n v="8.99"/>
    <n v="449.5"/>
  </r>
  <r>
    <n v="29012"/>
    <x v="1"/>
    <x v="1"/>
    <s v="Firestone Easy Jack IPA"/>
    <x v="5"/>
    <x v="1"/>
    <n v="1.83"/>
    <n v="1.83"/>
    <n v="0"/>
  </r>
  <r>
    <n v="28569"/>
    <x v="1"/>
    <x v="1"/>
    <s v="Angry Orchard Summer Honey Seasonal Hard Cider"/>
    <x v="5"/>
    <x v="33"/>
    <n v="1.45"/>
    <n v="1.45"/>
    <n v="78.3"/>
  </r>
  <r>
    <n v="23315"/>
    <x v="1"/>
    <x v="1"/>
    <s v="CASTELAIN BLONDE BIERE DE GERD"/>
    <x v="11"/>
    <x v="1"/>
    <n v="10.67"/>
    <n v="10.67"/>
    <n v="0"/>
  </r>
  <r>
    <n v="300432"/>
    <x v="0"/>
    <x v="21"/>
    <s v="CH CLARKE LISTRAC MEDOC"/>
    <x v="0"/>
    <x v="1"/>
    <n v="28.99"/>
    <n v="28.99"/>
    <n v="0"/>
  </r>
  <r>
    <n v="300649"/>
    <x v="0"/>
    <x v="11"/>
    <s v="Il Conte Stella Rosa L'Originale Semi Sweet Moscato D'Asti DOCG Muscat Blanc a Petits Grains"/>
    <x v="0"/>
    <x v="49"/>
    <n v="11.49"/>
    <n v="11.49"/>
    <n v="160.86000000000001"/>
  </r>
  <r>
    <n v="96300"/>
    <x v="1"/>
    <x v="1"/>
    <s v="Bohemia Clasica"/>
    <x v="5"/>
    <x v="197"/>
    <n v="1.19"/>
    <n v="1.19"/>
    <n v="335.58"/>
  </r>
  <r>
    <n v="50646"/>
    <x v="1"/>
    <x v="1"/>
    <s v="BLUE MOON BELGIAN WHITE 2/15PK 12OZ CAN"/>
    <x v="5"/>
    <x v="1"/>
    <n v="1.1599999999999999"/>
    <n v="1.1599999999999999"/>
    <n v="0"/>
  </r>
  <r>
    <n v="80506"/>
    <x v="2"/>
    <x v="26"/>
    <s v="Kinsey Rye Whiskey"/>
    <x v="0"/>
    <x v="245"/>
    <n v="47.99"/>
    <n v="47.99"/>
    <n v="8206.2900000000009"/>
  </r>
  <r>
    <n v="76104"/>
    <x v="0"/>
    <x v="10"/>
    <s v="Bodegas Lozano Rojo Mojo Shiraz"/>
    <x v="0"/>
    <x v="267"/>
    <n v="6.99"/>
    <n v="6.99"/>
    <n v="1978.17"/>
  </r>
  <r>
    <n v="362158"/>
    <x v="0"/>
    <x v="21"/>
    <s v="Louis Latour Domaine de Valmoissine Pinot Noir"/>
    <x v="0"/>
    <x v="20"/>
    <n v="13.69"/>
    <n v="13.69"/>
    <n v="232.73"/>
  </r>
  <r>
    <n v="97292"/>
    <x v="1"/>
    <x v="1"/>
    <s v="S SMITH IMPERIAL STOUT NR"/>
    <x v="5"/>
    <x v="1"/>
    <n v="2.5499999999999998"/>
    <n v="2.5499999999999998"/>
    <n v="0"/>
  </r>
  <r>
    <n v="24885"/>
    <x v="1"/>
    <x v="1"/>
    <s v="SHIPYARD LIGHT 4/6 12.0Z"/>
    <x v="5"/>
    <x v="1"/>
    <n v="1.89"/>
    <n v="1.89"/>
    <n v="0"/>
  </r>
  <r>
    <n v="11454"/>
    <x v="2"/>
    <x v="28"/>
    <s v="Baltimore 1904 Ginger Apple Liqueur"/>
    <x v="0"/>
    <x v="250"/>
    <n v="40.99"/>
    <n v="40.99"/>
    <n v="8198"/>
  </r>
  <r>
    <n v="11531"/>
    <x v="1"/>
    <x v="1"/>
    <s v="Du Claw Hop Hammer"/>
    <x v="5"/>
    <x v="64"/>
    <n v="1.48"/>
    <n v="1.48"/>
    <n v="62.16"/>
  </r>
  <r>
    <n v="312219"/>
    <x v="0"/>
    <x v="21"/>
    <s v="Chateau de Segries Cotes du Rhone Red Southern Rhone Blend"/>
    <x v="0"/>
    <x v="52"/>
    <n v="10.99"/>
    <n v="10.99"/>
    <n v="76.930000000000007"/>
  </r>
  <r>
    <n v="26694"/>
    <x v="1"/>
    <x v="1"/>
    <s v="SHIPYARD MELONHEAD 4/6 12.0Z"/>
    <x v="5"/>
    <x v="1"/>
    <n v="1.89"/>
    <n v="1.89"/>
    <n v="0"/>
  </r>
  <r>
    <n v="10096"/>
    <x v="1"/>
    <x v="1"/>
    <s v="HEAVY SEAS SIREN NOIRE 6/4 NR"/>
    <x v="5"/>
    <x v="1"/>
    <n v="3.38"/>
    <n v="3.38"/>
    <n v="0"/>
  </r>
  <r>
    <n v="10461"/>
    <x v="1"/>
    <x v="1"/>
    <s v="STILLWATER GIVEAWAY"/>
    <x v="8"/>
    <x v="1"/>
    <n v="3.76"/>
    <n v="3.76"/>
    <n v="0"/>
  </r>
  <r>
    <n v="98949"/>
    <x v="1"/>
    <x v="1"/>
    <s v="Schneider Weisse Weisen Edel Weisse Ale"/>
    <x v="3"/>
    <x v="1"/>
    <n v="4.0599999999999996"/>
    <n v="4.0599999999999996"/>
    <n v="0"/>
  </r>
  <r>
    <n v="70594"/>
    <x v="2"/>
    <x v="9"/>
    <s v="Pinnacle Kiwi Strawberry Vodka"/>
    <x v="2"/>
    <x v="38"/>
    <n v="17.989999999999998"/>
    <n v="17.989999999999998"/>
    <n v="863.52"/>
  </r>
  <r>
    <n v="25712"/>
    <x v="0"/>
    <x v="21"/>
    <s v="E. Guigal Chateauneuf du pape Red Southern Rhone Blend"/>
    <x v="6"/>
    <x v="3"/>
    <n v="27.99"/>
    <n v="27.99"/>
    <n v="531.80999999999995"/>
  </r>
  <r>
    <n v="22530"/>
    <x v="1"/>
    <x v="1"/>
    <s v="ADDIS TEJ SWEET 750ML"/>
    <x v="0"/>
    <x v="1"/>
    <n v="8.99"/>
    <n v="8.99"/>
    <n v="0"/>
  </r>
  <r>
    <n v="370152"/>
    <x v="0"/>
    <x v="3"/>
    <s v="CALINA RES CHARD"/>
    <x v="0"/>
    <x v="1"/>
    <n v="10.99"/>
    <n v="10.99"/>
    <n v="0"/>
  </r>
  <r>
    <n v="10713"/>
    <x v="1"/>
    <x v="1"/>
    <s v="LOMSKA DARK"/>
    <x v="3"/>
    <x v="1"/>
    <n v="2.4700000000000002"/>
    <n v="2.4700000000000002"/>
    <n v="0"/>
  </r>
  <r>
    <n v="341515"/>
    <x v="0"/>
    <x v="4"/>
    <s v="Vinaria din Vale Feteasca Alba"/>
    <x v="0"/>
    <x v="20"/>
    <n v="12.69"/>
    <n v="12.69"/>
    <n v="215.73"/>
  </r>
  <r>
    <n v="22751"/>
    <x v="1"/>
    <x v="1"/>
    <s v="BEERLAO DARK"/>
    <x v="5"/>
    <x v="1"/>
    <n v="1.99"/>
    <n v="1.99"/>
    <n v="0"/>
  </r>
  <r>
    <n v="77655"/>
    <x v="2"/>
    <x v="9"/>
    <s v="Cloud Nine Vodka"/>
    <x v="0"/>
    <x v="1"/>
    <n v="18.989999999999998"/>
    <n v="18.989999999999998"/>
    <n v="0"/>
  </r>
  <r>
    <n v="23481"/>
    <x v="1"/>
    <x v="1"/>
    <s v="Starr Hill The Love Wheat Beer"/>
    <x v="5"/>
    <x v="38"/>
    <n v="1.4"/>
    <n v="1.4"/>
    <n v="67.199999999999989"/>
  </r>
  <r>
    <n v="11020"/>
    <x v="0"/>
    <x v="16"/>
    <s v="Flipflop Wines Fizzy Sangria   Can Red Blend"/>
    <x v="52"/>
    <x v="62"/>
    <n v="3.79"/>
    <n v="3.79"/>
    <n v="121.28"/>
  </r>
  <r>
    <n v="26475"/>
    <x v="1"/>
    <x v="1"/>
    <s v="SCHLAFLY HEFEWEIZEN 4/6 12.0Z"/>
    <x v="5"/>
    <x v="1"/>
    <n v="1.8"/>
    <n v="1.8"/>
    <n v="0"/>
  </r>
  <r>
    <n v="334380"/>
    <x v="0"/>
    <x v="16"/>
    <s v="JLS OAK KNOLL DISTRICT MER 13"/>
    <x v="0"/>
    <x v="1"/>
    <n v="13.99"/>
    <n v="13.99"/>
    <n v="0"/>
  </r>
  <r>
    <n v="55093"/>
    <x v="2"/>
    <x v="13"/>
    <s v="Bacardi Rum Island Ice Tea"/>
    <x v="2"/>
    <x v="52"/>
    <n v="14.99"/>
    <n v="11.99"/>
    <n v="83.93"/>
  </r>
  <r>
    <n v="23570"/>
    <x v="1"/>
    <x v="1"/>
    <s v="LAUGHING DOG DOG FATHER"/>
    <x v="1"/>
    <x v="1"/>
    <n v="11.04"/>
    <n v="11.04"/>
    <n v="0"/>
  </r>
  <r>
    <n v="28955"/>
    <x v="1"/>
    <x v="1"/>
    <s v="Fatti By Stelzer Bio Perle"/>
    <x v="3"/>
    <x v="21"/>
    <n v="3.6"/>
    <n v="3.6"/>
    <n v="108"/>
  </r>
  <r>
    <n v="26546"/>
    <x v="1"/>
    <x v="1"/>
    <s v="STILLWATER STATESIDE SAISON 6/"/>
    <x v="5"/>
    <x v="1"/>
    <n v="2.76"/>
    <n v="2.76"/>
    <n v="0"/>
  </r>
  <r>
    <n v="58513"/>
    <x v="0"/>
    <x v="6"/>
    <s v="BASIGNANI ELENA"/>
    <x v="0"/>
    <x v="1"/>
    <n v="10.99"/>
    <n v="10.99"/>
    <n v="0"/>
  </r>
  <r>
    <n v="35068"/>
    <x v="2"/>
    <x v="9"/>
    <s v="Burnett's Vodka"/>
    <x v="0"/>
    <x v="104"/>
    <n v="7.49"/>
    <n v="7.49"/>
    <n v="307.09000000000003"/>
  </r>
  <r>
    <n v="70695"/>
    <x v="2"/>
    <x v="15"/>
    <s v="Avion Espresso Liqueur"/>
    <x v="6"/>
    <x v="8"/>
    <n v="12.99"/>
    <n v="12.99"/>
    <n v="610.53"/>
  </r>
  <r>
    <n v="83704"/>
    <x v="0"/>
    <x v="20"/>
    <s v="Livingston Cellars Rhine Wine Reserve Rare White Blend"/>
    <x v="4"/>
    <x v="63"/>
    <n v="7.49"/>
    <n v="7.49"/>
    <n v="546.77"/>
  </r>
  <r>
    <n v="425869"/>
    <x v="0"/>
    <x v="24"/>
    <s v="Kotrotsos Erasmios Red Dry Agiorgitiko"/>
    <x v="0"/>
    <x v="8"/>
    <n v="9.7899999999999991"/>
    <n v="9.7899999999999991"/>
    <n v="460.12999999999994"/>
  </r>
  <r>
    <n v="27724"/>
    <x v="1"/>
    <x v="1"/>
    <s v="STILLWATER DEBUTANTE 6/4 12.0Z NR"/>
    <x v="5"/>
    <x v="1"/>
    <n v="2.92"/>
    <n v="2.92"/>
    <n v="0"/>
  </r>
  <r>
    <n v="316128"/>
    <x v="2"/>
    <x v="26"/>
    <s v="Breuckelen Distilling 77 Whiskey Local Rye &amp; Corn"/>
    <x v="0"/>
    <x v="121"/>
    <n v="44.99"/>
    <n v="44.99"/>
    <n v="2024.5500000000002"/>
  </r>
  <r>
    <n v="29022"/>
    <x v="1"/>
    <x v="1"/>
    <s v="SONOMA CIDER WASHBOARD SASAPARILLA 6/4 12.OZ NR"/>
    <x v="5"/>
    <x v="1"/>
    <n v="2.96"/>
    <n v="2.96"/>
    <n v="0"/>
  </r>
  <r>
    <n v="310997"/>
    <x v="3"/>
    <x v="19"/>
    <s v="Cantine Polvanera Contessa Annalisa Collection Organic Primitivo"/>
    <x v="0"/>
    <x v="1"/>
    <n v="15.49"/>
    <n v="15.49"/>
    <n v="0"/>
  </r>
  <r>
    <n v="374920"/>
    <x v="0"/>
    <x v="10"/>
    <s v="Quinta da Pigarca 100 Marias Aragones"/>
    <x v="0"/>
    <x v="1"/>
    <n v="9.7899999999999991"/>
    <n v="9.7899999999999991"/>
    <n v="0"/>
  </r>
  <r>
    <n v="304600"/>
    <x v="0"/>
    <x v="3"/>
    <s v="CYT CASILLERO DEL DIABLO VIOG"/>
    <x v="0"/>
    <x v="1"/>
    <n v="9.99"/>
    <n v="9.99"/>
    <n v="0"/>
  </r>
  <r>
    <n v="348449"/>
    <x v="0"/>
    <x v="6"/>
    <s v="Sycamore Lane Cellars Chardonnay"/>
    <x v="4"/>
    <x v="7"/>
    <n v="9.7899999999999991"/>
    <n v="9.7899999999999991"/>
    <n v="58.739999999999995"/>
  </r>
  <r>
    <n v="99031"/>
    <x v="1"/>
    <x v="1"/>
    <s v="Corsendonk Christmas Ale"/>
    <x v="5"/>
    <x v="1"/>
    <n v="4.17"/>
    <n v="4.17"/>
    <n v="0"/>
  </r>
  <r>
    <n v="16071"/>
    <x v="0"/>
    <x v="12"/>
    <s v="Perrier Jouet Grand Brut Champagne Brut Champagne Blend"/>
    <x v="6"/>
    <x v="24"/>
    <n v="23.99"/>
    <n v="23.99"/>
    <n v="815.66"/>
  </r>
  <r>
    <n v="324343"/>
    <x v="0"/>
    <x v="11"/>
    <s v="Bertani Villa Arvedi Amarone Della Valpolicella Valpantena Valpolicella Blend"/>
    <x v="0"/>
    <x v="15"/>
    <n v="125.99"/>
    <n v="108.99"/>
    <n v="1198.8899999999999"/>
  </r>
  <r>
    <n v="98221"/>
    <x v="1"/>
    <x v="1"/>
    <s v="Carib Premium Lager"/>
    <x v="5"/>
    <x v="275"/>
    <n v="1.5"/>
    <n v="1.5"/>
    <n v="576"/>
  </r>
  <r>
    <n v="336752"/>
    <x v="0"/>
    <x v="12"/>
    <s v="GANCIA PROSECCO"/>
    <x v="0"/>
    <x v="1"/>
    <n v="17.989999999999998"/>
    <n v="17.989999999999998"/>
    <n v="0"/>
  </r>
  <r>
    <n v="97462"/>
    <x v="1"/>
    <x v="1"/>
    <s v="Ayinger Celebrator Lager"/>
    <x v="10"/>
    <x v="1"/>
    <n v="3.66"/>
    <n v="3.66"/>
    <n v="0"/>
  </r>
  <r>
    <n v="32115"/>
    <x v="2"/>
    <x v="28"/>
    <s v="Tanqueray No. Ten Gin"/>
    <x v="0"/>
    <x v="127"/>
    <n v="29.99"/>
    <n v="29.99"/>
    <n v="4828.3899999999994"/>
  </r>
  <r>
    <n v="22489"/>
    <x v="0"/>
    <x v="6"/>
    <s v="Chateau Ste. Michelle Chardonnay"/>
    <x v="6"/>
    <x v="66"/>
    <n v="7.49"/>
    <n v="7.49"/>
    <n v="284.62"/>
  </r>
  <r>
    <n v="81302"/>
    <x v="0"/>
    <x v="20"/>
    <s v="Peter Vella California Chablis Chardonnay"/>
    <x v="36"/>
    <x v="98"/>
    <n v="17.989999999999998"/>
    <n v="17.989999999999998"/>
    <n v="1439.1999999999998"/>
  </r>
  <r>
    <n v="28840"/>
    <x v="1"/>
    <x v="1"/>
    <s v="ZEOS DARK BEER 24/ 330 ML NR"/>
    <x v="12"/>
    <x v="1"/>
    <n v="2.0699999999999998"/>
    <n v="2.0699999999999998"/>
    <n v="0"/>
  </r>
  <r>
    <n v="308699"/>
    <x v="0"/>
    <x v="7"/>
    <s v="NUNA BONARDA RES"/>
    <x v="0"/>
    <x v="1"/>
    <n v="12.49"/>
    <n v="12.49"/>
    <n v="0"/>
  </r>
  <r>
    <n v="25862"/>
    <x v="1"/>
    <x v="1"/>
    <s v="21ST AMENDMENT ALLIES WIN THE WAR"/>
    <x v="5"/>
    <x v="1"/>
    <n v="3.47"/>
    <n v="3.47"/>
    <n v="0"/>
  </r>
  <r>
    <n v="333449"/>
    <x v="0"/>
    <x v="6"/>
    <s v="Kendall Jackson Vintner's Reserve Pinot Gris"/>
    <x v="0"/>
    <x v="276"/>
    <n v="13.99"/>
    <n v="13.99"/>
    <n v="3329.62"/>
  </r>
  <r>
    <n v="86880"/>
    <x v="0"/>
    <x v="6"/>
    <s v="Francis Ford Coppola Director's Chardonnay"/>
    <x v="0"/>
    <x v="202"/>
    <n v="15.99"/>
    <n v="15.19"/>
    <n v="3903.83"/>
  </r>
  <r>
    <n v="42620"/>
    <x v="2"/>
    <x v="8"/>
    <s v="SUNSET VERY STRONG RUM 169P"/>
    <x v="0"/>
    <x v="1"/>
    <n v="23.99"/>
    <n v="23.99"/>
    <n v="0"/>
  </r>
  <r>
    <n v="428027"/>
    <x v="0"/>
    <x v="3"/>
    <s v="Casa Lapostolle Casa Grand Selection Carmenere"/>
    <x v="0"/>
    <x v="26"/>
    <n v="11.99"/>
    <n v="11.99"/>
    <n v="35.97"/>
  </r>
  <r>
    <n v="336227"/>
    <x v="0"/>
    <x v="21"/>
    <s v="BENJAMIN DE RISSAC CAB/MER"/>
    <x v="0"/>
    <x v="1"/>
    <n v="6.79"/>
    <n v="6.79"/>
    <n v="0"/>
  </r>
  <r>
    <n v="305881"/>
    <x v="0"/>
    <x v="11"/>
    <s v="Terre Forti Delle Venezie IGT Pinot Grigio"/>
    <x v="0"/>
    <x v="26"/>
    <n v="7.99"/>
    <n v="7.99"/>
    <n v="23.97"/>
  </r>
  <r>
    <n v="10308"/>
    <x v="1"/>
    <x v="1"/>
    <s v="ST PETERS DIRTY TACKLE"/>
    <x v="3"/>
    <x v="1"/>
    <n v="5.14"/>
    <n v="5.14"/>
    <n v="0"/>
  </r>
  <r>
    <n v="75526"/>
    <x v="2"/>
    <x v="9"/>
    <s v="CIROC VODKA   FRENCH VANILLA"/>
    <x v="0"/>
    <x v="1"/>
    <n v="30.99"/>
    <n v="30.99"/>
    <n v="0"/>
  </r>
  <r>
    <n v="47697"/>
    <x v="0"/>
    <x v="12"/>
    <s v="Bodega Numanthia Numanthia Tempranillo"/>
    <x v="0"/>
    <x v="1"/>
    <n v="47.99"/>
    <n v="47.99"/>
    <n v="0"/>
  </r>
  <r>
    <n v="89109"/>
    <x v="0"/>
    <x v="29"/>
    <s v="Carlo Rossi Blush Rare Rose Blend"/>
    <x v="40"/>
    <x v="68"/>
    <n v="16.989999999999998"/>
    <n v="16.989999999999998"/>
    <n v="1070.3699999999999"/>
  </r>
  <r>
    <n v="30046"/>
    <x v="1"/>
    <x v="1"/>
    <s v="CROWN VLY COFFMAN COFFEE   12OZ"/>
    <x v="5"/>
    <x v="1"/>
    <n v="2.0699999999999998"/>
    <n v="2.0699999999999998"/>
    <n v="0"/>
  </r>
  <r>
    <n v="2020"/>
    <x v="1"/>
    <x v="1"/>
    <s v="Rogue Nation Brutal IPA"/>
    <x v="1"/>
    <x v="1"/>
    <n v="5.67"/>
    <n v="5.67"/>
    <n v="0"/>
  </r>
  <r>
    <n v="406198"/>
    <x v="0"/>
    <x v="10"/>
    <s v="ERMITA PETRER TINTO ORGANIC"/>
    <x v="0"/>
    <x v="1"/>
    <n v="8.99"/>
    <n v="8.99"/>
    <n v="0"/>
  </r>
  <r>
    <n v="91324"/>
    <x v="1"/>
    <x v="1"/>
    <s v="Chimay Peres Trappistes Grande Reserve"/>
    <x v="10"/>
    <x v="58"/>
    <n v="7.18"/>
    <n v="7.18"/>
    <n v="280.02"/>
  </r>
  <r>
    <n v="311628"/>
    <x v="0"/>
    <x v="21"/>
    <s v="CH BELLEVUE BORDEAOX"/>
    <x v="0"/>
    <x v="1"/>
    <n v="15.99"/>
    <n v="15.99"/>
    <n v="0"/>
  </r>
  <r>
    <n v="1600"/>
    <x v="1"/>
    <x v="1"/>
    <s v="ST FEUILLIEN TRIPEL 12/25.4OZ"/>
    <x v="11"/>
    <x v="1"/>
    <n v="11.16"/>
    <n v="11.16"/>
    <n v="0"/>
  </r>
  <r>
    <n v="310339"/>
    <x v="0"/>
    <x v="25"/>
    <s v="Vinaceous Shakre Chardonnay"/>
    <x v="0"/>
    <x v="28"/>
    <n v="17.989999999999998"/>
    <n v="17.989999999999998"/>
    <n v="215.88"/>
  </r>
  <r>
    <n v="27532"/>
    <x v="1"/>
    <x v="1"/>
    <s v="GREEN FLASH ROAD WARRIOR 12/22.0Z NR"/>
    <x v="1"/>
    <x v="1"/>
    <n v="9.75"/>
    <n v="9.75"/>
    <n v="0"/>
  </r>
  <r>
    <n v="57380"/>
    <x v="2"/>
    <x v="9"/>
    <s v="Vincent Van Gogh Classic Vodka"/>
    <x v="0"/>
    <x v="138"/>
    <n v="29.99"/>
    <n v="29.99"/>
    <n v="1649.4499999999998"/>
  </r>
  <r>
    <n v="70199"/>
    <x v="2"/>
    <x v="5"/>
    <s v="Kahlua Midnight Rum &amp; Black Coffee Liqueur 70 Proof"/>
    <x v="0"/>
    <x v="22"/>
    <n v="17.989999999999998"/>
    <n v="17.989999999999998"/>
    <n v="557.68999999999994"/>
  </r>
  <r>
    <n v="330895"/>
    <x v="0"/>
    <x v="21"/>
    <s v="CH VALFONTAINE"/>
    <x v="0"/>
    <x v="1"/>
    <n v="10.99"/>
    <n v="10.99"/>
    <n v="0"/>
  </r>
  <r>
    <n v="56588"/>
    <x v="2"/>
    <x v="2"/>
    <s v="Aberfeldy 12 Year Old Highland Single Malt Scotch Whiskey"/>
    <x v="0"/>
    <x v="131"/>
    <n v="45.99"/>
    <n v="45.99"/>
    <n v="7818.3"/>
  </r>
  <r>
    <n v="70892"/>
    <x v="2"/>
    <x v="28"/>
    <s v="Seagram's Peach Twisted Gin"/>
    <x v="0"/>
    <x v="121"/>
    <n v="13.49"/>
    <n v="13.49"/>
    <n v="607.04999999999995"/>
  </r>
  <r>
    <n v="28221"/>
    <x v="1"/>
    <x v="1"/>
    <s v="SHIPYARD BLACK IPA 4/6 12.0Z NR"/>
    <x v="5"/>
    <x v="1"/>
    <n v="1.89"/>
    <n v="1.89"/>
    <n v="0"/>
  </r>
  <r>
    <n v="25028"/>
    <x v="1"/>
    <x v="1"/>
    <s v="SHIPYARD SMASHED PUMPKIN 12/22 OZ"/>
    <x v="1"/>
    <x v="1"/>
    <n v="10.27"/>
    <n v="10.27"/>
    <n v="0"/>
  </r>
  <r>
    <n v="310317"/>
    <x v="0"/>
    <x v="7"/>
    <s v="LOS HAROLDOS MAL RSE"/>
    <x v="0"/>
    <x v="1"/>
    <n v="8.99"/>
    <n v="8.99"/>
    <n v="0"/>
  </r>
  <r>
    <n v="24336"/>
    <x v="1"/>
    <x v="1"/>
    <s v="ABITA SAVE OUR SHORES 12 22 OZ"/>
    <x v="1"/>
    <x v="1"/>
    <n v="5.78"/>
    <n v="5.78"/>
    <n v="0"/>
  </r>
  <r>
    <n v="303611"/>
    <x v="0"/>
    <x v="4"/>
    <s v="KUROMATSU HAKUSHIKA JUNMAI"/>
    <x v="59"/>
    <x v="1"/>
    <n v="11.99"/>
    <n v="11.99"/>
    <n v="0"/>
  </r>
  <r>
    <n v="338468"/>
    <x v="0"/>
    <x v="10"/>
    <s v="RGS Lolea No. 1 Sangria Tempranillo"/>
    <x v="0"/>
    <x v="1"/>
    <n v="17.489999999999998"/>
    <n v="17.489999999999998"/>
    <n v="0"/>
  </r>
  <r>
    <n v="12414"/>
    <x v="2"/>
    <x v="30"/>
    <s v="McClintock Maryland Heritage White Whiskey"/>
    <x v="0"/>
    <x v="277"/>
    <n v="31.99"/>
    <n v="31.99"/>
    <n v="5534.2699999999995"/>
  </r>
  <r>
    <n v="25191"/>
    <x v="1"/>
    <x v="1"/>
    <s v="FLORIDA LAGER 4/6 12 OZ"/>
    <x v="5"/>
    <x v="1"/>
    <n v="1.67"/>
    <n v="1.67"/>
    <n v="0"/>
  </r>
  <r>
    <n v="25751"/>
    <x v="1"/>
    <x v="1"/>
    <s v="BAYING HOUND BLACK IPA 12/22 OZ"/>
    <x v="1"/>
    <x v="1"/>
    <n v="4.5"/>
    <n v="4.5"/>
    <n v="0"/>
  </r>
  <r>
    <n v="29456"/>
    <x v="1"/>
    <x v="1"/>
    <s v="EVIL TWIN MISSION GOSE   22.0Z"/>
    <x v="1"/>
    <x v="1"/>
    <n v="12.7"/>
    <n v="12.7"/>
    <n v="0"/>
  </r>
  <r>
    <n v="24599"/>
    <x v="1"/>
    <x v="1"/>
    <s v="FRITZ BRIEM 1809 BERLINER WEISSE"/>
    <x v="3"/>
    <x v="1"/>
    <n v="6.77"/>
    <n v="6.77"/>
    <n v="0"/>
  </r>
  <r>
    <n v="335867"/>
    <x v="2"/>
    <x v="8"/>
    <s v="St. Nicholas Abbey 15 Year Old Barbados Rum"/>
    <x v="0"/>
    <x v="112"/>
    <n v="179.99"/>
    <n v="179.99"/>
    <n v="2699.8500000000004"/>
  </r>
  <r>
    <n v="342079"/>
    <x v="0"/>
    <x v="16"/>
    <s v="Tangley Oaks Lot 17 Cabernet Sauvignon"/>
    <x v="0"/>
    <x v="28"/>
    <n v="21.99"/>
    <n v="21.99"/>
    <n v="263.88"/>
  </r>
  <r>
    <n v="10904"/>
    <x v="1"/>
    <x v="1"/>
    <s v="SHIPYARD ISLAND TIME IPA"/>
    <x v="5"/>
    <x v="1"/>
    <n v="1.89"/>
    <n v="1.89"/>
    <n v="0"/>
  </r>
  <r>
    <n v="418714"/>
    <x v="0"/>
    <x v="7"/>
    <s v="LUIGI BOSCA FINCA LA LINDA RSE"/>
    <x v="0"/>
    <x v="1"/>
    <n v="10.99"/>
    <n v="10.99"/>
    <n v="0"/>
  </r>
  <r>
    <n v="26638"/>
    <x v="2"/>
    <x v="26"/>
    <s v="George Dickel Superior No. 12 Whiskey"/>
    <x v="0"/>
    <x v="250"/>
    <n v="23.99"/>
    <n v="23.99"/>
    <n v="4798"/>
  </r>
  <r>
    <n v="412864"/>
    <x v="0"/>
    <x v="16"/>
    <s v="Cakebread Cellars Two Creeks Vineyard Pinot Noir"/>
    <x v="0"/>
    <x v="142"/>
    <n v="43.99"/>
    <n v="43.99"/>
    <n v="2507.4300000000003"/>
  </r>
  <r>
    <n v="344323"/>
    <x v="0"/>
    <x v="11"/>
    <s v="K. Martini &amp; Sohn Gurnzan Alto Adige   Sudtirol Lagrein"/>
    <x v="0"/>
    <x v="0"/>
    <n v="17.989999999999998"/>
    <n v="17.989999999999998"/>
    <n v="179.89999999999998"/>
  </r>
  <r>
    <n v="418625"/>
    <x v="2"/>
    <x v="5"/>
    <s v="IDONIKO TISPOURO GRAPPA"/>
    <x v="6"/>
    <x v="1"/>
    <n v="15.49"/>
    <n v="15.49"/>
    <n v="0"/>
  </r>
  <r>
    <n v="333431"/>
    <x v="0"/>
    <x v="11"/>
    <s v="1861 P/GRIG"/>
    <x v="0"/>
    <x v="1"/>
    <n v="11.49"/>
    <n v="11.49"/>
    <n v="0"/>
  </r>
  <r>
    <n v="88961"/>
    <x v="0"/>
    <x v="18"/>
    <s v="KUMOSABE NIGORI DOUBLE BARREL SAKE"/>
    <x v="0"/>
    <x v="1"/>
    <n v="25.99"/>
    <n v="25.99"/>
    <n v="0"/>
  </r>
  <r>
    <n v="61522"/>
    <x v="2"/>
    <x v="30"/>
    <s v="CROWN ROYAL W/ 2 GLASSES"/>
    <x v="0"/>
    <x v="49"/>
    <n v="26.99"/>
    <n v="26.99"/>
    <n v="377.85999999999996"/>
  </r>
  <r>
    <n v="76270"/>
    <x v="1"/>
    <x v="32"/>
    <s v="Jacquin's Rock Rye With Fruit"/>
    <x v="0"/>
    <x v="146"/>
    <n v="13.49"/>
    <n v="13.49"/>
    <n v="930.81000000000006"/>
  </r>
  <r>
    <n v="24178"/>
    <x v="1"/>
    <x v="1"/>
    <s v="Crispin The Saint Artisanal Reserve Unfiltered Hard Cider"/>
    <x v="1"/>
    <x v="1"/>
    <n v="5.75"/>
    <n v="5.75"/>
    <n v="0"/>
  </r>
  <r>
    <n v="22631"/>
    <x v="1"/>
    <x v="1"/>
    <s v="MOYLANS HOPSICKLE IPA"/>
    <x v="1"/>
    <x v="1"/>
    <n v="11.29"/>
    <n v="11.29"/>
    <n v="0"/>
  </r>
  <r>
    <n v="45282"/>
    <x v="0"/>
    <x v="11"/>
    <s v="Di Lenardo Father's Eyes Venezia Giulia IGT Chardonnay"/>
    <x v="0"/>
    <x v="1"/>
    <n v="12.99"/>
    <n v="12.99"/>
    <n v="0"/>
  </r>
  <r>
    <n v="333539"/>
    <x v="0"/>
    <x v="11"/>
    <s v="Maculan Brentino Veneto IGT Cabernet Sauvignon"/>
    <x v="0"/>
    <x v="1"/>
    <n v="17.489999999999998"/>
    <n v="17.489999999999998"/>
    <n v="0"/>
  </r>
  <r>
    <n v="28606"/>
    <x v="0"/>
    <x v="25"/>
    <s v="d'Arenberg The Laughing Magpie Shiraz"/>
    <x v="0"/>
    <x v="82"/>
    <n v="25.99"/>
    <n v="25.99"/>
    <n v="597.77"/>
  </r>
  <r>
    <n v="357790"/>
    <x v="0"/>
    <x v="16"/>
    <s v="HINMAN P/NOIR"/>
    <x v="0"/>
    <x v="1"/>
    <n v="18.489999999999998"/>
    <n v="18.489999999999998"/>
    <n v="0"/>
  </r>
  <r>
    <n v="27429"/>
    <x v="1"/>
    <x v="1"/>
    <s v="THATCHERS GREEN GOBLIN CIDER 1"/>
    <x v="3"/>
    <x v="1"/>
    <n v="5.14"/>
    <n v="5.14"/>
    <n v="0"/>
  </r>
  <r>
    <n v="12955"/>
    <x v="1"/>
    <x v="1"/>
    <s v="AECHT SCHLENKERLA HELLES 20/16"/>
    <x v="3"/>
    <x v="1"/>
    <n v="4.0999999999999996"/>
    <n v="4.0999999999999996"/>
    <n v="0"/>
  </r>
  <r>
    <n v="302227"/>
    <x v="0"/>
    <x v="21"/>
    <s v="Hob Nob Vineyards Merlot"/>
    <x v="0"/>
    <x v="1"/>
    <n v="9.99"/>
    <n v="9.99"/>
    <n v="0"/>
  </r>
  <r>
    <n v="29198"/>
    <x v="1"/>
    <x v="1"/>
    <s v="ALDARIS PILZENES 20/16.9.OZ NR"/>
    <x v="3"/>
    <x v="1"/>
    <n v="2.4700000000000002"/>
    <n v="2.4700000000000002"/>
    <n v="0"/>
  </r>
  <r>
    <n v="23828"/>
    <x v="1"/>
    <x v="1"/>
    <s v="Starr Hill Snow Blind"/>
    <x v="5"/>
    <x v="1"/>
    <n v="1.4"/>
    <n v="1.4"/>
    <n v="0"/>
  </r>
  <r>
    <n v="47653"/>
    <x v="2"/>
    <x v="26"/>
    <s v="Johnny Drum Black Label Kentucky Straight Bourbon Whiskey"/>
    <x v="0"/>
    <x v="48"/>
    <n v="18.489999999999998"/>
    <n v="18.489999999999998"/>
    <n v="73.959999999999994"/>
  </r>
  <r>
    <n v="371947"/>
    <x v="0"/>
    <x v="11"/>
    <s v="BALDUCCIS P/GRIG"/>
    <x v="4"/>
    <x v="1"/>
    <n v="16.989999999999998"/>
    <n v="16.989999999999998"/>
    <n v="0"/>
  </r>
  <r>
    <n v="44903"/>
    <x v="0"/>
    <x v="12"/>
    <s v="Billecart Salmon Brut Reserve Champagne Brut Champagne Blend"/>
    <x v="0"/>
    <x v="27"/>
    <n v="70.989999999999995"/>
    <n v="70.989999999999995"/>
    <n v="567.91999999999996"/>
  </r>
  <r>
    <n v="22852"/>
    <x v="1"/>
    <x v="1"/>
    <s v="KASTEEL TRIPLE"/>
    <x v="10"/>
    <x v="1"/>
    <n v="6.67"/>
    <n v="6.67"/>
    <n v="0"/>
  </r>
  <r>
    <n v="22309"/>
    <x v="1"/>
    <x v="1"/>
    <s v="MALHEUR 12"/>
    <x v="10"/>
    <x v="1"/>
    <n v="5.13"/>
    <n v="5.13"/>
    <n v="0"/>
  </r>
  <r>
    <n v="10866"/>
    <x v="2"/>
    <x v="28"/>
    <s v="Gin Mare Mediterranean"/>
    <x v="0"/>
    <x v="49"/>
    <n v="39.99"/>
    <n v="39.99"/>
    <n v="559.86"/>
  </r>
  <r>
    <n v="25269"/>
    <x v="1"/>
    <x v="1"/>
    <s v="TIMMERMANS KRIEK 12/11.2 OZ"/>
    <x v="10"/>
    <x v="1"/>
    <n v="6.17"/>
    <n v="6.17"/>
    <n v="0"/>
  </r>
  <r>
    <n v="152609"/>
    <x v="0"/>
    <x v="16"/>
    <s v="SEGHESIO SONOMA CTY ZIN 12/CS"/>
    <x v="6"/>
    <x v="1"/>
    <n v="15.99"/>
    <n v="15.99"/>
    <n v="0"/>
  </r>
  <r>
    <n v="42318"/>
    <x v="0"/>
    <x v="16"/>
    <s v="MIDLIFE CRISIS ROO BOY RED"/>
    <x v="0"/>
    <x v="1"/>
    <n v="24.99"/>
    <n v="24.99"/>
    <n v="0"/>
  </r>
  <r>
    <n v="79030"/>
    <x v="1"/>
    <x v="1"/>
    <s v="Magic Hat Circus Boy"/>
    <x v="5"/>
    <x v="278"/>
    <n v="1.43"/>
    <n v="1.43"/>
    <n v="484.77"/>
  </r>
  <r>
    <n v="25869"/>
    <x v="1"/>
    <x v="1"/>
    <s v="SCHLAFLY WINTER ESB 4/6 12 OZ"/>
    <x v="5"/>
    <x v="1"/>
    <n v="1.8"/>
    <n v="1.8"/>
    <n v="0"/>
  </r>
  <r>
    <n v="94978"/>
    <x v="1"/>
    <x v="1"/>
    <s v="Clausthaler Premium Non Alcoholic Lager"/>
    <x v="5"/>
    <x v="80"/>
    <n v="1.59"/>
    <n v="1.59"/>
    <n v="171.72"/>
  </r>
  <r>
    <n v="91669"/>
    <x v="1"/>
    <x v="1"/>
    <s v="Miller Lite Can"/>
    <x v="5"/>
    <x v="279"/>
    <n v="1.0900000000000001"/>
    <n v="1.0900000000000001"/>
    <n v="366.24"/>
  </r>
  <r>
    <n v="48448"/>
    <x v="2"/>
    <x v="9"/>
    <s v="Pinnacle Blackberry Vodka"/>
    <x v="0"/>
    <x v="0"/>
    <n v="10.79"/>
    <n v="10.79"/>
    <n v="107.89999999999999"/>
  </r>
  <r>
    <n v="70964"/>
    <x v="2"/>
    <x v="8"/>
    <s v="Twin Valley Handcrafted Seneca Bay Rum"/>
    <x v="0"/>
    <x v="66"/>
    <n v="20.99"/>
    <n v="20.99"/>
    <n v="797.61999999999989"/>
  </r>
  <r>
    <n v="91561"/>
    <x v="1"/>
    <x v="1"/>
    <s v="ST PETERS CREAM STOUT 500ML"/>
    <x v="7"/>
    <x v="1"/>
    <n v="5.14"/>
    <n v="5.14"/>
    <n v="0"/>
  </r>
  <r>
    <n v="22685"/>
    <x v="1"/>
    <x v="1"/>
    <s v="UINTA MONKSHINE"/>
    <x v="5"/>
    <x v="1"/>
    <n v="2.83"/>
    <n v="2.83"/>
    <n v="0"/>
  </r>
  <r>
    <n v="43991"/>
    <x v="0"/>
    <x v="7"/>
    <s v="Familia Zuccardi Q Malbec"/>
    <x v="0"/>
    <x v="121"/>
    <n v="20.99"/>
    <n v="20.99"/>
    <n v="944.55"/>
  </r>
  <r>
    <n v="333934"/>
    <x v="0"/>
    <x v="16"/>
    <s v="Bota Brick RedVolution Rare Red Blend"/>
    <x v="4"/>
    <x v="41"/>
    <n v="12.99"/>
    <n v="12.99"/>
    <n v="12.99"/>
  </r>
  <r>
    <n v="342123"/>
    <x v="0"/>
    <x v="11"/>
    <s v="TAVERNELLO SOAVE"/>
    <x v="0"/>
    <x v="1"/>
    <n v="64.680000000000007"/>
    <n v="64.680000000000007"/>
    <n v="0"/>
  </r>
  <r>
    <n v="26182"/>
    <x v="0"/>
    <x v="16"/>
    <s v="Cline Cellars Cashmere Exquisite Red Blend Mourvedre"/>
    <x v="0"/>
    <x v="69"/>
    <n v="16.489999999999998"/>
    <n v="16.489999999999998"/>
    <n v="478.21"/>
  </r>
  <r>
    <n v="71184"/>
    <x v="2"/>
    <x v="8"/>
    <s v="Cooper River Petty's Island Rum"/>
    <x v="0"/>
    <x v="15"/>
    <n v="34.99"/>
    <n v="34.99"/>
    <n v="384.89000000000004"/>
  </r>
  <r>
    <n v="80376"/>
    <x v="0"/>
    <x v="6"/>
    <s v="Sutter Home Winery Chenin Blanc"/>
    <x v="4"/>
    <x v="1"/>
    <n v="12.99"/>
    <n v="12.99"/>
    <n v="0"/>
  </r>
  <r>
    <n v="25980"/>
    <x v="1"/>
    <x v="1"/>
    <s v="Flying Dog Snake Dog IPA"/>
    <x v="5"/>
    <x v="91"/>
    <n v="1.4"/>
    <n v="1.4"/>
    <n v="184.79999999999998"/>
  </r>
  <r>
    <n v="48532"/>
    <x v="2"/>
    <x v="5"/>
    <s v="Ponche Kuba Cream Liqueur"/>
    <x v="0"/>
    <x v="1"/>
    <n v="17.989999999999998"/>
    <n v="17.989999999999998"/>
    <n v="0"/>
  </r>
  <r>
    <n v="70939"/>
    <x v="0"/>
    <x v="17"/>
    <s v="Taylor Wine Company Cream Sherry"/>
    <x v="23"/>
    <x v="154"/>
    <n v="18.489999999999998"/>
    <n v="18.489999999999998"/>
    <n v="1534.6699999999998"/>
  </r>
  <r>
    <n v="399400"/>
    <x v="0"/>
    <x v="21"/>
    <s v="ROGER MOREUX SANCERRE BOUFFANTS"/>
    <x v="0"/>
    <x v="1"/>
    <n v="16.989999999999998"/>
    <n v="16.989999999999998"/>
    <n v="0"/>
  </r>
  <r>
    <n v="341024"/>
    <x v="1"/>
    <x v="32"/>
    <s v="Catoctin Creek Kings Mountain American Malt Whiskey"/>
    <x v="0"/>
    <x v="1"/>
    <n v="124.99"/>
    <n v="124.99"/>
    <n v="0"/>
  </r>
  <r>
    <n v="325773"/>
    <x v="0"/>
    <x v="16"/>
    <s v="AUSPICION CAB"/>
    <x v="0"/>
    <x v="1"/>
    <n v="10.99"/>
    <n v="10.99"/>
    <n v="0"/>
  </r>
  <r>
    <n v="199788"/>
    <x v="0"/>
    <x v="17"/>
    <s v="Croft Distinction Special Reserve Red Port"/>
    <x v="0"/>
    <x v="7"/>
    <n v="17.489999999999998"/>
    <n v="17.489999999999998"/>
    <n v="104.94"/>
  </r>
  <r>
    <n v="28869"/>
    <x v="1"/>
    <x v="1"/>
    <s v="DEL DUCATO BRETT PEAT DAYDREAM 16/11.OZ NR"/>
    <x v="16"/>
    <x v="1"/>
    <n v="13.23"/>
    <n v="13.23"/>
    <n v="0"/>
  </r>
  <r>
    <n v="201820"/>
    <x v="0"/>
    <x v="21"/>
    <s v="Chateau Jolys Jurancon Sec Petit Manseng"/>
    <x v="0"/>
    <x v="1"/>
    <n v="14.99"/>
    <n v="14.99"/>
    <n v="0"/>
  </r>
  <r>
    <n v="321359"/>
    <x v="0"/>
    <x v="10"/>
    <s v="Alianca Crisp &amp; Refreshing Loureiro"/>
    <x v="0"/>
    <x v="1"/>
    <n v="6.99"/>
    <n v="6.99"/>
    <n v="0"/>
  </r>
  <r>
    <n v="29375"/>
    <x v="1"/>
    <x v="1"/>
    <s v="SONOMA CIDER HATCHET APPLE   22.0Z"/>
    <x v="1"/>
    <x v="1"/>
    <n v="7.19"/>
    <n v="7.19"/>
    <n v="0"/>
  </r>
  <r>
    <n v="335700"/>
    <x v="2"/>
    <x v="28"/>
    <s v="Uncle Val's Peppered Gin"/>
    <x v="0"/>
    <x v="36"/>
    <n v="45.99"/>
    <n v="45.99"/>
    <n v="1517.67"/>
  </r>
  <r>
    <n v="89489"/>
    <x v="0"/>
    <x v="25"/>
    <s v="Peter Lehmann Portrait Shiraz"/>
    <x v="0"/>
    <x v="73"/>
    <n v="16.989999999999998"/>
    <n v="16.989999999999998"/>
    <n v="883.4799999999999"/>
  </r>
  <r>
    <n v="29791"/>
    <x v="1"/>
    <x v="1"/>
    <s v="WILLIAM TELL APPLE CIDER W P/GRIG 6/4 12.0Z"/>
    <x v="5"/>
    <x v="1"/>
    <n v="2.57"/>
    <n v="2.57"/>
    <n v="0"/>
  </r>
  <r>
    <n v="317853"/>
    <x v="0"/>
    <x v="16"/>
    <s v="KENWOOD CAB"/>
    <x v="6"/>
    <x v="1"/>
    <n v="8.99"/>
    <n v="8.99"/>
    <n v="0"/>
  </r>
  <r>
    <n v="29036"/>
    <x v="1"/>
    <x v="1"/>
    <s v="BALTIKA RUSSIAN IMPERIAL STOUT 12/14.9 0Z NR"/>
    <x v="29"/>
    <x v="1"/>
    <n v="5.65"/>
    <n v="5.65"/>
    <n v="0"/>
  </r>
  <r>
    <n v="99279"/>
    <x v="1"/>
    <x v="1"/>
    <s v="GREAT DIVIDE TITAN IPA"/>
    <x v="5"/>
    <x v="1"/>
    <n v="2.17"/>
    <n v="2.17"/>
    <n v="0"/>
  </r>
  <r>
    <n v="22513"/>
    <x v="1"/>
    <x v="1"/>
    <s v="LOMZA EXPORT 16.9 OZ"/>
    <x v="3"/>
    <x v="1"/>
    <n v="2.4700000000000002"/>
    <n v="2.4700000000000002"/>
    <n v="0"/>
  </r>
  <r>
    <n v="327997"/>
    <x v="2"/>
    <x v="9"/>
    <s v="Prairie Organic Handcrafted Vodka"/>
    <x v="2"/>
    <x v="1"/>
    <n v="33.99"/>
    <n v="33.99"/>
    <n v="0"/>
  </r>
  <r>
    <n v="22636"/>
    <x v="1"/>
    <x v="1"/>
    <s v="RJ ROCKERS PATRIOT ALE"/>
    <x v="5"/>
    <x v="1"/>
    <n v="1.62"/>
    <n v="1.62"/>
    <n v="0"/>
  </r>
  <r>
    <n v="96156"/>
    <x v="1"/>
    <x v="1"/>
    <s v="GROZET 11.2OZ NR"/>
    <x v="10"/>
    <x v="1"/>
    <n v="2.67"/>
    <n v="2.67"/>
    <n v="0"/>
  </r>
  <r>
    <n v="74837"/>
    <x v="2"/>
    <x v="5"/>
    <s v="Rumple Minze Peppermint Schnpps 100 Proof"/>
    <x v="6"/>
    <x v="69"/>
    <n v="12.49"/>
    <n v="12.49"/>
    <n v="362.21"/>
  </r>
  <r>
    <n v="45243"/>
    <x v="0"/>
    <x v="10"/>
    <s v="PRADO REY ELITE TEMP"/>
    <x v="0"/>
    <x v="1"/>
    <n v="31.99"/>
    <n v="31.99"/>
    <n v="0"/>
  </r>
  <r>
    <n v="10311"/>
    <x v="1"/>
    <x v="1"/>
    <s v="DEL BORGO MALEDETTA"/>
    <x v="10"/>
    <x v="1"/>
    <n v="7.96"/>
    <n v="7.96"/>
    <n v="0"/>
  </r>
  <r>
    <n v="42030"/>
    <x v="2"/>
    <x v="5"/>
    <s v="Barton's Peach Schnapps"/>
    <x v="2"/>
    <x v="101"/>
    <n v="11.99"/>
    <n v="11.99"/>
    <n v="923.23"/>
  </r>
  <r>
    <n v="11391"/>
    <x v="2"/>
    <x v="28"/>
    <s v="Anchor Distilling Junipero San Francisco Strength Gin"/>
    <x v="0"/>
    <x v="6"/>
    <n v="24.99"/>
    <n v="24.99"/>
    <n v="499.79999999999995"/>
  </r>
  <r>
    <n v="43192"/>
    <x v="2"/>
    <x v="5"/>
    <s v="DeKuyper Luscious Sloe Gin"/>
    <x v="15"/>
    <x v="280"/>
    <n v="9.7899999999999991"/>
    <n v="9.7899999999999991"/>
    <n v="1625.1399999999999"/>
  </r>
  <r>
    <n v="78702"/>
    <x v="2"/>
    <x v="8"/>
    <s v="Malibu Red Rum 70 Proof"/>
    <x v="15"/>
    <x v="48"/>
    <n v="22.99"/>
    <n v="22.99"/>
    <n v="91.96"/>
  </r>
  <r>
    <n v="75010"/>
    <x v="2"/>
    <x v="13"/>
    <s v="1800 Ultimate Raspberry Margarita"/>
    <x v="2"/>
    <x v="19"/>
    <n v="18.489999999999998"/>
    <n v="18.489999999999998"/>
    <n v="1405.2399999999998"/>
  </r>
  <r>
    <n v="328940"/>
    <x v="0"/>
    <x v="6"/>
    <s v="Emmolo Sauvignon Blanc"/>
    <x v="0"/>
    <x v="94"/>
    <n v="20.99"/>
    <n v="20.99"/>
    <n v="1259.3999999999999"/>
  </r>
  <r>
    <n v="38245"/>
    <x v="2"/>
    <x v="8"/>
    <s v="Bacardi Coconut Rum"/>
    <x v="15"/>
    <x v="260"/>
    <n v="18.489999999999998"/>
    <n v="18.489999999999998"/>
    <n v="3217.2599999999998"/>
  </r>
  <r>
    <n v="363820"/>
    <x v="3"/>
    <x v="19"/>
    <s v="Lanzur Chardonnay"/>
    <x v="0"/>
    <x v="15"/>
    <n v="10.99"/>
    <n v="10.99"/>
    <n v="120.89"/>
  </r>
  <r>
    <n v="424730"/>
    <x v="0"/>
    <x v="7"/>
    <s v="Cupcake Vineyards Malbec"/>
    <x v="0"/>
    <x v="281"/>
    <n v="11.49"/>
    <n v="10.89"/>
    <n v="2918.52"/>
  </r>
  <r>
    <n v="314182"/>
    <x v="0"/>
    <x v="6"/>
    <s v="Galerie Naissance Sauvignon Blanc"/>
    <x v="0"/>
    <x v="140"/>
    <n v="22.99"/>
    <n v="22.99"/>
    <n v="1701.26"/>
  </r>
  <r>
    <n v="27667"/>
    <x v="1"/>
    <x v="1"/>
    <s v="SANCONY CREEK KUTZTOWN LAGERBIER NR"/>
    <x v="5"/>
    <x v="1"/>
    <n v="2.19"/>
    <n v="2.19"/>
    <n v="0"/>
  </r>
  <r>
    <n v="29174"/>
    <x v="1"/>
    <x v="1"/>
    <s v="ST AMBROISE IPA 6/4 16.OZ CAN"/>
    <x v="8"/>
    <x v="1"/>
    <n v="2.57"/>
    <n v="2.57"/>
    <n v="0"/>
  </r>
  <r>
    <n v="24095"/>
    <x v="1"/>
    <x v="1"/>
    <s v="BAYRISCHER LEIPZIGER GOSE 24/1"/>
    <x v="10"/>
    <x v="1"/>
    <n v="4.5599999999999996"/>
    <n v="4.5599999999999996"/>
    <n v="0"/>
  </r>
  <r>
    <n v="31175"/>
    <x v="1"/>
    <x v="1"/>
    <s v="Samuel Adams Rebel Juiced IPA"/>
    <x v="5"/>
    <x v="11"/>
    <n v="1.48"/>
    <n v="1.48"/>
    <n v="35.519999999999996"/>
  </r>
  <r>
    <n v="29276"/>
    <x v="1"/>
    <x v="1"/>
    <s v="EVIL TWIN CITRA SUNSHINE SLACKER"/>
    <x v="8"/>
    <x v="1"/>
    <n v="2.5099999999999998"/>
    <n v="2.5099999999999998"/>
    <n v="0"/>
  </r>
  <r>
    <n v="339711"/>
    <x v="0"/>
    <x v="6"/>
    <s v="SARACINA UNOAK CHARD"/>
    <x v="0"/>
    <x v="1"/>
    <n v="20.99"/>
    <n v="20.99"/>
    <n v="0"/>
  </r>
  <r>
    <n v="336553"/>
    <x v="0"/>
    <x v="7"/>
    <s v="Chakana Wines Maipe Malbec"/>
    <x v="4"/>
    <x v="1"/>
    <n v="17.989999999999998"/>
    <n v="17.989999999999998"/>
    <n v="0"/>
  </r>
  <r>
    <n v="29318"/>
    <x v="1"/>
    <x v="1"/>
    <s v="DUCLAW FOUNDATION SERIES"/>
    <x v="5"/>
    <x v="1"/>
    <n v="1.35"/>
    <n v="1.35"/>
    <n v="0"/>
  </r>
  <r>
    <n v="70063"/>
    <x v="2"/>
    <x v="9"/>
    <s v="Pinnacle Red Berry Vodka"/>
    <x v="0"/>
    <x v="36"/>
    <n v="10.79"/>
    <n v="10.79"/>
    <n v="356.07"/>
  </r>
  <r>
    <n v="11856"/>
    <x v="1"/>
    <x v="1"/>
    <s v="Ninkasi Vanilla Oatis Oatmeal Stout"/>
    <x v="5"/>
    <x v="28"/>
    <n v="2.06"/>
    <n v="2.06"/>
    <n v="24.72"/>
  </r>
  <r>
    <n v="29034"/>
    <x v="1"/>
    <x v="1"/>
    <s v="Firestone Pivo Hoppy Pils"/>
    <x v="5"/>
    <x v="11"/>
    <n v="1.83"/>
    <n v="1.83"/>
    <n v="43.92"/>
  </r>
  <r>
    <n v="313565"/>
    <x v="0"/>
    <x v="22"/>
    <s v="Carl Ehrhard Blanc de Noirs Trocken Estate Grown and Bottled Spatburgunder"/>
    <x v="0"/>
    <x v="0"/>
    <n v="15.99"/>
    <n v="15.99"/>
    <n v="159.9"/>
  </r>
  <r>
    <n v="5193"/>
    <x v="1"/>
    <x v="1"/>
    <s v="Ommegang Three Philosophers"/>
    <x v="5"/>
    <x v="43"/>
    <n v="4.17"/>
    <n v="4.17"/>
    <n v="112.59"/>
  </r>
  <r>
    <n v="28451"/>
    <x v="1"/>
    <x v="1"/>
    <s v="Dominion Candi Belgian Tripel"/>
    <x v="5"/>
    <x v="59"/>
    <n v="1.66"/>
    <n v="1.66"/>
    <n v="310.41999999999996"/>
  </r>
  <r>
    <n v="28081"/>
    <x v="1"/>
    <x v="1"/>
    <s v="PERENNIAL STEFON RYE SAISON 12"/>
    <x v="0"/>
    <x v="1"/>
    <n v="15.14"/>
    <n v="15.14"/>
    <n v="0"/>
  </r>
  <r>
    <n v="29096"/>
    <x v="1"/>
    <x v="1"/>
    <s v="OUDE BEERSAL BZART KRIEKENLAMBIEK 6/750ML NR"/>
    <x v="0"/>
    <x v="1"/>
    <n v="57.69"/>
    <n v="57.69"/>
    <n v="0"/>
  </r>
  <r>
    <n v="41112"/>
    <x v="0"/>
    <x v="11"/>
    <s v="Hundred Acre Winery If You See Kay Cabernet Sauvignon"/>
    <x v="0"/>
    <x v="28"/>
    <n v="17.989999999999998"/>
    <n v="17.989999999999998"/>
    <n v="215.88"/>
  </r>
  <r>
    <n v="300016"/>
    <x v="0"/>
    <x v="16"/>
    <s v="The Other Guys Pennywise Pinot Noir"/>
    <x v="0"/>
    <x v="20"/>
    <n v="14.99"/>
    <n v="14.99"/>
    <n v="254.83"/>
  </r>
  <r>
    <n v="26728"/>
    <x v="1"/>
    <x v="1"/>
    <s v="1906 RESERVA ESPECIAL 4/6 11.2 0Z"/>
    <x v="10"/>
    <x v="1"/>
    <n v="2.17"/>
    <n v="2.17"/>
    <n v="0"/>
  </r>
  <r>
    <n v="24254"/>
    <x v="1"/>
    <x v="1"/>
    <s v="MALHEUR 10 11OZ/4PK"/>
    <x v="16"/>
    <x v="1"/>
    <n v="4.88"/>
    <n v="4.88"/>
    <n v="0"/>
  </r>
  <r>
    <n v="31421"/>
    <x v="1"/>
    <x v="1"/>
    <s v="OMNIPOLLO ABRAHADABRA  12/22"/>
    <x v="1"/>
    <x v="1"/>
    <n v="10.01"/>
    <n v="10.01"/>
    <n v="0"/>
  </r>
  <r>
    <n v="77645"/>
    <x v="2"/>
    <x v="5"/>
    <s v="DeKuyper Creme De Menthe Liqueur"/>
    <x v="15"/>
    <x v="111"/>
    <n v="13.29"/>
    <n v="13.29"/>
    <n v="677.79"/>
  </r>
  <r>
    <n v="319029"/>
    <x v="0"/>
    <x v="11"/>
    <s v="Borgo Maddalena Borgo M Delle Venezie IGT Pinot Grigio"/>
    <x v="0"/>
    <x v="112"/>
    <n v="9.7899999999999991"/>
    <n v="9.7899999999999991"/>
    <n v="146.85"/>
  </r>
  <r>
    <n v="24556"/>
    <x v="1"/>
    <x v="1"/>
    <s v="Rodenbach Sour Ale"/>
    <x v="10"/>
    <x v="86"/>
    <n v="2.21"/>
    <n v="2.21"/>
    <n v="172.38"/>
  </r>
  <r>
    <n v="36706"/>
    <x v="2"/>
    <x v="9"/>
    <s v="Absolut Mandrin Vodka"/>
    <x v="0"/>
    <x v="55"/>
    <n v="25.99"/>
    <n v="25.99"/>
    <n v="3456.6699999999996"/>
  </r>
  <r>
    <n v="9555"/>
    <x v="1"/>
    <x v="1"/>
    <s v="ECHT KRIEKENBIER CHERRY A"/>
    <x v="10"/>
    <x v="1"/>
    <n v="5.0999999999999996"/>
    <n v="5.0999999999999996"/>
    <n v="0"/>
  </r>
  <r>
    <n v="150983"/>
    <x v="0"/>
    <x v="16"/>
    <s v="CONN CREEK ANTHOLOGY"/>
    <x v="0"/>
    <x v="1"/>
    <n v="47.99"/>
    <n v="47.99"/>
    <n v="0"/>
  </r>
  <r>
    <n v="438219"/>
    <x v="0"/>
    <x v="16"/>
    <s v="OLDE SAVANNAH SWEET TEA LEMONADE"/>
    <x v="0"/>
    <x v="1"/>
    <n v="1.79"/>
    <n v="1.79"/>
    <n v="0"/>
  </r>
  <r>
    <n v="26532"/>
    <x v="1"/>
    <x v="1"/>
    <s v="SCHLAFLY PALE ALE 4/6 12.0Z"/>
    <x v="5"/>
    <x v="1"/>
    <n v="1.8"/>
    <n v="1.8"/>
    <n v="0"/>
  </r>
  <r>
    <n v="347737"/>
    <x v="2"/>
    <x v="28"/>
    <s v="Leopold's American Small Batch Gin"/>
    <x v="0"/>
    <x v="5"/>
    <n v="36.99"/>
    <n v="36.99"/>
    <n v="332.91"/>
  </r>
  <r>
    <n v="308013"/>
    <x v="0"/>
    <x v="4"/>
    <s v="Cramele Reca? Werewolf Pinot Noir"/>
    <x v="0"/>
    <x v="1"/>
    <n v="6.99"/>
    <n v="6.99"/>
    <n v="0"/>
  </r>
  <r>
    <n v="425575"/>
    <x v="0"/>
    <x v="3"/>
    <s v="SAN ELIAS S/BLC"/>
    <x v="0"/>
    <x v="1"/>
    <n v="6.79"/>
    <n v="6.79"/>
    <n v="0"/>
  </r>
  <r>
    <n v="344312"/>
    <x v="2"/>
    <x v="8"/>
    <s v="J. Wray Jamaica Silver Rum"/>
    <x v="2"/>
    <x v="37"/>
    <n v="26.99"/>
    <n v="26.99"/>
    <n v="485.82"/>
  </r>
  <r>
    <n v="334953"/>
    <x v="2"/>
    <x v="9"/>
    <s v="Triple Eight Blueberry Vodka"/>
    <x v="0"/>
    <x v="7"/>
    <n v="34.99"/>
    <n v="34.99"/>
    <n v="209.94"/>
  </r>
  <r>
    <n v="45449"/>
    <x v="0"/>
    <x v="25"/>
    <s v="Woop Woop Chardonnay"/>
    <x v="0"/>
    <x v="1"/>
    <n v="15.49"/>
    <n v="15.49"/>
    <n v="0"/>
  </r>
  <r>
    <n v="354562"/>
    <x v="0"/>
    <x v="10"/>
    <s v="Bodegas Ateca Atteca Old Vines Garnacha"/>
    <x v="0"/>
    <x v="82"/>
    <n v="16.989999999999998"/>
    <n v="16.989999999999998"/>
    <n v="390.77"/>
  </r>
  <r>
    <n v="26249"/>
    <x v="1"/>
    <x v="1"/>
    <s v="Bud Light Lime Straw Ber Rita Margarita"/>
    <x v="34"/>
    <x v="64"/>
    <n v="2.5499999999999998"/>
    <n v="2.5499999999999998"/>
    <n v="107.1"/>
  </r>
  <r>
    <n v="18953"/>
    <x v="0"/>
    <x v="3"/>
    <s v="Vina Santa Rita Reserva Estate Bottled Merlot"/>
    <x v="0"/>
    <x v="1"/>
    <n v="16.489999999999998"/>
    <n v="16.489999999999998"/>
    <n v="0"/>
  </r>
  <r>
    <n v="44264"/>
    <x v="2"/>
    <x v="15"/>
    <s v="MATADOR WHITE TEQ"/>
    <x v="2"/>
    <x v="1"/>
    <n v="16.489999999999998"/>
    <n v="16.489999999999998"/>
    <n v="0"/>
  </r>
  <r>
    <n v="10462"/>
    <x v="1"/>
    <x v="1"/>
    <s v="STILLWATER FOLKLORE"/>
    <x v="5"/>
    <x v="1"/>
    <n v="2.5099999999999998"/>
    <n v="2.5099999999999998"/>
    <n v="0"/>
  </r>
  <r>
    <n v="10680"/>
    <x v="1"/>
    <x v="1"/>
    <s v="SOUND CZECH PILSNER"/>
    <x v="5"/>
    <x v="1"/>
    <n v="1.42"/>
    <n v="1.42"/>
    <n v="0"/>
  </r>
  <r>
    <n v="25724"/>
    <x v="1"/>
    <x v="1"/>
    <s v="SHIPYARD BLUE FIN STOUT 4/6 12 OZ"/>
    <x v="5"/>
    <x v="1"/>
    <n v="1.89"/>
    <n v="1.89"/>
    <n v="0"/>
  </r>
  <r>
    <n v="357324"/>
    <x v="0"/>
    <x v="7"/>
    <s v="Finca Sophenia Altosur Malbec"/>
    <x v="0"/>
    <x v="1"/>
    <n v="10.99"/>
    <n v="10.99"/>
    <n v="0"/>
  </r>
  <r>
    <n v="29792"/>
    <x v="1"/>
    <x v="1"/>
    <s v="WILLIAM TELL APPLE CIDER W P/GRIG 6/4 16.0Z"/>
    <x v="8"/>
    <x v="1"/>
    <n v="3.08"/>
    <n v="3.08"/>
    <n v="0"/>
  </r>
  <r>
    <n v="25440"/>
    <x v="1"/>
    <x v="1"/>
    <s v="ANDERSON VALLEY BRO DAVID TRIPPLE NR"/>
    <x v="5"/>
    <x v="1"/>
    <n v="3.34"/>
    <n v="3.34"/>
    <n v="0"/>
  </r>
  <r>
    <n v="10494"/>
    <x v="1"/>
    <x v="1"/>
    <s v="GUNPOWDER FALLS PILSNER"/>
    <x v="5"/>
    <x v="1"/>
    <n v="1.64"/>
    <n v="1.64"/>
    <n v="0"/>
  </r>
  <r>
    <n v="28254"/>
    <x v="1"/>
    <x v="1"/>
    <s v="Ommegang Triple Perfection"/>
    <x v="0"/>
    <x v="41"/>
    <n v="14.56"/>
    <n v="14.56"/>
    <n v="14.56"/>
  </r>
  <r>
    <n v="346204"/>
    <x v="0"/>
    <x v="29"/>
    <s v="Bachelor Wines The Bachelorette The Final Rose Zinfandel"/>
    <x v="0"/>
    <x v="1"/>
    <n v="17.989999999999998"/>
    <n v="17.989999999999998"/>
    <n v="0"/>
  </r>
  <r>
    <n v="68497"/>
    <x v="0"/>
    <x v="17"/>
    <s v="Presidential 20 Year Old Tawny Red Port"/>
    <x v="0"/>
    <x v="140"/>
    <n v="45.99"/>
    <n v="45.99"/>
    <n v="3403.26"/>
  </r>
  <r>
    <n v="30034"/>
    <x v="1"/>
    <x v="1"/>
    <s v="HOP CONT 3 IMPERIAL IPA   4/6 NR"/>
    <x v="5"/>
    <x v="1"/>
    <n v="1.42"/>
    <n v="1.42"/>
    <n v="0"/>
  </r>
  <r>
    <n v="28872"/>
    <x v="1"/>
    <x v="1"/>
    <s v="DEL DUCATO FRAMBOZSCELLA 6/750ML NR"/>
    <x v="0"/>
    <x v="1"/>
    <n v="13.87"/>
    <n v="13.87"/>
    <n v="0"/>
  </r>
  <r>
    <n v="318580"/>
    <x v="2"/>
    <x v="15"/>
    <s v="123 Organic Blanco Uno 100% de Agave Organic Tequila"/>
    <x v="0"/>
    <x v="21"/>
    <n v="51.99"/>
    <n v="51.99"/>
    <n v="1559.7"/>
  </r>
  <r>
    <n v="23072"/>
    <x v="1"/>
    <x v="1"/>
    <s v="Flying Dog Gonzo Imperial Porter"/>
    <x v="5"/>
    <x v="282"/>
    <n v="2.34"/>
    <n v="2.34"/>
    <n v="2426.58"/>
  </r>
  <r>
    <n v="324127"/>
    <x v="0"/>
    <x v="21"/>
    <s v="Les Trois Couronnes Cotes du Rhone Red Southern Rhone Blend"/>
    <x v="0"/>
    <x v="5"/>
    <n v="10.79"/>
    <n v="10.79"/>
    <n v="97.109999999999985"/>
  </r>
  <r>
    <n v="97004"/>
    <x v="1"/>
    <x v="1"/>
    <s v="HITACHINO NEST RD RICE 23.4OZ"/>
    <x v="17"/>
    <x v="1"/>
    <n v="11.16"/>
    <n v="11.16"/>
    <n v="0"/>
  </r>
  <r>
    <n v="29787"/>
    <x v="1"/>
    <x v="1"/>
    <s v="LAUGHING DOG PURE BRED CITRA SINGLE HOP"/>
    <x v="1"/>
    <x v="1"/>
    <n v="6.84"/>
    <n v="6.84"/>
    <n v="0"/>
  </r>
  <r>
    <n v="311278"/>
    <x v="0"/>
    <x v="14"/>
    <s v="BRANDY 1920"/>
    <x v="15"/>
    <x v="1"/>
    <n v="20.99"/>
    <n v="20.99"/>
    <n v="0"/>
  </r>
  <r>
    <n v="333112"/>
    <x v="0"/>
    <x v="11"/>
    <s v="Riunite Movendo Moscato Provincia di Pavia IGT Muscat"/>
    <x v="0"/>
    <x v="27"/>
    <n v="10.99"/>
    <n v="10.99"/>
    <n v="87.92"/>
  </r>
  <r>
    <n v="333466"/>
    <x v="2"/>
    <x v="5"/>
    <s v="Berentzen Apple Liqueur"/>
    <x v="0"/>
    <x v="38"/>
    <n v="18.489999999999998"/>
    <n v="18.489999999999998"/>
    <n v="887.52"/>
  </r>
  <r>
    <n v="90013"/>
    <x v="1"/>
    <x v="1"/>
    <s v="Almaza Pilsner Beer"/>
    <x v="10"/>
    <x v="33"/>
    <n v="1.74"/>
    <n v="1.74"/>
    <n v="93.96"/>
  </r>
  <r>
    <n v="24119"/>
    <x v="1"/>
    <x v="1"/>
    <s v="WEYERBACHER TINY BEER 12/750ML"/>
    <x v="0"/>
    <x v="1"/>
    <n v="7.7"/>
    <n v="7.7"/>
    <n v="0"/>
  </r>
  <r>
    <n v="18716"/>
    <x v="0"/>
    <x v="18"/>
    <s v="Hakutsuru Excellent Junmai Sake"/>
    <x v="51"/>
    <x v="142"/>
    <n v="21.99"/>
    <n v="21.99"/>
    <n v="1253.4299999999998"/>
  </r>
  <r>
    <n v="306499"/>
    <x v="0"/>
    <x v="21"/>
    <s v="Chateau de Mattes Sabran Duc de Narbonne Rose Syrah"/>
    <x v="0"/>
    <x v="1"/>
    <n v="13.99"/>
    <n v="13.99"/>
    <n v="0"/>
  </r>
  <r>
    <n v="81915"/>
    <x v="0"/>
    <x v="6"/>
    <s v="Franciscan Estate Sauvignon Blanc"/>
    <x v="0"/>
    <x v="78"/>
    <n v="18.489999999999998"/>
    <n v="18.489999999999998"/>
    <n v="1719.57"/>
  </r>
  <r>
    <n v="29387"/>
    <x v="1"/>
    <x v="1"/>
    <s v="LEFT HAND TWIN SISTERS 12/22.0Z"/>
    <x v="1"/>
    <x v="1"/>
    <n v="9.43"/>
    <n v="9.43"/>
    <n v="0"/>
  </r>
  <r>
    <n v="92320"/>
    <x v="1"/>
    <x v="1"/>
    <s v="MILLER LITE 4/6 16OZ CAN"/>
    <x v="8"/>
    <x v="1"/>
    <n v="26.14"/>
    <n v="26.14"/>
    <n v="0"/>
  </r>
  <r>
    <n v="331950"/>
    <x v="0"/>
    <x v="12"/>
    <s v="NUMERO ITALIANO LAM DE'LL EMILIA"/>
    <x v="0"/>
    <x v="1"/>
    <n v="3.99"/>
    <n v="3.99"/>
    <n v="0"/>
  </r>
  <r>
    <n v="5622"/>
    <x v="1"/>
    <x v="1"/>
    <s v="VICTORY GOLDEN MONKEY 750ML"/>
    <x v="0"/>
    <x v="1"/>
    <n v="5.97"/>
    <n v="5.97"/>
    <n v="0"/>
  </r>
  <r>
    <n v="311077"/>
    <x v="0"/>
    <x v="7"/>
    <s v="LAS PERDICES RES MAL"/>
    <x v="0"/>
    <x v="1"/>
    <n v="15.99"/>
    <n v="15.99"/>
    <n v="0"/>
  </r>
  <r>
    <n v="320714"/>
    <x v="0"/>
    <x v="6"/>
    <s v="Ojai McGinley Vineyard Sauvignon Blanc"/>
    <x v="0"/>
    <x v="15"/>
    <n v="29.99"/>
    <n v="29.99"/>
    <n v="329.89"/>
  </r>
  <r>
    <n v="98191"/>
    <x v="1"/>
    <x v="1"/>
    <s v="DE DOLLE TEVE 20/11.2OZ"/>
    <x v="10"/>
    <x v="1"/>
    <n v="5.76"/>
    <n v="5.76"/>
    <n v="0"/>
  </r>
  <r>
    <n v="22370"/>
    <x v="1"/>
    <x v="1"/>
    <s v="BALTIKA ARSENALNOE PEPPER"/>
    <x v="3"/>
    <x v="1"/>
    <n v="2.06"/>
    <n v="2.06"/>
    <n v="0"/>
  </r>
  <r>
    <n v="332967"/>
    <x v="0"/>
    <x v="12"/>
    <s v="PICCOLO TESORO RASPBERRY SPARK MOSCA"/>
    <x v="0"/>
    <x v="1"/>
    <n v="5.99"/>
    <n v="5.99"/>
    <n v="0"/>
  </r>
  <r>
    <n v="28232"/>
    <x v="1"/>
    <x v="1"/>
    <s v="CROOKED STARE TABLE BEER 12/22.0Z NR"/>
    <x v="1"/>
    <x v="1"/>
    <n v="11.93"/>
    <n v="11.93"/>
    <n v="0"/>
  </r>
  <r>
    <n v="26882"/>
    <x v="1"/>
    <x v="1"/>
    <s v="JW LEES HARVEST 2012 12/9.3 0Z NR"/>
    <x v="18"/>
    <x v="1"/>
    <n v="7.46"/>
    <n v="7.46"/>
    <n v="0"/>
  </r>
  <r>
    <n v="93742"/>
    <x v="1"/>
    <x v="1"/>
    <s v="Smirnoff Ice Triple Black"/>
    <x v="5"/>
    <x v="135"/>
    <n v="1.25"/>
    <n v="1.25"/>
    <n v="112.5"/>
  </r>
  <r>
    <n v="32212"/>
    <x v="0"/>
    <x v="16"/>
    <s v="Robert Mondavi Winery Cabernet Sauvignon"/>
    <x v="0"/>
    <x v="31"/>
    <n v="55.99"/>
    <n v="55.99"/>
    <n v="111.98"/>
  </r>
  <r>
    <n v="437611"/>
    <x v="0"/>
    <x v="17"/>
    <s v="Maison Dolin &amp; Cie Vermouth de Chambery Blanc Rare White Blend"/>
    <x v="0"/>
    <x v="177"/>
    <n v="16.489999999999998"/>
    <n v="16.489999999999998"/>
    <n v="1863.37"/>
  </r>
  <r>
    <n v="28707"/>
    <x v="1"/>
    <x v="1"/>
    <s v="Smirnoff Ice Watermelon Mimosa"/>
    <x v="10"/>
    <x v="75"/>
    <n v="1.25"/>
    <n v="1.25"/>
    <n v="127.5"/>
  </r>
  <r>
    <n v="11479"/>
    <x v="2"/>
    <x v="26"/>
    <s v="Old Grand Dad Kentucky Straight Bourbon Whiskey"/>
    <x v="6"/>
    <x v="135"/>
    <n v="8.99"/>
    <n v="8.99"/>
    <n v="809.1"/>
  </r>
  <r>
    <n v="28301"/>
    <x v="1"/>
    <x v="1"/>
    <s v="ROCKERS HOP QUAKE IPA 4/6 12.0Z NR"/>
    <x v="5"/>
    <x v="1"/>
    <n v="1.68"/>
    <n v="1.68"/>
    <n v="0"/>
  </r>
  <r>
    <n v="33197"/>
    <x v="0"/>
    <x v="16"/>
    <s v="Morgan Twelve Clones Pinot Noir"/>
    <x v="0"/>
    <x v="188"/>
    <n v="28.99"/>
    <n v="28.99"/>
    <n v="3420.8199999999997"/>
  </r>
  <r>
    <n v="28256"/>
    <x v="1"/>
    <x v="1"/>
    <s v="UNIBROUE LAFIN DU MONDE 6L NR"/>
    <x v="45"/>
    <x v="1"/>
    <n v="218"/>
    <n v="218"/>
    <n v="0"/>
  </r>
  <r>
    <n v="175331"/>
    <x v="0"/>
    <x v="16"/>
    <s v="Etude Estate Grown Grace Benoist Ranch Pinot Noir"/>
    <x v="6"/>
    <x v="0"/>
    <n v="17.989999999999998"/>
    <n v="17.989999999999998"/>
    <n v="179.89999999999998"/>
  </r>
  <r>
    <n v="307809"/>
    <x v="3"/>
    <x v="19"/>
    <s v="Morad Winery Passion Fruit White Blend"/>
    <x v="0"/>
    <x v="10"/>
    <n v="17.989999999999998"/>
    <n v="17.989999999999998"/>
    <n v="233.86999999999998"/>
  </r>
  <r>
    <n v="49581"/>
    <x v="0"/>
    <x v="16"/>
    <s v="SILVER RIDGE CAB"/>
    <x v="0"/>
    <x v="1"/>
    <n v="9.99"/>
    <n v="9.99"/>
    <n v="0"/>
  </r>
  <r>
    <n v="29129"/>
    <x v="1"/>
    <x v="1"/>
    <s v="CLOWN SHOES CLEMENTINE BELGIAN WHITE 6/4 12.OZ NR"/>
    <x v="5"/>
    <x v="1"/>
    <n v="2.27"/>
    <n v="2.27"/>
    <n v="0"/>
  </r>
  <r>
    <n v="43371"/>
    <x v="0"/>
    <x v="11"/>
    <s v="Ca'Lunghetta Pinot Grigio"/>
    <x v="0"/>
    <x v="26"/>
    <n v="10.49"/>
    <n v="6.99"/>
    <n v="20.97"/>
  </r>
  <r>
    <n v="29125"/>
    <x v="1"/>
    <x v="1"/>
    <s v="CLOWN SHOES PIERRE FERRAND BILLIONAIRE 12/22.OZ NR"/>
    <x v="1"/>
    <x v="1"/>
    <n v="16.16"/>
    <n v="16.16"/>
    <n v="0"/>
  </r>
  <r>
    <n v="324825"/>
    <x v="0"/>
    <x v="22"/>
    <s v="Dr. Hans Von Muller Spatlese Riesling"/>
    <x v="0"/>
    <x v="121"/>
    <n v="14.99"/>
    <n v="14.99"/>
    <n v="674.55"/>
  </r>
  <r>
    <n v="95559"/>
    <x v="1"/>
    <x v="1"/>
    <s v="FLYING FISH ABBY DUBBEL 4/6 NR"/>
    <x v="5"/>
    <x v="1"/>
    <n v="1.67"/>
    <n v="1.67"/>
    <n v="0"/>
  </r>
  <r>
    <n v="27798"/>
    <x v="1"/>
    <x v="1"/>
    <s v="SELKIRK ABBEY AFTERLIFE IPA 12"/>
    <x v="1"/>
    <x v="1"/>
    <n v="8.2200000000000006"/>
    <n v="8.2200000000000006"/>
    <n v="0"/>
  </r>
  <r>
    <n v="99686"/>
    <x v="1"/>
    <x v="1"/>
    <s v="Great Divide Oak Aged Yeti Imperial Stout"/>
    <x v="1"/>
    <x v="1"/>
    <n v="10.91"/>
    <n v="10.91"/>
    <n v="0"/>
  </r>
  <r>
    <n v="331395"/>
    <x v="0"/>
    <x v="7"/>
    <s v="Trivento Amado Sur Torrontes"/>
    <x v="0"/>
    <x v="1"/>
    <n v="15.49"/>
    <n v="15.49"/>
    <n v="0"/>
  </r>
  <r>
    <n v="78659"/>
    <x v="2"/>
    <x v="15"/>
    <s v="El Jimador Tequila Reposado 80 Proof"/>
    <x v="0"/>
    <x v="0"/>
    <n v="15.99"/>
    <n v="15.99"/>
    <n v="159.9"/>
  </r>
  <r>
    <n v="29454"/>
    <x v="1"/>
    <x v="1"/>
    <s v="BFM LA MEULE   11.2Z NR"/>
    <x v="10"/>
    <x v="1"/>
    <n v="6.64"/>
    <n v="6.64"/>
    <n v="0"/>
  </r>
  <r>
    <n v="329914"/>
    <x v="0"/>
    <x v="16"/>
    <s v="Orin Swift Machete Rare Red Blend"/>
    <x v="0"/>
    <x v="174"/>
    <n v="47.99"/>
    <n v="47.99"/>
    <n v="7918.35"/>
  </r>
  <r>
    <n v="25654"/>
    <x v="1"/>
    <x v="1"/>
    <s v="UNIBROUE SOMMELIER SAMPLER 4/6"/>
    <x v="5"/>
    <x v="83"/>
    <n v="2.44"/>
    <n v="2.44"/>
    <n v="175.68"/>
  </r>
  <r>
    <n v="10275"/>
    <x v="2"/>
    <x v="26"/>
    <s v="Lot No. 40 Canadian Rye Whiskey"/>
    <x v="0"/>
    <x v="81"/>
    <n v="33.99"/>
    <n v="33.99"/>
    <n v="3093.09"/>
  </r>
  <r>
    <n v="31169"/>
    <x v="1"/>
    <x v="1"/>
    <s v="New Belgium Dayblazer Easygoing Ale"/>
    <x v="5"/>
    <x v="26"/>
    <n v="16.760000000000002"/>
    <n v="16.760000000000002"/>
    <n v="50.28"/>
  </r>
  <r>
    <n v="9563"/>
    <x v="1"/>
    <x v="1"/>
    <s v="CARACOLE SAXO ALE 11.20Z"/>
    <x v="10"/>
    <x v="1"/>
    <n v="4.8099999999999996"/>
    <n v="4.8099999999999996"/>
    <n v="0"/>
  </r>
  <r>
    <n v="25210"/>
    <x v="1"/>
    <x v="1"/>
    <s v="SCHLAFLY SPECIAL RELEASE IRISH STOUT"/>
    <x v="5"/>
    <x v="1"/>
    <n v="2.4"/>
    <n v="2.4"/>
    <n v="0"/>
  </r>
  <r>
    <n v="43952"/>
    <x v="0"/>
    <x v="16"/>
    <s v="Paso Creek Zinfandel"/>
    <x v="0"/>
    <x v="1"/>
    <n v="17.989999999999998"/>
    <n v="17.989999999999998"/>
    <n v="0"/>
  </r>
  <r>
    <n v="93041"/>
    <x v="1"/>
    <x v="1"/>
    <s v="AV HOP OTTIN IPA 4/6 NR"/>
    <x v="5"/>
    <x v="1"/>
    <n v="2.23"/>
    <n v="2.23"/>
    <n v="0"/>
  </r>
  <r>
    <n v="337411"/>
    <x v="0"/>
    <x v="21"/>
    <s v="CH DE BERGUN 14"/>
    <x v="0"/>
    <x v="1"/>
    <n v="10.99"/>
    <n v="10.99"/>
    <n v="0"/>
  </r>
  <r>
    <n v="80075"/>
    <x v="0"/>
    <x v="7"/>
    <s v="Trapiche Cabernet Sauvignon"/>
    <x v="4"/>
    <x v="26"/>
    <n v="11.49"/>
    <n v="7.99"/>
    <n v="23.97"/>
  </r>
  <r>
    <n v="323724"/>
    <x v="0"/>
    <x v="12"/>
    <s v="Seven Sisters Yolanda Moscato Muscat"/>
    <x v="0"/>
    <x v="48"/>
    <n v="10.99"/>
    <n v="10.99"/>
    <n v="43.96"/>
  </r>
  <r>
    <n v="31179"/>
    <x v="1"/>
    <x v="1"/>
    <s v="YUENGLING LAGER 4/6 16OZ CAN"/>
    <x v="8"/>
    <x v="1"/>
    <n v="1.07"/>
    <n v="1.07"/>
    <n v="0"/>
  </r>
  <r>
    <n v="73838"/>
    <x v="1"/>
    <x v="32"/>
    <s v="Jefferson's Grand Selections Kentucky Straight Bourbon Whiskey"/>
    <x v="0"/>
    <x v="37"/>
    <n v="112.99"/>
    <n v="112.99"/>
    <n v="2033.82"/>
  </r>
  <r>
    <n v="28836"/>
    <x v="1"/>
    <x v="1"/>
    <s v="ANDECHS WEISSBIER HELL 20/16.9 OZ NR"/>
    <x v="3"/>
    <x v="1"/>
    <n v="3.39"/>
    <n v="3.39"/>
    <n v="0"/>
  </r>
  <r>
    <n v="312424"/>
    <x v="2"/>
    <x v="28"/>
    <s v="SMALLS AMERICAN DRY GIN"/>
    <x v="0"/>
    <x v="1"/>
    <n v="31.99"/>
    <n v="31.99"/>
    <n v="0"/>
  </r>
  <r>
    <n v="25047"/>
    <x v="1"/>
    <x v="1"/>
    <s v="ST BERNADDUS ABT 12 6L"/>
    <x v="45"/>
    <x v="1"/>
    <n v="221.22"/>
    <n v="221.22"/>
    <n v="0"/>
  </r>
  <r>
    <n v="28187"/>
    <x v="1"/>
    <x v="1"/>
    <s v="MOYLANS WHITE CHRISTMAS 12/22.0Z NR"/>
    <x v="1"/>
    <x v="1"/>
    <n v="6.17"/>
    <n v="6.17"/>
    <n v="0"/>
  </r>
  <r>
    <n v="303263"/>
    <x v="0"/>
    <x v="4"/>
    <s v="JANURO MOSCATO"/>
    <x v="0"/>
    <x v="1"/>
    <n v="11.49"/>
    <n v="11.49"/>
    <n v="0"/>
  </r>
  <r>
    <n v="7285"/>
    <x v="1"/>
    <x v="1"/>
    <s v="AMBARI INDIAN BEER 11.2OZ"/>
    <x v="10"/>
    <x v="1"/>
    <n v="1.87"/>
    <n v="1.87"/>
    <n v="0"/>
  </r>
  <r>
    <n v="41016"/>
    <x v="2"/>
    <x v="30"/>
    <s v="Reverend Paul's Maryland Malt Whiskey"/>
    <x v="0"/>
    <x v="1"/>
    <n v="42.99"/>
    <n v="42.99"/>
    <n v="0"/>
  </r>
  <r>
    <n v="9717"/>
    <x v="1"/>
    <x v="1"/>
    <s v="CARACOLE AMBER ALE 11.2OZ"/>
    <x v="10"/>
    <x v="1"/>
    <n v="4.75"/>
    <n v="4.75"/>
    <n v="0"/>
  </r>
  <r>
    <n v="81152"/>
    <x v="0"/>
    <x v="21"/>
    <s v="Carmes de Rieussec Sauternes Semillon"/>
    <x v="0"/>
    <x v="28"/>
    <n v="33.99"/>
    <n v="33.99"/>
    <n v="407.88"/>
  </r>
  <r>
    <n v="337191"/>
    <x v="0"/>
    <x v="6"/>
    <s v="THE SEEKER CHARD"/>
    <x v="0"/>
    <x v="1"/>
    <n v="12.99"/>
    <n v="12.99"/>
    <n v="0"/>
  </r>
  <r>
    <n v="34223"/>
    <x v="2"/>
    <x v="2"/>
    <s v="The Glenlivet 21 Year Old Archive Scotch Whiskey"/>
    <x v="0"/>
    <x v="67"/>
    <n v="226.99"/>
    <n v="226.99"/>
    <n v="22018.030000000002"/>
  </r>
  <r>
    <n v="46745"/>
    <x v="0"/>
    <x v="16"/>
    <s v="Solomons Island Winery Blueberry Solomons Island Mist Pinot Noir"/>
    <x v="0"/>
    <x v="1"/>
    <n v="11.99"/>
    <n v="11.99"/>
    <n v="0"/>
  </r>
  <r>
    <n v="73623"/>
    <x v="2"/>
    <x v="9"/>
    <s v="Stolichnaya Vodka"/>
    <x v="0"/>
    <x v="161"/>
    <n v="21.99"/>
    <n v="21.99"/>
    <n v="2089.0499999999997"/>
  </r>
  <r>
    <n v="119539"/>
    <x v="0"/>
    <x v="24"/>
    <s v="Katogi &amp; Strofilia S. A. Katogi Averoff Red Rare Red Blend"/>
    <x v="0"/>
    <x v="1"/>
    <n v="16.989999999999998"/>
    <n v="16.989999999999998"/>
    <n v="0"/>
  </r>
  <r>
    <n v="309406"/>
    <x v="0"/>
    <x v="16"/>
    <s v="The Dreaming Tree Crush Merlot"/>
    <x v="0"/>
    <x v="283"/>
    <n v="14.99"/>
    <n v="14.99"/>
    <n v="7195.2"/>
  </r>
  <r>
    <n v="41095"/>
    <x v="0"/>
    <x v="14"/>
    <s v="Rujero Premium Bolivian Singani Brandy"/>
    <x v="0"/>
    <x v="3"/>
    <n v="36.99"/>
    <n v="36.99"/>
    <n v="702.81000000000006"/>
  </r>
  <r>
    <n v="81614"/>
    <x v="0"/>
    <x v="3"/>
    <s v="Casa Lapostolle Canto de Apalta Rare Red Blend"/>
    <x v="0"/>
    <x v="26"/>
    <n v="18.489999999999998"/>
    <n v="18.489999999999998"/>
    <n v="55.47"/>
  </r>
  <r>
    <n v="80468"/>
    <x v="2"/>
    <x v="30"/>
    <s v="NIKKA Coffey Grain Whiskey"/>
    <x v="0"/>
    <x v="60"/>
    <n v="70.989999999999995"/>
    <n v="70.989999999999995"/>
    <n v="5324.25"/>
  </r>
  <r>
    <n v="341522"/>
    <x v="0"/>
    <x v="11"/>
    <s v="LILA P/GRIG"/>
    <x v="52"/>
    <x v="1"/>
    <n v="2.79"/>
    <n v="2.79"/>
    <n v="0"/>
  </r>
  <r>
    <n v="25594"/>
    <x v="1"/>
    <x v="1"/>
    <s v="DUPONT POSCA RUSTICA 750 NR"/>
    <x v="0"/>
    <x v="1"/>
    <n v="12.44"/>
    <n v="12.44"/>
    <n v="0"/>
  </r>
  <r>
    <n v="310442"/>
    <x v="0"/>
    <x v="6"/>
    <s v="Carmel Road Liberated Riesling"/>
    <x v="0"/>
    <x v="1"/>
    <n v="16.489999999999998"/>
    <n v="16.489999999999998"/>
    <n v="0"/>
  </r>
  <r>
    <n v="28165"/>
    <x v="1"/>
    <x v="1"/>
    <s v="EVIL TWIN COWBOY 6/4 12.0Z NR"/>
    <x v="5"/>
    <x v="1"/>
    <n v="2.99"/>
    <n v="2.99"/>
    <n v="0"/>
  </r>
  <r>
    <n v="24786"/>
    <x v="1"/>
    <x v="1"/>
    <s v="HEBREW JEWBILATION 16 12/22.0Z"/>
    <x v="1"/>
    <x v="1"/>
    <n v="9.24"/>
    <n v="9.24"/>
    <n v="0"/>
  </r>
  <r>
    <n v="300932"/>
    <x v="0"/>
    <x v="21"/>
    <s v="Chateau Malbec Bordeaux Blend"/>
    <x v="0"/>
    <x v="78"/>
    <n v="13.99"/>
    <n v="13.99"/>
    <n v="1301.07"/>
  </r>
  <r>
    <n v="80551"/>
    <x v="0"/>
    <x v="6"/>
    <s v="Coastal Ridge Chardonnay"/>
    <x v="4"/>
    <x v="157"/>
    <n v="12.49"/>
    <n v="12.49"/>
    <n v="549.56000000000006"/>
  </r>
  <r>
    <n v="344284"/>
    <x v="3"/>
    <x v="19"/>
    <s v="Jerusalem Vineyard 2900 Vintage Semi Dry Rare White Blend"/>
    <x v="0"/>
    <x v="1"/>
    <n v="15.49"/>
    <n v="15.49"/>
    <n v="0"/>
  </r>
  <r>
    <n v="90328"/>
    <x v="1"/>
    <x v="1"/>
    <s v="PINKUS ALT 20/17OZ"/>
    <x v="26"/>
    <x v="1"/>
    <n v="3.67"/>
    <n v="3.67"/>
    <n v="0"/>
  </r>
  <r>
    <n v="26421"/>
    <x v="1"/>
    <x v="1"/>
    <s v="961 PALE 6/4 11.0Z"/>
    <x v="16"/>
    <x v="1"/>
    <n v="2.4700000000000002"/>
    <n v="2.4700000000000002"/>
    <n v="0"/>
  </r>
  <r>
    <n v="95150"/>
    <x v="1"/>
    <x v="1"/>
    <s v="EINBECKER MAL URBOCK 11.2OZ"/>
    <x v="10"/>
    <x v="1"/>
    <n v="2.19"/>
    <n v="2.19"/>
    <n v="0"/>
  </r>
  <r>
    <n v="25197"/>
    <x v="1"/>
    <x v="1"/>
    <s v="SHIPYARD APPLEHEAD 4/6 12 OZ"/>
    <x v="5"/>
    <x v="1"/>
    <n v="1.89"/>
    <n v="1.89"/>
    <n v="0"/>
  </r>
  <r>
    <n v="17256"/>
    <x v="2"/>
    <x v="2"/>
    <s v="Old Pulteney 12 Year Old"/>
    <x v="0"/>
    <x v="8"/>
    <n v="52.99"/>
    <n v="52.99"/>
    <n v="2490.5300000000002"/>
  </r>
  <r>
    <n v="29295"/>
    <x v="1"/>
    <x v="1"/>
    <s v="BLUE MOUNTAIN ROCKFISH WHEAT"/>
    <x v="5"/>
    <x v="1"/>
    <n v="1.91"/>
    <n v="1.91"/>
    <n v="0"/>
  </r>
  <r>
    <n v="48487"/>
    <x v="0"/>
    <x v="22"/>
    <s v="Dr. Hermann H Riesling"/>
    <x v="0"/>
    <x v="15"/>
    <n v="16.989999999999998"/>
    <n v="16.989999999999998"/>
    <n v="186.89"/>
  </r>
  <r>
    <n v="37427"/>
    <x v="0"/>
    <x v="25"/>
    <s v="Peter Lehmann Clancy's Cabernet Sauvignon"/>
    <x v="0"/>
    <x v="12"/>
    <n v="13.49"/>
    <n v="13.49"/>
    <n v="283.29000000000002"/>
  </r>
  <r>
    <n v="26528"/>
    <x v="1"/>
    <x v="1"/>
    <s v="GREEN FLASH SAISON DIEGO 6/4 1"/>
    <x v="5"/>
    <x v="1"/>
    <n v="3.85"/>
    <n v="3.85"/>
    <n v="0"/>
  </r>
  <r>
    <n v="24525"/>
    <x v="1"/>
    <x v="1"/>
    <s v="GREEN FLASH DOUBLE STOUT 120Z/ 4PK"/>
    <x v="5"/>
    <x v="1"/>
    <n v="3.08"/>
    <n v="3.08"/>
    <n v="0"/>
  </r>
  <r>
    <n v="74871"/>
    <x v="2"/>
    <x v="15"/>
    <s v="Patron Barrel Select Reposado Tequila"/>
    <x v="0"/>
    <x v="1"/>
    <n v="59.99"/>
    <n v="59.99"/>
    <n v="0"/>
  </r>
  <r>
    <n v="10873"/>
    <x v="0"/>
    <x v="21"/>
    <s v="ROLLING STONE CAB"/>
    <x v="0"/>
    <x v="1"/>
    <n v="12.99"/>
    <n v="12.99"/>
    <n v="0"/>
  </r>
  <r>
    <n v="26741"/>
    <x v="1"/>
    <x v="1"/>
    <s v="JW LEES MANCHESTER STAR 12/16."/>
    <x v="3"/>
    <x v="1"/>
    <n v="6.29"/>
    <n v="6.29"/>
    <n v="0"/>
  </r>
  <r>
    <n v="231984"/>
    <x v="0"/>
    <x v="10"/>
    <s v="Casa Santos Lima Reserva Portuguese Red Blend"/>
    <x v="0"/>
    <x v="11"/>
    <n v="20.99"/>
    <n v="20.99"/>
    <n v="503.76"/>
  </r>
  <r>
    <n v="70491"/>
    <x v="0"/>
    <x v="21"/>
    <s v="Mission St. Vincent White Bordeaux Blend"/>
    <x v="0"/>
    <x v="38"/>
    <n v="10.99"/>
    <n v="10.99"/>
    <n v="527.52"/>
  </r>
  <r>
    <n v="46033"/>
    <x v="0"/>
    <x v="21"/>
    <s v="CH DES LEOTINS BORD RGE"/>
    <x v="0"/>
    <x v="1"/>
    <n v="8.99"/>
    <n v="8.99"/>
    <n v="0"/>
  </r>
  <r>
    <n v="10467"/>
    <x v="1"/>
    <x v="1"/>
    <s v="STILLWATER MONEY TREE"/>
    <x v="1"/>
    <x v="1"/>
    <n v="9.18"/>
    <n v="9.18"/>
    <n v="0"/>
  </r>
  <r>
    <n v="348066"/>
    <x v="0"/>
    <x v="4"/>
    <s v="MEINKLANG WHITE ORGANIC"/>
    <x v="0"/>
    <x v="1"/>
    <n v="12.49"/>
    <n v="12.49"/>
    <n v="0"/>
  </r>
  <r>
    <n v="71479"/>
    <x v="2"/>
    <x v="9"/>
    <s v="Pearl Strawberry Basil Vodka"/>
    <x v="0"/>
    <x v="52"/>
    <n v="12.29"/>
    <n v="12.29"/>
    <n v="86.03"/>
  </r>
  <r>
    <n v="46582"/>
    <x v="0"/>
    <x v="25"/>
    <s v="Hope Estate The Ripper Shiraz"/>
    <x v="0"/>
    <x v="10"/>
    <n v="18.489999999999998"/>
    <n v="18.489999999999998"/>
    <n v="240.36999999999998"/>
  </r>
  <r>
    <n v="32174"/>
    <x v="2"/>
    <x v="28"/>
    <s v="Citadelle Gin"/>
    <x v="0"/>
    <x v="143"/>
    <n v="25.99"/>
    <n v="25.99"/>
    <n v="2261.1299999999997"/>
  </r>
  <r>
    <n v="346190"/>
    <x v="0"/>
    <x v="10"/>
    <s v="Quinta do Zambujeiro Monte do Zambujeiro Portuguese Red Blend"/>
    <x v="0"/>
    <x v="58"/>
    <n v="14.99"/>
    <n v="14.99"/>
    <n v="584.61"/>
  </r>
  <r>
    <n v="24341"/>
    <x v="2"/>
    <x v="15"/>
    <s v="Herradura Seleccion Suprema Tequila"/>
    <x v="0"/>
    <x v="108"/>
    <n v="325.99"/>
    <n v="325.99"/>
    <n v="9127.7200000000012"/>
  </r>
  <r>
    <n v="29409"/>
    <x v="1"/>
    <x v="1"/>
    <s v="ABITA ANDYGATOR   4/6 NR"/>
    <x v="5"/>
    <x v="1"/>
    <n v="1.9"/>
    <n v="1.9"/>
    <n v="0"/>
  </r>
  <r>
    <n v="25018"/>
    <x v="1"/>
    <x v="1"/>
    <s v="HOFSTETTEN GRANIT ICE BOCK 20/11.2Z"/>
    <x v="10"/>
    <x v="1"/>
    <n v="9.77"/>
    <n v="9.77"/>
    <n v="0"/>
  </r>
  <r>
    <n v="29730"/>
    <x v="1"/>
    <x v="1"/>
    <s v="TROUBADOUR OBSCURA STOUT 11.2 NR"/>
    <x v="10"/>
    <x v="1"/>
    <n v="4.82"/>
    <n v="4.82"/>
    <n v="0"/>
  </r>
  <r>
    <n v="46264"/>
    <x v="0"/>
    <x v="16"/>
    <s v="TRINITY OAKS CAB"/>
    <x v="0"/>
    <x v="1"/>
    <n v="9.99"/>
    <n v="9.99"/>
    <n v="0"/>
  </r>
  <r>
    <n v="11535"/>
    <x v="1"/>
    <x v="1"/>
    <s v="Stone Go To IPA"/>
    <x v="8"/>
    <x v="135"/>
    <n v="1.55"/>
    <n v="1.55"/>
    <n v="139.5"/>
  </r>
  <r>
    <n v="30013"/>
    <x v="1"/>
    <x v="1"/>
    <s v="HARVEY'S XMAS    24/9.3NR"/>
    <x v="18"/>
    <x v="1"/>
    <n v="4.24"/>
    <n v="4.24"/>
    <n v="0"/>
  </r>
  <r>
    <n v="24699"/>
    <x v="1"/>
    <x v="1"/>
    <s v="NO LI BORN AND RAISED IPA 12/22 OZ"/>
    <x v="1"/>
    <x v="1"/>
    <n v="6.68"/>
    <n v="6.68"/>
    <n v="0"/>
  </r>
  <r>
    <n v="25367"/>
    <x v="1"/>
    <x v="1"/>
    <s v="CRABBIES GINGER BEER 12/16.9 OZ"/>
    <x v="3"/>
    <x v="1"/>
    <n v="4.63"/>
    <n v="4.63"/>
    <n v="0"/>
  </r>
  <r>
    <n v="28534"/>
    <x v="1"/>
    <x v="1"/>
    <s v="SAUCONY NORTH RAMP COFFEE STOUT NR"/>
    <x v="5"/>
    <x v="1"/>
    <n v="2.19"/>
    <n v="2.19"/>
    <n v="0"/>
  </r>
  <r>
    <n v="38660"/>
    <x v="2"/>
    <x v="15"/>
    <s v="Two Fingers Silver Tequila"/>
    <x v="0"/>
    <x v="42"/>
    <n v="10.99"/>
    <n v="10.59"/>
    <n v="52.95"/>
  </r>
  <r>
    <n v="40644"/>
    <x v="0"/>
    <x v="16"/>
    <s v="Goldeneye Pinot Noir"/>
    <x v="0"/>
    <x v="65"/>
    <n v="49.99"/>
    <n v="49.99"/>
    <n v="1249.75"/>
  </r>
  <r>
    <n v="163430"/>
    <x v="0"/>
    <x v="16"/>
    <s v="La Crema Carneros Hills Los Carneros Pinot Noir"/>
    <x v="0"/>
    <x v="7"/>
    <n v="38.99"/>
    <n v="38.99"/>
    <n v="233.94"/>
  </r>
  <r>
    <n v="90956"/>
    <x v="1"/>
    <x v="1"/>
    <s v="MAREDSOUS DUBBEL 6/4"/>
    <x v="10"/>
    <x v="1"/>
    <n v="4.1399999999999997"/>
    <n v="4.1399999999999997"/>
    <n v="0"/>
  </r>
  <r>
    <n v="29243"/>
    <x v="1"/>
    <x v="1"/>
    <s v="EVIL TWIN FEMME FATALE NOIR 22.0Z"/>
    <x v="1"/>
    <x v="1"/>
    <n v="12.7"/>
    <n v="12.7"/>
    <n v="0"/>
  </r>
  <r>
    <n v="63134"/>
    <x v="0"/>
    <x v="21"/>
    <s v="Domaine Puech Cocut Estate Bottled Merlot"/>
    <x v="0"/>
    <x v="64"/>
    <n v="9.7899999999999991"/>
    <n v="9.7899999999999991"/>
    <n v="411.17999999999995"/>
  </r>
  <r>
    <n v="349127"/>
    <x v="2"/>
    <x v="5"/>
    <s v="KERRYGOLD IRISH CREAM"/>
    <x v="0"/>
    <x v="25"/>
    <n v="27.99"/>
    <n v="27.99"/>
    <n v="1007.64"/>
  </r>
  <r>
    <n v="46754"/>
    <x v="0"/>
    <x v="11"/>
    <s v="TERRAZZA P/GRIG"/>
    <x v="0"/>
    <x v="1"/>
    <n v="13.99"/>
    <n v="13.99"/>
    <n v="0"/>
  </r>
  <r>
    <n v="77089"/>
    <x v="0"/>
    <x v="16"/>
    <s v="Sugarloaf Mountain Vineyard Cabernet Franc"/>
    <x v="0"/>
    <x v="82"/>
    <n v="27.99"/>
    <n v="27.99"/>
    <n v="643.77"/>
  </r>
  <r>
    <n v="29783"/>
    <x v="1"/>
    <x v="1"/>
    <s v="TERRAPIN IPA SURVIVAL KIT   2/12 CANS"/>
    <x v="5"/>
    <x v="94"/>
    <n v="1.39"/>
    <n v="1.39"/>
    <n v="83.399999999999991"/>
  </r>
  <r>
    <n v="25646"/>
    <x v="1"/>
    <x v="1"/>
    <s v="S SMITH ORGANIC LAGER 6/4 12 OZ"/>
    <x v="5"/>
    <x v="1"/>
    <n v="1.9"/>
    <n v="1.9"/>
    <n v="0"/>
  </r>
  <r>
    <n v="25768"/>
    <x v="1"/>
    <x v="1"/>
    <s v="Schlafly Oktoberfest"/>
    <x v="5"/>
    <x v="1"/>
    <n v="1.8"/>
    <n v="1.8"/>
    <n v="0"/>
  </r>
  <r>
    <n v="47701"/>
    <x v="2"/>
    <x v="26"/>
    <s v="Wild Turkey 81 Kentucky Straight Bourbon Whiskey"/>
    <x v="0"/>
    <x v="83"/>
    <n v="20.99"/>
    <n v="20.99"/>
    <n v="1511.28"/>
  </r>
  <r>
    <n v="28927"/>
    <x v="1"/>
    <x v="1"/>
    <s v="Stone Enjoy By 04.20.17 IPA"/>
    <x v="5"/>
    <x v="37"/>
    <n v="2.2200000000000002"/>
    <n v="2.2200000000000002"/>
    <n v="39.96"/>
  </r>
  <r>
    <n v="322615"/>
    <x v="0"/>
    <x v="17"/>
    <s v="RAINHA SANTA LACREMA PORT"/>
    <x v="0"/>
    <x v="1"/>
    <n v="10.99"/>
    <n v="10.99"/>
    <n v="0"/>
  </r>
  <r>
    <n v="28349"/>
    <x v="1"/>
    <x v="1"/>
    <s v="DELIRIUM RED 6/4 11.2OZ NR"/>
    <x v="10"/>
    <x v="1"/>
    <n v="6.16"/>
    <n v="6.16"/>
    <n v="0"/>
  </r>
  <r>
    <n v="46084"/>
    <x v="0"/>
    <x v="16"/>
    <s v="HEAVYWEIGHT RED"/>
    <x v="0"/>
    <x v="1"/>
    <n v="12.99"/>
    <n v="12.99"/>
    <n v="0"/>
  </r>
  <r>
    <n v="334598"/>
    <x v="0"/>
    <x v="21"/>
    <s v="Chartron et Trebuchet Bourgogne Blanc Chardonnay"/>
    <x v="0"/>
    <x v="7"/>
    <n v="15.49"/>
    <n v="15.49"/>
    <n v="92.94"/>
  </r>
  <r>
    <n v="45802"/>
    <x v="0"/>
    <x v="16"/>
    <s v="St. Clement Vineyards Merlot"/>
    <x v="0"/>
    <x v="1"/>
    <n v="27.99"/>
    <n v="27.99"/>
    <n v="0"/>
  </r>
  <r>
    <n v="86398"/>
    <x v="3"/>
    <x v="19"/>
    <s v="Kedem Concord"/>
    <x v="0"/>
    <x v="11"/>
    <n v="4.3899999999999997"/>
    <n v="4.3899999999999997"/>
    <n v="105.35999999999999"/>
  </r>
  <r>
    <n v="27854"/>
    <x v="1"/>
    <x v="1"/>
    <s v="STRAFFE HENDRIK TRIPLE 6/4 11.2Z NR"/>
    <x v="10"/>
    <x v="1"/>
    <n v="5.39"/>
    <n v="5.39"/>
    <n v="0"/>
  </r>
  <r>
    <n v="418242"/>
    <x v="0"/>
    <x v="6"/>
    <s v="Fox Brook Winery Sauvignon Blanc"/>
    <x v="0"/>
    <x v="15"/>
    <n v="5.99"/>
    <n v="5.99"/>
    <n v="65.89"/>
  </r>
  <r>
    <n v="81039"/>
    <x v="0"/>
    <x v="21"/>
    <s v="Ermitage du Pic St. Loup Rose Pic Saint loup Red Southern Rhone Blend"/>
    <x v="0"/>
    <x v="1"/>
    <n v="17.489999999999998"/>
    <n v="17.489999999999998"/>
    <n v="0"/>
  </r>
  <r>
    <n v="24582"/>
    <x v="1"/>
    <x v="1"/>
    <s v="ALVINNE EXTRA 24/11.2 OZ"/>
    <x v="10"/>
    <x v="1"/>
    <n v="5.49"/>
    <n v="5.49"/>
    <n v="0"/>
  </r>
  <r>
    <n v="439592"/>
    <x v="0"/>
    <x v="21"/>
    <s v="Opalia Pinot Noir"/>
    <x v="0"/>
    <x v="112"/>
    <n v="10.49"/>
    <n v="10.49"/>
    <n v="157.35"/>
  </r>
  <r>
    <n v="4146"/>
    <x v="1"/>
    <x v="1"/>
    <s v="Redhook ESB"/>
    <x v="5"/>
    <x v="260"/>
    <n v="1.37"/>
    <n v="1.37"/>
    <n v="238.38000000000002"/>
  </r>
  <r>
    <n v="89473"/>
    <x v="0"/>
    <x v="12"/>
    <s v="Moet &amp; Chandon Brut Imperial Rose Champagne Rose Champagne Blend"/>
    <x v="20"/>
    <x v="1"/>
    <n v="16.489999999999998"/>
    <n v="16.489999999999998"/>
    <n v="0"/>
  </r>
  <r>
    <n v="43299"/>
    <x v="0"/>
    <x v="6"/>
    <s v="MONTEVINA P/GRIG"/>
    <x v="0"/>
    <x v="1"/>
    <n v="10.99"/>
    <n v="10.99"/>
    <n v="0"/>
  </r>
  <r>
    <n v="93840"/>
    <x v="1"/>
    <x v="1"/>
    <s v="Genesee Cream Ale"/>
    <x v="5"/>
    <x v="48"/>
    <n v="16.559999999999999"/>
    <n v="16.559999999999999"/>
    <n v="66.239999999999995"/>
  </r>
  <r>
    <n v="322821"/>
    <x v="2"/>
    <x v="2"/>
    <s v="Tullibardine 500 Sherry Finish Highland Single Malt Scotch Whiskey"/>
    <x v="0"/>
    <x v="49"/>
    <n v="62.99"/>
    <n v="62.99"/>
    <n v="881.86"/>
  </r>
  <r>
    <n v="71265"/>
    <x v="2"/>
    <x v="8"/>
    <s v="Smith &amp; Cross Traditional Jamaica Rum"/>
    <x v="0"/>
    <x v="35"/>
    <n v="33.99"/>
    <n v="33.99"/>
    <n v="1257.6300000000001"/>
  </r>
  <r>
    <n v="83730"/>
    <x v="0"/>
    <x v="27"/>
    <s v="Squealing Pig Sauvignon Blanc"/>
    <x v="0"/>
    <x v="52"/>
    <n v="26.99"/>
    <n v="18.489999999999998"/>
    <n v="129.42999999999998"/>
  </r>
  <r>
    <n v="331655"/>
    <x v="0"/>
    <x v="16"/>
    <s v="B Side Red Wine Blend Rare Red Blend"/>
    <x v="0"/>
    <x v="1"/>
    <n v="22.99"/>
    <n v="22.99"/>
    <n v="0"/>
  </r>
  <r>
    <n v="29214"/>
    <x v="1"/>
    <x v="1"/>
    <s v="ALVINNE WILD WEST BLACKTHORN   16.9"/>
    <x v="3"/>
    <x v="1"/>
    <n v="16.420000000000002"/>
    <n v="16.420000000000002"/>
    <n v="0"/>
  </r>
  <r>
    <n v="347822"/>
    <x v="2"/>
    <x v="8"/>
    <s v="Brinley Gold Shipwreck White Reserve Rum"/>
    <x v="0"/>
    <x v="7"/>
    <n v="22.99"/>
    <n v="22.99"/>
    <n v="137.94"/>
  </r>
  <r>
    <n v="318836"/>
    <x v="0"/>
    <x v="6"/>
    <s v="Joel Gott Pinot Gris"/>
    <x v="0"/>
    <x v="104"/>
    <n v="15.49"/>
    <n v="15.49"/>
    <n v="635.09"/>
  </r>
  <r>
    <n v="122475"/>
    <x v="0"/>
    <x v="7"/>
    <s v="ZOLO MENDOZA MAL"/>
    <x v="0"/>
    <x v="1"/>
    <n v="11.99"/>
    <n v="11.99"/>
    <n v="0"/>
  </r>
  <r>
    <n v="24092"/>
    <x v="1"/>
    <x v="1"/>
    <s v="WILLIAMS BROTHERS SCOTTISH HEAVY"/>
    <x v="3"/>
    <x v="1"/>
    <n v="3.65"/>
    <n v="3.65"/>
    <n v="0"/>
  </r>
  <r>
    <n v="28311"/>
    <x v="1"/>
    <x v="1"/>
    <s v="ROTHAUS TANN PILS 4/6 11.0Z NR"/>
    <x v="16"/>
    <x v="1"/>
    <n v="2.67"/>
    <n v="2.67"/>
    <n v="0"/>
  </r>
  <r>
    <n v="72840"/>
    <x v="2"/>
    <x v="8"/>
    <s v="Blue Chair Bay  Coconut Spiced Rum Cream"/>
    <x v="0"/>
    <x v="184"/>
    <n v="19.989999999999998"/>
    <n v="19.989999999999998"/>
    <n v="2758.62"/>
  </r>
  <r>
    <n v="26139"/>
    <x v="1"/>
    <x v="1"/>
    <s v="Angry Orchard Cinnful Apple Seasonal Hard Cider"/>
    <x v="5"/>
    <x v="247"/>
    <n v="1.45"/>
    <n v="1.45"/>
    <n v="-17.399999999999999"/>
  </r>
  <r>
    <n v="24675"/>
    <x v="1"/>
    <x v="1"/>
    <s v="ECHIGO RED ALE 12/335ML"/>
    <x v="10"/>
    <x v="1"/>
    <n v="5.53"/>
    <n v="5.53"/>
    <n v="0"/>
  </r>
  <r>
    <n v="59863"/>
    <x v="1"/>
    <x v="1"/>
    <s v="4 HANDS CA$H MONY"/>
    <x v="1"/>
    <x v="1"/>
    <n v="163.18"/>
    <n v="163.18"/>
    <n v="0"/>
  </r>
  <r>
    <n v="27919"/>
    <x v="1"/>
    <x v="1"/>
    <s v="EVIL TWIN FEM KABOSU 12/22.0Z NR"/>
    <x v="1"/>
    <x v="1"/>
    <n v="12.32"/>
    <n v="12.32"/>
    <n v="0"/>
  </r>
  <r>
    <n v="23394"/>
    <x v="1"/>
    <x v="1"/>
    <s v="VAN PUR PREMIUM POLAND"/>
    <x v="3"/>
    <x v="1"/>
    <n v="2.25"/>
    <n v="2.25"/>
    <n v="0"/>
  </r>
  <r>
    <n v="90360"/>
    <x v="1"/>
    <x v="1"/>
    <s v="NORTH COAST OLD #38 STOUT NR"/>
    <x v="5"/>
    <x v="1"/>
    <n v="2.23"/>
    <n v="2.23"/>
    <n v="0"/>
  </r>
  <r>
    <n v="7110"/>
    <x v="1"/>
    <x v="1"/>
    <s v="SCOTCH SILLY ALE 11.2OZ"/>
    <x v="10"/>
    <x v="1"/>
    <n v="3.96"/>
    <n v="3.96"/>
    <n v="0"/>
  </r>
  <r>
    <n v="29041"/>
    <x v="1"/>
    <x v="1"/>
    <s v="Atlas District Common Style Lager"/>
    <x v="5"/>
    <x v="260"/>
    <n v="1.75"/>
    <n v="1.75"/>
    <n v="304.5"/>
  </r>
  <r>
    <n v="23500"/>
    <x v="1"/>
    <x v="1"/>
    <s v="Dominion Millennium Ale"/>
    <x v="5"/>
    <x v="260"/>
    <n v="2.31"/>
    <n v="2.31"/>
    <n v="401.94"/>
  </r>
  <r>
    <n v="339693"/>
    <x v="0"/>
    <x v="10"/>
    <s v="Roquevale Red Label Aragonez"/>
    <x v="0"/>
    <x v="1"/>
    <n v="10.99"/>
    <n v="10.99"/>
    <n v="0"/>
  </r>
  <r>
    <n v="36510"/>
    <x v="0"/>
    <x v="12"/>
    <s v="KENWOOD YULUPA CUVEE BRUT 24/C"/>
    <x v="20"/>
    <x v="1"/>
    <n v="3.59"/>
    <n v="3.59"/>
    <n v="0"/>
  </r>
  <r>
    <n v="84614"/>
    <x v="0"/>
    <x v="6"/>
    <s v="FERRARI CARANO ELDORADO"/>
    <x v="6"/>
    <x v="1"/>
    <n v="28.99"/>
    <n v="28.99"/>
    <n v="0"/>
  </r>
  <r>
    <n v="26924"/>
    <x v="1"/>
    <x v="1"/>
    <s v="KILIKIA DARK 20/16.9 0Z"/>
    <x v="3"/>
    <x v="1"/>
    <n v="2.85"/>
    <n v="2.85"/>
    <n v="0"/>
  </r>
  <r>
    <n v="12143"/>
    <x v="0"/>
    <x v="20"/>
    <s v="Sutter Home Family Vineyards Sangria Zinfandel"/>
    <x v="4"/>
    <x v="25"/>
    <n v="11.99"/>
    <n v="11.99"/>
    <n v="431.64"/>
  </r>
  <r>
    <n v="345904"/>
    <x v="2"/>
    <x v="26"/>
    <s v="Black Maple Hill Oregon Premium Small Batch Straight Rye Whiskey"/>
    <x v="0"/>
    <x v="61"/>
    <n v="97.99"/>
    <n v="97.99"/>
    <n v="2155.7799999999997"/>
  </r>
  <r>
    <n v="70018"/>
    <x v="2"/>
    <x v="5"/>
    <s v="99 Whipped Cream Schnapps"/>
    <x v="0"/>
    <x v="194"/>
    <n v="14.49"/>
    <n v="14.49"/>
    <n v="1579.41"/>
  </r>
  <r>
    <n v="26465"/>
    <x v="1"/>
    <x v="1"/>
    <s v="SOUTHERN TIER LIVE 4/6 12.0Z"/>
    <x v="5"/>
    <x v="1"/>
    <n v="1.58"/>
    <n v="1.58"/>
    <n v="0"/>
  </r>
  <r>
    <n v="45069"/>
    <x v="0"/>
    <x v="16"/>
    <s v="Avalon Cabernet Sauvignon"/>
    <x v="0"/>
    <x v="112"/>
    <n v="22.99"/>
    <n v="22.99"/>
    <n v="344.84999999999997"/>
  </r>
  <r>
    <n v="52612"/>
    <x v="0"/>
    <x v="24"/>
    <s v="HATZIMICHALIS CAB"/>
    <x v="0"/>
    <x v="1"/>
    <n v="23.99"/>
    <n v="23.99"/>
    <n v="0"/>
  </r>
  <r>
    <n v="332204"/>
    <x v="0"/>
    <x v="10"/>
    <s v="La Perla del Priorat Noster Inicial Grenache"/>
    <x v="0"/>
    <x v="1"/>
    <n v="14.99"/>
    <n v="14.99"/>
    <n v="0"/>
  </r>
  <r>
    <n v="27697"/>
    <x v="1"/>
    <x v="1"/>
    <s v="ST FEUILLIEN SAISON 6/4 12.0Z CAN"/>
    <x v="5"/>
    <x v="1"/>
    <n v="2.89"/>
    <n v="2.89"/>
    <n v="0"/>
  </r>
  <r>
    <n v="29374"/>
    <x v="1"/>
    <x v="1"/>
    <s v="SONOMA CIDER PITCHFORK PEAR   22.0Z"/>
    <x v="1"/>
    <x v="1"/>
    <n v="7.19"/>
    <n v="7.19"/>
    <n v="0"/>
  </r>
  <r>
    <n v="28523"/>
    <x v="1"/>
    <x v="1"/>
    <s v="DINKELACKER OKTOBERFEST MARZEN NR"/>
    <x v="10"/>
    <x v="1"/>
    <n v="1.47"/>
    <n v="1.47"/>
    <n v="0"/>
  </r>
  <r>
    <n v="331913"/>
    <x v="0"/>
    <x v="7"/>
    <s v="DONA PAULA EST BLACK RED BLEND"/>
    <x v="0"/>
    <x v="1"/>
    <n v="13.99"/>
    <n v="13.99"/>
    <n v="0"/>
  </r>
  <r>
    <n v="194581"/>
    <x v="0"/>
    <x v="16"/>
    <s v="SILVER OAK A/V CAB"/>
    <x v="4"/>
    <x v="1"/>
    <n v="154.99"/>
    <n v="154.99"/>
    <n v="0"/>
  </r>
  <r>
    <n v="30081"/>
    <x v="1"/>
    <x v="1"/>
    <s v="DuClaw For Pete's Sake!"/>
    <x v="5"/>
    <x v="79"/>
    <n v="1.42"/>
    <n v="1.42"/>
    <n v="136.32"/>
  </r>
  <r>
    <n v="10876"/>
    <x v="1"/>
    <x v="1"/>
    <s v="Boulevard Love Child No. 8"/>
    <x v="0"/>
    <x v="15"/>
    <n v="14.73"/>
    <n v="14.73"/>
    <n v="162.03"/>
  </r>
  <r>
    <n v="41624"/>
    <x v="0"/>
    <x v="11"/>
    <s v="Pio Cesare Langhe Nebbiolo"/>
    <x v="0"/>
    <x v="5"/>
    <n v="36.99"/>
    <n v="36.99"/>
    <n v="332.91"/>
  </r>
  <r>
    <n v="64351"/>
    <x v="2"/>
    <x v="30"/>
    <s v="JACK DANIELS BLK W/GLASSES"/>
    <x v="0"/>
    <x v="15"/>
    <n v="21.99"/>
    <n v="21.99"/>
    <n v="241.89"/>
  </r>
  <r>
    <n v="24497"/>
    <x v="1"/>
    <x v="1"/>
    <s v="LA TRAPPE LSID'OR 4/6 11.2Z"/>
    <x v="10"/>
    <x v="1"/>
    <n v="4.1100000000000003"/>
    <n v="4.1100000000000003"/>
    <n v="0"/>
  </r>
  <r>
    <n v="83003"/>
    <x v="0"/>
    <x v="6"/>
    <s v="Double Decker Hop on the Bus Pinot Grigio"/>
    <x v="0"/>
    <x v="20"/>
    <n v="10.49"/>
    <n v="10.49"/>
    <n v="178.33"/>
  </r>
  <r>
    <n v="81155"/>
    <x v="0"/>
    <x v="3"/>
    <s v="TerraNoble Sauvignon Blanc"/>
    <x v="0"/>
    <x v="180"/>
    <n v="8.59"/>
    <n v="8.59"/>
    <n v="944.9"/>
  </r>
  <r>
    <n v="58955"/>
    <x v="0"/>
    <x v="0"/>
    <s v="Mulderbosch Sauvignon Blanc"/>
    <x v="0"/>
    <x v="43"/>
    <n v="14.69"/>
    <n v="14.69"/>
    <n v="396.63"/>
  </r>
  <r>
    <n v="40852"/>
    <x v="0"/>
    <x v="16"/>
    <s v="Ridge Three Valleys Zinfandel"/>
    <x v="0"/>
    <x v="1"/>
    <n v="29.99"/>
    <n v="29.99"/>
    <n v="0"/>
  </r>
  <r>
    <n v="71636"/>
    <x v="0"/>
    <x v="14"/>
    <s v="Christian Brothers Apple Brandy"/>
    <x v="0"/>
    <x v="22"/>
    <n v="9.99"/>
    <n v="9.99"/>
    <n v="309.69"/>
  </r>
  <r>
    <n v="84328"/>
    <x v="0"/>
    <x v="16"/>
    <s v="Sutter Home Zinfandel"/>
    <x v="0"/>
    <x v="75"/>
    <n v="6.49"/>
    <n v="6.49"/>
    <n v="661.98"/>
  </r>
  <r>
    <n v="18708"/>
    <x v="0"/>
    <x v="16"/>
    <s v="QUINTESSA RES RED 6/CS"/>
    <x v="0"/>
    <x v="1"/>
    <n v="174.99"/>
    <n v="174.99"/>
    <n v="0"/>
  </r>
  <r>
    <n v="28564"/>
    <x v="1"/>
    <x v="1"/>
    <s v="Jolly Traveler Winter Shandy"/>
    <x v="5"/>
    <x v="28"/>
    <n v="1.48"/>
    <n v="1.48"/>
    <n v="17.759999999999998"/>
  </r>
  <r>
    <n v="26267"/>
    <x v="1"/>
    <x v="1"/>
    <s v="Innis &amp; Gunn Original Oak Aged Beer"/>
    <x v="5"/>
    <x v="96"/>
    <n v="3.16"/>
    <n v="3.16"/>
    <n v="486.64000000000004"/>
  </r>
  <r>
    <n v="29001"/>
    <x v="1"/>
    <x v="1"/>
    <s v="LA COTTA MARINERA 6/750ML NR"/>
    <x v="0"/>
    <x v="1"/>
    <n v="10.58"/>
    <n v="10.58"/>
    <n v="0"/>
  </r>
  <r>
    <n v="337505"/>
    <x v="2"/>
    <x v="5"/>
    <s v="Bols Creme de Noyaux Liqueur"/>
    <x v="43"/>
    <x v="56"/>
    <n v="9.7899999999999991"/>
    <n v="9.7899999999999991"/>
    <n v="606.9799999999999"/>
  </r>
  <r>
    <n v="306923"/>
    <x v="2"/>
    <x v="5"/>
    <s v="Hum Botanical Spirit Liqueur"/>
    <x v="0"/>
    <x v="92"/>
    <n v="37.99"/>
    <n v="37.99"/>
    <n v="987.74"/>
  </r>
  <r>
    <n v="85843"/>
    <x v="0"/>
    <x v="11"/>
    <s v="CASTELLO BANFI BRUNELLO '11"/>
    <x v="0"/>
    <x v="1"/>
    <n v="30.99"/>
    <n v="30.99"/>
    <n v="0"/>
  </r>
  <r>
    <n v="337861"/>
    <x v="0"/>
    <x v="21"/>
    <s v="CH LE SABLEY BORD"/>
    <x v="0"/>
    <x v="1"/>
    <n v="6.99"/>
    <n v="6.99"/>
    <n v="0"/>
  </r>
  <r>
    <n v="308918"/>
    <x v="0"/>
    <x v="0"/>
    <s v="Douglas Green The Beach House Rare Red Blend"/>
    <x v="0"/>
    <x v="28"/>
    <n v="8.99"/>
    <n v="8.99"/>
    <n v="107.88"/>
  </r>
  <r>
    <n v="396656"/>
    <x v="0"/>
    <x v="6"/>
    <s v="Front Porch Chardonnay"/>
    <x v="0"/>
    <x v="1"/>
    <n v="8.59"/>
    <n v="8.59"/>
    <n v="0"/>
  </r>
  <r>
    <n v="11022"/>
    <x v="2"/>
    <x v="15"/>
    <s v="Sauza Hornitos Plata Tequila"/>
    <x v="6"/>
    <x v="7"/>
    <n v="13.99"/>
    <n v="13.99"/>
    <n v="83.94"/>
  </r>
  <r>
    <n v="333826"/>
    <x v="0"/>
    <x v="21"/>
    <s v="Villages de France Chardonnay"/>
    <x v="0"/>
    <x v="188"/>
    <n v="7.79"/>
    <n v="7.79"/>
    <n v="919.22"/>
  </r>
  <r>
    <n v="23568"/>
    <x v="1"/>
    <x v="1"/>
    <s v="LAUGHING DOG CSB ESB"/>
    <x v="1"/>
    <x v="1"/>
    <n v="5.4"/>
    <n v="5.4"/>
    <n v="0"/>
  </r>
  <r>
    <n v="43727"/>
    <x v="0"/>
    <x v="27"/>
    <s v="Redheads Studio Barrel Monkeys Shiraz"/>
    <x v="0"/>
    <x v="111"/>
    <n v="27.99"/>
    <n v="27.99"/>
    <n v="1427.49"/>
  </r>
  <r>
    <n v="24998"/>
    <x v="1"/>
    <x v="1"/>
    <s v="GREAT DIVIDE BELGIAN YETI 12/22.OZ"/>
    <x v="1"/>
    <x v="1"/>
    <n v="12.32"/>
    <n v="12.32"/>
    <n v="0"/>
  </r>
  <r>
    <n v="330311"/>
    <x v="0"/>
    <x v="25"/>
    <s v="Motorhead Shiraz"/>
    <x v="0"/>
    <x v="1"/>
    <n v="17.489999999999998"/>
    <n v="17.489999999999998"/>
    <n v="0"/>
  </r>
  <r>
    <n v="417106"/>
    <x v="0"/>
    <x v="10"/>
    <s v="Campos De Luz Viura"/>
    <x v="0"/>
    <x v="27"/>
    <n v="10.49"/>
    <n v="10.49"/>
    <n v="83.92"/>
  </r>
  <r>
    <n v="89213"/>
    <x v="0"/>
    <x v="24"/>
    <s v="Gavalas Winery Vinsanto Assyrtiko"/>
    <x v="0"/>
    <x v="1"/>
    <n v="30.99"/>
    <n v="30.99"/>
    <n v="0"/>
  </r>
  <r>
    <n v="80817"/>
    <x v="0"/>
    <x v="16"/>
    <s v="WALKING DEAD CAB"/>
    <x v="0"/>
    <x v="94"/>
    <n v="19.39"/>
    <n v="19.39"/>
    <n v="1163.4000000000001"/>
  </r>
  <r>
    <n v="78530"/>
    <x v="0"/>
    <x v="11"/>
    <s v="Melini Borghi d'Elsa Chianti DOCG Sangiovese"/>
    <x v="4"/>
    <x v="42"/>
    <n v="15.49"/>
    <n v="15.49"/>
    <n v="77.45"/>
  </r>
  <r>
    <n v="327434"/>
    <x v="0"/>
    <x v="11"/>
    <s v="Stemmari Moscato Terre Siciliane IGT Muscat"/>
    <x v="0"/>
    <x v="5"/>
    <n v="8.99"/>
    <n v="8.99"/>
    <n v="80.91"/>
  </r>
  <r>
    <n v="137456"/>
    <x v="0"/>
    <x v="6"/>
    <s v="St. Supery Moscato Muscat Canelli"/>
    <x v="0"/>
    <x v="1"/>
    <n v="21.99"/>
    <n v="21.99"/>
    <n v="0"/>
  </r>
  <r>
    <n v="54380"/>
    <x v="0"/>
    <x v="3"/>
    <s v="Casa Lapostolle Clos Apalta Bordeaux Blend"/>
    <x v="0"/>
    <x v="1"/>
    <n v="100.99"/>
    <n v="100.99"/>
    <n v="0"/>
  </r>
  <r>
    <n v="71567"/>
    <x v="2"/>
    <x v="9"/>
    <s v="Seagram's Sweet Teaï¿½"/>
    <x v="2"/>
    <x v="42"/>
    <n v="24.99"/>
    <n v="19.489999999999998"/>
    <n v="97.449999999999989"/>
  </r>
  <r>
    <n v="315660"/>
    <x v="0"/>
    <x v="29"/>
    <s v="ELECTRIC REINDEER MOSCATO"/>
    <x v="0"/>
    <x v="1"/>
    <n v="5.99"/>
    <n v="5.99"/>
    <n v="0"/>
  </r>
  <r>
    <n v="30030"/>
    <x v="1"/>
    <x v="1"/>
    <s v="SMUTTYNOSE TRIPPEL   22OZ"/>
    <x v="1"/>
    <x v="1"/>
    <n v="7.15"/>
    <n v="7.15"/>
    <n v="0"/>
  </r>
  <r>
    <n v="342161"/>
    <x v="2"/>
    <x v="8"/>
    <s v="VIZCAYA BLACK RUM"/>
    <x v="0"/>
    <x v="1"/>
    <n v="0.79"/>
    <n v="0.79"/>
    <n v="0"/>
  </r>
  <r>
    <n v="26949"/>
    <x v="1"/>
    <x v="1"/>
    <s v="CORSENDONK GESCHGENKDOS GIFT 3/2 750"/>
    <x v="0"/>
    <x v="1"/>
    <n v="16.690000000000001"/>
    <n v="16.690000000000001"/>
    <n v="0"/>
  </r>
  <r>
    <n v="70534"/>
    <x v="2"/>
    <x v="26"/>
    <s v="Rebel Yell American Whiskey"/>
    <x v="0"/>
    <x v="20"/>
    <n v="20.99"/>
    <n v="16.489999999999998"/>
    <n v="280.33"/>
  </r>
  <r>
    <n v="8990"/>
    <x v="1"/>
    <x v="1"/>
    <s v="PALMA LOUCA NR"/>
    <x v="5"/>
    <x v="1"/>
    <n v="1.99"/>
    <n v="1.99"/>
    <n v="0"/>
  </r>
  <r>
    <n v="334184"/>
    <x v="0"/>
    <x v="10"/>
    <s v="Casa Agricola Alexandre Relvas Merino Old Vines Aragonez"/>
    <x v="0"/>
    <x v="157"/>
    <n v="7.49"/>
    <n v="7.49"/>
    <n v="329.56"/>
  </r>
  <r>
    <n v="418730"/>
    <x v="0"/>
    <x v="10"/>
    <s v="Casa Agricola Alexandre Relvas Ciconia Tinto Aragonez"/>
    <x v="0"/>
    <x v="73"/>
    <n v="7.69"/>
    <n v="7.69"/>
    <n v="399.88"/>
  </r>
  <r>
    <n v="303992"/>
    <x v="0"/>
    <x v="21"/>
    <s v="Domaine Bellevue Chardonnay"/>
    <x v="0"/>
    <x v="11"/>
    <n v="11.99"/>
    <n v="11.99"/>
    <n v="287.76"/>
  </r>
  <r>
    <n v="328482"/>
    <x v="0"/>
    <x v="21"/>
    <s v="Jean Michel Gautier Demi Sec Domaine de Racauderie Vouvray Chenin Blanc"/>
    <x v="0"/>
    <x v="138"/>
    <n v="15.49"/>
    <n v="15.49"/>
    <n v="851.95"/>
  </r>
  <r>
    <n v="26834"/>
    <x v="1"/>
    <x v="1"/>
    <s v="MAX MALT BEER 12/21.6 0Z"/>
    <x v="47"/>
    <x v="1"/>
    <n v="2.4500000000000002"/>
    <n v="2.4500000000000002"/>
    <n v="0"/>
  </r>
  <r>
    <n v="418595"/>
    <x v="0"/>
    <x v="25"/>
    <s v="HOPE SHZ PINK LBL"/>
    <x v="0"/>
    <x v="1"/>
    <n v="10.99"/>
    <n v="10.99"/>
    <n v="0"/>
  </r>
  <r>
    <n v="303596"/>
    <x v="0"/>
    <x v="16"/>
    <s v="Middle Sister Rebel Red Zinfandel"/>
    <x v="0"/>
    <x v="94"/>
    <n v="10.69"/>
    <n v="8.49"/>
    <n v="509.40000000000003"/>
  </r>
  <r>
    <n v="87220"/>
    <x v="0"/>
    <x v="12"/>
    <s v="GREAT WESTERN BRUT CHAMPAGNE"/>
    <x v="0"/>
    <x v="1"/>
    <n v="7.99"/>
    <n v="7.99"/>
    <n v="0"/>
  </r>
  <r>
    <n v="28834"/>
    <x v="1"/>
    <x v="1"/>
    <s v="MAUI LORENZINI DOUBLE IPA 6/4 12.OZ CAN"/>
    <x v="5"/>
    <x v="1"/>
    <n v="2.63"/>
    <n v="2.63"/>
    <n v="0"/>
  </r>
  <r>
    <n v="394742"/>
    <x v="0"/>
    <x v="11"/>
    <s v="Italo Cescon Veneto IGT Pinot Noir"/>
    <x v="0"/>
    <x v="41"/>
    <n v="15.49"/>
    <n v="15.49"/>
    <n v="15.49"/>
  </r>
  <r>
    <n v="28889"/>
    <x v="1"/>
    <x v="1"/>
    <s v="OHARAS PALE ALE 6/4 11.2 OZ NR"/>
    <x v="10"/>
    <x v="1"/>
    <n v="2.2799999999999998"/>
    <n v="2.2799999999999998"/>
    <n v="0"/>
  </r>
  <r>
    <n v="44794"/>
    <x v="0"/>
    <x v="21"/>
    <s v="Remy Pannier Vouvray Chenin Blanc"/>
    <x v="0"/>
    <x v="11"/>
    <n v="16.989999999999998"/>
    <n v="16.989999999999998"/>
    <n v="407.76"/>
  </r>
  <r>
    <n v="319749"/>
    <x v="0"/>
    <x v="6"/>
    <s v="Skinnygirl Muscat"/>
    <x v="0"/>
    <x v="21"/>
    <n v="12.69"/>
    <n v="12.69"/>
    <n v="380.7"/>
  </r>
  <r>
    <n v="99703"/>
    <x v="1"/>
    <x v="1"/>
    <s v="CANASTER"/>
    <x v="11"/>
    <x v="1"/>
    <n v="12.08"/>
    <n v="12.08"/>
    <n v="0"/>
  </r>
  <r>
    <n v="26574"/>
    <x v="1"/>
    <x v="1"/>
    <s v="GREAT DIVIDE HEY DAY 4/6 12.0Z"/>
    <x v="5"/>
    <x v="1"/>
    <n v="2.06"/>
    <n v="2.06"/>
    <n v="0"/>
  </r>
  <r>
    <n v="344993"/>
    <x v="2"/>
    <x v="2"/>
    <s v="Glen Moray 15 Year Old Elgin Heritage Speyside Single Malt Scotch Whisky"/>
    <x v="0"/>
    <x v="254"/>
    <n v="45.99"/>
    <n v="45.99"/>
    <n v="6024.6900000000005"/>
  </r>
  <r>
    <n v="10495"/>
    <x v="1"/>
    <x v="1"/>
    <s v="LONG TRAIL UNEARTHED"/>
    <x v="5"/>
    <x v="1"/>
    <n v="2.12"/>
    <n v="2.12"/>
    <n v="0"/>
  </r>
  <r>
    <n v="363324"/>
    <x v="0"/>
    <x v="18"/>
    <s v="Kook Soon Dang Makkoli"/>
    <x v="60"/>
    <x v="69"/>
    <n v="1.79"/>
    <n v="1.79"/>
    <n v="51.910000000000004"/>
  </r>
  <r>
    <n v="27752"/>
    <x v="1"/>
    <x v="1"/>
    <s v="MAHOU PILS LAGER 2/12 8.40Z"/>
    <x v="46"/>
    <x v="1"/>
    <n v="0.75"/>
    <n v="0.75"/>
    <n v="0"/>
  </r>
  <r>
    <n v="28875"/>
    <x v="1"/>
    <x v="1"/>
    <s v="AGAINST THE GRAIN RICO SAUVIN IPA 12/750ML NR"/>
    <x v="0"/>
    <x v="1"/>
    <n v="16.22"/>
    <n v="16.22"/>
    <n v="0"/>
  </r>
  <r>
    <n v="43535"/>
    <x v="0"/>
    <x v="16"/>
    <s v="CRANE LAKE MER"/>
    <x v="0"/>
    <x v="1"/>
    <n v="5.99"/>
    <n v="5.99"/>
    <n v="0"/>
  </r>
  <r>
    <n v="71718"/>
    <x v="2"/>
    <x v="26"/>
    <s v="Bird Dog Small Batch Premium Aged Bourbon Whiskey"/>
    <x v="0"/>
    <x v="172"/>
    <n v="26.99"/>
    <n v="26.99"/>
    <n v="2699"/>
  </r>
  <r>
    <n v="310919"/>
    <x v="0"/>
    <x v="16"/>
    <s v="Darcie Kent Vineyards Cabernet Sauvignon"/>
    <x v="0"/>
    <x v="41"/>
    <n v="9.99"/>
    <n v="9.99"/>
    <n v="9.99"/>
  </r>
  <r>
    <n v="29900"/>
    <x v="1"/>
    <x v="1"/>
    <s v="4 Hands Chocolate Milk Stout"/>
    <x v="5"/>
    <x v="38"/>
    <n v="1.99"/>
    <n v="1.99"/>
    <n v="95.52"/>
  </r>
  <r>
    <n v="326754"/>
    <x v="0"/>
    <x v="27"/>
    <s v="Tussock Jumper Sauvignon Blanc"/>
    <x v="0"/>
    <x v="28"/>
    <n v="12.99"/>
    <n v="12.99"/>
    <n v="155.88"/>
  </r>
  <r>
    <n v="70509"/>
    <x v="2"/>
    <x v="23"/>
    <s v="Powers Singature Release Single Pot Still Irish Whiskey"/>
    <x v="0"/>
    <x v="3"/>
    <n v="39.99"/>
    <n v="39.99"/>
    <n v="759.81000000000006"/>
  </r>
  <r>
    <n v="93467"/>
    <x v="1"/>
    <x v="1"/>
    <s v="Michelob Original Lager"/>
    <x v="5"/>
    <x v="31"/>
    <n v="26.27"/>
    <n v="26.27"/>
    <n v="52.54"/>
  </r>
  <r>
    <n v="120758"/>
    <x v="0"/>
    <x v="11"/>
    <s v="Rocca delle Macï¿½e Chianti Classico Chianti Blend"/>
    <x v="0"/>
    <x v="28"/>
    <n v="17.989999999999998"/>
    <n v="17.989999999999998"/>
    <n v="215.88"/>
  </r>
  <r>
    <n v="46536"/>
    <x v="2"/>
    <x v="9"/>
    <s v="Mad Monk Russian Vodka"/>
    <x v="0"/>
    <x v="1"/>
    <n v="16.989999999999998"/>
    <n v="16.989999999999998"/>
    <n v="0"/>
  </r>
  <r>
    <n v="304287"/>
    <x v="0"/>
    <x v="16"/>
    <s v="WIDOWS WALK MER"/>
    <x v="0"/>
    <x v="1"/>
    <n v="8.99"/>
    <n v="8.99"/>
    <n v="0"/>
  </r>
  <r>
    <n v="337605"/>
    <x v="2"/>
    <x v="8"/>
    <s v="George Bowman Colonial Era Dark Caribbean Small Batch Rum"/>
    <x v="15"/>
    <x v="41"/>
    <n v="7.69"/>
    <n v="7.69"/>
    <n v="7.69"/>
  </r>
  <r>
    <n v="39098"/>
    <x v="0"/>
    <x v="16"/>
    <s v="ESTRELLA CAB"/>
    <x v="4"/>
    <x v="1"/>
    <n v="11.99"/>
    <n v="11.99"/>
    <n v="0"/>
  </r>
  <r>
    <n v="71028"/>
    <x v="2"/>
    <x v="9"/>
    <s v="Belvedere Pink Grapefruit Vodka"/>
    <x v="15"/>
    <x v="118"/>
    <n v="39.99"/>
    <n v="39.99"/>
    <n v="2719.32"/>
  </r>
  <r>
    <n v="339695"/>
    <x v="3"/>
    <x v="19"/>
    <s v="FREEZANTE RED"/>
    <x v="0"/>
    <x v="1"/>
    <n v="11.99"/>
    <n v="11.99"/>
    <n v="0"/>
  </r>
  <r>
    <n v="329778"/>
    <x v="0"/>
    <x v="17"/>
    <s v="Melillo Fine I.P. Dry Marsala Inzolia"/>
    <x v="15"/>
    <x v="28"/>
    <n v="9.99"/>
    <n v="9.99"/>
    <n v="119.88"/>
  </r>
  <r>
    <n v="313496"/>
    <x v="2"/>
    <x v="9"/>
    <s v="Wyborowa Polish Vodka"/>
    <x v="0"/>
    <x v="81"/>
    <n v="16.489999999999998"/>
    <n v="16.489999999999998"/>
    <n v="1500.59"/>
  </r>
  <r>
    <n v="29954"/>
    <x v="1"/>
    <x v="1"/>
    <s v="KEGAN JOE MAMAS MILK   4/6 NR"/>
    <x v="5"/>
    <x v="1"/>
    <n v="1.93"/>
    <n v="1.93"/>
    <n v="0"/>
  </r>
  <r>
    <n v="171956"/>
    <x v="0"/>
    <x v="16"/>
    <s v="Honig Cabernet Sauvignon"/>
    <x v="0"/>
    <x v="64"/>
    <n v="37.99"/>
    <n v="37.99"/>
    <n v="1595.5800000000002"/>
  </r>
  <r>
    <n v="70374"/>
    <x v="2"/>
    <x v="28"/>
    <s v="Green Hat's Navy Strength Gin"/>
    <x v="0"/>
    <x v="77"/>
    <n v="36.99"/>
    <n v="36.99"/>
    <n v="3292.11"/>
  </r>
  <r>
    <n v="326502"/>
    <x v="3"/>
    <x v="19"/>
    <s v="Barkan Classic Malbec"/>
    <x v="0"/>
    <x v="111"/>
    <n v="11.99"/>
    <n v="11.99"/>
    <n v="611.49"/>
  </r>
  <r>
    <n v="411507"/>
    <x v="0"/>
    <x v="21"/>
    <s v="Domaine de Triennes Rose Rare Rose Blend"/>
    <x v="0"/>
    <x v="1"/>
    <n v="13.99"/>
    <n v="13.99"/>
    <n v="0"/>
  </r>
  <r>
    <n v="29083"/>
    <x v="1"/>
    <x v="1"/>
    <s v="Robinsons Iron Maiden Trooper Can"/>
    <x v="8"/>
    <x v="20"/>
    <n v="2.96"/>
    <n v="2.96"/>
    <n v="50.32"/>
  </r>
  <r>
    <n v="315859"/>
    <x v="0"/>
    <x v="10"/>
    <s v="Martinez Bujanda Vina Bujanda Reserva Tempranillo"/>
    <x v="0"/>
    <x v="41"/>
    <n v="18.489999999999998"/>
    <n v="18.489999999999998"/>
    <n v="18.489999999999998"/>
  </r>
  <r>
    <n v="333518"/>
    <x v="0"/>
    <x v="16"/>
    <s v="Merryvale Cabernet Sauvignon"/>
    <x v="0"/>
    <x v="1"/>
    <n v="54.99"/>
    <n v="54.99"/>
    <n v="0"/>
  </r>
  <r>
    <n v="53937"/>
    <x v="2"/>
    <x v="26"/>
    <s v="EAGLE RARE BOURBON 17YR 90"/>
    <x v="0"/>
    <x v="1"/>
    <n v="99.99"/>
    <n v="99.99"/>
    <n v="0"/>
  </r>
  <r>
    <n v="98345"/>
    <x v="1"/>
    <x v="1"/>
    <s v="Shandy Carib Sorrel Imported Lager Beer"/>
    <x v="5"/>
    <x v="208"/>
    <n v="1.44"/>
    <n v="1.44"/>
    <n v="371.52"/>
  </r>
  <r>
    <n v="338771"/>
    <x v="0"/>
    <x v="16"/>
    <s v="Capture Wines Alliance Bordeaux Blend"/>
    <x v="0"/>
    <x v="1"/>
    <n v="61.99"/>
    <n v="61.99"/>
    <n v="0"/>
  </r>
  <r>
    <n v="331746"/>
    <x v="0"/>
    <x v="0"/>
    <s v="LIONHOUND RED"/>
    <x v="0"/>
    <x v="1"/>
    <n v="9.99"/>
    <n v="9.99"/>
    <n v="0"/>
  </r>
  <r>
    <n v="46518"/>
    <x v="2"/>
    <x v="9"/>
    <s v="Finlandia All Natural Mango Vodka"/>
    <x v="15"/>
    <x v="42"/>
    <n v="16.989999999999998"/>
    <n v="16.989999999999998"/>
    <n v="84.949999999999989"/>
  </r>
  <r>
    <n v="316000"/>
    <x v="0"/>
    <x v="16"/>
    <s v="FORMATION CAB"/>
    <x v="0"/>
    <x v="1"/>
    <n v="14.99"/>
    <n v="14.99"/>
    <n v="0"/>
  </r>
  <r>
    <n v="15806"/>
    <x v="0"/>
    <x v="18"/>
    <s v="Verro Wine Naju Pear White Blend"/>
    <x v="0"/>
    <x v="42"/>
    <n v="8.99"/>
    <n v="8.99"/>
    <n v="44.95"/>
  </r>
  <r>
    <n v="29335"/>
    <x v="1"/>
    <x v="1"/>
    <s v="HEAVY SEAS BOATLOAD SAMPLER 2/12NR"/>
    <x v="5"/>
    <x v="284"/>
    <n v="1.57"/>
    <n v="1.57"/>
    <n v="1037.77"/>
  </r>
  <r>
    <n v="48011"/>
    <x v="4"/>
    <x v="35"/>
    <s v="STORE SPECIAL LIQUOR 1 LITER"/>
    <x v="15"/>
    <x v="1"/>
    <n v="0.69"/>
    <n v="0.69"/>
    <n v="0"/>
  </r>
  <r>
    <n v="98728"/>
    <x v="1"/>
    <x v="1"/>
    <s v="WEIHENSTPHANER HEFE WEISS"/>
    <x v="5"/>
    <x v="1"/>
    <n v="2.23"/>
    <n v="2.23"/>
    <n v="0"/>
  </r>
  <r>
    <n v="328706"/>
    <x v="0"/>
    <x v="21"/>
    <s v="DOM TASSIN SANCERERE BLANC"/>
    <x v="0"/>
    <x v="1"/>
    <n v="19.989999999999998"/>
    <n v="19.989999999999998"/>
    <n v="0"/>
  </r>
  <r>
    <n v="339883"/>
    <x v="0"/>
    <x v="25"/>
    <s v="Trevor Jones Boots Size 04 Shiraz"/>
    <x v="0"/>
    <x v="1"/>
    <n v="4.99"/>
    <n v="4.99"/>
    <n v="0"/>
  </r>
  <r>
    <n v="77437"/>
    <x v="0"/>
    <x v="25"/>
    <s v="Jacob's Creek Classic Merlot"/>
    <x v="0"/>
    <x v="227"/>
    <n v="8.99"/>
    <n v="8.99"/>
    <n v="1887.9"/>
  </r>
  <r>
    <n v="348115"/>
    <x v="0"/>
    <x v="21"/>
    <s v="Chateau Saincrit Cuvee Vieilles Vignes Bordeaux Blend"/>
    <x v="0"/>
    <x v="23"/>
    <n v="15.39"/>
    <n v="15.39"/>
    <n v="246.24"/>
  </r>
  <r>
    <n v="48423"/>
    <x v="0"/>
    <x v="21"/>
    <s v="Barton &amp; Guestier Rose d'Anjou Rare Rose Blend"/>
    <x v="0"/>
    <x v="285"/>
    <n v="12.69"/>
    <n v="12.69"/>
    <n v="3299.4"/>
  </r>
  <r>
    <n v="80128"/>
    <x v="1"/>
    <x v="1"/>
    <s v="SAM ADAMS REBEL ANYTIME IPA 15PK CAN"/>
    <x v="5"/>
    <x v="1"/>
    <n v="18.28"/>
    <n v="18.28"/>
    <n v="0"/>
  </r>
  <r>
    <n v="70178"/>
    <x v="2"/>
    <x v="2"/>
    <s v="Benromach Traditional Speyside Single Malt Scotch Whiskey"/>
    <x v="0"/>
    <x v="10"/>
    <n v="31.99"/>
    <n v="31.99"/>
    <n v="415.87"/>
  </r>
  <r>
    <n v="86304"/>
    <x v="0"/>
    <x v="16"/>
    <s v="Fetzer Valley Oaks Cabernet Sauvignon"/>
    <x v="0"/>
    <x v="286"/>
    <n v="9.7899999999999991"/>
    <n v="9.7899999999999991"/>
    <n v="2202.75"/>
  </r>
  <r>
    <n v="70094"/>
    <x v="2"/>
    <x v="28"/>
    <s v="Beefeater 24 London Dry Gin"/>
    <x v="0"/>
    <x v="12"/>
    <n v="23.99"/>
    <n v="18.489999999999998"/>
    <n v="388.28999999999996"/>
  </r>
  <r>
    <n v="41693"/>
    <x v="3"/>
    <x v="19"/>
    <s v="Segal's Special Reserve Cabernet Sauvignon"/>
    <x v="0"/>
    <x v="73"/>
    <n v="19.989999999999998"/>
    <n v="19.989999999999998"/>
    <n v="1039.48"/>
  </r>
  <r>
    <n v="41152"/>
    <x v="0"/>
    <x v="16"/>
    <s v="Nickel &amp; Nickel C. C. Ranch Cabernet Sauvignon"/>
    <x v="0"/>
    <x v="112"/>
    <n v="100.99"/>
    <n v="100.99"/>
    <n v="1514.85"/>
  </r>
  <r>
    <n v="80111"/>
    <x v="0"/>
    <x v="12"/>
    <s v="Moet &amp; Chandon Ice Imperial Champagne Demi sec Champagne Blend"/>
    <x v="0"/>
    <x v="158"/>
    <n v="55.99"/>
    <n v="55.99"/>
    <n v="12093.84"/>
  </r>
  <r>
    <n v="39187"/>
    <x v="2"/>
    <x v="9"/>
    <s v="Ketel One Citroen"/>
    <x v="2"/>
    <x v="186"/>
    <n v="47.99"/>
    <n v="47.99"/>
    <n v="5326.89"/>
  </r>
  <r>
    <n v="40962"/>
    <x v="0"/>
    <x v="16"/>
    <s v="Hahn Merlot"/>
    <x v="0"/>
    <x v="112"/>
    <n v="15.49"/>
    <n v="15.49"/>
    <n v="232.35"/>
  </r>
  <r>
    <n v="339068"/>
    <x v="0"/>
    <x v="16"/>
    <s v="LA JOTA CAB 12"/>
    <x v="0"/>
    <x v="1"/>
    <n v="76.989999999999995"/>
    <n v="76.989999999999995"/>
    <n v="0"/>
  </r>
  <r>
    <n v="22268"/>
    <x v="0"/>
    <x v="16"/>
    <s v="Silver Oak Bordeaux Blend"/>
    <x v="0"/>
    <x v="139"/>
    <n v="114.99"/>
    <n v="114.99"/>
    <n v="9774.15"/>
  </r>
  <r>
    <n v="336972"/>
    <x v="3"/>
    <x v="19"/>
    <s v="TABOR ADAMA II SUFA   STORM 12"/>
    <x v="0"/>
    <x v="1"/>
    <n v="22.99"/>
    <n v="22.99"/>
    <n v="0"/>
  </r>
  <r>
    <n v="48026"/>
    <x v="1"/>
    <x v="32"/>
    <s v="Junior Johnson's Midnight Moon Strawberry Moonshine"/>
    <x v="0"/>
    <x v="121"/>
    <n v="22.99"/>
    <n v="22.99"/>
    <n v="1034.55"/>
  </r>
  <r>
    <n v="21946"/>
    <x v="0"/>
    <x v="16"/>
    <s v="Fess Parker Parker Station Pinot Noir"/>
    <x v="0"/>
    <x v="1"/>
    <n v="16.489999999999998"/>
    <n v="16.489999999999998"/>
    <n v="0"/>
  </r>
  <r>
    <n v="429174"/>
    <x v="0"/>
    <x v="16"/>
    <s v="Lyeth Fleur De Lyeth Bordeaux Blend"/>
    <x v="0"/>
    <x v="1"/>
    <n v="12.99"/>
    <n v="12.99"/>
    <n v="0"/>
  </r>
  <r>
    <n v="309292"/>
    <x v="0"/>
    <x v="10"/>
    <s v="Raimat Castell de Raimat Albarino"/>
    <x v="0"/>
    <x v="26"/>
    <n v="10.79"/>
    <n v="10.79"/>
    <n v="32.369999999999997"/>
  </r>
  <r>
    <n v="73102"/>
    <x v="2"/>
    <x v="15"/>
    <s v="RIAZUL PLATA TEQUILA"/>
    <x v="0"/>
    <x v="1"/>
    <n v="54.99"/>
    <n v="54.99"/>
    <n v="0"/>
  </r>
  <r>
    <n v="76012"/>
    <x v="2"/>
    <x v="2"/>
    <s v="Benromach 10 Year Classic Speyside Single Malt Scotch Whisky"/>
    <x v="0"/>
    <x v="180"/>
    <n v="62.99"/>
    <n v="62.99"/>
    <n v="6928.9000000000005"/>
  </r>
  <r>
    <n v="398764"/>
    <x v="0"/>
    <x v="16"/>
    <s v="CRANE LAKE P/NOIR"/>
    <x v="0"/>
    <x v="1"/>
    <n v="5.99"/>
    <n v="5.99"/>
    <n v="0"/>
  </r>
  <r>
    <n v="73259"/>
    <x v="2"/>
    <x v="15"/>
    <s v="Maestro Dobel Humito Smoked Silver Tequila"/>
    <x v="0"/>
    <x v="113"/>
    <n v="45.99"/>
    <n v="45.99"/>
    <n v="2713.4100000000003"/>
  </r>
  <r>
    <n v="28618"/>
    <x v="1"/>
    <x v="1"/>
    <s v="CORONA EXTRA 18PK CAN"/>
    <x v="5"/>
    <x v="1"/>
    <n v="1.23"/>
    <n v="1.23"/>
    <n v="0"/>
  </r>
  <r>
    <n v="315484"/>
    <x v="0"/>
    <x v="11"/>
    <s v="Cavit Collection Delle Venezie IGT Merlot"/>
    <x v="20"/>
    <x v="1"/>
    <n v="2.99"/>
    <n v="2.99"/>
    <n v="0"/>
  </r>
  <r>
    <n v="127760"/>
    <x v="2"/>
    <x v="5"/>
    <s v="Bols Creme de Cassis Liqueur"/>
    <x v="15"/>
    <x v="1"/>
    <n v="9.99"/>
    <n v="9.99"/>
    <n v="0"/>
  </r>
  <r>
    <n v="324743"/>
    <x v="0"/>
    <x v="18"/>
    <s v="Kuromatsu Hakushika Junmai Ginjo Sake"/>
    <x v="59"/>
    <x v="10"/>
    <n v="13.99"/>
    <n v="13.99"/>
    <n v="181.87"/>
  </r>
  <r>
    <n v="336748"/>
    <x v="0"/>
    <x v="16"/>
    <s v="IRONSTONE ZINFANDEL"/>
    <x v="0"/>
    <x v="1"/>
    <n v="9.99"/>
    <n v="9.99"/>
    <n v="0"/>
  </r>
  <r>
    <n v="335400"/>
    <x v="0"/>
    <x v="27"/>
    <s v="Lake Chalice Pinot Gris"/>
    <x v="0"/>
    <x v="1"/>
    <n v="16.989999999999998"/>
    <n v="16.989999999999998"/>
    <n v="0"/>
  </r>
  <r>
    <n v="345906"/>
    <x v="2"/>
    <x v="26"/>
    <s v="Black Maple Hill Oregon Premium Small Batch Straight Bourbon Whiskey"/>
    <x v="0"/>
    <x v="41"/>
    <n v="97.99"/>
    <n v="97.99"/>
    <n v="97.99"/>
  </r>
  <r>
    <n v="71459"/>
    <x v="2"/>
    <x v="8"/>
    <s v="Malibu Caribbean Rum with Tropical Banana Liqueur"/>
    <x v="0"/>
    <x v="51"/>
    <n v="18.989999999999998"/>
    <n v="18.989999999999998"/>
    <n v="1329.3"/>
  </r>
  <r>
    <n v="333655"/>
    <x v="0"/>
    <x v="11"/>
    <s v="Castello Banfi Aska Rosso Bolgheri Cabernet Sauvignon"/>
    <x v="0"/>
    <x v="0"/>
    <n v="35.99"/>
    <n v="35.99"/>
    <n v="359.90000000000003"/>
  </r>
  <r>
    <n v="29340"/>
    <x v="1"/>
    <x v="1"/>
    <s v="Ballast Point Grapefruit Sculpin"/>
    <x v="5"/>
    <x v="155"/>
    <n v="1.74"/>
    <n v="1.74"/>
    <n v="626.4"/>
  </r>
  <r>
    <n v="11906"/>
    <x v="2"/>
    <x v="26"/>
    <s v="Wyoming Whiskey  Outryder Straight American Whiskey"/>
    <x v="0"/>
    <x v="16"/>
    <n v="54.99"/>
    <n v="54.99"/>
    <n v="5883.93"/>
  </r>
  <r>
    <n v="114324"/>
    <x v="0"/>
    <x v="6"/>
    <s v="Chalk Hill Chardonnay"/>
    <x v="0"/>
    <x v="42"/>
    <n v="39.99"/>
    <n v="39.99"/>
    <n v="199.95000000000002"/>
  </r>
  <r>
    <n v="87984"/>
    <x v="2"/>
    <x v="13"/>
    <s v="MASTER OF MIXES CLASSIC BL MARY NA"/>
    <x v="15"/>
    <x v="27"/>
    <n v="3.39"/>
    <n v="3.39"/>
    <n v="27.12"/>
  </r>
  <r>
    <n v="34843"/>
    <x v="0"/>
    <x v="12"/>
    <s v="Veuve Clicquot Ponsardin Demi Sec Champagne Demi sec Champagne Blend"/>
    <x v="0"/>
    <x v="287"/>
    <n v="51.99"/>
    <n v="51.99"/>
    <n v="9878.1"/>
  </r>
  <r>
    <n v="347742"/>
    <x v="2"/>
    <x v="28"/>
    <s v="BATTLE STANDARD 142 GIN (STANDARD STRENGTH) 750 ML"/>
    <x v="0"/>
    <x v="1"/>
    <n v="30.99"/>
    <n v="30.99"/>
    <n v="0"/>
  </r>
  <r>
    <n v="233916"/>
    <x v="0"/>
    <x v="27"/>
    <s v="SEIFRIED SWEET AGNES RIES"/>
    <x v="6"/>
    <x v="1"/>
    <n v="23.99"/>
    <n v="23.99"/>
    <n v="0"/>
  </r>
  <r>
    <n v="333432"/>
    <x v="0"/>
    <x v="10"/>
    <s v="Vina Cartin Albarino"/>
    <x v="0"/>
    <x v="25"/>
    <n v="15.49"/>
    <n v="15.49"/>
    <n v="557.64"/>
  </r>
  <r>
    <n v="305677"/>
    <x v="0"/>
    <x v="12"/>
    <s v="Celine &amp; Laurent Tripoz Brut Cremant de Bourgogne Chardonnay"/>
    <x v="0"/>
    <x v="1"/>
    <n v="22.99"/>
    <n v="22.99"/>
    <n v="0"/>
  </r>
  <r>
    <n v="341131"/>
    <x v="3"/>
    <x v="19"/>
    <s v="Domaine du Castel 'C' Blanc du Castel Chardonnay"/>
    <x v="0"/>
    <x v="5"/>
    <n v="40.99"/>
    <n v="40.99"/>
    <n v="368.91"/>
  </r>
  <r>
    <n v="44740"/>
    <x v="0"/>
    <x v="22"/>
    <s v="MELSHEIMER HOFBERG KAB"/>
    <x v="0"/>
    <x v="1"/>
    <n v="29.99"/>
    <n v="29.99"/>
    <n v="0"/>
  </r>
  <r>
    <n v="336978"/>
    <x v="0"/>
    <x v="10"/>
    <s v="Herdade da Farizoa Portas da Herdade Reserva Portuguese Red Blend"/>
    <x v="0"/>
    <x v="1"/>
    <n v="10.99"/>
    <n v="10.99"/>
    <n v="0"/>
  </r>
  <r>
    <n v="26387"/>
    <x v="0"/>
    <x v="16"/>
    <s v="Fiore Dry Red Cabernet Sauvignon"/>
    <x v="0"/>
    <x v="48"/>
    <n v="19.690000000000001"/>
    <n v="19.690000000000001"/>
    <n v="78.760000000000005"/>
  </r>
  <r>
    <n v="47690"/>
    <x v="2"/>
    <x v="9"/>
    <s v="Skyy Infusion Coconut Vodka"/>
    <x v="15"/>
    <x v="1"/>
    <n v="17.989999999999998"/>
    <n v="17.989999999999998"/>
    <n v="0"/>
  </r>
  <r>
    <n v="29650"/>
    <x v="1"/>
    <x v="1"/>
    <s v="Oskar Blues IPA Brevard North Carolina"/>
    <x v="5"/>
    <x v="59"/>
    <n v="1.67"/>
    <n v="1.67"/>
    <n v="312.28999999999996"/>
  </r>
  <r>
    <n v="47681"/>
    <x v="2"/>
    <x v="5"/>
    <s v="Leblon Cachaca Rum"/>
    <x v="15"/>
    <x v="86"/>
    <n v="38.99"/>
    <n v="38.99"/>
    <n v="3041.2200000000003"/>
  </r>
  <r>
    <n v="48300"/>
    <x v="2"/>
    <x v="2"/>
    <s v="Walders Scotch &amp; Coffee Liqueur"/>
    <x v="0"/>
    <x v="25"/>
    <n v="21.99"/>
    <n v="21.99"/>
    <n v="791.64"/>
  </r>
  <r>
    <n v="347813"/>
    <x v="2"/>
    <x v="28"/>
    <s v="BATTLE STANDARD 142 GIN (NAVY STRENGTH) 750 ML"/>
    <x v="0"/>
    <x v="1"/>
    <n v="37.99"/>
    <n v="37.99"/>
    <n v="0"/>
  </r>
  <r>
    <n v="49659"/>
    <x v="2"/>
    <x v="5"/>
    <s v="Luxardo Cherry ï¿½Sangue Moralccoï¿½ Liqueur"/>
    <x v="0"/>
    <x v="70"/>
    <n v="22.99"/>
    <n v="22.99"/>
    <n v="1517.34"/>
  </r>
  <r>
    <n v="10671"/>
    <x v="2"/>
    <x v="28"/>
    <s v="Two James Old Cockney Gin"/>
    <x v="0"/>
    <x v="24"/>
    <n v="34.99"/>
    <n v="34.99"/>
    <n v="1189.6600000000001"/>
  </r>
  <r>
    <n v="60879"/>
    <x v="2"/>
    <x v="8"/>
    <s v="Gosling's Family Reserve Old Rum"/>
    <x v="0"/>
    <x v="61"/>
    <n v="57.99"/>
    <n v="57.99"/>
    <n v="1275.78"/>
  </r>
  <r>
    <n v="48046"/>
    <x v="4"/>
    <x v="35"/>
    <s v="STORE SPECIAL LIQUOR 375ML"/>
    <x v="6"/>
    <x v="1"/>
    <n v="0.35"/>
    <n v="0.35"/>
    <n v="0"/>
  </r>
  <r>
    <n v="63231"/>
    <x v="0"/>
    <x v="21"/>
    <s v="Barton &amp; Guestier Reserve Cabernet Sauvignon"/>
    <x v="4"/>
    <x v="42"/>
    <n v="12.99"/>
    <n v="12.99"/>
    <n v="64.95"/>
  </r>
  <r>
    <n v="28867"/>
    <x v="1"/>
    <x v="1"/>
    <s v="Ommegang Three Philosophers"/>
    <x v="0"/>
    <x v="26"/>
    <n v="12.96"/>
    <n v="12.96"/>
    <n v="38.880000000000003"/>
  </r>
  <r>
    <n v="70186"/>
    <x v="2"/>
    <x v="26"/>
    <s v="Wild Turkey Spiced Mighty Spirit Whiskey 86 Proof"/>
    <x v="0"/>
    <x v="5"/>
    <n v="19.989999999999998"/>
    <n v="15.99"/>
    <n v="143.91"/>
  </r>
  <r>
    <n v="80326"/>
    <x v="0"/>
    <x v="22"/>
    <s v="Niederkirchener Weinmacher Blue Fish Pinot Grigio"/>
    <x v="0"/>
    <x v="3"/>
    <n v="11.99"/>
    <n v="11.99"/>
    <n v="227.81"/>
  </r>
  <r>
    <n v="42296"/>
    <x v="2"/>
    <x v="30"/>
    <s v="Georgia Moon Corn Whiskey"/>
    <x v="0"/>
    <x v="11"/>
    <n v="11.99"/>
    <n v="11.99"/>
    <n v="287.76"/>
  </r>
  <r>
    <n v="178195"/>
    <x v="0"/>
    <x v="16"/>
    <s v="Grgich Hills Estate Grown Zinfandel"/>
    <x v="0"/>
    <x v="1"/>
    <n v="41.99"/>
    <n v="41.99"/>
    <n v="0"/>
  </r>
  <r>
    <n v="25343"/>
    <x v="1"/>
    <x v="1"/>
    <s v="Shmaltz Hop Manna IPA"/>
    <x v="1"/>
    <x v="1"/>
    <n v="6.68"/>
    <n v="6.68"/>
    <n v="0"/>
  </r>
  <r>
    <n v="154679"/>
    <x v="0"/>
    <x v="4"/>
    <s v="AVIA ZINFANY"/>
    <x v="0"/>
    <x v="1"/>
    <n v="5.79"/>
    <n v="5.79"/>
    <n v="0"/>
  </r>
  <r>
    <n v="48427"/>
    <x v="0"/>
    <x v="12"/>
    <s v="Ruinart Dom Ruinart Blanc de Blancs Champagne Blanc de Blancs Chardonnay"/>
    <x v="0"/>
    <x v="112"/>
    <n v="145.99"/>
    <n v="145.99"/>
    <n v="2189.8500000000004"/>
  </r>
  <r>
    <n v="332006"/>
    <x v="0"/>
    <x v="10"/>
    <s v="Tobia oscar Tobia Reserva Rioja Red Blend"/>
    <x v="0"/>
    <x v="65"/>
    <n v="19.989999999999998"/>
    <n v="19.989999999999998"/>
    <n v="499.74999999999994"/>
  </r>
  <r>
    <n v="345458"/>
    <x v="0"/>
    <x v="11"/>
    <s v="Velenosi Quattro Mani Montepulciano d'Abruzzo"/>
    <x v="0"/>
    <x v="15"/>
    <n v="11.99"/>
    <n v="11.99"/>
    <n v="131.89000000000001"/>
  </r>
  <r>
    <n v="22382"/>
    <x v="1"/>
    <x v="1"/>
    <s v="Troegs DreamWeaver Wheat"/>
    <x v="5"/>
    <x v="184"/>
    <n v="1.38"/>
    <n v="1.38"/>
    <n v="190.44"/>
  </r>
  <r>
    <n v="99597"/>
    <x v="1"/>
    <x v="1"/>
    <s v="Unibroue Trois Pistoles"/>
    <x v="11"/>
    <x v="48"/>
    <n v="7.83"/>
    <n v="7.83"/>
    <n v="31.32"/>
  </r>
  <r>
    <n v="329806"/>
    <x v="0"/>
    <x v="25"/>
    <s v="Madison Ridge Shale Line Shiraz"/>
    <x v="0"/>
    <x v="31"/>
    <n v="12.99"/>
    <n v="12.99"/>
    <n v="25.98"/>
  </r>
  <r>
    <n v="6817"/>
    <x v="1"/>
    <x v="1"/>
    <s v="La Trappe Oak Aged Trappist"/>
    <x v="30"/>
    <x v="1"/>
    <n v="18.59"/>
    <n v="18.59"/>
    <n v="0"/>
  </r>
  <r>
    <n v="77380"/>
    <x v="2"/>
    <x v="26"/>
    <s v="Henry McKenna Kentucky Straight Bourbon Whiskey"/>
    <x v="2"/>
    <x v="143"/>
    <n v="21.99"/>
    <n v="21.99"/>
    <n v="1913.1299999999999"/>
  </r>
  <r>
    <n v="170070"/>
    <x v="0"/>
    <x v="4"/>
    <s v="Traviata Pinot Grigio"/>
    <x v="0"/>
    <x v="1"/>
    <n v="6.99"/>
    <n v="6.99"/>
    <n v="0"/>
  </r>
  <r>
    <n v="75289"/>
    <x v="2"/>
    <x v="9"/>
    <s v="Finlandia All Natural Grapefruit Fusion Vodka"/>
    <x v="0"/>
    <x v="184"/>
    <n v="14.49"/>
    <n v="14.49"/>
    <n v="1999.6200000000001"/>
  </r>
  <r>
    <n v="32832"/>
    <x v="0"/>
    <x v="6"/>
    <s v="Clos du Val Chardonnay"/>
    <x v="0"/>
    <x v="22"/>
    <n v="24.99"/>
    <n v="24.99"/>
    <n v="774.68999999999994"/>
  </r>
  <r>
    <n v="47390"/>
    <x v="2"/>
    <x v="9"/>
    <s v="Belvedere Intense Unfiltered Wheat Vodka"/>
    <x v="0"/>
    <x v="64"/>
    <n v="36.99"/>
    <n v="36.99"/>
    <n v="1553.5800000000002"/>
  </r>
  <r>
    <n v="73349"/>
    <x v="1"/>
    <x v="32"/>
    <s v="Jack Daniel's Gentleman Jack Double Mellowed Tennessee Whiskey"/>
    <x v="43"/>
    <x v="112"/>
    <n v="37.99"/>
    <n v="37.99"/>
    <n v="569.85"/>
  </r>
  <r>
    <n v="347212"/>
    <x v="2"/>
    <x v="8"/>
    <s v="Blue Dyer 2015 Rum"/>
    <x v="0"/>
    <x v="280"/>
    <n v="25.99"/>
    <n v="25.99"/>
    <n v="4314.34"/>
  </r>
  <r>
    <n v="334750"/>
    <x v="0"/>
    <x v="11"/>
    <s v="Cavicchioli 1928 Extra Dry Prosecco Glera"/>
    <x v="0"/>
    <x v="51"/>
    <n v="12.99"/>
    <n v="12.99"/>
    <n v="909.30000000000007"/>
  </r>
  <r>
    <n v="15342"/>
    <x v="2"/>
    <x v="9"/>
    <s v="Belvedere Vodka"/>
    <x v="6"/>
    <x v="72"/>
    <n v="20.99"/>
    <n v="20.99"/>
    <n v="2350.8799999999997"/>
  </r>
  <r>
    <n v="47109"/>
    <x v="0"/>
    <x v="16"/>
    <s v="PURPLE COWBOY MER"/>
    <x v="0"/>
    <x v="1"/>
    <n v="12.69"/>
    <n v="12.69"/>
    <n v="0"/>
  </r>
  <r>
    <n v="118567"/>
    <x v="0"/>
    <x v="16"/>
    <s v="WHITEHALL LANE CAB"/>
    <x v="6"/>
    <x v="1"/>
    <n v="28.99"/>
    <n v="28.99"/>
    <n v="0"/>
  </r>
  <r>
    <n v="48297"/>
    <x v="2"/>
    <x v="5"/>
    <s v="Binyamina Liqueur Amaretto"/>
    <x v="0"/>
    <x v="65"/>
    <n v="15.99"/>
    <n v="15.99"/>
    <n v="399.75"/>
  </r>
  <r>
    <n v="333559"/>
    <x v="0"/>
    <x v="11"/>
    <s v="Vigne Del Malina Venezia Giulia IGT Sauvignon Blanc"/>
    <x v="0"/>
    <x v="1"/>
    <n v="14.99"/>
    <n v="14.99"/>
    <n v="0"/>
  </r>
  <r>
    <n v="311021"/>
    <x v="0"/>
    <x v="11"/>
    <s v="Castel Sole Verdicchio Dei Castelli di Jesi"/>
    <x v="0"/>
    <x v="1"/>
    <n v="10.99"/>
    <n v="10.99"/>
    <n v="0"/>
  </r>
  <r>
    <n v="74791"/>
    <x v="1"/>
    <x v="32"/>
    <s v="Bullshine Cherry Pie Flavored Whiskey"/>
    <x v="0"/>
    <x v="3"/>
    <n v="28.99"/>
    <n v="28.99"/>
    <n v="550.80999999999995"/>
  </r>
  <r>
    <n v="82170"/>
    <x v="0"/>
    <x v="21"/>
    <s v="Chateau Bois Martin Pessac leognan Bordeaux Blend"/>
    <x v="0"/>
    <x v="41"/>
    <n v="25.99"/>
    <n v="25.99"/>
    <n v="25.99"/>
  </r>
  <r>
    <n v="7790"/>
    <x v="1"/>
    <x v="1"/>
    <s v="CORSENDONK ANGUS TRIPLE PALE 1"/>
    <x v="11"/>
    <x v="1"/>
    <n v="8.86"/>
    <n v="8.86"/>
    <n v="0"/>
  </r>
  <r>
    <n v="335371"/>
    <x v="2"/>
    <x v="8"/>
    <s v="BACARDI BIG APPLE 12/CS"/>
    <x v="6"/>
    <x v="1"/>
    <n v="7.79"/>
    <n v="7.79"/>
    <n v="0"/>
  </r>
  <r>
    <n v="72422"/>
    <x v="2"/>
    <x v="5"/>
    <s v="FERNET BRANCA W/BODEGA GLASSES"/>
    <x v="0"/>
    <x v="111"/>
    <n v="22.99"/>
    <n v="22.99"/>
    <n v="1172.49"/>
  </r>
  <r>
    <n v="357731"/>
    <x v="0"/>
    <x v="11"/>
    <s v="Tenuta di Arceno Riserva Chianti Classico Chianti Blend"/>
    <x v="0"/>
    <x v="20"/>
    <n v="26.99"/>
    <n v="26.99"/>
    <n v="458.83"/>
  </r>
  <r>
    <n v="42839"/>
    <x v="0"/>
    <x v="6"/>
    <s v="Ponzi Vineyards Pinot Gris"/>
    <x v="0"/>
    <x v="49"/>
    <n v="21.99"/>
    <n v="21.99"/>
    <n v="307.85999999999996"/>
  </r>
  <r>
    <n v="325566"/>
    <x v="0"/>
    <x v="12"/>
    <s v="Fattoria Conca d'Oro Millesimato   Extra Dry Prosecco di Treviso Glera"/>
    <x v="0"/>
    <x v="23"/>
    <n v="14.49"/>
    <n v="10.49"/>
    <n v="167.84"/>
  </r>
  <r>
    <n v="317526"/>
    <x v="0"/>
    <x v="21"/>
    <s v="Chateau de Raissac Belmont Languedoc Syrah"/>
    <x v="0"/>
    <x v="0"/>
    <n v="12.99"/>
    <n v="12.99"/>
    <n v="129.9"/>
  </r>
  <r>
    <n v="45304"/>
    <x v="2"/>
    <x v="30"/>
    <s v="Barton Premium American Blended Whiskey"/>
    <x v="15"/>
    <x v="52"/>
    <n v="7.99"/>
    <n v="7.99"/>
    <n v="55.93"/>
  </r>
  <r>
    <n v="30119"/>
    <x v="1"/>
    <x v="1"/>
    <s v="HITACHINO XH SOUR EDITION   24/11.2"/>
    <x v="10"/>
    <x v="1"/>
    <n v="6"/>
    <n v="6"/>
    <n v="0"/>
  </r>
  <r>
    <n v="36110"/>
    <x v="2"/>
    <x v="9"/>
    <s v="Stolichnaya Gold Vodka"/>
    <x v="0"/>
    <x v="14"/>
    <n v="22.99"/>
    <n v="22.99"/>
    <n v="3126.64"/>
  </r>
  <r>
    <n v="62413"/>
    <x v="0"/>
    <x v="14"/>
    <s v="Castello Banfi Grappa di Brunello"/>
    <x v="0"/>
    <x v="77"/>
    <n v="40.99"/>
    <n v="40.99"/>
    <n v="3648.11"/>
  </r>
  <r>
    <n v="318258"/>
    <x v="0"/>
    <x v="10"/>
    <s v="Taylor (Fladgate) Vintage Red Port"/>
    <x v="0"/>
    <x v="31"/>
    <n v="105.99"/>
    <n v="105.99"/>
    <n v="211.98"/>
  </r>
  <r>
    <n v="310933"/>
    <x v="0"/>
    <x v="6"/>
    <s v="Save Me"/>
    <x v="0"/>
    <x v="76"/>
    <n v="9.7899999999999991"/>
    <n v="8.7899999999999991"/>
    <n v="430.71"/>
  </r>
  <r>
    <n v="11536"/>
    <x v="1"/>
    <x v="1"/>
    <s v="Arrogant Bastard Ale"/>
    <x v="8"/>
    <x v="170"/>
    <n v="1.72"/>
    <n v="1.72"/>
    <n v="196.07999999999998"/>
  </r>
  <r>
    <n v="47393"/>
    <x v="2"/>
    <x v="9"/>
    <s v="Ciroc Vodka Red Berry"/>
    <x v="6"/>
    <x v="109"/>
    <n v="19.489999999999998"/>
    <n v="19.489999999999998"/>
    <n v="779.59999999999991"/>
  </r>
  <r>
    <n v="48166"/>
    <x v="2"/>
    <x v="8"/>
    <s v="Coruba Dark Rum"/>
    <x v="0"/>
    <x v="33"/>
    <n v="14.49"/>
    <n v="14.49"/>
    <n v="782.46"/>
  </r>
  <r>
    <n v="321314"/>
    <x v="0"/>
    <x v="11"/>
    <s v="La Corte Delle Venezie IGT Pinot Grigio"/>
    <x v="0"/>
    <x v="5"/>
    <n v="17.489999999999998"/>
    <n v="17.489999999999998"/>
    <n v="157.41"/>
  </r>
  <r>
    <n v="45421"/>
    <x v="0"/>
    <x v="11"/>
    <s v="Villa Jolanda Happy Holidays Spumante Extra Sec Prosecco di Treviso Glera"/>
    <x v="0"/>
    <x v="1"/>
    <n v="11.99"/>
    <n v="11.99"/>
    <n v="0"/>
  </r>
  <r>
    <n v="135461"/>
    <x v="0"/>
    <x v="11"/>
    <s v="Isole e Olena Estate Bottled Chianti Classico Sangiovese"/>
    <x v="0"/>
    <x v="1"/>
    <n v="23.99"/>
    <n v="23.99"/>
    <n v="0"/>
  </r>
  <r>
    <n v="234678"/>
    <x v="0"/>
    <x v="16"/>
    <s v="Cardinale Bordeaux Blend"/>
    <x v="0"/>
    <x v="26"/>
    <n v="272.99"/>
    <n v="272.99"/>
    <n v="818.97"/>
  </r>
  <r>
    <n v="43958"/>
    <x v="0"/>
    <x v="6"/>
    <s v="Willamette Valley Vineyards Pinot Gris"/>
    <x v="0"/>
    <x v="23"/>
    <n v="18.489999999999998"/>
    <n v="18.489999999999998"/>
    <n v="295.83999999999997"/>
  </r>
  <r>
    <n v="11306"/>
    <x v="2"/>
    <x v="26"/>
    <s v="Hill Billy 86 Proof American Bourbon Whiskey"/>
    <x v="0"/>
    <x v="78"/>
    <n v="22.99"/>
    <n v="22.99"/>
    <n v="2138.0699999999997"/>
  </r>
  <r>
    <n v="29598"/>
    <x v="1"/>
    <x v="1"/>
    <s v="Red Horse Beer"/>
    <x v="5"/>
    <x v="83"/>
    <n v="1.91"/>
    <n v="1.91"/>
    <n v="137.51999999999998"/>
  </r>
  <r>
    <n v="53180"/>
    <x v="0"/>
    <x v="16"/>
    <s v="STIMSON ESTATE CAB"/>
    <x v="4"/>
    <x v="1"/>
    <n v="13.99"/>
    <n v="13.99"/>
    <n v="0"/>
  </r>
  <r>
    <n v="11175"/>
    <x v="2"/>
    <x v="8"/>
    <s v="Picaroon White Rum"/>
    <x v="15"/>
    <x v="74"/>
    <n v="51.99"/>
    <n v="51.99"/>
    <n v="4263.18"/>
  </r>
  <r>
    <n v="336422"/>
    <x v="0"/>
    <x v="10"/>
    <s v="Telmo Rodriguez Al Muvedre Monastrell"/>
    <x v="0"/>
    <x v="41"/>
    <n v="12.99"/>
    <n v="12.99"/>
    <n v="12.99"/>
  </r>
  <r>
    <n v="48172"/>
    <x v="0"/>
    <x v="16"/>
    <s v="Franciscan Estate Magnificat Bordeaux Blend"/>
    <x v="0"/>
    <x v="20"/>
    <n v="56.99"/>
    <n v="56.99"/>
    <n v="968.83"/>
  </r>
  <r>
    <n v="29490"/>
    <x v="1"/>
    <x v="1"/>
    <s v="BOLD ROCK CRIMSON RIDGE VAT 1   750ML"/>
    <x v="0"/>
    <x v="1"/>
    <n v="8.23"/>
    <n v="8.23"/>
    <n v="0"/>
  </r>
  <r>
    <n v="327070"/>
    <x v="0"/>
    <x v="3"/>
    <s v="Vina Siegel 1234 Reserva Rare Red Blend"/>
    <x v="0"/>
    <x v="42"/>
    <n v="8.99"/>
    <n v="8.99"/>
    <n v="44.95"/>
  </r>
  <r>
    <n v="46120"/>
    <x v="0"/>
    <x v="16"/>
    <s v="Trinity Oaks Pinot Noir"/>
    <x v="0"/>
    <x v="1"/>
    <n v="6.99"/>
    <n v="6.99"/>
    <n v="0"/>
  </r>
  <r>
    <n v="310059"/>
    <x v="2"/>
    <x v="5"/>
    <s v="Luxardo Amaretto di Saschira Liqueur"/>
    <x v="0"/>
    <x v="43"/>
    <n v="27.99"/>
    <n v="27.99"/>
    <n v="755.7299999999999"/>
  </r>
  <r>
    <n v="81387"/>
    <x v="2"/>
    <x v="13"/>
    <s v="Texas Beach Bloody Mary Mix"/>
    <x v="41"/>
    <x v="177"/>
    <n v="9.2899999999999991"/>
    <n v="9.2899999999999991"/>
    <n v="1049.77"/>
  </r>
  <r>
    <n v="324723"/>
    <x v="0"/>
    <x v="11"/>
    <s v="BRUNO ROCCA BARBARESSCO"/>
    <x v="4"/>
    <x v="1"/>
    <n v="179.99"/>
    <n v="179.99"/>
    <n v="0"/>
  </r>
  <r>
    <n v="74136"/>
    <x v="0"/>
    <x v="6"/>
    <s v="Robert Mondavi Winery Private Selection Riesling"/>
    <x v="0"/>
    <x v="288"/>
    <n v="11.99"/>
    <n v="11.99"/>
    <n v="2314.0700000000002"/>
  </r>
  <r>
    <n v="307143"/>
    <x v="0"/>
    <x v="12"/>
    <s v="Poema Brut Rose Trepat"/>
    <x v="0"/>
    <x v="28"/>
    <n v="9.7899999999999991"/>
    <n v="9.7899999999999991"/>
    <n v="117.47999999999999"/>
  </r>
  <r>
    <n v="401315"/>
    <x v="0"/>
    <x v="12"/>
    <s v="Marques de Gelida Brut Exclusive Gran Reserva Cava Blend"/>
    <x v="0"/>
    <x v="1"/>
    <n v="17.489999999999998"/>
    <n v="17.489999999999998"/>
    <n v="0"/>
  </r>
  <r>
    <n v="75760"/>
    <x v="2"/>
    <x v="5"/>
    <s v="TUACA Liqueur"/>
    <x v="0"/>
    <x v="158"/>
    <n v="20.99"/>
    <n v="20.99"/>
    <n v="4533.8399999999992"/>
  </r>
  <r>
    <n v="89351"/>
    <x v="0"/>
    <x v="18"/>
    <s v="Sho Chiku Bai Nigori Silky Mild Sake"/>
    <x v="0"/>
    <x v="63"/>
    <n v="8.59"/>
    <n v="8.59"/>
    <n v="627.06999999999994"/>
  </r>
  <r>
    <n v="339976"/>
    <x v="0"/>
    <x v="11"/>
    <s v="SANTI SOLANE VAL RIPASSO   3L"/>
    <x v="50"/>
    <x v="1"/>
    <n v="100.99"/>
    <n v="100.99"/>
    <n v="0"/>
  </r>
  <r>
    <n v="47515"/>
    <x v="2"/>
    <x v="9"/>
    <s v="Pearl Cucumber Vodka"/>
    <x v="0"/>
    <x v="98"/>
    <n v="12.29"/>
    <n v="12.29"/>
    <n v="983.19999999999993"/>
  </r>
  <r>
    <n v="317480"/>
    <x v="0"/>
    <x v="6"/>
    <s v="SMOKING LOON STEELBIRD CHARD"/>
    <x v="0"/>
    <x v="1"/>
    <n v="8.99"/>
    <n v="8.99"/>
    <n v="0"/>
  </r>
  <r>
    <n v="99023"/>
    <x v="1"/>
    <x v="1"/>
    <s v="Dogfish Head Punkin Ale"/>
    <x v="5"/>
    <x v="44"/>
    <n v="2.4900000000000002"/>
    <n v="2.4900000000000002"/>
    <n v="196.71"/>
  </r>
  <r>
    <n v="88134"/>
    <x v="0"/>
    <x v="10"/>
    <s v="Miguel Torres Sangre de Toro Tempranillo"/>
    <x v="0"/>
    <x v="178"/>
    <n v="10.79"/>
    <n v="10.79"/>
    <n v="1521.3899999999999"/>
  </r>
  <r>
    <n v="53406"/>
    <x v="0"/>
    <x v="16"/>
    <s v="Horton Vineyards Norton"/>
    <x v="0"/>
    <x v="48"/>
    <n v="14.49"/>
    <n v="14.49"/>
    <n v="57.96"/>
  </r>
  <r>
    <n v="332673"/>
    <x v="0"/>
    <x v="16"/>
    <s v="WATERSTONE MER NAPA VLY 12"/>
    <x v="0"/>
    <x v="1"/>
    <n v="21.99"/>
    <n v="21.99"/>
    <n v="0"/>
  </r>
  <r>
    <n v="306715"/>
    <x v="0"/>
    <x v="4"/>
    <s v="Hana Fuji Apple Flavored Sake"/>
    <x v="0"/>
    <x v="43"/>
    <n v="10.49"/>
    <n v="10.49"/>
    <n v="283.23"/>
  </r>
  <r>
    <n v="90565"/>
    <x v="1"/>
    <x v="1"/>
    <s v="Busch Beer"/>
    <x v="5"/>
    <x v="42"/>
    <n v="22.49"/>
    <n v="22.49"/>
    <n v="112.44999999999999"/>
  </r>
  <r>
    <n v="317169"/>
    <x v="0"/>
    <x v="10"/>
    <s v="Lagar de Costa Doelas Albarino"/>
    <x v="0"/>
    <x v="58"/>
    <n v="14.99"/>
    <n v="11.49"/>
    <n v="448.11"/>
  </r>
  <r>
    <n v="22658"/>
    <x v="1"/>
    <x v="1"/>
    <s v="Oskar Blues Ten FIDY Imperial Stout"/>
    <x v="5"/>
    <x v="250"/>
    <n v="3.79"/>
    <n v="3.79"/>
    <n v="758"/>
  </r>
  <r>
    <n v="80450"/>
    <x v="0"/>
    <x v="16"/>
    <s v="Beaulieu Vineyard Coastal Estates Cabernet Sauvignon"/>
    <x v="4"/>
    <x v="52"/>
    <n v="13.69"/>
    <n v="13.39"/>
    <n v="93.73"/>
  </r>
  <r>
    <n v="64262"/>
    <x v="0"/>
    <x v="21"/>
    <s v="BOYER MARTENOT MEURSAULT"/>
    <x v="0"/>
    <x v="1"/>
    <n v="43.99"/>
    <n v="43.99"/>
    <n v="0"/>
  </r>
  <r>
    <n v="48415"/>
    <x v="2"/>
    <x v="2"/>
    <s v="The Compass Box Peat Monster Magnum Scotch Whiskey"/>
    <x v="0"/>
    <x v="123"/>
    <n v="68.989999999999995"/>
    <n v="68.989999999999995"/>
    <n v="5588.19"/>
  </r>
  <r>
    <n v="306851"/>
    <x v="0"/>
    <x v="20"/>
    <s v="Crystal Lake Plum White Blend"/>
    <x v="0"/>
    <x v="1"/>
    <n v="7.99"/>
    <n v="7.99"/>
    <n v="0"/>
  </r>
  <r>
    <n v="10864"/>
    <x v="2"/>
    <x v="5"/>
    <s v="Forbidden Secret White Chocolate American Cream Liqueur"/>
    <x v="0"/>
    <x v="101"/>
    <n v="18.489999999999998"/>
    <n v="18.489999999999998"/>
    <n v="1423.7299999999998"/>
  </r>
  <r>
    <n v="50687"/>
    <x v="2"/>
    <x v="8"/>
    <s v="Cruzan Aged Dark Rum"/>
    <x v="0"/>
    <x v="51"/>
    <n v="10.99"/>
    <n v="10.99"/>
    <n v="769.30000000000007"/>
  </r>
  <r>
    <n v="23049"/>
    <x v="1"/>
    <x v="1"/>
    <s v="HAYWARDS 5000 22OZ NR"/>
    <x v="1"/>
    <x v="1"/>
    <n v="4.12"/>
    <n v="4.12"/>
    <n v="0"/>
  </r>
  <r>
    <n v="195863"/>
    <x v="0"/>
    <x v="12"/>
    <s v="Perrier Jouet Grand Brut Champagne Brut Champagne Blend"/>
    <x v="6"/>
    <x v="1"/>
    <n v="23.99"/>
    <n v="23.99"/>
    <n v="0"/>
  </r>
  <r>
    <n v="13145"/>
    <x v="0"/>
    <x v="6"/>
    <s v="Stag's Leap Wine Cellars Aveta Sauvignon Blanc"/>
    <x v="0"/>
    <x v="111"/>
    <n v="22.99"/>
    <n v="22.99"/>
    <n v="1172.49"/>
  </r>
  <r>
    <n v="84255"/>
    <x v="0"/>
    <x v="6"/>
    <s v="Sutter Home Winery Sauvignon Blanc"/>
    <x v="0"/>
    <x v="207"/>
    <n v="6.99"/>
    <n v="6.99"/>
    <n v="1446.93"/>
  </r>
  <r>
    <n v="26963"/>
    <x v="1"/>
    <x v="1"/>
    <s v="Wells Sticky Toffee Pudding Ale"/>
    <x v="10"/>
    <x v="109"/>
    <n v="2.7"/>
    <n v="2.7"/>
    <n v="108"/>
  </r>
  <r>
    <n v="433330"/>
    <x v="0"/>
    <x v="21"/>
    <s v="Barons de Rothschild (Lafite) Bordeaux Blend"/>
    <x v="0"/>
    <x v="11"/>
    <n v="14.99"/>
    <n v="14.99"/>
    <n v="359.76"/>
  </r>
  <r>
    <n v="300225"/>
    <x v="0"/>
    <x v="3"/>
    <s v="Concha y Toro Don Melchor Cabernet Sauvignon"/>
    <x v="0"/>
    <x v="1"/>
    <n v="114.99"/>
    <n v="114.99"/>
    <n v="0"/>
  </r>
  <r>
    <n v="317771"/>
    <x v="0"/>
    <x v="11"/>
    <s v="GINI SANG"/>
    <x v="0"/>
    <x v="1"/>
    <n v="8.99"/>
    <n v="8.99"/>
    <n v="0"/>
  </r>
  <r>
    <n v="342239"/>
    <x v="2"/>
    <x v="15"/>
    <s v="El Decreto Tequila Blanco"/>
    <x v="0"/>
    <x v="119"/>
    <n v="39.99"/>
    <n v="39.99"/>
    <n v="4958.76"/>
  </r>
  <r>
    <n v="337139"/>
    <x v="0"/>
    <x v="11"/>
    <s v="ALVERDI P/GRIG"/>
    <x v="4"/>
    <x v="1"/>
    <n v="11.99"/>
    <n v="11.99"/>
    <n v="0"/>
  </r>
  <r>
    <n v="47992"/>
    <x v="0"/>
    <x v="11"/>
    <s v="Bolla Chianti DOCG Sangiovese"/>
    <x v="20"/>
    <x v="1"/>
    <n v="2.59"/>
    <n v="2.59"/>
    <n v="0"/>
  </r>
  <r>
    <n v="62707"/>
    <x v="0"/>
    <x v="24"/>
    <s v="Boutari Assyrtiko"/>
    <x v="0"/>
    <x v="61"/>
    <n v="23.99"/>
    <n v="23.99"/>
    <n v="527.78"/>
  </r>
  <r>
    <n v="425095"/>
    <x v="0"/>
    <x v="3"/>
    <s v="Vina Siegel Crucero Merlot"/>
    <x v="0"/>
    <x v="1"/>
    <n v="8.99"/>
    <n v="8.99"/>
    <n v="0"/>
  </r>
  <r>
    <n v="3719"/>
    <x v="1"/>
    <x v="1"/>
    <s v="Ommegang Three Philosophers"/>
    <x v="11"/>
    <x v="64"/>
    <n v="10.82"/>
    <n v="10.82"/>
    <n v="454.44"/>
  </r>
  <r>
    <n v="81660"/>
    <x v="0"/>
    <x v="11"/>
    <s v="Veglio Michelino e Figlio Dolcetto d'Alba DOC"/>
    <x v="0"/>
    <x v="1"/>
    <n v="19.690000000000001"/>
    <n v="19.690000000000001"/>
    <n v="0"/>
  </r>
  <r>
    <n v="334156"/>
    <x v="3"/>
    <x v="19"/>
    <s v="Gush Etzion Lone Oak Reserve Cabernet Sauvignon"/>
    <x v="0"/>
    <x v="41"/>
    <n v="38.99"/>
    <n v="38.99"/>
    <n v="38.99"/>
  </r>
  <r>
    <n v="337619"/>
    <x v="0"/>
    <x v="16"/>
    <s v="Bogle Vineyards Essential Red Old Vine Zinfandel"/>
    <x v="0"/>
    <x v="6"/>
    <n v="17.989999999999998"/>
    <n v="17.989999999999998"/>
    <n v="359.79999999999995"/>
  </r>
  <r>
    <n v="80009"/>
    <x v="0"/>
    <x v="6"/>
    <s v="Flipflop Wines Pinot Grigio"/>
    <x v="4"/>
    <x v="161"/>
    <n v="10.79"/>
    <n v="10.79"/>
    <n v="1025.05"/>
  </r>
  <r>
    <n v="94161"/>
    <x v="1"/>
    <x v="1"/>
    <s v="Miller Genuine Draft"/>
    <x v="5"/>
    <x v="20"/>
    <n v="25.99"/>
    <n v="25.99"/>
    <n v="441.83"/>
  </r>
  <r>
    <n v="334580"/>
    <x v="0"/>
    <x v="29"/>
    <s v="CALSTAR ROSE"/>
    <x v="0"/>
    <x v="1"/>
    <n v="25.99"/>
    <n v="25.99"/>
    <n v="0"/>
  </r>
  <r>
    <n v="38407"/>
    <x v="2"/>
    <x v="8"/>
    <s v="Bacardi Rum Light"/>
    <x v="6"/>
    <x v="289"/>
    <n v="7.49"/>
    <n v="7.49"/>
    <n v="6081.88"/>
  </r>
  <r>
    <n v="333409"/>
    <x v="0"/>
    <x v="16"/>
    <s v="Hedges Family Estate CMS Red Blend"/>
    <x v="0"/>
    <x v="27"/>
    <n v="14.99"/>
    <n v="14.99"/>
    <n v="119.92"/>
  </r>
  <r>
    <n v="60488"/>
    <x v="0"/>
    <x v="21"/>
    <s v="Maison Nicolas Pinot Noir"/>
    <x v="0"/>
    <x v="173"/>
    <n v="8.99"/>
    <n v="8.99"/>
    <n v="1231.6300000000001"/>
  </r>
  <r>
    <n v="77427"/>
    <x v="2"/>
    <x v="9"/>
    <s v="Shine On Georgia Moon Peach Corn Whiskey"/>
    <x v="0"/>
    <x v="24"/>
    <n v="11.99"/>
    <n v="11.99"/>
    <n v="407.66"/>
  </r>
  <r>
    <n v="86746"/>
    <x v="0"/>
    <x v="20"/>
    <s v="Taylor Country Cellars White Blend"/>
    <x v="23"/>
    <x v="113"/>
    <n v="9.99"/>
    <n v="9.99"/>
    <n v="589.41"/>
  </r>
  <r>
    <n v="328973"/>
    <x v="0"/>
    <x v="16"/>
    <s v="Wines That Rock The Grateful Dead Steal Your Face Red Wine Blend Syrah"/>
    <x v="0"/>
    <x v="1"/>
    <n v="15.49"/>
    <n v="15.49"/>
    <n v="0"/>
  </r>
  <r>
    <n v="82139"/>
    <x v="0"/>
    <x v="6"/>
    <s v="Meridian Vineyards Chardonnay"/>
    <x v="0"/>
    <x v="290"/>
    <n v="11.99"/>
    <n v="11.99"/>
    <n v="2421.98"/>
  </r>
  <r>
    <n v="70912"/>
    <x v="0"/>
    <x v="21"/>
    <s v="Georges Dubï¿½uf Beaujolais Nouveau Gamay"/>
    <x v="0"/>
    <x v="28"/>
    <n v="11.49"/>
    <n v="8.49"/>
    <n v="101.88"/>
  </r>
  <r>
    <n v="345483"/>
    <x v="0"/>
    <x v="22"/>
    <s v="St Michael Weinkellerei GMBH Auslese Riesling"/>
    <x v="0"/>
    <x v="8"/>
    <n v="10.79"/>
    <n v="10.79"/>
    <n v="507.12999999999994"/>
  </r>
  <r>
    <n v="325539"/>
    <x v="0"/>
    <x v="3"/>
    <s v="MAMITA CAB S/S"/>
    <x v="0"/>
    <x v="1"/>
    <n v="10.99"/>
    <n v="10.99"/>
    <n v="0"/>
  </r>
  <r>
    <n v="71972"/>
    <x v="2"/>
    <x v="2"/>
    <s v="Loch Lomond 12 Year Old Single Malt Scotch Whiskey"/>
    <x v="0"/>
    <x v="0"/>
    <n v="78.989999999999995"/>
    <n v="78.989999999999995"/>
    <n v="789.9"/>
  </r>
  <r>
    <n v="29210"/>
    <x v="1"/>
    <x v="1"/>
    <s v="PIRAAT BEGIAN ALE   11.2Z"/>
    <x v="10"/>
    <x v="1"/>
    <n v="4.2699999999999996"/>
    <n v="4.2699999999999996"/>
    <n v="0"/>
  </r>
  <r>
    <n v="319771"/>
    <x v="4"/>
    <x v="35"/>
    <s v="Angostura Bitters"/>
    <x v="8"/>
    <x v="167"/>
    <n v="26.25"/>
    <n v="26.25"/>
    <n v="3307.5"/>
  </r>
  <r>
    <n v="42405"/>
    <x v="2"/>
    <x v="26"/>
    <s v="George Dickel Barrel Select"/>
    <x v="0"/>
    <x v="103"/>
    <n v="39.99"/>
    <n v="39.99"/>
    <n v="2319.42"/>
  </r>
  <r>
    <n v="64572"/>
    <x v="0"/>
    <x v="11"/>
    <s v="Riunite Puglia IGT Rare White Blend"/>
    <x v="4"/>
    <x v="142"/>
    <n v="10.99"/>
    <n v="10.99"/>
    <n v="626.43000000000006"/>
  </r>
  <r>
    <n v="6327"/>
    <x v="1"/>
    <x v="1"/>
    <s v="The Orkney Skull Splitter Strong Ale"/>
    <x v="10"/>
    <x v="32"/>
    <n v="2.92"/>
    <n v="2.92"/>
    <n v="303.68"/>
  </r>
  <r>
    <n v="99753"/>
    <x v="1"/>
    <x v="1"/>
    <s v="Verhaeghe Duchesse de Bourgogne"/>
    <x v="0"/>
    <x v="26"/>
    <n v="12.77"/>
    <n v="12.77"/>
    <n v="38.31"/>
  </r>
  <r>
    <n v="73100"/>
    <x v="2"/>
    <x v="23"/>
    <s v="Dubliner Bourbon Cask Irish Whiskey"/>
    <x v="0"/>
    <x v="291"/>
    <n v="23.99"/>
    <n v="23.99"/>
    <n v="5109.87"/>
  </r>
  <r>
    <n v="44054"/>
    <x v="0"/>
    <x v="21"/>
    <s v="Faiveley Joseph Faiveley Bourgogne Rouge Pinot Noir"/>
    <x v="0"/>
    <x v="66"/>
    <n v="21.99"/>
    <n v="21.99"/>
    <n v="835.61999999999989"/>
  </r>
  <r>
    <n v="10120"/>
    <x v="2"/>
    <x v="26"/>
    <s v="J.W. Dant Bourbon Whiskey 100p"/>
    <x v="2"/>
    <x v="8"/>
    <n v="28.99"/>
    <n v="28.99"/>
    <n v="1362.53"/>
  </r>
  <r>
    <n v="4685"/>
    <x v="1"/>
    <x v="1"/>
    <s v="Tiger Lager"/>
    <x v="10"/>
    <x v="1"/>
    <n v="1.61"/>
    <n v="1.61"/>
    <n v="0"/>
  </r>
  <r>
    <n v="80704"/>
    <x v="0"/>
    <x v="10"/>
    <s v="Martin Codax Ergo Tempranillo"/>
    <x v="0"/>
    <x v="292"/>
    <n v="12.49"/>
    <n v="12.49"/>
    <n v="4134.1900000000005"/>
  </r>
  <r>
    <n v="344309"/>
    <x v="2"/>
    <x v="8"/>
    <s v="J. Wray Jamica Gold Rum"/>
    <x v="2"/>
    <x v="54"/>
    <n v="26.99"/>
    <n v="26.99"/>
    <n v="2267.16"/>
  </r>
  <r>
    <n v="198684"/>
    <x v="0"/>
    <x v="10"/>
    <s v="Bodegas Sierra Cantabria Seleccion Tempranillo"/>
    <x v="0"/>
    <x v="1"/>
    <n v="11.99"/>
    <n v="11.99"/>
    <n v="0"/>
  </r>
  <r>
    <n v="310977"/>
    <x v="0"/>
    <x v="6"/>
    <s v="TAVOLO MATTO CHARD"/>
    <x v="0"/>
    <x v="1"/>
    <n v="7.99"/>
    <n v="7.99"/>
    <n v="0"/>
  </r>
  <r>
    <n v="193232"/>
    <x v="0"/>
    <x v="16"/>
    <s v="Our Daily Red Organic Syrah"/>
    <x v="0"/>
    <x v="181"/>
    <n v="9.99"/>
    <n v="9.99"/>
    <n v="859.14"/>
  </r>
  <r>
    <n v="10696"/>
    <x v="1"/>
    <x v="1"/>
    <s v="FIRESTONE VARIETY"/>
    <x v="5"/>
    <x v="25"/>
    <n v="1.74"/>
    <n v="1.74"/>
    <n v="62.64"/>
  </r>
  <r>
    <n v="43501"/>
    <x v="2"/>
    <x v="2"/>
    <s v="Glenmorangie 25 Years Old Highland Single Malt Scotch Whiskey"/>
    <x v="0"/>
    <x v="1"/>
    <n v="489.99"/>
    <n v="489.99"/>
    <n v="0"/>
  </r>
  <r>
    <n v="29305"/>
    <x v="1"/>
    <x v="1"/>
    <s v="Brewer's Art ChopTank'd Saison"/>
    <x v="5"/>
    <x v="28"/>
    <n v="1.83"/>
    <n v="1.83"/>
    <n v="21.96"/>
  </r>
  <r>
    <n v="307618"/>
    <x v="0"/>
    <x v="16"/>
    <s v="Cherry Pie (Hundred Acre) Stanly Ranch Vineyard Pinot Noir"/>
    <x v="0"/>
    <x v="111"/>
    <n v="43.99"/>
    <n v="43.99"/>
    <n v="2243.4900000000002"/>
  </r>
  <r>
    <n v="315753"/>
    <x v="0"/>
    <x v="21"/>
    <s v="Domaine des Rouet Chinon Cabernet Franc"/>
    <x v="0"/>
    <x v="27"/>
    <n v="13.99"/>
    <n v="13.99"/>
    <n v="111.92"/>
  </r>
  <r>
    <n v="72060"/>
    <x v="0"/>
    <x v="4"/>
    <s v="RIUNITE LUSCIOUS PEACH"/>
    <x v="4"/>
    <x v="41"/>
    <n v="12.69"/>
    <n v="12.69"/>
    <n v="12.69"/>
  </r>
  <r>
    <n v="52264"/>
    <x v="2"/>
    <x v="9"/>
    <s v="Boru Vodka"/>
    <x v="15"/>
    <x v="112"/>
    <n v="18.489999999999998"/>
    <n v="18.489999999999998"/>
    <n v="277.34999999999997"/>
  </r>
  <r>
    <n v="342633"/>
    <x v="0"/>
    <x v="10"/>
    <s v="Bodegas Alvarez y Diez Lanzos Silga Verdejo"/>
    <x v="0"/>
    <x v="1"/>
    <n v="11.99"/>
    <n v="11.99"/>
    <n v="0"/>
  </r>
  <r>
    <n v="307822"/>
    <x v="0"/>
    <x v="16"/>
    <s v="Save Me"/>
    <x v="0"/>
    <x v="36"/>
    <n v="10.79"/>
    <n v="6.99"/>
    <n v="230.67000000000002"/>
  </r>
  <r>
    <n v="416185"/>
    <x v="0"/>
    <x v="12"/>
    <s v="Charles Orban Carte Noire Champagne Brut Champagne Blend"/>
    <x v="0"/>
    <x v="31"/>
    <n v="35.99"/>
    <n v="35.99"/>
    <n v="71.98"/>
  </r>
  <r>
    <n v="344371"/>
    <x v="0"/>
    <x v="21"/>
    <s v="LUCIEN LARDY FLEURIE LES ROCHES"/>
    <x v="0"/>
    <x v="1"/>
    <n v="20.99"/>
    <n v="20.99"/>
    <n v="0"/>
  </r>
  <r>
    <n v="33820"/>
    <x v="0"/>
    <x v="16"/>
    <s v="Silverado Vineyards Estate Grown Mt George Vineyard Merlot"/>
    <x v="0"/>
    <x v="7"/>
    <n v="32.99"/>
    <n v="32.99"/>
    <n v="197.94"/>
  </r>
  <r>
    <n v="24177"/>
    <x v="1"/>
    <x v="1"/>
    <s v="Crispin Honey Crisp Artisanal Reserve Natural Hard Apple Cider"/>
    <x v="1"/>
    <x v="28"/>
    <n v="6.04"/>
    <n v="6.04"/>
    <n v="72.48"/>
  </r>
  <r>
    <n v="80102"/>
    <x v="0"/>
    <x v="6"/>
    <s v="Rex Goliath Free Range Giant 47 Pound Rooster Moscato Muscat of Alexandria"/>
    <x v="4"/>
    <x v="41"/>
    <n v="13.99"/>
    <n v="13.99"/>
    <n v="13.99"/>
  </r>
  <r>
    <n v="342101"/>
    <x v="0"/>
    <x v="11"/>
    <s v="Tavernello Montepulciano D'Abruzzo DOC"/>
    <x v="4"/>
    <x v="92"/>
    <n v="10.79"/>
    <n v="10.79"/>
    <n v="280.53999999999996"/>
  </r>
  <r>
    <n v="145572"/>
    <x v="0"/>
    <x v="4"/>
    <s v="Blandy's Medium Dry Rainwater Tinta Negra Mole"/>
    <x v="0"/>
    <x v="82"/>
    <n v="18.489999999999998"/>
    <n v="18.489999999999998"/>
    <n v="425.27"/>
  </r>
  <r>
    <n v="407640"/>
    <x v="0"/>
    <x v="16"/>
    <s v="MILBRANDT MER TRAD"/>
    <x v="0"/>
    <x v="1"/>
    <n v="15.99"/>
    <n v="15.99"/>
    <n v="0"/>
  </r>
  <r>
    <n v="29130"/>
    <x v="0"/>
    <x v="14"/>
    <s v="Larressingle VSOP Armagnac"/>
    <x v="0"/>
    <x v="41"/>
    <n v="58.99"/>
    <n v="58.99"/>
    <n v="58.99"/>
  </r>
  <r>
    <n v="316897"/>
    <x v="0"/>
    <x v="16"/>
    <s v="Freemark Abbey Sycamore Vineyards Cabernet Sauvignon"/>
    <x v="0"/>
    <x v="31"/>
    <n v="139.99"/>
    <n v="139.99"/>
    <n v="279.98"/>
  </r>
  <r>
    <n v="308368"/>
    <x v="0"/>
    <x v="21"/>
    <s v="CH DU GLAZIN CANON FRONSAC"/>
    <x v="0"/>
    <x v="1"/>
    <n v="16.489999999999998"/>
    <n v="16.489999999999998"/>
    <n v="0"/>
  </r>
  <r>
    <n v="47768"/>
    <x v="0"/>
    <x v="6"/>
    <s v="Fox Brook Winery Pinot Grigio"/>
    <x v="0"/>
    <x v="28"/>
    <n v="5.99"/>
    <n v="5.99"/>
    <n v="71.88"/>
  </r>
  <r>
    <n v="16063"/>
    <x v="2"/>
    <x v="2"/>
    <s v="Mcclellands Speyside Single Malt Scotch Whiskey"/>
    <x v="0"/>
    <x v="103"/>
    <n v="19.989999999999998"/>
    <n v="19.989999999999998"/>
    <n v="1159.4199999999998"/>
  </r>
  <r>
    <n v="88391"/>
    <x v="0"/>
    <x v="14"/>
    <s v="Paul Masson Grande Amber Peach Brandy"/>
    <x v="6"/>
    <x v="162"/>
    <n v="6.49"/>
    <n v="6.49"/>
    <n v="324.5"/>
  </r>
  <r>
    <n v="318192"/>
    <x v="0"/>
    <x v="16"/>
    <s v="Geyser Peak UncensoRED Rare Red Blend"/>
    <x v="0"/>
    <x v="108"/>
    <n v="10.99"/>
    <n v="10.99"/>
    <n v="307.72000000000003"/>
  </r>
  <r>
    <n v="337145"/>
    <x v="2"/>
    <x v="2"/>
    <s v="Tomatin 12 Year Old Highland Single Malt Scotch Whiskey"/>
    <x v="0"/>
    <x v="5"/>
    <n v="38.99"/>
    <n v="38.99"/>
    <n v="350.91"/>
  </r>
  <r>
    <n v="47806"/>
    <x v="0"/>
    <x v="7"/>
    <s v="MENDOZA STATION RES MAL"/>
    <x v="0"/>
    <x v="1"/>
    <n v="12.69"/>
    <n v="12.69"/>
    <n v="0"/>
  </r>
  <r>
    <n v="11360"/>
    <x v="1"/>
    <x v="1"/>
    <s v="Lagunitas 12th Of Never Ale"/>
    <x v="5"/>
    <x v="38"/>
    <n v="1.67"/>
    <n v="1.67"/>
    <n v="80.16"/>
  </r>
  <r>
    <n v="10278"/>
    <x v="2"/>
    <x v="26"/>
    <s v="Wild Turkey 101 Kentucky Straight Bourbon Whiskey"/>
    <x v="35"/>
    <x v="47"/>
    <n v="7.99"/>
    <n v="7.99"/>
    <n v="279.65000000000003"/>
  </r>
  <r>
    <n v="82119"/>
    <x v="0"/>
    <x v="10"/>
    <s v="Freixenet Mia White Cava Blend"/>
    <x v="0"/>
    <x v="8"/>
    <n v="10.99"/>
    <n v="10.99"/>
    <n v="516.53"/>
  </r>
  <r>
    <n v="301568"/>
    <x v="0"/>
    <x v="6"/>
    <s v="Husch Vineyards Estate Bottled La Ribera Vineyards Sauvignon Blanc"/>
    <x v="0"/>
    <x v="1"/>
    <n v="15.99"/>
    <n v="15.99"/>
    <n v="0"/>
  </r>
  <r>
    <n v="97918"/>
    <x v="1"/>
    <x v="1"/>
    <s v="Stella Artois Lager"/>
    <x v="10"/>
    <x v="293"/>
    <n v="1.67"/>
    <n v="1.67"/>
    <n v="981.95999999999992"/>
  </r>
  <r>
    <n v="3328"/>
    <x v="1"/>
    <x v="1"/>
    <s v="Winter Storm Imperial ESB"/>
    <x v="5"/>
    <x v="294"/>
    <n v="1.57"/>
    <n v="1.57"/>
    <n v="1648.5"/>
  </r>
  <r>
    <n v="333652"/>
    <x v="3"/>
    <x v="19"/>
    <s v="Don Alfonso Estate Bottled Cabernet Sauvignon"/>
    <x v="0"/>
    <x v="28"/>
    <n v="6.99"/>
    <n v="6.99"/>
    <n v="83.88"/>
  </r>
  <r>
    <n v="358169"/>
    <x v="0"/>
    <x v="21"/>
    <s v="Maison de la Colline La Craie Pouilly Fume Sauvignon Blanc"/>
    <x v="0"/>
    <x v="27"/>
    <n v="19.989999999999998"/>
    <n v="19.989999999999998"/>
    <n v="159.91999999999999"/>
  </r>
  <r>
    <n v="307021"/>
    <x v="0"/>
    <x v="16"/>
    <s v="James Mitchell Winery Estate Grown Cabernet Sauvignon"/>
    <x v="0"/>
    <x v="1"/>
    <n v="15.49"/>
    <n v="15.49"/>
    <n v="0"/>
  </r>
  <r>
    <n v="65056"/>
    <x v="0"/>
    <x v="21"/>
    <s v="FRENCH RABBIT CABERNET"/>
    <x v="15"/>
    <x v="1"/>
    <n v="11.99"/>
    <n v="11.99"/>
    <n v="0"/>
  </r>
  <r>
    <n v="153451"/>
    <x v="0"/>
    <x v="11"/>
    <s v="Fonterosso Riserva Chianti Chianti Blend"/>
    <x v="0"/>
    <x v="36"/>
    <n v="13.99"/>
    <n v="13.99"/>
    <n v="461.67"/>
  </r>
  <r>
    <n v="28690"/>
    <x v="2"/>
    <x v="2"/>
    <s v="Macallan Fine Oak 10 Year Old Highland Single Malt Whiskey"/>
    <x v="0"/>
    <x v="295"/>
    <n v="55.99"/>
    <n v="55.99"/>
    <n v="20772.29"/>
  </r>
  <r>
    <n v="32298"/>
    <x v="0"/>
    <x v="25"/>
    <s v="Woop Woop Shiraz"/>
    <x v="0"/>
    <x v="296"/>
    <n v="13.99"/>
    <n v="13.99"/>
    <n v="1874.66"/>
  </r>
  <r>
    <n v="81130"/>
    <x v="0"/>
    <x v="21"/>
    <s v="Chateau Leognan Pessac leognan Cabernet Sauvignon"/>
    <x v="0"/>
    <x v="37"/>
    <n v="41.99"/>
    <n v="41.99"/>
    <n v="755.82"/>
  </r>
  <r>
    <n v="4634"/>
    <x v="1"/>
    <x v="1"/>
    <s v="Smutty Nose Old Brown Dog Ale"/>
    <x v="5"/>
    <x v="7"/>
    <n v="1.42"/>
    <n v="1.42"/>
    <n v="8.52"/>
  </r>
  <r>
    <n v="12222"/>
    <x v="2"/>
    <x v="26"/>
    <s v="Jefferson's Ocean Aged at Sea Cask Strength Very Small Batch Kentucky Straight Bourbon Whiskey"/>
    <x v="0"/>
    <x v="37"/>
    <n v="81.99"/>
    <n v="81.99"/>
    <n v="1475.82"/>
  </r>
  <r>
    <n v="30134"/>
    <x v="1"/>
    <x v="1"/>
    <s v="UNIBROUE 17 GRAN RES   6L"/>
    <x v="45"/>
    <x v="1"/>
    <n v="251.58"/>
    <n v="251.58"/>
    <n v="0"/>
  </r>
  <r>
    <n v="80241"/>
    <x v="0"/>
    <x v="17"/>
    <s v="Taylor Wine Company Golden Sherry Concord"/>
    <x v="4"/>
    <x v="150"/>
    <n v="11.99"/>
    <n v="11.99"/>
    <n v="1534.72"/>
  </r>
  <r>
    <n v="323418"/>
    <x v="2"/>
    <x v="26"/>
    <s v="Pow Wow Botanical Rye Whiskey"/>
    <x v="0"/>
    <x v="1"/>
    <n v="36.99"/>
    <n v="36.99"/>
    <n v="0"/>
  </r>
  <r>
    <n v="311091"/>
    <x v="0"/>
    <x v="16"/>
    <s v="CLINE COOL CLIMATE P/NOIR"/>
    <x v="0"/>
    <x v="1"/>
    <n v="17.489999999999998"/>
    <n v="17.489999999999998"/>
    <n v="0"/>
  </r>
  <r>
    <n v="62073"/>
    <x v="0"/>
    <x v="16"/>
    <s v="Buehler Vineyards Cabernet Sauvignon"/>
    <x v="0"/>
    <x v="7"/>
    <n v="29.99"/>
    <n v="29.99"/>
    <n v="179.94"/>
  </r>
  <r>
    <n v="42930"/>
    <x v="0"/>
    <x v="11"/>
    <s v="Azienda Agricola Bucci Superiore Verdicchio Dei Castelli di Jesi Classico"/>
    <x v="0"/>
    <x v="15"/>
    <n v="21.99"/>
    <n v="21.99"/>
    <n v="241.89"/>
  </r>
  <r>
    <n v="11176"/>
    <x v="1"/>
    <x v="1"/>
    <s v="DUCLAW SOUR ME THIS DRY HOPPED"/>
    <x v="5"/>
    <x v="1"/>
    <n v="1.74"/>
    <n v="1.74"/>
    <n v="0"/>
  </r>
  <r>
    <n v="313550"/>
    <x v="0"/>
    <x v="6"/>
    <s v="Campbell &amp; McGill Selections Stillman St. Chardonnay"/>
    <x v="0"/>
    <x v="172"/>
    <n v="16.989999999999998"/>
    <n v="16.989999999999998"/>
    <n v="1698.9999999999998"/>
  </r>
  <r>
    <n v="84933"/>
    <x v="0"/>
    <x v="12"/>
    <s v="Moet &amp; Chandon Grand Vintage Brut Rose Champagne Rose Champagne Blend"/>
    <x v="0"/>
    <x v="43"/>
    <n v="73.989999999999995"/>
    <n v="73.989999999999995"/>
    <n v="1997.7299999999998"/>
  </r>
  <r>
    <n v="47888"/>
    <x v="0"/>
    <x v="14"/>
    <s v="DeKuyper Apricot Brandy"/>
    <x v="0"/>
    <x v="42"/>
    <n v="8.99"/>
    <n v="8.99"/>
    <n v="44.95"/>
  </r>
  <r>
    <n v="81650"/>
    <x v="0"/>
    <x v="25"/>
    <s v="19 Crimes The Warden Reserve Shiraz"/>
    <x v="0"/>
    <x v="251"/>
    <n v="22.99"/>
    <n v="22.99"/>
    <n v="3103.6499999999996"/>
  </r>
  <r>
    <n v="73983"/>
    <x v="2"/>
    <x v="2"/>
    <s v="Glen Grant The Major's Reserve Single Malt Scotch Whiskey"/>
    <x v="0"/>
    <x v="48"/>
    <n v="30.99"/>
    <n v="30.99"/>
    <n v="123.96"/>
  </r>
  <r>
    <n v="80427"/>
    <x v="2"/>
    <x v="5"/>
    <s v="St. Elder Liqueur Natural Elderflower"/>
    <x v="24"/>
    <x v="297"/>
    <n v="1.29"/>
    <n v="1.29"/>
    <n v="1372.56"/>
  </r>
  <r>
    <n v="43350"/>
    <x v="2"/>
    <x v="15"/>
    <s v="AsomBroso La Rosa Reposado Tequila"/>
    <x v="0"/>
    <x v="1"/>
    <n v="67.989999999999995"/>
    <n v="67.989999999999995"/>
    <n v="0"/>
  </r>
  <r>
    <n v="331721"/>
    <x v="0"/>
    <x v="0"/>
    <s v="Riebeek Cellars Chenin Blanc"/>
    <x v="0"/>
    <x v="1"/>
    <n v="7.99"/>
    <n v="7.99"/>
    <n v="0"/>
  </r>
  <r>
    <n v="435678"/>
    <x v="0"/>
    <x v="7"/>
    <s v="Bodega Pulenta Wines La Flor Malbec"/>
    <x v="0"/>
    <x v="5"/>
    <n v="14.99"/>
    <n v="14.99"/>
    <n v="134.91"/>
  </r>
  <r>
    <n v="77287"/>
    <x v="2"/>
    <x v="9"/>
    <s v="Finlandia All Natural Coconut Vodka"/>
    <x v="0"/>
    <x v="81"/>
    <n v="14.49"/>
    <n v="14.49"/>
    <n v="1318.59"/>
  </r>
  <r>
    <n v="201238"/>
    <x v="0"/>
    <x v="6"/>
    <s v="Maxwell Creek Sauvignon Blanc"/>
    <x v="0"/>
    <x v="41"/>
    <n v="13.49"/>
    <n v="13.49"/>
    <n v="13.49"/>
  </r>
  <r>
    <n v="80829"/>
    <x v="0"/>
    <x v="16"/>
    <s v="Domaine Carneros Pinot Noir"/>
    <x v="0"/>
    <x v="7"/>
    <n v="34.99"/>
    <n v="34.99"/>
    <n v="209.94"/>
  </r>
  <r>
    <n v="336391"/>
    <x v="2"/>
    <x v="23"/>
    <s v="Glendalough 7 Years Old Single Malt Irish Whiskey"/>
    <x v="0"/>
    <x v="83"/>
    <n v="58.99"/>
    <n v="58.99"/>
    <n v="4247.28"/>
  </r>
  <r>
    <n v="314142"/>
    <x v="0"/>
    <x v="12"/>
    <s v="Fermi Bohigas X Xarel lo"/>
    <x v="0"/>
    <x v="5"/>
    <n v="12.69"/>
    <n v="12.69"/>
    <n v="114.21"/>
  </r>
  <r>
    <n v="359645"/>
    <x v="2"/>
    <x v="5"/>
    <s v="Efe Klasik Blue Finest Turkish Raki"/>
    <x v="0"/>
    <x v="251"/>
    <n v="20.99"/>
    <n v="20.99"/>
    <n v="2833.6499999999996"/>
  </r>
  <r>
    <n v="15610"/>
    <x v="0"/>
    <x v="16"/>
    <s v="Marietta Cellars Old Vine Red Lot Number 63 Rare Red Blend"/>
    <x v="0"/>
    <x v="7"/>
    <n v="15.99"/>
    <n v="15.99"/>
    <n v="95.94"/>
  </r>
  <r>
    <n v="345418"/>
    <x v="2"/>
    <x v="23"/>
    <s v="Straw Boys Poitin Irish Moonshine"/>
    <x v="0"/>
    <x v="28"/>
    <n v="29.99"/>
    <n v="29.99"/>
    <n v="359.88"/>
  </r>
  <r>
    <n v="340072"/>
    <x v="0"/>
    <x v="16"/>
    <s v="LOVE NOIR P/NOIR"/>
    <x v="0"/>
    <x v="1"/>
    <n v="11.99"/>
    <n v="11.99"/>
    <n v="0"/>
  </r>
  <r>
    <n v="427918"/>
    <x v="0"/>
    <x v="10"/>
    <s v="BARON LADRON DE GUEVARA CRIAN"/>
    <x v="0"/>
    <x v="1"/>
    <n v="16.989999999999998"/>
    <n v="16.989999999999998"/>
    <n v="0"/>
  </r>
  <r>
    <n v="72592"/>
    <x v="2"/>
    <x v="13"/>
    <s v="Margaritaville Mango Margarita Ready to Drink"/>
    <x v="2"/>
    <x v="254"/>
    <n v="15.49"/>
    <n v="13.79"/>
    <n v="1806.4899999999998"/>
  </r>
  <r>
    <n v="70901"/>
    <x v="2"/>
    <x v="13"/>
    <s v="Finest Call Bloody Mary Drink Mix"/>
    <x v="15"/>
    <x v="233"/>
    <n v="3.59"/>
    <n v="3.59"/>
    <n v="750.31"/>
  </r>
  <r>
    <n v="74221"/>
    <x v="2"/>
    <x v="8"/>
    <s v="Bacardi Raspberry Rum"/>
    <x v="15"/>
    <x v="139"/>
    <n v="18.489999999999998"/>
    <n v="18.489999999999998"/>
    <n v="1571.6499999999999"/>
  </r>
  <r>
    <n v="344551"/>
    <x v="2"/>
    <x v="8"/>
    <s v="Dogfish Head Barrel Honey Rum"/>
    <x v="0"/>
    <x v="62"/>
    <n v="26.98"/>
    <n v="26.98"/>
    <n v="863.36"/>
  </r>
  <r>
    <n v="134066"/>
    <x v="0"/>
    <x v="11"/>
    <s v="Tommasi Le Rosse Veneto IGT Pinot Grigio"/>
    <x v="0"/>
    <x v="48"/>
    <n v="14.39"/>
    <n v="14.39"/>
    <n v="57.56"/>
  </r>
  <r>
    <n v="315214"/>
    <x v="0"/>
    <x v="6"/>
    <s v="Spellbound Chardonnay"/>
    <x v="0"/>
    <x v="112"/>
    <n v="16.489999999999998"/>
    <n v="16.489999999999998"/>
    <n v="247.34999999999997"/>
  </r>
  <r>
    <n v="73319"/>
    <x v="2"/>
    <x v="30"/>
    <s v="Mellow Kentucky Straight Corn Whiskey"/>
    <x v="0"/>
    <x v="36"/>
    <n v="11.49"/>
    <n v="11.49"/>
    <n v="379.17"/>
  </r>
  <r>
    <n v="354503"/>
    <x v="0"/>
    <x v="4"/>
    <s v="Tozai Sake Junmai Nigori Snow Maiden"/>
    <x v="27"/>
    <x v="3"/>
    <n v="10.99"/>
    <n v="10.99"/>
    <n v="208.81"/>
  </r>
  <r>
    <n v="30108"/>
    <x v="1"/>
    <x v="1"/>
    <s v="4 HANDS HUGO   12/16.9"/>
    <x v="3"/>
    <x v="1"/>
    <n v="8.34"/>
    <n v="8.34"/>
    <n v="0"/>
  </r>
  <r>
    <n v="41676"/>
    <x v="0"/>
    <x v="27"/>
    <s v="Selaks Premium Selection Sauvignon Blanc"/>
    <x v="0"/>
    <x v="48"/>
    <n v="19.690000000000001"/>
    <n v="19.690000000000001"/>
    <n v="78.760000000000005"/>
  </r>
  <r>
    <n v="342163"/>
    <x v="0"/>
    <x v="11"/>
    <s v="Santa Sofia Recioto di Soave Classico Garganega"/>
    <x v="7"/>
    <x v="1"/>
    <n v="30.99"/>
    <n v="30.99"/>
    <n v="0"/>
  </r>
  <r>
    <n v="42604"/>
    <x v="0"/>
    <x v="16"/>
    <s v="ROTH CAB"/>
    <x v="0"/>
    <x v="1"/>
    <n v="25.99"/>
    <n v="25.99"/>
    <n v="0"/>
  </r>
  <r>
    <n v="331808"/>
    <x v="0"/>
    <x v="6"/>
    <s v="Taken Wine Co. Complicated Chardonnay"/>
    <x v="0"/>
    <x v="1"/>
    <n v="15.49"/>
    <n v="15.49"/>
    <n v="0"/>
  </r>
  <r>
    <n v="82630"/>
    <x v="0"/>
    <x v="21"/>
    <s v="Les Tours d'Amelie Estate Bottled Chardonnay"/>
    <x v="0"/>
    <x v="43"/>
    <n v="8.99"/>
    <n v="8.99"/>
    <n v="242.73000000000002"/>
  </r>
  <r>
    <n v="80373"/>
    <x v="0"/>
    <x v="17"/>
    <s v="Sheffield Cellars Tawny Port Rare Red Blend"/>
    <x v="4"/>
    <x v="139"/>
    <n v="11.99"/>
    <n v="11.99"/>
    <n v="1019.15"/>
  </r>
  <r>
    <n v="41398"/>
    <x v="0"/>
    <x v="10"/>
    <s v="ADEGAS VINUM ESENAIA DIVINA"/>
    <x v="0"/>
    <x v="1"/>
    <n v="18.989999999999998"/>
    <n v="18.989999999999998"/>
    <n v="0"/>
  </r>
  <r>
    <n v="48434"/>
    <x v="0"/>
    <x v="27"/>
    <s v="Seresin Sauvignon Blanc"/>
    <x v="0"/>
    <x v="1"/>
    <n v="21.99"/>
    <n v="21.99"/>
    <n v="0"/>
  </r>
  <r>
    <n v="68721"/>
    <x v="2"/>
    <x v="15"/>
    <s v="Patron Anejo Tequila"/>
    <x v="6"/>
    <x v="113"/>
    <n v="38.99"/>
    <n v="38.99"/>
    <n v="2300.4100000000003"/>
  </r>
  <r>
    <n v="69442"/>
    <x v="2"/>
    <x v="26"/>
    <s v="Blanton's Original Single Barrel Bourbon Whiskey"/>
    <x v="0"/>
    <x v="185"/>
    <n v="55.99"/>
    <n v="55.99"/>
    <n v="-223.96"/>
  </r>
  <r>
    <n v="10865"/>
    <x v="2"/>
    <x v="5"/>
    <s v="Forbidden Secret Dark Mocha American Cream Liqueur"/>
    <x v="0"/>
    <x v="140"/>
    <n v="18.489999999999998"/>
    <n v="18.489999999999998"/>
    <n v="1368.26"/>
  </r>
  <r>
    <n v="81134"/>
    <x v="0"/>
    <x v="16"/>
    <s v="Sledgehammer Zinfandel"/>
    <x v="0"/>
    <x v="5"/>
    <n v="10.49"/>
    <n v="10.49"/>
    <n v="94.41"/>
  </r>
  <r>
    <n v="337894"/>
    <x v="0"/>
    <x v="6"/>
    <s v="Galerie Terracea Riesling"/>
    <x v="0"/>
    <x v="48"/>
    <n v="28.99"/>
    <n v="28.99"/>
    <n v="115.96"/>
  </r>
  <r>
    <n v="48192"/>
    <x v="2"/>
    <x v="5"/>
    <s v="Conjure Cognac"/>
    <x v="0"/>
    <x v="121"/>
    <n v="32.99"/>
    <n v="32.99"/>
    <n v="1484.5500000000002"/>
  </r>
  <r>
    <n v="311586"/>
    <x v="0"/>
    <x v="6"/>
    <s v="Sanford Flor de Campo Chardonnay"/>
    <x v="0"/>
    <x v="1"/>
    <n v="14.99"/>
    <n v="14.99"/>
    <n v="0"/>
  </r>
  <r>
    <n v="339720"/>
    <x v="0"/>
    <x v="12"/>
    <s v="Ridgeview Bloomsbury Brut Champagne Blend"/>
    <x v="0"/>
    <x v="31"/>
    <n v="33.99"/>
    <n v="33.99"/>
    <n v="67.98"/>
  </r>
  <r>
    <n v="25224"/>
    <x v="0"/>
    <x v="16"/>
    <s v="Beaulieu Vineyard Cabernet Sauvignon"/>
    <x v="0"/>
    <x v="131"/>
    <n v="28.99"/>
    <n v="28.99"/>
    <n v="4928.3"/>
  </r>
  <r>
    <n v="79424"/>
    <x v="2"/>
    <x v="5"/>
    <s v="Art in the Age &quot;Rhuby&quot; Rhubarb Tea Liqueur 80 Proof"/>
    <x v="0"/>
    <x v="6"/>
    <n v="28.99"/>
    <n v="28.99"/>
    <n v="579.79999999999995"/>
  </r>
  <r>
    <n v="332333"/>
    <x v="0"/>
    <x v="10"/>
    <s v="Santiago Queirolo Intipalka Valle Del Sol Chardonnay"/>
    <x v="0"/>
    <x v="47"/>
    <n v="15.99"/>
    <n v="15.99"/>
    <n v="559.65"/>
  </r>
  <r>
    <n v="45423"/>
    <x v="0"/>
    <x v="12"/>
    <s v="Alfred Basely Brut Champagne Brut Champagne Blend"/>
    <x v="0"/>
    <x v="6"/>
    <n v="27.99"/>
    <n v="27.99"/>
    <n v="559.79999999999995"/>
  </r>
  <r>
    <n v="71485"/>
    <x v="2"/>
    <x v="9"/>
    <s v="Twenty Grand Apple Vodka"/>
    <x v="0"/>
    <x v="186"/>
    <n v="29.99"/>
    <n v="29.99"/>
    <n v="3328.89"/>
  </r>
  <r>
    <n v="310539"/>
    <x v="0"/>
    <x v="11"/>
    <s v="VinTesa Vineyards Winemaker's Selection Red Tempranillo"/>
    <x v="23"/>
    <x v="1"/>
    <n v="18.489999999999998"/>
    <n v="18.489999999999998"/>
    <n v="0"/>
  </r>
  <r>
    <n v="301429"/>
    <x v="0"/>
    <x v="4"/>
    <s v="Taï¿½pobo Kagor Tairovskiy Cabernet Sauvignon"/>
    <x v="0"/>
    <x v="1"/>
    <n v="12.69"/>
    <n v="12.69"/>
    <n v="0"/>
  </r>
  <r>
    <n v="76001"/>
    <x v="1"/>
    <x v="32"/>
    <s v="Catdaddy Original Spiced Moonshine"/>
    <x v="0"/>
    <x v="31"/>
    <n v="27.99"/>
    <n v="27.99"/>
    <n v="55.98"/>
  </r>
  <r>
    <n v="73814"/>
    <x v="0"/>
    <x v="25"/>
    <s v="Rosemount Estate Diamond Label Merlot"/>
    <x v="0"/>
    <x v="8"/>
    <n v="11.99"/>
    <n v="7.49"/>
    <n v="352.03000000000003"/>
  </r>
  <r>
    <n v="10638"/>
    <x v="0"/>
    <x v="29"/>
    <s v="Franzia Pink Moscato Muscat"/>
    <x v="36"/>
    <x v="1"/>
    <n v="16.989999999999998"/>
    <n v="16.989999999999998"/>
    <n v="0"/>
  </r>
  <r>
    <n v="73636"/>
    <x v="0"/>
    <x v="25"/>
    <s v="Penfolds Rawson's Retreat Merlot"/>
    <x v="0"/>
    <x v="173"/>
    <n v="8.99"/>
    <n v="8.99"/>
    <n v="1231.6300000000001"/>
  </r>
  <r>
    <n v="10345"/>
    <x v="1"/>
    <x v="1"/>
    <s v="KLOUD   NR"/>
    <x v="7"/>
    <x v="1"/>
    <n v="3.09"/>
    <n v="3.09"/>
    <n v="0"/>
  </r>
  <r>
    <n v="29280"/>
    <x v="1"/>
    <x v="1"/>
    <s v="EVIL TWIN LOW LIFE"/>
    <x v="8"/>
    <x v="1"/>
    <n v="2.5499999999999998"/>
    <n v="2.5499999999999998"/>
    <n v="0"/>
  </r>
  <r>
    <n v="10899"/>
    <x v="0"/>
    <x v="12"/>
    <s v="Opici Destello Rose Brut Reserva Cava Blend"/>
    <x v="0"/>
    <x v="1"/>
    <n v="10.99"/>
    <n v="10.99"/>
    <n v="0"/>
  </r>
  <r>
    <n v="313221"/>
    <x v="0"/>
    <x v="6"/>
    <s v="Donati Family Vineyard Sisters Forever Un Oaked Chardonnay"/>
    <x v="0"/>
    <x v="37"/>
    <n v="15.99"/>
    <n v="15.99"/>
    <n v="287.82"/>
  </r>
  <r>
    <n v="79758"/>
    <x v="0"/>
    <x v="17"/>
    <s v="Stock Lionello Vermouth Rosso Original Red Blend"/>
    <x v="4"/>
    <x v="182"/>
    <n v="11.99"/>
    <n v="11.99"/>
    <n v="1810.49"/>
  </r>
  <r>
    <n v="67199"/>
    <x v="0"/>
    <x v="25"/>
    <s v="Penfolds Bin 407 Cabernet Sauvignon"/>
    <x v="0"/>
    <x v="94"/>
    <n v="60.99"/>
    <n v="60.99"/>
    <n v="3659.4"/>
  </r>
  <r>
    <n v="41877"/>
    <x v="2"/>
    <x v="26"/>
    <s v="OLD FORESTER BIRTHDAY BOTTLE"/>
    <x v="0"/>
    <x v="1"/>
    <n v="71.989999999999995"/>
    <n v="71.989999999999995"/>
    <n v="0"/>
  </r>
  <r>
    <n v="302255"/>
    <x v="0"/>
    <x v="21"/>
    <s v="Domaine Le Pas de l'Escalette Les Clapas Terrasses du Larzac Red Southern Rhone Blend"/>
    <x v="0"/>
    <x v="1"/>
    <n v="23.99"/>
    <n v="23.99"/>
    <n v="0"/>
  </r>
  <r>
    <n v="345422"/>
    <x v="2"/>
    <x v="30"/>
    <s v="Brothership 10 Year Old Irish American Whiskey"/>
    <x v="0"/>
    <x v="37"/>
    <n v="42.99"/>
    <n v="42.99"/>
    <n v="773.82"/>
  </r>
  <r>
    <n v="336637"/>
    <x v="0"/>
    <x v="6"/>
    <s v="Acacia A By Acacia Chardonnay"/>
    <x v="0"/>
    <x v="37"/>
    <n v="11.99"/>
    <n v="10.89"/>
    <n v="196.02"/>
  </r>
  <r>
    <n v="400351"/>
    <x v="0"/>
    <x v="17"/>
    <s v="FUZELO VINHO VERDE"/>
    <x v="0"/>
    <x v="1"/>
    <n v="8.99"/>
    <n v="8.99"/>
    <n v="0"/>
  </r>
  <r>
    <n v="338059"/>
    <x v="0"/>
    <x v="11"/>
    <s v="Terra Viva Veneto IGT Pinot Grigio"/>
    <x v="0"/>
    <x v="92"/>
    <n v="8.99"/>
    <n v="8.99"/>
    <n v="233.74"/>
  </r>
  <r>
    <n v="77453"/>
    <x v="0"/>
    <x v="27"/>
    <s v="Cloudy Bay Pinot Noir"/>
    <x v="0"/>
    <x v="35"/>
    <n v="34.99"/>
    <n v="34.99"/>
    <n v="1294.6300000000001"/>
  </r>
  <r>
    <n v="29890"/>
    <x v="0"/>
    <x v="25"/>
    <s v="Ballast Stone Steeple Jack Unwooded Chardonnay"/>
    <x v="0"/>
    <x v="28"/>
    <n v="7.99"/>
    <n v="7.99"/>
    <n v="95.88"/>
  </r>
  <r>
    <n v="83615"/>
    <x v="0"/>
    <x v="6"/>
    <s v="Sebastiani Vineyards &amp; Winery Chardonnay"/>
    <x v="0"/>
    <x v="79"/>
    <n v="12.69"/>
    <n v="8.39"/>
    <n v="805.44"/>
  </r>
  <r>
    <n v="24865"/>
    <x v="1"/>
    <x v="1"/>
    <s v="Brewer's Alley 1634 Ale"/>
    <x v="5"/>
    <x v="64"/>
    <n v="1.61"/>
    <n v="1.61"/>
    <n v="67.62"/>
  </r>
  <r>
    <n v="82471"/>
    <x v="0"/>
    <x v="21"/>
    <s v="Chateau Mamin Graves Merlot"/>
    <x v="0"/>
    <x v="36"/>
    <n v="13.69"/>
    <n v="10.99"/>
    <n v="362.67"/>
  </r>
  <r>
    <n v="342445"/>
    <x v="2"/>
    <x v="28"/>
    <s v="Dogfish Head Whole Leaf Gin"/>
    <x v="0"/>
    <x v="35"/>
    <n v="35.99"/>
    <n v="35.99"/>
    <n v="1331.63"/>
  </r>
  <r>
    <n v="78716"/>
    <x v="2"/>
    <x v="2"/>
    <s v="The Balvenie Tun 1509 Single Malt Whiskey Batch 2"/>
    <x v="0"/>
    <x v="56"/>
    <n v="364.99"/>
    <n v="364.99"/>
    <n v="22629.38"/>
  </r>
  <r>
    <n v="325365"/>
    <x v="0"/>
    <x v="11"/>
    <s v="TROPICAL MANGO MOSCATO"/>
    <x v="0"/>
    <x v="1"/>
    <n v="11.99"/>
    <n v="11.99"/>
    <n v="0"/>
  </r>
  <r>
    <n v="80098"/>
    <x v="0"/>
    <x v="17"/>
    <s v="Cribari Cellars Marsala Palomino"/>
    <x v="4"/>
    <x v="180"/>
    <n v="8.59"/>
    <n v="8.59"/>
    <n v="944.9"/>
  </r>
  <r>
    <n v="173258"/>
    <x v="0"/>
    <x v="10"/>
    <s v="Quinta do Casal Branco Vinho Branco Fernao Pires"/>
    <x v="0"/>
    <x v="41"/>
    <n v="6.99"/>
    <n v="6.99"/>
    <n v="6.99"/>
  </r>
  <r>
    <n v="409014"/>
    <x v="0"/>
    <x v="12"/>
    <s v="DELORME CHARD BRUT RES"/>
    <x v="0"/>
    <x v="1"/>
    <n v="9.99"/>
    <n v="9.99"/>
    <n v="0"/>
  </r>
  <r>
    <n v="44082"/>
    <x v="0"/>
    <x v="21"/>
    <s v="ALBERT BICHOT BOURG P/NOIR"/>
    <x v="0"/>
    <x v="1"/>
    <n v="20.99"/>
    <n v="20.99"/>
    <n v="0"/>
  </r>
  <r>
    <n v="306284"/>
    <x v="2"/>
    <x v="9"/>
    <s v="Pinnacle Cake Vodka"/>
    <x v="0"/>
    <x v="0"/>
    <n v="10.79"/>
    <n v="10.79"/>
    <n v="107.89999999999999"/>
  </r>
  <r>
    <n v="233036"/>
    <x v="0"/>
    <x v="11"/>
    <s v="E'Lunes Moscato &amp; Strawberries Muscat"/>
    <x v="0"/>
    <x v="1"/>
    <n v="12.69"/>
    <n v="12.69"/>
    <n v="0"/>
  </r>
  <r>
    <n v="29629"/>
    <x v="0"/>
    <x v="25"/>
    <s v="Ballast Stone Steeple Jack Merlot"/>
    <x v="0"/>
    <x v="15"/>
    <n v="7.99"/>
    <n v="7.99"/>
    <n v="87.89"/>
  </r>
  <r>
    <n v="45046"/>
    <x v="0"/>
    <x v="11"/>
    <s v="Italo Cescon Veneto IGT Pinot Grigio"/>
    <x v="0"/>
    <x v="0"/>
    <n v="17.489999999999998"/>
    <n v="17.489999999999998"/>
    <n v="174.89999999999998"/>
  </r>
  <r>
    <n v="46722"/>
    <x v="0"/>
    <x v="11"/>
    <s v="VILLA BELLA AMARONE FRACO"/>
    <x v="0"/>
    <x v="1"/>
    <n v="49.99"/>
    <n v="49.99"/>
    <n v="0"/>
  </r>
  <r>
    <n v="334302"/>
    <x v="0"/>
    <x v="3"/>
    <s v="Santa Carolina Reserva Sauvignon Blanc"/>
    <x v="0"/>
    <x v="1"/>
    <n v="10.99"/>
    <n v="10.99"/>
    <n v="0"/>
  </r>
  <r>
    <n v="23207"/>
    <x v="1"/>
    <x v="1"/>
    <s v="Leinenkugel Harvest Patch Shandy"/>
    <x v="5"/>
    <x v="38"/>
    <n v="1.42"/>
    <n v="1.42"/>
    <n v="68.16"/>
  </r>
  <r>
    <n v="79999"/>
    <x v="2"/>
    <x v="23"/>
    <s v="Concannon Irish Whiskey"/>
    <x v="0"/>
    <x v="86"/>
    <n v="23.99"/>
    <n v="23.99"/>
    <n v="1871.2199999999998"/>
  </r>
  <r>
    <n v="85288"/>
    <x v="0"/>
    <x v="25"/>
    <s v="Fisheye Riesling"/>
    <x v="0"/>
    <x v="8"/>
    <n v="5.79"/>
    <n v="3.99"/>
    <n v="187.53"/>
  </r>
  <r>
    <n v="62839"/>
    <x v="2"/>
    <x v="9"/>
    <s v="STOLICHNAYA VODKA   PEACHIK"/>
    <x v="15"/>
    <x v="1"/>
    <n v="27.99"/>
    <n v="27.99"/>
    <n v="0"/>
  </r>
  <r>
    <n v="40122"/>
    <x v="0"/>
    <x v="16"/>
    <s v="La Jota Cabernet Sauvignon"/>
    <x v="0"/>
    <x v="65"/>
    <n v="91.99"/>
    <n v="91.99"/>
    <n v="2299.75"/>
  </r>
  <r>
    <n v="10675"/>
    <x v="2"/>
    <x v="8"/>
    <s v="Brinley Gold Shipwreck Spiced Rum"/>
    <x v="0"/>
    <x v="43"/>
    <n v="22.99"/>
    <n v="22.99"/>
    <n v="620.7299999999999"/>
  </r>
  <r>
    <n v="70495"/>
    <x v="2"/>
    <x v="5"/>
    <s v="Mathilde Orange XO Liqueur"/>
    <x v="6"/>
    <x v="1"/>
    <n v="21.99"/>
    <n v="21.99"/>
    <n v="0"/>
  </r>
  <r>
    <n v="350907"/>
    <x v="0"/>
    <x v="12"/>
    <s v="Domaine Chandon Brut Classic Methode Traditionnelle Chardonnay"/>
    <x v="6"/>
    <x v="5"/>
    <n v="12.49"/>
    <n v="12.49"/>
    <n v="112.41"/>
  </r>
  <r>
    <n v="73405"/>
    <x v="2"/>
    <x v="26"/>
    <s v="Woodford Reserve Master's Collection Cherry Wood Smoked Barley Kentucky Straight Bourbon Whiskey"/>
    <x v="0"/>
    <x v="1"/>
    <n v="82.99"/>
    <n v="82.99"/>
    <n v="0"/>
  </r>
  <r>
    <n v="71416"/>
    <x v="2"/>
    <x v="9"/>
    <s v="Ciroc Apple Vodka"/>
    <x v="2"/>
    <x v="174"/>
    <n v="56.99"/>
    <n v="51.99"/>
    <n v="8578.35"/>
  </r>
  <r>
    <n v="337235"/>
    <x v="1"/>
    <x v="33"/>
    <s v="B. Nektar Ferndale Cherry Chipotle Limited Release Red Blend"/>
    <x v="6"/>
    <x v="3"/>
    <n v="17.989999999999998"/>
    <n v="17.989999999999998"/>
    <n v="341.80999999999995"/>
  </r>
  <r>
    <n v="31168"/>
    <x v="1"/>
    <x v="1"/>
    <s v="Samuel Adams Fresh As Helles Lager"/>
    <x v="5"/>
    <x v="7"/>
    <n v="1.48"/>
    <n v="1.48"/>
    <n v="8.879999999999999"/>
  </r>
  <r>
    <n v="330686"/>
    <x v="0"/>
    <x v="0"/>
    <s v="Klein Constantia Estate Red Rare Red Blend"/>
    <x v="0"/>
    <x v="42"/>
    <n v="22.99"/>
    <n v="22.99"/>
    <n v="114.94999999999999"/>
  </r>
  <r>
    <n v="373877"/>
    <x v="0"/>
    <x v="3"/>
    <s v="MontGras Ninquen Mountain Vineyard Cabernet Sauvignon"/>
    <x v="0"/>
    <x v="1"/>
    <n v="20.99"/>
    <n v="20.99"/>
    <n v="0"/>
  </r>
  <r>
    <n v="55662"/>
    <x v="0"/>
    <x v="12"/>
    <s v="Moet &amp; Chandon Brut Imperial Champagne Brut Champagne Blend"/>
    <x v="4"/>
    <x v="31"/>
    <n v="101.99"/>
    <n v="101.99"/>
    <n v="203.98"/>
  </r>
  <r>
    <n v="384127"/>
    <x v="0"/>
    <x v="16"/>
    <s v="FRONT PORCH CAB"/>
    <x v="0"/>
    <x v="1"/>
    <n v="8.59"/>
    <n v="8.59"/>
    <n v="0"/>
  </r>
  <r>
    <n v="92908"/>
    <x v="1"/>
    <x v="1"/>
    <s v="Geary's Pale Ale"/>
    <x v="5"/>
    <x v="1"/>
    <n v="1.93"/>
    <n v="1.93"/>
    <n v="0"/>
  </r>
  <r>
    <n v="163180"/>
    <x v="0"/>
    <x v="11"/>
    <s v="Lorenzo Begali Vigneto La Cengia Valpolicella Ripasso Classico Superiore DOC Valpolicella Blend"/>
    <x v="0"/>
    <x v="0"/>
    <n v="13.99"/>
    <n v="13.99"/>
    <n v="139.9"/>
  </r>
  <r>
    <n v="48071"/>
    <x v="0"/>
    <x v="10"/>
    <s v="Bodegas Alto Moncayo Garnacha"/>
    <x v="0"/>
    <x v="10"/>
    <n v="43.99"/>
    <n v="43.99"/>
    <n v="571.87"/>
  </r>
  <r>
    <n v="307273"/>
    <x v="0"/>
    <x v="16"/>
    <s v="Sweet Bliss Winery Sweet Red Barbera"/>
    <x v="0"/>
    <x v="21"/>
    <n v="8.99"/>
    <n v="8.99"/>
    <n v="269.7"/>
  </r>
  <r>
    <n v="80493"/>
    <x v="0"/>
    <x v="21"/>
    <s v="BALMA VENITIA"/>
    <x v="0"/>
    <x v="1"/>
    <n v="16.989999999999998"/>
    <n v="16.989999999999998"/>
    <n v="0"/>
  </r>
  <r>
    <n v="48589"/>
    <x v="0"/>
    <x v="11"/>
    <s v="Corte Zardini Amarone della Valpolicella Classico DOCG Valpolicella Blend"/>
    <x v="0"/>
    <x v="31"/>
    <n v="37.99"/>
    <n v="37.99"/>
    <n v="75.98"/>
  </r>
  <r>
    <n v="72768"/>
    <x v="2"/>
    <x v="15"/>
    <s v="Exotico Reposado Tequila"/>
    <x v="2"/>
    <x v="22"/>
    <n v="33.99"/>
    <n v="33.99"/>
    <n v="1053.69"/>
  </r>
  <r>
    <n v="86255"/>
    <x v="0"/>
    <x v="6"/>
    <s v="Lyric by Etude Chardonnay"/>
    <x v="0"/>
    <x v="181"/>
    <n v="17.989999999999998"/>
    <n v="17.989999999999998"/>
    <n v="1547.1399999999999"/>
  </r>
  <r>
    <n v="310078"/>
    <x v="0"/>
    <x v="27"/>
    <s v="Fire Road Pinot Noir"/>
    <x v="0"/>
    <x v="154"/>
    <n v="16.989999999999998"/>
    <n v="16.989999999999998"/>
    <n v="1410.1699999999998"/>
  </r>
  <r>
    <n v="57045"/>
    <x v="0"/>
    <x v="21"/>
    <s v="Famille Perrin / Perrin &amp; Fils Reserve Cotes du Rhone Red Southern Rhone Blend"/>
    <x v="0"/>
    <x v="27"/>
    <n v="10.99"/>
    <n v="10.99"/>
    <n v="87.92"/>
  </r>
  <r>
    <n v="4049"/>
    <x v="1"/>
    <x v="1"/>
    <s v="Dragonhead Stout"/>
    <x v="3"/>
    <x v="41"/>
    <n v="5.14"/>
    <n v="5.14"/>
    <n v="5.14"/>
  </r>
  <r>
    <n v="70555"/>
    <x v="2"/>
    <x v="5"/>
    <s v="Art in Age Root Liqueur"/>
    <x v="0"/>
    <x v="104"/>
    <n v="28.99"/>
    <n v="28.99"/>
    <n v="1188.5899999999999"/>
  </r>
  <r>
    <n v="232768"/>
    <x v="0"/>
    <x v="21"/>
    <s v="JCB C' PROV ROSE #5"/>
    <x v="0"/>
    <x v="1"/>
    <n v="25.99"/>
    <n v="25.99"/>
    <n v="0"/>
  </r>
  <r>
    <n v="48248"/>
    <x v="2"/>
    <x v="5"/>
    <s v="Don Benedicto Pisco Quebranta"/>
    <x v="0"/>
    <x v="45"/>
    <n v="27.99"/>
    <n v="27.99"/>
    <n v="1203.57"/>
  </r>
  <r>
    <n v="739611"/>
    <x v="2"/>
    <x v="9"/>
    <s v="Skyy Infusion Wild Strawberry Vodka"/>
    <x v="0"/>
    <x v="12"/>
    <n v="14.49"/>
    <n v="14.49"/>
    <n v="304.29000000000002"/>
  </r>
  <r>
    <n v="24813"/>
    <x v="2"/>
    <x v="15"/>
    <s v="Milagro Anejo Tequila"/>
    <x v="0"/>
    <x v="200"/>
    <n v="43.99"/>
    <n v="43.99"/>
    <n v="9281.8900000000012"/>
  </r>
  <r>
    <n v="29687"/>
    <x v="1"/>
    <x v="1"/>
    <s v="AGAINST THE GRAIN SHONUFF CAN  16.0Z"/>
    <x v="8"/>
    <x v="1"/>
    <n v="3.47"/>
    <n v="3.47"/>
    <n v="0"/>
  </r>
  <r>
    <n v="336080"/>
    <x v="0"/>
    <x v="16"/>
    <s v="DONKEY &amp; GOAT FIVE THIRTEEN RED 13"/>
    <x v="0"/>
    <x v="1"/>
    <n v="37.99"/>
    <n v="37.99"/>
    <n v="0"/>
  </r>
  <r>
    <n v="59994"/>
    <x v="0"/>
    <x v="22"/>
    <s v="Kuhl Weinhaus Kuhl Qualitatswein Riesling"/>
    <x v="0"/>
    <x v="21"/>
    <n v="11.99"/>
    <n v="11.99"/>
    <n v="359.7"/>
  </r>
  <r>
    <n v="388645"/>
    <x v="0"/>
    <x v="16"/>
    <s v="Roots Run Deep Winery Educated Guess Pinot Noir"/>
    <x v="0"/>
    <x v="102"/>
    <n v="19.989999999999998"/>
    <n v="19.989999999999998"/>
    <n v="2318.8399999999997"/>
  </r>
  <r>
    <n v="316837"/>
    <x v="0"/>
    <x v="4"/>
    <s v="BULGARIANA IMPERIAL RED BLEND"/>
    <x v="0"/>
    <x v="1"/>
    <n v="14.99"/>
    <n v="14.99"/>
    <n v="0"/>
  </r>
  <r>
    <n v="81158"/>
    <x v="0"/>
    <x v="21"/>
    <s v="Chateau Clauzet Saint Estephe Bordeaux Blend"/>
    <x v="0"/>
    <x v="94"/>
    <n v="27.99"/>
    <n v="27.99"/>
    <n v="1679.3999999999999"/>
  </r>
  <r>
    <n v="312295"/>
    <x v="2"/>
    <x v="15"/>
    <s v="Suerte Blanco Tequila"/>
    <x v="0"/>
    <x v="41"/>
    <n v="32.99"/>
    <n v="32.99"/>
    <n v="32.99"/>
  </r>
  <r>
    <n v="47923"/>
    <x v="0"/>
    <x v="4"/>
    <s v="Hiedler Loss Gruner Veltliner"/>
    <x v="0"/>
    <x v="1"/>
    <n v="19.690000000000001"/>
    <n v="19.690000000000001"/>
    <n v="0"/>
  </r>
  <r>
    <n v="72844"/>
    <x v="2"/>
    <x v="8"/>
    <s v="Havana Club Anejo Classico Puerto Rican Rum"/>
    <x v="0"/>
    <x v="16"/>
    <n v="21.99"/>
    <n v="21.99"/>
    <n v="2352.9299999999998"/>
  </r>
  <r>
    <n v="304862"/>
    <x v="0"/>
    <x v="6"/>
    <s v="Gnarly Head Pinot Grigio"/>
    <x v="0"/>
    <x v="29"/>
    <n v="9.7899999999999991"/>
    <n v="9.7899999999999991"/>
    <n v="1184.5899999999999"/>
  </r>
  <r>
    <n v="104280"/>
    <x v="0"/>
    <x v="4"/>
    <s v="Sho Chiku Bai Classic Junmai Sake"/>
    <x v="0"/>
    <x v="48"/>
    <n v="7.69"/>
    <n v="7.69"/>
    <n v="30.76"/>
  </r>
  <r>
    <n v="10283"/>
    <x v="1"/>
    <x v="1"/>
    <s v="O'HARAS BARREL AGED LEANN   750ML"/>
    <x v="0"/>
    <x v="1"/>
    <n v="15.28"/>
    <n v="15.28"/>
    <n v="0"/>
  </r>
  <r>
    <n v="91464"/>
    <x v="1"/>
    <x v="1"/>
    <s v="Young's Double Chocolate Stout"/>
    <x v="5"/>
    <x v="73"/>
    <n v="2.7"/>
    <n v="2.7"/>
    <n v="140.4"/>
  </r>
  <r>
    <n v="71259"/>
    <x v="2"/>
    <x v="8"/>
    <s v="Captain Morgan Pineapple Rum"/>
    <x v="0"/>
    <x v="112"/>
    <n v="15.99"/>
    <n v="15.99"/>
    <n v="239.85"/>
  </r>
  <r>
    <n v="63282"/>
    <x v="3"/>
    <x v="19"/>
    <s v="FORTANT CAB"/>
    <x v="0"/>
    <x v="1"/>
    <n v="11.49"/>
    <n v="11.49"/>
    <n v="0"/>
  </r>
  <r>
    <n v="63142"/>
    <x v="0"/>
    <x v="21"/>
    <s v="Domaine Puech Cocut Cabernet Sauvignon"/>
    <x v="0"/>
    <x v="43"/>
    <n v="9.7899999999999991"/>
    <n v="9.7899999999999991"/>
    <n v="264.33"/>
  </r>
  <r>
    <n v="333208"/>
    <x v="0"/>
    <x v="25"/>
    <s v="Shinas Estate The Guilty Shiraz"/>
    <x v="0"/>
    <x v="69"/>
    <n v="26.99"/>
    <n v="26.99"/>
    <n v="782.70999999999992"/>
  </r>
  <r>
    <n v="133086"/>
    <x v="0"/>
    <x v="10"/>
    <s v="Joao Pires Branco Moscatel"/>
    <x v="0"/>
    <x v="31"/>
    <n v="17.489999999999998"/>
    <n v="17.489999999999998"/>
    <n v="34.979999999999997"/>
  </r>
  <r>
    <n v="308216"/>
    <x v="0"/>
    <x v="21"/>
    <s v="DOM POIRON DABIN P/GRIS"/>
    <x v="0"/>
    <x v="1"/>
    <n v="13.69"/>
    <n v="13.69"/>
    <n v="0"/>
  </r>
  <r>
    <n v="81908"/>
    <x v="0"/>
    <x v="6"/>
    <s v="LITTLE BLACK DRESS DIVALICIOUS WHITE"/>
    <x v="0"/>
    <x v="1"/>
    <n v="11.99"/>
    <n v="11.99"/>
    <n v="0"/>
  </r>
  <r>
    <n v="372285"/>
    <x v="0"/>
    <x v="25"/>
    <s v="Some Young Punks Passion Has Red Lips Shiraz"/>
    <x v="0"/>
    <x v="76"/>
    <n v="27.99"/>
    <n v="27.99"/>
    <n v="1371.51"/>
  </r>
  <r>
    <n v="340362"/>
    <x v="0"/>
    <x v="16"/>
    <s v="Albertoni Cabernet Sauvignon"/>
    <x v="0"/>
    <x v="1"/>
    <n v="6.99"/>
    <n v="6.99"/>
    <n v="0"/>
  </r>
  <r>
    <n v="48299"/>
    <x v="2"/>
    <x v="15"/>
    <s v="Los Arango Tequila Blanco"/>
    <x v="0"/>
    <x v="1"/>
    <n v="32.99"/>
    <n v="32.99"/>
    <n v="0"/>
  </r>
  <r>
    <n v="433983"/>
    <x v="0"/>
    <x v="22"/>
    <s v="Heinz Eifel Kabinett Riesling"/>
    <x v="0"/>
    <x v="48"/>
    <n v="11.99"/>
    <n v="11.99"/>
    <n v="47.96"/>
  </r>
  <r>
    <n v="81401"/>
    <x v="0"/>
    <x v="7"/>
    <s v="Chilensis Reserva Estate Bottled Cabernet Sauvignon"/>
    <x v="0"/>
    <x v="1"/>
    <n v="10.49"/>
    <n v="10.49"/>
    <n v="0"/>
  </r>
  <r>
    <n v="22468"/>
    <x v="1"/>
    <x v="1"/>
    <s v="RCH OLD SLUG PORTER 16.9OZ NR"/>
    <x v="3"/>
    <x v="1"/>
    <n v="5.65"/>
    <n v="5.65"/>
    <n v="0"/>
  </r>
  <r>
    <n v="70489"/>
    <x v="2"/>
    <x v="9"/>
    <s v="Vincent Van Gogh Dutch Caramel Vodka"/>
    <x v="0"/>
    <x v="62"/>
    <n v="29.99"/>
    <n v="29.99"/>
    <n v="959.68"/>
  </r>
  <r>
    <n v="46656"/>
    <x v="2"/>
    <x v="28"/>
    <s v="Death's Door Gin"/>
    <x v="0"/>
    <x v="46"/>
    <n v="28.99"/>
    <n v="28.99"/>
    <n v="1623.4399999999998"/>
  </r>
  <r>
    <n v="73328"/>
    <x v="0"/>
    <x v="14"/>
    <s v="E&amp;J Peach Brandy"/>
    <x v="2"/>
    <x v="103"/>
    <n v="23.99"/>
    <n v="18.489999999999998"/>
    <n v="1072.4199999999998"/>
  </r>
  <r>
    <n v="81595"/>
    <x v="0"/>
    <x v="16"/>
    <s v="Beringer Vineyards Red Crush Rare Red Blend"/>
    <x v="0"/>
    <x v="121"/>
    <n v="6.99"/>
    <n v="6.99"/>
    <n v="314.55"/>
  </r>
  <r>
    <n v="23543"/>
    <x v="1"/>
    <x v="1"/>
    <s v="J.K.'s Cuvee Winterruption Farmhouse Hard Cider"/>
    <x v="1"/>
    <x v="41"/>
    <n v="6.68"/>
    <n v="6.68"/>
    <n v="6.68"/>
  </r>
  <r>
    <n v="70903"/>
    <x v="2"/>
    <x v="9"/>
    <s v="Burnett's Mango Pineapple Vodka"/>
    <x v="2"/>
    <x v="63"/>
    <n v="14.99"/>
    <n v="13.69"/>
    <n v="999.37"/>
  </r>
  <r>
    <n v="72637"/>
    <x v="2"/>
    <x v="9"/>
    <s v="Pinnacle Cinnabon Vodka"/>
    <x v="0"/>
    <x v="102"/>
    <n v="10.49"/>
    <n v="8.49"/>
    <n v="984.84"/>
  </r>
  <r>
    <n v="74950"/>
    <x v="2"/>
    <x v="26"/>
    <s v="Ezra Brooks Kentucky Straight Bourbon Whiskey"/>
    <x v="6"/>
    <x v="108"/>
    <n v="6.79"/>
    <n v="6.79"/>
    <n v="190.12"/>
  </r>
  <r>
    <n v="368598"/>
    <x v="0"/>
    <x v="7"/>
    <s v="Bodega Catena Zapata Argentino Malbec"/>
    <x v="0"/>
    <x v="0"/>
    <n v="114.99"/>
    <n v="114.99"/>
    <n v="1149.8999999999999"/>
  </r>
  <r>
    <n v="309679"/>
    <x v="0"/>
    <x v="12"/>
    <s v="Maipe Brut Chardonnay"/>
    <x v="0"/>
    <x v="1"/>
    <n v="12.99"/>
    <n v="12.99"/>
    <n v="0"/>
  </r>
  <r>
    <n v="196673"/>
    <x v="0"/>
    <x v="3"/>
    <s v="FINCA EL PORTILLO MAL"/>
    <x v="0"/>
    <x v="1"/>
    <n v="11.99"/>
    <n v="11.99"/>
    <n v="0"/>
  </r>
  <r>
    <n v="89312"/>
    <x v="1"/>
    <x v="1"/>
    <s v="Bartles &amp; Jaymes Mojito"/>
    <x v="61"/>
    <x v="28"/>
    <n v="1.83"/>
    <n v="1.83"/>
    <n v="21.96"/>
  </r>
  <r>
    <n v="86410"/>
    <x v="3"/>
    <x v="19"/>
    <s v="Kedem Chablis Chardonnay"/>
    <x v="0"/>
    <x v="1"/>
    <n v="4.79"/>
    <n v="4.79"/>
    <n v="0"/>
  </r>
  <r>
    <n v="70251"/>
    <x v="2"/>
    <x v="8"/>
    <s v="Margaritaville Premium Jamaican Spiced Rum"/>
    <x v="2"/>
    <x v="18"/>
    <n v="25.99"/>
    <n v="24.99"/>
    <n v="1149.54"/>
  </r>
  <r>
    <n v="412511"/>
    <x v="0"/>
    <x v="10"/>
    <s v="Bodegas y Vinedos Shaya Verdejo"/>
    <x v="0"/>
    <x v="48"/>
    <n v="14.99"/>
    <n v="14.99"/>
    <n v="59.96"/>
  </r>
  <r>
    <n v="77318"/>
    <x v="2"/>
    <x v="28"/>
    <s v="The Botanist Islay Dry Gin 22"/>
    <x v="0"/>
    <x v="277"/>
    <n v="40.99"/>
    <n v="40.99"/>
    <n v="7091.27"/>
  </r>
  <r>
    <n v="29194"/>
    <x v="1"/>
    <x v="1"/>
    <s v="PIRAAT TRIPLE HOP ALE   750ML"/>
    <x v="0"/>
    <x v="1"/>
    <n v="13.37"/>
    <n v="13.37"/>
    <n v="0"/>
  </r>
  <r>
    <n v="76072"/>
    <x v="2"/>
    <x v="15"/>
    <s v="Peligroso Reposado Tequila"/>
    <x v="0"/>
    <x v="82"/>
    <n v="27.99"/>
    <n v="27.99"/>
    <n v="643.77"/>
  </r>
  <r>
    <n v="335702"/>
    <x v="0"/>
    <x v="10"/>
    <s v="Vidorra Real Sangria Grenache"/>
    <x v="23"/>
    <x v="65"/>
    <n v="15.49"/>
    <n v="15.49"/>
    <n v="387.25"/>
  </r>
  <r>
    <n v="316683"/>
    <x v="0"/>
    <x v="10"/>
    <s v="UNUS GARN"/>
    <x v="0"/>
    <x v="1"/>
    <n v="11.49"/>
    <n v="11.49"/>
    <n v="0"/>
  </r>
  <r>
    <n v="307330"/>
    <x v="0"/>
    <x v="16"/>
    <s v="Palmina Dolcetto"/>
    <x v="0"/>
    <x v="42"/>
    <n v="22.99"/>
    <n v="22.99"/>
    <n v="114.94999999999999"/>
  </r>
  <r>
    <n v="49992"/>
    <x v="0"/>
    <x v="6"/>
    <s v="Canyon Road Chardonnay"/>
    <x v="4"/>
    <x v="74"/>
    <n v="11.99"/>
    <n v="11.99"/>
    <n v="983.18000000000006"/>
  </r>
  <r>
    <n v="232008"/>
    <x v="0"/>
    <x v="7"/>
    <s v="BODEGAS TONEL 46 RES MALB"/>
    <x v="0"/>
    <x v="83"/>
    <n v="15.99"/>
    <n v="15.99"/>
    <n v="1151.28"/>
  </r>
  <r>
    <n v="22921"/>
    <x v="1"/>
    <x v="1"/>
    <s v="Blue Moon Limited Release Cappuccino Oatmeal Stout"/>
    <x v="5"/>
    <x v="81"/>
    <n v="1.44"/>
    <n v="1.44"/>
    <n v="131.04"/>
  </r>
  <r>
    <n v="19267"/>
    <x v="0"/>
    <x v="12"/>
    <s v="Louis Roederer Cristal Brut Champagne Brut Pinot Noir"/>
    <x v="0"/>
    <x v="157"/>
    <n v="269.99"/>
    <n v="269.99"/>
    <n v="11879.560000000001"/>
  </r>
  <r>
    <n v="327181"/>
    <x v="0"/>
    <x v="0"/>
    <s v="RIDGEBACK SGMV"/>
    <x v="0"/>
    <x v="1"/>
    <n v="14.99"/>
    <n v="14.99"/>
    <n v="0"/>
  </r>
  <r>
    <n v="312300"/>
    <x v="0"/>
    <x v="14"/>
    <s v="Pierre Patou Cognac VS"/>
    <x v="0"/>
    <x v="69"/>
    <n v="25.99"/>
    <n v="25.99"/>
    <n v="753.70999999999992"/>
  </r>
  <r>
    <n v="28393"/>
    <x v="1"/>
    <x v="1"/>
    <s v="Ovila White Ale"/>
    <x v="5"/>
    <x v="253"/>
    <n v="1.87"/>
    <n v="1.87"/>
    <n v="269.28000000000003"/>
  </r>
  <r>
    <n v="134112"/>
    <x v="0"/>
    <x v="11"/>
    <s v="Tommasi Rafael Valpolicella Classico Superiore Valpolicella Blend"/>
    <x v="0"/>
    <x v="0"/>
    <n v="18.989999999999998"/>
    <n v="18.989999999999998"/>
    <n v="189.89999999999998"/>
  </r>
  <r>
    <n v="312376"/>
    <x v="0"/>
    <x v="10"/>
    <s v="CASAL GARCIA VINHO TINTO"/>
    <x v="0"/>
    <x v="1"/>
    <n v="8.99"/>
    <n v="8.99"/>
    <n v="0"/>
  </r>
  <r>
    <n v="40079"/>
    <x v="2"/>
    <x v="2"/>
    <s v="Glenfiddich 15 Year Old Single Malt Scotch Whiskey Unique Solera Reserve"/>
    <x v="15"/>
    <x v="1"/>
    <n v="68.989999999999995"/>
    <n v="68.989999999999995"/>
    <n v="0"/>
  </r>
  <r>
    <n v="82048"/>
    <x v="0"/>
    <x v="6"/>
    <s v="CK Mondavi Willow Springs Pinot Grigio"/>
    <x v="4"/>
    <x v="179"/>
    <n v="13.69"/>
    <n v="13.69"/>
    <n v="1601.73"/>
  </r>
  <r>
    <n v="1970"/>
    <x v="1"/>
    <x v="1"/>
    <s v="Heineken Lager Beer"/>
    <x v="36"/>
    <x v="112"/>
    <n v="20.11"/>
    <n v="20.11"/>
    <n v="301.64999999999998"/>
  </r>
  <r>
    <n v="3425"/>
    <x v="1"/>
    <x v="1"/>
    <s v="Heineken"/>
    <x v="5"/>
    <x v="3"/>
    <n v="1.33"/>
    <n v="1.33"/>
    <n v="25.270000000000003"/>
  </r>
  <r>
    <n v="344369"/>
    <x v="0"/>
    <x v="10"/>
    <s v="Casal Garcia Branco Trajadura"/>
    <x v="0"/>
    <x v="52"/>
    <n v="8.99"/>
    <n v="8.99"/>
    <n v="62.93"/>
  </r>
  <r>
    <n v="43559"/>
    <x v="2"/>
    <x v="2"/>
    <s v="Aberlour A'bunadh Highland Single Scotch Malt Whiskey"/>
    <x v="0"/>
    <x v="183"/>
    <n v="96.99"/>
    <n v="96.99"/>
    <n v="15421.41"/>
  </r>
  <r>
    <n v="302112"/>
    <x v="0"/>
    <x v="21"/>
    <s v="Domaine Andre Brunel Grenache"/>
    <x v="0"/>
    <x v="1"/>
    <n v="11.99"/>
    <n v="11.99"/>
    <n v="0"/>
  </r>
  <r>
    <n v="42107"/>
    <x v="0"/>
    <x v="21"/>
    <s v="Chateau La Cardonne Medoc Bordeaux Blend"/>
    <x v="0"/>
    <x v="38"/>
    <n v="25.99"/>
    <n v="25.99"/>
    <n v="1247.52"/>
  </r>
  <r>
    <n v="335447"/>
    <x v="0"/>
    <x v="12"/>
    <s v="St. Hilaire Brut Methode Traditionelle Cote Mas Cremant de Limoux Rare White Blend"/>
    <x v="0"/>
    <x v="1"/>
    <n v="15.49"/>
    <n v="15.49"/>
    <n v="0"/>
  </r>
  <r>
    <n v="328595"/>
    <x v="0"/>
    <x v="7"/>
    <s v="FINCA PERDRIEL MALBEC"/>
    <x v="0"/>
    <x v="1"/>
    <n v="17.989999999999998"/>
    <n v="17.989999999999998"/>
    <n v="0"/>
  </r>
  <r>
    <n v="29218"/>
    <x v="1"/>
    <x v="1"/>
    <s v="NEW AMSTERDAM AMBER   4/6 NR"/>
    <x v="5"/>
    <x v="1"/>
    <n v="2.06"/>
    <n v="2.06"/>
    <n v="0"/>
  </r>
  <r>
    <n v="30836"/>
    <x v="1"/>
    <x v="1"/>
    <s v="Henry's Hard Cherry Cola"/>
    <x v="5"/>
    <x v="86"/>
    <n v="1.34"/>
    <n v="1.34"/>
    <n v="104.52000000000001"/>
  </r>
  <r>
    <n v="335762"/>
    <x v="0"/>
    <x v="11"/>
    <s v="Agricola Punica Barrua Isola Dei Nuraghi IGT Carignan"/>
    <x v="0"/>
    <x v="42"/>
    <n v="46.99"/>
    <n v="46.99"/>
    <n v="234.95000000000002"/>
  </r>
  <r>
    <n v="154644"/>
    <x v="0"/>
    <x v="12"/>
    <s v="Taittinger Brut Prestige Rose Champagne Rose Champagne Blend"/>
    <x v="0"/>
    <x v="20"/>
    <n v="64.989999999999995"/>
    <n v="64.989999999999995"/>
    <n v="1104.83"/>
  </r>
  <r>
    <n v="391930"/>
    <x v="0"/>
    <x v="11"/>
    <s v="Sweet Bitch Pinot Grigio"/>
    <x v="0"/>
    <x v="38"/>
    <n v="7.99"/>
    <n v="7.99"/>
    <n v="383.52"/>
  </r>
  <r>
    <n v="338392"/>
    <x v="0"/>
    <x v="10"/>
    <s v="Finca La Estacada Laman Tinto Joven Tempranillo"/>
    <x v="0"/>
    <x v="20"/>
    <n v="12.99"/>
    <n v="12.99"/>
    <n v="220.83"/>
  </r>
  <r>
    <n v="319463"/>
    <x v="0"/>
    <x v="10"/>
    <s v="Vinhas Altas Reserva Portuguese Red Blend"/>
    <x v="0"/>
    <x v="42"/>
    <n v="10.79"/>
    <n v="10.79"/>
    <n v="53.949999999999996"/>
  </r>
  <r>
    <n v="12537"/>
    <x v="1"/>
    <x v="1"/>
    <s v="SOUTHERN TIER OVERPACK'D"/>
    <x v="5"/>
    <x v="1"/>
    <n v="24.42"/>
    <n v="24.42"/>
    <n v="0"/>
  </r>
  <r>
    <n v="346053"/>
    <x v="2"/>
    <x v="9"/>
    <s v="Rock Town Mandarin Orange Flavored Vodka"/>
    <x v="0"/>
    <x v="64"/>
    <n v="13.99"/>
    <n v="13.99"/>
    <n v="587.58000000000004"/>
  </r>
  <r>
    <n v="336768"/>
    <x v="0"/>
    <x v="7"/>
    <s v="PASQUAL TOSO BARRANCAS TOSO RED BLEND"/>
    <x v="0"/>
    <x v="1"/>
    <n v="16.489999999999998"/>
    <n v="16.489999999999998"/>
    <n v="0"/>
  </r>
  <r>
    <n v="428899"/>
    <x v="0"/>
    <x v="11"/>
    <s v="Castelnuovo Don Bosco Little Bosco Malvasia di Castelnuovo Don Bosco Malvasia Nera"/>
    <x v="0"/>
    <x v="82"/>
    <n v="9.99"/>
    <n v="9.99"/>
    <n v="229.77"/>
  </r>
  <r>
    <n v="339960"/>
    <x v="0"/>
    <x v="16"/>
    <s v="HIDDEN CRUSH P/NOIR   750ML"/>
    <x v="0"/>
    <x v="1"/>
    <n v="12.99"/>
    <n v="12.99"/>
    <n v="0"/>
  </r>
  <r>
    <n v="332339"/>
    <x v="0"/>
    <x v="10"/>
    <s v="Santiago Queirolo Intipalka Valle Del Sol Sauvignon Blanc"/>
    <x v="0"/>
    <x v="108"/>
    <n v="15.99"/>
    <n v="15.99"/>
    <n v="447.72"/>
  </r>
  <r>
    <n v="30872"/>
    <x v="1"/>
    <x v="1"/>
    <s v="Elysian Space Dust IPA"/>
    <x v="5"/>
    <x v="298"/>
    <n v="1.86"/>
    <n v="1.86"/>
    <n v="1026.72"/>
  </r>
  <r>
    <n v="71508"/>
    <x v="2"/>
    <x v="9"/>
    <s v="Twenty Grand Peach Vodka"/>
    <x v="0"/>
    <x v="162"/>
    <n v="29.99"/>
    <n v="29.99"/>
    <n v="1499.5"/>
  </r>
  <r>
    <n v="70727"/>
    <x v="2"/>
    <x v="13"/>
    <s v="MASTER OF MIXES MOJITO NA"/>
    <x v="15"/>
    <x v="20"/>
    <n v="3.39"/>
    <n v="3.39"/>
    <n v="57.63"/>
  </r>
  <r>
    <n v="85952"/>
    <x v="0"/>
    <x v="20"/>
    <s v="Franzia Vintner Select Rhine White Rare White Blend"/>
    <x v="36"/>
    <x v="74"/>
    <n v="17.989999999999998"/>
    <n v="17.989999999999998"/>
    <n v="1475.1799999999998"/>
  </r>
  <r>
    <n v="50211"/>
    <x v="1"/>
    <x v="1"/>
    <s v="Epic Brewing Tart 'n Juicy Sour IPA Can"/>
    <x v="5"/>
    <x v="93"/>
    <n v="2.13"/>
    <n v="2.13"/>
    <n v="225.78"/>
  </r>
  <r>
    <n v="89211"/>
    <x v="0"/>
    <x v="25"/>
    <s v="The Little Penguin Pinot Grigio"/>
    <x v="0"/>
    <x v="13"/>
    <n v="8.99"/>
    <n v="6.49"/>
    <n v="1259.06"/>
  </r>
  <r>
    <n v="62405"/>
    <x v="0"/>
    <x v="6"/>
    <s v="Firesteed Pinot Gris"/>
    <x v="0"/>
    <x v="0"/>
    <n v="14.49"/>
    <n v="14.49"/>
    <n v="144.9"/>
  </r>
  <r>
    <n v="339553"/>
    <x v="0"/>
    <x v="10"/>
    <s v="Niepoort Ruby Red Port"/>
    <x v="0"/>
    <x v="48"/>
    <n v="17.989999999999998"/>
    <n v="17.989999999999998"/>
    <n v="71.959999999999994"/>
  </r>
  <r>
    <n v="42170"/>
    <x v="2"/>
    <x v="5"/>
    <s v="Ice 101 Peppermint Schnapps"/>
    <x v="0"/>
    <x v="139"/>
    <n v="14.99"/>
    <n v="14.99"/>
    <n v="1274.1500000000001"/>
  </r>
  <r>
    <n v="345643"/>
    <x v="0"/>
    <x v="22"/>
    <s v="MOSELLAND VALENTINE CATS COMBO"/>
    <x v="0"/>
    <x v="1"/>
    <n v="20.99"/>
    <n v="20.99"/>
    <n v="0"/>
  </r>
  <r>
    <n v="70418"/>
    <x v="2"/>
    <x v="5"/>
    <s v="Berentzen Icemint Schnapps"/>
    <x v="0"/>
    <x v="0"/>
    <n v="22.99"/>
    <n v="22.99"/>
    <n v="229.89999999999998"/>
  </r>
  <r>
    <n v="80919"/>
    <x v="0"/>
    <x v="16"/>
    <s v="Francis Ford Coppola Vendetta Cabernet Sauvignon"/>
    <x v="0"/>
    <x v="56"/>
    <n v="19.989999999999998"/>
    <n v="19.989999999999998"/>
    <n v="1239.3799999999999"/>
  </r>
  <r>
    <n v="45138"/>
    <x v="1"/>
    <x v="34"/>
    <s v="The Yamazaki 18 Year Old Japanese Single Malt Whisky"/>
    <x v="0"/>
    <x v="1"/>
    <n v="221.99"/>
    <n v="221.99"/>
    <n v="0"/>
  </r>
  <r>
    <n v="82222"/>
    <x v="0"/>
    <x v="21"/>
    <s v="Chateau Mondorion Saint Emilion Grand Cru Bordeaux Blend"/>
    <x v="0"/>
    <x v="1"/>
    <n v="27.99"/>
    <n v="27.99"/>
    <n v="0"/>
  </r>
  <r>
    <n v="426854"/>
    <x v="0"/>
    <x v="10"/>
    <s v="Octave Albarino Vinho Verde"/>
    <x v="0"/>
    <x v="37"/>
    <n v="5.99"/>
    <n v="5.99"/>
    <n v="107.82000000000001"/>
  </r>
  <r>
    <n v="307525"/>
    <x v="0"/>
    <x v="11"/>
    <s v="CARLETTO RICCO WHITE BLEND"/>
    <x v="0"/>
    <x v="1"/>
    <n v="7.79"/>
    <n v="7.79"/>
    <n v="0"/>
  </r>
  <r>
    <n v="89358"/>
    <x v="0"/>
    <x v="16"/>
    <s v="Francis Ford Coppola Votre Sante Pinot Noir"/>
    <x v="0"/>
    <x v="48"/>
    <n v="13.99"/>
    <n v="9.49"/>
    <n v="37.96"/>
  </r>
  <r>
    <n v="316904"/>
    <x v="0"/>
    <x v="16"/>
    <s v="BLACKBIRD ARISE RED BLEND"/>
    <x v="0"/>
    <x v="1"/>
    <n v="44.99"/>
    <n v="44.99"/>
    <n v="0"/>
  </r>
  <r>
    <n v="331602"/>
    <x v="0"/>
    <x v="21"/>
    <s v="Andre Lurton Labastide Dauzac Margaux Bordeaux Blend"/>
    <x v="0"/>
    <x v="121"/>
    <n v="40.99"/>
    <n v="40.99"/>
    <n v="1844.5500000000002"/>
  </r>
  <r>
    <n v="313837"/>
    <x v="0"/>
    <x v="21"/>
    <s v="Baron d'Arignac Moelleux   Medium Sweet Red Blend"/>
    <x v="0"/>
    <x v="1"/>
    <n v="9.99"/>
    <n v="9.99"/>
    <n v="0"/>
  </r>
  <r>
    <n v="70724"/>
    <x v="2"/>
    <x v="28"/>
    <s v="Cardinal American Dry Gin"/>
    <x v="0"/>
    <x v="3"/>
    <n v="34.99"/>
    <n v="34.99"/>
    <n v="664.81000000000006"/>
  </r>
  <r>
    <n v="45035"/>
    <x v="0"/>
    <x v="25"/>
    <s v="d'Arenberg The Stump Jump Shiraz"/>
    <x v="0"/>
    <x v="85"/>
    <n v="12.99"/>
    <n v="12.99"/>
    <n v="2013.45"/>
  </r>
  <r>
    <n v="71579"/>
    <x v="0"/>
    <x v="4"/>
    <s v="Avia Estate Bottled Cabernet Sauvignon"/>
    <x v="4"/>
    <x v="1"/>
    <n v="9.7899999999999991"/>
    <n v="9.7899999999999991"/>
    <n v="0"/>
  </r>
  <r>
    <n v="6122"/>
    <x v="1"/>
    <x v="1"/>
    <s v="JW LEE MANCHESTER STAR 16.9 OZ"/>
    <x v="3"/>
    <x v="1"/>
    <n v="6.29"/>
    <n v="6.29"/>
    <n v="0"/>
  </r>
  <r>
    <n v="325495"/>
    <x v="0"/>
    <x v="21"/>
    <s v="Chateau de Cruzeau Pessac leognan Bordeaux Blend"/>
    <x v="0"/>
    <x v="1"/>
    <n v="21.99"/>
    <n v="21.99"/>
    <n v="0"/>
  </r>
  <r>
    <n v="11070"/>
    <x v="0"/>
    <x v="14"/>
    <s v="Sempe Armagnac V.S.O.P"/>
    <x v="0"/>
    <x v="28"/>
    <n v="58.99"/>
    <n v="58.99"/>
    <n v="707.88"/>
  </r>
  <r>
    <n v="48972"/>
    <x v="1"/>
    <x v="1"/>
    <s v="Angry Orchard Pear Cider"/>
    <x v="5"/>
    <x v="260"/>
    <n v="1.45"/>
    <n v="1.45"/>
    <n v="252.29999999999998"/>
  </r>
  <r>
    <n v="24550"/>
    <x v="1"/>
    <x v="33"/>
    <s v="Honey Sun Iqhilika African Birds Eye Chili Mead"/>
    <x v="0"/>
    <x v="26"/>
    <n v="23.99"/>
    <n v="23.99"/>
    <n v="71.97"/>
  </r>
  <r>
    <n v="40193"/>
    <x v="0"/>
    <x v="14"/>
    <s v="E&amp;J V.S.O.P Brandy"/>
    <x v="0"/>
    <x v="299"/>
    <n v="11.99"/>
    <n v="11.99"/>
    <n v="4927.8900000000003"/>
  </r>
  <r>
    <n v="60216"/>
    <x v="0"/>
    <x v="21"/>
    <s v="Georges Dubï¿½uf Cuvee Rouge Grenache"/>
    <x v="4"/>
    <x v="7"/>
    <n v="17.489999999999998"/>
    <n v="11.99"/>
    <n v="71.94"/>
  </r>
  <r>
    <n v="85592"/>
    <x v="0"/>
    <x v="6"/>
    <s v="Jewelry Box Chardonnay"/>
    <x v="23"/>
    <x v="31"/>
    <n v="22.99"/>
    <n v="22.99"/>
    <n v="45.98"/>
  </r>
  <r>
    <n v="85844"/>
    <x v="0"/>
    <x v="21"/>
    <s v="Chateau Lagrange Saint Julien Bordeaux Blend"/>
    <x v="0"/>
    <x v="31"/>
    <n v="92.99"/>
    <n v="92.99"/>
    <n v="185.98"/>
  </r>
  <r>
    <n v="310070"/>
    <x v="0"/>
    <x v="7"/>
    <s v="Andean Vineyards Condor Peak Malbec"/>
    <x v="0"/>
    <x v="41"/>
    <n v="10.99"/>
    <n v="10.99"/>
    <n v="10.99"/>
  </r>
  <r>
    <n v="192732"/>
    <x v="0"/>
    <x v="10"/>
    <s v="AGRICOLA DE BORJA VINA BORJA"/>
    <x v="0"/>
    <x v="1"/>
    <n v="7.79"/>
    <n v="7.79"/>
    <n v="0"/>
  </r>
  <r>
    <n v="29653"/>
    <x v="2"/>
    <x v="26"/>
    <s v="KNOB CREEK W/GIFT   750ML"/>
    <x v="0"/>
    <x v="41"/>
    <n v="45.99"/>
    <n v="45.99"/>
    <n v="45.99"/>
  </r>
  <r>
    <n v="70748"/>
    <x v="2"/>
    <x v="15"/>
    <s v="Exodo Tequila Silver"/>
    <x v="0"/>
    <x v="0"/>
    <n v="38.99"/>
    <n v="38.99"/>
    <n v="389.90000000000003"/>
  </r>
  <r>
    <n v="317431"/>
    <x v="0"/>
    <x v="0"/>
    <s v="Douglas Green Rib Shack Red Vintage Blend Pinotage"/>
    <x v="0"/>
    <x v="82"/>
    <n v="8.99"/>
    <n v="8.99"/>
    <n v="206.77"/>
  </r>
  <r>
    <n v="335028"/>
    <x v="0"/>
    <x v="16"/>
    <s v="Gnarly Head Authentic Black Rare Red Blend"/>
    <x v="0"/>
    <x v="134"/>
    <n v="11.49"/>
    <n v="8.99"/>
    <n v="1753.05"/>
  </r>
  <r>
    <n v="352209"/>
    <x v="0"/>
    <x v="11"/>
    <s v="CHIONETTI DOLCETTO BRICCOLERO"/>
    <x v="0"/>
    <x v="1"/>
    <n v="22.99"/>
    <n v="22.99"/>
    <n v="0"/>
  </r>
  <r>
    <n v="407330"/>
    <x v="0"/>
    <x v="11"/>
    <s v="Maison Nicolas Reserve Delle Venezie IGT Pinot Grigio"/>
    <x v="0"/>
    <x v="23"/>
    <n v="6.59"/>
    <n v="6.59"/>
    <n v="105.44"/>
  </r>
  <r>
    <n v="345598"/>
    <x v="0"/>
    <x v="11"/>
    <s v="Monte Degli Angeli Collezione del Barone Barolo Nebbiolo"/>
    <x v="0"/>
    <x v="48"/>
    <n v="25.99"/>
    <n v="25.99"/>
    <n v="103.96"/>
  </r>
  <r>
    <n v="30006"/>
    <x v="1"/>
    <x v="1"/>
    <s v="SCHNEIDER AVENTINUS 12   20/16"/>
    <x v="8"/>
    <x v="1"/>
    <n v="7.58"/>
    <n v="7.58"/>
    <n v="0"/>
  </r>
  <r>
    <n v="232926"/>
    <x v="0"/>
    <x v="16"/>
    <s v="Hartford / Hartford Court Muldune Trail Pinot Noir"/>
    <x v="0"/>
    <x v="42"/>
    <n v="75.989999999999995"/>
    <n v="75.989999999999995"/>
    <n v="379.95"/>
  </r>
  <r>
    <n v="430951"/>
    <x v="0"/>
    <x v="12"/>
    <s v="Risata Moscato d'Asti Muscat Blanc a Petits Grains"/>
    <x v="0"/>
    <x v="286"/>
    <n v="17.989999999999998"/>
    <n v="17.989999999999998"/>
    <n v="4047.7499999999995"/>
  </r>
  <r>
    <n v="9601"/>
    <x v="1"/>
    <x v="1"/>
    <s v="VAL DIEU TRIPLE 11.2 OZ."/>
    <x v="10"/>
    <x v="1"/>
    <n v="5.2"/>
    <n v="5.2"/>
    <n v="0"/>
  </r>
  <r>
    <n v="30070"/>
    <x v="1"/>
    <x v="1"/>
    <s v="GREEN FLASH SEGAL RANCH IPA   4/6"/>
    <x v="5"/>
    <x v="1"/>
    <n v="2.14"/>
    <n v="2.14"/>
    <n v="0"/>
  </r>
  <r>
    <n v="70155"/>
    <x v="2"/>
    <x v="8"/>
    <s v="Malibu Island Spiced Caribbean Rum and Coconut Liqueur 70 Calories"/>
    <x v="2"/>
    <x v="48"/>
    <n v="26.99"/>
    <n v="26.99"/>
    <n v="107.96"/>
  </r>
  <r>
    <n v="127922"/>
    <x v="0"/>
    <x v="10"/>
    <s v="Caves da Cerca Famega Rare White Blend"/>
    <x v="0"/>
    <x v="39"/>
    <n v="9.7899999999999991"/>
    <n v="9.7899999999999991"/>
    <n v="636.34999999999991"/>
  </r>
  <r>
    <n v="232202"/>
    <x v="0"/>
    <x v="7"/>
    <s v="Bodega MALMA NQN Vinedos de la Patagonia P15 Estate Bottled Malbec"/>
    <x v="0"/>
    <x v="18"/>
    <n v="10.49"/>
    <n v="10.49"/>
    <n v="482.54"/>
  </r>
  <r>
    <n v="308883"/>
    <x v="0"/>
    <x v="10"/>
    <s v="MAYOL VITICULTORS GLOP"/>
    <x v="0"/>
    <x v="1"/>
    <n v="19.690000000000001"/>
    <n v="19.690000000000001"/>
    <n v="0"/>
  </r>
  <r>
    <n v="30019"/>
    <x v="1"/>
    <x v="1"/>
    <s v="The Bruery Humulus Terreux"/>
    <x v="34"/>
    <x v="1"/>
    <n v="26.49"/>
    <n v="26.49"/>
    <n v="0"/>
  </r>
  <r>
    <n v="311377"/>
    <x v="0"/>
    <x v="11"/>
    <s v="Vignamaggio Riserva di Monna Lisa Gran Selezione Chianti Classico DOCG Sangiovese"/>
    <x v="0"/>
    <x v="26"/>
    <n v="47.99"/>
    <n v="47.99"/>
    <n v="143.97"/>
  </r>
  <r>
    <n v="406120"/>
    <x v="0"/>
    <x v="4"/>
    <s v="Grooner Gruner Veltliner"/>
    <x v="0"/>
    <x v="41"/>
    <n v="10.99"/>
    <n v="10.99"/>
    <n v="10.99"/>
  </r>
  <r>
    <n v="30885"/>
    <x v="1"/>
    <x v="1"/>
    <s v="Strongbow Cherry Blossom Hard Apple Cider"/>
    <x v="10"/>
    <x v="126"/>
    <n v="1.28"/>
    <n v="1.28"/>
    <n v="153.6"/>
  </r>
  <r>
    <n v="40375"/>
    <x v="0"/>
    <x v="16"/>
    <s v="The Hess Collection Allomi Cabernet Sauvignon"/>
    <x v="0"/>
    <x v="190"/>
    <n v="27.99"/>
    <n v="27.99"/>
    <n v="2631.06"/>
  </r>
  <r>
    <n v="28552"/>
    <x v="1"/>
    <x v="1"/>
    <s v="Smirnoff Watermelon Vodka"/>
    <x v="17"/>
    <x v="95"/>
    <n v="2.27"/>
    <n v="2.27"/>
    <n v="120.31"/>
  </r>
  <r>
    <n v="76180"/>
    <x v="0"/>
    <x v="14"/>
    <s v="Korbel California Brandy"/>
    <x v="15"/>
    <x v="108"/>
    <n v="15.49"/>
    <n v="15.49"/>
    <n v="433.72"/>
  </r>
  <r>
    <n v="30881"/>
    <x v="1"/>
    <x v="1"/>
    <s v="Truly Spiked Sparkling Colima Lime"/>
    <x v="5"/>
    <x v="300"/>
    <n v="1.48"/>
    <n v="1.48"/>
    <n v="639.36"/>
  </r>
  <r>
    <n v="44448"/>
    <x v="3"/>
    <x v="19"/>
    <s v="Dalton Canaan Rare Red Blend"/>
    <x v="0"/>
    <x v="70"/>
    <n v="13.99"/>
    <n v="13.99"/>
    <n v="923.34"/>
  </r>
  <r>
    <n v="24991"/>
    <x v="1"/>
    <x v="1"/>
    <s v="Weyerbacher Last Chance IPA"/>
    <x v="5"/>
    <x v="33"/>
    <n v="1.85"/>
    <n v="1.85"/>
    <n v="99.9"/>
  </r>
  <r>
    <n v="26877"/>
    <x v="1"/>
    <x v="1"/>
    <s v="Cisco Brewers Grey Lady"/>
    <x v="5"/>
    <x v="28"/>
    <n v="1.52"/>
    <n v="1.52"/>
    <n v="18.240000000000002"/>
  </r>
  <r>
    <n v="23324"/>
    <x v="1"/>
    <x v="1"/>
    <s v="CORONA LIGHT 18PK NR"/>
    <x v="5"/>
    <x v="1"/>
    <n v="1.24"/>
    <n v="1.24"/>
    <n v="0"/>
  </r>
  <r>
    <n v="318506"/>
    <x v="2"/>
    <x v="8"/>
    <s v="Ron Abuelo Anejo 12 Year Rum"/>
    <x v="0"/>
    <x v="106"/>
    <n v="45.99"/>
    <n v="45.99"/>
    <n v="2943.36"/>
  </r>
  <r>
    <n v="323266"/>
    <x v="0"/>
    <x v="7"/>
    <s v="Casa Bianchi Leo Premium Dona Elsa Estate Vineyard Malbec"/>
    <x v="0"/>
    <x v="1"/>
    <n v="17.489999999999998"/>
    <n v="17.489999999999998"/>
    <n v="0"/>
  </r>
  <r>
    <n v="28988"/>
    <x v="1"/>
    <x v="1"/>
    <s v="Evil Twin Justin Blabaer"/>
    <x v="1"/>
    <x v="31"/>
    <n v="12.7"/>
    <n v="12.7"/>
    <n v="25.4"/>
  </r>
  <r>
    <n v="5649"/>
    <x v="1"/>
    <x v="1"/>
    <s v="Staropramen Prague Premium Beer"/>
    <x v="5"/>
    <x v="1"/>
    <n v="1.59"/>
    <n v="1.59"/>
    <n v="0"/>
  </r>
  <r>
    <n v="137839"/>
    <x v="0"/>
    <x v="21"/>
    <s v="Kermit Lynch Selections Cotes du Rhone Red Southern Rhone Blend"/>
    <x v="0"/>
    <x v="31"/>
    <n v="17.989999999999998"/>
    <n v="17.989999999999998"/>
    <n v="35.979999999999997"/>
  </r>
  <r>
    <n v="311589"/>
    <x v="0"/>
    <x v="12"/>
    <s v="Billecart Salmon Brut Rose Champagne Rose Champagne Blend"/>
    <x v="0"/>
    <x v="42"/>
    <n v="114.99"/>
    <n v="114.99"/>
    <n v="574.94999999999993"/>
  </r>
  <r>
    <n v="335549"/>
    <x v="0"/>
    <x v="18"/>
    <s v="Ty Ku Cucumber Nigori Sake"/>
    <x v="9"/>
    <x v="15"/>
    <n v="17.989999999999998"/>
    <n v="17.989999999999998"/>
    <n v="197.89"/>
  </r>
  <r>
    <n v="312420"/>
    <x v="0"/>
    <x v="17"/>
    <s v="Inniskillin Icewine Vidal"/>
    <x v="6"/>
    <x v="15"/>
    <n v="45.99"/>
    <n v="45.99"/>
    <n v="505.89000000000004"/>
  </r>
  <r>
    <n v="324362"/>
    <x v="0"/>
    <x v="21"/>
    <s v="Leo de la Gaffeliere Grand Vin de Bordeaux Saint Emilion Bordeaux Blend"/>
    <x v="0"/>
    <x v="1"/>
    <n v="16.989999999999998"/>
    <n v="16.989999999999998"/>
    <n v="0"/>
  </r>
  <r>
    <n v="42951"/>
    <x v="2"/>
    <x v="5"/>
    <s v="Hiram Walker Triple Sec Liqueur 60 Proof"/>
    <x v="35"/>
    <x v="30"/>
    <n v="3.59"/>
    <n v="3.59"/>
    <n v="549.27"/>
  </r>
  <r>
    <n v="315658"/>
    <x v="0"/>
    <x v="10"/>
    <s v="Guimaro Mencia"/>
    <x v="0"/>
    <x v="0"/>
    <n v="19.690000000000001"/>
    <n v="19.690000000000001"/>
    <n v="196.9"/>
  </r>
  <r>
    <n v="70330"/>
    <x v="2"/>
    <x v="13"/>
    <s v="Sauza Original Margarita Cocktail"/>
    <x v="0"/>
    <x v="62"/>
    <n v="9.49"/>
    <n v="7.49"/>
    <n v="239.68"/>
  </r>
  <r>
    <n v="301562"/>
    <x v="0"/>
    <x v="11"/>
    <s v="C.T. Ortona Testa Montepulciano d'Abruzzo"/>
    <x v="4"/>
    <x v="26"/>
    <n v="13.99"/>
    <n v="13.99"/>
    <n v="41.97"/>
  </r>
  <r>
    <n v="63290"/>
    <x v="0"/>
    <x v="10"/>
    <s v="VALSACRO RIOJA"/>
    <x v="0"/>
    <x v="1"/>
    <n v="28.99"/>
    <n v="28.99"/>
    <n v="0"/>
  </r>
  <r>
    <n v="303258"/>
    <x v="0"/>
    <x v="4"/>
    <s v="Aiko Grand Moscato Red Muscat"/>
    <x v="0"/>
    <x v="45"/>
    <n v="11.49"/>
    <n v="11.49"/>
    <n v="494.07"/>
  </r>
  <r>
    <n v="300661"/>
    <x v="0"/>
    <x v="7"/>
    <s v="Bodega Santa Julia Malbec"/>
    <x v="20"/>
    <x v="20"/>
    <n v="3.99"/>
    <n v="3.99"/>
    <n v="67.83"/>
  </r>
  <r>
    <n v="307147"/>
    <x v="0"/>
    <x v="17"/>
    <s v="Croft Fine Ruby Red Port"/>
    <x v="0"/>
    <x v="1"/>
    <n v="14.49"/>
    <n v="14.49"/>
    <n v="0"/>
  </r>
  <r>
    <n v="169722"/>
    <x v="0"/>
    <x v="21"/>
    <s v="Chateau Ferrande Graves Bordeaux Blend"/>
    <x v="0"/>
    <x v="27"/>
    <n v="21.99"/>
    <n v="21.99"/>
    <n v="175.92"/>
  </r>
  <r>
    <n v="337828"/>
    <x v="0"/>
    <x v="20"/>
    <s v="Linganore Winecellars Mango Sangria Cayuga"/>
    <x v="0"/>
    <x v="251"/>
    <n v="12.69"/>
    <n v="12.69"/>
    <n v="1713.1499999999999"/>
  </r>
  <r>
    <n v="70460"/>
    <x v="2"/>
    <x v="26"/>
    <s v="Burnside Bourbon"/>
    <x v="0"/>
    <x v="181"/>
    <n v="39.99"/>
    <n v="39.99"/>
    <n v="3439.1400000000003"/>
  </r>
  <r>
    <n v="40518"/>
    <x v="0"/>
    <x v="11"/>
    <s v="Tomaiolo Riserva Chianti Classico Sangiovese"/>
    <x v="0"/>
    <x v="27"/>
    <n v="13.69"/>
    <n v="13.69"/>
    <n v="109.52"/>
  </r>
  <r>
    <n v="31577"/>
    <x v="0"/>
    <x v="0"/>
    <s v="Stellenbosch Farmers' Winery Oracle of the Sun Shiraz"/>
    <x v="0"/>
    <x v="108"/>
    <n v="8.19"/>
    <n v="8.19"/>
    <n v="229.32"/>
  </r>
  <r>
    <n v="29364"/>
    <x v="1"/>
    <x v="1"/>
    <s v="WHITE BIRCH HOP SESSION   4/6 CAN"/>
    <x v="5"/>
    <x v="1"/>
    <n v="1.74"/>
    <n v="1.74"/>
    <n v="0"/>
  </r>
  <r>
    <n v="72036"/>
    <x v="0"/>
    <x v="25"/>
    <s v="Black Opal Cabernet Sauvignon"/>
    <x v="0"/>
    <x v="12"/>
    <n v="11.99"/>
    <n v="7.99"/>
    <n v="167.79"/>
  </r>
  <r>
    <n v="320020"/>
    <x v="0"/>
    <x v="3"/>
    <s v="Sweet Bitch Smooth &amp; Fruity Cabernet Sauvignon"/>
    <x v="0"/>
    <x v="0"/>
    <n v="7.99"/>
    <n v="7.99"/>
    <n v="79.900000000000006"/>
  </r>
  <r>
    <n v="46143"/>
    <x v="0"/>
    <x v="10"/>
    <s v="Quinta do Vallado Portuguese Red Blend"/>
    <x v="0"/>
    <x v="92"/>
    <n v="11.99"/>
    <n v="11.99"/>
    <n v="311.74"/>
  </r>
  <r>
    <n v="340282"/>
    <x v="0"/>
    <x v="21"/>
    <s v="Chateau Famaey Fut de Chene   Oak Aged Cahors Malbec"/>
    <x v="0"/>
    <x v="12"/>
    <n v="13.99"/>
    <n v="13.99"/>
    <n v="293.79000000000002"/>
  </r>
  <r>
    <n v="186635"/>
    <x v="0"/>
    <x v="16"/>
    <s v="Pedroncelli Three Vineyards Cabernet Sauvignon"/>
    <x v="0"/>
    <x v="41"/>
    <n v="17.489999999999998"/>
    <n v="17.489999999999998"/>
    <n v="17.489999999999998"/>
  </r>
  <r>
    <n v="73350"/>
    <x v="0"/>
    <x v="3"/>
    <s v="Concha y Toro Frontera Sauvignon Blanc"/>
    <x v="0"/>
    <x v="301"/>
    <n v="5.29"/>
    <n v="5.29"/>
    <n v="2401.66"/>
  </r>
  <r>
    <n v="302314"/>
    <x v="0"/>
    <x v="0"/>
    <s v="De Morgenzon DMZ Chardonnay"/>
    <x v="0"/>
    <x v="0"/>
    <n v="16.989999999999998"/>
    <n v="16.989999999999998"/>
    <n v="169.89999999999998"/>
  </r>
  <r>
    <n v="12904"/>
    <x v="2"/>
    <x v="15"/>
    <s v="Don Eduardo Anejo Tequila"/>
    <x v="0"/>
    <x v="234"/>
    <n v="28.99"/>
    <n v="28.99"/>
    <n v="3333.85"/>
  </r>
  <r>
    <n v="83896"/>
    <x v="0"/>
    <x v="27"/>
    <s v="Black Cottage Sauvignon Blanc"/>
    <x v="0"/>
    <x v="20"/>
    <n v="15.49"/>
    <n v="15.49"/>
    <n v="263.33"/>
  </r>
  <r>
    <n v="335838"/>
    <x v="0"/>
    <x v="11"/>
    <s v="Tenuta Guado al Tasso (Antinori) Bolgheri Superiore Cabernet Sauvignon"/>
    <x v="0"/>
    <x v="42"/>
    <n v="124.99"/>
    <n v="124.99"/>
    <n v="624.94999999999993"/>
  </r>
  <r>
    <n v="46398"/>
    <x v="2"/>
    <x v="30"/>
    <s v="Crown Royal Black"/>
    <x v="0"/>
    <x v="10"/>
    <n v="29.99"/>
    <n v="29.99"/>
    <n v="389.87"/>
  </r>
  <r>
    <n v="313946"/>
    <x v="0"/>
    <x v="16"/>
    <s v="Hazlitt 1852 Vineyards Red Cat Rare Red Blend"/>
    <x v="4"/>
    <x v="7"/>
    <n v="14.69"/>
    <n v="14.69"/>
    <n v="88.14"/>
  </r>
  <r>
    <n v="74664"/>
    <x v="2"/>
    <x v="2"/>
    <s v="Amrut Fusion Indian Single Malt Whiskey"/>
    <x v="0"/>
    <x v="139"/>
    <n v="82.99"/>
    <n v="82.99"/>
    <n v="7054.15"/>
  </r>
  <r>
    <n v="101591"/>
    <x v="3"/>
    <x v="19"/>
    <s v="TEAL LAKE RES CAB"/>
    <x v="0"/>
    <x v="1"/>
    <n v="13.69"/>
    <n v="13.69"/>
    <n v="0"/>
  </r>
  <r>
    <n v="44557"/>
    <x v="0"/>
    <x v="17"/>
    <s v="Elk Run Lord Baltimore Port Cabernet Sauvignon"/>
    <x v="6"/>
    <x v="42"/>
    <n v="24.99"/>
    <n v="24.99"/>
    <n v="124.94999999999999"/>
  </r>
  <r>
    <n v="66400"/>
    <x v="0"/>
    <x v="12"/>
    <s v="Canella Blood Orange Mimosa"/>
    <x v="0"/>
    <x v="1"/>
    <n v="14.49"/>
    <n v="14.49"/>
    <n v="0"/>
  </r>
  <r>
    <n v="179736"/>
    <x v="0"/>
    <x v="12"/>
    <s v="Rebuli Extra Dry Prosecco di Conegliano Valdobbiadene Glera"/>
    <x v="0"/>
    <x v="27"/>
    <n v="16.489999999999998"/>
    <n v="16.489999999999998"/>
    <n v="131.91999999999999"/>
  </r>
  <r>
    <n v="40443"/>
    <x v="0"/>
    <x v="4"/>
    <s v="Cave Spring Icewine Riesling"/>
    <x v="6"/>
    <x v="10"/>
    <n v="66.989999999999995"/>
    <n v="66.989999999999995"/>
    <n v="870.86999999999989"/>
  </r>
  <r>
    <n v="99713"/>
    <x v="1"/>
    <x v="1"/>
    <s v="Great Divide Yeti Imperial Stout"/>
    <x v="1"/>
    <x v="25"/>
    <n v="8.5399999999999991"/>
    <n v="8.5399999999999991"/>
    <n v="307.43999999999994"/>
  </r>
  <r>
    <n v="89504"/>
    <x v="0"/>
    <x v="12"/>
    <s v="Wycliff Brut Rose Champagne Blend"/>
    <x v="0"/>
    <x v="94"/>
    <n v="5.79"/>
    <n v="5.79"/>
    <n v="347.4"/>
  </r>
  <r>
    <n v="376930"/>
    <x v="0"/>
    <x v="6"/>
    <s v="Hayes Ranch Chardonnay"/>
    <x v="0"/>
    <x v="42"/>
    <n v="10.49"/>
    <n v="10.49"/>
    <n v="52.45"/>
  </r>
  <r>
    <n v="71656"/>
    <x v="2"/>
    <x v="9"/>
    <s v="Smirnoff Sourced Cranberry Apple Vodka"/>
    <x v="0"/>
    <x v="141"/>
    <n v="12.79"/>
    <n v="9.99"/>
    <n v="919.08"/>
  </r>
  <r>
    <n v="24368"/>
    <x v="2"/>
    <x v="9"/>
    <s v="Three Olives Vodka Vanilla"/>
    <x v="0"/>
    <x v="19"/>
    <n v="16.989999999999998"/>
    <n v="16.989999999999998"/>
    <n v="1291.2399999999998"/>
  </r>
  <r>
    <n v="399736"/>
    <x v="0"/>
    <x v="7"/>
    <s v="Finca El Portillo (Bodegas Salentein) Estate Bottled Cabernet Sauvignon"/>
    <x v="0"/>
    <x v="1"/>
    <n v="11.99"/>
    <n v="11.99"/>
    <n v="0"/>
  </r>
  <r>
    <n v="66281"/>
    <x v="0"/>
    <x v="11"/>
    <s v="Ca Montini Luna di Luna The Original Delle Venezie IGT Chardonnay"/>
    <x v="0"/>
    <x v="133"/>
    <n v="10.79"/>
    <n v="10.79"/>
    <n v="2395.3799999999997"/>
  </r>
  <r>
    <n v="74543"/>
    <x v="0"/>
    <x v="6"/>
    <s v="Turning Leaf Pinot Grigio"/>
    <x v="0"/>
    <x v="189"/>
    <n v="7.69"/>
    <n v="7.69"/>
    <n v="1168.8800000000001"/>
  </r>
  <r>
    <n v="347738"/>
    <x v="2"/>
    <x v="9"/>
    <s v="Kozak Vodka"/>
    <x v="2"/>
    <x v="65"/>
    <n v="20.99"/>
    <n v="20.99"/>
    <n v="524.75"/>
  </r>
  <r>
    <n v="28936"/>
    <x v="1"/>
    <x v="1"/>
    <s v="Sonoma The Anvil Bourbon Cider"/>
    <x v="5"/>
    <x v="28"/>
    <n v="2.96"/>
    <n v="2.96"/>
    <n v="35.519999999999996"/>
  </r>
  <r>
    <n v="28676"/>
    <x v="1"/>
    <x v="1"/>
    <s v="Dogfish Head Fort Ale"/>
    <x v="5"/>
    <x v="15"/>
    <n v="7.84"/>
    <n v="7.84"/>
    <n v="86.24"/>
  </r>
  <r>
    <n v="328971"/>
    <x v="0"/>
    <x v="16"/>
    <s v="Folie a Deux Menage a Trois Midnight Rare Red Blend"/>
    <x v="0"/>
    <x v="279"/>
    <n v="12.49"/>
    <n v="10.09"/>
    <n v="3390.24"/>
  </r>
  <r>
    <n v="342521"/>
    <x v="2"/>
    <x v="30"/>
    <s v="Compass Box This Is Not A Luxury Whiskey"/>
    <x v="0"/>
    <x v="8"/>
    <n v="234.99"/>
    <n v="234.99"/>
    <n v="11044.53"/>
  </r>
  <r>
    <n v="341569"/>
    <x v="0"/>
    <x v="27"/>
    <s v="Seaside Cellars Sauvignon Blanc"/>
    <x v="0"/>
    <x v="1"/>
    <n v="10.99"/>
    <n v="10.99"/>
    <n v="0"/>
  </r>
  <r>
    <n v="47530"/>
    <x v="2"/>
    <x v="5"/>
    <s v="Cocchi Americano Aperitif"/>
    <x v="0"/>
    <x v="129"/>
    <n v="20.99"/>
    <n v="20.99"/>
    <n v="1847.12"/>
  </r>
  <r>
    <n v="48514"/>
    <x v="0"/>
    <x v="4"/>
    <s v="Bulgariana Imperial Red Blend Merlot, Cabernet Sauvignon, Rubin, Mavrud"/>
    <x v="0"/>
    <x v="43"/>
    <n v="14.99"/>
    <n v="14.99"/>
    <n v="404.73"/>
  </r>
  <r>
    <n v="85272"/>
    <x v="0"/>
    <x v="7"/>
    <s v="Bodegas Callia Alta Malbec"/>
    <x v="0"/>
    <x v="302"/>
    <n v="9.99"/>
    <n v="9.99"/>
    <n v="1778.22"/>
  </r>
  <r>
    <n v="84125"/>
    <x v="0"/>
    <x v="22"/>
    <s v="Schmitt Sohne Relax Riesling"/>
    <x v="4"/>
    <x v="182"/>
    <n v="20.99"/>
    <n v="20.99"/>
    <n v="3169.49"/>
  </r>
  <r>
    <n v="47824"/>
    <x v="2"/>
    <x v="9"/>
    <s v="Pinnacle Cherry Vodka"/>
    <x v="15"/>
    <x v="0"/>
    <n v="14.49"/>
    <n v="14.49"/>
    <n v="144.9"/>
  </r>
  <r>
    <n v="306485"/>
    <x v="0"/>
    <x v="22"/>
    <s v="SCHLOSSGUT DIEL DORSHEIMER PITTER"/>
    <x v="0"/>
    <x v="1"/>
    <n v="34.99"/>
    <n v="34.99"/>
    <n v="0"/>
  </r>
  <r>
    <n v="70659"/>
    <x v="2"/>
    <x v="30"/>
    <s v="J.P. Wiser's No. 5 Spiced Vanilla Canadian Whiskey"/>
    <x v="0"/>
    <x v="93"/>
    <n v="20.99"/>
    <n v="20.99"/>
    <n v="2224.94"/>
  </r>
  <r>
    <n v="303454"/>
    <x v="0"/>
    <x v="18"/>
    <s v="Naba Shoten Minato &quot;Harbor&quot; Yamahai Futsuu shu Nama Genshu Sake"/>
    <x v="9"/>
    <x v="0"/>
    <n v="31.99"/>
    <n v="31.99"/>
    <n v="319.89999999999998"/>
  </r>
  <r>
    <n v="305513"/>
    <x v="0"/>
    <x v="21"/>
    <s v="Bailli de Provence Cotes de Provence Grenache"/>
    <x v="0"/>
    <x v="138"/>
    <n v="11.49"/>
    <n v="11.49"/>
    <n v="631.95000000000005"/>
  </r>
  <r>
    <n v="10919"/>
    <x v="1"/>
    <x v="1"/>
    <s v="Ommegang Shadow Brewer"/>
    <x v="0"/>
    <x v="26"/>
    <n v="14.56"/>
    <n v="14.56"/>
    <n v="43.68"/>
  </r>
  <r>
    <n v="332993"/>
    <x v="0"/>
    <x v="3"/>
    <s v="VALDIVIESO CAB"/>
    <x v="0"/>
    <x v="1"/>
    <n v="7.79"/>
    <n v="7.79"/>
    <n v="0"/>
  </r>
  <r>
    <n v="44918"/>
    <x v="0"/>
    <x v="6"/>
    <s v="Newman's Own Chardonnay"/>
    <x v="0"/>
    <x v="42"/>
    <n v="12.69"/>
    <n v="12.69"/>
    <n v="63.449999999999996"/>
  </r>
  <r>
    <n v="333455"/>
    <x v="0"/>
    <x v="10"/>
    <s v="TORRES VINA ESMERALDA"/>
    <x v="0"/>
    <x v="1"/>
    <n v="15.49"/>
    <n v="15.49"/>
    <n v="0"/>
  </r>
  <r>
    <n v="360392"/>
    <x v="0"/>
    <x v="7"/>
    <s v="Las Perdices Malbec"/>
    <x v="0"/>
    <x v="95"/>
    <n v="12.49"/>
    <n v="12.49"/>
    <n v="661.97"/>
  </r>
  <r>
    <n v="329218"/>
    <x v="0"/>
    <x v="6"/>
    <s v="Cambria Tepusquet Vineyard Viognier"/>
    <x v="0"/>
    <x v="109"/>
    <n v="20.99"/>
    <n v="20.99"/>
    <n v="839.59999999999991"/>
  </r>
  <r>
    <n v="14338"/>
    <x v="0"/>
    <x v="11"/>
    <s v="Villa Travignoli Chianti Rufina Sangiovese"/>
    <x v="0"/>
    <x v="1"/>
    <n v="14.99"/>
    <n v="14.99"/>
    <n v="0"/>
  </r>
  <r>
    <n v="85560"/>
    <x v="0"/>
    <x v="25"/>
    <s v="Penfolds Bin 8 Cabernet Sauvignon"/>
    <x v="0"/>
    <x v="14"/>
    <n v="23.99"/>
    <n v="23.99"/>
    <n v="3262.64"/>
  </r>
  <r>
    <n v="37680"/>
    <x v="0"/>
    <x v="16"/>
    <s v="ESTRELLA PROP RES MER"/>
    <x v="4"/>
    <x v="1"/>
    <n v="11.99"/>
    <n v="11.99"/>
    <n v="0"/>
  </r>
  <r>
    <n v="410730"/>
    <x v="0"/>
    <x v="21"/>
    <s v="BOYER MARTENOT BOURG BLC"/>
    <x v="0"/>
    <x v="1"/>
    <n v="24.99"/>
    <n v="24.99"/>
    <n v="0"/>
  </r>
  <r>
    <n v="48473"/>
    <x v="0"/>
    <x v="10"/>
    <s v="Bodega O. Fournier Spiga Tinta del Pais"/>
    <x v="0"/>
    <x v="5"/>
    <n v="26.99"/>
    <n v="26.99"/>
    <n v="242.91"/>
  </r>
  <r>
    <n v="10874"/>
    <x v="2"/>
    <x v="2"/>
    <s v="Tullibardine 225 Sauternes Finish Highland Single Malt Scotch Whiskey"/>
    <x v="0"/>
    <x v="23"/>
    <n v="64.989999999999995"/>
    <n v="64.989999999999995"/>
    <n v="1039.8399999999999"/>
  </r>
  <r>
    <n v="10659"/>
    <x v="1"/>
    <x v="1"/>
    <s v="KENTUCKY PEACH WHEAT"/>
    <x v="5"/>
    <x v="1"/>
    <n v="3.72"/>
    <n v="3.72"/>
    <n v="0"/>
  </r>
  <r>
    <n v="44250"/>
    <x v="0"/>
    <x v="7"/>
    <s v="Alma Negra M Blend Bonarda"/>
    <x v="0"/>
    <x v="108"/>
    <n v="20.99"/>
    <n v="20.99"/>
    <n v="587.71999999999991"/>
  </r>
  <r>
    <n v="34479"/>
    <x v="1"/>
    <x v="34"/>
    <s v="La Fogata Anejo Mezcal"/>
    <x v="0"/>
    <x v="40"/>
    <n v="44.99"/>
    <n v="44.99"/>
    <n v="7063.43"/>
  </r>
  <r>
    <n v="376485"/>
    <x v="0"/>
    <x v="21"/>
    <s v="Uby Colombard"/>
    <x v="0"/>
    <x v="42"/>
    <n v="10.69"/>
    <n v="10.69"/>
    <n v="53.449999999999996"/>
  </r>
  <r>
    <n v="345523"/>
    <x v="0"/>
    <x v="16"/>
    <s v="Sutter Home Winery Cabernet Sauvignon"/>
    <x v="7"/>
    <x v="41"/>
    <n v="5.49"/>
    <n v="5.49"/>
    <n v="5.49"/>
  </r>
  <r>
    <n v="80386"/>
    <x v="0"/>
    <x v="6"/>
    <s v="Olney Winery Sweet Nothings Muscat"/>
    <x v="0"/>
    <x v="19"/>
    <n v="17.489999999999998"/>
    <n v="17.489999999999998"/>
    <n v="1329.2399999999998"/>
  </r>
  <r>
    <n v="326700"/>
    <x v="0"/>
    <x v="16"/>
    <s v="JanKris CrossFire Merlot"/>
    <x v="0"/>
    <x v="112"/>
    <n v="17.489999999999998"/>
    <n v="11.99"/>
    <n v="179.85"/>
  </r>
  <r>
    <n v="82421"/>
    <x v="2"/>
    <x v="13"/>
    <s v="George's Old Bay Bloody Mary Mix Seasoned"/>
    <x v="15"/>
    <x v="55"/>
    <n v="6.99"/>
    <n v="6.99"/>
    <n v="929.67000000000007"/>
  </r>
  <r>
    <n v="22348"/>
    <x v="1"/>
    <x v="1"/>
    <s v="Achouffe La Chouffe"/>
    <x v="0"/>
    <x v="5"/>
    <n v="10.65"/>
    <n v="10.65"/>
    <n v="95.850000000000009"/>
  </r>
  <r>
    <n v="48610"/>
    <x v="0"/>
    <x v="16"/>
    <s v="MANTRA A/V ZIN 06"/>
    <x v="0"/>
    <x v="1"/>
    <n v="27.99"/>
    <n v="27.99"/>
    <n v="0"/>
  </r>
  <r>
    <n v="88036"/>
    <x v="0"/>
    <x v="21"/>
    <s v="CH LABEGORCE MARGAUX '09"/>
    <x v="0"/>
    <x v="1"/>
    <n v="32.99"/>
    <n v="32.99"/>
    <n v="0"/>
  </r>
  <r>
    <n v="87602"/>
    <x v="0"/>
    <x v="6"/>
    <s v="Robert Mondavi Winery Chardonnay"/>
    <x v="0"/>
    <x v="52"/>
    <n v="21.99"/>
    <n v="21.99"/>
    <n v="153.92999999999998"/>
  </r>
  <r>
    <n v="85779"/>
    <x v="0"/>
    <x v="21"/>
    <s v="Chateau de Chantegrive Cuvee Caroline Graves Sauvignon Blanc"/>
    <x v="0"/>
    <x v="41"/>
    <n v="27.99"/>
    <n v="18.989999999999998"/>
    <n v="18.989999999999998"/>
  </r>
  <r>
    <n v="313207"/>
    <x v="2"/>
    <x v="8"/>
    <s v="Atlantico Rum Reserva"/>
    <x v="0"/>
    <x v="37"/>
    <n v="23.99"/>
    <n v="23.99"/>
    <n v="431.82"/>
  </r>
  <r>
    <n v="81546"/>
    <x v="0"/>
    <x v="16"/>
    <s v="The Naked Grape (US) Naked Truth #9 Cabernet Sauvignon"/>
    <x v="0"/>
    <x v="161"/>
    <n v="7.49"/>
    <n v="7.49"/>
    <n v="711.55000000000007"/>
  </r>
  <r>
    <n v="30033"/>
    <x v="1"/>
    <x v="1"/>
    <s v="SCHINER EISBOCK BARRIQUE   6/11"/>
    <x v="10"/>
    <x v="1"/>
    <n v="22.33"/>
    <n v="22.33"/>
    <n v="0"/>
  </r>
  <r>
    <n v="342230"/>
    <x v="2"/>
    <x v="8"/>
    <s v="Contessa Dark Rum Gran Anejo 12 Years"/>
    <x v="0"/>
    <x v="6"/>
    <n v="11.99"/>
    <n v="11.99"/>
    <n v="239.8"/>
  </r>
  <r>
    <n v="84645"/>
    <x v="0"/>
    <x v="7"/>
    <s v="Tall Dark Wines Stranger Malbec"/>
    <x v="0"/>
    <x v="69"/>
    <n v="13.69"/>
    <n v="13.69"/>
    <n v="397.01"/>
  </r>
  <r>
    <n v="5916"/>
    <x v="1"/>
    <x v="1"/>
    <s v="Delirium Tremens"/>
    <x v="11"/>
    <x v="65"/>
    <n v="13.34"/>
    <n v="13.34"/>
    <n v="333.5"/>
  </r>
  <r>
    <n v="429858"/>
    <x v="0"/>
    <x v="16"/>
    <s v="Hogue Cellars Genesis Meritage"/>
    <x v="0"/>
    <x v="23"/>
    <n v="17.489999999999998"/>
    <n v="17.489999999999998"/>
    <n v="279.83999999999997"/>
  </r>
  <r>
    <n v="80043"/>
    <x v="0"/>
    <x v="6"/>
    <s v="Flipflop Wines Chardonnay"/>
    <x v="4"/>
    <x v="107"/>
    <n v="10.79"/>
    <n v="10.79"/>
    <n v="766.08999999999992"/>
  </r>
  <r>
    <n v="313423"/>
    <x v="0"/>
    <x v="6"/>
    <s v="Wilder Winery Chardonnay"/>
    <x v="0"/>
    <x v="6"/>
    <n v="8.99"/>
    <n v="8.99"/>
    <n v="179.8"/>
  </r>
  <r>
    <n v="70605"/>
    <x v="1"/>
    <x v="1"/>
    <s v="TWISTED TEA ORIGINAL 12PK 12.0ZCAN"/>
    <x v="5"/>
    <x v="1"/>
    <n v="30.59"/>
    <n v="30.59"/>
    <n v="0"/>
  </r>
  <r>
    <n v="47222"/>
    <x v="2"/>
    <x v="9"/>
    <s v="Russian Ice Export Vodka"/>
    <x v="0"/>
    <x v="1"/>
    <n v="19.989999999999998"/>
    <n v="19.989999999999998"/>
    <n v="0"/>
  </r>
  <r>
    <n v="340701"/>
    <x v="2"/>
    <x v="15"/>
    <s v="Joel Richard Tequila Extra Anejo"/>
    <x v="0"/>
    <x v="5"/>
    <n v="80.989999999999995"/>
    <n v="80.989999999999995"/>
    <n v="728.91"/>
  </r>
  <r>
    <n v="301038"/>
    <x v="0"/>
    <x v="4"/>
    <s v="Tozai Well Of Wisdom Sake"/>
    <x v="27"/>
    <x v="35"/>
    <n v="13.99"/>
    <n v="13.99"/>
    <n v="517.63"/>
  </r>
  <r>
    <n v="28577"/>
    <x v="1"/>
    <x v="1"/>
    <s v="Traveler Grapefruit Shandy"/>
    <x v="5"/>
    <x v="7"/>
    <n v="1.48"/>
    <n v="1.48"/>
    <n v="8.879999999999999"/>
  </r>
  <r>
    <n v="319459"/>
    <x v="0"/>
    <x v="6"/>
    <s v="Middle Sister Surfer Chick Sauvignon Blanc"/>
    <x v="0"/>
    <x v="48"/>
    <n v="10.99"/>
    <n v="10.29"/>
    <n v="41.16"/>
  </r>
  <r>
    <n v="49492"/>
    <x v="0"/>
    <x v="6"/>
    <s v="Rombauer Vineyards Chardonnay"/>
    <x v="0"/>
    <x v="63"/>
    <n v="43.99"/>
    <n v="43.99"/>
    <n v="3211.27"/>
  </r>
  <r>
    <n v="48658"/>
    <x v="0"/>
    <x v="16"/>
    <s v="Cline Cellars Syrah"/>
    <x v="0"/>
    <x v="109"/>
    <n v="11.99"/>
    <n v="11.99"/>
    <n v="479.6"/>
  </r>
  <r>
    <n v="84157"/>
    <x v="0"/>
    <x v="6"/>
    <s v="Beringer Vineyards Refreshingly Sweet Moscato Muscat Blanc a Petits Grains"/>
    <x v="4"/>
    <x v="265"/>
    <n v="13.49"/>
    <n v="10.99"/>
    <n v="2362.85"/>
  </r>
  <r>
    <n v="15695"/>
    <x v="0"/>
    <x v="27"/>
    <s v="Dog Point Vineyard Sauvignon Blanc"/>
    <x v="0"/>
    <x v="58"/>
    <n v="23.99"/>
    <n v="23.99"/>
    <n v="935.6099999999999"/>
  </r>
  <r>
    <n v="64670"/>
    <x v="0"/>
    <x v="21"/>
    <s v="Georges Dubï¿½uf Julienas Gamay"/>
    <x v="0"/>
    <x v="31"/>
    <n v="16.989999999999998"/>
    <n v="16.989999999999998"/>
    <n v="33.979999999999997"/>
  </r>
  <r>
    <n v="30093"/>
    <x v="1"/>
    <x v="1"/>
    <s v="GREEN FLASH HAND SHAKE IPA  22OZ"/>
    <x v="1"/>
    <x v="1"/>
    <n v="9.75"/>
    <n v="9.75"/>
    <n v="0"/>
  </r>
  <r>
    <n v="38342"/>
    <x v="2"/>
    <x v="8"/>
    <s v="Bacardi Rum Limon"/>
    <x v="35"/>
    <x v="161"/>
    <n v="5.29"/>
    <n v="5.29"/>
    <n v="502.55"/>
  </r>
  <r>
    <n v="47131"/>
    <x v="2"/>
    <x v="9"/>
    <s v="Potocki Wodka"/>
    <x v="0"/>
    <x v="41"/>
    <n v="40.99"/>
    <n v="40.99"/>
    <n v="40.99"/>
  </r>
  <r>
    <n v="134763"/>
    <x v="0"/>
    <x v="16"/>
    <s v="BACIO DIVINO JANZEN NAPA CAB"/>
    <x v="0"/>
    <x v="1"/>
    <n v="76.989999999999995"/>
    <n v="76.989999999999995"/>
    <n v="0"/>
  </r>
  <r>
    <n v="81299"/>
    <x v="0"/>
    <x v="16"/>
    <s v="RUTHERFORD RANCH CAB"/>
    <x v="0"/>
    <x v="1"/>
    <n v="30.99"/>
    <n v="30.99"/>
    <n v="0"/>
  </r>
  <r>
    <n v="309975"/>
    <x v="3"/>
    <x v="19"/>
    <s v="Bartenura Moscato"/>
    <x v="0"/>
    <x v="1"/>
    <n v="18.989999999999998"/>
    <n v="18.989999999999998"/>
    <n v="0"/>
  </r>
  <r>
    <n v="337995"/>
    <x v="0"/>
    <x v="11"/>
    <s v="Cantina dei Vini Tipici dell'Aretino Bianco Vergine Valdichiana Rare White Blend"/>
    <x v="0"/>
    <x v="23"/>
    <n v="9.7899999999999991"/>
    <n v="9.7899999999999991"/>
    <n v="156.63999999999999"/>
  </r>
  <r>
    <n v="70445"/>
    <x v="2"/>
    <x v="5"/>
    <s v="Davinia Hazelnut Liqueur"/>
    <x v="0"/>
    <x v="83"/>
    <n v="16.489999999999998"/>
    <n v="16.489999999999998"/>
    <n v="1187.28"/>
  </r>
  <r>
    <n v="160083"/>
    <x v="0"/>
    <x v="21"/>
    <s v="RENE MURE GEW"/>
    <x v="0"/>
    <x v="1"/>
    <n v="17.489999999999998"/>
    <n v="17.489999999999998"/>
    <n v="0"/>
  </r>
  <r>
    <n v="309162"/>
    <x v="0"/>
    <x v="7"/>
    <s v="Tinto Negro Malbec"/>
    <x v="0"/>
    <x v="1"/>
    <n v="9.99"/>
    <n v="9.99"/>
    <n v="0"/>
  </r>
  <r>
    <n v="316692"/>
    <x v="2"/>
    <x v="5"/>
    <s v="Prichard's Cranberry Rum"/>
    <x v="0"/>
    <x v="52"/>
    <n v="30.99"/>
    <n v="30.99"/>
    <n v="216.92999999999998"/>
  </r>
  <r>
    <n v="27646"/>
    <x v="1"/>
    <x v="1"/>
    <s v="Sixpoint Bengali IPA"/>
    <x v="5"/>
    <x v="94"/>
    <n v="1.99"/>
    <n v="1.99"/>
    <n v="119.4"/>
  </r>
  <r>
    <n v="11837"/>
    <x v="2"/>
    <x v="8"/>
    <s v="Cane Run Estate Original Number 12 Blend Rum"/>
    <x v="0"/>
    <x v="195"/>
    <n v="10.79"/>
    <n v="10.79"/>
    <n v="2621.97"/>
  </r>
  <r>
    <n v="44911"/>
    <x v="0"/>
    <x v="16"/>
    <s v="GODWIN RED TABLE WINE"/>
    <x v="0"/>
    <x v="1"/>
    <n v="38.99"/>
    <n v="38.99"/>
    <n v="0"/>
  </r>
  <r>
    <n v="310839"/>
    <x v="0"/>
    <x v="11"/>
    <s v="Tenuta Sant'Antonio Nanfre Valpolicella Superiore Valpolicella Blend"/>
    <x v="0"/>
    <x v="1"/>
    <n v="13.99"/>
    <n v="13.99"/>
    <n v="0"/>
  </r>
  <r>
    <n v="71059"/>
    <x v="2"/>
    <x v="8"/>
    <s v="Dos Maderas PX 5+5 Year Old Rum"/>
    <x v="0"/>
    <x v="1"/>
    <n v="51.99"/>
    <n v="51.99"/>
    <n v="0"/>
  </r>
  <r>
    <n v="310567"/>
    <x v="0"/>
    <x v="21"/>
    <s v="DOM BRUNET P/NOIR"/>
    <x v="0"/>
    <x v="1"/>
    <n v="10.99"/>
    <n v="10.99"/>
    <n v="0"/>
  </r>
  <r>
    <n v="82442"/>
    <x v="0"/>
    <x v="21"/>
    <s v="Lardiley Prestige Cabernet Sauvignon"/>
    <x v="0"/>
    <x v="41"/>
    <n v="10.99"/>
    <n v="7.49"/>
    <n v="7.49"/>
  </r>
  <r>
    <n v="168556"/>
    <x v="0"/>
    <x v="16"/>
    <s v="Canoe Ridge The Expedition Merlot"/>
    <x v="0"/>
    <x v="90"/>
    <n v="13.99"/>
    <n v="13.99"/>
    <n v="1412.99"/>
  </r>
  <r>
    <n v="415987"/>
    <x v="0"/>
    <x v="11"/>
    <s v="ANTINORI SANTA CHRISTINA P/GRIG"/>
    <x v="0"/>
    <x v="1"/>
    <n v="11.99"/>
    <n v="11.99"/>
    <n v="0"/>
  </r>
  <r>
    <n v="233862"/>
    <x v="0"/>
    <x v="12"/>
    <s v="BOTTEGA PLATINUM SPARK"/>
    <x v="0"/>
    <x v="1"/>
    <n v="33.99"/>
    <n v="33.99"/>
    <n v="0"/>
  </r>
  <r>
    <n v="70443"/>
    <x v="2"/>
    <x v="5"/>
    <s v="Di Amore Amaretto Liqueur"/>
    <x v="0"/>
    <x v="82"/>
    <n v="11.99"/>
    <n v="11.99"/>
    <n v="275.77"/>
  </r>
  <r>
    <n v="26127"/>
    <x v="1"/>
    <x v="1"/>
    <s v="Heavy Seas Loose Cannon Hop3 IPA Can"/>
    <x v="5"/>
    <x v="54"/>
    <n v="1.58"/>
    <n v="1.58"/>
    <n v="132.72"/>
  </r>
  <r>
    <n v="82643"/>
    <x v="0"/>
    <x v="6"/>
    <s v="Copper Ridge Vineyards Chardonnay"/>
    <x v="4"/>
    <x v="62"/>
    <n v="11.99"/>
    <n v="11.99"/>
    <n v="383.68"/>
  </r>
  <r>
    <n v="29126"/>
    <x v="1"/>
    <x v="1"/>
    <s v="Clown Shoes Space Cake Double IPA"/>
    <x v="1"/>
    <x v="28"/>
    <n v="6.81"/>
    <n v="6.81"/>
    <n v="81.72"/>
  </r>
  <r>
    <n v="60690"/>
    <x v="0"/>
    <x v="16"/>
    <s v="Zaca Mesa Estate Grown and Bottled Syrah"/>
    <x v="0"/>
    <x v="7"/>
    <n v="26.99"/>
    <n v="26.99"/>
    <n v="161.94"/>
  </r>
  <r>
    <n v="76198"/>
    <x v="0"/>
    <x v="16"/>
    <s v="Red Diamond Winery Shiraz"/>
    <x v="0"/>
    <x v="42"/>
    <n v="10.79"/>
    <n v="10.79"/>
    <n v="53.949999999999996"/>
  </r>
  <r>
    <n v="50915"/>
    <x v="1"/>
    <x v="1"/>
    <s v="FIRESTONE WOOKUS 6/4 16OZ CANS"/>
    <x v="8"/>
    <x v="1"/>
    <n v="3.79"/>
    <n v="3.79"/>
    <n v="0"/>
  </r>
  <r>
    <n v="35998"/>
    <x v="0"/>
    <x v="16"/>
    <s v="Chehalem Three Vineyard Pinot Noir"/>
    <x v="0"/>
    <x v="15"/>
    <n v="21.99"/>
    <n v="21.99"/>
    <n v="241.89"/>
  </r>
  <r>
    <n v="74460"/>
    <x v="2"/>
    <x v="23"/>
    <s v="Jameson Black Barrel Irish Whiskey"/>
    <x v="15"/>
    <x v="8"/>
    <n v="40.99"/>
    <n v="40.99"/>
    <n v="1926.5300000000002"/>
  </r>
  <r>
    <n v="72782"/>
    <x v="2"/>
    <x v="8"/>
    <s v="Havana Club Anejo Blanco Puerto Rican Rum"/>
    <x v="24"/>
    <x v="236"/>
    <n v="2.79"/>
    <n v="2.79"/>
    <n v="1129.95"/>
  </r>
  <r>
    <n v="62677"/>
    <x v="2"/>
    <x v="26"/>
    <s v="Pappy Van Winkle 15 Year Old Family Reserve Kentucky Straight Bourbon Whiskey"/>
    <x v="0"/>
    <x v="1"/>
    <n v="119.99"/>
    <n v="119.99"/>
    <n v="0"/>
  </r>
  <r>
    <n v="163759"/>
    <x v="0"/>
    <x v="24"/>
    <s v="Boutari Kretikos White Vilana"/>
    <x v="0"/>
    <x v="112"/>
    <n v="15.99"/>
    <n v="15.99"/>
    <n v="239.85"/>
  </r>
  <r>
    <n v="73118"/>
    <x v="2"/>
    <x v="9"/>
    <s v="Dragon Chainmail Cherry Almond Vodka"/>
    <x v="0"/>
    <x v="170"/>
    <n v="30.99"/>
    <n v="30.99"/>
    <n v="3532.8599999999997"/>
  </r>
  <r>
    <n v="11169"/>
    <x v="2"/>
    <x v="26"/>
    <s v="Ancient Age Kentucky Straight Bourbon Whiskey"/>
    <x v="0"/>
    <x v="126"/>
    <n v="10.49"/>
    <n v="10.49"/>
    <n v="1258.8"/>
  </r>
  <r>
    <n v="338302"/>
    <x v="0"/>
    <x v="21"/>
    <s v="CH D'HAUTPOUL GR RS"/>
    <x v="6"/>
    <x v="1"/>
    <n v="19.690000000000001"/>
    <n v="19.690000000000001"/>
    <n v="0"/>
  </r>
  <r>
    <n v="84671"/>
    <x v="0"/>
    <x v="21"/>
    <s v="Gerard Bertrand Grand Terroir La Clape Red Southern Rhone Blend"/>
    <x v="0"/>
    <x v="27"/>
    <n v="15.99"/>
    <n v="15.99"/>
    <n v="127.92"/>
  </r>
  <r>
    <n v="342142"/>
    <x v="0"/>
    <x v="0"/>
    <s v="Wildlife Merlot"/>
    <x v="0"/>
    <x v="70"/>
    <n v="8.99"/>
    <n v="8.99"/>
    <n v="593.34"/>
  </r>
  <r>
    <n v="312574"/>
    <x v="0"/>
    <x v="11"/>
    <s v="Vini Menhir Quota 31 Salento IGT Primitivo"/>
    <x v="0"/>
    <x v="65"/>
    <n v="14.49"/>
    <n v="14.49"/>
    <n v="362.25"/>
  </r>
  <r>
    <n v="338470"/>
    <x v="0"/>
    <x v="10"/>
    <s v="RGS Lolea No. 2 White Sangria Macabeo"/>
    <x v="0"/>
    <x v="1"/>
    <n v="17.489999999999998"/>
    <n v="17.489999999999998"/>
    <n v="0"/>
  </r>
  <r>
    <n v="428531"/>
    <x v="0"/>
    <x v="16"/>
    <s v="TOMASELLO BLUEBERRY POMEGRANITE"/>
    <x v="7"/>
    <x v="1"/>
    <n v="10.99"/>
    <n v="10.99"/>
    <n v="0"/>
  </r>
  <r>
    <n v="84828"/>
    <x v="0"/>
    <x v="17"/>
    <s v="Taylor (Fladgate) Very Old Single Harvest Porto Limited Edition Red Port"/>
    <x v="0"/>
    <x v="52"/>
    <n v="229.99"/>
    <n v="229.99"/>
    <n v="1609.93"/>
  </r>
  <r>
    <n v="46553"/>
    <x v="2"/>
    <x v="28"/>
    <s v="Catoctin Creek Organic Watershed Gin"/>
    <x v="0"/>
    <x v="24"/>
    <n v="35.99"/>
    <n v="35.99"/>
    <n v="1223.6600000000001"/>
  </r>
  <r>
    <n v="310955"/>
    <x v="0"/>
    <x v="20"/>
    <s v="Mu Creamy Espresso Macchiato Liqueur"/>
    <x v="24"/>
    <x v="49"/>
    <n v="1.19"/>
    <n v="1.19"/>
    <n v="16.66"/>
  </r>
  <r>
    <n v="45799"/>
    <x v="3"/>
    <x v="19"/>
    <s v="Golan Heights Winery Yarden Cabernet Sauvignon"/>
    <x v="0"/>
    <x v="58"/>
    <n v="26.99"/>
    <n v="26.99"/>
    <n v="1052.6099999999999"/>
  </r>
  <r>
    <n v="29147"/>
    <x v="1"/>
    <x v="1"/>
    <s v="DEVILS BACK BONE BLACK LAGER 4/6 12.OZ NR"/>
    <x v="5"/>
    <x v="303"/>
    <n v="1.45"/>
    <n v="1.45"/>
    <n v="-8.6999999999999993"/>
  </r>
  <r>
    <n v="23070"/>
    <x v="1"/>
    <x v="1"/>
    <s v="Corona Extra"/>
    <x v="5"/>
    <x v="87"/>
    <n v="1.37"/>
    <n v="1.37"/>
    <n v="205.50000000000003"/>
  </r>
  <r>
    <n v="80893"/>
    <x v="0"/>
    <x v="6"/>
    <s v="Big House Wine Company The Birdman Pinot Grigio"/>
    <x v="0"/>
    <x v="102"/>
    <n v="8.99"/>
    <n v="8.99"/>
    <n v="1042.8399999999999"/>
  </r>
  <r>
    <n v="340428"/>
    <x v="0"/>
    <x v="4"/>
    <s v="Troupis FTERI Moschofilero"/>
    <x v="0"/>
    <x v="27"/>
    <n v="13.99"/>
    <n v="13.99"/>
    <n v="111.92"/>
  </r>
  <r>
    <n v="29498"/>
    <x v="1"/>
    <x v="1"/>
    <s v="BIRRA FLEA COSTANZA BLONDE ALE   750ML"/>
    <x v="0"/>
    <x v="1"/>
    <n v="10.54"/>
    <n v="10.54"/>
    <n v="0"/>
  </r>
  <r>
    <n v="44065"/>
    <x v="0"/>
    <x v="11"/>
    <s v="Feudo Arancio Stemmari Grillo"/>
    <x v="0"/>
    <x v="1"/>
    <n v="8.99"/>
    <n v="8.99"/>
    <n v="0"/>
  </r>
  <r>
    <n v="80632"/>
    <x v="0"/>
    <x v="6"/>
    <s v="Elk Run Cold Friday Vineyard Chardonnay"/>
    <x v="0"/>
    <x v="112"/>
    <n v="10.99"/>
    <n v="10.99"/>
    <n v="164.85"/>
  </r>
  <r>
    <n v="96114"/>
    <x v="1"/>
    <x v="1"/>
    <s v="QUICK START MY HEART   12OZ"/>
    <x v="5"/>
    <x v="1"/>
    <n v="1.35"/>
    <n v="1.35"/>
    <n v="0"/>
  </r>
  <r>
    <n v="332970"/>
    <x v="0"/>
    <x v="3"/>
    <s v="Frenesi Wild Berries Rare White Blend"/>
    <x v="0"/>
    <x v="42"/>
    <n v="7.99"/>
    <n v="7.99"/>
    <n v="39.950000000000003"/>
  </r>
  <r>
    <n v="341007"/>
    <x v="0"/>
    <x v="10"/>
    <s v="Ego Bodegas Fuerza Monastrell"/>
    <x v="0"/>
    <x v="79"/>
    <n v="10.99"/>
    <n v="10.99"/>
    <n v="1055.04"/>
  </r>
  <r>
    <n v="334857"/>
    <x v="0"/>
    <x v="11"/>
    <s v="Gianni Masciarelli Castello di Semivicoli Rosso Estate Bottled Terre Aquilane IGT Merlot"/>
    <x v="0"/>
    <x v="48"/>
    <n v="35.99"/>
    <n v="35.99"/>
    <n v="143.96"/>
  </r>
  <r>
    <n v="21180"/>
    <x v="0"/>
    <x v="21"/>
    <s v="Domaine Sautereau Cotes de Reigny Sancerre Sauvignon Blanc"/>
    <x v="0"/>
    <x v="304"/>
    <n v="22.99"/>
    <n v="22.99"/>
    <n v="6529.16"/>
  </r>
  <r>
    <n v="50415"/>
    <x v="2"/>
    <x v="5"/>
    <s v="Pimm's Cup #1 Liqueur"/>
    <x v="0"/>
    <x v="219"/>
    <n v="17.989999999999998"/>
    <n v="17.989999999999998"/>
    <n v="7501.829999999999"/>
  </r>
  <r>
    <n v="29362"/>
    <x v="1"/>
    <x v="1"/>
    <s v="WHITE BIRCH BERLINER WEISSE   4/6 CAN"/>
    <x v="5"/>
    <x v="1"/>
    <n v="1.74"/>
    <n v="1.74"/>
    <n v="0"/>
  </r>
  <r>
    <n v="43343"/>
    <x v="2"/>
    <x v="9"/>
    <s v="Three Olives Grape Vodka"/>
    <x v="2"/>
    <x v="1"/>
    <n v="27.99"/>
    <n v="27.99"/>
    <n v="0"/>
  </r>
  <r>
    <n v="326523"/>
    <x v="0"/>
    <x v="16"/>
    <s v="ARCHERY SUMMIT P/NOIR ARCUS ESTATE"/>
    <x v="0"/>
    <x v="1"/>
    <n v="139.99"/>
    <n v="139.99"/>
    <n v="0"/>
  </r>
  <r>
    <n v="43966"/>
    <x v="2"/>
    <x v="15"/>
    <s v="Corazon Expresiones Artisanal Edition Blanco Tequila"/>
    <x v="0"/>
    <x v="77"/>
    <n v="22.99"/>
    <n v="22.99"/>
    <n v="2046.11"/>
  </r>
  <r>
    <n v="389675"/>
    <x v="0"/>
    <x v="11"/>
    <s v="Primaterra Puglia IGT Sangiovese"/>
    <x v="0"/>
    <x v="1"/>
    <n v="9.99"/>
    <n v="9.99"/>
    <n v="0"/>
  </r>
  <r>
    <n v="83982"/>
    <x v="0"/>
    <x v="25"/>
    <s v="Lindemans Bin 90 Muscat"/>
    <x v="0"/>
    <x v="163"/>
    <n v="8.99"/>
    <n v="8.19"/>
    <n v="1064.7"/>
  </r>
  <r>
    <n v="93815"/>
    <x v="1"/>
    <x v="1"/>
    <s v="ROLLING ROCK 2/12 LN"/>
    <x v="5"/>
    <x v="1"/>
    <n v="23.79"/>
    <n v="23.79"/>
    <n v="0"/>
  </r>
  <r>
    <n v="41158"/>
    <x v="2"/>
    <x v="26"/>
    <s v="High Wire New Southern Revival Rye Whiskey"/>
    <x v="0"/>
    <x v="73"/>
    <n v="58.99"/>
    <n v="58.99"/>
    <n v="3067.48"/>
  </r>
  <r>
    <n v="22905"/>
    <x v="1"/>
    <x v="1"/>
    <s v="Fordham Spiced Harvest Ale"/>
    <x v="5"/>
    <x v="76"/>
    <n v="1.46"/>
    <n v="1.46"/>
    <n v="71.539999999999992"/>
  </r>
  <r>
    <n v="48159"/>
    <x v="2"/>
    <x v="9"/>
    <s v="Finlandia All Natural Raspberry Vodka"/>
    <x v="0"/>
    <x v="69"/>
    <n v="14.49"/>
    <n v="14.49"/>
    <n v="420.21"/>
  </r>
  <r>
    <n v="310361"/>
    <x v="0"/>
    <x v="21"/>
    <s v="DOM MARTIN VDP DE VAUCLUSE 14"/>
    <x v="0"/>
    <x v="1"/>
    <n v="11.99"/>
    <n v="11.99"/>
    <n v="0"/>
  </r>
  <r>
    <n v="75299"/>
    <x v="0"/>
    <x v="6"/>
    <s v="Beringer Vineyards Crisp &amp; Refreshing Pinot Grigio"/>
    <x v="0"/>
    <x v="232"/>
    <n v="7.49"/>
    <n v="7.49"/>
    <n v="1879.99"/>
  </r>
  <r>
    <n v="5169"/>
    <x v="1"/>
    <x v="1"/>
    <s v="Ommegang Abbey Ale Dubbel"/>
    <x v="5"/>
    <x v="1"/>
    <n v="2.85"/>
    <n v="2.85"/>
    <n v="0"/>
  </r>
  <r>
    <n v="329777"/>
    <x v="0"/>
    <x v="6"/>
    <s v="Prisoner Wine Company Blindfold Chardonnay"/>
    <x v="0"/>
    <x v="49"/>
    <n v="33.99"/>
    <n v="33.99"/>
    <n v="475.86"/>
  </r>
  <r>
    <n v="329928"/>
    <x v="0"/>
    <x v="6"/>
    <s v="Soleil Mimosa Pineapple"/>
    <x v="0"/>
    <x v="1"/>
    <n v="10.99"/>
    <n v="10.99"/>
    <n v="0"/>
  </r>
  <r>
    <n v="401463"/>
    <x v="0"/>
    <x v="21"/>
    <s v="MANOIR DU CARRA BEAUJ NOUV"/>
    <x v="0"/>
    <x v="1"/>
    <n v="9.99"/>
    <n v="9.99"/>
    <n v="0"/>
  </r>
  <r>
    <n v="309962"/>
    <x v="3"/>
    <x v="19"/>
    <s v="Barons Edmond Benjamin de Rothschild Haut Medoc Bordeaux Blend"/>
    <x v="0"/>
    <x v="1"/>
    <n v="25.99"/>
    <n v="25.99"/>
    <n v="0"/>
  </r>
  <r>
    <n v="34428"/>
    <x v="0"/>
    <x v="4"/>
    <s v="Dionysos Mereni Four Seasons Collection Lidia Late Harvest Red Blend"/>
    <x v="7"/>
    <x v="52"/>
    <n v="7.69"/>
    <n v="7.69"/>
    <n v="53.830000000000005"/>
  </r>
  <r>
    <n v="97027"/>
    <x v="1"/>
    <x v="1"/>
    <s v="John Riggins 4TH &amp; 1 Pilsner"/>
    <x v="8"/>
    <x v="11"/>
    <n v="2.57"/>
    <n v="2.57"/>
    <n v="61.679999999999993"/>
  </r>
  <r>
    <n v="88707"/>
    <x v="0"/>
    <x v="6"/>
    <s v="The Calling Dutton Ranch Chardonnay"/>
    <x v="0"/>
    <x v="141"/>
    <n v="25.99"/>
    <n v="25.99"/>
    <n v="2391.08"/>
  </r>
  <r>
    <n v="423912"/>
    <x v="0"/>
    <x v="27"/>
    <s v="Clifford Bay Sauvignon Blanc"/>
    <x v="0"/>
    <x v="92"/>
    <n v="10.79"/>
    <n v="10.79"/>
    <n v="280.53999999999996"/>
  </r>
  <r>
    <n v="22704"/>
    <x v="1"/>
    <x v="1"/>
    <s v="Samuel Smith Organic Cider"/>
    <x v="13"/>
    <x v="61"/>
    <n v="5.67"/>
    <n v="5.67"/>
    <n v="124.74"/>
  </r>
  <r>
    <n v="77330"/>
    <x v="0"/>
    <x v="12"/>
    <s v="Schramsberg Vineyards Blanc de Noirs Brut Pinot Noir"/>
    <x v="0"/>
    <x v="28"/>
    <n v="36.99"/>
    <n v="36.99"/>
    <n v="443.88"/>
  </r>
  <r>
    <n v="20002"/>
    <x v="1"/>
    <x v="1"/>
    <s v="BOON FRAMBOIS   750ML"/>
    <x v="0"/>
    <x v="1"/>
    <n v="10.65"/>
    <n v="10.65"/>
    <n v="0"/>
  </r>
  <r>
    <n v="96938"/>
    <x v="1"/>
    <x v="1"/>
    <s v="EINBECKER URBOCK DUNKEL 11.2OZ"/>
    <x v="10"/>
    <x v="1"/>
    <n v="2.19"/>
    <n v="2.19"/>
    <n v="0"/>
  </r>
  <r>
    <n v="29128"/>
    <x v="1"/>
    <x v="1"/>
    <s v="Clown Shoes Chocolate Sombrero Mexican Style Chocolate Stout"/>
    <x v="5"/>
    <x v="27"/>
    <n v="2.62"/>
    <n v="2.62"/>
    <n v="20.96"/>
  </r>
  <r>
    <n v="304127"/>
    <x v="0"/>
    <x v="16"/>
    <s v="Angeline Winery Reserve Merlot"/>
    <x v="0"/>
    <x v="45"/>
    <n v="12.99"/>
    <n v="12.99"/>
    <n v="558.57000000000005"/>
  </r>
  <r>
    <n v="345275"/>
    <x v="0"/>
    <x v="16"/>
    <s v="St. Supery Vineyards &amp; Winery Rutherford Estate Vineyard Merlot"/>
    <x v="0"/>
    <x v="1"/>
    <n v="36.99"/>
    <n v="36.99"/>
    <n v="0"/>
  </r>
  <r>
    <n v="308164"/>
    <x v="0"/>
    <x v="10"/>
    <s v="Bodegas Penalba Lopez Blanco Finca Torremilanos Sauvignon Blanc"/>
    <x v="0"/>
    <x v="1"/>
    <n v="17.989999999999998"/>
    <n v="17.989999999999998"/>
    <n v="0"/>
  </r>
  <r>
    <n v="333848"/>
    <x v="0"/>
    <x v="0"/>
    <s v="Home of Origin Wine Cape Original Rare White Blend"/>
    <x v="0"/>
    <x v="1"/>
    <n v="7.99"/>
    <n v="7.99"/>
    <n v="0"/>
  </r>
  <r>
    <n v="47406"/>
    <x v="0"/>
    <x v="6"/>
    <s v="Fess Parker Riesling"/>
    <x v="0"/>
    <x v="7"/>
    <n v="12.99"/>
    <n v="12.99"/>
    <n v="77.94"/>
  </r>
  <r>
    <n v="70893"/>
    <x v="2"/>
    <x v="8"/>
    <s v="Malibu Orange Float"/>
    <x v="0"/>
    <x v="43"/>
    <n v="18.989999999999998"/>
    <n v="18.989999999999998"/>
    <n v="512.7299999999999"/>
  </r>
  <r>
    <n v="29969"/>
    <x v="1"/>
    <x v="1"/>
    <s v="ALPINE NELSON   22OZ NR"/>
    <x v="1"/>
    <x v="1"/>
    <n v="9.75"/>
    <n v="9.75"/>
    <n v="0"/>
  </r>
  <r>
    <n v="53007"/>
    <x v="0"/>
    <x v="6"/>
    <s v="Sanford Chardonnay"/>
    <x v="0"/>
    <x v="92"/>
    <n v="23.99"/>
    <n v="23.99"/>
    <n v="623.74"/>
  </r>
  <r>
    <n v="329901"/>
    <x v="0"/>
    <x v="21"/>
    <s v="Chateau Mausse Canon fronsac Bordeaux Blend"/>
    <x v="0"/>
    <x v="1"/>
    <n v="12.99"/>
    <n v="12.99"/>
    <n v="0"/>
  </r>
  <r>
    <n v="10281"/>
    <x v="1"/>
    <x v="1"/>
    <s v="DANSK OLD BRAGGOT   750ML"/>
    <x v="0"/>
    <x v="1"/>
    <n v="15.4"/>
    <n v="15.4"/>
    <n v="0"/>
  </r>
  <r>
    <n v="314539"/>
    <x v="0"/>
    <x v="16"/>
    <s v="Ramian Estate Payout Cabernet Franc"/>
    <x v="0"/>
    <x v="36"/>
    <n v="15.49"/>
    <n v="15.49"/>
    <n v="511.17"/>
  </r>
  <r>
    <n v="80008"/>
    <x v="0"/>
    <x v="22"/>
    <s v="Kuhl Weinhaus Way Kuhl Qualitatswein Riesling"/>
    <x v="0"/>
    <x v="11"/>
    <n v="11.99"/>
    <n v="11.99"/>
    <n v="287.76"/>
  </r>
  <r>
    <n v="313493"/>
    <x v="0"/>
    <x v="31"/>
    <s v="Emile Beyer Tradition Riesling"/>
    <x v="0"/>
    <x v="1"/>
    <n v="14.99"/>
    <n v="14.99"/>
    <n v="0"/>
  </r>
  <r>
    <n v="336218"/>
    <x v="0"/>
    <x v="21"/>
    <s v="Chateau L'Insoumise Caresse du Terroir Bordeaux Blend"/>
    <x v="0"/>
    <x v="28"/>
    <n v="14.49"/>
    <n v="14.49"/>
    <n v="173.88"/>
  </r>
  <r>
    <n v="39624"/>
    <x v="2"/>
    <x v="28"/>
    <s v="Cadenhead's Old Raj Dry Gin"/>
    <x v="0"/>
    <x v="15"/>
    <n v="65.989999999999995"/>
    <n v="65.989999999999995"/>
    <n v="725.89"/>
  </r>
  <r>
    <n v="81393"/>
    <x v="0"/>
    <x v="21"/>
    <s v="Barton &amp; Guestier Passeport Beaujolais Villages Gamay"/>
    <x v="0"/>
    <x v="62"/>
    <n v="11.99"/>
    <n v="11.99"/>
    <n v="383.68"/>
  </r>
  <r>
    <n v="318193"/>
    <x v="0"/>
    <x v="10"/>
    <s v="Isaac Fernandez Selection Acentor Garnacha"/>
    <x v="0"/>
    <x v="65"/>
    <n v="10.79"/>
    <n v="10.79"/>
    <n v="269.75"/>
  </r>
  <r>
    <n v="316223"/>
    <x v="0"/>
    <x v="16"/>
    <s v="BROWNE CAB"/>
    <x v="0"/>
    <x v="42"/>
    <n v="37.99"/>
    <n v="37.99"/>
    <n v="189.95000000000002"/>
  </r>
  <r>
    <n v="320503"/>
    <x v="2"/>
    <x v="8"/>
    <s v="Thomas Tew Authentic Pot Still Rum"/>
    <x v="0"/>
    <x v="1"/>
    <n v="34.99"/>
    <n v="34.99"/>
    <n v="0"/>
  </r>
  <r>
    <n v="300475"/>
    <x v="0"/>
    <x v="10"/>
    <s v="CLARAVAL SELECCION ESPECIAL"/>
    <x v="0"/>
    <x v="1"/>
    <n v="13.69"/>
    <n v="13.69"/>
    <n v="0"/>
  </r>
  <r>
    <n v="75396"/>
    <x v="0"/>
    <x v="20"/>
    <s v="Arbor Mist Blackberry Merlot"/>
    <x v="4"/>
    <x v="84"/>
    <n v="8.59"/>
    <n v="7.99"/>
    <n v="535.33000000000004"/>
  </r>
  <r>
    <n v="29410"/>
    <x v="1"/>
    <x v="1"/>
    <s v="ABITA STRAWGATOR   22.0Z"/>
    <x v="1"/>
    <x v="1"/>
    <n v="5.14"/>
    <n v="5.14"/>
    <n v="0"/>
  </r>
  <r>
    <n v="22132"/>
    <x v="1"/>
    <x v="1"/>
    <s v="Southern Tier Phin &amp; Matt's Extraordinary Ale"/>
    <x v="5"/>
    <x v="64"/>
    <n v="1.58"/>
    <n v="1.58"/>
    <n v="66.36"/>
  </r>
  <r>
    <n v="48475"/>
    <x v="0"/>
    <x v="11"/>
    <s v="BEGALI RECIOTO DELLA VAL"/>
    <x v="7"/>
    <x v="1"/>
    <n v="35.99"/>
    <n v="35.99"/>
    <n v="0"/>
  </r>
  <r>
    <n v="327987"/>
    <x v="0"/>
    <x v="16"/>
    <s v="St. Francis Claret Bordeaux Blend"/>
    <x v="0"/>
    <x v="15"/>
    <n v="14.99"/>
    <n v="14.99"/>
    <n v="164.89000000000001"/>
  </r>
  <r>
    <n v="131415"/>
    <x v="0"/>
    <x v="3"/>
    <s v="Santa Marvista Reserva Chardonnay"/>
    <x v="4"/>
    <x v="1"/>
    <n v="7.99"/>
    <n v="7.99"/>
    <n v="0"/>
  </r>
  <r>
    <n v="46360"/>
    <x v="0"/>
    <x v="25"/>
    <s v="d'Arenberg The Hermit Crab White Southern Rhone Blend"/>
    <x v="0"/>
    <x v="190"/>
    <n v="16.489999999999998"/>
    <n v="16.489999999999998"/>
    <n v="1550.06"/>
  </r>
  <r>
    <n v="83901"/>
    <x v="0"/>
    <x v="12"/>
    <s v="Segura Viudas Aria Brut Cava Blend"/>
    <x v="0"/>
    <x v="41"/>
    <n v="12.49"/>
    <n v="12.49"/>
    <n v="12.49"/>
  </r>
  <r>
    <n v="48652"/>
    <x v="2"/>
    <x v="9"/>
    <s v="Van Gogh Acai Blueberry Vodka"/>
    <x v="15"/>
    <x v="7"/>
    <n v="37.99"/>
    <n v="37.99"/>
    <n v="227.94"/>
  </r>
  <r>
    <n v="346299"/>
    <x v="0"/>
    <x v="16"/>
    <s v="Casa Smith Cervo Northridge Barbera"/>
    <x v="0"/>
    <x v="84"/>
    <n v="19.489999999999998"/>
    <n v="19.489999999999998"/>
    <n v="1305.83"/>
  </r>
  <r>
    <n v="40941"/>
    <x v="2"/>
    <x v="9"/>
    <s v="Grey Goose Vodka La Poire"/>
    <x v="0"/>
    <x v="58"/>
    <n v="30.99"/>
    <n v="29.99"/>
    <n v="1169.6099999999999"/>
  </r>
  <r>
    <n v="30144"/>
    <x v="1"/>
    <x v="1"/>
    <s v="FINCHS SOBER &amp; SET BLACK   16OZ"/>
    <x v="8"/>
    <x v="1"/>
    <n v="2.25"/>
    <n v="2.25"/>
    <n v="0"/>
  </r>
  <r>
    <n v="20257"/>
    <x v="0"/>
    <x v="16"/>
    <s v="Adelsheim Elizabeth's Reserve Pinot Noir"/>
    <x v="0"/>
    <x v="1"/>
    <n v="63.99"/>
    <n v="63.99"/>
    <n v="0"/>
  </r>
  <r>
    <n v="318276"/>
    <x v="0"/>
    <x v="12"/>
    <s v="BODEGAS BRECA GARN"/>
    <x v="0"/>
    <x v="1"/>
    <n v="16.989999999999998"/>
    <n v="16.989999999999998"/>
    <n v="0"/>
  </r>
  <r>
    <n v="307084"/>
    <x v="0"/>
    <x v="6"/>
    <s v="Calera Chardonnay"/>
    <x v="0"/>
    <x v="1"/>
    <n v="23.99"/>
    <n v="23.99"/>
    <n v="0"/>
  </r>
  <r>
    <n v="46676"/>
    <x v="0"/>
    <x v="0"/>
    <s v="Jam Jar Sweet Shiraz"/>
    <x v="0"/>
    <x v="0"/>
    <n v="10.99"/>
    <n v="10.99"/>
    <n v="109.9"/>
  </r>
  <r>
    <n v="29368"/>
    <x v="1"/>
    <x v="1"/>
    <s v="CLOWN SHOES AMERICAN KOLSCH   22.0Z"/>
    <x v="1"/>
    <x v="1"/>
    <n v="6.68"/>
    <n v="6.68"/>
    <n v="0"/>
  </r>
  <r>
    <n v="312757"/>
    <x v="2"/>
    <x v="15"/>
    <s v="Pasote Anejo Tequila"/>
    <x v="0"/>
    <x v="102"/>
    <n v="69.989999999999995"/>
    <n v="69.989999999999995"/>
    <n v="8118.8399999999992"/>
  </r>
  <r>
    <n v="21385"/>
    <x v="0"/>
    <x v="11"/>
    <s v="Candoni Venezia Merlot"/>
    <x v="0"/>
    <x v="1"/>
    <n v="9.99"/>
    <n v="9.99"/>
    <n v="0"/>
  </r>
  <r>
    <n v="70542"/>
    <x v="0"/>
    <x v="14"/>
    <s v="Armenian 5 Star Dragon Brandy"/>
    <x v="6"/>
    <x v="23"/>
    <n v="41.99"/>
    <n v="41.99"/>
    <n v="671.84"/>
  </r>
  <r>
    <n v="124796"/>
    <x v="0"/>
    <x v="11"/>
    <s v="Produttori del Barbaresco Barbaresco DOCG Nebbiolo"/>
    <x v="0"/>
    <x v="10"/>
    <n v="41.99"/>
    <n v="41.99"/>
    <n v="545.87"/>
  </r>
  <r>
    <n v="97969"/>
    <x v="1"/>
    <x v="1"/>
    <s v="Samuel Smith's Winter Welcome Ale"/>
    <x v="5"/>
    <x v="112"/>
    <n v="2.5499999999999998"/>
    <n v="2.5499999999999998"/>
    <n v="38.25"/>
  </r>
  <r>
    <n v="334666"/>
    <x v="0"/>
    <x v="10"/>
    <s v="Mapreco Rose Touriga Nacional"/>
    <x v="0"/>
    <x v="1"/>
    <n v="7.99"/>
    <n v="7.99"/>
    <n v="0"/>
  </r>
  <r>
    <n v="327543"/>
    <x v="0"/>
    <x v="10"/>
    <s v="Dominio de Punctum Lobetia Tempranillo"/>
    <x v="0"/>
    <x v="61"/>
    <n v="10.79"/>
    <n v="10.79"/>
    <n v="237.38"/>
  </r>
  <r>
    <n v="32050"/>
    <x v="2"/>
    <x v="28"/>
    <s v="Tanqueray No. Ten Gin"/>
    <x v="15"/>
    <x v="305"/>
    <n v="39.99"/>
    <n v="39.99"/>
    <n v="7318.17"/>
  </r>
  <r>
    <n v="323532"/>
    <x v="0"/>
    <x v="16"/>
    <s v="Scotto Cellars Between the Vines Pinot Noir"/>
    <x v="0"/>
    <x v="69"/>
    <n v="8.99"/>
    <n v="8.99"/>
    <n v="260.70999999999998"/>
  </r>
  <r>
    <n v="80466"/>
    <x v="3"/>
    <x v="19"/>
    <s v="Goose Bay Blanc de Pinot Noir"/>
    <x v="0"/>
    <x v="1"/>
    <n v="18.989999999999998"/>
    <n v="18.989999999999998"/>
    <n v="0"/>
  </r>
  <r>
    <n v="316678"/>
    <x v="0"/>
    <x v="21"/>
    <s v="Lionel Gosseaume Touraine Sauvignon Blanc"/>
    <x v="0"/>
    <x v="1"/>
    <n v="14.99"/>
    <n v="14.99"/>
    <n v="0"/>
  </r>
  <r>
    <n v="81137"/>
    <x v="0"/>
    <x v="21"/>
    <s v="Clos Rene Pomerol Bordeaux Blend"/>
    <x v="0"/>
    <x v="28"/>
    <n v="42.99"/>
    <n v="42.99"/>
    <n v="515.88"/>
  </r>
  <r>
    <n v="312944"/>
    <x v="0"/>
    <x v="10"/>
    <s v="Piggy Bank Tempranillo"/>
    <x v="0"/>
    <x v="43"/>
    <n v="9.7899999999999991"/>
    <n v="9.7899999999999991"/>
    <n v="264.33"/>
  </r>
  <r>
    <n v="79768"/>
    <x v="2"/>
    <x v="15"/>
    <s v="EL ULTIMO TEQUILA   ALMOND"/>
    <x v="0"/>
    <x v="1"/>
    <n v="23.99"/>
    <n v="23.99"/>
    <n v="0"/>
  </r>
  <r>
    <n v="407356"/>
    <x v="0"/>
    <x v="11"/>
    <s v="Maison Nicolas Reserve Delle Venezie IGT Pinot Grigio"/>
    <x v="4"/>
    <x v="1"/>
    <n v="12.99"/>
    <n v="12.99"/>
    <n v="0"/>
  </r>
  <r>
    <n v="335484"/>
    <x v="0"/>
    <x v="20"/>
    <s v="Adam Carolla Brose Mangria Rose Rare Rose Blend"/>
    <x v="0"/>
    <x v="1"/>
    <n v="16.489999999999998"/>
    <n v="16.489999999999998"/>
    <n v="0"/>
  </r>
  <r>
    <n v="23166"/>
    <x v="1"/>
    <x v="1"/>
    <s v="PERONI 2/12   NR"/>
    <x v="5"/>
    <x v="1"/>
    <n v="1.4"/>
    <n v="1.4"/>
    <n v="0"/>
  </r>
  <r>
    <n v="306914"/>
    <x v="0"/>
    <x v="7"/>
    <s v="MICHEL TORINO ROSE"/>
    <x v="0"/>
    <x v="1"/>
    <n v="12.99"/>
    <n v="12.99"/>
    <n v="0"/>
  </r>
  <r>
    <n v="64360"/>
    <x v="0"/>
    <x v="11"/>
    <s v="MUSARAGNO CAB/FRC"/>
    <x v="0"/>
    <x v="1"/>
    <n v="9.99"/>
    <n v="9.99"/>
    <n v="0"/>
  </r>
  <r>
    <n v="85824"/>
    <x v="0"/>
    <x v="21"/>
    <s v="Clos Rene Pomerol Bordeaux Blend"/>
    <x v="0"/>
    <x v="31"/>
    <n v="39.99"/>
    <n v="27.49"/>
    <n v="54.98"/>
  </r>
  <r>
    <n v="29217"/>
    <x v="1"/>
    <x v="1"/>
    <s v="NEW AMSTERDAM IPA   4/6 NR"/>
    <x v="5"/>
    <x v="1"/>
    <n v="2.06"/>
    <n v="2.06"/>
    <n v="0"/>
  </r>
  <r>
    <n v="336998"/>
    <x v="0"/>
    <x v="11"/>
    <s v="Mommy's Time Out Delle Venezie IGT Garganega"/>
    <x v="0"/>
    <x v="1"/>
    <n v="8.99"/>
    <n v="8.99"/>
    <n v="0"/>
  </r>
  <r>
    <n v="41934"/>
    <x v="0"/>
    <x v="25"/>
    <s v="Thorn Clarke Terra Barossa Importers Reserve Cabernet Sauvignon"/>
    <x v="0"/>
    <x v="1"/>
    <n v="16.489999999999998"/>
    <n v="16.489999999999998"/>
    <n v="0"/>
  </r>
  <r>
    <n v="43336"/>
    <x v="0"/>
    <x v="10"/>
    <s v="Palacio de Bornos Verdejo"/>
    <x v="0"/>
    <x v="48"/>
    <n v="10.99"/>
    <n v="10.99"/>
    <n v="43.96"/>
  </r>
  <r>
    <n v="82993"/>
    <x v="0"/>
    <x v="21"/>
    <s v="Chateau du Moulin Rouge Cru Bourgeois Haut Medoc Bordeaux Blend"/>
    <x v="0"/>
    <x v="108"/>
    <n v="19.489999999999998"/>
    <n v="19.489999999999998"/>
    <n v="545.71999999999991"/>
  </r>
  <r>
    <n v="30791"/>
    <x v="1"/>
    <x v="1"/>
    <s v="Flying Dog Bloodline Blood Orange Ale"/>
    <x v="5"/>
    <x v="79"/>
    <n v="1.63"/>
    <n v="1.63"/>
    <n v="156.47999999999999"/>
  </r>
  <r>
    <n v="25937"/>
    <x v="1"/>
    <x v="1"/>
    <s v="Goose Island Matilda Belgian Style Ale"/>
    <x v="5"/>
    <x v="28"/>
    <n v="2.96"/>
    <n v="2.96"/>
    <n v="35.519999999999996"/>
  </r>
  <r>
    <n v="75696"/>
    <x v="2"/>
    <x v="8"/>
    <s v="BLUE CHAIR BAY RUM   BANANA"/>
    <x v="15"/>
    <x v="1"/>
    <n v="26.99"/>
    <n v="26.99"/>
    <n v="0"/>
  </r>
  <r>
    <n v="307743"/>
    <x v="0"/>
    <x v="11"/>
    <s v="Tavernello Vino Rosso D'Italia Sangiovese"/>
    <x v="0"/>
    <x v="93"/>
    <n v="4.79"/>
    <n v="4.79"/>
    <n v="507.74"/>
  </r>
  <r>
    <n v="26894"/>
    <x v="1"/>
    <x v="1"/>
    <s v="Anderson Valley Bourbon Barrel Stout"/>
    <x v="1"/>
    <x v="1"/>
    <n v="11.29"/>
    <n v="11.29"/>
    <n v="0"/>
  </r>
  <r>
    <n v="44892"/>
    <x v="0"/>
    <x v="11"/>
    <s v="VIGNALE P/GRIG"/>
    <x v="0"/>
    <x v="1"/>
    <n v="14.49"/>
    <n v="14.49"/>
    <n v="0"/>
  </r>
  <r>
    <n v="306021"/>
    <x v="0"/>
    <x v="10"/>
    <s v="FUENTE MILANO VERDEJO"/>
    <x v="0"/>
    <x v="1"/>
    <n v="8.99"/>
    <n v="8.99"/>
    <n v="0"/>
  </r>
  <r>
    <n v="389064"/>
    <x v="0"/>
    <x v="11"/>
    <s v="VIA VENETO LA CORONA P/GRIG"/>
    <x v="0"/>
    <x v="1"/>
    <n v="10.49"/>
    <n v="10.49"/>
    <n v="0"/>
  </r>
  <r>
    <n v="70016"/>
    <x v="2"/>
    <x v="13"/>
    <s v="SMIRNOFF BLOODY MARY MIX"/>
    <x v="41"/>
    <x v="26"/>
    <n v="4.79"/>
    <n v="4.79"/>
    <n v="14.370000000000001"/>
  </r>
  <r>
    <n v="306219"/>
    <x v="2"/>
    <x v="9"/>
    <s v="Corsair Vanilla Bean Vodka"/>
    <x v="0"/>
    <x v="41"/>
    <n v="30.99"/>
    <n v="30.99"/>
    <n v="30.99"/>
  </r>
  <r>
    <n v="23926"/>
    <x v="1"/>
    <x v="1"/>
    <s v="Miller High Life"/>
    <x v="5"/>
    <x v="7"/>
    <n v="13.38"/>
    <n v="13.38"/>
    <n v="80.28"/>
  </r>
  <r>
    <n v="336247"/>
    <x v="0"/>
    <x v="29"/>
    <s v="Union Wine Company Underwood Rose Pinot Gris"/>
    <x v="6"/>
    <x v="118"/>
    <n v="8.59"/>
    <n v="8.59"/>
    <n v="584.12"/>
  </r>
  <r>
    <n v="4480"/>
    <x v="1"/>
    <x v="1"/>
    <s v="ROGUE DEAD GUY ALE 12/22OZ"/>
    <x v="1"/>
    <x v="28"/>
    <n v="5.67"/>
    <n v="5.67"/>
    <n v="68.039999999999992"/>
  </r>
  <r>
    <n v="36048"/>
    <x v="2"/>
    <x v="9"/>
    <s v="Absolut Vodka"/>
    <x v="2"/>
    <x v="306"/>
    <n v="44.99"/>
    <n v="44.99"/>
    <n v="60466.560000000005"/>
  </r>
  <r>
    <n v="25785"/>
    <x v="1"/>
    <x v="1"/>
    <s v="Ryujin Beer Ozone Yukidoke"/>
    <x v="16"/>
    <x v="11"/>
    <n v="7.57"/>
    <n v="7.57"/>
    <n v="181.68"/>
  </r>
  <r>
    <n v="319146"/>
    <x v="2"/>
    <x v="26"/>
    <s v="Jesse James America's Outlaw Bourbon Whiskey"/>
    <x v="0"/>
    <x v="27"/>
    <n v="15.99"/>
    <n v="15.99"/>
    <n v="127.92"/>
  </r>
  <r>
    <n v="73541"/>
    <x v="2"/>
    <x v="9"/>
    <s v="Absolut Mango Vodka"/>
    <x v="15"/>
    <x v="164"/>
    <n v="29.99"/>
    <n v="29.99"/>
    <n v="4798.3999999999996"/>
  </r>
  <r>
    <n v="20885"/>
    <x v="0"/>
    <x v="16"/>
    <s v="Chimney Rock Elevage Estate Grown Bordeaux Blend"/>
    <x v="0"/>
    <x v="49"/>
    <n v="76.989999999999995"/>
    <n v="76.989999999999995"/>
    <n v="1077.8599999999999"/>
  </r>
  <r>
    <n v="231968"/>
    <x v="0"/>
    <x v="10"/>
    <s v="Bodegas Olarra Reserva Clasico Rioja Red Blend"/>
    <x v="0"/>
    <x v="162"/>
    <n v="20.99"/>
    <n v="20.99"/>
    <n v="1049.5"/>
  </r>
  <r>
    <n v="68845"/>
    <x v="0"/>
    <x v="18"/>
    <s v="Gekkeikan Deluxe Sake"/>
    <x v="51"/>
    <x v="186"/>
    <n v="26.99"/>
    <n v="26.99"/>
    <n v="2995.89"/>
  </r>
  <r>
    <n v="41040"/>
    <x v="2"/>
    <x v="5"/>
    <s v="Chamisul Fresh Soju Jinro"/>
    <x v="6"/>
    <x v="41"/>
    <n v="5.99"/>
    <n v="5.99"/>
    <n v="5.99"/>
  </r>
  <r>
    <n v="336861"/>
    <x v="0"/>
    <x v="11"/>
    <s v="La Fortuna Rosso di Montalcino Sangiovese"/>
    <x v="0"/>
    <x v="41"/>
    <n v="21.99"/>
    <n v="21.99"/>
    <n v="21.99"/>
  </r>
  <r>
    <n v="30011"/>
    <x v="1"/>
    <x v="1"/>
    <s v="ETTALER CURATOR 2009   20/16"/>
    <x v="8"/>
    <x v="1"/>
    <n v="5.85"/>
    <n v="5.85"/>
    <n v="0"/>
  </r>
  <r>
    <n v="28932"/>
    <x v="2"/>
    <x v="26"/>
    <s v="Woodford Reserve Kentucky Distillers Select Straight Bourbon Whiskey"/>
    <x v="15"/>
    <x v="99"/>
    <n v="44.99"/>
    <n v="44.99"/>
    <n v="11157.52"/>
  </r>
  <r>
    <n v="408875"/>
    <x v="0"/>
    <x v="29"/>
    <s v="A to Z Wineworks Rose Sangiovese"/>
    <x v="0"/>
    <x v="123"/>
    <n v="15.99"/>
    <n v="15.99"/>
    <n v="1295.19"/>
  </r>
  <r>
    <n v="30097"/>
    <x v="1"/>
    <x v="1"/>
    <s v="SONOMA CIDER PULLEY   12OZ"/>
    <x v="5"/>
    <x v="1"/>
    <n v="3.56"/>
    <n v="3.56"/>
    <n v="0"/>
  </r>
  <r>
    <n v="315410"/>
    <x v="0"/>
    <x v="11"/>
    <s v="LA MONACESCA VERD CRU"/>
    <x v="0"/>
    <x v="1"/>
    <n v="17.489999999999998"/>
    <n v="17.489999999999998"/>
    <n v="0"/>
  </r>
  <r>
    <n v="45071"/>
    <x v="0"/>
    <x v="14"/>
    <s v="Bols Apricot Brandy"/>
    <x v="15"/>
    <x v="68"/>
    <n v="10.99"/>
    <n v="10.99"/>
    <n v="692.37"/>
  </r>
  <r>
    <n v="318701"/>
    <x v="0"/>
    <x v="10"/>
    <s v="Bodegas Elias Mora Vinas Elias Mora Tinta de Toro"/>
    <x v="0"/>
    <x v="1"/>
    <n v="14.99"/>
    <n v="14.99"/>
    <n v="0"/>
  </r>
  <r>
    <n v="25821"/>
    <x v="1"/>
    <x v="1"/>
    <s v="Crispin Blackberry Pear Hard Cider"/>
    <x v="5"/>
    <x v="1"/>
    <n v="1.83"/>
    <n v="1.83"/>
    <n v="0"/>
  </r>
  <r>
    <n v="79162"/>
    <x v="0"/>
    <x v="12"/>
    <s v="Piper Heidsieck Extra Dry Champagne Extra Brut Champagne Blend"/>
    <x v="0"/>
    <x v="42"/>
    <n v="48.99"/>
    <n v="48.99"/>
    <n v="244.95000000000002"/>
  </r>
  <r>
    <n v="300018"/>
    <x v="0"/>
    <x v="16"/>
    <s v="The Other Guys Pennywise Merlot"/>
    <x v="0"/>
    <x v="48"/>
    <n v="14.99"/>
    <n v="14.99"/>
    <n v="59.96"/>
  </r>
  <r>
    <n v="200859"/>
    <x v="0"/>
    <x v="10"/>
    <s v="Bodegas Borsao Tres Picos Garnacha"/>
    <x v="0"/>
    <x v="0"/>
    <n v="16.989999999999998"/>
    <n v="16.989999999999998"/>
    <n v="169.89999999999998"/>
  </r>
  <r>
    <n v="48024"/>
    <x v="1"/>
    <x v="32"/>
    <s v="Junior Johnson's Midnight Moon Apple Pie Moonshine Corn Whiskey 100"/>
    <x v="0"/>
    <x v="119"/>
    <n v="22.99"/>
    <n v="22.99"/>
    <n v="2850.7599999999998"/>
  </r>
  <r>
    <n v="40869"/>
    <x v="0"/>
    <x v="4"/>
    <s v="Original Wincarnis The English Aperitif Wine"/>
    <x v="0"/>
    <x v="20"/>
    <n v="10.99"/>
    <n v="10.99"/>
    <n v="186.83"/>
  </r>
  <r>
    <n v="361941"/>
    <x v="0"/>
    <x v="16"/>
    <s v="SEA RIDGE MER"/>
    <x v="0"/>
    <x v="1"/>
    <n v="5.99"/>
    <n v="5.99"/>
    <n v="0"/>
  </r>
  <r>
    <n v="24453"/>
    <x v="1"/>
    <x v="1"/>
    <s v="FULL SAIL AMBER 4/6 12 OZ"/>
    <x v="5"/>
    <x v="1"/>
    <n v="1.61"/>
    <n v="1.61"/>
    <n v="0"/>
  </r>
  <r>
    <n v="437654"/>
    <x v="0"/>
    <x v="6"/>
    <s v="Husch Vineyards Chenin Blanc"/>
    <x v="0"/>
    <x v="1"/>
    <n v="15.49"/>
    <n v="15.49"/>
    <n v="0"/>
  </r>
  <r>
    <n v="88573"/>
    <x v="0"/>
    <x v="25"/>
    <s v="The Little Penguin Cabernet Sauvignon"/>
    <x v="0"/>
    <x v="68"/>
    <n v="8.99"/>
    <n v="6.49"/>
    <n v="408.87"/>
  </r>
  <r>
    <n v="346047"/>
    <x v="0"/>
    <x v="11"/>
    <s v="Il Conte D'Alba Stella Rosa Peach L'Originale Semi Sweet Muscat"/>
    <x v="0"/>
    <x v="64"/>
    <n v="11.99"/>
    <n v="11.99"/>
    <n v="503.58"/>
  </r>
  <r>
    <n v="312003"/>
    <x v="0"/>
    <x v="4"/>
    <s v="BON APPETIT MUSCAT"/>
    <x v="0"/>
    <x v="1"/>
    <n v="5.79"/>
    <n v="5.79"/>
    <n v="0"/>
  </r>
  <r>
    <n v="43457"/>
    <x v="0"/>
    <x v="7"/>
    <s v="Altos Las Hormigas Reserve Malbec"/>
    <x v="0"/>
    <x v="5"/>
    <n v="29.99"/>
    <n v="29.99"/>
    <n v="269.90999999999997"/>
  </r>
  <r>
    <n v="41529"/>
    <x v="0"/>
    <x v="14"/>
    <s v="Uva Viva Italiana di Poli Grappa"/>
    <x v="0"/>
    <x v="112"/>
    <n v="70.989999999999995"/>
    <n v="70.989999999999995"/>
    <n v="1064.8499999999999"/>
  </r>
  <r>
    <n v="63541"/>
    <x v="0"/>
    <x v="25"/>
    <s v="Penfolds Koonunga Hill Shiraz"/>
    <x v="0"/>
    <x v="307"/>
    <n v="13.49"/>
    <n v="13.49"/>
    <n v="1686.25"/>
  </r>
  <r>
    <n v="349204"/>
    <x v="0"/>
    <x v="16"/>
    <s v="CHLOE MERLOT"/>
    <x v="0"/>
    <x v="1"/>
    <n v="14.99"/>
    <n v="14.99"/>
    <n v="0"/>
  </r>
  <r>
    <n v="166268"/>
    <x v="0"/>
    <x v="16"/>
    <s v="JOEL GOTT CALIFORNIA P/NOIR"/>
    <x v="0"/>
    <x v="123"/>
    <n v="15.99"/>
    <n v="15.99"/>
    <n v="1295.19"/>
  </r>
  <r>
    <n v="345470"/>
    <x v="2"/>
    <x v="9"/>
    <s v="Deep Eddy Lemon Vodka"/>
    <x v="24"/>
    <x v="139"/>
    <n v="0.99"/>
    <n v="0.99"/>
    <n v="84.15"/>
  </r>
  <r>
    <n v="71874"/>
    <x v="2"/>
    <x v="5"/>
    <s v="Hiram Walker Creme de Cacao Dark Cocktail Mixer"/>
    <x v="15"/>
    <x v="139"/>
    <n v="13.99"/>
    <n v="13.99"/>
    <n v="1189.1500000000001"/>
  </r>
  <r>
    <n v="22013"/>
    <x v="1"/>
    <x v="1"/>
    <s v="Weihenstephaner Festbier"/>
    <x v="5"/>
    <x v="1"/>
    <n v="2.23"/>
    <n v="2.23"/>
    <n v="0"/>
  </r>
  <r>
    <n v="17892"/>
    <x v="2"/>
    <x v="26"/>
    <s v="Booker's Uncut &amp; Unfiltered Small Batch Bourbon Whiskey"/>
    <x v="0"/>
    <x v="6"/>
    <n v="58.99"/>
    <n v="54.99"/>
    <n v="1099.8"/>
  </r>
  <r>
    <n v="80357"/>
    <x v="0"/>
    <x v="6"/>
    <s v="Beaulieu Vineyard Coastal Estates Chardonnay"/>
    <x v="0"/>
    <x v="308"/>
    <n v="11.99"/>
    <n v="11.19"/>
    <n v="4061.97"/>
  </r>
  <r>
    <n v="296906"/>
    <x v="2"/>
    <x v="15"/>
    <s v="Patron Extra Anejo"/>
    <x v="0"/>
    <x v="172"/>
    <n v="92.99"/>
    <n v="92.99"/>
    <n v="9299"/>
  </r>
  <r>
    <n v="322681"/>
    <x v="0"/>
    <x v="6"/>
    <s v="Atalon Sauvignon Blanc"/>
    <x v="0"/>
    <x v="64"/>
    <n v="16.489999999999998"/>
    <n v="16.489999999999998"/>
    <n v="692.57999999999993"/>
  </r>
  <r>
    <n v="233900"/>
    <x v="0"/>
    <x v="21"/>
    <s v="Chateau Maltus Lalande de Pomerol Merlot"/>
    <x v="0"/>
    <x v="1"/>
    <n v="25.99"/>
    <n v="25.99"/>
    <n v="0"/>
  </r>
  <r>
    <n v="319036"/>
    <x v="0"/>
    <x v="29"/>
    <s v="Sutter Home Winery Pink Moscato Muscat"/>
    <x v="4"/>
    <x v="27"/>
    <n v="12.69"/>
    <n v="12.69"/>
    <n v="101.52"/>
  </r>
  <r>
    <n v="97772"/>
    <x v="1"/>
    <x v="1"/>
    <s v="Sapporo Reserve Gold"/>
    <x v="1"/>
    <x v="81"/>
    <n v="3.68"/>
    <n v="3.68"/>
    <n v="334.88"/>
  </r>
  <r>
    <n v="69299"/>
    <x v="0"/>
    <x v="11"/>
    <s v="Ruffino Riserva Ducale Chianti Classico Sangiovese"/>
    <x v="6"/>
    <x v="5"/>
    <n v="11.99"/>
    <n v="11.99"/>
    <n v="107.91"/>
  </r>
  <r>
    <n v="12327"/>
    <x v="0"/>
    <x v="16"/>
    <s v="Chateau Ste. Michelle Canoe Ridge Estate Vineyard Merlot"/>
    <x v="0"/>
    <x v="10"/>
    <n v="24.99"/>
    <n v="24.99"/>
    <n v="324.87"/>
  </r>
  <r>
    <n v="326333"/>
    <x v="0"/>
    <x v="11"/>
    <s v="C.S. Viticultori Associati (Coop Canicatti) La Ferla Terre Siciliane IGP Nero d'Avola"/>
    <x v="0"/>
    <x v="1"/>
    <n v="6.79"/>
    <n v="6.79"/>
    <n v="0"/>
  </r>
  <r>
    <n v="347396"/>
    <x v="0"/>
    <x v="6"/>
    <s v="Freemark Abbey Sauvignon Blanc"/>
    <x v="0"/>
    <x v="47"/>
    <n v="25.99"/>
    <n v="25.99"/>
    <n v="909.65"/>
  </r>
  <r>
    <n v="334539"/>
    <x v="0"/>
    <x v="6"/>
    <s v="Hendry Unoaked Chardonnay"/>
    <x v="0"/>
    <x v="10"/>
    <n v="22.99"/>
    <n v="22.99"/>
    <n v="298.87"/>
  </r>
  <r>
    <n v="10499"/>
    <x v="0"/>
    <x v="14"/>
    <s v="Chateau De Laubade Bas Armagnac XO"/>
    <x v="0"/>
    <x v="140"/>
    <n v="78.989999999999995"/>
    <n v="78.989999999999995"/>
    <n v="5845.2599999999993"/>
  </r>
  <r>
    <n v="78764"/>
    <x v="2"/>
    <x v="5"/>
    <s v="Tippy Cow Shamrock Mint Caribbean Rum &amp; Real Dairy Cream"/>
    <x v="0"/>
    <x v="20"/>
    <n v="19.989999999999998"/>
    <n v="19.989999999999998"/>
    <n v="339.83"/>
  </r>
  <r>
    <n v="84994"/>
    <x v="0"/>
    <x v="16"/>
    <s v="Chateau St. Jean Pinot Noir"/>
    <x v="0"/>
    <x v="205"/>
    <n v="15.99"/>
    <n v="15.99"/>
    <n v="3150.03"/>
  </r>
  <r>
    <n v="310143"/>
    <x v="0"/>
    <x v="10"/>
    <s v="Morgadio Legado del Conde Albarino"/>
    <x v="0"/>
    <x v="42"/>
    <n v="14.99"/>
    <n v="14.99"/>
    <n v="74.95"/>
  </r>
  <r>
    <n v="296876"/>
    <x v="2"/>
    <x v="8"/>
    <s v="TERRA MARIAE SPICED RUM"/>
    <x v="0"/>
    <x v="1"/>
    <n v="32.99"/>
    <n v="32.99"/>
    <n v="0"/>
  </r>
  <r>
    <n v="73508"/>
    <x v="2"/>
    <x v="9"/>
    <s v="Zodiac Vodka"/>
    <x v="0"/>
    <x v="41"/>
    <n v="25.99"/>
    <n v="25.99"/>
    <n v="25.99"/>
  </r>
  <r>
    <n v="363626"/>
    <x v="0"/>
    <x v="11"/>
    <s v="Casal Thaulero Terre di Chieti IGT Pinot Grigio"/>
    <x v="4"/>
    <x v="1"/>
    <n v="12.99"/>
    <n v="12.99"/>
    <n v="0"/>
  </r>
  <r>
    <n v="141372"/>
    <x v="0"/>
    <x v="21"/>
    <s v="MONMOUSSEAU VOUV BDB"/>
    <x v="0"/>
    <x v="1"/>
    <n v="15.49"/>
    <n v="15.49"/>
    <n v="0"/>
  </r>
  <r>
    <n v="41259"/>
    <x v="2"/>
    <x v="26"/>
    <s v="Whistle Pig The Boss Hog 14 Year Old Fourth Edition The Black Prince Straight Rye Whiskey"/>
    <x v="0"/>
    <x v="79"/>
    <n v="569.99"/>
    <n v="569.99"/>
    <n v="54719.040000000001"/>
  </r>
  <r>
    <n v="73466"/>
    <x v="0"/>
    <x v="7"/>
    <s v="Trapiche Pinot Noir"/>
    <x v="0"/>
    <x v="20"/>
    <n v="7.69"/>
    <n v="4.99"/>
    <n v="84.83"/>
  </r>
  <r>
    <n v="71017"/>
    <x v="0"/>
    <x v="14"/>
    <s v="Hennessy Black Cognac"/>
    <x v="15"/>
    <x v="28"/>
    <n v="64.989999999999995"/>
    <n v="64.989999999999995"/>
    <n v="779.87999999999988"/>
  </r>
  <r>
    <n v="73137"/>
    <x v="1"/>
    <x v="32"/>
    <s v="Ole Smoky Tennessee Moonshine Shine Nog"/>
    <x v="0"/>
    <x v="37"/>
    <n v="23.99"/>
    <n v="23.99"/>
    <n v="431.82"/>
  </r>
  <r>
    <n v="42805"/>
    <x v="0"/>
    <x v="16"/>
    <s v="Four Vines Maverick Zinfandel"/>
    <x v="0"/>
    <x v="1"/>
    <n v="21.99"/>
    <n v="21.99"/>
    <n v="0"/>
  </r>
  <r>
    <n v="306881"/>
    <x v="0"/>
    <x v="29"/>
    <s v="LA VIEILLE FERME RSE"/>
    <x v="4"/>
    <x v="1"/>
    <n v="16.489999999999998"/>
    <n v="16.489999999999998"/>
    <n v="0"/>
  </r>
  <r>
    <n v="66265"/>
    <x v="0"/>
    <x v="11"/>
    <s v="Fontana Candida Delle Venezie IGT Pinot Grigio"/>
    <x v="4"/>
    <x v="245"/>
    <n v="13.99"/>
    <n v="13.99"/>
    <n v="2392.29"/>
  </r>
  <r>
    <n v="316915"/>
    <x v="0"/>
    <x v="11"/>
    <s v="Tenuta di Arceno Il Fauno Di Arcanum Toscana IGT Bordeaux Blend"/>
    <x v="0"/>
    <x v="172"/>
    <n v="25.99"/>
    <n v="25.99"/>
    <n v="2599"/>
  </r>
  <r>
    <n v="23768"/>
    <x v="1"/>
    <x v="1"/>
    <s v="Mike's Classic Margarita"/>
    <x v="10"/>
    <x v="309"/>
    <n v="1.59"/>
    <n v="1.59"/>
    <n v="944.46"/>
  </r>
  <r>
    <n v="336527"/>
    <x v="0"/>
    <x v="29"/>
    <s v="Union Wine Company Underwood Rose Pinot Gris"/>
    <x v="0"/>
    <x v="27"/>
    <n v="16.489999999999998"/>
    <n v="16.489999999999998"/>
    <n v="131.91999999999999"/>
  </r>
  <r>
    <n v="47240"/>
    <x v="2"/>
    <x v="8"/>
    <s v="Ron del Barrilito 2 Star 4 Year Old Rum"/>
    <x v="0"/>
    <x v="27"/>
    <n v="45.99"/>
    <n v="45.99"/>
    <n v="367.92"/>
  </r>
  <r>
    <n v="330977"/>
    <x v="0"/>
    <x v="10"/>
    <s v="Tobia Seleccion Rioja Red Blend"/>
    <x v="0"/>
    <x v="1"/>
    <n v="15.49"/>
    <n v="15.49"/>
    <n v="0"/>
  </r>
  <r>
    <n v="54895"/>
    <x v="0"/>
    <x v="21"/>
    <s v="Josephine Dubois Terre Minerale Montmains Chablis Montmains Chardonnay"/>
    <x v="0"/>
    <x v="7"/>
    <n v="19.989999999999998"/>
    <n v="19.989999999999998"/>
    <n v="119.94"/>
  </r>
  <r>
    <n v="315996"/>
    <x v="0"/>
    <x v="17"/>
    <s v="FONSECA SIROCO DRY WHITE PORT"/>
    <x v="0"/>
    <x v="1"/>
    <n v="15.99"/>
    <n v="15.99"/>
    <n v="0"/>
  </r>
  <r>
    <n v="191833"/>
    <x v="0"/>
    <x v="29"/>
    <s v="Toad Hollow Eye of the Toad Pinot Noir"/>
    <x v="0"/>
    <x v="1"/>
    <n v="14.49"/>
    <n v="14.49"/>
    <n v="0"/>
  </r>
  <r>
    <n v="71493"/>
    <x v="2"/>
    <x v="5"/>
    <s v="Caffo Sambuca Secolare Liqueur"/>
    <x v="0"/>
    <x v="28"/>
    <n v="18.690000000000001"/>
    <n v="18.690000000000001"/>
    <n v="224.28000000000003"/>
  </r>
  <r>
    <n v="44671"/>
    <x v="2"/>
    <x v="2"/>
    <s v="Glenmorangie Signet"/>
    <x v="0"/>
    <x v="177"/>
    <n v="192.99"/>
    <n v="192.99"/>
    <n v="21807.870000000003"/>
  </r>
  <r>
    <n v="334775"/>
    <x v="0"/>
    <x v="11"/>
    <s v="Menhir Salento Menhir Primitivo di Manduria"/>
    <x v="0"/>
    <x v="0"/>
    <n v="17.989999999999998"/>
    <n v="17.989999999999998"/>
    <n v="179.89999999999998"/>
  </r>
  <r>
    <n v="85516"/>
    <x v="0"/>
    <x v="7"/>
    <s v="Hess Select Malbec"/>
    <x v="0"/>
    <x v="64"/>
    <n v="14.69"/>
    <n v="14.69"/>
    <n v="616.98"/>
  </r>
  <r>
    <n v="90240"/>
    <x v="1"/>
    <x v="1"/>
    <s v="Dos Equis XX Lager Especial"/>
    <x v="5"/>
    <x v="80"/>
    <n v="1.19"/>
    <n v="1.19"/>
    <n v="128.51999999999998"/>
  </r>
  <r>
    <n v="49370"/>
    <x v="0"/>
    <x v="6"/>
    <s v="Kiona Ice Wine Chenin Blanc"/>
    <x v="6"/>
    <x v="23"/>
    <n v="30.99"/>
    <n v="30.99"/>
    <n v="495.84"/>
  </r>
  <r>
    <n v="326123"/>
    <x v="0"/>
    <x v="12"/>
    <s v="PAINOUS CAVA BRUT"/>
    <x v="0"/>
    <x v="1"/>
    <n v="9.99"/>
    <n v="9.99"/>
    <n v="0"/>
  </r>
  <r>
    <n v="317752"/>
    <x v="0"/>
    <x v="25"/>
    <s v="Rosemount Estate Shiraz"/>
    <x v="0"/>
    <x v="1"/>
    <n v="7.99"/>
    <n v="7.99"/>
    <n v="0"/>
  </r>
  <r>
    <n v="57355"/>
    <x v="2"/>
    <x v="9"/>
    <s v="Vincent Van Gogh Raspberry Vodka"/>
    <x v="0"/>
    <x v="15"/>
    <n v="29.99"/>
    <n v="28.59"/>
    <n v="314.49"/>
  </r>
  <r>
    <n v="296903"/>
    <x v="0"/>
    <x v="6"/>
    <s v="H.A. Oswald Family The Press Chardonnay"/>
    <x v="0"/>
    <x v="0"/>
    <n v="13.39"/>
    <n v="13.39"/>
    <n v="133.9"/>
  </r>
  <r>
    <n v="73558"/>
    <x v="1"/>
    <x v="32"/>
    <s v="WhipperSnapper Oregon Spirit Whiskey"/>
    <x v="15"/>
    <x v="1"/>
    <n v="15.99"/>
    <n v="15.99"/>
    <n v="0"/>
  </r>
  <r>
    <n v="336349"/>
    <x v="0"/>
    <x v="4"/>
    <s v="K Cellars Chardonnay"/>
    <x v="0"/>
    <x v="5"/>
    <n v="10.49"/>
    <n v="10.49"/>
    <n v="94.41"/>
  </r>
  <r>
    <n v="312208"/>
    <x v="0"/>
    <x v="11"/>
    <s v="TENUTA SAN GUIDO SASSICAIA 12"/>
    <x v="0"/>
    <x v="1"/>
    <n v="234.99"/>
    <n v="234.99"/>
    <n v="0"/>
  </r>
  <r>
    <n v="40189"/>
    <x v="2"/>
    <x v="2"/>
    <s v="Highland Park 15 Year Old Single Malt Scotch Whiskey"/>
    <x v="0"/>
    <x v="113"/>
    <n v="93.99"/>
    <n v="93.99"/>
    <n v="5545.41"/>
  </r>
  <r>
    <n v="10588"/>
    <x v="2"/>
    <x v="9"/>
    <s v="CARMEL VODKA   CITRON"/>
    <x v="0"/>
    <x v="1"/>
    <n v="12.29"/>
    <n v="12.29"/>
    <n v="0"/>
  </r>
  <r>
    <n v="34746"/>
    <x v="0"/>
    <x v="31"/>
    <s v="Louis Sipp Pinot Blanc"/>
    <x v="0"/>
    <x v="112"/>
    <n v="14.49"/>
    <n v="14.49"/>
    <n v="217.35"/>
  </r>
  <r>
    <n v="342145"/>
    <x v="0"/>
    <x v="0"/>
    <s v="WildLife Cabernet Sauvignon"/>
    <x v="0"/>
    <x v="78"/>
    <n v="8.99"/>
    <n v="8.99"/>
    <n v="836.07"/>
  </r>
  <r>
    <n v="42048"/>
    <x v="2"/>
    <x v="5"/>
    <s v="Bols Creme de Banana Liqueur"/>
    <x v="15"/>
    <x v="92"/>
    <n v="11.29"/>
    <n v="11.29"/>
    <n v="293.53999999999996"/>
  </r>
  <r>
    <n v="300731"/>
    <x v="0"/>
    <x v="6"/>
    <s v="EYRIE P/GRIS"/>
    <x v="0"/>
    <x v="1"/>
    <n v="20.99"/>
    <n v="20.99"/>
    <n v="0"/>
  </r>
  <r>
    <n v="49970"/>
    <x v="0"/>
    <x v="11"/>
    <s v="ANTINORI GUADO AL TASSO 09"/>
    <x v="0"/>
    <x v="1"/>
    <n v="116.99"/>
    <n v="116.99"/>
    <n v="0"/>
  </r>
  <r>
    <n v="70806"/>
    <x v="2"/>
    <x v="15"/>
    <s v="Maestro Dobel Tequila Silver"/>
    <x v="0"/>
    <x v="245"/>
    <n v="41.99"/>
    <n v="41.99"/>
    <n v="7180.29"/>
  </r>
  <r>
    <n v="401811"/>
    <x v="0"/>
    <x v="6"/>
    <s v="Alexander Valley Vineyards Estate Grown &amp; Bottled Wetzel Family Estate Chardonnay"/>
    <x v="0"/>
    <x v="1"/>
    <n v="17.989999999999998"/>
    <n v="17.989999999999998"/>
    <n v="0"/>
  </r>
  <r>
    <n v="78344"/>
    <x v="0"/>
    <x v="11"/>
    <s v="Colombo Fine Sweet Marsala Inzolia"/>
    <x v="0"/>
    <x v="146"/>
    <n v="8.99"/>
    <n v="8.99"/>
    <n v="620.31000000000006"/>
  </r>
  <r>
    <n v="430307"/>
    <x v="0"/>
    <x v="0"/>
    <s v="THE ROYAL SHZ/CAB"/>
    <x v="0"/>
    <x v="1"/>
    <n v="7.99"/>
    <n v="7.99"/>
    <n v="0"/>
  </r>
  <r>
    <n v="310104"/>
    <x v="0"/>
    <x v="3"/>
    <s v="Vino de Eyzaguirre Merlot"/>
    <x v="0"/>
    <x v="31"/>
    <n v="9.99"/>
    <n v="9.99"/>
    <n v="19.98"/>
  </r>
  <r>
    <n v="102318"/>
    <x v="0"/>
    <x v="6"/>
    <s v="Clos Pegase Estate Bottled Mitsuko's Vineyard Chardonnay"/>
    <x v="0"/>
    <x v="7"/>
    <n v="22.99"/>
    <n v="22.99"/>
    <n v="137.94"/>
  </r>
  <r>
    <n v="44477"/>
    <x v="0"/>
    <x v="3"/>
    <s v="Bodega O. Fournier Urban Uco Torrontes"/>
    <x v="0"/>
    <x v="23"/>
    <n v="10.49"/>
    <n v="10.49"/>
    <n v="167.84"/>
  </r>
  <r>
    <n v="46171"/>
    <x v="0"/>
    <x v="16"/>
    <s v="David Bruce Pinot Noir"/>
    <x v="0"/>
    <x v="1"/>
    <n v="38.99"/>
    <n v="38.99"/>
    <n v="0"/>
  </r>
  <r>
    <n v="74045"/>
    <x v="2"/>
    <x v="8"/>
    <s v="Captain Morgan Lime Bite Rum"/>
    <x v="24"/>
    <x v="188"/>
    <n v="1.49"/>
    <n v="1.49"/>
    <n v="175.82"/>
  </r>
  <r>
    <n v="311839"/>
    <x v="0"/>
    <x v="16"/>
    <s v="Talbott Estate Grown Sleepy Hollow Vineyard Pinot Noir"/>
    <x v="0"/>
    <x v="1"/>
    <n v="28.99"/>
    <n v="28.99"/>
    <n v="0"/>
  </r>
  <r>
    <n v="335175"/>
    <x v="0"/>
    <x v="12"/>
    <s v="Edoardo Miroglio Brut Metodo Classico Chardonnay"/>
    <x v="0"/>
    <x v="1"/>
    <n v="12.99"/>
    <n v="12.99"/>
    <n v="0"/>
  </r>
  <r>
    <n v="48563"/>
    <x v="2"/>
    <x v="30"/>
    <s v="Crown Royal Maple Whiskey"/>
    <x v="24"/>
    <x v="121"/>
    <n v="2.29"/>
    <n v="1.99"/>
    <n v="89.55"/>
  </r>
  <r>
    <n v="303405"/>
    <x v="0"/>
    <x v="17"/>
    <s v="Rainha Santa Ruby Port Red Port"/>
    <x v="0"/>
    <x v="112"/>
    <n v="9.7899999999999991"/>
    <n v="9.7899999999999991"/>
    <n v="146.85"/>
  </r>
  <r>
    <n v="44156"/>
    <x v="0"/>
    <x v="17"/>
    <s v="Dow's Late Bottled Vintage Red Port"/>
    <x v="0"/>
    <x v="77"/>
    <n v="24.99"/>
    <n v="24.99"/>
    <n v="2224.1099999999997"/>
  </r>
  <r>
    <n v="86059"/>
    <x v="0"/>
    <x v="16"/>
    <s v="Gallo Family Vineyards / Gallo of Sonoma Signature Series Cabernet Sauvignon"/>
    <x v="0"/>
    <x v="150"/>
    <n v="37.99"/>
    <n v="37.99"/>
    <n v="4862.72"/>
  </r>
  <r>
    <n v="29686"/>
    <x v="1"/>
    <x v="1"/>
    <s v="AGAINST THE GRAIN CITRA ASS CAN  16.0Z"/>
    <x v="8"/>
    <x v="1"/>
    <n v="3.47"/>
    <n v="3.47"/>
    <n v="0"/>
  </r>
  <r>
    <n v="30822"/>
    <x v="1"/>
    <x v="1"/>
    <s v="Shandy Carib Lime"/>
    <x v="5"/>
    <x v="94"/>
    <n v="1.33"/>
    <n v="1.33"/>
    <n v="79.800000000000011"/>
  </r>
  <r>
    <n v="339698"/>
    <x v="0"/>
    <x v="10"/>
    <s v="BODEGAS RIOJANAS VINA ALBINA 08 RESA"/>
    <x v="0"/>
    <x v="1"/>
    <n v="30.99"/>
    <n v="30.99"/>
    <n v="0"/>
  </r>
  <r>
    <n v="22403"/>
    <x v="0"/>
    <x v="16"/>
    <s v="Seghesio Family Vineyards Sangiovese"/>
    <x v="0"/>
    <x v="1"/>
    <n v="31.99"/>
    <n v="31.99"/>
    <n v="0"/>
  </r>
  <r>
    <n v="27431"/>
    <x v="1"/>
    <x v="1"/>
    <s v="Original Sin Cherry Tree Cider"/>
    <x v="5"/>
    <x v="1"/>
    <n v="2.57"/>
    <n v="2.57"/>
    <n v="0"/>
  </r>
  <r>
    <n v="45888"/>
    <x v="2"/>
    <x v="5"/>
    <s v="Bols Strawberry Liqueur"/>
    <x v="15"/>
    <x v="238"/>
    <n v="9.99"/>
    <n v="9.99"/>
    <n v="1458.54"/>
  </r>
  <r>
    <n v="44468"/>
    <x v="0"/>
    <x v="11"/>
    <s v="CRISTIANI FAMILY RED"/>
    <x v="0"/>
    <x v="1"/>
    <n v="43.99"/>
    <n v="43.99"/>
    <n v="0"/>
  </r>
  <r>
    <n v="2569"/>
    <x v="1"/>
    <x v="1"/>
    <s v="Abita Turbodog Brown Ale"/>
    <x v="5"/>
    <x v="64"/>
    <n v="1.71"/>
    <n v="1.71"/>
    <n v="71.819999999999993"/>
  </r>
  <r>
    <n v="311326"/>
    <x v="0"/>
    <x v="3"/>
    <s v="Vina San Esteban In Situ Reserva Estate Bottled Sauvignon Blanc"/>
    <x v="0"/>
    <x v="1"/>
    <n v="7.99"/>
    <n v="7.99"/>
    <n v="0"/>
  </r>
  <r>
    <n v="338151"/>
    <x v="0"/>
    <x v="0"/>
    <s v="Painted Wolf Wines The Den Pinotage"/>
    <x v="0"/>
    <x v="1"/>
    <n v="12.99"/>
    <n v="12.99"/>
    <n v="0"/>
  </r>
  <r>
    <n v="11842"/>
    <x v="0"/>
    <x v="14"/>
    <s v="Paul Masson Pineapple Grande Amber"/>
    <x v="0"/>
    <x v="65"/>
    <n v="12.49"/>
    <n v="12.49"/>
    <n v="312.25"/>
  </r>
  <r>
    <n v="26188"/>
    <x v="1"/>
    <x v="1"/>
    <s v="Day of the Dead Immortal Beloved Hefeweizen"/>
    <x v="10"/>
    <x v="11"/>
    <n v="2.06"/>
    <n v="2.06"/>
    <n v="49.44"/>
  </r>
  <r>
    <n v="29202"/>
    <x v="1"/>
    <x v="1"/>
    <s v="KLOK SAMPLER PACK   6/4 NR"/>
    <x v="10"/>
    <x v="1"/>
    <n v="4.3499999999999996"/>
    <n v="4.3499999999999996"/>
    <n v="0"/>
  </r>
  <r>
    <n v="333494"/>
    <x v="0"/>
    <x v="21"/>
    <s v="Lacoste Borie Pauillac Bordeaux Blend"/>
    <x v="0"/>
    <x v="1"/>
    <n v="67.989999999999995"/>
    <n v="67.989999999999995"/>
    <n v="0"/>
  </r>
  <r>
    <n v="419974"/>
    <x v="0"/>
    <x v="7"/>
    <s v="CARLOS BASSO MAL"/>
    <x v="0"/>
    <x v="1"/>
    <n v="16.489999999999998"/>
    <n v="16.489999999999998"/>
    <n v="0"/>
  </r>
  <r>
    <n v="310322"/>
    <x v="0"/>
    <x v="21"/>
    <s v="CH VIEUX DUCHE LELANDE DE POMERAL 09"/>
    <x v="0"/>
    <x v="1"/>
    <n v="13.99"/>
    <n v="13.99"/>
    <n v="0"/>
  </r>
  <r>
    <n v="85685"/>
    <x v="0"/>
    <x v="6"/>
    <s v="Livingston Cellars Reserve Chardonnay"/>
    <x v="50"/>
    <x v="109"/>
    <n v="15.49"/>
    <n v="15.49"/>
    <n v="619.6"/>
  </r>
  <r>
    <n v="45991"/>
    <x v="0"/>
    <x v="16"/>
    <s v="Girard Petite Sirah"/>
    <x v="0"/>
    <x v="1"/>
    <n v="22.99"/>
    <n v="22.99"/>
    <n v="0"/>
  </r>
  <r>
    <n v="83998"/>
    <x v="0"/>
    <x v="6"/>
    <s v="Chateau Ste. Michelle Riesling"/>
    <x v="4"/>
    <x v="34"/>
    <n v="18.489999999999998"/>
    <n v="17.489999999999998"/>
    <n v="1801.4699999999998"/>
  </r>
  <r>
    <n v="438243"/>
    <x v="0"/>
    <x v="21"/>
    <s v="Sauvion Vouvray Chenin Blanc"/>
    <x v="0"/>
    <x v="36"/>
    <n v="11.99"/>
    <n v="11.99"/>
    <n v="395.67"/>
  </r>
  <r>
    <n v="28795"/>
    <x v="1"/>
    <x v="1"/>
    <s v="DuClaw 865cc Coffee Stout"/>
    <x v="5"/>
    <x v="1"/>
    <n v="1.35"/>
    <n v="1.35"/>
    <n v="0"/>
  </r>
  <r>
    <n v="335341"/>
    <x v="0"/>
    <x v="21"/>
    <s v="Chateau Montaud Rose Cotes de Provence Red Southern Rhone Blend"/>
    <x v="4"/>
    <x v="48"/>
    <n v="27.99"/>
    <n v="27.99"/>
    <n v="111.96"/>
  </r>
  <r>
    <n v="10302"/>
    <x v="1"/>
    <x v="1"/>
    <s v="Victory Blackboard Series #5 Cream Ale with Cold Brew Coffee"/>
    <x v="5"/>
    <x v="94"/>
    <n v="1.79"/>
    <n v="1.79"/>
    <n v="107.4"/>
  </r>
  <r>
    <n v="84585"/>
    <x v="0"/>
    <x v="16"/>
    <s v="Barefoot Cellars Rich Rare Red Blend"/>
    <x v="0"/>
    <x v="102"/>
    <n v="8.49"/>
    <n v="8.49"/>
    <n v="984.84"/>
  </r>
  <r>
    <n v="166502"/>
    <x v="0"/>
    <x v="10"/>
    <s v="Quinta do Casal Branco Terra de Lobos Portuguese White Blend"/>
    <x v="0"/>
    <x v="26"/>
    <n v="6.49"/>
    <n v="6.49"/>
    <n v="19.47"/>
  </r>
  <r>
    <n v="16721"/>
    <x v="0"/>
    <x v="11"/>
    <s v="Sartori di Verona Delle Venezie IGT Pinot Grigio"/>
    <x v="0"/>
    <x v="143"/>
    <n v="11.99"/>
    <n v="11.99"/>
    <n v="1043.1300000000001"/>
  </r>
  <r>
    <n v="81154"/>
    <x v="0"/>
    <x v="21"/>
    <s v="Chateau Clos Haut Peyraguey Premier Grand Cru Classe Sauternes Semillon"/>
    <x v="0"/>
    <x v="11"/>
    <n v="52.99"/>
    <n v="52.99"/>
    <n v="1271.76"/>
  </r>
  <r>
    <n v="181064"/>
    <x v="0"/>
    <x v="25"/>
    <s v="Oxford Landing Merlot"/>
    <x v="0"/>
    <x v="0"/>
    <n v="8.99"/>
    <n v="8.99"/>
    <n v="89.9"/>
  </r>
  <r>
    <n v="82197"/>
    <x v="0"/>
    <x v="0"/>
    <s v="Glen Carlou Chardonnay"/>
    <x v="0"/>
    <x v="22"/>
    <n v="13.99"/>
    <n v="13.99"/>
    <n v="433.69"/>
  </r>
  <r>
    <n v="80145"/>
    <x v="0"/>
    <x v="16"/>
    <s v="Little Black Dress Pinot Noir"/>
    <x v="0"/>
    <x v="27"/>
    <n v="10.79"/>
    <n v="7.49"/>
    <n v="59.92"/>
  </r>
  <r>
    <n v="45816"/>
    <x v="0"/>
    <x v="16"/>
    <s v="Joel Gott Zinfandel"/>
    <x v="0"/>
    <x v="37"/>
    <n v="17.489999999999998"/>
    <n v="17.489999999999998"/>
    <n v="314.82"/>
  </r>
  <r>
    <n v="29840"/>
    <x v="0"/>
    <x v="25"/>
    <s v="STEEPLE JACK S AUSTRALIA CAB"/>
    <x v="0"/>
    <x v="1"/>
    <n v="7.99"/>
    <n v="7.99"/>
    <n v="0"/>
  </r>
  <r>
    <n v="43581"/>
    <x v="0"/>
    <x v="16"/>
    <s v="Arrowood Sonoma Estates Cabernet Sauvignon"/>
    <x v="0"/>
    <x v="310"/>
    <n v="27.99"/>
    <n v="27.99"/>
    <n v="9124.74"/>
  </r>
  <r>
    <n v="47251"/>
    <x v="2"/>
    <x v="15"/>
    <s v="Sauza Giro Gold Tequila"/>
    <x v="15"/>
    <x v="39"/>
    <n v="13.99"/>
    <n v="13.99"/>
    <n v="909.35"/>
  </r>
  <r>
    <n v="334234"/>
    <x v="0"/>
    <x v="3"/>
    <s v="MAQUIS LIEN"/>
    <x v="0"/>
    <x v="1"/>
    <n v="32.99"/>
    <n v="32.99"/>
    <n v="0"/>
  </r>
  <r>
    <n v="5606"/>
    <x v="1"/>
    <x v="1"/>
    <s v="Menabrea Birra Leggera Bionda"/>
    <x v="10"/>
    <x v="11"/>
    <n v="2.44"/>
    <n v="2.44"/>
    <n v="58.56"/>
  </r>
  <r>
    <n v="88076"/>
    <x v="0"/>
    <x v="16"/>
    <s v="Storypoint Pinot Noir"/>
    <x v="0"/>
    <x v="22"/>
    <n v="12.39"/>
    <n v="12.39"/>
    <n v="384.09000000000003"/>
  </r>
  <r>
    <n v="311936"/>
    <x v="0"/>
    <x v="0"/>
    <s v="MAN Vintners Free Run Steen Chenin Blanc"/>
    <x v="0"/>
    <x v="28"/>
    <n v="8.99"/>
    <n v="8.99"/>
    <n v="107.88"/>
  </r>
  <r>
    <n v="324502"/>
    <x v="0"/>
    <x v="11"/>
    <s v="San Felo Il Viaggio Maremma Toscana IGT Sangiovese"/>
    <x v="0"/>
    <x v="1"/>
    <n v="11.99"/>
    <n v="11.99"/>
    <n v="0"/>
  </r>
  <r>
    <n v="347051"/>
    <x v="0"/>
    <x v="3"/>
    <s v="CARTA VIEJA MER"/>
    <x v="4"/>
    <x v="1"/>
    <n v="11.99"/>
    <n v="11.99"/>
    <n v="0"/>
  </r>
  <r>
    <n v="321912"/>
    <x v="0"/>
    <x v="16"/>
    <s v="Cenyth Bordeaux Blend"/>
    <x v="0"/>
    <x v="61"/>
    <n v="50.99"/>
    <n v="40.49"/>
    <n v="890.78000000000009"/>
  </r>
  <r>
    <n v="332064"/>
    <x v="0"/>
    <x v="21"/>
    <s v="CH MARIS OLD SCHOOL BLC"/>
    <x v="0"/>
    <x v="1"/>
    <n v="13.99"/>
    <n v="13.99"/>
    <n v="0"/>
  </r>
  <r>
    <n v="47284"/>
    <x v="0"/>
    <x v="16"/>
    <s v="Kenwood Jack London Vineyard Merlot"/>
    <x v="0"/>
    <x v="26"/>
    <n v="22.99"/>
    <n v="22.99"/>
    <n v="68.97"/>
  </r>
  <r>
    <n v="232026"/>
    <x v="0"/>
    <x v="21"/>
    <s v="Camille Cayran l'insouciante Cotes du Rhone Grenache Noir"/>
    <x v="0"/>
    <x v="1"/>
    <n v="12.99"/>
    <n v="12.99"/>
    <n v="0"/>
  </r>
  <r>
    <n v="422355"/>
    <x v="0"/>
    <x v="25"/>
    <s v="BULLETIN PLACE CHARD"/>
    <x v="0"/>
    <x v="1"/>
    <n v="10.99"/>
    <n v="10.99"/>
    <n v="0"/>
  </r>
  <r>
    <n v="47648"/>
    <x v="2"/>
    <x v="26"/>
    <s v="Corsair Triple Smoke"/>
    <x v="0"/>
    <x v="12"/>
    <n v="49.99"/>
    <n v="49.99"/>
    <n v="1049.79"/>
  </r>
  <r>
    <n v="26202"/>
    <x v="1"/>
    <x v="1"/>
    <s v="Fordham Gypsy Lager"/>
    <x v="5"/>
    <x v="28"/>
    <n v="1.53"/>
    <n v="1.53"/>
    <n v="18.36"/>
  </r>
  <r>
    <n v="41290"/>
    <x v="1"/>
    <x v="1"/>
    <s v="Bartles &amp; Jaymes Pomegranate Raspberry Malt Cooler"/>
    <x v="61"/>
    <x v="65"/>
    <n v="1.96"/>
    <n v="1.96"/>
    <n v="49"/>
  </r>
  <r>
    <n v="26008"/>
    <x v="1"/>
    <x v="1"/>
    <s v="SAM ADAMS BOSTON LAGER 2/12 CAN"/>
    <x v="5"/>
    <x v="1"/>
    <n v="1.48"/>
    <n v="1.48"/>
    <n v="0"/>
  </r>
  <r>
    <n v="83267"/>
    <x v="0"/>
    <x v="16"/>
    <s v="Bonterra Vineyards Cabernet Sauvignon"/>
    <x v="0"/>
    <x v="311"/>
    <n v="15.99"/>
    <n v="14.29"/>
    <n v="5730.29"/>
  </r>
  <r>
    <n v="48930"/>
    <x v="1"/>
    <x v="1"/>
    <s v="HOOP TEA PEACH TEA LEMONADE"/>
    <x v="23"/>
    <x v="1"/>
    <n v="21.88"/>
    <n v="21.88"/>
    <n v="0"/>
  </r>
  <r>
    <n v="80094"/>
    <x v="0"/>
    <x v="21"/>
    <s v="Mas Carlot Rose Costieres de Nimes Grenache"/>
    <x v="0"/>
    <x v="1"/>
    <n v="9.99"/>
    <n v="9.99"/>
    <n v="0"/>
  </r>
  <r>
    <n v="73281"/>
    <x v="2"/>
    <x v="5"/>
    <s v="Baileys Pumpkin Spice Limited Edition Liqueur"/>
    <x v="0"/>
    <x v="11"/>
    <n v="23.99"/>
    <n v="23.99"/>
    <n v="575.76"/>
  </r>
  <r>
    <n v="41235"/>
    <x v="0"/>
    <x v="17"/>
    <s v="Martini &amp; Rossi Martini Bianco White Blend"/>
    <x v="0"/>
    <x v="180"/>
    <n v="11.39"/>
    <n v="11.39"/>
    <n v="1252.9000000000001"/>
  </r>
  <r>
    <n v="406015"/>
    <x v="0"/>
    <x v="10"/>
    <s v="Luna Beberide Finca la Cuesta Mencia"/>
    <x v="0"/>
    <x v="11"/>
    <n v="17.989999999999998"/>
    <n v="17.989999999999998"/>
    <n v="431.76"/>
  </r>
  <r>
    <n v="74056"/>
    <x v="2"/>
    <x v="13"/>
    <s v="Captain Morgan Long Island Iced Tea"/>
    <x v="2"/>
    <x v="24"/>
    <n v="19.989999999999998"/>
    <n v="19.989999999999998"/>
    <n v="679.66"/>
  </r>
  <r>
    <n v="86134"/>
    <x v="3"/>
    <x v="19"/>
    <s v="Baron Herzog Chardonnay"/>
    <x v="0"/>
    <x v="256"/>
    <n v="13.69"/>
    <n v="13.69"/>
    <n v="4161.76"/>
  </r>
  <r>
    <n v="385514"/>
    <x v="0"/>
    <x v="4"/>
    <s v="Gekkeikan Finest Japanese Sake"/>
    <x v="25"/>
    <x v="1"/>
    <n v="3.39"/>
    <n v="3.39"/>
    <n v="0"/>
  </r>
  <r>
    <n v="11023"/>
    <x v="2"/>
    <x v="30"/>
    <s v="Jim Beam Honey Kentucky Straight Bourbon Whiskey"/>
    <x v="6"/>
    <x v="31"/>
    <n v="9.7899999999999991"/>
    <n v="9.7899999999999991"/>
    <n v="19.579999999999998"/>
  </r>
  <r>
    <n v="305349"/>
    <x v="0"/>
    <x v="6"/>
    <s v="Little Boomey Chardonnay"/>
    <x v="4"/>
    <x v="1"/>
    <n v="13.99"/>
    <n v="13.99"/>
    <n v="0"/>
  </r>
  <r>
    <n v="336473"/>
    <x v="2"/>
    <x v="28"/>
    <s v="Ivy City Gin"/>
    <x v="0"/>
    <x v="39"/>
    <n v="26.99"/>
    <n v="26.99"/>
    <n v="1754.35"/>
  </r>
  <r>
    <n v="434477"/>
    <x v="0"/>
    <x v="25"/>
    <s v="St. Kilda Shiraz"/>
    <x v="0"/>
    <x v="21"/>
    <n v="9.7899999999999991"/>
    <n v="9.7899999999999991"/>
    <n v="293.7"/>
  </r>
  <r>
    <n v="312604"/>
    <x v="0"/>
    <x v="10"/>
    <s v="DESTINOS RED"/>
    <x v="0"/>
    <x v="1"/>
    <n v="6.99"/>
    <n v="6.99"/>
    <n v="0"/>
  </r>
  <r>
    <n v="324680"/>
    <x v="0"/>
    <x v="4"/>
    <s v="Chateau Ksara Cuvee de Printemps Gamay, Tempranillo"/>
    <x v="0"/>
    <x v="52"/>
    <n v="10.49"/>
    <n v="10.49"/>
    <n v="73.430000000000007"/>
  </r>
  <r>
    <n v="306324"/>
    <x v="0"/>
    <x v="11"/>
    <s v="Vietti Cascinetta Vietti Moscato d'Asti Muscat Blanc a Petits Grains"/>
    <x v="0"/>
    <x v="61"/>
    <n v="14.99"/>
    <n v="14.99"/>
    <n v="329.78000000000003"/>
  </r>
  <r>
    <n v="331044"/>
    <x v="0"/>
    <x v="6"/>
    <s v="BANDIT P/GRIG"/>
    <x v="23"/>
    <x v="1"/>
    <n v="25.99"/>
    <n v="25.99"/>
    <n v="0"/>
  </r>
  <r>
    <n v="29384"/>
    <x v="1"/>
    <x v="1"/>
    <s v="BALADIN AL IKSIR 25.4"/>
    <x v="11"/>
    <x v="1"/>
    <n v="19.89"/>
    <n v="19.89"/>
    <n v="0"/>
  </r>
  <r>
    <n v="309984"/>
    <x v="0"/>
    <x v="4"/>
    <s v="REFOSK VINA KOPER"/>
    <x v="0"/>
    <x v="1"/>
    <n v="14.69"/>
    <n v="14.69"/>
    <n v="0"/>
  </r>
  <r>
    <n v="41758"/>
    <x v="2"/>
    <x v="9"/>
    <s v="Burnett's Watermelon Vodka"/>
    <x v="0"/>
    <x v="82"/>
    <n v="7.49"/>
    <n v="7.49"/>
    <n v="172.27"/>
  </r>
  <r>
    <n v="337087"/>
    <x v="0"/>
    <x v="16"/>
    <s v="SUTTER HOME SANGRIA"/>
    <x v="20"/>
    <x v="1"/>
    <n v="1.79"/>
    <n v="1.79"/>
    <n v="0"/>
  </r>
  <r>
    <n v="72279"/>
    <x v="2"/>
    <x v="8"/>
    <s v="Blue Chair Bay  Coconut Spiced Rum Cream"/>
    <x v="0"/>
    <x v="48"/>
    <n v="19.989999999999998"/>
    <n v="19.989999999999998"/>
    <n v="79.959999999999994"/>
  </r>
  <r>
    <n v="41141"/>
    <x v="2"/>
    <x v="26"/>
    <s v="WhistlePig FarmStock Rye Whiskey"/>
    <x v="0"/>
    <x v="51"/>
    <n v="100.99"/>
    <n v="100.99"/>
    <n v="7069.2999999999993"/>
  </r>
  <r>
    <n v="38288"/>
    <x v="2"/>
    <x v="8"/>
    <s v="Myers's Dark Rum"/>
    <x v="0"/>
    <x v="312"/>
    <n v="22.99"/>
    <n v="22.99"/>
    <n v="4919.8599999999997"/>
  </r>
  <r>
    <n v="43924"/>
    <x v="2"/>
    <x v="2"/>
    <s v="Ledaig 10 Year Old"/>
    <x v="0"/>
    <x v="15"/>
    <n v="62.99"/>
    <n v="62.99"/>
    <n v="692.89"/>
  </r>
  <r>
    <n v="315416"/>
    <x v="0"/>
    <x v="16"/>
    <s v="The Seeker Pinot Noir"/>
    <x v="0"/>
    <x v="1"/>
    <n v="11.49"/>
    <n v="11.49"/>
    <n v="0"/>
  </r>
  <r>
    <n v="96962"/>
    <x v="1"/>
    <x v="1"/>
    <s v="Famosa Lager Beer"/>
    <x v="5"/>
    <x v="38"/>
    <n v="1.43"/>
    <n v="1.43"/>
    <n v="68.64"/>
  </r>
  <r>
    <n v="73384"/>
    <x v="2"/>
    <x v="9"/>
    <s v="Smirnoff Cherry Vodka"/>
    <x v="0"/>
    <x v="88"/>
    <n v="12.79"/>
    <n v="12.79"/>
    <n v="780.18999999999994"/>
  </r>
  <r>
    <n v="30124"/>
    <x v="1"/>
    <x v="1"/>
    <s v="GOLDEN COAST ORANGE   12/16.9"/>
    <x v="3"/>
    <x v="1"/>
    <n v="12.6"/>
    <n v="12.6"/>
    <n v="0"/>
  </r>
  <r>
    <n v="81120"/>
    <x v="0"/>
    <x v="21"/>
    <s v="Chateau Duhart Milon Grand Cru Classe Pauillac Bordeaux Blend"/>
    <x v="0"/>
    <x v="28"/>
    <n v="105.99"/>
    <n v="105.99"/>
    <n v="1271.8799999999999"/>
  </r>
  <r>
    <n v="60887"/>
    <x v="2"/>
    <x v="5"/>
    <s v="DeKuyper Creme De Cacao Liqueur"/>
    <x v="15"/>
    <x v="3"/>
    <n v="9.7899999999999991"/>
    <n v="9.7899999999999991"/>
    <n v="186.01"/>
  </r>
  <r>
    <n v="94790"/>
    <x v="1"/>
    <x v="1"/>
    <s v="Jever Pilsener"/>
    <x v="10"/>
    <x v="7"/>
    <n v="2.06"/>
    <n v="2.06"/>
    <n v="12.36"/>
  </r>
  <r>
    <n v="40847"/>
    <x v="0"/>
    <x v="6"/>
    <s v="Gary Farrell Russian River Selection Chardonnay"/>
    <x v="0"/>
    <x v="38"/>
    <n v="30.99"/>
    <n v="30.99"/>
    <n v="1487.52"/>
  </r>
  <r>
    <n v="81038"/>
    <x v="0"/>
    <x v="16"/>
    <s v="Franzia Vintner Select Merlot"/>
    <x v="4"/>
    <x v="38"/>
    <n v="9.7899999999999991"/>
    <n v="8.2899999999999991"/>
    <n v="397.91999999999996"/>
  </r>
  <r>
    <n v="47683"/>
    <x v="2"/>
    <x v="5"/>
    <s v="Leblon Cedilla Liqueur de Acai"/>
    <x v="0"/>
    <x v="22"/>
    <n v="26.99"/>
    <n v="26.99"/>
    <n v="836.68999999999994"/>
  </r>
  <r>
    <n v="371688"/>
    <x v="0"/>
    <x v="4"/>
    <s v="Hakutsuru Sayuri Nigori Sake"/>
    <x v="9"/>
    <x v="23"/>
    <n v="20.99"/>
    <n v="20.99"/>
    <n v="335.84"/>
  </r>
  <r>
    <n v="345781"/>
    <x v="0"/>
    <x v="21"/>
    <s v="Chateau Pichon Longueville Comtesse de Lalande Grand Cru Classe Pauillac Bordeaux Blend"/>
    <x v="0"/>
    <x v="28"/>
    <n v="244.99"/>
    <n v="244.99"/>
    <n v="2939.88"/>
  </r>
  <r>
    <n v="85643"/>
    <x v="0"/>
    <x v="16"/>
    <s v="Boen Wines Pinot Noir"/>
    <x v="0"/>
    <x v="1"/>
    <n v="21.99"/>
    <n v="21.99"/>
    <n v="0"/>
  </r>
  <r>
    <n v="47723"/>
    <x v="0"/>
    <x v="11"/>
    <s v="Bastianich Vespa Bianco Colli Orientali del Friuli Rare White Blend"/>
    <x v="0"/>
    <x v="1"/>
    <n v="36.99"/>
    <n v="36.99"/>
    <n v="0"/>
  </r>
  <r>
    <n v="341360"/>
    <x v="0"/>
    <x v="27"/>
    <s v="Matakana Estate Sauvignon Blanc"/>
    <x v="0"/>
    <x v="11"/>
    <n v="13.99"/>
    <n v="13.99"/>
    <n v="335.76"/>
  </r>
  <r>
    <n v="360813"/>
    <x v="0"/>
    <x v="10"/>
    <s v="EL CIRCULO RIOJA"/>
    <x v="0"/>
    <x v="1"/>
    <n v="9.7899999999999991"/>
    <n v="9.7899999999999991"/>
    <n v="0"/>
  </r>
  <r>
    <n v="80243"/>
    <x v="0"/>
    <x v="25"/>
    <s v="Jacob's Creek Two Lands Pinot Grigio"/>
    <x v="0"/>
    <x v="0"/>
    <n v="12.99"/>
    <n v="8.99"/>
    <n v="89.9"/>
  </r>
  <r>
    <n v="80481"/>
    <x v="2"/>
    <x v="30"/>
    <s v="Nikka Yoichi Single Malt Whiskey"/>
    <x v="0"/>
    <x v="3"/>
    <n v="119.99"/>
    <n v="119.99"/>
    <n v="2279.81"/>
  </r>
  <r>
    <n v="339689"/>
    <x v="0"/>
    <x v="16"/>
    <s v="Freemark Abbey Cabernet Sauvignon"/>
    <x v="0"/>
    <x v="23"/>
    <n v="65.989999999999995"/>
    <n v="65.989999999999995"/>
    <n v="1055.8399999999999"/>
  </r>
  <r>
    <n v="44559"/>
    <x v="0"/>
    <x v="6"/>
    <s v="Badger Mountain NSA Organic Riesling"/>
    <x v="0"/>
    <x v="1"/>
    <n v="14.99"/>
    <n v="14.99"/>
    <n v="0"/>
  </r>
  <r>
    <n v="68675"/>
    <x v="2"/>
    <x v="30"/>
    <s v="Crown Royal XR"/>
    <x v="0"/>
    <x v="121"/>
    <n v="87.99"/>
    <n v="87.99"/>
    <n v="3959.5499999999997"/>
  </r>
  <r>
    <n v="338327"/>
    <x v="0"/>
    <x v="16"/>
    <s v="Silver Palm Pinot Noir"/>
    <x v="0"/>
    <x v="51"/>
    <n v="17.989999999999998"/>
    <n v="17.989999999999998"/>
    <n v="1259.3"/>
  </r>
  <r>
    <n v="329727"/>
    <x v="0"/>
    <x v="21"/>
    <s v="Dourthe La Grande Cuvee Sauvignon Blanc"/>
    <x v="0"/>
    <x v="7"/>
    <n v="15.99"/>
    <n v="15.99"/>
    <n v="95.94"/>
  </r>
  <r>
    <n v="44330"/>
    <x v="0"/>
    <x v="21"/>
    <s v="Louis Latour Marsannay Pinot Noir"/>
    <x v="0"/>
    <x v="28"/>
    <n v="26.99"/>
    <n v="26.99"/>
    <n v="323.88"/>
  </r>
  <r>
    <n v="48432"/>
    <x v="0"/>
    <x v="6"/>
    <s v="GUNDLACH BUNDSCHU CHARD"/>
    <x v="0"/>
    <x v="1"/>
    <n v="30.99"/>
    <n v="30.99"/>
    <n v="0"/>
  </r>
  <r>
    <n v="41817"/>
    <x v="0"/>
    <x v="25"/>
    <s v="Mollydooker Carnival of Love Shiraz"/>
    <x v="0"/>
    <x v="7"/>
    <n v="86.99"/>
    <n v="86.99"/>
    <n v="521.93999999999994"/>
  </r>
  <r>
    <n v="29593"/>
    <x v="1"/>
    <x v="1"/>
    <s v="4 Hands Passion Fruit Prussia Berliner Weisse"/>
    <x v="5"/>
    <x v="1"/>
    <n v="2.73"/>
    <n v="2.73"/>
    <n v="0"/>
  </r>
  <r>
    <n v="10929"/>
    <x v="2"/>
    <x v="26"/>
    <s v="BOOKERS RYE LTD"/>
    <x v="0"/>
    <x v="1"/>
    <n v="249.99"/>
    <n v="249.99"/>
    <n v="0"/>
  </r>
  <r>
    <n v="89860"/>
    <x v="0"/>
    <x v="24"/>
    <s v="Loukatos of Patras Mavrodaphne"/>
    <x v="0"/>
    <x v="76"/>
    <n v="10.99"/>
    <n v="10.99"/>
    <n v="538.51"/>
  </r>
  <r>
    <n v="58270"/>
    <x v="2"/>
    <x v="9"/>
    <s v="Three Olives Grape Vodka"/>
    <x v="0"/>
    <x v="204"/>
    <n v="16.989999999999998"/>
    <n v="16.989999999999998"/>
    <n v="2786.3599999999997"/>
  </r>
  <r>
    <n v="52590"/>
    <x v="0"/>
    <x v="12"/>
    <s v="Beringer Vineyards Vibrant White Zinfandel"/>
    <x v="0"/>
    <x v="12"/>
    <n v="9.49"/>
    <n v="9.09"/>
    <n v="190.89"/>
  </r>
  <r>
    <n v="156116"/>
    <x v="0"/>
    <x v="11"/>
    <s v="Falesco Vitiano Rosato Umbria IGT Sangiovese"/>
    <x v="0"/>
    <x v="49"/>
    <n v="10.99"/>
    <n v="10.99"/>
    <n v="153.86000000000001"/>
  </r>
  <r>
    <n v="313302"/>
    <x v="0"/>
    <x v="21"/>
    <s v="Louis Jadot Gevrey chambertin Pinot Noir"/>
    <x v="0"/>
    <x v="15"/>
    <n v="66.989999999999995"/>
    <n v="66.989999999999995"/>
    <n v="736.89"/>
  </r>
  <r>
    <n v="22919"/>
    <x v="1"/>
    <x v="1"/>
    <s v="Leinenkugel's Snowdrift Vanilla Porter"/>
    <x v="5"/>
    <x v="79"/>
    <n v="1.42"/>
    <n v="1.42"/>
    <n v="136.32"/>
  </r>
  <r>
    <n v="80674"/>
    <x v="0"/>
    <x v="6"/>
    <s v="Duckhorn Vineyards Chardonnay"/>
    <x v="0"/>
    <x v="36"/>
    <n v="27.99"/>
    <n v="27.99"/>
    <n v="923.67"/>
  </r>
  <r>
    <n v="16489"/>
    <x v="2"/>
    <x v="26"/>
    <s v="Van Winkle Family Reserve Kentucky Straight Rye Whiskey"/>
    <x v="0"/>
    <x v="1"/>
    <n v="124.99"/>
    <n v="124.99"/>
    <n v="0"/>
  </r>
  <r>
    <n v="48181"/>
    <x v="0"/>
    <x v="16"/>
    <s v="Sanctuary Estates Bien Nacido Vineyard Pinot Noir"/>
    <x v="0"/>
    <x v="7"/>
    <n v="37.99"/>
    <n v="37.99"/>
    <n v="227.94"/>
  </r>
  <r>
    <n v="84461"/>
    <x v="0"/>
    <x v="16"/>
    <s v="CK Mondavi Scarlet Five Wildcreek Canyon Bordeaux Blend"/>
    <x v="4"/>
    <x v="37"/>
    <n v="13.69"/>
    <n v="13.69"/>
    <n v="246.42"/>
  </r>
  <r>
    <n v="335184"/>
    <x v="0"/>
    <x v="16"/>
    <s v="MARK WEST CC  P/NOIR"/>
    <x v="0"/>
    <x v="1"/>
    <n v="15.49"/>
    <n v="15.49"/>
    <n v="0"/>
  </r>
  <r>
    <n v="306443"/>
    <x v="0"/>
    <x v="7"/>
    <s v="NUNA RES MAL"/>
    <x v="0"/>
    <x v="1"/>
    <n v="11.99"/>
    <n v="11.99"/>
    <n v="0"/>
  </r>
  <r>
    <n v="316815"/>
    <x v="0"/>
    <x v="16"/>
    <s v="Cryptic Wine Cellars Red Wine Rare Red Blend"/>
    <x v="0"/>
    <x v="10"/>
    <n v="12.99"/>
    <n v="12.99"/>
    <n v="168.87"/>
  </r>
  <r>
    <n v="333909"/>
    <x v="0"/>
    <x v="21"/>
    <s v="B de Loudenne Bordeaux Blend"/>
    <x v="0"/>
    <x v="28"/>
    <n v="27.99"/>
    <n v="27.99"/>
    <n v="335.88"/>
  </r>
  <r>
    <n v="80774"/>
    <x v="0"/>
    <x v="20"/>
    <s v="Woodbridge Red Blend Petite Sirah"/>
    <x v="4"/>
    <x v="254"/>
    <n v="13.99"/>
    <n v="13.99"/>
    <n v="1832.69"/>
  </r>
  <r>
    <n v="28084"/>
    <x v="1"/>
    <x v="1"/>
    <s v="Evolution Secret Spot Alt Ale"/>
    <x v="5"/>
    <x v="313"/>
    <n v="1.57"/>
    <n v="1.57"/>
    <n v="546.36"/>
  </r>
  <r>
    <n v="30107"/>
    <x v="1"/>
    <x v="1"/>
    <s v="4 Hands Incarnation IPA"/>
    <x v="5"/>
    <x v="1"/>
    <n v="2.11"/>
    <n v="2.11"/>
    <n v="0"/>
  </r>
  <r>
    <n v="38180"/>
    <x v="3"/>
    <x v="19"/>
    <s v="Carmel Moscato di Carmel Kosher Muscat"/>
    <x v="0"/>
    <x v="11"/>
    <n v="9.7899999999999991"/>
    <n v="9.7899999999999991"/>
    <n v="234.95999999999998"/>
  </r>
  <r>
    <n v="45151"/>
    <x v="0"/>
    <x v="21"/>
    <s v="BERNARDINS BDV MUSCAT"/>
    <x v="0"/>
    <x v="1"/>
    <n v="26.99"/>
    <n v="26.99"/>
    <n v="0"/>
  </r>
  <r>
    <n v="39853"/>
    <x v="2"/>
    <x v="2"/>
    <s v="The Glenrothes Vintage Reserve Speyside Single Malt Scotch Whisky"/>
    <x v="0"/>
    <x v="27"/>
    <n v="58.99"/>
    <n v="58.99"/>
    <n v="471.92"/>
  </r>
  <r>
    <n v="64564"/>
    <x v="0"/>
    <x v="16"/>
    <s v="Rex Goliath The Legend Giant 47 Pound Rooster Pinot Noir"/>
    <x v="0"/>
    <x v="76"/>
    <n v="7.79"/>
    <n v="7.19"/>
    <n v="352.31"/>
  </r>
  <r>
    <n v="336111"/>
    <x v="0"/>
    <x v="10"/>
    <s v="Bodegas Vitivinos Azua Rosado Medium Sweet Bobal"/>
    <x v="0"/>
    <x v="0"/>
    <n v="9.99"/>
    <n v="9.99"/>
    <n v="99.9"/>
  </r>
  <r>
    <n v="408590"/>
    <x v="0"/>
    <x v="11"/>
    <s v="Casata Monticello Dolcetto d'Asti"/>
    <x v="0"/>
    <x v="92"/>
    <n v="9.49"/>
    <n v="9.49"/>
    <n v="246.74"/>
  </r>
  <r>
    <n v="311806"/>
    <x v="0"/>
    <x v="12"/>
    <s v="Rotari Brut Rose Trento Pinot Nero"/>
    <x v="0"/>
    <x v="1"/>
    <n v="13.69"/>
    <n v="13.69"/>
    <n v="0"/>
  </r>
  <r>
    <n v="50202"/>
    <x v="2"/>
    <x v="5"/>
    <s v="Goldschlager Swiss Cinnamon Schnapps"/>
    <x v="0"/>
    <x v="200"/>
    <n v="21.99"/>
    <n v="21.99"/>
    <n v="4639.8899999999994"/>
  </r>
  <r>
    <n v="106577"/>
    <x v="0"/>
    <x v="11"/>
    <s v="Feudi di San Gregorio Falanghina del Sannio"/>
    <x v="0"/>
    <x v="7"/>
    <n v="16.989999999999998"/>
    <n v="16.989999999999998"/>
    <n v="101.94"/>
  </r>
  <r>
    <n v="70662"/>
    <x v="2"/>
    <x v="5"/>
    <s v="Dumante Handcrafted Espresso Liqueur"/>
    <x v="0"/>
    <x v="26"/>
    <n v="29.99"/>
    <n v="29.99"/>
    <n v="89.97"/>
  </r>
  <r>
    <n v="341255"/>
    <x v="0"/>
    <x v="16"/>
    <s v="Carson Scott Cabernet Sauvignon"/>
    <x v="0"/>
    <x v="28"/>
    <n v="12.99"/>
    <n v="12.99"/>
    <n v="155.88"/>
  </r>
  <r>
    <n v="336894"/>
    <x v="0"/>
    <x v="21"/>
    <s v="Chateau Rivensan Merlot"/>
    <x v="0"/>
    <x v="42"/>
    <n v="11.99"/>
    <n v="11.99"/>
    <n v="59.95"/>
  </r>
  <r>
    <n v="70497"/>
    <x v="2"/>
    <x v="9"/>
    <s v="Absolut Elyx Vodka"/>
    <x v="0"/>
    <x v="65"/>
    <n v="34.99"/>
    <n v="34.99"/>
    <n v="874.75"/>
  </r>
  <r>
    <n v="311407"/>
    <x v="0"/>
    <x v="25"/>
    <s v="Michlits Werner GmbH Biokult Gruner Veltliner"/>
    <x v="0"/>
    <x v="1"/>
    <n v="15.99"/>
    <n v="15.99"/>
    <n v="0"/>
  </r>
  <r>
    <n v="300547"/>
    <x v="2"/>
    <x v="8"/>
    <s v="Cruzan Tropical Fruit Rum"/>
    <x v="0"/>
    <x v="48"/>
    <n v="10.79"/>
    <n v="10.79"/>
    <n v="43.16"/>
  </r>
  <r>
    <n v="300685"/>
    <x v="2"/>
    <x v="15"/>
    <s v="AVION TEQ SILVER W/2 GOLD RIM GLASSES"/>
    <x v="0"/>
    <x v="88"/>
    <n v="38.99"/>
    <n v="38.99"/>
    <n v="2378.3900000000003"/>
  </r>
  <r>
    <n v="341527"/>
    <x v="0"/>
    <x v="21"/>
    <s v="Lila Wines Rose Red Southern Rhone Blend"/>
    <x v="52"/>
    <x v="1"/>
    <n v="2.79"/>
    <n v="2.79"/>
    <n v="0"/>
  </r>
  <r>
    <n v="394556"/>
    <x v="0"/>
    <x v="10"/>
    <s v="RIBERA DEL DURATON ALTOS DE DURATON"/>
    <x v="0"/>
    <x v="1"/>
    <n v="15.49"/>
    <n v="15.49"/>
    <n v="0"/>
  </r>
  <r>
    <n v="333115"/>
    <x v="0"/>
    <x v="21"/>
    <s v="ANDRE BRUNEL CDR SABINE"/>
    <x v="0"/>
    <x v="1"/>
    <n v="18.489999999999998"/>
    <n v="18.489999999999998"/>
    <n v="0"/>
  </r>
  <r>
    <n v="327971"/>
    <x v="0"/>
    <x v="6"/>
    <s v="MATANZAS CREEK B/V S/BLC"/>
    <x v="0"/>
    <x v="1"/>
    <n v="30.99"/>
    <n v="30.99"/>
    <n v="0"/>
  </r>
  <r>
    <n v="80220"/>
    <x v="0"/>
    <x v="12"/>
    <s v="Tosti Moscato d'Asti Muscat Blanc a Petits Grains"/>
    <x v="0"/>
    <x v="42"/>
    <n v="15.99"/>
    <n v="15.99"/>
    <n v="79.95"/>
  </r>
  <r>
    <n v="304860"/>
    <x v="0"/>
    <x v="16"/>
    <s v="Fog Head Reserve Highland Series Pinot Noir"/>
    <x v="0"/>
    <x v="1"/>
    <n v="15.49"/>
    <n v="15.49"/>
    <n v="0"/>
  </r>
  <r>
    <n v="25313"/>
    <x v="0"/>
    <x v="25"/>
    <s v="Alice White Chardonnay"/>
    <x v="4"/>
    <x v="41"/>
    <n v="11.99"/>
    <n v="11.99"/>
    <n v="11.99"/>
  </r>
  <r>
    <n v="46015"/>
    <x v="0"/>
    <x v="7"/>
    <s v="Tikal Patriota Malbec"/>
    <x v="0"/>
    <x v="23"/>
    <n v="20.99"/>
    <n v="20.99"/>
    <n v="335.84"/>
  </r>
  <r>
    <n v="47112"/>
    <x v="0"/>
    <x v="6"/>
    <s v="Clyde's Chardonnay"/>
    <x v="0"/>
    <x v="11"/>
    <n v="7.69"/>
    <n v="7.69"/>
    <n v="184.56"/>
  </r>
  <r>
    <n v="360449"/>
    <x v="0"/>
    <x v="7"/>
    <s v="Familia Mayol Single Vineyard Malbec"/>
    <x v="0"/>
    <x v="1"/>
    <n v="15.49"/>
    <n v="15.49"/>
    <n v="0"/>
  </r>
  <r>
    <n v="91278"/>
    <x v="1"/>
    <x v="1"/>
    <s v="Bud Light"/>
    <x v="5"/>
    <x v="252"/>
    <n v="1.1200000000000001"/>
    <n v="1.1200000000000001"/>
    <n v="268.8"/>
  </r>
  <r>
    <n v="30123"/>
    <x v="1"/>
    <x v="1"/>
    <s v="GOLDEN COAST OAK MEAD   12/16.9"/>
    <x v="3"/>
    <x v="1"/>
    <n v="12.6"/>
    <n v="12.6"/>
    <n v="0"/>
  </r>
  <r>
    <n v="43121"/>
    <x v="0"/>
    <x v="0"/>
    <s v="Ken Forrester Petit Chenin Blanc"/>
    <x v="0"/>
    <x v="119"/>
    <n v="10.99"/>
    <n v="10.99"/>
    <n v="1362.76"/>
  </r>
  <r>
    <n v="70271"/>
    <x v="2"/>
    <x v="8"/>
    <s v="Coruba Coconut Flavored Rum"/>
    <x v="0"/>
    <x v="49"/>
    <n v="10.29"/>
    <n v="10.29"/>
    <n v="144.06"/>
  </r>
  <r>
    <n v="22371"/>
    <x v="1"/>
    <x v="1"/>
    <s v="Anderson Valley Barney Flats Oatmeal Stout"/>
    <x v="5"/>
    <x v="1"/>
    <n v="2.23"/>
    <n v="2.23"/>
    <n v="0"/>
  </r>
  <r>
    <n v="88900"/>
    <x v="0"/>
    <x v="6"/>
    <s v="Meridian Vineyards Chardonnay"/>
    <x v="4"/>
    <x v="238"/>
    <n v="22.99"/>
    <n v="22.99"/>
    <n v="3356.54"/>
  </r>
  <r>
    <n v="65366"/>
    <x v="2"/>
    <x v="9"/>
    <s v="Stolichnaya Elit Vodka"/>
    <x v="0"/>
    <x v="234"/>
    <n v="58.99"/>
    <n v="58.99"/>
    <n v="6783.85"/>
  </r>
  <r>
    <n v="80384"/>
    <x v="1"/>
    <x v="34"/>
    <s v="Twenty Grand Platinum Vodka"/>
    <x v="0"/>
    <x v="8"/>
    <n v="29.99"/>
    <n v="29.99"/>
    <n v="1409.53"/>
  </r>
  <r>
    <n v="323941"/>
    <x v="0"/>
    <x v="16"/>
    <s v="Three Thieves Bandit Rare Red Blend"/>
    <x v="15"/>
    <x v="27"/>
    <n v="7.19"/>
    <n v="7.19"/>
    <n v="57.52"/>
  </r>
  <r>
    <n v="41154"/>
    <x v="0"/>
    <x v="14"/>
    <s v="Copper &amp; Kings American Craft Brandy"/>
    <x v="0"/>
    <x v="36"/>
    <n v="39.99"/>
    <n v="39.99"/>
    <n v="1319.67"/>
  </r>
  <r>
    <n v="305271"/>
    <x v="0"/>
    <x v="6"/>
    <s v="Paul Hobbs CrossBarn Chardonnay"/>
    <x v="0"/>
    <x v="49"/>
    <n v="29.99"/>
    <n v="29.99"/>
    <n v="419.85999999999996"/>
  </r>
  <r>
    <n v="69850"/>
    <x v="1"/>
    <x v="1"/>
    <s v="BUD ICE 40OZ   NR"/>
    <x v="28"/>
    <x v="1"/>
    <n v="36.71"/>
    <n v="36.71"/>
    <n v="0"/>
  </r>
  <r>
    <n v="71617"/>
    <x v="0"/>
    <x v="11"/>
    <s v="Citra Montepulciano d'Abruzzo"/>
    <x v="4"/>
    <x v="94"/>
    <n v="15.99"/>
    <n v="15.99"/>
    <n v="959.4"/>
  </r>
  <r>
    <n v="27474"/>
    <x v="1"/>
    <x v="1"/>
    <s v="Du Claw Bare Ass Blonde Ale"/>
    <x v="5"/>
    <x v="290"/>
    <n v="1.29"/>
    <n v="1.29"/>
    <n v="260.58"/>
  </r>
  <r>
    <n v="78626"/>
    <x v="0"/>
    <x v="12"/>
    <s v="Martini &amp; Rossi Prosecco Glera"/>
    <x v="20"/>
    <x v="84"/>
    <n v="5.59"/>
    <n v="5.59"/>
    <n v="374.53"/>
  </r>
  <r>
    <n v="319753"/>
    <x v="0"/>
    <x v="0"/>
    <s v="INDWE S/BLC"/>
    <x v="0"/>
    <x v="1"/>
    <n v="16.489999999999998"/>
    <n v="16.489999999999998"/>
    <n v="0"/>
  </r>
  <r>
    <n v="67768"/>
    <x v="0"/>
    <x v="16"/>
    <s v="FAT CAT CAB"/>
    <x v="0"/>
    <x v="1"/>
    <n v="11.99"/>
    <n v="11.99"/>
    <n v="0"/>
  </r>
  <r>
    <n v="80638"/>
    <x v="0"/>
    <x v="6"/>
    <s v="Stags' Leap Winery Chardonnay"/>
    <x v="0"/>
    <x v="7"/>
    <n v="22.99"/>
    <n v="22.99"/>
    <n v="137.94"/>
  </r>
  <r>
    <n v="82717"/>
    <x v="0"/>
    <x v="21"/>
    <s v="Chateau La Croix d'Armens La Roche Mezieres Cotes de Bordeaux Castillon Bordeaux Blend"/>
    <x v="0"/>
    <x v="1"/>
    <n v="13.69"/>
    <n v="13.69"/>
    <n v="0"/>
  </r>
  <r>
    <n v="25222"/>
    <x v="1"/>
    <x v="1"/>
    <s v="Uinta Hop Nosh IPA"/>
    <x v="5"/>
    <x v="21"/>
    <n v="1.72"/>
    <n v="1.72"/>
    <n v="51.6"/>
  </r>
  <r>
    <n v="313251"/>
    <x v="0"/>
    <x v="22"/>
    <s v="JJ PRUM KAB"/>
    <x v="0"/>
    <x v="1"/>
    <n v="23.99"/>
    <n v="23.99"/>
    <n v="0"/>
  </r>
  <r>
    <n v="46140"/>
    <x v="0"/>
    <x v="6"/>
    <s v="Royale Chardonnay"/>
    <x v="0"/>
    <x v="20"/>
    <n v="8.99"/>
    <n v="8.99"/>
    <n v="152.83000000000001"/>
  </r>
  <r>
    <n v="312556"/>
    <x v="0"/>
    <x v="10"/>
    <s v="Quinta das Arcas Conde Villar Loureiro"/>
    <x v="0"/>
    <x v="48"/>
    <n v="9.7899999999999991"/>
    <n v="9.7899999999999991"/>
    <n v="39.159999999999997"/>
  </r>
  <r>
    <n v="4421"/>
    <x v="1"/>
    <x v="1"/>
    <s v="Super Bock"/>
    <x v="10"/>
    <x v="1"/>
    <n v="1.42"/>
    <n v="1.42"/>
    <n v="0"/>
  </r>
  <r>
    <n v="332653"/>
    <x v="0"/>
    <x v="6"/>
    <s v="Waterstone Late Harvest Sauvignon Blanc"/>
    <x v="6"/>
    <x v="15"/>
    <n v="43.99"/>
    <n v="43.99"/>
    <n v="483.89000000000004"/>
  </r>
  <r>
    <n v="322550"/>
    <x v="0"/>
    <x v="11"/>
    <s v="SCARBOLO RAMALTO P/GRIG"/>
    <x v="0"/>
    <x v="1"/>
    <n v="22.99"/>
    <n v="22.99"/>
    <n v="0"/>
  </r>
  <r>
    <n v="71360"/>
    <x v="2"/>
    <x v="8"/>
    <s v="Atlantico Private Cask Rum"/>
    <x v="0"/>
    <x v="45"/>
    <n v="31.99"/>
    <n v="31.99"/>
    <n v="1375.57"/>
  </r>
  <r>
    <n v="345429"/>
    <x v="2"/>
    <x v="9"/>
    <s v="Western Son 10X Distilled Texas Vodka"/>
    <x v="0"/>
    <x v="121"/>
    <n v="17.989999999999998"/>
    <n v="17.989999999999998"/>
    <n v="809.55"/>
  </r>
  <r>
    <n v="29946"/>
    <x v="1"/>
    <x v="1"/>
    <s v="VICTORY HARVEST ALE   6/4NR"/>
    <x v="5"/>
    <x v="1"/>
    <n v="4.41"/>
    <n v="4.41"/>
    <n v="0"/>
  </r>
  <r>
    <n v="392103"/>
    <x v="0"/>
    <x v="21"/>
    <s v="CH LESCALLE BORD SUP"/>
    <x v="0"/>
    <x v="1"/>
    <n v="16.989999999999998"/>
    <n v="16.989999999999998"/>
    <n v="0"/>
  </r>
  <r>
    <n v="411329"/>
    <x v="0"/>
    <x v="11"/>
    <s v="Conti Beretta Delle Venezie IGT Pinot Noir"/>
    <x v="0"/>
    <x v="48"/>
    <n v="6.99"/>
    <n v="6.99"/>
    <n v="27.96"/>
  </r>
  <r>
    <n v="18384"/>
    <x v="0"/>
    <x v="16"/>
    <s v="SNOQUALMIE CAB/MER"/>
    <x v="0"/>
    <x v="1"/>
    <n v="11.99"/>
    <n v="11.99"/>
    <n v="0"/>
  </r>
  <r>
    <n v="305803"/>
    <x v="0"/>
    <x v="11"/>
    <s v="LA MONACESCA MIRUM VERD"/>
    <x v="0"/>
    <x v="1"/>
    <n v="32.99"/>
    <n v="32.99"/>
    <n v="0"/>
  </r>
  <r>
    <n v="118540"/>
    <x v="0"/>
    <x v="0"/>
    <s v="Nederburg Winemaster's Reserve Pinotage"/>
    <x v="0"/>
    <x v="39"/>
    <n v="11.99"/>
    <n v="11.99"/>
    <n v="779.35"/>
  </r>
  <r>
    <n v="307448"/>
    <x v="0"/>
    <x v="3"/>
    <s v="Vina Siegel San Elias Carmenere"/>
    <x v="0"/>
    <x v="1"/>
    <n v="6.79"/>
    <n v="6.79"/>
    <n v="0"/>
  </r>
  <r>
    <n v="78735"/>
    <x v="0"/>
    <x v="10"/>
    <s v="Marques de Caceres Verdejo"/>
    <x v="0"/>
    <x v="95"/>
    <n v="8.99"/>
    <n v="8.99"/>
    <n v="476.47"/>
  </r>
  <r>
    <n v="108707"/>
    <x v="0"/>
    <x v="3"/>
    <s v="SANTA ALICIA RES CAB"/>
    <x v="0"/>
    <x v="1"/>
    <n v="9.7899999999999991"/>
    <n v="9.7899999999999991"/>
    <n v="0"/>
  </r>
  <r>
    <n v="85930"/>
    <x v="0"/>
    <x v="11"/>
    <s v="Mi Amore Red Dolce Cagnina di Romagna Refosco"/>
    <x v="0"/>
    <x v="108"/>
    <n v="12.99"/>
    <n v="12.99"/>
    <n v="363.72"/>
  </r>
  <r>
    <n v="344313"/>
    <x v="2"/>
    <x v="8"/>
    <s v="J. Wray Jamaica Silver Rum"/>
    <x v="15"/>
    <x v="109"/>
    <n v="16.989999999999998"/>
    <n v="16.989999999999998"/>
    <n v="679.59999999999991"/>
  </r>
  <r>
    <n v="344322"/>
    <x v="0"/>
    <x v="11"/>
    <s v="K. Martini &amp; Sohn Rulander Alto Adige   Sudtirol DOC Pinot Grigio"/>
    <x v="0"/>
    <x v="31"/>
    <n v="18.489999999999998"/>
    <n v="18.489999999999998"/>
    <n v="36.979999999999997"/>
  </r>
  <r>
    <n v="49065"/>
    <x v="1"/>
    <x v="32"/>
    <s v="Tim Smiths Climax Moonshine"/>
    <x v="0"/>
    <x v="39"/>
    <n v="26.99"/>
    <n v="26.99"/>
    <n v="1754.35"/>
  </r>
  <r>
    <n v="345170"/>
    <x v="0"/>
    <x v="7"/>
    <s v="Bodega Ruca Malen Reserva Petit Verdot"/>
    <x v="0"/>
    <x v="7"/>
    <n v="18.489999999999998"/>
    <n v="18.489999999999998"/>
    <n v="110.94"/>
  </r>
  <r>
    <n v="325060"/>
    <x v="0"/>
    <x v="10"/>
    <s v="Bodegas Vega Sicilia Valbuena 5ï¿½ Tempranillo"/>
    <x v="0"/>
    <x v="26"/>
    <n v="214.99"/>
    <n v="214.99"/>
    <n v="644.97"/>
  </r>
  <r>
    <n v="48668"/>
    <x v="0"/>
    <x v="14"/>
    <s v="Courvoisier VSOP Fine Cognac"/>
    <x v="15"/>
    <x v="37"/>
    <n v="60.99"/>
    <n v="60.99"/>
    <n v="1097.82"/>
  </r>
  <r>
    <n v="13919"/>
    <x v="0"/>
    <x v="12"/>
    <s v="Henkell Finest Sparkling Brut Chardonnay"/>
    <x v="0"/>
    <x v="178"/>
    <n v="13.99"/>
    <n v="13.99"/>
    <n v="1972.59"/>
  </r>
  <r>
    <n v="15130"/>
    <x v="2"/>
    <x v="2"/>
    <s v="Glenkinchie 12 Year Old Single Malt Scotch Whiskey"/>
    <x v="0"/>
    <x v="177"/>
    <n v="48.99"/>
    <n v="48.99"/>
    <n v="5535.87"/>
  </r>
  <r>
    <n v="322179"/>
    <x v="3"/>
    <x v="19"/>
    <s v="RECANATI YASMIN RED"/>
    <x v="0"/>
    <x v="1"/>
    <n v="12.99"/>
    <n v="12.99"/>
    <n v="0"/>
  </r>
  <r>
    <n v="439940"/>
    <x v="0"/>
    <x v="21"/>
    <s v="Domaine Saint Andre de Figuiere Magali Signature Cotes de Provence Red Southern Rhone Blend"/>
    <x v="0"/>
    <x v="1"/>
    <n v="17.989999999999998"/>
    <n v="17.989999999999998"/>
    <n v="0"/>
  </r>
  <r>
    <n v="44526"/>
    <x v="0"/>
    <x v="14"/>
    <s v="Xante Pear Cognac"/>
    <x v="0"/>
    <x v="42"/>
    <n v="61.99"/>
    <n v="61.99"/>
    <n v="309.95"/>
  </r>
  <r>
    <n v="83321"/>
    <x v="0"/>
    <x v="16"/>
    <s v="Kendall Jackson Vintner's Reserve Zinfandel"/>
    <x v="0"/>
    <x v="314"/>
    <n v="15.99"/>
    <n v="15.99"/>
    <n v="4173.3900000000003"/>
  </r>
  <r>
    <n v="45085"/>
    <x v="0"/>
    <x v="16"/>
    <s v="Linganore Winecellars Blackberry Red Blend"/>
    <x v="0"/>
    <x v="103"/>
    <n v="11.99"/>
    <n v="11.99"/>
    <n v="695.42"/>
  </r>
  <r>
    <n v="82541"/>
    <x v="0"/>
    <x v="11"/>
    <s v="Canti Venezia Pinot Grigio"/>
    <x v="0"/>
    <x v="112"/>
    <n v="13.69"/>
    <n v="13.69"/>
    <n v="205.35"/>
  </r>
  <r>
    <n v="43133"/>
    <x v="2"/>
    <x v="5"/>
    <s v="DeKuyper Orange Curacao Schanpps"/>
    <x v="15"/>
    <x v="274"/>
    <n v="9.7899999999999991"/>
    <n v="9.7899999999999991"/>
    <n v="2290.8599999999997"/>
  </r>
  <r>
    <n v="40373"/>
    <x v="2"/>
    <x v="15"/>
    <s v="Agavero El Original Licor de Tequila"/>
    <x v="0"/>
    <x v="6"/>
    <n v="24.99"/>
    <n v="24.99"/>
    <n v="499.79999999999995"/>
  </r>
  <r>
    <n v="48281"/>
    <x v="2"/>
    <x v="9"/>
    <s v="Zachlawi Sweet Potato Vodka"/>
    <x v="0"/>
    <x v="61"/>
    <n v="28.99"/>
    <n v="28.99"/>
    <n v="637.78"/>
  </r>
  <r>
    <n v="394505"/>
    <x v="0"/>
    <x v="6"/>
    <s v="VINA ROBLES S/BLC"/>
    <x v="0"/>
    <x v="1"/>
    <n v="17.489999999999998"/>
    <n v="17.489999999999998"/>
    <n v="0"/>
  </r>
  <r>
    <n v="72556"/>
    <x v="2"/>
    <x v="26"/>
    <s v="Yellowstone Select Kentucky Straight Bourbon Whiskey 93 Proof"/>
    <x v="0"/>
    <x v="129"/>
    <n v="41.99"/>
    <n v="40.39"/>
    <n v="3554.32"/>
  </r>
  <r>
    <n v="70110"/>
    <x v="2"/>
    <x v="26"/>
    <s v="Jim Beam Jacob's Ghost White Whiskey"/>
    <x v="0"/>
    <x v="5"/>
    <n v="18.989999999999998"/>
    <n v="18.989999999999998"/>
    <n v="170.91"/>
  </r>
  <r>
    <n v="12351"/>
    <x v="0"/>
    <x v="16"/>
    <s v="Chateau Ste. Michelle Cold Creek Vineyard Cabernet Sauvignon"/>
    <x v="0"/>
    <x v="22"/>
    <n v="34.99"/>
    <n v="34.99"/>
    <n v="1084.69"/>
  </r>
  <r>
    <n v="302864"/>
    <x v="0"/>
    <x v="11"/>
    <s v="Della Scala Delle Venezie IGT Pinot Grigio"/>
    <x v="4"/>
    <x v="1"/>
    <n v="14.99"/>
    <n v="14.99"/>
    <n v="0"/>
  </r>
  <r>
    <n v="70362"/>
    <x v="2"/>
    <x v="8"/>
    <s v="Barcardi Maestro de Ron Gran Reserva Rum"/>
    <x v="0"/>
    <x v="107"/>
    <n v="24.99"/>
    <n v="24.99"/>
    <n v="1774.29"/>
  </r>
  <r>
    <n v="340492"/>
    <x v="3"/>
    <x v="19"/>
    <s v="Teperberg Red Moscato Muscat"/>
    <x v="0"/>
    <x v="1"/>
    <n v="10.49"/>
    <n v="10.49"/>
    <n v="0"/>
  </r>
  <r>
    <n v="47207"/>
    <x v="2"/>
    <x v="5"/>
    <s v="Hiram Walker Peach Schnapps"/>
    <x v="15"/>
    <x v="142"/>
    <n v="10.49"/>
    <n v="10.49"/>
    <n v="597.93000000000006"/>
  </r>
  <r>
    <n v="73861"/>
    <x v="2"/>
    <x v="30"/>
    <s v="Jack Daniel's Master Distiller Series No. 1 Tennessee Whiskey"/>
    <x v="0"/>
    <x v="150"/>
    <n v="26.99"/>
    <n v="26.99"/>
    <n v="3454.72"/>
  </r>
  <r>
    <n v="42900"/>
    <x v="0"/>
    <x v="11"/>
    <s v="Bolla Chianti Sangiovese"/>
    <x v="4"/>
    <x v="129"/>
    <n v="16.489999999999998"/>
    <n v="16.489999999999998"/>
    <n v="1451.12"/>
  </r>
  <r>
    <n v="80749"/>
    <x v="0"/>
    <x v="16"/>
    <s v="Turning Leaf Pinot Noir"/>
    <x v="4"/>
    <x v="280"/>
    <n v="14.99"/>
    <n v="14.99"/>
    <n v="2488.34"/>
  </r>
  <r>
    <n v="43574"/>
    <x v="2"/>
    <x v="5"/>
    <s v="DeKuyper Washington Apple Burst Bar Shots"/>
    <x v="0"/>
    <x v="112"/>
    <n v="8.49"/>
    <n v="8.49"/>
    <n v="127.35000000000001"/>
  </r>
  <r>
    <n v="70377"/>
    <x v="2"/>
    <x v="9"/>
    <s v="Godiva Chocolate Raspberry Vodka"/>
    <x v="0"/>
    <x v="83"/>
    <n v="25.99"/>
    <n v="25.99"/>
    <n v="1871.28"/>
  </r>
  <r>
    <n v="28956"/>
    <x v="1"/>
    <x v="1"/>
    <s v="Fatti Stelzer Export"/>
    <x v="3"/>
    <x v="20"/>
    <n v="3.49"/>
    <n v="3.49"/>
    <n v="59.330000000000005"/>
  </r>
  <r>
    <n v="70253"/>
    <x v="2"/>
    <x v="9"/>
    <s v="Ivanabitch Peach Vodka"/>
    <x v="0"/>
    <x v="112"/>
    <n v="12.49"/>
    <n v="12.49"/>
    <n v="187.35"/>
  </r>
  <r>
    <n v="313886"/>
    <x v="0"/>
    <x v="11"/>
    <s v="Il Conte Stella Rosa Black L'Originale Semi Sweet Rare Red Blend"/>
    <x v="52"/>
    <x v="15"/>
    <n v="4.99"/>
    <n v="4.99"/>
    <n v="54.89"/>
  </r>
  <r>
    <n v="83077"/>
    <x v="0"/>
    <x v="16"/>
    <s v="St. Michaels Winery Chocolate Zinfandel"/>
    <x v="6"/>
    <x v="81"/>
    <n v="23.99"/>
    <n v="23.99"/>
    <n v="2183.0899999999997"/>
  </r>
  <r>
    <n v="331948"/>
    <x v="0"/>
    <x v="16"/>
    <s v="Beringer Vineyards The Waymaker Camatta Hills Rare Red Blend"/>
    <x v="0"/>
    <x v="19"/>
    <n v="25.99"/>
    <n v="25.99"/>
    <n v="1975.2399999999998"/>
  </r>
  <r>
    <n v="23805"/>
    <x v="1"/>
    <x v="1"/>
    <s v="Shiner Cold Brew Coffee Ale"/>
    <x v="5"/>
    <x v="252"/>
    <n v="1.31"/>
    <n v="1.31"/>
    <n v="314.40000000000003"/>
  </r>
  <r>
    <n v="29785"/>
    <x v="0"/>
    <x v="25"/>
    <s v="STEEPLE JACK S AUSTRALIA SHZ"/>
    <x v="0"/>
    <x v="1"/>
    <n v="7.99"/>
    <n v="7.99"/>
    <n v="0"/>
  </r>
  <r>
    <n v="69957"/>
    <x v="0"/>
    <x v="16"/>
    <s v="Rashi Extra Heavy Concord"/>
    <x v="0"/>
    <x v="26"/>
    <n v="4.3899999999999997"/>
    <n v="4.3899999999999997"/>
    <n v="13.169999999999998"/>
  </r>
  <r>
    <n v="42780"/>
    <x v="0"/>
    <x v="11"/>
    <s v="Abbazia Santa Anastasia Terre Siciliane IGP Nero d'Avola"/>
    <x v="0"/>
    <x v="1"/>
    <n v="30.99"/>
    <n v="30.99"/>
    <n v="0"/>
  </r>
  <r>
    <n v="29061"/>
    <x v="1"/>
    <x v="1"/>
    <s v="Breckenridge Breck IPA"/>
    <x v="5"/>
    <x v="64"/>
    <n v="1.98"/>
    <n v="1.98"/>
    <n v="83.16"/>
  </r>
  <r>
    <n v="306736"/>
    <x v="0"/>
    <x v="12"/>
    <s v="RJ CAVA BRUT"/>
    <x v="0"/>
    <x v="1"/>
    <n v="13.99"/>
    <n v="13.99"/>
    <n v="0"/>
  </r>
  <r>
    <n v="42899"/>
    <x v="2"/>
    <x v="8"/>
    <s v="Cruzan Guava Rum"/>
    <x v="0"/>
    <x v="34"/>
    <n v="11.99"/>
    <n v="11.99"/>
    <n v="1234.97"/>
  </r>
  <r>
    <n v="23339"/>
    <x v="1"/>
    <x v="1"/>
    <s v="BOULDER VARIETY 2/12"/>
    <x v="5"/>
    <x v="83"/>
    <n v="1.66"/>
    <n v="1.66"/>
    <n v="119.52"/>
  </r>
  <r>
    <n v="326862"/>
    <x v="0"/>
    <x v="11"/>
    <s v="MARRAMIERO MONTPUL DAMA 11"/>
    <x v="0"/>
    <x v="1"/>
    <n v="17.989999999999998"/>
    <n v="17.989999999999998"/>
    <n v="0"/>
  </r>
  <r>
    <n v="11418"/>
    <x v="2"/>
    <x v="23"/>
    <s v="West Cork 10 Year Old Single Malt Irish Whiskey"/>
    <x v="0"/>
    <x v="123"/>
    <n v="37.99"/>
    <n v="37.99"/>
    <n v="3077.19"/>
  </r>
  <r>
    <n v="13082"/>
    <x v="1"/>
    <x v="1"/>
    <s v="SkipJack"/>
    <x v="5"/>
    <x v="64"/>
    <n v="1.88"/>
    <n v="1.88"/>
    <n v="78.959999999999994"/>
  </r>
  <r>
    <n v="99198"/>
    <x v="1"/>
    <x v="1"/>
    <s v="Modelo Especial"/>
    <x v="5"/>
    <x v="25"/>
    <n v="1.37"/>
    <n v="1.37"/>
    <n v="49.320000000000007"/>
  </r>
  <r>
    <n v="70782"/>
    <x v="2"/>
    <x v="5"/>
    <s v="Clement Mahina Coconut Liqueur"/>
    <x v="0"/>
    <x v="61"/>
    <n v="24.99"/>
    <n v="24.99"/>
    <n v="549.78"/>
  </r>
  <r>
    <n v="311575"/>
    <x v="0"/>
    <x v="10"/>
    <s v="CASTELINHO DOURO VINHO TINTO RED"/>
    <x v="0"/>
    <x v="1"/>
    <n v="9.99"/>
    <n v="9.99"/>
    <n v="0"/>
  </r>
  <r>
    <n v="10847"/>
    <x v="0"/>
    <x v="16"/>
    <s v="Markham Estate Grown Cabernet Sauvignon"/>
    <x v="0"/>
    <x v="73"/>
    <n v="31.99"/>
    <n v="31.99"/>
    <n v="1663.48"/>
  </r>
  <r>
    <n v="26809"/>
    <x v="1"/>
    <x v="1"/>
    <s v="Timmermans Pumpkin Lambicus"/>
    <x v="0"/>
    <x v="1"/>
    <n v="12.33"/>
    <n v="12.33"/>
    <n v="0"/>
  </r>
  <r>
    <n v="322005"/>
    <x v="0"/>
    <x v="6"/>
    <s v="Flo Moscato"/>
    <x v="0"/>
    <x v="188"/>
    <n v="11.99"/>
    <n v="11.99"/>
    <n v="1414.82"/>
  </r>
  <r>
    <n v="27405"/>
    <x v="0"/>
    <x v="10"/>
    <s v="JP TINTO RED"/>
    <x v="0"/>
    <x v="1"/>
    <n v="10.99"/>
    <n v="10.99"/>
    <n v="0"/>
  </r>
  <r>
    <n v="414344"/>
    <x v="0"/>
    <x v="6"/>
    <s v="Solomons Island Winery Kiwi Pear Solomons Island Mist Sauvignon Blanc"/>
    <x v="0"/>
    <x v="0"/>
    <n v="11.99"/>
    <n v="11.99"/>
    <n v="119.9"/>
  </r>
  <r>
    <n v="349237"/>
    <x v="0"/>
    <x v="16"/>
    <s v="Firefly Ridge Merlot"/>
    <x v="0"/>
    <x v="1"/>
    <n v="8.99"/>
    <n v="8.99"/>
    <n v="0"/>
  </r>
  <r>
    <n v="27120"/>
    <x v="2"/>
    <x v="2"/>
    <s v="Clan MacGregor Blended Scotch Whiskey"/>
    <x v="2"/>
    <x v="264"/>
    <n v="20.99"/>
    <n v="18.989999999999998"/>
    <n v="4785.4799999999996"/>
  </r>
  <r>
    <n v="76901"/>
    <x v="2"/>
    <x v="2"/>
    <s v="Ancnoc 12 Year Old Highland Single Malt Scotch Whiskey"/>
    <x v="0"/>
    <x v="26"/>
    <n v="43.99"/>
    <n v="43.99"/>
    <n v="131.97"/>
  </r>
  <r>
    <n v="427188"/>
    <x v="0"/>
    <x v="22"/>
    <s v="Schmitt Sohne Funf 5 Sweet Red Rare Red Blend"/>
    <x v="0"/>
    <x v="1"/>
    <n v="6.79"/>
    <n v="6.79"/>
    <n v="0"/>
  </r>
  <r>
    <n v="79792"/>
    <x v="2"/>
    <x v="9"/>
    <s v="Absolut Cherrykran Vodka"/>
    <x v="0"/>
    <x v="48"/>
    <n v="25.99"/>
    <n v="25.99"/>
    <n v="103.96"/>
  </r>
  <r>
    <n v="31836"/>
    <x v="0"/>
    <x v="12"/>
    <s v="Lail Vineyards J. Daniel Cuvee Cabernet Sauvignon"/>
    <x v="0"/>
    <x v="1"/>
    <n v="179.99"/>
    <n v="179.99"/>
    <n v="0"/>
  </r>
  <r>
    <n v="45303"/>
    <x v="2"/>
    <x v="30"/>
    <s v="Canadian Club 12 Year Old Whiskey"/>
    <x v="0"/>
    <x v="12"/>
    <n v="21.99"/>
    <n v="21.99"/>
    <n v="461.78999999999996"/>
  </r>
  <r>
    <n v="74077"/>
    <x v="1"/>
    <x v="32"/>
    <s v="Twin Valley 1794 Maryland Four Grain Rye Whiskey"/>
    <x v="0"/>
    <x v="45"/>
    <n v="59.99"/>
    <n v="59.99"/>
    <n v="2579.5700000000002"/>
  </r>
  <r>
    <n v="339733"/>
    <x v="3"/>
    <x v="19"/>
    <s v="BORGO REALE CHN"/>
    <x v="0"/>
    <x v="1"/>
    <n v="19.690000000000001"/>
    <n v="19.690000000000001"/>
    <n v="0"/>
  </r>
  <r>
    <n v="47917"/>
    <x v="0"/>
    <x v="22"/>
    <s v="SCHLOSSGUT DIEL NAHESTEIN RIES"/>
    <x v="0"/>
    <x v="1"/>
    <n v="26.99"/>
    <n v="26.99"/>
    <n v="0"/>
  </r>
  <r>
    <n v="307219"/>
    <x v="0"/>
    <x v="6"/>
    <s v="BOTA TETRA BOX CHARD"/>
    <x v="7"/>
    <x v="1"/>
    <n v="4.99"/>
    <n v="4.99"/>
    <n v="0"/>
  </r>
  <r>
    <n v="20084"/>
    <x v="1"/>
    <x v="1"/>
    <s v="Golden Road Wolf Among Weeds IPA"/>
    <x v="8"/>
    <x v="47"/>
    <n v="2.57"/>
    <n v="2.57"/>
    <n v="89.949999999999989"/>
  </r>
  <r>
    <n v="72168"/>
    <x v="0"/>
    <x v="25"/>
    <s v="Penfolds Koonunga Hill Shiraz"/>
    <x v="0"/>
    <x v="265"/>
    <n v="13.49"/>
    <n v="13.49"/>
    <n v="2900.35"/>
  </r>
  <r>
    <n v="63428"/>
    <x v="0"/>
    <x v="21"/>
    <s v="Baron Philippe de Rothschild Mouton Cadet Bordeaux Blend"/>
    <x v="0"/>
    <x v="315"/>
    <n v="12.49"/>
    <n v="12.49"/>
    <n v="3197.44"/>
  </r>
  <r>
    <n v="422142"/>
    <x v="0"/>
    <x v="11"/>
    <s v="G.D. Vajra Rosso Langhe DOC Nebbiolo"/>
    <x v="0"/>
    <x v="5"/>
    <n v="14.99"/>
    <n v="14.99"/>
    <n v="134.91"/>
  </r>
  <r>
    <n v="333536"/>
    <x v="0"/>
    <x v="16"/>
    <s v="Black Ink Wines Rare Red Blend"/>
    <x v="0"/>
    <x v="86"/>
    <n v="8.99"/>
    <n v="8.99"/>
    <n v="701.22"/>
  </r>
  <r>
    <n v="83739"/>
    <x v="0"/>
    <x v="16"/>
    <s v="Bogle Vineyards Old Vine Zinfandel"/>
    <x v="0"/>
    <x v="316"/>
    <n v="15.99"/>
    <n v="15.99"/>
    <n v="3757.65"/>
  </r>
  <r>
    <n v="84599"/>
    <x v="0"/>
    <x v="21"/>
    <s v="Le Grand Noir GSM Black Sheep Grenache"/>
    <x v="0"/>
    <x v="317"/>
    <n v="10.49"/>
    <n v="10.49"/>
    <n v="2318.29"/>
  </r>
  <r>
    <n v="335355"/>
    <x v="0"/>
    <x v="14"/>
    <s v="Hennessy V.S.O.P Privilege Cognac"/>
    <x v="6"/>
    <x v="15"/>
    <n v="35.99"/>
    <n v="34.19"/>
    <n v="376.09"/>
  </r>
  <r>
    <n v="76773"/>
    <x v="2"/>
    <x v="23"/>
    <s v="Redbreast Single Pot Still Irish Whiskey Aged 15 Years"/>
    <x v="0"/>
    <x v="64"/>
    <n v="98.99"/>
    <n v="98.99"/>
    <n v="4157.58"/>
  </r>
  <r>
    <n v="11386"/>
    <x v="2"/>
    <x v="26"/>
    <s v="Maryland Club Straight Bourbon Whiskey"/>
    <x v="0"/>
    <x v="69"/>
    <n v="33.99"/>
    <n v="33.99"/>
    <n v="985.71"/>
  </r>
  <r>
    <n v="10432"/>
    <x v="1"/>
    <x v="1"/>
    <s v="Mythos Hellenic Lager"/>
    <x v="10"/>
    <x v="11"/>
    <n v="1.81"/>
    <n v="1.81"/>
    <n v="43.44"/>
  </r>
  <r>
    <n v="399140"/>
    <x v="0"/>
    <x v="7"/>
    <s v="Bodega Flechas de Los Andes Gran Malbec"/>
    <x v="0"/>
    <x v="1"/>
    <n v="18.989999999999998"/>
    <n v="18.989999999999998"/>
    <n v="0"/>
  </r>
  <r>
    <n v="47510"/>
    <x v="2"/>
    <x v="9"/>
    <s v="Vincent Van Gogh Vanilla Vodka"/>
    <x v="0"/>
    <x v="5"/>
    <n v="29.99"/>
    <n v="28.59"/>
    <n v="257.31"/>
  </r>
  <r>
    <n v="26207"/>
    <x v="1"/>
    <x v="1"/>
    <s v="Devils Backbone Pumpkin Hunter Ale"/>
    <x v="5"/>
    <x v="318"/>
    <n v="1.56"/>
    <n v="1.56"/>
    <n v="-28.080000000000002"/>
  </r>
  <r>
    <n v="44199"/>
    <x v="2"/>
    <x v="2"/>
    <s v="Compass Box Hedonism Blended Grain Scotch Whiskey"/>
    <x v="0"/>
    <x v="319"/>
    <n v="141.99"/>
    <n v="141.99"/>
    <n v="26694.120000000003"/>
  </r>
  <r>
    <n v="333749"/>
    <x v="2"/>
    <x v="8"/>
    <s v="Captain Morgan Black Spiced Rum"/>
    <x v="6"/>
    <x v="41"/>
    <n v="9.99"/>
    <n v="9.99"/>
    <n v="9.99"/>
  </r>
  <r>
    <n v="29497"/>
    <x v="1"/>
    <x v="1"/>
    <s v="BIRRA FLEA BASTOLA STRONG RED ALE   750ML"/>
    <x v="0"/>
    <x v="1"/>
    <n v="10.54"/>
    <n v="10.54"/>
    <n v="0"/>
  </r>
  <r>
    <n v="45149"/>
    <x v="0"/>
    <x v="25"/>
    <s v="Thorn Clarke Milton Park Chardonnay"/>
    <x v="0"/>
    <x v="41"/>
    <n v="9.99"/>
    <n v="9.99"/>
    <n v="9.99"/>
  </r>
  <r>
    <n v="46038"/>
    <x v="0"/>
    <x v="16"/>
    <s v="Girard Old Vine Zinfandel"/>
    <x v="0"/>
    <x v="52"/>
    <n v="19.989999999999998"/>
    <n v="19.989999999999998"/>
    <n v="139.92999999999998"/>
  </r>
  <r>
    <n v="77390"/>
    <x v="2"/>
    <x v="5"/>
    <s v="Antcia Masti Sambuca"/>
    <x v="15"/>
    <x v="234"/>
    <n v="16.489999999999998"/>
    <n v="16.489999999999998"/>
    <n v="1896.35"/>
  </r>
  <r>
    <n v="49977"/>
    <x v="1"/>
    <x v="1"/>
    <s v="Long Trail Hopper IPA"/>
    <x v="5"/>
    <x v="26"/>
    <n v="29.41"/>
    <n v="29.41"/>
    <n v="88.23"/>
  </r>
  <r>
    <n v="325491"/>
    <x v="0"/>
    <x v="12"/>
    <s v="Bocelli Extra Dry Prosecco Glera"/>
    <x v="20"/>
    <x v="37"/>
    <n v="5.99"/>
    <n v="5.99"/>
    <n v="107.82000000000001"/>
  </r>
  <r>
    <n v="322769"/>
    <x v="0"/>
    <x v="10"/>
    <s v="Bisci Verdicchio di Matelica"/>
    <x v="0"/>
    <x v="65"/>
    <n v="16.989999999999998"/>
    <n v="16.989999999999998"/>
    <n v="424.74999999999994"/>
  </r>
  <r>
    <n v="152668"/>
    <x v="0"/>
    <x v="16"/>
    <s v="HERON CAL MER"/>
    <x v="0"/>
    <x v="1"/>
    <n v="14.49"/>
    <n v="14.49"/>
    <n v="0"/>
  </r>
  <r>
    <n v="70161"/>
    <x v="2"/>
    <x v="5"/>
    <s v="Heering Coffee Liqueur"/>
    <x v="0"/>
    <x v="0"/>
    <n v="23.99"/>
    <n v="23.99"/>
    <n v="239.89999999999998"/>
  </r>
  <r>
    <n v="317645"/>
    <x v="0"/>
    <x v="11"/>
    <s v="Siema Vineyards Asti Soprano Dolce Asti White Blend"/>
    <x v="0"/>
    <x v="1"/>
    <n v="12.69"/>
    <n v="12.69"/>
    <n v="0"/>
  </r>
  <r>
    <n v="341331"/>
    <x v="0"/>
    <x v="6"/>
    <s v="Stone Hill Estate Bottled Dry White Vidal Blanc"/>
    <x v="0"/>
    <x v="1"/>
    <n v="9.99"/>
    <n v="9.99"/>
    <n v="0"/>
  </r>
  <r>
    <n v="56375"/>
    <x v="0"/>
    <x v="6"/>
    <s v="Schug Sauvignon Blanc"/>
    <x v="0"/>
    <x v="7"/>
    <n v="15.99"/>
    <n v="15.99"/>
    <n v="95.94"/>
  </r>
  <r>
    <n v="43464"/>
    <x v="0"/>
    <x v="25"/>
    <s v="Mitolo Jester Cabernet Sauvignon"/>
    <x v="0"/>
    <x v="92"/>
    <n v="20.99"/>
    <n v="20.99"/>
    <n v="545.74"/>
  </r>
  <r>
    <n v="345420"/>
    <x v="2"/>
    <x v="23"/>
    <s v="Spade &amp; Bushel Limited Edition 10 Year Old Single Malt Irish Whiskey"/>
    <x v="6"/>
    <x v="46"/>
    <n v="37.99"/>
    <n v="37.99"/>
    <n v="2127.44"/>
  </r>
  <r>
    <n v="29469"/>
    <x v="1"/>
    <x v="1"/>
    <s v="SUSQUEHANNA SO WHEAT ALE 4/6 NR"/>
    <x v="5"/>
    <x v="1"/>
    <n v="1.67"/>
    <n v="1.67"/>
    <n v="0"/>
  </r>
  <r>
    <n v="382140"/>
    <x v="0"/>
    <x v="11"/>
    <s v="Farnese Fantini Montepulciano D'Abruzzo DOC"/>
    <x v="4"/>
    <x v="1"/>
    <n v="16.489999999999998"/>
    <n v="16.489999999999998"/>
    <n v="0"/>
  </r>
  <r>
    <n v="338501"/>
    <x v="0"/>
    <x v="21"/>
    <s v="Maison de la Villette Grenache"/>
    <x v="0"/>
    <x v="41"/>
    <n v="11.49"/>
    <n v="11.49"/>
    <n v="11.49"/>
  </r>
  <r>
    <n v="40509"/>
    <x v="0"/>
    <x v="25"/>
    <s v="d'Arenberg d'Arry's Original Shiraz"/>
    <x v="0"/>
    <x v="45"/>
    <n v="18.489999999999998"/>
    <n v="18.489999999999998"/>
    <n v="795.06999999999994"/>
  </r>
  <r>
    <n v="26876"/>
    <x v="1"/>
    <x v="1"/>
    <s v="The Bruery Terreux Oude Tart"/>
    <x v="11"/>
    <x v="7"/>
    <n v="21.21"/>
    <n v="21.21"/>
    <n v="127.26"/>
  </r>
  <r>
    <n v="329550"/>
    <x v="0"/>
    <x v="16"/>
    <s v="Spring Valley Vineyard Frederick Estate Grown Bordeaux Blend"/>
    <x v="0"/>
    <x v="41"/>
    <n v="46.99"/>
    <n v="46.99"/>
    <n v="46.99"/>
  </r>
  <r>
    <n v="80413"/>
    <x v="0"/>
    <x v="20"/>
    <s v="Fabrizia Blood Orange Liqueur"/>
    <x v="0"/>
    <x v="18"/>
    <n v="15.99"/>
    <n v="15.99"/>
    <n v="735.54"/>
  </r>
  <r>
    <n v="14680"/>
    <x v="0"/>
    <x v="21"/>
    <s v="DOM DE LA MORDOREE CDP"/>
    <x v="0"/>
    <x v="1"/>
    <n v="84.99"/>
    <n v="84.99"/>
    <n v="0"/>
  </r>
  <r>
    <n v="348830"/>
    <x v="0"/>
    <x v="10"/>
    <s v="TXAKOLI TXOMIA ETANIZ"/>
    <x v="0"/>
    <x v="1"/>
    <n v="21.99"/>
    <n v="21.99"/>
    <n v="0"/>
  </r>
  <r>
    <n v="28045"/>
    <x v="2"/>
    <x v="30"/>
    <s v="Seagram's Crown Royal Reserve Blended Canadian Whiskey"/>
    <x v="0"/>
    <x v="75"/>
    <n v="42.99"/>
    <n v="42.99"/>
    <n v="4384.9800000000005"/>
  </r>
  <r>
    <n v="45307"/>
    <x v="2"/>
    <x v="2"/>
    <s v="Auchentoshan 21 Year Old Single Malt Scotch Whiskey"/>
    <x v="0"/>
    <x v="69"/>
    <n v="175.99"/>
    <n v="175.99"/>
    <n v="5103.71"/>
  </r>
  <r>
    <n v="84592"/>
    <x v="0"/>
    <x v="12"/>
    <s v="Risata Pink Moscato Muscat"/>
    <x v="0"/>
    <x v="320"/>
    <n v="13.49"/>
    <n v="13.49"/>
    <n v="2671.02"/>
  </r>
  <r>
    <n v="129186"/>
    <x v="0"/>
    <x v="11"/>
    <s v="Castello Banfi Brunello di Montalcino Sangiovese"/>
    <x v="0"/>
    <x v="64"/>
    <n v="60.99"/>
    <n v="60.99"/>
    <n v="2561.58"/>
  </r>
  <r>
    <n v="29696"/>
    <x v="2"/>
    <x v="9"/>
    <s v="Ketel One Vodka"/>
    <x v="24"/>
    <x v="321"/>
    <n v="2.99"/>
    <n v="2.99"/>
    <n v="3166.4100000000003"/>
  </r>
  <r>
    <n v="85766"/>
    <x v="0"/>
    <x v="6"/>
    <s v="La Crema Chardonnay"/>
    <x v="0"/>
    <x v="322"/>
    <n v="21.99"/>
    <n v="21.99"/>
    <n v="15458.97"/>
  </r>
  <r>
    <n v="77539"/>
    <x v="2"/>
    <x v="8"/>
    <s v="Bacardi Mango Fusion Rum"/>
    <x v="15"/>
    <x v="198"/>
    <n v="18.489999999999998"/>
    <n v="18.489999999999998"/>
    <n v="3919.8799999999997"/>
  </r>
  <r>
    <n v="59170"/>
    <x v="2"/>
    <x v="5"/>
    <s v="X Rated Fusion Liqueur"/>
    <x v="0"/>
    <x v="169"/>
    <n v="23.99"/>
    <n v="23.99"/>
    <n v="2518.9499999999998"/>
  </r>
  <r>
    <n v="46627"/>
    <x v="0"/>
    <x v="6"/>
    <s v="14 Hands Hot to Trot White Rare White Blend"/>
    <x v="0"/>
    <x v="59"/>
    <n v="10.99"/>
    <n v="10.99"/>
    <n v="2055.13"/>
  </r>
  <r>
    <n v="12998"/>
    <x v="2"/>
    <x v="26"/>
    <s v="Jim Beam Kentucky Straight Bourbon Whiskey"/>
    <x v="15"/>
    <x v="323"/>
    <n v="23.99"/>
    <n v="23.99"/>
    <n v="12930.609999999999"/>
  </r>
  <r>
    <n v="340203"/>
    <x v="0"/>
    <x v="16"/>
    <s v="Freemark Abbey Fiftieth Reserve Bordeaux Blend"/>
    <x v="0"/>
    <x v="0"/>
    <n v="61.99"/>
    <n v="61.99"/>
    <n v="619.9"/>
  </r>
  <r>
    <n v="52205"/>
    <x v="0"/>
    <x v="22"/>
    <s v="Fitz Ritter Spatlese Gewurztraminer"/>
    <x v="0"/>
    <x v="12"/>
    <n v="22.99"/>
    <n v="22.99"/>
    <n v="482.78999999999996"/>
  </r>
  <r>
    <n v="77329"/>
    <x v="2"/>
    <x v="15"/>
    <s v="Partida Blanco Tequila"/>
    <x v="0"/>
    <x v="112"/>
    <n v="39.99"/>
    <n v="39.99"/>
    <n v="599.85"/>
  </r>
  <r>
    <n v="48518"/>
    <x v="0"/>
    <x v="25"/>
    <s v="WISHING TREE SHIRAZ"/>
    <x v="0"/>
    <x v="1"/>
    <n v="14.99"/>
    <n v="14.99"/>
    <n v="0"/>
  </r>
  <r>
    <n v="87319"/>
    <x v="0"/>
    <x v="6"/>
    <s v="Robert Mondavi Winery Private Selection Sauvignon Blanc"/>
    <x v="0"/>
    <x v="324"/>
    <n v="11.99"/>
    <n v="11.39"/>
    <n v="3041.13"/>
  </r>
  <r>
    <n v="82078"/>
    <x v="0"/>
    <x v="27"/>
    <s v="Cupcake Vineyards Sauvignon Blanc"/>
    <x v="0"/>
    <x v="325"/>
    <n v="11.49"/>
    <n v="9.09"/>
    <n v="5208.57"/>
  </r>
  <r>
    <n v="19194"/>
    <x v="0"/>
    <x v="16"/>
    <s v="Ravenswood Vintners Blend Merlot"/>
    <x v="0"/>
    <x v="99"/>
    <n v="11.49"/>
    <n v="11.49"/>
    <n v="2849.52"/>
  </r>
  <r>
    <n v="71073"/>
    <x v="2"/>
    <x v="9"/>
    <s v="Sobieski Vodka Poland"/>
    <x v="2"/>
    <x v="55"/>
    <n v="25.99"/>
    <n v="25.99"/>
    <n v="3456.6699999999996"/>
  </r>
  <r>
    <n v="375632"/>
    <x v="0"/>
    <x v="11"/>
    <s v="Stellina di Notte Delle Venezie IGT Pinot Grigio"/>
    <x v="0"/>
    <x v="218"/>
    <n v="11.99"/>
    <n v="11.99"/>
    <n v="2733.7200000000003"/>
  </r>
  <r>
    <n v="44446"/>
    <x v="3"/>
    <x v="19"/>
    <s v="Dalton Canaan White Rare White Blend"/>
    <x v="0"/>
    <x v="51"/>
    <n v="13.99"/>
    <n v="13.99"/>
    <n v="979.30000000000007"/>
  </r>
  <r>
    <n v="80857"/>
    <x v="0"/>
    <x v="20"/>
    <s v="Arbor Mist White Pear Pinot Grigio"/>
    <x v="4"/>
    <x v="31"/>
    <n v="8.59"/>
    <n v="5.99"/>
    <n v="11.98"/>
  </r>
  <r>
    <n v="75922"/>
    <x v="0"/>
    <x v="25"/>
    <s v="Yellow Tail Cabernet Sauvignon"/>
    <x v="0"/>
    <x v="99"/>
    <n v="6.79"/>
    <n v="6.79"/>
    <n v="1683.92"/>
  </r>
  <r>
    <n v="79618"/>
    <x v="0"/>
    <x v="17"/>
    <s v="Martini &amp; Rossi Vermouth Extra Dry White Blend"/>
    <x v="4"/>
    <x v="326"/>
    <n v="16.989999999999998"/>
    <n v="16.989999999999998"/>
    <n v="3890.7099999999996"/>
  </r>
  <r>
    <n v="66087"/>
    <x v="0"/>
    <x v="11"/>
    <s v="Santa Cristina (Antinori) Toscana IGT Sangiovese"/>
    <x v="0"/>
    <x v="262"/>
    <n v="12.99"/>
    <n v="12.99"/>
    <n v="3715.14"/>
  </r>
  <r>
    <n v="41327"/>
    <x v="0"/>
    <x v="14"/>
    <s v="St. Remy VSOP Authentic Brandy"/>
    <x v="0"/>
    <x v="310"/>
    <n v="12.99"/>
    <n v="12.99"/>
    <n v="4234.74"/>
  </r>
  <r>
    <n v="13714"/>
    <x v="0"/>
    <x v="27"/>
    <s v="Dog Point Vineyard Pinot Noir"/>
    <x v="0"/>
    <x v="49"/>
    <n v="38.99"/>
    <n v="38.99"/>
    <n v="545.86"/>
  </r>
  <r>
    <n v="7803"/>
    <x v="1"/>
    <x v="1"/>
    <s v="Heineken Lager Beer"/>
    <x v="39"/>
    <x v="327"/>
    <n v="1"/>
    <n v="1"/>
    <n v="875"/>
  </r>
  <r>
    <n v="72339"/>
    <x v="2"/>
    <x v="2"/>
    <s v="Bank Note 5 Year Old Blended Scotch Whiskey"/>
    <x v="0"/>
    <x v="69"/>
    <n v="20.99"/>
    <n v="20.99"/>
    <n v="608.70999999999992"/>
  </r>
  <r>
    <n v="28201"/>
    <x v="1"/>
    <x v="1"/>
    <s v="Ballast Point Even Keel Session IPA Can"/>
    <x v="5"/>
    <x v="91"/>
    <n v="1.29"/>
    <n v="1.29"/>
    <n v="170.28"/>
  </r>
  <r>
    <n v="309840"/>
    <x v="0"/>
    <x v="12"/>
    <s v="Sweet Bitch Moscato Rose Bubbly Muscat"/>
    <x v="0"/>
    <x v="64"/>
    <n v="9.7899999999999991"/>
    <n v="9.7899999999999991"/>
    <n v="411.17999999999995"/>
  </r>
  <r>
    <n v="324102"/>
    <x v="0"/>
    <x v="21"/>
    <s v="Domaine Gerard Fiou Sancerre Sauvignon Blanc"/>
    <x v="0"/>
    <x v="42"/>
    <n v="28.99"/>
    <n v="28.99"/>
    <n v="144.94999999999999"/>
  </r>
  <r>
    <n v="57479"/>
    <x v="0"/>
    <x v="16"/>
    <s v="Frog's Leap Zinfandel"/>
    <x v="0"/>
    <x v="6"/>
    <n v="34.99"/>
    <n v="34.99"/>
    <n v="699.80000000000007"/>
  </r>
  <r>
    <n v="40126"/>
    <x v="0"/>
    <x v="14"/>
    <s v="Paul Masson Grande Amber VS Brandy"/>
    <x v="0"/>
    <x v="328"/>
    <n v="12.49"/>
    <n v="12.49"/>
    <n v="4146.68"/>
  </r>
  <r>
    <n v="231970"/>
    <x v="0"/>
    <x v="10"/>
    <s v="Ego Bodegas Marionette Monastrell"/>
    <x v="0"/>
    <x v="329"/>
    <n v="13.49"/>
    <n v="13.49"/>
    <n v="1929.07"/>
  </r>
  <r>
    <n v="80853"/>
    <x v="0"/>
    <x v="17"/>
    <s v="Gallo Family Vineyards / Gallo of Sonoma Fairbanks Red Port"/>
    <x v="4"/>
    <x v="128"/>
    <n v="10.79"/>
    <n v="10.79"/>
    <n v="1855.8799999999999"/>
  </r>
  <r>
    <n v="46729"/>
    <x v="0"/>
    <x v="6"/>
    <s v="Napa Cellars Chardonnay"/>
    <x v="0"/>
    <x v="1"/>
    <n v="17.489999999999998"/>
    <n v="17.489999999999998"/>
    <n v="0"/>
  </r>
  <r>
    <n v="300672"/>
    <x v="0"/>
    <x v="10"/>
    <s v="Quinta do Zambujeiro Zambujeiro Portuguese Red Blend"/>
    <x v="0"/>
    <x v="112"/>
    <n v="65.989999999999995"/>
    <n v="65.989999999999995"/>
    <n v="989.84999999999991"/>
  </r>
  <r>
    <n v="312999"/>
    <x v="0"/>
    <x v="21"/>
    <s v="Alain De La Treille Sauvignon Blanc"/>
    <x v="0"/>
    <x v="108"/>
    <n v="9.7899999999999991"/>
    <n v="9.7899999999999991"/>
    <n v="274.12"/>
  </r>
  <r>
    <n v="71583"/>
    <x v="2"/>
    <x v="26"/>
    <s v="Woodford Reserve Rye Whiskey"/>
    <x v="0"/>
    <x v="116"/>
    <n v="32.99"/>
    <n v="29.99"/>
    <n v="7917.36"/>
  </r>
  <r>
    <n v="330095"/>
    <x v="0"/>
    <x v="11"/>
    <s v="VISTARINO SANGRE DI GIUDA 13"/>
    <x v="0"/>
    <x v="1"/>
    <n v="19.690000000000001"/>
    <n v="19.690000000000001"/>
    <n v="0"/>
  </r>
  <r>
    <n v="342690"/>
    <x v="0"/>
    <x v="21"/>
    <s v="Leval Sauvignon Blanc"/>
    <x v="0"/>
    <x v="4"/>
    <n v="11.49"/>
    <n v="11.49"/>
    <n v="1930.32"/>
  </r>
  <r>
    <n v="313495"/>
    <x v="0"/>
    <x v="11"/>
    <s v="Santero Moscato &amp; Strawberry Muscat"/>
    <x v="0"/>
    <x v="36"/>
    <n v="12.99"/>
    <n v="12.99"/>
    <n v="428.67"/>
  </r>
  <r>
    <n v="38814"/>
    <x v="2"/>
    <x v="8"/>
    <s v="Castillo Rum Gold"/>
    <x v="15"/>
    <x v="195"/>
    <n v="8.19"/>
    <n v="8.19"/>
    <n v="1990.1699999999998"/>
  </r>
  <r>
    <n v="300615"/>
    <x v="2"/>
    <x v="9"/>
    <s v="Absolut Lime Vodka"/>
    <x v="0"/>
    <x v="330"/>
    <n v="25.99"/>
    <n v="22.99"/>
    <n v="10943.24"/>
  </r>
  <r>
    <n v="80497"/>
    <x v="0"/>
    <x v="6"/>
    <s v="Markham Sauvignon Blanc"/>
    <x v="0"/>
    <x v="331"/>
    <n v="14.99"/>
    <n v="14.99"/>
    <n v="3042.9700000000003"/>
  </r>
  <r>
    <n v="325506"/>
    <x v="0"/>
    <x v="25"/>
    <s v="Shoofly Pinot Noir"/>
    <x v="0"/>
    <x v="81"/>
    <n v="11.49"/>
    <n v="11.49"/>
    <n v="1045.5899999999999"/>
  </r>
  <r>
    <n v="425265"/>
    <x v="0"/>
    <x v="10"/>
    <s v="Casal Garcia Rose Rare Rose Blend"/>
    <x v="0"/>
    <x v="143"/>
    <n v="8.99"/>
    <n v="8.99"/>
    <n v="782.13"/>
  </r>
  <r>
    <n v="43606"/>
    <x v="0"/>
    <x v="10"/>
    <s v="Palacios Remondo La Montesa Crianza Garnacha"/>
    <x v="0"/>
    <x v="1"/>
    <n v="20.99"/>
    <n v="20.99"/>
    <n v="0"/>
  </r>
  <r>
    <n v="46042"/>
    <x v="0"/>
    <x v="10"/>
    <s v="Justino's Madeira Wines"/>
    <x v="0"/>
    <x v="27"/>
    <n v="13.99"/>
    <n v="13.99"/>
    <n v="111.92"/>
  </r>
  <r>
    <n v="26186"/>
    <x v="1"/>
    <x v="1"/>
    <s v="Angry Orchard Tapped Maple Hard Cider"/>
    <x v="5"/>
    <x v="7"/>
    <n v="1.45"/>
    <n v="1.45"/>
    <n v="8.6999999999999993"/>
  </r>
  <r>
    <n v="57665"/>
    <x v="0"/>
    <x v="4"/>
    <s v="Weingut Hirsch Qualitatswein Trocken Gruner Veltliner"/>
    <x v="0"/>
    <x v="95"/>
    <n v="18.489999999999998"/>
    <n v="18.489999999999998"/>
    <n v="979.96999999999991"/>
  </r>
  <r>
    <n v="11894"/>
    <x v="2"/>
    <x v="26"/>
    <s v="Heaven Hill White Label 4 Year Old Kentucky Bourbon Whiskey"/>
    <x v="15"/>
    <x v="332"/>
    <n v="8.2899999999999991"/>
    <n v="8.2899999999999991"/>
    <n v="2047.6299999999999"/>
  </r>
  <r>
    <n v="311908"/>
    <x v="3"/>
    <x v="19"/>
    <s v="Terra Vega Bin no. 948 Cabernet Sauvignon"/>
    <x v="0"/>
    <x v="108"/>
    <n v="10.49"/>
    <n v="10.49"/>
    <n v="293.72000000000003"/>
  </r>
  <r>
    <n v="143294"/>
    <x v="0"/>
    <x v="21"/>
    <s v="Chateau des Leotins Merlot"/>
    <x v="0"/>
    <x v="1"/>
    <n v="8.59"/>
    <n v="8.59"/>
    <n v="0"/>
  </r>
  <r>
    <n v="29234"/>
    <x v="1"/>
    <x v="1"/>
    <s v="BIRRA FLEA BASTOLA STRONG RED ALE   11.20Z"/>
    <x v="10"/>
    <x v="1"/>
    <n v="4.8899999999999997"/>
    <n v="4.8899999999999997"/>
    <n v="0"/>
  </r>
  <r>
    <n v="80457"/>
    <x v="0"/>
    <x v="16"/>
    <s v="The Dreaming Tree Pinot Noir"/>
    <x v="0"/>
    <x v="241"/>
    <n v="14.99"/>
    <n v="14.99"/>
    <n v="4167.22"/>
  </r>
  <r>
    <n v="75639"/>
    <x v="0"/>
    <x v="25"/>
    <s v="Foxhorn Vineyards Pinot Grigio"/>
    <x v="4"/>
    <x v="287"/>
    <n v="8.19"/>
    <n v="8.19"/>
    <n v="1556.1"/>
  </r>
  <r>
    <n v="24287"/>
    <x v="2"/>
    <x v="5"/>
    <s v="Hiram Walker Fruja Mango Liqueur"/>
    <x v="15"/>
    <x v="39"/>
    <n v="10.49"/>
    <n v="10.49"/>
    <n v="681.85"/>
  </r>
  <r>
    <n v="47854"/>
    <x v="2"/>
    <x v="26"/>
    <s v="Michter's US 1 Kentucky Straight Bourbon"/>
    <x v="0"/>
    <x v="46"/>
    <n v="53.99"/>
    <n v="53.99"/>
    <n v="3023.44"/>
  </r>
  <r>
    <n v="51500"/>
    <x v="2"/>
    <x v="9"/>
    <s v="Belvedere Citrus Lemon Vodka"/>
    <x v="0"/>
    <x v="188"/>
    <n v="30.99"/>
    <n v="30.99"/>
    <n v="3656.8199999999997"/>
  </r>
  <r>
    <n v="311307"/>
    <x v="0"/>
    <x v="16"/>
    <s v="THE MASCOT CAB 09"/>
    <x v="0"/>
    <x v="1"/>
    <n v="159.99"/>
    <n v="159.99"/>
    <n v="0"/>
  </r>
  <r>
    <n v="313539"/>
    <x v="0"/>
    <x v="4"/>
    <s v="Traviata Pinot Grigio"/>
    <x v="4"/>
    <x v="1"/>
    <n v="10.49"/>
    <n v="10.49"/>
    <n v="0"/>
  </r>
  <r>
    <n v="71340"/>
    <x v="0"/>
    <x v="11"/>
    <s v="Ecco Domani Terre Siciliane IGT Merlot"/>
    <x v="0"/>
    <x v="333"/>
    <n v="10.79"/>
    <n v="10.79"/>
    <n v="2352.2199999999998"/>
  </r>
  <r>
    <n v="186031"/>
    <x v="0"/>
    <x v="6"/>
    <s v="Castle Rock Chardonnay"/>
    <x v="0"/>
    <x v="10"/>
    <n v="12.69"/>
    <n v="8.99"/>
    <n v="116.87"/>
  </r>
  <r>
    <n v="316002"/>
    <x v="0"/>
    <x v="6"/>
    <s v="FORMATION CHARD"/>
    <x v="0"/>
    <x v="1"/>
    <n v="14.99"/>
    <n v="14.99"/>
    <n v="0"/>
  </r>
  <r>
    <n v="47260"/>
    <x v="2"/>
    <x v="5"/>
    <s v="Southern Comfort"/>
    <x v="6"/>
    <x v="116"/>
    <n v="8.99"/>
    <n v="8.99"/>
    <n v="2373.36"/>
  </r>
  <r>
    <n v="82819"/>
    <x v="0"/>
    <x v="29"/>
    <s v="Gallo Family Vineyards / Gallo of Sonoma Pink Moscato Muscat"/>
    <x v="4"/>
    <x v="29"/>
    <n v="9.99"/>
    <n v="9.99"/>
    <n v="1208.79"/>
  </r>
  <r>
    <n v="42487"/>
    <x v="0"/>
    <x v="12"/>
    <s v="Ruinart Brut Champagne Blanc de Blancs Chardonnay"/>
    <x v="0"/>
    <x v="22"/>
    <n v="74.989999999999995"/>
    <n v="72.39"/>
    <n v="2244.09"/>
  </r>
  <r>
    <n v="432261"/>
    <x v="0"/>
    <x v="21"/>
    <s v="Raphael Mallon Bourgogne Aligote"/>
    <x v="0"/>
    <x v="41"/>
    <n v="14.99"/>
    <n v="14.99"/>
    <n v="14.99"/>
  </r>
  <r>
    <n v="72737"/>
    <x v="2"/>
    <x v="9"/>
    <s v="Reyka Iceland Small Batch Vodka"/>
    <x v="0"/>
    <x v="334"/>
    <n v="21.99"/>
    <n v="19.989999999999998"/>
    <n v="7156.4199999999992"/>
  </r>
  <r>
    <n v="84111"/>
    <x v="0"/>
    <x v="16"/>
    <s v="Beringer Vineyards Main &amp; Vine Cabernet Sauvignon"/>
    <x v="4"/>
    <x v="110"/>
    <n v="13.49"/>
    <n v="12.69"/>
    <n v="2487.2399999999998"/>
  </r>
  <r>
    <n v="44586"/>
    <x v="0"/>
    <x v="25"/>
    <s v="Mr. Riggs The Gaffer Shiraz"/>
    <x v="0"/>
    <x v="0"/>
    <n v="27.99"/>
    <n v="27.99"/>
    <n v="279.89999999999998"/>
  </r>
  <r>
    <n v="29685"/>
    <x v="1"/>
    <x v="1"/>
    <s v="AGAINST THE GRAIN BROWN CANS   16.0Z"/>
    <x v="8"/>
    <x v="1"/>
    <n v="3.47"/>
    <n v="3.47"/>
    <n v="0"/>
  </r>
  <r>
    <n v="11562"/>
    <x v="2"/>
    <x v="5"/>
    <s v="Evan Williams Peach Bourbon Whiskey"/>
    <x v="0"/>
    <x v="12"/>
    <n v="11.49"/>
    <n v="8.99"/>
    <n v="188.79"/>
  </r>
  <r>
    <n v="310018"/>
    <x v="0"/>
    <x v="0"/>
    <s v="Buitenverwachting Beyond Sauvignon Blanc"/>
    <x v="0"/>
    <x v="12"/>
    <n v="11.99"/>
    <n v="11.99"/>
    <n v="251.79"/>
  </r>
  <r>
    <n v="40915"/>
    <x v="0"/>
    <x v="12"/>
    <s v="Cristalino (Jaume Serra) Rose Brut Pinot Noir"/>
    <x v="0"/>
    <x v="101"/>
    <n v="9.7899999999999991"/>
    <n v="9.7899999999999991"/>
    <n v="753.82999999999993"/>
  </r>
  <r>
    <n v="75057"/>
    <x v="2"/>
    <x v="9"/>
    <s v="Pinnacle CranApple Vodka"/>
    <x v="0"/>
    <x v="41"/>
    <n v="10.49"/>
    <n v="10.49"/>
    <n v="10.49"/>
  </r>
  <r>
    <n v="70122"/>
    <x v="2"/>
    <x v="15"/>
    <s v="Don Julio Tequila Blanco"/>
    <x v="0"/>
    <x v="251"/>
    <n v="44.99"/>
    <n v="43.09"/>
    <n v="5817.1500000000005"/>
  </r>
  <r>
    <n v="22683"/>
    <x v="0"/>
    <x v="16"/>
    <s v="Corbett Canyon Cabernet Sauvignon"/>
    <x v="23"/>
    <x v="234"/>
    <n v="14.49"/>
    <n v="14.49"/>
    <n v="1666.3500000000001"/>
  </r>
  <r>
    <n v="72184"/>
    <x v="0"/>
    <x v="25"/>
    <s v="Rosemount Estate Diamond Label Cabernet Sauvignon"/>
    <x v="0"/>
    <x v="129"/>
    <n v="11.99"/>
    <n v="11.99"/>
    <n v="1055.1200000000001"/>
  </r>
  <r>
    <n v="11085"/>
    <x v="1"/>
    <x v="34"/>
    <s v="Iwai Tradition Japanese Whiskey"/>
    <x v="0"/>
    <x v="212"/>
    <n v="62.99"/>
    <n v="62.99"/>
    <n v="11905.11"/>
  </r>
  <r>
    <n v="19364"/>
    <x v="0"/>
    <x v="6"/>
    <s v="Ravenswood Vintners Blend Chardonnay"/>
    <x v="0"/>
    <x v="134"/>
    <n v="11.49"/>
    <n v="10.99"/>
    <n v="2143.0500000000002"/>
  </r>
  <r>
    <n v="1880"/>
    <x v="1"/>
    <x v="1"/>
    <s v="Mike's Hard Lemonade Malt Beverage"/>
    <x v="10"/>
    <x v="335"/>
    <n v="1.59"/>
    <n v="1.59"/>
    <n v="1518.45"/>
  </r>
  <r>
    <n v="421758"/>
    <x v="0"/>
    <x v="16"/>
    <s v="The Other Guys Leese Fitch Pinot Noir"/>
    <x v="0"/>
    <x v="1"/>
    <n v="14.99"/>
    <n v="14.99"/>
    <n v="0"/>
  </r>
  <r>
    <n v="34436"/>
    <x v="2"/>
    <x v="9"/>
    <s v="Three Olives Vodka"/>
    <x v="2"/>
    <x v="195"/>
    <n v="27.99"/>
    <n v="25.99"/>
    <n v="6315.57"/>
  </r>
  <r>
    <n v="29451"/>
    <x v="1"/>
    <x v="1"/>
    <s v="NORTH COAST LE MERLE SAISON   4/6 NR"/>
    <x v="5"/>
    <x v="1"/>
    <n v="3.08"/>
    <n v="3.08"/>
    <n v="0"/>
  </r>
  <r>
    <n v="70174"/>
    <x v="2"/>
    <x v="8"/>
    <s v="Bacardi Peach Red Rum"/>
    <x v="15"/>
    <x v="61"/>
    <n v="18.489999999999998"/>
    <n v="13.99"/>
    <n v="307.78000000000003"/>
  </r>
  <r>
    <n v="81574"/>
    <x v="0"/>
    <x v="17"/>
    <s v="Sheffield Cellars Very Dry Sherry Palomino"/>
    <x v="4"/>
    <x v="29"/>
    <n v="11.99"/>
    <n v="11.99"/>
    <n v="1450.79"/>
  </r>
  <r>
    <n v="43345"/>
    <x v="2"/>
    <x v="9"/>
    <s v="Prairie Organic Handcrafted Vodka"/>
    <x v="0"/>
    <x v="81"/>
    <n v="22.99"/>
    <n v="22.99"/>
    <n v="2092.0899999999997"/>
  </r>
  <r>
    <n v="80091"/>
    <x v="0"/>
    <x v="6"/>
    <s v="Almaden Heritage Moscato Muscat"/>
    <x v="36"/>
    <x v="19"/>
    <n v="19.690000000000001"/>
    <n v="16.989999999999998"/>
    <n v="1291.2399999999998"/>
  </r>
  <r>
    <n v="72140"/>
    <x v="2"/>
    <x v="30"/>
    <s v="Fireball Cinnamon Whiskey"/>
    <x v="2"/>
    <x v="336"/>
    <n v="28.99"/>
    <n v="25.99"/>
    <n v="18790.77"/>
  </r>
  <r>
    <n v="72117"/>
    <x v="0"/>
    <x v="25"/>
    <s v="Greg Norman Australia Estates Cabernet Sauvignon"/>
    <x v="0"/>
    <x v="122"/>
    <n v="13.99"/>
    <n v="13.99"/>
    <n v="2518.1999999999998"/>
  </r>
  <r>
    <n v="303562"/>
    <x v="0"/>
    <x v="21"/>
    <s v="CH D'AUSSIERES VAL DE L'OURS"/>
    <x v="0"/>
    <x v="1"/>
    <n v="26.99"/>
    <n v="26.99"/>
    <n v="0"/>
  </r>
  <r>
    <n v="60011"/>
    <x v="0"/>
    <x v="21"/>
    <s v="Barton &amp; Guestier Passeport Vouvray Chenin Blanc"/>
    <x v="0"/>
    <x v="337"/>
    <n v="12.99"/>
    <n v="12.99"/>
    <n v="3987.9300000000003"/>
  </r>
  <r>
    <n v="44470"/>
    <x v="0"/>
    <x v="16"/>
    <s v="Castle Rock Pinot Noir"/>
    <x v="0"/>
    <x v="162"/>
    <n v="15.49"/>
    <n v="15.49"/>
    <n v="774.5"/>
  </r>
  <r>
    <n v="11762"/>
    <x v="2"/>
    <x v="26"/>
    <s v="Jim Beam Kentucky Straight Bourbon Whiskey"/>
    <x v="2"/>
    <x v="338"/>
    <n v="30.99"/>
    <n v="30.99"/>
    <n v="36444.239999999998"/>
  </r>
  <r>
    <n v="82939"/>
    <x v="0"/>
    <x v="21"/>
    <s v="Chateau Ferran Pessac leognan Sauvignon Blanc"/>
    <x v="0"/>
    <x v="8"/>
    <n v="24.99"/>
    <n v="16.489999999999998"/>
    <n v="775.03"/>
  </r>
  <r>
    <n v="28143"/>
    <x v="1"/>
    <x v="1"/>
    <s v="SHIPYARD IPA VARIETY PACK 12.0"/>
    <x v="5"/>
    <x v="1"/>
    <n v="1.89"/>
    <n v="1.89"/>
    <n v="0"/>
  </r>
  <r>
    <n v="7510"/>
    <x v="1"/>
    <x v="1"/>
    <s v="Flying Dog K 9 Winter Warmer"/>
    <x v="5"/>
    <x v="252"/>
    <n v="1.5"/>
    <n v="1.5"/>
    <n v="360"/>
  </r>
  <r>
    <n v="77585"/>
    <x v="0"/>
    <x v="6"/>
    <s v="Kendall Jackson Vintner's Reserve Chardonnay"/>
    <x v="6"/>
    <x v="339"/>
    <n v="8.49"/>
    <n v="8.49"/>
    <n v="2835.66"/>
  </r>
  <r>
    <n v="306114"/>
    <x v="0"/>
    <x v="10"/>
    <s v="Casa Santos Lima LAB Portuguese Red Blend"/>
    <x v="4"/>
    <x v="1"/>
    <n v="12.69"/>
    <n v="12.69"/>
    <n v="0"/>
  </r>
  <r>
    <n v="319834"/>
    <x v="0"/>
    <x v="25"/>
    <s v="M. Chapoutier Tournon Mathilda Shiraz"/>
    <x v="0"/>
    <x v="49"/>
    <n v="14.99"/>
    <n v="14.99"/>
    <n v="209.86"/>
  </r>
  <r>
    <n v="96784"/>
    <x v="1"/>
    <x v="1"/>
    <s v="NEWCASTLE BROWN ALE 2/12 NR"/>
    <x v="5"/>
    <x v="1"/>
    <n v="1.33"/>
    <n v="1.33"/>
    <n v="0"/>
  </r>
  <r>
    <n v="84077"/>
    <x v="3"/>
    <x v="19"/>
    <s v="Manischewitz Cream Red Concord"/>
    <x v="0"/>
    <x v="171"/>
    <n v="5.59"/>
    <n v="5.59"/>
    <n v="827.31999999999994"/>
  </r>
  <r>
    <n v="400424"/>
    <x v="0"/>
    <x v="16"/>
    <s v="Angeline Winery Pinot Noir"/>
    <x v="0"/>
    <x v="340"/>
    <n v="11.99"/>
    <n v="11.99"/>
    <n v="2469.94"/>
  </r>
  <r>
    <n v="70870"/>
    <x v="2"/>
    <x v="8"/>
    <s v="Malibu Rum Sparkler"/>
    <x v="0"/>
    <x v="52"/>
    <n v="15.99"/>
    <n v="15.99"/>
    <n v="111.93"/>
  </r>
  <r>
    <n v="82732"/>
    <x v="0"/>
    <x v="20"/>
    <s v="Almaden California Mountain Burgundy Pinot Noir"/>
    <x v="36"/>
    <x v="172"/>
    <n v="19.690000000000001"/>
    <n v="16.989999999999998"/>
    <n v="1698.9999999999998"/>
  </r>
  <r>
    <n v="70179"/>
    <x v="2"/>
    <x v="15"/>
    <s v="EL ULTIMO TEQUILA ANEJO"/>
    <x v="0"/>
    <x v="1"/>
    <n v="23.99"/>
    <n v="23.99"/>
    <n v="0"/>
  </r>
  <r>
    <n v="163090"/>
    <x v="0"/>
    <x v="6"/>
    <s v="Duck Pond Pinot Gris"/>
    <x v="0"/>
    <x v="25"/>
    <n v="16.989999999999998"/>
    <n v="16.989999999999998"/>
    <n v="611.64"/>
  </r>
  <r>
    <n v="28602"/>
    <x v="1"/>
    <x v="1"/>
    <s v="DC Brau Brau Pils"/>
    <x v="5"/>
    <x v="341"/>
    <n v="1.84"/>
    <n v="1.84"/>
    <n v="1026.72"/>
  </r>
  <r>
    <n v="85359"/>
    <x v="0"/>
    <x v="20"/>
    <s v="Livingston Cellars Rhine Wine Reserve Rare White Blend"/>
    <x v="23"/>
    <x v="92"/>
    <n v="13.69"/>
    <n v="13.69"/>
    <n v="355.94"/>
  </r>
  <r>
    <n v="43087"/>
    <x v="2"/>
    <x v="5"/>
    <s v="DeKuyper Buttershots Burst Butterscotch Schnapps"/>
    <x v="15"/>
    <x v="342"/>
    <n v="10.29"/>
    <n v="10.29"/>
    <n v="2562.2099999999996"/>
  </r>
  <r>
    <n v="25411"/>
    <x v="1"/>
    <x v="1"/>
    <s v="Greene King Old Speckled Hen English Fine Ale"/>
    <x v="29"/>
    <x v="109"/>
    <n v="2.7"/>
    <n v="2.7"/>
    <n v="108"/>
  </r>
  <r>
    <n v="2330"/>
    <x v="1"/>
    <x v="1"/>
    <s v="Coopers Original Pale Ale"/>
    <x v="5"/>
    <x v="79"/>
    <n v="2.04"/>
    <n v="2.04"/>
    <n v="195.84"/>
  </r>
  <r>
    <n v="75183"/>
    <x v="0"/>
    <x v="6"/>
    <s v="Beringer Vineyards Founders' Estate Chardonnay"/>
    <x v="0"/>
    <x v="343"/>
    <n v="10.99"/>
    <n v="7.99"/>
    <n v="4162.79"/>
  </r>
  <r>
    <n v="42142"/>
    <x v="0"/>
    <x v="7"/>
    <s v="COLONIA LAS LIEBRES BONARDA"/>
    <x v="0"/>
    <x v="1"/>
    <n v="8.99"/>
    <n v="8.99"/>
    <n v="0"/>
  </r>
  <r>
    <n v="424382"/>
    <x v="0"/>
    <x v="6"/>
    <s v="Bully Hill Vineyards Sweet Walter White Rare White Blend"/>
    <x v="0"/>
    <x v="95"/>
    <n v="8.99"/>
    <n v="8.99"/>
    <n v="476.47"/>
  </r>
  <r>
    <n v="104639"/>
    <x v="0"/>
    <x v="12"/>
    <s v="Caves de Grenelle Jules Bertier Premiere Cuvee Blanc de Blancs Brut Methode Traditionnelle Rare White Blend"/>
    <x v="0"/>
    <x v="92"/>
    <n v="10.99"/>
    <n v="10.99"/>
    <n v="285.74"/>
  </r>
  <r>
    <n v="89697"/>
    <x v="0"/>
    <x v="6"/>
    <s v="Boordy Vineyards Chesapeake Icon No. 6 Baltimore Oriole Riesling"/>
    <x v="0"/>
    <x v="302"/>
    <n v="11.99"/>
    <n v="11.99"/>
    <n v="2134.2200000000003"/>
  </r>
  <r>
    <n v="79944"/>
    <x v="0"/>
    <x v="16"/>
    <s v="Kenwood Zinfandel"/>
    <x v="0"/>
    <x v="277"/>
    <n v="16.989999999999998"/>
    <n v="15.19"/>
    <n v="2627.87"/>
  </r>
  <r>
    <n v="71683"/>
    <x v="2"/>
    <x v="26"/>
    <s v="Hudson Baby Bourbon Whiskey"/>
    <x v="0"/>
    <x v="205"/>
    <n v="45.99"/>
    <n v="45.99"/>
    <n v="9060.0300000000007"/>
  </r>
  <r>
    <n v="311033"/>
    <x v="0"/>
    <x v="16"/>
    <s v="ANDREW WILL COLUMBIA VLY CAB/FR 14"/>
    <x v="0"/>
    <x v="1"/>
    <n v="38.99"/>
    <n v="38.99"/>
    <n v="0"/>
  </r>
  <r>
    <n v="88234"/>
    <x v="0"/>
    <x v="6"/>
    <s v="Dancing Bull Winemaker's Reserve Sauvignon Blanc"/>
    <x v="0"/>
    <x v="71"/>
    <n v="10.79"/>
    <n v="10.79"/>
    <n v="1952.9899999999998"/>
  </r>
  <r>
    <n v="332209"/>
    <x v="0"/>
    <x v="12"/>
    <s v="Valdivieso Brut Champagne Blend"/>
    <x v="0"/>
    <x v="42"/>
    <n v="9.7899999999999991"/>
    <n v="9.7899999999999991"/>
    <n v="48.949999999999996"/>
  </r>
  <r>
    <n v="312154"/>
    <x v="0"/>
    <x v="16"/>
    <s v="Bergevin Lane Calico Red Rare Red Blend"/>
    <x v="0"/>
    <x v="7"/>
    <n v="16.489999999999998"/>
    <n v="16.489999999999998"/>
    <n v="98.94"/>
  </r>
  <r>
    <n v="82314"/>
    <x v="0"/>
    <x v="3"/>
    <s v="Root:1 [The Original Ungrafted] Carmenere"/>
    <x v="0"/>
    <x v="286"/>
    <n v="11.49"/>
    <n v="11.49"/>
    <n v="2585.25"/>
  </r>
  <r>
    <n v="56332"/>
    <x v="0"/>
    <x v="16"/>
    <s v="Schug Pinot Noir"/>
    <x v="6"/>
    <x v="10"/>
    <n v="11.99"/>
    <n v="11.99"/>
    <n v="155.87"/>
  </r>
  <r>
    <n v="10297"/>
    <x v="1"/>
    <x v="1"/>
    <s v="SHIPYARD RED IPA   4/6"/>
    <x v="5"/>
    <x v="1"/>
    <n v="1.89"/>
    <n v="1.89"/>
    <n v="0"/>
  </r>
  <r>
    <n v="24692"/>
    <x v="1"/>
    <x v="1"/>
    <s v="BRECKENRIDGE CHRISTMAS 2/5L CAN"/>
    <x v="36"/>
    <x v="1"/>
    <n v="21.63"/>
    <n v="21.63"/>
    <n v="0"/>
  </r>
  <r>
    <n v="402435"/>
    <x v="0"/>
    <x v="6"/>
    <s v="A to Z Wineworks Riesling"/>
    <x v="0"/>
    <x v="84"/>
    <n v="15.99"/>
    <n v="15.99"/>
    <n v="1071.33"/>
  </r>
  <r>
    <n v="80233"/>
    <x v="0"/>
    <x v="17"/>
    <s v="Taylor Wine Company Tawny Port Concord"/>
    <x v="4"/>
    <x v="2"/>
    <n v="11.99"/>
    <n v="11.99"/>
    <n v="2146.21"/>
  </r>
  <r>
    <n v="344373"/>
    <x v="0"/>
    <x v="16"/>
    <s v="Cooper and Thief Cellarmasters Bourbon Barrel Aged Rare Red Blend"/>
    <x v="0"/>
    <x v="122"/>
    <n v="30.99"/>
    <n v="30.99"/>
    <n v="5578.2"/>
  </r>
  <r>
    <n v="80802"/>
    <x v="0"/>
    <x v="16"/>
    <s v="Redwood Creek Pinot Noir"/>
    <x v="4"/>
    <x v="120"/>
    <n v="10.99"/>
    <n v="10.99"/>
    <n v="2406.81"/>
  </r>
  <r>
    <n v="72158"/>
    <x v="0"/>
    <x v="11"/>
    <s v="Kris Terre Siciliane IGT Pinot Noir"/>
    <x v="0"/>
    <x v="127"/>
    <n v="13.69"/>
    <n v="13.69"/>
    <n v="2204.09"/>
  </r>
  <r>
    <n v="80014"/>
    <x v="0"/>
    <x v="16"/>
    <s v="Big House Wine Company Cardinal Zin Beastly Old Vines Zinfandel"/>
    <x v="23"/>
    <x v="44"/>
    <n v="19.989999999999998"/>
    <n v="19.989999999999998"/>
    <n v="1579.2099999999998"/>
  </r>
  <r>
    <n v="82313"/>
    <x v="0"/>
    <x v="16"/>
    <s v="Skyfall Vineyards Cabernet Sauvignon"/>
    <x v="0"/>
    <x v="179"/>
    <n v="14.99"/>
    <n v="14.09"/>
    <n v="1648.53"/>
  </r>
  <r>
    <n v="27197"/>
    <x v="2"/>
    <x v="2"/>
    <s v="Chivas Regal 12 Years Blended Scotch Whiskey"/>
    <x v="0"/>
    <x v="298"/>
    <n v="31.99"/>
    <n v="31.99"/>
    <n v="17658.48"/>
  </r>
  <r>
    <n v="21962"/>
    <x v="0"/>
    <x v="7"/>
    <s v="Bodega Catena Zapata High Mountain Vines Chardonnay"/>
    <x v="0"/>
    <x v="233"/>
    <n v="18.989999999999998"/>
    <n v="18.989999999999998"/>
    <n v="3968.91"/>
  </r>
  <r>
    <n v="71955"/>
    <x v="2"/>
    <x v="8"/>
    <s v="Bacardi Wolf Berry Rum"/>
    <x v="15"/>
    <x v="39"/>
    <n v="18.489999999999998"/>
    <n v="13.99"/>
    <n v="909.35"/>
  </r>
  <r>
    <n v="86751"/>
    <x v="0"/>
    <x v="12"/>
    <s v="Mionetto IL &quot;The&quot; Gentle Sparkling Wine Moscato"/>
    <x v="0"/>
    <x v="33"/>
    <n v="14.49"/>
    <n v="9.99"/>
    <n v="539.46"/>
  </r>
  <r>
    <n v="44361"/>
    <x v="0"/>
    <x v="4"/>
    <s v="Telavi Wine Cellar Marani Tsinandali Estate Bottled Rare White Blend, Rkatsiteli, Mtsvane"/>
    <x v="0"/>
    <x v="1"/>
    <n v="13.99"/>
    <n v="13.99"/>
    <n v="0"/>
  </r>
  <r>
    <n v="84737"/>
    <x v="0"/>
    <x v="16"/>
    <s v="Quilt Cabernet Sauvignon"/>
    <x v="0"/>
    <x v="65"/>
    <n v="38.99"/>
    <n v="38.99"/>
    <n v="974.75"/>
  </r>
  <r>
    <n v="84766"/>
    <x v="0"/>
    <x v="25"/>
    <s v="Yellow Tail Big Bold Rare Red Blend"/>
    <x v="0"/>
    <x v="171"/>
    <n v="7.79"/>
    <n v="7.79"/>
    <n v="1152.92"/>
  </r>
  <r>
    <n v="77307"/>
    <x v="2"/>
    <x v="2"/>
    <s v="Bruichladdich The Classic Laddie Scottish Barley"/>
    <x v="0"/>
    <x v="149"/>
    <n v="58.99"/>
    <n v="58.99"/>
    <n v="5840.01"/>
  </r>
  <r>
    <n v="33430"/>
    <x v="2"/>
    <x v="5"/>
    <s v="Heering Original Cherry"/>
    <x v="0"/>
    <x v="183"/>
    <n v="23.99"/>
    <n v="23.99"/>
    <n v="3814.41"/>
  </r>
  <r>
    <n v="70239"/>
    <x v="2"/>
    <x v="9"/>
    <s v="Smirnoff Fluffed Marshmallow Vodka"/>
    <x v="0"/>
    <x v="74"/>
    <n v="12.79"/>
    <n v="12.79"/>
    <n v="1048.78"/>
  </r>
  <r>
    <n v="404446"/>
    <x v="0"/>
    <x v="20"/>
    <s v="Cribari Cellars &quot;Madeira&quot; Muscat"/>
    <x v="36"/>
    <x v="41"/>
    <n v="19.690000000000001"/>
    <n v="13.49"/>
    <n v="13.49"/>
  </r>
  <r>
    <n v="44431"/>
    <x v="2"/>
    <x v="5"/>
    <s v="Aperol Aperitivo Barbieri"/>
    <x v="0"/>
    <x v="344"/>
    <n v="17.489999999999998"/>
    <n v="17.489999999999998"/>
    <n v="4879.7099999999991"/>
  </r>
  <r>
    <n v="43907"/>
    <x v="2"/>
    <x v="26"/>
    <s v="Wild Turkey Russell's Reserve Small Batch 10 Year Old Kentucky Straight Bourbon Whiskey"/>
    <x v="0"/>
    <x v="110"/>
    <n v="30.99"/>
    <n v="30.99"/>
    <n v="6074.04"/>
  </r>
  <r>
    <n v="312932"/>
    <x v="0"/>
    <x v="21"/>
    <s v="Christian Lauverjat Perle Blanche Sancerre Sauvignon Blanc"/>
    <x v="0"/>
    <x v="77"/>
    <n v="22.99"/>
    <n v="22.99"/>
    <n v="2046.11"/>
  </r>
  <r>
    <n v="42325"/>
    <x v="0"/>
    <x v="25"/>
    <s v="Henry's Drive Pillar Box Red Rare Red Blend"/>
    <x v="0"/>
    <x v="233"/>
    <n v="13.99"/>
    <n v="13.99"/>
    <n v="2923.91"/>
  </r>
  <r>
    <n v="10529"/>
    <x v="2"/>
    <x v="13"/>
    <s v="Jose Cuervo Golden Margarita"/>
    <x v="2"/>
    <x v="198"/>
    <n v="19.489999999999998"/>
    <n v="17.989999999999998"/>
    <n v="3813.8799999999997"/>
  </r>
  <r>
    <n v="81876"/>
    <x v="0"/>
    <x v="29"/>
    <s v="Franzia Sunset Blush Red Blend"/>
    <x v="36"/>
    <x v="14"/>
    <n v="15.49"/>
    <n v="15.49"/>
    <n v="2106.64"/>
  </r>
  <r>
    <n v="107549"/>
    <x v="0"/>
    <x v="6"/>
    <s v="Chateau Montelena Chardonnay"/>
    <x v="0"/>
    <x v="1"/>
    <n v="48.99"/>
    <n v="48.99"/>
    <n v="0"/>
  </r>
  <r>
    <n v="22318"/>
    <x v="1"/>
    <x v="1"/>
    <s v="Rogue Nation Brutal IPA"/>
    <x v="5"/>
    <x v="1"/>
    <n v="1.55"/>
    <n v="1.55"/>
    <n v="0"/>
  </r>
  <r>
    <n v="29941"/>
    <x v="1"/>
    <x v="1"/>
    <s v="QUEEN BOHEMIAN RHASPSODY  11.2OZ"/>
    <x v="10"/>
    <x v="1"/>
    <n v="57.58"/>
    <n v="57.58"/>
    <n v="0"/>
  </r>
  <r>
    <n v="53171"/>
    <x v="0"/>
    <x v="16"/>
    <s v="Two Vines Cabernet Sauvignon"/>
    <x v="0"/>
    <x v="26"/>
    <n v="8.59"/>
    <n v="5.99"/>
    <n v="17.97"/>
  </r>
  <r>
    <n v="77026"/>
    <x v="2"/>
    <x v="9"/>
    <s v="Smirnoff Pomegranate Vodka"/>
    <x v="15"/>
    <x v="1"/>
    <n v="15.99"/>
    <n v="15.99"/>
    <n v="0"/>
  </r>
  <r>
    <n v="75175"/>
    <x v="0"/>
    <x v="16"/>
    <s v="Beringer Vineyards Founders' Estate Merlot"/>
    <x v="0"/>
    <x v="229"/>
    <n v="10.99"/>
    <n v="9.89"/>
    <n v="2858.21"/>
  </r>
  <r>
    <n v="72585"/>
    <x v="1"/>
    <x v="32"/>
    <s v="Jack Daniel's 125th Anniversary Of The Red Dog Saloon Tennessee Sour Mash Whiskey"/>
    <x v="0"/>
    <x v="20"/>
    <n v="26.99"/>
    <n v="26.99"/>
    <n v="458.83"/>
  </r>
  <r>
    <n v="302570"/>
    <x v="0"/>
    <x v="0"/>
    <s v="KANONKOP KADETTE"/>
    <x v="0"/>
    <x v="1"/>
    <n v="14.99"/>
    <n v="14.99"/>
    <n v="0"/>
  </r>
  <r>
    <n v="30020"/>
    <x v="1"/>
    <x v="1"/>
    <s v="Snow Pants Oatmeal Stout"/>
    <x v="5"/>
    <x v="86"/>
    <n v="2.0299999999999998"/>
    <n v="2.0299999999999998"/>
    <n v="158.33999999999997"/>
  </r>
  <r>
    <n v="333604"/>
    <x v="0"/>
    <x v="10"/>
    <s v="Nortico Alvarinho"/>
    <x v="0"/>
    <x v="26"/>
    <n v="14.99"/>
    <n v="14.99"/>
    <n v="44.97"/>
  </r>
  <r>
    <n v="341309"/>
    <x v="0"/>
    <x v="4"/>
    <s v="LAURENZ V FRIENDLY GR VELT"/>
    <x v="0"/>
    <x v="1"/>
    <n v="24.99"/>
    <n v="24.99"/>
    <n v="0"/>
  </r>
  <r>
    <n v="313871"/>
    <x v="0"/>
    <x v="10"/>
    <s v="Casal Garcia Sweet Trajadura"/>
    <x v="0"/>
    <x v="201"/>
    <n v="8.99"/>
    <n v="8.99"/>
    <n v="1159.71"/>
  </r>
  <r>
    <n v="12385"/>
    <x v="1"/>
    <x v="1"/>
    <s v="Boulevard Tank 7 Farmhouse Ale"/>
    <x v="5"/>
    <x v="345"/>
    <n v="1.81"/>
    <n v="1.81"/>
    <n v="398.2"/>
  </r>
  <r>
    <n v="120782"/>
    <x v="3"/>
    <x v="19"/>
    <s v="GOLAN HEIGHTS YARDEN GALILEE CAB"/>
    <x v="0"/>
    <x v="1"/>
    <n v="29.99"/>
    <n v="29.99"/>
    <n v="0"/>
  </r>
  <r>
    <n v="49280"/>
    <x v="2"/>
    <x v="8"/>
    <s v="Ron Zacapa 23 Rum"/>
    <x v="0"/>
    <x v="192"/>
    <n v="46.99"/>
    <n v="46.99"/>
    <n v="12170.41"/>
  </r>
  <r>
    <n v="73263"/>
    <x v="2"/>
    <x v="5"/>
    <s v="Jagermeister"/>
    <x v="33"/>
    <x v="346"/>
    <n v="4.29"/>
    <n v="4.29"/>
    <n v="8974.68"/>
  </r>
  <r>
    <n v="341524"/>
    <x v="0"/>
    <x v="27"/>
    <s v="Lila Wines Sauvignon Blanc"/>
    <x v="52"/>
    <x v="1"/>
    <n v="2.79"/>
    <n v="2.79"/>
    <n v="0"/>
  </r>
  <r>
    <n v="94340"/>
    <x v="1"/>
    <x v="1"/>
    <s v="Miller Sharps Non Alcoholic Beer"/>
    <x v="5"/>
    <x v="153"/>
    <n v="0.95"/>
    <n v="0.95"/>
    <n v="182.39999999999998"/>
  </r>
  <r>
    <n v="81448"/>
    <x v="0"/>
    <x v="6"/>
    <s v="Smoking Loon The Original Sauvignon Blanc"/>
    <x v="0"/>
    <x v="347"/>
    <n v="10.79"/>
    <n v="9.2899999999999991"/>
    <n v="2285.3399999999997"/>
  </r>
  <r>
    <n v="70706"/>
    <x v="2"/>
    <x v="26"/>
    <s v="Wild Turkey Master's Keep Batch No.1 17 Year Bourbon"/>
    <x v="0"/>
    <x v="181"/>
    <n v="134.99"/>
    <n v="134.99"/>
    <n v="11609.140000000001"/>
  </r>
  <r>
    <n v="16420"/>
    <x v="2"/>
    <x v="23"/>
    <s v="Jameson Original Irish Whiskey"/>
    <x v="6"/>
    <x v="348"/>
    <n v="15.99"/>
    <n v="15.99"/>
    <n v="9338.16"/>
  </r>
  <r>
    <n v="27502"/>
    <x v="2"/>
    <x v="2"/>
    <s v="Johnnie Walker Black Label Blended Scotch Whiskey"/>
    <x v="0"/>
    <x v="349"/>
    <n v="34.99"/>
    <n v="34.99"/>
    <n v="39958.58"/>
  </r>
  <r>
    <n v="310990"/>
    <x v="0"/>
    <x v="10"/>
    <s v="OPERA PRIMA TEMP"/>
    <x v="0"/>
    <x v="1"/>
    <n v="6.79"/>
    <n v="6.79"/>
    <n v="0"/>
  </r>
  <r>
    <n v="323710"/>
    <x v="0"/>
    <x v="10"/>
    <s v="Campo Viejo Garnacha"/>
    <x v="0"/>
    <x v="129"/>
    <n v="13.99"/>
    <n v="12.79"/>
    <n v="1125.52"/>
  </r>
  <r>
    <n v="24414"/>
    <x v="2"/>
    <x v="15"/>
    <s v="Espolon Anejo Tequila"/>
    <x v="0"/>
    <x v="45"/>
    <n v="28.99"/>
    <n v="28.99"/>
    <n v="1246.57"/>
  </r>
  <r>
    <n v="300616"/>
    <x v="0"/>
    <x v="20"/>
    <s v="Bota Box Bota Brick Pinot Noir"/>
    <x v="4"/>
    <x v="43"/>
    <n v="12.99"/>
    <n v="11.49"/>
    <n v="310.23"/>
  </r>
  <r>
    <n v="27146"/>
    <x v="2"/>
    <x v="2"/>
    <s v="Glenmorangie 10 Year Old Original Scotch Whiskey"/>
    <x v="0"/>
    <x v="350"/>
    <n v="41.99"/>
    <n v="41.99"/>
    <n v="15536.300000000001"/>
  </r>
  <r>
    <n v="87718"/>
    <x v="0"/>
    <x v="12"/>
    <s v="Piper Sonoma Brut Champagne Blend"/>
    <x v="0"/>
    <x v="351"/>
    <n v="17.989999999999998"/>
    <n v="17.989999999999998"/>
    <n v="7555.7999999999993"/>
  </r>
  <r>
    <n v="74875"/>
    <x v="2"/>
    <x v="15"/>
    <s v="Patron Barrel Select Anejo Tequila"/>
    <x v="0"/>
    <x v="92"/>
    <n v="66.989999999999995"/>
    <n v="66.989999999999995"/>
    <n v="1741.7399999999998"/>
  </r>
  <r>
    <n v="81111"/>
    <x v="0"/>
    <x v="7"/>
    <s v="Concha y Toro Frontera Malbec"/>
    <x v="4"/>
    <x v="257"/>
    <n v="9.7899999999999991"/>
    <n v="9.7899999999999991"/>
    <n v="3876.8399999999997"/>
  </r>
  <r>
    <n v="90581"/>
    <x v="1"/>
    <x v="1"/>
    <s v="Miller High Life"/>
    <x v="5"/>
    <x v="22"/>
    <n v="20.99"/>
    <n v="20.99"/>
    <n v="650.68999999999994"/>
  </r>
  <r>
    <n v="12785"/>
    <x v="2"/>
    <x v="26"/>
    <s v="Evan Williams 7 Year Old Sour Mash Kentucky Straight Bourbon Whiskey"/>
    <x v="15"/>
    <x v="352"/>
    <n v="12.79"/>
    <n v="12.79"/>
    <n v="4374.1799999999994"/>
  </r>
  <r>
    <n v="13188"/>
    <x v="0"/>
    <x v="25"/>
    <s v="Yellow Tail Shiraz, Cabernet Sauvignon"/>
    <x v="0"/>
    <x v="353"/>
    <n v="6.79"/>
    <n v="6.79"/>
    <n v="2166.0100000000002"/>
  </r>
  <r>
    <n v="87025"/>
    <x v="0"/>
    <x v="29"/>
    <s v="Beringer Vineyards Fresh &amp; Juicy White Merlot"/>
    <x v="4"/>
    <x v="44"/>
    <n v="13.49"/>
    <n v="10.99"/>
    <n v="868.21"/>
  </r>
  <r>
    <n v="407887"/>
    <x v="0"/>
    <x v="16"/>
    <s v="Sean Minor Four Bears Cabernet Sauvignon"/>
    <x v="0"/>
    <x v="41"/>
    <n v="13.99"/>
    <n v="10.49"/>
    <n v="10.49"/>
  </r>
  <r>
    <n v="81665"/>
    <x v="0"/>
    <x v="25"/>
    <s v="19 Crimes The Banished Dark Red Rare Red Blend"/>
    <x v="0"/>
    <x v="354"/>
    <n v="10.99"/>
    <n v="10.99"/>
    <n v="5110.3500000000004"/>
  </r>
  <r>
    <n v="125725"/>
    <x v="0"/>
    <x v="14"/>
    <s v="Paul Masson Grande Amber VS Brandy"/>
    <x v="33"/>
    <x v="106"/>
    <n v="2.59"/>
    <n v="2.59"/>
    <n v="165.76"/>
  </r>
  <r>
    <n v="422118"/>
    <x v="0"/>
    <x v="0"/>
    <s v="Jam Jar Sweet Shiraz"/>
    <x v="0"/>
    <x v="355"/>
    <n v="11.99"/>
    <n v="11.99"/>
    <n v="5047.79"/>
  </r>
  <r>
    <n v="35432"/>
    <x v="2"/>
    <x v="9"/>
    <s v="Finlandia Vodka"/>
    <x v="2"/>
    <x v="314"/>
    <n v="27.99"/>
    <n v="27.99"/>
    <n v="7305.3899999999994"/>
  </r>
  <r>
    <n v="80738"/>
    <x v="0"/>
    <x v="6"/>
    <s v="Barefoot Cellars Delightfully Crisp Sauvignon Blanc"/>
    <x v="0"/>
    <x v="352"/>
    <n v="8.49"/>
    <n v="8.49"/>
    <n v="2903.58"/>
  </r>
  <r>
    <n v="71783"/>
    <x v="1"/>
    <x v="32"/>
    <s v="Bullshine Elderberry Flavored Whiskey"/>
    <x v="0"/>
    <x v="68"/>
    <n v="28.99"/>
    <n v="28.99"/>
    <n v="1826.37"/>
  </r>
  <r>
    <n v="308870"/>
    <x v="0"/>
    <x v="16"/>
    <s v="WILLIAMETTE VALLEY P/NOIR"/>
    <x v="0"/>
    <x v="1"/>
    <n v="30.99"/>
    <n v="30.99"/>
    <n v="0"/>
  </r>
  <r>
    <n v="70005"/>
    <x v="2"/>
    <x v="2"/>
    <s v="Highland Park 18 Year Old Single Malt Scotch Whiskey"/>
    <x v="0"/>
    <x v="55"/>
    <n v="132.99"/>
    <n v="132.99"/>
    <n v="17687.670000000002"/>
  </r>
  <r>
    <n v="323556"/>
    <x v="0"/>
    <x v="16"/>
    <s v="Jason Stephens Winery Estate Cabernet Sauvignon"/>
    <x v="0"/>
    <x v="1"/>
    <n v="18.489999999999998"/>
    <n v="18.489999999999998"/>
    <n v="0"/>
  </r>
  <r>
    <n v="428671"/>
    <x v="0"/>
    <x v="16"/>
    <s v="Soter Mineral Springs Ranch Pinot Noir"/>
    <x v="0"/>
    <x v="1"/>
    <n v="72.989999999999995"/>
    <n v="72.989999999999995"/>
    <n v="0"/>
  </r>
  <r>
    <n v="89753"/>
    <x v="0"/>
    <x v="29"/>
    <s v="Beringer Vineyards Fruity &amp; Refreshing White Zinfandel"/>
    <x v="0"/>
    <x v="356"/>
    <n v="7.49"/>
    <n v="7.49"/>
    <n v="7759.64"/>
  </r>
  <r>
    <n v="57584"/>
    <x v="2"/>
    <x v="8"/>
    <s v="Malibu Coconut Rum"/>
    <x v="2"/>
    <x v="357"/>
    <n v="32.99"/>
    <n v="32.99"/>
    <n v="13294.970000000001"/>
  </r>
  <r>
    <n v="75470"/>
    <x v="2"/>
    <x v="26"/>
    <s v="Woodford Reserve Distiller's Select Kentucky Straight Bourbon Whiskey"/>
    <x v="2"/>
    <x v="358"/>
    <n v="65.989999999999995"/>
    <n v="59.99"/>
    <n v="26515.58"/>
  </r>
  <r>
    <n v="88811"/>
    <x v="0"/>
    <x v="6"/>
    <s v="Franciscan Estate Chardonnay"/>
    <x v="0"/>
    <x v="261"/>
    <n v="16.989999999999998"/>
    <n v="16.989999999999998"/>
    <n v="4842.1499999999996"/>
  </r>
  <r>
    <n v="80772"/>
    <x v="0"/>
    <x v="17"/>
    <s v="Paul Masson Madeira Carmenere"/>
    <x v="0"/>
    <x v="332"/>
    <n v="4.99"/>
    <n v="4.99"/>
    <n v="1232.53"/>
  </r>
  <r>
    <n v="416304"/>
    <x v="0"/>
    <x v="6"/>
    <s v="Milbrandt Vineyards Traditions Riesling"/>
    <x v="0"/>
    <x v="52"/>
    <n v="13.99"/>
    <n v="13.99"/>
    <n v="97.93"/>
  </r>
  <r>
    <n v="77506"/>
    <x v="2"/>
    <x v="9"/>
    <s v="Grey Goose le Melon Vodka"/>
    <x v="15"/>
    <x v="154"/>
    <n v="39.99"/>
    <n v="39.99"/>
    <n v="3319.17"/>
  </r>
  <r>
    <n v="23612"/>
    <x v="0"/>
    <x v="16"/>
    <s v="Sequoia Grove Cabernet Sauvignon"/>
    <x v="0"/>
    <x v="122"/>
    <n v="39.99"/>
    <n v="39.99"/>
    <n v="7198.2000000000007"/>
  </r>
  <r>
    <n v="79380"/>
    <x v="2"/>
    <x v="15"/>
    <s v="Ilegal Joven Mezcal"/>
    <x v="0"/>
    <x v="66"/>
    <n v="36.99"/>
    <n v="36.99"/>
    <n v="1405.6200000000001"/>
  </r>
  <r>
    <n v="347825"/>
    <x v="2"/>
    <x v="8"/>
    <s v="Cruzan Rum Light Aged"/>
    <x v="15"/>
    <x v="223"/>
    <n v="15.99"/>
    <n v="15.99"/>
    <n v="2670.33"/>
  </r>
  <r>
    <n v="334530"/>
    <x v="2"/>
    <x v="15"/>
    <s v="El Silencio Mezcal Espadin"/>
    <x v="0"/>
    <x v="45"/>
    <n v="30.99"/>
    <n v="30.99"/>
    <n v="1332.57"/>
  </r>
  <r>
    <n v="9598"/>
    <x v="1"/>
    <x v="1"/>
    <s v="Nostradomus Belgian Brown Ale"/>
    <x v="11"/>
    <x v="1"/>
    <n v="10.27"/>
    <n v="10.27"/>
    <n v="0"/>
  </r>
  <r>
    <n v="88374"/>
    <x v="0"/>
    <x v="6"/>
    <s v="Simi Chardonnay"/>
    <x v="0"/>
    <x v="359"/>
    <n v="17.489999999999998"/>
    <n v="17.489999999999998"/>
    <n v="9024.8399999999983"/>
  </r>
  <r>
    <n v="47486"/>
    <x v="0"/>
    <x v="6"/>
    <s v="Black Box Riesling"/>
    <x v="23"/>
    <x v="102"/>
    <n v="23.99"/>
    <n v="22.69"/>
    <n v="2632.04"/>
  </r>
  <r>
    <n v="32077"/>
    <x v="2"/>
    <x v="28"/>
    <s v="Tanqueray Imported London Dry Gin"/>
    <x v="0"/>
    <x v="360"/>
    <n v="20.99"/>
    <n v="18.989999999999998"/>
    <n v="11678.849999999999"/>
  </r>
  <r>
    <n v="18694"/>
    <x v="2"/>
    <x v="2"/>
    <s v="Deanston 12 Year Old Highland Single Malt Scotch Whiskey"/>
    <x v="0"/>
    <x v="7"/>
    <n v="62.99"/>
    <n v="62.99"/>
    <n v="377.94"/>
  </r>
  <r>
    <n v="81033"/>
    <x v="2"/>
    <x v="2"/>
    <s v="Auchentoshan American Oak Triple Distilled Single Malt Scotch Whiskey"/>
    <x v="0"/>
    <x v="165"/>
    <n v="27.99"/>
    <n v="24.99"/>
    <n v="5897.6399999999994"/>
  </r>
  <r>
    <n v="70396"/>
    <x v="2"/>
    <x v="9"/>
    <s v="Blue Ice American Potato Vodka"/>
    <x v="0"/>
    <x v="142"/>
    <n v="18.989999999999998"/>
    <n v="18.989999999999998"/>
    <n v="1082.4299999999998"/>
  </r>
  <r>
    <n v="82167"/>
    <x v="0"/>
    <x v="21"/>
    <s v="Chateau Lamouroux Graves Sauvignon Blanc"/>
    <x v="0"/>
    <x v="361"/>
    <n v="14.99"/>
    <n v="14.99"/>
    <n v="2758.16"/>
  </r>
  <r>
    <n v="330210"/>
    <x v="0"/>
    <x v="6"/>
    <s v="CASTARO MER"/>
    <x v="0"/>
    <x v="1"/>
    <n v="16.489999999999998"/>
    <n v="16.489999999999998"/>
    <n v="0"/>
  </r>
  <r>
    <n v="84707"/>
    <x v="0"/>
    <x v="12"/>
    <s v="Moet &amp; Chandon Imperial Brut Reserve Champagne Brut Champagne Blend"/>
    <x v="0"/>
    <x v="362"/>
    <n v="55.99"/>
    <n v="46.99"/>
    <n v="24857.710000000003"/>
  </r>
  <r>
    <n v="31105"/>
    <x v="1"/>
    <x v="1"/>
    <s v="Angry Orchard Orchard's Edge Knotty Pear Hard Cider"/>
    <x v="5"/>
    <x v="208"/>
    <n v="1.6"/>
    <n v="1.6"/>
    <n v="412.8"/>
  </r>
  <r>
    <n v="87139"/>
    <x v="0"/>
    <x v="21"/>
    <s v="ETOILES DE MONDORION ST EMILION '09"/>
    <x v="0"/>
    <x v="1"/>
    <n v="23.99"/>
    <n v="23.99"/>
    <n v="0"/>
  </r>
  <r>
    <n v="353892"/>
    <x v="0"/>
    <x v="3"/>
    <s v="Sweet Bitch Smooth &amp; Fruity Chardonnay"/>
    <x v="0"/>
    <x v="3"/>
    <n v="7.99"/>
    <n v="7.99"/>
    <n v="151.81"/>
  </r>
  <r>
    <n v="348708"/>
    <x v="0"/>
    <x v="27"/>
    <s v="Anna's Way Pinot Gris"/>
    <x v="0"/>
    <x v="215"/>
    <n v="11.39"/>
    <n v="11.39"/>
    <n v="3371.44"/>
  </r>
  <r>
    <n v="44024"/>
    <x v="0"/>
    <x v="16"/>
    <s v="Cakebread Cellars Merlot"/>
    <x v="0"/>
    <x v="117"/>
    <n v="58.99"/>
    <n v="58.99"/>
    <n v="8671.5300000000007"/>
  </r>
  <r>
    <n v="54836"/>
    <x v="0"/>
    <x v="11"/>
    <s v="VogaItalia Pinot Grigio"/>
    <x v="0"/>
    <x v="363"/>
    <n v="10.49"/>
    <n v="10.49"/>
    <n v="6419.88"/>
  </r>
  <r>
    <n v="334107"/>
    <x v="0"/>
    <x v="0"/>
    <s v="Diemersfontein The Pinotage"/>
    <x v="0"/>
    <x v="1"/>
    <n v="17.989999999999998"/>
    <n v="17.989999999999998"/>
    <n v="0"/>
  </r>
  <r>
    <n v="84430"/>
    <x v="0"/>
    <x v="16"/>
    <s v="Dark Horse The Original Pinot Noir"/>
    <x v="0"/>
    <x v="243"/>
    <n v="9.49"/>
    <n v="9.49"/>
    <n v="3966.82"/>
  </r>
  <r>
    <n v="47950"/>
    <x v="2"/>
    <x v="8"/>
    <s v="Ron Zacapa XO Solera Gran Reserva Especial Rum"/>
    <x v="0"/>
    <x v="104"/>
    <n v="76.989999999999995"/>
    <n v="76.989999999999995"/>
    <n v="3156.5899999999997"/>
  </r>
  <r>
    <n v="308235"/>
    <x v="0"/>
    <x v="16"/>
    <s v="Daou Vineyards Cabernet Sauvignon"/>
    <x v="0"/>
    <x v="37"/>
    <n v="27.99"/>
    <n v="27.99"/>
    <n v="503.82"/>
  </r>
  <r>
    <n v="15458"/>
    <x v="0"/>
    <x v="11"/>
    <s v="Casa Vinicola Canella Bellini Wine Cocktail White Blend"/>
    <x v="0"/>
    <x v="48"/>
    <n v="14.49"/>
    <n v="14.49"/>
    <n v="57.96"/>
  </r>
  <r>
    <n v="321886"/>
    <x v="0"/>
    <x v="25"/>
    <s v="Yellow Tail Sangria Red Blend"/>
    <x v="4"/>
    <x v="316"/>
    <n v="12.99"/>
    <n v="10.99"/>
    <n v="2582.65"/>
  </r>
  <r>
    <n v="30090"/>
    <x v="2"/>
    <x v="28"/>
    <s v="Bowmans Gin"/>
    <x v="2"/>
    <x v="364"/>
    <n v="10.99"/>
    <n v="10.99"/>
    <n v="2802.4500000000003"/>
  </r>
  <r>
    <n v="328660"/>
    <x v="0"/>
    <x v="21"/>
    <s v="Clotilde Davenne Bourgogne Blanc Chardonnay"/>
    <x v="0"/>
    <x v="1"/>
    <n v="17.489999999999998"/>
    <n v="17.489999999999998"/>
    <n v="0"/>
  </r>
  <r>
    <n v="80670"/>
    <x v="0"/>
    <x v="3"/>
    <s v="Root:1 [The Original Ungrafted] Sauvignon Blanc"/>
    <x v="0"/>
    <x v="218"/>
    <n v="11.49"/>
    <n v="11.49"/>
    <n v="2619.7200000000003"/>
  </r>
  <r>
    <n v="80449"/>
    <x v="0"/>
    <x v="7"/>
    <s v="Girl &amp; Dragon Malbec"/>
    <x v="0"/>
    <x v="195"/>
    <n v="11.69"/>
    <n v="11.69"/>
    <n v="2840.67"/>
  </r>
  <r>
    <n v="29955"/>
    <x v="2"/>
    <x v="15"/>
    <s v="Patron Reposado Tequila"/>
    <x v="0"/>
    <x v="365"/>
    <n v="59.99"/>
    <n v="59.99"/>
    <n v="29755.040000000001"/>
  </r>
  <r>
    <n v="325856"/>
    <x v="0"/>
    <x v="11"/>
    <s v="ROCCHE COSTAMAGNA NEB"/>
    <x v="0"/>
    <x v="1"/>
    <n v="15.49"/>
    <n v="15.49"/>
    <n v="0"/>
  </r>
  <r>
    <n v="302973"/>
    <x v="0"/>
    <x v="7"/>
    <s v="Familia Zuccardi Santa Julia [+] Cabernet Sauvignon"/>
    <x v="0"/>
    <x v="1"/>
    <n v="9.7899999999999991"/>
    <n v="6.99"/>
    <n v="0"/>
  </r>
  <r>
    <n v="80304"/>
    <x v="0"/>
    <x v="6"/>
    <s v="Beringer Vineyards Main &amp; Vine Chardonnay"/>
    <x v="0"/>
    <x v="246"/>
    <n v="7.49"/>
    <n v="7.49"/>
    <n v="1805.0900000000001"/>
  </r>
  <r>
    <n v="66206"/>
    <x v="0"/>
    <x v="11"/>
    <s v="Castello di Gabbiano Promessa Delle Venezie IGT Pinot Grigio"/>
    <x v="4"/>
    <x v="342"/>
    <n v="17.989999999999998"/>
    <n v="15.99"/>
    <n v="3981.51"/>
  </r>
  <r>
    <n v="70339"/>
    <x v="2"/>
    <x v="9"/>
    <s v="New Amsterdam Mango Vodka"/>
    <x v="0"/>
    <x v="197"/>
    <n v="11.49"/>
    <n v="11.49"/>
    <n v="3240.18"/>
  </r>
  <r>
    <n v="14028"/>
    <x v="2"/>
    <x v="26"/>
    <s v="Elijah Craig Small Batch 1789 Kentucky Straight Bourbon Whiskey"/>
    <x v="2"/>
    <x v="0"/>
    <n v="49.99"/>
    <n v="38.99"/>
    <n v="389.90000000000003"/>
  </r>
  <r>
    <n v="312519"/>
    <x v="0"/>
    <x v="16"/>
    <s v="Siduri Pinot Noir"/>
    <x v="0"/>
    <x v="89"/>
    <n v="26.99"/>
    <n v="26.99"/>
    <n v="6099.74"/>
  </r>
  <r>
    <n v="80491"/>
    <x v="2"/>
    <x v="26"/>
    <s v="Kinsey 7 Year Old Whiskey"/>
    <x v="0"/>
    <x v="91"/>
    <n v="47.99"/>
    <n v="47.99"/>
    <n v="6334.68"/>
  </r>
  <r>
    <n v="329954"/>
    <x v="0"/>
    <x v="21"/>
    <s v="Roger Moreux Les Monts Damnes Sancerre Sauvignon Blanc"/>
    <x v="0"/>
    <x v="1"/>
    <n v="24.99"/>
    <n v="24.99"/>
    <n v="0"/>
  </r>
  <r>
    <n v="75009"/>
    <x v="2"/>
    <x v="5"/>
    <s v="Baileys Almande Cream Liqueur"/>
    <x v="0"/>
    <x v="230"/>
    <n v="23.99"/>
    <n v="23.99"/>
    <n v="7196.9999999999991"/>
  </r>
  <r>
    <n v="150916"/>
    <x v="0"/>
    <x v="10"/>
    <s v="PAZA DE SENORANS ALBARINO"/>
    <x v="0"/>
    <x v="1"/>
    <n v="19.989999999999998"/>
    <n v="19.989999999999998"/>
    <n v="0"/>
  </r>
  <r>
    <n v="18562"/>
    <x v="0"/>
    <x v="16"/>
    <s v="Stag's Leap Wine Cellars Karia Chardonnay"/>
    <x v="0"/>
    <x v="28"/>
    <n v="31.99"/>
    <n v="31.99"/>
    <n v="383.88"/>
  </r>
  <r>
    <n v="12225"/>
    <x v="2"/>
    <x v="26"/>
    <s v="Rock Creek Rye Whiskey"/>
    <x v="0"/>
    <x v="65"/>
    <n v="52.99"/>
    <n v="52.99"/>
    <n v="1324.75"/>
  </r>
  <r>
    <n v="339865"/>
    <x v="0"/>
    <x v="16"/>
    <s v="Hall Kathryn Hall Cabernet Sauvignon"/>
    <x v="0"/>
    <x v="1"/>
    <n v="125.99"/>
    <n v="125.99"/>
    <n v="0"/>
  </r>
  <r>
    <n v="68500"/>
    <x v="0"/>
    <x v="17"/>
    <s v="Presidential 40 Year Old Tawny Red Port"/>
    <x v="0"/>
    <x v="64"/>
    <n v="94.99"/>
    <n v="94.99"/>
    <n v="3989.58"/>
  </r>
  <r>
    <n v="70504"/>
    <x v="0"/>
    <x v="14"/>
    <s v="Paul Masson Peach Grande Amber Brandy"/>
    <x v="0"/>
    <x v="366"/>
    <n v="12.49"/>
    <n v="12.49"/>
    <n v="4309.05"/>
  </r>
  <r>
    <n v="305120"/>
    <x v="0"/>
    <x v="21"/>
    <s v="Domaine Berthet Rayne Chateauneuf du pape Red Southern Rhone Blend"/>
    <x v="0"/>
    <x v="36"/>
    <n v="33.99"/>
    <n v="33.99"/>
    <n v="1121.67"/>
  </r>
  <r>
    <n v="70294"/>
    <x v="2"/>
    <x v="9"/>
    <s v="Ciroc Vodka Peach"/>
    <x v="2"/>
    <x v="115"/>
    <n v="55.99"/>
    <n v="55.99"/>
    <n v="7838.6"/>
  </r>
  <r>
    <n v="24147"/>
    <x v="0"/>
    <x v="16"/>
    <s v="Stags' Leap Winery Petite Sirah"/>
    <x v="0"/>
    <x v="26"/>
    <n v="31.99"/>
    <n v="31.99"/>
    <n v="95.97"/>
  </r>
  <r>
    <n v="89999"/>
    <x v="0"/>
    <x v="16"/>
    <s v="MacMurray Ranch Estate Vineyards Pinot Noir"/>
    <x v="0"/>
    <x v="367"/>
    <n v="18.489999999999998"/>
    <n v="18.489999999999998"/>
    <n v="5177.2"/>
  </r>
  <r>
    <n v="43476"/>
    <x v="0"/>
    <x v="6"/>
    <s v="Simi Reserve Chardonnay"/>
    <x v="0"/>
    <x v="41"/>
    <n v="26.99"/>
    <n v="26.99"/>
    <n v="26.99"/>
  </r>
  <r>
    <n v="332269"/>
    <x v="0"/>
    <x v="16"/>
    <s v="Our Daily Red Our Daily Cab Cabernet Sauvignon"/>
    <x v="0"/>
    <x v="48"/>
    <n v="12.69"/>
    <n v="12.69"/>
    <n v="50.76"/>
  </r>
  <r>
    <n v="76708"/>
    <x v="0"/>
    <x v="25"/>
    <s v="Fisheye Pinot Grigio"/>
    <x v="23"/>
    <x v="178"/>
    <n v="17.989999999999998"/>
    <n v="17.989999999999998"/>
    <n v="2536.5899999999997"/>
  </r>
  <r>
    <n v="306921"/>
    <x v="0"/>
    <x v="18"/>
    <s v="Niki Ichi Kuro Ninki Junmai Ginjo"/>
    <x v="9"/>
    <x v="1"/>
    <n v="27.99"/>
    <n v="27.99"/>
    <n v="0"/>
  </r>
  <r>
    <n v="359661"/>
    <x v="0"/>
    <x v="17"/>
    <s v="Cantine Riondo Pink Spumante Rosato Dry Rare Rose Blend"/>
    <x v="0"/>
    <x v="42"/>
    <n v="11.99"/>
    <n v="11.99"/>
    <n v="59.95"/>
  </r>
  <r>
    <n v="83359"/>
    <x v="0"/>
    <x v="16"/>
    <s v="Bota Box Shiraz"/>
    <x v="23"/>
    <x v="183"/>
    <n v="22.99"/>
    <n v="18.989999999999998"/>
    <n v="3019.41"/>
  </r>
  <r>
    <n v="27545"/>
    <x v="2"/>
    <x v="2"/>
    <s v="Johnnie Walker Red Label Scotch Whiskey"/>
    <x v="0"/>
    <x v="368"/>
    <n v="19.989999999999998"/>
    <n v="19.989999999999998"/>
    <n v="11334.33"/>
  </r>
  <r>
    <n v="46728"/>
    <x v="0"/>
    <x v="16"/>
    <s v="Big House Wine Company Big House Red Rare Red Blend"/>
    <x v="0"/>
    <x v="5"/>
    <n v="8.99"/>
    <n v="5.99"/>
    <n v="53.910000000000004"/>
  </r>
  <r>
    <n v="80191"/>
    <x v="0"/>
    <x v="16"/>
    <s v="Schug Pinot Noir"/>
    <x v="0"/>
    <x v="23"/>
    <n v="19.489999999999998"/>
    <n v="13.49"/>
    <n v="215.84"/>
  </r>
  <r>
    <n v="72842"/>
    <x v="2"/>
    <x v="15"/>
    <s v="Gran Patron Platinum Tequila"/>
    <x v="0"/>
    <x v="56"/>
    <n v="207.99"/>
    <n v="207.99"/>
    <n v="12895.380000000001"/>
  </r>
  <r>
    <n v="82123"/>
    <x v="0"/>
    <x v="16"/>
    <s v="Cupcake Vineyards Cabernet Sauvignon"/>
    <x v="0"/>
    <x v="369"/>
    <n v="11.49"/>
    <n v="9.09"/>
    <n v="2908.8"/>
  </r>
  <r>
    <n v="322824"/>
    <x v="2"/>
    <x v="26"/>
    <s v="Rough Rider Bourbon Whiskey"/>
    <x v="0"/>
    <x v="51"/>
    <n v="36.99"/>
    <n v="36.99"/>
    <n v="2589.3000000000002"/>
  </r>
  <r>
    <n v="336780"/>
    <x v="0"/>
    <x v="10"/>
    <s v="Espelt Old Vines Garnacha Blanca"/>
    <x v="0"/>
    <x v="1"/>
    <n v="11.99"/>
    <n v="11.99"/>
    <n v="0"/>
  </r>
  <r>
    <n v="234478"/>
    <x v="0"/>
    <x v="14"/>
    <s v="Hardy Legend 1863 Cognac"/>
    <x v="0"/>
    <x v="186"/>
    <n v="68.989999999999995"/>
    <n v="68.989999999999995"/>
    <n v="7657.8899999999994"/>
  </r>
  <r>
    <n v="52728"/>
    <x v="0"/>
    <x v="16"/>
    <s v="Francis Ford Coppola Diamond Collection Green Label Syrah"/>
    <x v="0"/>
    <x v="208"/>
    <n v="13.99"/>
    <n v="12.99"/>
    <n v="3351.42"/>
  </r>
  <r>
    <n v="328640"/>
    <x v="0"/>
    <x v="12"/>
    <s v="Carpene Malvolti 1868 Extra Dry Prosecco di Conegliano Valdobbiadene Glera"/>
    <x v="0"/>
    <x v="104"/>
    <n v="17.989999999999998"/>
    <n v="17.989999999999998"/>
    <n v="737.58999999999992"/>
  </r>
  <r>
    <n v="320302"/>
    <x v="2"/>
    <x v="5"/>
    <s v="St. Elder Liqueur Natural Elderflower"/>
    <x v="0"/>
    <x v="50"/>
    <n v="16.489999999999998"/>
    <n v="16.489999999999998"/>
    <n v="3429.9199999999996"/>
  </r>
  <r>
    <n v="82763"/>
    <x v="0"/>
    <x v="16"/>
    <s v="HandCraft Artisan Collection Petite Sirah"/>
    <x v="0"/>
    <x v="93"/>
    <n v="12.49"/>
    <n v="12.49"/>
    <n v="1323.94"/>
  </r>
  <r>
    <n v="47114"/>
    <x v="2"/>
    <x v="8"/>
    <s v="Seven Tiki Spiced Rum"/>
    <x v="0"/>
    <x v="1"/>
    <n v="15.99"/>
    <n v="15.99"/>
    <n v="0"/>
  </r>
  <r>
    <n v="409677"/>
    <x v="0"/>
    <x v="6"/>
    <s v="DRY CREEK S/BLC"/>
    <x v="0"/>
    <x v="1"/>
    <n v="18.489999999999998"/>
    <n v="18.489999999999998"/>
    <n v="0"/>
  </r>
  <r>
    <n v="27014"/>
    <x v="2"/>
    <x v="2"/>
    <s v="The Macallan 12 Year Old Highland Single Malt Scotch Whiskey"/>
    <x v="0"/>
    <x v="370"/>
    <n v="65.989999999999995"/>
    <n v="59.99"/>
    <n v="33954.340000000004"/>
  </r>
  <r>
    <n v="40978"/>
    <x v="2"/>
    <x v="2"/>
    <s v="Macallan 12 Year Old Double Cask  Scotch Whiskey"/>
    <x v="0"/>
    <x v="236"/>
    <n v="65.989999999999995"/>
    <n v="65.989999999999995"/>
    <n v="26725.949999999997"/>
  </r>
  <r>
    <n v="349202"/>
    <x v="0"/>
    <x v="16"/>
    <s v="CHLOE CABERNET SAUVIGNON"/>
    <x v="0"/>
    <x v="1"/>
    <n v="11.99"/>
    <n v="11.99"/>
    <n v="0"/>
  </r>
  <r>
    <n v="40052"/>
    <x v="2"/>
    <x v="2"/>
    <s v="Aberlour 16 Year Old Double Cask Matured Highland Single Malt Scotch Whiskey"/>
    <x v="0"/>
    <x v="88"/>
    <n v="93.99"/>
    <n v="71.989999999999995"/>
    <n v="4391.3899999999994"/>
  </r>
  <r>
    <n v="340880"/>
    <x v="2"/>
    <x v="8"/>
    <s v="Papa's Pilar Blonde Rum"/>
    <x v="0"/>
    <x v="49"/>
    <n v="30.99"/>
    <n v="30.99"/>
    <n v="433.85999999999996"/>
  </r>
  <r>
    <n v="88589"/>
    <x v="0"/>
    <x v="16"/>
    <s v="La Crema Pinot Noir"/>
    <x v="0"/>
    <x v="371"/>
    <n v="20.99"/>
    <n v="17.989999999999998"/>
    <n v="13780.339999999998"/>
  </r>
  <r>
    <n v="301572"/>
    <x v="0"/>
    <x v="11"/>
    <s v="ALDEGHERI VAL GIOVANE"/>
    <x v="0"/>
    <x v="1"/>
    <n v="13.99"/>
    <n v="13.99"/>
    <n v="0"/>
  </r>
  <r>
    <n v="73797"/>
    <x v="2"/>
    <x v="9"/>
    <s v="Grey Goose le Melon Vodka"/>
    <x v="0"/>
    <x v="104"/>
    <n v="30.99"/>
    <n v="30.99"/>
    <n v="1270.5899999999999"/>
  </r>
  <r>
    <n v="80131"/>
    <x v="0"/>
    <x v="7"/>
    <s v="Bodegas Escorihuela Gascon Don Miguel Gascon Malbec"/>
    <x v="0"/>
    <x v="372"/>
    <n v="12.69"/>
    <n v="12.69"/>
    <n v="7994.7"/>
  </r>
  <r>
    <n v="90298"/>
    <x v="1"/>
    <x v="1"/>
    <s v="QUILMES BEER 4/6 NR"/>
    <x v="5"/>
    <x v="1"/>
    <n v="1.58"/>
    <n v="1.58"/>
    <n v="0"/>
  </r>
  <r>
    <n v="341660"/>
    <x v="0"/>
    <x v="6"/>
    <s v="Kendall Jackson Jackson Estate Chardonnay"/>
    <x v="0"/>
    <x v="112"/>
    <n v="20.99"/>
    <n v="20.99"/>
    <n v="314.84999999999997"/>
  </r>
  <r>
    <n v="38679"/>
    <x v="2"/>
    <x v="8"/>
    <s v="Castillo Rum Silver"/>
    <x v="2"/>
    <x v="110"/>
    <n v="16.989999999999998"/>
    <n v="16.989999999999998"/>
    <n v="3330.0399999999995"/>
  </r>
  <r>
    <n v="44727"/>
    <x v="2"/>
    <x v="8"/>
    <s v="Bacardi 1873 Solera Rum"/>
    <x v="0"/>
    <x v="42"/>
    <n v="19.989999999999998"/>
    <n v="19.989999999999998"/>
    <n v="99.949999999999989"/>
  </r>
  <r>
    <n v="73914"/>
    <x v="2"/>
    <x v="8"/>
    <s v="Blackhawk Tutt's Rum"/>
    <x v="0"/>
    <x v="75"/>
    <n v="36.99"/>
    <n v="36.99"/>
    <n v="3772.98"/>
  </r>
  <r>
    <n v="39349"/>
    <x v="0"/>
    <x v="16"/>
    <s v="Estancia Reserve Meritage"/>
    <x v="0"/>
    <x v="109"/>
    <n v="30.99"/>
    <n v="30.99"/>
    <n v="1239.5999999999999"/>
  </r>
  <r>
    <n v="38571"/>
    <x v="2"/>
    <x v="15"/>
    <s v="Pepe Lopez Silver Tequila"/>
    <x v="15"/>
    <x v="54"/>
    <n v="9.7899999999999991"/>
    <n v="9.7899999999999991"/>
    <n v="822.3599999999999"/>
  </r>
  <r>
    <n v="56440"/>
    <x v="1"/>
    <x v="1"/>
    <s v="Deschutes Black Butte Porter"/>
    <x v="5"/>
    <x v="373"/>
    <n v="1.75"/>
    <n v="1.75"/>
    <n v="623"/>
  </r>
  <r>
    <n v="156043"/>
    <x v="0"/>
    <x v="11"/>
    <s v="Allegrini Valpolicella Valpolicella Blend"/>
    <x v="0"/>
    <x v="281"/>
    <n v="17.489999999999998"/>
    <n v="16.489999999999998"/>
    <n v="4419.32"/>
  </r>
  <r>
    <n v="27440"/>
    <x v="1"/>
    <x v="1"/>
    <s v="Shipyard Summer Ale"/>
    <x v="5"/>
    <x v="1"/>
    <n v="1.89"/>
    <n v="1.89"/>
    <n v="0"/>
  </r>
  <r>
    <n v="154008"/>
    <x v="0"/>
    <x v="11"/>
    <s v="CANDONI P/GRIG"/>
    <x v="4"/>
    <x v="1"/>
    <n v="13.49"/>
    <n v="13.49"/>
    <n v="0"/>
  </r>
  <r>
    <n v="79997"/>
    <x v="0"/>
    <x v="14"/>
    <s v="Remy Martin V"/>
    <x v="0"/>
    <x v="234"/>
    <n v="44.99"/>
    <n v="44.99"/>
    <n v="5173.8500000000004"/>
  </r>
  <r>
    <n v="29645"/>
    <x v="0"/>
    <x v="6"/>
    <s v="Chalone Vineyard Estate Grown Chardonnay"/>
    <x v="0"/>
    <x v="15"/>
    <n v="23.99"/>
    <n v="23.99"/>
    <n v="263.89"/>
  </r>
  <r>
    <n v="43281"/>
    <x v="0"/>
    <x v="14"/>
    <s v="Hennessy V.S.O.P Privilege Cognac"/>
    <x v="35"/>
    <x v="33"/>
    <n v="18.989999999999998"/>
    <n v="18.989999999999998"/>
    <n v="1025.4599999999998"/>
  </r>
  <r>
    <n v="330594"/>
    <x v="0"/>
    <x v="16"/>
    <s v="Burly Cabernet Sauvignon"/>
    <x v="0"/>
    <x v="1"/>
    <n v="72.989999999999995"/>
    <n v="72.989999999999995"/>
    <n v="0"/>
  </r>
  <r>
    <n v="318478"/>
    <x v="0"/>
    <x v="0"/>
    <s v="Indaba &quot;Mosaic&quot; Bordeaux Blend"/>
    <x v="0"/>
    <x v="42"/>
    <n v="10.49"/>
    <n v="10.49"/>
    <n v="52.45"/>
  </r>
  <r>
    <n v="25418"/>
    <x v="1"/>
    <x v="1"/>
    <s v="Kona Brewing Koko Brown Ale"/>
    <x v="5"/>
    <x v="25"/>
    <n v="1.46"/>
    <n v="1.46"/>
    <n v="52.56"/>
  </r>
  <r>
    <n v="12420"/>
    <x v="2"/>
    <x v="2"/>
    <s v="Glen Grant Rothes Speyside Rare Edition 18 Year Old Single Malt Scotch Whiskey"/>
    <x v="0"/>
    <x v="1"/>
    <n v="104.99"/>
    <n v="104.99"/>
    <n v="0"/>
  </r>
  <r>
    <n v="33332"/>
    <x v="2"/>
    <x v="9"/>
    <s v="Belvedere Vodka"/>
    <x v="0"/>
    <x v="259"/>
    <n v="30.99"/>
    <n v="24.99"/>
    <n v="7472.0099999999993"/>
  </r>
  <r>
    <n v="23193"/>
    <x v="1"/>
    <x v="1"/>
    <s v="Guinness Extra Stout"/>
    <x v="5"/>
    <x v="374"/>
    <n v="1.42"/>
    <n v="1.42"/>
    <n v="903.12"/>
  </r>
  <r>
    <n v="342131"/>
    <x v="0"/>
    <x v="10"/>
    <s v="Bodegas Juan Gil Honoro Vera Verdejo"/>
    <x v="0"/>
    <x v="154"/>
    <n v="9.99"/>
    <n v="9.99"/>
    <n v="829.17000000000007"/>
  </r>
  <r>
    <n v="300026"/>
    <x v="0"/>
    <x v="6"/>
    <s v="PENNYWISE CHARD"/>
    <x v="0"/>
    <x v="1"/>
    <n v="14.99"/>
    <n v="14.99"/>
    <n v="0"/>
  </r>
  <r>
    <n v="320514"/>
    <x v="0"/>
    <x v="21"/>
    <s v="Domaine de la Mordoree La Remise Rare Rose Blend"/>
    <x v="0"/>
    <x v="1"/>
    <n v="12.69"/>
    <n v="12.69"/>
    <n v="0"/>
  </r>
  <r>
    <n v="45284"/>
    <x v="0"/>
    <x v="14"/>
    <s v="Lairds Applejack Brandy"/>
    <x v="0"/>
    <x v="375"/>
    <n v="15.49"/>
    <n v="15.49"/>
    <n v="4770.92"/>
  </r>
  <r>
    <n v="59242"/>
    <x v="0"/>
    <x v="12"/>
    <s v="Freixenet Carta Nevada Brut Cava Blend"/>
    <x v="20"/>
    <x v="143"/>
    <n v="3.79"/>
    <n v="3.79"/>
    <n v="329.73"/>
  </r>
  <r>
    <n v="87284"/>
    <x v="0"/>
    <x v="12"/>
    <s v="Martini &amp; Rossi Spumante Rose Brachetto"/>
    <x v="0"/>
    <x v="376"/>
    <n v="15.49"/>
    <n v="14.49"/>
    <n v="3680.46"/>
  </r>
  <r>
    <n v="89001"/>
    <x v="0"/>
    <x v="16"/>
    <s v="CK Mondavi Wildcreek Canyon Cabernet Sauvignon"/>
    <x v="4"/>
    <x v="134"/>
    <n v="13.69"/>
    <n v="13.69"/>
    <n v="2669.5499999999997"/>
  </r>
  <r>
    <n v="300379"/>
    <x v="0"/>
    <x v="11"/>
    <s v="SANDRO FAY CA MOREI"/>
    <x v="0"/>
    <x v="1"/>
    <n v="33.99"/>
    <n v="33.99"/>
    <n v="0"/>
  </r>
  <r>
    <n v="321155"/>
    <x v="0"/>
    <x v="10"/>
    <s v="Vinhas Altas Rose Portuguese Red Blend"/>
    <x v="0"/>
    <x v="1"/>
    <n v="8.99"/>
    <n v="8.99"/>
    <n v="0"/>
  </r>
  <r>
    <n v="82920"/>
    <x v="0"/>
    <x v="21"/>
    <s v="Chateau Sociando Mallet Haut Medoc Bordeaux Blend"/>
    <x v="0"/>
    <x v="23"/>
    <n v="46.99"/>
    <n v="31.99"/>
    <n v="511.84"/>
  </r>
  <r>
    <n v="328490"/>
    <x v="0"/>
    <x v="21"/>
    <s v="Roger Moreux Tradition Sancerre Sauvignon Blanc"/>
    <x v="0"/>
    <x v="7"/>
    <n v="17.989999999999998"/>
    <n v="12.49"/>
    <n v="74.94"/>
  </r>
  <r>
    <n v="84034"/>
    <x v="0"/>
    <x v="6"/>
    <s v="Beaulieu Vineyard Coastal Estates Sauvignon Blanc"/>
    <x v="0"/>
    <x v="227"/>
    <n v="11.99"/>
    <n v="11.19"/>
    <n v="2349.9"/>
  </r>
  <r>
    <n v="65331"/>
    <x v="0"/>
    <x v="11"/>
    <s v="Ca Montini Luna di Luna The Original Delle Venezie IGT Chardonnay"/>
    <x v="4"/>
    <x v="302"/>
    <n v="21.99"/>
    <n v="21.99"/>
    <n v="3914.22"/>
  </r>
  <r>
    <n v="3077"/>
    <x v="1"/>
    <x v="1"/>
    <s v="YUENGLING BLACK &amp; TAN 2/12 NR"/>
    <x v="5"/>
    <x v="1"/>
    <n v="0.92"/>
    <n v="0.92"/>
    <n v="0"/>
  </r>
  <r>
    <n v="316596"/>
    <x v="0"/>
    <x v="18"/>
    <s v="Momokawa G Joy Junmai Ginjo Genshu Sake"/>
    <x v="27"/>
    <x v="15"/>
    <n v="11.99"/>
    <n v="11.99"/>
    <n v="131.89000000000001"/>
  </r>
  <r>
    <n v="7617"/>
    <x v="1"/>
    <x v="1"/>
    <s v="Michelob Ultra"/>
    <x v="5"/>
    <x v="377"/>
    <n v="1.41"/>
    <n v="1.41"/>
    <n v="4011.45"/>
  </r>
  <r>
    <n v="86547"/>
    <x v="0"/>
    <x v="6"/>
    <s v="William Hill Winery Chardonnay"/>
    <x v="0"/>
    <x v="378"/>
    <n v="15.49"/>
    <n v="14.99"/>
    <n v="9023.98"/>
  </r>
  <r>
    <n v="79780"/>
    <x v="2"/>
    <x v="5"/>
    <s v="Kahlua Cinnamon Spice Rum &amp; Coffee Liqueur"/>
    <x v="0"/>
    <x v="43"/>
    <n v="21.99"/>
    <n v="21.99"/>
    <n v="593.7299999999999"/>
  </r>
  <r>
    <n v="162094"/>
    <x v="0"/>
    <x v="16"/>
    <s v="Cellar No. 8 Merlot"/>
    <x v="0"/>
    <x v="11"/>
    <n v="9.7899999999999991"/>
    <n v="9.7899999999999991"/>
    <n v="234.95999999999998"/>
  </r>
  <r>
    <n v="60941"/>
    <x v="0"/>
    <x v="21"/>
    <s v="Louis Jadot Bourgogne Blanc Chardonnay"/>
    <x v="0"/>
    <x v="259"/>
    <n v="17.489999999999998"/>
    <n v="17.489999999999998"/>
    <n v="5229.5099999999993"/>
  </r>
  <r>
    <n v="80581"/>
    <x v="0"/>
    <x v="0"/>
    <s v="Simonsig Chenin Blanc"/>
    <x v="0"/>
    <x v="68"/>
    <n v="12.49"/>
    <n v="12.49"/>
    <n v="786.87"/>
  </r>
  <r>
    <n v="63886"/>
    <x v="0"/>
    <x v="21"/>
    <s v="Baron Philippe de Rothschild Mouton Cadet Bordeaux Blend"/>
    <x v="4"/>
    <x v="280"/>
    <n v="23.99"/>
    <n v="23.99"/>
    <n v="3982.3399999999997"/>
  </r>
  <r>
    <n v="43176"/>
    <x v="2"/>
    <x v="5"/>
    <s v="DeKuyper Luscious Peachtree Schnapps"/>
    <x v="15"/>
    <x v="379"/>
    <n v="10.29"/>
    <n v="10.29"/>
    <n v="4033.68"/>
  </r>
  <r>
    <n v="74810"/>
    <x v="0"/>
    <x v="6"/>
    <s v="Cambria Bench Break Chardonnay"/>
    <x v="0"/>
    <x v="359"/>
    <n v="19.989999999999998"/>
    <n v="19.989999999999998"/>
    <n v="10314.839999999998"/>
  </r>
  <r>
    <n v="332981"/>
    <x v="0"/>
    <x v="12"/>
    <s v="BOHIGAS CAVA XMAS BOTTLE"/>
    <x v="4"/>
    <x v="1"/>
    <n v="30.99"/>
    <n v="30.99"/>
    <n v="0"/>
  </r>
  <r>
    <n v="79946"/>
    <x v="2"/>
    <x v="2"/>
    <s v="Dewar's Special Reserve 12 Year Old Blended Scotch Whiskey"/>
    <x v="0"/>
    <x v="194"/>
    <n v="33.99"/>
    <n v="33.99"/>
    <n v="3704.9100000000003"/>
  </r>
  <r>
    <n v="11207"/>
    <x v="2"/>
    <x v="26"/>
    <s v="Maker's Mark Kentucky Straight Bourbon Whiskey"/>
    <x v="15"/>
    <x v="380"/>
    <n v="37.99"/>
    <n v="37.99"/>
    <n v="23477.82"/>
  </r>
  <r>
    <n v="43867"/>
    <x v="0"/>
    <x v="11"/>
    <s v="Tormaresca Neprica Puglia IGT Negroamaro"/>
    <x v="0"/>
    <x v="23"/>
    <n v="11.99"/>
    <n v="11.99"/>
    <n v="191.84"/>
  </r>
  <r>
    <n v="84971"/>
    <x v="0"/>
    <x v="21"/>
    <s v="Pierre Qui Roule Pinot Noir"/>
    <x v="0"/>
    <x v="1"/>
    <n v="12.99"/>
    <n v="12.99"/>
    <n v="0"/>
  </r>
  <r>
    <n v="434850"/>
    <x v="0"/>
    <x v="21"/>
    <s v="JP CHENET GREN P/NOIR"/>
    <x v="4"/>
    <x v="1"/>
    <n v="11.99"/>
    <n v="11.99"/>
    <n v="0"/>
  </r>
  <r>
    <n v="80144"/>
    <x v="0"/>
    <x v="7"/>
    <s v="Trapiche Chardonnay"/>
    <x v="0"/>
    <x v="0"/>
    <n v="7.19"/>
    <n v="7.19"/>
    <n v="71.900000000000006"/>
  </r>
  <r>
    <n v="332425"/>
    <x v="0"/>
    <x v="16"/>
    <s v="SILVER OAK A/V CAB 06"/>
    <x v="0"/>
    <x v="28"/>
    <n v="90.99"/>
    <n v="90.99"/>
    <n v="1091.8799999999999"/>
  </r>
  <r>
    <n v="331710"/>
    <x v="0"/>
    <x v="16"/>
    <s v="Cambria Clone 4 Estate Grown &amp; Bottled Pinot Noir"/>
    <x v="0"/>
    <x v="11"/>
    <n v="22.99"/>
    <n v="22.99"/>
    <n v="551.76"/>
  </r>
  <r>
    <n v="84961"/>
    <x v="0"/>
    <x v="16"/>
    <s v="Carnivor Cabernet Sauvignon"/>
    <x v="0"/>
    <x v="370"/>
    <n v="11.99"/>
    <n v="11.99"/>
    <n v="6786.34"/>
  </r>
  <r>
    <n v="45370"/>
    <x v="2"/>
    <x v="5"/>
    <s v="Ty Ku Soju"/>
    <x v="0"/>
    <x v="75"/>
    <n v="20.99"/>
    <n v="20.99"/>
    <n v="2140.98"/>
  </r>
  <r>
    <n v="318073"/>
    <x v="0"/>
    <x v="7"/>
    <s v="Chakana Estate Selection Red Blend Bordeaux Blend"/>
    <x v="0"/>
    <x v="14"/>
    <n v="20.99"/>
    <n v="20.99"/>
    <n v="2854.64"/>
  </r>
  <r>
    <n v="50776"/>
    <x v="2"/>
    <x v="5"/>
    <s v="Frangelico Liqueur"/>
    <x v="0"/>
    <x v="381"/>
    <n v="24.99"/>
    <n v="22.99"/>
    <n v="7655.6699999999992"/>
  </r>
  <r>
    <n v="62227"/>
    <x v="2"/>
    <x v="9"/>
    <s v="Grey Goose Vodka"/>
    <x v="24"/>
    <x v="382"/>
    <n v="5.29"/>
    <n v="5.29"/>
    <n v="12431.5"/>
  </r>
  <r>
    <n v="84756"/>
    <x v="0"/>
    <x v="6"/>
    <s v="Francis Ford Coppola Votre Sante Chardonnay"/>
    <x v="0"/>
    <x v="1"/>
    <n v="13.99"/>
    <n v="9.49"/>
    <n v="0"/>
  </r>
  <r>
    <n v="70148"/>
    <x v="2"/>
    <x v="9"/>
    <s v="Ocean Organic Vodka"/>
    <x v="0"/>
    <x v="98"/>
    <n v="33.99"/>
    <n v="33.99"/>
    <n v="2719.2000000000003"/>
  </r>
  <r>
    <n v="84079"/>
    <x v="0"/>
    <x v="25"/>
    <s v="Cupcake Vineyards Shiraz"/>
    <x v="0"/>
    <x v="120"/>
    <n v="11.49"/>
    <n v="10.89"/>
    <n v="2384.9100000000003"/>
  </r>
  <r>
    <n v="71308"/>
    <x v="2"/>
    <x v="23"/>
    <s v="Bushmills Black Bush Irish Whiskey"/>
    <x v="0"/>
    <x v="48"/>
    <n v="29.99"/>
    <n v="29.99"/>
    <n v="119.96"/>
  </r>
  <r>
    <n v="377163"/>
    <x v="0"/>
    <x v="4"/>
    <s v="YW ONI KOROSHI GENBEI SAN NO"/>
    <x v="51"/>
    <x v="1"/>
    <n v="37.99"/>
    <n v="37.99"/>
    <n v="0"/>
  </r>
  <r>
    <n v="4170"/>
    <x v="1"/>
    <x v="1"/>
    <s v="Red Hook Long Hammer IPA"/>
    <x v="5"/>
    <x v="383"/>
    <n v="1.37"/>
    <n v="1.37"/>
    <n v="441.14000000000004"/>
  </r>
  <r>
    <n v="21326"/>
    <x v="0"/>
    <x v="25"/>
    <s v="Fisheye Chardonnay"/>
    <x v="0"/>
    <x v="252"/>
    <n v="5.79"/>
    <n v="5.79"/>
    <n v="1389.6"/>
  </r>
  <r>
    <n v="84409"/>
    <x v="0"/>
    <x v="20"/>
    <s v="LIvingston Cellars Burgundy Pinot Noir"/>
    <x v="4"/>
    <x v="98"/>
    <n v="7.49"/>
    <n v="7.49"/>
    <n v="599.20000000000005"/>
  </r>
  <r>
    <n v="45984"/>
    <x v="2"/>
    <x v="5"/>
    <s v="Askalon Arak 80 Proof"/>
    <x v="0"/>
    <x v="125"/>
    <n v="13.29"/>
    <n v="13.29"/>
    <n v="3681.33"/>
  </r>
  <r>
    <n v="312703"/>
    <x v="0"/>
    <x v="21"/>
    <s v="Paul Florian Scarlet of Paris Pinot Noir"/>
    <x v="0"/>
    <x v="1"/>
    <n v="7.99"/>
    <n v="7.99"/>
    <n v="0"/>
  </r>
  <r>
    <n v="48003"/>
    <x v="4"/>
    <x v="35"/>
    <s v="STORE SPECIAL LIQUOR 1.75L"/>
    <x v="2"/>
    <x v="1"/>
    <n v="1.0900000000000001"/>
    <n v="1.0900000000000001"/>
    <n v="0"/>
  </r>
  <r>
    <n v="26034"/>
    <x v="0"/>
    <x v="27"/>
    <s v="Monkey Bay Sauvignon Blanc"/>
    <x v="0"/>
    <x v="384"/>
    <n v="10.49"/>
    <n v="10.49"/>
    <n v="4216.9800000000005"/>
  </r>
  <r>
    <n v="84547"/>
    <x v="0"/>
    <x v="16"/>
    <s v="Columbia Crest H3 Les Chevaux Syrah"/>
    <x v="0"/>
    <x v="109"/>
    <n v="12.99"/>
    <n v="8.99"/>
    <n v="359.6"/>
  </r>
  <r>
    <n v="28365"/>
    <x v="1"/>
    <x v="1"/>
    <s v="Heavy Seas CrossBones Session IPA"/>
    <x v="5"/>
    <x v="33"/>
    <n v="1.84"/>
    <n v="1.84"/>
    <n v="99.36"/>
  </r>
  <r>
    <n v="308877"/>
    <x v="0"/>
    <x v="21"/>
    <s v="Charles Thomas Cotes du Rhone Red Southern Rhone Blend"/>
    <x v="0"/>
    <x v="236"/>
    <n v="10.99"/>
    <n v="10.99"/>
    <n v="4450.95"/>
  </r>
  <r>
    <n v="81803"/>
    <x v="0"/>
    <x v="21"/>
    <s v="Mouton Cadet le Rose de Mouton Cadet Merlot"/>
    <x v="0"/>
    <x v="207"/>
    <n v="12.49"/>
    <n v="12.49"/>
    <n v="2585.4299999999998"/>
  </r>
  <r>
    <n v="435791"/>
    <x v="0"/>
    <x v="27"/>
    <s v="Villa Maria Private Bin Sauvignon Blanc"/>
    <x v="0"/>
    <x v="238"/>
    <n v="13.69"/>
    <n v="13.69"/>
    <n v="1998.74"/>
  </r>
  <r>
    <n v="35084"/>
    <x v="2"/>
    <x v="9"/>
    <s v="Gilbey's Vodka"/>
    <x v="15"/>
    <x v="385"/>
    <n v="8.2899999999999991"/>
    <n v="8.2899999999999991"/>
    <n v="3315.9999999999995"/>
  </r>
  <r>
    <n v="43652"/>
    <x v="3"/>
    <x v="19"/>
    <s v="SEGAL DOVEV MER"/>
    <x v="0"/>
    <x v="1"/>
    <n v="30.99"/>
    <n v="30.99"/>
    <n v="0"/>
  </r>
  <r>
    <n v="47793"/>
    <x v="0"/>
    <x v="11"/>
    <s v="Cantina Gabriele Dolcemente   Semi Dry Rare Red Blend"/>
    <x v="0"/>
    <x v="280"/>
    <n v="11.99"/>
    <n v="11.99"/>
    <n v="1990.3400000000001"/>
  </r>
  <r>
    <n v="44564"/>
    <x v="0"/>
    <x v="11"/>
    <s v="Perlage Vino Frizzante Organic Riva Moretta Prosecco di Conegliano Valdobbiadene Glera"/>
    <x v="0"/>
    <x v="1"/>
    <n v="19.690000000000001"/>
    <n v="19.690000000000001"/>
    <n v="0"/>
  </r>
  <r>
    <n v="25454"/>
    <x v="1"/>
    <x v="1"/>
    <s v="Angry Orchard Crisp Apple Hard Cider"/>
    <x v="31"/>
    <x v="386"/>
    <n v="1.59"/>
    <n v="1.59"/>
    <n v="3620.4300000000003"/>
  </r>
  <r>
    <n v="47376"/>
    <x v="0"/>
    <x v="6"/>
    <s v="Folie a Deux Menage a Trois White Rare White Blend"/>
    <x v="0"/>
    <x v="215"/>
    <n v="10.49"/>
    <n v="10.49"/>
    <n v="3105.04"/>
  </r>
  <r>
    <n v="307126"/>
    <x v="0"/>
    <x v="11"/>
    <s v="Carletto Montepulciano d'Abruzzo"/>
    <x v="0"/>
    <x v="28"/>
    <n v="7.99"/>
    <n v="5.99"/>
    <n v="71.88"/>
  </r>
  <r>
    <n v="304612"/>
    <x v="0"/>
    <x v="11"/>
    <s v="LOVISOLO GAVI"/>
    <x v="0"/>
    <x v="1"/>
    <n v="9.7899999999999991"/>
    <n v="9.7899999999999991"/>
    <n v="0"/>
  </r>
  <r>
    <n v="12412"/>
    <x v="2"/>
    <x v="9"/>
    <s v="McClintock Epiphany Vodka"/>
    <x v="0"/>
    <x v="250"/>
    <n v="29.99"/>
    <n v="29.99"/>
    <n v="5998"/>
  </r>
  <r>
    <n v="43915"/>
    <x v="2"/>
    <x v="15"/>
    <s v="La Fogata Anejo Mezcal"/>
    <x v="0"/>
    <x v="46"/>
    <n v="41.99"/>
    <n v="41.99"/>
    <n v="2351.44"/>
  </r>
  <r>
    <n v="435830"/>
    <x v="0"/>
    <x v="11"/>
    <s v="ED HARDY LAMBRUSCO"/>
    <x v="0"/>
    <x v="1"/>
    <n v="5.59"/>
    <n v="5.59"/>
    <n v="0"/>
  </r>
  <r>
    <n v="328440"/>
    <x v="0"/>
    <x v="16"/>
    <s v="Pietra Santa Route 152 Pinot Noir"/>
    <x v="0"/>
    <x v="1"/>
    <n v="13.99"/>
    <n v="13.99"/>
    <n v="0"/>
  </r>
  <r>
    <n v="73392"/>
    <x v="2"/>
    <x v="8"/>
    <s v="Captain Morgan Cannon Blast Spiced Rum"/>
    <x v="0"/>
    <x v="212"/>
    <n v="15.99"/>
    <n v="15.99"/>
    <n v="3022.11"/>
  </r>
  <r>
    <n v="85949"/>
    <x v="0"/>
    <x v="16"/>
    <s v="Red Rock Winery Reserve Pinot Noir"/>
    <x v="0"/>
    <x v="40"/>
    <n v="10.99"/>
    <n v="10.49"/>
    <n v="1646.93"/>
  </r>
  <r>
    <n v="44390"/>
    <x v="2"/>
    <x v="5"/>
    <s v="Riga Black Balzams Liqueur"/>
    <x v="0"/>
    <x v="1"/>
    <n v="25.99"/>
    <n v="25.99"/>
    <n v="0"/>
  </r>
  <r>
    <n v="81170"/>
    <x v="0"/>
    <x v="21"/>
    <s v="Chateau Reynon Cotes de Bordeaux Bordeaux Blend"/>
    <x v="0"/>
    <x v="387"/>
    <n v="17.39"/>
    <n v="15.99"/>
    <n v="18820.23"/>
  </r>
  <r>
    <n v="312560"/>
    <x v="0"/>
    <x v="11"/>
    <s v="ROCCAMENA TOSCANA ROSSO"/>
    <x v="0"/>
    <x v="1"/>
    <n v="6.79"/>
    <n v="6.79"/>
    <n v="0"/>
  </r>
  <r>
    <n v="10636"/>
    <x v="2"/>
    <x v="30"/>
    <s v="Hakushu Single Malt Whiskey Aged 12 Years"/>
    <x v="0"/>
    <x v="31"/>
    <n v="69.989999999999995"/>
    <n v="69.989999999999995"/>
    <n v="139.97999999999999"/>
  </r>
  <r>
    <n v="412732"/>
    <x v="0"/>
    <x v="6"/>
    <s v="3 Badge Enology Moobuzz Chardonnay"/>
    <x v="0"/>
    <x v="104"/>
    <n v="18.489999999999998"/>
    <n v="18.489999999999998"/>
    <n v="758.08999999999992"/>
  </r>
  <r>
    <n v="44764"/>
    <x v="2"/>
    <x v="26"/>
    <s v="Jim Beam Red Stag Black Cherry Liqueur"/>
    <x v="15"/>
    <x v="12"/>
    <n v="24.99"/>
    <n v="24.99"/>
    <n v="524.79"/>
  </r>
  <r>
    <n v="70111"/>
    <x v="0"/>
    <x v="14"/>
    <s v="E&amp;J XO Extra Smooth"/>
    <x v="0"/>
    <x v="388"/>
    <n v="10.79"/>
    <n v="10.79"/>
    <n v="3733.3399999999997"/>
  </r>
  <r>
    <n v="82504"/>
    <x v="0"/>
    <x v="16"/>
    <s v="Peter Vella Sangria Red Blend"/>
    <x v="36"/>
    <x v="63"/>
    <n v="14.49"/>
    <n v="14.49"/>
    <n v="1057.77"/>
  </r>
  <r>
    <n v="44573"/>
    <x v="0"/>
    <x v="16"/>
    <s v="Cellar No. 8 Pinot Noir"/>
    <x v="0"/>
    <x v="1"/>
    <n v="9.7899999999999991"/>
    <n v="9.7899999999999991"/>
    <n v="0"/>
  </r>
  <r>
    <n v="304397"/>
    <x v="0"/>
    <x v="11"/>
    <s v="Famiglia Cielo dal 1908 Delle Venezie IGT Pinot Noir"/>
    <x v="0"/>
    <x v="1"/>
    <n v="8.59"/>
    <n v="8.59"/>
    <n v="0"/>
  </r>
  <r>
    <n v="318900"/>
    <x v="0"/>
    <x v="3"/>
    <s v="PAPI CAB"/>
    <x v="4"/>
    <x v="1"/>
    <n v="14.99"/>
    <n v="14.99"/>
    <n v="0"/>
  </r>
  <r>
    <n v="45748"/>
    <x v="0"/>
    <x v="16"/>
    <s v="Darioush Merlot"/>
    <x v="0"/>
    <x v="26"/>
    <n v="58.99"/>
    <n v="58.99"/>
    <n v="176.97"/>
  </r>
  <r>
    <n v="18821"/>
    <x v="2"/>
    <x v="2"/>
    <s v="Buchanan's  De Luxe12 Years Scotch Whisky"/>
    <x v="0"/>
    <x v="389"/>
    <n v="35.99"/>
    <n v="35.99"/>
    <n v="13280.310000000001"/>
  </r>
  <r>
    <n v="339858"/>
    <x v="0"/>
    <x v="6"/>
    <s v="WindRacer Pinot Noir"/>
    <x v="0"/>
    <x v="21"/>
    <n v="35.99"/>
    <n v="35.99"/>
    <n v="1079.7"/>
  </r>
  <r>
    <n v="79989"/>
    <x v="2"/>
    <x v="26"/>
    <s v="Angel's Envy Kentucky Straight Bourbon Whiskey Finished In Port Wine Barrels"/>
    <x v="0"/>
    <x v="390"/>
    <n v="42.99"/>
    <n v="42.99"/>
    <n v="29577.120000000003"/>
  </r>
  <r>
    <n v="312368"/>
    <x v="0"/>
    <x v="16"/>
    <s v="LangeTwins Caricature Cabernet Sauvignon"/>
    <x v="0"/>
    <x v="1"/>
    <n v="10.79"/>
    <n v="10.79"/>
    <n v="0"/>
  </r>
  <r>
    <n v="55476"/>
    <x v="2"/>
    <x v="13"/>
    <s v="Jose Cuervo Golden Strawberry Margarita"/>
    <x v="2"/>
    <x v="254"/>
    <n v="13.99"/>
    <n v="13.99"/>
    <n v="1832.69"/>
  </r>
  <r>
    <n v="84489"/>
    <x v="0"/>
    <x v="12"/>
    <s v="Moletto Extra Dry Prosecco di Treviso Glera"/>
    <x v="0"/>
    <x v="82"/>
    <n v="15.49"/>
    <n v="15.49"/>
    <n v="356.27"/>
  </r>
  <r>
    <n v="93455"/>
    <x v="1"/>
    <x v="1"/>
    <s v="TRoEGS Nugget Nectar Ale"/>
    <x v="5"/>
    <x v="28"/>
    <n v="1.76"/>
    <n v="1.76"/>
    <n v="21.12"/>
  </r>
  <r>
    <n v="310957"/>
    <x v="0"/>
    <x v="17"/>
    <s v="MAESTRO SIERRA FINO SHERRY"/>
    <x v="6"/>
    <x v="1"/>
    <n v="18.489999999999998"/>
    <n v="18.489999999999998"/>
    <n v="0"/>
  </r>
  <r>
    <n v="312167"/>
    <x v="0"/>
    <x v="16"/>
    <s v="KLUGE CRUISE"/>
    <x v="0"/>
    <x v="1"/>
    <n v="23.99"/>
    <n v="23.99"/>
    <n v="0"/>
  </r>
  <r>
    <n v="86658"/>
    <x v="0"/>
    <x v="16"/>
    <s v="Francis Ford Coppola Director's Cabernet Sauvignon"/>
    <x v="0"/>
    <x v="391"/>
    <n v="19.489999999999998"/>
    <n v="15.99"/>
    <n v="5868.33"/>
  </r>
  <r>
    <n v="74403"/>
    <x v="0"/>
    <x v="7"/>
    <s v="Terrazas de Los Andes Altos del Plata Cabernet Sauvignon"/>
    <x v="0"/>
    <x v="140"/>
    <n v="10.99"/>
    <n v="10.99"/>
    <n v="813.26"/>
  </r>
  <r>
    <n v="57142"/>
    <x v="2"/>
    <x v="5"/>
    <s v="Romana Sambuca Black"/>
    <x v="0"/>
    <x v="102"/>
    <n v="24.99"/>
    <n v="24.99"/>
    <n v="2898.8399999999997"/>
  </r>
  <r>
    <n v="19933"/>
    <x v="2"/>
    <x v="5"/>
    <s v="99 Bananas Schnapps"/>
    <x v="0"/>
    <x v="392"/>
    <n v="14.49"/>
    <n v="14.49"/>
    <n v="2564.73"/>
  </r>
  <r>
    <n v="362107"/>
    <x v="0"/>
    <x v="7"/>
    <s v="Chakana Wines Maipe Rose Malbec"/>
    <x v="0"/>
    <x v="41"/>
    <n v="9.99"/>
    <n v="9.99"/>
    <n v="9.99"/>
  </r>
  <r>
    <n v="334112"/>
    <x v="0"/>
    <x v="6"/>
    <s v="Mer Soleil Reserve Chardonnay"/>
    <x v="0"/>
    <x v="1"/>
    <n v="32.99"/>
    <n v="32.99"/>
    <n v="0"/>
  </r>
  <r>
    <n v="12424"/>
    <x v="2"/>
    <x v="26"/>
    <s v="Ten High Kentucky Bourbon Whiskey"/>
    <x v="2"/>
    <x v="274"/>
    <n v="14.99"/>
    <n v="14.99"/>
    <n v="3507.66"/>
  </r>
  <r>
    <n v="13692"/>
    <x v="2"/>
    <x v="26"/>
    <s v="Fighting Cock Kentucky Straight Bourbon Whiskey"/>
    <x v="0"/>
    <x v="202"/>
    <n v="14.99"/>
    <n v="14.99"/>
    <n v="3852.43"/>
  </r>
  <r>
    <n v="331117"/>
    <x v="0"/>
    <x v="21"/>
    <s v="Alain Geoffroy Chablis Chardonnay"/>
    <x v="0"/>
    <x v="37"/>
    <n v="21.99"/>
    <n v="21.99"/>
    <n v="395.82"/>
  </r>
  <r>
    <n v="21504"/>
    <x v="0"/>
    <x v="25"/>
    <s v="Fisheye Merlot"/>
    <x v="0"/>
    <x v="291"/>
    <n v="5.79"/>
    <n v="5.79"/>
    <n v="1233.27"/>
  </r>
  <r>
    <n v="18031"/>
    <x v="0"/>
    <x v="16"/>
    <s v="J. Lohr Seven Oaks Cabernet Sauvignon"/>
    <x v="4"/>
    <x v="175"/>
    <n v="32.99"/>
    <n v="25.99"/>
    <n v="6887.3499999999995"/>
  </r>
  <r>
    <n v="67156"/>
    <x v="0"/>
    <x v="10"/>
    <s v="Yago Sant' Gria Red Blend"/>
    <x v="0"/>
    <x v="287"/>
    <n v="5.59"/>
    <n v="5.59"/>
    <n v="1062.0999999999999"/>
  </r>
  <r>
    <n v="52272"/>
    <x v="0"/>
    <x v="16"/>
    <s v="Worthy Sophia's Cuvee Bordeaux Blend"/>
    <x v="0"/>
    <x v="133"/>
    <n v="30.99"/>
    <n v="30.99"/>
    <n v="6879.78"/>
  </r>
  <r>
    <n v="393681"/>
    <x v="0"/>
    <x v="10"/>
    <s v="Vina Zaco Tempranillo"/>
    <x v="0"/>
    <x v="6"/>
    <n v="12.99"/>
    <n v="8.99"/>
    <n v="179.8"/>
  </r>
  <r>
    <n v="88351"/>
    <x v="1"/>
    <x v="1"/>
    <s v="Dogfish Head Wood Aged Bitches Brew"/>
    <x v="5"/>
    <x v="167"/>
    <n v="2.7"/>
    <n v="2.7"/>
    <n v="340.20000000000005"/>
  </r>
  <r>
    <n v="25740"/>
    <x v="1"/>
    <x v="1"/>
    <s v="Port City Porter"/>
    <x v="5"/>
    <x v="393"/>
    <n v="2"/>
    <n v="2"/>
    <n v="1320"/>
  </r>
  <r>
    <n v="55077"/>
    <x v="2"/>
    <x v="5"/>
    <s v="Alize Red Passion Liqueur"/>
    <x v="0"/>
    <x v="254"/>
    <n v="17.989999999999998"/>
    <n v="17.989999999999998"/>
    <n v="2356.6899999999996"/>
  </r>
  <r>
    <n v="337005"/>
    <x v="0"/>
    <x v="11"/>
    <s v="Alcesti Nesos Sicilia IGT Nero d'Avola"/>
    <x v="0"/>
    <x v="1"/>
    <n v="8.99"/>
    <n v="8.99"/>
    <n v="0"/>
  </r>
  <r>
    <n v="30325"/>
    <x v="0"/>
    <x v="21"/>
    <s v="E. Guigal Rose Cotes du Rhone Red Southern Rhone Blend"/>
    <x v="0"/>
    <x v="91"/>
    <n v="18.989999999999998"/>
    <n v="18.989999999999998"/>
    <n v="2506.6799999999998"/>
  </r>
  <r>
    <n v="53821"/>
    <x v="2"/>
    <x v="5"/>
    <s v="Baileys Irish Salted Caramel"/>
    <x v="0"/>
    <x v="198"/>
    <n v="23.99"/>
    <n v="23.99"/>
    <n v="5085.88"/>
  </r>
  <r>
    <n v="359874"/>
    <x v="0"/>
    <x v="16"/>
    <s v="Hartford / Hartford Court Far Coast Vineyard Pinot Noir"/>
    <x v="0"/>
    <x v="52"/>
    <n v="68.989999999999995"/>
    <n v="68.989999999999995"/>
    <n v="482.92999999999995"/>
  </r>
  <r>
    <n v="412066"/>
    <x v="0"/>
    <x v="21"/>
    <s v="RAOUL CLERGET CHAB"/>
    <x v="0"/>
    <x v="1"/>
    <n v="17.489999999999998"/>
    <n v="17.489999999999998"/>
    <n v="0"/>
  </r>
  <r>
    <n v="79986"/>
    <x v="2"/>
    <x v="26"/>
    <s v="Woodford Reserve Double Oaked Bourbon Whiskey"/>
    <x v="0"/>
    <x v="118"/>
    <n v="49.99"/>
    <n v="44.99"/>
    <n v="3059.32"/>
  </r>
  <r>
    <n v="12556"/>
    <x v="2"/>
    <x v="26"/>
    <s v="Wild Turkey 81 Kentucky Straight Bourbon Whiskey"/>
    <x v="0"/>
    <x v="388"/>
    <n v="17.989999999999998"/>
    <n v="17.989999999999998"/>
    <n v="6224.5399999999991"/>
  </r>
  <r>
    <n v="44424"/>
    <x v="0"/>
    <x v="16"/>
    <s v="Michael David Vineyards Incognito Red Blend"/>
    <x v="0"/>
    <x v="15"/>
    <n v="17.489999999999998"/>
    <n v="17.489999999999998"/>
    <n v="192.39"/>
  </r>
  <r>
    <n v="42338"/>
    <x v="2"/>
    <x v="5"/>
    <s v="Ramazzotti Amaro"/>
    <x v="0"/>
    <x v="6"/>
    <n v="21.99"/>
    <n v="21.99"/>
    <n v="439.79999999999995"/>
  </r>
  <r>
    <n v="36790"/>
    <x v="2"/>
    <x v="9"/>
    <s v="Ketel One Vodka"/>
    <x v="2"/>
    <x v="394"/>
    <n v="47.99"/>
    <n v="47.99"/>
    <n v="41607.33"/>
  </r>
  <r>
    <n v="41360"/>
    <x v="0"/>
    <x v="14"/>
    <s v="Hennessy Very Special Cognac"/>
    <x v="6"/>
    <x v="270"/>
    <n v="22.99"/>
    <n v="22.99"/>
    <n v="6184.3099999999995"/>
  </r>
  <r>
    <n v="23167"/>
    <x v="2"/>
    <x v="26"/>
    <s v="Old Weller Antique Kentucky Straight Bourbon Whiskey"/>
    <x v="0"/>
    <x v="57"/>
    <n v="22.99"/>
    <n v="22.99"/>
    <n v="-22.99"/>
  </r>
  <r>
    <n v="51551"/>
    <x v="2"/>
    <x v="5"/>
    <s v="Rumple Minze Peppermint Schnpps 100 Proof"/>
    <x v="0"/>
    <x v="58"/>
    <n v="19.489999999999998"/>
    <n v="19.489999999999998"/>
    <n v="760.1099999999999"/>
  </r>
  <r>
    <n v="10441"/>
    <x v="0"/>
    <x v="16"/>
    <s v="Love Noir Pinot Noir"/>
    <x v="0"/>
    <x v="395"/>
    <n v="11.99"/>
    <n v="9.99"/>
    <n v="12667.32"/>
  </r>
  <r>
    <n v="310410"/>
    <x v="0"/>
    <x v="10"/>
    <s v="Molinos de Dulcinea Cencibel"/>
    <x v="36"/>
    <x v="1"/>
    <n v="22.99"/>
    <n v="22.99"/>
    <n v="0"/>
  </r>
  <r>
    <n v="83989"/>
    <x v="0"/>
    <x v="7"/>
    <s v="Concha y Toro Frontera Malbec"/>
    <x v="0"/>
    <x v="396"/>
    <n v="5.29"/>
    <n v="5.29"/>
    <n v="2629.13"/>
  </r>
  <r>
    <n v="330768"/>
    <x v="0"/>
    <x v="21"/>
    <s v="DOM CABIRAU"/>
    <x v="0"/>
    <x v="1"/>
    <n v="17.489999999999998"/>
    <n v="17.489999999999998"/>
    <n v="0"/>
  </r>
  <r>
    <n v="300981"/>
    <x v="0"/>
    <x v="11"/>
    <s v="Villa Jolanda Moscato"/>
    <x v="0"/>
    <x v="173"/>
    <n v="12.99"/>
    <n v="12.99"/>
    <n v="1779.63"/>
  </r>
  <r>
    <n v="82333"/>
    <x v="0"/>
    <x v="20"/>
    <s v="Carlo Rossi Chianti Sangiovese"/>
    <x v="40"/>
    <x v="307"/>
    <n v="16.989999999999998"/>
    <n v="16.989999999999998"/>
    <n v="2123.75"/>
  </r>
  <r>
    <n v="46244"/>
    <x v="0"/>
    <x v="6"/>
    <s v="CRANE LAKE RIES"/>
    <x v="0"/>
    <x v="1"/>
    <n v="5.99"/>
    <n v="5.99"/>
    <n v="0"/>
  </r>
  <r>
    <n v="345427"/>
    <x v="2"/>
    <x v="9"/>
    <s v="Western Son Piney Woods Blueberry Flavored Vodka"/>
    <x v="0"/>
    <x v="38"/>
    <n v="17.989999999999998"/>
    <n v="17.989999999999998"/>
    <n v="863.52"/>
  </r>
  <r>
    <n v="421405"/>
    <x v="0"/>
    <x v="7"/>
    <s v="Don Guillermo de Mendoza Malbec"/>
    <x v="0"/>
    <x v="28"/>
    <n v="11.49"/>
    <n v="11.49"/>
    <n v="137.88"/>
  </r>
  <r>
    <n v="75973"/>
    <x v="0"/>
    <x v="25"/>
    <s v="Yellow Tail Cabernet Sauvignon"/>
    <x v="4"/>
    <x v="262"/>
    <n v="12.99"/>
    <n v="10.99"/>
    <n v="3143.14"/>
  </r>
  <r>
    <n v="80389"/>
    <x v="0"/>
    <x v="3"/>
    <s v="TerraNoble Cabernet Sauvignon"/>
    <x v="0"/>
    <x v="79"/>
    <n v="10.49"/>
    <n v="10.49"/>
    <n v="1007.04"/>
  </r>
  <r>
    <n v="12989"/>
    <x v="1"/>
    <x v="1"/>
    <s v="Victory White Monkey"/>
    <x v="0"/>
    <x v="1"/>
    <n v="15.65"/>
    <n v="15.65"/>
    <n v="0"/>
  </r>
  <r>
    <n v="326504"/>
    <x v="0"/>
    <x v="25"/>
    <s v="Penfolds Bin 9 Cabernet Sauvignon"/>
    <x v="0"/>
    <x v="150"/>
    <n v="23.99"/>
    <n v="22.49"/>
    <n v="2878.72"/>
  </r>
  <r>
    <n v="40898"/>
    <x v="0"/>
    <x v="21"/>
    <s v="Chateau Barreyres Haut Medoc Bordeaux Blend"/>
    <x v="0"/>
    <x v="63"/>
    <n v="21.99"/>
    <n v="21.99"/>
    <n v="1605.27"/>
  </r>
  <r>
    <n v="43532"/>
    <x v="2"/>
    <x v="5"/>
    <s v="Dekuyper Luscious Razzmatazz Schnapps"/>
    <x v="15"/>
    <x v="78"/>
    <n v="10.29"/>
    <n v="10.29"/>
    <n v="956.96999999999991"/>
  </r>
  <r>
    <n v="329426"/>
    <x v="2"/>
    <x v="8"/>
    <s v="Kirk and Sweeney Rum 12 Year"/>
    <x v="0"/>
    <x v="15"/>
    <n v="45.99"/>
    <n v="45.99"/>
    <n v="505.89000000000004"/>
  </r>
  <r>
    <n v="85938"/>
    <x v="0"/>
    <x v="16"/>
    <s v="Red Rock Winery Winemaker's Blend Reserve Rare Red Blend"/>
    <x v="0"/>
    <x v="163"/>
    <n v="10.99"/>
    <n v="10.49"/>
    <n v="1363.7"/>
  </r>
  <r>
    <n v="96130"/>
    <x v="1"/>
    <x v="1"/>
    <s v="Molson Canadian Lager"/>
    <x v="5"/>
    <x v="397"/>
    <n v="1.25"/>
    <n v="1.25"/>
    <n v="1027.5"/>
  </r>
  <r>
    <n v="303380"/>
    <x v="0"/>
    <x v="17"/>
    <s v="Santero Vermouth Dry White Blend"/>
    <x v="15"/>
    <x v="41"/>
    <n v="8.99"/>
    <n v="8.99"/>
    <n v="8.99"/>
  </r>
  <r>
    <n v="70344"/>
    <x v="2"/>
    <x v="30"/>
    <s v="Bird Dog Whiskey Peach"/>
    <x v="0"/>
    <x v="29"/>
    <n v="15.99"/>
    <n v="15.99"/>
    <n v="1934.79"/>
  </r>
  <r>
    <n v="364487"/>
    <x v="0"/>
    <x v="10"/>
    <s v="Herdade do Esporao Monte Velho Portuguese Red Blend"/>
    <x v="0"/>
    <x v="69"/>
    <n v="10.79"/>
    <n v="10.79"/>
    <n v="312.90999999999997"/>
  </r>
  <r>
    <n v="72099"/>
    <x v="2"/>
    <x v="28"/>
    <s v="Greenall's London Dry Gin"/>
    <x v="0"/>
    <x v="191"/>
    <n v="12.49"/>
    <n v="12.49"/>
    <n v="2547.96"/>
  </r>
  <r>
    <n v="6971"/>
    <x v="1"/>
    <x v="1"/>
    <s v="Unibroue La Fin du Monde Tripel"/>
    <x v="5"/>
    <x v="80"/>
    <n v="2.89"/>
    <n v="2.89"/>
    <n v="312.12"/>
  </r>
  <r>
    <n v="47334"/>
    <x v="0"/>
    <x v="14"/>
    <s v="Pierre Ferrand 1st Cru de Cognac Selection des Anges"/>
    <x v="0"/>
    <x v="1"/>
    <n v="186.99"/>
    <n v="186.99"/>
    <n v="0"/>
  </r>
  <r>
    <n v="405817"/>
    <x v="0"/>
    <x v="6"/>
    <s v="Canyon Road Pinot Grigio"/>
    <x v="0"/>
    <x v="130"/>
    <n v="7.19"/>
    <n v="7.19"/>
    <n v="704.62"/>
  </r>
  <r>
    <n v="80448"/>
    <x v="0"/>
    <x v="10"/>
    <s v="Adegas Valminor Albarino"/>
    <x v="0"/>
    <x v="112"/>
    <n v="14.99"/>
    <n v="14.99"/>
    <n v="224.85"/>
  </r>
  <r>
    <n v="45964"/>
    <x v="2"/>
    <x v="9"/>
    <s v="Ciroc Luxury Vodka Snap Frost"/>
    <x v="24"/>
    <x v="203"/>
    <n v="4.29"/>
    <n v="4.29"/>
    <n v="1158.3"/>
  </r>
  <r>
    <n v="35343"/>
    <x v="2"/>
    <x v="9"/>
    <s v="Smirnoff Vodka 80 Proof"/>
    <x v="6"/>
    <x v="398"/>
    <n v="6.49"/>
    <n v="6.49"/>
    <n v="10689.03"/>
  </r>
  <r>
    <n v="44316"/>
    <x v="2"/>
    <x v="2"/>
    <s v="Old Pulteney 21 Year Old Single Malt Scotch Whiskey"/>
    <x v="0"/>
    <x v="28"/>
    <n v="210.99"/>
    <n v="210.99"/>
    <n v="2531.88"/>
  </r>
  <r>
    <n v="89125"/>
    <x v="0"/>
    <x v="29"/>
    <s v="Carlo Rossi Blush Rare Rose Blend"/>
    <x v="4"/>
    <x v="45"/>
    <n v="7.49"/>
    <n v="7.49"/>
    <n v="322.07"/>
  </r>
  <r>
    <n v="71897"/>
    <x v="0"/>
    <x v="3"/>
    <s v="Casa Lapostolle Grand Selection Cabernet Sauvignon"/>
    <x v="0"/>
    <x v="150"/>
    <n v="12.99"/>
    <n v="12.99"/>
    <n v="1662.72"/>
  </r>
  <r>
    <n v="24449"/>
    <x v="0"/>
    <x v="14"/>
    <s v="Remy Martin 1738 Accord Royal"/>
    <x v="0"/>
    <x v="399"/>
    <n v="57.99"/>
    <n v="52.99"/>
    <n v="28296.66"/>
  </r>
  <r>
    <n v="35831"/>
    <x v="2"/>
    <x v="9"/>
    <s v="Smirnoff Vodka 80 Proof"/>
    <x v="15"/>
    <x v="400"/>
    <n v="15.49"/>
    <n v="15.49"/>
    <n v="10192.42"/>
  </r>
  <r>
    <n v="26972"/>
    <x v="0"/>
    <x v="25"/>
    <s v="Yellow Tail Shiraz, Cabernet Sauvignon"/>
    <x v="4"/>
    <x v="160"/>
    <n v="12.99"/>
    <n v="10.99"/>
    <n v="2626.61"/>
  </r>
  <r>
    <n v="42883"/>
    <x v="0"/>
    <x v="18"/>
    <s v="CHOYA Wine Umeshu"/>
    <x v="7"/>
    <x v="1"/>
    <n v="13.99"/>
    <n v="13.99"/>
    <n v="0"/>
  </r>
  <r>
    <n v="72770"/>
    <x v="2"/>
    <x v="15"/>
    <s v="Exotico Blanco Tequila"/>
    <x v="2"/>
    <x v="23"/>
    <n v="33.99"/>
    <n v="33.99"/>
    <n v="543.84"/>
  </r>
  <r>
    <n v="313586"/>
    <x v="0"/>
    <x v="11"/>
    <s v="VILLA SANDI PROSECCO SUP DOCG XDRY"/>
    <x v="0"/>
    <x v="1"/>
    <n v="20.99"/>
    <n v="20.99"/>
    <n v="0"/>
  </r>
  <r>
    <n v="99554"/>
    <x v="1"/>
    <x v="1"/>
    <s v="Unibroue Maudite Dark Ale"/>
    <x v="5"/>
    <x v="108"/>
    <n v="3.08"/>
    <n v="3.08"/>
    <n v="86.240000000000009"/>
  </r>
  <r>
    <n v="323726"/>
    <x v="0"/>
    <x v="11"/>
    <s v="MELINI CHN CL GRANAIO"/>
    <x v="0"/>
    <x v="1"/>
    <n v="17.489999999999998"/>
    <n v="17.489999999999998"/>
    <n v="0"/>
  </r>
  <r>
    <n v="89289"/>
    <x v="0"/>
    <x v="25"/>
    <s v="Yellow Tail Moscato Muscat"/>
    <x v="0"/>
    <x v="285"/>
    <n v="6.79"/>
    <n v="6.79"/>
    <n v="1765.4"/>
  </r>
  <r>
    <n v="35670"/>
    <x v="2"/>
    <x v="9"/>
    <s v="Gordon's Vodka"/>
    <x v="2"/>
    <x v="232"/>
    <n v="16.489999999999998"/>
    <n v="16.489999999999998"/>
    <n v="4138.99"/>
  </r>
  <r>
    <n v="40947"/>
    <x v="0"/>
    <x v="21"/>
    <s v="Domaine Andre Brunel Cotes du Rhone Red Southern Rhone Blend"/>
    <x v="0"/>
    <x v="109"/>
    <n v="17.989999999999998"/>
    <n v="17.989999999999998"/>
    <n v="719.59999999999991"/>
  </r>
  <r>
    <n v="68268"/>
    <x v="0"/>
    <x v="17"/>
    <s v="Hartley &amp; Gibson's Cream Palomino"/>
    <x v="0"/>
    <x v="100"/>
    <n v="11.99"/>
    <n v="11.99"/>
    <n v="1666.6100000000001"/>
  </r>
  <r>
    <n v="72014"/>
    <x v="2"/>
    <x v="26"/>
    <s v="Jefferson's Ocean Aged at Sea Cask Strength Very Small Batch Kentucky Straight Bourbon Whiskey"/>
    <x v="0"/>
    <x v="11"/>
    <n v="82.99"/>
    <n v="82.99"/>
    <n v="1991.7599999999998"/>
  </r>
  <r>
    <n v="14249"/>
    <x v="0"/>
    <x v="16"/>
    <s v="Smoking Loon The Original Pinot Noir"/>
    <x v="0"/>
    <x v="274"/>
    <n v="10.79"/>
    <n v="9.2899999999999991"/>
    <n v="2173.8599999999997"/>
  </r>
  <r>
    <n v="27081"/>
    <x v="2"/>
    <x v="2"/>
    <s v="The Famous Grouse Scotch"/>
    <x v="2"/>
    <x v="332"/>
    <n v="37.99"/>
    <n v="37.99"/>
    <n v="9383.5300000000007"/>
  </r>
  <r>
    <n v="64602"/>
    <x v="0"/>
    <x v="10"/>
    <s v="Encostas do Lima Loureiro"/>
    <x v="0"/>
    <x v="216"/>
    <n v="8.99"/>
    <n v="8.99"/>
    <n v="1573.25"/>
  </r>
  <r>
    <n v="82546"/>
    <x v="0"/>
    <x v="29"/>
    <s v="Franzia World Classics White Zinfandel"/>
    <x v="36"/>
    <x v="59"/>
    <n v="17.989999999999998"/>
    <n v="14.99"/>
    <n v="2803.13"/>
  </r>
  <r>
    <n v="315899"/>
    <x v="0"/>
    <x v="10"/>
    <s v="Bodegas Luzon Finca de Luzon Monastrell"/>
    <x v="0"/>
    <x v="1"/>
    <n v="10.99"/>
    <n v="10.99"/>
    <n v="0"/>
  </r>
  <r>
    <n v="41002"/>
    <x v="0"/>
    <x v="16"/>
    <s v="Duckhorn Vineyards Merlot"/>
    <x v="0"/>
    <x v="79"/>
    <n v="47.99"/>
    <n v="47.99"/>
    <n v="4607.04"/>
  </r>
  <r>
    <n v="15296"/>
    <x v="3"/>
    <x v="19"/>
    <s v="Kedem Cream White Niagara"/>
    <x v="0"/>
    <x v="10"/>
    <n v="4.3899999999999997"/>
    <n v="3.49"/>
    <n v="45.370000000000005"/>
  </r>
  <r>
    <n v="74063"/>
    <x v="0"/>
    <x v="3"/>
    <s v="Concha y Toro Frontera After Dark Merlot"/>
    <x v="0"/>
    <x v="401"/>
    <n v="5.29"/>
    <n v="5.29"/>
    <n v="2523.33"/>
  </r>
  <r>
    <n v="11456"/>
    <x v="2"/>
    <x v="28"/>
    <s v="Baltimore Barreled Tower Shot Gin"/>
    <x v="0"/>
    <x v="238"/>
    <n v="40.99"/>
    <n v="40.99"/>
    <n v="5984.54"/>
  </r>
  <r>
    <n v="40304"/>
    <x v="0"/>
    <x v="14"/>
    <s v="E&amp;J V.S.O.P Brandy"/>
    <x v="15"/>
    <x v="132"/>
    <n v="14.49"/>
    <n v="14.49"/>
    <n v="3984.75"/>
  </r>
  <r>
    <n v="47651"/>
    <x v="2"/>
    <x v="9"/>
    <s v="Skyy Infusion Citrus Vodka"/>
    <x v="2"/>
    <x v="96"/>
    <n v="26.99"/>
    <n v="26.99"/>
    <n v="4156.46"/>
  </r>
  <r>
    <n v="29235"/>
    <x v="1"/>
    <x v="1"/>
    <s v="BIRRA FLEA COSTANZA BLONDE ALE   11.20Z"/>
    <x v="10"/>
    <x v="1"/>
    <n v="4.8899999999999997"/>
    <n v="4.8899999999999997"/>
    <n v="0"/>
  </r>
  <r>
    <n v="29952"/>
    <x v="1"/>
    <x v="1"/>
    <s v="SAM SMITH ORGANIC CIDER   4/6"/>
    <x v="5"/>
    <x v="1"/>
    <n v="2.83"/>
    <n v="2.83"/>
    <n v="0"/>
  </r>
  <r>
    <n v="79375"/>
    <x v="0"/>
    <x v="12"/>
    <s v="Freixenet Carta Nevada Brut Cava Blend"/>
    <x v="0"/>
    <x v="391"/>
    <n v="9.99"/>
    <n v="7.99"/>
    <n v="2932.33"/>
  </r>
  <r>
    <n v="307285"/>
    <x v="0"/>
    <x v="11"/>
    <s v="CARLETTO SUPER RICCO RED BLEND"/>
    <x v="0"/>
    <x v="1"/>
    <n v="7.79"/>
    <n v="7.79"/>
    <n v="0"/>
  </r>
  <r>
    <n v="310791"/>
    <x v="0"/>
    <x v="6"/>
    <s v="Gnarly Head Sauvignon Blanc"/>
    <x v="0"/>
    <x v="54"/>
    <n v="7.99"/>
    <n v="7.99"/>
    <n v="671.16"/>
  </r>
  <r>
    <n v="7234"/>
    <x v="1"/>
    <x v="1"/>
    <s v="BUD 18PK LNNR"/>
    <x v="5"/>
    <x v="1"/>
    <n v="17.260000000000002"/>
    <n v="17.260000000000002"/>
    <n v="0"/>
  </r>
  <r>
    <n v="335345"/>
    <x v="0"/>
    <x v="16"/>
    <s v="The Hess Collection 19 Block Cuvee Rare Red Blend"/>
    <x v="6"/>
    <x v="7"/>
    <n v="12.49"/>
    <n v="12.49"/>
    <n v="74.94"/>
  </r>
  <r>
    <n v="314564"/>
    <x v="0"/>
    <x v="3"/>
    <s v="DELICIOUS MAL"/>
    <x v="0"/>
    <x v="1"/>
    <n v="7.99"/>
    <n v="7.99"/>
    <n v="0"/>
  </r>
  <r>
    <n v="336713"/>
    <x v="0"/>
    <x v="16"/>
    <s v="HIDDEN RIDGE RES CAB IMPASSABLE MTN 12"/>
    <x v="0"/>
    <x v="1"/>
    <n v="107.99"/>
    <n v="107.99"/>
    <n v="0"/>
  </r>
  <r>
    <n v="42476"/>
    <x v="3"/>
    <x v="19"/>
    <s v="Binyamina Yogev Dry Red Cabernet Sauvignon"/>
    <x v="0"/>
    <x v="33"/>
    <n v="13.99"/>
    <n v="13.99"/>
    <n v="755.46"/>
  </r>
  <r>
    <n v="341289"/>
    <x v="0"/>
    <x v="6"/>
    <s v="Fox Run Vineyards Dry Riesling"/>
    <x v="0"/>
    <x v="1"/>
    <n v="15.99"/>
    <n v="15.99"/>
    <n v="0"/>
  </r>
  <r>
    <n v="75212"/>
    <x v="2"/>
    <x v="2"/>
    <s v="Clynelish Select Reserve Single Malt Scotch Whiskey"/>
    <x v="0"/>
    <x v="42"/>
    <n v="697.99"/>
    <n v="697.99"/>
    <n v="3489.95"/>
  </r>
  <r>
    <n v="430218"/>
    <x v="0"/>
    <x v="4"/>
    <s v="BUNNY MUSCAT SEMI SWEET"/>
    <x v="0"/>
    <x v="1"/>
    <n v="13.99"/>
    <n v="13.99"/>
    <n v="0"/>
  </r>
  <r>
    <n v="56804"/>
    <x v="2"/>
    <x v="23"/>
    <s v="Jameson 18 Year Old Limited Reserve Irish Whiskey"/>
    <x v="0"/>
    <x v="122"/>
    <n v="124.99"/>
    <n v="124.99"/>
    <n v="22498.2"/>
  </r>
  <r>
    <n v="73612"/>
    <x v="1"/>
    <x v="32"/>
    <s v="Jack Daniel's Tennessee Fire Whiskey"/>
    <x v="0"/>
    <x v="91"/>
    <n v="21.99"/>
    <n v="21.99"/>
    <n v="2902.68"/>
  </r>
  <r>
    <n v="28434"/>
    <x v="1"/>
    <x v="1"/>
    <s v="Bud Light Lime Mang o Rita"/>
    <x v="19"/>
    <x v="257"/>
    <n v="1.42"/>
    <n v="1.42"/>
    <n v="562.31999999999994"/>
  </r>
  <r>
    <n v="83855"/>
    <x v="0"/>
    <x v="29"/>
    <s v="Barefoot Cellars Rose Delightfully Sweet Rare Rose Blend"/>
    <x v="4"/>
    <x v="67"/>
    <n v="14.69"/>
    <n v="14.69"/>
    <n v="1424.93"/>
  </r>
  <r>
    <n v="340396"/>
    <x v="0"/>
    <x v="16"/>
    <s v="The Other Guys Plungerhead Cabernet Sauvignon"/>
    <x v="0"/>
    <x v="3"/>
    <n v="18.489999999999998"/>
    <n v="18.489999999999998"/>
    <n v="351.30999999999995"/>
  </r>
  <r>
    <n v="25817"/>
    <x v="1"/>
    <x v="1"/>
    <s v="Firestone Walker Union Jack IPA"/>
    <x v="5"/>
    <x v="64"/>
    <n v="1.87"/>
    <n v="1.87"/>
    <n v="78.540000000000006"/>
  </r>
  <r>
    <n v="52094"/>
    <x v="0"/>
    <x v="12"/>
    <s v="Segura Viudas Brut Reserva Heredad Macabeo"/>
    <x v="0"/>
    <x v="139"/>
    <n v="25.99"/>
    <n v="25.99"/>
    <n v="2209.15"/>
  </r>
  <r>
    <n v="53198"/>
    <x v="0"/>
    <x v="16"/>
    <s v="Stimson Estate Cellars (Chateau Ste. Michelle) Merlot"/>
    <x v="4"/>
    <x v="42"/>
    <n v="13.99"/>
    <n v="13.99"/>
    <n v="69.95"/>
  </r>
  <r>
    <n v="84905"/>
    <x v="0"/>
    <x v="20"/>
    <s v="Linganore Winecellars Peach White Blend"/>
    <x v="0"/>
    <x v="75"/>
    <n v="11.99"/>
    <n v="11.99"/>
    <n v="1222.98"/>
  </r>
  <r>
    <n v="22144"/>
    <x v="2"/>
    <x v="15"/>
    <s v="Don Julio Anjeo Tequila"/>
    <x v="0"/>
    <x v="186"/>
    <n v="55.99"/>
    <n v="55.99"/>
    <n v="6214.89"/>
  </r>
  <r>
    <n v="27308"/>
    <x v="2"/>
    <x v="2"/>
    <s v="The Famous Grouse Scotch"/>
    <x v="0"/>
    <x v="402"/>
    <n v="23.99"/>
    <n v="23.99"/>
    <n v="6573.2599999999993"/>
  </r>
  <r>
    <n v="25131"/>
    <x v="1"/>
    <x v="1"/>
    <s v="Lagunitas DayTime A Fractional IPA"/>
    <x v="5"/>
    <x v="191"/>
    <n v="1.64"/>
    <n v="1.64"/>
    <n v="334.56"/>
  </r>
  <r>
    <n v="97578"/>
    <x v="1"/>
    <x v="1"/>
    <s v="Budweiser America E Pluribus Unum"/>
    <x v="5"/>
    <x v="32"/>
    <n v="25.99"/>
    <n v="25.99"/>
    <n v="2702.96"/>
  </r>
  <r>
    <n v="89583"/>
    <x v="0"/>
    <x v="17"/>
    <s v="Tribuno Sweet Vermouth Red Blend"/>
    <x v="15"/>
    <x v="64"/>
    <n v="5.49"/>
    <n v="5.49"/>
    <n v="230.58"/>
  </r>
  <r>
    <n v="81282"/>
    <x v="0"/>
    <x v="16"/>
    <s v="Martinelli Terra Felice Syrah"/>
    <x v="0"/>
    <x v="1"/>
    <n v="30.99"/>
    <n v="30.99"/>
    <n v="0"/>
  </r>
  <r>
    <n v="310332"/>
    <x v="0"/>
    <x v="7"/>
    <s v="LOS HAROLDOS MER"/>
    <x v="0"/>
    <x v="1"/>
    <n v="8.99"/>
    <n v="8.99"/>
    <n v="0"/>
  </r>
  <r>
    <n v="84610"/>
    <x v="0"/>
    <x v="21"/>
    <s v="Le Grand Noir Black Sheep Pinot Noir"/>
    <x v="0"/>
    <x v="262"/>
    <n v="9.7899999999999991"/>
    <n v="9.7899999999999991"/>
    <n v="2799.9399999999996"/>
  </r>
  <r>
    <n v="27111"/>
    <x v="2"/>
    <x v="2"/>
    <s v="White Horse Fine Old Blended Scotch Whiskey"/>
    <x v="2"/>
    <x v="83"/>
    <n v="34.99"/>
    <n v="34.99"/>
    <n v="2519.2800000000002"/>
  </r>
  <r>
    <n v="28061"/>
    <x v="1"/>
    <x v="1"/>
    <s v="Ommegang Gnomegang Blonde Ale"/>
    <x v="5"/>
    <x v="11"/>
    <n v="2.8"/>
    <n v="2.8"/>
    <n v="67.199999999999989"/>
  </r>
  <r>
    <n v="26482"/>
    <x v="1"/>
    <x v="1"/>
    <s v="Brewer's Art Beazly Golden Ale"/>
    <x v="5"/>
    <x v="135"/>
    <n v="1.83"/>
    <n v="1.83"/>
    <n v="164.70000000000002"/>
  </r>
  <r>
    <n v="81026"/>
    <x v="0"/>
    <x v="6"/>
    <s v="Franzia Vintner Select Chardonnay"/>
    <x v="4"/>
    <x v="1"/>
    <n v="9.7899999999999991"/>
    <n v="9.7899999999999991"/>
    <n v="0"/>
  </r>
  <r>
    <n v="319470"/>
    <x v="0"/>
    <x v="12"/>
    <s v="Domaine Chandon Etoile Brut Champagne Blend"/>
    <x v="0"/>
    <x v="31"/>
    <n v="28.99"/>
    <n v="28.99"/>
    <n v="57.98"/>
  </r>
  <r>
    <n v="310765"/>
    <x v="0"/>
    <x v="16"/>
    <s v="ARIZONA STRONGHOLD MANDALA RED"/>
    <x v="0"/>
    <x v="1"/>
    <n v="11.49"/>
    <n v="11.49"/>
    <n v="0"/>
  </r>
  <r>
    <n v="38482"/>
    <x v="2"/>
    <x v="8"/>
    <s v="Bacardi Rum Limon"/>
    <x v="0"/>
    <x v="52"/>
    <n v="11.99"/>
    <n v="11.99"/>
    <n v="83.93"/>
  </r>
  <r>
    <n v="16225"/>
    <x v="0"/>
    <x v="16"/>
    <s v="Willamette Valley Vineyards Whole Cluster Pinot Noir"/>
    <x v="0"/>
    <x v="111"/>
    <n v="23.99"/>
    <n v="23.99"/>
    <n v="1223.49"/>
  </r>
  <r>
    <n v="35220"/>
    <x v="2"/>
    <x v="9"/>
    <s v="Smirnoff Citrus Twist"/>
    <x v="24"/>
    <x v="403"/>
    <n v="0.99"/>
    <n v="0.99"/>
    <n v="4198.59"/>
  </r>
  <r>
    <n v="322592"/>
    <x v="0"/>
    <x v="17"/>
    <s v="Rainha Santa White Porto Lacrima"/>
    <x v="0"/>
    <x v="42"/>
    <n v="10.69"/>
    <n v="10.69"/>
    <n v="53.449999999999996"/>
  </r>
  <r>
    <n v="335587"/>
    <x v="0"/>
    <x v="16"/>
    <s v="PRIMAENUS P/NOIR"/>
    <x v="0"/>
    <x v="1"/>
    <n v="15.49"/>
    <n v="15.49"/>
    <n v="0"/>
  </r>
  <r>
    <n v="300263"/>
    <x v="0"/>
    <x v="10"/>
    <s v="DFJ Vinhos Cara Viva Branco Portuguese White Blend"/>
    <x v="0"/>
    <x v="1"/>
    <n v="6.99"/>
    <n v="6.99"/>
    <n v="0"/>
  </r>
  <r>
    <n v="29033"/>
    <x v="2"/>
    <x v="30"/>
    <s v="Black Velvet Blended Canadian Whiskey"/>
    <x v="2"/>
    <x v="404"/>
    <n v="12.99"/>
    <n v="12.99"/>
    <n v="4039.89"/>
  </r>
  <r>
    <n v="130478"/>
    <x v="0"/>
    <x v="11"/>
    <s v="Cantina Montelliana Castello Cornaro Veneto IGT Pinot Grigio"/>
    <x v="0"/>
    <x v="41"/>
    <n v="9.7899999999999991"/>
    <n v="6.99"/>
    <n v="6.99"/>
  </r>
  <r>
    <n v="48121"/>
    <x v="0"/>
    <x v="14"/>
    <s v="Poli Miele Honey Liqueur"/>
    <x v="0"/>
    <x v="1"/>
    <n v="31.99"/>
    <n v="31.99"/>
    <n v="0"/>
  </r>
  <r>
    <n v="41467"/>
    <x v="0"/>
    <x v="14"/>
    <s v="Courvoisier V.S. Cognac"/>
    <x v="35"/>
    <x v="405"/>
    <n v="10.99"/>
    <n v="10.99"/>
    <n v="3923.4300000000003"/>
  </r>
  <r>
    <n v="91189"/>
    <x v="1"/>
    <x v="1"/>
    <s v="Coors Original"/>
    <x v="5"/>
    <x v="43"/>
    <n v="27.99"/>
    <n v="27.99"/>
    <n v="755.7299999999999"/>
  </r>
  <r>
    <n v="95761"/>
    <x v="1"/>
    <x v="1"/>
    <s v="Heineken Lager Beer"/>
    <x v="5"/>
    <x v="406"/>
    <n v="1.67"/>
    <n v="1.67"/>
    <n v="2272.87"/>
  </r>
  <r>
    <n v="28173"/>
    <x v="1"/>
    <x v="1"/>
    <s v="Crispin Brut Hard Cider"/>
    <x v="5"/>
    <x v="48"/>
    <n v="1.85"/>
    <n v="1.85"/>
    <n v="7.4"/>
  </r>
  <r>
    <n v="29220"/>
    <x v="2"/>
    <x v="9"/>
    <s v="Belvedere Vodka"/>
    <x v="15"/>
    <x v="361"/>
    <n v="39.99"/>
    <n v="39.99"/>
    <n v="7358.1600000000008"/>
  </r>
  <r>
    <n v="81434"/>
    <x v="0"/>
    <x v="16"/>
    <s v="Robert Mondavi Winery Private Selection Merlot"/>
    <x v="4"/>
    <x v="145"/>
    <n v="21.99"/>
    <n v="19.690000000000001"/>
    <n v="3583.5800000000004"/>
  </r>
  <r>
    <n v="309223"/>
    <x v="0"/>
    <x v="4"/>
    <s v="Kook Soon Dang Makgeolli Rice Sake"/>
    <x v="0"/>
    <x v="103"/>
    <n v="3.79"/>
    <n v="3.79"/>
    <n v="219.82"/>
  </r>
  <r>
    <n v="336876"/>
    <x v="0"/>
    <x v="11"/>
    <s v="Branizzi Pinot Nero"/>
    <x v="0"/>
    <x v="48"/>
    <n v="10.49"/>
    <n v="10.49"/>
    <n v="41.96"/>
  </r>
  <r>
    <n v="310304"/>
    <x v="0"/>
    <x v="3"/>
    <s v="Joseph Victori Groupie Cabernet Sauvignon"/>
    <x v="0"/>
    <x v="1"/>
    <n v="7.79"/>
    <n v="7.79"/>
    <n v="0"/>
  </r>
  <r>
    <n v="324028"/>
    <x v="2"/>
    <x v="13"/>
    <s v="George's Mild Bloody Mary Mix"/>
    <x v="41"/>
    <x v="407"/>
    <n v="6.99"/>
    <n v="6.99"/>
    <n v="1565.76"/>
  </r>
  <r>
    <n v="34754"/>
    <x v="0"/>
    <x v="21"/>
    <s v="Thierry and Guy Fat Bastard Chardonnay"/>
    <x v="0"/>
    <x v="105"/>
    <n v="11.49"/>
    <n v="11.49"/>
    <n v="1792.44"/>
  </r>
  <r>
    <n v="32107"/>
    <x v="2"/>
    <x v="28"/>
    <s v="Beefeater London Dry Gin"/>
    <x v="6"/>
    <x v="342"/>
    <n v="11.49"/>
    <n v="11.49"/>
    <n v="2861.01"/>
  </r>
  <r>
    <n v="72387"/>
    <x v="1"/>
    <x v="32"/>
    <s v="Platte Valley Fireshine Corn Whiskey and Cinnamon Liqueur Moonshine"/>
    <x v="0"/>
    <x v="6"/>
    <n v="22.99"/>
    <n v="22.99"/>
    <n v="459.79999999999995"/>
  </r>
  <r>
    <n v="50237"/>
    <x v="2"/>
    <x v="5"/>
    <s v="Godiva Chocolate Liqueur"/>
    <x v="0"/>
    <x v="0"/>
    <n v="24.99"/>
    <n v="24.99"/>
    <n v="249.89999999999998"/>
  </r>
  <r>
    <n v="35297"/>
    <x v="0"/>
    <x v="16"/>
    <s v="PARDICCI PETITE SYRAH"/>
    <x v="0"/>
    <x v="1"/>
    <n v="11.99"/>
    <n v="11.99"/>
    <n v="0"/>
  </r>
  <r>
    <n v="57320"/>
    <x v="0"/>
    <x v="16"/>
    <s v="Freemark Abbey Merlot"/>
    <x v="0"/>
    <x v="340"/>
    <n v="29.99"/>
    <n v="29.99"/>
    <n v="6177.94"/>
  </r>
  <r>
    <n v="70419"/>
    <x v="2"/>
    <x v="9"/>
    <s v="Deep Eddy Lemon Vodka"/>
    <x v="0"/>
    <x v="391"/>
    <n v="14.69"/>
    <n v="14.69"/>
    <n v="5391.23"/>
  </r>
  <r>
    <n v="81657"/>
    <x v="0"/>
    <x v="16"/>
    <s v="Livingston Cellars Sangria Red Blend"/>
    <x v="23"/>
    <x v="1"/>
    <n v="13.69"/>
    <n v="13.69"/>
    <n v="0"/>
  </r>
  <r>
    <n v="384569"/>
    <x v="0"/>
    <x v="4"/>
    <s v="Weingut Markus Huber Hugo Gruner Veltliner"/>
    <x v="0"/>
    <x v="21"/>
    <n v="11.99"/>
    <n v="11.99"/>
    <n v="359.7"/>
  </r>
  <r>
    <n v="85383"/>
    <x v="0"/>
    <x v="6"/>
    <s v="Glen Ellen Reserve Pinot Grigio"/>
    <x v="4"/>
    <x v="156"/>
    <n v="8.99"/>
    <n v="7.19"/>
    <n v="1265.44"/>
  </r>
  <r>
    <n v="18856"/>
    <x v="0"/>
    <x v="11"/>
    <s v="Marchesi de' Frescobaldi Castiglioni Chianti Chianti Blend"/>
    <x v="0"/>
    <x v="82"/>
    <n v="17.489999999999998"/>
    <n v="17.489999999999998"/>
    <n v="402.27"/>
  </r>
  <r>
    <n v="82415"/>
    <x v="0"/>
    <x v="12"/>
    <s v="Korbel Sweet Rose Rare Rose Blend"/>
    <x v="0"/>
    <x v="243"/>
    <n v="14.99"/>
    <n v="12.99"/>
    <n v="5429.82"/>
  </r>
  <r>
    <n v="50431"/>
    <x v="2"/>
    <x v="5"/>
    <s v="Amaretto Disaronno Liqueur"/>
    <x v="24"/>
    <x v="408"/>
    <n v="3.79"/>
    <n v="3.79"/>
    <n v="3786.21"/>
  </r>
  <r>
    <n v="58580"/>
    <x v="2"/>
    <x v="2"/>
    <s v="Connemara Single Malt Peated Irish Whiskey"/>
    <x v="0"/>
    <x v="111"/>
    <n v="41.99"/>
    <n v="41.99"/>
    <n v="2141.4900000000002"/>
  </r>
  <r>
    <n v="96008"/>
    <x v="1"/>
    <x v="1"/>
    <s v="Asahi Super Dry Lager"/>
    <x v="5"/>
    <x v="409"/>
    <n v="1.37"/>
    <n v="1.37"/>
    <n v="613.76"/>
  </r>
  <r>
    <n v="74000"/>
    <x v="2"/>
    <x v="9"/>
    <s v="Ketel One Oranje"/>
    <x v="15"/>
    <x v="46"/>
    <n v="31.99"/>
    <n v="31.99"/>
    <n v="1791.4399999999998"/>
  </r>
  <r>
    <n v="73280"/>
    <x v="2"/>
    <x v="15"/>
    <s v="El Jimador Tequila Reposado 80 Proof"/>
    <x v="2"/>
    <x v="42"/>
    <n v="36.99"/>
    <n v="28.99"/>
    <n v="144.94999999999999"/>
  </r>
  <r>
    <n v="20826"/>
    <x v="0"/>
    <x v="6"/>
    <s v="Woodbridge Pinot Grigio"/>
    <x v="0"/>
    <x v="215"/>
    <n v="7.69"/>
    <n v="7.69"/>
    <n v="2276.2400000000002"/>
  </r>
  <r>
    <n v="80747"/>
    <x v="0"/>
    <x v="6"/>
    <s v="J Vineyards &amp; Winery Pinot Gris"/>
    <x v="0"/>
    <x v="410"/>
    <n v="17.489999999999998"/>
    <n v="16.489999999999998"/>
    <n v="5524.15"/>
  </r>
  <r>
    <n v="70145"/>
    <x v="2"/>
    <x v="26"/>
    <s v="Sam Houston Small Batch Kentucky Straight Bourbon Whiskey"/>
    <x v="0"/>
    <x v="392"/>
    <n v="21.99"/>
    <n v="21.99"/>
    <n v="3892.2299999999996"/>
  </r>
  <r>
    <n v="312754"/>
    <x v="2"/>
    <x v="15"/>
    <s v="Pasote Blanco Tequila"/>
    <x v="0"/>
    <x v="67"/>
    <n v="49.99"/>
    <n v="49.99"/>
    <n v="4849.03"/>
  </r>
  <r>
    <n v="312992"/>
    <x v="0"/>
    <x v="21"/>
    <s v="Alain De La Treille Chardonnay"/>
    <x v="0"/>
    <x v="44"/>
    <n v="9.7899999999999991"/>
    <n v="9.7899999999999991"/>
    <n v="773.41"/>
  </r>
  <r>
    <n v="323042"/>
    <x v="0"/>
    <x v="16"/>
    <s v="Layer Cake The Beast Cabernet Sauvignon"/>
    <x v="0"/>
    <x v="83"/>
    <n v="15.49"/>
    <n v="15.49"/>
    <n v="1115.28"/>
  </r>
  <r>
    <n v="171867"/>
    <x v="0"/>
    <x v="21"/>
    <s v="Chateau des Tours Brouilly Gamay"/>
    <x v="6"/>
    <x v="42"/>
    <n v="11.99"/>
    <n v="11.99"/>
    <n v="59.95"/>
  </r>
  <r>
    <n v="49310"/>
    <x v="0"/>
    <x v="7"/>
    <s v="Valentin Bianchi Elsa Cabernet Sauvignon"/>
    <x v="0"/>
    <x v="11"/>
    <n v="11.99"/>
    <n v="7.99"/>
    <n v="191.76"/>
  </r>
  <r>
    <n v="22435"/>
    <x v="1"/>
    <x v="1"/>
    <s v="Abita Mardi Gras Bock"/>
    <x v="5"/>
    <x v="86"/>
    <n v="1.71"/>
    <n v="1.71"/>
    <n v="133.38"/>
  </r>
  <r>
    <n v="48479"/>
    <x v="2"/>
    <x v="9"/>
    <s v="Three Olives Smores Vodka"/>
    <x v="0"/>
    <x v="42"/>
    <n v="16.989999999999998"/>
    <n v="16.989999999999998"/>
    <n v="84.949999999999989"/>
  </r>
  <r>
    <n v="83748"/>
    <x v="0"/>
    <x v="16"/>
    <s v="Barefoot Cellars Pinot Noir"/>
    <x v="0"/>
    <x v="411"/>
    <n v="8.49"/>
    <n v="8.49"/>
    <n v="3429.96"/>
  </r>
  <r>
    <n v="28762"/>
    <x v="2"/>
    <x v="30"/>
    <s v="Canadian Club Original 1858 Blended Canadian Whiskey"/>
    <x v="6"/>
    <x v="193"/>
    <n v="6.99"/>
    <n v="6.99"/>
    <n v="1132.3800000000001"/>
  </r>
  <r>
    <n v="33286"/>
    <x v="0"/>
    <x v="16"/>
    <s v="Ravenswood Old Vine Zinfandel"/>
    <x v="0"/>
    <x v="195"/>
    <n v="14.99"/>
    <n v="14.99"/>
    <n v="3642.57"/>
  </r>
  <r>
    <n v="65838"/>
    <x v="0"/>
    <x v="22"/>
    <s v="Schmitt Sohne Blue Bottle Crisp &amp; Fruity Riesling"/>
    <x v="0"/>
    <x v="266"/>
    <n v="9.49"/>
    <n v="9.49"/>
    <n v="2790.06"/>
  </r>
  <r>
    <n v="333856"/>
    <x v="0"/>
    <x v="11"/>
    <s v="Cupcake Vineyards Sparkling Red Brachetto"/>
    <x v="0"/>
    <x v="127"/>
    <n v="12.99"/>
    <n v="11.59"/>
    <n v="1865.99"/>
  </r>
  <r>
    <n v="321883"/>
    <x v="0"/>
    <x v="25"/>
    <s v="Yellow Tail Sangria Red Blend"/>
    <x v="0"/>
    <x v="412"/>
    <n v="6.79"/>
    <n v="6.79"/>
    <n v="1982.68"/>
  </r>
  <r>
    <n v="48419"/>
    <x v="2"/>
    <x v="2"/>
    <s v="Compass Box Asyla Scotch Whiskey"/>
    <x v="0"/>
    <x v="40"/>
    <n v="54.99"/>
    <n v="54.99"/>
    <n v="8633.43"/>
  </r>
  <r>
    <n v="13080"/>
    <x v="1"/>
    <x v="1"/>
    <s v="Heineken Lager Beer"/>
    <x v="5"/>
    <x v="91"/>
    <n v="1.37"/>
    <n v="1.37"/>
    <n v="180.84"/>
  </r>
  <r>
    <n v="57711"/>
    <x v="0"/>
    <x v="6"/>
    <s v="Stuhlmuller Vineyards Estate Chardonnay"/>
    <x v="0"/>
    <x v="5"/>
    <n v="24.99"/>
    <n v="24.99"/>
    <n v="224.91"/>
  </r>
  <r>
    <n v="80922"/>
    <x v="0"/>
    <x v="16"/>
    <s v="Beringer Vineyards Merlot"/>
    <x v="0"/>
    <x v="59"/>
    <n v="7.49"/>
    <n v="7.49"/>
    <n v="1400.63"/>
  </r>
  <r>
    <n v="84578"/>
    <x v="0"/>
    <x v="12"/>
    <s v="Moet &amp; Chandon Brut Imperial Rose Champagne Rose Champagne Blend"/>
    <x v="0"/>
    <x v="215"/>
    <n v="60.99"/>
    <n v="60.99"/>
    <n v="18053.04"/>
  </r>
  <r>
    <n v="334059"/>
    <x v="0"/>
    <x v="6"/>
    <s v="Sand Point Family Vineyards Sauvignon Blanc"/>
    <x v="0"/>
    <x v="1"/>
    <n v="8.49"/>
    <n v="8.49"/>
    <n v="0"/>
  </r>
  <r>
    <n v="422134"/>
    <x v="0"/>
    <x v="21"/>
    <s v="DOM LAFAGE COTE GREN RGE"/>
    <x v="0"/>
    <x v="1"/>
    <n v="14.99"/>
    <n v="14.99"/>
    <n v="0"/>
  </r>
  <r>
    <n v="28323"/>
    <x v="1"/>
    <x v="1"/>
    <s v="Leinenkugel Cranberry Ginger Shandy"/>
    <x v="5"/>
    <x v="1"/>
    <n v="1.42"/>
    <n v="1.42"/>
    <n v="0"/>
  </r>
  <r>
    <n v="318747"/>
    <x v="0"/>
    <x v="7"/>
    <s v="ANDEAN RES MAL"/>
    <x v="0"/>
    <x v="1"/>
    <n v="17.989999999999998"/>
    <n v="17.989999999999998"/>
    <n v="0"/>
  </r>
  <r>
    <n v="65560"/>
    <x v="0"/>
    <x v="11"/>
    <s v="Valiano Riserva Chianti Classico Sangiovese"/>
    <x v="0"/>
    <x v="1"/>
    <n v="21.99"/>
    <n v="21.99"/>
    <n v="0"/>
  </r>
  <r>
    <n v="322001"/>
    <x v="0"/>
    <x v="11"/>
    <s v="Azienda Agricola Lohsa Terre Del Poliziano Morellino di Scansano DOCG Sangiovese"/>
    <x v="0"/>
    <x v="25"/>
    <n v="16.989999999999998"/>
    <n v="16.989999999999998"/>
    <n v="611.64"/>
  </r>
  <r>
    <n v="70737"/>
    <x v="2"/>
    <x v="15"/>
    <s v="Sauza Tequila Gold"/>
    <x v="0"/>
    <x v="5"/>
    <n v="24.99"/>
    <n v="24.99"/>
    <n v="224.91"/>
  </r>
  <r>
    <n v="314381"/>
    <x v="0"/>
    <x v="4"/>
    <s v="Cramele Reca? Dreamfish Sauvignon Blanc"/>
    <x v="4"/>
    <x v="1"/>
    <n v="10.49"/>
    <n v="10.49"/>
    <n v="0"/>
  </r>
  <r>
    <n v="44517"/>
    <x v="0"/>
    <x v="11"/>
    <s v="Castello della Sala Bramï¿½to del Cervo Umbria IGT Chardonnay"/>
    <x v="0"/>
    <x v="65"/>
    <n v="21.99"/>
    <n v="21.99"/>
    <n v="549.75"/>
  </r>
  <r>
    <n v="71437"/>
    <x v="2"/>
    <x v="8"/>
    <s v="Captain Morgan Lime Bite Rum"/>
    <x v="0"/>
    <x v="48"/>
    <n v="15.99"/>
    <n v="12.49"/>
    <n v="49.96"/>
  </r>
  <r>
    <n v="33111"/>
    <x v="0"/>
    <x v="16"/>
    <s v="Ferrari Carano Cabernet Sauvignon"/>
    <x v="0"/>
    <x v="1"/>
    <n v="30.99"/>
    <n v="30.99"/>
    <n v="0"/>
  </r>
  <r>
    <n v="307578"/>
    <x v="0"/>
    <x v="21"/>
    <s v="LA VIEILLE FERME ROUGE BIB"/>
    <x v="23"/>
    <x v="1"/>
    <n v="23.99"/>
    <n v="23.99"/>
    <n v="0"/>
  </r>
  <r>
    <n v="20265"/>
    <x v="2"/>
    <x v="30"/>
    <s v="Beam's Eight Star Blended Kentucky Whiskey"/>
    <x v="2"/>
    <x v="157"/>
    <n v="12.99"/>
    <n v="12.99"/>
    <n v="571.56000000000006"/>
  </r>
  <r>
    <n v="119776"/>
    <x v="0"/>
    <x v="6"/>
    <s v="Girard Chardonnay"/>
    <x v="0"/>
    <x v="27"/>
    <n v="20.99"/>
    <n v="20.99"/>
    <n v="167.92"/>
  </r>
  <r>
    <n v="345519"/>
    <x v="0"/>
    <x v="6"/>
    <s v="Sutter Home Winery Pinot Grigio"/>
    <x v="7"/>
    <x v="5"/>
    <n v="5.49"/>
    <n v="5.49"/>
    <n v="49.410000000000004"/>
  </r>
  <r>
    <n v="10634"/>
    <x v="2"/>
    <x v="9"/>
    <s v="Smirnoff Cherry Vodka"/>
    <x v="15"/>
    <x v="13"/>
    <n v="15.99"/>
    <n v="15.99"/>
    <n v="3102.06"/>
  </r>
  <r>
    <n v="120910"/>
    <x v="0"/>
    <x v="11"/>
    <s v="MELINI LA SELVANELLA CHIAN CL"/>
    <x v="0"/>
    <x v="1"/>
    <n v="24.99"/>
    <n v="24.99"/>
    <n v="0"/>
  </r>
  <r>
    <n v="40468"/>
    <x v="0"/>
    <x v="16"/>
    <s v="Woodbridge Cabernet Sauvignon"/>
    <x v="20"/>
    <x v="216"/>
    <n v="9.49"/>
    <n v="9.49"/>
    <n v="1660.75"/>
  </r>
  <r>
    <n v="51594"/>
    <x v="0"/>
    <x v="20"/>
    <s v="Linganore Winecellars Raspberry Red Blend"/>
    <x v="0"/>
    <x v="178"/>
    <n v="11.99"/>
    <n v="11.99"/>
    <n v="1690.59"/>
  </r>
  <r>
    <n v="86127"/>
    <x v="0"/>
    <x v="10"/>
    <s v="Vina Eguia Reserva Tempranillo"/>
    <x v="0"/>
    <x v="315"/>
    <n v="15.99"/>
    <n v="14.49"/>
    <n v="3709.44"/>
  </r>
  <r>
    <n v="71300"/>
    <x v="2"/>
    <x v="9"/>
    <s v="Smirnoff Peach Vodka"/>
    <x v="0"/>
    <x v="87"/>
    <n v="12.79"/>
    <n v="12.79"/>
    <n v="1918.4999999999998"/>
  </r>
  <r>
    <n v="416037"/>
    <x v="0"/>
    <x v="16"/>
    <s v="LAKE SONOMA CAB"/>
    <x v="0"/>
    <x v="1"/>
    <n v="24.99"/>
    <n v="24.99"/>
    <n v="0"/>
  </r>
  <r>
    <n v="41322"/>
    <x v="0"/>
    <x v="16"/>
    <s v="Quilceda Creek Cabernet Sauvignon"/>
    <x v="0"/>
    <x v="23"/>
    <n v="249.99"/>
    <n v="249.99"/>
    <n v="3999.84"/>
  </r>
  <r>
    <n v="337253"/>
    <x v="0"/>
    <x v="7"/>
    <s v="Fabre Montmayou Reserva Cabernet Sauvignon"/>
    <x v="0"/>
    <x v="1"/>
    <n v="16.989999999999998"/>
    <n v="16.989999999999998"/>
    <n v="0"/>
  </r>
  <r>
    <n v="318714"/>
    <x v="0"/>
    <x v="16"/>
    <s v="MICHEL SCHLUMBERGER CAB"/>
    <x v="0"/>
    <x v="1"/>
    <n v="20.99"/>
    <n v="20.99"/>
    <n v="0"/>
  </r>
  <r>
    <n v="71379"/>
    <x v="2"/>
    <x v="15"/>
    <s v="Suerte Tequila Reposado"/>
    <x v="0"/>
    <x v="1"/>
    <n v="39.99"/>
    <n v="39.99"/>
    <n v="0"/>
  </r>
  <r>
    <n v="82892"/>
    <x v="0"/>
    <x v="21"/>
    <s v="Chateau Mouton Rothschild Pauillac Bordeaux Blend"/>
    <x v="0"/>
    <x v="31"/>
    <n v="1035.99"/>
    <n v="1035.99"/>
    <n v="2071.98"/>
  </r>
  <r>
    <n v="412392"/>
    <x v="0"/>
    <x v="11"/>
    <s v="Tenuta San Vito Chianti DOCG Sangiovese"/>
    <x v="0"/>
    <x v="1"/>
    <n v="11.99"/>
    <n v="11.99"/>
    <n v="0"/>
  </r>
  <r>
    <n v="28959"/>
    <x v="0"/>
    <x v="3"/>
    <s v="Cousino Macul Isidora Sauvignon Gris"/>
    <x v="0"/>
    <x v="58"/>
    <n v="12.49"/>
    <n v="12.49"/>
    <n v="487.11"/>
  </r>
  <r>
    <n v="329718"/>
    <x v="0"/>
    <x v="10"/>
    <s v="C.V.N.E. (Compania Vinicola del Norte de Espana) Vina Real Reserva Oro Rioja Red Blend"/>
    <x v="0"/>
    <x v="37"/>
    <n v="30.99"/>
    <n v="30.99"/>
    <n v="557.81999999999994"/>
  </r>
  <r>
    <n v="10857"/>
    <x v="2"/>
    <x v="5"/>
    <s v="TGI Fridays Ultimate Mudslide"/>
    <x v="2"/>
    <x v="26"/>
    <n v="11.99"/>
    <n v="11.99"/>
    <n v="35.97"/>
  </r>
  <r>
    <n v="334182"/>
    <x v="0"/>
    <x v="16"/>
    <s v="MOUTON NOIR OTHER PEOPLES P/NOIR"/>
    <x v="0"/>
    <x v="1"/>
    <n v="24.99"/>
    <n v="24.99"/>
    <n v="0"/>
  </r>
  <r>
    <n v="411337"/>
    <x v="0"/>
    <x v="11"/>
    <s v="Conti Beretta Estate Bottled Friuli Grave Pinot Grigio"/>
    <x v="0"/>
    <x v="44"/>
    <n v="7.99"/>
    <n v="5.49"/>
    <n v="433.71000000000004"/>
  </r>
  <r>
    <n v="56626"/>
    <x v="2"/>
    <x v="15"/>
    <s v="El Mayor Tequila Anejo"/>
    <x v="0"/>
    <x v="34"/>
    <n v="43.99"/>
    <n v="43.99"/>
    <n v="4530.97"/>
  </r>
  <r>
    <n v="307264"/>
    <x v="2"/>
    <x v="5"/>
    <s v="Amaro Montenegro Liqueur"/>
    <x v="0"/>
    <x v="54"/>
    <n v="33.99"/>
    <n v="33.99"/>
    <n v="2855.1600000000003"/>
  </r>
  <r>
    <n v="47107"/>
    <x v="0"/>
    <x v="6"/>
    <s v="VOSS VYD S/BLC"/>
    <x v="0"/>
    <x v="1"/>
    <n v="17.489999999999998"/>
    <n v="17.489999999999998"/>
    <n v="0"/>
  </r>
  <r>
    <n v="11703"/>
    <x v="2"/>
    <x v="26"/>
    <s v="Kentucky Gentleman Kentucky Bourbon Whiskey"/>
    <x v="2"/>
    <x v="413"/>
    <n v="14.49"/>
    <n v="14.49"/>
    <n v="5245.38"/>
  </r>
  <r>
    <n v="348761"/>
    <x v="0"/>
    <x v="21"/>
    <s v="Chateau Saint Valentin Saint Emilion Grand Cru Bordeaux Blend"/>
    <x v="0"/>
    <x v="11"/>
    <n v="30.99"/>
    <n v="30.99"/>
    <n v="743.76"/>
  </r>
  <r>
    <n v="310862"/>
    <x v="0"/>
    <x v="0"/>
    <s v="Two Oceans Moscato Muscat"/>
    <x v="4"/>
    <x v="31"/>
    <n v="12.49"/>
    <n v="8.99"/>
    <n v="17.98"/>
  </r>
  <r>
    <n v="46700"/>
    <x v="0"/>
    <x v="16"/>
    <s v="Cupcake Vineyards Pinot Noir"/>
    <x v="0"/>
    <x v="314"/>
    <n v="11.49"/>
    <n v="10.89"/>
    <n v="2842.29"/>
  </r>
  <r>
    <n v="40989"/>
    <x v="0"/>
    <x v="14"/>
    <s v="Landy V.S.O.P Cognac"/>
    <x v="0"/>
    <x v="56"/>
    <n v="30.99"/>
    <n v="30.99"/>
    <n v="1921.3799999999999"/>
  </r>
  <r>
    <n v="27356"/>
    <x v="1"/>
    <x v="1"/>
    <s v="Strongbow Gold Apple Hard Cider"/>
    <x v="10"/>
    <x v="414"/>
    <n v="1.59"/>
    <n v="1.59"/>
    <n v="1491.42"/>
  </r>
  <r>
    <n v="28400"/>
    <x v="1"/>
    <x v="1"/>
    <s v="GOOSE ISLAND FLIGHT PACK SMPLR 12PK NR"/>
    <x v="5"/>
    <x v="1"/>
    <n v="1.44"/>
    <n v="1.44"/>
    <n v="0"/>
  </r>
  <r>
    <n v="70245"/>
    <x v="2"/>
    <x v="15"/>
    <s v="El Ultimo 100% de Agave Reposado Tequila"/>
    <x v="0"/>
    <x v="1"/>
    <n v="19.989999999999998"/>
    <n v="19.989999999999998"/>
    <n v="0"/>
  </r>
  <r>
    <n v="166270"/>
    <x v="2"/>
    <x v="8"/>
    <s v="Wray &amp; Nephew White Overproof Rum"/>
    <x v="35"/>
    <x v="10"/>
    <n v="6.29"/>
    <n v="6.29"/>
    <n v="81.77"/>
  </r>
  <r>
    <n v="61441"/>
    <x v="0"/>
    <x v="25"/>
    <s v="d'Arenberg The Footbolt Shiraz"/>
    <x v="0"/>
    <x v="34"/>
    <n v="16.489999999999998"/>
    <n v="16.489999999999998"/>
    <n v="1698.4699999999998"/>
  </r>
  <r>
    <n v="70324"/>
    <x v="2"/>
    <x v="9"/>
    <s v="New Amsterdam Mango Vodka"/>
    <x v="2"/>
    <x v="407"/>
    <n v="24.99"/>
    <n v="24.99"/>
    <n v="5597.7599999999993"/>
  </r>
  <r>
    <n v="87114"/>
    <x v="0"/>
    <x v="12"/>
    <s v="Gloria Ferrer Blanc de Noirs Pinot Noir"/>
    <x v="0"/>
    <x v="17"/>
    <n v="19.989999999999998"/>
    <n v="19.989999999999998"/>
    <n v="3158.4199999999996"/>
  </r>
  <r>
    <n v="77593"/>
    <x v="0"/>
    <x v="16"/>
    <s v="Kendall Jackson Vintner's Reserve Cabernet Sauvignon"/>
    <x v="6"/>
    <x v="55"/>
    <n v="11.99"/>
    <n v="11.99"/>
    <n v="1594.67"/>
  </r>
  <r>
    <n v="333968"/>
    <x v="0"/>
    <x v="12"/>
    <s v="SALASAR CREMANT LIMOUX BRUT"/>
    <x v="0"/>
    <x v="1"/>
    <n v="13.99"/>
    <n v="13.99"/>
    <n v="0"/>
  </r>
  <r>
    <n v="67865"/>
    <x v="2"/>
    <x v="9"/>
    <s v="Burnett's Raspberry Vodka"/>
    <x v="2"/>
    <x v="347"/>
    <n v="14.99"/>
    <n v="13.69"/>
    <n v="3367.74"/>
  </r>
  <r>
    <n v="75612"/>
    <x v="0"/>
    <x v="16"/>
    <s v="HACIENDA CAB"/>
    <x v="0"/>
    <x v="1"/>
    <n v="6.79"/>
    <n v="6.79"/>
    <n v="0"/>
  </r>
  <r>
    <n v="30227"/>
    <x v="0"/>
    <x v="16"/>
    <s v="Murphy Goode Red Blend Rare Red Blend"/>
    <x v="0"/>
    <x v="255"/>
    <n v="12.99"/>
    <n v="12.99"/>
    <n v="3013.68"/>
  </r>
  <r>
    <n v="73828"/>
    <x v="1"/>
    <x v="32"/>
    <s v="Jack Daniel's Single Barrel Select"/>
    <x v="0"/>
    <x v="37"/>
    <n v="41.99"/>
    <n v="41.99"/>
    <n v="755.82"/>
  </r>
  <r>
    <n v="2917"/>
    <x v="1"/>
    <x v="1"/>
    <s v="Yuengling Original Black &amp; Tan Porter"/>
    <x v="5"/>
    <x v="415"/>
    <n v="1.34"/>
    <n v="1.34"/>
    <n v="1679.0200000000002"/>
  </r>
  <r>
    <n v="311625"/>
    <x v="0"/>
    <x v="21"/>
    <s v="Chateau de Montfort Demi Sec Vouvray Chenin Blanc"/>
    <x v="0"/>
    <x v="26"/>
    <n v="16.489999999999998"/>
    <n v="16.489999999999998"/>
    <n v="49.47"/>
  </r>
  <r>
    <n v="84649"/>
    <x v="0"/>
    <x v="4"/>
    <s v="Bulgariana Chardonnay"/>
    <x v="0"/>
    <x v="106"/>
    <n v="10.49"/>
    <n v="10.49"/>
    <n v="671.36"/>
  </r>
  <r>
    <n v="18619"/>
    <x v="2"/>
    <x v="23"/>
    <s v="Bushmills 10 Year Old Single Malt Irish Whiskey"/>
    <x v="0"/>
    <x v="128"/>
    <n v="35.99"/>
    <n v="35.99"/>
    <n v="6190.2800000000007"/>
  </r>
  <r>
    <n v="38946"/>
    <x v="2"/>
    <x v="8"/>
    <s v="Bacardi Gold Rum"/>
    <x v="15"/>
    <x v="416"/>
    <n v="18.489999999999998"/>
    <n v="18.489999999999998"/>
    <n v="9947.619999999999"/>
  </r>
  <r>
    <n v="47007"/>
    <x v="2"/>
    <x v="5"/>
    <s v="Cointreau Liqueur"/>
    <x v="0"/>
    <x v="417"/>
    <n v="35.99"/>
    <n v="35.99"/>
    <n v="17311.190000000002"/>
  </r>
  <r>
    <n v="37834"/>
    <x v="2"/>
    <x v="9"/>
    <s v="Grey Goose Vodka"/>
    <x v="2"/>
    <x v="418"/>
    <n v="57.99"/>
    <n v="55.99"/>
    <n v="33929.94"/>
  </r>
  <r>
    <n v="26808"/>
    <x v="2"/>
    <x v="9"/>
    <s v="Seagram's Apple Flavored Vodka"/>
    <x v="0"/>
    <x v="31"/>
    <n v="10.99"/>
    <n v="10.99"/>
    <n v="21.98"/>
  </r>
  <r>
    <n v="23968"/>
    <x v="1"/>
    <x v="1"/>
    <s v="MILLER LITE BIG 18 16OZ CANS"/>
    <x v="8"/>
    <x v="1"/>
    <n v="18.21"/>
    <n v="18.21"/>
    <n v="0"/>
  </r>
  <r>
    <n v="308919"/>
    <x v="0"/>
    <x v="21"/>
    <s v="Chateau Tour Prignac Medoc Bordeaux Blend"/>
    <x v="0"/>
    <x v="170"/>
    <n v="17.989999999999998"/>
    <n v="17.989999999999998"/>
    <n v="2050.8599999999997"/>
  </r>
  <r>
    <n v="313642"/>
    <x v="0"/>
    <x v="10"/>
    <s v="Bodegas Navalon Anciano Reserva   Aged 7 Years Tempranillo"/>
    <x v="0"/>
    <x v="419"/>
    <n v="8.99"/>
    <n v="8.99"/>
    <n v="2714.98"/>
  </r>
  <r>
    <n v="26131"/>
    <x v="0"/>
    <x v="6"/>
    <s v="Columbia Crest Grand Estates Chardonnay"/>
    <x v="0"/>
    <x v="410"/>
    <n v="11.99"/>
    <n v="10.89"/>
    <n v="3648.15"/>
  </r>
  <r>
    <n v="48710"/>
    <x v="2"/>
    <x v="26"/>
    <s v="Yahara Bay Charred Oak Sour Mash Bourbon Whiskey 100 Proof"/>
    <x v="0"/>
    <x v="0"/>
    <n v="52.99"/>
    <n v="52.99"/>
    <n v="529.9"/>
  </r>
  <r>
    <n v="67598"/>
    <x v="0"/>
    <x v="12"/>
    <s v="Barefoot Cellars Bubbly Extra Dry Chardonnay"/>
    <x v="0"/>
    <x v="365"/>
    <n v="10.79"/>
    <n v="10.79"/>
    <n v="5351.8399999999992"/>
  </r>
  <r>
    <n v="49030"/>
    <x v="0"/>
    <x v="16"/>
    <s v="Chappellet Cabernet Sauvignon"/>
    <x v="0"/>
    <x v="15"/>
    <n v="66.989999999999995"/>
    <n v="66.989999999999995"/>
    <n v="736.89"/>
  </r>
  <r>
    <n v="68691"/>
    <x v="0"/>
    <x v="11"/>
    <s v="Bella Sera Veneto IGT Pinot Grigio"/>
    <x v="0"/>
    <x v="420"/>
    <n v="8.49"/>
    <n v="7.99"/>
    <n v="3611.48"/>
  </r>
  <r>
    <n v="18457"/>
    <x v="0"/>
    <x v="16"/>
    <s v="Cline Cellars Ancient Vines Mourvedre"/>
    <x v="0"/>
    <x v="39"/>
    <n v="16.489999999999998"/>
    <n v="16.489999999999998"/>
    <n v="1071.8499999999999"/>
  </r>
  <r>
    <n v="36986"/>
    <x v="2"/>
    <x v="9"/>
    <s v="Svedka Vodka"/>
    <x v="2"/>
    <x v="421"/>
    <n v="19.690000000000001"/>
    <n v="19.690000000000001"/>
    <n v="22860.09"/>
  </r>
  <r>
    <n v="82459"/>
    <x v="0"/>
    <x v="6"/>
    <s v="Ghost Pines Winemaker's Blend Chardonnay"/>
    <x v="0"/>
    <x v="353"/>
    <n v="15.99"/>
    <n v="15.99"/>
    <n v="5100.8100000000004"/>
  </r>
  <r>
    <n v="304928"/>
    <x v="0"/>
    <x v="14"/>
    <s v="Martell VS Single Distillery Fine Cognac"/>
    <x v="6"/>
    <x v="121"/>
    <n v="21.99"/>
    <n v="21.99"/>
    <n v="989.55"/>
  </r>
  <r>
    <n v="24686"/>
    <x v="0"/>
    <x v="6"/>
    <s v="Ramey Chardonnay"/>
    <x v="0"/>
    <x v="92"/>
    <n v="43.99"/>
    <n v="43.99"/>
    <n v="1143.74"/>
  </r>
  <r>
    <n v="40979"/>
    <x v="0"/>
    <x v="16"/>
    <s v="Mark West Pinot Noir"/>
    <x v="4"/>
    <x v="276"/>
    <n v="20.99"/>
    <n v="14.99"/>
    <n v="3567.62"/>
  </r>
  <r>
    <n v="44860"/>
    <x v="0"/>
    <x v="11"/>
    <s v="Piera Martellozzo Blu Giovello Delle Venezie IGT Pinot Grigio"/>
    <x v="0"/>
    <x v="31"/>
    <n v="8.99"/>
    <n v="8.99"/>
    <n v="17.98"/>
  </r>
  <r>
    <n v="72466"/>
    <x v="2"/>
    <x v="2"/>
    <s v="The BenRiach 10 Year Old Single Malt Scotch Whiskey"/>
    <x v="0"/>
    <x v="113"/>
    <n v="53.99"/>
    <n v="53.99"/>
    <n v="3185.4100000000003"/>
  </r>
  <r>
    <n v="53597"/>
    <x v="0"/>
    <x v="16"/>
    <s v="Linganore Winecellars Dry Red Estate Bottled Chambourcin"/>
    <x v="0"/>
    <x v="31"/>
    <n v="17.489999999999998"/>
    <n v="17.489999999999998"/>
    <n v="34.979999999999997"/>
  </r>
  <r>
    <n v="80292"/>
    <x v="0"/>
    <x v="16"/>
    <s v="Sutter Home Winery Merlot"/>
    <x v="20"/>
    <x v="422"/>
    <n v="1.59"/>
    <n v="1.59"/>
    <n v="1769.67"/>
  </r>
  <r>
    <n v="89885"/>
    <x v="0"/>
    <x v="6"/>
    <s v="Vendange Wine Cellars Chardonnay"/>
    <x v="4"/>
    <x v="423"/>
    <n v="9.7899999999999991"/>
    <n v="8.19"/>
    <n v="2596.23"/>
  </r>
  <r>
    <n v="416592"/>
    <x v="0"/>
    <x v="16"/>
    <s v="OCTAVIA CAB"/>
    <x v="0"/>
    <x v="1"/>
    <n v="14.99"/>
    <n v="14.99"/>
    <n v="0"/>
  </r>
  <r>
    <n v="328725"/>
    <x v="0"/>
    <x v="4"/>
    <s v="Wimmer Gruner Veltliner"/>
    <x v="0"/>
    <x v="1"/>
    <n v="10.49"/>
    <n v="10.49"/>
    <n v="0"/>
  </r>
  <r>
    <n v="81809"/>
    <x v="0"/>
    <x v="29"/>
    <s v="Peter Vella Delicious Blush Red Blend"/>
    <x v="36"/>
    <x v="146"/>
    <n v="14.49"/>
    <n v="14.49"/>
    <n v="999.81000000000006"/>
  </r>
  <r>
    <n v="80135"/>
    <x v="0"/>
    <x v="6"/>
    <s v="Entwine Chardonnay"/>
    <x v="0"/>
    <x v="424"/>
    <n v="13.49"/>
    <n v="10.99"/>
    <n v="3868.48"/>
  </r>
  <r>
    <n v="40945"/>
    <x v="2"/>
    <x v="9"/>
    <s v="Zyr Russian Vodka"/>
    <x v="0"/>
    <x v="60"/>
    <n v="30.99"/>
    <n v="30.99"/>
    <n v="2324.25"/>
  </r>
  <r>
    <n v="43389"/>
    <x v="0"/>
    <x v="25"/>
    <s v="Mitolo Jester Shiraz"/>
    <x v="0"/>
    <x v="106"/>
    <n v="20.99"/>
    <n v="20.99"/>
    <n v="1343.36"/>
  </r>
  <r>
    <n v="337859"/>
    <x v="0"/>
    <x v="21"/>
    <s v="LA CROIX CHARD"/>
    <x v="0"/>
    <x v="1"/>
    <n v="5.79"/>
    <n v="5.79"/>
    <n v="0"/>
  </r>
  <r>
    <n v="28452"/>
    <x v="2"/>
    <x v="2"/>
    <s v="Chivas Regal 21 Year Royal Salute Scotch Whiskey"/>
    <x v="0"/>
    <x v="12"/>
    <n v="189.99"/>
    <n v="189.99"/>
    <n v="3989.79"/>
  </r>
  <r>
    <n v="40576"/>
    <x v="2"/>
    <x v="15"/>
    <s v="Milagro Reposado Tequila"/>
    <x v="0"/>
    <x v="265"/>
    <n v="25.99"/>
    <n v="22.99"/>
    <n v="4942.8499999999995"/>
  </r>
  <r>
    <n v="80279"/>
    <x v="0"/>
    <x v="16"/>
    <s v="Vin Vault Malbec"/>
    <x v="23"/>
    <x v="142"/>
    <n v="19.690000000000001"/>
    <n v="19.690000000000001"/>
    <n v="1122.3300000000002"/>
  </r>
  <r>
    <n v="341568"/>
    <x v="0"/>
    <x v="3"/>
    <s v="CARTA VIEJA MER"/>
    <x v="0"/>
    <x v="1"/>
    <n v="6.59"/>
    <n v="6.59"/>
    <n v="0"/>
  </r>
  <r>
    <n v="46151"/>
    <x v="0"/>
    <x v="17"/>
    <s v="Moncao Danaide Tinto Cao"/>
    <x v="0"/>
    <x v="28"/>
    <n v="8.99"/>
    <n v="8.99"/>
    <n v="107.88"/>
  </r>
  <r>
    <n v="102083"/>
    <x v="0"/>
    <x v="21"/>
    <s v="Chateau de la Chesnaie Sur Lie Muscadet Sevre et maine Melon de Bourgogne"/>
    <x v="0"/>
    <x v="37"/>
    <n v="12.99"/>
    <n v="12.99"/>
    <n v="233.82"/>
  </r>
  <r>
    <n v="25780"/>
    <x v="0"/>
    <x v="11"/>
    <s v="Casarsa Delle Venezie IGT Pinot Noir"/>
    <x v="4"/>
    <x v="25"/>
    <n v="11.99"/>
    <n v="8.99"/>
    <n v="323.64"/>
  </r>
  <r>
    <n v="336512"/>
    <x v="0"/>
    <x v="16"/>
    <s v="Fortress Cabernet Sauvignon"/>
    <x v="0"/>
    <x v="64"/>
    <n v="23.99"/>
    <n v="23.99"/>
    <n v="1007.5799999999999"/>
  </r>
  <r>
    <n v="335776"/>
    <x v="0"/>
    <x v="16"/>
    <s v="The Prisoner Wine Company Saldo Zinfandel"/>
    <x v="0"/>
    <x v="42"/>
    <n v="33.99"/>
    <n v="33.99"/>
    <n v="169.95000000000002"/>
  </r>
  <r>
    <n v="40532"/>
    <x v="0"/>
    <x v="16"/>
    <s v="Oyster Bay Pinot Noir"/>
    <x v="0"/>
    <x v="173"/>
    <n v="17.989999999999998"/>
    <n v="17.989999999999998"/>
    <n v="2464.6299999999997"/>
  </r>
  <r>
    <n v="333374"/>
    <x v="0"/>
    <x v="16"/>
    <s v="JOEL GOTT EYECHART RED"/>
    <x v="0"/>
    <x v="1"/>
    <n v="18.989999999999998"/>
    <n v="18.989999999999998"/>
    <n v="0"/>
  </r>
  <r>
    <n v="83181"/>
    <x v="0"/>
    <x v="27"/>
    <s v="Craggy Range Single Vineyard Te Muna Road Vineyard Sauvignon Blanc"/>
    <x v="0"/>
    <x v="240"/>
    <n v="19.989999999999998"/>
    <n v="19.989999999999998"/>
    <n v="3378.31"/>
  </r>
  <r>
    <n v="77904"/>
    <x v="2"/>
    <x v="15"/>
    <s v="Vida Anejo Tequila"/>
    <x v="0"/>
    <x v="103"/>
    <n v="62.99"/>
    <n v="62.99"/>
    <n v="3653.42"/>
  </r>
  <r>
    <n v="338694"/>
    <x v="0"/>
    <x v="22"/>
    <s v="Loosen Bros. Dry Dr. L Riesling"/>
    <x v="0"/>
    <x v="74"/>
    <n v="12.49"/>
    <n v="12.49"/>
    <n v="1024.18"/>
  </r>
  <r>
    <n v="310704"/>
    <x v="0"/>
    <x v="12"/>
    <s v="Marguet Pere et Fils Rose Grand Cru Champagne Rose Chardonnay"/>
    <x v="0"/>
    <x v="42"/>
    <n v="111.99"/>
    <n v="111.99"/>
    <n v="559.94999999999993"/>
  </r>
  <r>
    <n v="44067"/>
    <x v="0"/>
    <x v="4"/>
    <s v="Stone's Original Green Ginger Wine White Blend"/>
    <x v="0"/>
    <x v="375"/>
    <n v="11.99"/>
    <n v="11.99"/>
    <n v="3692.92"/>
  </r>
  <r>
    <n v="56030"/>
    <x v="2"/>
    <x v="5"/>
    <s v="Bols Melon Liqueur"/>
    <x v="15"/>
    <x v="194"/>
    <n v="9.99"/>
    <n v="9.99"/>
    <n v="1088.9100000000001"/>
  </r>
  <r>
    <n v="83770"/>
    <x v="0"/>
    <x v="16"/>
    <s v="Madria Sangria Tradicional Fresh Citrus Red Blend"/>
    <x v="4"/>
    <x v="96"/>
    <n v="10.49"/>
    <n v="10.49"/>
    <n v="1615.46"/>
  </r>
  <r>
    <n v="432245"/>
    <x v="0"/>
    <x v="16"/>
    <s v="Noble Vines 181 Merlot"/>
    <x v="0"/>
    <x v="425"/>
    <n v="11.99"/>
    <n v="10.99"/>
    <n v="3472.84"/>
  </r>
  <r>
    <n v="118516"/>
    <x v="0"/>
    <x v="21"/>
    <s v="Societe Cooperative Castelmaure Col des Vents Corbieres Red Southern Rhone Blend"/>
    <x v="0"/>
    <x v="63"/>
    <n v="8.99"/>
    <n v="8.99"/>
    <n v="656.27"/>
  </r>
  <r>
    <n v="310194"/>
    <x v="0"/>
    <x v="7"/>
    <s v="Belasco de Baquedano LLama Old Vine Malbec"/>
    <x v="0"/>
    <x v="149"/>
    <n v="13.49"/>
    <n v="13.49"/>
    <n v="1335.51"/>
  </r>
  <r>
    <n v="70619"/>
    <x v="2"/>
    <x v="26"/>
    <s v="Old Forester 1870 Original Batch Bourbon Whiskey 90 Proof"/>
    <x v="0"/>
    <x v="426"/>
    <n v="56.99"/>
    <n v="56.99"/>
    <n v="24790.65"/>
  </r>
  <r>
    <n v="44104"/>
    <x v="0"/>
    <x v="24"/>
    <s v="Boutari Kretikos White Vilana"/>
    <x v="0"/>
    <x v="37"/>
    <n v="16.989999999999998"/>
    <n v="16.989999999999998"/>
    <n v="305.82"/>
  </r>
  <r>
    <n v="339818"/>
    <x v="0"/>
    <x v="16"/>
    <s v="HARTFORD FANUCCHI ZIN 2012   750ML"/>
    <x v="0"/>
    <x v="1"/>
    <n v="59.99"/>
    <n v="59.99"/>
    <n v="0"/>
  </r>
  <r>
    <n v="341658"/>
    <x v="0"/>
    <x v="16"/>
    <s v="Kendall Jackson Jackson Estate Pinot Noir"/>
    <x v="0"/>
    <x v="1"/>
    <n v="19.489999999999998"/>
    <n v="19.489999999999998"/>
    <n v="0"/>
  </r>
  <r>
    <n v="18910"/>
    <x v="0"/>
    <x v="3"/>
    <s v="Vina Santa Rita 120 Cabernet Sauvignon"/>
    <x v="0"/>
    <x v="97"/>
    <n v="9.99"/>
    <n v="9.99"/>
    <n v="2007.99"/>
  </r>
  <r>
    <n v="72845"/>
    <x v="2"/>
    <x v="8"/>
    <s v="Ron Flor de Cana 25 Year Old Centenario Gold Rum"/>
    <x v="0"/>
    <x v="45"/>
    <n v="140.99"/>
    <n v="140.99"/>
    <n v="6062.5700000000006"/>
  </r>
  <r>
    <n v="10240"/>
    <x v="1"/>
    <x v="1"/>
    <s v="ECLIPSE JC HWR V VARIETY 22.0Z"/>
    <x v="1"/>
    <x v="1"/>
    <n v="28.91"/>
    <n v="28.91"/>
    <n v="0"/>
  </r>
  <r>
    <n v="13870"/>
    <x v="3"/>
    <x v="19"/>
    <s v="Bartenura Ovadia Estates Chianti Chianti Blend"/>
    <x v="0"/>
    <x v="61"/>
    <n v="15.99"/>
    <n v="15.99"/>
    <n v="351.78000000000003"/>
  </r>
  <r>
    <n v="11088"/>
    <x v="2"/>
    <x v="26"/>
    <s v="Evan Williams 7 Year Old Sour Mash Kentucky Straight Bourbon Whiskey"/>
    <x v="0"/>
    <x v="427"/>
    <n v="10.49"/>
    <n v="9.49"/>
    <n v="6310.85"/>
  </r>
  <r>
    <n v="385328"/>
    <x v="0"/>
    <x v="11"/>
    <s v="CASA BIANCA PROSECCO"/>
    <x v="0"/>
    <x v="1"/>
    <n v="11.99"/>
    <n v="11.99"/>
    <n v="0"/>
  </r>
  <r>
    <n v="80723"/>
    <x v="0"/>
    <x v="25"/>
    <s v="Yellow Tail Pinot Grigio"/>
    <x v="4"/>
    <x v="334"/>
    <n v="13.99"/>
    <n v="11.99"/>
    <n v="4292.42"/>
  </r>
  <r>
    <n v="51047"/>
    <x v="2"/>
    <x v="13"/>
    <s v="Bacardi Zombie Rum"/>
    <x v="2"/>
    <x v="47"/>
    <n v="17.489999999999998"/>
    <n v="17.489999999999998"/>
    <n v="612.15"/>
  </r>
  <r>
    <n v="300250"/>
    <x v="0"/>
    <x v="11"/>
    <s v="Eredi Lodali Moscato d'Asti"/>
    <x v="0"/>
    <x v="28"/>
    <n v="11.99"/>
    <n v="8.99"/>
    <n v="107.88"/>
  </r>
  <r>
    <n v="47925"/>
    <x v="2"/>
    <x v="9"/>
    <s v="Smirnoff Pomegranate Vodka"/>
    <x v="2"/>
    <x v="41"/>
    <n v="24.99"/>
    <n v="24.99"/>
    <n v="24.99"/>
  </r>
  <r>
    <n v="10853"/>
    <x v="2"/>
    <x v="9"/>
    <s v="Absolut Citron Vodka"/>
    <x v="6"/>
    <x v="1"/>
    <n v="13.69"/>
    <n v="13.69"/>
    <n v="0"/>
  </r>
  <r>
    <n v="14117"/>
    <x v="2"/>
    <x v="9"/>
    <s v="Chopin Vodka Potato"/>
    <x v="0"/>
    <x v="428"/>
    <n v="31.99"/>
    <n v="27.99"/>
    <n v="9040.7699999999986"/>
  </r>
  <r>
    <n v="40150"/>
    <x v="0"/>
    <x v="14"/>
    <s v="Christian Brothers VS Brandy"/>
    <x v="2"/>
    <x v="50"/>
    <n v="20.99"/>
    <n v="20.99"/>
    <n v="4365.92"/>
  </r>
  <r>
    <n v="80050"/>
    <x v="0"/>
    <x v="20"/>
    <s v="Daily's Peach on the Beach Frozen Pouch"/>
    <x v="62"/>
    <x v="183"/>
    <n v="1.79"/>
    <n v="1.79"/>
    <n v="284.61"/>
  </r>
  <r>
    <n v="46283"/>
    <x v="0"/>
    <x v="16"/>
    <s v="Anne Amie Winemaker's Selection Pinot Noir"/>
    <x v="0"/>
    <x v="121"/>
    <n v="23.99"/>
    <n v="23.99"/>
    <n v="1079.55"/>
  </r>
  <r>
    <n v="70664"/>
    <x v="2"/>
    <x v="5"/>
    <s v="Dettling Cherry Liqueur"/>
    <x v="6"/>
    <x v="101"/>
    <n v="22.99"/>
    <n v="22.99"/>
    <n v="1770.2299999999998"/>
  </r>
  <r>
    <n v="57983"/>
    <x v="0"/>
    <x v="6"/>
    <s v="TARARA B FERM CHARD"/>
    <x v="0"/>
    <x v="1"/>
    <n v="15.49"/>
    <n v="15.49"/>
    <n v="0"/>
  </r>
  <r>
    <n v="79814"/>
    <x v="1"/>
    <x v="34"/>
    <s v="Confucius Wisdom A Wise Man's Spirit Baijiu"/>
    <x v="0"/>
    <x v="14"/>
    <n v="30.99"/>
    <n v="30.99"/>
    <n v="4214.6399999999994"/>
  </r>
  <r>
    <n v="345849"/>
    <x v="0"/>
    <x v="16"/>
    <s v="DUNHAM TRUTINA RED"/>
    <x v="0"/>
    <x v="1"/>
    <n v="24.99"/>
    <n v="24.99"/>
    <n v="0"/>
  </r>
  <r>
    <n v="38261"/>
    <x v="2"/>
    <x v="15"/>
    <s v="El Jimador Blanco"/>
    <x v="0"/>
    <x v="429"/>
    <n v="16.489999999999998"/>
    <n v="14.99"/>
    <n v="4766.82"/>
  </r>
  <r>
    <n v="342237"/>
    <x v="0"/>
    <x v="21"/>
    <s v="Chateau Coulon Rose Organic Corbieres Grenache"/>
    <x v="0"/>
    <x v="3"/>
    <n v="14.99"/>
    <n v="14.99"/>
    <n v="284.81"/>
  </r>
  <r>
    <n v="423718"/>
    <x v="0"/>
    <x v="7"/>
    <s v="VIEJO ISAIAS MAL RSE"/>
    <x v="0"/>
    <x v="1"/>
    <n v="9.99"/>
    <n v="9.99"/>
    <n v="0"/>
  </r>
  <r>
    <n v="323498"/>
    <x v="0"/>
    <x v="21"/>
    <s v="Henry Fessy Sous la Roche Pouilly fuisse Chardonnay"/>
    <x v="0"/>
    <x v="1"/>
    <n v="21.99"/>
    <n v="21.99"/>
    <n v="0"/>
  </r>
  <r>
    <n v="75060"/>
    <x v="0"/>
    <x v="21"/>
    <s v="Maison Nicolas Ferrande Sauvignon Blanc"/>
    <x v="0"/>
    <x v="45"/>
    <n v="7.49"/>
    <n v="7.49"/>
    <n v="322.07"/>
  </r>
  <r>
    <n v="32140"/>
    <x v="2"/>
    <x v="28"/>
    <s v="Beefeater London Dry Gin"/>
    <x v="2"/>
    <x v="417"/>
    <n v="35.99"/>
    <n v="35.99"/>
    <n v="17311.190000000002"/>
  </r>
  <r>
    <n v="398142"/>
    <x v="0"/>
    <x v="21"/>
    <s v="LOUIS DE MELAC BORDEAUX RGE"/>
    <x v="0"/>
    <x v="1"/>
    <n v="6.99"/>
    <n v="6.99"/>
    <n v="0"/>
  </r>
  <r>
    <n v="84806"/>
    <x v="0"/>
    <x v="16"/>
    <s v="Barefoot Cellars Rich Rare Red Blend"/>
    <x v="4"/>
    <x v="181"/>
    <n v="14.69"/>
    <n v="14.69"/>
    <n v="1263.3399999999999"/>
  </r>
  <r>
    <n v="429970"/>
    <x v="0"/>
    <x v="29"/>
    <s v="Charles &amp; Charles Rose Grenache"/>
    <x v="0"/>
    <x v="44"/>
    <n v="11.99"/>
    <n v="11.99"/>
    <n v="947.21"/>
  </r>
  <r>
    <n v="91197"/>
    <x v="1"/>
    <x v="1"/>
    <s v="NATURAL ICE 2/12 CAN"/>
    <x v="5"/>
    <x v="1"/>
    <n v="19.07"/>
    <n v="19.07"/>
    <n v="0"/>
  </r>
  <r>
    <n v="52949"/>
    <x v="0"/>
    <x v="16"/>
    <s v="Ravenswood Vintners Blend Cabernet Sauvignon"/>
    <x v="0"/>
    <x v="402"/>
    <n v="11.49"/>
    <n v="10.99"/>
    <n v="3011.26"/>
  </r>
  <r>
    <n v="42329"/>
    <x v="0"/>
    <x v="14"/>
    <s v="Five Star Armenian Brandy"/>
    <x v="6"/>
    <x v="28"/>
    <n v="49.99"/>
    <n v="49.99"/>
    <n v="599.88"/>
  </r>
  <r>
    <n v="232972"/>
    <x v="0"/>
    <x v="10"/>
    <s v="MANZ POMAR DO ESPIRITO SANTOS CHELEIROS"/>
    <x v="0"/>
    <x v="1"/>
    <n v="15.99"/>
    <n v="15.99"/>
    <n v="0"/>
  </r>
  <r>
    <n v="12866"/>
    <x v="0"/>
    <x v="16"/>
    <s v="Chateau Ste. Michelle Cold Creek Vineyard Merlot"/>
    <x v="0"/>
    <x v="1"/>
    <n v="30.99"/>
    <n v="30.99"/>
    <n v="0"/>
  </r>
  <r>
    <n v="335145"/>
    <x v="0"/>
    <x v="21"/>
    <s v="Domaine Sainte Marie Rose Vie Vite Cotes de Provence Red Southern Rhone Blend"/>
    <x v="0"/>
    <x v="1"/>
    <n v="17.989999999999998"/>
    <n v="17.989999999999998"/>
    <n v="0"/>
  </r>
  <r>
    <n v="25962"/>
    <x v="1"/>
    <x v="1"/>
    <s v="Samuel Adams Cold Snap White Ale"/>
    <x v="5"/>
    <x v="430"/>
    <n v="1.48"/>
    <n v="1.48"/>
    <n v="873.2"/>
  </r>
  <r>
    <n v="38075"/>
    <x v="2"/>
    <x v="15"/>
    <s v="1800 Tequila Reserva Reposado"/>
    <x v="0"/>
    <x v="431"/>
    <n v="25.99"/>
    <n v="25.99"/>
    <n v="15412.07"/>
  </r>
  <r>
    <n v="28894"/>
    <x v="2"/>
    <x v="26"/>
    <s v="Jack Daniel's Gentleman Jack Bourbon Rare Tennessee Whiskey"/>
    <x v="2"/>
    <x v="262"/>
    <n v="59.99"/>
    <n v="54.99"/>
    <n v="15727.140000000001"/>
  </r>
  <r>
    <n v="88390"/>
    <x v="0"/>
    <x v="14"/>
    <s v="Paul Masson Apple Grande Amber Brandy"/>
    <x v="6"/>
    <x v="26"/>
    <n v="6.49"/>
    <n v="6.49"/>
    <n v="19.47"/>
  </r>
  <r>
    <n v="428076"/>
    <x v="0"/>
    <x v="4"/>
    <s v="DASSAI 50 JUNMAI DAIGINJO"/>
    <x v="27"/>
    <x v="1"/>
    <n v="15.49"/>
    <n v="15.49"/>
    <n v="0"/>
  </r>
  <r>
    <n v="316964"/>
    <x v="0"/>
    <x v="6"/>
    <s v="MINER NAPA CHARD"/>
    <x v="6"/>
    <x v="1"/>
    <n v="17.489999999999998"/>
    <n v="17.489999999999998"/>
    <n v="0"/>
  </r>
  <r>
    <n v="34541"/>
    <x v="0"/>
    <x v="12"/>
    <s v="Cristalino (Jaume Serra) Brut Traditional Method Cava Blend"/>
    <x v="0"/>
    <x v="242"/>
    <n v="10.79"/>
    <n v="10.79"/>
    <n v="4218.8899999999994"/>
  </r>
  <r>
    <n v="307622"/>
    <x v="0"/>
    <x v="16"/>
    <s v="Murphy Goode Pinot Noir"/>
    <x v="0"/>
    <x v="358"/>
    <n v="13.99"/>
    <n v="13.99"/>
    <n v="6183.58"/>
  </r>
  <r>
    <n v="68250"/>
    <x v="0"/>
    <x v="17"/>
    <s v="Hartley &amp; Gibson's Amontillado Sherry Palomino"/>
    <x v="0"/>
    <x v="178"/>
    <n v="11.99"/>
    <n v="11.99"/>
    <n v="1690.59"/>
  </r>
  <r>
    <n v="74039"/>
    <x v="0"/>
    <x v="3"/>
    <s v="Concha y Toro Frontera Merlot"/>
    <x v="4"/>
    <x v="257"/>
    <n v="9.7899999999999991"/>
    <n v="9.7899999999999991"/>
    <n v="3876.8399999999997"/>
  </r>
  <r>
    <n v="307789"/>
    <x v="0"/>
    <x v="21"/>
    <s v="Cave de Roquebrun Chemin des Olivettes Languedoc Carignan"/>
    <x v="0"/>
    <x v="129"/>
    <n v="13.69"/>
    <n v="13.69"/>
    <n v="1204.72"/>
  </r>
  <r>
    <n v="70678"/>
    <x v="2"/>
    <x v="30"/>
    <s v="Crown Royal Black"/>
    <x v="15"/>
    <x v="240"/>
    <n v="39.99"/>
    <n v="39.99"/>
    <n v="6758.31"/>
  </r>
  <r>
    <n v="48246"/>
    <x v="2"/>
    <x v="9"/>
    <s v="Zachlawi Russian Style Vodka"/>
    <x v="0"/>
    <x v="22"/>
    <n v="28.99"/>
    <n v="28.99"/>
    <n v="898.68999999999994"/>
  </r>
  <r>
    <n v="71777"/>
    <x v="2"/>
    <x v="26"/>
    <s v="Bullshine Straight Bourbon Whiskey"/>
    <x v="0"/>
    <x v="44"/>
    <n v="38.99"/>
    <n v="38.99"/>
    <n v="3080.21"/>
  </r>
  <r>
    <n v="83488"/>
    <x v="0"/>
    <x v="16"/>
    <s v="Meridian Vineyards Cabernet Sauvignon"/>
    <x v="0"/>
    <x v="7"/>
    <n v="11.99"/>
    <n v="7.99"/>
    <n v="47.94"/>
  </r>
  <r>
    <n v="11030"/>
    <x v="1"/>
    <x v="1"/>
    <s v="KEEGAN JOE MAMA'S MILK IMPERIAL   6/4"/>
    <x v="5"/>
    <x v="1"/>
    <n v="2.65"/>
    <n v="2.65"/>
    <n v="0"/>
  </r>
  <r>
    <n v="348244"/>
    <x v="0"/>
    <x v="6"/>
    <s v="Mer Soleil Silver Unoaked Chardonnay"/>
    <x v="0"/>
    <x v="146"/>
    <n v="24.99"/>
    <n v="24.99"/>
    <n v="1724.31"/>
  </r>
  <r>
    <n v="40305"/>
    <x v="0"/>
    <x v="16"/>
    <s v="Dry Creek Vineyard Meritage"/>
    <x v="0"/>
    <x v="42"/>
    <n v="25.99"/>
    <n v="25.99"/>
    <n v="129.94999999999999"/>
  </r>
  <r>
    <n v="405280"/>
    <x v="0"/>
    <x v="12"/>
    <s v="Poema Brut Cava Blend"/>
    <x v="0"/>
    <x v="1"/>
    <n v="10.79"/>
    <n v="10.79"/>
    <n v="0"/>
  </r>
  <r>
    <n v="70860"/>
    <x v="2"/>
    <x v="30"/>
    <s v="Grant's Ale Cask Reserve Blended Scotch Whiskey"/>
    <x v="0"/>
    <x v="227"/>
    <n v="16.989999999999998"/>
    <n v="16.989999999999998"/>
    <n v="3567.8999999999996"/>
  </r>
  <r>
    <n v="12526"/>
    <x v="2"/>
    <x v="9"/>
    <s v="Svedka Cucumber Lime Vodka"/>
    <x v="2"/>
    <x v="64"/>
    <n v="19.690000000000001"/>
    <n v="19.690000000000001"/>
    <n v="826.98"/>
  </r>
  <r>
    <n v="434442"/>
    <x v="0"/>
    <x v="27"/>
    <s v="Walnut Block Collectables Sauvignon Blanc"/>
    <x v="0"/>
    <x v="52"/>
    <n v="17.989999999999998"/>
    <n v="12.49"/>
    <n v="87.43"/>
  </r>
  <r>
    <n v="38989"/>
    <x v="2"/>
    <x v="8"/>
    <s v="Aristocrat White Rum"/>
    <x v="2"/>
    <x v="432"/>
    <n v="11.99"/>
    <n v="11.99"/>
    <n v="3153.37"/>
  </r>
  <r>
    <n v="38024"/>
    <x v="2"/>
    <x v="8"/>
    <s v="Cruzan Rum Light Aged"/>
    <x v="2"/>
    <x v="110"/>
    <n v="20.99"/>
    <n v="20.99"/>
    <n v="4114.04"/>
  </r>
  <r>
    <n v="47812"/>
    <x v="2"/>
    <x v="9"/>
    <s v="Pinnacle Cherry Whipped Vodka"/>
    <x v="0"/>
    <x v="20"/>
    <n v="10.79"/>
    <n v="10.79"/>
    <n v="183.42999999999998"/>
  </r>
  <r>
    <n v="115290"/>
    <x v="0"/>
    <x v="0"/>
    <s v="Indaba Sauvignon Blanc"/>
    <x v="0"/>
    <x v="49"/>
    <n v="10.49"/>
    <n v="7.49"/>
    <n v="104.86"/>
  </r>
  <r>
    <n v="80767"/>
    <x v="0"/>
    <x v="6"/>
    <s v="Murphy Goode The Fume Sauvignon Blanc"/>
    <x v="0"/>
    <x v="258"/>
    <n v="11.99"/>
    <n v="11.99"/>
    <n v="4724.0600000000004"/>
  </r>
  <r>
    <n v="78590"/>
    <x v="3"/>
    <x v="19"/>
    <s v="Laurent Perrier Maison Fondee 1812 Champagne Brut Champagne Blend"/>
    <x v="0"/>
    <x v="7"/>
    <n v="51.99"/>
    <n v="51.99"/>
    <n v="311.94"/>
  </r>
  <r>
    <n v="40290"/>
    <x v="0"/>
    <x v="14"/>
    <s v="E&amp;J VS Brandy"/>
    <x v="35"/>
    <x v="433"/>
    <n v="4.1900000000000004"/>
    <n v="4.1900000000000004"/>
    <n v="2530.7600000000002"/>
  </r>
  <r>
    <n v="312716"/>
    <x v="0"/>
    <x v="16"/>
    <s v="Austin Hope Troublemaker Blend 8 Syrah"/>
    <x v="0"/>
    <x v="41"/>
    <n v="16.989999999999998"/>
    <n v="11.49"/>
    <n v="11.49"/>
  </r>
  <r>
    <n v="37893"/>
    <x v="2"/>
    <x v="15"/>
    <s v="Pepe Lopez Gold Tequila"/>
    <x v="15"/>
    <x v="262"/>
    <n v="9.7899999999999991"/>
    <n v="9.7899999999999991"/>
    <n v="2799.9399999999996"/>
  </r>
  <r>
    <n v="69060"/>
    <x v="1"/>
    <x v="1"/>
    <s v="Coronita Extra"/>
    <x v="39"/>
    <x v="15"/>
    <n v="20.45"/>
    <n v="20.45"/>
    <n v="224.95"/>
  </r>
  <r>
    <n v="12064"/>
    <x v="1"/>
    <x v="1"/>
    <s v="EVOLUTION RUSSIAN IMPERIAL STOUT"/>
    <x v="0"/>
    <x v="1"/>
    <n v="8.4700000000000006"/>
    <n v="8.4700000000000006"/>
    <n v="0"/>
  </r>
  <r>
    <n v="70577"/>
    <x v="0"/>
    <x v="14"/>
    <s v="Hennessy V.S.O.P Privilege Cognac"/>
    <x v="24"/>
    <x v="203"/>
    <n v="7.29"/>
    <n v="7.29"/>
    <n v="1968.3"/>
  </r>
  <r>
    <n v="11843"/>
    <x v="2"/>
    <x v="26"/>
    <s v="Kentucky Gentleman Kentucky Bourbon Whiskey"/>
    <x v="0"/>
    <x v="155"/>
    <n v="7.19"/>
    <n v="6.49"/>
    <n v="2336.4"/>
  </r>
  <r>
    <n v="311585"/>
    <x v="0"/>
    <x v="16"/>
    <s v="AVIARY CALIFORNIA CAB"/>
    <x v="0"/>
    <x v="28"/>
    <n v="19.489999999999998"/>
    <n v="19.489999999999998"/>
    <n v="233.88"/>
  </r>
  <r>
    <n v="327647"/>
    <x v="0"/>
    <x v="6"/>
    <s v="HOUSE WINE CHARD"/>
    <x v="23"/>
    <x v="1"/>
    <n v="21.99"/>
    <n v="21.99"/>
    <n v="0"/>
  </r>
  <r>
    <n v="70234"/>
    <x v="2"/>
    <x v="26"/>
    <s v="Four Roses Small Batch Bourbon Whiskey"/>
    <x v="0"/>
    <x v="202"/>
    <n v="34.99"/>
    <n v="34.99"/>
    <n v="8992.43"/>
  </r>
  <r>
    <n v="85078"/>
    <x v="0"/>
    <x v="29"/>
    <s v="Beringer Vineyards Main &amp; Vine Pink Moscato Muscat"/>
    <x v="4"/>
    <x v="251"/>
    <n v="13.49"/>
    <n v="10.99"/>
    <n v="1483.65"/>
  </r>
  <r>
    <n v="313667"/>
    <x v="0"/>
    <x v="10"/>
    <s v="Campo Viejo Reserva Tempranillo"/>
    <x v="0"/>
    <x v="32"/>
    <n v="13.99"/>
    <n v="12.59"/>
    <n v="1309.3599999999999"/>
  </r>
  <r>
    <n v="44323"/>
    <x v="0"/>
    <x v="16"/>
    <s v="SUMMERS CHARBONO"/>
    <x v="0"/>
    <x v="1"/>
    <n v="30.99"/>
    <n v="30.99"/>
    <n v="0"/>
  </r>
  <r>
    <n v="36102"/>
    <x v="2"/>
    <x v="9"/>
    <s v="Finlandia Vodka"/>
    <x v="15"/>
    <x v="180"/>
    <n v="16.989999999999998"/>
    <n v="16.989999999999998"/>
    <n v="1868.8999999999999"/>
  </r>
  <r>
    <n v="318752"/>
    <x v="3"/>
    <x v="19"/>
    <s v="Goose Bay Sauvignon Blanc"/>
    <x v="0"/>
    <x v="0"/>
    <n v="17.989999999999998"/>
    <n v="17.989999999999998"/>
    <n v="179.89999999999998"/>
  </r>
  <r>
    <n v="27482"/>
    <x v="1"/>
    <x v="1"/>
    <s v="DuClaw Sweet Baby Jesus Chocolate Peanut Butter Porter"/>
    <x v="5"/>
    <x v="434"/>
    <n v="1.59"/>
    <n v="1.59"/>
    <n v="1545.48"/>
  </r>
  <r>
    <n v="56731"/>
    <x v="2"/>
    <x v="5"/>
    <s v="Pisco Capel Moai Reservado"/>
    <x v="0"/>
    <x v="329"/>
    <n v="22.99"/>
    <n v="22.99"/>
    <n v="3287.5699999999997"/>
  </r>
  <r>
    <n v="26316"/>
    <x v="1"/>
    <x v="1"/>
    <s v="KONA ISLAND HOPPER VARIETY 12 PK"/>
    <x v="5"/>
    <x v="1"/>
    <n v="1.46"/>
    <n v="1.46"/>
    <n v="0"/>
  </r>
  <r>
    <n v="40673"/>
    <x v="0"/>
    <x v="11"/>
    <s v="BOSCO MONT ABRZ"/>
    <x v="0"/>
    <x v="1"/>
    <n v="9.7899999999999991"/>
    <n v="9.7899999999999991"/>
    <n v="0"/>
  </r>
  <r>
    <n v="30142"/>
    <x v="1"/>
    <x v="1"/>
    <s v="HELMS BATTEN DOWN ALE   22OZ"/>
    <x v="1"/>
    <x v="1"/>
    <n v="6.47"/>
    <n v="6.47"/>
    <n v="0"/>
  </r>
  <r>
    <n v="40585"/>
    <x v="0"/>
    <x v="16"/>
    <s v="Swanson Merlot"/>
    <x v="0"/>
    <x v="27"/>
    <n v="28.99"/>
    <n v="26.99"/>
    <n v="215.92"/>
  </r>
  <r>
    <n v="16918"/>
    <x v="2"/>
    <x v="8"/>
    <s v="Cruzan Vanilla Rum"/>
    <x v="0"/>
    <x v="85"/>
    <n v="11.29"/>
    <n v="11.29"/>
    <n v="1749.9499999999998"/>
  </r>
  <r>
    <n v="329635"/>
    <x v="0"/>
    <x v="7"/>
    <s v="Bodega del Fin del Mundo Postales Malbec"/>
    <x v="0"/>
    <x v="1"/>
    <n v="10.49"/>
    <n v="10.49"/>
    <n v="0"/>
  </r>
  <r>
    <n v="85292"/>
    <x v="0"/>
    <x v="16"/>
    <s v="Davis Bynum Jane's Vineyard Pinot Noir"/>
    <x v="0"/>
    <x v="23"/>
    <n v="24.99"/>
    <n v="23.19"/>
    <n v="371.04"/>
  </r>
  <r>
    <n v="70457"/>
    <x v="2"/>
    <x v="26"/>
    <s v="JIM BEAM BLACK"/>
    <x v="6"/>
    <x v="1"/>
    <n v="12.69"/>
    <n v="12.69"/>
    <n v="0"/>
  </r>
  <r>
    <n v="331575"/>
    <x v="0"/>
    <x v="16"/>
    <s v="Redwood Vineyards Pinot Noir"/>
    <x v="0"/>
    <x v="1"/>
    <n v="7.79"/>
    <n v="7.79"/>
    <n v="0"/>
  </r>
  <r>
    <n v="84996"/>
    <x v="0"/>
    <x v="4"/>
    <s v="ARTEVANI SAPERAVI    ARGO"/>
    <x v="0"/>
    <x v="28"/>
    <n v="19.39"/>
    <n v="19.39"/>
    <n v="232.68"/>
  </r>
  <r>
    <n v="418030"/>
    <x v="0"/>
    <x v="0"/>
    <s v="KEN FORRESTER PET CAB/MER"/>
    <x v="0"/>
    <x v="1"/>
    <n v="10.99"/>
    <n v="10.99"/>
    <n v="0"/>
  </r>
  <r>
    <n v="334174"/>
    <x v="0"/>
    <x v="21"/>
    <s v="Anne de Joyeuse Camas Pinot Noir"/>
    <x v="0"/>
    <x v="1"/>
    <n v="12.99"/>
    <n v="12.99"/>
    <n v="0"/>
  </r>
  <r>
    <n v="71950"/>
    <x v="2"/>
    <x v="26"/>
    <s v="Old Potrero 18th Century Style Whiskey"/>
    <x v="0"/>
    <x v="142"/>
    <n v="74.989999999999995"/>
    <n v="74.989999999999995"/>
    <n v="4274.4299999999994"/>
  </r>
  <r>
    <n v="301258"/>
    <x v="0"/>
    <x v="10"/>
    <s v="Codorniu Anna de Codorniu Brut Chardonnay"/>
    <x v="0"/>
    <x v="27"/>
    <n v="12.99"/>
    <n v="12.99"/>
    <n v="103.92"/>
  </r>
  <r>
    <n v="24610"/>
    <x v="1"/>
    <x v="1"/>
    <s v="ANDERSON BREWING IPA CANS 4/6 12 OZ"/>
    <x v="5"/>
    <x v="1"/>
    <n v="2.06"/>
    <n v="2.06"/>
    <n v="0"/>
  </r>
  <r>
    <n v="336173"/>
    <x v="0"/>
    <x v="10"/>
    <s v="Herdade do Esporao Monte Velho Portuguese Red Blend"/>
    <x v="6"/>
    <x v="28"/>
    <n v="6.59"/>
    <n v="6.59"/>
    <n v="79.08"/>
  </r>
  <r>
    <n v="23967"/>
    <x v="1"/>
    <x v="1"/>
    <s v="NEKTAR BEER NR"/>
    <x v="12"/>
    <x v="1"/>
    <n v="1.97"/>
    <n v="1.97"/>
    <n v="0"/>
  </r>
  <r>
    <n v="406562"/>
    <x v="0"/>
    <x v="16"/>
    <s v="Cambria Tepusquet Vineyard Syrah"/>
    <x v="0"/>
    <x v="61"/>
    <n v="21.99"/>
    <n v="21.99"/>
    <n v="483.78"/>
  </r>
  <r>
    <n v="160237"/>
    <x v="0"/>
    <x v="21"/>
    <s v="Domaine Thomas &amp; Fils La Crele Sancerre Sauvignon Blanc"/>
    <x v="0"/>
    <x v="26"/>
    <n v="20.99"/>
    <n v="20.99"/>
    <n v="62.97"/>
  </r>
  <r>
    <n v="346039"/>
    <x v="0"/>
    <x v="6"/>
    <s v="Infinite Monkey Theorem White Ridiculously Good Wine in a Can Muscat"/>
    <x v="52"/>
    <x v="1"/>
    <n v="14.99"/>
    <n v="14.99"/>
    <n v="0"/>
  </r>
  <r>
    <n v="43903"/>
    <x v="0"/>
    <x v="11"/>
    <s v="Rinaldi Bug Juice Moscato d'Asti Muscat Blanc a Petits Grains"/>
    <x v="0"/>
    <x v="47"/>
    <n v="15.99"/>
    <n v="15.99"/>
    <n v="559.65"/>
  </r>
  <r>
    <n v="43923"/>
    <x v="0"/>
    <x v="16"/>
    <s v="JUSTIN OBTUSE 6/CS"/>
    <x v="0"/>
    <x v="1"/>
    <n v="25.99"/>
    <n v="25.99"/>
    <n v="0"/>
  </r>
  <r>
    <n v="87122"/>
    <x v="0"/>
    <x v="16"/>
    <s v="J. Lohr South Ridge Syrah"/>
    <x v="0"/>
    <x v="193"/>
    <n v="12.99"/>
    <n v="12.99"/>
    <n v="2104.38"/>
  </r>
  <r>
    <n v="46485"/>
    <x v="0"/>
    <x v="16"/>
    <s v="Chateau Ste. Michelle Canoe Ridge Estate Vineyard Cabernet Sauvignon"/>
    <x v="0"/>
    <x v="27"/>
    <n v="31.99"/>
    <n v="31.99"/>
    <n v="255.92"/>
  </r>
  <r>
    <n v="29882"/>
    <x v="2"/>
    <x v="9"/>
    <s v="Three Olives Vodka"/>
    <x v="0"/>
    <x v="419"/>
    <n v="16.989999999999998"/>
    <n v="16.989999999999998"/>
    <n v="5130.9799999999996"/>
  </r>
  <r>
    <n v="10197"/>
    <x v="2"/>
    <x v="26"/>
    <s v="Knob Creek Bourbon Whiskey 9 years 100 Proof"/>
    <x v="2"/>
    <x v="220"/>
    <n v="66.989999999999995"/>
    <n v="59.99"/>
    <n v="16857.190000000002"/>
  </r>
  <r>
    <n v="356018"/>
    <x v="3"/>
    <x v="19"/>
    <s v="Lanzur Merlot"/>
    <x v="0"/>
    <x v="37"/>
    <n v="11.49"/>
    <n v="11.49"/>
    <n v="206.82"/>
  </r>
  <r>
    <n v="199346"/>
    <x v="0"/>
    <x v="22"/>
    <s v="Affentaler Valley of the Monkey Riesling"/>
    <x v="0"/>
    <x v="26"/>
    <n v="12.99"/>
    <n v="12.99"/>
    <n v="38.97"/>
  </r>
  <r>
    <n v="96660"/>
    <x v="1"/>
    <x v="1"/>
    <s v="San Miguel Pale Pilsen Beer"/>
    <x v="5"/>
    <x v="64"/>
    <n v="1.62"/>
    <n v="1.62"/>
    <n v="68.040000000000006"/>
  </r>
  <r>
    <n v="28411"/>
    <x v="1"/>
    <x v="1"/>
    <s v="Modelo Especial Chelada"/>
    <x v="17"/>
    <x v="1"/>
    <n v="2.57"/>
    <n v="2.57"/>
    <n v="0"/>
  </r>
  <r>
    <n v="339496"/>
    <x v="0"/>
    <x v="16"/>
    <s v="CADE HOWELL MT RED"/>
    <x v="0"/>
    <x v="1"/>
    <n v="82.99"/>
    <n v="82.99"/>
    <n v="0"/>
  </r>
  <r>
    <n v="35580"/>
    <x v="2"/>
    <x v="9"/>
    <s v="Fleischmann's Royal Vodka"/>
    <x v="15"/>
    <x v="166"/>
    <n v="7.69"/>
    <n v="7.69"/>
    <n v="1145.81"/>
  </r>
  <r>
    <n v="309854"/>
    <x v="0"/>
    <x v="25"/>
    <s v="Poma Aurea Sidra De Asturias"/>
    <x v="0"/>
    <x v="42"/>
    <n v="18.489999999999998"/>
    <n v="18.489999999999998"/>
    <n v="92.449999999999989"/>
  </r>
  <r>
    <n v="333844"/>
    <x v="0"/>
    <x v="11"/>
    <s v="Monte Tondo Soave Classico Garganega"/>
    <x v="0"/>
    <x v="1"/>
    <n v="16.489999999999998"/>
    <n v="16.489999999999998"/>
    <n v="0"/>
  </r>
  <r>
    <n v="97837"/>
    <x v="1"/>
    <x v="1"/>
    <s v="Red Stripe Jamaican Style Lager"/>
    <x v="5"/>
    <x v="435"/>
    <n v="1.5"/>
    <n v="1.5"/>
    <n v="2125.5"/>
  </r>
  <r>
    <n v="333926"/>
    <x v="2"/>
    <x v="15"/>
    <s v="AZUNIA ORG REPOSADO TEQUILA"/>
    <x v="15"/>
    <x v="1"/>
    <n v="62.99"/>
    <n v="62.99"/>
    <n v="0"/>
  </r>
  <r>
    <n v="54003"/>
    <x v="0"/>
    <x v="6"/>
    <s v="Robert Mondavi Winery Private Selection Pinot Grigio"/>
    <x v="0"/>
    <x v="263"/>
    <n v="11.99"/>
    <n v="11.99"/>
    <n v="2901.58"/>
  </r>
  <r>
    <n v="86744"/>
    <x v="0"/>
    <x v="6"/>
    <s v="Dark Horse Wines The Original Dark Horse Chardonnay"/>
    <x v="0"/>
    <x v="436"/>
    <n v="9.49"/>
    <n v="9.49"/>
    <n v="4488.7700000000004"/>
  </r>
  <r>
    <n v="329022"/>
    <x v="0"/>
    <x v="11"/>
    <s v="Alverdi Terre Degli Osci IGT Pinot Grigio"/>
    <x v="0"/>
    <x v="15"/>
    <n v="8.49"/>
    <n v="6.49"/>
    <n v="71.39"/>
  </r>
  <r>
    <n v="26105"/>
    <x v="1"/>
    <x v="1"/>
    <s v="ANGRY ORCHARD MIX 12PK NR"/>
    <x v="5"/>
    <x v="125"/>
    <n v="1.42"/>
    <n v="1.42"/>
    <n v="393.34"/>
  </r>
  <r>
    <n v="367893"/>
    <x v="0"/>
    <x v="21"/>
    <s v="Chateau Suau Bordeaux Blend"/>
    <x v="0"/>
    <x v="15"/>
    <n v="12.99"/>
    <n v="12.99"/>
    <n v="142.89000000000001"/>
  </r>
  <r>
    <n v="83646"/>
    <x v="0"/>
    <x v="25"/>
    <s v="Fisheye Pinot Noir"/>
    <x v="23"/>
    <x v="188"/>
    <n v="17.989999999999998"/>
    <n v="17.989999999999998"/>
    <n v="2122.8199999999997"/>
  </r>
  <r>
    <n v="70349"/>
    <x v="2"/>
    <x v="30"/>
    <s v="Jim Beam Kentucky Fire Kentucky Straight Bourbon Whiskey"/>
    <x v="0"/>
    <x v="280"/>
    <n v="15.99"/>
    <n v="15.99"/>
    <n v="2654.34"/>
  </r>
  <r>
    <n v="77143"/>
    <x v="0"/>
    <x v="16"/>
    <s v="Markham Merlot"/>
    <x v="0"/>
    <x v="277"/>
    <n v="22.99"/>
    <n v="22.99"/>
    <n v="3977.2699999999995"/>
  </r>
  <r>
    <n v="80770"/>
    <x v="0"/>
    <x v="20"/>
    <s v="7 Moons Wine Co. Rare Red Blend"/>
    <x v="0"/>
    <x v="420"/>
    <n v="11.99"/>
    <n v="11.99"/>
    <n v="5419.4800000000005"/>
  </r>
  <r>
    <n v="306510"/>
    <x v="0"/>
    <x v="3"/>
    <s v="Vina Siegel Uber Cuvee Cabernet Sauvignon"/>
    <x v="0"/>
    <x v="1"/>
    <n v="8.99"/>
    <n v="8.99"/>
    <n v="0"/>
  </r>
  <r>
    <n v="312258"/>
    <x v="0"/>
    <x v="12"/>
    <s v="Canyon Road Moscato Muscat"/>
    <x v="0"/>
    <x v="68"/>
    <n v="7.19"/>
    <n v="4.49"/>
    <n v="282.87"/>
  </r>
  <r>
    <n v="19992"/>
    <x v="2"/>
    <x v="5"/>
    <s v="Chartreuse Green"/>
    <x v="0"/>
    <x v="201"/>
    <n v="54.99"/>
    <n v="54.99"/>
    <n v="7093.71"/>
  </r>
  <r>
    <n v="79049"/>
    <x v="0"/>
    <x v="12"/>
    <s v="Caves de Grenelle Peche Imperiale Chenin Blanc"/>
    <x v="0"/>
    <x v="437"/>
    <n v="11.99"/>
    <n v="11.99"/>
    <n v="3477.1"/>
  </r>
  <r>
    <n v="300048"/>
    <x v="0"/>
    <x v="0"/>
    <s v="RIEBEEK CELLARS S/BLC"/>
    <x v="0"/>
    <x v="1"/>
    <n v="7.99"/>
    <n v="7.99"/>
    <n v="0"/>
  </r>
  <r>
    <n v="47844"/>
    <x v="2"/>
    <x v="9"/>
    <s v="Double Cross Luxury Vodka"/>
    <x v="0"/>
    <x v="260"/>
    <n v="39.99"/>
    <n v="39.99"/>
    <n v="6958.26"/>
  </r>
  <r>
    <n v="182923"/>
    <x v="0"/>
    <x v="3"/>
    <s v="Veramonte Pinot Noir"/>
    <x v="0"/>
    <x v="108"/>
    <n v="13.69"/>
    <n v="13.69"/>
    <n v="383.32"/>
  </r>
  <r>
    <n v="327301"/>
    <x v="0"/>
    <x v="12"/>
    <s v="Laurent Perrier Maison Fondee 1812 Champagne Brut Champagne Blend"/>
    <x v="0"/>
    <x v="27"/>
    <n v="48.99"/>
    <n v="48.99"/>
    <n v="391.92"/>
  </r>
  <r>
    <n v="30350"/>
    <x v="2"/>
    <x v="8"/>
    <s v="Cruzan Mango Rum"/>
    <x v="0"/>
    <x v="317"/>
    <n v="10.99"/>
    <n v="10.99"/>
    <n v="2428.79"/>
  </r>
  <r>
    <n v="315427"/>
    <x v="0"/>
    <x v="0"/>
    <s v="Nederburg Winemaster's Reserve Sauvignon Blanc"/>
    <x v="0"/>
    <x v="45"/>
    <n v="11.99"/>
    <n v="11.99"/>
    <n v="515.57000000000005"/>
  </r>
  <r>
    <n v="368938"/>
    <x v="0"/>
    <x v="6"/>
    <s v="A to Z Wineworks Chardonnay"/>
    <x v="0"/>
    <x v="18"/>
    <n v="15.99"/>
    <n v="15.99"/>
    <n v="735.54"/>
  </r>
  <r>
    <n v="50164"/>
    <x v="2"/>
    <x v="5"/>
    <s v="Chambord Royale"/>
    <x v="35"/>
    <x v="140"/>
    <n v="10.99"/>
    <n v="10.99"/>
    <n v="813.26"/>
  </r>
  <r>
    <n v="48331"/>
    <x v="0"/>
    <x v="7"/>
    <s v="Bodega Colome Torrontes"/>
    <x v="0"/>
    <x v="7"/>
    <n v="10.99"/>
    <n v="10.99"/>
    <n v="65.94"/>
  </r>
  <r>
    <n v="65269"/>
    <x v="0"/>
    <x v="31"/>
    <s v="Hugel et Fils Gentil &quot;Hugel&quot; Edelzwicker"/>
    <x v="0"/>
    <x v="44"/>
    <n v="13.99"/>
    <n v="13.99"/>
    <n v="1105.21"/>
  </r>
  <r>
    <n v="46272"/>
    <x v="0"/>
    <x v="6"/>
    <s v="Trinity Oaks Chardonnay"/>
    <x v="0"/>
    <x v="31"/>
    <n v="8.99"/>
    <n v="8.99"/>
    <n v="17.98"/>
  </r>
  <r>
    <n v="62782"/>
    <x v="0"/>
    <x v="16"/>
    <s v="Ferrari Carano Siena Sangiovese"/>
    <x v="0"/>
    <x v="146"/>
    <n v="17.989999999999998"/>
    <n v="17.989999999999998"/>
    <n v="1241.31"/>
  </r>
  <r>
    <n v="365300"/>
    <x v="0"/>
    <x v="7"/>
    <s v="Familia Zuccardi Santa Julia Organica Malbec"/>
    <x v="0"/>
    <x v="71"/>
    <n v="10.99"/>
    <n v="10.99"/>
    <n v="1989.19"/>
  </r>
  <r>
    <n v="45824"/>
    <x v="2"/>
    <x v="26"/>
    <s v="Jim Beam Red Stag Black Cherry Liqueur"/>
    <x v="0"/>
    <x v="255"/>
    <n v="15.99"/>
    <n v="15.99"/>
    <n v="3709.68"/>
  </r>
  <r>
    <n v="26031"/>
    <x v="1"/>
    <x v="1"/>
    <s v="Dominion Double D Double IPA"/>
    <x v="5"/>
    <x v="283"/>
    <n v="2.09"/>
    <n v="2.09"/>
    <n v="1003.1999999999999"/>
  </r>
  <r>
    <n v="80477"/>
    <x v="0"/>
    <x v="16"/>
    <s v="San Antonio Winery American Cardinale Sweet Red Rare Red Blend"/>
    <x v="0"/>
    <x v="63"/>
    <n v="9.7899999999999991"/>
    <n v="9.7899999999999991"/>
    <n v="714.67"/>
  </r>
  <r>
    <n v="41736"/>
    <x v="0"/>
    <x v="12"/>
    <s v="J Vineyards &amp; Winery Brut Rose Pinot Noir"/>
    <x v="0"/>
    <x v="20"/>
    <n v="33.99"/>
    <n v="24.99"/>
    <n v="424.83"/>
  </r>
  <r>
    <n v="341050"/>
    <x v="0"/>
    <x v="11"/>
    <s v="Terre Nobili Ollympus Salento IGT Primitivo"/>
    <x v="0"/>
    <x v="41"/>
    <n v="13.69"/>
    <n v="13.69"/>
    <n v="13.69"/>
  </r>
  <r>
    <n v="342128"/>
    <x v="2"/>
    <x v="8"/>
    <s v="Bayou Silver Rum"/>
    <x v="0"/>
    <x v="312"/>
    <n v="17.489999999999998"/>
    <n v="17.489999999999998"/>
    <n v="3742.8599999999997"/>
  </r>
  <r>
    <n v="311176"/>
    <x v="0"/>
    <x v="21"/>
    <s v="Maison Albert Bichot C'est La Vie Chardonnay"/>
    <x v="0"/>
    <x v="15"/>
    <n v="10.99"/>
    <n v="10.99"/>
    <n v="120.89"/>
  </r>
  <r>
    <n v="75599"/>
    <x v="2"/>
    <x v="30"/>
    <s v="Tincup Colorado Whiskey 84 Proof"/>
    <x v="0"/>
    <x v="369"/>
    <n v="27.99"/>
    <n v="27.99"/>
    <n v="8956.7999999999993"/>
  </r>
  <r>
    <n v="74076"/>
    <x v="2"/>
    <x v="9"/>
    <s v="Everclear Grain Alcohol 151 Proof"/>
    <x v="0"/>
    <x v="173"/>
    <n v="14.49"/>
    <n v="14.49"/>
    <n v="1985.13"/>
  </r>
  <r>
    <n v="107123"/>
    <x v="0"/>
    <x v="11"/>
    <s v="DELLA SCALA P/GRIG"/>
    <x v="0"/>
    <x v="1"/>
    <n v="8.59"/>
    <n v="8.59"/>
    <n v="0"/>
  </r>
  <r>
    <n v="76740"/>
    <x v="2"/>
    <x v="5"/>
    <s v="Godiva Chocolate Liqueur"/>
    <x v="24"/>
    <x v="438"/>
    <n v="4.59"/>
    <n v="4.59"/>
    <n v="2166.48"/>
  </r>
  <r>
    <n v="68144"/>
    <x v="0"/>
    <x v="17"/>
    <s v="Melillo Fine I.P. Sweet Marsala Catarratto"/>
    <x v="7"/>
    <x v="158"/>
    <n v="7.49"/>
    <n v="7.49"/>
    <n v="1617.8400000000001"/>
  </r>
  <r>
    <n v="40613"/>
    <x v="0"/>
    <x v="16"/>
    <s v="Cycles Gladiator Pinot Noir"/>
    <x v="0"/>
    <x v="49"/>
    <n v="10.99"/>
    <n v="7.49"/>
    <n v="104.86"/>
  </r>
  <r>
    <n v="78613"/>
    <x v="2"/>
    <x v="9"/>
    <s v="Finlandia All Natural Tangerine Vodka"/>
    <x v="0"/>
    <x v="181"/>
    <n v="14.49"/>
    <n v="14.49"/>
    <n v="1246.1400000000001"/>
  </r>
  <r>
    <n v="10961"/>
    <x v="2"/>
    <x v="23"/>
    <s v="Egan's 10 Year Old Single Malt Irish Whiskey"/>
    <x v="0"/>
    <x v="11"/>
    <n v="58.99"/>
    <n v="58.99"/>
    <n v="1415.76"/>
  </r>
  <r>
    <n v="70665"/>
    <x v="2"/>
    <x v="13"/>
    <s v="Master of Mixes Essentials Grenadine Cocktail"/>
    <x v="6"/>
    <x v="439"/>
    <n v="2.59"/>
    <n v="2.59"/>
    <n v="815.84999999999991"/>
  </r>
  <r>
    <n v="309105"/>
    <x v="0"/>
    <x v="27"/>
    <s v="Overstone Sauvignon Blanc"/>
    <x v="0"/>
    <x v="345"/>
    <n v="11.49"/>
    <n v="11.49"/>
    <n v="2527.8000000000002"/>
  </r>
  <r>
    <n v="84710"/>
    <x v="0"/>
    <x v="16"/>
    <s v="Brazin Old Vine Zinfandel"/>
    <x v="0"/>
    <x v="404"/>
    <n v="16.489999999999998"/>
    <n v="13.99"/>
    <n v="4350.8900000000003"/>
  </r>
  <r>
    <n v="45078"/>
    <x v="2"/>
    <x v="2"/>
    <s v="Dalmore 15 Year Old Single Malt Scotch Whiskey"/>
    <x v="0"/>
    <x v="142"/>
    <n v="124.99"/>
    <n v="124.99"/>
    <n v="7124.4299999999994"/>
  </r>
  <r>
    <n v="22004"/>
    <x v="2"/>
    <x v="9"/>
    <s v="Grey Goose L'Orange Vodka"/>
    <x v="0"/>
    <x v="150"/>
    <n v="30.99"/>
    <n v="29.99"/>
    <n v="3838.72"/>
  </r>
  <r>
    <n v="342095"/>
    <x v="0"/>
    <x v="16"/>
    <s v="Sutter Home Winery Sweet Red Rare Red Blend"/>
    <x v="0"/>
    <x v="27"/>
    <n v="6.49"/>
    <n v="6.49"/>
    <n v="51.92"/>
  </r>
  <r>
    <n v="340445"/>
    <x v="0"/>
    <x v="16"/>
    <s v="Z Alexander Brown Uncaged Cabernet Sauvignon"/>
    <x v="0"/>
    <x v="200"/>
    <n v="16.989999999999998"/>
    <n v="15.19"/>
    <n v="3205.0899999999997"/>
  </r>
  <r>
    <n v="10332"/>
    <x v="2"/>
    <x v="9"/>
    <s v="Grey Goose Vodka"/>
    <x v="6"/>
    <x v="440"/>
    <n v="17.489999999999998"/>
    <n v="17.489999999999998"/>
    <n v="5019.6299999999992"/>
  </r>
  <r>
    <n v="27383"/>
    <x v="2"/>
    <x v="2"/>
    <s v="Duggan's Dew Scotch"/>
    <x v="2"/>
    <x v="259"/>
    <n v="23.99"/>
    <n v="23.99"/>
    <n v="7173.0099999999993"/>
  </r>
  <r>
    <n v="28304"/>
    <x v="2"/>
    <x v="2"/>
    <s v="Cutty Sark Blended Scotch Whiskey"/>
    <x v="2"/>
    <x v="441"/>
    <n v="30.99"/>
    <n v="27.99"/>
    <n v="8313.0299999999988"/>
  </r>
  <r>
    <n v="87840"/>
    <x v="0"/>
    <x v="16"/>
    <s v="Nathanson Creek Cabernet Sauvignon"/>
    <x v="4"/>
    <x v="41"/>
    <n v="8.59"/>
    <n v="8.59"/>
    <n v="8.59"/>
  </r>
  <r>
    <n v="189006"/>
    <x v="0"/>
    <x v="21"/>
    <s v="Chateau La Roche Saint Jean Bordeaux Blend"/>
    <x v="0"/>
    <x v="30"/>
    <n v="9.99"/>
    <n v="9.99"/>
    <n v="1528.47"/>
  </r>
  <r>
    <n v="97853"/>
    <x v="1"/>
    <x v="1"/>
    <s v="Spaten Optimator Doppelbock"/>
    <x v="5"/>
    <x v="235"/>
    <n v="1.67"/>
    <n v="1.67"/>
    <n v="551.1"/>
  </r>
  <r>
    <n v="80382"/>
    <x v="0"/>
    <x v="3"/>
    <s v="Emiliana Natura Carmenere"/>
    <x v="0"/>
    <x v="252"/>
    <n v="9.99"/>
    <n v="9.99"/>
    <n v="2397.6"/>
  </r>
  <r>
    <n v="91030"/>
    <x v="1"/>
    <x v="1"/>
    <s v="Budweiser"/>
    <x v="5"/>
    <x v="24"/>
    <n v="17.97"/>
    <n v="17.97"/>
    <n v="610.98"/>
  </r>
  <r>
    <n v="362301"/>
    <x v="0"/>
    <x v="11"/>
    <s v="Cantine Gini Chianti Sangiovese"/>
    <x v="0"/>
    <x v="28"/>
    <n v="14.99"/>
    <n v="14.99"/>
    <n v="179.88"/>
  </r>
  <r>
    <n v="40460"/>
    <x v="2"/>
    <x v="5"/>
    <s v="Macchu Pisco"/>
    <x v="0"/>
    <x v="205"/>
    <n v="21.99"/>
    <n v="21.99"/>
    <n v="4332.03"/>
  </r>
  <r>
    <n v="96180"/>
    <x v="1"/>
    <x v="1"/>
    <s v="MIKES VARIETY 12 PK NR"/>
    <x v="10"/>
    <x v="345"/>
    <n v="1.37"/>
    <n v="1.37"/>
    <n v="301.40000000000003"/>
  </r>
  <r>
    <n v="63045"/>
    <x v="0"/>
    <x v="21"/>
    <s v="Chateau Greysac Cru Bourgeois Medoc Bordeaux Blend"/>
    <x v="0"/>
    <x v="110"/>
    <n v="22.99"/>
    <n v="22.99"/>
    <n v="4506.04"/>
  </r>
  <r>
    <n v="53112"/>
    <x v="0"/>
    <x v="22"/>
    <s v="Schmitt Sohne Relax Riesling"/>
    <x v="0"/>
    <x v="442"/>
    <n v="10.49"/>
    <n v="10.49"/>
    <n v="3535.13"/>
  </r>
  <r>
    <n v="10850"/>
    <x v="0"/>
    <x v="16"/>
    <s v="Our Daily Red Zinfandel"/>
    <x v="0"/>
    <x v="138"/>
    <n v="9.99"/>
    <n v="9.99"/>
    <n v="549.45000000000005"/>
  </r>
  <r>
    <n v="48102"/>
    <x v="2"/>
    <x v="23"/>
    <s v="Bushmills Original Irish Whiskey"/>
    <x v="2"/>
    <x v="117"/>
    <n v="45.99"/>
    <n v="45.99"/>
    <n v="6760.5300000000007"/>
  </r>
  <r>
    <n v="70422"/>
    <x v="2"/>
    <x v="15"/>
    <s v="Familia Camarena Tequila Reposado"/>
    <x v="2"/>
    <x v="97"/>
    <n v="35.99"/>
    <n v="35.99"/>
    <n v="7233.9900000000007"/>
  </r>
  <r>
    <n v="43425"/>
    <x v="2"/>
    <x v="9"/>
    <s v="Stolichnaya Strasberi Vodka"/>
    <x v="15"/>
    <x v="65"/>
    <n v="27.99"/>
    <n v="27.99"/>
    <n v="699.75"/>
  </r>
  <r>
    <n v="330658"/>
    <x v="0"/>
    <x v="12"/>
    <s v="Folie a Deux Menage a Trois Prosecco Glera"/>
    <x v="0"/>
    <x v="195"/>
    <n v="12.49"/>
    <n v="10.09"/>
    <n v="2451.87"/>
  </r>
  <r>
    <n v="309425"/>
    <x v="0"/>
    <x v="16"/>
    <s v="CASA DE ARCILLA PASO ROBLES TEMP 11"/>
    <x v="0"/>
    <x v="1"/>
    <n v="6.99"/>
    <n v="6.99"/>
    <n v="0"/>
  </r>
  <r>
    <n v="319713"/>
    <x v="0"/>
    <x v="0"/>
    <s v="Excelsior Sauvignon Blanc"/>
    <x v="0"/>
    <x v="52"/>
    <n v="9.7899999999999991"/>
    <n v="9.7899999999999991"/>
    <n v="68.53"/>
  </r>
  <r>
    <n v="81057"/>
    <x v="0"/>
    <x v="16"/>
    <s v="Peter Vella Moscato Sangria Muscat Blanc a Petits Grains"/>
    <x v="36"/>
    <x v="106"/>
    <n v="14.49"/>
    <n v="14.49"/>
    <n v="927.36"/>
  </r>
  <r>
    <n v="71917"/>
    <x v="1"/>
    <x v="34"/>
    <s v="Guotai Premium Lite Liqueur"/>
    <x v="0"/>
    <x v="296"/>
    <n v="25.99"/>
    <n v="25.99"/>
    <n v="3482.66"/>
  </r>
  <r>
    <n v="31427"/>
    <x v="1"/>
    <x v="1"/>
    <s v="SCHLAFLY STOUT BOUT SAMPLER   2/12"/>
    <x v="5"/>
    <x v="25"/>
    <n v="1.77"/>
    <n v="1.77"/>
    <n v="63.72"/>
  </r>
  <r>
    <n v="49590"/>
    <x v="0"/>
    <x v="11"/>
    <s v="Fattoria La Lecciaia (Pacini) Brunello di Montalcino Sangiovese"/>
    <x v="0"/>
    <x v="10"/>
    <n v="38.99"/>
    <n v="38.99"/>
    <n v="506.87"/>
  </r>
  <r>
    <n v="41610"/>
    <x v="0"/>
    <x v="0"/>
    <s v="Douglas Green Vineyard Creations Shiraz"/>
    <x v="0"/>
    <x v="23"/>
    <n v="11.99"/>
    <n v="7.99"/>
    <n v="127.84"/>
  </r>
  <r>
    <n v="83837"/>
    <x v="0"/>
    <x v="27"/>
    <s v="Black Box Sauvignon Blanc"/>
    <x v="23"/>
    <x v="411"/>
    <n v="23.99"/>
    <n v="22.69"/>
    <n v="9166.76"/>
  </r>
  <r>
    <n v="55107"/>
    <x v="2"/>
    <x v="13"/>
    <s v="Chi Chi's Pina Colada Mix"/>
    <x v="2"/>
    <x v="81"/>
    <n v="10.79"/>
    <n v="10.79"/>
    <n v="981.88999999999987"/>
  </r>
  <r>
    <n v="35041"/>
    <x v="2"/>
    <x v="9"/>
    <s v="Vladimir Vodka"/>
    <x v="2"/>
    <x v="105"/>
    <n v="11.29"/>
    <n v="11.29"/>
    <n v="1761.2399999999998"/>
  </r>
  <r>
    <n v="68039"/>
    <x v="0"/>
    <x v="17"/>
    <s v="Leacock Medium Dry Rainwater Tinta Negra Mole"/>
    <x v="0"/>
    <x v="83"/>
    <n v="18.489999999999998"/>
    <n v="18.489999999999998"/>
    <n v="1331.28"/>
  </r>
  <r>
    <n v="88052"/>
    <x v="3"/>
    <x v="19"/>
    <s v="Rashi Joyvin Red Rare Red Blend"/>
    <x v="0"/>
    <x v="22"/>
    <n v="6.99"/>
    <n v="6.99"/>
    <n v="216.69"/>
  </r>
  <r>
    <n v="11509"/>
    <x v="2"/>
    <x v="5"/>
    <s v="DeKuyper Signature Creme De Menthe White Liqueur"/>
    <x v="15"/>
    <x v="154"/>
    <n v="9.99"/>
    <n v="9.99"/>
    <n v="829.17000000000007"/>
  </r>
  <r>
    <n v="311069"/>
    <x v="0"/>
    <x v="21"/>
    <s v="Luc Belaire Rare Luxe Chardonnay"/>
    <x v="0"/>
    <x v="52"/>
    <n v="34.99"/>
    <n v="34.99"/>
    <n v="244.93"/>
  </r>
  <r>
    <n v="316919"/>
    <x v="0"/>
    <x v="10"/>
    <s v="Finca Fabian Tempranillo"/>
    <x v="0"/>
    <x v="52"/>
    <n v="11.99"/>
    <n v="11.99"/>
    <n v="83.93"/>
  </r>
  <r>
    <n v="417321"/>
    <x v="0"/>
    <x v="0"/>
    <s v="Two Oceans Sauvignon Blanc"/>
    <x v="4"/>
    <x v="142"/>
    <n v="12.49"/>
    <n v="12.49"/>
    <n v="711.93000000000006"/>
  </r>
  <r>
    <n v="339480"/>
    <x v="0"/>
    <x v="12"/>
    <s v="Naveran Brut Vintage Rose Cava Blend"/>
    <x v="4"/>
    <x v="1"/>
    <n v="18.489999999999998"/>
    <n v="18.489999999999998"/>
    <n v="0"/>
  </r>
  <r>
    <n v="72458"/>
    <x v="2"/>
    <x v="8"/>
    <s v="Famous NewFoundLand Screech Honey Rum"/>
    <x v="0"/>
    <x v="106"/>
    <n v="17.989999999999998"/>
    <n v="17.989999999999998"/>
    <n v="1151.3599999999999"/>
  </r>
  <r>
    <n v="25644"/>
    <x v="1"/>
    <x v="1"/>
    <s v="Lagunitas Undercover Investigation Shut Down Ale"/>
    <x v="5"/>
    <x v="126"/>
    <n v="1.91"/>
    <n v="1.91"/>
    <n v="229.2"/>
  </r>
  <r>
    <n v="35858"/>
    <x v="2"/>
    <x v="9"/>
    <s v="Bowman's Vodka"/>
    <x v="15"/>
    <x v="443"/>
    <n v="6.79"/>
    <n v="6.79"/>
    <n v="4576.46"/>
  </r>
  <r>
    <n v="88641"/>
    <x v="0"/>
    <x v="16"/>
    <s v="Franciscan Estate Merlot"/>
    <x v="0"/>
    <x v="444"/>
    <n v="19.989999999999998"/>
    <n v="17.989999999999998"/>
    <n v="4875.29"/>
  </r>
  <r>
    <n v="38610"/>
    <x v="2"/>
    <x v="8"/>
    <s v="Bacardi Orange Rum"/>
    <x v="2"/>
    <x v="12"/>
    <n v="24.99"/>
    <n v="19.489999999999998"/>
    <n v="409.28999999999996"/>
  </r>
  <r>
    <n v="48226"/>
    <x v="2"/>
    <x v="8"/>
    <s v="Captain Morgan Parrot Bay Key Lime"/>
    <x v="0"/>
    <x v="23"/>
    <n v="17.989999999999998"/>
    <n v="17.989999999999998"/>
    <n v="287.83999999999997"/>
  </r>
  <r>
    <n v="21768"/>
    <x v="0"/>
    <x v="27"/>
    <s v="BABICH MARL S/BLC"/>
    <x v="0"/>
    <x v="1"/>
    <n v="15.49"/>
    <n v="15.49"/>
    <n v="0"/>
  </r>
  <r>
    <n v="28069"/>
    <x v="1"/>
    <x v="1"/>
    <s v="Samuel Adams Rebel Rouser Double IPA"/>
    <x v="5"/>
    <x v="170"/>
    <n v="1.57"/>
    <n v="1.57"/>
    <n v="178.98000000000002"/>
  </r>
  <r>
    <n v="55301"/>
    <x v="2"/>
    <x v="13"/>
    <s v="Jose Cuervo Margarita Classic Lime Ready to Serve"/>
    <x v="2"/>
    <x v="286"/>
    <n v="13.99"/>
    <n v="13.99"/>
    <n v="3147.75"/>
  </r>
  <r>
    <n v="27073"/>
    <x v="2"/>
    <x v="2"/>
    <s v="Chivas Regal 12 Years Blended Scotch Whiskey"/>
    <x v="15"/>
    <x v="445"/>
    <n v="42.99"/>
    <n v="42.99"/>
    <n v="13455.87"/>
  </r>
  <r>
    <n v="48772"/>
    <x v="0"/>
    <x v="6"/>
    <s v="Jordan Vineyard &amp; Winery Chardonnay"/>
    <x v="0"/>
    <x v="15"/>
    <n v="30.99"/>
    <n v="30.99"/>
    <n v="340.89"/>
  </r>
  <r>
    <n v="42838"/>
    <x v="2"/>
    <x v="5"/>
    <s v="Amaretto Disaronno Liqueur"/>
    <x v="0"/>
    <x v="446"/>
    <n v="24.99"/>
    <n v="21.99"/>
    <n v="9411.7199999999993"/>
  </r>
  <r>
    <n v="139890"/>
    <x v="0"/>
    <x v="7"/>
    <s v="Familia Zuccardi Santa Julia Reserva Malbec"/>
    <x v="0"/>
    <x v="1"/>
    <n v="11.99"/>
    <n v="11.99"/>
    <n v="0"/>
  </r>
  <r>
    <n v="80570"/>
    <x v="0"/>
    <x v="0"/>
    <s v="Simonsig Pinotage"/>
    <x v="0"/>
    <x v="180"/>
    <n v="15.49"/>
    <n v="15.49"/>
    <n v="1703.9"/>
  </r>
  <r>
    <n v="335705"/>
    <x v="2"/>
    <x v="28"/>
    <s v="OPIHR Oriental Spiced London Dry Gin"/>
    <x v="0"/>
    <x v="139"/>
    <n v="26.99"/>
    <n v="26.99"/>
    <n v="2294.15"/>
  </r>
  <r>
    <n v="73639"/>
    <x v="2"/>
    <x v="2"/>
    <s v="Sheep Dip"/>
    <x v="0"/>
    <x v="121"/>
    <n v="34.99"/>
    <n v="34.99"/>
    <n v="1574.5500000000002"/>
  </r>
  <r>
    <n v="80489"/>
    <x v="1"/>
    <x v="34"/>
    <s v="Chamisul Classic Soju"/>
    <x v="0"/>
    <x v="116"/>
    <n v="9.7899999999999991"/>
    <n v="9.7899999999999991"/>
    <n v="2584.56"/>
  </r>
  <r>
    <n v="86916"/>
    <x v="3"/>
    <x v="19"/>
    <s v="Manischewitz Blackberry Red Blend"/>
    <x v="4"/>
    <x v="207"/>
    <n v="9.7899999999999991"/>
    <n v="9.7899999999999991"/>
    <n v="2026.5299999999997"/>
  </r>
  <r>
    <n v="10279"/>
    <x v="2"/>
    <x v="2"/>
    <s v="The Glenlivet Nadurra First Fill Single Malt Scotch Whiskey"/>
    <x v="0"/>
    <x v="130"/>
    <n v="78.989999999999995"/>
    <n v="78.989999999999995"/>
    <n v="7741.0199999999995"/>
  </r>
  <r>
    <n v="4367"/>
    <x v="1"/>
    <x v="1"/>
    <s v="Magic #9 Not Quite Pale Ale"/>
    <x v="5"/>
    <x v="447"/>
    <n v="1.59"/>
    <n v="1.59"/>
    <n v="1259.28"/>
  </r>
  <r>
    <n v="331719"/>
    <x v="0"/>
    <x v="16"/>
    <s v="Redwood Vineyards Cabernet Sauvignon"/>
    <x v="0"/>
    <x v="49"/>
    <n v="7.79"/>
    <n v="7.79"/>
    <n v="109.06"/>
  </r>
  <r>
    <n v="80900"/>
    <x v="0"/>
    <x v="17"/>
    <s v="Taylor Wine Company Cream Sherry"/>
    <x v="0"/>
    <x v="120"/>
    <n v="6.99"/>
    <n v="6.99"/>
    <n v="1530.81"/>
  </r>
  <r>
    <n v="57460"/>
    <x v="0"/>
    <x v="6"/>
    <s v="Frog's Leap Sauvignon Blanc"/>
    <x v="0"/>
    <x v="103"/>
    <n v="27.99"/>
    <n v="27.99"/>
    <n v="1623.4199999999998"/>
  </r>
  <r>
    <n v="35947"/>
    <x v="0"/>
    <x v="6"/>
    <s v="FIDDLEHEAD CELLARS S/BLC"/>
    <x v="0"/>
    <x v="1"/>
    <n v="23.99"/>
    <n v="23.99"/>
    <n v="0"/>
  </r>
  <r>
    <n v="83950"/>
    <x v="0"/>
    <x v="16"/>
    <s v="King Estate Signature Collection Pinot Noir"/>
    <x v="0"/>
    <x v="376"/>
    <n v="25.99"/>
    <n v="25.99"/>
    <n v="6601.46"/>
  </r>
  <r>
    <n v="401641"/>
    <x v="0"/>
    <x v="11"/>
    <s v="FARNESE MONT/ABRZ"/>
    <x v="0"/>
    <x v="1"/>
    <n v="8.99"/>
    <n v="8.99"/>
    <n v="0"/>
  </r>
  <r>
    <n v="84659"/>
    <x v="0"/>
    <x v="21"/>
    <s v="Gerard Bertrand Grand Terroir Cotes du Roussillon Villages Tautavel Grenache"/>
    <x v="0"/>
    <x v="64"/>
    <n v="15.99"/>
    <n v="11.49"/>
    <n v="482.58"/>
  </r>
  <r>
    <n v="84859"/>
    <x v="0"/>
    <x v="16"/>
    <s v="Chateau St. Jean Cabernet Sauvignon"/>
    <x v="0"/>
    <x v="18"/>
    <n v="24.99"/>
    <n v="24.99"/>
    <n v="1149.54"/>
  </r>
  <r>
    <n v="90190"/>
    <x v="1"/>
    <x v="1"/>
    <s v="Michelob Ultra"/>
    <x v="5"/>
    <x v="5"/>
    <n v="18.22"/>
    <n v="18.22"/>
    <n v="163.98"/>
  </r>
  <r>
    <n v="43338"/>
    <x v="0"/>
    <x v="16"/>
    <s v="Spellbound Petite Sirah"/>
    <x v="0"/>
    <x v="142"/>
    <n v="16.489999999999998"/>
    <n v="16.489999999999998"/>
    <n v="939.93"/>
  </r>
  <r>
    <n v="25928"/>
    <x v="1"/>
    <x v="1"/>
    <s v="Kona Brewing Big Wave"/>
    <x v="5"/>
    <x v="158"/>
    <n v="1.41"/>
    <n v="1.41"/>
    <n v="304.56"/>
  </r>
  <r>
    <n v="93157"/>
    <x v="1"/>
    <x v="1"/>
    <s v="DIXIE BEER NR"/>
    <x v="5"/>
    <x v="1"/>
    <n v="1.74"/>
    <n v="1.74"/>
    <n v="0"/>
  </r>
  <r>
    <n v="23460"/>
    <x v="1"/>
    <x v="1"/>
    <s v="CORONA LIGHT 2/12 CAN"/>
    <x v="5"/>
    <x v="1"/>
    <n v="1.37"/>
    <n v="1.37"/>
    <n v="0"/>
  </r>
  <r>
    <n v="47503"/>
    <x v="0"/>
    <x v="16"/>
    <s v="Folie a Deux Menage a Trois Red Zinfandel"/>
    <x v="0"/>
    <x v="448"/>
    <n v="10.49"/>
    <n v="9.09"/>
    <n v="9999"/>
  </r>
  <r>
    <n v="335158"/>
    <x v="0"/>
    <x v="11"/>
    <s v="Tre Baci Rosso Veneto IGT Merlot"/>
    <x v="0"/>
    <x v="1"/>
    <n v="6.99"/>
    <n v="6.99"/>
    <n v="0"/>
  </r>
  <r>
    <n v="320009"/>
    <x v="0"/>
    <x v="16"/>
    <s v="Pence Ranch Winery Pinot Noir"/>
    <x v="0"/>
    <x v="42"/>
    <n v="30.99"/>
    <n v="30.99"/>
    <n v="154.94999999999999"/>
  </r>
  <r>
    <n v="19615"/>
    <x v="2"/>
    <x v="13"/>
    <s v="Bacardi Rum Runner"/>
    <x v="2"/>
    <x v="23"/>
    <n v="14.99"/>
    <n v="14.99"/>
    <n v="239.84"/>
  </r>
  <r>
    <n v="338825"/>
    <x v="0"/>
    <x v="21"/>
    <s v="La Boussole Les Grandes Cotes Pinot Noir"/>
    <x v="0"/>
    <x v="1"/>
    <n v="11.99"/>
    <n v="11.99"/>
    <n v="0"/>
  </r>
  <r>
    <n v="21806"/>
    <x v="0"/>
    <x v="17"/>
    <s v="Fonseca Late Bottled Vintage Unfiltered Red Port"/>
    <x v="0"/>
    <x v="167"/>
    <n v="23.99"/>
    <n v="23.99"/>
    <n v="3022.74"/>
  </r>
  <r>
    <n v="338296"/>
    <x v="0"/>
    <x v="3"/>
    <s v="2 Copas Sauvignon Blanc"/>
    <x v="0"/>
    <x v="1"/>
    <n v="6.79"/>
    <n v="6.79"/>
    <n v="0"/>
  </r>
  <r>
    <n v="338536"/>
    <x v="0"/>
    <x v="16"/>
    <s v="Lake Sonoma Winery Pinot Noir"/>
    <x v="0"/>
    <x v="1"/>
    <n v="24.99"/>
    <n v="24.99"/>
    <n v="0"/>
  </r>
  <r>
    <n v="75493"/>
    <x v="0"/>
    <x v="20"/>
    <s v="Arbor Mist Sangria Zinfandel"/>
    <x v="0"/>
    <x v="1"/>
    <n v="5.49"/>
    <n v="5.49"/>
    <n v="0"/>
  </r>
  <r>
    <n v="47735"/>
    <x v="2"/>
    <x v="15"/>
    <s v="Zapopan Reposado Tequila"/>
    <x v="15"/>
    <x v="42"/>
    <n v="19.989999999999998"/>
    <n v="19.989999999999998"/>
    <n v="99.949999999999989"/>
  </r>
  <r>
    <n v="42960"/>
    <x v="0"/>
    <x v="21"/>
    <s v="Domaine de la Quilla Sur Lie Muscadet Sevre et maine Melon de Bourgogne"/>
    <x v="0"/>
    <x v="91"/>
    <n v="9.7899999999999991"/>
    <n v="9.7899999999999991"/>
    <n v="1292.28"/>
  </r>
  <r>
    <n v="47746"/>
    <x v="2"/>
    <x v="9"/>
    <s v="Chopin Rye Vodka"/>
    <x v="0"/>
    <x v="70"/>
    <n v="29.99"/>
    <n v="29.99"/>
    <n v="1979.34"/>
  </r>
  <r>
    <n v="79340"/>
    <x v="0"/>
    <x v="12"/>
    <s v="Freixenet Cordon Negro Brut Metodo Tradicional Cava Blend"/>
    <x v="4"/>
    <x v="340"/>
    <n v="22.99"/>
    <n v="22.99"/>
    <n v="4735.9399999999996"/>
  </r>
  <r>
    <n v="301752"/>
    <x v="0"/>
    <x v="16"/>
    <s v="Flowers Pinot Noir"/>
    <x v="0"/>
    <x v="138"/>
    <n v="51.99"/>
    <n v="51.99"/>
    <n v="2859.4500000000003"/>
  </r>
  <r>
    <n v="48545"/>
    <x v="1"/>
    <x v="32"/>
    <s v="Ole Smoky Tennesse Moonshine Apple Pie"/>
    <x v="0"/>
    <x v="25"/>
    <n v="23.99"/>
    <n v="23.99"/>
    <n v="863.64"/>
  </r>
  <r>
    <n v="339310"/>
    <x v="0"/>
    <x v="0"/>
    <s v="LIONHOUND MISCHIEF BRUT SPK"/>
    <x v="0"/>
    <x v="1"/>
    <n v="13.99"/>
    <n v="13.99"/>
    <n v="0"/>
  </r>
  <r>
    <n v="189677"/>
    <x v="0"/>
    <x v="11"/>
    <s v="Morli Neri Chianti DOCG Chianti Blend"/>
    <x v="0"/>
    <x v="24"/>
    <n v="9.7899999999999991"/>
    <n v="9.7899999999999991"/>
    <n v="332.85999999999996"/>
  </r>
  <r>
    <n v="76112"/>
    <x v="0"/>
    <x v="10"/>
    <s v="El Burro Kickass Garnacha"/>
    <x v="0"/>
    <x v="156"/>
    <n v="9.99"/>
    <n v="9.99"/>
    <n v="1758.24"/>
  </r>
  <r>
    <n v="42198"/>
    <x v="0"/>
    <x v="16"/>
    <s v="Clos Pegase Estate Bottled Merlot"/>
    <x v="0"/>
    <x v="28"/>
    <n v="27.99"/>
    <n v="27.99"/>
    <n v="335.88"/>
  </r>
  <r>
    <n v="47104"/>
    <x v="2"/>
    <x v="13"/>
    <s v="Montebello Long Island Iced Tea Cocktail"/>
    <x v="0"/>
    <x v="449"/>
    <n v="6.79"/>
    <n v="6.79"/>
    <n v="1853.67"/>
  </r>
  <r>
    <n v="10285"/>
    <x v="1"/>
    <x v="1"/>
    <s v="Ommegang Soothsayer Belgian Style Strong Dark Ale"/>
    <x v="0"/>
    <x v="31"/>
    <n v="14.56"/>
    <n v="14.56"/>
    <n v="29.12"/>
  </r>
  <r>
    <n v="25561"/>
    <x v="1"/>
    <x v="1"/>
    <s v="Harpoon UFO Huckleberry"/>
    <x v="5"/>
    <x v="79"/>
    <n v="1.46"/>
    <n v="1.46"/>
    <n v="140.16"/>
  </r>
  <r>
    <n v="89257"/>
    <x v="0"/>
    <x v="6"/>
    <s v="Mirassou Vineyards Chardonnay"/>
    <x v="0"/>
    <x v="437"/>
    <n v="10.99"/>
    <n v="10.99"/>
    <n v="3187.1"/>
  </r>
  <r>
    <n v="336918"/>
    <x v="0"/>
    <x v="6"/>
    <s v="Liberty Creek Winemaker's Selection Moscato Muscat"/>
    <x v="7"/>
    <x v="1"/>
    <n v="3.79"/>
    <n v="3.79"/>
    <n v="0"/>
  </r>
  <r>
    <n v="11720"/>
    <x v="2"/>
    <x v="26"/>
    <s v="Jim Beam Black Extra Aged 8 Years Old Kentucky Straight Bourbon Whiskey"/>
    <x v="2"/>
    <x v="343"/>
    <n v="41.99"/>
    <n v="37.99"/>
    <n v="19792.79"/>
  </r>
  <r>
    <n v="321806"/>
    <x v="0"/>
    <x v="7"/>
    <s v="Liberty Creek Pink Moscato Muscat"/>
    <x v="4"/>
    <x v="33"/>
    <n v="8.99"/>
    <n v="8.99"/>
    <n v="485.46000000000004"/>
  </r>
  <r>
    <n v="332979"/>
    <x v="1"/>
    <x v="32"/>
    <s v="79 Gold Caramel Spirit"/>
    <x v="0"/>
    <x v="10"/>
    <n v="26.99"/>
    <n v="26.99"/>
    <n v="350.87"/>
  </r>
  <r>
    <n v="79161"/>
    <x v="1"/>
    <x v="34"/>
    <s v="Tombo Shochu Soju"/>
    <x v="0"/>
    <x v="92"/>
    <n v="14.49"/>
    <n v="14.49"/>
    <n v="376.74"/>
  </r>
  <r>
    <n v="39411"/>
    <x v="0"/>
    <x v="6"/>
    <s v="Smoking Loon The Original Chardonnay"/>
    <x v="0"/>
    <x v="266"/>
    <n v="10.79"/>
    <n v="9.2899999999999991"/>
    <n v="2731.2599999999998"/>
  </r>
  <r>
    <n v="84850"/>
    <x v="0"/>
    <x v="12"/>
    <s v="Piper Heidsieck Brut Champagne Brut Champagne Blend"/>
    <x v="0"/>
    <x v="307"/>
    <n v="46.99"/>
    <n v="46.99"/>
    <n v="5873.75"/>
  </r>
  <r>
    <n v="327955"/>
    <x v="0"/>
    <x v="16"/>
    <s v="Kendall Jackson Jackson Estate Hawkeye Mountain Cabernet Sauvignon"/>
    <x v="0"/>
    <x v="49"/>
    <n v="53.99"/>
    <n v="53.99"/>
    <n v="755.86"/>
  </r>
  <r>
    <n v="30118"/>
    <x v="1"/>
    <x v="1"/>
    <s v="EVIL TWIN YIN YANG   24/11.2"/>
    <x v="10"/>
    <x v="1"/>
    <n v="8.43"/>
    <n v="8.43"/>
    <n v="0"/>
  </r>
  <r>
    <n v="96113"/>
    <x v="1"/>
    <x v="1"/>
    <s v="WHITE BIRCH BLUEBERRY ALE   4/6CAN"/>
    <x v="5"/>
    <x v="1"/>
    <n v="1.74"/>
    <n v="1.74"/>
    <n v="0"/>
  </r>
  <r>
    <n v="23053"/>
    <x v="1"/>
    <x v="1"/>
    <s v="FULLERS LONDON PORTER NR"/>
    <x v="10"/>
    <x v="1"/>
    <n v="2.25"/>
    <n v="2.25"/>
    <n v="0"/>
  </r>
  <r>
    <n v="40185"/>
    <x v="0"/>
    <x v="14"/>
    <s v="E&amp;J VS Brandy"/>
    <x v="6"/>
    <x v="450"/>
    <n v="6.49"/>
    <n v="6.49"/>
    <n v="5711.2"/>
  </r>
  <r>
    <n v="26565"/>
    <x v="2"/>
    <x v="26"/>
    <s v="Jack Daniel's Old No. 7 Black Label Tennesse Sour Mash Whiskey"/>
    <x v="0"/>
    <x v="451"/>
    <n v="21.99"/>
    <n v="21.99"/>
    <n v="23969.1"/>
  </r>
  <r>
    <n v="72284"/>
    <x v="2"/>
    <x v="2"/>
    <s v="Bunnahabhain 18 Year Old Islay Single Malt Scotch Whiskey"/>
    <x v="0"/>
    <x v="36"/>
    <n v="155.99"/>
    <n v="155.99"/>
    <n v="5147.67"/>
  </r>
  <r>
    <n v="41303"/>
    <x v="0"/>
    <x v="25"/>
    <s v="TWO HANDS MAXS GARDEN SHZ"/>
    <x v="0"/>
    <x v="1"/>
    <n v="66.989999999999995"/>
    <n v="66.989999999999995"/>
    <n v="0"/>
  </r>
  <r>
    <n v="33316"/>
    <x v="2"/>
    <x v="26"/>
    <s v="ROCK HILL FARMS BOURBON"/>
    <x v="0"/>
    <x v="303"/>
    <n v="47.99"/>
    <n v="47.99"/>
    <n v="-287.94"/>
  </r>
  <r>
    <n v="70722"/>
    <x v="2"/>
    <x v="9"/>
    <s v="Pinnacle Vodka Whipped"/>
    <x v="2"/>
    <x v="179"/>
    <n v="17.989999999999998"/>
    <n v="17.989999999999998"/>
    <n v="2104.83"/>
  </r>
  <r>
    <n v="342503"/>
    <x v="2"/>
    <x v="23"/>
    <s v="Jameson Cooper's Croze Irish Whiskey"/>
    <x v="0"/>
    <x v="157"/>
    <n v="62.99"/>
    <n v="62.99"/>
    <n v="2771.56"/>
  </r>
  <r>
    <n v="328998"/>
    <x v="0"/>
    <x v="3"/>
    <s v="Vina Casablanca Nimbus Single Vineyard Sauvignon Blanc"/>
    <x v="0"/>
    <x v="1"/>
    <n v="12.99"/>
    <n v="12.99"/>
    <n v="0"/>
  </r>
  <r>
    <n v="309759"/>
    <x v="0"/>
    <x v="7"/>
    <s v="TINTO NEGRO MAL CO FERMENT"/>
    <x v="0"/>
    <x v="1"/>
    <n v="19.690000000000001"/>
    <n v="19.690000000000001"/>
    <n v="0"/>
  </r>
  <r>
    <n v="30228"/>
    <x v="0"/>
    <x v="12"/>
    <s v="G. H. Mumm &amp; Cie Grand Cordon Champagne Brut Champagne Blend"/>
    <x v="0"/>
    <x v="452"/>
    <n v="50.99"/>
    <n v="50.99"/>
    <n v="12492.550000000001"/>
  </r>
  <r>
    <n v="50970"/>
    <x v="2"/>
    <x v="5"/>
    <s v="Baileys Irish Cream"/>
    <x v="0"/>
    <x v="453"/>
    <n v="23.99"/>
    <n v="23.99"/>
    <n v="12018.99"/>
  </r>
  <r>
    <n v="336902"/>
    <x v="0"/>
    <x v="25"/>
    <s v="Pepperjack Barossa Red Shiraz"/>
    <x v="0"/>
    <x v="1"/>
    <n v="17.489999999999998"/>
    <n v="17.489999999999998"/>
    <n v="0"/>
  </r>
  <r>
    <n v="310934"/>
    <x v="0"/>
    <x v="10"/>
    <s v="Volte Face Private Selection Branco Antao Vaz"/>
    <x v="0"/>
    <x v="0"/>
    <n v="17.489999999999998"/>
    <n v="17.489999999999998"/>
    <n v="174.89999999999998"/>
  </r>
  <r>
    <n v="313992"/>
    <x v="1"/>
    <x v="34"/>
    <s v="Chum Churum Peach Soju"/>
    <x v="6"/>
    <x v="381"/>
    <n v="5.99"/>
    <n v="5.99"/>
    <n v="1994.67"/>
  </r>
  <r>
    <n v="47587"/>
    <x v="2"/>
    <x v="13"/>
    <s v="Skinnygirl White Cranberry Cosmo"/>
    <x v="0"/>
    <x v="345"/>
    <n v="11.99"/>
    <n v="11.99"/>
    <n v="2637.8"/>
  </r>
  <r>
    <n v="80208"/>
    <x v="0"/>
    <x v="16"/>
    <s v="Folie a Deux Zinfandel"/>
    <x v="0"/>
    <x v="238"/>
    <n v="17.989999999999998"/>
    <n v="17.989999999999998"/>
    <n v="2626.54"/>
  </r>
  <r>
    <n v="84616"/>
    <x v="0"/>
    <x v="17"/>
    <s v="Presidential 10 Year Old Tawny Red Port"/>
    <x v="0"/>
    <x v="48"/>
    <n v="31.99"/>
    <n v="31.99"/>
    <n v="127.96"/>
  </r>
  <r>
    <n v="80442"/>
    <x v="2"/>
    <x v="5"/>
    <s v="Dr. McGillicuddy's Intense Peppermint Liqueur"/>
    <x v="24"/>
    <x v="443"/>
    <n v="0.99"/>
    <n v="0.99"/>
    <n v="667.26"/>
  </r>
  <r>
    <n v="70802"/>
    <x v="2"/>
    <x v="5"/>
    <s v="DeKuyper Mixologist Collection Ginger"/>
    <x v="0"/>
    <x v="101"/>
    <n v="10.99"/>
    <n v="10.99"/>
    <n v="846.23"/>
  </r>
  <r>
    <n v="27561"/>
    <x v="2"/>
    <x v="2"/>
    <s v="Johnnie Walker Black Label Blended Scotch Whiskey"/>
    <x v="6"/>
    <x v="120"/>
    <n v="22.99"/>
    <n v="22.99"/>
    <n v="5034.8099999999995"/>
  </r>
  <r>
    <n v="11447"/>
    <x v="2"/>
    <x v="9"/>
    <s v="Deep Eddy Peach Vodka"/>
    <x v="2"/>
    <x v="45"/>
    <n v="25.99"/>
    <n v="19.989999999999998"/>
    <n v="859.56999999999994"/>
  </r>
  <r>
    <n v="346896"/>
    <x v="0"/>
    <x v="17"/>
    <s v="Castello del Poggio Moscato D'Asti DOCG Muscat Blanc a Petits Grains"/>
    <x v="0"/>
    <x v="5"/>
    <n v="18.489999999999998"/>
    <n v="18.489999999999998"/>
    <n v="166.41"/>
  </r>
  <r>
    <n v="84517"/>
    <x v="0"/>
    <x v="6"/>
    <s v="Chloe Wines Chloe Chardonnay"/>
    <x v="0"/>
    <x v="274"/>
    <n v="13.99"/>
    <n v="11.99"/>
    <n v="2805.66"/>
  </r>
  <r>
    <n v="10431"/>
    <x v="1"/>
    <x v="1"/>
    <s v="Victory Golden MonkeyTripel"/>
    <x v="5"/>
    <x v="393"/>
    <n v="1.93"/>
    <n v="1.93"/>
    <n v="1273.8"/>
  </r>
  <r>
    <n v="35360"/>
    <x v="2"/>
    <x v="9"/>
    <s v="Popov Vodka"/>
    <x v="2"/>
    <x v="315"/>
    <n v="13.29"/>
    <n v="13.29"/>
    <n v="3402.24"/>
  </r>
  <r>
    <n v="82156"/>
    <x v="0"/>
    <x v="16"/>
    <s v="Barefoot Cellars Sweet Red Rare Red Blend"/>
    <x v="4"/>
    <x v="246"/>
    <n v="14.69"/>
    <n v="11.99"/>
    <n v="2889.59"/>
  </r>
  <r>
    <n v="332902"/>
    <x v="0"/>
    <x v="16"/>
    <s v="WORTHY CAB 10"/>
    <x v="0"/>
    <x v="1"/>
    <n v="30.99"/>
    <n v="30.99"/>
    <n v="0"/>
  </r>
  <r>
    <n v="42165"/>
    <x v="0"/>
    <x v="16"/>
    <s v="14 Hands Cabernet Sauvignon"/>
    <x v="0"/>
    <x v="454"/>
    <n v="11.99"/>
    <n v="10.99"/>
    <n v="7517.16"/>
  </r>
  <r>
    <n v="71044"/>
    <x v="2"/>
    <x v="9"/>
    <s v="SMIRNOFF VODKA   CHERRY"/>
    <x v="2"/>
    <x v="1"/>
    <n v="24.99"/>
    <n v="24.99"/>
    <n v="0"/>
  </r>
  <r>
    <n v="2925"/>
    <x v="1"/>
    <x v="1"/>
    <s v="Yuengling Light Lager"/>
    <x v="5"/>
    <x v="455"/>
    <n v="1.34"/>
    <n v="1.34"/>
    <n v="1488.74"/>
  </r>
  <r>
    <n v="40466"/>
    <x v="0"/>
    <x v="6"/>
    <s v="Woodbridge Chardonnay"/>
    <x v="20"/>
    <x v="361"/>
    <n v="9.49"/>
    <n v="9.49"/>
    <n v="1746.16"/>
  </r>
  <r>
    <n v="68730"/>
    <x v="0"/>
    <x v="12"/>
    <s v="Louis de Sacy Grand Cru Champagne Brut Champagne Blend"/>
    <x v="0"/>
    <x v="7"/>
    <n v="63.99"/>
    <n v="63.99"/>
    <n v="383.94"/>
  </r>
  <r>
    <n v="75116"/>
    <x v="0"/>
    <x v="16"/>
    <s v="Beringer Vineyards Founders' Estate Merlot"/>
    <x v="4"/>
    <x v="276"/>
    <n v="21.99"/>
    <n v="21.99"/>
    <n v="5233.62"/>
  </r>
  <r>
    <n v="10253"/>
    <x v="1"/>
    <x v="1"/>
    <s v="ALLAGASH FLUXUS"/>
    <x v="0"/>
    <x v="1"/>
    <n v="14.16"/>
    <n v="14.16"/>
    <n v="0"/>
  </r>
  <r>
    <n v="14990"/>
    <x v="0"/>
    <x v="6"/>
    <s v="Schug Chardonnay"/>
    <x v="0"/>
    <x v="35"/>
    <n v="16.989999999999998"/>
    <n v="16.989999999999998"/>
    <n v="628.63"/>
  </r>
  <r>
    <n v="27456"/>
    <x v="0"/>
    <x v="6"/>
    <s v="Bogle Vineyards Sauvignon Blanc"/>
    <x v="0"/>
    <x v="429"/>
    <n v="12.99"/>
    <n v="12.99"/>
    <n v="4130.82"/>
  </r>
  <r>
    <n v="28738"/>
    <x v="2"/>
    <x v="30"/>
    <s v="Seagram's VO Canadian Whiskey"/>
    <x v="35"/>
    <x v="106"/>
    <n v="5.29"/>
    <n v="5.29"/>
    <n v="338.56"/>
  </r>
  <r>
    <n v="323965"/>
    <x v="0"/>
    <x v="16"/>
    <s v="Joel Gott Pinot Noir"/>
    <x v="0"/>
    <x v="61"/>
    <n v="25.99"/>
    <n v="25.99"/>
    <n v="571.78"/>
  </r>
  <r>
    <n v="111740"/>
    <x v="0"/>
    <x v="10"/>
    <s v="Emilio Lustau East India Solera Oloroso Sherry Blend"/>
    <x v="0"/>
    <x v="7"/>
    <n v="28.99"/>
    <n v="28.99"/>
    <n v="173.94"/>
  </r>
  <r>
    <n v="55204"/>
    <x v="0"/>
    <x v="17"/>
    <s v="Four Seasons Collection Late Harvest White Moscato Muscat"/>
    <x v="7"/>
    <x v="33"/>
    <n v="7.69"/>
    <n v="7.69"/>
    <n v="415.26000000000005"/>
  </r>
  <r>
    <n v="23773"/>
    <x v="1"/>
    <x v="1"/>
    <s v="Goose IPA"/>
    <x v="5"/>
    <x v="456"/>
    <n v="1.67"/>
    <n v="1.67"/>
    <n v="1893.78"/>
  </r>
  <r>
    <n v="333939"/>
    <x v="0"/>
    <x v="21"/>
    <s v="Paul Ponnelle Pinot Noir"/>
    <x v="0"/>
    <x v="1"/>
    <n v="14.99"/>
    <n v="14.99"/>
    <n v="0"/>
  </r>
  <r>
    <n v="83666"/>
    <x v="0"/>
    <x v="6"/>
    <s v="Chateau Ste. Michelle Gewurztraminer"/>
    <x v="0"/>
    <x v="424"/>
    <n v="9.49"/>
    <n v="8.99"/>
    <n v="3164.48"/>
  </r>
  <r>
    <n v="79740"/>
    <x v="0"/>
    <x v="17"/>
    <s v="Cinzano Vermouth Rosso Red Blend"/>
    <x v="0"/>
    <x v="402"/>
    <n v="8.49"/>
    <n v="8.49"/>
    <n v="2326.2600000000002"/>
  </r>
  <r>
    <n v="47293"/>
    <x v="2"/>
    <x v="2"/>
    <s v="James Buchanan's 18 Year Special Reserve Blended Scotch Whisky"/>
    <x v="0"/>
    <x v="392"/>
    <n v="75.989999999999995"/>
    <n v="69.989999999999995"/>
    <n v="12388.23"/>
  </r>
  <r>
    <n v="71231"/>
    <x v="2"/>
    <x v="2"/>
    <s v="Ardbeg Dark Cove 2016 Islay Malt Scotch Whiskey"/>
    <x v="0"/>
    <x v="1"/>
    <n v="95.99"/>
    <n v="95.99"/>
    <n v="0"/>
  </r>
  <r>
    <n v="128031"/>
    <x v="0"/>
    <x v="11"/>
    <s v="Morli Neri Chianti DOCG Chianti Blend"/>
    <x v="4"/>
    <x v="20"/>
    <n v="16.489999999999998"/>
    <n v="16.489999999999998"/>
    <n v="280.33"/>
  </r>
  <r>
    <n v="29098"/>
    <x v="1"/>
    <x v="1"/>
    <s v="Stone Ruination 2.0 Double IPA"/>
    <x v="5"/>
    <x v="137"/>
    <n v="1.89"/>
    <n v="1.89"/>
    <n v="578.33999999999992"/>
  </r>
  <r>
    <n v="98663"/>
    <x v="1"/>
    <x v="1"/>
    <s v="Warsteiner Premium Dunkel"/>
    <x v="5"/>
    <x v="457"/>
    <n v="1.67"/>
    <n v="1.67"/>
    <n v="1132.26"/>
  </r>
  <r>
    <n v="333487"/>
    <x v="0"/>
    <x v="16"/>
    <s v="Matanzas Creek Winery Merlot"/>
    <x v="0"/>
    <x v="86"/>
    <n v="24.99"/>
    <n v="24.99"/>
    <n v="1949.2199999999998"/>
  </r>
  <r>
    <n v="325189"/>
    <x v="0"/>
    <x v="21"/>
    <s v="BIRTHDAY CAKE VYDS COFFEE CAKE RED"/>
    <x v="0"/>
    <x v="1"/>
    <n v="16.989999999999998"/>
    <n v="16.989999999999998"/>
    <n v="0"/>
  </r>
  <r>
    <n v="30828"/>
    <x v="1"/>
    <x v="1"/>
    <s v="Numero Uno Summer Cerveza"/>
    <x v="5"/>
    <x v="1"/>
    <n v="1.4"/>
    <n v="1.4"/>
    <n v="0"/>
  </r>
  <r>
    <n v="25922"/>
    <x v="1"/>
    <x v="1"/>
    <s v="Bud Light Lime Straw Ber Rita Splash"/>
    <x v="19"/>
    <x v="211"/>
    <n v="1.34"/>
    <n v="1.34"/>
    <n v="499.82000000000005"/>
  </r>
  <r>
    <n v="12581"/>
    <x v="1"/>
    <x v="1"/>
    <s v="Evil Twin / Omnipollo Old Fashioned Lemonade IPA"/>
    <x v="5"/>
    <x v="11"/>
    <n v="3.53"/>
    <n v="3.53"/>
    <n v="84.72"/>
  </r>
  <r>
    <n v="48693"/>
    <x v="2"/>
    <x v="9"/>
    <s v="Bootlegger 21 Vodka"/>
    <x v="0"/>
    <x v="69"/>
    <n v="32.99"/>
    <n v="32.99"/>
    <n v="956.71"/>
  </r>
  <r>
    <n v="69396"/>
    <x v="0"/>
    <x v="31"/>
    <s v="Trimbach Pinot Blanc"/>
    <x v="0"/>
    <x v="94"/>
    <n v="16.489999999999998"/>
    <n v="16.489999999999998"/>
    <n v="989.39999999999986"/>
  </r>
  <r>
    <n v="195839"/>
    <x v="0"/>
    <x v="11"/>
    <s v="Stella Pinot Grigio"/>
    <x v="0"/>
    <x v="253"/>
    <n v="9.99"/>
    <n v="9.99"/>
    <n v="1438.56"/>
  </r>
  <r>
    <n v="57495"/>
    <x v="0"/>
    <x v="20"/>
    <s v="Linganore Winecellars Blueberry Red Blend"/>
    <x v="0"/>
    <x v="76"/>
    <n v="11.99"/>
    <n v="11.99"/>
    <n v="587.51"/>
  </r>
  <r>
    <n v="335983"/>
    <x v="0"/>
    <x v="11"/>
    <s v="Argiolas Turriga Isola Dei Nuraghi IGT Cannonau"/>
    <x v="0"/>
    <x v="28"/>
    <n v="74.989999999999995"/>
    <n v="74.989999999999995"/>
    <n v="899.87999999999988"/>
  </r>
  <r>
    <n v="89700"/>
    <x v="0"/>
    <x v="22"/>
    <s v="Clean Slate Riesling"/>
    <x v="0"/>
    <x v="442"/>
    <n v="10.99"/>
    <n v="10.99"/>
    <n v="3703.63"/>
  </r>
  <r>
    <n v="10804"/>
    <x v="0"/>
    <x v="16"/>
    <s v="Chateau St. Jean Cabernet Sauvignon"/>
    <x v="0"/>
    <x v="137"/>
    <n v="15.99"/>
    <n v="14.99"/>
    <n v="4586.9400000000005"/>
  </r>
  <r>
    <n v="341887"/>
    <x v="0"/>
    <x v="21"/>
    <s v="Clos Palet Vouvray Chenin Blanc"/>
    <x v="0"/>
    <x v="1"/>
    <n v="13.69"/>
    <n v="13.69"/>
    <n v="0"/>
  </r>
  <r>
    <n v="303407"/>
    <x v="0"/>
    <x v="16"/>
    <s v="Chocolate Wines Chocolate Shop Cabernet Sauvignon"/>
    <x v="0"/>
    <x v="180"/>
    <n v="11.49"/>
    <n v="11.49"/>
    <n v="1263.9000000000001"/>
  </r>
  <r>
    <n v="321503"/>
    <x v="0"/>
    <x v="7"/>
    <s v="DONA PAULA LOS CARDOS CAB"/>
    <x v="0"/>
    <x v="1"/>
    <n v="10.49"/>
    <n v="10.49"/>
    <n v="0"/>
  </r>
  <r>
    <n v="345571"/>
    <x v="0"/>
    <x v="3"/>
    <s v="Vina San Esteban Reserve Cabernet Sauvignon"/>
    <x v="0"/>
    <x v="1"/>
    <n v="6.99"/>
    <n v="6.99"/>
    <n v="0"/>
  </r>
  <r>
    <n v="25303"/>
    <x v="1"/>
    <x v="1"/>
    <s v="Unearthly Imperial India Pale Ale"/>
    <x v="1"/>
    <x v="1"/>
    <n v="8.86"/>
    <n v="8.86"/>
    <n v="0"/>
  </r>
  <r>
    <n v="55247"/>
    <x v="0"/>
    <x v="16"/>
    <s v="Erath Pinot Noir"/>
    <x v="0"/>
    <x v="412"/>
    <n v="17.489999999999998"/>
    <n v="17.489999999999998"/>
    <n v="5107.08"/>
  </r>
  <r>
    <n v="342152"/>
    <x v="2"/>
    <x v="15"/>
    <s v="Avion Silver Tequila"/>
    <x v="24"/>
    <x v="313"/>
    <n v="4.3899999999999997"/>
    <n v="4.3899999999999997"/>
    <n v="1527.7199999999998"/>
  </r>
  <r>
    <n v="28958"/>
    <x v="1"/>
    <x v="1"/>
    <s v="Fatti Urtyp Hell"/>
    <x v="3"/>
    <x v="1"/>
    <n v="3.49"/>
    <n v="3.49"/>
    <n v="0"/>
  </r>
  <r>
    <n v="73986"/>
    <x v="2"/>
    <x v="9"/>
    <s v="Russian Standard Vodka"/>
    <x v="0"/>
    <x v="261"/>
    <n v="19.989999999999998"/>
    <n v="19.989999999999998"/>
    <n v="5697.15"/>
  </r>
  <r>
    <n v="74194"/>
    <x v="2"/>
    <x v="15"/>
    <s v="El Destilador Blanco 100% Agave Tequila"/>
    <x v="15"/>
    <x v="42"/>
    <n v="18.489999999999998"/>
    <n v="12.99"/>
    <n v="64.95"/>
  </r>
  <r>
    <n v="73294"/>
    <x v="2"/>
    <x v="2"/>
    <s v="Glenkinchie Single Malt Scotch Whiskey Distillers Edition"/>
    <x v="0"/>
    <x v="1"/>
    <n v="45.99"/>
    <n v="45.99"/>
    <n v="0"/>
  </r>
  <r>
    <n v="80950"/>
    <x v="0"/>
    <x v="17"/>
    <s v="Taylor Wine Company Red Port"/>
    <x v="0"/>
    <x v="231"/>
    <n v="6.99"/>
    <n v="6.99"/>
    <n v="2131.9500000000003"/>
  </r>
  <r>
    <n v="92690"/>
    <x v="1"/>
    <x v="1"/>
    <s v="Miller Lite Can"/>
    <x v="5"/>
    <x v="1"/>
    <n v="21.59"/>
    <n v="21.59"/>
    <n v="0"/>
  </r>
  <r>
    <n v="83752"/>
    <x v="0"/>
    <x v="12"/>
    <s v="Barefoot Cellars Bubbly Berry Champagne Blend"/>
    <x v="0"/>
    <x v="251"/>
    <n v="10.79"/>
    <n v="10.79"/>
    <n v="1456.6499999999999"/>
  </r>
  <r>
    <n v="329654"/>
    <x v="0"/>
    <x v="21"/>
    <s v="CH MOULIN DE PILLARDOT"/>
    <x v="0"/>
    <x v="1"/>
    <n v="9.99"/>
    <n v="9.99"/>
    <n v="0"/>
  </r>
  <r>
    <n v="334373"/>
    <x v="0"/>
    <x v="6"/>
    <s v="Layer Cake One Hundred Percent Hand Crafted Sauvignon Blanc"/>
    <x v="0"/>
    <x v="342"/>
    <n v="12.69"/>
    <n v="12.69"/>
    <n v="3159.81"/>
  </r>
  <r>
    <n v="94420"/>
    <x v="1"/>
    <x v="1"/>
    <s v="Brooklyn Lager"/>
    <x v="5"/>
    <x v="458"/>
    <n v="1.59"/>
    <n v="1.59"/>
    <n v="717.09"/>
  </r>
  <r>
    <n v="57100"/>
    <x v="2"/>
    <x v="5"/>
    <s v="Godiva White Chocolate Liqueur"/>
    <x v="0"/>
    <x v="131"/>
    <n v="24.99"/>
    <n v="24.99"/>
    <n v="4248.3"/>
  </r>
  <r>
    <n v="310907"/>
    <x v="0"/>
    <x v="20"/>
    <s v="MU Creamy Vanilla Latte"/>
    <x v="24"/>
    <x v="42"/>
    <n v="1.19"/>
    <n v="1.19"/>
    <n v="5.9499999999999993"/>
  </r>
  <r>
    <n v="22594"/>
    <x v="0"/>
    <x v="29"/>
    <s v="Corbett Canyon White Zinfandel"/>
    <x v="23"/>
    <x v="139"/>
    <n v="14.49"/>
    <n v="14.49"/>
    <n v="1231.6500000000001"/>
  </r>
  <r>
    <n v="37265"/>
    <x v="2"/>
    <x v="26"/>
    <s v="Woodford Reserve Kentucky Distillers Select Straight Bourbon Whiskey"/>
    <x v="0"/>
    <x v="459"/>
    <n v="32.99"/>
    <n v="32.99"/>
    <n v="28206.45"/>
  </r>
  <r>
    <n v="10440"/>
    <x v="0"/>
    <x v="6"/>
    <s v="Concannon Vineyard Chardonnay"/>
    <x v="0"/>
    <x v="43"/>
    <n v="13.69"/>
    <n v="13.19"/>
    <n v="356.13"/>
  </r>
  <r>
    <n v="15008"/>
    <x v="2"/>
    <x v="15"/>
    <s v="Montezuma Aztec Gold Tequila"/>
    <x v="15"/>
    <x v="460"/>
    <n v="12.49"/>
    <n v="12.49"/>
    <n v="6994.4000000000005"/>
  </r>
  <r>
    <n v="86142"/>
    <x v="0"/>
    <x v="6"/>
    <s v="Woodbridge Sauvignon Blanc"/>
    <x v="4"/>
    <x v="295"/>
    <n v="13.99"/>
    <n v="10.99"/>
    <n v="4077.29"/>
  </r>
  <r>
    <n v="418099"/>
    <x v="0"/>
    <x v="16"/>
    <s v="FOX BROOK CAB"/>
    <x v="4"/>
    <x v="1"/>
    <n v="11.99"/>
    <n v="11.99"/>
    <n v="0"/>
  </r>
  <r>
    <n v="74225"/>
    <x v="0"/>
    <x v="16"/>
    <s v="Manischewitz Kosher for Passover Concord"/>
    <x v="23"/>
    <x v="73"/>
    <n v="14.49"/>
    <n v="14.49"/>
    <n v="753.48"/>
  </r>
  <r>
    <n v="79600"/>
    <x v="0"/>
    <x v="11"/>
    <s v="Da Vinci Chianti Chianti Blend"/>
    <x v="0"/>
    <x v="323"/>
    <n v="11.99"/>
    <n v="11.99"/>
    <n v="6462.61"/>
  </r>
  <r>
    <n v="65676"/>
    <x v="0"/>
    <x v="11"/>
    <s v="Bolla Delle Venezie IGT Pinot Grigio"/>
    <x v="0"/>
    <x v="19"/>
    <n v="9.99"/>
    <n v="6.49"/>
    <n v="493.24"/>
  </r>
  <r>
    <n v="83602"/>
    <x v="0"/>
    <x v="6"/>
    <s v="Edna Valley Vineyard Pinot Grigio"/>
    <x v="0"/>
    <x v="461"/>
    <n v="12.99"/>
    <n v="12.99"/>
    <n v="4871.25"/>
  </r>
  <r>
    <n v="15407"/>
    <x v="0"/>
    <x v="11"/>
    <s v="Vigne Regali (Banfi) Rosa Regale Brachetto d'Acqui"/>
    <x v="0"/>
    <x v="225"/>
    <n v="20.99"/>
    <n v="20.99"/>
    <n v="3043.5499999999997"/>
  </r>
  <r>
    <n v="83248"/>
    <x v="0"/>
    <x v="6"/>
    <s v="Gnarly Head Chardonnay"/>
    <x v="0"/>
    <x v="423"/>
    <n v="10.79"/>
    <n v="9.09"/>
    <n v="2881.5299999999997"/>
  </r>
  <r>
    <n v="55050"/>
    <x v="2"/>
    <x v="13"/>
    <s v="Chi Chi's Margarita Prepared Cocktail"/>
    <x v="2"/>
    <x v="182"/>
    <n v="10.49"/>
    <n v="10.49"/>
    <n v="1583.99"/>
  </r>
  <r>
    <n v="82026"/>
    <x v="0"/>
    <x v="16"/>
    <s v="CK Mondavi Wildcreek Canyon Cabernet Sauvignon"/>
    <x v="0"/>
    <x v="1"/>
    <n v="6.79"/>
    <n v="6.79"/>
    <n v="0"/>
  </r>
  <r>
    <n v="47236"/>
    <x v="0"/>
    <x v="17"/>
    <s v="W &amp; J Graham's 40 Year Old Tawny Red Port"/>
    <x v="0"/>
    <x v="73"/>
    <n v="174.99"/>
    <n v="174.99"/>
    <n v="9099.48"/>
  </r>
  <r>
    <n v="81456"/>
    <x v="0"/>
    <x v="7"/>
    <s v="Colores Del Sol Reserva Malbec"/>
    <x v="0"/>
    <x v="71"/>
    <n v="9.99"/>
    <n v="9.99"/>
    <n v="1808.19"/>
  </r>
  <r>
    <n v="307831"/>
    <x v="3"/>
    <x v="19"/>
    <s v="Bartenura Prosecco Glera"/>
    <x v="0"/>
    <x v="143"/>
    <n v="18.989999999999998"/>
    <n v="18.989999999999998"/>
    <n v="1652.1299999999999"/>
  </r>
  <r>
    <n v="346355"/>
    <x v="2"/>
    <x v="30"/>
    <s v="Cask &amp; Crew Walnut Toffee Whiskey"/>
    <x v="0"/>
    <x v="18"/>
    <n v="25.99"/>
    <n v="25.99"/>
    <n v="1195.54"/>
  </r>
  <r>
    <n v="82418"/>
    <x v="0"/>
    <x v="16"/>
    <s v="Ghost Pines Winemaker's Blend Pinot Noir"/>
    <x v="0"/>
    <x v="261"/>
    <n v="17.989999999999998"/>
    <n v="17.989999999999998"/>
    <n v="5127.1499999999996"/>
  </r>
  <r>
    <n v="29372"/>
    <x v="1"/>
    <x v="1"/>
    <s v="GREEN FLASH CITRA SESSION IPA   12.0Z NR"/>
    <x v="5"/>
    <x v="1"/>
    <n v="2.14"/>
    <n v="2.14"/>
    <n v="0"/>
  </r>
  <r>
    <n v="37060"/>
    <x v="3"/>
    <x v="19"/>
    <s v="Bartenura Kosher Provincia di Pavia IGT Pinot Grigio"/>
    <x v="0"/>
    <x v="404"/>
    <n v="15.99"/>
    <n v="15.99"/>
    <n v="4972.8900000000003"/>
  </r>
  <r>
    <n v="17825"/>
    <x v="2"/>
    <x v="15"/>
    <s v="Don Julio 1942 Tequila"/>
    <x v="0"/>
    <x v="365"/>
    <n v="104.99"/>
    <n v="104.99"/>
    <n v="52075.040000000001"/>
  </r>
  <r>
    <n v="29230"/>
    <x v="1"/>
    <x v="1"/>
    <s v="DUCLAW MAD BISHOP   4/6 NR 12.0Z"/>
    <x v="5"/>
    <x v="1"/>
    <n v="1.35"/>
    <n v="1.35"/>
    <n v="0"/>
  </r>
  <r>
    <n v="25577"/>
    <x v="0"/>
    <x v="16"/>
    <s v="Sterling Vineyards Vintner's Collection Cabernet Sauvignon"/>
    <x v="0"/>
    <x v="462"/>
    <n v="15.99"/>
    <n v="14.49"/>
    <n v="5969.88"/>
  </r>
  <r>
    <n v="41352"/>
    <x v="0"/>
    <x v="16"/>
    <s v="Aquinas Cabernet Sauvignon"/>
    <x v="0"/>
    <x v="194"/>
    <n v="18.489999999999998"/>
    <n v="16.489999999999998"/>
    <n v="1797.4099999999999"/>
  </r>
  <r>
    <n v="316147"/>
    <x v="0"/>
    <x v="11"/>
    <s v="Conti Beretta Extra Dry Prosecco Glera"/>
    <x v="0"/>
    <x v="113"/>
    <n v="11.99"/>
    <n v="11.99"/>
    <n v="707.41"/>
  </r>
  <r>
    <n v="333992"/>
    <x v="0"/>
    <x v="0"/>
    <s v="Stellar Winery Live a Lot Really Ravishing Red Organic Shiraz"/>
    <x v="23"/>
    <x v="15"/>
    <n v="19.690000000000001"/>
    <n v="19.690000000000001"/>
    <n v="216.59"/>
  </r>
  <r>
    <n v="72455"/>
    <x v="2"/>
    <x v="8"/>
    <s v="Sugar Island Coconut Rum"/>
    <x v="0"/>
    <x v="48"/>
    <n v="21.99"/>
    <n v="21.99"/>
    <n v="87.96"/>
  </r>
  <r>
    <n v="78679"/>
    <x v="2"/>
    <x v="15"/>
    <s v="Casa Noble Crystal Triple Distilled Tequila"/>
    <x v="0"/>
    <x v="182"/>
    <n v="35.99"/>
    <n v="31.99"/>
    <n v="4830.49"/>
  </r>
  <r>
    <n v="73929"/>
    <x v="2"/>
    <x v="26"/>
    <s v="Jefferson's Presidential Select 16 Year Old Kentucky Straight Bourbon Whiskey"/>
    <x v="0"/>
    <x v="1"/>
    <n v="175.99"/>
    <n v="175.99"/>
    <n v="0"/>
  </r>
  <r>
    <n v="80195"/>
    <x v="0"/>
    <x v="17"/>
    <s v="Taylor Wine Company Red Port"/>
    <x v="4"/>
    <x v="326"/>
    <n v="11.99"/>
    <n v="11.99"/>
    <n v="2745.71"/>
  </r>
  <r>
    <n v="20990"/>
    <x v="0"/>
    <x v="7"/>
    <s v="Trapiche Broquel Malbec"/>
    <x v="0"/>
    <x v="463"/>
    <n v="15.49"/>
    <n v="13.09"/>
    <n v="5078.92"/>
  </r>
  <r>
    <n v="40562"/>
    <x v="3"/>
    <x v="19"/>
    <s v="Kedem Cream Red Concord"/>
    <x v="4"/>
    <x v="1"/>
    <n v="8.59"/>
    <n v="8.59"/>
    <n v="0"/>
  </r>
  <r>
    <n v="11446"/>
    <x v="0"/>
    <x v="27"/>
    <s v="Nobilo Regional Collection Chardonnay"/>
    <x v="0"/>
    <x v="446"/>
    <n v="11.99"/>
    <n v="11.99"/>
    <n v="5131.72"/>
  </r>
  <r>
    <n v="23433"/>
    <x v="1"/>
    <x v="1"/>
    <s v="SMIRNOFF PARTY PACK 2/12 NR"/>
    <x v="10"/>
    <x v="158"/>
    <n v="1.25"/>
    <n v="1.25"/>
    <n v="270"/>
  </r>
  <r>
    <n v="303042"/>
    <x v="0"/>
    <x v="6"/>
    <s v="Douglas Green The Beach House Sauvignon Blanc"/>
    <x v="0"/>
    <x v="16"/>
    <n v="9.99"/>
    <n v="9.99"/>
    <n v="1068.93"/>
  </r>
  <r>
    <n v="70629"/>
    <x v="0"/>
    <x v="14"/>
    <s v="Metaxa 5 Star Brandy"/>
    <x v="0"/>
    <x v="291"/>
    <n v="22.99"/>
    <n v="22.99"/>
    <n v="4896.87"/>
  </r>
  <r>
    <n v="323694"/>
    <x v="0"/>
    <x v="21"/>
    <s v="Chateau Greysac Cru Bourgeois Medoc Bordeaux Blend"/>
    <x v="6"/>
    <x v="41"/>
    <n v="13.99"/>
    <n v="13.99"/>
    <n v="13.99"/>
  </r>
  <r>
    <n v="10672"/>
    <x v="2"/>
    <x v="26"/>
    <s v="Toms Foolery Ohio Straight Rye Whiskey 90 Proof"/>
    <x v="0"/>
    <x v="8"/>
    <n v="43.99"/>
    <n v="43.99"/>
    <n v="2067.5300000000002"/>
  </r>
  <r>
    <n v="87190"/>
    <x v="0"/>
    <x v="6"/>
    <s v="St. Francis Chardonnay"/>
    <x v="0"/>
    <x v="264"/>
    <n v="14.99"/>
    <n v="14.99"/>
    <n v="3777.48"/>
  </r>
  <r>
    <n v="391050"/>
    <x v="0"/>
    <x v="16"/>
    <s v="Liberty Creek Winemaker's Selection Cabernet Sauvignon"/>
    <x v="4"/>
    <x v="8"/>
    <n v="8.99"/>
    <n v="8.99"/>
    <n v="422.53000000000003"/>
  </r>
  <r>
    <n v="235168"/>
    <x v="2"/>
    <x v="28"/>
    <s v="OXLEY COLD DISTILLED LONDON DRY GIN   750ML"/>
    <x v="0"/>
    <x v="11"/>
    <n v="25.99"/>
    <n v="25.99"/>
    <n v="623.76"/>
  </r>
  <r>
    <n v="81524"/>
    <x v="0"/>
    <x v="6"/>
    <s v="The Naked Grape (US) Chardonnay"/>
    <x v="0"/>
    <x v="178"/>
    <n v="7.49"/>
    <n v="7.49"/>
    <n v="1056.0899999999999"/>
  </r>
  <r>
    <n v="80933"/>
    <x v="0"/>
    <x v="16"/>
    <s v="Beringer Vineyards Bold &amp; balanced Cabernet Sauvignon"/>
    <x v="0"/>
    <x v="250"/>
    <n v="7.49"/>
    <n v="7.49"/>
    <n v="1498"/>
  </r>
  <r>
    <n v="43141"/>
    <x v="2"/>
    <x v="5"/>
    <s v="Hiram Walker Creme de Noyaux Cocktail Mixer"/>
    <x v="0"/>
    <x v="29"/>
    <n v="9.7899999999999991"/>
    <n v="9.7899999999999991"/>
    <n v="1184.5899999999999"/>
  </r>
  <r>
    <n v="83529"/>
    <x v="0"/>
    <x v="16"/>
    <s v="B.R. Cohn Silver Label Cabernet Sauvignon"/>
    <x v="0"/>
    <x v="440"/>
    <n v="19.989999999999998"/>
    <n v="19.989999999999998"/>
    <n v="5737.1299999999992"/>
  </r>
  <r>
    <n v="70017"/>
    <x v="0"/>
    <x v="3"/>
    <s v="Concha y Toro Casillero del Diablo Reserva Cabernet Sauvignon"/>
    <x v="0"/>
    <x v="464"/>
    <n v="10.79"/>
    <n v="10.79"/>
    <n v="5610.7999999999993"/>
  </r>
  <r>
    <n v="69841"/>
    <x v="1"/>
    <x v="1"/>
    <s v="BUD 40OZ NR"/>
    <x v="28"/>
    <x v="1"/>
    <n v="36.96"/>
    <n v="36.96"/>
    <n v="0"/>
  </r>
  <r>
    <n v="338066"/>
    <x v="0"/>
    <x v="10"/>
    <s v="Isaac Fernandez Selection Legado del Moncayo Garnacha"/>
    <x v="0"/>
    <x v="1"/>
    <n v="8.99"/>
    <n v="8.99"/>
    <n v="0"/>
  </r>
  <r>
    <n v="30156"/>
    <x v="1"/>
    <x v="1"/>
    <s v="SHIPYARD MONKEY FIST IPA   16OZ CAN"/>
    <x v="8"/>
    <x v="1"/>
    <n v="1.89"/>
    <n v="1.89"/>
    <n v="0"/>
  </r>
  <r>
    <n v="70599"/>
    <x v="1"/>
    <x v="1"/>
    <s v="Flying Dog ST.EADman Abbey Ale"/>
    <x v="5"/>
    <x v="252"/>
    <n v="2.09"/>
    <n v="2.09"/>
    <n v="501.59999999999997"/>
  </r>
  <r>
    <n v="43708"/>
    <x v="0"/>
    <x v="16"/>
    <s v="Argyle Reserve Pinot Noir"/>
    <x v="0"/>
    <x v="12"/>
    <n v="40.99"/>
    <n v="40.99"/>
    <n v="860.79000000000008"/>
  </r>
  <r>
    <n v="11860"/>
    <x v="2"/>
    <x v="26"/>
    <s v="Elijah Craig Small Batch 1789 Kentucky Straight Bourbon Whiskey"/>
    <x v="0"/>
    <x v="257"/>
    <n v="24.99"/>
    <n v="24.99"/>
    <n v="9896.0399999999991"/>
  </r>
  <r>
    <n v="323186"/>
    <x v="0"/>
    <x v="6"/>
    <s v="Waterbrook Reserve Riesling"/>
    <x v="0"/>
    <x v="161"/>
    <n v="13.69"/>
    <n v="13.69"/>
    <n v="1300.55"/>
  </r>
  <r>
    <n v="15318"/>
    <x v="2"/>
    <x v="30"/>
    <s v="Crown Royal Canadian Whiskey"/>
    <x v="6"/>
    <x v="207"/>
    <n v="14.99"/>
    <n v="14.99"/>
    <n v="3102.93"/>
  </r>
  <r>
    <n v="38539"/>
    <x v="2"/>
    <x v="15"/>
    <s v="Jose Cuervo Gold Especial Tequila"/>
    <x v="2"/>
    <x v="465"/>
    <n v="35.99"/>
    <n v="35.99"/>
    <n v="16915.3"/>
  </r>
  <r>
    <n v="42807"/>
    <x v="0"/>
    <x v="6"/>
    <s v="Four Vines Naked Unoaked Chardonnay"/>
    <x v="0"/>
    <x v="139"/>
    <n v="9.99"/>
    <n v="9.99"/>
    <n v="849.15"/>
  </r>
  <r>
    <n v="43148"/>
    <x v="0"/>
    <x v="16"/>
    <s v="Linganore Winecellars Dry Red Cabernet Sauvignon"/>
    <x v="0"/>
    <x v="1"/>
    <n v="17.489999999999998"/>
    <n v="17.489999999999998"/>
    <n v="0"/>
  </r>
  <r>
    <n v="41874"/>
    <x v="0"/>
    <x v="12"/>
    <s v="Zardetto Brut Prosecco Glera"/>
    <x v="0"/>
    <x v="264"/>
    <n v="14.99"/>
    <n v="14.99"/>
    <n v="3777.48"/>
  </r>
  <r>
    <n v="46287"/>
    <x v="0"/>
    <x v="10"/>
    <s v="Montebuena Cuvee KPF Tempranillo"/>
    <x v="0"/>
    <x v="1"/>
    <n v="8.99"/>
    <n v="8.99"/>
    <n v="0"/>
  </r>
  <r>
    <n v="39128"/>
    <x v="2"/>
    <x v="15"/>
    <s v="Sauza Extra Gold Tequila"/>
    <x v="2"/>
    <x v="361"/>
    <n v="25.99"/>
    <n v="25.99"/>
    <n v="4782.16"/>
  </r>
  <r>
    <n v="301262"/>
    <x v="0"/>
    <x v="21"/>
    <s v="Georges Dubï¿½uf Fleurie Gamay"/>
    <x v="0"/>
    <x v="139"/>
    <n v="16.489999999999998"/>
    <n v="15.49"/>
    <n v="1316.65"/>
  </r>
  <r>
    <n v="85367"/>
    <x v="0"/>
    <x v="16"/>
    <s v="Francis Ford Coppola Diamond Collection Blue Label Merlot"/>
    <x v="0"/>
    <x v="462"/>
    <n v="16.489999999999998"/>
    <n v="15.69"/>
    <n v="6464.28"/>
  </r>
  <r>
    <n v="70223"/>
    <x v="2"/>
    <x v="9"/>
    <s v="Three Olives Bubble Vodka"/>
    <x v="0"/>
    <x v="466"/>
    <n v="19.989999999999998"/>
    <n v="15.49"/>
    <n v="2881.14"/>
  </r>
  <r>
    <n v="38253"/>
    <x v="2"/>
    <x v="8"/>
    <s v="Coruba Dark Rum"/>
    <x v="15"/>
    <x v="194"/>
    <n v="15.49"/>
    <n v="15.49"/>
    <n v="1688.41"/>
  </r>
  <r>
    <n v="27499"/>
    <x v="2"/>
    <x v="2"/>
    <s v="Johnnie Walker Black Label Blended Scotch Whiskey"/>
    <x v="15"/>
    <x v="467"/>
    <n v="45.99"/>
    <n v="45.99"/>
    <n v="22351.14"/>
  </r>
  <r>
    <n v="51411"/>
    <x v="2"/>
    <x v="26"/>
    <s v="Jack Daniel's Single Barrel Select Tennessee Whiskey"/>
    <x v="0"/>
    <x v="468"/>
    <n v="41.99"/>
    <n v="41.99"/>
    <n v="11169.34"/>
  </r>
  <r>
    <n v="428060"/>
    <x v="0"/>
    <x v="21"/>
    <s v="Caves de l'Angevine Rose d'Anjou Gamay"/>
    <x v="0"/>
    <x v="60"/>
    <n v="8.99"/>
    <n v="8.99"/>
    <n v="674.25"/>
  </r>
  <r>
    <n v="84509"/>
    <x v="0"/>
    <x v="16"/>
    <s v="Corbett Canyon Pinot Noir"/>
    <x v="23"/>
    <x v="81"/>
    <n v="14.49"/>
    <n v="14.49"/>
    <n v="1318.59"/>
  </r>
  <r>
    <n v="335826"/>
    <x v="0"/>
    <x v="7"/>
    <s v="Paiman Keo Roble Cabernet Franc"/>
    <x v="0"/>
    <x v="1"/>
    <n v="9.99"/>
    <n v="9.99"/>
    <n v="0"/>
  </r>
  <r>
    <n v="70070"/>
    <x v="2"/>
    <x v="8"/>
    <s v="Bacardi Oakheart Spiced Rum"/>
    <x v="0"/>
    <x v="266"/>
    <n v="11.99"/>
    <n v="9.99"/>
    <n v="2937.06"/>
  </r>
  <r>
    <n v="46337"/>
    <x v="0"/>
    <x v="11"/>
    <s v="Tommasi Amarone Della Valpolicella Classico Valpolicella Blend"/>
    <x v="0"/>
    <x v="20"/>
    <n v="63.99"/>
    <n v="63.99"/>
    <n v="1087.83"/>
  </r>
  <r>
    <n v="74065"/>
    <x v="2"/>
    <x v="9"/>
    <s v="Everclear Grain Alcohol 151 Proof"/>
    <x v="15"/>
    <x v="339"/>
    <n v="18.489999999999998"/>
    <n v="18.489999999999998"/>
    <n v="6175.66"/>
  </r>
  <r>
    <n v="429726"/>
    <x v="0"/>
    <x v="4"/>
    <s v="Cramele Reca? Dreambird Pinot Grigio"/>
    <x v="0"/>
    <x v="1"/>
    <n v="5.79"/>
    <n v="5.79"/>
    <n v="0"/>
  </r>
  <r>
    <n v="25955"/>
    <x v="1"/>
    <x v="1"/>
    <s v="Salzburger Stiegl Gold"/>
    <x v="10"/>
    <x v="79"/>
    <n v="1.58"/>
    <n v="1.58"/>
    <n v="151.68"/>
  </r>
  <r>
    <n v="79081"/>
    <x v="0"/>
    <x v="12"/>
    <s v="Martini &amp; Rossi Asti Muscat Blanc a Petits Grains"/>
    <x v="0"/>
    <x v="469"/>
    <n v="15.49"/>
    <n v="12.09"/>
    <n v="11473.41"/>
  </r>
  <r>
    <n v="49988"/>
    <x v="0"/>
    <x v="25"/>
    <s v="Penfolds Bin 311 Chardonnay"/>
    <x v="0"/>
    <x v="11"/>
    <n v="34.99"/>
    <n v="34.99"/>
    <n v="839.76"/>
  </r>
  <r>
    <n v="44026"/>
    <x v="0"/>
    <x v="7"/>
    <s v="Familia Zuccardi Zeta Rare Red Blend"/>
    <x v="0"/>
    <x v="52"/>
    <n v="40.99"/>
    <n v="40.99"/>
    <n v="286.93"/>
  </r>
  <r>
    <n v="44423"/>
    <x v="0"/>
    <x v="10"/>
    <s v="Dominio de Eguren Protocolo Rose Tempranillo"/>
    <x v="0"/>
    <x v="62"/>
    <n v="6.79"/>
    <n v="6.79"/>
    <n v="217.28"/>
  </r>
  <r>
    <n v="323861"/>
    <x v="0"/>
    <x v="11"/>
    <s v="Azienda Agriverde Piane di Maggio Trebbiano d'Abruzzo"/>
    <x v="0"/>
    <x v="48"/>
    <n v="10.49"/>
    <n v="10.49"/>
    <n v="41.96"/>
  </r>
  <r>
    <n v="60674"/>
    <x v="0"/>
    <x v="0"/>
    <s v="GROOTE COSTANTIA CAB"/>
    <x v="0"/>
    <x v="1"/>
    <n v="15.99"/>
    <n v="15.99"/>
    <n v="0"/>
  </r>
  <r>
    <n v="320643"/>
    <x v="0"/>
    <x v="27"/>
    <s v="The Ned Sauvignon Blanc"/>
    <x v="0"/>
    <x v="61"/>
    <n v="12.99"/>
    <n v="12.99"/>
    <n v="285.78000000000003"/>
  </r>
  <r>
    <n v="82554"/>
    <x v="0"/>
    <x v="6"/>
    <s v="Clos du Bois Calcaire Chardonnay"/>
    <x v="0"/>
    <x v="41"/>
    <n v="25.99"/>
    <n v="25.99"/>
    <n v="25.99"/>
  </r>
  <r>
    <n v="98213"/>
    <x v="1"/>
    <x v="1"/>
    <s v="Sapporo Premium Beer"/>
    <x v="38"/>
    <x v="38"/>
    <n v="3.06"/>
    <n v="3.06"/>
    <n v="146.88"/>
  </r>
  <r>
    <n v="42036"/>
    <x v="2"/>
    <x v="2"/>
    <s v="Lagavulin  Islay Single Malt Scotch 1998 Distiller's Edition Double Matured"/>
    <x v="0"/>
    <x v="186"/>
    <n v="107.99"/>
    <n v="107.99"/>
    <n v="11986.89"/>
  </r>
  <r>
    <n v="23973"/>
    <x v="2"/>
    <x v="8"/>
    <s v="Angostura 1919 Aged Premium Caribbean Rum"/>
    <x v="0"/>
    <x v="172"/>
    <n v="44.99"/>
    <n v="44.99"/>
    <n v="4499"/>
  </r>
  <r>
    <n v="23841"/>
    <x v="0"/>
    <x v="14"/>
    <s v="Paul Masson Grande Amber VS Brandy"/>
    <x v="2"/>
    <x v="72"/>
    <n v="19.989999999999998"/>
    <n v="19.989999999999998"/>
    <n v="2238.8799999999997"/>
  </r>
  <r>
    <n v="335489"/>
    <x v="0"/>
    <x v="21"/>
    <s v="Domaine Raissac Les Lions Pinot Noir"/>
    <x v="0"/>
    <x v="69"/>
    <n v="11.49"/>
    <n v="11.49"/>
    <n v="333.21"/>
  </r>
  <r>
    <n v="47906"/>
    <x v="2"/>
    <x v="5"/>
    <s v="IL Tramonto Limoncello Liqueur"/>
    <x v="0"/>
    <x v="3"/>
    <n v="13.69"/>
    <n v="13.69"/>
    <n v="260.11"/>
  </r>
  <r>
    <n v="82050"/>
    <x v="0"/>
    <x v="21"/>
    <s v="Chateau Belle Vue Haut Medoc Bordeaux Blend"/>
    <x v="0"/>
    <x v="470"/>
    <n v="21.99"/>
    <n v="19.989999999999998"/>
    <n v="12953.519999999999"/>
  </r>
  <r>
    <n v="101664"/>
    <x v="0"/>
    <x v="10"/>
    <s v="Ramon Cardova Tempranillo"/>
    <x v="0"/>
    <x v="112"/>
    <n v="14.99"/>
    <n v="14.99"/>
    <n v="224.85"/>
  </r>
  <r>
    <n v="75970"/>
    <x v="2"/>
    <x v="9"/>
    <s v="Ciroc Vodka Pineapple"/>
    <x v="2"/>
    <x v="329"/>
    <n v="55.99"/>
    <n v="55.99"/>
    <n v="8006.5700000000006"/>
  </r>
  <r>
    <n v="22314"/>
    <x v="0"/>
    <x v="17"/>
    <s v="Penfolds Club Tawny Mataro"/>
    <x v="0"/>
    <x v="48"/>
    <n v="12.69"/>
    <n v="12.69"/>
    <n v="50.76"/>
  </r>
  <r>
    <n v="74119"/>
    <x v="2"/>
    <x v="8"/>
    <s v="SAILOR JERRY SPICED RUM W/OIL CAN VAP"/>
    <x v="0"/>
    <x v="471"/>
    <n v="17.989999999999998"/>
    <n v="17.989999999999998"/>
    <n v="5235.0899999999992"/>
  </r>
  <r>
    <n v="47252"/>
    <x v="0"/>
    <x v="17"/>
    <s v="W &amp; J Graham's 20 Year Old Tawny Red Port"/>
    <x v="0"/>
    <x v="35"/>
    <n v="57.99"/>
    <n v="57.99"/>
    <n v="2145.63"/>
  </r>
  <r>
    <n v="19119"/>
    <x v="0"/>
    <x v="16"/>
    <s v="Smoking Loon The Original Merlot"/>
    <x v="0"/>
    <x v="96"/>
    <n v="10.79"/>
    <n v="9.2899999999999991"/>
    <n v="1430.6599999999999"/>
  </r>
  <r>
    <n v="71269"/>
    <x v="0"/>
    <x v="11"/>
    <s v="Castello Banfi Entree &quot;Naturally&quot; Toscana IGT Rare Red Blend"/>
    <x v="4"/>
    <x v="259"/>
    <n v="7.69"/>
    <n v="7.69"/>
    <n v="2299.31"/>
  </r>
  <r>
    <n v="71354"/>
    <x v="2"/>
    <x v="2"/>
    <s v="Loch Lomond 18 Year Old Single Malt Scotch Whiskey"/>
    <x v="0"/>
    <x v="10"/>
    <n v="147.99"/>
    <n v="147.99"/>
    <n v="1923.8700000000001"/>
  </r>
  <r>
    <n v="341103"/>
    <x v="0"/>
    <x v="3"/>
    <s v="Senor Sangria Classic White Rare White Blend"/>
    <x v="4"/>
    <x v="1"/>
    <n v="16.489999999999998"/>
    <n v="16.489999999999998"/>
    <n v="0"/>
  </r>
  <r>
    <n v="83228"/>
    <x v="0"/>
    <x v="20"/>
    <s v="Daily's Tropical Frozen Island Breeze Pouch"/>
    <x v="21"/>
    <x v="105"/>
    <n v="1.79"/>
    <n v="1.79"/>
    <n v="279.24"/>
  </r>
  <r>
    <n v="33413"/>
    <x v="0"/>
    <x v="16"/>
    <s v="De Loach Heritage Reserve Cabernet Sauvignon"/>
    <x v="0"/>
    <x v="15"/>
    <n v="13.49"/>
    <n v="9.99"/>
    <n v="109.89"/>
  </r>
  <r>
    <n v="348225"/>
    <x v="2"/>
    <x v="8"/>
    <s v="Kirk and Sweeney 12 Year Old Rum"/>
    <x v="0"/>
    <x v="42"/>
    <n v="45.99"/>
    <n v="45.99"/>
    <n v="229.95000000000002"/>
  </r>
  <r>
    <n v="70064"/>
    <x v="1"/>
    <x v="32"/>
    <s v="Jack Daniel's Tennessee Fire Whiskey"/>
    <x v="2"/>
    <x v="266"/>
    <n v="43.99"/>
    <n v="43.99"/>
    <n v="12933.060000000001"/>
  </r>
  <r>
    <n v="232484"/>
    <x v="0"/>
    <x v="16"/>
    <s v="Airfield Estates Bombshell Red Vineyard Salute Rare Red Blend"/>
    <x v="0"/>
    <x v="1"/>
    <n v="18.489999999999998"/>
    <n v="18.489999999999998"/>
    <n v="0"/>
  </r>
  <r>
    <n v="76074"/>
    <x v="1"/>
    <x v="34"/>
    <s v="Chum Churum Cool Soju"/>
    <x v="6"/>
    <x v="472"/>
    <n v="5.99"/>
    <n v="5.99"/>
    <n v="4917.79"/>
  </r>
  <r>
    <n v="46652"/>
    <x v="0"/>
    <x v="6"/>
    <s v="Ferrari Carano Chardonnay"/>
    <x v="0"/>
    <x v="361"/>
    <n v="23.99"/>
    <n v="23.99"/>
    <n v="4414.16"/>
  </r>
  <r>
    <n v="35173"/>
    <x v="2"/>
    <x v="9"/>
    <s v="Smirnoff Vodka 100 Proof"/>
    <x v="2"/>
    <x v="91"/>
    <n v="29.99"/>
    <n v="29.99"/>
    <n v="3958.68"/>
  </r>
  <r>
    <n v="28514"/>
    <x v="1"/>
    <x v="1"/>
    <s v="SIERRA NEVADA 4 WAY IPA 2/12 NR"/>
    <x v="5"/>
    <x v="253"/>
    <n v="1.33"/>
    <n v="1.33"/>
    <n v="191.52"/>
  </r>
  <r>
    <n v="29861"/>
    <x v="1"/>
    <x v="1"/>
    <s v="Anderson Valley The Kimmie The Yink &amp; The Holy Gose"/>
    <x v="5"/>
    <x v="1"/>
    <n v="2.23"/>
    <n v="2.23"/>
    <n v="0"/>
  </r>
  <r>
    <n v="11449"/>
    <x v="2"/>
    <x v="9"/>
    <s v="Deep Eddy Ruby Red Vodka"/>
    <x v="24"/>
    <x v="473"/>
    <n v="0.99"/>
    <n v="0.99"/>
    <n v="1016.73"/>
  </r>
  <r>
    <n v="40118"/>
    <x v="0"/>
    <x v="14"/>
    <s v="Paul Masson Grande Amber VS Brandy"/>
    <x v="15"/>
    <x v="188"/>
    <n v="12.69"/>
    <n v="12.69"/>
    <n v="1497.4199999999998"/>
  </r>
  <r>
    <n v="38903"/>
    <x v="2"/>
    <x v="8"/>
    <s v="Captain Morgan Original Spiced Rum"/>
    <x v="6"/>
    <x v="109"/>
    <n v="9.99"/>
    <n v="9.99"/>
    <n v="399.6"/>
  </r>
  <r>
    <n v="155454"/>
    <x v="0"/>
    <x v="16"/>
    <s v="Etude Estate Grown Grace Benoist Ranch Pinot Noir"/>
    <x v="0"/>
    <x v="172"/>
    <n v="41.99"/>
    <n v="40.39"/>
    <n v="4039"/>
  </r>
  <r>
    <n v="26642"/>
    <x v="1"/>
    <x v="1"/>
    <s v="DC Brau The Citizen Belgian Style Pale Ale"/>
    <x v="5"/>
    <x v="469"/>
    <n v="1.92"/>
    <n v="1.92"/>
    <n v="1822.08"/>
  </r>
  <r>
    <n v="101532"/>
    <x v="0"/>
    <x v="18"/>
    <s v="Hatsumago Kimoto Junmai Sake"/>
    <x v="9"/>
    <x v="82"/>
    <n v="24.99"/>
    <n v="24.99"/>
    <n v="574.77"/>
  </r>
  <r>
    <n v="20010"/>
    <x v="0"/>
    <x v="22"/>
    <s v="Dr. Heinz Wagner Kabinett Ockfener Bockstein Riesling"/>
    <x v="0"/>
    <x v="149"/>
    <n v="17.489999999999998"/>
    <n v="17.489999999999998"/>
    <n v="1731.5099999999998"/>
  </r>
  <r>
    <n v="80646"/>
    <x v="0"/>
    <x v="16"/>
    <s v="Liberty Creek Winemaker's Selection Cabernet Sauvignon"/>
    <x v="7"/>
    <x v="92"/>
    <n v="3.79"/>
    <n v="3.79"/>
    <n v="98.54"/>
  </r>
  <r>
    <n v="81109"/>
    <x v="0"/>
    <x v="16"/>
    <s v="Sawbuck Cabernet Sauvignon"/>
    <x v="0"/>
    <x v="1"/>
    <n v="12.49"/>
    <n v="12.49"/>
    <n v="0"/>
  </r>
  <r>
    <n v="72133"/>
    <x v="0"/>
    <x v="25"/>
    <s v="Penfolds Koonunga Hill Chardonnay"/>
    <x v="0"/>
    <x v="163"/>
    <n v="13.49"/>
    <n v="13.49"/>
    <n v="1753.7"/>
  </r>
  <r>
    <n v="38830"/>
    <x v="2"/>
    <x v="8"/>
    <s v="Outrigger Rum"/>
    <x v="2"/>
    <x v="182"/>
    <n v="11.29"/>
    <n v="11.29"/>
    <n v="1704.79"/>
  </r>
  <r>
    <n v="41780"/>
    <x v="0"/>
    <x v="12"/>
    <s v="Candoni Moscato Bianco"/>
    <x v="0"/>
    <x v="91"/>
    <n v="14.49"/>
    <n v="14.49"/>
    <n v="1912.68"/>
  </r>
  <r>
    <n v="70033"/>
    <x v="0"/>
    <x v="3"/>
    <s v="Concha y Toro Casillero del Diablo Reserva Chardonnay"/>
    <x v="0"/>
    <x v="353"/>
    <n v="10.79"/>
    <n v="10.79"/>
    <n v="3442.0099999999998"/>
  </r>
  <r>
    <n v="84008"/>
    <x v="0"/>
    <x v="25"/>
    <s v="Yellow Tail Pinot Noir"/>
    <x v="0"/>
    <x v="474"/>
    <n v="6.79"/>
    <n v="6.79"/>
    <n v="5235.09"/>
  </r>
  <r>
    <n v="50997"/>
    <x v="2"/>
    <x v="5"/>
    <s v="Baileys Irish Cream"/>
    <x v="6"/>
    <x v="317"/>
    <n v="15.49"/>
    <n v="15.49"/>
    <n v="3423.29"/>
  </r>
  <r>
    <n v="341571"/>
    <x v="0"/>
    <x v="21"/>
    <s v="Chateau Miraval Rose Cotes de Provence Cinsault"/>
    <x v="0"/>
    <x v="1"/>
    <n v="28.99"/>
    <n v="28.99"/>
    <n v="0"/>
  </r>
  <r>
    <n v="307426"/>
    <x v="0"/>
    <x v="6"/>
    <s v="Simply Naked Unoaked Chardonnay"/>
    <x v="0"/>
    <x v="163"/>
    <n v="8.99"/>
    <n v="8.99"/>
    <n v="1168.7"/>
  </r>
  <r>
    <n v="42366"/>
    <x v="2"/>
    <x v="5"/>
    <s v="Hiram Walker Creme de Menthe White Cocktail Mixers"/>
    <x v="0"/>
    <x v="234"/>
    <n v="9.7899999999999991"/>
    <n v="9.7899999999999991"/>
    <n v="1125.8499999999999"/>
  </r>
  <r>
    <n v="11711"/>
    <x v="2"/>
    <x v="26"/>
    <s v="Early Times Kentucky Whiskey"/>
    <x v="2"/>
    <x v="261"/>
    <n v="18.489999999999998"/>
    <n v="18.489999999999998"/>
    <n v="5269.65"/>
  </r>
  <r>
    <n v="17540"/>
    <x v="0"/>
    <x v="16"/>
    <s v="Merryvale Starmont Merlot"/>
    <x v="0"/>
    <x v="20"/>
    <n v="21.99"/>
    <n v="21.99"/>
    <n v="373.83"/>
  </r>
  <r>
    <n v="43109"/>
    <x v="2"/>
    <x v="5"/>
    <s v="DeKuyper Creme De Cacao Liqueur"/>
    <x v="15"/>
    <x v="108"/>
    <n v="9.7899999999999991"/>
    <n v="9.7899999999999991"/>
    <n v="274.12"/>
  </r>
  <r>
    <n v="323301"/>
    <x v="0"/>
    <x v="11"/>
    <s v="Farnese Fantini Trebbiano d'Abruzzo"/>
    <x v="0"/>
    <x v="49"/>
    <n v="8.99"/>
    <n v="8.99"/>
    <n v="125.86"/>
  </r>
  <r>
    <n v="43373"/>
    <x v="0"/>
    <x v="21"/>
    <s v="Saint Cosme Cotes du Rhone Syrah"/>
    <x v="0"/>
    <x v="1"/>
    <n v="14.99"/>
    <n v="14.99"/>
    <n v="0"/>
  </r>
  <r>
    <n v="17159"/>
    <x v="0"/>
    <x v="4"/>
    <s v="Telavi Wine Cellar Marani Saperavi"/>
    <x v="0"/>
    <x v="154"/>
    <n v="17.989999999999998"/>
    <n v="17.989999999999998"/>
    <n v="1493.1699999999998"/>
  </r>
  <r>
    <n v="331475"/>
    <x v="0"/>
    <x v="11"/>
    <s v="PICO MACCARIO VDR BARBERA"/>
    <x v="0"/>
    <x v="1"/>
    <n v="10.99"/>
    <n v="10.99"/>
    <n v="0"/>
  </r>
  <r>
    <n v="159719"/>
    <x v="3"/>
    <x v="19"/>
    <s v="Alfasi Cabernet Sauvignon"/>
    <x v="0"/>
    <x v="95"/>
    <n v="8.49"/>
    <n v="8.49"/>
    <n v="449.97"/>
  </r>
  <r>
    <n v="80783"/>
    <x v="0"/>
    <x v="16"/>
    <s v="Francis Ford Coppola Diamond Collection Ivory Label Cabernet Sauvignon"/>
    <x v="0"/>
    <x v="475"/>
    <n v="16.489999999999998"/>
    <n v="15.69"/>
    <n v="8943.2999999999993"/>
  </r>
  <r>
    <n v="84668"/>
    <x v="0"/>
    <x v="6"/>
    <s v="Estancia Unoaked Chardonnay"/>
    <x v="0"/>
    <x v="150"/>
    <n v="13.99"/>
    <n v="13.99"/>
    <n v="1790.72"/>
  </r>
  <r>
    <n v="61778"/>
    <x v="0"/>
    <x v="21"/>
    <s v="Pascal Jolivet Pouilly Fume Sauvignon Blanc"/>
    <x v="0"/>
    <x v="49"/>
    <n v="23.99"/>
    <n v="23.99"/>
    <n v="335.85999999999996"/>
  </r>
  <r>
    <n v="38997"/>
    <x v="2"/>
    <x v="8"/>
    <s v="Aristocrat White Rum"/>
    <x v="15"/>
    <x v="411"/>
    <n v="6.99"/>
    <n v="6.99"/>
    <n v="2823.96"/>
  </r>
  <r>
    <n v="78746"/>
    <x v="2"/>
    <x v="8"/>
    <s v="Captain Morgan Black Spiced Rum"/>
    <x v="2"/>
    <x v="137"/>
    <n v="27.99"/>
    <n v="25.99"/>
    <n v="7952.94"/>
  </r>
  <r>
    <n v="85879"/>
    <x v="0"/>
    <x v="21"/>
    <s v="CH LA MISSION HAUT BRION BLC '11"/>
    <x v="0"/>
    <x v="1"/>
    <n v="1430.99"/>
    <n v="1430.99"/>
    <n v="0"/>
  </r>
  <r>
    <n v="13587"/>
    <x v="2"/>
    <x v="8"/>
    <s v="Bacardi Rum Limon"/>
    <x v="24"/>
    <x v="476"/>
    <n v="1.19"/>
    <n v="1.19"/>
    <n v="1438.71"/>
  </r>
  <r>
    <n v="26353"/>
    <x v="1"/>
    <x v="1"/>
    <s v="Liquid Truth Serum IPA"/>
    <x v="5"/>
    <x v="477"/>
    <n v="1.92"/>
    <n v="1.92"/>
    <n v="910.07999999999993"/>
  </r>
  <r>
    <n v="68942"/>
    <x v="1"/>
    <x v="1"/>
    <s v="MICHELOB ULTRA 18PK NR"/>
    <x v="5"/>
    <x v="1"/>
    <n v="18.02"/>
    <n v="18.02"/>
    <n v="0"/>
  </r>
  <r>
    <n v="48525"/>
    <x v="0"/>
    <x v="11"/>
    <s v="Adesso Romagna Refosco"/>
    <x v="0"/>
    <x v="10"/>
    <n v="11.99"/>
    <n v="11.99"/>
    <n v="155.87"/>
  </r>
  <r>
    <n v="83151"/>
    <x v="0"/>
    <x v="6"/>
    <s v="Chateau St. Jean Chardonnay"/>
    <x v="0"/>
    <x v="334"/>
    <n v="13.99"/>
    <n v="12.89"/>
    <n v="4614.62"/>
  </r>
  <r>
    <n v="70573"/>
    <x v="2"/>
    <x v="8"/>
    <s v="Calico Jack Cherry Rum"/>
    <x v="0"/>
    <x v="0"/>
    <n v="9.2899999999999991"/>
    <n v="9.2899999999999991"/>
    <n v="92.899999999999991"/>
  </r>
  <r>
    <n v="71926"/>
    <x v="2"/>
    <x v="9"/>
    <s v="New Amsterdam Vodka"/>
    <x v="6"/>
    <x v="478"/>
    <n v="6.99"/>
    <n v="6.99"/>
    <n v="4997.8500000000004"/>
  </r>
  <r>
    <n v="28126"/>
    <x v="2"/>
    <x v="5"/>
    <s v="Cointreau Liqeuer"/>
    <x v="24"/>
    <x v="479"/>
    <n v="3.29"/>
    <n v="3.29"/>
    <n v="2105.6"/>
  </r>
  <r>
    <n v="17353"/>
    <x v="2"/>
    <x v="26"/>
    <s v="Buffalo Trace Kentucky Straight Bourbon Whiskey"/>
    <x v="0"/>
    <x v="49"/>
    <n v="21.99"/>
    <n v="21.99"/>
    <n v="307.85999999999996"/>
  </r>
  <r>
    <n v="327876"/>
    <x v="0"/>
    <x v="6"/>
    <s v="Gauthier Select Vineyards G Squared Highland River Road Vineyard Riesling"/>
    <x v="0"/>
    <x v="7"/>
    <n v="23.99"/>
    <n v="23.99"/>
    <n v="143.94"/>
  </r>
  <r>
    <n v="47990"/>
    <x v="2"/>
    <x v="9"/>
    <s v="Effen Cucumber Vodka"/>
    <x v="0"/>
    <x v="85"/>
    <n v="23.99"/>
    <n v="23.99"/>
    <n v="3718.45"/>
  </r>
  <r>
    <n v="72922"/>
    <x v="2"/>
    <x v="5"/>
    <s v="Brady's Irish Cream Liqueur"/>
    <x v="2"/>
    <x v="480"/>
    <n v="20.99"/>
    <n v="18.989999999999998"/>
    <n v="9703.89"/>
  </r>
  <r>
    <n v="70462"/>
    <x v="2"/>
    <x v="9"/>
    <s v="Seacrets Vodka"/>
    <x v="0"/>
    <x v="32"/>
    <n v="21.99"/>
    <n v="21.99"/>
    <n v="2286.96"/>
  </r>
  <r>
    <n v="42709"/>
    <x v="0"/>
    <x v="6"/>
    <s v="Adelsheim Pinot Gris"/>
    <x v="0"/>
    <x v="21"/>
    <n v="18.489999999999998"/>
    <n v="18.489999999999998"/>
    <n v="554.69999999999993"/>
  </r>
  <r>
    <n v="340233"/>
    <x v="1"/>
    <x v="34"/>
    <s v="Chum Churum Original Soju 17.5% ABV"/>
    <x v="2"/>
    <x v="130"/>
    <n v="16.489999999999998"/>
    <n v="16.489999999999998"/>
    <n v="1616.0199999999998"/>
  </r>
  <r>
    <n v="73968"/>
    <x v="0"/>
    <x v="14"/>
    <s v="Meukow Vanilla Cognac"/>
    <x v="0"/>
    <x v="61"/>
    <n v="28.99"/>
    <n v="28.99"/>
    <n v="637.78"/>
  </r>
  <r>
    <n v="68179"/>
    <x v="0"/>
    <x v="18"/>
    <s v="SHO CHIKU BAI SAKE BIB"/>
    <x v="44"/>
    <x v="1"/>
    <n v="89.99"/>
    <n v="89.99"/>
    <n v="0"/>
  </r>
  <r>
    <n v="42358"/>
    <x v="2"/>
    <x v="5"/>
    <s v="Hiram Walker Green Creme de Menthe Cocktail Mixers"/>
    <x v="0"/>
    <x v="329"/>
    <n v="9.7899999999999991"/>
    <n v="9.7899999999999991"/>
    <n v="1399.9699999999998"/>
  </r>
  <r>
    <n v="366331"/>
    <x v="0"/>
    <x v="11"/>
    <s v="VEGLIO ROSSO SINFONIA"/>
    <x v="0"/>
    <x v="1"/>
    <n v="8.99"/>
    <n v="8.99"/>
    <n v="0"/>
  </r>
  <r>
    <n v="80439"/>
    <x v="0"/>
    <x v="16"/>
    <s v="Beringer Vineyards Red Crush Rare Red Blend"/>
    <x v="4"/>
    <x v="27"/>
    <n v="12.69"/>
    <n v="11.89"/>
    <n v="95.12"/>
  </r>
  <r>
    <n v="334870"/>
    <x v="0"/>
    <x v="14"/>
    <s v="Cognac Park XO"/>
    <x v="0"/>
    <x v="24"/>
    <n v="104.99"/>
    <n v="104.99"/>
    <n v="3569.66"/>
  </r>
  <r>
    <n v="17906"/>
    <x v="2"/>
    <x v="13"/>
    <s v="Montebello Long Island Iced Tea Cocktail"/>
    <x v="2"/>
    <x v="187"/>
    <n v="13.29"/>
    <n v="13.29"/>
    <n v="2166.27"/>
  </r>
  <r>
    <n v="32042"/>
    <x v="2"/>
    <x v="28"/>
    <s v="Bombay Gin"/>
    <x v="0"/>
    <x v="481"/>
    <n v="16.489999999999998"/>
    <n v="15.49"/>
    <n v="4801.8999999999996"/>
  </r>
  <r>
    <n v="300684"/>
    <x v="2"/>
    <x v="9"/>
    <s v="ABSOLUT W/2 MASON JARS/STRAWS"/>
    <x v="0"/>
    <x v="64"/>
    <n v="23.99"/>
    <n v="23.99"/>
    <n v="1007.5799999999999"/>
  </r>
  <r>
    <n v="303385"/>
    <x v="0"/>
    <x v="11"/>
    <s v="VogaItalia Moscato"/>
    <x v="0"/>
    <x v="253"/>
    <n v="10.49"/>
    <n v="6.99"/>
    <n v="1006.5600000000001"/>
  </r>
  <r>
    <n v="301251"/>
    <x v="0"/>
    <x v="16"/>
    <s v="Francis Ford Coppola Votre Sante Pinot Noir"/>
    <x v="0"/>
    <x v="329"/>
    <n v="13.99"/>
    <n v="13.99"/>
    <n v="2000.57"/>
  </r>
  <r>
    <n v="93480"/>
    <x v="1"/>
    <x v="1"/>
    <s v="Lancaster Strawberry Wheat"/>
    <x v="5"/>
    <x v="11"/>
    <n v="1.5"/>
    <n v="1.5"/>
    <n v="36"/>
  </r>
  <r>
    <n v="335571"/>
    <x v="0"/>
    <x v="16"/>
    <s v="Lyeth Meritage"/>
    <x v="0"/>
    <x v="1"/>
    <n v="9.99"/>
    <n v="9.99"/>
    <n v="0"/>
  </r>
  <r>
    <n v="74284"/>
    <x v="0"/>
    <x v="20"/>
    <s v="Carlo Rossi Sangria Red Blend"/>
    <x v="4"/>
    <x v="74"/>
    <n v="7.49"/>
    <n v="7.49"/>
    <n v="614.18000000000006"/>
  </r>
  <r>
    <n v="96202"/>
    <x v="1"/>
    <x v="1"/>
    <s v="Labatt Blue Pilsener"/>
    <x v="48"/>
    <x v="482"/>
    <n v="1"/>
    <n v="1"/>
    <n v="714"/>
  </r>
  <r>
    <n v="328407"/>
    <x v="0"/>
    <x v="21"/>
    <s v="ST ANAC MOELLEUX BLC"/>
    <x v="0"/>
    <x v="1"/>
    <n v="12.99"/>
    <n v="12.99"/>
    <n v="0"/>
  </r>
  <r>
    <n v="16543"/>
    <x v="0"/>
    <x v="6"/>
    <s v="Fess Parker Viognier"/>
    <x v="0"/>
    <x v="66"/>
    <n v="20.99"/>
    <n v="20.99"/>
    <n v="797.61999999999989"/>
  </r>
  <r>
    <n v="46249"/>
    <x v="0"/>
    <x v="11"/>
    <s v="Cantele Riserva Salice Salentino Negroamaro"/>
    <x v="0"/>
    <x v="52"/>
    <n v="12.99"/>
    <n v="9.99"/>
    <n v="69.930000000000007"/>
  </r>
  <r>
    <n v="304813"/>
    <x v="0"/>
    <x v="25"/>
    <s v="Coriole Redstone Shiraz"/>
    <x v="0"/>
    <x v="52"/>
    <n v="15.99"/>
    <n v="15.99"/>
    <n v="111.93"/>
  </r>
  <r>
    <n v="71400"/>
    <x v="2"/>
    <x v="9"/>
    <s v="Smirnoff Mango Vodka"/>
    <x v="0"/>
    <x v="174"/>
    <n v="12.79"/>
    <n v="12.79"/>
    <n v="2110.35"/>
  </r>
  <r>
    <n v="49727"/>
    <x v="0"/>
    <x v="21"/>
    <s v="Domaine Grand Veneur Les Origines Chateauneuf du pape Red Southern Rhone Blend"/>
    <x v="0"/>
    <x v="82"/>
    <n v="54.99"/>
    <n v="54.99"/>
    <n v="1264.77"/>
  </r>
  <r>
    <n v="81700"/>
    <x v="0"/>
    <x v="11"/>
    <s v="Bella Sera Beautiful Evening Moscato Puglia IGT Muscat"/>
    <x v="0"/>
    <x v="105"/>
    <n v="8.49"/>
    <n v="7.99"/>
    <n v="1246.44"/>
  </r>
  <r>
    <n v="311122"/>
    <x v="0"/>
    <x v="6"/>
    <s v="Migration (Duckhorn Vineyards) Chardonnay"/>
    <x v="0"/>
    <x v="47"/>
    <n v="25.99"/>
    <n v="25.99"/>
    <n v="909.65"/>
  </r>
  <r>
    <n v="34800"/>
    <x v="0"/>
    <x v="12"/>
    <s v="Veuve Clicquot Ponsardin Brut Yellow Label Champagne Brut Champagne Blend"/>
    <x v="6"/>
    <x v="16"/>
    <n v="28.99"/>
    <n v="28.99"/>
    <n v="3101.93"/>
  </r>
  <r>
    <n v="18090"/>
    <x v="2"/>
    <x v="5"/>
    <s v="Jagermeister"/>
    <x v="6"/>
    <x v="58"/>
    <n v="9.7899999999999991"/>
    <n v="9.7899999999999991"/>
    <n v="381.80999999999995"/>
  </r>
  <r>
    <n v="86560"/>
    <x v="0"/>
    <x v="12"/>
    <s v="Veuve Clicquot Ponsardin Clicquot Message Champagne Rose Champagne Blend"/>
    <x v="0"/>
    <x v="91"/>
    <n v="62.99"/>
    <n v="45.99"/>
    <n v="6070.68"/>
  </r>
  <r>
    <n v="321975"/>
    <x v="0"/>
    <x v="4"/>
    <s v="Bulgariana Thracian White Blend Rare White Blend, Chardonnay, Sauvignon Blanc, Riesling"/>
    <x v="0"/>
    <x v="63"/>
    <n v="9.7899999999999991"/>
    <n v="9.7899999999999991"/>
    <n v="714.67"/>
  </r>
  <r>
    <n v="75516"/>
    <x v="1"/>
    <x v="32"/>
    <s v="Firefly Strawberry Moonshine"/>
    <x v="0"/>
    <x v="210"/>
    <n v="19.989999999999998"/>
    <n v="19.989999999999998"/>
    <n v="2538.73"/>
  </r>
  <r>
    <n v="70721"/>
    <x v="2"/>
    <x v="26"/>
    <s v="Jack Daniel's Gentleman Jack Bourbon Rare Tennessee Whiskey"/>
    <x v="24"/>
    <x v="483"/>
    <n v="2.79"/>
    <n v="2.79"/>
    <n v="2575.17"/>
  </r>
  <r>
    <n v="11084"/>
    <x v="0"/>
    <x v="4"/>
    <s v="Shinshu Mars Iwai Japanese Whiskey"/>
    <x v="0"/>
    <x v="312"/>
    <n v="36.99"/>
    <n v="36.99"/>
    <n v="7915.8600000000006"/>
  </r>
  <r>
    <n v="23788"/>
    <x v="1"/>
    <x v="1"/>
    <s v="HARPOON OPENER VARIETY 12PK NR"/>
    <x v="5"/>
    <x v="126"/>
    <n v="1.46"/>
    <n v="1.46"/>
    <n v="175.2"/>
  </r>
  <r>
    <n v="337031"/>
    <x v="0"/>
    <x v="16"/>
    <s v="Tortoise Creek Wines &quot;Mission Grove&quot; Pinot Noir"/>
    <x v="0"/>
    <x v="1"/>
    <n v="12.69"/>
    <n v="12.69"/>
    <n v="0"/>
  </r>
  <r>
    <n v="335550"/>
    <x v="0"/>
    <x v="3"/>
    <s v="Vina Cono Sur Bicicleta Chardonnay"/>
    <x v="0"/>
    <x v="23"/>
    <n v="8.99"/>
    <n v="8.99"/>
    <n v="143.84"/>
  </r>
  <r>
    <n v="23084"/>
    <x v="1"/>
    <x v="1"/>
    <s v="BUD LIGHT LIME 18PK NR"/>
    <x v="5"/>
    <x v="1"/>
    <n v="19.68"/>
    <n v="19.68"/>
    <n v="0"/>
  </r>
  <r>
    <n v="84526"/>
    <x v="0"/>
    <x v="21"/>
    <s v="Charles Thomas Rose Cotes du Rhone Grenache"/>
    <x v="0"/>
    <x v="484"/>
    <n v="10.99"/>
    <n v="10.99"/>
    <n v="4505.8999999999996"/>
  </r>
  <r>
    <n v="85626"/>
    <x v="0"/>
    <x v="29"/>
    <s v="Peter Vella White Zinfandel"/>
    <x v="36"/>
    <x v="118"/>
    <n v="18.489999999999998"/>
    <n v="18.489999999999998"/>
    <n v="1257.32"/>
  </r>
  <r>
    <n v="41033"/>
    <x v="0"/>
    <x v="14"/>
    <s v="Hennessy Very Special Cognac"/>
    <x v="15"/>
    <x v="235"/>
    <n v="45.99"/>
    <n v="45.99"/>
    <n v="15176.7"/>
  </r>
  <r>
    <n v="87963"/>
    <x v="0"/>
    <x v="16"/>
    <s v="Beringer Vineyards Founders' Estate Pinot Noir"/>
    <x v="0"/>
    <x v="485"/>
    <n v="10.99"/>
    <n v="9.89"/>
    <n v="2413.1600000000003"/>
  </r>
  <r>
    <n v="340433"/>
    <x v="0"/>
    <x v="3"/>
    <s v="2 Copas Cabernet Sauvignon"/>
    <x v="0"/>
    <x v="1"/>
    <n v="5.99"/>
    <n v="5.99"/>
    <n v="0"/>
  </r>
  <r>
    <n v="44804"/>
    <x v="2"/>
    <x v="26"/>
    <s v="Noah's Mill Bourbon Whiskey"/>
    <x v="0"/>
    <x v="240"/>
    <n v="58.99"/>
    <n v="58.99"/>
    <n v="9969.31"/>
  </r>
  <r>
    <n v="345472"/>
    <x v="2"/>
    <x v="9"/>
    <s v="Deep Eddy Orange Vodka"/>
    <x v="0"/>
    <x v="202"/>
    <n v="14.69"/>
    <n v="14.69"/>
    <n v="3775.33"/>
  </r>
  <r>
    <n v="88358"/>
    <x v="1"/>
    <x v="1"/>
    <s v="Dogfish Head Burton Baton"/>
    <x v="5"/>
    <x v="486"/>
    <n v="3.75"/>
    <n v="3.75"/>
    <n v="1425"/>
  </r>
  <r>
    <n v="28588"/>
    <x v="1"/>
    <x v="1"/>
    <s v="Hofbrau Winter Spezial"/>
    <x v="10"/>
    <x v="79"/>
    <n v="1.57"/>
    <n v="1.57"/>
    <n v="150.72"/>
  </r>
  <r>
    <n v="44037"/>
    <x v="0"/>
    <x v="11"/>
    <s v="Lagaria Delle Venezie IGT Pinot Grigio"/>
    <x v="0"/>
    <x v="1"/>
    <n v="10.79"/>
    <n v="10.79"/>
    <n v="0"/>
  </r>
  <r>
    <n v="426210"/>
    <x v="0"/>
    <x v="11"/>
    <s v="Musaragno Trattoria Busa Alla Torre Da Lele Veneto IGT Pinot Grigio"/>
    <x v="0"/>
    <x v="11"/>
    <n v="6.99"/>
    <n v="6.99"/>
    <n v="167.76"/>
  </r>
  <r>
    <n v="30627"/>
    <x v="2"/>
    <x v="28"/>
    <s v="Booths London Dry Gin"/>
    <x v="2"/>
    <x v="140"/>
    <n v="20.99"/>
    <n v="20.99"/>
    <n v="1553.26"/>
  </r>
  <r>
    <n v="36641"/>
    <x v="0"/>
    <x v="10"/>
    <s v="Aveleda Charamba Touriga Nacional"/>
    <x v="0"/>
    <x v="47"/>
    <n v="8.99"/>
    <n v="8.99"/>
    <n v="314.65000000000003"/>
  </r>
  <r>
    <n v="26746"/>
    <x v="1"/>
    <x v="1"/>
    <s v="Innis &amp; Gunn Rum Cask Oak Aged Beer"/>
    <x v="5"/>
    <x v="352"/>
    <n v="2.84"/>
    <n v="2.84"/>
    <n v="971.28"/>
  </r>
  <r>
    <n v="70647"/>
    <x v="2"/>
    <x v="13"/>
    <s v="Finest Call Strawberry Puree Drink Mix"/>
    <x v="15"/>
    <x v="342"/>
    <n v="3.99"/>
    <n v="3.99"/>
    <n v="993.5100000000001"/>
  </r>
  <r>
    <n v="12885"/>
    <x v="1"/>
    <x v="1"/>
    <s v="Port City Integral IPA"/>
    <x v="5"/>
    <x v="79"/>
    <n v="1.55"/>
    <n v="1.55"/>
    <n v="148.80000000000001"/>
  </r>
  <r>
    <n v="11385"/>
    <x v="2"/>
    <x v="30"/>
    <s v="Melky Miller 8 Year Old American Whiskey"/>
    <x v="0"/>
    <x v="21"/>
    <n v="33.99"/>
    <n v="33.99"/>
    <n v="1019.7"/>
  </r>
  <r>
    <n v="14940"/>
    <x v="0"/>
    <x v="6"/>
    <s v="Schug Chardonnay"/>
    <x v="0"/>
    <x v="69"/>
    <n v="21.99"/>
    <n v="21.99"/>
    <n v="637.70999999999992"/>
  </r>
  <r>
    <n v="328576"/>
    <x v="0"/>
    <x v="11"/>
    <s v="Gran Familia Rioja Red Blend"/>
    <x v="0"/>
    <x v="1"/>
    <n v="9.49"/>
    <n v="9.49"/>
    <n v="0"/>
  </r>
  <r>
    <n v="21237"/>
    <x v="0"/>
    <x v="11"/>
    <s v="Santa Margherita Venezia Cabernet Sauvignon"/>
    <x v="0"/>
    <x v="8"/>
    <n v="20.99"/>
    <n v="20.99"/>
    <n v="986.53"/>
  </r>
  <r>
    <n v="79967"/>
    <x v="2"/>
    <x v="23"/>
    <s v="Knappogue Castle 14 Year Old Single Malt Irish Whiskey"/>
    <x v="0"/>
    <x v="74"/>
    <n v="54.99"/>
    <n v="54.99"/>
    <n v="4509.18"/>
  </r>
  <r>
    <n v="321879"/>
    <x v="0"/>
    <x v="25"/>
    <s v="Yellow Tail Pink Moscato Muscat"/>
    <x v="0"/>
    <x v="198"/>
    <n v="6.79"/>
    <n v="6.79"/>
    <n v="1439.48"/>
  </r>
  <r>
    <n v="84581"/>
    <x v="0"/>
    <x v="16"/>
    <s v="Columbia Crest Grand Estates Merlot"/>
    <x v="0"/>
    <x v="160"/>
    <n v="11.99"/>
    <n v="10.89"/>
    <n v="2602.71"/>
  </r>
  <r>
    <n v="325379"/>
    <x v="2"/>
    <x v="15"/>
    <s v="Del Maguey Crema de Mezcal San Luis del Rio"/>
    <x v="0"/>
    <x v="64"/>
    <n v="36.99"/>
    <n v="36.99"/>
    <n v="1553.5800000000002"/>
  </r>
  <r>
    <n v="81647"/>
    <x v="0"/>
    <x v="6"/>
    <s v="Gallo Family Vineyards / Gallo of Sonoma Chardonnay"/>
    <x v="20"/>
    <x v="1"/>
    <n v="1.79"/>
    <n v="0.99"/>
    <n v="0"/>
  </r>
  <r>
    <n v="28319"/>
    <x v="1"/>
    <x v="1"/>
    <s v="New Belgium Voodoo Ranger 8 Hop Pale Ale"/>
    <x v="5"/>
    <x v="37"/>
    <n v="1.59"/>
    <n v="1.59"/>
    <n v="28.62"/>
  </r>
  <r>
    <n v="42609"/>
    <x v="0"/>
    <x v="25"/>
    <s v="Yellow Tail Shiraz, Grenache"/>
    <x v="4"/>
    <x v="452"/>
    <n v="12.99"/>
    <n v="10.99"/>
    <n v="2692.55"/>
  </r>
  <r>
    <n v="306275"/>
    <x v="0"/>
    <x v="7"/>
    <s v="Fabre Montmayou Reserva Malbec"/>
    <x v="0"/>
    <x v="1"/>
    <n v="19.690000000000001"/>
    <n v="19.690000000000001"/>
    <n v="0"/>
  </r>
  <r>
    <n v="80371"/>
    <x v="2"/>
    <x v="30"/>
    <s v="Bird Dog Apple Flavored Whiskey"/>
    <x v="0"/>
    <x v="194"/>
    <n v="15.99"/>
    <n v="15.99"/>
    <n v="1742.91"/>
  </r>
  <r>
    <n v="75027"/>
    <x v="0"/>
    <x v="16"/>
    <s v="Beringer Vineyards Founders' Estate Cabernet Sauvignon"/>
    <x v="4"/>
    <x v="166"/>
    <n v="21.99"/>
    <n v="20.190000000000001"/>
    <n v="3008.3100000000004"/>
  </r>
  <r>
    <n v="71629"/>
    <x v="2"/>
    <x v="9"/>
    <s v="Pinnacle Salted Caramel Vodka"/>
    <x v="15"/>
    <x v="37"/>
    <n v="14.49"/>
    <n v="14.49"/>
    <n v="260.82"/>
  </r>
  <r>
    <n v="65390"/>
    <x v="0"/>
    <x v="12"/>
    <s v="Piper Heidsieck Brut Champagne Brut Champagne Blend"/>
    <x v="6"/>
    <x v="27"/>
    <n v="23.99"/>
    <n v="23.99"/>
    <n v="191.92"/>
  </r>
  <r>
    <n v="33880"/>
    <x v="2"/>
    <x v="8"/>
    <s v="Admiral Nelson's Premium Spiced Rum"/>
    <x v="2"/>
    <x v="471"/>
    <n v="16.489999999999998"/>
    <n v="13.99"/>
    <n v="4071.09"/>
  </r>
  <r>
    <n v="67539"/>
    <x v="2"/>
    <x v="5"/>
    <s v="KAHULA W/GLASSES 6/CS"/>
    <x v="0"/>
    <x v="15"/>
    <n v="21.99"/>
    <n v="21.99"/>
    <n v="241.89"/>
  </r>
  <r>
    <n v="335786"/>
    <x v="0"/>
    <x v="7"/>
    <s v="SERBAL S/BLC"/>
    <x v="0"/>
    <x v="1"/>
    <n v="9.7899999999999991"/>
    <n v="9.7899999999999991"/>
    <n v="0"/>
  </r>
  <r>
    <n v="81983"/>
    <x v="0"/>
    <x v="16"/>
    <s v="Dark Horse Wines The Original Dark Horse Limited Release Petite Sirah"/>
    <x v="0"/>
    <x v="288"/>
    <n v="9.49"/>
    <n v="9.49"/>
    <n v="1831.57"/>
  </r>
  <r>
    <n v="321661"/>
    <x v="0"/>
    <x v="21"/>
    <s v="Georges Duboeuf Jolie Saison Gamay"/>
    <x v="0"/>
    <x v="62"/>
    <n v="13.99"/>
    <n v="13.99"/>
    <n v="447.68"/>
  </r>
  <r>
    <n v="21984"/>
    <x v="1"/>
    <x v="1"/>
    <s v="Green's Endeavour Gluten Free Dubbel"/>
    <x v="7"/>
    <x v="112"/>
    <n v="5.78"/>
    <n v="5.78"/>
    <n v="86.7"/>
  </r>
  <r>
    <n v="326444"/>
    <x v="0"/>
    <x v="16"/>
    <s v="NxNW The Explorer Series Red Blend"/>
    <x v="0"/>
    <x v="28"/>
    <n v="12.99"/>
    <n v="12.99"/>
    <n v="155.88"/>
  </r>
  <r>
    <n v="95109"/>
    <x v="1"/>
    <x v="1"/>
    <s v="Harpoon IPA"/>
    <x v="5"/>
    <x v="26"/>
    <n v="1.46"/>
    <n v="1.46"/>
    <n v="4.38"/>
  </r>
  <r>
    <n v="98426"/>
    <x v="1"/>
    <x v="1"/>
    <s v="PILS HELLAS NR"/>
    <x v="5"/>
    <x v="1"/>
    <n v="1.93"/>
    <n v="1.93"/>
    <n v="0"/>
  </r>
  <r>
    <n v="42767"/>
    <x v="0"/>
    <x v="21"/>
    <s v="Domaine Paul Autard Cotes du Rhone Red Southern Rhone Blend"/>
    <x v="0"/>
    <x v="118"/>
    <n v="13.99"/>
    <n v="13.99"/>
    <n v="951.32"/>
  </r>
  <r>
    <n v="181560"/>
    <x v="0"/>
    <x v="16"/>
    <s v="Avalon Cabernet Sauvignon"/>
    <x v="0"/>
    <x v="163"/>
    <n v="10.99"/>
    <n v="10.99"/>
    <n v="1428.7"/>
  </r>
  <r>
    <n v="413577"/>
    <x v="0"/>
    <x v="6"/>
    <s v="Sean Minor Four Bears Chardonnay"/>
    <x v="0"/>
    <x v="1"/>
    <n v="15.39"/>
    <n v="15.39"/>
    <n v="0"/>
  </r>
  <r>
    <n v="84251"/>
    <x v="0"/>
    <x v="16"/>
    <s v="Barefoot Cellars Red Moscato Deliciously Sweet Muscat"/>
    <x v="0"/>
    <x v="439"/>
    <n v="8.49"/>
    <n v="8.49"/>
    <n v="2674.35"/>
  </r>
  <r>
    <n v="70259"/>
    <x v="0"/>
    <x v="14"/>
    <s v="Remy Martin VSOP Cognac"/>
    <x v="15"/>
    <x v="276"/>
    <n v="70.989999999999995"/>
    <n v="65.489999999999995"/>
    <n v="15586.619999999999"/>
  </r>
  <r>
    <n v="27340"/>
    <x v="2"/>
    <x v="2"/>
    <s v="The Glenlivet 12 Year Old Scotch Whiskey"/>
    <x v="0"/>
    <x v="487"/>
    <n v="45.99"/>
    <n v="45.99"/>
    <n v="22949.010000000002"/>
  </r>
  <r>
    <n v="333625"/>
    <x v="0"/>
    <x v="27"/>
    <s v="Hay Maker Sauvignon Blanc"/>
    <x v="0"/>
    <x v="146"/>
    <n v="9.2899999999999991"/>
    <n v="9.2899999999999991"/>
    <n v="641.01"/>
  </r>
  <r>
    <n v="431575"/>
    <x v="0"/>
    <x v="6"/>
    <s v="Josh Cellars Chardonnay"/>
    <x v="0"/>
    <x v="488"/>
    <n v="12.99"/>
    <n v="11.99"/>
    <n v="7481.76"/>
  </r>
  <r>
    <n v="321567"/>
    <x v="0"/>
    <x v="21"/>
    <s v="Chapelle St Arnoux Cuvee Non Filtree Ventoux Grenache"/>
    <x v="0"/>
    <x v="12"/>
    <n v="10.49"/>
    <n v="10.49"/>
    <n v="220.29"/>
  </r>
  <r>
    <n v="70547"/>
    <x v="2"/>
    <x v="26"/>
    <s v="Michter's US 1  Kentucky Straight Rye Whiskey"/>
    <x v="0"/>
    <x v="27"/>
    <n v="87.99"/>
    <n v="87.99"/>
    <n v="703.92"/>
  </r>
  <r>
    <n v="120820"/>
    <x v="3"/>
    <x v="19"/>
    <s v="GOLAN HEIGHTS YARDEN GALILEE S/BLC"/>
    <x v="0"/>
    <x v="1"/>
    <n v="16.989999999999998"/>
    <n v="16.989999999999998"/>
    <n v="0"/>
  </r>
  <r>
    <n v="85057"/>
    <x v="0"/>
    <x v="16"/>
    <s v="J. Lohr Seven Oaks Cabernet Sauvignon"/>
    <x v="0"/>
    <x v="150"/>
    <n v="16.489999999999998"/>
    <n v="15.99"/>
    <n v="2046.72"/>
  </r>
  <r>
    <n v="385620"/>
    <x v="0"/>
    <x v="6"/>
    <s v="Paul Dolan Vineyards Sauvignon Blanc"/>
    <x v="0"/>
    <x v="42"/>
    <n v="16.989999999999998"/>
    <n v="16.989999999999998"/>
    <n v="84.949999999999989"/>
  </r>
  <r>
    <n v="340909"/>
    <x v="0"/>
    <x v="11"/>
    <s v="Prime Brume Soave DOC Garganega"/>
    <x v="0"/>
    <x v="5"/>
    <n v="6.79"/>
    <n v="6.79"/>
    <n v="61.11"/>
  </r>
  <r>
    <n v="347640"/>
    <x v="2"/>
    <x v="30"/>
    <s v="Cask &amp; Crew Straight Rye Blended Whiskey"/>
    <x v="24"/>
    <x v="67"/>
    <n v="1.49"/>
    <n v="1.49"/>
    <n v="144.53"/>
  </r>
  <r>
    <n v="49343"/>
    <x v="0"/>
    <x v="12"/>
    <s v="Bertrand Senecourt Beau Joie Special Cuvee Brut Rose Champagne Rose Champagne Blend"/>
    <x v="0"/>
    <x v="1"/>
    <n v="106.99"/>
    <n v="106.99"/>
    <n v="0"/>
  </r>
  <r>
    <n v="73954"/>
    <x v="0"/>
    <x v="11"/>
    <s v="Candoni Organic Merlot"/>
    <x v="0"/>
    <x v="154"/>
    <n v="10.99"/>
    <n v="10.99"/>
    <n v="912.17000000000007"/>
  </r>
  <r>
    <n v="25546"/>
    <x v="1"/>
    <x v="1"/>
    <s v="Franziskaner Weissbier"/>
    <x v="5"/>
    <x v="351"/>
    <n v="1.67"/>
    <n v="1.67"/>
    <n v="701.4"/>
  </r>
  <r>
    <n v="77674"/>
    <x v="0"/>
    <x v="25"/>
    <s v="Foxhorn Vineyards Cabernet Sauvignon"/>
    <x v="4"/>
    <x v="364"/>
    <n v="8.19"/>
    <n v="8.19"/>
    <n v="2088.4499999999998"/>
  </r>
  <r>
    <n v="36803"/>
    <x v="2"/>
    <x v="8"/>
    <s v="Goslings Black Seal Dark Rum"/>
    <x v="0"/>
    <x v="33"/>
    <n v="17.989999999999998"/>
    <n v="14.49"/>
    <n v="782.46"/>
  </r>
  <r>
    <n v="52582"/>
    <x v="0"/>
    <x v="25"/>
    <s v="YALUMBA BAROSSA CHARD"/>
    <x v="0"/>
    <x v="1"/>
    <n v="20.99"/>
    <n v="20.99"/>
    <n v="0"/>
  </r>
  <r>
    <n v="303400"/>
    <x v="0"/>
    <x v="17"/>
    <s v="Rainha Santa 20 Years Red Port"/>
    <x v="0"/>
    <x v="1"/>
    <n v="35.99"/>
    <n v="35.99"/>
    <n v="0"/>
  </r>
  <r>
    <n v="11350"/>
    <x v="2"/>
    <x v="8"/>
    <s v="Cruzan 151 Proof Aged Rum"/>
    <x v="15"/>
    <x v="86"/>
    <n v="21.99"/>
    <n v="21.99"/>
    <n v="1715.2199999999998"/>
  </r>
  <r>
    <n v="332671"/>
    <x v="0"/>
    <x v="16"/>
    <s v="IDEL CELLARS SYR 10"/>
    <x v="0"/>
    <x v="1"/>
    <n v="30.99"/>
    <n v="30.99"/>
    <n v="0"/>
  </r>
  <r>
    <n v="302554"/>
    <x v="0"/>
    <x v="21"/>
    <s v="JEAN PAUL PAQUET POU/FUISSE"/>
    <x v="0"/>
    <x v="1"/>
    <n v="24.99"/>
    <n v="24.99"/>
    <n v="0"/>
  </r>
  <r>
    <n v="77348"/>
    <x v="0"/>
    <x v="6"/>
    <s v="Redwood Creek Sauvignon Blanc"/>
    <x v="4"/>
    <x v="139"/>
    <n v="10.99"/>
    <n v="10.99"/>
    <n v="934.15"/>
  </r>
  <r>
    <n v="84559"/>
    <x v="0"/>
    <x v="11"/>
    <s v="Rosatello Rare Rose Blend"/>
    <x v="0"/>
    <x v="489"/>
    <n v="11.99"/>
    <n v="11.99"/>
    <n v="2757.7000000000003"/>
  </r>
  <r>
    <n v="84285"/>
    <x v="0"/>
    <x v="16"/>
    <s v="Bridlewood Estate Winery Blend 175 Syrah"/>
    <x v="0"/>
    <x v="186"/>
    <n v="12.49"/>
    <n v="12.09"/>
    <n v="1341.99"/>
  </r>
  <r>
    <n v="74624"/>
    <x v="0"/>
    <x v="17"/>
    <s v="Christian Brothers Golden Sherry Palomino"/>
    <x v="0"/>
    <x v="15"/>
    <n v="5.99"/>
    <n v="5.99"/>
    <n v="65.89"/>
  </r>
  <r>
    <n v="38962"/>
    <x v="2"/>
    <x v="8"/>
    <s v="Aristocrat Gold Rum"/>
    <x v="15"/>
    <x v="437"/>
    <n v="6.99"/>
    <n v="6.99"/>
    <n v="2027.1000000000001"/>
  </r>
  <r>
    <n v="307561"/>
    <x v="0"/>
    <x v="16"/>
    <s v="Monogamy Truly Madly Deeply Cabernet Sauvignon"/>
    <x v="0"/>
    <x v="15"/>
    <n v="12.49"/>
    <n v="12.49"/>
    <n v="137.39000000000001"/>
  </r>
  <r>
    <n v="42089"/>
    <x v="0"/>
    <x v="17"/>
    <s v="Rosenblum Cellars &quot;Desiree&quot; Chocolate Dessert Wine Zinfandel"/>
    <x v="6"/>
    <x v="1"/>
    <n v="20.99"/>
    <n v="20.99"/>
    <n v="0"/>
  </r>
  <r>
    <n v="64742"/>
    <x v="0"/>
    <x v="16"/>
    <s v="Barefoot Cellars Merlot"/>
    <x v="0"/>
    <x v="463"/>
    <n v="8.49"/>
    <n v="8.49"/>
    <n v="3294.12"/>
  </r>
  <r>
    <n v="43694"/>
    <x v="0"/>
    <x v="25"/>
    <s v="Jealous Bitch Chardonnay"/>
    <x v="0"/>
    <x v="11"/>
    <n v="11.99"/>
    <n v="11.99"/>
    <n v="287.76"/>
  </r>
  <r>
    <n v="57762"/>
    <x v="0"/>
    <x v="6"/>
    <s v="Frog's Leap Chardonnay"/>
    <x v="0"/>
    <x v="157"/>
    <n v="33.99"/>
    <n v="33.99"/>
    <n v="1495.5600000000002"/>
  </r>
  <r>
    <n v="80793"/>
    <x v="0"/>
    <x v="7"/>
    <s v="Maipe Malbec"/>
    <x v="0"/>
    <x v="49"/>
    <n v="9.99"/>
    <n v="6.99"/>
    <n v="97.86"/>
  </r>
  <r>
    <n v="300928"/>
    <x v="0"/>
    <x v="16"/>
    <s v="Stonecap Estate Grown Merlot"/>
    <x v="0"/>
    <x v="1"/>
    <n v="7.79"/>
    <n v="7.79"/>
    <n v="0"/>
  </r>
  <r>
    <n v="48743"/>
    <x v="2"/>
    <x v="8"/>
    <s v="Ron Virgin Premium Black Spiced Rum 94 Proof"/>
    <x v="0"/>
    <x v="58"/>
    <n v="12.49"/>
    <n v="12.49"/>
    <n v="487.11"/>
  </r>
  <r>
    <n v="80443"/>
    <x v="2"/>
    <x v="5"/>
    <s v="Dr. McGillicuddy's Intense Peppermint Liqueur"/>
    <x v="0"/>
    <x v="139"/>
    <n v="12.69"/>
    <n v="12.69"/>
    <n v="1078.6499999999999"/>
  </r>
  <r>
    <n v="335584"/>
    <x v="0"/>
    <x v="3"/>
    <s v="Vina Cono Sur Bicicleta Pinot Noir"/>
    <x v="0"/>
    <x v="16"/>
    <n v="8.99"/>
    <n v="8.99"/>
    <n v="961.93000000000006"/>
  </r>
  <r>
    <n v="48207"/>
    <x v="0"/>
    <x v="10"/>
    <s v="Campo Viejo Tempranillo"/>
    <x v="0"/>
    <x v="353"/>
    <n v="9.99"/>
    <n v="8.7899999999999991"/>
    <n v="2804.0099999999998"/>
  </r>
  <r>
    <n v="348710"/>
    <x v="0"/>
    <x v="27"/>
    <s v="Anna's Way Pinot Noir"/>
    <x v="0"/>
    <x v="429"/>
    <n v="11.39"/>
    <n v="11.39"/>
    <n v="3622.02"/>
  </r>
  <r>
    <n v="28827"/>
    <x v="1"/>
    <x v="1"/>
    <s v="Dogfish Head 20th Anniversary Higher Math Golden Ale"/>
    <x v="5"/>
    <x v="191"/>
    <n v="7.84"/>
    <n v="7.84"/>
    <n v="1599.36"/>
  </r>
  <r>
    <n v="81300"/>
    <x v="0"/>
    <x v="16"/>
    <s v="Carlo Rossi Sweet Red Blend"/>
    <x v="4"/>
    <x v="135"/>
    <n v="7.49"/>
    <n v="7.49"/>
    <n v="674.1"/>
  </r>
  <r>
    <n v="306660"/>
    <x v="0"/>
    <x v="21"/>
    <s v="Aime Roquesante Cuvee Reservee Cotes de Provence Red Southern Rhone Blend"/>
    <x v="0"/>
    <x v="490"/>
    <n v="11.99"/>
    <n v="11.99"/>
    <n v="4676.1000000000004"/>
  </r>
  <r>
    <n v="44123"/>
    <x v="2"/>
    <x v="26"/>
    <s v="Willett Pot Still Reserve Bourbon Whiskey"/>
    <x v="0"/>
    <x v="29"/>
    <n v="45.99"/>
    <n v="45.99"/>
    <n v="5564.79"/>
  </r>
  <r>
    <n v="310171"/>
    <x v="0"/>
    <x v="12"/>
    <s v="ABRAU DURSO S/DRY"/>
    <x v="0"/>
    <x v="1"/>
    <n v="14.69"/>
    <n v="14.69"/>
    <n v="0"/>
  </r>
  <r>
    <n v="94188"/>
    <x v="1"/>
    <x v="1"/>
    <s v="Kronenbourg 1664 Pale Lager"/>
    <x v="5"/>
    <x v="384"/>
    <n v="1.59"/>
    <n v="1.59"/>
    <n v="639.18000000000006"/>
  </r>
  <r>
    <n v="22780"/>
    <x v="2"/>
    <x v="9"/>
    <s v="Grey Goose L'Orange Vodka"/>
    <x v="15"/>
    <x v="491"/>
    <n v="39.99"/>
    <n v="39.99"/>
    <n v="4918.7700000000004"/>
  </r>
  <r>
    <n v="86762"/>
    <x v="0"/>
    <x v="16"/>
    <s v="Columbia Crest Two Vines Bordeaux Blend"/>
    <x v="4"/>
    <x v="12"/>
    <n v="14.69"/>
    <n v="14.69"/>
    <n v="308.49"/>
  </r>
  <r>
    <n v="96261"/>
    <x v="1"/>
    <x v="1"/>
    <s v="Pilsner Urquell"/>
    <x v="5"/>
    <x v="492"/>
    <n v="1.67"/>
    <n v="1.67"/>
    <n v="2723.77"/>
  </r>
  <r>
    <n v="31174"/>
    <x v="1"/>
    <x v="1"/>
    <s v="SweetWater IPA"/>
    <x v="5"/>
    <x v="227"/>
    <n v="1.44"/>
    <n v="1.44"/>
    <n v="302.39999999999998"/>
  </r>
  <r>
    <n v="29394"/>
    <x v="2"/>
    <x v="30"/>
    <s v="Canadian Club Original 1858 Blended Canadian Whiskey"/>
    <x v="15"/>
    <x v="135"/>
    <n v="18.489999999999998"/>
    <n v="18.489999999999998"/>
    <n v="1664.1"/>
  </r>
  <r>
    <n v="84494"/>
    <x v="0"/>
    <x v="16"/>
    <s v="Corbett Canyon Pinot Noir"/>
    <x v="4"/>
    <x v="493"/>
    <n v="8.19"/>
    <n v="8.19"/>
    <n v="3185.91"/>
  </r>
  <r>
    <n v="14052"/>
    <x v="3"/>
    <x v="19"/>
    <s v="Baron Herzog Merlot"/>
    <x v="0"/>
    <x v="55"/>
    <n v="11.49"/>
    <n v="11.49"/>
    <n v="1528.17"/>
  </r>
  <r>
    <n v="65129"/>
    <x v="0"/>
    <x v="16"/>
    <s v="Red Diamond Winery Cabernet Sauvignon"/>
    <x v="0"/>
    <x v="225"/>
    <n v="9.99"/>
    <n v="8.99"/>
    <n v="1303.55"/>
  </r>
  <r>
    <n v="83997"/>
    <x v="0"/>
    <x v="25"/>
    <s v="Yellow Tail Riesling"/>
    <x v="0"/>
    <x v="148"/>
    <n v="6.79"/>
    <n v="6.79"/>
    <n v="1874.04"/>
  </r>
  <r>
    <n v="344466"/>
    <x v="0"/>
    <x v="21"/>
    <s v="Barton &amp; Guestier Passeport Bordeaux Blend"/>
    <x v="0"/>
    <x v="62"/>
    <n v="9.49"/>
    <n v="9.49"/>
    <n v="303.68"/>
  </r>
  <r>
    <n v="26167"/>
    <x v="1"/>
    <x v="1"/>
    <s v="Magners Original Irish Cider"/>
    <x v="5"/>
    <x v="494"/>
    <n v="1.75"/>
    <n v="1.75"/>
    <n v="766.5"/>
  </r>
  <r>
    <n v="73087"/>
    <x v="2"/>
    <x v="9"/>
    <s v="Ciroc Mango Vodka"/>
    <x v="0"/>
    <x v="381"/>
    <n v="29.99"/>
    <n v="29.99"/>
    <n v="9986.67"/>
  </r>
  <r>
    <n v="29491"/>
    <x v="1"/>
    <x v="1"/>
    <s v="BOLD ROCK CRIMSON RIDGE DRY   750ML"/>
    <x v="0"/>
    <x v="1"/>
    <n v="8.23"/>
    <n v="8.23"/>
    <n v="0"/>
  </r>
  <r>
    <n v="381098"/>
    <x v="0"/>
    <x v="11"/>
    <s v="Renato Ratti Ochetti Langhe Nebbiolo"/>
    <x v="0"/>
    <x v="26"/>
    <n v="20.99"/>
    <n v="20.99"/>
    <n v="62.97"/>
  </r>
  <r>
    <n v="80495"/>
    <x v="2"/>
    <x v="5"/>
    <s v="RUM CHATA   ICE COFFEE PACK"/>
    <x v="0"/>
    <x v="142"/>
    <n v="21.99"/>
    <n v="21.99"/>
    <n v="1253.4299999999998"/>
  </r>
  <r>
    <n v="97802"/>
    <x v="1"/>
    <x v="1"/>
    <s v="Corona Light"/>
    <x v="5"/>
    <x v="495"/>
    <n v="1.67"/>
    <n v="1.67"/>
    <n v="8167.9699999999993"/>
  </r>
  <r>
    <n v="46036"/>
    <x v="2"/>
    <x v="26"/>
    <s v="High West Whiskey Rendezvous Rye"/>
    <x v="0"/>
    <x v="121"/>
    <n v="57.99"/>
    <n v="57.99"/>
    <n v="2609.5500000000002"/>
  </r>
  <r>
    <n v="323196"/>
    <x v="0"/>
    <x v="3"/>
    <s v="Emiliana Natura Malbec"/>
    <x v="0"/>
    <x v="3"/>
    <n v="9.7899999999999991"/>
    <n v="9.7899999999999991"/>
    <n v="186.01"/>
  </r>
  <r>
    <n v="70411"/>
    <x v="2"/>
    <x v="15"/>
    <s v="Familia Camarena Silver Tequila"/>
    <x v="0"/>
    <x v="262"/>
    <n v="19.989999999999998"/>
    <n v="19.989999999999998"/>
    <n v="5717.1399999999994"/>
  </r>
  <r>
    <n v="71622"/>
    <x v="2"/>
    <x v="13"/>
    <s v="Goslings Dark 'n Stormy Rum"/>
    <x v="57"/>
    <x v="128"/>
    <n v="2.29"/>
    <n v="2.29"/>
    <n v="393.88"/>
  </r>
  <r>
    <n v="23957"/>
    <x v="2"/>
    <x v="2"/>
    <s v="The Balvenie PortWood Aged 21 Years"/>
    <x v="0"/>
    <x v="161"/>
    <n v="186.99"/>
    <n v="179"/>
    <n v="17005"/>
  </r>
  <r>
    <n v="26060"/>
    <x v="1"/>
    <x v="1"/>
    <s v="BUD LIGHT PLATINUM 2/12 CANS"/>
    <x v="5"/>
    <x v="1"/>
    <n v="1.23"/>
    <n v="1.23"/>
    <n v="0"/>
  </r>
  <r>
    <n v="83390"/>
    <x v="0"/>
    <x v="16"/>
    <s v="Bonterra Vineyards Zinfandel"/>
    <x v="0"/>
    <x v="344"/>
    <n v="15.99"/>
    <n v="14.29"/>
    <n v="3986.91"/>
  </r>
  <r>
    <n v="23098"/>
    <x v="1"/>
    <x v="1"/>
    <s v="ROYAL CHALLENGE 22OZ NR"/>
    <x v="1"/>
    <x v="1"/>
    <n v="3.73"/>
    <n v="3.73"/>
    <n v="0"/>
  </r>
  <r>
    <n v="85677"/>
    <x v="0"/>
    <x v="29"/>
    <s v="Livingston Cellars White Zinfandel"/>
    <x v="50"/>
    <x v="31"/>
    <n v="15.49"/>
    <n v="10.49"/>
    <n v="20.98"/>
  </r>
  <r>
    <n v="401471"/>
    <x v="0"/>
    <x v="16"/>
    <s v="The Crusher Grower's Selection Petite Sirah"/>
    <x v="0"/>
    <x v="5"/>
    <n v="12.99"/>
    <n v="11.99"/>
    <n v="107.91"/>
  </r>
  <r>
    <n v="68519"/>
    <x v="0"/>
    <x v="18"/>
    <s v="Gekkeikan Sake Traditional"/>
    <x v="44"/>
    <x v="52"/>
    <n v="80.989999999999995"/>
    <n v="80.989999999999995"/>
    <n v="566.92999999999995"/>
  </r>
  <r>
    <n v="338952"/>
    <x v="0"/>
    <x v="11"/>
    <s v="Cesari Bosan Riserva Amarone Della Valpolicella Classico Corvina"/>
    <x v="0"/>
    <x v="61"/>
    <n v="105.99"/>
    <n v="105.99"/>
    <n v="2331.7799999999997"/>
  </r>
  <r>
    <n v="14621"/>
    <x v="0"/>
    <x v="3"/>
    <s v="Domaines Barons de Rothschild Los Vascos Grande Reserve Cabernet Sauvignon"/>
    <x v="0"/>
    <x v="496"/>
    <n v="18.989999999999998"/>
    <n v="18.989999999999998"/>
    <n v="4804.4699999999993"/>
  </r>
  <r>
    <n v="78609"/>
    <x v="2"/>
    <x v="2"/>
    <s v="Chivas Regal 25 Year Old Scotch Whiskey"/>
    <x v="0"/>
    <x v="65"/>
    <n v="270.99"/>
    <n v="270.99"/>
    <n v="6774.75"/>
  </r>
  <r>
    <n v="335683"/>
    <x v="0"/>
    <x v="16"/>
    <s v="Prisoner Wine Company Cuttings Cabernet Sauvignon"/>
    <x v="0"/>
    <x v="48"/>
    <n v="59.99"/>
    <n v="59.99"/>
    <n v="239.96"/>
  </r>
  <r>
    <n v="17965"/>
    <x v="2"/>
    <x v="26"/>
    <s v="Old Forester Kentucky Straight Bourbon Whiskey 86 Proof"/>
    <x v="2"/>
    <x v="392"/>
    <n v="36.99"/>
    <n v="36.99"/>
    <n v="6547.2300000000005"/>
  </r>
  <r>
    <n v="67547"/>
    <x v="0"/>
    <x v="6"/>
    <s v="Gallo Family Vineyards / Gallo of Sonoma Moscato"/>
    <x v="0"/>
    <x v="0"/>
    <n v="6.29"/>
    <n v="4.49"/>
    <n v="44.900000000000006"/>
  </r>
  <r>
    <n v="72580"/>
    <x v="2"/>
    <x v="13"/>
    <s v="Margaritaville Classic Margarita Ready to Drink"/>
    <x v="2"/>
    <x v="254"/>
    <n v="15.49"/>
    <n v="13.79"/>
    <n v="1806.4899999999998"/>
  </r>
  <r>
    <n v="439983"/>
    <x v="0"/>
    <x v="7"/>
    <s v="Siete Fincas Selected Vineyards Malbec"/>
    <x v="0"/>
    <x v="64"/>
    <n v="10.99"/>
    <n v="10.99"/>
    <n v="461.58"/>
  </r>
  <r>
    <n v="89524"/>
    <x v="0"/>
    <x v="17"/>
    <s v="Lejon Sweet Vermouth Red Blend"/>
    <x v="0"/>
    <x v="333"/>
    <n v="4.99"/>
    <n v="4.99"/>
    <n v="1087.82"/>
  </r>
  <r>
    <n v="329886"/>
    <x v="0"/>
    <x v="10"/>
    <s v="Castillo de Monjardin Clasico Tempranillo"/>
    <x v="0"/>
    <x v="18"/>
    <n v="9.39"/>
    <n v="4.99"/>
    <n v="229.54000000000002"/>
  </r>
  <r>
    <n v="333346"/>
    <x v="0"/>
    <x v="11"/>
    <s v="Castello di Cacchiano Chianti Classico DOCG Chianti Blend"/>
    <x v="0"/>
    <x v="1"/>
    <n v="30.99"/>
    <n v="30.99"/>
    <n v="0"/>
  </r>
  <r>
    <n v="56456"/>
    <x v="0"/>
    <x v="16"/>
    <s v="Bogle Vineyards Merlot"/>
    <x v="0"/>
    <x v="497"/>
    <n v="13.99"/>
    <n v="13.99"/>
    <n v="5330.1900000000005"/>
  </r>
  <r>
    <n v="47852"/>
    <x v="2"/>
    <x v="26"/>
    <s v="High West Whiskey Double Rye Not Chill Filtered 92 Proof"/>
    <x v="0"/>
    <x v="53"/>
    <n v="31.99"/>
    <n v="31.99"/>
    <n v="6366.0099999999993"/>
  </r>
  <r>
    <n v="24715"/>
    <x v="1"/>
    <x v="1"/>
    <s v="Southern Tier 2XMAS Ale"/>
    <x v="5"/>
    <x v="37"/>
    <n v="1.78"/>
    <n v="1.78"/>
    <n v="32.04"/>
  </r>
  <r>
    <n v="70861"/>
    <x v="2"/>
    <x v="9"/>
    <s v="Skyy Infusion Citrus Vodka"/>
    <x v="0"/>
    <x v="277"/>
    <n v="14.49"/>
    <n v="14.49"/>
    <n v="2506.77"/>
  </r>
  <r>
    <n v="42331"/>
    <x v="2"/>
    <x v="5"/>
    <s v="Hiram Walker Creme de Cacao White Cocktail Mixers"/>
    <x v="0"/>
    <x v="75"/>
    <n v="9.7899999999999991"/>
    <n v="9.7899999999999991"/>
    <n v="998.57999999999993"/>
  </r>
  <r>
    <n v="83305"/>
    <x v="0"/>
    <x v="6"/>
    <s v="Kendall Jackson Vintner's Reserve Sauvignon Blanc"/>
    <x v="0"/>
    <x v="498"/>
    <n v="12.99"/>
    <n v="12.99"/>
    <n v="6676.86"/>
  </r>
  <r>
    <n v="25003"/>
    <x v="0"/>
    <x v="16"/>
    <s v="Hogue Cellars Merlot"/>
    <x v="0"/>
    <x v="5"/>
    <n v="10.99"/>
    <n v="7.49"/>
    <n v="67.41"/>
  </r>
  <r>
    <n v="42387"/>
    <x v="2"/>
    <x v="5"/>
    <s v="Barbayanni Blue Bottle Ouzo"/>
    <x v="0"/>
    <x v="189"/>
    <n v="18.989999999999998"/>
    <n v="18.989999999999998"/>
    <n v="2886.4799999999996"/>
  </r>
  <r>
    <n v="120804"/>
    <x v="3"/>
    <x v="19"/>
    <s v="GOLAN HEIGHTS YARDEN GALILEE MER"/>
    <x v="0"/>
    <x v="1"/>
    <n v="28.99"/>
    <n v="28.99"/>
    <n v="0"/>
  </r>
  <r>
    <n v="12980"/>
    <x v="0"/>
    <x v="7"/>
    <s v="Bodega Catena Zapata Catena Alta Historic Rows Cabernet Sauvignon"/>
    <x v="0"/>
    <x v="58"/>
    <n v="52.99"/>
    <n v="52.99"/>
    <n v="2066.61"/>
  </r>
  <r>
    <n v="311934"/>
    <x v="0"/>
    <x v="7"/>
    <s v="Antigal 1 Malbec"/>
    <x v="0"/>
    <x v="41"/>
    <n v="17.489999999999998"/>
    <n v="11.49"/>
    <n v="11.49"/>
  </r>
  <r>
    <n v="20613"/>
    <x v="2"/>
    <x v="30"/>
    <s v="Seagram's 7 Crown Whiskey"/>
    <x v="0"/>
    <x v="165"/>
    <n v="11.99"/>
    <n v="11.99"/>
    <n v="2829.64"/>
  </r>
  <r>
    <n v="309113"/>
    <x v="2"/>
    <x v="13"/>
    <s v="Peychaud's Aromatic Cocktail Bitters"/>
    <x v="22"/>
    <x v="109"/>
    <n v="5.49"/>
    <n v="5.49"/>
    <n v="219.60000000000002"/>
  </r>
  <r>
    <n v="12815"/>
    <x v="2"/>
    <x v="26"/>
    <s v="Van Winkle 12 Year Old Special Reserve Lot B Kentucky Straight Bourbon Whiskey"/>
    <x v="0"/>
    <x v="1"/>
    <n v="79.989999999999995"/>
    <n v="79.989999999999995"/>
    <n v="0"/>
  </r>
  <r>
    <n v="40720"/>
    <x v="0"/>
    <x v="7"/>
    <s v="Luigi Bosca Finca La Linda Malbec"/>
    <x v="0"/>
    <x v="499"/>
    <n v="10.49"/>
    <n v="10.49"/>
    <n v="6787.03"/>
  </r>
  <r>
    <n v="61255"/>
    <x v="2"/>
    <x v="9"/>
    <s v="Grey Goose le Citron Vodka"/>
    <x v="15"/>
    <x v="105"/>
    <n v="39.99"/>
    <n v="39.99"/>
    <n v="6238.4400000000005"/>
  </r>
  <r>
    <n v="312081"/>
    <x v="0"/>
    <x v="21"/>
    <s v="Les Vignerons des Terroirs de la Noelle Les Ligeriens Rose d'Anjou Cabernet Sauvignon"/>
    <x v="0"/>
    <x v="1"/>
    <n v="10.99"/>
    <n v="10.99"/>
    <n v="0"/>
  </r>
  <r>
    <n v="50679"/>
    <x v="2"/>
    <x v="5"/>
    <s v="Kahlua"/>
    <x v="6"/>
    <x v="319"/>
    <n v="13.49"/>
    <n v="13.49"/>
    <n v="2536.12"/>
  </r>
  <r>
    <n v="80990"/>
    <x v="0"/>
    <x v="27"/>
    <s v="Prophecy Wine Co Sauvignon Blanc"/>
    <x v="0"/>
    <x v="279"/>
    <n v="10.99"/>
    <n v="10.99"/>
    <n v="3692.64"/>
  </r>
  <r>
    <n v="70582"/>
    <x v="2"/>
    <x v="26"/>
    <s v="Temperance Trader American Whiskey"/>
    <x v="0"/>
    <x v="63"/>
    <n v="39.99"/>
    <n v="39.99"/>
    <n v="2919.27"/>
  </r>
  <r>
    <n v="76055"/>
    <x v="2"/>
    <x v="9"/>
    <s v="Belvedere Lemon Tea Vodka"/>
    <x v="0"/>
    <x v="107"/>
    <n v="30.99"/>
    <n v="30.99"/>
    <n v="2200.29"/>
  </r>
  <r>
    <n v="333813"/>
    <x v="0"/>
    <x v="16"/>
    <s v="Chloe Wines Pinot Noir"/>
    <x v="0"/>
    <x v="216"/>
    <n v="14.99"/>
    <n v="13.99"/>
    <n v="2448.25"/>
  </r>
  <r>
    <n v="81756"/>
    <x v="0"/>
    <x v="16"/>
    <s v="Barefoot Cellars Merlot"/>
    <x v="20"/>
    <x v="500"/>
    <n v="1.79"/>
    <n v="1.79"/>
    <n v="1537.6100000000001"/>
  </r>
  <r>
    <n v="12135"/>
    <x v="2"/>
    <x v="5"/>
    <s v="Ezra Brooks Bourbon Cream Liqueur"/>
    <x v="0"/>
    <x v="223"/>
    <n v="12.69"/>
    <n v="12.69"/>
    <n v="2119.23"/>
  </r>
  <r>
    <n v="413631"/>
    <x v="0"/>
    <x v="3"/>
    <s v="Sweet Bitch Smooth &amp; Fruity Shiraz"/>
    <x v="0"/>
    <x v="18"/>
    <n v="7.99"/>
    <n v="7.99"/>
    <n v="367.54"/>
  </r>
  <r>
    <n v="70347"/>
    <x v="2"/>
    <x v="9"/>
    <s v="Pinnacle Citrus Vodka"/>
    <x v="0"/>
    <x v="320"/>
    <n v="10.79"/>
    <n v="10.79"/>
    <n v="2136.4199999999996"/>
  </r>
  <r>
    <n v="56065"/>
    <x v="3"/>
    <x v="19"/>
    <s v="Cantina Gabriele Vino Sweet Red Kosher Merlot"/>
    <x v="0"/>
    <x v="124"/>
    <n v="12.49"/>
    <n v="12.49"/>
    <n v="2310.65"/>
  </r>
  <r>
    <n v="18546"/>
    <x v="2"/>
    <x v="5"/>
    <s v="Plomari Ouzo Isidoros Arvanitis Liqueur"/>
    <x v="0"/>
    <x v="187"/>
    <n v="17.989999999999998"/>
    <n v="17.989999999999998"/>
    <n v="2932.37"/>
  </r>
  <r>
    <n v="79383"/>
    <x v="0"/>
    <x v="12"/>
    <s v="Freixenet Carta Nevada Brut Cava Blend"/>
    <x v="0"/>
    <x v="501"/>
    <n v="9.99"/>
    <n v="7.99"/>
    <n v="3523.59"/>
  </r>
  <r>
    <n v="30457"/>
    <x v="2"/>
    <x v="28"/>
    <s v="Gordon's London Dry Gin"/>
    <x v="15"/>
    <x v="195"/>
    <n v="12.29"/>
    <n v="12.29"/>
    <n v="2986.47"/>
  </r>
  <r>
    <n v="82014"/>
    <x v="0"/>
    <x v="16"/>
    <s v="C K MONDAVI MER"/>
    <x v="0"/>
    <x v="1"/>
    <n v="7.19"/>
    <n v="7.19"/>
    <n v="0"/>
  </r>
  <r>
    <n v="339012"/>
    <x v="0"/>
    <x v="16"/>
    <s v="A.P. Vin Rosella's Vineyard Pinot Noir"/>
    <x v="0"/>
    <x v="28"/>
    <n v="58.99"/>
    <n v="58.99"/>
    <n v="707.88"/>
  </r>
  <r>
    <n v="41014"/>
    <x v="0"/>
    <x v="16"/>
    <s v="Nickel &amp; Nickel C. C. Ranch Cabernet Sauvignon"/>
    <x v="0"/>
    <x v="41"/>
    <n v="96.99"/>
    <n v="96.99"/>
    <n v="96.99"/>
  </r>
  <r>
    <n v="338141"/>
    <x v="0"/>
    <x v="17"/>
    <s v="ALCESTI MARSALA SWEET"/>
    <x v="0"/>
    <x v="1"/>
    <n v="7.99"/>
    <n v="7.99"/>
    <n v="0"/>
  </r>
  <r>
    <n v="10714"/>
    <x v="1"/>
    <x v="1"/>
    <s v="SAM ADAMS PACK OF REBELS"/>
    <x v="5"/>
    <x v="28"/>
    <n v="1.48"/>
    <n v="1.48"/>
    <n v="17.759999999999998"/>
  </r>
  <r>
    <n v="42145"/>
    <x v="2"/>
    <x v="5"/>
    <s v="Montezuma Triple Sec Liqueur"/>
    <x v="15"/>
    <x v="502"/>
    <n v="4.79"/>
    <n v="4.79"/>
    <n v="2701.56"/>
  </r>
  <r>
    <n v="12205"/>
    <x v="2"/>
    <x v="8"/>
    <s v="Old Line Navy Strength Aged Carribean Rum"/>
    <x v="0"/>
    <x v="121"/>
    <n v="46.99"/>
    <n v="46.99"/>
    <n v="2114.5500000000002"/>
  </r>
  <r>
    <n v="80727"/>
    <x v="0"/>
    <x v="6"/>
    <s v="Barefoot Cellars Delightfully Crisp Sauvignon Blanc"/>
    <x v="4"/>
    <x v="503"/>
    <n v="14.69"/>
    <n v="11.99"/>
    <n v="4088.59"/>
  </r>
  <r>
    <n v="44132"/>
    <x v="0"/>
    <x v="6"/>
    <s v="La Crema Chardonnay"/>
    <x v="0"/>
    <x v="76"/>
    <n v="25.99"/>
    <n v="25.99"/>
    <n v="1273.51"/>
  </r>
  <r>
    <n v="80214"/>
    <x v="0"/>
    <x v="6"/>
    <s v="Olney Winery Peach Chardonnay"/>
    <x v="0"/>
    <x v="285"/>
    <n v="15.99"/>
    <n v="15.99"/>
    <n v="4157.3999999999996"/>
  </r>
  <r>
    <n v="179426"/>
    <x v="0"/>
    <x v="16"/>
    <s v="Canyon Road Cabernet Sauvignon"/>
    <x v="0"/>
    <x v="191"/>
    <n v="7.19"/>
    <n v="7.19"/>
    <n v="1466.76"/>
  </r>
  <r>
    <n v="21474"/>
    <x v="0"/>
    <x v="21"/>
    <s v="Chateau des Tours Brouilly Gamay"/>
    <x v="0"/>
    <x v="100"/>
    <n v="19.989999999999998"/>
    <n v="19.989999999999998"/>
    <n v="2778.6099999999997"/>
  </r>
  <r>
    <n v="79392"/>
    <x v="2"/>
    <x v="8"/>
    <s v="Brugal Especial Extra Dry Blanco Rum"/>
    <x v="0"/>
    <x v="97"/>
    <n v="18.690000000000001"/>
    <n v="18.690000000000001"/>
    <n v="3756.69"/>
  </r>
  <r>
    <n v="70560"/>
    <x v="2"/>
    <x v="2"/>
    <s v="Highland Queen Blended Scotch Whiskey"/>
    <x v="0"/>
    <x v="157"/>
    <n v="15.99"/>
    <n v="15.99"/>
    <n v="703.56000000000006"/>
  </r>
  <r>
    <n v="319597"/>
    <x v="0"/>
    <x v="21"/>
    <s v="Joseph Drouhin Laforet Bourgogne Blanc Chardonnay"/>
    <x v="0"/>
    <x v="82"/>
    <n v="18.989999999999998"/>
    <n v="18.989999999999998"/>
    <n v="436.77"/>
  </r>
  <r>
    <n v="80077"/>
    <x v="0"/>
    <x v="25"/>
    <s v="Insurrection Shiraz"/>
    <x v="0"/>
    <x v="281"/>
    <n v="13.99"/>
    <n v="13.99"/>
    <n v="3749.32"/>
  </r>
  <r>
    <n v="308741"/>
    <x v="3"/>
    <x v="19"/>
    <s v="Golan Heights Winery Gilgal Merlot"/>
    <x v="0"/>
    <x v="1"/>
    <n v="13.99"/>
    <n v="13.99"/>
    <n v="0"/>
  </r>
  <r>
    <n v="384399"/>
    <x v="0"/>
    <x v="16"/>
    <s v="Stix Cabernet Sauvignon"/>
    <x v="0"/>
    <x v="26"/>
    <n v="20.99"/>
    <n v="14.49"/>
    <n v="43.47"/>
  </r>
  <r>
    <n v="24794"/>
    <x v="1"/>
    <x v="1"/>
    <s v="21st Amendment Sneak Attack Saison"/>
    <x v="5"/>
    <x v="38"/>
    <n v="1.8"/>
    <n v="1.8"/>
    <n v="86.4"/>
  </r>
  <r>
    <n v="71090"/>
    <x v="2"/>
    <x v="26"/>
    <s v="Old Forester 1897 Bottled in Bond Kentucky Straight Bourbon Whiskey"/>
    <x v="0"/>
    <x v="100"/>
    <n v="46.99"/>
    <n v="46.99"/>
    <n v="6531.6100000000006"/>
  </r>
  <r>
    <n v="314322"/>
    <x v="0"/>
    <x v="7"/>
    <s v="Valentin Bianchi New Age Red Rare Red Blend"/>
    <x v="0"/>
    <x v="182"/>
    <n v="9.99"/>
    <n v="9.99"/>
    <n v="1508.49"/>
  </r>
  <r>
    <n v="70709"/>
    <x v="2"/>
    <x v="13"/>
    <s v="Master of Mixes Classic Bloody Mary Mixer"/>
    <x v="2"/>
    <x v="150"/>
    <n v="5.59"/>
    <n v="5.59"/>
    <n v="715.52"/>
  </r>
  <r>
    <n v="83114"/>
    <x v="0"/>
    <x v="16"/>
    <s v="Jargon Wine Company Pinot Noir"/>
    <x v="0"/>
    <x v="41"/>
    <n v="9.99"/>
    <n v="6.99"/>
    <n v="6.99"/>
  </r>
  <r>
    <n v="16691"/>
    <x v="0"/>
    <x v="16"/>
    <s v="Francis Ford Coppola Rosso &amp; Bianco Shiraz"/>
    <x v="0"/>
    <x v="85"/>
    <n v="11.99"/>
    <n v="11.69"/>
    <n v="1811.9499999999998"/>
  </r>
  <r>
    <n v="309483"/>
    <x v="0"/>
    <x v="12"/>
    <s v="Innocent Bystander Moscato Gordo Muscat"/>
    <x v="0"/>
    <x v="44"/>
    <n v="14.49"/>
    <n v="14.49"/>
    <n v="1144.71"/>
  </r>
  <r>
    <n v="38881"/>
    <x v="2"/>
    <x v="8"/>
    <s v="Captain Morgan Original Spiced Rum"/>
    <x v="15"/>
    <x v="504"/>
    <n v="19.989999999999998"/>
    <n v="19.989999999999998"/>
    <n v="10174.91"/>
  </r>
  <r>
    <n v="337394"/>
    <x v="0"/>
    <x v="31"/>
    <s v="Paul Blanck Schlossberg Schlossberg Riesling"/>
    <x v="0"/>
    <x v="1"/>
    <n v="27.99"/>
    <n v="27.99"/>
    <n v="0"/>
  </r>
  <r>
    <n v="82584"/>
    <x v="0"/>
    <x v="6"/>
    <s v="Barefoot Cellars Refresh Crisp White Spitzer Rare White Blend"/>
    <x v="52"/>
    <x v="316"/>
    <n v="2.19"/>
    <n v="2.19"/>
    <n v="514.65"/>
  </r>
  <r>
    <n v="337021"/>
    <x v="0"/>
    <x v="11"/>
    <s v="ISOLA NERO D'AVOLA"/>
    <x v="0"/>
    <x v="1"/>
    <n v="6.99"/>
    <n v="6.99"/>
    <n v="0"/>
  </r>
  <r>
    <n v="28622"/>
    <x v="1"/>
    <x v="1"/>
    <s v="BUD LT LM WATERMELON RITA 8OZ 2/12 CN"/>
    <x v="19"/>
    <x v="25"/>
    <n v="1.25"/>
    <n v="1.25"/>
    <n v="45"/>
  </r>
  <r>
    <n v="313771"/>
    <x v="0"/>
    <x v="10"/>
    <s v="Quinta das Arcas Conde Villar Rose Espadeiro"/>
    <x v="0"/>
    <x v="170"/>
    <n v="9.7899999999999991"/>
    <n v="9.7899999999999991"/>
    <n v="1116.06"/>
  </r>
  <r>
    <n v="85065"/>
    <x v="0"/>
    <x v="6"/>
    <s v="J. Lohr Riverstone Chardonnay"/>
    <x v="0"/>
    <x v="505"/>
    <n v="13.49"/>
    <n v="12.99"/>
    <n v="9976.32"/>
  </r>
  <r>
    <n v="79472"/>
    <x v="2"/>
    <x v="9"/>
    <s v="Smirnoff Citrus Twist"/>
    <x v="15"/>
    <x v="224"/>
    <n v="15.99"/>
    <n v="15.99"/>
    <n v="4685.07"/>
  </r>
  <r>
    <n v="23357"/>
    <x v="1"/>
    <x v="1"/>
    <s v="Kona Brewing Longboard Lager"/>
    <x v="5"/>
    <x v="419"/>
    <n v="1.46"/>
    <n v="1.46"/>
    <n v="440.92"/>
  </r>
  <r>
    <n v="81074"/>
    <x v="2"/>
    <x v="28"/>
    <s v="Hendrick's Gin"/>
    <x v="24"/>
    <x v="506"/>
    <n v="4.59"/>
    <n v="4.59"/>
    <n v="2955.96"/>
  </r>
  <r>
    <n v="78220"/>
    <x v="2"/>
    <x v="23"/>
    <s v="Tyrconnell Irish Single Malt Whiskey"/>
    <x v="0"/>
    <x v="130"/>
    <n v="31.99"/>
    <n v="31.99"/>
    <n v="3135.02"/>
  </r>
  <r>
    <n v="350699"/>
    <x v="3"/>
    <x v="19"/>
    <s v="Segal's Fusion Dry Red Bordeaux Blend"/>
    <x v="0"/>
    <x v="15"/>
    <n v="11.99"/>
    <n v="11.99"/>
    <n v="131.89000000000001"/>
  </r>
  <r>
    <n v="48274"/>
    <x v="0"/>
    <x v="16"/>
    <s v="PAUL HOBBS CROSSBARN P/NOIR"/>
    <x v="0"/>
    <x v="1"/>
    <n v="36.99"/>
    <n v="36.99"/>
    <n v="0"/>
  </r>
  <r>
    <n v="25495"/>
    <x v="1"/>
    <x v="1"/>
    <s v="Yuengling Light Lager"/>
    <x v="5"/>
    <x v="1"/>
    <n v="19.91"/>
    <n v="19.91"/>
    <n v="0"/>
  </r>
  <r>
    <n v="44916"/>
    <x v="0"/>
    <x v="6"/>
    <s v="A to Z Wineworks Pinot Gris"/>
    <x v="0"/>
    <x v="110"/>
    <n v="14.99"/>
    <n v="14.99"/>
    <n v="2938.04"/>
  </r>
  <r>
    <n v="320554"/>
    <x v="0"/>
    <x v="16"/>
    <s v="KENWOOD YALUPA P/NOIR"/>
    <x v="0"/>
    <x v="1"/>
    <n v="12.69"/>
    <n v="12.69"/>
    <n v="0"/>
  </r>
  <r>
    <n v="46689"/>
    <x v="3"/>
    <x v="19"/>
    <s v="GOOSE BAY VIOG"/>
    <x v="0"/>
    <x v="1"/>
    <n v="18.989999999999998"/>
    <n v="18.989999999999998"/>
    <n v="0"/>
  </r>
  <r>
    <n v="53970"/>
    <x v="2"/>
    <x v="9"/>
    <s v="Effen Vodka"/>
    <x v="0"/>
    <x v="216"/>
    <n v="23.99"/>
    <n v="23.99"/>
    <n v="4198.25"/>
  </r>
  <r>
    <n v="432822"/>
    <x v="0"/>
    <x v="21"/>
    <s v="Domaine de la Pinardiere Sur Lie Muscadet Sevre et maine Melon de Bourgogne"/>
    <x v="0"/>
    <x v="80"/>
    <n v="12.39"/>
    <n v="12.39"/>
    <n v="1338.1200000000001"/>
  </r>
  <r>
    <n v="77801"/>
    <x v="0"/>
    <x v="16"/>
    <s v="Main Street Winery Cabernet Sauvignon"/>
    <x v="0"/>
    <x v="37"/>
    <n v="7.99"/>
    <n v="7.99"/>
    <n v="143.82"/>
  </r>
  <r>
    <n v="321808"/>
    <x v="0"/>
    <x v="7"/>
    <s v="Liberty Creek Winemaker's Selection Moscato Muscat"/>
    <x v="4"/>
    <x v="83"/>
    <n v="8.99"/>
    <n v="8.99"/>
    <n v="647.28"/>
  </r>
  <r>
    <n v="74497"/>
    <x v="0"/>
    <x v="16"/>
    <s v="Livingston Cellars Reserve Merlot"/>
    <x v="4"/>
    <x v="143"/>
    <n v="8.49"/>
    <n v="8.49"/>
    <n v="738.63"/>
  </r>
  <r>
    <n v="24562"/>
    <x v="0"/>
    <x v="11"/>
    <s v="Tenute Silvio Nardi Brunello di Montalcino Sangiovese"/>
    <x v="0"/>
    <x v="5"/>
    <n v="56.99"/>
    <n v="56.99"/>
    <n v="512.91"/>
  </r>
  <r>
    <n v="41402"/>
    <x v="0"/>
    <x v="10"/>
    <s v="Adegas Gran Vinum Nessa Albarino"/>
    <x v="0"/>
    <x v="81"/>
    <n v="13.99"/>
    <n v="13.99"/>
    <n v="1273.0899999999999"/>
  </r>
  <r>
    <n v="87076"/>
    <x v="0"/>
    <x v="12"/>
    <s v="Domaine Ste. Michelle Brut Chardonnay"/>
    <x v="0"/>
    <x v="507"/>
    <n v="13.99"/>
    <n v="11.99"/>
    <n v="8440.9600000000009"/>
  </r>
  <r>
    <n v="71223"/>
    <x v="2"/>
    <x v="8"/>
    <s v="Captain Morgan Coconut Rum"/>
    <x v="0"/>
    <x v="62"/>
    <n v="15.99"/>
    <n v="15.99"/>
    <n v="511.68"/>
  </r>
  <r>
    <n v="320041"/>
    <x v="0"/>
    <x v="16"/>
    <s v="Hartley Ostini Hitching Post Hometown Pinot Noir"/>
    <x v="0"/>
    <x v="27"/>
    <n v="21.99"/>
    <n v="21.99"/>
    <n v="175.92"/>
  </r>
  <r>
    <n v="327688"/>
    <x v="0"/>
    <x v="6"/>
    <s v="Kendall Jackson Highland Estates Camelot Highlands Chardonnay"/>
    <x v="0"/>
    <x v="1"/>
    <n v="30.99"/>
    <n v="30.99"/>
    <n v="0"/>
  </r>
  <r>
    <n v="63533"/>
    <x v="0"/>
    <x v="11"/>
    <s v="Mastroberardino Mastro Campania IGT Greco"/>
    <x v="0"/>
    <x v="1"/>
    <n v="22.99"/>
    <n v="22.99"/>
    <n v="0"/>
  </r>
  <r>
    <n v="40402"/>
    <x v="0"/>
    <x v="16"/>
    <s v="HAMILTON RUSSELL P/NOIR"/>
    <x v="0"/>
    <x v="1"/>
    <n v="47.99"/>
    <n v="47.99"/>
    <n v="0"/>
  </r>
  <r>
    <n v="83550"/>
    <x v="0"/>
    <x v="16"/>
    <s v="Wente Vineyards Sandstone Merlot"/>
    <x v="0"/>
    <x v="175"/>
    <n v="18.489999999999998"/>
    <n v="16.29"/>
    <n v="4316.8499999999995"/>
  </r>
  <r>
    <n v="120588"/>
    <x v="0"/>
    <x v="16"/>
    <s v="Beaulieu Vineyard Century Cellars Merlot"/>
    <x v="0"/>
    <x v="70"/>
    <n v="6.59"/>
    <n v="4.99"/>
    <n v="329.34000000000003"/>
  </r>
  <r>
    <n v="77450"/>
    <x v="2"/>
    <x v="26"/>
    <s v="George Dickel Rye Whisky"/>
    <x v="0"/>
    <x v="205"/>
    <n v="22.99"/>
    <n v="22.99"/>
    <n v="4529.03"/>
  </r>
  <r>
    <n v="313198"/>
    <x v="2"/>
    <x v="28"/>
    <s v="Uncle Val's Gin Botanical"/>
    <x v="0"/>
    <x v="118"/>
    <n v="39.99"/>
    <n v="39.99"/>
    <n v="2719.32"/>
  </r>
  <r>
    <n v="30834"/>
    <x v="1"/>
    <x v="1"/>
    <s v="Heavy Seas Pounder Pils"/>
    <x v="8"/>
    <x v="508"/>
    <n v="1.84"/>
    <n v="1.84"/>
    <n v="1034.0800000000002"/>
  </r>
  <r>
    <n v="81135"/>
    <x v="0"/>
    <x v="21"/>
    <s v="Chevalier de Lascombes Margaux Merlot"/>
    <x v="0"/>
    <x v="0"/>
    <n v="41.99"/>
    <n v="41.99"/>
    <n v="419.90000000000003"/>
  </r>
  <r>
    <n v="71233"/>
    <x v="2"/>
    <x v="23"/>
    <s v="Tullamore D.E.W Irish Whiskey"/>
    <x v="2"/>
    <x v="509"/>
    <n v="44.99"/>
    <n v="39.99"/>
    <n v="20314.920000000002"/>
  </r>
  <r>
    <n v="32603"/>
    <x v="2"/>
    <x v="5"/>
    <s v="Villa Massa Limoncello Liqueur"/>
    <x v="0"/>
    <x v="15"/>
    <n v="23.99"/>
    <n v="23.99"/>
    <n v="263.89"/>
  </r>
  <r>
    <n v="331415"/>
    <x v="0"/>
    <x v="3"/>
    <s v="Emiliana Natura Sauvignon Blanc"/>
    <x v="0"/>
    <x v="18"/>
    <n v="10.99"/>
    <n v="10.99"/>
    <n v="505.54"/>
  </r>
  <r>
    <n v="46051"/>
    <x v="2"/>
    <x v="8"/>
    <s v="Captain Morgan Parrot Bay Passion Fruit Rum"/>
    <x v="0"/>
    <x v="5"/>
    <n v="17.989999999999998"/>
    <n v="17.989999999999998"/>
    <n v="161.91"/>
  </r>
  <r>
    <n v="81982"/>
    <x v="0"/>
    <x v="6"/>
    <s v="Sterling Vineyards Vintner's Collection Pinot Grigio"/>
    <x v="0"/>
    <x v="191"/>
    <n v="13.99"/>
    <n v="12.49"/>
    <n v="2547.96"/>
  </r>
  <r>
    <n v="62740"/>
    <x v="2"/>
    <x v="23"/>
    <s v="Jameson Original Irish Whiskey"/>
    <x v="24"/>
    <x v="510"/>
    <n v="2.79"/>
    <n v="2.79"/>
    <n v="9223.74"/>
  </r>
  <r>
    <n v="11967"/>
    <x v="0"/>
    <x v="14"/>
    <s v="Bas Armagnac Domaine Labiette Castille"/>
    <x v="0"/>
    <x v="1"/>
    <n v="38.99"/>
    <n v="38.99"/>
    <n v="0"/>
  </r>
  <r>
    <n v="24678"/>
    <x v="2"/>
    <x v="8"/>
    <s v="Don Q Gold Rum"/>
    <x v="2"/>
    <x v="55"/>
    <n v="18.489999999999998"/>
    <n v="18.489999999999998"/>
    <n v="2459.1699999999996"/>
  </r>
  <r>
    <n v="44318"/>
    <x v="0"/>
    <x v="16"/>
    <s v="Stag's Leap Wine Cellars Artemis Cabernet Sauvignon"/>
    <x v="0"/>
    <x v="251"/>
    <n v="66.989999999999995"/>
    <n v="66.989999999999995"/>
    <n v="9043.65"/>
  </r>
  <r>
    <n v="121134"/>
    <x v="0"/>
    <x v="12"/>
    <s v="Charles De Fere Reserve Blanc de Blancs Brut Methode Traditionelle Rare White Blend"/>
    <x v="0"/>
    <x v="5"/>
    <n v="14.49"/>
    <n v="14.49"/>
    <n v="130.41"/>
  </r>
  <r>
    <n v="70942"/>
    <x v="0"/>
    <x v="14"/>
    <s v="E&amp;J Peach Brandy"/>
    <x v="0"/>
    <x v="511"/>
    <n v="11.99"/>
    <n v="11.99"/>
    <n v="3632.9700000000003"/>
  </r>
  <r>
    <n v="312280"/>
    <x v="2"/>
    <x v="26"/>
    <s v="Reservoir Bourbon Whiskey"/>
    <x v="0"/>
    <x v="92"/>
    <n v="96.99"/>
    <n v="96.99"/>
    <n v="2521.7399999999998"/>
  </r>
  <r>
    <n v="28223"/>
    <x v="2"/>
    <x v="2"/>
    <s v="Johnnie Walker Black Label Blended Scotch Whiskey"/>
    <x v="2"/>
    <x v="512"/>
    <n v="72.989999999999995"/>
    <n v="64.989999999999995"/>
    <n v="52316.95"/>
  </r>
  <r>
    <n v="80259"/>
    <x v="0"/>
    <x v="20"/>
    <s v="Olney Winery Green Apple Riesling"/>
    <x v="0"/>
    <x v="44"/>
    <n v="15.99"/>
    <n v="15.99"/>
    <n v="1263.21"/>
  </r>
  <r>
    <n v="30996"/>
    <x v="0"/>
    <x v="6"/>
    <s v="Hogue Cellars Late Harvest Riesling"/>
    <x v="0"/>
    <x v="513"/>
    <n v="10.99"/>
    <n v="9.99"/>
    <n v="2717.28"/>
  </r>
  <r>
    <n v="51039"/>
    <x v="2"/>
    <x v="5"/>
    <s v="Myeongin Andong Soju"/>
    <x v="6"/>
    <x v="316"/>
    <n v="5.79"/>
    <n v="5.79"/>
    <n v="1360.65"/>
  </r>
  <r>
    <n v="23690"/>
    <x v="1"/>
    <x v="1"/>
    <s v="Evolution Lucky 7 Porter"/>
    <x v="5"/>
    <x v="514"/>
    <n v="1.67"/>
    <n v="1.67"/>
    <n v="1847.02"/>
  </r>
  <r>
    <n v="7196"/>
    <x v="1"/>
    <x v="1"/>
    <s v="Samuel Adams Hopscape Wheat Ale"/>
    <x v="5"/>
    <x v="148"/>
    <n v="1.48"/>
    <n v="1.48"/>
    <n v="408.48"/>
  </r>
  <r>
    <n v="72490"/>
    <x v="2"/>
    <x v="15"/>
    <s v="Tres Agaves Blanco Tequila"/>
    <x v="0"/>
    <x v="15"/>
    <n v="34.99"/>
    <n v="34.99"/>
    <n v="384.89000000000004"/>
  </r>
  <r>
    <n v="10869"/>
    <x v="2"/>
    <x v="5"/>
    <s v="99 Pineapples Liqueur"/>
    <x v="0"/>
    <x v="95"/>
    <n v="14.49"/>
    <n v="14.49"/>
    <n v="767.97"/>
  </r>
  <r>
    <n v="23379"/>
    <x v="1"/>
    <x v="1"/>
    <s v="Kona Pipeline Porter"/>
    <x v="5"/>
    <x v="86"/>
    <n v="1.46"/>
    <n v="1.46"/>
    <n v="113.88"/>
  </r>
  <r>
    <n v="344288"/>
    <x v="0"/>
    <x v="3"/>
    <s v="Vina San Esteban In Situ Reserva Estate Bottled Carmenere"/>
    <x v="0"/>
    <x v="1"/>
    <n v="8.59"/>
    <n v="8.59"/>
    <n v="0"/>
  </r>
  <r>
    <n v="11462"/>
    <x v="2"/>
    <x v="26"/>
    <s v="Jim Beam Double Oak Twice Barreled Bourbon Whiskey"/>
    <x v="0"/>
    <x v="276"/>
    <n v="19.690000000000001"/>
    <n v="19.690000000000001"/>
    <n v="4686.22"/>
  </r>
  <r>
    <n v="93472"/>
    <x v="1"/>
    <x v="1"/>
    <s v="Kralovskï¿½ Kruï¿½ovice Imperial Czech Premium Lager"/>
    <x v="3"/>
    <x v="1"/>
    <n v="2.56"/>
    <n v="2.56"/>
    <n v="0"/>
  </r>
  <r>
    <n v="51071"/>
    <x v="2"/>
    <x v="5"/>
    <s v="Baileys Irish Cream"/>
    <x v="15"/>
    <x v="515"/>
    <n v="29.99"/>
    <n v="29.99"/>
    <n v="14515.16"/>
  </r>
  <r>
    <n v="22624"/>
    <x v="0"/>
    <x v="11"/>
    <s v="Casarsa Estate Bottled Delle Venezie IGT Merlot"/>
    <x v="4"/>
    <x v="73"/>
    <n v="11.99"/>
    <n v="8.99"/>
    <n v="467.48"/>
  </r>
  <r>
    <n v="302365"/>
    <x v="0"/>
    <x v="3"/>
    <s v="Culitos Moscato Rose Muscat"/>
    <x v="0"/>
    <x v="92"/>
    <n v="7.49"/>
    <n v="7.49"/>
    <n v="194.74"/>
  </r>
  <r>
    <n v="37362"/>
    <x v="0"/>
    <x v="16"/>
    <s v="Elk Cove Vineyards Pinot Noir"/>
    <x v="0"/>
    <x v="1"/>
    <n v="29.99"/>
    <n v="29.99"/>
    <n v="0"/>
  </r>
  <r>
    <n v="304428"/>
    <x v="0"/>
    <x v="11"/>
    <s v="Kellerei Kaltern Caldaro Alto Adige   Sudtirol DOC Pinot Grigio"/>
    <x v="0"/>
    <x v="31"/>
    <n v="11.49"/>
    <n v="8.49"/>
    <n v="16.98"/>
  </r>
  <r>
    <n v="326982"/>
    <x v="3"/>
    <x v="19"/>
    <s v="TERRA VEGA SYR KOSHER"/>
    <x v="6"/>
    <x v="1"/>
    <n v="5.79"/>
    <n v="5.79"/>
    <n v="0"/>
  </r>
  <r>
    <n v="29297"/>
    <x v="1"/>
    <x v="1"/>
    <s v="Samuel Adams Rebel Grapefruit IPA"/>
    <x v="5"/>
    <x v="193"/>
    <n v="1.67"/>
    <n v="1.67"/>
    <n v="270.53999999999996"/>
  </r>
  <r>
    <n v="70139"/>
    <x v="2"/>
    <x v="9"/>
    <s v="Burnett's Hot Cinnamon Vodka"/>
    <x v="0"/>
    <x v="111"/>
    <n v="7.49"/>
    <n v="7.49"/>
    <n v="381.99"/>
  </r>
  <r>
    <n v="322479"/>
    <x v="0"/>
    <x v="7"/>
    <s v="Finca Sophenia Reserve Cabernet Sauvignon"/>
    <x v="0"/>
    <x v="1"/>
    <n v="16.989999999999998"/>
    <n v="16.989999999999998"/>
    <n v="0"/>
  </r>
  <r>
    <n v="23692"/>
    <x v="1"/>
    <x v="1"/>
    <s v="Evolution Exile Red Ale"/>
    <x v="5"/>
    <x v="516"/>
    <n v="1.57"/>
    <n v="1.57"/>
    <n v="1234.02"/>
  </r>
  <r>
    <n v="366870"/>
    <x v="0"/>
    <x v="22"/>
    <s v="Black Forest Girl Pinot Noir"/>
    <x v="0"/>
    <x v="0"/>
    <n v="9.7899999999999991"/>
    <n v="9.7899999999999991"/>
    <n v="97.899999999999991"/>
  </r>
  <r>
    <n v="43648"/>
    <x v="2"/>
    <x v="15"/>
    <s v="Cabo Wabo Tequila Reposado"/>
    <x v="0"/>
    <x v="53"/>
    <n v="37.99"/>
    <n v="37.99"/>
    <n v="7560.01"/>
  </r>
  <r>
    <n v="47445"/>
    <x v="2"/>
    <x v="9"/>
    <s v="Vincent Van Gogh Acai Blueberry Vodka"/>
    <x v="0"/>
    <x v="11"/>
    <n v="29.99"/>
    <n v="28.59"/>
    <n v="686.16"/>
  </r>
  <r>
    <n v="74772"/>
    <x v="2"/>
    <x v="2"/>
    <s v="Dalmore 12 Year Old Single Malt Scotch Whiskey"/>
    <x v="0"/>
    <x v="194"/>
    <n v="65.989999999999995"/>
    <n v="64.09"/>
    <n v="6985.81"/>
  </r>
  <r>
    <n v="83624"/>
    <x v="0"/>
    <x v="25"/>
    <s v="Fisheye Moscato Muscat"/>
    <x v="0"/>
    <x v="26"/>
    <n v="5.79"/>
    <n v="3.99"/>
    <n v="11.97"/>
  </r>
  <r>
    <n v="91375"/>
    <x v="1"/>
    <x v="1"/>
    <s v="PRESIDENTE 2/12 NR"/>
    <x v="5"/>
    <x v="1"/>
    <n v="1.25"/>
    <n v="1.25"/>
    <n v="0"/>
  </r>
  <r>
    <n v="68071"/>
    <x v="0"/>
    <x v="16"/>
    <s v="Louis M. Martini Alexander Valley Cabernet Sauvignon"/>
    <x v="0"/>
    <x v="324"/>
    <n v="25.99"/>
    <n v="25.99"/>
    <n v="6939.33"/>
  </r>
  <r>
    <n v="80080"/>
    <x v="0"/>
    <x v="17"/>
    <s v="Gambarelli &amp; Davitto Private Stock Marsala Grillo"/>
    <x v="0"/>
    <x v="35"/>
    <n v="5.29"/>
    <n v="3.49"/>
    <n v="129.13"/>
  </r>
  <r>
    <n v="78085"/>
    <x v="0"/>
    <x v="25"/>
    <s v="Fisheye Pinot Grigio"/>
    <x v="4"/>
    <x v="263"/>
    <n v="10.79"/>
    <n v="10.79"/>
    <n v="2611.1799999999998"/>
  </r>
  <r>
    <n v="24462"/>
    <x v="1"/>
    <x v="1"/>
    <s v="LINDEMANS BEER GIFT PACK 6/2PK"/>
    <x v="5"/>
    <x v="1"/>
    <n v="6.54"/>
    <n v="6.54"/>
    <n v="0"/>
  </r>
  <r>
    <n v="44486"/>
    <x v="2"/>
    <x v="5"/>
    <s v="Hiram Walker Pumpkin Spice Liqueur"/>
    <x v="0"/>
    <x v="21"/>
    <n v="9.49"/>
    <n v="9.49"/>
    <n v="284.7"/>
  </r>
  <r>
    <n v="47139"/>
    <x v="2"/>
    <x v="5"/>
    <s v="Southern Comfort American Whiskey 100 Proof"/>
    <x v="0"/>
    <x v="326"/>
    <n v="15.99"/>
    <n v="15.99"/>
    <n v="3661.71"/>
  </r>
  <r>
    <n v="43768"/>
    <x v="2"/>
    <x v="2"/>
    <s v="Oban Limited Edition 18 Year Old Limited Edition Single Malt Scotch Whiskey"/>
    <x v="0"/>
    <x v="1"/>
    <n v="103.99"/>
    <n v="103.99"/>
    <n v="0"/>
  </r>
  <r>
    <n v="70808"/>
    <x v="2"/>
    <x v="26"/>
    <s v="WhistlePig Old World Sauternes Finish"/>
    <x v="0"/>
    <x v="39"/>
    <n v="138.99"/>
    <n v="138.99"/>
    <n v="9034.35"/>
  </r>
  <r>
    <n v="23252"/>
    <x v="1"/>
    <x v="1"/>
    <s v="Hitachino Nest Espresso Stout"/>
    <x v="10"/>
    <x v="61"/>
    <n v="4.88"/>
    <n v="4.88"/>
    <n v="107.36"/>
  </r>
  <r>
    <n v="46469"/>
    <x v="0"/>
    <x v="11"/>
    <s v="Umberto Fiore Moscato d'Asti Muscat Blanc a Petits Grains"/>
    <x v="0"/>
    <x v="95"/>
    <n v="12.99"/>
    <n v="12.99"/>
    <n v="688.47"/>
  </r>
  <r>
    <n v="71730"/>
    <x v="0"/>
    <x v="11"/>
    <s v="Tenuta di Nozzole Riserva Chianti Classico Chianti Blend"/>
    <x v="0"/>
    <x v="285"/>
    <n v="21.99"/>
    <n v="21.19"/>
    <n v="5509.4000000000005"/>
  </r>
  <r>
    <n v="79669"/>
    <x v="0"/>
    <x v="17"/>
    <s v="Martini &amp; Rossi Vermouth Extra Dry White Blend"/>
    <x v="6"/>
    <x v="517"/>
    <n v="6.59"/>
    <n v="6.59"/>
    <n v="3156.61"/>
  </r>
  <r>
    <n v="310021"/>
    <x v="0"/>
    <x v="3"/>
    <s v="Vina Ravanal Alma Brava Private Reserve Merlot"/>
    <x v="0"/>
    <x v="1"/>
    <n v="12.99"/>
    <n v="12.99"/>
    <n v="0"/>
  </r>
  <r>
    <n v="169765"/>
    <x v="0"/>
    <x v="6"/>
    <s v="Cartlidge &amp; Browne Chardonnay"/>
    <x v="0"/>
    <x v="21"/>
    <n v="10.99"/>
    <n v="8.49"/>
    <n v="254.70000000000002"/>
  </r>
  <r>
    <n v="79414"/>
    <x v="2"/>
    <x v="5"/>
    <s v="St. Germain Eldeflower Liqueur"/>
    <x v="0"/>
    <x v="26"/>
    <n v="35.99"/>
    <n v="35.99"/>
    <n v="107.97"/>
  </r>
  <r>
    <n v="48497"/>
    <x v="0"/>
    <x v="16"/>
    <s v="Dolce Winery Late Harvest Semillon"/>
    <x v="6"/>
    <x v="31"/>
    <n v="65.989999999999995"/>
    <n v="65.989999999999995"/>
    <n v="131.97999999999999"/>
  </r>
  <r>
    <n v="342307"/>
    <x v="3"/>
    <x v="19"/>
    <s v="Psagot Rose Jerusalem Mountain Vineyards Rare Rose Blend"/>
    <x v="0"/>
    <x v="48"/>
    <n v="16.989999999999998"/>
    <n v="16.989999999999998"/>
    <n v="67.959999999999994"/>
  </r>
  <r>
    <n v="427129"/>
    <x v="0"/>
    <x v="22"/>
    <s v="Moselland Black Cat Zeller Schwarze Katz Riesling"/>
    <x v="7"/>
    <x v="49"/>
    <n v="14.49"/>
    <n v="14.49"/>
    <n v="202.86"/>
  </r>
  <r>
    <n v="30163"/>
    <x v="0"/>
    <x v="16"/>
    <s v="Fess Parker Rodney's Vineyard Syrah"/>
    <x v="0"/>
    <x v="31"/>
    <n v="36.99"/>
    <n v="36.99"/>
    <n v="73.98"/>
  </r>
  <r>
    <n v="71393"/>
    <x v="2"/>
    <x v="9"/>
    <s v="Ciroc Coconut Vodka"/>
    <x v="0"/>
    <x v="402"/>
    <n v="29.99"/>
    <n v="29.99"/>
    <n v="8217.26"/>
  </r>
  <r>
    <n v="70971"/>
    <x v="0"/>
    <x v="16"/>
    <s v="Seghesio Family Vineyards Old Vines Zinfandel"/>
    <x v="0"/>
    <x v="42"/>
    <n v="41.99"/>
    <n v="41.99"/>
    <n v="209.95000000000002"/>
  </r>
  <r>
    <n v="312895"/>
    <x v="0"/>
    <x v="16"/>
    <s v="Save Me"/>
    <x v="0"/>
    <x v="171"/>
    <n v="10.79"/>
    <n v="9.7899999999999991"/>
    <n v="1448.9199999999998"/>
  </r>
  <r>
    <n v="83429"/>
    <x v="0"/>
    <x v="16"/>
    <s v="Livingston Cellars Reserve Cabernet Sauvignon"/>
    <x v="4"/>
    <x v="75"/>
    <n v="8.49"/>
    <n v="8.49"/>
    <n v="865.98"/>
  </r>
  <r>
    <n v="339614"/>
    <x v="0"/>
    <x v="11"/>
    <s v="Massivo Brunello di Montalcino DOCG Red Blend"/>
    <x v="0"/>
    <x v="7"/>
    <n v="42.99"/>
    <n v="42.99"/>
    <n v="257.94"/>
  </r>
  <r>
    <n v="435864"/>
    <x v="0"/>
    <x v="12"/>
    <s v="Lamberti Extra Dry Prosecco Glera"/>
    <x v="0"/>
    <x v="63"/>
    <n v="13.49"/>
    <n v="13.49"/>
    <n v="984.77"/>
  </r>
  <r>
    <n v="436062"/>
    <x v="0"/>
    <x v="10"/>
    <s v="Casa Santos Lima LAB Portuguese Red Blend"/>
    <x v="0"/>
    <x v="364"/>
    <n v="6.99"/>
    <n v="6.99"/>
    <n v="1782.45"/>
  </r>
  <r>
    <n v="11819"/>
    <x v="2"/>
    <x v="5"/>
    <s v="Amarula Cream Liqueur"/>
    <x v="0"/>
    <x v="330"/>
    <n v="19.989999999999998"/>
    <n v="19.989999999999998"/>
    <n v="9515.24"/>
  </r>
  <r>
    <n v="190136"/>
    <x v="0"/>
    <x v="3"/>
    <s v="Juan Ramon Lozano Mars and Venus Chardonnay"/>
    <x v="0"/>
    <x v="42"/>
    <n v="6.79"/>
    <n v="6.79"/>
    <n v="33.950000000000003"/>
  </r>
  <r>
    <n v="82295"/>
    <x v="0"/>
    <x v="6"/>
    <s v="Rodney Strong Estate Vineyards Chardonnay"/>
    <x v="0"/>
    <x v="468"/>
    <n v="18.989999999999998"/>
    <n v="15.99"/>
    <n v="4253.34"/>
  </r>
  <r>
    <n v="336865"/>
    <x v="0"/>
    <x v="16"/>
    <s v="Josh Cellars Legacy Rare Red Blend"/>
    <x v="0"/>
    <x v="132"/>
    <n v="13.99"/>
    <n v="13.99"/>
    <n v="3847.25"/>
  </r>
  <r>
    <n v="72389"/>
    <x v="0"/>
    <x v="25"/>
    <s v="Jacob's Creek Classic Chardonnay"/>
    <x v="0"/>
    <x v="381"/>
    <n v="8.99"/>
    <n v="8.99"/>
    <n v="2993.67"/>
  </r>
  <r>
    <n v="72669"/>
    <x v="2"/>
    <x v="9"/>
    <s v="Skyy Infusion Pineapple Vodka"/>
    <x v="0"/>
    <x v="177"/>
    <n v="14.49"/>
    <n v="14.49"/>
    <n v="1637.3700000000001"/>
  </r>
  <r>
    <n v="23886"/>
    <x v="1"/>
    <x v="1"/>
    <s v="Heineken Lager Beer"/>
    <x v="5"/>
    <x v="352"/>
    <n v="33.99"/>
    <n v="33.99"/>
    <n v="11624.58"/>
  </r>
  <r>
    <n v="84247"/>
    <x v="0"/>
    <x v="6"/>
    <s v="Sutter Home Winery Chenin Blanc"/>
    <x v="0"/>
    <x v="105"/>
    <n v="6.99"/>
    <n v="6.99"/>
    <n v="1090.44"/>
  </r>
  <r>
    <n v="32417"/>
    <x v="2"/>
    <x v="23"/>
    <s v="Redbreast Aged 12 Year Old Single Pot Still Irish Whiske"/>
    <x v="0"/>
    <x v="331"/>
    <n v="51.99"/>
    <n v="51.99"/>
    <n v="10553.970000000001"/>
  </r>
  <r>
    <n v="80451"/>
    <x v="0"/>
    <x v="6"/>
    <s v="Beaulieu Vineyard Coastal Estates Pinot Grigio"/>
    <x v="4"/>
    <x v="28"/>
    <n v="13.69"/>
    <n v="13.39"/>
    <n v="160.68"/>
  </r>
  <r>
    <n v="326422"/>
    <x v="2"/>
    <x v="26"/>
    <s v="Koval Single Barrel Rye Whiskey"/>
    <x v="0"/>
    <x v="0"/>
    <n v="49.99"/>
    <n v="49.99"/>
    <n v="499.90000000000003"/>
  </r>
  <r>
    <n v="23325"/>
    <x v="1"/>
    <x v="1"/>
    <s v="Golden Pheasant Lager"/>
    <x v="3"/>
    <x v="26"/>
    <n v="2.5499999999999998"/>
    <n v="2.5499999999999998"/>
    <n v="7.6499999999999995"/>
  </r>
  <r>
    <n v="80952"/>
    <x v="0"/>
    <x v="20"/>
    <s v="Gallo Family Vineyards / Gallo of Sonoma Sweet Pineapple White Blend"/>
    <x v="4"/>
    <x v="12"/>
    <n v="9.99"/>
    <n v="9.99"/>
    <n v="209.79"/>
  </r>
  <r>
    <n v="37613"/>
    <x v="2"/>
    <x v="9"/>
    <s v="Stolichnaya Razberiï¿½"/>
    <x v="15"/>
    <x v="485"/>
    <n v="27.99"/>
    <n v="27.99"/>
    <n v="6829.5599999999995"/>
  </r>
  <r>
    <n v="79529"/>
    <x v="0"/>
    <x v="17"/>
    <s v="Martini &amp; Rossi Sweet Vermouth Rosso Red Blend"/>
    <x v="4"/>
    <x v="342"/>
    <n v="16.989999999999998"/>
    <n v="16.989999999999998"/>
    <n v="4230.5099999999993"/>
  </r>
  <r>
    <n v="96628"/>
    <x v="1"/>
    <x v="1"/>
    <s v="Tsingtao Lager"/>
    <x v="5"/>
    <x v="518"/>
    <n v="1.67"/>
    <n v="1.67"/>
    <n v="2154.2999999999997"/>
  </r>
  <r>
    <n v="333501"/>
    <x v="0"/>
    <x v="10"/>
    <s v="Casa Santos Lima LAB Portuguese Red Blend"/>
    <x v="23"/>
    <x v="64"/>
    <n v="20.99"/>
    <n v="20.99"/>
    <n v="881.57999999999993"/>
  </r>
  <r>
    <n v="31294"/>
    <x v="0"/>
    <x v="0"/>
    <s v="Stellar Winery Live A Little Really Ravishing Red Shiraz"/>
    <x v="0"/>
    <x v="0"/>
    <n v="7.99"/>
    <n v="5.99"/>
    <n v="59.900000000000006"/>
  </r>
  <r>
    <n v="340443"/>
    <x v="0"/>
    <x v="16"/>
    <s v="Z Alexander Brown Uncaged Pinot Noir"/>
    <x v="0"/>
    <x v="181"/>
    <n v="15.49"/>
    <n v="15.49"/>
    <n v="1332.14"/>
  </r>
  <r>
    <n v="70075"/>
    <x v="2"/>
    <x v="9"/>
    <s v="Pinnacle Coconut Vodka"/>
    <x v="0"/>
    <x v="46"/>
    <n v="10.79"/>
    <n v="10.79"/>
    <n v="604.24"/>
  </r>
  <r>
    <n v="60437"/>
    <x v="0"/>
    <x v="21"/>
    <s v="Chateau Bonfort Montagne Saint Emilion Cabernet Sauvignon"/>
    <x v="0"/>
    <x v="441"/>
    <n v="17.489999999999998"/>
    <n v="17.489999999999998"/>
    <n v="5194.53"/>
  </r>
  <r>
    <n v="25896"/>
    <x v="1"/>
    <x v="1"/>
    <s v="Weihenstephaner Pilsner"/>
    <x v="10"/>
    <x v="37"/>
    <n v="2.23"/>
    <n v="2.23"/>
    <n v="40.14"/>
  </r>
  <r>
    <n v="302401"/>
    <x v="0"/>
    <x v="16"/>
    <s v="Rubus Old Vine Zinfandel"/>
    <x v="0"/>
    <x v="45"/>
    <n v="11.49"/>
    <n v="8.49"/>
    <n v="365.07"/>
  </r>
  <r>
    <n v="81704"/>
    <x v="0"/>
    <x v="12"/>
    <s v="Barefoot Cellars Bubbly Pinot Grigio"/>
    <x v="0"/>
    <x v="316"/>
    <n v="10.79"/>
    <n v="10.79"/>
    <n v="2535.6499999999996"/>
  </r>
  <r>
    <n v="72435"/>
    <x v="0"/>
    <x v="25"/>
    <s v="Jacob's Creek Classic Shiraz"/>
    <x v="0"/>
    <x v="383"/>
    <n v="8.99"/>
    <n v="8.99"/>
    <n v="2894.78"/>
  </r>
  <r>
    <n v="24045"/>
    <x v="1"/>
    <x v="1"/>
    <s v="GEARY'S LONDON PORTER   NR"/>
    <x v="5"/>
    <x v="1"/>
    <n v="1.93"/>
    <n v="1.93"/>
    <n v="0"/>
  </r>
  <r>
    <n v="74927"/>
    <x v="2"/>
    <x v="26"/>
    <s v="Woodford Distillers Select Montgomery County Cask A Reserve Kentucky  Straight Bourbon Whiskey"/>
    <x v="15"/>
    <x v="47"/>
    <n v="56.99"/>
    <n v="56.99"/>
    <n v="1994.65"/>
  </r>
  <r>
    <n v="336520"/>
    <x v="0"/>
    <x v="6"/>
    <s v="Union Wine Company Underwood Pinot Gris"/>
    <x v="0"/>
    <x v="1"/>
    <n v="16.489999999999998"/>
    <n v="16.489999999999998"/>
    <n v="0"/>
  </r>
  <r>
    <n v="38580"/>
    <x v="2"/>
    <x v="8"/>
    <s v="Captain Morgan Original Spiced Rum"/>
    <x v="2"/>
    <x v="519"/>
    <n v="26.99"/>
    <n v="23.99"/>
    <n v="28044.309999999998"/>
  </r>
  <r>
    <n v="28231"/>
    <x v="2"/>
    <x v="2"/>
    <s v="Johnnie Walker Red Label Scotch Whiskey"/>
    <x v="2"/>
    <x v="520"/>
    <n v="39.99"/>
    <n v="39.99"/>
    <n v="28992.75"/>
  </r>
  <r>
    <n v="26751"/>
    <x v="2"/>
    <x v="26"/>
    <s v="Jack Daniel's Old No. 7 Black Label Tennesse Sour Mash Whiskey"/>
    <x v="35"/>
    <x v="521"/>
    <n v="8.2899999999999991"/>
    <n v="8.2899999999999991"/>
    <n v="7021.6299999999992"/>
  </r>
  <r>
    <n v="70660"/>
    <x v="0"/>
    <x v="14"/>
    <s v="Marani Chacha Rkatsiteli Grappa"/>
    <x v="0"/>
    <x v="24"/>
    <n v="21.99"/>
    <n v="21.99"/>
    <n v="747.66"/>
  </r>
  <r>
    <n v="313686"/>
    <x v="0"/>
    <x v="21"/>
    <s v="Les Vignerons Corsicans Island Girls of Corsica Pinot Noir"/>
    <x v="0"/>
    <x v="1"/>
    <n v="7.79"/>
    <n v="7.79"/>
    <n v="0"/>
  </r>
  <r>
    <n v="342240"/>
    <x v="2"/>
    <x v="8"/>
    <s v="Santiago Queirolo Pisco Queirolo"/>
    <x v="0"/>
    <x v="138"/>
    <n v="20.99"/>
    <n v="20.99"/>
    <n v="1154.4499999999998"/>
  </r>
  <r>
    <n v="317193"/>
    <x v="0"/>
    <x v="16"/>
    <s v="Michael David Vineyards Ancient Vine Bechthold Vineyard Cinsault"/>
    <x v="0"/>
    <x v="48"/>
    <n v="28.99"/>
    <n v="28.99"/>
    <n v="115.96"/>
  </r>
  <r>
    <n v="402079"/>
    <x v="0"/>
    <x v="6"/>
    <s v="Tangent Paragon Vineyard Sauvignon Blanc"/>
    <x v="0"/>
    <x v="15"/>
    <n v="11.99"/>
    <n v="8.49"/>
    <n v="93.39"/>
  </r>
  <r>
    <n v="311369"/>
    <x v="0"/>
    <x v="16"/>
    <s v="HandCraft Artisan Collection Dark Red Rare Red Blend"/>
    <x v="0"/>
    <x v="145"/>
    <n v="12.49"/>
    <n v="7.99"/>
    <n v="1454.18"/>
  </r>
  <r>
    <n v="65072"/>
    <x v="0"/>
    <x v="22"/>
    <s v="Blue Nun Authentic White Rare White Blend"/>
    <x v="0"/>
    <x v="361"/>
    <n v="8.99"/>
    <n v="8.99"/>
    <n v="1654.16"/>
  </r>
  <r>
    <n v="413305"/>
    <x v="0"/>
    <x v="11"/>
    <s v="Grifone Riserva Romagna Sangiovese"/>
    <x v="0"/>
    <x v="38"/>
    <n v="9.7899999999999991"/>
    <n v="9.7899999999999991"/>
    <n v="469.91999999999996"/>
  </r>
  <r>
    <n v="339972"/>
    <x v="0"/>
    <x v="16"/>
    <s v="Freemark Abbey Fiftieth Reserve Bordeaux Blend"/>
    <x v="0"/>
    <x v="23"/>
    <n v="61.99"/>
    <n v="61.99"/>
    <n v="991.84"/>
  </r>
  <r>
    <n v="325165"/>
    <x v="0"/>
    <x v="16"/>
    <s v="Matchbox Food Group Tenth Anniversary Zinfandel"/>
    <x v="0"/>
    <x v="1"/>
    <n v="14.49"/>
    <n v="14.49"/>
    <n v="0"/>
  </r>
  <r>
    <n v="312851"/>
    <x v="0"/>
    <x v="11"/>
    <s v="Wilhelm Walch Prendo Alto Adige   Sudtirol Pinot Noir"/>
    <x v="0"/>
    <x v="1"/>
    <n v="15.99"/>
    <n v="15.99"/>
    <n v="0"/>
  </r>
  <r>
    <n v="429953"/>
    <x v="0"/>
    <x v="6"/>
    <s v="Elizabeth Spencer Sauvignon Blanc"/>
    <x v="0"/>
    <x v="22"/>
    <n v="17.489999999999998"/>
    <n v="17.489999999999998"/>
    <n v="542.18999999999994"/>
  </r>
  <r>
    <n v="340957"/>
    <x v="0"/>
    <x v="16"/>
    <s v="Mark West Black Pinot Noir"/>
    <x v="0"/>
    <x v="355"/>
    <n v="11.99"/>
    <n v="11.99"/>
    <n v="5047.79"/>
  </r>
  <r>
    <n v="76319"/>
    <x v="2"/>
    <x v="26"/>
    <s v="Jefferson's Reserve Old Rum Cask Finish Kentucky Straight Bourbon Whiskey"/>
    <x v="0"/>
    <x v="74"/>
    <n v="94.99"/>
    <n v="94.99"/>
    <n v="7789.1799999999994"/>
  </r>
  <r>
    <n v="76129"/>
    <x v="2"/>
    <x v="26"/>
    <s v="Jefferson's Reserve Chef Collaboration Blended Straight Bourbon Whiskey"/>
    <x v="0"/>
    <x v="167"/>
    <n v="52.99"/>
    <n v="52.99"/>
    <n v="6676.7400000000007"/>
  </r>
  <r>
    <n v="24505"/>
    <x v="1"/>
    <x v="1"/>
    <s v="Wexford Irish Cream Ale"/>
    <x v="29"/>
    <x v="1"/>
    <n v="2.7"/>
    <n v="2.7"/>
    <n v="0"/>
  </r>
  <r>
    <n v="71261"/>
    <x v="2"/>
    <x v="15"/>
    <s v="Sauza Blue Silver Tequila"/>
    <x v="15"/>
    <x v="367"/>
    <n v="18.989999999999998"/>
    <n v="18.989999999999998"/>
    <n v="5317.2"/>
  </r>
  <r>
    <n v="43050"/>
    <x v="0"/>
    <x v="16"/>
    <s v="Northstar Merlot"/>
    <x v="0"/>
    <x v="0"/>
    <n v="41.99"/>
    <n v="41.99"/>
    <n v="419.90000000000003"/>
  </r>
  <r>
    <n v="96709"/>
    <x v="1"/>
    <x v="1"/>
    <s v="Pilsener of El Salvador"/>
    <x v="5"/>
    <x v="193"/>
    <n v="1.1499999999999999"/>
    <n v="1.1499999999999999"/>
    <n v="186.29999999999998"/>
  </r>
  <r>
    <n v="38032"/>
    <x v="2"/>
    <x v="8"/>
    <s v="Bacardi Gold Rum"/>
    <x v="0"/>
    <x v="199"/>
    <n v="11.99"/>
    <n v="9.99"/>
    <n v="7292.7"/>
  </r>
  <r>
    <n v="78668"/>
    <x v="2"/>
    <x v="15"/>
    <s v="Casa Noble Anejo"/>
    <x v="0"/>
    <x v="254"/>
    <n v="53.99"/>
    <n v="53.99"/>
    <n v="7072.6900000000005"/>
  </r>
  <r>
    <n v="86169"/>
    <x v="0"/>
    <x v="6"/>
    <s v="Woodbridge Sauvignon Blanc"/>
    <x v="0"/>
    <x v="261"/>
    <n v="7.69"/>
    <n v="7.69"/>
    <n v="2191.65"/>
  </r>
  <r>
    <n v="80683"/>
    <x v="0"/>
    <x v="17"/>
    <s v="Sheffield Cellars Cream Sherry"/>
    <x v="4"/>
    <x v="141"/>
    <n v="11.99"/>
    <n v="11.99"/>
    <n v="1103.08"/>
  </r>
  <r>
    <n v="45409"/>
    <x v="0"/>
    <x v="4"/>
    <s v="Easley Regal Tej Honey Wine"/>
    <x v="0"/>
    <x v="307"/>
    <n v="9.7899999999999991"/>
    <n v="9.7899999999999991"/>
    <n v="1223.75"/>
  </r>
  <r>
    <n v="188638"/>
    <x v="0"/>
    <x v="16"/>
    <s v="Castle Rock Winery Merlot"/>
    <x v="0"/>
    <x v="68"/>
    <n v="12.99"/>
    <n v="12.99"/>
    <n v="818.37"/>
  </r>
  <r>
    <n v="10907"/>
    <x v="2"/>
    <x v="26"/>
    <s v="Sagamore Rye American Whiskey"/>
    <x v="0"/>
    <x v="304"/>
    <n v="39.99"/>
    <n v="39.99"/>
    <n v="11357.16"/>
  </r>
  <r>
    <n v="10241"/>
    <x v="1"/>
    <x v="1"/>
    <s v="ECLIPSE WR HWB EC VARIETY 22.0Z"/>
    <x v="1"/>
    <x v="1"/>
    <n v="28.52"/>
    <n v="28.52"/>
    <n v="0"/>
  </r>
  <r>
    <n v="8095"/>
    <x v="1"/>
    <x v="1"/>
    <s v="OUD BEERSEL KRIEK (CHERRY) NR"/>
    <x v="30"/>
    <x v="1"/>
    <n v="7.77"/>
    <n v="7.77"/>
    <n v="0"/>
  </r>
  <r>
    <n v="340441"/>
    <x v="0"/>
    <x v="16"/>
    <s v="Z Alexander Brown Uncaged Rare Red Blend"/>
    <x v="0"/>
    <x v="54"/>
    <n v="16.39"/>
    <n v="14.59"/>
    <n v="1225.56"/>
  </r>
  <r>
    <n v="309214"/>
    <x v="2"/>
    <x v="13"/>
    <s v="Sandy Bottom Sparkling Rum Cocktail"/>
    <x v="35"/>
    <x v="522"/>
    <n v="5.49"/>
    <n v="5.49"/>
    <n v="1855.6200000000001"/>
  </r>
  <r>
    <n v="71072"/>
    <x v="0"/>
    <x v="11"/>
    <s v="Ruffino Chianti DOCG Chianti Blend"/>
    <x v="0"/>
    <x v="423"/>
    <n v="9.7899999999999991"/>
    <n v="9.7899999999999991"/>
    <n v="3103.43"/>
  </r>
  <r>
    <n v="30538"/>
    <x v="2"/>
    <x v="28"/>
    <s v="Seagram's Extra Dry Gin"/>
    <x v="0"/>
    <x v="276"/>
    <n v="13.49"/>
    <n v="13.49"/>
    <n v="3210.62"/>
  </r>
  <r>
    <n v="75562"/>
    <x v="2"/>
    <x v="2"/>
    <s v="Ladyburn 42 Year Old Single Malt Scotch Whiskey"/>
    <x v="0"/>
    <x v="41"/>
    <n v="1749.99"/>
    <n v="1749.99"/>
    <n v="1749.99"/>
  </r>
  <r>
    <n v="88161"/>
    <x v="0"/>
    <x v="16"/>
    <s v="Round Hill Cabernet Sauvignon"/>
    <x v="0"/>
    <x v="1"/>
    <n v="8.99"/>
    <n v="8.99"/>
    <n v="0"/>
  </r>
  <r>
    <n v="17515"/>
    <x v="0"/>
    <x v="12"/>
    <s v="Saint Hilaire Brut Estate Bottled Blanquette de Limoux Mauzac"/>
    <x v="0"/>
    <x v="523"/>
    <n v="12.69"/>
    <n v="12.69"/>
    <n v="4441.5"/>
  </r>
  <r>
    <n v="81558"/>
    <x v="0"/>
    <x v="6"/>
    <s v="Almaden Mountain White Chablis Pinot Grigio"/>
    <x v="36"/>
    <x v="143"/>
    <n v="19.690000000000001"/>
    <n v="19.690000000000001"/>
    <n v="1713.0300000000002"/>
  </r>
  <r>
    <n v="316936"/>
    <x v="0"/>
    <x v="4"/>
    <s v="AVIA SAUV BLANC"/>
    <x v="0"/>
    <x v="1"/>
    <n v="5.79"/>
    <n v="5.79"/>
    <n v="0"/>
  </r>
  <r>
    <n v="84178"/>
    <x v="0"/>
    <x v="16"/>
    <s v="Francis Ford Coppola Diamond Collection Scarlet Label Red Blend"/>
    <x v="0"/>
    <x v="246"/>
    <n v="16.489999999999998"/>
    <n v="15.69"/>
    <n v="3781.29"/>
  </r>
  <r>
    <n v="33596"/>
    <x v="0"/>
    <x v="6"/>
    <s v="Rex Goliath The Legend The Giant 47 Pound Rooster Pinot Grigio"/>
    <x v="0"/>
    <x v="48"/>
    <n v="7.79"/>
    <n v="5.49"/>
    <n v="21.96"/>
  </r>
  <r>
    <n v="35289"/>
    <x v="2"/>
    <x v="9"/>
    <s v="Smirnoff Vodka 80 Proof"/>
    <x v="35"/>
    <x v="524"/>
    <n v="3.99"/>
    <n v="3.99"/>
    <n v="6687.2400000000007"/>
  </r>
  <r>
    <n v="80182"/>
    <x v="0"/>
    <x v="25"/>
    <s v="Rosemount Estate Diamond Label Pinot Grigio"/>
    <x v="0"/>
    <x v="49"/>
    <n v="9.99"/>
    <n v="6.49"/>
    <n v="90.86"/>
  </r>
  <r>
    <n v="95745"/>
    <x v="1"/>
    <x v="1"/>
    <s v="Dogfish Head 60 Minute IPA"/>
    <x v="5"/>
    <x v="525"/>
    <n v="1.84"/>
    <n v="1.84"/>
    <n v="6292.8"/>
  </r>
  <r>
    <n v="48369"/>
    <x v="2"/>
    <x v="30"/>
    <s v="Crown Royal Black"/>
    <x v="24"/>
    <x v="2"/>
    <n v="3.49"/>
    <n v="3.49"/>
    <n v="624.71"/>
  </r>
  <r>
    <n v="296889"/>
    <x v="0"/>
    <x v="16"/>
    <s v="Caymus Special Selection Cabernet Sauvignon"/>
    <x v="0"/>
    <x v="18"/>
    <n v="174.99"/>
    <n v="174.99"/>
    <n v="8049.5400000000009"/>
  </r>
  <r>
    <n v="348782"/>
    <x v="0"/>
    <x v="11"/>
    <s v="Adesso Cagnina di Romagna Refosco"/>
    <x v="0"/>
    <x v="304"/>
    <n v="14.99"/>
    <n v="14.99"/>
    <n v="4257.16"/>
  </r>
  <r>
    <n v="342118"/>
    <x v="2"/>
    <x v="9"/>
    <s v="Belvedere Peach Nectar Vodka"/>
    <x v="0"/>
    <x v="86"/>
    <n v="30.99"/>
    <n v="30.99"/>
    <n v="2417.2199999999998"/>
  </r>
  <r>
    <n v="31275"/>
    <x v="0"/>
    <x v="14"/>
    <s v="Remy Martin VSOP Cognac"/>
    <x v="6"/>
    <x v="55"/>
    <n v="29.99"/>
    <n v="27.99"/>
    <n v="3722.6699999999996"/>
  </r>
  <r>
    <n v="300096"/>
    <x v="0"/>
    <x v="16"/>
    <s v="Duckhorn Vineyards Decoy Pinot Noir"/>
    <x v="0"/>
    <x v="246"/>
    <n v="22.99"/>
    <n v="19.989999999999998"/>
    <n v="4817.5899999999992"/>
  </r>
  <r>
    <n v="46663"/>
    <x v="2"/>
    <x v="5"/>
    <s v="La Diablada Pisco"/>
    <x v="0"/>
    <x v="141"/>
    <n v="31.99"/>
    <n v="31.99"/>
    <n v="2943.08"/>
  </r>
  <r>
    <n v="38229"/>
    <x v="2"/>
    <x v="8"/>
    <s v="Ron Pablo Imported West Indies Rum"/>
    <x v="2"/>
    <x v="77"/>
    <n v="12.29"/>
    <n v="12.29"/>
    <n v="1093.81"/>
  </r>
  <r>
    <n v="333862"/>
    <x v="0"/>
    <x v="16"/>
    <s v="Penner Ash Rubeo Rare Red Blend"/>
    <x v="0"/>
    <x v="11"/>
    <n v="21.99"/>
    <n v="21.99"/>
    <n v="527.76"/>
  </r>
  <r>
    <n v="340703"/>
    <x v="0"/>
    <x v="11"/>
    <s v="Art of Earth Organic Terre Siciliane IGT Pinot Grigio"/>
    <x v="0"/>
    <x v="1"/>
    <n v="7.49"/>
    <n v="5.49"/>
    <n v="0"/>
  </r>
  <r>
    <n v="70149"/>
    <x v="0"/>
    <x v="17"/>
    <s v="Lillet Aperitif White"/>
    <x v="0"/>
    <x v="208"/>
    <n v="20.99"/>
    <n v="20.99"/>
    <n v="5415.4199999999992"/>
  </r>
  <r>
    <n v="79421"/>
    <x v="0"/>
    <x v="12"/>
    <s v="Freixenet Cordon Negro Brut Metodo Tradicional Cava Blend"/>
    <x v="20"/>
    <x v="526"/>
    <n v="3.39"/>
    <n v="3.39"/>
    <n v="2549.2800000000002"/>
  </r>
  <r>
    <n v="12671"/>
    <x v="2"/>
    <x v="26"/>
    <s v="Rebel Yell Kentucky Straight Bourbon Whiskey"/>
    <x v="0"/>
    <x v="88"/>
    <n v="14.49"/>
    <n v="14.49"/>
    <n v="883.89"/>
  </r>
  <r>
    <n v="83351"/>
    <x v="0"/>
    <x v="6"/>
    <s v="Orin Swift Mannequin Rare White Blend"/>
    <x v="0"/>
    <x v="1"/>
    <n v="29.99"/>
    <n v="29.99"/>
    <n v="0"/>
  </r>
  <r>
    <n v="18783"/>
    <x v="0"/>
    <x v="11"/>
    <s v="Kris Delle Venezie IGT Pinot Grigio"/>
    <x v="0"/>
    <x v="373"/>
    <n v="11.99"/>
    <n v="11.99"/>
    <n v="4268.4400000000005"/>
  </r>
  <r>
    <n v="30154"/>
    <x v="1"/>
    <x v="1"/>
    <s v="SCHLAFLY GRAPEFRUIT IPA   12OZ"/>
    <x v="5"/>
    <x v="1"/>
    <n v="1.8"/>
    <n v="1.8"/>
    <n v="0"/>
  </r>
  <r>
    <n v="30174"/>
    <x v="1"/>
    <x v="1"/>
    <s v="PERENNIAL MERIWETHER SAISON   750"/>
    <x v="0"/>
    <x v="1"/>
    <n v="15.14"/>
    <n v="15.14"/>
    <n v="0"/>
  </r>
  <r>
    <n v="29558"/>
    <x v="1"/>
    <x v="1"/>
    <s v="BFM ABBAYE BON CHIEN 14 25.0Z"/>
    <x v="34"/>
    <x v="1"/>
    <n v="25.21"/>
    <n v="25.21"/>
    <n v="0"/>
  </r>
  <r>
    <n v="385441"/>
    <x v="0"/>
    <x v="7"/>
    <s v="Michel Torino / Bodega El Esteco Cuma Organic Estate Cabernet Sauvignon"/>
    <x v="0"/>
    <x v="19"/>
    <n v="11.99"/>
    <n v="11.99"/>
    <n v="911.24"/>
  </r>
  <r>
    <n v="22420"/>
    <x v="0"/>
    <x v="12"/>
    <s v="Schramsberg Vineyards Blanc de Blancs Methode Traditionnelle Brut Chardonnay"/>
    <x v="0"/>
    <x v="83"/>
    <n v="39.99"/>
    <n v="39.99"/>
    <n v="2879.28"/>
  </r>
  <r>
    <n v="35025"/>
    <x v="0"/>
    <x v="14"/>
    <s v="Cerbois Bas Armagnac VSOP Brandy"/>
    <x v="0"/>
    <x v="121"/>
    <n v="43.99"/>
    <n v="43.99"/>
    <n v="1979.5500000000002"/>
  </r>
  <r>
    <n v="26644"/>
    <x v="1"/>
    <x v="1"/>
    <s v="DC Brau Limited Release Penn Quarter Porter"/>
    <x v="5"/>
    <x v="352"/>
    <n v="2"/>
    <n v="2"/>
    <n v="684"/>
  </r>
  <r>
    <n v="89333"/>
    <x v="0"/>
    <x v="25"/>
    <s v="Yellow Tail Moscato Muscat"/>
    <x v="4"/>
    <x v="116"/>
    <n v="12.99"/>
    <n v="10.99"/>
    <n v="2901.36"/>
  </r>
  <r>
    <n v="89656"/>
    <x v="0"/>
    <x v="17"/>
    <s v="Gallo Family Vineyards / Gallo of Sonoma Extra Dry Vermouth White Blend"/>
    <x v="0"/>
    <x v="320"/>
    <n v="5.99"/>
    <n v="5.99"/>
    <n v="1186.02"/>
  </r>
  <r>
    <n v="309673"/>
    <x v="0"/>
    <x v="21"/>
    <s v="Jeanne Gaillard Marsanne"/>
    <x v="0"/>
    <x v="1"/>
    <n v="15.99"/>
    <n v="15.99"/>
    <n v="0"/>
  </r>
  <r>
    <n v="19135"/>
    <x v="0"/>
    <x v="6"/>
    <s v="Covey Run Riesling"/>
    <x v="0"/>
    <x v="57"/>
    <n v="7.69"/>
    <n v="7.69"/>
    <n v="-7.69"/>
  </r>
  <r>
    <n v="47193"/>
    <x v="2"/>
    <x v="9"/>
    <s v="Svedka Vodka"/>
    <x v="35"/>
    <x v="22"/>
    <n v="4.1900000000000004"/>
    <n v="4.1900000000000004"/>
    <n v="129.89000000000001"/>
  </r>
  <r>
    <n v="131547"/>
    <x v="0"/>
    <x v="16"/>
    <s v="STEPHEN VINCENT CAB"/>
    <x v="0"/>
    <x v="1"/>
    <n v="12.99"/>
    <n v="12.99"/>
    <n v="0"/>
  </r>
  <r>
    <n v="26114"/>
    <x v="1"/>
    <x v="1"/>
    <s v="BEST OF BELGIUM 12 PK NR"/>
    <x v="5"/>
    <x v="218"/>
    <n v="1.33"/>
    <n v="1.33"/>
    <n v="303.24"/>
  </r>
  <r>
    <n v="233868"/>
    <x v="0"/>
    <x v="6"/>
    <s v="La Crema Kelli Ann Vineyard Chardonnay"/>
    <x v="0"/>
    <x v="49"/>
    <n v="40.99"/>
    <n v="40.99"/>
    <n v="573.86"/>
  </r>
  <r>
    <n v="40735"/>
    <x v="0"/>
    <x v="16"/>
    <s v="Poppy Pinot Noir"/>
    <x v="0"/>
    <x v="186"/>
    <n v="13.99"/>
    <n v="13.99"/>
    <n v="1552.89"/>
  </r>
  <r>
    <n v="62456"/>
    <x v="0"/>
    <x v="11"/>
    <s v="Figini Gavi   Cortese di Gavi"/>
    <x v="0"/>
    <x v="81"/>
    <n v="17.489999999999998"/>
    <n v="17.489999999999998"/>
    <n v="1591.59"/>
  </r>
  <r>
    <n v="81663"/>
    <x v="0"/>
    <x v="16"/>
    <s v="Robert Mondavi Winery Private Selection Cabernet Sauvignon"/>
    <x v="4"/>
    <x v="527"/>
    <n v="21.99"/>
    <n v="19.690000000000001"/>
    <n v="6399.25"/>
  </r>
  <r>
    <n v="91634"/>
    <x v="1"/>
    <x v="1"/>
    <s v="MILWAUKEE BEST LT 2/12 CAN"/>
    <x v="5"/>
    <x v="1"/>
    <n v="15.08"/>
    <n v="15.08"/>
    <n v="0"/>
  </r>
  <r>
    <n v="41819"/>
    <x v="0"/>
    <x v="25"/>
    <s v="Mollydooker Enchanted Path Shiraz"/>
    <x v="0"/>
    <x v="1"/>
    <n v="86.99"/>
    <n v="86.99"/>
    <n v="0"/>
  </r>
  <r>
    <n v="186384"/>
    <x v="0"/>
    <x v="11"/>
    <s v="Zenato Delle Venezie IGT Pinot Grigio"/>
    <x v="0"/>
    <x v="12"/>
    <n v="11.99"/>
    <n v="11.99"/>
    <n v="251.79"/>
  </r>
  <r>
    <n v="334955"/>
    <x v="0"/>
    <x v="21"/>
    <s v="Domaine Barcelo Rose Nielluccio"/>
    <x v="0"/>
    <x v="1"/>
    <n v="7.19"/>
    <n v="7.19"/>
    <n v="0"/>
  </r>
  <r>
    <n v="26037"/>
    <x v="1"/>
    <x v="1"/>
    <s v="Goose Island Sofie 2016 Belgian Style Saison"/>
    <x v="5"/>
    <x v="128"/>
    <n v="2.96"/>
    <n v="2.96"/>
    <n v="509.12"/>
  </r>
  <r>
    <n v="86541"/>
    <x v="0"/>
    <x v="16"/>
    <s v="Gallo Family Vineyards / Gallo of Sonoma Cabernet Sauvignon"/>
    <x v="4"/>
    <x v="253"/>
    <n v="9.99"/>
    <n v="9.99"/>
    <n v="1438.56"/>
  </r>
  <r>
    <n v="178063"/>
    <x v="0"/>
    <x v="21"/>
    <s v="La Vieille Ferme (Perrin &amp; Fils) Rose Rare Rose Blend"/>
    <x v="0"/>
    <x v="1"/>
    <n v="9.7899999999999991"/>
    <n v="9.7899999999999991"/>
    <n v="0"/>
  </r>
  <r>
    <n v="321956"/>
    <x v="0"/>
    <x v="16"/>
    <s v="Coastal Ridge Merlot"/>
    <x v="0"/>
    <x v="1"/>
    <n v="6.79"/>
    <n v="6.79"/>
    <n v="0"/>
  </r>
  <r>
    <n v="84026"/>
    <x v="0"/>
    <x v="29"/>
    <s v="Sutter Home Winery The Original White Zinfandel"/>
    <x v="0"/>
    <x v="528"/>
    <n v="6.99"/>
    <n v="6.99"/>
    <n v="2928.81"/>
  </r>
  <r>
    <n v="312392"/>
    <x v="0"/>
    <x v="6"/>
    <s v="Peju Province Winery Persephone Vineyard Chardonnay"/>
    <x v="0"/>
    <x v="1"/>
    <n v="22.99"/>
    <n v="22.99"/>
    <n v="0"/>
  </r>
  <r>
    <n v="73094"/>
    <x v="2"/>
    <x v="9"/>
    <s v="Ciroc Mango Vodka"/>
    <x v="2"/>
    <x v="223"/>
    <n v="56.99"/>
    <n v="51.99"/>
    <n v="8682.33"/>
  </r>
  <r>
    <n v="83417"/>
    <x v="0"/>
    <x v="6"/>
    <s v="Dark Horse Wines The Original Dark Horse Pinot Grigio"/>
    <x v="0"/>
    <x v="529"/>
    <n v="9.49"/>
    <n v="9.49"/>
    <n v="3255.07"/>
  </r>
  <r>
    <n v="347130"/>
    <x v="0"/>
    <x v="12"/>
    <s v="Francis Ford Coppola Sofia Brut Rose Mini Can Pinot Noir"/>
    <x v="20"/>
    <x v="56"/>
    <n v="4.1900000000000004"/>
    <n v="4.1900000000000004"/>
    <n v="259.78000000000003"/>
  </r>
  <r>
    <n v="64610"/>
    <x v="2"/>
    <x v="5"/>
    <s v="Phoenix Brand Gao Liang Chiew"/>
    <x v="0"/>
    <x v="112"/>
    <n v="14.49"/>
    <n v="14.49"/>
    <n v="217.35"/>
  </r>
  <r>
    <n v="339813"/>
    <x v="0"/>
    <x v="11"/>
    <s v="ISOLE E OLENA  VIN SANTO   375ML"/>
    <x v="6"/>
    <x v="1"/>
    <n v="49.99"/>
    <n v="49.99"/>
    <n v="0"/>
  </r>
  <r>
    <n v="94773"/>
    <x v="1"/>
    <x v="1"/>
    <s v="Pacifico Clara"/>
    <x v="5"/>
    <x v="11"/>
    <n v="1.37"/>
    <n v="1.37"/>
    <n v="32.880000000000003"/>
  </r>
  <r>
    <n v="340059"/>
    <x v="0"/>
    <x v="12"/>
    <s v="Suvorov Vin SRL Grand Mango White Blend"/>
    <x v="0"/>
    <x v="103"/>
    <n v="11.49"/>
    <n v="11.49"/>
    <n v="666.42"/>
  </r>
  <r>
    <n v="70180"/>
    <x v="2"/>
    <x v="2"/>
    <s v="Haig Club Single Grain Scotch Whisky"/>
    <x v="0"/>
    <x v="6"/>
    <n v="57.99"/>
    <n v="57.99"/>
    <n v="1159.8"/>
  </r>
  <r>
    <n v="25883"/>
    <x v="1"/>
    <x v="1"/>
    <s v="Modelo Especial Cerveza"/>
    <x v="5"/>
    <x v="33"/>
    <n v="34.99"/>
    <n v="34.99"/>
    <n v="1889.46"/>
  </r>
  <r>
    <n v="342198"/>
    <x v="0"/>
    <x v="21"/>
    <s v="Maison Nicolas Rose Pinot Noir"/>
    <x v="0"/>
    <x v="71"/>
    <n v="8.99"/>
    <n v="8.99"/>
    <n v="1627.19"/>
  </r>
  <r>
    <n v="31123"/>
    <x v="1"/>
    <x v="1"/>
    <s v="Angry Orchard Easy Apple Hard Cider"/>
    <x v="5"/>
    <x v="203"/>
    <n v="1.45"/>
    <n v="1.45"/>
    <n v="391.5"/>
  </r>
  <r>
    <n v="50024"/>
    <x v="2"/>
    <x v="5"/>
    <s v="Saint Brendan's Irish Cream Liqueur"/>
    <x v="0"/>
    <x v="530"/>
    <n v="12.29"/>
    <n v="11.59"/>
    <n v="5366.17"/>
  </r>
  <r>
    <n v="22075"/>
    <x v="1"/>
    <x v="1"/>
    <s v="CORSENDONK CHRISTMAS TIN"/>
    <x v="0"/>
    <x v="48"/>
    <n v="16.75"/>
    <n v="16.75"/>
    <n v="67"/>
  </r>
  <r>
    <n v="147222"/>
    <x v="0"/>
    <x v="16"/>
    <s v="Bogle Vineyards Petite Sirah"/>
    <x v="0"/>
    <x v="312"/>
    <n v="15.99"/>
    <n v="15.99"/>
    <n v="3421.86"/>
  </r>
  <r>
    <n v="337354"/>
    <x v="0"/>
    <x v="21"/>
    <s v="LE PETIT SILEX SAN"/>
    <x v="0"/>
    <x v="1"/>
    <n v="20.99"/>
    <n v="20.99"/>
    <n v="0"/>
  </r>
  <r>
    <n v="82147"/>
    <x v="0"/>
    <x v="16"/>
    <s v="Vendange Wine Cellars Merlot"/>
    <x v="4"/>
    <x v="290"/>
    <n v="9.7899999999999991"/>
    <n v="8.19"/>
    <n v="1654.3799999999999"/>
  </r>
  <r>
    <n v="91626"/>
    <x v="1"/>
    <x v="1"/>
    <s v="Milwaukee's Best Lager"/>
    <x v="5"/>
    <x v="26"/>
    <n v="15.08"/>
    <n v="15.08"/>
    <n v="45.24"/>
  </r>
  <r>
    <n v="382930"/>
    <x v="0"/>
    <x v="12"/>
    <s v="Mionetto Brut Prestige Collection 1887 Prosecco di Treviso Glera"/>
    <x v="20"/>
    <x v="90"/>
    <n v="5.99"/>
    <n v="5.99"/>
    <n v="604.99"/>
  </r>
  <r>
    <n v="66826"/>
    <x v="0"/>
    <x v="11"/>
    <s v="Ca Montini Luna di Luna The Original Delle Venezie IGT Merlot"/>
    <x v="0"/>
    <x v="238"/>
    <n v="10.79"/>
    <n v="10.79"/>
    <n v="1575.34"/>
  </r>
  <r>
    <n v="25721"/>
    <x v="1"/>
    <x v="1"/>
    <s v="Evolution Craft Lot No. 3 IPA"/>
    <x v="5"/>
    <x v="531"/>
    <n v="1.84"/>
    <n v="1.84"/>
    <n v="2936.6400000000003"/>
  </r>
  <r>
    <n v="306532"/>
    <x v="0"/>
    <x v="11"/>
    <s v="Sulin Malvasia di Casorzo d'Asti Malvasia Nera"/>
    <x v="6"/>
    <x v="41"/>
    <n v="11.99"/>
    <n v="11.99"/>
    <n v="11.99"/>
  </r>
  <r>
    <n v="42542"/>
    <x v="2"/>
    <x v="26"/>
    <s v="Maker's Mark Kentucky Straight Bourbon Whiskey"/>
    <x v="24"/>
    <x v="532"/>
    <n v="3.79"/>
    <n v="3.79"/>
    <n v="4502.5200000000004"/>
  </r>
  <r>
    <n v="71700"/>
    <x v="2"/>
    <x v="26"/>
    <s v="Old Forester Kentucky Straight Bourbon Whiskey 86 Proof"/>
    <x v="6"/>
    <x v="95"/>
    <n v="9.7899999999999991"/>
    <n v="9.7899999999999991"/>
    <n v="518.87"/>
  </r>
  <r>
    <n v="50733"/>
    <x v="2"/>
    <x v="5"/>
    <s v="Kahlua"/>
    <x v="2"/>
    <x v="533"/>
    <n v="47.99"/>
    <n v="47.99"/>
    <n v="20923.64"/>
  </r>
  <r>
    <n v="29132"/>
    <x v="1"/>
    <x v="1"/>
    <s v="Galactica IPA"/>
    <x v="5"/>
    <x v="52"/>
    <n v="2.62"/>
    <n v="2.62"/>
    <n v="18.34"/>
  </r>
  <r>
    <n v="341634"/>
    <x v="0"/>
    <x v="16"/>
    <s v="Ninety+ Cellars Lot 100 Monster Bordeaux Blend"/>
    <x v="0"/>
    <x v="1"/>
    <n v="20.99"/>
    <n v="20.99"/>
    <n v="0"/>
  </r>
  <r>
    <n v="41478"/>
    <x v="0"/>
    <x v="22"/>
    <s v="Loosen Bros. Dr. L Riesling"/>
    <x v="0"/>
    <x v="442"/>
    <n v="12.99"/>
    <n v="12.99"/>
    <n v="4377.63"/>
  </r>
  <r>
    <n v="313343"/>
    <x v="0"/>
    <x v="6"/>
    <s v="Cambria Estate Grown &amp; Bottled Katherine's Vineyard Chardonnay"/>
    <x v="6"/>
    <x v="48"/>
    <n v="12.49"/>
    <n v="12.49"/>
    <n v="49.96"/>
  </r>
  <r>
    <n v="23140"/>
    <x v="0"/>
    <x v="16"/>
    <s v="Cain Vineyard &amp; Winery Cain Five Bordeaux Blend"/>
    <x v="0"/>
    <x v="1"/>
    <n v="138.99"/>
    <n v="138.99"/>
    <n v="0"/>
  </r>
  <r>
    <n v="11378"/>
    <x v="1"/>
    <x v="1"/>
    <s v="Lasko Club Premium Lager"/>
    <x v="10"/>
    <x v="1"/>
    <n v="2.06"/>
    <n v="2.06"/>
    <n v="0"/>
  </r>
  <r>
    <n v="52736"/>
    <x v="0"/>
    <x v="16"/>
    <s v="Francis Ford Coppola Diamond Collection Silver Label Pinot Noir"/>
    <x v="0"/>
    <x v="534"/>
    <n v="18.489999999999998"/>
    <n v="17.79"/>
    <n v="8058.87"/>
  </r>
  <r>
    <n v="40676"/>
    <x v="0"/>
    <x v="16"/>
    <s v="Acacia A By Acacia Pinot Noir"/>
    <x v="0"/>
    <x v="21"/>
    <n v="18.489999999999998"/>
    <n v="14.39"/>
    <n v="431.70000000000005"/>
  </r>
  <r>
    <n v="41017"/>
    <x v="0"/>
    <x v="14"/>
    <s v="Courvoisier VSOP Fine Cognac"/>
    <x v="0"/>
    <x v="357"/>
    <n v="35.99"/>
    <n v="35.99"/>
    <n v="14503.970000000001"/>
  </r>
  <r>
    <n v="304919"/>
    <x v="0"/>
    <x v="12"/>
    <s v="Campo Viejo Gran Brut Rose Trepat"/>
    <x v="0"/>
    <x v="42"/>
    <n v="13.49"/>
    <n v="13.49"/>
    <n v="67.45"/>
  </r>
  <r>
    <n v="9989"/>
    <x v="1"/>
    <x v="1"/>
    <s v="Storm King Stout"/>
    <x v="5"/>
    <x v="1"/>
    <n v="2.08"/>
    <n v="2.08"/>
    <n v="0"/>
  </r>
  <r>
    <n v="427659"/>
    <x v="0"/>
    <x v="11"/>
    <s v="La Fiera Delle Venezie IGT Pinot Grigio"/>
    <x v="0"/>
    <x v="1"/>
    <n v="8.49"/>
    <n v="8.49"/>
    <n v="0"/>
  </r>
  <r>
    <n v="338640"/>
    <x v="0"/>
    <x v="16"/>
    <s v="Brack Mountain Wine Co. a la Carte Winemaker's Blend Rare Red Blend"/>
    <x v="0"/>
    <x v="0"/>
    <n v="18.489999999999998"/>
    <n v="18.489999999999998"/>
    <n v="184.89999999999998"/>
  </r>
  <r>
    <n v="86282"/>
    <x v="0"/>
    <x v="16"/>
    <s v="Fetzer Anthony's Hill Cabernet Sauvignon"/>
    <x v="4"/>
    <x v="314"/>
    <n v="18.690000000000001"/>
    <n v="17.09"/>
    <n v="4460.49"/>
  </r>
  <r>
    <n v="326378"/>
    <x v="2"/>
    <x v="26"/>
    <s v="Medley Brothers Kentucky Straight Bourbon Whiskey"/>
    <x v="0"/>
    <x v="3"/>
    <n v="26.99"/>
    <n v="26.99"/>
    <n v="512.80999999999995"/>
  </r>
  <r>
    <n v="326057"/>
    <x v="2"/>
    <x v="9"/>
    <s v="Deep Eddy Cranberry Vodka"/>
    <x v="0"/>
    <x v="116"/>
    <n v="14.69"/>
    <n v="14.69"/>
    <n v="3878.16"/>
  </r>
  <r>
    <n v="10676"/>
    <x v="2"/>
    <x v="8"/>
    <s v="Brinley Gold Shipwreck Coconut Rum"/>
    <x v="0"/>
    <x v="38"/>
    <n v="22.99"/>
    <n v="22.99"/>
    <n v="1103.52"/>
  </r>
  <r>
    <n v="68462"/>
    <x v="0"/>
    <x v="17"/>
    <s v="Presidential Tawny Red Port"/>
    <x v="0"/>
    <x v="212"/>
    <n v="13.69"/>
    <n v="13.69"/>
    <n v="2587.41"/>
  </r>
  <r>
    <n v="71952"/>
    <x v="2"/>
    <x v="15"/>
    <s v="Corralejo Anejo Tequila"/>
    <x v="0"/>
    <x v="102"/>
    <n v="31.99"/>
    <n v="31.99"/>
    <n v="3710.8399999999997"/>
  </r>
  <r>
    <n v="73909"/>
    <x v="2"/>
    <x v="26"/>
    <s v="Redemption Rye Pre Prohibition Rye Revival"/>
    <x v="0"/>
    <x v="490"/>
    <n v="22.99"/>
    <n v="22.99"/>
    <n v="8966.0999999999985"/>
  </r>
  <r>
    <n v="43492"/>
    <x v="2"/>
    <x v="9"/>
    <s v="Smirnoff Cranberry Twist Vodka"/>
    <x v="24"/>
    <x v="535"/>
    <n v="0.99"/>
    <n v="0.99"/>
    <n v="1783.98"/>
  </r>
  <r>
    <n v="35548"/>
    <x v="2"/>
    <x v="9"/>
    <s v="Smirnoff Twist Orange Vodka"/>
    <x v="2"/>
    <x v="134"/>
    <n v="24.99"/>
    <n v="22.99"/>
    <n v="4483.0499999999993"/>
  </r>
  <r>
    <n v="12963"/>
    <x v="2"/>
    <x v="26"/>
    <s v="Old Grand Dad Kentucky Straight Bourbon Whiskey"/>
    <x v="15"/>
    <x v="134"/>
    <n v="17.989999999999998"/>
    <n v="17.989999999999998"/>
    <n v="3508.0499999999997"/>
  </r>
  <r>
    <n v="427195"/>
    <x v="0"/>
    <x v="21"/>
    <s v="Clos du Mont Olivet Font de Blanche Cotes du Rhone Grenache"/>
    <x v="0"/>
    <x v="1"/>
    <n v="13.99"/>
    <n v="13.99"/>
    <n v="0"/>
  </r>
  <r>
    <n v="46013"/>
    <x v="2"/>
    <x v="8"/>
    <s v="Barton Light Rum"/>
    <x v="15"/>
    <x v="129"/>
    <n v="7.99"/>
    <n v="7.99"/>
    <n v="703.12"/>
  </r>
  <r>
    <n v="89796"/>
    <x v="0"/>
    <x v="16"/>
    <s v="Turning Leaf Merlot"/>
    <x v="0"/>
    <x v="340"/>
    <n v="7.69"/>
    <n v="7.69"/>
    <n v="1584.14"/>
  </r>
  <r>
    <n v="88606"/>
    <x v="0"/>
    <x v="11"/>
    <s v="Brancaia Riserva Chianti Classico Chianti Blend"/>
    <x v="0"/>
    <x v="7"/>
    <n v="35.99"/>
    <n v="24.99"/>
    <n v="149.94"/>
  </r>
  <r>
    <n v="87211"/>
    <x v="0"/>
    <x v="12"/>
    <s v="Tott's Premium Cuvee Brut Champagne Blend"/>
    <x v="0"/>
    <x v="536"/>
    <n v="9.49"/>
    <n v="9.49"/>
    <n v="5399.81"/>
  </r>
  <r>
    <n v="327503"/>
    <x v="0"/>
    <x v="6"/>
    <s v="FREI BROTHERS DRY CREEK ZIN"/>
    <x v="0"/>
    <x v="1"/>
    <n v="19.489999999999998"/>
    <n v="19.489999999999998"/>
    <n v="0"/>
  </r>
  <r>
    <n v="341023"/>
    <x v="2"/>
    <x v="9"/>
    <s v="Crystal Head Vodka"/>
    <x v="0"/>
    <x v="3"/>
    <n v="41.99"/>
    <n v="41.99"/>
    <n v="797.81000000000006"/>
  </r>
  <r>
    <n v="29008"/>
    <x v="1"/>
    <x v="1"/>
    <s v="Schofferhofer Grapefruit Hefeweizen"/>
    <x v="8"/>
    <x v="139"/>
    <n v="1.55"/>
    <n v="1.55"/>
    <n v="131.75"/>
  </r>
  <r>
    <n v="72818"/>
    <x v="0"/>
    <x v="3"/>
    <s v="Barons de Rothschild (Lafite) Los Vascos Estate Grown Cabernet Sauvignon"/>
    <x v="0"/>
    <x v="137"/>
    <n v="11.99"/>
    <n v="11.99"/>
    <n v="3668.94"/>
  </r>
  <r>
    <n v="79802"/>
    <x v="2"/>
    <x v="8"/>
    <s v="Malibu Sunshine Citrus Caribbean Rum with Coconut Liqueur"/>
    <x v="0"/>
    <x v="69"/>
    <n v="18.989999999999998"/>
    <n v="11.49"/>
    <n v="333.21"/>
  </r>
  <r>
    <n v="70429"/>
    <x v="2"/>
    <x v="9"/>
    <s v="American Star Ghost Chile Vodka"/>
    <x v="0"/>
    <x v="23"/>
    <n v="32.99"/>
    <n v="32.99"/>
    <n v="527.84"/>
  </r>
  <r>
    <n v="401382"/>
    <x v="0"/>
    <x v="21"/>
    <s v="Georges Vigouroux Pigmentum Cahors Malbec"/>
    <x v="0"/>
    <x v="35"/>
    <n v="11.99"/>
    <n v="11.99"/>
    <n v="443.63"/>
  </r>
  <r>
    <n v="327180"/>
    <x v="0"/>
    <x v="16"/>
    <s v="Peju Province Winery Cabernet Sauvignon"/>
    <x v="0"/>
    <x v="26"/>
    <n v="54.99"/>
    <n v="54.99"/>
    <n v="164.97"/>
  </r>
  <r>
    <n v="37354"/>
    <x v="0"/>
    <x v="16"/>
    <s v="Freemark Abbey Cabernet Sauvignon"/>
    <x v="0"/>
    <x v="537"/>
    <n v="49.99"/>
    <n v="37.99"/>
    <n v="21882.240000000002"/>
  </r>
  <r>
    <n v="403943"/>
    <x v="0"/>
    <x v="11"/>
    <s v="BEVIAMO MOSCATO D'ASTI"/>
    <x v="0"/>
    <x v="1"/>
    <n v="17.489999999999998"/>
    <n v="17.489999999999998"/>
    <n v="0"/>
  </r>
  <r>
    <n v="30854"/>
    <x v="1"/>
    <x v="1"/>
    <s v="Stella Artois Lager"/>
    <x v="10"/>
    <x v="126"/>
    <n v="1.31"/>
    <n v="1.31"/>
    <n v="157.20000000000002"/>
  </r>
  <r>
    <n v="70464"/>
    <x v="2"/>
    <x v="8"/>
    <s v="Calypso Spiced Rum"/>
    <x v="24"/>
    <x v="68"/>
    <n v="1.19"/>
    <n v="0.99"/>
    <n v="62.37"/>
  </r>
  <r>
    <n v="90239"/>
    <x v="1"/>
    <x v="1"/>
    <s v="Samuel Adams Light"/>
    <x v="5"/>
    <x v="538"/>
    <n v="1.67"/>
    <n v="1.67"/>
    <n v="1613.22"/>
  </r>
  <r>
    <n v="60003"/>
    <x v="0"/>
    <x v="21"/>
    <s v="Cave de Lugny Les Charmes Macon Lugny Chardonnay"/>
    <x v="0"/>
    <x v="496"/>
    <n v="15.99"/>
    <n v="15.99"/>
    <n v="4045.4700000000003"/>
  </r>
  <r>
    <n v="175676"/>
    <x v="0"/>
    <x v="21"/>
    <s v="Societe Cooperative Castelmaure Grande Cuvee Corbieres Syrah"/>
    <x v="0"/>
    <x v="1"/>
    <n v="15.49"/>
    <n v="15.49"/>
    <n v="0"/>
  </r>
  <r>
    <n v="72524"/>
    <x v="0"/>
    <x v="3"/>
    <s v="Walnut Crest (Emiliana) Chardonnay"/>
    <x v="4"/>
    <x v="84"/>
    <n v="12.69"/>
    <n v="12.69"/>
    <n v="850.23"/>
  </r>
  <r>
    <n v="324032"/>
    <x v="0"/>
    <x v="6"/>
    <s v="Apolloni Pinot Blanc"/>
    <x v="0"/>
    <x v="42"/>
    <n v="17.489999999999998"/>
    <n v="17.489999999999998"/>
    <n v="87.449999999999989"/>
  </r>
  <r>
    <n v="314713"/>
    <x v="0"/>
    <x v="11"/>
    <s v="Tavernello Delle Venezie IGT Pinot Grigio"/>
    <x v="0"/>
    <x v="52"/>
    <n v="5.49"/>
    <n v="3.99"/>
    <n v="27.93"/>
  </r>
  <r>
    <n v="61530"/>
    <x v="2"/>
    <x v="5"/>
    <s v="HPNOTIQ Liqueur"/>
    <x v="24"/>
    <x v="488"/>
    <n v="2.79"/>
    <n v="2.79"/>
    <n v="1740.96"/>
  </r>
  <r>
    <n v="43595"/>
    <x v="0"/>
    <x v="10"/>
    <s v="Bodegas Valduero Reserva Tinto Fino"/>
    <x v="0"/>
    <x v="41"/>
    <n v="39.99"/>
    <n v="27.49"/>
    <n v="27.49"/>
  </r>
  <r>
    <n v="335707"/>
    <x v="0"/>
    <x v="16"/>
    <s v="Bota Box Bota Brick Cabernet Sauvignon"/>
    <x v="4"/>
    <x v="111"/>
    <n v="12.69"/>
    <n v="11.19"/>
    <n v="570.68999999999994"/>
  </r>
  <r>
    <n v="309451"/>
    <x v="0"/>
    <x v="16"/>
    <s v="Alexander Valley Vineyards Wetzel Family Estate Merlot"/>
    <x v="0"/>
    <x v="15"/>
    <n v="19.690000000000001"/>
    <n v="19.690000000000001"/>
    <n v="216.59"/>
  </r>
  <r>
    <n v="319764"/>
    <x v="4"/>
    <x v="35"/>
    <s v="Angostura Bitters"/>
    <x v="63"/>
    <x v="539"/>
    <n v="10.29"/>
    <n v="10.29"/>
    <n v="6410.6699999999992"/>
  </r>
  <r>
    <n v="21199"/>
    <x v="0"/>
    <x v="11"/>
    <s v="Cavit Collection Delle Venezie IGT Pinot Grigio"/>
    <x v="6"/>
    <x v="109"/>
    <n v="6.49"/>
    <n v="6.49"/>
    <n v="259.60000000000002"/>
  </r>
  <r>
    <n v="99228"/>
    <x v="1"/>
    <x v="1"/>
    <s v="Kaliberï¿½"/>
    <x v="5"/>
    <x v="144"/>
    <n v="1.05"/>
    <n v="1.05"/>
    <n v="215.25"/>
  </r>
  <r>
    <n v="57975"/>
    <x v="0"/>
    <x v="17"/>
    <s v="Presidential 10 Year Old Tawny Red Port"/>
    <x v="0"/>
    <x v="81"/>
    <n v="26.99"/>
    <n v="26.99"/>
    <n v="2456.0899999999997"/>
  </r>
  <r>
    <n v="71418"/>
    <x v="2"/>
    <x v="9"/>
    <s v="Grey Goose Vx Exclusive Edition"/>
    <x v="43"/>
    <x v="27"/>
    <n v="76.989999999999995"/>
    <n v="76.989999999999995"/>
    <n v="615.91999999999996"/>
  </r>
  <r>
    <n v="43624"/>
    <x v="0"/>
    <x v="21"/>
    <s v="Domaine Lafage Novellum Chardonnay"/>
    <x v="0"/>
    <x v="1"/>
    <n v="14.39"/>
    <n v="14.39"/>
    <n v="0"/>
  </r>
  <r>
    <n v="312128"/>
    <x v="0"/>
    <x v="12"/>
    <s v="Telmo Rodriguez Basa Blanco Verdejo"/>
    <x v="0"/>
    <x v="1"/>
    <n v="12.99"/>
    <n v="12.99"/>
    <n v="0"/>
  </r>
  <r>
    <n v="83356"/>
    <x v="0"/>
    <x v="16"/>
    <s v="Kendall Jackson Jackson Estate Pinot Noir"/>
    <x v="0"/>
    <x v="423"/>
    <n v="16.989999999999998"/>
    <n v="16.489999999999998"/>
    <n v="5227.33"/>
  </r>
  <r>
    <n v="326597"/>
    <x v="2"/>
    <x v="9"/>
    <s v="THREE OLIVES VODKA   WHIP CREAM"/>
    <x v="0"/>
    <x v="1"/>
    <n v="16.989999999999998"/>
    <n v="16.989999999999998"/>
    <n v="0"/>
  </r>
  <r>
    <n v="71050"/>
    <x v="2"/>
    <x v="9"/>
    <s v="Burnett's Pink Lemonade Vodka"/>
    <x v="0"/>
    <x v="65"/>
    <n v="7.49"/>
    <n v="7.49"/>
    <n v="187.25"/>
  </r>
  <r>
    <n v="43079"/>
    <x v="2"/>
    <x v="5"/>
    <s v="DeKuyper Signature Blue Curacao Liqueur"/>
    <x v="15"/>
    <x v="224"/>
    <n v="9.7899999999999991"/>
    <n v="9.7899999999999991"/>
    <n v="2868.47"/>
  </r>
  <r>
    <n v="311513"/>
    <x v="2"/>
    <x v="30"/>
    <s v="Jackson Morgan Southern Cream Banana Pudding Cream Liqueur"/>
    <x v="0"/>
    <x v="22"/>
    <n v="22.99"/>
    <n v="22.99"/>
    <n v="712.68999999999994"/>
  </r>
  <r>
    <n v="341436"/>
    <x v="0"/>
    <x v="24"/>
    <s v="Cooperative Winery Of Nemea Hercules Agiorgitiko"/>
    <x v="0"/>
    <x v="1"/>
    <n v="7.79"/>
    <n v="7.79"/>
    <n v="0"/>
  </r>
  <r>
    <n v="310314"/>
    <x v="0"/>
    <x v="16"/>
    <s v="Rickshaw Pinot Noir"/>
    <x v="0"/>
    <x v="42"/>
    <n v="15.49"/>
    <n v="15.49"/>
    <n v="77.45"/>
  </r>
  <r>
    <n v="166291"/>
    <x v="2"/>
    <x v="8"/>
    <s v="Cruzan Black Strap Rum"/>
    <x v="0"/>
    <x v="162"/>
    <n v="16.989999999999998"/>
    <n v="16.989999999999998"/>
    <n v="849.49999999999989"/>
  </r>
  <r>
    <n v="114936"/>
    <x v="0"/>
    <x v="12"/>
    <s v="Villa Jolanda Prosecco Glera"/>
    <x v="0"/>
    <x v="1"/>
    <n v="14.69"/>
    <n v="14.69"/>
    <n v="0"/>
  </r>
  <r>
    <n v="341972"/>
    <x v="3"/>
    <x v="19"/>
    <s v="Hai Moshe Cabernet Sauvignon"/>
    <x v="0"/>
    <x v="49"/>
    <n v="15.99"/>
    <n v="15.99"/>
    <n v="223.86"/>
  </r>
  <r>
    <n v="87645"/>
    <x v="0"/>
    <x v="16"/>
    <s v="Robert Mondavi Winery Cabernet Sauvignon"/>
    <x v="0"/>
    <x v="261"/>
    <n v="28.99"/>
    <n v="22.99"/>
    <n v="6552.15"/>
  </r>
  <r>
    <n v="83623"/>
    <x v="0"/>
    <x v="16"/>
    <s v="Wente Vineyards Southern Hills Estate Grown Cabernet Sauvignon"/>
    <x v="0"/>
    <x v="540"/>
    <n v="18.489999999999998"/>
    <n v="16.29"/>
    <n v="10197.539999999999"/>
  </r>
  <r>
    <n v="43183"/>
    <x v="0"/>
    <x v="11"/>
    <s v="Santa Margherita Brut Valdobbiadene Prosecco Superiore DOCG Glera"/>
    <x v="0"/>
    <x v="263"/>
    <n v="21.99"/>
    <n v="21.99"/>
    <n v="5321.58"/>
  </r>
  <r>
    <n v="38555"/>
    <x v="2"/>
    <x v="8"/>
    <s v="Bacardi Select Rum"/>
    <x v="2"/>
    <x v="442"/>
    <n v="24.99"/>
    <n v="24.99"/>
    <n v="8421.6299999999992"/>
  </r>
  <r>
    <n v="15385"/>
    <x v="2"/>
    <x v="5"/>
    <s v="Caravella Limoncello Originale d'Italia"/>
    <x v="0"/>
    <x v="156"/>
    <n v="16.989999999999998"/>
    <n v="16.989999999999998"/>
    <n v="2990.24"/>
  </r>
  <r>
    <n v="11448"/>
    <x v="2"/>
    <x v="9"/>
    <s v="Deep Eddy Ruby Red Vodka"/>
    <x v="6"/>
    <x v="73"/>
    <n v="10.49"/>
    <n v="10.49"/>
    <n v="545.48"/>
  </r>
  <r>
    <n v="32824"/>
    <x v="0"/>
    <x v="25"/>
    <s v="Oxford Landing Chardonnay"/>
    <x v="0"/>
    <x v="109"/>
    <n v="8.99"/>
    <n v="8.99"/>
    <n v="359.6"/>
  </r>
  <r>
    <n v="331322"/>
    <x v="0"/>
    <x v="11"/>
    <s v="CORBERA NERO D'AVOLA"/>
    <x v="0"/>
    <x v="1"/>
    <n v="11.99"/>
    <n v="11.99"/>
    <n v="0"/>
  </r>
  <r>
    <n v="89323"/>
    <x v="1"/>
    <x v="1"/>
    <s v="Jack Daniel's Watermelon Punch Country Cocktails"/>
    <x v="21"/>
    <x v="81"/>
    <n v="1.3"/>
    <n v="1.3"/>
    <n v="118.3"/>
  </r>
  <r>
    <n v="28025"/>
    <x v="1"/>
    <x v="1"/>
    <s v="Selkirk Abbey Guilt Belgian Coffee Porter"/>
    <x v="1"/>
    <x v="1"/>
    <n v="9.24"/>
    <n v="9.24"/>
    <n v="0"/>
  </r>
  <r>
    <n v="112739"/>
    <x v="3"/>
    <x v="19"/>
    <s v="Rashi Light Red Concord"/>
    <x v="0"/>
    <x v="121"/>
    <n v="4.3899999999999997"/>
    <n v="3.49"/>
    <n v="157.05000000000001"/>
  </r>
  <r>
    <n v="82478"/>
    <x v="0"/>
    <x v="6"/>
    <s v="Beringer Vineyards Refreshingly Sweet Moscato Muscat Blanc a Petits Grains"/>
    <x v="0"/>
    <x v="496"/>
    <n v="7.49"/>
    <n v="7.49"/>
    <n v="1894.97"/>
  </r>
  <r>
    <n v="37010"/>
    <x v="2"/>
    <x v="9"/>
    <s v="Hangar 1 Straight Vodka"/>
    <x v="0"/>
    <x v="78"/>
    <n v="27.99"/>
    <n v="27.99"/>
    <n v="2603.0699999999997"/>
  </r>
  <r>
    <n v="10862"/>
    <x v="2"/>
    <x v="30"/>
    <s v="Serpent's Bite Apple Cider Flavored Whiskey"/>
    <x v="0"/>
    <x v="13"/>
    <n v="10.99"/>
    <n v="10.99"/>
    <n v="2132.06"/>
  </r>
  <r>
    <n v="47988"/>
    <x v="0"/>
    <x v="27"/>
    <s v="Matua Valley Sauvignon Blanc"/>
    <x v="0"/>
    <x v="541"/>
    <n v="12.99"/>
    <n v="12.59"/>
    <n v="11293.23"/>
  </r>
  <r>
    <n v="99668"/>
    <x v="1"/>
    <x v="1"/>
    <s v="Vieille Provision Saison Dupont"/>
    <x v="0"/>
    <x v="1"/>
    <n v="9.69"/>
    <n v="9.69"/>
    <n v="0"/>
  </r>
  <r>
    <n v="41688"/>
    <x v="0"/>
    <x v="27"/>
    <s v="Matua Valley Pinot Noir"/>
    <x v="0"/>
    <x v="203"/>
    <n v="14.99"/>
    <n v="14.19"/>
    <n v="3831.2999999999997"/>
  </r>
  <r>
    <n v="42544"/>
    <x v="2"/>
    <x v="5"/>
    <s v="DeKuyper Signature Triple Sec"/>
    <x v="15"/>
    <x v="258"/>
    <n v="6.29"/>
    <n v="6.29"/>
    <n v="2478.2600000000002"/>
  </r>
  <r>
    <n v="50407"/>
    <x v="2"/>
    <x v="5"/>
    <s v="Ricard Pastis Anise"/>
    <x v="0"/>
    <x v="246"/>
    <n v="27.99"/>
    <n v="27.99"/>
    <n v="6745.5899999999992"/>
  </r>
  <r>
    <n v="426180"/>
    <x v="0"/>
    <x v="16"/>
    <s v="Charles &amp; Charles Red Blend"/>
    <x v="0"/>
    <x v="193"/>
    <n v="11.99"/>
    <n v="11.99"/>
    <n v="1942.38"/>
  </r>
  <r>
    <n v="42749"/>
    <x v="2"/>
    <x v="5"/>
    <s v="DeKuyper Signature Amaretto Silk Liqueur"/>
    <x v="15"/>
    <x v="137"/>
    <n v="6.29"/>
    <n v="6.29"/>
    <n v="1924.74"/>
  </r>
  <r>
    <n v="22586"/>
    <x v="0"/>
    <x v="16"/>
    <s v="Corbett Canyon Merlot"/>
    <x v="23"/>
    <x v="131"/>
    <n v="14.49"/>
    <n v="14.49"/>
    <n v="2463.3000000000002"/>
  </r>
  <r>
    <n v="82396"/>
    <x v="0"/>
    <x v="16"/>
    <s v="American Pioneer Wine Growers Virginia Dare Pinot Noir"/>
    <x v="0"/>
    <x v="39"/>
    <n v="19.989999999999998"/>
    <n v="19.989999999999998"/>
    <n v="1299.3499999999999"/>
  </r>
  <r>
    <n v="323908"/>
    <x v="0"/>
    <x v="11"/>
    <s v="Masciarelli Montepulciano D'Abruzzo DOC"/>
    <x v="0"/>
    <x v="0"/>
    <n v="14.49"/>
    <n v="14.49"/>
    <n v="144.9"/>
  </r>
  <r>
    <n v="306019"/>
    <x v="0"/>
    <x v="21"/>
    <s v="CH GUEYNOSSE ST EMILION"/>
    <x v="0"/>
    <x v="1"/>
    <n v="20.99"/>
    <n v="20.99"/>
    <n v="0"/>
  </r>
  <r>
    <n v="70771"/>
    <x v="2"/>
    <x v="9"/>
    <s v="Svedka Mango Pineapple Vodka"/>
    <x v="0"/>
    <x v="127"/>
    <n v="10.79"/>
    <n v="10.79"/>
    <n v="1737.1899999999998"/>
  </r>
  <r>
    <n v="22627"/>
    <x v="1"/>
    <x v="1"/>
    <s v="Castel Beer"/>
    <x v="12"/>
    <x v="52"/>
    <n v="1.87"/>
    <n v="1.87"/>
    <n v="13.09"/>
  </r>
  <r>
    <n v="97942"/>
    <x v="1"/>
    <x v="1"/>
    <s v="Tecate Beer"/>
    <x v="5"/>
    <x v="399"/>
    <n v="1.25"/>
    <n v="1.25"/>
    <n v="667.5"/>
  </r>
  <r>
    <n v="23558"/>
    <x v="0"/>
    <x v="6"/>
    <s v="Francis Ford Coppola Rosso &amp; Bianco Pinot Grigio"/>
    <x v="0"/>
    <x v="148"/>
    <n v="11.99"/>
    <n v="11.69"/>
    <n v="3226.44"/>
  </r>
  <r>
    <n v="42813"/>
    <x v="0"/>
    <x v="12"/>
    <s v="Willm Brut Rose Methode Traditionelle Cremant d'Alsace Pinot Noir"/>
    <x v="0"/>
    <x v="49"/>
    <n v="20.99"/>
    <n v="20.99"/>
    <n v="293.85999999999996"/>
  </r>
  <r>
    <n v="20621"/>
    <x v="0"/>
    <x v="18"/>
    <s v="Fu ki Plum Sake"/>
    <x v="0"/>
    <x v="210"/>
    <n v="11.99"/>
    <n v="11.99"/>
    <n v="1522.73"/>
  </r>
  <r>
    <n v="68357"/>
    <x v="0"/>
    <x v="17"/>
    <s v="Santini Fine I.P. Dry Marsala Catarratto"/>
    <x v="15"/>
    <x v="237"/>
    <n v="10.99"/>
    <n v="10.99"/>
    <n v="3560.76"/>
  </r>
  <r>
    <n v="74070"/>
    <x v="2"/>
    <x v="23"/>
    <s v="Tullamore D.E.W. 14 Year Old Single Malt Irish Whiskey"/>
    <x v="0"/>
    <x v="118"/>
    <n v="65.989999999999995"/>
    <n v="65.989999999999995"/>
    <n v="4487.32"/>
  </r>
  <r>
    <n v="390780"/>
    <x v="0"/>
    <x v="22"/>
    <s v="LEONARD KREUSCH CHRISTKINOL GLUH"/>
    <x v="15"/>
    <x v="1"/>
    <n v="7.79"/>
    <n v="7.79"/>
    <n v="0"/>
  </r>
  <r>
    <n v="58068"/>
    <x v="0"/>
    <x v="17"/>
    <s v="Gonzalez Byass Tio Pepe Fino Muy Seco Palomino"/>
    <x v="0"/>
    <x v="179"/>
    <n v="17.989999999999998"/>
    <n v="17.989999999999998"/>
    <n v="2104.83"/>
  </r>
  <r>
    <n v="157805"/>
    <x v="0"/>
    <x v="24"/>
    <s v="Domaine Costa Lazaridi Amethystos Blanc Sauvignon Blanc"/>
    <x v="0"/>
    <x v="22"/>
    <n v="18.690000000000001"/>
    <n v="18.690000000000001"/>
    <n v="579.39"/>
  </r>
  <r>
    <n v="17582"/>
    <x v="2"/>
    <x v="28"/>
    <s v="Bombay Sapphire Gin"/>
    <x v="2"/>
    <x v="542"/>
    <n v="39.99"/>
    <n v="34.99"/>
    <n v="24667.95"/>
  </r>
  <r>
    <n v="83946"/>
    <x v="0"/>
    <x v="6"/>
    <s v="Barefoot Cellars Deliciously Sweet Moscato Muscat"/>
    <x v="20"/>
    <x v="505"/>
    <n v="1.79"/>
    <n v="1.79"/>
    <n v="1374.72"/>
  </r>
  <r>
    <n v="328221"/>
    <x v="0"/>
    <x v="12"/>
    <s v="Luna di Luna The Original Prosecco Glera"/>
    <x v="0"/>
    <x v="41"/>
    <n v="14.69"/>
    <n v="14.69"/>
    <n v="14.69"/>
  </r>
  <r>
    <n v="28460"/>
    <x v="0"/>
    <x v="6"/>
    <s v="DANIEL GEHRS CHEN BL"/>
    <x v="0"/>
    <x v="1"/>
    <n v="17.489999999999998"/>
    <n v="17.489999999999998"/>
    <n v="0"/>
  </r>
  <r>
    <n v="39837"/>
    <x v="0"/>
    <x v="6"/>
    <s v="Matanzas Creek Winery Sauvignon Blanc"/>
    <x v="0"/>
    <x v="543"/>
    <n v="18.989999999999998"/>
    <n v="18.989999999999998"/>
    <n v="8526.5099999999984"/>
  </r>
  <r>
    <n v="81948"/>
    <x v="0"/>
    <x v="17"/>
    <s v="Celler Sort del Castell Yzaguirre Vermouth Rojo Reserva Red Blend"/>
    <x v="15"/>
    <x v="10"/>
    <n v="30.99"/>
    <n v="30.99"/>
    <n v="402.87"/>
  </r>
  <r>
    <n v="333972"/>
    <x v="0"/>
    <x v="27"/>
    <s v="Oyster Bay Chardonnay"/>
    <x v="0"/>
    <x v="287"/>
    <n v="14.49"/>
    <n v="14.49"/>
    <n v="2753.1"/>
  </r>
  <r>
    <n v="91618"/>
    <x v="1"/>
    <x v="1"/>
    <s v="Presidente Pilsner"/>
    <x v="5"/>
    <x v="309"/>
    <n v="1.59"/>
    <n v="1.59"/>
    <n v="944.46"/>
  </r>
  <r>
    <n v="45437"/>
    <x v="0"/>
    <x v="22"/>
    <s v="Dr. Hans Von Muller Kabinett Riesling"/>
    <x v="0"/>
    <x v="140"/>
    <n v="13.69"/>
    <n v="13.69"/>
    <n v="1013.06"/>
  </r>
  <r>
    <n v="10860"/>
    <x v="0"/>
    <x v="16"/>
    <s v="Tom Gore Vineyards Cabernet Sauvignon"/>
    <x v="0"/>
    <x v="544"/>
    <n v="13.99"/>
    <n v="10.99"/>
    <n v="3242.05"/>
  </r>
  <r>
    <n v="316728"/>
    <x v="1"/>
    <x v="32"/>
    <s v="MB Roland Kentucky Apple Pie Moonshine 45 Proof"/>
    <x v="0"/>
    <x v="5"/>
    <n v="25.99"/>
    <n v="25.99"/>
    <n v="233.91"/>
  </r>
  <r>
    <n v="324092"/>
    <x v="0"/>
    <x v="21"/>
    <s v="DOM SEBASTIEN MAGNIEN BEANE 1ER CRU"/>
    <x v="0"/>
    <x v="1"/>
    <n v="40.99"/>
    <n v="40.99"/>
    <n v="0"/>
  </r>
  <r>
    <n v="144770"/>
    <x v="0"/>
    <x v="12"/>
    <s v="Piera Martellozzo Blu Giovello Prosecco Glera"/>
    <x v="0"/>
    <x v="1"/>
    <n v="10.49"/>
    <n v="10.49"/>
    <n v="0"/>
  </r>
  <r>
    <n v="47085"/>
    <x v="0"/>
    <x v="11"/>
    <s v="Rinaldi Bug Juice Moscato D'Asti DOCG Muscat Blanc a Petits Grains"/>
    <x v="0"/>
    <x v="3"/>
    <n v="18.489999999999998"/>
    <n v="18.489999999999998"/>
    <n v="351.30999999999995"/>
  </r>
  <r>
    <n v="17167"/>
    <x v="0"/>
    <x v="4"/>
    <s v="Telavi Wine Cellar Marani Estate Bottled Aleksandreuli, Mujuretuli"/>
    <x v="0"/>
    <x v="138"/>
    <n v="29.99"/>
    <n v="29.99"/>
    <n v="1649.4499999999998"/>
  </r>
  <r>
    <n v="52833"/>
    <x v="0"/>
    <x v="12"/>
    <s v="Korbel Brut California Champagne Methode Champenoise Rare White Blend"/>
    <x v="20"/>
    <x v="545"/>
    <n v="4.59"/>
    <n v="4.59"/>
    <n v="2262.87"/>
  </r>
  <r>
    <n v="36188"/>
    <x v="2"/>
    <x v="9"/>
    <s v="Fris Vodka"/>
    <x v="2"/>
    <x v="56"/>
    <n v="18.489999999999998"/>
    <n v="17.09"/>
    <n v="1059.58"/>
  </r>
  <r>
    <n v="83538"/>
    <x v="0"/>
    <x v="12"/>
    <s v="Veuve du Vernay Ice Demi Sec Ugni Blanc"/>
    <x v="0"/>
    <x v="35"/>
    <n v="10.99"/>
    <n v="10.99"/>
    <n v="406.63"/>
  </r>
  <r>
    <n v="27359"/>
    <x v="2"/>
    <x v="2"/>
    <s v="The Glenlivet 12 Year Old Scotch Whiskey"/>
    <x v="2"/>
    <x v="546"/>
    <n v="94.99"/>
    <n v="84.99"/>
    <n v="35355.839999999997"/>
  </r>
  <r>
    <n v="336336"/>
    <x v="0"/>
    <x v="0"/>
    <s v="Zorgvliet Silver Myn Rose Cabernet Franc"/>
    <x v="0"/>
    <x v="15"/>
    <n v="11.99"/>
    <n v="11.99"/>
    <n v="131.89000000000001"/>
  </r>
  <r>
    <n v="59048"/>
    <x v="0"/>
    <x v="31"/>
    <s v="Trimbach Reserve Pinot Gris"/>
    <x v="0"/>
    <x v="172"/>
    <n v="26.99"/>
    <n v="26.99"/>
    <n v="2699"/>
  </r>
  <r>
    <n v="344468"/>
    <x v="0"/>
    <x v="7"/>
    <s v="Los Noques Cabernet Franc"/>
    <x v="0"/>
    <x v="37"/>
    <n v="18.489999999999998"/>
    <n v="18.489999999999998"/>
    <n v="332.82"/>
  </r>
  <r>
    <n v="84570"/>
    <x v="0"/>
    <x v="25"/>
    <s v="Fisheye Chardonnay"/>
    <x v="23"/>
    <x v="216"/>
    <n v="17.989999999999998"/>
    <n v="17.989999999999998"/>
    <n v="3148.2499999999995"/>
  </r>
  <r>
    <n v="84352"/>
    <x v="0"/>
    <x v="16"/>
    <s v="Frei Brothers Reserve Pinot Noir"/>
    <x v="0"/>
    <x v="442"/>
    <n v="21.99"/>
    <n v="21.99"/>
    <n v="7410.6299999999992"/>
  </r>
  <r>
    <n v="88986"/>
    <x v="0"/>
    <x v="6"/>
    <s v="Beaulieu Vineyard de Beaulieu Muscat"/>
    <x v="6"/>
    <x v="5"/>
    <n v="6.59"/>
    <n v="6.59"/>
    <n v="59.31"/>
  </r>
  <r>
    <n v="324234"/>
    <x v="0"/>
    <x v="20"/>
    <s v="Myx Fusions Moscato Muscat"/>
    <x v="20"/>
    <x v="206"/>
    <n v="2.19"/>
    <n v="2.19"/>
    <n v="-6.57"/>
  </r>
  <r>
    <n v="86878"/>
    <x v="1"/>
    <x v="1"/>
    <s v="Seagram's Escapes Wild Berries"/>
    <x v="31"/>
    <x v="115"/>
    <n v="1.01"/>
    <n v="1.01"/>
    <n v="141.4"/>
  </r>
  <r>
    <n v="11851"/>
    <x v="2"/>
    <x v="26"/>
    <s v="Heaven Hill White Label 4 Year Old Kentucky Bourbon Whiskey"/>
    <x v="2"/>
    <x v="225"/>
    <n v="13.49"/>
    <n v="13.49"/>
    <n v="1956.05"/>
  </r>
  <r>
    <n v="90751"/>
    <x v="1"/>
    <x v="1"/>
    <s v="Allagash White"/>
    <x v="5"/>
    <x v="298"/>
    <n v="2.75"/>
    <n v="2.75"/>
    <n v="1518"/>
  </r>
  <r>
    <n v="80587"/>
    <x v="0"/>
    <x v="6"/>
    <s v="Barefoot Cellars Refresh Moscato Spritzer Can Pinot Grigio"/>
    <x v="52"/>
    <x v="320"/>
    <n v="2.19"/>
    <n v="2.19"/>
    <n v="433.62"/>
  </r>
  <r>
    <n v="105490"/>
    <x v="0"/>
    <x v="18"/>
    <s v="Hakutsuru Excellent Junmai Sake"/>
    <x v="9"/>
    <x v="95"/>
    <n v="12.69"/>
    <n v="12.69"/>
    <n v="672.56999999999994"/>
  </r>
  <r>
    <n v="342295"/>
    <x v="1"/>
    <x v="34"/>
    <s v="Confucius Wisdom A Wise Man's Spirit Baijiu"/>
    <x v="35"/>
    <x v="210"/>
    <n v="8.99"/>
    <n v="8.99"/>
    <n v="1141.73"/>
  </r>
  <r>
    <n v="83829"/>
    <x v="0"/>
    <x v="29"/>
    <s v="Black Box Rose Rare Rose Blend"/>
    <x v="23"/>
    <x v="201"/>
    <n v="21.99"/>
    <n v="20.69"/>
    <n v="2669.01"/>
  </r>
  <r>
    <n v="177741"/>
    <x v="0"/>
    <x v="21"/>
    <s v="Patient Cottat Le Grand Caillou Sauvignon Blanc"/>
    <x v="0"/>
    <x v="28"/>
    <n v="11.99"/>
    <n v="8.49"/>
    <n v="101.88"/>
  </r>
  <r>
    <n v="28957"/>
    <x v="1"/>
    <x v="1"/>
    <s v="Fatti Ritter Trunk"/>
    <x v="3"/>
    <x v="48"/>
    <n v="3.49"/>
    <n v="3.49"/>
    <n v="13.96"/>
  </r>
  <r>
    <n v="23006"/>
    <x v="1"/>
    <x v="1"/>
    <s v="RED STRIPE 12/24OZ   NR"/>
    <x v="17"/>
    <x v="1"/>
    <n v="2.17"/>
    <n v="2.17"/>
    <n v="0"/>
  </r>
  <r>
    <n v="79706"/>
    <x v="2"/>
    <x v="8"/>
    <s v="Bacardi Rum Pineapple Fusion Rum"/>
    <x v="15"/>
    <x v="212"/>
    <n v="18.489999999999998"/>
    <n v="18.489999999999998"/>
    <n v="3494.6099999999997"/>
  </r>
  <r>
    <n v="324334"/>
    <x v="3"/>
    <x v="19"/>
    <s v="MONTEFIORE RED"/>
    <x v="0"/>
    <x v="1"/>
    <n v="15.99"/>
    <n v="15.99"/>
    <n v="0"/>
  </r>
  <r>
    <n v="112771"/>
    <x v="3"/>
    <x v="19"/>
    <s v="Rashi Light White Concord"/>
    <x v="0"/>
    <x v="26"/>
    <n v="4.3899999999999997"/>
    <n v="4.3899999999999997"/>
    <n v="13.169999999999998"/>
  </r>
  <r>
    <n v="39446"/>
    <x v="0"/>
    <x v="16"/>
    <s v="Smoking Loon The Original Cabernet Sauvignon"/>
    <x v="0"/>
    <x v="300"/>
    <n v="10.79"/>
    <n v="9.2899999999999991"/>
    <n v="4013.2799999999997"/>
  </r>
  <r>
    <n v="32263"/>
    <x v="0"/>
    <x v="25"/>
    <s v="The Little Penguin Pinot Noir"/>
    <x v="0"/>
    <x v="28"/>
    <n v="9.7899999999999991"/>
    <n v="6.99"/>
    <n v="83.88"/>
  </r>
  <r>
    <n v="345229"/>
    <x v="0"/>
    <x v="11"/>
    <s v="Monte Degli Angeli Collezione del Barone Piemonte DOC Pinot Noir"/>
    <x v="0"/>
    <x v="28"/>
    <n v="9.99"/>
    <n v="9.99"/>
    <n v="119.88"/>
  </r>
  <r>
    <n v="4944"/>
    <x v="1"/>
    <x v="1"/>
    <s v="Rogue Hazelnut Brown Nectar Ale"/>
    <x v="1"/>
    <x v="15"/>
    <n v="5.67"/>
    <n v="5.67"/>
    <n v="62.37"/>
  </r>
  <r>
    <n v="38504"/>
    <x v="2"/>
    <x v="8"/>
    <s v="Castillo Rum Gold"/>
    <x v="0"/>
    <x v="149"/>
    <n v="7.19"/>
    <n v="7.19"/>
    <n v="711.81000000000006"/>
  </r>
  <r>
    <n v="75166"/>
    <x v="2"/>
    <x v="15"/>
    <s v="Milagro Tequila Barrel Select Reserve Silver"/>
    <x v="0"/>
    <x v="193"/>
    <n v="45.99"/>
    <n v="45.99"/>
    <n v="7450.38"/>
  </r>
  <r>
    <n v="20087"/>
    <x v="0"/>
    <x v="16"/>
    <s v="Bully Hill Vineyards Love My Goat Baco Noir"/>
    <x v="0"/>
    <x v="88"/>
    <n v="8.99"/>
    <n v="8.99"/>
    <n v="548.39"/>
  </r>
  <r>
    <n v="311827"/>
    <x v="0"/>
    <x v="7"/>
    <s v="Andean Vineyards Condor Peak Cabernet Sauvignon"/>
    <x v="0"/>
    <x v="1"/>
    <n v="10.99"/>
    <n v="10.99"/>
    <n v="0"/>
  </r>
  <r>
    <n v="41270"/>
    <x v="0"/>
    <x v="14"/>
    <s v="Hennessy Very Special Cognac"/>
    <x v="35"/>
    <x v="547"/>
    <n v="11.99"/>
    <n v="11.99"/>
    <n v="4388.34"/>
  </r>
  <r>
    <n v="321881"/>
    <x v="0"/>
    <x v="25"/>
    <s v="Yellow Tail Pink Moscato Muscat"/>
    <x v="4"/>
    <x v="267"/>
    <n v="11.99"/>
    <n v="10.99"/>
    <n v="3110.17"/>
  </r>
  <r>
    <n v="339232"/>
    <x v="0"/>
    <x v="3"/>
    <s v="Tinajas del Maule Viejo Feo Villa Alegre Premium Estate Bottled Sauvignon Blanc"/>
    <x v="0"/>
    <x v="26"/>
    <n v="8.99"/>
    <n v="6.99"/>
    <n v="20.97"/>
  </r>
  <r>
    <n v="300626"/>
    <x v="2"/>
    <x v="9"/>
    <s v="Stoli Crushed Ruby Red Grapefruit Vodka"/>
    <x v="0"/>
    <x v="127"/>
    <n v="16.989999999999998"/>
    <n v="16.989999999999998"/>
    <n v="2735.39"/>
  </r>
  <r>
    <n v="73343"/>
    <x v="2"/>
    <x v="2"/>
    <s v="Dalmore Cigar Malt Reserve Single Malt Scotch"/>
    <x v="0"/>
    <x v="36"/>
    <n v="172.99"/>
    <n v="172.99"/>
    <n v="5708.67"/>
  </r>
  <r>
    <n v="22837"/>
    <x v="2"/>
    <x v="9"/>
    <s v="Absolut Mandrin Vodka"/>
    <x v="2"/>
    <x v="122"/>
    <n v="44.99"/>
    <n v="44.99"/>
    <n v="8098.2000000000007"/>
  </r>
  <r>
    <n v="428523"/>
    <x v="0"/>
    <x v="16"/>
    <s v="Tomasello Winery Pomegranate Red Blend"/>
    <x v="7"/>
    <x v="20"/>
    <n v="10.99"/>
    <n v="10.99"/>
    <n v="186.83"/>
  </r>
  <r>
    <n v="311092"/>
    <x v="2"/>
    <x v="5"/>
    <s v="Meletti 1870 Bitter"/>
    <x v="0"/>
    <x v="73"/>
    <n v="22.99"/>
    <n v="22.99"/>
    <n v="1195.48"/>
  </r>
  <r>
    <n v="72777"/>
    <x v="2"/>
    <x v="9"/>
    <s v="Tito's Handmade Vodka"/>
    <x v="0"/>
    <x v="548"/>
    <n v="17.989999999999998"/>
    <n v="17.989999999999998"/>
    <n v="17702.16"/>
  </r>
  <r>
    <n v="45934"/>
    <x v="0"/>
    <x v="14"/>
    <s v="Cardenal Mendoza Brandy"/>
    <x v="0"/>
    <x v="234"/>
    <n v="47.99"/>
    <n v="47.99"/>
    <n v="5518.85"/>
  </r>
  <r>
    <n v="43107"/>
    <x v="0"/>
    <x v="11"/>
    <s v="Falesco Vitiano Rosso Umbria IGT Sangiovese"/>
    <x v="0"/>
    <x v="9"/>
    <n v="11.99"/>
    <n v="11.99"/>
    <n v="1462.78"/>
  </r>
  <r>
    <n v="57835"/>
    <x v="0"/>
    <x v="16"/>
    <s v="Rodney Strong Single Vineyard Alexander's Crown Vineyard Cabernet Sauvignon"/>
    <x v="0"/>
    <x v="21"/>
    <n v="64.989999999999995"/>
    <n v="64.989999999999995"/>
    <n v="1949.6999999999998"/>
  </r>
  <r>
    <n v="309916"/>
    <x v="0"/>
    <x v="11"/>
    <s v="Da Vinci Riserva Chianti Sangiovese"/>
    <x v="0"/>
    <x v="320"/>
    <n v="19.690000000000001"/>
    <n v="19.690000000000001"/>
    <n v="3898.6200000000003"/>
  </r>
  <r>
    <n v="335714"/>
    <x v="0"/>
    <x v="16"/>
    <s v="Bota Box Bota Brick Pinot Grigio"/>
    <x v="4"/>
    <x v="46"/>
    <n v="12.69"/>
    <n v="11.19"/>
    <n v="626.64"/>
  </r>
  <r>
    <n v="46649"/>
    <x v="0"/>
    <x v="17"/>
    <s v="SOLOMAN ISLAND CHOC/RASP PORT"/>
    <x v="7"/>
    <x v="1"/>
    <n v="19.989999999999998"/>
    <n v="19.989999999999998"/>
    <n v="0"/>
  </r>
  <r>
    <n v="31356"/>
    <x v="0"/>
    <x v="16"/>
    <s v="Freemark Abbey Bosche Cabernet Sauvignon"/>
    <x v="0"/>
    <x v="37"/>
    <n v="99.99"/>
    <n v="99.99"/>
    <n v="1799.82"/>
  </r>
  <r>
    <n v="81054"/>
    <x v="2"/>
    <x v="2"/>
    <s v="Auchentoshan 12 Year Old Single Malt Scotch Whiskey"/>
    <x v="0"/>
    <x v="89"/>
    <n v="39.99"/>
    <n v="39.99"/>
    <n v="9037.74"/>
  </r>
  <r>
    <n v="94390"/>
    <x v="1"/>
    <x v="1"/>
    <s v="Sierra Nevada Pale Ale"/>
    <x v="5"/>
    <x v="549"/>
    <n v="1.67"/>
    <n v="1.67"/>
    <n v="4924.83"/>
  </r>
  <r>
    <n v="88389"/>
    <x v="0"/>
    <x v="14"/>
    <s v="Paul Masson Pineapple Grande Amber Brandy"/>
    <x v="6"/>
    <x v="41"/>
    <n v="6.49"/>
    <n v="6.49"/>
    <n v="6.49"/>
  </r>
  <r>
    <n v="21148"/>
    <x v="0"/>
    <x v="16"/>
    <s v="Hogue Cellars Cabernet Sauvignon"/>
    <x v="0"/>
    <x v="59"/>
    <n v="10.99"/>
    <n v="10.99"/>
    <n v="2055.13"/>
  </r>
  <r>
    <n v="42412"/>
    <x v="2"/>
    <x v="5"/>
    <s v="DeKuyper Signature Vanilla Delight Liqueur"/>
    <x v="0"/>
    <x v="69"/>
    <n v="8.49"/>
    <n v="8.49"/>
    <n v="246.21"/>
  </r>
  <r>
    <n v="336911"/>
    <x v="0"/>
    <x v="11"/>
    <s v="Astoria Prosecco di Treviso Glera"/>
    <x v="0"/>
    <x v="52"/>
    <n v="15.99"/>
    <n v="15.99"/>
    <n v="111.93"/>
  </r>
  <r>
    <n v="311341"/>
    <x v="0"/>
    <x v="10"/>
    <s v="Vina Eguia Tempranillo"/>
    <x v="0"/>
    <x v="24"/>
    <n v="9.99"/>
    <n v="9.99"/>
    <n v="339.66"/>
  </r>
  <r>
    <n v="32158"/>
    <x v="2"/>
    <x v="28"/>
    <s v="Tanqueray Imported London Dry Gin"/>
    <x v="6"/>
    <x v="131"/>
    <n v="13.99"/>
    <n v="13.99"/>
    <n v="2378.3000000000002"/>
  </r>
  <r>
    <n v="41525"/>
    <x v="0"/>
    <x v="25"/>
    <s v="Layer Cake One Hundred Percent Hand Crafted Shiraz"/>
    <x v="0"/>
    <x v="155"/>
    <n v="15.49"/>
    <n v="15.49"/>
    <n v="5576.4"/>
  </r>
  <r>
    <n v="40456"/>
    <x v="0"/>
    <x v="12"/>
    <s v="LAURENT PERRIER SIECLE ALEX RS"/>
    <x v="0"/>
    <x v="1"/>
    <n v="499.99"/>
    <n v="499.99"/>
    <n v="0"/>
  </r>
  <r>
    <n v="341021"/>
    <x v="3"/>
    <x v="19"/>
    <s v="Shirah Syrah"/>
    <x v="0"/>
    <x v="3"/>
    <n v="32.99"/>
    <n v="32.99"/>
    <n v="626.81000000000006"/>
  </r>
  <r>
    <n v="5096"/>
    <x v="1"/>
    <x v="1"/>
    <s v="Budweiser"/>
    <x v="5"/>
    <x v="302"/>
    <n v="27.99"/>
    <n v="25.99"/>
    <n v="4626.2199999999993"/>
  </r>
  <r>
    <n v="310631"/>
    <x v="0"/>
    <x v="10"/>
    <s v="CASTILLO DE FUENDEJALON"/>
    <x v="0"/>
    <x v="1"/>
    <n v="8.99"/>
    <n v="8.99"/>
    <n v="0"/>
  </r>
  <r>
    <n v="26181"/>
    <x v="1"/>
    <x v="1"/>
    <s v="Omission IPA"/>
    <x v="5"/>
    <x v="550"/>
    <n v="1.67"/>
    <n v="1.67"/>
    <n v="502.66999999999996"/>
  </r>
  <r>
    <n v="334100"/>
    <x v="2"/>
    <x v="8"/>
    <s v="Denros White Rum"/>
    <x v="15"/>
    <x v="26"/>
    <n v="18.489999999999998"/>
    <n v="18.489999999999998"/>
    <n v="55.47"/>
  </r>
  <r>
    <n v="342150"/>
    <x v="2"/>
    <x v="8"/>
    <s v="Rum Chata Horchata Con Ron"/>
    <x v="6"/>
    <x v="29"/>
    <n v="17.489999999999998"/>
    <n v="17.489999999999998"/>
    <n v="2116.29"/>
  </r>
  <r>
    <n v="84900"/>
    <x v="0"/>
    <x v="3"/>
    <s v="Concha y Toro Casillero del Diablo Reserva Malbec"/>
    <x v="0"/>
    <x v="493"/>
    <n v="10.79"/>
    <n v="10.79"/>
    <n v="4197.3099999999995"/>
  </r>
  <r>
    <n v="81086"/>
    <x v="0"/>
    <x v="16"/>
    <s v="Robert Mondavi Winery Private Selection Pinot Noir"/>
    <x v="0"/>
    <x v="99"/>
    <n v="11.99"/>
    <n v="9.2899999999999991"/>
    <n v="2303.9199999999996"/>
  </r>
  <r>
    <n v="79650"/>
    <x v="0"/>
    <x v="17"/>
    <s v="Martini &amp; Rossi Vermouth Extra Dry White Blend"/>
    <x v="0"/>
    <x v="165"/>
    <n v="11.99"/>
    <n v="11.99"/>
    <n v="2829.64"/>
  </r>
  <r>
    <n v="338600"/>
    <x v="0"/>
    <x v="21"/>
    <s v="DOM DANIEL CROCHET SAN BLC 13"/>
    <x v="0"/>
    <x v="1"/>
    <n v="21.99"/>
    <n v="21.99"/>
    <n v="0"/>
  </r>
  <r>
    <n v="333246"/>
    <x v="0"/>
    <x v="12"/>
    <s v="Bartenura Moscato Muscat"/>
    <x v="6"/>
    <x v="28"/>
    <n v="8.99"/>
    <n v="8.99"/>
    <n v="107.88"/>
  </r>
  <r>
    <n v="4537"/>
    <x v="1"/>
    <x v="1"/>
    <s v="Smithwick's Superior Irish Ale"/>
    <x v="5"/>
    <x v="551"/>
    <n v="1.5"/>
    <n v="1.5"/>
    <n v="1267.5"/>
  </r>
  <r>
    <n v="336500"/>
    <x v="0"/>
    <x v="7"/>
    <s v="Ricardo Santos Semillon"/>
    <x v="0"/>
    <x v="1"/>
    <n v="12.99"/>
    <n v="12.99"/>
    <n v="0"/>
  </r>
  <r>
    <n v="75752"/>
    <x v="2"/>
    <x v="15"/>
    <s v="Herradura Silver Tequila"/>
    <x v="0"/>
    <x v="144"/>
    <n v="34.99"/>
    <n v="30.99"/>
    <n v="6352.95"/>
  </r>
  <r>
    <n v="44782"/>
    <x v="0"/>
    <x v="0"/>
    <s v="Neil Ellis The Left Bank Rare Red Blend"/>
    <x v="0"/>
    <x v="23"/>
    <n v="14.99"/>
    <n v="14.99"/>
    <n v="239.84"/>
  </r>
  <r>
    <n v="151769"/>
    <x v="0"/>
    <x v="6"/>
    <s v="King Estate Pinot Gris"/>
    <x v="6"/>
    <x v="48"/>
    <n v="9.7899999999999991"/>
    <n v="9.7899999999999991"/>
    <n v="39.159999999999997"/>
  </r>
  <r>
    <n v="101184"/>
    <x v="0"/>
    <x v="10"/>
    <s v="LUIS CANAS SELECT FAM RIOJA"/>
    <x v="0"/>
    <x v="1"/>
    <n v="28.99"/>
    <n v="28.99"/>
    <n v="0"/>
  </r>
  <r>
    <n v="80289"/>
    <x v="0"/>
    <x v="21"/>
    <s v="Chateau Suau Blanc Sec White Bordeaux Blend"/>
    <x v="0"/>
    <x v="317"/>
    <n v="13.69"/>
    <n v="13.69"/>
    <n v="3025.49"/>
  </r>
  <r>
    <n v="30832"/>
    <x v="1"/>
    <x v="1"/>
    <s v="Dogfish Head Flesh &amp; Blood IPA"/>
    <x v="5"/>
    <x v="552"/>
    <n v="1.92"/>
    <n v="1.92"/>
    <n v="1013.76"/>
  </r>
  <r>
    <n v="330254"/>
    <x v="0"/>
    <x v="11"/>
    <s v="CASATA PARINI MIRAGGIO"/>
    <x v="0"/>
    <x v="1"/>
    <n v="7.19"/>
    <n v="7.19"/>
    <n v="0"/>
  </r>
  <r>
    <n v="331119"/>
    <x v="0"/>
    <x v="4"/>
    <s v="Bodega Bouza Reserva Tannat"/>
    <x v="0"/>
    <x v="1"/>
    <n v="21.99"/>
    <n v="21.99"/>
    <n v="0"/>
  </r>
  <r>
    <n v="162787"/>
    <x v="0"/>
    <x v="3"/>
    <s v="Vina San Esteban Reserve Chardonnay"/>
    <x v="0"/>
    <x v="1"/>
    <n v="6.99"/>
    <n v="6.99"/>
    <n v="0"/>
  </r>
  <r>
    <n v="72753"/>
    <x v="0"/>
    <x v="3"/>
    <s v="Concha y Toro Frontera Cabernet Sauvignon"/>
    <x v="4"/>
    <x v="553"/>
    <n v="9.7899999999999991"/>
    <n v="9.7899999999999991"/>
    <n v="4924.37"/>
  </r>
  <r>
    <n v="410870"/>
    <x v="0"/>
    <x v="3"/>
    <s v="TERRAPURA CAB"/>
    <x v="0"/>
    <x v="1"/>
    <n v="9.7899999999999991"/>
    <n v="9.7899999999999991"/>
    <n v="0"/>
  </r>
  <r>
    <n v="87343"/>
    <x v="0"/>
    <x v="12"/>
    <s v="Korbel Natural Methode Champenoise Pinot Noir"/>
    <x v="0"/>
    <x v="440"/>
    <n v="18.489999999999998"/>
    <n v="18.489999999999998"/>
    <n v="5306.6299999999992"/>
  </r>
  <r>
    <n v="38113"/>
    <x v="2"/>
    <x v="8"/>
    <s v="Bacardi Rum Light"/>
    <x v="24"/>
    <x v="554"/>
    <n v="1.19"/>
    <n v="1.19"/>
    <n v="2565.64"/>
  </r>
  <r>
    <n v="300607"/>
    <x v="0"/>
    <x v="11"/>
    <s v="Coltibuono RS Chianti Classico DOCG Sangiovese"/>
    <x v="0"/>
    <x v="11"/>
    <n v="16.989999999999998"/>
    <n v="16.989999999999998"/>
    <n v="407.76"/>
  </r>
  <r>
    <n v="31100"/>
    <x v="2"/>
    <x v="9"/>
    <s v="Smirnoff Cranberry Vodka"/>
    <x v="15"/>
    <x v="118"/>
    <n v="15.99"/>
    <n v="15.99"/>
    <n v="1087.32"/>
  </r>
  <r>
    <n v="28002"/>
    <x v="2"/>
    <x v="2"/>
    <s v="Johnnie Walker Red Label Scotch Whiskey"/>
    <x v="24"/>
    <x v="555"/>
    <n v="2.4900000000000002"/>
    <n v="2.4900000000000002"/>
    <n v="3919.26"/>
  </r>
  <r>
    <n v="27154"/>
    <x v="0"/>
    <x v="14"/>
    <s v="Remy Martin VSOP Cognac"/>
    <x v="24"/>
    <x v="556"/>
    <n v="5.29"/>
    <n v="5.29"/>
    <n v="6586.05"/>
  </r>
  <r>
    <n v="19623"/>
    <x v="2"/>
    <x v="2"/>
    <s v="Cardhu 12 Year Old Speyside Single Malt Scotch Whiskey"/>
    <x v="0"/>
    <x v="143"/>
    <n v="42.99"/>
    <n v="42.99"/>
    <n v="3740.13"/>
  </r>
  <r>
    <n v="23369"/>
    <x v="1"/>
    <x v="1"/>
    <s v="RJ ROCKERS SON OF A PEACH NR"/>
    <x v="5"/>
    <x v="1"/>
    <n v="1.69"/>
    <n v="1.69"/>
    <n v="0"/>
  </r>
  <r>
    <n v="28595"/>
    <x v="1"/>
    <x v="1"/>
    <s v="Bud Light Lime Lemon Ade Rita"/>
    <x v="19"/>
    <x v="314"/>
    <n v="1.25"/>
    <n v="1.25"/>
    <n v="326.25"/>
  </r>
  <r>
    <n v="86614"/>
    <x v="0"/>
    <x v="16"/>
    <s v="Beringer Vineyards Stone Cellars Merlot"/>
    <x v="4"/>
    <x v="74"/>
    <n v="12.99"/>
    <n v="12.99"/>
    <n v="1065.18"/>
  </r>
  <r>
    <n v="48512"/>
    <x v="0"/>
    <x v="4"/>
    <s v="Bulgariana Cabernet Sauvignon, Syrah"/>
    <x v="0"/>
    <x v="25"/>
    <n v="14.99"/>
    <n v="14.99"/>
    <n v="539.64"/>
  </r>
  <r>
    <n v="43931"/>
    <x v="0"/>
    <x v="16"/>
    <s v="St. Francis Cabernet Sauvignon"/>
    <x v="0"/>
    <x v="503"/>
    <n v="20.99"/>
    <n v="20.99"/>
    <n v="7157.5899999999992"/>
  </r>
  <r>
    <n v="80620"/>
    <x v="0"/>
    <x v="6"/>
    <s v="WALTER HANSEL ESTATE CHARD"/>
    <x v="0"/>
    <x v="1"/>
    <n v="29.99"/>
    <n v="29.99"/>
    <n v="0"/>
  </r>
  <r>
    <n v="87333"/>
    <x v="2"/>
    <x v="2"/>
    <s v="Glenfiddich 21 Year Old Gran Reserva Scotch Whiskey"/>
    <x v="0"/>
    <x v="181"/>
    <n v="164.99"/>
    <n v="149.99"/>
    <n v="12899.140000000001"/>
  </r>
  <r>
    <n v="81671"/>
    <x v="0"/>
    <x v="29"/>
    <s v="Gallo Family Vineyards / Gallo of Sonoma White Zinfandel"/>
    <x v="20"/>
    <x v="10"/>
    <n v="1.79"/>
    <n v="0.99"/>
    <n v="12.87"/>
  </r>
  <r>
    <n v="30635"/>
    <x v="2"/>
    <x v="28"/>
    <s v="Seagram's Extra Dry Gin"/>
    <x v="2"/>
    <x v="557"/>
    <n v="23.99"/>
    <n v="20.99"/>
    <n v="7724.32"/>
  </r>
  <r>
    <n v="10030"/>
    <x v="0"/>
    <x v="14"/>
    <s v="Montaigne V.S. Kosher 3 Star Cognac"/>
    <x v="0"/>
    <x v="48"/>
    <n v="45.99"/>
    <n v="45.99"/>
    <n v="183.96"/>
  </r>
  <r>
    <n v="70265"/>
    <x v="2"/>
    <x v="26"/>
    <s v="Jefferson's Very Small Batch Kentucky Straight Bourbon Whiskey"/>
    <x v="0"/>
    <x v="23"/>
    <n v="30.99"/>
    <n v="30.99"/>
    <n v="495.84"/>
  </r>
  <r>
    <n v="13455"/>
    <x v="0"/>
    <x v="10"/>
    <s v="Bodegas San Alejandro Las Rocas Garnacha"/>
    <x v="0"/>
    <x v="299"/>
    <n v="12.69"/>
    <n v="12.19"/>
    <n v="5010.09"/>
  </r>
  <r>
    <n v="70407"/>
    <x v="2"/>
    <x v="30"/>
    <s v="Hibiki Whisky Japanese Harmony"/>
    <x v="0"/>
    <x v="1"/>
    <n v="73.989999999999995"/>
    <n v="73.989999999999995"/>
    <n v="0"/>
  </r>
  <r>
    <n v="46189"/>
    <x v="0"/>
    <x v="16"/>
    <s v="WENTE NTN DEGREE CAB"/>
    <x v="0"/>
    <x v="1"/>
    <n v="65.989999999999995"/>
    <n v="65.989999999999995"/>
    <n v="0"/>
  </r>
  <r>
    <n v="40088"/>
    <x v="0"/>
    <x v="17"/>
    <s v="Presidential Late Bottled Vintage Red Port"/>
    <x v="0"/>
    <x v="83"/>
    <n v="17.989999999999998"/>
    <n v="17.989999999999998"/>
    <n v="1295.28"/>
  </r>
  <r>
    <n v="438804"/>
    <x v="0"/>
    <x v="10"/>
    <s v="Bodegas La Cana Albarino"/>
    <x v="0"/>
    <x v="1"/>
    <n v="17.489999999999998"/>
    <n v="17.489999999999998"/>
    <n v="0"/>
  </r>
  <r>
    <n v="50131"/>
    <x v="2"/>
    <x v="15"/>
    <s v="Hornitos Cristalino Tequila"/>
    <x v="0"/>
    <x v="329"/>
    <n v="27.99"/>
    <n v="27.99"/>
    <n v="4002.5699999999997"/>
  </r>
  <r>
    <n v="340056"/>
    <x v="0"/>
    <x v="29"/>
    <s v="SIP Pinot Noir"/>
    <x v="0"/>
    <x v="27"/>
    <n v="13.69"/>
    <n v="13.69"/>
    <n v="109.52"/>
  </r>
  <r>
    <n v="167100"/>
    <x v="0"/>
    <x v="11"/>
    <s v="Cecchi Chianti Sangiovese"/>
    <x v="0"/>
    <x v="22"/>
    <n v="12.99"/>
    <n v="12.99"/>
    <n v="402.69"/>
  </r>
  <r>
    <n v="23604"/>
    <x v="2"/>
    <x v="5"/>
    <s v="Aguardiente Cristal"/>
    <x v="2"/>
    <x v="88"/>
    <n v="28.99"/>
    <n v="28.99"/>
    <n v="1768.3899999999999"/>
  </r>
  <r>
    <n v="74199"/>
    <x v="2"/>
    <x v="2"/>
    <s v="John Barr Reserve Blend Scotch Whiskey"/>
    <x v="0"/>
    <x v="2"/>
    <n v="21.99"/>
    <n v="21.99"/>
    <n v="3936.2099999999996"/>
  </r>
  <r>
    <n v="70455"/>
    <x v="2"/>
    <x v="26"/>
    <s v="Knob Creek Bourbon Single Barrel Reserve 9 Year 120 Proof"/>
    <x v="0"/>
    <x v="444"/>
    <n v="37.99"/>
    <n v="37.99"/>
    <n v="10295.290000000001"/>
  </r>
  <r>
    <n v="29378"/>
    <x v="2"/>
    <x v="30"/>
    <s v="Crown Royal Canadian Whiskey"/>
    <x v="24"/>
    <x v="558"/>
    <n v="2.79"/>
    <n v="2.79"/>
    <n v="1196.9100000000001"/>
  </r>
  <r>
    <n v="336878"/>
    <x v="0"/>
    <x v="11"/>
    <s v="Branizzi Veneto IGT Pinot Grigio"/>
    <x v="0"/>
    <x v="31"/>
    <n v="10.49"/>
    <n v="7.49"/>
    <n v="14.98"/>
  </r>
  <r>
    <n v="20745"/>
    <x v="0"/>
    <x v="6"/>
    <s v="Woodbridge Pinot Grigio"/>
    <x v="4"/>
    <x v="236"/>
    <n v="13.99"/>
    <n v="10.99"/>
    <n v="4450.95"/>
  </r>
  <r>
    <n v="19356"/>
    <x v="0"/>
    <x v="16"/>
    <s v="Ravenswood Old Vine Zinfandel"/>
    <x v="0"/>
    <x v="120"/>
    <n v="13.99"/>
    <n v="13.99"/>
    <n v="3063.81"/>
  </r>
  <r>
    <n v="80462"/>
    <x v="0"/>
    <x v="29"/>
    <s v="Sutter Home Winery White Merlot"/>
    <x v="4"/>
    <x v="13"/>
    <n v="11.99"/>
    <n v="11.99"/>
    <n v="2326.06"/>
  </r>
  <r>
    <n v="300663"/>
    <x v="0"/>
    <x v="12"/>
    <s v="Tiamo Prosecco Glera"/>
    <x v="20"/>
    <x v="1"/>
    <n v="4.3899999999999997"/>
    <n v="4.3899999999999997"/>
    <n v="0"/>
  </r>
  <r>
    <n v="41220"/>
    <x v="0"/>
    <x v="14"/>
    <s v="Asbach Uralt Brandy"/>
    <x v="0"/>
    <x v="255"/>
    <n v="24.99"/>
    <n v="24.99"/>
    <n v="5797.6799999999994"/>
  </r>
  <r>
    <n v="72907"/>
    <x v="0"/>
    <x v="27"/>
    <s v="Nobilo Regional Collection Sauvignon Blanc"/>
    <x v="0"/>
    <x v="559"/>
    <n v="11.99"/>
    <n v="11.99"/>
    <n v="13932.380000000001"/>
  </r>
  <r>
    <n v="29990"/>
    <x v="1"/>
    <x v="1"/>
    <s v="EVIL TWIN SOFT DARK   6/4 NR"/>
    <x v="5"/>
    <x v="1"/>
    <n v="3.6"/>
    <n v="3.6"/>
    <n v="0"/>
  </r>
  <r>
    <n v="3999"/>
    <x v="1"/>
    <x v="1"/>
    <s v="Blue Moon Belgian White"/>
    <x v="5"/>
    <x v="560"/>
    <n v="1.67"/>
    <n v="1.67"/>
    <n v="9527.35"/>
  </r>
  <r>
    <n v="311703"/>
    <x v="0"/>
    <x v="16"/>
    <s v="Elizabeth Spencer Proprietor Selected Special Cuvee Grenache"/>
    <x v="0"/>
    <x v="1"/>
    <n v="24.99"/>
    <n v="24.99"/>
    <n v="0"/>
  </r>
  <r>
    <n v="48155"/>
    <x v="0"/>
    <x v="11"/>
    <s v="Masi Costasera Amarone Della Valpolicella Classico Valpolicella Blend"/>
    <x v="0"/>
    <x v="7"/>
    <n v="61.99"/>
    <n v="61.99"/>
    <n v="371.94"/>
  </r>
  <r>
    <n v="393886"/>
    <x v="0"/>
    <x v="12"/>
    <s v="Marquis de la Tour Brut Rose Cabernet Franc"/>
    <x v="0"/>
    <x v="1"/>
    <n v="9.7899999999999991"/>
    <n v="9.7899999999999991"/>
    <n v="0"/>
  </r>
  <r>
    <n v="311584"/>
    <x v="0"/>
    <x v="11"/>
    <s v="SANTERO MOSCATO RSE"/>
    <x v="20"/>
    <x v="1"/>
    <n v="4.99"/>
    <n v="4.99"/>
    <n v="0"/>
  </r>
  <r>
    <n v="322033"/>
    <x v="0"/>
    <x v="10"/>
    <s v="Tamaral Roble Tempranillo"/>
    <x v="0"/>
    <x v="1"/>
    <n v="19.690000000000001"/>
    <n v="19.690000000000001"/>
    <n v="0"/>
  </r>
  <r>
    <n v="85262"/>
    <x v="0"/>
    <x v="25"/>
    <s v="Jacob's Creek Classic Pinot Grigio"/>
    <x v="0"/>
    <x v="561"/>
    <n v="8.99"/>
    <n v="8.99"/>
    <n v="1950.8300000000002"/>
  </r>
  <r>
    <n v="36714"/>
    <x v="2"/>
    <x v="9"/>
    <s v="Absolut Mandrin Vodka"/>
    <x v="24"/>
    <x v="562"/>
    <n v="1.99"/>
    <n v="1.99"/>
    <n v="3022.81"/>
  </r>
  <r>
    <n v="333560"/>
    <x v="0"/>
    <x v="16"/>
    <s v="Banshee Mordecai Rare Red Blend"/>
    <x v="0"/>
    <x v="7"/>
    <n v="21.99"/>
    <n v="21.99"/>
    <n v="131.94"/>
  </r>
  <r>
    <n v="317975"/>
    <x v="0"/>
    <x v="7"/>
    <s v="Gauchezco Plata Malbec"/>
    <x v="0"/>
    <x v="1"/>
    <n v="18.690000000000001"/>
    <n v="18.690000000000001"/>
    <n v="0"/>
  </r>
  <r>
    <n v="329115"/>
    <x v="0"/>
    <x v="4"/>
    <s v="PZ Svir?e Kvalitetno Vino Quality Dry Red Hvar Vineyard Plavac Mali"/>
    <x v="0"/>
    <x v="1"/>
    <n v="15.49"/>
    <n v="15.49"/>
    <n v="0"/>
  </r>
  <r>
    <n v="47482"/>
    <x v="0"/>
    <x v="6"/>
    <s v="Beringer Vineyards Blanc Sauvignon Blanc"/>
    <x v="0"/>
    <x v="31"/>
    <n v="14.99"/>
    <n v="14.99"/>
    <n v="29.98"/>
  </r>
  <r>
    <n v="348630"/>
    <x v="0"/>
    <x v="10"/>
    <s v="Casa Santos Lima LAB Portuguese Red Blend"/>
    <x v="23"/>
    <x v="1"/>
    <n v="20.99"/>
    <n v="20.99"/>
    <n v="0"/>
  </r>
  <r>
    <n v="310331"/>
    <x v="0"/>
    <x v="16"/>
    <s v="La Jota Merlot"/>
    <x v="0"/>
    <x v="26"/>
    <n v="76.989999999999995"/>
    <n v="76.989999999999995"/>
    <n v="230.96999999999997"/>
  </r>
  <r>
    <n v="410896"/>
    <x v="0"/>
    <x v="3"/>
    <s v="TERRAPURA CHARD"/>
    <x v="0"/>
    <x v="1"/>
    <n v="9.7899999999999991"/>
    <n v="9.7899999999999991"/>
    <n v="0"/>
  </r>
  <r>
    <n v="40019"/>
    <x v="0"/>
    <x v="21"/>
    <s v="Domaine / Maison Vincent Girardin Les Vieilles Vignes Gevrey chambertin Pinot Noir"/>
    <x v="0"/>
    <x v="5"/>
    <n v="64.989999999999995"/>
    <n v="64.989999999999995"/>
    <n v="584.91"/>
  </r>
  <r>
    <n v="324401"/>
    <x v="0"/>
    <x v="10"/>
    <s v="Bodega Numanthia Termanthia Tempranillo"/>
    <x v="0"/>
    <x v="15"/>
    <n v="214.99"/>
    <n v="214.99"/>
    <n v="2364.8900000000003"/>
  </r>
  <r>
    <n v="49013"/>
    <x v="0"/>
    <x v="4"/>
    <s v="Varsanyi Pincezet Egri Bikaver Bulls Blood Red Blend"/>
    <x v="0"/>
    <x v="41"/>
    <n v="8.99"/>
    <n v="8.99"/>
    <n v="8.99"/>
  </r>
  <r>
    <n v="99171"/>
    <x v="1"/>
    <x v="1"/>
    <s v="TECATE 12/24OZ   CAN"/>
    <x v="17"/>
    <x v="1"/>
    <n v="1.9"/>
    <n v="1.9"/>
    <n v="0"/>
  </r>
  <r>
    <n v="82260"/>
    <x v="0"/>
    <x v="16"/>
    <s v="William Hill Winery Cabernet Sauvignon"/>
    <x v="0"/>
    <x v="489"/>
    <n v="37.99"/>
    <n v="37.99"/>
    <n v="8737.7000000000007"/>
  </r>
  <r>
    <n v="83148"/>
    <x v="0"/>
    <x v="6"/>
    <s v="Sutter Home Winery Moscato Muscat"/>
    <x v="4"/>
    <x v="250"/>
    <n v="11.99"/>
    <n v="11.99"/>
    <n v="2398"/>
  </r>
  <r>
    <n v="232128"/>
    <x v="0"/>
    <x v="16"/>
    <s v="Faust Cabernet Sauvignon"/>
    <x v="0"/>
    <x v="270"/>
    <n v="52.99"/>
    <n v="52.99"/>
    <n v="14254.310000000001"/>
  </r>
  <r>
    <n v="75302"/>
    <x v="0"/>
    <x v="6"/>
    <s v="Beringer Vineyards Main &amp; Vine Pinot Grigio"/>
    <x v="4"/>
    <x v="232"/>
    <n v="13.49"/>
    <n v="10.99"/>
    <n v="2758.4900000000002"/>
  </r>
  <r>
    <n v="87169"/>
    <x v="0"/>
    <x v="12"/>
    <s v="Barefoot Cellars Bubbly Pink Moscato Muscat"/>
    <x v="20"/>
    <x v="496"/>
    <n v="3.39"/>
    <n v="3.39"/>
    <n v="857.67000000000007"/>
  </r>
  <r>
    <n v="335780"/>
    <x v="0"/>
    <x v="7"/>
    <s v="Bodega Hinojosa H Malbec"/>
    <x v="0"/>
    <x v="1"/>
    <n v="11.99"/>
    <n v="11.99"/>
    <n v="0"/>
  </r>
  <r>
    <n v="65730"/>
    <x v="2"/>
    <x v="9"/>
    <s v="Absolut Citron Vodka"/>
    <x v="24"/>
    <x v="563"/>
    <n v="1.99"/>
    <n v="1.99"/>
    <n v="4994.8999999999996"/>
  </r>
  <r>
    <n v="44639"/>
    <x v="2"/>
    <x v="5"/>
    <s v="Domaine De Canton French Ginger Liqueur"/>
    <x v="0"/>
    <x v="145"/>
    <n v="29.99"/>
    <n v="25.99"/>
    <n v="4730.1799999999994"/>
  </r>
  <r>
    <n v="72138"/>
    <x v="2"/>
    <x v="13"/>
    <s v="Chi Chi's Pineapple Margarita"/>
    <x v="2"/>
    <x v="73"/>
    <n v="10.49"/>
    <n v="10.49"/>
    <n v="545.48"/>
  </r>
  <r>
    <n v="305883"/>
    <x v="0"/>
    <x v="11"/>
    <s v="Vini Casalbordino Impero Collection Terre di Chieti IGT Sangiovese"/>
    <x v="0"/>
    <x v="1"/>
    <n v="7.99"/>
    <n v="7.99"/>
    <n v="0"/>
  </r>
  <r>
    <n v="340640"/>
    <x v="0"/>
    <x v="27"/>
    <s v="Savee Sea Sauvignon Blanc"/>
    <x v="0"/>
    <x v="43"/>
    <n v="9.99"/>
    <n v="7.49"/>
    <n v="202.23000000000002"/>
  </r>
  <r>
    <n v="70359"/>
    <x v="2"/>
    <x v="26"/>
    <s v="Jim Beam Maple Kentucky Straight Bourbon Whiskey"/>
    <x v="0"/>
    <x v="128"/>
    <n v="15.99"/>
    <n v="15.99"/>
    <n v="2750.28"/>
  </r>
  <r>
    <n v="36650"/>
    <x v="2"/>
    <x v="9"/>
    <s v="Svedka Vodka"/>
    <x v="0"/>
    <x v="564"/>
    <n v="10.79"/>
    <n v="10.79"/>
    <n v="7240.0899999999992"/>
  </r>
  <r>
    <n v="708978"/>
    <x v="2"/>
    <x v="2"/>
    <s v="Glenfiddich 14 Year Old Bourbon Barrel Reserve Single Malt Scotch Whisky"/>
    <x v="0"/>
    <x v="13"/>
    <n v="47.99"/>
    <n v="47.99"/>
    <n v="9310.06"/>
  </r>
  <r>
    <n v="40524"/>
    <x v="0"/>
    <x v="16"/>
    <s v="Domaine Serene Yamhill Cuvee Pinot Noir"/>
    <x v="0"/>
    <x v="15"/>
    <n v="50.99"/>
    <n v="50.99"/>
    <n v="560.89"/>
  </r>
  <r>
    <n v="320999"/>
    <x v="0"/>
    <x v="7"/>
    <s v="Bodega Villa Atuel El Tractor Malbec"/>
    <x v="0"/>
    <x v="28"/>
    <n v="9.99"/>
    <n v="6.49"/>
    <n v="77.88"/>
  </r>
  <r>
    <n v="87130"/>
    <x v="0"/>
    <x v="12"/>
    <s v="Korbel California Champagne Chardonnay"/>
    <x v="0"/>
    <x v="259"/>
    <n v="14.99"/>
    <n v="14.99"/>
    <n v="4482.01"/>
  </r>
  <r>
    <n v="340865"/>
    <x v="0"/>
    <x v="21"/>
    <s v="Alain De La Treille Pinot Noir"/>
    <x v="0"/>
    <x v="1"/>
    <n v="8.99"/>
    <n v="8.99"/>
    <n v="0"/>
  </r>
  <r>
    <n v="11402"/>
    <x v="2"/>
    <x v="5"/>
    <s v="Black Joe Coffee Liqueur"/>
    <x v="0"/>
    <x v="121"/>
    <n v="27.99"/>
    <n v="27.99"/>
    <n v="1259.55"/>
  </r>
  <r>
    <n v="426172"/>
    <x v="0"/>
    <x v="16"/>
    <s v="DUXINARO M/C P/NOIR"/>
    <x v="0"/>
    <x v="1"/>
    <n v="16.489999999999998"/>
    <n v="16.489999999999998"/>
    <n v="0"/>
  </r>
  <r>
    <n v="38059"/>
    <x v="2"/>
    <x v="8"/>
    <s v="Bacardi Gold Rum"/>
    <x v="35"/>
    <x v="565"/>
    <n v="5.29"/>
    <n v="5.29"/>
    <n v="3417.34"/>
  </r>
  <r>
    <n v="28336"/>
    <x v="1"/>
    <x v="1"/>
    <s v="SIERRA NEVADA SNOW PACK MIX 12PK"/>
    <x v="5"/>
    <x v="566"/>
    <n v="1.63"/>
    <n v="1.63"/>
    <n v="-117.35999999999999"/>
  </r>
  <r>
    <n v="23523"/>
    <x v="2"/>
    <x v="23"/>
    <s v="Tullamore D.E.W Irish Whiskey"/>
    <x v="0"/>
    <x v="460"/>
    <n v="22.99"/>
    <n v="22.99"/>
    <n v="12874.4"/>
  </r>
  <r>
    <n v="25593"/>
    <x v="0"/>
    <x v="10"/>
    <s v="Rene Barbier Mediterranean Red Tempranillo"/>
    <x v="4"/>
    <x v="251"/>
    <n v="11.99"/>
    <n v="11.99"/>
    <n v="1618.65"/>
  </r>
  <r>
    <n v="95702"/>
    <x v="1"/>
    <x v="1"/>
    <s v="Boddington's Pub Ale"/>
    <x v="8"/>
    <x v="567"/>
    <n v="2.13"/>
    <n v="2.13"/>
    <n v="1131.03"/>
  </r>
  <r>
    <n v="12530"/>
    <x v="2"/>
    <x v="26"/>
    <s v="Wild Turkey 101 Kentucky Straight Bourbon Whiskey"/>
    <x v="15"/>
    <x v="104"/>
    <n v="30.99"/>
    <n v="30.99"/>
    <n v="1270.5899999999999"/>
  </r>
  <r>
    <n v="80309"/>
    <x v="0"/>
    <x v="20"/>
    <s v="Olney Winery Black Cherry Pinot Noir"/>
    <x v="0"/>
    <x v="64"/>
    <n v="15.99"/>
    <n v="15.99"/>
    <n v="671.58"/>
  </r>
  <r>
    <n v="340837"/>
    <x v="0"/>
    <x v="16"/>
    <s v="Robert Mondavi Winery Private Selection Aged in Bourbon Barrels Cabernet Sauvignon"/>
    <x v="0"/>
    <x v="51"/>
    <n v="12.99"/>
    <n v="12.99"/>
    <n v="909.30000000000007"/>
  </r>
  <r>
    <n v="25615"/>
    <x v="0"/>
    <x v="16"/>
    <s v="Chateau Ste. Michelle Syrah"/>
    <x v="0"/>
    <x v="41"/>
    <n v="17.489999999999998"/>
    <n v="17.489999999999998"/>
    <n v="17.489999999999998"/>
  </r>
  <r>
    <n v="71966"/>
    <x v="2"/>
    <x v="5"/>
    <s v="Kinky Liqueur"/>
    <x v="0"/>
    <x v="245"/>
    <n v="16.989999999999998"/>
    <n v="16.989999999999998"/>
    <n v="2905.2899999999995"/>
  </r>
  <r>
    <n v="31411"/>
    <x v="1"/>
    <x v="1"/>
    <s v="EVIL TWIN BA IMP BISC BREAK   12/22"/>
    <x v="1"/>
    <x v="1"/>
    <n v="24.36"/>
    <n v="24.36"/>
    <n v="0"/>
  </r>
  <r>
    <n v="80359"/>
    <x v="0"/>
    <x v="11"/>
    <s v="Benvolio Pinot Grigio"/>
    <x v="0"/>
    <x v="490"/>
    <n v="9.49"/>
    <n v="9.09"/>
    <n v="3545.1"/>
  </r>
  <r>
    <n v="82615"/>
    <x v="0"/>
    <x v="27"/>
    <s v="Whitehaven Sauvignon Blanc"/>
    <x v="0"/>
    <x v="568"/>
    <n v="18.489999999999998"/>
    <n v="18.489999999999998"/>
    <n v="13849.009999999998"/>
  </r>
  <r>
    <n v="83976"/>
    <x v="0"/>
    <x v="16"/>
    <s v="Columbia Crest Grand Estates Cabernet Sauvignon"/>
    <x v="0"/>
    <x v="569"/>
    <n v="11.99"/>
    <n v="10.89"/>
    <n v="3702.6000000000004"/>
  </r>
  <r>
    <n v="307131"/>
    <x v="0"/>
    <x v="12"/>
    <s v="Carletto Prosecco Glera"/>
    <x v="0"/>
    <x v="1"/>
    <n v="10.79"/>
    <n v="10.79"/>
    <n v="0"/>
  </r>
  <r>
    <n v="52116"/>
    <x v="0"/>
    <x v="25"/>
    <s v="Yellow Tail Cabernet Sauvignon"/>
    <x v="0"/>
    <x v="570"/>
    <n v="6.79"/>
    <n v="6.79"/>
    <n v="3999.31"/>
  </r>
  <r>
    <n v="10299"/>
    <x v="1"/>
    <x v="1"/>
    <s v="Port City Colossal 6 Stout"/>
    <x v="5"/>
    <x v="157"/>
    <n v="2.57"/>
    <n v="2.57"/>
    <n v="113.08"/>
  </r>
  <r>
    <n v="96970"/>
    <x v="1"/>
    <x v="1"/>
    <s v="Heineken Premium Lager Beer"/>
    <x v="5"/>
    <x v="300"/>
    <n v="1.5"/>
    <n v="1.5"/>
    <n v="648"/>
  </r>
  <r>
    <n v="90840"/>
    <x v="1"/>
    <x v="1"/>
    <s v="KING COBRA 12/40OZ NR"/>
    <x v="28"/>
    <x v="1"/>
    <n v="24.84"/>
    <n v="24.84"/>
    <n v="0"/>
  </r>
  <r>
    <n v="312298"/>
    <x v="0"/>
    <x v="16"/>
    <s v="Bota Box Nighthawk Black Rare Red Blend"/>
    <x v="23"/>
    <x v="183"/>
    <n v="22.99"/>
    <n v="18.989999999999998"/>
    <n v="3019.41"/>
  </r>
  <r>
    <n v="44991"/>
    <x v="0"/>
    <x v="27"/>
    <s v="Mollydooker The Scooter Merlot"/>
    <x v="0"/>
    <x v="277"/>
    <n v="30.99"/>
    <n v="30.99"/>
    <n v="5361.2699999999995"/>
  </r>
  <r>
    <n v="47410"/>
    <x v="0"/>
    <x v="16"/>
    <s v="J Vineyards &amp; Winery Pinot Noir"/>
    <x v="0"/>
    <x v="64"/>
    <n v="47.99"/>
    <n v="32.99"/>
    <n v="1385.5800000000002"/>
  </r>
  <r>
    <n v="20419"/>
    <x v="0"/>
    <x v="17"/>
    <s v="Sandeman 20 Year Old Tawny Red Port"/>
    <x v="0"/>
    <x v="162"/>
    <n v="45.99"/>
    <n v="45.99"/>
    <n v="2299.5"/>
  </r>
  <r>
    <n v="433578"/>
    <x v="0"/>
    <x v="16"/>
    <s v="Merry Edwards Pinot Noir"/>
    <x v="6"/>
    <x v="0"/>
    <n v="33.99"/>
    <n v="33.99"/>
    <n v="339.90000000000003"/>
  </r>
  <r>
    <n v="72446"/>
    <x v="2"/>
    <x v="9"/>
    <s v="Tito's Handmade Vodka"/>
    <x v="24"/>
    <x v="571"/>
    <n v="2.19"/>
    <n v="2.19"/>
    <n v="3779.94"/>
  </r>
  <r>
    <n v="84280"/>
    <x v="0"/>
    <x v="6"/>
    <s v="King Estate Pinot Gris"/>
    <x v="0"/>
    <x v="230"/>
    <n v="19.489999999999998"/>
    <n v="19.489999999999998"/>
    <n v="5846.9999999999991"/>
  </r>
  <r>
    <n v="83531"/>
    <x v="0"/>
    <x v="29"/>
    <s v="Barefoot Cellars Pink Moscato Deliciously Sweet Muscat"/>
    <x v="20"/>
    <x v="314"/>
    <n v="1.79"/>
    <n v="1.79"/>
    <n v="467.19"/>
  </r>
  <r>
    <n v="118419"/>
    <x v="0"/>
    <x v="4"/>
    <s v="Dante Red Estate Grown Tannat, Nebbiolo"/>
    <x v="0"/>
    <x v="1"/>
    <n v="10.99"/>
    <n v="10.99"/>
    <n v="0"/>
  </r>
  <r>
    <n v="80146"/>
    <x v="0"/>
    <x v="16"/>
    <s v="Bogle Vineyards Phantom Petite Sirah"/>
    <x v="0"/>
    <x v="267"/>
    <n v="30.99"/>
    <n v="30.99"/>
    <n v="8770.17"/>
  </r>
  <r>
    <n v="39802"/>
    <x v="2"/>
    <x v="5"/>
    <s v="JAGERMEISTER LIQUEUR   VAP"/>
    <x v="0"/>
    <x v="496"/>
    <n v="18.489999999999998"/>
    <n v="18.489999999999998"/>
    <n v="4677.9699999999993"/>
  </r>
  <r>
    <n v="71303"/>
    <x v="1"/>
    <x v="32"/>
    <s v="Jack Daniel's Tennessee Fire Whiskey"/>
    <x v="6"/>
    <x v="85"/>
    <n v="11.99"/>
    <n v="11.99"/>
    <n v="1858.45"/>
  </r>
  <r>
    <n v="346517"/>
    <x v="0"/>
    <x v="10"/>
    <s v="EULALIA S/BLANC 750"/>
    <x v="0"/>
    <x v="1"/>
    <n v="11.49"/>
    <n v="11.49"/>
    <n v="0"/>
  </r>
  <r>
    <n v="47497"/>
    <x v="2"/>
    <x v="26"/>
    <s v="Whistle Pig 10 Year Old Straight Rye Whiskey"/>
    <x v="0"/>
    <x v="9"/>
    <n v="90.99"/>
    <n v="90.99"/>
    <n v="11100.779999999999"/>
  </r>
  <r>
    <n v="87957"/>
    <x v="0"/>
    <x v="16"/>
    <s v="St. Michaels Winery Gollywobbler Black Sweet Blackberry Red Merlot"/>
    <x v="0"/>
    <x v="78"/>
    <n v="12.99"/>
    <n v="12.99"/>
    <n v="1208.07"/>
  </r>
  <r>
    <n v="83747"/>
    <x v="0"/>
    <x v="16"/>
    <s v="Sutter Home Winery Cabernet Sauvignon"/>
    <x v="4"/>
    <x v="175"/>
    <n v="11.99"/>
    <n v="11.99"/>
    <n v="3177.35"/>
  </r>
  <r>
    <n v="26369"/>
    <x v="1"/>
    <x v="1"/>
    <s v="Lot #6 Double IPA"/>
    <x v="5"/>
    <x v="14"/>
    <n v="1.83"/>
    <n v="1.83"/>
    <n v="248.88"/>
  </r>
  <r>
    <n v="306087"/>
    <x v="0"/>
    <x v="14"/>
    <s v="Osocalis Rare Alambic Brandy"/>
    <x v="0"/>
    <x v="48"/>
    <n v="44.99"/>
    <n v="44.99"/>
    <n v="179.96"/>
  </r>
  <r>
    <n v="382965"/>
    <x v="0"/>
    <x v="10"/>
    <s v="Bodegas Volver Single Vineyard Tempranillo"/>
    <x v="0"/>
    <x v="20"/>
    <n v="16.989999999999998"/>
    <n v="16.989999999999998"/>
    <n v="288.83"/>
  </r>
  <r>
    <n v="76260"/>
    <x v="0"/>
    <x v="16"/>
    <s v="Barefoot Cellars Cabernet Sauvignon"/>
    <x v="4"/>
    <x v="572"/>
    <n v="14.69"/>
    <n v="11.99"/>
    <n v="5191.67"/>
  </r>
  <r>
    <n v="68470"/>
    <x v="0"/>
    <x v="17"/>
    <s v="Presidential Ruby Red Port"/>
    <x v="0"/>
    <x v="13"/>
    <n v="13.69"/>
    <n v="13.69"/>
    <n v="2655.86"/>
  </r>
  <r>
    <n v="96172"/>
    <x v="1"/>
    <x v="1"/>
    <s v="Amstel Light"/>
    <x v="5"/>
    <x v="573"/>
    <n v="1.67"/>
    <n v="1.67"/>
    <n v="4458.8999999999996"/>
  </r>
  <r>
    <n v="316112"/>
    <x v="0"/>
    <x v="10"/>
    <s v="Rare Wine Co. (Vinhos Barbeito) Historic Series Baltimore Rainwater Medium Dry Verdelho"/>
    <x v="0"/>
    <x v="48"/>
    <n v="46.99"/>
    <n v="46.99"/>
    <n v="187.96"/>
  </r>
  <r>
    <n v="80245"/>
    <x v="0"/>
    <x v="22"/>
    <s v="Cupcake Vineyards Riesling"/>
    <x v="0"/>
    <x v="471"/>
    <n v="11.49"/>
    <n v="10.89"/>
    <n v="3168.9900000000002"/>
  </r>
  <r>
    <n v="70691"/>
    <x v="2"/>
    <x v="13"/>
    <s v="Master of Mixes Strawberry Daiquiri Margarita Mixer"/>
    <x v="2"/>
    <x v="32"/>
    <n v="5.59"/>
    <n v="5.59"/>
    <n v="581.36"/>
  </r>
  <r>
    <n v="13722"/>
    <x v="0"/>
    <x v="6"/>
    <s v="Morgan Highland Chardonnay"/>
    <x v="0"/>
    <x v="251"/>
    <n v="22.99"/>
    <n v="22.99"/>
    <n v="3103.6499999999996"/>
  </r>
  <r>
    <n v="81174"/>
    <x v="0"/>
    <x v="21"/>
    <s v="Chateau Les Grands Chenes Medoc Bordeaux Blend"/>
    <x v="0"/>
    <x v="574"/>
    <n v="22.99"/>
    <n v="20.99"/>
    <n v="26636.309999999998"/>
  </r>
  <r>
    <n v="50440"/>
    <x v="2"/>
    <x v="5"/>
    <s v="Romana Sambuca Liquore Classico"/>
    <x v="0"/>
    <x v="232"/>
    <n v="24.99"/>
    <n v="24.99"/>
    <n v="6272.49"/>
  </r>
  <r>
    <n v="94366"/>
    <x v="1"/>
    <x v="1"/>
    <s v="O'Doul's Original Premium Non Alcoholic Beer"/>
    <x v="5"/>
    <x v="575"/>
    <n v="1.05"/>
    <n v="1.05"/>
    <n v="1026.9000000000001"/>
  </r>
  <r>
    <n v="70541"/>
    <x v="0"/>
    <x v="14"/>
    <s v="D'usse Cognac VSOP"/>
    <x v="0"/>
    <x v="238"/>
    <n v="41.99"/>
    <n v="41.99"/>
    <n v="6130.54"/>
  </r>
  <r>
    <n v="47120"/>
    <x v="0"/>
    <x v="29"/>
    <s v="Rutherford Wine Company Clyde's Rose Rare Rose Blend"/>
    <x v="0"/>
    <x v="1"/>
    <n v="5.79"/>
    <n v="5.79"/>
    <n v="0"/>
  </r>
  <r>
    <n v="93521"/>
    <x v="1"/>
    <x v="1"/>
    <s v="Bud Light"/>
    <x v="5"/>
    <x v="18"/>
    <n v="26.19"/>
    <n v="26.19"/>
    <n v="1204.74"/>
  </r>
  <r>
    <n v="340782"/>
    <x v="0"/>
    <x v="7"/>
    <s v="Bodegas Trapiche Astica Malbec"/>
    <x v="0"/>
    <x v="1"/>
    <n v="6.79"/>
    <n v="6.79"/>
    <n v="0"/>
  </r>
  <r>
    <n v="81265"/>
    <x v="0"/>
    <x v="6"/>
    <s v="Chateau St. Jean Chardonnay"/>
    <x v="0"/>
    <x v="70"/>
    <n v="17.489999999999998"/>
    <n v="15.99"/>
    <n v="1055.3399999999999"/>
  </r>
  <r>
    <n v="342119"/>
    <x v="0"/>
    <x v="16"/>
    <s v="Linganore Winecellars Red Skins Dry Red Reserve Cabernet Sauvignon"/>
    <x v="0"/>
    <x v="70"/>
    <n v="18.489999999999998"/>
    <n v="18.489999999999998"/>
    <n v="1220.3399999999999"/>
  </r>
  <r>
    <n v="80470"/>
    <x v="0"/>
    <x v="29"/>
    <s v="Sutter Home Winery White Merlot"/>
    <x v="0"/>
    <x v="87"/>
    <n v="6.99"/>
    <n v="6.99"/>
    <n v="1048.5"/>
  </r>
  <r>
    <n v="135470"/>
    <x v="0"/>
    <x v="6"/>
    <s v="Landmark Overlook Chardonnay"/>
    <x v="0"/>
    <x v="1"/>
    <n v="18.489999999999998"/>
    <n v="18.489999999999998"/>
    <n v="0"/>
  </r>
  <r>
    <n v="369845"/>
    <x v="0"/>
    <x v="4"/>
    <s v="Lenz Moser Qualitatswein Trocken Gruner Veltliner"/>
    <x v="15"/>
    <x v="166"/>
    <n v="9.49"/>
    <n v="9.49"/>
    <n v="1414.01"/>
  </r>
  <r>
    <n v="76623"/>
    <x v="2"/>
    <x v="9"/>
    <s v="UV Blue Raspberry Vodka"/>
    <x v="0"/>
    <x v="48"/>
    <n v="10.49"/>
    <n v="10.49"/>
    <n v="41.96"/>
  </r>
  <r>
    <n v="63050"/>
    <x v="2"/>
    <x v="30"/>
    <s v="Fireball Cinnamon Whisky"/>
    <x v="35"/>
    <x v="576"/>
    <n v="5.79"/>
    <n v="5.79"/>
    <n v="2970.27"/>
  </r>
  <r>
    <n v="121347"/>
    <x v="0"/>
    <x v="11"/>
    <s v="Tenuta Caparzo Brunello di Montalcino DOCG Sangiovese"/>
    <x v="0"/>
    <x v="31"/>
    <n v="38.99"/>
    <n v="38.99"/>
    <n v="77.98"/>
  </r>
  <r>
    <n v="48587"/>
    <x v="2"/>
    <x v="26"/>
    <s v="Michter's US 1 Sour Mash"/>
    <x v="0"/>
    <x v="20"/>
    <n v="53.99"/>
    <n v="53.99"/>
    <n v="917.83"/>
  </r>
  <r>
    <n v="19453"/>
    <x v="2"/>
    <x v="30"/>
    <s v="Calvert Extra Blended American Whiskey"/>
    <x v="2"/>
    <x v="63"/>
    <n v="14.99"/>
    <n v="14.99"/>
    <n v="1094.27"/>
  </r>
  <r>
    <n v="72192"/>
    <x v="0"/>
    <x v="25"/>
    <s v="Rosemount Estate Diamond Label Chardonnay"/>
    <x v="0"/>
    <x v="171"/>
    <n v="9.99"/>
    <n v="9.99"/>
    <n v="1478.52"/>
  </r>
  <r>
    <n v="49328"/>
    <x v="0"/>
    <x v="7"/>
    <s v="Valentin Bianchi Elsa Malbec"/>
    <x v="0"/>
    <x v="319"/>
    <n v="11.99"/>
    <n v="11.29"/>
    <n v="2122.52"/>
  </r>
  <r>
    <n v="88943"/>
    <x v="0"/>
    <x v="6"/>
    <s v="Wente Vineyards Single Vineyard Riva Ranch Chardonnay"/>
    <x v="0"/>
    <x v="195"/>
    <n v="21.99"/>
    <n v="19.190000000000001"/>
    <n v="4663.17"/>
  </r>
  <r>
    <n v="59676"/>
    <x v="4"/>
    <x v="35"/>
    <s v="STORE SPECIAL WINE 1.8L"/>
    <x v="51"/>
    <x v="1"/>
    <n v="0.39"/>
    <n v="0.39"/>
    <n v="0"/>
  </r>
  <r>
    <n v="73482"/>
    <x v="0"/>
    <x v="25"/>
    <s v="Greg Norman Australia Estates Shiraz"/>
    <x v="0"/>
    <x v="288"/>
    <n v="13.99"/>
    <n v="13.99"/>
    <n v="2700.07"/>
  </r>
  <r>
    <n v="313134"/>
    <x v="2"/>
    <x v="26"/>
    <s v="Masterson's 10 Year Old Straight Rye Whiskey"/>
    <x v="0"/>
    <x v="61"/>
    <n v="97.99"/>
    <n v="75.989999999999995"/>
    <n v="1671.78"/>
  </r>
  <r>
    <n v="303403"/>
    <x v="0"/>
    <x v="17"/>
    <s v="Rainha Santa Tawny Red Port"/>
    <x v="0"/>
    <x v="52"/>
    <n v="9.7899999999999991"/>
    <n v="9.7899999999999991"/>
    <n v="68.53"/>
  </r>
  <r>
    <n v="26849"/>
    <x v="1"/>
    <x v="1"/>
    <s v="Alltech Kentucky Bourbon Barrel Ale"/>
    <x v="5"/>
    <x v="369"/>
    <n v="3.4"/>
    <n v="3.4"/>
    <n v="1088"/>
  </r>
  <r>
    <n v="72990"/>
    <x v="0"/>
    <x v="27"/>
    <s v="Nederburg The Winemaster's Reserve Cabernet Sauvignon"/>
    <x v="0"/>
    <x v="288"/>
    <n v="11.99"/>
    <n v="11.99"/>
    <n v="2314.0700000000002"/>
  </r>
  <r>
    <n v="74780"/>
    <x v="0"/>
    <x v="14"/>
    <s v="Remy Martin VSOP Cognac"/>
    <x v="35"/>
    <x v="125"/>
    <n v="15.99"/>
    <n v="15.99"/>
    <n v="4429.2300000000005"/>
  </r>
  <r>
    <n v="342681"/>
    <x v="0"/>
    <x v="21"/>
    <s v="HUSCH MENDOCINO CHENIN BLANC"/>
    <x v="0"/>
    <x v="1"/>
    <n v="14.99"/>
    <n v="14.99"/>
    <n v="0"/>
  </r>
  <r>
    <n v="8729"/>
    <x v="1"/>
    <x v="1"/>
    <s v="Smuttynose Pumpkin Ale"/>
    <x v="5"/>
    <x v="7"/>
    <n v="1.42"/>
    <n v="1.42"/>
    <n v="8.52"/>
  </r>
  <r>
    <n v="30152"/>
    <x v="1"/>
    <x v="1"/>
    <s v="SCHLAFLY IMP BOUR STOUT   750ML"/>
    <x v="0"/>
    <x v="1"/>
    <n v="14.37"/>
    <n v="14.37"/>
    <n v="0"/>
  </r>
  <r>
    <n v="335504"/>
    <x v="0"/>
    <x v="11"/>
    <s v="BANFI CENTINE ROSSO"/>
    <x v="36"/>
    <x v="1"/>
    <n v="92.99"/>
    <n v="92.99"/>
    <n v="0"/>
  </r>
  <r>
    <n v="308054"/>
    <x v="0"/>
    <x v="11"/>
    <s v="PETRA MARETTO"/>
    <x v="0"/>
    <x v="1"/>
    <n v="12.49"/>
    <n v="12.49"/>
    <n v="0"/>
  </r>
  <r>
    <n v="341655"/>
    <x v="0"/>
    <x v="16"/>
    <s v="Kendall Jackson Jackson Estate Cabernet Sauvignon"/>
    <x v="0"/>
    <x v="104"/>
    <n v="22.99"/>
    <n v="22.99"/>
    <n v="942.58999999999992"/>
  </r>
  <r>
    <n v="312996"/>
    <x v="0"/>
    <x v="21"/>
    <s v="Alain De La Treille Le Rose Rare Rose Blend"/>
    <x v="0"/>
    <x v="201"/>
    <n v="9.7899999999999991"/>
    <n v="9.7899999999999991"/>
    <n v="1262.9099999999999"/>
  </r>
  <r>
    <n v="70053"/>
    <x v="2"/>
    <x v="9"/>
    <s v="Pinnacle Atomic Hot Vodka"/>
    <x v="0"/>
    <x v="296"/>
    <n v="9.7899999999999991"/>
    <n v="9.7899999999999991"/>
    <n v="1311.86"/>
  </r>
  <r>
    <n v="49336"/>
    <x v="0"/>
    <x v="7"/>
    <s v="Valentin Bianchi Famiglia Bianchi Cabernet Sauvignon"/>
    <x v="0"/>
    <x v="94"/>
    <n v="16.989999999999998"/>
    <n v="16.989999999999998"/>
    <n v="1019.3999999999999"/>
  </r>
  <r>
    <n v="70391"/>
    <x v="2"/>
    <x v="28"/>
    <s v="Dingle Original Gin"/>
    <x v="0"/>
    <x v="1"/>
    <n v="39.99"/>
    <n v="39.99"/>
    <n v="0"/>
  </r>
  <r>
    <n v="300660"/>
    <x v="2"/>
    <x v="9"/>
    <s v="Dr. Stoner's Fresh Herb Vodka"/>
    <x v="0"/>
    <x v="48"/>
    <n v="30.99"/>
    <n v="30.99"/>
    <n v="123.96"/>
  </r>
  <r>
    <n v="125261"/>
    <x v="0"/>
    <x v="10"/>
    <s v="Marques de Caceres Rosado Rioja Red Blend"/>
    <x v="0"/>
    <x v="45"/>
    <n v="9.99"/>
    <n v="9.99"/>
    <n v="429.57"/>
  </r>
  <r>
    <n v="98604"/>
    <x v="1"/>
    <x v="1"/>
    <s v="Paulaner Original Munich Premium Lager"/>
    <x v="5"/>
    <x v="133"/>
    <n v="1.88"/>
    <n v="1.88"/>
    <n v="417.35999999999996"/>
  </r>
  <r>
    <n v="98655"/>
    <x v="1"/>
    <x v="1"/>
    <s v="Paulaner Hefe Weissbier Natural Wheat"/>
    <x v="5"/>
    <x v="279"/>
    <n v="1.91"/>
    <n v="1.91"/>
    <n v="641.76"/>
  </r>
  <r>
    <n v="39985"/>
    <x v="0"/>
    <x v="18"/>
    <s v="Chungha Cool &amp; Fresh Korean Sake"/>
    <x v="27"/>
    <x v="50"/>
    <n v="3.59"/>
    <n v="2.4900000000000002"/>
    <n v="517.92000000000007"/>
  </r>
  <r>
    <n v="330909"/>
    <x v="0"/>
    <x v="21"/>
    <s v="Domaine Sebastien Magnien Les Perrieres Pommard Pinot Noir"/>
    <x v="0"/>
    <x v="61"/>
    <n v="53.99"/>
    <n v="53.99"/>
    <n v="1187.78"/>
  </r>
  <r>
    <n v="38202"/>
    <x v="2"/>
    <x v="15"/>
    <s v="Montezuma Tequila Silver"/>
    <x v="15"/>
    <x v="370"/>
    <n v="12.49"/>
    <n v="12.49"/>
    <n v="7069.34"/>
  </r>
  <r>
    <n v="29450"/>
    <x v="1"/>
    <x v="1"/>
    <s v="UINTA TRADER SESSION IPA   4/6 NR"/>
    <x v="5"/>
    <x v="1"/>
    <n v="1.72"/>
    <n v="1.72"/>
    <n v="0"/>
  </r>
  <r>
    <n v="305725"/>
    <x v="0"/>
    <x v="7"/>
    <s v="Ruta 22 Malbec"/>
    <x v="0"/>
    <x v="234"/>
    <n v="11.99"/>
    <n v="11.49"/>
    <n v="1321.3500000000001"/>
  </r>
  <r>
    <n v="82406"/>
    <x v="0"/>
    <x v="16"/>
    <s v="Rodney Strong Cabernet Sauvignon"/>
    <x v="0"/>
    <x v="577"/>
    <n v="19.989999999999998"/>
    <n v="16.989999999999998"/>
    <n v="7373.6599999999989"/>
  </r>
  <r>
    <n v="370070"/>
    <x v="0"/>
    <x v="6"/>
    <s v="Kiona Riesling"/>
    <x v="0"/>
    <x v="27"/>
    <n v="10.79"/>
    <n v="7.99"/>
    <n v="63.92"/>
  </r>
  <r>
    <n v="29376"/>
    <x v="1"/>
    <x v="1"/>
    <s v="SONOMA CIDER ANVIL BOURBON   22.0Z"/>
    <x v="1"/>
    <x v="1"/>
    <n v="7.19"/>
    <n v="7.19"/>
    <n v="0"/>
  </r>
  <r>
    <n v="321215"/>
    <x v="2"/>
    <x v="28"/>
    <s v="Green Hat Gin"/>
    <x v="0"/>
    <x v="184"/>
    <n v="32.99"/>
    <n v="32.99"/>
    <n v="4552.62"/>
  </r>
  <r>
    <n v="72536"/>
    <x v="2"/>
    <x v="2"/>
    <s v="Highland Park Valkyrie Single Malt Scotch Whisky"/>
    <x v="0"/>
    <x v="40"/>
    <n v="76.989999999999995"/>
    <n v="76.989999999999995"/>
    <n v="12087.429999999998"/>
  </r>
  <r>
    <n v="51969"/>
    <x v="0"/>
    <x v="21"/>
    <s v="Chateau Le Bonnat Graves Bordeaux Blend"/>
    <x v="0"/>
    <x v="15"/>
    <n v="20.99"/>
    <n v="14.49"/>
    <n v="159.39000000000001"/>
  </r>
  <r>
    <n v="80380"/>
    <x v="0"/>
    <x v="6"/>
    <s v="J Vineyards &amp; Winery Chardonnay"/>
    <x v="0"/>
    <x v="193"/>
    <n v="23.99"/>
    <n v="23.99"/>
    <n v="3886.3799999999997"/>
  </r>
  <r>
    <n v="315585"/>
    <x v="0"/>
    <x v="24"/>
    <s v="Dionysos Dionyssosï¿½ Dreams Chardonnay"/>
    <x v="0"/>
    <x v="61"/>
    <n v="14.99"/>
    <n v="14.99"/>
    <n v="329.78000000000003"/>
  </r>
  <r>
    <n v="83203"/>
    <x v="0"/>
    <x v="12"/>
    <s v="Domaine Carneros Cuvee de la Pompadour Brut Rose Pinot Noir"/>
    <x v="0"/>
    <x v="75"/>
    <n v="31.99"/>
    <n v="29.99"/>
    <n v="3058.98"/>
  </r>
  <r>
    <n v="70143"/>
    <x v="2"/>
    <x v="30"/>
    <s v="Bird Dog Maple Flavored Whiskey"/>
    <x v="0"/>
    <x v="186"/>
    <n v="15.99"/>
    <n v="15.99"/>
    <n v="1774.89"/>
  </r>
  <r>
    <n v="396486"/>
    <x v="0"/>
    <x v="6"/>
    <s v="Angeline Winery Reserve Sauvignon Blanc"/>
    <x v="0"/>
    <x v="3"/>
    <n v="12.99"/>
    <n v="8.99"/>
    <n v="170.81"/>
  </r>
  <r>
    <n v="84485"/>
    <x v="0"/>
    <x v="21"/>
    <s v="Fleur de Mer Rose Cotes de Provence Grenache"/>
    <x v="0"/>
    <x v="404"/>
    <n v="17.489999999999998"/>
    <n v="16.989999999999998"/>
    <n v="5283.8899999999994"/>
  </r>
  <r>
    <n v="83579"/>
    <x v="0"/>
    <x v="16"/>
    <s v="Big House Wine Company Bootlegger Series   Al Capone Prohibition Red Rare Red Blend"/>
    <x v="23"/>
    <x v="119"/>
    <n v="18.989999999999998"/>
    <n v="18.989999999999998"/>
    <n v="2354.7599999999998"/>
  </r>
  <r>
    <n v="36463"/>
    <x v="2"/>
    <x v="9"/>
    <s v="Ketel One Citroen"/>
    <x v="15"/>
    <x v="171"/>
    <n v="31.99"/>
    <n v="31.99"/>
    <n v="4734.5199999999995"/>
  </r>
  <r>
    <n v="377112"/>
    <x v="0"/>
    <x v="4"/>
    <s v="Junmai Ginjo Hakkaisan Sake"/>
    <x v="27"/>
    <x v="61"/>
    <n v="17.989999999999998"/>
    <n v="17.989999999999998"/>
    <n v="395.78"/>
  </r>
  <r>
    <n v="70280"/>
    <x v="2"/>
    <x v="2"/>
    <s v="Glenmorangie Lasanta Sherry Cask 12 Year Old Single Malt Scotch Whiskey"/>
    <x v="0"/>
    <x v="361"/>
    <n v="48.99"/>
    <n v="44.99"/>
    <n v="8278.16"/>
  </r>
  <r>
    <n v="46302"/>
    <x v="2"/>
    <x v="9"/>
    <s v="Smirnoff Vanilla Twist Vodka"/>
    <x v="0"/>
    <x v="76"/>
    <n v="12.79"/>
    <n v="12.79"/>
    <n v="626.70999999999992"/>
  </r>
  <r>
    <n v="48485"/>
    <x v="2"/>
    <x v="26"/>
    <s v="Corsair Genever Style Gin"/>
    <x v="0"/>
    <x v="41"/>
    <n v="40.99"/>
    <n v="40.99"/>
    <n v="40.99"/>
  </r>
  <r>
    <n v="84271"/>
    <x v="0"/>
    <x v="6"/>
    <s v="Sutter Home Winery Chardonnay"/>
    <x v="20"/>
    <x v="578"/>
    <n v="1.59"/>
    <n v="1.59"/>
    <n v="2555.13"/>
  </r>
  <r>
    <n v="335709"/>
    <x v="0"/>
    <x v="6"/>
    <s v="Bota Box Bota Brick Chardonnay"/>
    <x v="4"/>
    <x v="129"/>
    <n v="12.69"/>
    <n v="11.19"/>
    <n v="984.71999999999991"/>
  </r>
  <r>
    <n v="305129"/>
    <x v="0"/>
    <x v="7"/>
    <s v="VALENTIN BIANCHI MAL"/>
    <x v="0"/>
    <x v="1"/>
    <n v="13.99"/>
    <n v="13.99"/>
    <n v="0"/>
  </r>
  <r>
    <n v="387398"/>
    <x v="0"/>
    <x v="16"/>
    <s v="BLACK RIDGE MER"/>
    <x v="0"/>
    <x v="1"/>
    <n v="8.99"/>
    <n v="8.99"/>
    <n v="0"/>
  </r>
  <r>
    <n v="32018"/>
    <x v="2"/>
    <x v="28"/>
    <s v="Beefeater London Dry Gin"/>
    <x v="0"/>
    <x v="579"/>
    <n v="17.489999999999998"/>
    <n v="16.09"/>
    <n v="7127.87"/>
  </r>
  <r>
    <n v="38792"/>
    <x v="2"/>
    <x v="8"/>
    <s v="Mount Gay Rum Eclipse"/>
    <x v="0"/>
    <x v="580"/>
    <n v="20.99"/>
    <n v="20.99"/>
    <n v="7451.45"/>
  </r>
  <r>
    <n v="10266"/>
    <x v="0"/>
    <x v="7"/>
    <s v="Vinas Riojanas La Chaya Winemaker's Selection Malbec"/>
    <x v="0"/>
    <x v="4"/>
    <n v="8.49"/>
    <n v="8.49"/>
    <n v="1426.32"/>
  </r>
  <r>
    <n v="319933"/>
    <x v="2"/>
    <x v="30"/>
    <s v="Bulleit 10 Year Old Kentucky Straight Bourbon Whiskey"/>
    <x v="0"/>
    <x v="8"/>
    <n v="37.99"/>
    <n v="37.99"/>
    <n v="1785.5300000000002"/>
  </r>
  <r>
    <n v="32190"/>
    <x v="2"/>
    <x v="28"/>
    <s v="Bombay Gin"/>
    <x v="15"/>
    <x v="513"/>
    <n v="24.99"/>
    <n v="23.99"/>
    <n v="6525.28"/>
  </r>
  <r>
    <n v="87889"/>
    <x v="0"/>
    <x v="12"/>
    <s v="Mia Dolcea Moscato d'Asti Muscat Blanc a Petits Grains"/>
    <x v="0"/>
    <x v="96"/>
    <n v="11.99"/>
    <n v="11.99"/>
    <n v="1846.46"/>
  </r>
  <r>
    <n v="88498"/>
    <x v="0"/>
    <x v="16"/>
    <s v="Louis M. Martini Sonoma County Cabernet Sauvignon"/>
    <x v="0"/>
    <x v="581"/>
    <n v="17.489999999999998"/>
    <n v="17.489999999999998"/>
    <n v="13799.609999999999"/>
  </r>
  <r>
    <n v="42287"/>
    <x v="0"/>
    <x v="6"/>
    <s v="ESTRELLA P/GRIGIO"/>
    <x v="0"/>
    <x v="1"/>
    <n v="6.79"/>
    <n v="6.79"/>
    <n v="0"/>
  </r>
  <r>
    <n v="323821"/>
    <x v="0"/>
    <x v="7"/>
    <s v="Mendoza Vineyards 1907 Vineyards Selection Malbec"/>
    <x v="0"/>
    <x v="1"/>
    <n v="12.99"/>
    <n v="12.99"/>
    <n v="0"/>
  </r>
  <r>
    <n v="84691"/>
    <x v="0"/>
    <x v="17"/>
    <s v="Di Padrino Classico Dry Vermouth White Blend"/>
    <x v="0"/>
    <x v="179"/>
    <n v="4.99"/>
    <n v="4.99"/>
    <n v="583.83000000000004"/>
  </r>
  <r>
    <n v="73269"/>
    <x v="2"/>
    <x v="9"/>
    <s v="New Amsterdam Apple Vodka"/>
    <x v="2"/>
    <x v="212"/>
    <n v="24.99"/>
    <n v="24.99"/>
    <n v="4723.1099999999997"/>
  </r>
  <r>
    <n v="115037"/>
    <x v="0"/>
    <x v="6"/>
    <s v="Chimney Rock Fume Blanc Sauvignon Blanc"/>
    <x v="0"/>
    <x v="42"/>
    <n v="21.99"/>
    <n v="15.49"/>
    <n v="77.45"/>
  </r>
  <r>
    <n v="82544"/>
    <x v="0"/>
    <x v="11"/>
    <s v="Villa Pozzi Terre Siciliane IGT Pinot Grigio"/>
    <x v="0"/>
    <x v="5"/>
    <n v="9.99"/>
    <n v="6.99"/>
    <n v="62.910000000000004"/>
  </r>
  <r>
    <n v="69264"/>
    <x v="2"/>
    <x v="5"/>
    <s v="Grand Marnier Cordon Rouge Liqueur"/>
    <x v="24"/>
    <x v="582"/>
    <n v="3.79"/>
    <n v="3.79"/>
    <n v="12590.380000000001"/>
  </r>
  <r>
    <n v="344472"/>
    <x v="0"/>
    <x v="29"/>
    <s v="Bota Box Dry Rose Rare Rose Blend"/>
    <x v="23"/>
    <x v="44"/>
    <n v="22.99"/>
    <n v="22.99"/>
    <n v="1816.2099999999998"/>
  </r>
  <r>
    <n v="98930"/>
    <x v="1"/>
    <x v="1"/>
    <s v="ARIS GREEK LAGER 11OZ   NR"/>
    <x v="16"/>
    <x v="1"/>
    <n v="2.31"/>
    <n v="2.31"/>
    <n v="0"/>
  </r>
  <r>
    <n v="83503"/>
    <x v="0"/>
    <x v="21"/>
    <s v="DUBOEUF MON AMI GABI MERLOT"/>
    <x v="0"/>
    <x v="1"/>
    <n v="8.59"/>
    <n v="8.59"/>
    <n v="0"/>
  </r>
  <r>
    <n v="70039"/>
    <x v="2"/>
    <x v="9"/>
    <s v="Finlandia Redberry Vodka"/>
    <x v="0"/>
    <x v="162"/>
    <n v="14.49"/>
    <n v="14.49"/>
    <n v="724.5"/>
  </r>
  <r>
    <n v="27294"/>
    <x v="2"/>
    <x v="2"/>
    <s v="McClelland's Highland Single Malt Scotch Whiskey"/>
    <x v="2"/>
    <x v="254"/>
    <n v="36.99"/>
    <n v="36.99"/>
    <n v="4845.6900000000005"/>
  </r>
  <r>
    <n v="306505"/>
    <x v="0"/>
    <x v="11"/>
    <s v="Rebuli Extra Dry Glera"/>
    <x v="0"/>
    <x v="15"/>
    <n v="18.489999999999998"/>
    <n v="18.489999999999998"/>
    <n v="203.39"/>
  </r>
  <r>
    <n v="60402"/>
    <x v="0"/>
    <x v="21"/>
    <s v="Georges Dubï¿½uf Beaujolais Villages Gamay"/>
    <x v="0"/>
    <x v="561"/>
    <n v="12.49"/>
    <n v="11.49"/>
    <n v="2493.33"/>
  </r>
  <r>
    <n v="118389"/>
    <x v="2"/>
    <x v="26"/>
    <s v="Jim Beam Kentucky Straight Bourbon Whiskey"/>
    <x v="33"/>
    <x v="66"/>
    <n v="2.79"/>
    <n v="2.79"/>
    <n v="106.02"/>
  </r>
  <r>
    <n v="37885"/>
    <x v="0"/>
    <x v="6"/>
    <s v="J. Lohr Arroyo Vista Chardonnay"/>
    <x v="0"/>
    <x v="60"/>
    <n v="17.989999999999998"/>
    <n v="17.989999999999998"/>
    <n v="1349.2499999999998"/>
  </r>
  <r>
    <n v="319778"/>
    <x v="2"/>
    <x v="26"/>
    <s v="James E. Pepper 1776 Straight Bourbon Whiskey 100 Proof"/>
    <x v="0"/>
    <x v="112"/>
    <n v="32.99"/>
    <n v="32.99"/>
    <n v="494.85"/>
  </r>
  <r>
    <n v="150576"/>
    <x v="0"/>
    <x v="16"/>
    <s v="BRIDGEVIEW BLUE MOON P/NOIR"/>
    <x v="0"/>
    <x v="1"/>
    <n v="18.690000000000001"/>
    <n v="18.690000000000001"/>
    <n v="0"/>
  </r>
  <r>
    <n v="22831"/>
    <x v="1"/>
    <x v="1"/>
    <s v="BAKALAR PREMIUM"/>
    <x v="3"/>
    <x v="1"/>
    <n v="2.62"/>
    <n v="2.62"/>
    <n v="0"/>
  </r>
  <r>
    <n v="336674"/>
    <x v="0"/>
    <x v="10"/>
    <s v="Bodegas Fusion Lara O Crianza Tempranillo"/>
    <x v="0"/>
    <x v="1"/>
    <n v="29.99"/>
    <n v="29.99"/>
    <n v="0"/>
  </r>
  <r>
    <n v="76228"/>
    <x v="2"/>
    <x v="15"/>
    <s v="Cazadores Anejo Tequila"/>
    <x v="0"/>
    <x v="182"/>
    <n v="34.99"/>
    <n v="34.99"/>
    <n v="5283.4900000000007"/>
  </r>
  <r>
    <n v="41238"/>
    <x v="0"/>
    <x v="21"/>
    <s v="Thierry and Guy Fat Bastard Merlot"/>
    <x v="0"/>
    <x v="143"/>
    <n v="11.49"/>
    <n v="11.49"/>
    <n v="999.63"/>
  </r>
  <r>
    <n v="71562"/>
    <x v="2"/>
    <x v="2"/>
    <s v="Buchanan's De Luxe 12 Year Old Blended Scotch Whisky"/>
    <x v="2"/>
    <x v="29"/>
    <n v="63.99"/>
    <n v="63.99"/>
    <n v="7742.79"/>
  </r>
  <r>
    <n v="10693"/>
    <x v="0"/>
    <x v="16"/>
    <s v="Taylor Lake Country Red Rare Red Blend"/>
    <x v="23"/>
    <x v="3"/>
    <n v="11.99"/>
    <n v="11.99"/>
    <n v="227.81"/>
  </r>
  <r>
    <n v="82130"/>
    <x v="0"/>
    <x v="10"/>
    <s v="Freixenet Mia Fruity &amp; Full bodied Tempranillo"/>
    <x v="0"/>
    <x v="27"/>
    <n v="10.99"/>
    <n v="10.99"/>
    <n v="87.92"/>
  </r>
  <r>
    <n v="29488"/>
    <x v="1"/>
    <x v="1"/>
    <s v="Bold Rock Virginia Apple Hard Cider"/>
    <x v="5"/>
    <x v="230"/>
    <n v="1.47"/>
    <n v="1.47"/>
    <n v="441"/>
  </r>
  <r>
    <n v="232660"/>
    <x v="0"/>
    <x v="21"/>
    <s v="Atlantique Rose Cabernet Franc"/>
    <x v="0"/>
    <x v="31"/>
    <n v="9.99"/>
    <n v="9.99"/>
    <n v="19.98"/>
  </r>
  <r>
    <n v="323136"/>
    <x v="0"/>
    <x v="6"/>
    <s v="Sugarloaf Mountain Vineyard Pinot Grigio"/>
    <x v="0"/>
    <x v="81"/>
    <n v="23.99"/>
    <n v="23.99"/>
    <n v="2183.0899999999997"/>
  </r>
  <r>
    <n v="71932"/>
    <x v="2"/>
    <x v="5"/>
    <s v="Baja Rosa Whipped Liqueur"/>
    <x v="0"/>
    <x v="118"/>
    <n v="17.989999999999998"/>
    <n v="13.99"/>
    <n v="951.32"/>
  </r>
  <r>
    <n v="30180"/>
    <x v="2"/>
    <x v="28"/>
    <s v="Gilbey's London Dry Gin"/>
    <x v="0"/>
    <x v="40"/>
    <n v="7.99"/>
    <n v="7.99"/>
    <n v="1254.43"/>
  </r>
  <r>
    <n v="46466"/>
    <x v="0"/>
    <x v="27"/>
    <s v="Mohua Sauvignon Blanc"/>
    <x v="0"/>
    <x v="1"/>
    <n v="14.99"/>
    <n v="10.99"/>
    <n v="0"/>
  </r>
  <r>
    <n v="120839"/>
    <x v="0"/>
    <x v="6"/>
    <s v="BRIDGEVIEW BLUE MOON CHARD"/>
    <x v="0"/>
    <x v="1"/>
    <n v="9.7899999999999991"/>
    <n v="9.7899999999999991"/>
    <n v="0"/>
  </r>
  <r>
    <n v="437131"/>
    <x v="0"/>
    <x v="11"/>
    <s v="Monte Degli Angeli Terre Siciliane IGT Nero d'Avola"/>
    <x v="0"/>
    <x v="69"/>
    <n v="7.19"/>
    <n v="7.19"/>
    <n v="208.51000000000002"/>
  </r>
  <r>
    <n v="122955"/>
    <x v="0"/>
    <x v="17"/>
    <s v="Lombardo Fine I.P. Ambra Dry Marsala Catarratto"/>
    <x v="0"/>
    <x v="1"/>
    <n v="5.99"/>
    <n v="5.99"/>
    <n v="0"/>
  </r>
  <r>
    <n v="19860"/>
    <x v="0"/>
    <x v="16"/>
    <s v="Turning Leaf Merlot"/>
    <x v="4"/>
    <x v="489"/>
    <n v="14.99"/>
    <n v="14.99"/>
    <n v="3447.7000000000003"/>
  </r>
  <r>
    <n v="80012"/>
    <x v="0"/>
    <x v="16"/>
    <s v="CK Mondavi Merlot"/>
    <x v="4"/>
    <x v="184"/>
    <n v="13.69"/>
    <n v="13.69"/>
    <n v="1889.22"/>
  </r>
  <r>
    <n v="91170"/>
    <x v="1"/>
    <x v="1"/>
    <s v="Coors Light"/>
    <x v="5"/>
    <x v="361"/>
    <n v="27.99"/>
    <n v="25.99"/>
    <n v="4782.16"/>
  </r>
  <r>
    <n v="339700"/>
    <x v="0"/>
    <x v="10"/>
    <s v="Bodegas Riojanas Monte Real Reserva Tempranillo"/>
    <x v="0"/>
    <x v="1"/>
    <n v="61.99"/>
    <n v="61.99"/>
    <n v="0"/>
  </r>
  <r>
    <n v="318858"/>
    <x v="0"/>
    <x v="16"/>
    <s v="Seven Falls Cellars Merlot"/>
    <x v="0"/>
    <x v="1"/>
    <n v="15.49"/>
    <n v="15.49"/>
    <n v="0"/>
  </r>
  <r>
    <n v="84107"/>
    <x v="0"/>
    <x v="16"/>
    <s v="Sutter Home Winery Merlot"/>
    <x v="0"/>
    <x v="252"/>
    <n v="6.99"/>
    <n v="6.99"/>
    <n v="1677.6000000000001"/>
  </r>
  <r>
    <n v="74845"/>
    <x v="2"/>
    <x v="5"/>
    <s v="Romana Sambuca Liquore Classico"/>
    <x v="24"/>
    <x v="583"/>
    <n v="2.99"/>
    <n v="2.99"/>
    <n v="3363.7500000000005"/>
  </r>
  <r>
    <n v="83879"/>
    <x v="0"/>
    <x v="6"/>
    <s v="Wente Vineyards Morning Fog Estate Grown Chardonnay"/>
    <x v="0"/>
    <x v="584"/>
    <n v="17.989999999999998"/>
    <n v="15.79"/>
    <n v="12347.779999999999"/>
  </r>
  <r>
    <n v="83967"/>
    <x v="0"/>
    <x v="7"/>
    <s v="Bodegas Escorihuela Gascon Don Miguel Gascon Reserva Malbec"/>
    <x v="0"/>
    <x v="89"/>
    <n v="20.99"/>
    <n v="20.99"/>
    <n v="4743.74"/>
  </r>
  <r>
    <n v="325923"/>
    <x v="0"/>
    <x v="11"/>
    <s v="Ornella Molon Piave Pinot Grigio"/>
    <x v="0"/>
    <x v="28"/>
    <n v="11.99"/>
    <n v="11.99"/>
    <n v="143.88"/>
  </r>
  <r>
    <n v="2828"/>
    <x v="1"/>
    <x v="1"/>
    <s v="Samuel Adams Boston Lager"/>
    <x v="5"/>
    <x v="253"/>
    <n v="1.59"/>
    <n v="1.59"/>
    <n v="228.96"/>
  </r>
  <r>
    <n v="40911"/>
    <x v="0"/>
    <x v="10"/>
    <s v="Bodegas Emilio Moro Tempranillo"/>
    <x v="0"/>
    <x v="42"/>
    <n v="24.99"/>
    <n v="24.99"/>
    <n v="124.94999999999999"/>
  </r>
  <r>
    <n v="80943"/>
    <x v="0"/>
    <x v="20"/>
    <s v="Gallo Family Vineyards / Gallo of Sonoma Sweet Apple White Blend"/>
    <x v="4"/>
    <x v="21"/>
    <n v="9.99"/>
    <n v="9.99"/>
    <n v="299.7"/>
  </r>
  <r>
    <n v="70246"/>
    <x v="2"/>
    <x v="15"/>
    <s v="1800 Tequila Reserva Silver"/>
    <x v="2"/>
    <x v="373"/>
    <n v="40.99"/>
    <n v="34.99"/>
    <n v="12456.44"/>
  </r>
  <r>
    <n v="28703"/>
    <x v="2"/>
    <x v="2"/>
    <s v="The Macallan Fine Oak 15 Year Old Highland Single Malt Whiskey"/>
    <x v="0"/>
    <x v="511"/>
    <n v="114.99"/>
    <n v="114.99"/>
    <n v="34841.97"/>
  </r>
  <r>
    <n v="313499"/>
    <x v="0"/>
    <x v="11"/>
    <s v="Santero Moscato &amp; Coconut Muscat"/>
    <x v="0"/>
    <x v="28"/>
    <n v="12.99"/>
    <n v="12.99"/>
    <n v="155.88"/>
  </r>
  <r>
    <n v="25187"/>
    <x v="1"/>
    <x v="1"/>
    <s v="Southern Tier 2XSTOUT"/>
    <x v="5"/>
    <x v="170"/>
    <n v="1.78"/>
    <n v="1.78"/>
    <n v="202.92000000000002"/>
  </r>
  <r>
    <n v="70385"/>
    <x v="2"/>
    <x v="30"/>
    <s v="Fireball Cinnamon Whiskey"/>
    <x v="0"/>
    <x v="585"/>
    <n v="16.989999999999998"/>
    <n v="16.989999999999998"/>
    <n v="14747.319999999998"/>
  </r>
  <r>
    <n v="64912"/>
    <x v="0"/>
    <x v="11"/>
    <s v="Oggi Pinot Grigio"/>
    <x v="0"/>
    <x v="1"/>
    <n v="8.99"/>
    <n v="8.99"/>
    <n v="0"/>
  </r>
  <r>
    <n v="378380"/>
    <x v="0"/>
    <x v="21"/>
    <s v="MAS DE GOUR GONNIER ROSE"/>
    <x v="0"/>
    <x v="1"/>
    <n v="17.989999999999998"/>
    <n v="17.989999999999998"/>
    <n v="0"/>
  </r>
  <r>
    <n v="325959"/>
    <x v="0"/>
    <x v="16"/>
    <s v="Belle Ambiance Family Vineyards Red Wine Rare Red Blend"/>
    <x v="0"/>
    <x v="26"/>
    <n v="8.99"/>
    <n v="8.99"/>
    <n v="26.97"/>
  </r>
  <r>
    <n v="71560"/>
    <x v="0"/>
    <x v="6"/>
    <s v="McManis Family Vineyards Pinot Grigio"/>
    <x v="0"/>
    <x v="26"/>
    <n v="11.99"/>
    <n v="11.99"/>
    <n v="35.97"/>
  </r>
  <r>
    <n v="96016"/>
    <x v="1"/>
    <x v="1"/>
    <s v="Bass Pale Ale"/>
    <x v="5"/>
    <x v="586"/>
    <n v="1.75"/>
    <n v="1.75"/>
    <n v="1734.25"/>
  </r>
  <r>
    <n v="43684"/>
    <x v="0"/>
    <x v="11"/>
    <s v="Caposaldo Delle Venezie IGT Pinot Grigio"/>
    <x v="0"/>
    <x v="124"/>
    <n v="10.49"/>
    <n v="10.49"/>
    <n v="1940.65"/>
  </r>
  <r>
    <n v="235122"/>
    <x v="0"/>
    <x v="16"/>
    <s v="BUEHLER VYDS EST CAB   750ML"/>
    <x v="0"/>
    <x v="15"/>
    <n v="49.99"/>
    <n v="49.99"/>
    <n v="549.89"/>
  </r>
  <r>
    <n v="46547"/>
    <x v="2"/>
    <x v="26"/>
    <s v="Catoctin Creek Roundstone Rye 92 Proof Whiskey"/>
    <x v="0"/>
    <x v="143"/>
    <n v="44.99"/>
    <n v="44.99"/>
    <n v="3914.13"/>
  </r>
  <r>
    <n v="86277"/>
    <x v="0"/>
    <x v="25"/>
    <s v="19 Crimes Shiraz"/>
    <x v="0"/>
    <x v="523"/>
    <n v="10.99"/>
    <n v="10.99"/>
    <n v="3846.5"/>
  </r>
  <r>
    <n v="76357"/>
    <x v="2"/>
    <x v="8"/>
    <s v="Cruzan Passion Fruit Rum"/>
    <x v="0"/>
    <x v="70"/>
    <n v="14.99"/>
    <n v="14.99"/>
    <n v="989.34"/>
  </r>
  <r>
    <n v="82493"/>
    <x v="0"/>
    <x v="11"/>
    <s v="Da Vinci Delle Venezie IGT Pinot Grigio"/>
    <x v="0"/>
    <x v="587"/>
    <n v="11.99"/>
    <n v="11.99"/>
    <n v="10143.540000000001"/>
  </r>
  <r>
    <n v="31844"/>
    <x v="0"/>
    <x v="0"/>
    <s v="Meerlust Rubicon Bordeaux Blend"/>
    <x v="0"/>
    <x v="28"/>
    <n v="36.99"/>
    <n v="36.99"/>
    <n v="443.88"/>
  </r>
  <r>
    <n v="30837"/>
    <x v="1"/>
    <x v="1"/>
    <s v="Kona Lemongrass Luau"/>
    <x v="5"/>
    <x v="566"/>
    <n v="1.49"/>
    <n v="1.49"/>
    <n v="-107.28"/>
  </r>
  <r>
    <n v="23078"/>
    <x v="0"/>
    <x v="11"/>
    <s v="Placido Chianti Sangiovese"/>
    <x v="0"/>
    <x v="66"/>
    <n v="7.99"/>
    <n v="7.99"/>
    <n v="303.62"/>
  </r>
  <r>
    <n v="28404"/>
    <x v="1"/>
    <x v="1"/>
    <s v="Flying Dog Bloodline Blood Orange Ale"/>
    <x v="5"/>
    <x v="588"/>
    <n v="1.84"/>
    <n v="1.84"/>
    <n v="4285.3600000000006"/>
  </r>
  <r>
    <n v="340150"/>
    <x v="0"/>
    <x v="11"/>
    <s v="Bertani Bertarose Veneto IGT Molinara"/>
    <x v="0"/>
    <x v="0"/>
    <n v="14.99"/>
    <n v="14.99"/>
    <n v="149.9"/>
  </r>
  <r>
    <n v="71409"/>
    <x v="2"/>
    <x v="9"/>
    <s v="Smirnoff Vodka Ruby Red Grapefruit"/>
    <x v="0"/>
    <x v="134"/>
    <n v="12.79"/>
    <n v="12.79"/>
    <n v="2494.0499999999997"/>
  </r>
  <r>
    <n v="430927"/>
    <x v="0"/>
    <x v="16"/>
    <s v="Lucky Star Pinot Noir"/>
    <x v="0"/>
    <x v="36"/>
    <n v="11.99"/>
    <n v="11.99"/>
    <n v="395.67"/>
  </r>
  <r>
    <n v="334848"/>
    <x v="0"/>
    <x v="21"/>
    <s v="Chateau Maris Old School Rose Minervois Grenache"/>
    <x v="0"/>
    <x v="1"/>
    <n v="14.99"/>
    <n v="14.99"/>
    <n v="0"/>
  </r>
  <r>
    <n v="57800"/>
    <x v="0"/>
    <x v="16"/>
    <s v="Kenwood Cabernet Sauvignon"/>
    <x v="0"/>
    <x v="428"/>
    <n v="16.989999999999998"/>
    <n v="15.29"/>
    <n v="4938.67"/>
  </r>
  <r>
    <n v="74766"/>
    <x v="2"/>
    <x v="15"/>
    <s v="Lunazul 100% Agave Tequila Blanco"/>
    <x v="0"/>
    <x v="529"/>
    <n v="16.489999999999998"/>
    <n v="15.29"/>
    <n v="5244.4699999999993"/>
  </r>
  <r>
    <n v="51632"/>
    <x v="0"/>
    <x v="16"/>
    <s v="Sable Ridge Terra Alta Vineyard Syrah"/>
    <x v="0"/>
    <x v="1"/>
    <n v="16.989999999999998"/>
    <n v="16.989999999999998"/>
    <n v="0"/>
  </r>
  <r>
    <n v="4405"/>
    <x v="1"/>
    <x v="1"/>
    <s v="Flying Dog Doggie Classic Style Pale Ale"/>
    <x v="5"/>
    <x v="589"/>
    <n v="1.67"/>
    <n v="1.67"/>
    <n v="3343.3399999999997"/>
  </r>
  <r>
    <n v="47291"/>
    <x v="2"/>
    <x v="23"/>
    <s v="Knappogue Castle 12 Year Old Single Malt Irish Whiskey"/>
    <x v="0"/>
    <x v="234"/>
    <n v="33.99"/>
    <n v="33.99"/>
    <n v="3908.8500000000004"/>
  </r>
  <r>
    <n v="344329"/>
    <x v="0"/>
    <x v="21"/>
    <s v="Chateau David Beaulieu Grand Vin Bordeaux Superieur Bordeaux Blend"/>
    <x v="0"/>
    <x v="161"/>
    <n v="11.49"/>
    <n v="11.49"/>
    <n v="1091.55"/>
  </r>
  <r>
    <n v="45438"/>
    <x v="0"/>
    <x v="14"/>
    <s v="Hiram Walker Original Peach Flavored Brandy"/>
    <x v="35"/>
    <x v="218"/>
    <n v="3.79"/>
    <n v="3.79"/>
    <n v="864.12"/>
  </r>
  <r>
    <n v="82589"/>
    <x v="0"/>
    <x v="6"/>
    <s v="Rodney Strong Chardonnay"/>
    <x v="0"/>
    <x v="590"/>
    <n v="14.99"/>
    <n v="13.89"/>
    <n v="5514.33"/>
  </r>
  <r>
    <n v="28088"/>
    <x v="2"/>
    <x v="2"/>
    <s v="Chivas Regal 12 Years Blended Scotch Whiskey"/>
    <x v="2"/>
    <x v="591"/>
    <n v="67.989999999999995"/>
    <n v="62.99"/>
    <n v="32565.83"/>
  </r>
  <r>
    <n v="41682"/>
    <x v="2"/>
    <x v="23"/>
    <s v="Tullamore D.E.W 12 Year Old Special Reserve"/>
    <x v="0"/>
    <x v="180"/>
    <n v="41.99"/>
    <n v="41.99"/>
    <n v="4618.9000000000005"/>
  </r>
  <r>
    <n v="97535"/>
    <x v="1"/>
    <x v="1"/>
    <s v="Schneider Weisse Aventinus Wheat Dopplebock Ale"/>
    <x v="3"/>
    <x v="48"/>
    <n v="3.96"/>
    <n v="3.96"/>
    <n v="15.84"/>
  </r>
  <r>
    <n v="346949"/>
    <x v="2"/>
    <x v="26"/>
    <s v="Belle Meade 9 Year Sherry Single Barrel Bourbon Whiskey"/>
    <x v="0"/>
    <x v="35"/>
    <n v="79.989999999999995"/>
    <n v="79.989999999999995"/>
    <n v="2959.6299999999997"/>
  </r>
  <r>
    <n v="87394"/>
    <x v="0"/>
    <x v="16"/>
    <s v="Robert Mondavi Winery Private Selection Cabernet Sauvignon"/>
    <x v="0"/>
    <x v="592"/>
    <n v="11.99"/>
    <n v="9.2899999999999991"/>
    <n v="3957.5399999999995"/>
  </r>
  <r>
    <n v="70972"/>
    <x v="2"/>
    <x v="8"/>
    <s v="Old Monk Supreme XXX Rum"/>
    <x v="0"/>
    <x v="103"/>
    <n v="28.99"/>
    <n v="28.99"/>
    <n v="1681.4199999999998"/>
  </r>
  <r>
    <n v="52108"/>
    <x v="0"/>
    <x v="25"/>
    <s v="Yellow Tail Cabernet Sauvignon"/>
    <x v="4"/>
    <x v="323"/>
    <n v="12.99"/>
    <n v="10.99"/>
    <n v="5923.61"/>
  </r>
  <r>
    <n v="87180"/>
    <x v="0"/>
    <x v="12"/>
    <s v="Barefoot Cellars Bubbly Brut Cuvee Chardonnay"/>
    <x v="20"/>
    <x v="593"/>
    <n v="3.39"/>
    <n v="3.39"/>
    <n v="1281.42"/>
  </r>
  <r>
    <n v="83887"/>
    <x v="0"/>
    <x v="6"/>
    <s v="Kenwood Sauvignon Blanc"/>
    <x v="0"/>
    <x v="197"/>
    <n v="14.99"/>
    <n v="13.19"/>
    <n v="3719.58"/>
  </r>
  <r>
    <n v="28308"/>
    <x v="1"/>
    <x v="1"/>
    <s v="The Cask"/>
    <x v="5"/>
    <x v="141"/>
    <n v="2.11"/>
    <n v="2.11"/>
    <n v="194.11999999999998"/>
  </r>
  <r>
    <n v="81162"/>
    <x v="0"/>
    <x v="21"/>
    <s v="Chateau Charmail Haut Medoc Bordeaux Blend"/>
    <x v="0"/>
    <x v="594"/>
    <n v="24.99"/>
    <n v="22.99"/>
    <n v="30300.82"/>
  </r>
  <r>
    <n v="203939"/>
    <x v="0"/>
    <x v="6"/>
    <s v="Pepperwood Grove Pinot Grigio"/>
    <x v="0"/>
    <x v="6"/>
    <n v="7.49"/>
    <n v="5.99"/>
    <n v="119.80000000000001"/>
  </r>
  <r>
    <n v="63215"/>
    <x v="0"/>
    <x v="21"/>
    <s v="Barton &amp; Guestier Passeport Chateauneuf du pape Syrah"/>
    <x v="0"/>
    <x v="103"/>
    <n v="30.99"/>
    <n v="30.99"/>
    <n v="1797.4199999999998"/>
  </r>
  <r>
    <n v="45256"/>
    <x v="2"/>
    <x v="9"/>
    <s v="Chopin Vodka Potato"/>
    <x v="15"/>
    <x v="129"/>
    <n v="45.99"/>
    <n v="45.99"/>
    <n v="4047.1200000000003"/>
  </r>
  <r>
    <n v="79957"/>
    <x v="1"/>
    <x v="34"/>
    <s v="Penderyn Madeira Welsh Whiskey"/>
    <x v="0"/>
    <x v="11"/>
    <n v="60.99"/>
    <n v="60.99"/>
    <n v="1463.76"/>
  </r>
  <r>
    <n v="1058"/>
    <x v="1"/>
    <x v="1"/>
    <s v="Troegs Hopback Amber Ale"/>
    <x v="5"/>
    <x v="252"/>
    <n v="1.38"/>
    <n v="1.38"/>
    <n v="331.2"/>
  </r>
  <r>
    <n v="397130"/>
    <x v="0"/>
    <x v="6"/>
    <s v="Joel Gott Unoaked Chardonnay"/>
    <x v="0"/>
    <x v="250"/>
    <n v="14.99"/>
    <n v="14.99"/>
    <n v="2998"/>
  </r>
  <r>
    <n v="232616"/>
    <x v="0"/>
    <x v="21"/>
    <s v="Domaine Corne Loup Tavel Red Southern Rhone Blend"/>
    <x v="0"/>
    <x v="27"/>
    <n v="18.489999999999998"/>
    <n v="18.489999999999998"/>
    <n v="147.91999999999999"/>
  </r>
  <r>
    <n v="43488"/>
    <x v="0"/>
    <x v="11"/>
    <s v="Giovanni Rocca Barolo Nebbiolo"/>
    <x v="0"/>
    <x v="0"/>
    <n v="41.99"/>
    <n v="41.99"/>
    <n v="419.90000000000003"/>
  </r>
  <r>
    <n v="48333"/>
    <x v="2"/>
    <x v="8"/>
    <s v="Brugal Especial Extra Dry Blanco Rum"/>
    <x v="15"/>
    <x v="63"/>
    <n v="23.99"/>
    <n v="23.99"/>
    <n v="1751.27"/>
  </r>
  <r>
    <n v="331765"/>
    <x v="0"/>
    <x v="11"/>
    <s v="VINI LOVINE ROSS GRANGNANO"/>
    <x v="0"/>
    <x v="1"/>
    <n v="17.489999999999998"/>
    <n v="17.489999999999998"/>
    <n v="0"/>
  </r>
  <r>
    <n v="82182"/>
    <x v="0"/>
    <x v="21"/>
    <s v="Chateau de Castelneau Reserve Merlot"/>
    <x v="0"/>
    <x v="35"/>
    <n v="14.69"/>
    <n v="14.69"/>
    <n v="543.53"/>
  </r>
  <r>
    <n v="75191"/>
    <x v="0"/>
    <x v="16"/>
    <s v="Beringer Vineyards Founders' Estate Cabernet Sauvignon"/>
    <x v="0"/>
    <x v="251"/>
    <n v="10.99"/>
    <n v="7.99"/>
    <n v="1078.6500000000001"/>
  </r>
  <r>
    <n v="79901"/>
    <x v="0"/>
    <x v="16"/>
    <s v="Toasted Head Barrel Aged Cabernet Sauvignon"/>
    <x v="0"/>
    <x v="468"/>
    <n v="13.69"/>
    <n v="12.89"/>
    <n v="3428.7400000000002"/>
  </r>
  <r>
    <n v="333619"/>
    <x v="3"/>
    <x v="19"/>
    <s v="TABOR ADAMA SHZ"/>
    <x v="0"/>
    <x v="1"/>
    <n v="16.989999999999998"/>
    <n v="16.989999999999998"/>
    <n v="0"/>
  </r>
  <r>
    <n v="140384"/>
    <x v="0"/>
    <x v="16"/>
    <s v="Marietta Cellars Old Vine Red Lot Number 63 Rare Red Blend"/>
    <x v="0"/>
    <x v="189"/>
    <n v="17.489999999999998"/>
    <n v="17.489999999999998"/>
    <n v="2658.4799999999996"/>
  </r>
  <r>
    <n v="335760"/>
    <x v="0"/>
    <x v="6"/>
    <s v="Worthy Chardonnay"/>
    <x v="0"/>
    <x v="1"/>
    <n v="16.489999999999998"/>
    <n v="16.489999999999998"/>
    <n v="0"/>
  </r>
  <r>
    <n v="18481"/>
    <x v="2"/>
    <x v="5"/>
    <s v="Frangelico Liqueur"/>
    <x v="24"/>
    <x v="595"/>
    <n v="3.79"/>
    <n v="3.79"/>
    <n v="1129.42"/>
  </r>
  <r>
    <n v="326777"/>
    <x v="0"/>
    <x v="6"/>
    <s v="Bread &amp; Butter Chardonnay"/>
    <x v="0"/>
    <x v="496"/>
    <n v="17.989999999999998"/>
    <n v="17.989999999999998"/>
    <n v="4551.4699999999993"/>
  </r>
  <r>
    <n v="148555"/>
    <x v="0"/>
    <x v="18"/>
    <s v="Kurosawa Junmai Kimoto Sake"/>
    <x v="27"/>
    <x v="10"/>
    <n v="12.49"/>
    <n v="8.49"/>
    <n v="110.37"/>
  </r>
  <r>
    <n v="52930"/>
    <x v="0"/>
    <x v="6"/>
    <s v="Estancia Pinot Grigio"/>
    <x v="0"/>
    <x v="367"/>
    <n v="13.99"/>
    <n v="13.99"/>
    <n v="3917.2000000000003"/>
  </r>
  <r>
    <n v="30857"/>
    <x v="1"/>
    <x v="1"/>
    <s v="Heavy Seas TropiCannon Citrus IPA"/>
    <x v="5"/>
    <x v="596"/>
    <n v="1.67"/>
    <n v="1.67"/>
    <n v="1581.49"/>
  </r>
  <r>
    <n v="322322"/>
    <x v="0"/>
    <x v="7"/>
    <s v="Mendoza Vineyards Unsung Hero Malbec"/>
    <x v="0"/>
    <x v="1"/>
    <n v="10.99"/>
    <n v="10.99"/>
    <n v="0"/>
  </r>
  <r>
    <n v="46884"/>
    <x v="2"/>
    <x v="9"/>
    <s v="Smirnoff Raspberry Twist Vodka"/>
    <x v="0"/>
    <x v="28"/>
    <n v="12.79"/>
    <n v="12.79"/>
    <n v="153.47999999999999"/>
  </r>
  <r>
    <n v="82759"/>
    <x v="0"/>
    <x v="16"/>
    <s v="Woodbridge Zinfandel"/>
    <x v="4"/>
    <x v="29"/>
    <n v="13.99"/>
    <n v="13.99"/>
    <n v="1692.79"/>
  </r>
  <r>
    <n v="84913"/>
    <x v="0"/>
    <x v="20"/>
    <s v="Franzia Chianti World Classics Sangiovese"/>
    <x v="36"/>
    <x v="149"/>
    <n v="17.989999999999998"/>
    <n v="14.99"/>
    <n v="1484.01"/>
  </r>
  <r>
    <n v="341541"/>
    <x v="0"/>
    <x v="10"/>
    <s v="Agricola Labastida El Primavera Tempranillo"/>
    <x v="0"/>
    <x v="3"/>
    <n v="13.69"/>
    <n v="13.69"/>
    <n v="260.11"/>
  </r>
  <r>
    <n v="304986"/>
    <x v="0"/>
    <x v="10"/>
    <s v="Segura Viudas Brut Rose Estate Bottled Cava Blend"/>
    <x v="0"/>
    <x v="93"/>
    <n v="9.7899999999999991"/>
    <n v="9.7899999999999991"/>
    <n v="1037.74"/>
  </r>
  <r>
    <n v="14087"/>
    <x v="2"/>
    <x v="9"/>
    <s v="Grey Goose le Citron Vodka"/>
    <x v="0"/>
    <x v="67"/>
    <n v="30.99"/>
    <n v="30.99"/>
    <n v="3006.0299999999997"/>
  </r>
  <r>
    <n v="75647"/>
    <x v="0"/>
    <x v="6"/>
    <s v="Corbett Canyon Pinot Grigio"/>
    <x v="4"/>
    <x v="261"/>
    <n v="8.19"/>
    <n v="8.19"/>
    <n v="2334.1499999999996"/>
  </r>
  <r>
    <n v="11463"/>
    <x v="2"/>
    <x v="9"/>
    <s v="Effen Blood Orange Vodka"/>
    <x v="0"/>
    <x v="87"/>
    <n v="23.99"/>
    <n v="23.99"/>
    <n v="3598.4999999999995"/>
  </r>
  <r>
    <n v="333504"/>
    <x v="0"/>
    <x v="6"/>
    <s v="Peter Michael L'Apres Midi Sauvignon Blanc"/>
    <x v="0"/>
    <x v="47"/>
    <n v="66.989999999999995"/>
    <n v="66.989999999999995"/>
    <n v="2344.6499999999996"/>
  </r>
  <r>
    <n v="25407"/>
    <x v="1"/>
    <x v="1"/>
    <s v="New Belgium Voodoo Ranger Imperial IPA"/>
    <x v="5"/>
    <x v="597"/>
    <n v="1.67"/>
    <n v="1.67"/>
    <n v="871.74"/>
  </r>
  <r>
    <n v="17051"/>
    <x v="0"/>
    <x v="6"/>
    <s v="Chateau Ste. Michelle &amp; Dr. Loosen Eroica Riesling"/>
    <x v="0"/>
    <x v="63"/>
    <n v="21.99"/>
    <n v="21.99"/>
    <n v="1605.27"/>
  </r>
  <r>
    <n v="25738"/>
    <x v="1"/>
    <x v="1"/>
    <s v="Port City Monumental IPA"/>
    <x v="5"/>
    <x v="325"/>
    <n v="2"/>
    <n v="2"/>
    <n v="1146"/>
  </r>
  <r>
    <n v="35920"/>
    <x v="2"/>
    <x v="9"/>
    <s v="Stolichnaya Vodka"/>
    <x v="2"/>
    <x v="244"/>
    <n v="35.99"/>
    <n v="32.99"/>
    <n v="19629.050000000003"/>
  </r>
  <r>
    <n v="175501"/>
    <x v="0"/>
    <x v="6"/>
    <s v="Bogle Vineyards Chardonnay"/>
    <x v="0"/>
    <x v="308"/>
    <n v="13.99"/>
    <n v="13.99"/>
    <n v="5078.37"/>
  </r>
  <r>
    <n v="88511"/>
    <x v="0"/>
    <x v="16"/>
    <s v="Michael David Vineyards 6th Sense Syrah"/>
    <x v="0"/>
    <x v="22"/>
    <n v="18.690000000000001"/>
    <n v="18.690000000000001"/>
    <n v="579.39"/>
  </r>
  <r>
    <n v="359017"/>
    <x v="0"/>
    <x v="22"/>
    <s v="St. Urbans Hof Nikweis Selection Urban Riesling"/>
    <x v="0"/>
    <x v="109"/>
    <n v="11.99"/>
    <n v="11.99"/>
    <n v="479.6"/>
  </r>
  <r>
    <n v="123765"/>
    <x v="0"/>
    <x v="21"/>
    <s v="Domaine Sautereau Rose Cotes de Reigny Sancerre Pinot Noir"/>
    <x v="0"/>
    <x v="340"/>
    <n v="22.99"/>
    <n v="22.99"/>
    <n v="4735.9399999999996"/>
  </r>
  <r>
    <n v="310155"/>
    <x v="0"/>
    <x v="16"/>
    <s v="William Hill Winery Cabernet Sauvignon"/>
    <x v="0"/>
    <x v="1"/>
    <n v="12.99"/>
    <n v="12.99"/>
    <n v="0"/>
  </r>
  <r>
    <n v="74972"/>
    <x v="2"/>
    <x v="28"/>
    <s v="Blue Dyer Gin"/>
    <x v="0"/>
    <x v="12"/>
    <n v="32.99"/>
    <n v="32.99"/>
    <n v="692.79000000000008"/>
  </r>
  <r>
    <n v="70494"/>
    <x v="2"/>
    <x v="9"/>
    <s v="Svedka Vodka Peach"/>
    <x v="0"/>
    <x v="496"/>
    <n v="10.79"/>
    <n v="10.79"/>
    <n v="2729.87"/>
  </r>
  <r>
    <n v="54020"/>
    <x v="0"/>
    <x v="6"/>
    <s v="Woodbridge Pinot Grigio"/>
    <x v="20"/>
    <x v="598"/>
    <n v="1.99"/>
    <n v="1.99"/>
    <n v="937.29"/>
  </r>
  <r>
    <n v="49515"/>
    <x v="2"/>
    <x v="5"/>
    <s v="Aguardiente Antioqueno Sin Azucar Liqueur"/>
    <x v="2"/>
    <x v="33"/>
    <n v="45.99"/>
    <n v="45.99"/>
    <n v="2483.46"/>
  </r>
  <r>
    <n v="31161"/>
    <x v="1"/>
    <x v="1"/>
    <s v="STEEL RESERVE SPKD WATERMELON 12/24OZ CAN"/>
    <x v="17"/>
    <x v="1"/>
    <n v="1.71"/>
    <n v="1.71"/>
    <n v="0"/>
  </r>
  <r>
    <n v="83681"/>
    <x v="0"/>
    <x v="16"/>
    <s v="Madria Sangria Tradicional Fresh Citrus Red Blend"/>
    <x v="0"/>
    <x v="165"/>
    <n v="6.59"/>
    <n v="6.59"/>
    <n v="1555.24"/>
  </r>
  <r>
    <n v="47273"/>
    <x v="2"/>
    <x v="9"/>
    <s v="Ciroc Coconut Vodka"/>
    <x v="2"/>
    <x v="167"/>
    <n v="56.99"/>
    <n v="56.99"/>
    <n v="7180.7400000000007"/>
  </r>
  <r>
    <n v="83786"/>
    <x v="0"/>
    <x v="12"/>
    <s v="Barefoot Bubbly Tropical Fusion White Blend"/>
    <x v="0"/>
    <x v="149"/>
    <n v="10.79"/>
    <n v="10.79"/>
    <n v="1068.2099999999998"/>
  </r>
  <r>
    <n v="12413"/>
    <x v="2"/>
    <x v="28"/>
    <s v="McClintock Forager Gin"/>
    <x v="0"/>
    <x v="345"/>
    <n v="37.99"/>
    <n v="37.99"/>
    <n v="8357.8000000000011"/>
  </r>
  <r>
    <n v="29122"/>
    <x v="2"/>
    <x v="2"/>
    <s v="Inver House Green Plaid 12 Year Old Scotch Whiskey"/>
    <x v="15"/>
    <x v="44"/>
    <n v="12.49"/>
    <n v="12.49"/>
    <n v="986.71"/>
  </r>
  <r>
    <n v="52922"/>
    <x v="0"/>
    <x v="6"/>
    <s v="Sokol Blosser Evolution 19th Edition Lucky No.9 Winemaker's White Blend Riesling"/>
    <x v="0"/>
    <x v="99"/>
    <n v="15.99"/>
    <n v="15.99"/>
    <n v="3965.52"/>
  </r>
  <r>
    <n v="43810"/>
    <x v="0"/>
    <x v="12"/>
    <s v="Louis de Sacy Brut Grand Cru Champagne Brut Champagne Blend"/>
    <x v="0"/>
    <x v="1"/>
    <n v="40.99"/>
    <n v="40.99"/>
    <n v="0"/>
  </r>
  <r>
    <n v="79934"/>
    <x v="2"/>
    <x v="8"/>
    <s v="Malibu Caribbean Rum and Cranberry Cherry Liqueur"/>
    <x v="0"/>
    <x v="20"/>
    <n v="18.989999999999998"/>
    <n v="18.989999999999998"/>
    <n v="322.83"/>
  </r>
  <r>
    <n v="24329"/>
    <x v="1"/>
    <x v="1"/>
    <s v="Brooklyn Lager"/>
    <x v="8"/>
    <x v="599"/>
    <n v="1.49"/>
    <n v="1.49"/>
    <n v="-37.25"/>
  </r>
  <r>
    <n v="27448"/>
    <x v="2"/>
    <x v="2"/>
    <s v="McClelland's Highland Single Malt Scotch Whiskey"/>
    <x v="0"/>
    <x v="496"/>
    <n v="19.989999999999998"/>
    <n v="19.989999999999998"/>
    <n v="5057.4699999999993"/>
  </r>
  <r>
    <n v="73651"/>
    <x v="2"/>
    <x v="5"/>
    <s v="FORBIDDEN SECRET COFFEE VAP"/>
    <x v="6"/>
    <x v="60"/>
    <n v="18.489999999999998"/>
    <n v="18.489999999999998"/>
    <n v="1386.7499999999998"/>
  </r>
  <r>
    <n v="342480"/>
    <x v="2"/>
    <x v="9"/>
    <s v="Dogfish Head Analog Vodka"/>
    <x v="0"/>
    <x v="104"/>
    <n v="30.99"/>
    <n v="30.99"/>
    <n v="1270.5899999999999"/>
  </r>
  <r>
    <n v="29807"/>
    <x v="2"/>
    <x v="2"/>
    <s v="Glenfiddich 18 Year Old Single Malt Scotch Whiskey"/>
    <x v="0"/>
    <x v="183"/>
    <n v="91.99"/>
    <n v="91.99"/>
    <n v="14626.41"/>
  </r>
  <r>
    <n v="74180"/>
    <x v="2"/>
    <x v="2"/>
    <s v="Johnnie Walker Blue Label Ghost and Rare Blended Scotch Whisky"/>
    <x v="0"/>
    <x v="73"/>
    <n v="350.99"/>
    <n v="350.99"/>
    <n v="18251.48"/>
  </r>
  <r>
    <n v="233034"/>
    <x v="0"/>
    <x v="10"/>
    <s v="VEGA CLARA SEL TEMP/CAB"/>
    <x v="0"/>
    <x v="1"/>
    <n v="26.99"/>
    <n v="26.99"/>
    <n v="0"/>
  </r>
  <r>
    <n v="46162"/>
    <x v="2"/>
    <x v="30"/>
    <s v="High West Bourye Whiskey"/>
    <x v="0"/>
    <x v="164"/>
    <n v="70.989999999999995"/>
    <n v="70.989999999999995"/>
    <n v="11358.4"/>
  </r>
  <r>
    <n v="65412"/>
    <x v="0"/>
    <x v="22"/>
    <s v="Leonard Kreusch Qualitatswein Zeller Schwarze Katz Muller Thurgau"/>
    <x v="0"/>
    <x v="10"/>
    <n v="10.99"/>
    <n v="10.99"/>
    <n v="142.87"/>
  </r>
  <r>
    <n v="306864"/>
    <x v="0"/>
    <x v="6"/>
    <s v="LANDER JENKINS CHARD"/>
    <x v="0"/>
    <x v="1"/>
    <n v="14.49"/>
    <n v="14.49"/>
    <n v="0"/>
  </r>
  <r>
    <n v="10646"/>
    <x v="1"/>
    <x v="1"/>
    <s v="Oskar Blues G'Knight Imperial Red Ale"/>
    <x v="5"/>
    <x v="54"/>
    <n v="2.19"/>
    <n v="2.19"/>
    <n v="183.96"/>
  </r>
  <r>
    <n v="29733"/>
    <x v="1"/>
    <x v="1"/>
    <s v="Roy Pitz Sour Hound"/>
    <x v="5"/>
    <x v="1"/>
    <n v="2.1"/>
    <n v="2.1"/>
    <n v="0"/>
  </r>
  <r>
    <n v="324713"/>
    <x v="2"/>
    <x v="28"/>
    <s v="Barr Hill Gin 90 Proof"/>
    <x v="0"/>
    <x v="159"/>
    <n v="39.99"/>
    <n v="39.99"/>
    <n v="4758.8100000000004"/>
  </r>
  <r>
    <n v="318211"/>
    <x v="0"/>
    <x v="4"/>
    <s v="Jose Antonio Maracuya Sour"/>
    <x v="0"/>
    <x v="1"/>
    <n v="15.99"/>
    <n v="15.99"/>
    <n v="0"/>
  </r>
  <r>
    <n v="84692"/>
    <x v="0"/>
    <x v="3"/>
    <s v="Big House Wine Company Bootlegger Series   Nucky Johnson Pinot Noir"/>
    <x v="23"/>
    <x v="169"/>
    <n v="18.989999999999998"/>
    <n v="18.989999999999998"/>
    <n v="1993.9499999999998"/>
  </r>
  <r>
    <n v="153125"/>
    <x v="0"/>
    <x v="16"/>
    <s v="Bully Hill Vineyards Sweet Walter Red Rare Red Blend"/>
    <x v="0"/>
    <x v="600"/>
    <n v="8.99"/>
    <n v="8.99"/>
    <n v="2004.77"/>
  </r>
  <r>
    <n v="306808"/>
    <x v="0"/>
    <x v="16"/>
    <s v="Predator Old Vine Zinfandel"/>
    <x v="0"/>
    <x v="11"/>
    <n v="16.989999999999998"/>
    <n v="16.989999999999998"/>
    <n v="407.76"/>
  </r>
  <r>
    <n v="72735"/>
    <x v="2"/>
    <x v="15"/>
    <s v="Patron Silver Tequila"/>
    <x v="2"/>
    <x v="312"/>
    <n v="113.99"/>
    <n v="99.99"/>
    <n v="21397.86"/>
  </r>
  <r>
    <n v="71257"/>
    <x v="2"/>
    <x v="9"/>
    <s v="Twenty Grand Gold Vodka"/>
    <x v="6"/>
    <x v="47"/>
    <n v="17.489999999999998"/>
    <n v="17.489999999999998"/>
    <n v="612.15"/>
  </r>
  <r>
    <n v="152340"/>
    <x v="0"/>
    <x v="7"/>
    <s v="BEN MARCO MENDOZA MAL"/>
    <x v="0"/>
    <x v="1"/>
    <n v="20.99"/>
    <n v="20.99"/>
    <n v="0"/>
  </r>
  <r>
    <n v="93513"/>
    <x v="1"/>
    <x v="1"/>
    <s v="MICKEYS MALT 4/6 NR"/>
    <x v="5"/>
    <x v="1"/>
    <n v="24.45"/>
    <n v="24.45"/>
    <n v="0"/>
  </r>
  <r>
    <n v="24180"/>
    <x v="2"/>
    <x v="8"/>
    <s v="Brugal Rum Anejo Superior"/>
    <x v="2"/>
    <x v="212"/>
    <n v="34.99"/>
    <n v="34.99"/>
    <n v="6613.1100000000006"/>
  </r>
  <r>
    <n v="42174"/>
    <x v="2"/>
    <x v="9"/>
    <s v="Putinka Classic Premium Russian Vodka"/>
    <x v="0"/>
    <x v="104"/>
    <n v="17.989999999999998"/>
    <n v="17.989999999999998"/>
    <n v="737.58999999999992"/>
  </r>
  <r>
    <n v="421162"/>
    <x v="0"/>
    <x v="21"/>
    <s v="M. Chapoutier Les Vignes de Bila Haut Cotes du Roussillon Villages Syrah"/>
    <x v="0"/>
    <x v="1"/>
    <n v="14.49"/>
    <n v="14.49"/>
    <n v="0"/>
  </r>
  <r>
    <n v="84723"/>
    <x v="0"/>
    <x v="6"/>
    <s v="Adelsheim Chardonnay"/>
    <x v="0"/>
    <x v="49"/>
    <n v="25.99"/>
    <n v="25.99"/>
    <n v="363.85999999999996"/>
  </r>
  <r>
    <n v="302453"/>
    <x v="0"/>
    <x v="4"/>
    <s v="Momokawa Moonstone Coconut Lemongrass Sake"/>
    <x v="9"/>
    <x v="146"/>
    <n v="14.99"/>
    <n v="14.99"/>
    <n v="1034.31"/>
  </r>
  <r>
    <n v="50253"/>
    <x v="2"/>
    <x v="5"/>
    <s v="Suntory Midori Melon Liqueur"/>
    <x v="0"/>
    <x v="263"/>
    <n v="20.99"/>
    <n v="20.99"/>
    <n v="5079.58"/>
  </r>
  <r>
    <n v="31828"/>
    <x v="2"/>
    <x v="5"/>
    <s v="Jagermeister"/>
    <x v="2"/>
    <x v="324"/>
    <n v="41.99"/>
    <n v="37.99"/>
    <n v="10143.33"/>
  </r>
  <r>
    <n v="29200"/>
    <x v="1"/>
    <x v="1"/>
    <s v="KAPITTEL SAMPLER PACK   4/6 NR"/>
    <x v="10"/>
    <x v="1"/>
    <n v="4.12"/>
    <n v="4.12"/>
    <n v="0"/>
  </r>
  <r>
    <n v="319121"/>
    <x v="0"/>
    <x v="3"/>
    <s v="Vina Bisquertt Casa La Joya Gran Reserva Cabernet Sauvignon"/>
    <x v="0"/>
    <x v="52"/>
    <n v="10.99"/>
    <n v="10.99"/>
    <n v="76.930000000000007"/>
  </r>
  <r>
    <n v="53325"/>
    <x v="0"/>
    <x v="16"/>
    <s v="Frey Organic Wine Cabernet Sauvignon"/>
    <x v="0"/>
    <x v="112"/>
    <n v="20.99"/>
    <n v="20.99"/>
    <n v="314.84999999999997"/>
  </r>
  <r>
    <n v="326841"/>
    <x v="0"/>
    <x v="16"/>
    <s v="Julia James Pinot Noir"/>
    <x v="0"/>
    <x v="18"/>
    <n v="12.99"/>
    <n v="12.99"/>
    <n v="597.54"/>
  </r>
  <r>
    <n v="85170"/>
    <x v="0"/>
    <x v="20"/>
    <s v="Livingston Cellars Chablis Blanc Reserve Chardonnay"/>
    <x v="23"/>
    <x v="68"/>
    <n v="13.69"/>
    <n v="13.69"/>
    <n v="862.46999999999991"/>
  </r>
  <r>
    <n v="38768"/>
    <x v="2"/>
    <x v="8"/>
    <s v="Ronrico Gold Puerto Rican Rum"/>
    <x v="2"/>
    <x v="320"/>
    <n v="13.99"/>
    <n v="13.99"/>
    <n v="2770.02"/>
  </r>
  <r>
    <n v="25240"/>
    <x v="0"/>
    <x v="11"/>
    <s v="Zenato Ripassa Superiore Valpolicella Ripasso Valpolicella Blend"/>
    <x v="0"/>
    <x v="65"/>
    <n v="25.99"/>
    <n v="25.99"/>
    <n v="649.75"/>
  </r>
  <r>
    <n v="417961"/>
    <x v="0"/>
    <x v="25"/>
    <s v="Pikes The Red Mullet Red Southern Rhone Blend"/>
    <x v="0"/>
    <x v="0"/>
    <n v="12.99"/>
    <n v="12.99"/>
    <n v="129.9"/>
  </r>
  <r>
    <n v="71080"/>
    <x v="0"/>
    <x v="11"/>
    <s v="Ruffino Chianti DOCG Chianti Blend"/>
    <x v="6"/>
    <x v="24"/>
    <n v="6.29"/>
    <n v="4.49"/>
    <n v="152.66"/>
  </r>
  <r>
    <n v="67601"/>
    <x v="2"/>
    <x v="28"/>
    <s v="Gilbey's London Dry Gin"/>
    <x v="6"/>
    <x v="39"/>
    <n v="5.29"/>
    <n v="5.29"/>
    <n v="343.85"/>
  </r>
  <r>
    <n v="14176"/>
    <x v="2"/>
    <x v="5"/>
    <s v="Bols Sour Apple Liqueur"/>
    <x v="15"/>
    <x v="217"/>
    <n v="9.99"/>
    <n v="9.99"/>
    <n v="2367.63"/>
  </r>
  <r>
    <n v="80771"/>
    <x v="0"/>
    <x v="21"/>
    <s v="Thierry and Guy Fat Bastard Pinot Noir"/>
    <x v="0"/>
    <x v="178"/>
    <n v="11.49"/>
    <n v="11.49"/>
    <n v="1620.09"/>
  </r>
  <r>
    <n v="322045"/>
    <x v="0"/>
    <x v="6"/>
    <s v="14 Hands Pinot Grigio"/>
    <x v="0"/>
    <x v="513"/>
    <n v="10.99"/>
    <n v="9.99"/>
    <n v="2717.28"/>
  </r>
  <r>
    <n v="25391"/>
    <x v="1"/>
    <x v="1"/>
    <s v="Trippel New Belgian Style Ale"/>
    <x v="5"/>
    <x v="601"/>
    <n v="1.67"/>
    <n v="1.67"/>
    <n v="1204.07"/>
  </r>
  <r>
    <n v="78336"/>
    <x v="0"/>
    <x v="11"/>
    <s v="Colombo Fine Dry Marsala Inzolia"/>
    <x v="0"/>
    <x v="46"/>
    <n v="8.99"/>
    <n v="8.99"/>
    <n v="503.44"/>
  </r>
  <r>
    <n v="30125"/>
    <x v="1"/>
    <x v="1"/>
    <s v="GOLDEN COAST SAVAGE BOIS   12/16.9"/>
    <x v="3"/>
    <x v="1"/>
    <n v="12.6"/>
    <n v="12.6"/>
    <n v="0"/>
  </r>
  <r>
    <n v="73463"/>
    <x v="2"/>
    <x v="9"/>
    <s v="Firefly Sweet Tea Vodka"/>
    <x v="2"/>
    <x v="234"/>
    <n v="29.99"/>
    <n v="29.99"/>
    <n v="3448.85"/>
  </r>
  <r>
    <n v="84050"/>
    <x v="3"/>
    <x v="19"/>
    <s v="Manischewitz Kosher for Passover Concord"/>
    <x v="0"/>
    <x v="602"/>
    <n v="5.59"/>
    <n v="5.59"/>
    <n v="2230.41"/>
  </r>
  <r>
    <n v="309626"/>
    <x v="0"/>
    <x v="16"/>
    <s v="Sanford Flor de Campo Pinot Noir"/>
    <x v="0"/>
    <x v="27"/>
    <n v="18.489999999999998"/>
    <n v="18.489999999999998"/>
    <n v="147.91999999999999"/>
  </r>
  <r>
    <n v="56442"/>
    <x v="1"/>
    <x v="1"/>
    <s v="Konig Ludwig Weissbier"/>
    <x v="10"/>
    <x v="87"/>
    <n v="1.56"/>
    <n v="1.56"/>
    <n v="234"/>
  </r>
  <r>
    <n v="32069"/>
    <x v="2"/>
    <x v="28"/>
    <s v="Beefeater London Dry Gin"/>
    <x v="24"/>
    <x v="603"/>
    <n v="1.99"/>
    <n v="1.99"/>
    <n v="2395.96"/>
  </r>
  <r>
    <n v="310751"/>
    <x v="0"/>
    <x v="21"/>
    <s v="Chateau Les Arromans Bordeaux Blend"/>
    <x v="0"/>
    <x v="48"/>
    <n v="14.49"/>
    <n v="8.99"/>
    <n v="35.96"/>
  </r>
  <r>
    <n v="1627"/>
    <x v="1"/>
    <x v="1"/>
    <s v="Heavy Seas Powder Monkey"/>
    <x v="5"/>
    <x v="604"/>
    <n v="1.57"/>
    <n v="1.57"/>
    <n v="1292.1100000000001"/>
  </r>
  <r>
    <n v="20192"/>
    <x v="2"/>
    <x v="5"/>
    <s v="99 Apple Liqueur"/>
    <x v="0"/>
    <x v="126"/>
    <n v="14.49"/>
    <n v="14.49"/>
    <n v="1738.8"/>
  </r>
  <r>
    <n v="342446"/>
    <x v="0"/>
    <x v="14"/>
    <s v="Martell Blue Swift Cognac  V.S.O.P Finished In Bourbon Cask"/>
    <x v="0"/>
    <x v="110"/>
    <n v="38.99"/>
    <n v="38.99"/>
    <n v="7642.04"/>
  </r>
  <r>
    <n v="44532"/>
    <x v="2"/>
    <x v="9"/>
    <s v="Smirnoff Watermelon Vodka"/>
    <x v="24"/>
    <x v="605"/>
    <n v="0.99"/>
    <n v="0.99"/>
    <n v="2176.02"/>
  </r>
  <r>
    <n v="307296"/>
    <x v="0"/>
    <x v="3"/>
    <s v="Vina Peralillo Arenal Carmenere"/>
    <x v="0"/>
    <x v="26"/>
    <n v="12.99"/>
    <n v="12.99"/>
    <n v="38.97"/>
  </r>
  <r>
    <n v="45276"/>
    <x v="2"/>
    <x v="5"/>
    <s v="Hiram Walker Kirschwasser Cocktail Mixers"/>
    <x v="35"/>
    <x v="606"/>
    <n v="4.79"/>
    <n v="4.79"/>
    <n v="2385.42"/>
  </r>
  <r>
    <n v="40671"/>
    <x v="0"/>
    <x v="25"/>
    <s v="Two Hands Bella's Garden Shiraz"/>
    <x v="0"/>
    <x v="48"/>
    <n v="76.989999999999995"/>
    <n v="76.989999999999995"/>
    <n v="307.95999999999998"/>
  </r>
  <r>
    <n v="26637"/>
    <x v="1"/>
    <x v="1"/>
    <s v="DC Brau The Public Pale Ale"/>
    <x v="5"/>
    <x v="607"/>
    <n v="2"/>
    <n v="2"/>
    <n v="1980"/>
  </r>
  <r>
    <n v="43346"/>
    <x v="0"/>
    <x v="21"/>
    <s v="E. Guigal Crozes Hermitage Syrah"/>
    <x v="0"/>
    <x v="109"/>
    <n v="23.99"/>
    <n v="23.99"/>
    <n v="959.59999999999991"/>
  </r>
  <r>
    <n v="38741"/>
    <x v="2"/>
    <x v="8"/>
    <s v="Mount Gay Rum Eclipse"/>
    <x v="2"/>
    <x v="217"/>
    <n v="42.99"/>
    <n v="37.99"/>
    <n v="9003.630000000001"/>
  </r>
  <r>
    <n v="346322"/>
    <x v="0"/>
    <x v="7"/>
    <s v="Bodega Vistalba Corte C Estate Bottled Malbec"/>
    <x v="0"/>
    <x v="39"/>
    <n v="15.99"/>
    <n v="10.49"/>
    <n v="681.85"/>
  </r>
  <r>
    <n v="22918"/>
    <x v="2"/>
    <x v="8"/>
    <s v="Bacardi Rum Limon"/>
    <x v="6"/>
    <x v="276"/>
    <n v="7.69"/>
    <n v="7.69"/>
    <n v="1830.22"/>
  </r>
  <r>
    <n v="46226"/>
    <x v="2"/>
    <x v="5"/>
    <s v="Bitter Truth Jerry Thomas Own Decanter Bitters"/>
    <x v="35"/>
    <x v="20"/>
    <n v="23.99"/>
    <n v="23.99"/>
    <n v="407.83"/>
  </r>
  <r>
    <n v="48104"/>
    <x v="0"/>
    <x v="11"/>
    <s v="Marchesi de' Frescobaldi Castello di Nipozzano Mormoreto Toscana IGT Bordeaux Blend"/>
    <x v="0"/>
    <x v="5"/>
    <n v="88.99"/>
    <n v="88.99"/>
    <n v="800.91"/>
  </r>
  <r>
    <n v="84583"/>
    <x v="0"/>
    <x v="27"/>
    <s v="Brancott Estate Flight Song Sauvignon Blanc"/>
    <x v="0"/>
    <x v="144"/>
    <n v="14.99"/>
    <n v="13.99"/>
    <n v="2867.95"/>
  </r>
  <r>
    <n v="29196"/>
    <x v="1"/>
    <x v="1"/>
    <s v="PETRUS AGED RED ALE   750ML"/>
    <x v="0"/>
    <x v="1"/>
    <n v="10.89"/>
    <n v="10.89"/>
    <n v="0"/>
  </r>
  <r>
    <n v="23080"/>
    <x v="1"/>
    <x v="1"/>
    <s v="Flying Dog Double Dog Double IPA"/>
    <x v="5"/>
    <x v="608"/>
    <n v="2.34"/>
    <n v="2.34"/>
    <n v="5311.7999999999993"/>
  </r>
  <r>
    <n v="96431"/>
    <x v="1"/>
    <x v="1"/>
    <s v="Molson Golden Lager"/>
    <x v="5"/>
    <x v="348"/>
    <n v="1.25"/>
    <n v="1.25"/>
    <n v="730"/>
  </r>
  <r>
    <n v="10339"/>
    <x v="1"/>
    <x v="1"/>
    <s v="KONRAD SPYTIHNEX LAGER   NR"/>
    <x v="3"/>
    <x v="1"/>
    <n v="2.94"/>
    <n v="2.94"/>
    <n v="0"/>
  </r>
  <r>
    <n v="81637"/>
    <x v="0"/>
    <x v="29"/>
    <s v="Elouan Rose Pinot Noir"/>
    <x v="0"/>
    <x v="263"/>
    <n v="16.489999999999998"/>
    <n v="16.489999999999998"/>
    <n v="3990.5799999999995"/>
  </r>
  <r>
    <n v="411310"/>
    <x v="0"/>
    <x v="16"/>
    <s v="Josh Cellars Cabernet Sauvignon"/>
    <x v="0"/>
    <x v="609"/>
    <n v="15.99"/>
    <n v="15.99"/>
    <n v="13559.52"/>
  </r>
  <r>
    <n v="72412"/>
    <x v="2"/>
    <x v="30"/>
    <s v="Balcones Texas Single Malt Whiskey"/>
    <x v="0"/>
    <x v="1"/>
    <n v="75.989999999999995"/>
    <n v="75.989999999999995"/>
    <n v="0"/>
  </r>
  <r>
    <n v="28687"/>
    <x v="1"/>
    <x v="1"/>
    <s v="Atlas Rowdy Hop Forward Rye Ale"/>
    <x v="5"/>
    <x v="59"/>
    <n v="1.75"/>
    <n v="1.75"/>
    <n v="327.25"/>
  </r>
  <r>
    <n v="43666"/>
    <x v="0"/>
    <x v="10"/>
    <s v="Bodegas LAN Edicion Limitada Tempranillo"/>
    <x v="0"/>
    <x v="10"/>
    <n v="66.989999999999995"/>
    <n v="66.989999999999995"/>
    <n v="870.86999999999989"/>
  </r>
  <r>
    <n v="393479"/>
    <x v="0"/>
    <x v="21"/>
    <s v="Roc Saint andre Bordeaux Blend"/>
    <x v="0"/>
    <x v="23"/>
    <n v="6.99"/>
    <n v="6.99"/>
    <n v="111.84"/>
  </r>
  <r>
    <n v="71188"/>
    <x v="2"/>
    <x v="5"/>
    <s v="Metaxa Ouzo"/>
    <x v="0"/>
    <x v="310"/>
    <n v="17.489999999999998"/>
    <n v="17.489999999999998"/>
    <n v="5701.74"/>
  </r>
  <r>
    <n v="38598"/>
    <x v="2"/>
    <x v="8"/>
    <s v="Bacardi Rum Light"/>
    <x v="2"/>
    <x v="610"/>
    <n v="24.99"/>
    <n v="24.99"/>
    <n v="34111.35"/>
  </r>
  <r>
    <n v="75400"/>
    <x v="0"/>
    <x v="20"/>
    <s v="Arbor Mist Blackberry Merlot"/>
    <x v="0"/>
    <x v="31"/>
    <n v="5.49"/>
    <n v="3.49"/>
    <n v="6.98"/>
  </r>
  <r>
    <n v="48375"/>
    <x v="0"/>
    <x v="16"/>
    <s v="Rodney Strong Single Vineyard Rockaway Cabernet Sauvignon"/>
    <x v="0"/>
    <x v="20"/>
    <n v="67.989999999999995"/>
    <n v="67.989999999999995"/>
    <n v="1155.83"/>
  </r>
  <r>
    <n v="50032"/>
    <x v="2"/>
    <x v="5"/>
    <s v="Grand Marnier Cordon Rouge Liqueur"/>
    <x v="6"/>
    <x v="611"/>
    <n v="21.99"/>
    <n v="21.99"/>
    <n v="7762.4699999999993"/>
  </r>
  <r>
    <n v="19518"/>
    <x v="2"/>
    <x v="8"/>
    <s v="Cruzan Pineapple Rum"/>
    <x v="0"/>
    <x v="153"/>
    <n v="11.29"/>
    <n v="11.29"/>
    <n v="2167.6799999999998"/>
  </r>
  <r>
    <n v="29437"/>
    <x v="1"/>
    <x v="1"/>
    <s v="COBBLER MTN CINNAMON CIDER"/>
    <x v="5"/>
    <x v="1"/>
    <n v="3.34"/>
    <n v="3.34"/>
    <n v="0"/>
  </r>
  <r>
    <n v="73284"/>
    <x v="2"/>
    <x v="2"/>
    <s v="Auchroisk 25 Year Old Speyside Single Malt Scotch Whiskey"/>
    <x v="0"/>
    <x v="42"/>
    <n v="378.99"/>
    <n v="378.99"/>
    <n v="1894.95"/>
  </r>
  <r>
    <n v="313613"/>
    <x v="0"/>
    <x v="6"/>
    <s v="Simply Naked Unoaked Sauvignon Blanc"/>
    <x v="0"/>
    <x v="159"/>
    <n v="8.99"/>
    <n v="8.99"/>
    <n v="1069.81"/>
  </r>
  <r>
    <n v="31534"/>
    <x v="0"/>
    <x v="6"/>
    <s v="Two Vines Riesling"/>
    <x v="0"/>
    <x v="41"/>
    <n v="8.99"/>
    <n v="8.99"/>
    <n v="8.99"/>
  </r>
  <r>
    <n v="29530"/>
    <x v="2"/>
    <x v="23"/>
    <s v="Bushmills Original Irish Whiskey"/>
    <x v="0"/>
    <x v="486"/>
    <n v="25.99"/>
    <n v="25.99"/>
    <n v="9876.1999999999989"/>
  </r>
  <r>
    <n v="80895"/>
    <x v="0"/>
    <x v="29"/>
    <s v="Barefoot Cellars Rose Spritzer Rare Rose Blend"/>
    <x v="52"/>
    <x v="329"/>
    <n v="2.19"/>
    <n v="2.19"/>
    <n v="313.17"/>
  </r>
  <r>
    <n v="73540"/>
    <x v="2"/>
    <x v="23"/>
    <s v="Green Spot Single Pot Still Irish Whiskey"/>
    <x v="0"/>
    <x v="84"/>
    <n v="53.99"/>
    <n v="53.99"/>
    <n v="3617.33"/>
  </r>
  <r>
    <n v="337955"/>
    <x v="0"/>
    <x v="16"/>
    <s v="COPPOLA COST PLUS P/NOIR"/>
    <x v="0"/>
    <x v="1"/>
    <n v="14.69"/>
    <n v="14.69"/>
    <n v="0"/>
  </r>
  <r>
    <n v="355003"/>
    <x v="0"/>
    <x v="16"/>
    <s v="Arrowood Reserve Speciale Cabernet Sauvignon"/>
    <x v="0"/>
    <x v="3"/>
    <n v="84.99"/>
    <n v="84.99"/>
    <n v="1614.81"/>
  </r>
  <r>
    <n v="334479"/>
    <x v="0"/>
    <x v="7"/>
    <s v="Michel Torino / Bodega El Esteco Don David Reserve Tannat"/>
    <x v="0"/>
    <x v="1"/>
    <n v="14.49"/>
    <n v="14.49"/>
    <n v="0"/>
  </r>
  <r>
    <n v="30032"/>
    <x v="1"/>
    <x v="1"/>
    <s v="SMUTTYNOSE SCOTCH ALE   22OZ"/>
    <x v="1"/>
    <x v="1"/>
    <n v="7.15"/>
    <n v="7.15"/>
    <n v="0"/>
  </r>
  <r>
    <n v="50962"/>
    <x v="2"/>
    <x v="5"/>
    <s v="Baileys Irish Cream"/>
    <x v="2"/>
    <x v="352"/>
    <n v="44.99"/>
    <n v="44.99"/>
    <n v="15386.58"/>
  </r>
  <r>
    <n v="25921"/>
    <x v="1"/>
    <x v="1"/>
    <s v="Hofbrau Hefe Weizen"/>
    <x v="10"/>
    <x v="252"/>
    <n v="1.42"/>
    <n v="1.42"/>
    <n v="340.79999999999995"/>
  </r>
  <r>
    <n v="341204"/>
    <x v="0"/>
    <x v="11"/>
    <s v="Il Conte D'Alba Stella Rosa Stella Pink L'Originale Semi Sweet Muscat"/>
    <x v="20"/>
    <x v="11"/>
    <n v="4.59"/>
    <n v="4.59"/>
    <n v="110.16"/>
  </r>
  <r>
    <n v="26816"/>
    <x v="2"/>
    <x v="9"/>
    <s v="Seagram's Extra Smooth Vodka"/>
    <x v="2"/>
    <x v="106"/>
    <n v="22.99"/>
    <n v="22.99"/>
    <n v="1471.36"/>
  </r>
  <r>
    <n v="86048"/>
    <x v="0"/>
    <x v="6"/>
    <s v="Gallo Family Vineyards / Gallo of Sonoma Signature Series Chardonnay"/>
    <x v="0"/>
    <x v="61"/>
    <n v="27.99"/>
    <n v="18.489999999999998"/>
    <n v="406.78"/>
  </r>
  <r>
    <n v="88102"/>
    <x v="0"/>
    <x v="20"/>
    <s v="Livingston Cellars Red Rose Rare Rose Blend"/>
    <x v="23"/>
    <x v="113"/>
    <n v="13.69"/>
    <n v="13.69"/>
    <n v="807.70999999999992"/>
  </r>
  <r>
    <n v="341198"/>
    <x v="0"/>
    <x v="6"/>
    <s v="Lone Birch Pinot Gris"/>
    <x v="0"/>
    <x v="1"/>
    <n v="13.99"/>
    <n v="13.99"/>
    <n v="0"/>
  </r>
  <r>
    <n v="72202"/>
    <x v="0"/>
    <x v="11"/>
    <s v="Cantina Gabriele Dry White Wine Delle Venezie IGT Pinot Grigio"/>
    <x v="0"/>
    <x v="171"/>
    <n v="14.69"/>
    <n v="14.69"/>
    <n v="2174.12"/>
  </r>
  <r>
    <n v="74084"/>
    <x v="1"/>
    <x v="34"/>
    <s v="Montelobos Mezcal Joven"/>
    <x v="0"/>
    <x v="60"/>
    <n v="33.99"/>
    <n v="33.99"/>
    <n v="2549.25"/>
  </r>
  <r>
    <n v="50212"/>
    <x v="1"/>
    <x v="1"/>
    <s v="Epic Brewing Escape To Colorado IPA"/>
    <x v="5"/>
    <x v="166"/>
    <n v="1.85"/>
    <n v="1.85"/>
    <n v="275.65000000000003"/>
  </r>
  <r>
    <n v="28379"/>
    <x v="1"/>
    <x v="1"/>
    <s v="Striped Bass Pale Ale Can"/>
    <x v="5"/>
    <x v="253"/>
    <n v="1.4"/>
    <n v="1.4"/>
    <n v="201.6"/>
  </r>
  <r>
    <n v="46527"/>
    <x v="0"/>
    <x v="17"/>
    <s v="Blandy's 5 Years Old Medium Rich Bual"/>
    <x v="0"/>
    <x v="112"/>
    <n v="25.99"/>
    <n v="25.99"/>
    <n v="389.84999999999997"/>
  </r>
  <r>
    <n v="302971"/>
    <x v="0"/>
    <x v="6"/>
    <s v="William Hill Winery Chardonnay"/>
    <x v="0"/>
    <x v="1"/>
    <n v="11.99"/>
    <n v="11.99"/>
    <n v="0"/>
  </r>
  <r>
    <n v="10413"/>
    <x v="0"/>
    <x v="6"/>
    <s v="Murphy Goode Chardonnay"/>
    <x v="0"/>
    <x v="365"/>
    <n v="13.99"/>
    <n v="11.99"/>
    <n v="5947.04"/>
  </r>
  <r>
    <n v="56561"/>
    <x v="0"/>
    <x v="16"/>
    <s v="Edna Valley Vineyard Cabernet Sauvignon"/>
    <x v="0"/>
    <x v="388"/>
    <n v="13.69"/>
    <n v="13.69"/>
    <n v="4736.74"/>
  </r>
  <r>
    <n v="41211"/>
    <x v="0"/>
    <x v="14"/>
    <s v="Maraska Sljivovitz Old Plum Brandy Slivovitz"/>
    <x v="0"/>
    <x v="20"/>
    <n v="23.99"/>
    <n v="23.99"/>
    <n v="407.83"/>
  </r>
  <r>
    <n v="307633"/>
    <x v="0"/>
    <x v="6"/>
    <s v="Line 39 Chardonnay"/>
    <x v="0"/>
    <x v="26"/>
    <n v="10.99"/>
    <n v="10.99"/>
    <n v="32.97"/>
  </r>
  <r>
    <n v="41319"/>
    <x v="0"/>
    <x v="14"/>
    <s v="Hennessy Very Special Cognac"/>
    <x v="24"/>
    <x v="612"/>
    <n v="4.99"/>
    <n v="4.99"/>
    <n v="3792.4"/>
  </r>
  <r>
    <n v="339918"/>
    <x v="0"/>
    <x v="6"/>
    <s v="Popcorn Cellars Chardonnay"/>
    <x v="0"/>
    <x v="0"/>
    <n v="13.69"/>
    <n v="13.69"/>
    <n v="136.9"/>
  </r>
  <r>
    <n v="320918"/>
    <x v="0"/>
    <x v="16"/>
    <s v="Daou Vineyards Chemin de Fleurs White Southern Rhone Blend"/>
    <x v="0"/>
    <x v="31"/>
    <n v="34.99"/>
    <n v="34.99"/>
    <n v="69.98"/>
  </r>
  <r>
    <n v="73572"/>
    <x v="0"/>
    <x v="14"/>
    <s v="E&amp;J Apple Brandy"/>
    <x v="0"/>
    <x v="290"/>
    <n v="11.99"/>
    <n v="11.99"/>
    <n v="2421.98"/>
  </r>
  <r>
    <n v="84697"/>
    <x v="0"/>
    <x v="6"/>
    <s v="The Hess Collection Hess Select Chardonnay"/>
    <x v="0"/>
    <x v="493"/>
    <n v="11.99"/>
    <n v="11.99"/>
    <n v="4664.1099999999997"/>
  </r>
  <r>
    <n v="80420"/>
    <x v="0"/>
    <x v="16"/>
    <s v="Beaulieu Vineyard Coastal Estates Pinot Noir"/>
    <x v="0"/>
    <x v="369"/>
    <n v="11.99"/>
    <n v="11.19"/>
    <n v="3580.7999999999997"/>
  </r>
  <r>
    <n v="73628"/>
    <x v="0"/>
    <x v="7"/>
    <s v="Alamos Malbec"/>
    <x v="0"/>
    <x v="613"/>
    <n v="10.79"/>
    <n v="8.7899999999999991"/>
    <n v="14371.649999999998"/>
  </r>
  <r>
    <n v="332160"/>
    <x v="0"/>
    <x v="10"/>
    <s v="D&amp;N PRIMITIVO DEL SALENTO"/>
    <x v="0"/>
    <x v="1"/>
    <n v="9.7899999999999991"/>
    <n v="9.7899999999999991"/>
    <n v="0"/>
  </r>
  <r>
    <n v="75906"/>
    <x v="0"/>
    <x v="6"/>
    <s v="Black Box Chardonnay"/>
    <x v="23"/>
    <x v="477"/>
    <n v="23.99"/>
    <n v="22.69"/>
    <n v="10755.060000000001"/>
  </r>
  <r>
    <n v="296893"/>
    <x v="0"/>
    <x v="25"/>
    <s v="19 Crimes The Uprising Shiraz"/>
    <x v="0"/>
    <x v="120"/>
    <n v="10.99"/>
    <n v="10.99"/>
    <n v="2406.81"/>
  </r>
  <r>
    <n v="27759"/>
    <x v="1"/>
    <x v="1"/>
    <s v="The Brewer's Art Presents Birdhouse Pale Ale"/>
    <x v="5"/>
    <x v="38"/>
    <n v="1.83"/>
    <n v="1.83"/>
    <n v="87.84"/>
  </r>
  <r>
    <n v="81205"/>
    <x v="0"/>
    <x v="16"/>
    <s v="J. Lohr Wildflower Valdiguie"/>
    <x v="0"/>
    <x v="35"/>
    <n v="8.49"/>
    <n v="8.49"/>
    <n v="314.13"/>
  </r>
  <r>
    <n v="71332"/>
    <x v="2"/>
    <x v="26"/>
    <s v="David Nicholson 1843 Kentucky Straight Bourbon Whiskey"/>
    <x v="0"/>
    <x v="200"/>
    <n v="21.99"/>
    <n v="21.99"/>
    <n v="4639.8899999999994"/>
  </r>
  <r>
    <n v="300588"/>
    <x v="0"/>
    <x v="25"/>
    <s v="Jacob's Creek Classic Moscato Muscat"/>
    <x v="0"/>
    <x v="466"/>
    <n v="8.99"/>
    <n v="8.99"/>
    <n v="1672.14"/>
  </r>
  <r>
    <n v="59692"/>
    <x v="4"/>
    <x v="35"/>
    <s v="STORE SPECIAL WINE 2 LITER"/>
    <x v="64"/>
    <x v="1"/>
    <n v="0.39"/>
    <n v="0.39"/>
    <n v="0"/>
  </r>
  <r>
    <n v="52710"/>
    <x v="0"/>
    <x v="6"/>
    <s v="Francis Ford Coppola Diamond Collection Yellow Label Sauvignon Blanc"/>
    <x v="0"/>
    <x v="132"/>
    <n v="13.99"/>
    <n v="10.99"/>
    <n v="3022.25"/>
  </r>
  <r>
    <n v="83825"/>
    <x v="0"/>
    <x v="6"/>
    <s v="Woodbridge Moscato Muscat"/>
    <x v="4"/>
    <x v="122"/>
    <n v="10.99"/>
    <n v="10.99"/>
    <n v="1978.2"/>
  </r>
  <r>
    <n v="332658"/>
    <x v="0"/>
    <x v="11"/>
    <s v="Toscolo Chianti Classico Sangiovese"/>
    <x v="0"/>
    <x v="1"/>
    <n v="17.989999999999998"/>
    <n v="17.989999999999998"/>
    <n v="0"/>
  </r>
  <r>
    <n v="14311"/>
    <x v="2"/>
    <x v="2"/>
    <s v="Johnnie Walker Blue Label Scotch Whiskey"/>
    <x v="0"/>
    <x v="444"/>
    <n v="215.99"/>
    <n v="209.49"/>
    <n v="56771.79"/>
  </r>
  <r>
    <n v="28770"/>
    <x v="2"/>
    <x v="30"/>
    <s v="Northern Light Blended Canadian Whiskey"/>
    <x v="2"/>
    <x v="496"/>
    <n v="12.69"/>
    <n v="12.69"/>
    <n v="3210.5699999999997"/>
  </r>
  <r>
    <n v="336011"/>
    <x v="0"/>
    <x v="11"/>
    <s v="Casa Contini Verso Rosso Salento IGT Rare Red Blend"/>
    <x v="0"/>
    <x v="26"/>
    <n v="14.49"/>
    <n v="14.49"/>
    <n v="43.47"/>
  </r>
  <r>
    <n v="75481"/>
    <x v="1"/>
    <x v="34"/>
    <s v="Confucius Wisdom A Wise Man's Spirit Baijiu"/>
    <x v="24"/>
    <x v="1"/>
    <n v="1.79"/>
    <n v="1.79"/>
    <n v="0"/>
  </r>
  <r>
    <n v="83178"/>
    <x v="0"/>
    <x v="16"/>
    <s v="Kendall Jackson Vintner's Reserve Merlot"/>
    <x v="0"/>
    <x v="577"/>
    <n v="21.99"/>
    <n v="21.09"/>
    <n v="9153.06"/>
  </r>
  <r>
    <n v="23590"/>
    <x v="0"/>
    <x v="6"/>
    <s v="Wente Vineyards Riverbank Estate Grown Riesling"/>
    <x v="0"/>
    <x v="241"/>
    <n v="15.99"/>
    <n v="13.39"/>
    <n v="3722.42"/>
  </r>
  <r>
    <n v="14001"/>
    <x v="0"/>
    <x v="16"/>
    <s v="Estancia Pinot Noir"/>
    <x v="0"/>
    <x v="577"/>
    <n v="15.99"/>
    <n v="15.99"/>
    <n v="6939.66"/>
  </r>
  <r>
    <n v="87203"/>
    <x v="0"/>
    <x v="12"/>
    <s v="Tott's Premium Cuvee Extra Dry Champagne Blend"/>
    <x v="0"/>
    <x v="385"/>
    <n v="9.49"/>
    <n v="9.49"/>
    <n v="3796"/>
  </r>
  <r>
    <n v="50172"/>
    <x v="0"/>
    <x v="6"/>
    <s v="Estrella River Winery Proprietor's Reserve Pinot Grigio"/>
    <x v="4"/>
    <x v="1"/>
    <n v="11.99"/>
    <n v="11.99"/>
    <n v="0"/>
  </r>
  <r>
    <n v="99970"/>
    <x v="1"/>
    <x v="1"/>
    <s v="Dominion Oak Barrel Stout"/>
    <x v="5"/>
    <x v="412"/>
    <n v="1.84"/>
    <n v="1.84"/>
    <n v="537.28"/>
  </r>
  <r>
    <n v="73890"/>
    <x v="0"/>
    <x v="3"/>
    <s v="Calina Reserva Carmenere"/>
    <x v="0"/>
    <x v="41"/>
    <n v="10.99"/>
    <n v="7.99"/>
    <n v="7.99"/>
  </r>
  <r>
    <n v="20389"/>
    <x v="0"/>
    <x v="16"/>
    <s v="Inglenook / Rubicon Estate / Niebaum Coppola Rubicon Bordeaux Blend"/>
    <x v="0"/>
    <x v="103"/>
    <n v="174.99"/>
    <n v="174.99"/>
    <n v="10149.42"/>
  </r>
  <r>
    <n v="13218"/>
    <x v="0"/>
    <x v="6"/>
    <s v="Beringer Vineyards Nightingale Semillon"/>
    <x v="6"/>
    <x v="123"/>
    <n v="34.99"/>
    <n v="34.99"/>
    <n v="2834.19"/>
  </r>
  <r>
    <n v="26883"/>
    <x v="0"/>
    <x v="16"/>
    <s v="Duck Pond Pinot Noir"/>
    <x v="0"/>
    <x v="45"/>
    <n v="24.99"/>
    <n v="24.99"/>
    <n v="1074.57"/>
  </r>
  <r>
    <n v="335253"/>
    <x v="0"/>
    <x v="6"/>
    <s v="WillaKenzie Estate Pinot Gris"/>
    <x v="0"/>
    <x v="45"/>
    <n v="20.99"/>
    <n v="16.489999999999998"/>
    <n v="709.06999999999994"/>
  </r>
  <r>
    <n v="308544"/>
    <x v="3"/>
    <x v="19"/>
    <s v="Chateau Camplay Grand Vin Bordeaux Superieur Bordeaux Blend"/>
    <x v="0"/>
    <x v="10"/>
    <n v="16.989999999999998"/>
    <n v="16.989999999999998"/>
    <n v="220.86999999999998"/>
  </r>
  <r>
    <n v="342149"/>
    <x v="2"/>
    <x v="15"/>
    <s v="Avion Reposado Tequila"/>
    <x v="24"/>
    <x v="1"/>
    <n v="4.3899999999999997"/>
    <n v="4.3899999999999997"/>
    <n v="0"/>
  </r>
  <r>
    <n v="32123"/>
    <x v="2"/>
    <x v="28"/>
    <s v="Tanqueray Imported London Dry Gin"/>
    <x v="15"/>
    <x v="614"/>
    <n v="28.99"/>
    <n v="28.99"/>
    <n v="12378.73"/>
  </r>
  <r>
    <n v="326969"/>
    <x v="0"/>
    <x v="6"/>
    <s v="ANDERSON CHAB"/>
    <x v="44"/>
    <x v="1"/>
    <n v="74.989999999999995"/>
    <n v="74.989999999999995"/>
    <n v="0"/>
  </r>
  <r>
    <n v="316648"/>
    <x v="0"/>
    <x v="7"/>
    <s v="PAGO CIMERA RES MAL"/>
    <x v="0"/>
    <x v="1"/>
    <n v="19.989999999999998"/>
    <n v="19.989999999999998"/>
    <n v="0"/>
  </r>
  <r>
    <n v="310813"/>
    <x v="0"/>
    <x v="16"/>
    <s v="Raymond Vineyard &amp; Cellar Sommelier Selection Cabernet Sauvignon"/>
    <x v="0"/>
    <x v="1"/>
    <n v="20.99"/>
    <n v="20.99"/>
    <n v="0"/>
  </r>
  <r>
    <n v="329403"/>
    <x v="0"/>
    <x v="11"/>
    <s v="Masseria Surani Ares Rosso Puglia IGT Primitivo"/>
    <x v="0"/>
    <x v="42"/>
    <n v="14.49"/>
    <n v="14.49"/>
    <n v="72.45"/>
  </r>
  <r>
    <n v="75013"/>
    <x v="2"/>
    <x v="13"/>
    <s v="1800 Ultimate Pomegranate Margarita"/>
    <x v="2"/>
    <x v="189"/>
    <n v="18.489999999999998"/>
    <n v="18.489999999999998"/>
    <n v="2810.4799999999996"/>
  </r>
  <r>
    <n v="74110"/>
    <x v="0"/>
    <x v="16"/>
    <s v="Woodbridge Merlot"/>
    <x v="0"/>
    <x v="477"/>
    <n v="7.69"/>
    <n v="7.69"/>
    <n v="3645.0600000000004"/>
  </r>
  <r>
    <n v="46005"/>
    <x v="0"/>
    <x v="16"/>
    <s v="Newton Red Label Cabernet Sauvignon"/>
    <x v="0"/>
    <x v="130"/>
    <n v="25.99"/>
    <n v="25.99"/>
    <n v="2547.02"/>
  </r>
  <r>
    <n v="29959"/>
    <x v="1"/>
    <x v="1"/>
    <s v="Rogue Santa's Private Reserve Ale"/>
    <x v="1"/>
    <x v="1"/>
    <n v="5.67"/>
    <n v="5.67"/>
    <n v="0"/>
  </r>
  <r>
    <n v="302768"/>
    <x v="0"/>
    <x v="11"/>
    <s v="E'Lunes Moscato &amp; Strawberries Muscat"/>
    <x v="0"/>
    <x v="5"/>
    <n v="56.99"/>
    <n v="56.99"/>
    <n v="512.91"/>
  </r>
  <r>
    <n v="335266"/>
    <x v="0"/>
    <x v="6"/>
    <s v="Rex Goliath Giant 47 Pound Rooster Chardonnay"/>
    <x v="4"/>
    <x v="78"/>
    <n v="14.99"/>
    <n v="13.39"/>
    <n v="1245.27"/>
  </r>
  <r>
    <n v="71063"/>
    <x v="2"/>
    <x v="30"/>
    <s v="Jack Daniel's Honey Tennessee Whiskey"/>
    <x v="6"/>
    <x v="319"/>
    <n v="11.49"/>
    <n v="11.49"/>
    <n v="2160.12"/>
  </r>
  <r>
    <n v="94293"/>
    <x v="1"/>
    <x v="1"/>
    <s v="O'Doul's Amber"/>
    <x v="5"/>
    <x v="564"/>
    <n v="1.05"/>
    <n v="1.05"/>
    <n v="704.55000000000007"/>
  </r>
  <r>
    <n v="346158"/>
    <x v="0"/>
    <x v="29"/>
    <s v="Cupcake Vineyards Rose Rare Rose Blend"/>
    <x v="0"/>
    <x v="20"/>
    <n v="11.39"/>
    <n v="11.39"/>
    <n v="193.63"/>
  </r>
  <r>
    <n v="70061"/>
    <x v="2"/>
    <x v="26"/>
    <s v="Jim Beam Devil's Cut Kentucky Straight Bourbon Whiskey 90 Proof"/>
    <x v="0"/>
    <x v="257"/>
    <n v="19.989999999999998"/>
    <n v="19.989999999999998"/>
    <n v="7916.0399999999991"/>
  </r>
  <r>
    <n v="36250"/>
    <x v="2"/>
    <x v="9"/>
    <s v="Absolut Citron Vodka"/>
    <x v="2"/>
    <x v="344"/>
    <n v="44.99"/>
    <n v="44.99"/>
    <n v="12552.210000000001"/>
  </r>
  <r>
    <n v="40849"/>
    <x v="0"/>
    <x v="6"/>
    <s v="Girard Sauvignon Blanc"/>
    <x v="0"/>
    <x v="41"/>
    <n v="15.49"/>
    <n v="15.49"/>
    <n v="15.49"/>
  </r>
  <r>
    <n v="305536"/>
    <x v="0"/>
    <x v="12"/>
    <s v="Ruffino Prosecco Glera"/>
    <x v="0"/>
    <x v="615"/>
    <n v="15.49"/>
    <n v="11.99"/>
    <n v="13416.81"/>
  </r>
  <r>
    <n v="81893"/>
    <x v="0"/>
    <x v="6"/>
    <s v="Wild Horse Chardonnay"/>
    <x v="0"/>
    <x v="333"/>
    <n v="15.99"/>
    <n v="15.49"/>
    <n v="3376.82"/>
  </r>
  <r>
    <n v="94269"/>
    <x v="1"/>
    <x v="1"/>
    <s v="Anchor Steam Beer"/>
    <x v="5"/>
    <x v="606"/>
    <n v="2"/>
    <n v="2"/>
    <n v="996"/>
  </r>
  <r>
    <n v="346379"/>
    <x v="2"/>
    <x v="8"/>
    <s v="Plantation O.T.F.D Overproof Artisanal Rum"/>
    <x v="15"/>
    <x v="121"/>
    <n v="31.99"/>
    <n v="31.99"/>
    <n v="1439.55"/>
  </r>
  <r>
    <n v="26093"/>
    <x v="0"/>
    <x v="16"/>
    <s v="Benziger Family Winery Merlot"/>
    <x v="0"/>
    <x v="134"/>
    <n v="15.49"/>
    <n v="14.29"/>
    <n v="2786.5499999999997"/>
  </r>
  <r>
    <n v="38733"/>
    <x v="2"/>
    <x v="15"/>
    <s v="Montezuma Tequila Silver"/>
    <x v="2"/>
    <x v="312"/>
    <n v="21.99"/>
    <n v="21.99"/>
    <n v="4705.8599999999997"/>
  </r>
  <r>
    <n v="12136"/>
    <x v="2"/>
    <x v="26"/>
    <s v="Ezra Brooks Straight Rye Whiskey"/>
    <x v="0"/>
    <x v="138"/>
    <n v="15.99"/>
    <n v="12.49"/>
    <n v="686.95"/>
  </r>
  <r>
    <n v="79354"/>
    <x v="2"/>
    <x v="13"/>
    <s v="Jose Cuervo Authentic Light Margarita Classic Lime"/>
    <x v="2"/>
    <x v="156"/>
    <n v="13.99"/>
    <n v="13.99"/>
    <n v="2462.2400000000002"/>
  </r>
  <r>
    <n v="48386"/>
    <x v="2"/>
    <x v="5"/>
    <s v="Underberg Bitters"/>
    <x v="65"/>
    <x v="616"/>
    <n v="1.49"/>
    <n v="1.49"/>
    <n v="2530.02"/>
  </r>
  <r>
    <n v="26323"/>
    <x v="1"/>
    <x v="1"/>
    <s v="Dogfish Head Namaste"/>
    <x v="5"/>
    <x v="456"/>
    <n v="1.84"/>
    <n v="1.84"/>
    <n v="2086.56"/>
  </r>
  <r>
    <n v="42390"/>
    <x v="2"/>
    <x v="5"/>
    <s v="Hiram Walker Triple Sec Liqueur 60 Proof"/>
    <x v="0"/>
    <x v="179"/>
    <n v="8.49"/>
    <n v="8.49"/>
    <n v="993.33"/>
  </r>
  <r>
    <n v="84484"/>
    <x v="0"/>
    <x v="6"/>
    <s v="Glen Ellen Reserve Chardonnay"/>
    <x v="0"/>
    <x v="187"/>
    <n v="5.79"/>
    <n v="5.79"/>
    <n v="943.77"/>
  </r>
  <r>
    <n v="307901"/>
    <x v="2"/>
    <x v="28"/>
    <s v="Hendrick's Gin"/>
    <x v="15"/>
    <x v="128"/>
    <n v="38.99"/>
    <n v="38.99"/>
    <n v="6706.2800000000007"/>
  </r>
  <r>
    <n v="89591"/>
    <x v="0"/>
    <x v="20"/>
    <s v="Peter Vella Delicious Red Rare Red Blend"/>
    <x v="36"/>
    <x v="129"/>
    <n v="14.49"/>
    <n v="14.49"/>
    <n v="1275.1200000000001"/>
  </r>
  <r>
    <n v="23896"/>
    <x v="1"/>
    <x v="1"/>
    <s v="Woodchuck Summer Time Pear Ginger Hard Cider"/>
    <x v="31"/>
    <x v="7"/>
    <n v="1.4"/>
    <n v="1.4"/>
    <n v="8.3999999999999986"/>
  </r>
  <r>
    <n v="70426"/>
    <x v="2"/>
    <x v="28"/>
    <s v="No.3 London Dry Gin"/>
    <x v="0"/>
    <x v="41"/>
    <n v="40.99"/>
    <n v="40.99"/>
    <n v="40.99"/>
  </r>
  <r>
    <n v="30073"/>
    <x v="1"/>
    <x v="1"/>
    <s v="CLOWN SHOES EVIL CRAWFISH   22OZ"/>
    <x v="1"/>
    <x v="1"/>
    <n v="6.81"/>
    <n v="6.81"/>
    <n v="0"/>
  </r>
  <r>
    <n v="232398"/>
    <x v="2"/>
    <x v="8"/>
    <s v="Tobacco Barn Big Z Rum"/>
    <x v="0"/>
    <x v="33"/>
    <n v="49.99"/>
    <n v="49.99"/>
    <n v="2699.46"/>
  </r>
  <r>
    <n v="35050"/>
    <x v="2"/>
    <x v="9"/>
    <s v="Burnett's Vodka"/>
    <x v="2"/>
    <x v="617"/>
    <n v="14.99"/>
    <n v="13.69"/>
    <n v="14812.58"/>
  </r>
  <r>
    <n v="320892"/>
    <x v="0"/>
    <x v="11"/>
    <s v="BOLZANO MULLER"/>
    <x v="0"/>
    <x v="1"/>
    <n v="20.99"/>
    <n v="20.99"/>
    <n v="0"/>
  </r>
  <r>
    <n v="80699"/>
    <x v="0"/>
    <x v="17"/>
    <s v="Celler Sort del Castell Yzaguirre Blanco Reserva Vermouth White Blend"/>
    <x v="15"/>
    <x v="20"/>
    <n v="28.99"/>
    <n v="28.99"/>
    <n v="492.83"/>
  </r>
  <r>
    <n v="30392"/>
    <x v="2"/>
    <x v="28"/>
    <s v="Gilbey's London Dry Gin"/>
    <x v="15"/>
    <x v="131"/>
    <n v="10.99"/>
    <n v="10.99"/>
    <n v="1868.3"/>
  </r>
  <r>
    <n v="46447"/>
    <x v="0"/>
    <x v="22"/>
    <s v="Kuhling Gillot Qvinterra Trocken Riesling"/>
    <x v="0"/>
    <x v="10"/>
    <n v="18.489999999999998"/>
    <n v="18.489999999999998"/>
    <n v="240.36999999999998"/>
  </r>
  <r>
    <n v="11464"/>
    <x v="2"/>
    <x v="9"/>
    <s v="Effen Green Apple Vodka"/>
    <x v="0"/>
    <x v="191"/>
    <n v="23.99"/>
    <n v="23.99"/>
    <n v="4893.96"/>
  </r>
  <r>
    <n v="80180"/>
    <x v="0"/>
    <x v="6"/>
    <s v="Francis Ford Coppola Rosso &amp; Bianco Chardonnay"/>
    <x v="0"/>
    <x v="307"/>
    <n v="11.99"/>
    <n v="11.99"/>
    <n v="1498.75"/>
  </r>
  <r>
    <n v="60089"/>
    <x v="0"/>
    <x v="21"/>
    <s v="Louis Jadot Gamay"/>
    <x v="0"/>
    <x v="503"/>
    <n v="12.69"/>
    <n v="12.69"/>
    <n v="4327.29"/>
  </r>
  <r>
    <n v="11940"/>
    <x v="2"/>
    <x v="8"/>
    <s v="Wray &amp; Nephew White Overproof Rum"/>
    <x v="0"/>
    <x v="440"/>
    <n v="18.489999999999998"/>
    <n v="18.489999999999998"/>
    <n v="5306.6299999999992"/>
  </r>
  <r>
    <n v="67814"/>
    <x v="2"/>
    <x v="9"/>
    <s v="Grey Goose Vodka"/>
    <x v="35"/>
    <x v="252"/>
    <n v="11.99"/>
    <n v="11.99"/>
    <n v="2877.6"/>
  </r>
  <r>
    <n v="323348"/>
    <x v="0"/>
    <x v="16"/>
    <s v="The Archivist Pinot Noir"/>
    <x v="0"/>
    <x v="41"/>
    <n v="13.99"/>
    <n v="13.99"/>
    <n v="13.99"/>
  </r>
  <r>
    <n v="308310"/>
    <x v="0"/>
    <x v="16"/>
    <s v="Garnet Pinot Noir"/>
    <x v="0"/>
    <x v="48"/>
    <n v="12.99"/>
    <n v="9.49"/>
    <n v="37.96"/>
  </r>
  <r>
    <n v="83283"/>
    <x v="0"/>
    <x v="16"/>
    <s v="Kendall Jackson Vintner's Reserve Cabernet Sauvignon"/>
    <x v="0"/>
    <x v="618"/>
    <n v="21.99"/>
    <n v="21.09"/>
    <n v="11620.59"/>
  </r>
  <r>
    <n v="336863"/>
    <x v="0"/>
    <x v="11"/>
    <s v="Tenuta La Fortuna Zeta Rosso Toscana IGT Sangiovese"/>
    <x v="0"/>
    <x v="1"/>
    <n v="12.49"/>
    <n v="12.49"/>
    <n v="0"/>
  </r>
  <r>
    <n v="405302"/>
    <x v="0"/>
    <x v="16"/>
    <s v="Elk Run Red Door Maryland Table Wine Rare Red Blend"/>
    <x v="0"/>
    <x v="26"/>
    <n v="14.99"/>
    <n v="14.99"/>
    <n v="44.97"/>
  </r>
  <r>
    <n v="312596"/>
    <x v="2"/>
    <x v="8"/>
    <s v="Atlantico Platino Ron Artesanal Rum"/>
    <x v="0"/>
    <x v="83"/>
    <n v="19.489999999999998"/>
    <n v="19.489999999999998"/>
    <n v="1403.28"/>
  </r>
  <r>
    <n v="14516"/>
    <x v="0"/>
    <x v="11"/>
    <s v="Castello Banfi Bell'agio Chianti Chianti Blend"/>
    <x v="0"/>
    <x v="60"/>
    <n v="10.99"/>
    <n v="10.99"/>
    <n v="824.25"/>
  </r>
  <r>
    <n v="80997"/>
    <x v="0"/>
    <x v="16"/>
    <s v="Storypoint Vineyards Cabernet Sauvignon"/>
    <x v="0"/>
    <x v="1"/>
    <n v="13.49"/>
    <n v="13.49"/>
    <n v="0"/>
  </r>
  <r>
    <n v="232184"/>
    <x v="0"/>
    <x v="16"/>
    <s v="Cardinale Bordeaux Blend"/>
    <x v="0"/>
    <x v="7"/>
    <n v="264.99"/>
    <n v="264.99"/>
    <n v="1589.94"/>
  </r>
  <r>
    <n v="324095"/>
    <x v="0"/>
    <x v="21"/>
    <s v="Clos Troteligotte K nom Cahors Malbec"/>
    <x v="0"/>
    <x v="6"/>
    <n v="16.489999999999998"/>
    <n v="16.489999999999998"/>
    <n v="329.79999999999995"/>
  </r>
  <r>
    <n v="335698"/>
    <x v="2"/>
    <x v="28"/>
    <s v="Uncle Val's Restorative Gin"/>
    <x v="0"/>
    <x v="24"/>
    <n v="39.99"/>
    <n v="39.99"/>
    <n v="1359.66"/>
  </r>
  <r>
    <n v="13650"/>
    <x v="0"/>
    <x v="16"/>
    <s v="Duckhorn Vineyards Cabernet Sauvignon"/>
    <x v="0"/>
    <x v="331"/>
    <n v="64.989999999999995"/>
    <n v="64.989999999999995"/>
    <n v="13192.97"/>
  </r>
  <r>
    <n v="66052"/>
    <x v="0"/>
    <x v="11"/>
    <s v="Castello Banfi Entree &quot;Naturally&quot; White Toscana IGT Rare White Blend"/>
    <x v="4"/>
    <x v="529"/>
    <n v="7.69"/>
    <n v="7.69"/>
    <n v="2637.67"/>
  </r>
  <r>
    <n v="357804"/>
    <x v="0"/>
    <x v="16"/>
    <s v="A to Z Wineworks Pinot Noir"/>
    <x v="0"/>
    <x v="619"/>
    <n v="19.989999999999998"/>
    <n v="19.989999999999998"/>
    <n v="7016.49"/>
  </r>
  <r>
    <n v="41459"/>
    <x v="0"/>
    <x v="14"/>
    <s v="Courvoisier V.S. Cognac"/>
    <x v="6"/>
    <x v="353"/>
    <n v="17.489999999999998"/>
    <n v="17.489999999999998"/>
    <n v="5579.3099999999995"/>
  </r>
  <r>
    <n v="71206"/>
    <x v="2"/>
    <x v="2"/>
    <s v="Old Smuggler Blended Scotch Whiskey"/>
    <x v="2"/>
    <x v="61"/>
    <n v="20.99"/>
    <n v="20.99"/>
    <n v="461.78"/>
  </r>
  <r>
    <n v="80494"/>
    <x v="2"/>
    <x v="23"/>
    <s v="Redbreast 21 Year Old Irish Whiskey"/>
    <x v="0"/>
    <x v="52"/>
    <n v="284.99"/>
    <n v="284.99"/>
    <n v="1994.93"/>
  </r>
  <r>
    <n v="30027"/>
    <x v="1"/>
    <x v="1"/>
    <s v="SMUTTYNOSE KINDEST FIND   22OZ"/>
    <x v="1"/>
    <x v="1"/>
    <n v="7.15"/>
    <n v="7.15"/>
    <n v="0"/>
  </r>
  <r>
    <n v="335842"/>
    <x v="0"/>
    <x v="10"/>
    <s v="Tardencuba Roble Tinta de Toro"/>
    <x v="0"/>
    <x v="1"/>
    <n v="14.99"/>
    <n v="14.99"/>
    <n v="0"/>
  </r>
  <r>
    <n v="37621"/>
    <x v="0"/>
    <x v="16"/>
    <s v="Michael David Vineyards The Seven Deadly Zins Old Vine Zinfandel"/>
    <x v="0"/>
    <x v="290"/>
    <n v="17.489999999999998"/>
    <n v="17.489999999999998"/>
    <n v="3532.9799999999996"/>
  </r>
  <r>
    <n v="83834"/>
    <x v="0"/>
    <x v="6"/>
    <s v="Columbia Winery Chardonnay"/>
    <x v="0"/>
    <x v="164"/>
    <n v="12.99"/>
    <n v="12.99"/>
    <n v="2078.4"/>
  </r>
  <r>
    <n v="81798"/>
    <x v="0"/>
    <x v="6"/>
    <s v="Mirassou Vineyards Pinot Grigio"/>
    <x v="0"/>
    <x v="116"/>
    <n v="10.99"/>
    <n v="10.99"/>
    <n v="2901.36"/>
  </r>
  <r>
    <n v="80578"/>
    <x v="0"/>
    <x v="29"/>
    <s v="Sutter Home Winery White Merlot"/>
    <x v="20"/>
    <x v="300"/>
    <n v="1.59"/>
    <n v="1.59"/>
    <n v="686.88"/>
  </r>
  <r>
    <n v="48054"/>
    <x v="4"/>
    <x v="35"/>
    <s v="STORE SPECIAL LIQUOR 200ML"/>
    <x v="35"/>
    <x v="1"/>
    <n v="0.19"/>
    <n v="0.19"/>
    <n v="0"/>
  </r>
  <r>
    <n v="71757"/>
    <x v="0"/>
    <x v="11"/>
    <s v="Fratelli Pighin Friuli Grave Pinot Grigio"/>
    <x v="0"/>
    <x v="485"/>
    <n v="15.99"/>
    <n v="15.99"/>
    <n v="3901.56"/>
  </r>
  <r>
    <n v="75477"/>
    <x v="0"/>
    <x v="20"/>
    <s v="Arbor Mist Tropical Fruits Chardonnay"/>
    <x v="0"/>
    <x v="1"/>
    <n v="5.49"/>
    <n v="5.49"/>
    <n v="0"/>
  </r>
  <r>
    <n v="308517"/>
    <x v="2"/>
    <x v="8"/>
    <s v="Blackwell Black Gold Fine Jamaican Rum"/>
    <x v="0"/>
    <x v="118"/>
    <n v="22.99"/>
    <n v="22.99"/>
    <n v="1563.32"/>
  </r>
  <r>
    <n v="438790"/>
    <x v="0"/>
    <x v="21"/>
    <s v="Domaine Raissac Les Lys Rose Cabernet Sauvignon"/>
    <x v="0"/>
    <x v="117"/>
    <n v="11.69"/>
    <n v="11.69"/>
    <n v="1718.4299999999998"/>
  </r>
  <r>
    <n v="388319"/>
    <x v="0"/>
    <x v="16"/>
    <s v="Charles Smith The Velvet Devil Merlot"/>
    <x v="0"/>
    <x v="620"/>
    <n v="12.49"/>
    <n v="12.49"/>
    <n v="4084.23"/>
  </r>
  <r>
    <n v="346917"/>
    <x v="2"/>
    <x v="5"/>
    <s v="Binyamina Sour Apple Liqueur"/>
    <x v="0"/>
    <x v="23"/>
    <n v="15.99"/>
    <n v="15.99"/>
    <n v="255.84"/>
  </r>
  <r>
    <n v="326839"/>
    <x v="0"/>
    <x v="16"/>
    <s v="Peju Province Winery Cabernet Sauvignon"/>
    <x v="0"/>
    <x v="61"/>
    <n v="48.99"/>
    <n v="48.99"/>
    <n v="1077.78"/>
  </r>
  <r>
    <n v="83874"/>
    <x v="0"/>
    <x v="16"/>
    <s v="MERCER ESTATE MERLOT"/>
    <x v="0"/>
    <x v="1"/>
    <n v="17.989999999999998"/>
    <n v="17.989999999999998"/>
    <n v="0"/>
  </r>
  <r>
    <n v="59218"/>
    <x v="0"/>
    <x v="16"/>
    <s v="Newton Unfiltered Cabernet Sauvignon"/>
    <x v="0"/>
    <x v="94"/>
    <n v="56.99"/>
    <n v="56.99"/>
    <n v="3419.4"/>
  </r>
  <r>
    <n v="21725"/>
    <x v="0"/>
    <x v="11"/>
    <s v="Monte Antico Toscana IGT Sangiovese"/>
    <x v="0"/>
    <x v="75"/>
    <n v="11.99"/>
    <n v="11.99"/>
    <n v="1222.98"/>
  </r>
  <r>
    <n v="84689"/>
    <x v="0"/>
    <x v="16"/>
    <s v="The Hess Collection Hess Select Cabernet Sauvignon"/>
    <x v="0"/>
    <x v="407"/>
    <n v="16.489999999999998"/>
    <n v="16.489999999999998"/>
    <n v="3693.7599999999998"/>
  </r>
  <r>
    <n v="70326"/>
    <x v="2"/>
    <x v="30"/>
    <s v="Bison Ridge Special Reserve 8 Year Old Canadian Whiskey"/>
    <x v="0"/>
    <x v="20"/>
    <n v="16.489999999999998"/>
    <n v="16.489999999999998"/>
    <n v="280.33"/>
  </r>
  <r>
    <n v="10346"/>
    <x v="1"/>
    <x v="1"/>
    <s v="Kloud Original Gravity"/>
    <x v="12"/>
    <x v="1"/>
    <n v="1.74"/>
    <n v="1.74"/>
    <n v="0"/>
  </r>
  <r>
    <n v="73237"/>
    <x v="0"/>
    <x v="25"/>
    <s v="Lindemans Cawarra Shiraz"/>
    <x v="0"/>
    <x v="312"/>
    <n v="6.79"/>
    <n v="6.79"/>
    <n v="1453.06"/>
  </r>
  <r>
    <n v="341431"/>
    <x v="0"/>
    <x v="4"/>
    <s v="Karas Estate Bottled Rare Red Blend, Syrah, Tannat, Petit Verdot"/>
    <x v="0"/>
    <x v="1"/>
    <n v="13.99"/>
    <n v="13.99"/>
    <n v="0"/>
  </r>
  <r>
    <n v="327592"/>
    <x v="0"/>
    <x v="10"/>
    <s v="Bodegas Muriel Reserva Tempranillo"/>
    <x v="0"/>
    <x v="201"/>
    <n v="16.989999999999998"/>
    <n v="12.89"/>
    <n v="1662.8100000000002"/>
  </r>
  <r>
    <n v="336062"/>
    <x v="0"/>
    <x v="16"/>
    <s v="Mija Sangria Red Blend"/>
    <x v="0"/>
    <x v="62"/>
    <n v="8.99"/>
    <n v="6.49"/>
    <n v="207.68"/>
  </r>
  <r>
    <n v="67253"/>
    <x v="2"/>
    <x v="2"/>
    <s v="Ballantine's Finest Blended Scotch Whiskey"/>
    <x v="0"/>
    <x v="53"/>
    <n v="18.489999999999998"/>
    <n v="18.489999999999998"/>
    <n v="3679.5099999999998"/>
  </r>
  <r>
    <n v="41110"/>
    <x v="2"/>
    <x v="8"/>
    <s v="Bacardi Banana"/>
    <x v="15"/>
    <x v="171"/>
    <n v="18.489999999999998"/>
    <n v="18.489999999999998"/>
    <n v="2736.52"/>
  </r>
  <r>
    <n v="318942"/>
    <x v="0"/>
    <x v="16"/>
    <s v="Orin Swift Palermo Cabernet Sauvignon"/>
    <x v="0"/>
    <x v="86"/>
    <n v="38.99"/>
    <n v="38.99"/>
    <n v="3041.2200000000003"/>
  </r>
  <r>
    <n v="51462"/>
    <x v="2"/>
    <x v="5"/>
    <s v="Emmets Irish Cream Liqueur"/>
    <x v="0"/>
    <x v="104"/>
    <n v="15.49"/>
    <n v="15.49"/>
    <n v="635.09"/>
  </r>
  <r>
    <n v="84551"/>
    <x v="0"/>
    <x v="16"/>
    <s v="Wild Horse Cabernet Sauvignon"/>
    <x v="0"/>
    <x v="285"/>
    <n v="18.989999999999998"/>
    <n v="18.989999999999998"/>
    <n v="4937.3999999999996"/>
  </r>
  <r>
    <n v="327981"/>
    <x v="0"/>
    <x v="11"/>
    <s v="TORTAROSSA"/>
    <x v="0"/>
    <x v="1"/>
    <n v="17.989999999999998"/>
    <n v="17.989999999999998"/>
    <n v="0"/>
  </r>
  <r>
    <n v="6254"/>
    <x v="1"/>
    <x v="1"/>
    <s v="ST PAULI GIRL 2/12 NR"/>
    <x v="5"/>
    <x v="1"/>
    <n v="1.24"/>
    <n v="1.24"/>
    <n v="0"/>
  </r>
  <r>
    <n v="70744"/>
    <x v="2"/>
    <x v="26"/>
    <s v="Maker's Mark Cask Strength Kentucky Straight Bourbon Whiskey"/>
    <x v="0"/>
    <x v="305"/>
    <n v="49.99"/>
    <n v="49.99"/>
    <n v="9148.17"/>
  </r>
  <r>
    <n v="80333"/>
    <x v="0"/>
    <x v="27"/>
    <s v="Kim Crawford Pinot Noir"/>
    <x v="0"/>
    <x v="404"/>
    <n v="17.489999999999998"/>
    <n v="17.489999999999998"/>
    <n v="5439.3899999999994"/>
  </r>
  <r>
    <n v="337014"/>
    <x v="0"/>
    <x v="11"/>
    <s v="Foradori Vigneti Delle Dolomiti IGT Teroldego"/>
    <x v="0"/>
    <x v="1"/>
    <n v="24.99"/>
    <n v="24.99"/>
    <n v="0"/>
  </r>
  <r>
    <n v="312610"/>
    <x v="0"/>
    <x v="16"/>
    <s v="Morlet Family Vineyards Morlet Estate Cabernet Sauvignon"/>
    <x v="0"/>
    <x v="26"/>
    <n v="379.99"/>
    <n v="379.99"/>
    <n v="1139.97"/>
  </r>
  <r>
    <n v="79693"/>
    <x v="0"/>
    <x v="17"/>
    <s v="Noilly Prat Rouge Vermouth Red Blend"/>
    <x v="0"/>
    <x v="326"/>
    <n v="13.49"/>
    <n v="13.49"/>
    <n v="3089.21"/>
  </r>
  <r>
    <n v="8788"/>
    <x v="1"/>
    <x v="1"/>
    <s v="Budweiser America E Pluribus Unum"/>
    <x v="5"/>
    <x v="80"/>
    <n v="1.1200000000000001"/>
    <n v="1.1200000000000001"/>
    <n v="120.96000000000001"/>
  </r>
  <r>
    <n v="330360"/>
    <x v="0"/>
    <x v="11"/>
    <s v="Tre Fratelli Delle Venezie IGT Pinot Grigio"/>
    <x v="0"/>
    <x v="48"/>
    <n v="11.49"/>
    <n v="11.49"/>
    <n v="45.96"/>
  </r>
  <r>
    <n v="317079"/>
    <x v="0"/>
    <x v="21"/>
    <s v="Bourgeois Family Elicio Vermentino"/>
    <x v="0"/>
    <x v="27"/>
    <n v="12.99"/>
    <n v="12.99"/>
    <n v="103.92"/>
  </r>
  <r>
    <n v="51101"/>
    <x v="2"/>
    <x v="5"/>
    <s v="Saint Brendan's Irish Cream Liqueur"/>
    <x v="15"/>
    <x v="64"/>
    <n v="16.489999999999998"/>
    <n v="16.489999999999998"/>
    <n v="692.57999999999993"/>
  </r>
  <r>
    <n v="84002"/>
    <x v="0"/>
    <x v="16"/>
    <s v="Red Rock Winery Reserve Malbec"/>
    <x v="0"/>
    <x v="250"/>
    <n v="10.99"/>
    <n v="10.49"/>
    <n v="2098"/>
  </r>
  <r>
    <n v="72646"/>
    <x v="2"/>
    <x v="15"/>
    <s v="Jose Cuervo Especial Tequila Silver Blue Agave"/>
    <x v="0"/>
    <x v="71"/>
    <n v="17.989999999999998"/>
    <n v="17.989999999999998"/>
    <n v="3256.1899999999996"/>
  </r>
  <r>
    <n v="194000"/>
    <x v="0"/>
    <x v="21"/>
    <s v="Mas Carlot Costieres de Nimes Grenache"/>
    <x v="0"/>
    <x v="1"/>
    <n v="9.99"/>
    <n v="9.99"/>
    <n v="0"/>
  </r>
  <r>
    <n v="27049"/>
    <x v="2"/>
    <x v="2"/>
    <s v="Dewar's Special Reserve 12 Year Old Blended Scotch Whiskey"/>
    <x v="15"/>
    <x v="72"/>
    <n v="40.99"/>
    <n v="40.99"/>
    <n v="4590.88"/>
  </r>
  <r>
    <n v="12285"/>
    <x v="2"/>
    <x v="2"/>
    <s v="Wolfburn Aurora Sherry Oak Single Malt Scotch Whiskey"/>
    <x v="0"/>
    <x v="1"/>
    <n v="62.99"/>
    <n v="62.99"/>
    <n v="0"/>
  </r>
  <r>
    <n v="70221"/>
    <x v="2"/>
    <x v="9"/>
    <s v="Ivanabitch Red Berry Vodka"/>
    <x v="0"/>
    <x v="24"/>
    <n v="12.49"/>
    <n v="12.49"/>
    <n v="424.66"/>
  </r>
  <r>
    <n v="27200"/>
    <x v="2"/>
    <x v="2"/>
    <s v="Chivas Regal 12 Years Blended Scotch Whiskey"/>
    <x v="24"/>
    <x v="621"/>
    <n v="3.39"/>
    <n v="3.39"/>
    <n v="2020.44"/>
  </r>
  <r>
    <n v="47519"/>
    <x v="2"/>
    <x v="5"/>
    <s v="Becherovka Original Liqueur"/>
    <x v="0"/>
    <x v="47"/>
    <n v="32.99"/>
    <n v="32.99"/>
    <n v="1154.6500000000001"/>
  </r>
  <r>
    <n v="360414"/>
    <x v="0"/>
    <x v="7"/>
    <s v="Las Perdices Pinot Grigio"/>
    <x v="0"/>
    <x v="1"/>
    <n v="11.49"/>
    <n v="11.49"/>
    <n v="0"/>
  </r>
  <r>
    <n v="42729"/>
    <x v="2"/>
    <x v="8"/>
    <s v="Papagayo Organic Spiced Rum"/>
    <x v="0"/>
    <x v="48"/>
    <n v="20.99"/>
    <n v="20.99"/>
    <n v="83.96"/>
  </r>
  <r>
    <n v="328400"/>
    <x v="0"/>
    <x v="6"/>
    <s v="J. Lohr Estates Flume Crossing Sauvignon Blanc"/>
    <x v="0"/>
    <x v="84"/>
    <n v="12.99"/>
    <n v="8.99"/>
    <n v="602.33000000000004"/>
  </r>
  <r>
    <n v="71866"/>
    <x v="2"/>
    <x v="9"/>
    <s v="New Amsterdam Peach Vodka"/>
    <x v="2"/>
    <x v="622"/>
    <n v="24.99"/>
    <n v="24.99"/>
    <n v="5822.67"/>
  </r>
  <r>
    <n v="311544"/>
    <x v="4"/>
    <x v="35"/>
    <s v="Ariel Premium Dealcoholized Wine Cabernet Sauvignon"/>
    <x v="0"/>
    <x v="118"/>
    <n v="8.19"/>
    <n v="8.19"/>
    <n v="556.91999999999996"/>
  </r>
  <r>
    <n v="49513"/>
    <x v="0"/>
    <x v="20"/>
    <s v="Prisoner Wine Company Blindfold Chardonnay"/>
    <x v="0"/>
    <x v="111"/>
    <n v="34.99"/>
    <n v="34.99"/>
    <n v="1784.49"/>
  </r>
  <r>
    <n v="10914"/>
    <x v="1"/>
    <x v="1"/>
    <s v="Nauti Grapefruit Seltzer"/>
    <x v="5"/>
    <x v="1"/>
    <n v="1.64"/>
    <n v="1.64"/>
    <n v="0"/>
  </r>
  <r>
    <n v="29937"/>
    <x v="1"/>
    <x v="1"/>
    <s v="SCHLAFLY ELEVENTH LABOR   750ML"/>
    <x v="0"/>
    <x v="1"/>
    <n v="20.52"/>
    <n v="20.52"/>
    <n v="0"/>
  </r>
  <r>
    <n v="50750"/>
    <x v="2"/>
    <x v="28"/>
    <s v="Hendrick's Gin"/>
    <x v="0"/>
    <x v="623"/>
    <n v="34.99"/>
    <n v="31.99"/>
    <n v="13595.75"/>
  </r>
  <r>
    <n v="301921"/>
    <x v="0"/>
    <x v="12"/>
    <s v="Wycliff Brut California Champagne Champagne Blend"/>
    <x v="0"/>
    <x v="305"/>
    <n v="5.79"/>
    <n v="5.79"/>
    <n v="1059.57"/>
  </r>
  <r>
    <n v="34932"/>
    <x v="0"/>
    <x v="17"/>
    <s v="Quinta do Noval Fine Ruby Red Port"/>
    <x v="0"/>
    <x v="66"/>
    <n v="13.99"/>
    <n v="13.99"/>
    <n v="531.62"/>
  </r>
  <r>
    <n v="319899"/>
    <x v="0"/>
    <x v="11"/>
    <s v="Barone Fini Valdadige   Etschtaler Pinot Grigio"/>
    <x v="0"/>
    <x v="624"/>
    <n v="12.69"/>
    <n v="12.19"/>
    <n v="3803.2799999999997"/>
  </r>
  <r>
    <n v="148610"/>
    <x v="0"/>
    <x v="21"/>
    <s v="Chateau Picau Perna Saint Emilion Bordeaux Blend"/>
    <x v="0"/>
    <x v="94"/>
    <n v="16.989999999999998"/>
    <n v="16.989999999999998"/>
    <n v="1019.3999999999999"/>
  </r>
  <r>
    <n v="84705"/>
    <x v="0"/>
    <x v="16"/>
    <s v="Cocobon Zinfandel"/>
    <x v="0"/>
    <x v="238"/>
    <n v="7.79"/>
    <n v="6.79"/>
    <n v="991.34"/>
  </r>
  <r>
    <n v="317478"/>
    <x v="0"/>
    <x v="7"/>
    <s v="Chakana Estate Selection Malbec"/>
    <x v="0"/>
    <x v="150"/>
    <n v="20.99"/>
    <n v="20.99"/>
    <n v="2686.72"/>
  </r>
  <r>
    <n v="85067"/>
    <x v="0"/>
    <x v="29"/>
    <s v="Beringer Vineyards Pink Moscato Muscat"/>
    <x v="0"/>
    <x v="133"/>
    <n v="7.49"/>
    <n v="7.49"/>
    <n v="1662.78"/>
  </r>
  <r>
    <n v="87990"/>
    <x v="0"/>
    <x v="16"/>
    <s v="The Great American Wine Company by Rosenblum Rare Red Blend"/>
    <x v="0"/>
    <x v="62"/>
    <n v="9.99"/>
    <n v="9.99"/>
    <n v="319.68"/>
  </r>
  <r>
    <n v="41342"/>
    <x v="0"/>
    <x v="16"/>
    <s v="Hartford / Hartford Court Old Vine Zinfandel"/>
    <x v="0"/>
    <x v="1"/>
    <n v="30.99"/>
    <n v="30.99"/>
    <n v="0"/>
  </r>
  <r>
    <n v="433497"/>
    <x v="0"/>
    <x v="10"/>
    <s v="Burgo Viejo Crianza Rioja Red Blend"/>
    <x v="0"/>
    <x v="1"/>
    <n v="9.7899999999999991"/>
    <n v="9.7899999999999991"/>
    <n v="0"/>
  </r>
  <r>
    <n v="81764"/>
    <x v="0"/>
    <x v="29"/>
    <s v="Barefoot Cellars White Zinfandel"/>
    <x v="20"/>
    <x v="625"/>
    <n v="1.79"/>
    <n v="1.79"/>
    <n v="916.48"/>
  </r>
  <r>
    <n v="397652"/>
    <x v="3"/>
    <x v="19"/>
    <s v="Borgo Reale Montepulciano d'Abruzzo"/>
    <x v="0"/>
    <x v="7"/>
    <n v="14.49"/>
    <n v="14.49"/>
    <n v="86.94"/>
  </r>
  <r>
    <n v="35211"/>
    <x v="2"/>
    <x v="9"/>
    <s v="Smirnoff Vodka 80 Proof"/>
    <x v="24"/>
    <x v="626"/>
    <n v="0.99"/>
    <n v="0.99"/>
    <n v="5821.2"/>
  </r>
  <r>
    <n v="23796"/>
    <x v="1"/>
    <x v="1"/>
    <s v="Goose Island 312 Urban Wheat Ale"/>
    <x v="5"/>
    <x v="354"/>
    <n v="1.43"/>
    <n v="1.43"/>
    <n v="664.94999999999993"/>
  </r>
  <r>
    <n v="40330"/>
    <x v="2"/>
    <x v="8"/>
    <s v="Captain Morgan Rum Private Stock"/>
    <x v="2"/>
    <x v="13"/>
    <n v="40.99"/>
    <n v="40.99"/>
    <n v="7952.06"/>
  </r>
  <r>
    <n v="57037"/>
    <x v="2"/>
    <x v="5"/>
    <s v="Gran Gala Rare Triple Orange Liqueur"/>
    <x v="0"/>
    <x v="444"/>
    <n v="17.489999999999998"/>
    <n v="17.489999999999998"/>
    <n v="4739.79"/>
  </r>
  <r>
    <n v="48516"/>
    <x v="0"/>
    <x v="4"/>
    <s v="Bulgariana Cabernet Sauvignon"/>
    <x v="0"/>
    <x v="86"/>
    <n v="10.49"/>
    <n v="7.49"/>
    <n v="584.22"/>
  </r>
  <r>
    <n v="334258"/>
    <x v="0"/>
    <x v="11"/>
    <s v="Terre di Valgrande Barolo Nebbiolo"/>
    <x v="0"/>
    <x v="48"/>
    <n v="29.99"/>
    <n v="29.99"/>
    <n v="119.96"/>
  </r>
  <r>
    <n v="297470"/>
    <x v="2"/>
    <x v="5"/>
    <s v="FRANGELICO 750ML 2 GLASS VAP"/>
    <x v="0"/>
    <x v="18"/>
    <n v="26.99"/>
    <n v="26.99"/>
    <n v="1241.54"/>
  </r>
  <r>
    <n v="79988"/>
    <x v="2"/>
    <x v="15"/>
    <s v="Reserva 1800 Coconut Tequila"/>
    <x v="0"/>
    <x v="481"/>
    <n v="25.99"/>
    <n v="25.99"/>
    <n v="8056.9"/>
  </r>
  <r>
    <n v="29720"/>
    <x v="1"/>
    <x v="1"/>
    <s v="SIXPOINT HIGH VOLUME VARIETY 2/12NR"/>
    <x v="5"/>
    <x v="25"/>
    <n v="1.83"/>
    <n v="1.83"/>
    <n v="65.88"/>
  </r>
  <r>
    <n v="30244"/>
    <x v="2"/>
    <x v="28"/>
    <s v="Gordon's London Dry Gin"/>
    <x v="0"/>
    <x v="296"/>
    <n v="9.49"/>
    <n v="9.49"/>
    <n v="1271.6600000000001"/>
  </r>
  <r>
    <n v="10375"/>
    <x v="2"/>
    <x v="5"/>
    <s v="Pallini Limoncello Liqueur"/>
    <x v="0"/>
    <x v="332"/>
    <n v="23.99"/>
    <n v="20.99"/>
    <n v="5184.53"/>
  </r>
  <r>
    <n v="10851"/>
    <x v="2"/>
    <x v="26"/>
    <s v="Rebellion Limited Edition 8 Year Old Bourbon Whiskey"/>
    <x v="0"/>
    <x v="36"/>
    <n v="59.99"/>
    <n v="59.99"/>
    <n v="1979.67"/>
  </r>
  <r>
    <n v="85971"/>
    <x v="0"/>
    <x v="12"/>
    <s v="Barefoot Cellars Bubbly Pink Moscato Muscat"/>
    <x v="0"/>
    <x v="235"/>
    <n v="10.79"/>
    <n v="10.79"/>
    <n v="3560.7"/>
  </r>
  <r>
    <n v="73475"/>
    <x v="2"/>
    <x v="9"/>
    <s v="Firefly Sweet Tea Vodka"/>
    <x v="15"/>
    <x v="222"/>
    <n v="22.99"/>
    <n v="22.99"/>
    <n v="5310.69"/>
  </r>
  <r>
    <n v="46363"/>
    <x v="0"/>
    <x v="16"/>
    <s v="Columbia Crest H3 Merlot"/>
    <x v="0"/>
    <x v="41"/>
    <n v="12.99"/>
    <n v="8.99"/>
    <n v="8.99"/>
  </r>
  <r>
    <n v="32883"/>
    <x v="0"/>
    <x v="25"/>
    <s v="Yalumba Y Series Viognier"/>
    <x v="0"/>
    <x v="216"/>
    <n v="11.99"/>
    <n v="11.99"/>
    <n v="2098.25"/>
  </r>
  <r>
    <n v="89374"/>
    <x v="0"/>
    <x v="16"/>
    <s v="Apothic Dark Rare Red Blend"/>
    <x v="0"/>
    <x v="627"/>
    <n v="12.49"/>
    <n v="12.49"/>
    <n v="11390.880000000001"/>
  </r>
  <r>
    <n v="40177"/>
    <x v="0"/>
    <x v="14"/>
    <s v="E&amp;J VS Brandy"/>
    <x v="0"/>
    <x v="628"/>
    <n v="11.49"/>
    <n v="11.49"/>
    <n v="5917.35"/>
  </r>
  <r>
    <n v="96288"/>
    <x v="1"/>
    <x v="1"/>
    <s v="Beck's Beer"/>
    <x v="5"/>
    <x v="629"/>
    <n v="1.67"/>
    <n v="1.67"/>
    <n v="3704.06"/>
  </r>
  <r>
    <n v="83755"/>
    <x v="0"/>
    <x v="6"/>
    <s v="Sutter Home Winery Chardonnay"/>
    <x v="4"/>
    <x v="132"/>
    <n v="11.99"/>
    <n v="11.99"/>
    <n v="3297.25"/>
  </r>
  <r>
    <n v="379760"/>
    <x v="0"/>
    <x v="7"/>
    <s v="BAQUEANO CAB/MAL"/>
    <x v="0"/>
    <x v="1"/>
    <n v="14.99"/>
    <n v="14.99"/>
    <n v="0"/>
  </r>
  <r>
    <n v="50792"/>
    <x v="2"/>
    <x v="8"/>
    <s v="Malibu Pineapple Rum"/>
    <x v="0"/>
    <x v="154"/>
    <n v="18.989999999999998"/>
    <n v="18.989999999999998"/>
    <n v="1576.1699999999998"/>
  </r>
  <r>
    <n v="87610"/>
    <x v="0"/>
    <x v="16"/>
    <s v="Robert Mondavi Winery Merlot"/>
    <x v="0"/>
    <x v="203"/>
    <n v="20.99"/>
    <n v="20.29"/>
    <n v="5478.3"/>
  </r>
  <r>
    <n v="427839"/>
    <x v="0"/>
    <x v="16"/>
    <s v="The Great Oregon Wine Company Rascal Pinot Noir"/>
    <x v="0"/>
    <x v="49"/>
    <n v="15.99"/>
    <n v="10.99"/>
    <n v="153.86000000000001"/>
  </r>
  <r>
    <n v="88566"/>
    <x v="1"/>
    <x v="1"/>
    <s v="HEAVY SEAS TROPICANNON 4/6 12.OZ CAN"/>
    <x v="5"/>
    <x v="1"/>
    <n v="40.049999999999997"/>
    <n v="40.049999999999997"/>
    <n v="0"/>
  </r>
  <r>
    <n v="86445"/>
    <x v="0"/>
    <x v="6"/>
    <s v="Franzia Vintner Select Rare White Blend"/>
    <x v="36"/>
    <x v="302"/>
    <n v="17.989999999999998"/>
    <n v="14.99"/>
    <n v="2668.2200000000003"/>
  </r>
  <r>
    <n v="324436"/>
    <x v="0"/>
    <x v="6"/>
    <s v="A BY ACACIA CHARD"/>
    <x v="6"/>
    <x v="1"/>
    <n v="6.99"/>
    <n v="6.99"/>
    <n v="0"/>
  </r>
  <r>
    <n v="40438"/>
    <x v="2"/>
    <x v="2"/>
    <s v="The Glenlivet 12 Year Old Scotch Whiskey"/>
    <x v="24"/>
    <x v="338"/>
    <n v="3.79"/>
    <n v="3.79"/>
    <n v="4457.04"/>
  </r>
  <r>
    <n v="41106"/>
    <x v="0"/>
    <x v="14"/>
    <s v="Courvoisier V.S. Cognac"/>
    <x v="2"/>
    <x v="263"/>
    <n v="53.99"/>
    <n v="49.99"/>
    <n v="12097.58"/>
  </r>
  <r>
    <n v="74454"/>
    <x v="0"/>
    <x v="16"/>
    <s v="Gallo Family Vineyards / Gallo of Sonoma Merlot"/>
    <x v="0"/>
    <x v="1"/>
    <n v="6.29"/>
    <n v="6.29"/>
    <n v="0"/>
  </r>
  <r>
    <n v="56952"/>
    <x v="2"/>
    <x v="2"/>
    <s v="McClelland's Islay Single Malt Scotch Whiskey"/>
    <x v="2"/>
    <x v="32"/>
    <n v="46.99"/>
    <n v="46.99"/>
    <n v="4886.96"/>
  </r>
  <r>
    <n v="11886"/>
    <x v="2"/>
    <x v="26"/>
    <s v="Jim Beam Kentucky Straight Bourbon Whiskey"/>
    <x v="6"/>
    <x v="630"/>
    <n v="9.7899999999999991"/>
    <n v="9.7899999999999991"/>
    <n v="7176.07"/>
  </r>
  <r>
    <n v="305669"/>
    <x v="0"/>
    <x v="21"/>
    <s v="Chateau de Vaugelas Le Prieure Corbieres Grenache"/>
    <x v="0"/>
    <x v="112"/>
    <n v="12.49"/>
    <n v="8.49"/>
    <n v="127.35000000000001"/>
  </r>
  <r>
    <n v="47183"/>
    <x v="2"/>
    <x v="5"/>
    <s v="DeKuyper Tropical Coconut Schnapps"/>
    <x v="15"/>
    <x v="138"/>
    <n v="14.99"/>
    <n v="14.99"/>
    <n v="824.45"/>
  </r>
  <r>
    <n v="80616"/>
    <x v="0"/>
    <x v="6"/>
    <s v="Frei Brothers Reserve Chardonnay"/>
    <x v="0"/>
    <x v="631"/>
    <n v="16.489999999999998"/>
    <n v="16.489999999999998"/>
    <n v="7585.4"/>
  </r>
  <r>
    <n v="69418"/>
    <x v="1"/>
    <x v="1"/>
    <s v="Leffe Blonde"/>
    <x v="10"/>
    <x v="632"/>
    <n v="1.75"/>
    <n v="1.75"/>
    <n v="2875.25"/>
  </r>
  <r>
    <n v="28522"/>
    <x v="1"/>
    <x v="1"/>
    <s v="Victoria Vienna Lager"/>
    <x v="5"/>
    <x v="94"/>
    <n v="1.37"/>
    <n v="1.37"/>
    <n v="82.2"/>
  </r>
  <r>
    <n v="414158"/>
    <x v="0"/>
    <x v="11"/>
    <s v="Petraio Puglia IGT Sangiovese"/>
    <x v="0"/>
    <x v="1"/>
    <n v="9.7899999999999991"/>
    <n v="9.7899999999999991"/>
    <n v="0"/>
  </r>
  <r>
    <n v="25704"/>
    <x v="0"/>
    <x v="16"/>
    <s v="Sterling Vineyards Vintner's Collection Merlot"/>
    <x v="0"/>
    <x v="53"/>
    <n v="15.99"/>
    <n v="14.49"/>
    <n v="2883.51"/>
  </r>
  <r>
    <n v="166266"/>
    <x v="2"/>
    <x v="30"/>
    <s v="CASK AND CREW GINGER WHISKEY   750ML"/>
    <x v="0"/>
    <x v="1"/>
    <n v="26.99"/>
    <n v="26.99"/>
    <n v="0"/>
  </r>
  <r>
    <n v="83690"/>
    <x v="0"/>
    <x v="16"/>
    <s v="Chateau Ste. Michelle Merlot"/>
    <x v="0"/>
    <x v="389"/>
    <n v="14.99"/>
    <n v="11.99"/>
    <n v="4424.3100000000004"/>
  </r>
  <r>
    <n v="41607"/>
    <x v="0"/>
    <x v="11"/>
    <s v="Cavit Collection Provincia di Pavia IGT Riesling"/>
    <x v="4"/>
    <x v="26"/>
    <n v="18.989999999999998"/>
    <n v="18.989999999999998"/>
    <n v="56.97"/>
  </r>
  <r>
    <n v="64424"/>
    <x v="0"/>
    <x v="21"/>
    <s v="Georges Dubï¿½uf Pouilly fuisse Chardonnay"/>
    <x v="0"/>
    <x v="208"/>
    <n v="27.99"/>
    <n v="25.99"/>
    <n v="6705.4199999999992"/>
  </r>
  <r>
    <n v="84218"/>
    <x v="0"/>
    <x v="6"/>
    <s v="Gallo Family Vineyards / Gallo of Sonoma Pink Moscato Muscat"/>
    <x v="20"/>
    <x v="31"/>
    <n v="1.79"/>
    <n v="0.99"/>
    <n v="1.98"/>
  </r>
  <r>
    <n v="29009"/>
    <x v="2"/>
    <x v="30"/>
    <s v="Seagram's VO Canadian Whiskey"/>
    <x v="2"/>
    <x v="222"/>
    <n v="25.99"/>
    <n v="25.99"/>
    <n v="6003.69"/>
  </r>
  <r>
    <n v="29221"/>
    <x v="1"/>
    <x v="1"/>
    <s v="CLOWN SHOES REXX RR IMPERIAL ALE   22.0Z"/>
    <x v="1"/>
    <x v="1"/>
    <n v="14.37"/>
    <n v="14.37"/>
    <n v="0"/>
  </r>
  <r>
    <n v="72419"/>
    <x v="0"/>
    <x v="3"/>
    <s v="Concha y Toro Frontera Chardonnay"/>
    <x v="4"/>
    <x v="453"/>
    <n v="9.7899999999999991"/>
    <n v="9.7899999999999991"/>
    <n v="4904.79"/>
  </r>
  <r>
    <n v="80000"/>
    <x v="1"/>
    <x v="1"/>
    <s v="New Belgium Voodoo Ranger Juicy Haze IPA"/>
    <x v="5"/>
    <x v="230"/>
    <n v="1.71"/>
    <n v="1.71"/>
    <n v="513"/>
  </r>
  <r>
    <n v="333668"/>
    <x v="2"/>
    <x v="9"/>
    <s v="Barr Hill Honey Vodka 80 Proof"/>
    <x v="0"/>
    <x v="21"/>
    <n v="67.989999999999995"/>
    <n v="67.989999999999995"/>
    <n v="2039.6999999999998"/>
  </r>
  <r>
    <n v="42796"/>
    <x v="0"/>
    <x v="16"/>
    <s v="Four Vines Truant Old Vine Zinfandel"/>
    <x v="0"/>
    <x v="20"/>
    <n v="11.99"/>
    <n v="11.99"/>
    <n v="203.83"/>
  </r>
  <r>
    <n v="85028"/>
    <x v="0"/>
    <x v="16"/>
    <s v="Chateau St. Jean Soiree Rare Red Blend"/>
    <x v="0"/>
    <x v="90"/>
    <n v="14.99"/>
    <n v="14.99"/>
    <n v="1513.99"/>
  </r>
  <r>
    <n v="328618"/>
    <x v="0"/>
    <x v="4"/>
    <s v="HILLINGER SECCO"/>
    <x v="0"/>
    <x v="1"/>
    <n v="14.69"/>
    <n v="14.69"/>
    <n v="0"/>
  </r>
  <r>
    <n v="112305"/>
    <x v="0"/>
    <x v="11"/>
    <s v="Di Lenardo Toh! Friuli Grave Friulano"/>
    <x v="0"/>
    <x v="27"/>
    <n v="10.99"/>
    <n v="10.99"/>
    <n v="87.92"/>
  </r>
  <r>
    <n v="82788"/>
    <x v="0"/>
    <x v="16"/>
    <s v="Sterling Vineyards Vintner's Collection Dark Red Blend"/>
    <x v="0"/>
    <x v="331"/>
    <n v="15.99"/>
    <n v="15.99"/>
    <n v="3245.9700000000003"/>
  </r>
  <r>
    <n v="83399"/>
    <x v="0"/>
    <x v="6"/>
    <s v="Kendall Jackson Vintner's Reserve Chardonnay"/>
    <x v="0"/>
    <x v="633"/>
    <n v="15.99"/>
    <n v="15.99"/>
    <n v="25152.27"/>
  </r>
  <r>
    <n v="344575"/>
    <x v="0"/>
    <x v="6"/>
    <s v="SHOOTING STAR BLUE FRANC"/>
    <x v="0"/>
    <x v="1"/>
    <n v="14.49"/>
    <n v="14.49"/>
    <n v="0"/>
  </r>
  <r>
    <n v="30104"/>
    <x v="2"/>
    <x v="28"/>
    <s v="Bowmans Gin"/>
    <x v="15"/>
    <x v="432"/>
    <n v="6.49"/>
    <n v="6.49"/>
    <n v="1706.8700000000001"/>
  </r>
  <r>
    <n v="27358"/>
    <x v="1"/>
    <x v="1"/>
    <s v="STONE MIXED 12PK 2/12PK 12.0Z"/>
    <x v="5"/>
    <x v="252"/>
    <n v="1.63"/>
    <n v="1.63"/>
    <n v="391.2"/>
  </r>
  <r>
    <n v="304670"/>
    <x v="0"/>
    <x v="11"/>
    <s v="Tomaiolo Delle Venezie IGT Pinot Grigio"/>
    <x v="0"/>
    <x v="1"/>
    <n v="11.49"/>
    <n v="11.49"/>
    <n v="0"/>
  </r>
  <r>
    <n v="17728"/>
    <x v="0"/>
    <x v="6"/>
    <s v="J. Lohr Carol's Vineyard Sauvignon Blanc"/>
    <x v="0"/>
    <x v="61"/>
    <n v="15.99"/>
    <n v="15.99"/>
    <n v="351.78000000000003"/>
  </r>
  <r>
    <n v="90336"/>
    <x v="1"/>
    <x v="1"/>
    <s v="NORTH COAST SCRIMSHAW PILS NR"/>
    <x v="5"/>
    <x v="1"/>
    <n v="2.06"/>
    <n v="2.06"/>
    <n v="0"/>
  </r>
  <r>
    <n v="83370"/>
    <x v="0"/>
    <x v="16"/>
    <s v="Bota Box Old Vine Zinfandel"/>
    <x v="23"/>
    <x v="183"/>
    <n v="22.99"/>
    <n v="18.989999999999998"/>
    <n v="3019.41"/>
  </r>
  <r>
    <n v="70060"/>
    <x v="2"/>
    <x v="26"/>
    <s v="Wild Turkey American Honey Liqueur"/>
    <x v="2"/>
    <x v="69"/>
    <n v="30.99"/>
    <n v="29.59"/>
    <n v="858.11"/>
  </r>
  <r>
    <n v="385131"/>
    <x v="0"/>
    <x v="21"/>
    <s v="Ferraton Pere &amp; Fils Samorens Cotes du Rhone Grenache"/>
    <x v="0"/>
    <x v="108"/>
    <n v="10.99"/>
    <n v="10.99"/>
    <n v="307.72000000000003"/>
  </r>
  <r>
    <n v="44160"/>
    <x v="0"/>
    <x v="11"/>
    <s v="Castello Monaci Piluna Salento IGT Primitivo"/>
    <x v="0"/>
    <x v="68"/>
    <n v="12.69"/>
    <n v="12.69"/>
    <n v="799.46999999999991"/>
  </r>
  <r>
    <n v="63410"/>
    <x v="0"/>
    <x v="21"/>
    <s v="Baron Philippe de Rothschild Mouton Cadet Bordeaux Blend"/>
    <x v="0"/>
    <x v="493"/>
    <n v="12.49"/>
    <n v="12.49"/>
    <n v="4858.6099999999997"/>
  </r>
  <r>
    <n v="72354"/>
    <x v="0"/>
    <x v="16"/>
    <s v="CYCLES GLADIATOR SYR"/>
    <x v="0"/>
    <x v="1"/>
    <n v="10.99"/>
    <n v="10.99"/>
    <n v="0"/>
  </r>
  <r>
    <n v="332565"/>
    <x v="0"/>
    <x v="6"/>
    <s v="Hagafen Dry White Estate Bottled Rancho Wieruszowski Vineyard Riesling"/>
    <x v="0"/>
    <x v="7"/>
    <n v="22.99"/>
    <n v="22.99"/>
    <n v="137.94"/>
  </r>
  <r>
    <n v="83914"/>
    <x v="0"/>
    <x v="29"/>
    <s v="Dark Horse Wines Limited Release Rose Grenache"/>
    <x v="0"/>
    <x v="463"/>
    <n v="9.49"/>
    <n v="9.49"/>
    <n v="3682.12"/>
  </r>
  <r>
    <n v="88137"/>
    <x v="1"/>
    <x v="1"/>
    <s v="Heavy Seas Loose Cannon IPA"/>
    <x v="5"/>
    <x v="634"/>
    <n v="1.84"/>
    <n v="1.84"/>
    <n v="4734.3200000000006"/>
  </r>
  <r>
    <n v="95958"/>
    <x v="1"/>
    <x v="1"/>
    <s v="Tecate Beer"/>
    <x v="5"/>
    <x v="635"/>
    <n v="1.25"/>
    <n v="1.25"/>
    <n v="627.5"/>
  </r>
  <r>
    <n v="329950"/>
    <x v="0"/>
    <x v="12"/>
    <s v="Camille Braun Cremant d'Alsace Pinot Noir"/>
    <x v="0"/>
    <x v="41"/>
    <n v="21.99"/>
    <n v="21.99"/>
    <n v="21.99"/>
  </r>
  <r>
    <n v="320997"/>
    <x v="0"/>
    <x v="11"/>
    <s v="Barone Montalto Collezione di Famiglia Terre Siciliane IGT Nero d'Avola"/>
    <x v="0"/>
    <x v="1"/>
    <n v="7.99"/>
    <n v="7.99"/>
    <n v="0"/>
  </r>
  <r>
    <n v="79112"/>
    <x v="2"/>
    <x v="9"/>
    <s v="Effen Dutch Raspberry Vodka"/>
    <x v="0"/>
    <x v="119"/>
    <n v="23.99"/>
    <n v="23.99"/>
    <n v="2974.7599999999998"/>
  </r>
  <r>
    <n v="370266"/>
    <x v="0"/>
    <x v="6"/>
    <s v="Anne Amie Cuvee A Amrita Rare White Blend"/>
    <x v="0"/>
    <x v="0"/>
    <n v="15.99"/>
    <n v="15.99"/>
    <n v="159.9"/>
  </r>
  <r>
    <n v="35300"/>
    <x v="0"/>
    <x v="6"/>
    <s v="Acacia Chardonnay"/>
    <x v="0"/>
    <x v="159"/>
    <n v="21.99"/>
    <n v="21.99"/>
    <n v="2616.81"/>
  </r>
  <r>
    <n v="74264"/>
    <x v="2"/>
    <x v="26"/>
    <s v="Minor Case Straight Rye Whiskey Sherry Cask Finished"/>
    <x v="0"/>
    <x v="33"/>
    <n v="43.99"/>
    <n v="43.99"/>
    <n v="2375.46"/>
  </r>
  <r>
    <n v="72583"/>
    <x v="0"/>
    <x v="10"/>
    <s v="Rene Barbier Mediterranean Red Merlot"/>
    <x v="0"/>
    <x v="261"/>
    <n v="5.99"/>
    <n v="5.99"/>
    <n v="1707.15"/>
  </r>
  <r>
    <n v="43656"/>
    <x v="2"/>
    <x v="15"/>
    <s v="Cazadores Tequila Reposado"/>
    <x v="0"/>
    <x v="342"/>
    <n v="25.99"/>
    <n v="25.99"/>
    <n v="6471.5099999999993"/>
  </r>
  <r>
    <n v="77518"/>
    <x v="0"/>
    <x v="10"/>
    <s v="Jose Maria da Fonseca Lancers Vin Rose Aragones"/>
    <x v="0"/>
    <x v="392"/>
    <n v="7.99"/>
    <n v="7.99"/>
    <n v="1414.23"/>
  </r>
  <r>
    <n v="70430"/>
    <x v="2"/>
    <x v="2"/>
    <s v="Laphroaig Select Single Malt Scotch Whiskey"/>
    <x v="0"/>
    <x v="361"/>
    <n v="46.99"/>
    <n v="46.99"/>
    <n v="8646.16"/>
  </r>
  <r>
    <n v="303265"/>
    <x v="0"/>
    <x v="4"/>
    <s v="Aiko Grand Moscato White Muscat Blanc a Petits Grains"/>
    <x v="0"/>
    <x v="138"/>
    <n v="11.49"/>
    <n v="11.49"/>
    <n v="631.95000000000005"/>
  </r>
  <r>
    <n v="32638"/>
    <x v="2"/>
    <x v="5"/>
    <s v="Hiram Walker Liqueur Anisette"/>
    <x v="0"/>
    <x v="432"/>
    <n v="8.99"/>
    <n v="8.99"/>
    <n v="2364.37"/>
  </r>
  <r>
    <n v="73377"/>
    <x v="0"/>
    <x v="11"/>
    <s v="Candoni Pinot Noir"/>
    <x v="0"/>
    <x v="251"/>
    <n v="10.99"/>
    <n v="10.99"/>
    <n v="1483.65"/>
  </r>
  <r>
    <n v="28512"/>
    <x v="1"/>
    <x v="1"/>
    <s v="Dinkelacker CD PILS"/>
    <x v="10"/>
    <x v="21"/>
    <n v="1.47"/>
    <n v="1.47"/>
    <n v="44.1"/>
  </r>
  <r>
    <n v="28649"/>
    <x v="2"/>
    <x v="30"/>
    <s v="Canadian Mist Blended Canadian Whiskey"/>
    <x v="0"/>
    <x v="376"/>
    <n v="9.2899999999999991"/>
    <n v="9.2899999999999991"/>
    <n v="2359.66"/>
  </r>
  <r>
    <n v="38547"/>
    <x v="2"/>
    <x v="15"/>
    <s v="Jose Cuervo Gold Especial Tequila"/>
    <x v="15"/>
    <x v="625"/>
    <n v="20.99"/>
    <n v="20.99"/>
    <n v="10746.88"/>
  </r>
  <r>
    <n v="82572"/>
    <x v="0"/>
    <x v="11"/>
    <s v="Canti Estate Gavi   Cortese di Gavi"/>
    <x v="0"/>
    <x v="66"/>
    <n v="13.69"/>
    <n v="13.69"/>
    <n v="520.22"/>
  </r>
  <r>
    <n v="321281"/>
    <x v="3"/>
    <x v="19"/>
    <s v="YATIR CAB/MER/SHZ"/>
    <x v="0"/>
    <x v="1"/>
    <n v="32.99"/>
    <n v="32.99"/>
    <n v="0"/>
  </r>
  <r>
    <n v="76805"/>
    <x v="2"/>
    <x v="9"/>
    <s v="Ketel One Vodka"/>
    <x v="6"/>
    <x v="177"/>
    <n v="16.489999999999998"/>
    <n v="15.89"/>
    <n v="1795.5700000000002"/>
  </r>
  <r>
    <n v="324166"/>
    <x v="0"/>
    <x v="10"/>
    <s v="C.V.N.E. (Compania Vinicola del Norte de Espana) Rosado Tempranillo"/>
    <x v="0"/>
    <x v="20"/>
    <n v="12.99"/>
    <n v="12.99"/>
    <n v="220.83"/>
  </r>
  <r>
    <n v="72721"/>
    <x v="2"/>
    <x v="9"/>
    <s v="Grey Goose Cherry Noir Vodka"/>
    <x v="0"/>
    <x v="28"/>
    <n v="30.99"/>
    <n v="28.99"/>
    <n v="347.88"/>
  </r>
  <r>
    <n v="73709"/>
    <x v="0"/>
    <x v="7"/>
    <s v="Alamos Cabernet Sauvignon"/>
    <x v="0"/>
    <x v="614"/>
    <n v="10.79"/>
    <n v="8.7899999999999991"/>
    <n v="3753.3299999999995"/>
  </r>
  <r>
    <n v="24325"/>
    <x v="0"/>
    <x v="16"/>
    <s v="ROBERT CRAIG CAB AFFINITY"/>
    <x v="0"/>
    <x v="1"/>
    <n v="84.99"/>
    <n v="84.99"/>
    <n v="0"/>
  </r>
  <r>
    <n v="336987"/>
    <x v="0"/>
    <x v="31"/>
    <s v="Kuentz Bas Rare White Blend"/>
    <x v="0"/>
    <x v="24"/>
    <n v="15.39"/>
    <n v="15.39"/>
    <n v="523.26"/>
  </r>
  <r>
    <n v="428673"/>
    <x v="0"/>
    <x v="11"/>
    <s v="La Mozza I Perazzi Morellino di Scansano"/>
    <x v="0"/>
    <x v="1"/>
    <n v="17.989999999999998"/>
    <n v="17.989999999999998"/>
    <n v="0"/>
  </r>
  <r>
    <n v="437255"/>
    <x v="0"/>
    <x v="21"/>
    <s v="Jean Marc Brocard Sainte Claire Chablis Chardonnay"/>
    <x v="0"/>
    <x v="82"/>
    <n v="24.99"/>
    <n v="24.99"/>
    <n v="574.77"/>
  </r>
  <r>
    <n v="320979"/>
    <x v="0"/>
    <x v="21"/>
    <s v="Maison Guyot Les Luquets Luberon Grenache"/>
    <x v="0"/>
    <x v="1"/>
    <n v="12.99"/>
    <n v="12.99"/>
    <n v="0"/>
  </r>
  <r>
    <n v="41093"/>
    <x v="2"/>
    <x v="26"/>
    <s v="Driftless Glen Young Rye Whiskey"/>
    <x v="0"/>
    <x v="60"/>
    <n v="66.989999999999995"/>
    <n v="66.989999999999995"/>
    <n v="5024.25"/>
  </r>
  <r>
    <n v="72334"/>
    <x v="2"/>
    <x v="5"/>
    <s v="Don Ciccio &amp; Figli Fennel Liqueur"/>
    <x v="0"/>
    <x v="1"/>
    <n v="33.99"/>
    <n v="33.99"/>
    <n v="0"/>
  </r>
  <r>
    <n v="47870"/>
    <x v="2"/>
    <x v="9"/>
    <s v="Pearl Coconut Vodka"/>
    <x v="0"/>
    <x v="1"/>
    <n v="12.29"/>
    <n v="12.29"/>
    <n v="0"/>
  </r>
  <r>
    <n v="81213"/>
    <x v="0"/>
    <x v="16"/>
    <s v="Almaden Heritage Merlot"/>
    <x v="66"/>
    <x v="171"/>
    <n v="19.690000000000001"/>
    <n v="16.989999999999998"/>
    <n v="2514.52"/>
  </r>
  <r>
    <n v="11215"/>
    <x v="0"/>
    <x v="16"/>
    <s v="Black Box Shiraz"/>
    <x v="23"/>
    <x v="230"/>
    <n v="23.99"/>
    <n v="22.69"/>
    <n v="6807"/>
  </r>
  <r>
    <n v="70978"/>
    <x v="2"/>
    <x v="30"/>
    <s v="Jack Daniel's Honey Tennessee Whiskey"/>
    <x v="0"/>
    <x v="636"/>
    <n v="21.99"/>
    <n v="21.99"/>
    <n v="11566.74"/>
  </r>
  <r>
    <n v="10852"/>
    <x v="2"/>
    <x v="28"/>
    <s v="Principe de Los Apostoles Mate Gin"/>
    <x v="0"/>
    <x v="48"/>
    <n v="36.99"/>
    <n v="36.99"/>
    <n v="147.96"/>
  </r>
  <r>
    <n v="42656"/>
    <x v="0"/>
    <x v="6"/>
    <s v="Chateau Ste. Michelle Ethos Late Harvest White Riesling"/>
    <x v="6"/>
    <x v="1"/>
    <n v="23.99"/>
    <n v="23.99"/>
    <n v="0"/>
  </r>
  <r>
    <n v="49341"/>
    <x v="0"/>
    <x v="12"/>
    <s v="BEAU JOIE BRUT"/>
    <x v="0"/>
    <x v="1"/>
    <n v="80.989999999999995"/>
    <n v="80.989999999999995"/>
    <n v="0"/>
  </r>
  <r>
    <n v="30619"/>
    <x v="2"/>
    <x v="28"/>
    <s v="Gordon's London Dry Gin"/>
    <x v="2"/>
    <x v="295"/>
    <n v="18.489999999999998"/>
    <n v="16.489999999999998"/>
    <n v="6117.7899999999991"/>
  </r>
  <r>
    <n v="27676"/>
    <x v="1"/>
    <x v="1"/>
    <s v="Anthem All American Classic Golden Ale"/>
    <x v="5"/>
    <x v="11"/>
    <n v="1.9"/>
    <n v="1.9"/>
    <n v="45.599999999999994"/>
  </r>
  <r>
    <n v="82244"/>
    <x v="0"/>
    <x v="20"/>
    <s v="Franzia Chablis World Classics Chardonnay"/>
    <x v="36"/>
    <x v="164"/>
    <n v="17.989999999999998"/>
    <n v="14.99"/>
    <n v="2398.4"/>
  </r>
  <r>
    <n v="27219"/>
    <x v="2"/>
    <x v="2"/>
    <s v="White Horse Fine Old Blended Scotch Whiskey"/>
    <x v="0"/>
    <x v="68"/>
    <n v="16.989999999999998"/>
    <n v="16.989999999999998"/>
    <n v="1070.3699999999999"/>
  </r>
  <r>
    <n v="162639"/>
    <x v="0"/>
    <x v="4"/>
    <s v="Tatsuuma Honke Hakushika Junmai Ginjo Sake"/>
    <x v="27"/>
    <x v="41"/>
    <n v="7.99"/>
    <n v="5.99"/>
    <n v="5.99"/>
  </r>
  <r>
    <n v="321977"/>
    <x v="2"/>
    <x v="26"/>
    <s v="James E. Pepper 1776 Straight Rye Whiskey 100 Proof"/>
    <x v="0"/>
    <x v="43"/>
    <n v="28.99"/>
    <n v="28.99"/>
    <n v="782.7299999999999"/>
  </r>
  <r>
    <n v="48350"/>
    <x v="0"/>
    <x v="16"/>
    <s v="MOSS ROXX ACIENT VINES ZIN 6/CS"/>
    <x v="0"/>
    <x v="1"/>
    <n v="21.99"/>
    <n v="21.99"/>
    <n v="0"/>
  </r>
  <r>
    <n v="296888"/>
    <x v="0"/>
    <x v="16"/>
    <s v="Caymus Cabernet Sauvignon"/>
    <x v="0"/>
    <x v="134"/>
    <n v="77.989999999999995"/>
    <n v="77.989999999999995"/>
    <n v="15208.05"/>
  </r>
  <r>
    <n v="297468"/>
    <x v="2"/>
    <x v="5"/>
    <s v="Grand Marnier Liqueur"/>
    <x v="0"/>
    <x v="156"/>
    <n v="36.99"/>
    <n v="36.99"/>
    <n v="6510.2400000000007"/>
  </r>
  <r>
    <n v="15091"/>
    <x v="0"/>
    <x v="16"/>
    <s v="Beaulieu Vineyard Merlot"/>
    <x v="0"/>
    <x v="117"/>
    <n v="24.99"/>
    <n v="24.99"/>
    <n v="3673.5299999999997"/>
  </r>
  <r>
    <n v="10979"/>
    <x v="0"/>
    <x v="6"/>
    <s v="J. Lohr Riverstone Chardonnay"/>
    <x v="4"/>
    <x v="143"/>
    <n v="26.99"/>
    <n v="19.989999999999998"/>
    <n v="1739.1299999999999"/>
  </r>
  <r>
    <n v="76295"/>
    <x v="0"/>
    <x v="6"/>
    <s v="Barefoot Cellars Chardonnay"/>
    <x v="4"/>
    <x v="637"/>
    <n v="14.69"/>
    <n v="11.99"/>
    <n v="7997.33"/>
  </r>
  <r>
    <n v="29874"/>
    <x v="1"/>
    <x v="1"/>
    <s v="Ninkasi Tricerihops Imperial IPA"/>
    <x v="1"/>
    <x v="5"/>
    <n v="7.13"/>
    <n v="7.13"/>
    <n v="64.17"/>
  </r>
  <r>
    <n v="65145"/>
    <x v="0"/>
    <x v="22"/>
    <s v="Schmitt Sohne Crisp &amp; Fruity Riesling"/>
    <x v="4"/>
    <x v="127"/>
    <n v="16.989999999999998"/>
    <n v="16.989999999999998"/>
    <n v="2735.39"/>
  </r>
  <r>
    <n v="74190"/>
    <x v="2"/>
    <x v="9"/>
    <s v="CRYSTAL HEAD VODKA W/GLASSES"/>
    <x v="0"/>
    <x v="44"/>
    <n v="41.99"/>
    <n v="41.99"/>
    <n v="3317.21"/>
  </r>
  <r>
    <n v="26556"/>
    <x v="1"/>
    <x v="1"/>
    <s v="Downright Pilsner Port City Brewing Company"/>
    <x v="5"/>
    <x v="313"/>
    <n v="1.55"/>
    <n v="1.55"/>
    <n v="539.4"/>
  </r>
  <r>
    <n v="22136"/>
    <x v="2"/>
    <x v="8"/>
    <s v="Captain Morgans Parrot Bay Coconut Rum"/>
    <x v="15"/>
    <x v="45"/>
    <n v="18.690000000000001"/>
    <n v="14.49"/>
    <n v="623.07000000000005"/>
  </r>
  <r>
    <n v="29638"/>
    <x v="1"/>
    <x v="1"/>
    <s v="PERENNIAL SAVANT BEERSEL BELGIAN ALE   750ML"/>
    <x v="0"/>
    <x v="1"/>
    <n v="23.85"/>
    <n v="23.85"/>
    <n v="0"/>
  </r>
  <r>
    <n v="336889"/>
    <x v="0"/>
    <x v="3"/>
    <s v="La Playa Estate Series Rare Red Blend"/>
    <x v="0"/>
    <x v="3"/>
    <n v="8.19"/>
    <n v="8.19"/>
    <n v="155.60999999999999"/>
  </r>
  <r>
    <n v="27413"/>
    <x v="2"/>
    <x v="2"/>
    <s v="Dewars White Label Scotch"/>
    <x v="6"/>
    <x v="444"/>
    <n v="15.49"/>
    <n v="15.49"/>
    <n v="4197.79"/>
  </r>
  <r>
    <n v="408891"/>
    <x v="0"/>
    <x v="3"/>
    <s v="CONO SUR RIES"/>
    <x v="0"/>
    <x v="1"/>
    <n v="8.99"/>
    <n v="8.99"/>
    <n v="0"/>
  </r>
  <r>
    <n v="14400"/>
    <x v="2"/>
    <x v="28"/>
    <s v="Broker's London Dry Gin"/>
    <x v="0"/>
    <x v="8"/>
    <n v="25.99"/>
    <n v="25.99"/>
    <n v="1221.53"/>
  </r>
  <r>
    <n v="26867"/>
    <x v="0"/>
    <x v="0"/>
    <s v="Excelsior Cabernet Sauvignon"/>
    <x v="0"/>
    <x v="193"/>
    <n v="9.7899999999999991"/>
    <n v="9.7899999999999991"/>
    <n v="1585.9799999999998"/>
  </r>
  <r>
    <n v="304417"/>
    <x v="0"/>
    <x v="21"/>
    <s v="Domaine Bellevue Touraine Sauvignon Blanc"/>
    <x v="0"/>
    <x v="52"/>
    <n v="12.69"/>
    <n v="9.49"/>
    <n v="66.430000000000007"/>
  </r>
  <r>
    <n v="325952"/>
    <x v="0"/>
    <x v="6"/>
    <s v="Belle Ambiance Family Vineyards Chardonnay"/>
    <x v="0"/>
    <x v="96"/>
    <n v="10.79"/>
    <n v="8.89"/>
    <n v="1369.0600000000002"/>
  </r>
  <r>
    <n v="324515"/>
    <x v="0"/>
    <x v="11"/>
    <s v="Rosatello Rosso Rare Red Blend"/>
    <x v="0"/>
    <x v="103"/>
    <n v="12.99"/>
    <n v="12.99"/>
    <n v="753.42"/>
  </r>
  <r>
    <n v="323892"/>
    <x v="0"/>
    <x v="11"/>
    <s v="CORTE VIOLA SANG RUBICONE"/>
    <x v="0"/>
    <x v="1"/>
    <n v="10.99"/>
    <n v="10.99"/>
    <n v="0"/>
  </r>
  <r>
    <n v="23492"/>
    <x v="1"/>
    <x v="1"/>
    <s v="Starr Hill Northern Lights IPA"/>
    <x v="5"/>
    <x v="237"/>
    <n v="1.84"/>
    <n v="1.84"/>
    <n v="596.16000000000008"/>
  </r>
  <r>
    <n v="426726"/>
    <x v="0"/>
    <x v="27"/>
    <s v="Mussel Bay Sauvignon Blanc"/>
    <x v="0"/>
    <x v="189"/>
    <n v="12.99"/>
    <n v="12.99"/>
    <n v="1974.48"/>
  </r>
  <r>
    <n v="50180"/>
    <x v="2"/>
    <x v="5"/>
    <s v="Saint Brendan's Irish Cream Liqueur"/>
    <x v="2"/>
    <x v="424"/>
    <n v="25.99"/>
    <n v="21.99"/>
    <n v="7740.48"/>
  </r>
  <r>
    <n v="10095"/>
    <x v="1"/>
    <x v="1"/>
    <s v="Heavy Seas AmeriCannon"/>
    <x v="5"/>
    <x v="306"/>
    <n v="1.5"/>
    <n v="1.5"/>
    <n v="2016"/>
  </r>
  <r>
    <n v="327691"/>
    <x v="0"/>
    <x v="16"/>
    <s v="La Crema Pinot Noir"/>
    <x v="0"/>
    <x v="79"/>
    <n v="22.99"/>
    <n v="22.99"/>
    <n v="2207.04"/>
  </r>
  <r>
    <n v="91308"/>
    <x v="1"/>
    <x v="1"/>
    <s v="Paulaner Oktoberfest"/>
    <x v="5"/>
    <x v="1"/>
    <n v="1.63"/>
    <n v="1.63"/>
    <n v="0"/>
  </r>
  <r>
    <n v="322123"/>
    <x v="0"/>
    <x v="7"/>
    <s v="Bodega Hinojosa 2 Copas Tempranillo"/>
    <x v="0"/>
    <x v="10"/>
    <n v="6.79"/>
    <n v="4.99"/>
    <n v="64.87"/>
  </r>
  <r>
    <n v="70332"/>
    <x v="2"/>
    <x v="9"/>
    <s v="Twenty Grand Vodka Cognac"/>
    <x v="0"/>
    <x v="142"/>
    <n v="29.99"/>
    <n v="29.99"/>
    <n v="1709.4299999999998"/>
  </r>
  <r>
    <n v="350214"/>
    <x v="0"/>
    <x v="21"/>
    <s v="Joseph Mellot La Chatellenie Sancerre Sauvignon Blanc"/>
    <x v="0"/>
    <x v="49"/>
    <n v="27.99"/>
    <n v="27.99"/>
    <n v="391.85999999999996"/>
  </r>
  <r>
    <n v="48777"/>
    <x v="0"/>
    <x v="6"/>
    <s v="Mer Soleil Reserve Chardonnay"/>
    <x v="0"/>
    <x v="104"/>
    <n v="28.99"/>
    <n v="28.99"/>
    <n v="1188.5899999999999"/>
  </r>
  <r>
    <n v="70767"/>
    <x v="2"/>
    <x v="5"/>
    <s v="Rum Chata Horchata Con Ron"/>
    <x v="0"/>
    <x v="424"/>
    <n v="21.99"/>
    <n v="20.99"/>
    <n v="7388.48"/>
  </r>
  <r>
    <n v="70517"/>
    <x v="2"/>
    <x v="9"/>
    <s v="Burnett's Peach Vodka"/>
    <x v="2"/>
    <x v="55"/>
    <n v="14.99"/>
    <n v="14.99"/>
    <n v="1993.67"/>
  </r>
  <r>
    <n v="29939"/>
    <x v="0"/>
    <x v="6"/>
    <s v="Carmel Road Unoaked Chardonnay"/>
    <x v="0"/>
    <x v="292"/>
    <n v="16.989999999999998"/>
    <n v="16.489999999999998"/>
    <n v="5458.19"/>
  </r>
  <r>
    <n v="72711"/>
    <x v="2"/>
    <x v="9"/>
    <s v="Grey Goose Cherry Noir Vodka"/>
    <x v="15"/>
    <x v="81"/>
    <n v="39.99"/>
    <n v="39.99"/>
    <n v="3639.09"/>
  </r>
  <r>
    <n v="49263"/>
    <x v="0"/>
    <x v="25"/>
    <s v="McGuigan The Black Label Shiraz"/>
    <x v="0"/>
    <x v="1"/>
    <n v="10.99"/>
    <n v="10.99"/>
    <n v="0"/>
  </r>
  <r>
    <n v="70209"/>
    <x v="2"/>
    <x v="9"/>
    <s v="Deep Eddy Vodka"/>
    <x v="0"/>
    <x v="437"/>
    <n v="14.69"/>
    <n v="14.69"/>
    <n v="4260.0999999999995"/>
  </r>
  <r>
    <n v="74811"/>
    <x v="2"/>
    <x v="2"/>
    <s v="Johnnie Walker Double Black"/>
    <x v="0"/>
    <x v="638"/>
    <n v="34.99"/>
    <n v="31.99"/>
    <n v="23288.719999999998"/>
  </r>
  <r>
    <n v="82774"/>
    <x v="0"/>
    <x v="16"/>
    <s v="Hand Craft Pinot Noir"/>
    <x v="0"/>
    <x v="156"/>
    <n v="12.49"/>
    <n v="12.49"/>
    <n v="2198.2400000000002"/>
  </r>
  <r>
    <n v="346353"/>
    <x v="2"/>
    <x v="8"/>
    <s v="Espirito XVI Cachaca"/>
    <x v="0"/>
    <x v="92"/>
    <n v="29.99"/>
    <n v="29.99"/>
    <n v="779.74"/>
  </r>
  <r>
    <n v="82870"/>
    <x v="0"/>
    <x v="6"/>
    <s v="Seaglass Sauvignon Blanc"/>
    <x v="0"/>
    <x v="429"/>
    <n v="10.49"/>
    <n v="10.49"/>
    <n v="3335.82"/>
  </r>
  <r>
    <n v="24392"/>
    <x v="2"/>
    <x v="15"/>
    <s v="Sauza Extra Gold Tequila"/>
    <x v="0"/>
    <x v="65"/>
    <n v="15.49"/>
    <n v="15.49"/>
    <n v="387.25"/>
  </r>
  <r>
    <n v="12138"/>
    <x v="0"/>
    <x v="6"/>
    <s v="AVA Grace Vineyards Chardonnay"/>
    <x v="0"/>
    <x v="561"/>
    <n v="9.49"/>
    <n v="8.99"/>
    <n v="1950.8300000000002"/>
  </r>
  <r>
    <n v="325510"/>
    <x v="2"/>
    <x v="5"/>
    <s v="Rum Chata Horchata Con Ron"/>
    <x v="2"/>
    <x v="131"/>
    <n v="43.99"/>
    <n v="37.99"/>
    <n v="6458.3"/>
  </r>
  <r>
    <n v="38806"/>
    <x v="2"/>
    <x v="8"/>
    <s v="Castillo Rum Silver"/>
    <x v="15"/>
    <x v="324"/>
    <n v="8.19"/>
    <n v="8.19"/>
    <n v="2186.73"/>
  </r>
  <r>
    <n v="47520"/>
    <x v="2"/>
    <x v="15"/>
    <s v="Sauza Plata Tres Generaciones Tequila"/>
    <x v="0"/>
    <x v="183"/>
    <n v="32.99"/>
    <n v="32.99"/>
    <n v="5245.4100000000008"/>
  </r>
  <r>
    <n v="315404"/>
    <x v="0"/>
    <x v="0"/>
    <s v="Stellar Organics No Added Sulfites Pinotage"/>
    <x v="0"/>
    <x v="95"/>
    <n v="8.99"/>
    <n v="8.99"/>
    <n v="476.47"/>
  </r>
  <r>
    <n v="47786"/>
    <x v="0"/>
    <x v="17"/>
    <s v="Fratelli Branca Distillerie Carpano Antica Formula Vermouth Red Blend"/>
    <x v="15"/>
    <x v="54"/>
    <n v="29.99"/>
    <n v="29.99"/>
    <n v="2519.16"/>
  </r>
  <r>
    <n v="82789"/>
    <x v="0"/>
    <x v="16"/>
    <s v="Sterling Vineyards Vintner's Collection Meritage"/>
    <x v="0"/>
    <x v="149"/>
    <n v="13.99"/>
    <n v="12.49"/>
    <n v="1236.51"/>
  </r>
  <r>
    <n v="78298"/>
    <x v="0"/>
    <x v="7"/>
    <s v="Terrazas de Los Andes Reserva Malbec"/>
    <x v="0"/>
    <x v="639"/>
    <n v="19.489999999999998"/>
    <n v="19.489999999999998"/>
    <n v="9491.6299999999992"/>
  </r>
  <r>
    <n v="57363"/>
    <x v="2"/>
    <x v="9"/>
    <s v="Van Gogh Pineapple Vodka"/>
    <x v="0"/>
    <x v="22"/>
    <n v="29.99"/>
    <n v="29.99"/>
    <n v="929.68999999999994"/>
  </r>
  <r>
    <n v="35483"/>
    <x v="2"/>
    <x v="9"/>
    <s v="Aristocrat Vodka"/>
    <x v="15"/>
    <x v="640"/>
    <n v="6.49"/>
    <n v="6.49"/>
    <n v="5016.7700000000004"/>
  </r>
  <r>
    <n v="20085"/>
    <x v="1"/>
    <x v="1"/>
    <s v="Golden Road Wolf Pup Session IPA"/>
    <x v="5"/>
    <x v="223"/>
    <n v="1.6"/>
    <n v="1.6"/>
    <n v="267.2"/>
  </r>
  <r>
    <n v="11142"/>
    <x v="0"/>
    <x v="16"/>
    <s v="Kendall Jackson Grand Reserve Merlot"/>
    <x v="0"/>
    <x v="230"/>
    <n v="23.99"/>
    <n v="23.29"/>
    <n v="6987"/>
  </r>
  <r>
    <n v="71666"/>
    <x v="2"/>
    <x v="9"/>
    <s v="Smirnoff Sourced Pineapple Vodka"/>
    <x v="0"/>
    <x v="102"/>
    <n v="12.79"/>
    <n v="12.79"/>
    <n v="1483.6399999999999"/>
  </r>
  <r>
    <n v="10480"/>
    <x v="0"/>
    <x v="14"/>
    <s v="Chateau de Laubade Bas Armagnac VSOP"/>
    <x v="0"/>
    <x v="141"/>
    <n v="46.99"/>
    <n v="46.99"/>
    <n v="4323.08"/>
  </r>
  <r>
    <n v="84532"/>
    <x v="0"/>
    <x v="16"/>
    <s v="Milestone Vineyard Red Blend Syrah"/>
    <x v="0"/>
    <x v="141"/>
    <n v="9.99"/>
    <n v="9.49"/>
    <n v="873.08"/>
  </r>
  <r>
    <n v="80538"/>
    <x v="0"/>
    <x v="16"/>
    <s v="William Hill Winery Pinot Noir"/>
    <x v="0"/>
    <x v="352"/>
    <n v="15.49"/>
    <n v="15.49"/>
    <n v="5297.58"/>
  </r>
  <r>
    <n v="84755"/>
    <x v="0"/>
    <x v="25"/>
    <s v="Yellow Tail Big Bold Rare Red Blend"/>
    <x v="4"/>
    <x v="71"/>
    <n v="14.99"/>
    <n v="14.99"/>
    <n v="2713.19"/>
  </r>
  <r>
    <n v="87440"/>
    <x v="0"/>
    <x v="12"/>
    <s v="Andre Brut Chardonnay"/>
    <x v="0"/>
    <x v="641"/>
    <n v="7.19"/>
    <n v="5.99"/>
    <n v="8122.4400000000005"/>
  </r>
  <r>
    <n v="72326"/>
    <x v="2"/>
    <x v="15"/>
    <s v="Milagro Silver Tequila"/>
    <x v="2"/>
    <x v="110"/>
    <n v="53.99"/>
    <n v="53.99"/>
    <n v="10582.04"/>
  </r>
  <r>
    <n v="305919"/>
    <x v="0"/>
    <x v="11"/>
    <s v="Cantina Montelliana Annalisa Veneto IGT Pinot Grigio"/>
    <x v="0"/>
    <x v="1"/>
    <n v="8.59"/>
    <n v="8.59"/>
    <n v="0"/>
  </r>
  <r>
    <n v="98833"/>
    <x v="1"/>
    <x v="1"/>
    <s v="Lindemans Framboise"/>
    <x v="0"/>
    <x v="112"/>
    <n v="11.12"/>
    <n v="11.12"/>
    <n v="166.79999999999998"/>
  </r>
  <r>
    <n v="74713"/>
    <x v="0"/>
    <x v="25"/>
    <s v="Yellow Tail Casella Chardonnay"/>
    <x v="0"/>
    <x v="642"/>
    <n v="6.79"/>
    <n v="6.79"/>
    <n v="3809.19"/>
  </r>
  <r>
    <n v="11392"/>
    <x v="2"/>
    <x v="30"/>
    <s v="The Glenrothes Sherry Cask Reserve"/>
    <x v="0"/>
    <x v="1"/>
    <n v="37.99"/>
    <n v="37.99"/>
    <n v="0"/>
  </r>
  <r>
    <n v="86754"/>
    <x v="1"/>
    <x v="1"/>
    <s v="Seagram's Escapes Classic Lime Margarita"/>
    <x v="31"/>
    <x v="60"/>
    <n v="1.01"/>
    <n v="1.01"/>
    <n v="75.75"/>
  </r>
  <r>
    <n v="311109"/>
    <x v="0"/>
    <x v="14"/>
    <s v="Cassinelli The Original Girl Shine Apple Flavored Brandy"/>
    <x v="0"/>
    <x v="27"/>
    <n v="24.99"/>
    <n v="24.99"/>
    <n v="199.92"/>
  </r>
  <r>
    <n v="351008"/>
    <x v="0"/>
    <x v="11"/>
    <s v="TUTELA VAL CL"/>
    <x v="0"/>
    <x v="1"/>
    <n v="11.49"/>
    <n v="11.49"/>
    <n v="0"/>
  </r>
  <r>
    <n v="43359"/>
    <x v="0"/>
    <x v="7"/>
    <s v="TRAPICHE OAK CASK MER"/>
    <x v="0"/>
    <x v="1"/>
    <n v="11.49"/>
    <n v="11.49"/>
    <n v="0"/>
  </r>
  <r>
    <n v="40207"/>
    <x v="0"/>
    <x v="14"/>
    <s v="E&amp;J V.S.O.P Brandy"/>
    <x v="2"/>
    <x v="202"/>
    <n v="22.99"/>
    <n v="22.99"/>
    <n v="5908.4299999999994"/>
  </r>
  <r>
    <n v="80819"/>
    <x v="0"/>
    <x v="16"/>
    <s v="WALKING DEAD RED BLEND"/>
    <x v="0"/>
    <x v="103"/>
    <n v="20.99"/>
    <n v="20.99"/>
    <n v="1217.4199999999998"/>
  </r>
  <r>
    <n v="85197"/>
    <x v="0"/>
    <x v="20"/>
    <s v="Franzia House Wine Favourites Chillable Red Rare Red Blend"/>
    <x v="36"/>
    <x v="251"/>
    <n v="15.49"/>
    <n v="15.49"/>
    <n v="2091.15"/>
  </r>
  <r>
    <n v="77135"/>
    <x v="0"/>
    <x v="6"/>
    <s v="Redwood Creek Chardonnay"/>
    <x v="4"/>
    <x v="268"/>
    <n v="10.99"/>
    <n v="10.99"/>
    <n v="2747.5"/>
  </r>
  <r>
    <n v="397121"/>
    <x v="0"/>
    <x v="16"/>
    <s v="Girard Cabernet Sauvignon"/>
    <x v="0"/>
    <x v="70"/>
    <n v="23.99"/>
    <n v="23.99"/>
    <n v="1583.34"/>
  </r>
  <r>
    <n v="63924"/>
    <x v="0"/>
    <x v="25"/>
    <s v="Two Hands Lily's Garden Shiraz"/>
    <x v="0"/>
    <x v="1"/>
    <n v="79.989999999999995"/>
    <n v="79.989999999999995"/>
    <n v="0"/>
  </r>
  <r>
    <n v="80293"/>
    <x v="0"/>
    <x v="6"/>
    <s v="Almaden Heritage Almaden Vineyards Pinot Grigio"/>
    <x v="36"/>
    <x v="16"/>
    <n v="19.690000000000001"/>
    <n v="16.989999999999998"/>
    <n v="1817.9299999999998"/>
  </r>
  <r>
    <n v="87106"/>
    <x v="0"/>
    <x v="12"/>
    <s v="Gloria Ferrer Brut Pinot Noir"/>
    <x v="0"/>
    <x v="124"/>
    <n v="19.989999999999998"/>
    <n v="19.989999999999998"/>
    <n v="3698.1499999999996"/>
  </r>
  <r>
    <n v="100200"/>
    <x v="3"/>
    <x v="19"/>
    <s v="Mount Tabor Estate Cabernet Sauvignon"/>
    <x v="0"/>
    <x v="23"/>
    <n v="16.489999999999998"/>
    <n v="16.489999999999998"/>
    <n v="263.83999999999997"/>
  </r>
  <r>
    <n v="347739"/>
    <x v="2"/>
    <x v="9"/>
    <s v="Excellent Aslanoff Vodka"/>
    <x v="2"/>
    <x v="174"/>
    <n v="15.99"/>
    <n v="15.99"/>
    <n v="2638.35"/>
  </r>
  <r>
    <n v="59021"/>
    <x v="0"/>
    <x v="16"/>
    <s v="Ferrari Carano Tresor Bordeaux Blend"/>
    <x v="0"/>
    <x v="62"/>
    <n v="47.99"/>
    <n v="47.99"/>
    <n v="1535.68"/>
  </r>
  <r>
    <n v="318587"/>
    <x v="0"/>
    <x v="12"/>
    <s v="Isaac Fernandez Selection Biutiful Brut Nature Macabeo"/>
    <x v="0"/>
    <x v="205"/>
    <n v="11.99"/>
    <n v="11.99"/>
    <n v="2362.0300000000002"/>
  </r>
  <r>
    <n v="340675"/>
    <x v="0"/>
    <x v="11"/>
    <s v="Planeta Cerasuolo di Vittoria Nero d'Avola"/>
    <x v="0"/>
    <x v="1"/>
    <n v="17.489999999999998"/>
    <n v="17.489999999999998"/>
    <n v="0"/>
  </r>
  <r>
    <n v="67881"/>
    <x v="0"/>
    <x v="16"/>
    <s v="Dynamite Vineyards Cabernet Sauvignon"/>
    <x v="0"/>
    <x v="74"/>
    <n v="12.49"/>
    <n v="12.49"/>
    <n v="1024.18"/>
  </r>
  <r>
    <n v="313305"/>
    <x v="0"/>
    <x v="10"/>
    <s v="Bodega Destinos Cruzados Macabeo"/>
    <x v="0"/>
    <x v="1"/>
    <n v="5.99"/>
    <n v="5.99"/>
    <n v="0"/>
  </r>
  <r>
    <n v="330103"/>
    <x v="0"/>
    <x v="16"/>
    <s v="True Myth Cabernet Sauvignon"/>
    <x v="0"/>
    <x v="41"/>
    <n v="18.489999999999998"/>
    <n v="13.99"/>
    <n v="13.99"/>
  </r>
  <r>
    <n v="321041"/>
    <x v="0"/>
    <x v="10"/>
    <s v="TRAMOYA RUEDA"/>
    <x v="0"/>
    <x v="1"/>
    <n v="2.79"/>
    <n v="2.79"/>
    <n v="0"/>
  </r>
  <r>
    <n v="103721"/>
    <x v="0"/>
    <x v="6"/>
    <s v="MATANZAS CREEK CHAR 12/CS"/>
    <x v="6"/>
    <x v="1"/>
    <n v="13.99"/>
    <n v="13.99"/>
    <n v="0"/>
  </r>
  <r>
    <n v="70524"/>
    <x v="2"/>
    <x v="23"/>
    <s v="Powers John Lane 12 Year Old Single Pot Still Irish Whiskey"/>
    <x v="0"/>
    <x v="61"/>
    <n v="58.99"/>
    <n v="58.99"/>
    <n v="1297.78"/>
  </r>
  <r>
    <n v="29013"/>
    <x v="1"/>
    <x v="1"/>
    <s v="Firestone Pivo Hoppy Pils"/>
    <x v="5"/>
    <x v="1"/>
    <n v="1.83"/>
    <n v="1.83"/>
    <n v="0"/>
  </r>
  <r>
    <n v="95524"/>
    <x v="1"/>
    <x v="1"/>
    <s v="Corona Extra"/>
    <x v="5"/>
    <x v="643"/>
    <n v="1.67"/>
    <n v="1.67"/>
    <n v="1275.8799999999999"/>
  </r>
  <r>
    <n v="23432"/>
    <x v="1"/>
    <x v="1"/>
    <s v="Pabst Blue Ribbon"/>
    <x v="5"/>
    <x v="46"/>
    <n v="19.989999999999998"/>
    <n v="19.989999999999998"/>
    <n v="1119.4399999999998"/>
  </r>
  <r>
    <n v="73148"/>
    <x v="0"/>
    <x v="25"/>
    <s v="Lindemans Cawarra Shiraz"/>
    <x v="4"/>
    <x v="144"/>
    <n v="12.69"/>
    <n v="12.69"/>
    <n v="2601.4499999999998"/>
  </r>
  <r>
    <n v="43799"/>
    <x v="3"/>
    <x v="19"/>
    <s v="Manischewitz Elderberry Red Blend"/>
    <x v="0"/>
    <x v="1"/>
    <n v="5.59"/>
    <n v="5.59"/>
    <n v="0"/>
  </r>
  <r>
    <n v="41149"/>
    <x v="0"/>
    <x v="14"/>
    <s v="Remy Martin VSOP Cognac"/>
    <x v="0"/>
    <x v="644"/>
    <n v="48.99"/>
    <n v="42.99"/>
    <n v="29061.24"/>
  </r>
  <r>
    <n v="97454"/>
    <x v="1"/>
    <x v="1"/>
    <s v="Guinness Extra Stout"/>
    <x v="1"/>
    <x v="316"/>
    <n v="2.42"/>
    <n v="2.42"/>
    <n v="568.69999999999993"/>
  </r>
  <r>
    <n v="52043"/>
    <x v="0"/>
    <x v="16"/>
    <s v="J. Lohr Hilltop Cabernet Sauvignon"/>
    <x v="6"/>
    <x v="11"/>
    <n v="13.99"/>
    <n v="13.99"/>
    <n v="335.76"/>
  </r>
  <r>
    <n v="73016"/>
    <x v="0"/>
    <x v="10"/>
    <s v="Cruz Garcia Real Sangria Tempranillo"/>
    <x v="0"/>
    <x v="120"/>
    <n v="7.79"/>
    <n v="7.79"/>
    <n v="1706.01"/>
  </r>
  <r>
    <n v="324364"/>
    <x v="0"/>
    <x v="21"/>
    <s v="Haury &amp; Schaeffer Petite Edition Grenache"/>
    <x v="0"/>
    <x v="55"/>
    <n v="10.79"/>
    <n v="10.79"/>
    <n v="1435.07"/>
  </r>
  <r>
    <n v="67431"/>
    <x v="0"/>
    <x v="6"/>
    <s v="Gallo Family Vineyards / Gallo of Sonoma Moscato"/>
    <x v="4"/>
    <x v="85"/>
    <n v="9.99"/>
    <n v="9.99"/>
    <n v="1548.45"/>
  </r>
  <r>
    <n v="104060"/>
    <x v="0"/>
    <x v="21"/>
    <s v="Francois et Jean Marie Cherrier Cuvee Vieilles Vignes Les Chailloux Sancerre Sauvignon Blanc"/>
    <x v="0"/>
    <x v="12"/>
    <n v="19.989999999999998"/>
    <n v="19.989999999999998"/>
    <n v="419.78999999999996"/>
  </r>
  <r>
    <n v="52558"/>
    <x v="2"/>
    <x v="9"/>
    <s v="Pravda Vodka"/>
    <x v="0"/>
    <x v="92"/>
    <n v="26.99"/>
    <n v="26.99"/>
    <n v="701.74"/>
  </r>
  <r>
    <n v="436879"/>
    <x v="0"/>
    <x v="11"/>
    <s v="Stella Montepulciano d'Abruzzo"/>
    <x v="0"/>
    <x v="312"/>
    <n v="9.99"/>
    <n v="9.99"/>
    <n v="2137.86"/>
  </r>
  <r>
    <n v="85472"/>
    <x v="0"/>
    <x v="16"/>
    <s v="Glen Ellen c Merlot"/>
    <x v="4"/>
    <x v="13"/>
    <n v="8.99"/>
    <n v="7.19"/>
    <n v="1394.8600000000001"/>
  </r>
  <r>
    <n v="305209"/>
    <x v="0"/>
    <x v="4"/>
    <s v="Cramele Reca? Dreambird Pinot Noir"/>
    <x v="0"/>
    <x v="49"/>
    <n v="5.49"/>
    <n v="3.99"/>
    <n v="55.86"/>
  </r>
  <r>
    <n v="96946"/>
    <x v="1"/>
    <x v="1"/>
    <s v="Sapporo Premium Beer"/>
    <x v="5"/>
    <x v="645"/>
    <n v="1.92"/>
    <n v="1.92"/>
    <n v="1658.8799999999999"/>
  </r>
  <r>
    <n v="48068"/>
    <x v="0"/>
    <x v="12"/>
    <s v="Veuve Clicquot Ponsardin Vintage Brut Champagne Brut Champagne Blend"/>
    <x v="0"/>
    <x v="46"/>
    <n v="73.989999999999995"/>
    <n v="73.989999999999995"/>
    <n v="4143.4399999999996"/>
  </r>
  <r>
    <n v="74825"/>
    <x v="2"/>
    <x v="26"/>
    <s v="WOODFORD RES DBL OAK PERSONAL SELECTION BATCH 1"/>
    <x v="0"/>
    <x v="19"/>
    <n v="54.99"/>
    <n v="54.99"/>
    <n v="4179.24"/>
  </r>
  <r>
    <n v="73781"/>
    <x v="2"/>
    <x v="5"/>
    <s v="Godiva Dark Chocolate Liqueur"/>
    <x v="0"/>
    <x v="66"/>
    <n v="24.99"/>
    <n v="24.99"/>
    <n v="949.61999999999989"/>
  </r>
  <r>
    <n v="71898"/>
    <x v="1"/>
    <x v="34"/>
    <s v="Guotai Baijiu Legend Liqueur"/>
    <x v="0"/>
    <x v="81"/>
    <n v="46.99"/>
    <n v="46.99"/>
    <n v="4276.09"/>
  </r>
  <r>
    <n v="319729"/>
    <x v="1"/>
    <x v="34"/>
    <s v="Soldeica Quebranta Pisco"/>
    <x v="0"/>
    <x v="163"/>
    <n v="18.489999999999998"/>
    <n v="18.489999999999998"/>
    <n v="2403.6999999999998"/>
  </r>
  <r>
    <n v="84593"/>
    <x v="0"/>
    <x v="12"/>
    <s v="Rosatello Sparkling Rose Chardonnay"/>
    <x v="0"/>
    <x v="296"/>
    <n v="13.99"/>
    <n v="13.99"/>
    <n v="1874.66"/>
  </r>
  <r>
    <n v="332919"/>
    <x v="0"/>
    <x v="16"/>
    <s v="Joel Gott Pinot Noir"/>
    <x v="0"/>
    <x v="93"/>
    <n v="17.989999999999998"/>
    <n v="17.989999999999998"/>
    <n v="1906.9399999999998"/>
  </r>
  <r>
    <n v="81679"/>
    <x v="0"/>
    <x v="27"/>
    <s v="Kim Crawford Rose Merlot"/>
    <x v="0"/>
    <x v="484"/>
    <n v="18.989999999999998"/>
    <n v="18.39"/>
    <n v="7539.9000000000005"/>
  </r>
  <r>
    <n v="323722"/>
    <x v="0"/>
    <x v="16"/>
    <s v="Zin  Phomaniac Cellars Old Vines Zinfandel"/>
    <x v="0"/>
    <x v="27"/>
    <n v="17.489999999999998"/>
    <n v="12.99"/>
    <n v="103.92"/>
  </r>
  <r>
    <n v="12769"/>
    <x v="2"/>
    <x v="26"/>
    <s v="Evan Williams 7 Year Old Sour Mash Kentucky Straight Bourbon Whiskey"/>
    <x v="2"/>
    <x v="646"/>
    <n v="22.99"/>
    <n v="22.99"/>
    <n v="22576.179999999997"/>
  </r>
  <r>
    <n v="43195"/>
    <x v="0"/>
    <x v="16"/>
    <s v="Michael Pozzan Winery Annabella Special Selection Cabernet Sauvignon"/>
    <x v="0"/>
    <x v="40"/>
    <n v="19.989999999999998"/>
    <n v="19.989999999999998"/>
    <n v="3138.43"/>
  </r>
  <r>
    <n v="337772"/>
    <x v="0"/>
    <x v="27"/>
    <s v="LEMONWOOD MARLBOROUGH S/BLC"/>
    <x v="0"/>
    <x v="1"/>
    <n v="7.79"/>
    <n v="7.79"/>
    <n v="0"/>
  </r>
  <r>
    <n v="339903"/>
    <x v="0"/>
    <x v="25"/>
    <s v="Little Boomey Merlot"/>
    <x v="4"/>
    <x v="41"/>
    <n v="13.99"/>
    <n v="13.99"/>
    <n v="13.99"/>
  </r>
  <r>
    <n v="44548"/>
    <x v="0"/>
    <x v="12"/>
    <s v="Simonnet Febvre Brut Cremant de Bourgogne Chardonnay"/>
    <x v="0"/>
    <x v="49"/>
    <n v="19.989999999999998"/>
    <n v="19.989999999999998"/>
    <n v="279.85999999999996"/>
  </r>
  <r>
    <n v="50026"/>
    <x v="1"/>
    <x v="1"/>
    <s v="LEFT HAND MOUNTAIN MIXER 2/12 12OZ CANS"/>
    <x v="5"/>
    <x v="11"/>
    <n v="1.61"/>
    <n v="1.61"/>
    <n v="38.64"/>
  </r>
  <r>
    <n v="132713"/>
    <x v="0"/>
    <x v="11"/>
    <s v="Fattoria di Lucignano Chianti Colli Fiorentini Sangiovese"/>
    <x v="0"/>
    <x v="1"/>
    <n v="12.69"/>
    <n v="12.69"/>
    <n v="0"/>
  </r>
  <r>
    <n v="82163"/>
    <x v="0"/>
    <x v="16"/>
    <s v="Clos du Bois Hand Selected Lots Merlot"/>
    <x v="0"/>
    <x v="430"/>
    <n v="14.99"/>
    <n v="14.19"/>
    <n v="8372.1"/>
  </r>
  <r>
    <n v="14656"/>
    <x v="0"/>
    <x v="21"/>
    <s v="Henri de Lanzac Clos de l'Hermitage Cotes du Rhone Red Southern Rhone Blend"/>
    <x v="0"/>
    <x v="1"/>
    <n v="22.99"/>
    <n v="22.99"/>
    <n v="0"/>
  </r>
  <r>
    <n v="22359"/>
    <x v="1"/>
    <x v="1"/>
    <s v="Unibroue La Fin du Monde Tripel"/>
    <x v="0"/>
    <x v="106"/>
    <n v="7.45"/>
    <n v="7.45"/>
    <n v="476.8"/>
  </r>
  <r>
    <n v="12210"/>
    <x v="1"/>
    <x v="1"/>
    <s v="The Calling IPA"/>
    <x v="5"/>
    <x v="79"/>
    <n v="1.81"/>
    <n v="1.81"/>
    <n v="173.76"/>
  </r>
  <r>
    <n v="338808"/>
    <x v="2"/>
    <x v="26"/>
    <s v="Black Button Four Grain Bourbon Whiskey"/>
    <x v="0"/>
    <x v="154"/>
    <n v="51.99"/>
    <n v="51.99"/>
    <n v="4315.17"/>
  </r>
  <r>
    <n v="305972"/>
    <x v="0"/>
    <x v="7"/>
    <s v="Fecovita Broke Ass Red Malbec"/>
    <x v="0"/>
    <x v="10"/>
    <n v="6.99"/>
    <n v="6.99"/>
    <n v="90.87"/>
  </r>
  <r>
    <n v="30376"/>
    <x v="0"/>
    <x v="16"/>
    <s v="Woodbridge Merlot"/>
    <x v="20"/>
    <x v="336"/>
    <n v="1.99"/>
    <n v="1.99"/>
    <n v="1438.77"/>
  </r>
  <r>
    <n v="80911"/>
    <x v="0"/>
    <x v="27"/>
    <s v="Kim Crawford Sauvignon Blanc"/>
    <x v="0"/>
    <x v="647"/>
    <n v="18.989999999999998"/>
    <n v="18.39"/>
    <n v="30012.48"/>
  </r>
  <r>
    <n v="70100"/>
    <x v="2"/>
    <x v="30"/>
    <s v="Westland American Single Malt Whiskey"/>
    <x v="0"/>
    <x v="33"/>
    <n v="83.99"/>
    <n v="83.99"/>
    <n v="4535.46"/>
  </r>
  <r>
    <n v="83528"/>
    <x v="0"/>
    <x v="7"/>
    <s v="Trapiche Oak Cask Chardonnay"/>
    <x v="0"/>
    <x v="0"/>
    <n v="10.49"/>
    <n v="6.99"/>
    <n v="69.900000000000006"/>
  </r>
  <r>
    <n v="73881"/>
    <x v="0"/>
    <x v="3"/>
    <s v="Calina Reserva Cabernet Sauvignon"/>
    <x v="0"/>
    <x v="52"/>
    <n v="10.99"/>
    <n v="7.99"/>
    <n v="55.93"/>
  </r>
  <r>
    <n v="73578"/>
    <x v="2"/>
    <x v="9"/>
    <s v="Burnett's Whipped Cream Vodka"/>
    <x v="0"/>
    <x v="23"/>
    <n v="7.49"/>
    <n v="7.49"/>
    <n v="119.84"/>
  </r>
  <r>
    <n v="41669"/>
    <x v="0"/>
    <x v="16"/>
    <s v="Duckhorn Vineyards Decoy Bordeaux Blend"/>
    <x v="0"/>
    <x v="59"/>
    <n v="22.99"/>
    <n v="22.99"/>
    <n v="4299.13"/>
  </r>
  <r>
    <n v="313880"/>
    <x v="0"/>
    <x v="12"/>
    <s v="Sutter Home Bubbly Pink Moscato Muscat"/>
    <x v="0"/>
    <x v="41"/>
    <n v="9.7899999999999991"/>
    <n v="9.7899999999999991"/>
    <n v="9.7899999999999991"/>
  </r>
  <r>
    <n v="335882"/>
    <x v="0"/>
    <x v="10"/>
    <s v="Cellers Can Blau Blau Mazuelo"/>
    <x v="0"/>
    <x v="123"/>
    <n v="14.49"/>
    <n v="14.49"/>
    <n v="1173.69"/>
  </r>
  <r>
    <n v="70654"/>
    <x v="0"/>
    <x v="12"/>
    <s v="Perrier Jouet Grand Brut Champagne Brut Champagne Blend"/>
    <x v="0"/>
    <x v="241"/>
    <n v="49.99"/>
    <n v="49.99"/>
    <n v="13897.220000000001"/>
  </r>
  <r>
    <n v="70269"/>
    <x v="2"/>
    <x v="2"/>
    <s v="Glenmorangie Nectar d'Or 12 Year Highland Single Malt Scotch Whiskey"/>
    <x v="0"/>
    <x v="437"/>
    <n v="69.989999999999995"/>
    <n v="59.99"/>
    <n v="17397.100000000002"/>
  </r>
  <r>
    <n v="333973"/>
    <x v="0"/>
    <x v="10"/>
    <s v="Terra de Asorei Nai e Senora Albarino"/>
    <x v="0"/>
    <x v="15"/>
    <n v="12.49"/>
    <n v="12.49"/>
    <n v="137.39000000000001"/>
  </r>
  <r>
    <n v="72087"/>
    <x v="0"/>
    <x v="3"/>
    <s v="Concha y Toro Frontera After Dark Cabernet Sauvignon"/>
    <x v="0"/>
    <x v="504"/>
    <n v="5.29"/>
    <n v="5.29"/>
    <n v="2692.61"/>
  </r>
  <r>
    <n v="26646"/>
    <x v="2"/>
    <x v="26"/>
    <s v="Jack Daniel's Old No. 7 Black Label Tennesse Sour Mash Whiskey"/>
    <x v="24"/>
    <x v="648"/>
    <n v="2.29"/>
    <n v="1.99"/>
    <n v="6539.14"/>
  </r>
  <r>
    <n v="30133"/>
    <x v="1"/>
    <x v="1"/>
    <s v="TRIPLE KARMELIET GIFT   6/4"/>
    <x v="10"/>
    <x v="1"/>
    <n v="8.02"/>
    <n v="8.02"/>
    <n v="0"/>
  </r>
  <r>
    <n v="27632"/>
    <x v="1"/>
    <x v="1"/>
    <s v="Seacrets Tropicale Pale Ale"/>
    <x v="5"/>
    <x v="64"/>
    <n v="1.35"/>
    <n v="1.35"/>
    <n v="56.7"/>
  </r>
  <r>
    <n v="26964"/>
    <x v="0"/>
    <x v="25"/>
    <s v="Yellow Tail Chardonnay"/>
    <x v="4"/>
    <x v="649"/>
    <n v="12.99"/>
    <n v="10.99"/>
    <n v="9176.65"/>
  </r>
  <r>
    <n v="47937"/>
    <x v="0"/>
    <x v="17"/>
    <s v="Dow's 20 Year Old Tawny Red Port"/>
    <x v="0"/>
    <x v="154"/>
    <n v="64.989999999999995"/>
    <n v="64.989999999999995"/>
    <n v="5394.1699999999992"/>
  </r>
  <r>
    <n v="47463"/>
    <x v="0"/>
    <x v="11"/>
    <s v="Caposaldo Moscato Provincia di Pavia IGT Muscat"/>
    <x v="0"/>
    <x v="20"/>
    <n v="14.49"/>
    <n v="14.49"/>
    <n v="246.33"/>
  </r>
  <r>
    <n v="11375"/>
    <x v="2"/>
    <x v="15"/>
    <s v="La Fogata Anejo Tequila"/>
    <x v="0"/>
    <x v="64"/>
    <n v="51.99"/>
    <n v="51.99"/>
    <n v="2183.58"/>
  </r>
  <r>
    <n v="84789"/>
    <x v="0"/>
    <x v="6"/>
    <s v="Chateau Ste. Michelle Harvest Select Sweet Riesling"/>
    <x v="0"/>
    <x v="650"/>
    <n v="9.49"/>
    <n v="8.99"/>
    <n v="4764.7"/>
  </r>
  <r>
    <n v="81826"/>
    <x v="0"/>
    <x v="7"/>
    <s v="Tilia Cabernet Sauvignon"/>
    <x v="0"/>
    <x v="181"/>
    <n v="10.79"/>
    <n v="10.79"/>
    <n v="927.93999999999994"/>
  </r>
  <r>
    <n v="29455"/>
    <x v="1"/>
    <x v="1"/>
    <s v="DEL DUCATO BEERSEL MATTINA   25.4Z"/>
    <x v="11"/>
    <x v="1"/>
    <n v="35.4"/>
    <n v="35.4"/>
    <n v="0"/>
  </r>
  <r>
    <n v="41203"/>
    <x v="0"/>
    <x v="14"/>
    <s v="Martell VS Cognac"/>
    <x v="0"/>
    <x v="11"/>
    <n v="26.99"/>
    <n v="26.99"/>
    <n v="647.76"/>
  </r>
  <r>
    <n v="235052"/>
    <x v="2"/>
    <x v="30"/>
    <s v="1812 Maryland Bourbon Whiskey"/>
    <x v="0"/>
    <x v="80"/>
    <n v="38.99"/>
    <n v="38.99"/>
    <n v="4210.92"/>
  </r>
  <r>
    <n v="65765"/>
    <x v="2"/>
    <x v="9"/>
    <s v="Absolut Vodka"/>
    <x v="35"/>
    <x v="651"/>
    <n v="8.19"/>
    <n v="8.19"/>
    <n v="4545.45"/>
  </r>
  <r>
    <n v="48717"/>
    <x v="2"/>
    <x v="26"/>
    <s v="OYO Bourbon Michelone Reserve Whiskey"/>
    <x v="0"/>
    <x v="24"/>
    <n v="62.99"/>
    <n v="62.99"/>
    <n v="2141.66"/>
  </r>
  <r>
    <n v="51080"/>
    <x v="2"/>
    <x v="5"/>
    <s v="Drambuie Liqueur"/>
    <x v="0"/>
    <x v="337"/>
    <n v="31.99"/>
    <n v="31.99"/>
    <n v="9820.93"/>
  </r>
  <r>
    <n v="85283"/>
    <x v="0"/>
    <x v="12"/>
    <s v="Cavit Winery Lunetta Prosecco Glera"/>
    <x v="0"/>
    <x v="59"/>
    <n v="13.49"/>
    <n v="13.49"/>
    <n v="2522.63"/>
  </r>
  <r>
    <n v="10430"/>
    <x v="1"/>
    <x v="1"/>
    <s v="Stone IPA"/>
    <x v="5"/>
    <x v="652"/>
    <n v="1.84"/>
    <n v="1.84"/>
    <n v="1733.28"/>
  </r>
  <r>
    <n v="96776"/>
    <x v="1"/>
    <x v="1"/>
    <s v="Newcastle Brown Ale"/>
    <x v="5"/>
    <x v="653"/>
    <n v="1.5"/>
    <n v="1.5"/>
    <n v="1936.5"/>
  </r>
  <r>
    <n v="323303"/>
    <x v="0"/>
    <x v="11"/>
    <s v="Farnese Fantini Montepulciano d'Abruzzo"/>
    <x v="4"/>
    <x v="31"/>
    <n v="16.489999999999998"/>
    <n v="12.49"/>
    <n v="24.98"/>
  </r>
  <r>
    <n v="71942"/>
    <x v="2"/>
    <x v="2"/>
    <s v="Tullibardine 25 Year Old Highland Single Malt Scotch Whiskey"/>
    <x v="0"/>
    <x v="31"/>
    <n v="299.99"/>
    <n v="299.99"/>
    <n v="599.98"/>
  </r>
  <r>
    <n v="24762"/>
    <x v="1"/>
    <x v="1"/>
    <s v="LAUGHING DOG IPA 24/12 OZ NR"/>
    <x v="5"/>
    <x v="1"/>
    <n v="2.31"/>
    <n v="2.31"/>
    <n v="0"/>
  </r>
  <r>
    <n v="322069"/>
    <x v="0"/>
    <x v="16"/>
    <s v="OZV ZIN"/>
    <x v="0"/>
    <x v="1"/>
    <n v="14.49"/>
    <n v="14.49"/>
    <n v="0"/>
  </r>
  <r>
    <n v="58459"/>
    <x v="0"/>
    <x v="27"/>
    <s v="Drylands Sauvignon Blanc"/>
    <x v="0"/>
    <x v="24"/>
    <n v="19.989999999999998"/>
    <n v="19.989999999999998"/>
    <n v="679.66"/>
  </r>
  <r>
    <n v="39322"/>
    <x v="2"/>
    <x v="15"/>
    <s v="Milagro Silver Tequila"/>
    <x v="0"/>
    <x v="550"/>
    <n v="25.99"/>
    <n v="25.99"/>
    <n v="7822.99"/>
  </r>
  <r>
    <n v="70133"/>
    <x v="2"/>
    <x v="28"/>
    <s v="New Amsterdam Gin"/>
    <x v="2"/>
    <x v="654"/>
    <n v="24.99"/>
    <n v="24.99"/>
    <n v="16793.28"/>
  </r>
  <r>
    <n v="96069"/>
    <x v="0"/>
    <x v="22"/>
    <s v="Bex Riesling"/>
    <x v="0"/>
    <x v="58"/>
    <n v="9.99"/>
    <n v="7.49"/>
    <n v="292.11"/>
  </r>
  <r>
    <n v="47538"/>
    <x v="0"/>
    <x v="12"/>
    <s v="Mumm Napa Blanc de Blancs Chardonnay"/>
    <x v="0"/>
    <x v="126"/>
    <n v="27.99"/>
    <n v="27.99"/>
    <n v="3358.7999999999997"/>
  </r>
  <r>
    <n v="63070"/>
    <x v="0"/>
    <x v="21"/>
    <s v="Chateau Saint Sulpice Bordeaux Blend"/>
    <x v="0"/>
    <x v="263"/>
    <n v="16.489999999999998"/>
    <n v="16.489999999999998"/>
    <n v="3990.5799999999995"/>
  </r>
  <r>
    <n v="22940"/>
    <x v="1"/>
    <x v="1"/>
    <s v="21st Amendment Brew Free! or Die IPA"/>
    <x v="5"/>
    <x v="347"/>
    <n v="1.8"/>
    <n v="1.8"/>
    <n v="442.8"/>
  </r>
  <r>
    <n v="71285"/>
    <x v="0"/>
    <x v="11"/>
    <s v="Ruffino Chianti Chianti Blend"/>
    <x v="4"/>
    <x v="550"/>
    <n v="16.989999999999998"/>
    <n v="13.99"/>
    <n v="4210.99"/>
  </r>
  <r>
    <n v="82440"/>
    <x v="0"/>
    <x v="12"/>
    <s v="Barefoot Cellars Bubbly Peach Fusion Champagne Blend"/>
    <x v="0"/>
    <x v="225"/>
    <n v="10.79"/>
    <n v="10.79"/>
    <n v="1564.55"/>
  </r>
  <r>
    <n v="76406"/>
    <x v="0"/>
    <x v="11"/>
    <s v="Cavit Collection Trentino Merlot"/>
    <x v="4"/>
    <x v="238"/>
    <n v="17.489999999999998"/>
    <n v="17.489999999999998"/>
    <n v="2553.54"/>
  </r>
  <r>
    <n v="195138"/>
    <x v="0"/>
    <x v="21"/>
    <s v="Chateau Haut Surget Lalande de Pomerol Bordeaux Blend"/>
    <x v="0"/>
    <x v="179"/>
    <n v="22.99"/>
    <n v="22.99"/>
    <n v="2689.83"/>
  </r>
  <r>
    <n v="325456"/>
    <x v="0"/>
    <x v="21"/>
    <s v="Chateau Loumelat Cuvee J.J. Lesgourgues Cotes de Bordeaux Blaye Bordeaux Blend"/>
    <x v="0"/>
    <x v="217"/>
    <n v="15.99"/>
    <n v="15.99"/>
    <n v="3789.63"/>
  </r>
  <r>
    <n v="30076"/>
    <x v="1"/>
    <x v="1"/>
    <s v="ALPINE PURE HOPPINESS   4/6"/>
    <x v="5"/>
    <x v="1"/>
    <n v="3.34"/>
    <n v="3.34"/>
    <n v="0"/>
  </r>
  <r>
    <n v="42764"/>
    <x v="0"/>
    <x v="16"/>
    <s v="Linganore Winecellars Sangria Concord"/>
    <x v="0"/>
    <x v="90"/>
    <n v="11.99"/>
    <n v="11.99"/>
    <n v="1210.99"/>
  </r>
  <r>
    <n v="339322"/>
    <x v="0"/>
    <x v="6"/>
    <s v="Manifesto Sauvignon Blanc"/>
    <x v="0"/>
    <x v="28"/>
    <n v="12.99"/>
    <n v="12.99"/>
    <n v="155.88"/>
  </r>
  <r>
    <n v="62480"/>
    <x v="0"/>
    <x v="11"/>
    <s v="Vinicola Savese Pichierri Terrarossa Primitivo di Manduria"/>
    <x v="0"/>
    <x v="121"/>
    <n v="18.489999999999998"/>
    <n v="18.489999999999998"/>
    <n v="832.05"/>
  </r>
  <r>
    <n v="73308"/>
    <x v="2"/>
    <x v="26"/>
    <s v="Widow Jane Straight Bourbon Whiskey Aged 10 Years in American Oak"/>
    <x v="0"/>
    <x v="106"/>
    <n v="83.99"/>
    <n v="83.99"/>
    <n v="5375.36"/>
  </r>
  <r>
    <n v="63363"/>
    <x v="0"/>
    <x v="12"/>
    <s v="Moet &amp; Chandon Brut Rose Imperial Champagne Rose Champagne Blend"/>
    <x v="0"/>
    <x v="396"/>
    <n v="63.99"/>
    <n v="63.99"/>
    <n v="31803.030000000002"/>
  </r>
  <r>
    <n v="27804"/>
    <x v="2"/>
    <x v="2"/>
    <s v="J.W. Dant's Blended Scotch Whiskey"/>
    <x v="2"/>
    <x v="405"/>
    <n v="19.989999999999998"/>
    <n v="18.190000000000001"/>
    <n v="6493.8300000000008"/>
  </r>
  <r>
    <n v="339380"/>
    <x v="2"/>
    <x v="2"/>
    <s v="Compass Box Hedonism Quindecimus Scotch Whiskey"/>
    <x v="0"/>
    <x v="1"/>
    <n v="129.99"/>
    <n v="129.99"/>
    <n v="0"/>
  </r>
  <r>
    <n v="70473"/>
    <x v="2"/>
    <x v="8"/>
    <s v="Seacrets Distilling Company Spiced Rum"/>
    <x v="0"/>
    <x v="17"/>
    <n v="21.99"/>
    <n v="21.99"/>
    <n v="3474.4199999999996"/>
  </r>
  <r>
    <n v="78556"/>
    <x v="2"/>
    <x v="28"/>
    <s v="Pinnacle London Dry Gin"/>
    <x v="2"/>
    <x v="78"/>
    <n v="17.989999999999998"/>
    <n v="17.989999999999998"/>
    <n v="1673.07"/>
  </r>
  <r>
    <n v="73285"/>
    <x v="2"/>
    <x v="5"/>
    <s v="Patron Citronge Lime Liqueur"/>
    <x v="0"/>
    <x v="97"/>
    <n v="22.99"/>
    <n v="22.99"/>
    <n v="4620.99"/>
  </r>
  <r>
    <n v="340382"/>
    <x v="0"/>
    <x v="10"/>
    <s v="Balducci's Food Lovers Market Old Vines Garnacha"/>
    <x v="0"/>
    <x v="1"/>
    <n v="12.69"/>
    <n v="12.69"/>
    <n v="0"/>
  </r>
  <r>
    <n v="82889"/>
    <x v="0"/>
    <x v="12"/>
    <s v="La Marca Prosecco Glera"/>
    <x v="0"/>
    <x v="655"/>
    <n v="15.99"/>
    <n v="15.99"/>
    <n v="33179.25"/>
  </r>
  <r>
    <n v="67644"/>
    <x v="2"/>
    <x v="26"/>
    <s v="Corner Creek Reserve Bourbon Whiskey"/>
    <x v="0"/>
    <x v="48"/>
    <n v="31.99"/>
    <n v="31.99"/>
    <n v="127.96"/>
  </r>
  <r>
    <n v="312580"/>
    <x v="0"/>
    <x v="12"/>
    <s v="Ruffino Sparkling Rose Glera"/>
    <x v="0"/>
    <x v="656"/>
    <n v="15.49"/>
    <n v="11.99"/>
    <n v="10791"/>
  </r>
  <r>
    <n v="399396"/>
    <x v="0"/>
    <x v="31"/>
    <s v="Gustave Lorentz Reserve Pinot Blanc"/>
    <x v="0"/>
    <x v="35"/>
    <n v="14.99"/>
    <n v="14.99"/>
    <n v="554.63"/>
  </r>
  <r>
    <n v="72404"/>
    <x v="2"/>
    <x v="8"/>
    <s v="ZAYA RUM W/GLASSES"/>
    <x v="0"/>
    <x v="181"/>
    <n v="29.99"/>
    <n v="29.99"/>
    <n v="2579.14"/>
  </r>
  <r>
    <n v="98205"/>
    <x v="1"/>
    <x v="1"/>
    <s v="Chimay Grande Reserve Trappist Ale"/>
    <x v="11"/>
    <x v="27"/>
    <n v="16.420000000000002"/>
    <n v="16.420000000000002"/>
    <n v="131.36000000000001"/>
  </r>
  <r>
    <n v="347814"/>
    <x v="2"/>
    <x v="9"/>
    <s v="Excellent Aslanoff Vodka"/>
    <x v="0"/>
    <x v="624"/>
    <n v="7.99"/>
    <n v="7.99"/>
    <n v="2492.88"/>
  </r>
  <r>
    <n v="11876"/>
    <x v="1"/>
    <x v="1"/>
    <s v="Peak Organic Happy Hour"/>
    <x v="5"/>
    <x v="491"/>
    <n v="1.93"/>
    <n v="1.93"/>
    <n v="237.39"/>
  </r>
  <r>
    <n v="41891"/>
    <x v="0"/>
    <x v="16"/>
    <s v="Shafer Hillside Select Cabernet Sauvignon"/>
    <x v="0"/>
    <x v="6"/>
    <n v="327.99"/>
    <n v="327.99"/>
    <n v="6559.8"/>
  </r>
  <r>
    <n v="96067"/>
    <x v="1"/>
    <x v="1"/>
    <s v="Guinness Extra Stout"/>
    <x v="10"/>
    <x v="657"/>
    <n v="1.75"/>
    <n v="1.75"/>
    <n v="6588.75"/>
  </r>
  <r>
    <n v="38954"/>
    <x v="2"/>
    <x v="8"/>
    <s v="Bacardi Rum Light"/>
    <x v="15"/>
    <x v="362"/>
    <n v="18.489999999999998"/>
    <n v="18.489999999999998"/>
    <n v="9781.2099999999991"/>
  </r>
  <r>
    <n v="21164"/>
    <x v="0"/>
    <x v="16"/>
    <s v="Bogle Vineyards Cabernet Sauvignon"/>
    <x v="0"/>
    <x v="658"/>
    <n v="16.989999999999998"/>
    <n v="16.989999999999998"/>
    <n v="5249.91"/>
  </r>
  <r>
    <n v="12220"/>
    <x v="2"/>
    <x v="26"/>
    <s v="Old Crow The Original Sour Mash Kentucky Straight Bourbon Whiskey"/>
    <x v="15"/>
    <x v="144"/>
    <n v="10.29"/>
    <n v="10.29"/>
    <n v="2109.4499999999998"/>
  </r>
  <r>
    <n v="22603"/>
    <x v="1"/>
    <x v="1"/>
    <s v="Brooklyn Local 2"/>
    <x v="0"/>
    <x v="1"/>
    <n v="7.47"/>
    <n v="7.47"/>
    <n v="0"/>
  </r>
  <r>
    <n v="89559"/>
    <x v="0"/>
    <x v="20"/>
    <s v="Arbor Mist Exotic Fruits White Zinfandel"/>
    <x v="0"/>
    <x v="659"/>
    <n v="5.49"/>
    <n v="5.49"/>
    <n v="-10.98"/>
  </r>
  <r>
    <n v="51004"/>
    <x v="2"/>
    <x v="5"/>
    <s v="Chambord Royale"/>
    <x v="0"/>
    <x v="337"/>
    <n v="28.99"/>
    <n v="26.99"/>
    <n v="8285.93"/>
  </r>
  <r>
    <n v="431044"/>
    <x v="0"/>
    <x v="7"/>
    <s v="Tilia Bonarda"/>
    <x v="0"/>
    <x v="0"/>
    <n v="10.99"/>
    <n v="10.99"/>
    <n v="109.9"/>
  </r>
  <r>
    <n v="335486"/>
    <x v="0"/>
    <x v="12"/>
    <s v="Roger d'Anoia Metodo Tradicional Brut Cava Blend"/>
    <x v="0"/>
    <x v="1"/>
    <n v="7.79"/>
    <n v="7.79"/>
    <n v="0"/>
  </r>
  <r>
    <n v="79111"/>
    <x v="0"/>
    <x v="12"/>
    <s v="Moet &amp; Chandon Nectar Imperial Champagne Demi sec Champagne Blend"/>
    <x v="0"/>
    <x v="660"/>
    <n v="55.99"/>
    <n v="46.99"/>
    <n v="19923.760000000002"/>
  </r>
  <r>
    <n v="86219"/>
    <x v="0"/>
    <x v="29"/>
    <s v="Josh Cellars Rose Rare Rose Blend"/>
    <x v="0"/>
    <x v="7"/>
    <n v="12.49"/>
    <n v="12.49"/>
    <n v="74.94"/>
  </r>
  <r>
    <n v="80168"/>
    <x v="0"/>
    <x v="16"/>
    <s v="Beringer Vineyards Main &amp; Vine Red Moscato Moscato Rosa"/>
    <x v="0"/>
    <x v="315"/>
    <n v="7.49"/>
    <n v="7.49"/>
    <n v="1917.44"/>
  </r>
  <r>
    <n v="10248"/>
    <x v="1"/>
    <x v="1"/>
    <s v="ALPINE DUET"/>
    <x v="5"/>
    <x v="1"/>
    <n v="2.4"/>
    <n v="2.4"/>
    <n v="0"/>
  </r>
  <r>
    <n v="88577"/>
    <x v="0"/>
    <x v="6"/>
    <s v="La Crema Chardonnay"/>
    <x v="0"/>
    <x v="661"/>
    <n v="18.489999999999998"/>
    <n v="15.99"/>
    <n v="11017.11"/>
  </r>
  <r>
    <n v="82742"/>
    <x v="0"/>
    <x v="16"/>
    <s v="HandCraft Artisan Collection Cabernet Sauvignon"/>
    <x v="0"/>
    <x v="131"/>
    <n v="12.49"/>
    <n v="12.49"/>
    <n v="2123.3000000000002"/>
  </r>
  <r>
    <n v="336753"/>
    <x v="2"/>
    <x v="9"/>
    <s v="Russian Standard Platinum Vodka"/>
    <x v="0"/>
    <x v="190"/>
    <n v="33.99"/>
    <n v="33.99"/>
    <n v="3195.0600000000004"/>
  </r>
  <r>
    <n v="25464"/>
    <x v="1"/>
    <x v="1"/>
    <s v="Angry Orchard Stone Dry Cider"/>
    <x v="31"/>
    <x v="662"/>
    <n v="1.59"/>
    <n v="1.59"/>
    <n v="554.91000000000008"/>
  </r>
  <r>
    <n v="77780"/>
    <x v="0"/>
    <x v="0"/>
    <s v="Fleur du Cap Pinotage"/>
    <x v="0"/>
    <x v="162"/>
    <n v="13.49"/>
    <n v="13.49"/>
    <n v="674.5"/>
  </r>
  <r>
    <n v="232422"/>
    <x v="0"/>
    <x v="16"/>
    <s v="Zena Crown Vineyard Slope Single Vineyard Pinot Noir"/>
    <x v="0"/>
    <x v="31"/>
    <n v="101.99"/>
    <n v="101.99"/>
    <n v="203.98"/>
  </r>
  <r>
    <n v="86469"/>
    <x v="0"/>
    <x v="21"/>
    <s v="Chateau Reynon Sauvignon Blanc"/>
    <x v="0"/>
    <x v="27"/>
    <n v="14.99"/>
    <n v="9.99"/>
    <n v="79.92"/>
  </r>
  <r>
    <n v="70200"/>
    <x v="2"/>
    <x v="9"/>
    <s v="Pearl Vodka"/>
    <x v="2"/>
    <x v="95"/>
    <n v="19.489999999999998"/>
    <n v="19.489999999999998"/>
    <n v="1032.97"/>
  </r>
  <r>
    <n v="75878"/>
    <x v="2"/>
    <x v="2"/>
    <s v="The Balvenie Aged 14 Years Caribbean Cask Single Malt Scotch Whiskey"/>
    <x v="0"/>
    <x v="463"/>
    <n v="69.989999999999995"/>
    <n v="64.989999999999995"/>
    <n v="25216.12"/>
  </r>
  <r>
    <n v="44599"/>
    <x v="0"/>
    <x v="16"/>
    <s v="Linganore Winecellars Sangria Concord"/>
    <x v="4"/>
    <x v="104"/>
    <n v="19.989999999999998"/>
    <n v="19.989999999999998"/>
    <n v="819.58999999999992"/>
  </r>
  <r>
    <n v="25046"/>
    <x v="2"/>
    <x v="8"/>
    <s v="Malibu Coconut Rum"/>
    <x v="24"/>
    <x v="663"/>
    <n v="1.59"/>
    <n v="1.59"/>
    <n v="1114.5900000000001"/>
  </r>
  <r>
    <n v="419370"/>
    <x v="0"/>
    <x v="7"/>
    <s v="Don Rodolfo Art of The Andes Malbec"/>
    <x v="0"/>
    <x v="112"/>
    <n v="9.99"/>
    <n v="9.99"/>
    <n v="149.85"/>
  </r>
  <r>
    <n v="26727"/>
    <x v="0"/>
    <x v="21"/>
    <s v="Cave de Pomerols Hugues Beaulieu Picpoul de Pinet"/>
    <x v="0"/>
    <x v="516"/>
    <n v="9.99"/>
    <n v="9.99"/>
    <n v="7852.14"/>
  </r>
  <r>
    <n v="10668"/>
    <x v="2"/>
    <x v="26"/>
    <s v="Maker's Mark Kentucky Straight Bourbon Whiskey"/>
    <x v="6"/>
    <x v="444"/>
    <n v="13.49"/>
    <n v="13.49"/>
    <n v="3655.79"/>
  </r>
  <r>
    <n v="310098"/>
    <x v="0"/>
    <x v="3"/>
    <s v="Vino de Eyzaguirre Wine in the Sack Cabernet Sauvignon"/>
    <x v="0"/>
    <x v="70"/>
    <n v="9.99"/>
    <n v="9.99"/>
    <n v="659.34"/>
  </r>
  <r>
    <n v="30143"/>
    <x v="1"/>
    <x v="1"/>
    <s v="GULDEN DRAAK 9000 QUADRUPLE   1.5L"/>
    <x v="4"/>
    <x v="1"/>
    <n v="40.67"/>
    <n v="40.67"/>
    <n v="0"/>
  </r>
  <r>
    <n v="332870"/>
    <x v="2"/>
    <x v="9"/>
    <s v="Crop Organic Artisanal Vodka"/>
    <x v="0"/>
    <x v="15"/>
    <n v="27.99"/>
    <n v="27.99"/>
    <n v="307.89"/>
  </r>
  <r>
    <n v="46401"/>
    <x v="2"/>
    <x v="15"/>
    <s v="Don Julio Real Tequila"/>
    <x v="0"/>
    <x v="30"/>
    <n v="301.99"/>
    <n v="301.99"/>
    <n v="46204.47"/>
  </r>
  <r>
    <n v="310930"/>
    <x v="0"/>
    <x v="10"/>
    <s v="Volteface Reserva Rare Red Blend"/>
    <x v="0"/>
    <x v="1"/>
    <n v="17.489999999999998"/>
    <n v="17.489999999999998"/>
    <n v="0"/>
  </r>
  <r>
    <n v="43816"/>
    <x v="0"/>
    <x v="12"/>
    <s v="LOUIS DE SACY GRAND CRU ROSE BRUT"/>
    <x v="6"/>
    <x v="1"/>
    <n v="24.99"/>
    <n v="24.99"/>
    <n v="0"/>
  </r>
  <r>
    <n v="22649"/>
    <x v="1"/>
    <x v="1"/>
    <s v="Kasteel Rouge"/>
    <x v="10"/>
    <x v="25"/>
    <n v="6.67"/>
    <n v="6.67"/>
    <n v="240.12"/>
  </r>
  <r>
    <n v="399010"/>
    <x v="0"/>
    <x v="10"/>
    <s v="Artiga Fustel Mas Delmera Tempranillo"/>
    <x v="0"/>
    <x v="1"/>
    <n v="12.99"/>
    <n v="12.99"/>
    <n v="0"/>
  </r>
  <r>
    <n v="322866"/>
    <x v="0"/>
    <x v="16"/>
    <s v="Frey Vineyards Biodynamic Field Blend Merlot"/>
    <x v="0"/>
    <x v="26"/>
    <n v="17.989999999999998"/>
    <n v="17.989999999999998"/>
    <n v="53.97"/>
  </r>
  <r>
    <n v="419532"/>
    <x v="0"/>
    <x v="4"/>
    <s v="Vinaria Bostavan Kagor Cabernet Sauvignon"/>
    <x v="0"/>
    <x v="1"/>
    <n v="12.99"/>
    <n v="12.99"/>
    <n v="0"/>
  </r>
  <r>
    <n v="314711"/>
    <x v="0"/>
    <x v="6"/>
    <s v="Long Shadows Wineries Nine Hats Riesling"/>
    <x v="0"/>
    <x v="48"/>
    <n v="13.99"/>
    <n v="13.99"/>
    <n v="55.96"/>
  </r>
  <r>
    <n v="342241"/>
    <x v="2"/>
    <x v="15"/>
    <s v="El Decreto Tequila Reposado"/>
    <x v="0"/>
    <x v="166"/>
    <n v="43.99"/>
    <n v="43.99"/>
    <n v="6554.51"/>
  </r>
  <r>
    <n v="44070"/>
    <x v="0"/>
    <x v="4"/>
    <s v="Les Celliers de Meknes Zniber Domaine Riad Jamil Chardonnay"/>
    <x v="0"/>
    <x v="42"/>
    <n v="20.99"/>
    <n v="20.99"/>
    <n v="104.94999999999999"/>
  </r>
  <r>
    <n v="49063"/>
    <x v="2"/>
    <x v="5"/>
    <s v="Suze Saveurs d'Autrefois"/>
    <x v="15"/>
    <x v="49"/>
    <n v="24.99"/>
    <n v="24.99"/>
    <n v="349.85999999999996"/>
  </r>
  <r>
    <n v="25576"/>
    <x v="1"/>
    <x v="1"/>
    <s v="REDHOOK HOOK PACK MIX 12PK NR"/>
    <x v="5"/>
    <x v="1"/>
    <n v="33.9"/>
    <n v="33.9"/>
    <n v="0"/>
  </r>
  <r>
    <n v="119270"/>
    <x v="0"/>
    <x v="11"/>
    <s v="Cantine San Silvestro Ottone I Barbera"/>
    <x v="0"/>
    <x v="61"/>
    <n v="11.49"/>
    <n v="11.49"/>
    <n v="252.78"/>
  </r>
  <r>
    <n v="71588"/>
    <x v="2"/>
    <x v="15"/>
    <s v="Don Julio Reposado Tequila"/>
    <x v="2"/>
    <x v="142"/>
    <n v="77.989999999999995"/>
    <n v="77.989999999999995"/>
    <n v="4445.4299999999994"/>
  </r>
  <r>
    <n v="77999"/>
    <x v="2"/>
    <x v="26"/>
    <s v="Bulleit 10 Year Old Kentucky Straight Bourbon Whiskey"/>
    <x v="0"/>
    <x v="144"/>
    <n v="38.99"/>
    <n v="38.99"/>
    <n v="7992.9500000000007"/>
  </r>
  <r>
    <n v="86223"/>
    <x v="3"/>
    <x v="19"/>
    <s v="Mogen David Concord"/>
    <x v="4"/>
    <x v="96"/>
    <n v="8.99"/>
    <n v="8.99"/>
    <n v="1384.46"/>
  </r>
  <r>
    <n v="57315"/>
    <x v="2"/>
    <x v="23"/>
    <s v="Powers Irish Whiskey Gold Label"/>
    <x v="0"/>
    <x v="9"/>
    <n v="25.99"/>
    <n v="20.49"/>
    <n v="2499.7799999999997"/>
  </r>
  <r>
    <n v="44048"/>
    <x v="0"/>
    <x v="18"/>
    <s v="Momokawa Ruby Junmai Ginjo Sake"/>
    <x v="9"/>
    <x v="135"/>
    <n v="14.99"/>
    <n v="14.99"/>
    <n v="1349.1"/>
  </r>
  <r>
    <n v="30843"/>
    <x v="1"/>
    <x v="1"/>
    <s v="New Belgium Glutiny Pale Ale"/>
    <x v="5"/>
    <x v="38"/>
    <n v="1.47"/>
    <n v="1.47"/>
    <n v="70.56"/>
  </r>
  <r>
    <n v="32000"/>
    <x v="2"/>
    <x v="28"/>
    <s v="Beefeater London Dry Gin"/>
    <x v="15"/>
    <x v="269"/>
    <n v="23.99"/>
    <n v="23.99"/>
    <n v="9044.23"/>
  </r>
  <r>
    <n v="52698"/>
    <x v="0"/>
    <x v="21"/>
    <s v="Famille Bougrier Vouvray Chenin Blanc"/>
    <x v="0"/>
    <x v="274"/>
    <n v="12.99"/>
    <n v="12.99"/>
    <n v="3039.66"/>
  </r>
  <r>
    <n v="40482"/>
    <x v="2"/>
    <x v="15"/>
    <s v="Corralejo Reposado Tequila"/>
    <x v="0"/>
    <x v="164"/>
    <n v="27.99"/>
    <n v="27.99"/>
    <n v="4478.3999999999996"/>
  </r>
  <r>
    <n v="10859"/>
    <x v="0"/>
    <x v="6"/>
    <s v="Tom Gore Vineyards Chardonnay"/>
    <x v="0"/>
    <x v="231"/>
    <n v="12.99"/>
    <n v="11.99"/>
    <n v="3656.9500000000003"/>
  </r>
  <r>
    <n v="42245"/>
    <x v="0"/>
    <x v="29"/>
    <s v="Francis Ford Coppola Sofia Rose Rare Red Blend"/>
    <x v="0"/>
    <x v="53"/>
    <n v="14.69"/>
    <n v="13.69"/>
    <n v="2724.31"/>
  </r>
  <r>
    <n v="75388"/>
    <x v="0"/>
    <x v="12"/>
    <s v="Mumm Napa Brut Rose Champagne Rose Champagne Blend"/>
    <x v="0"/>
    <x v="120"/>
    <n v="23.99"/>
    <n v="23.99"/>
    <n v="5253.8099999999995"/>
  </r>
  <r>
    <n v="36374"/>
    <x v="2"/>
    <x v="9"/>
    <s v="Platinum 7X Vodka Seven Times Distilled"/>
    <x v="0"/>
    <x v="256"/>
    <n v="9.2899999999999991"/>
    <n v="9.2899999999999991"/>
    <n v="2824.16"/>
  </r>
  <r>
    <n v="12027"/>
    <x v="1"/>
    <x v="1"/>
    <s v="Brewer's Alley Brickhouse Oatmeal Stout"/>
    <x v="5"/>
    <x v="37"/>
    <n v="1.61"/>
    <n v="1.61"/>
    <n v="28.98"/>
  </r>
  <r>
    <n v="15040"/>
    <x v="0"/>
    <x v="16"/>
    <s v="Schug Merlot"/>
    <x v="0"/>
    <x v="1"/>
    <n v="18.989999999999998"/>
    <n v="18.989999999999998"/>
    <n v="0"/>
  </r>
  <r>
    <n v="85782"/>
    <x v="0"/>
    <x v="16"/>
    <s v="La Crema Pinot Noir"/>
    <x v="0"/>
    <x v="664"/>
    <n v="24.99"/>
    <n v="19.989999999999998"/>
    <n v="13173.41"/>
  </r>
  <r>
    <n v="25135"/>
    <x v="0"/>
    <x v="11"/>
    <s v="Ruffino Lumina Venezia Giulia IGT Pinot Grigio"/>
    <x v="0"/>
    <x v="453"/>
    <n v="10.79"/>
    <n v="10.79"/>
    <n v="5405.79"/>
  </r>
  <r>
    <n v="86558"/>
    <x v="0"/>
    <x v="16"/>
    <s v="William Hill Winery Cabernet Sauvignon"/>
    <x v="0"/>
    <x v="534"/>
    <n v="15.49"/>
    <n v="15.49"/>
    <n v="7016.97"/>
  </r>
  <r>
    <n v="31149"/>
    <x v="1"/>
    <x v="1"/>
    <s v="Goose Island Fulton Street Blend Coffee Ale"/>
    <x v="5"/>
    <x v="148"/>
    <n v="1.47"/>
    <n v="1.47"/>
    <n v="405.71999999999997"/>
  </r>
  <r>
    <n v="19054"/>
    <x v="0"/>
    <x v="11"/>
    <s v="Marchesi de' Frescobaldi Nipozzano Riserva Chianti Rufina Chianti Blend"/>
    <x v="0"/>
    <x v="66"/>
    <n v="21.99"/>
    <n v="21.99"/>
    <n v="835.61999999999989"/>
  </r>
  <r>
    <n v="336914"/>
    <x v="0"/>
    <x v="6"/>
    <s v="Liberty Creek Winemaker's Selection Chardonnay"/>
    <x v="7"/>
    <x v="1"/>
    <n v="3.79"/>
    <n v="3.79"/>
    <n v="0"/>
  </r>
  <r>
    <n v="30147"/>
    <x v="2"/>
    <x v="28"/>
    <s v="Gilbey's London Dry Gin"/>
    <x v="2"/>
    <x v="264"/>
    <n v="14.49"/>
    <n v="14.49"/>
    <n v="3651.48"/>
  </r>
  <r>
    <n v="79537"/>
    <x v="0"/>
    <x v="17"/>
    <s v="Martini &amp; Rossi Sweet Vermouth Rosso Red Blend"/>
    <x v="0"/>
    <x v="312"/>
    <n v="11.99"/>
    <n v="11.99"/>
    <n v="2565.86"/>
  </r>
  <r>
    <n v="335236"/>
    <x v="0"/>
    <x v="10"/>
    <s v="Can Xa Brut Xarel lo"/>
    <x v="0"/>
    <x v="1"/>
    <n v="12.49"/>
    <n v="12.49"/>
    <n v="0"/>
  </r>
  <r>
    <n v="32131"/>
    <x v="0"/>
    <x v="25"/>
    <s v="Fisheye Shiraz"/>
    <x v="23"/>
    <x v="169"/>
    <n v="17.989999999999998"/>
    <n v="17.989999999999998"/>
    <n v="1888.9499999999998"/>
  </r>
  <r>
    <n v="308977"/>
    <x v="0"/>
    <x v="0"/>
    <s v="Jam Jar Sweet White Muscat"/>
    <x v="0"/>
    <x v="489"/>
    <n v="9.7899999999999991"/>
    <n v="9.7899999999999991"/>
    <n v="2251.6999999999998"/>
  </r>
  <r>
    <n v="97845"/>
    <x v="1"/>
    <x v="1"/>
    <s v="Spaten Premium Lager"/>
    <x v="5"/>
    <x v="148"/>
    <n v="1.67"/>
    <n v="1.67"/>
    <n v="460.91999999999996"/>
  </r>
  <r>
    <n v="310170"/>
    <x v="3"/>
    <x v="19"/>
    <s v="Celler de Capcanes Peraj Petita Rare Red Blend"/>
    <x v="0"/>
    <x v="52"/>
    <n v="17.489999999999998"/>
    <n v="17.489999999999998"/>
    <n v="122.42999999999999"/>
  </r>
  <r>
    <n v="310243"/>
    <x v="0"/>
    <x v="11"/>
    <s v="Castello del Poggio Moscato Provincia di Pavia IGT Muscat Blanc a Petits Grains"/>
    <x v="0"/>
    <x v="58"/>
    <n v="11.99"/>
    <n v="11.99"/>
    <n v="467.61"/>
  </r>
  <r>
    <n v="80460"/>
    <x v="0"/>
    <x v="16"/>
    <s v="Vin Vault Pinot Noir"/>
    <x v="23"/>
    <x v="56"/>
    <n v="19.690000000000001"/>
    <n v="19.690000000000001"/>
    <n v="1220.78"/>
  </r>
  <r>
    <n v="71033"/>
    <x v="2"/>
    <x v="13"/>
    <s v="BERG &amp; HAUCKS BITTER KIT"/>
    <x v="33"/>
    <x v="270"/>
    <n v="17.989999999999998"/>
    <n v="17.989999999999998"/>
    <n v="4839.3099999999995"/>
  </r>
  <r>
    <n v="89800"/>
    <x v="0"/>
    <x v="20"/>
    <s v="Arbor Mist Strawberry White Zinfandel"/>
    <x v="0"/>
    <x v="1"/>
    <n v="5.49"/>
    <n v="5.49"/>
    <n v="0"/>
  </r>
  <r>
    <n v="70182"/>
    <x v="2"/>
    <x v="9"/>
    <s v="Pinnacle Vodka Whipped"/>
    <x v="0"/>
    <x v="245"/>
    <n v="10.79"/>
    <n v="10.79"/>
    <n v="1845.09"/>
  </r>
  <r>
    <n v="81459"/>
    <x v="0"/>
    <x v="20"/>
    <s v="Boordy Vineyards Sweetland Cellars Tango Peach Muscat"/>
    <x v="0"/>
    <x v="60"/>
    <n v="10.49"/>
    <n v="10.49"/>
    <n v="786.75"/>
  </r>
  <r>
    <n v="73637"/>
    <x v="2"/>
    <x v="28"/>
    <s v="Glendalough Wild Botanical Gin"/>
    <x v="0"/>
    <x v="22"/>
    <n v="36.99"/>
    <n v="36.99"/>
    <n v="1146.69"/>
  </r>
  <r>
    <n v="16330"/>
    <x v="0"/>
    <x v="25"/>
    <s v="Penfolds Magill Estate Shiraz"/>
    <x v="0"/>
    <x v="15"/>
    <n v="45.99"/>
    <n v="45.99"/>
    <n v="505.89000000000004"/>
  </r>
  <r>
    <n v="333124"/>
    <x v="0"/>
    <x v="16"/>
    <s v="Barrymore By Carmel Road Pinot Grigio"/>
    <x v="0"/>
    <x v="66"/>
    <n v="13.99"/>
    <n v="13.99"/>
    <n v="531.62"/>
  </r>
  <r>
    <n v="307312"/>
    <x v="0"/>
    <x v="11"/>
    <s v="Cabreo Il Borgo Toscana IGT Cabernet Sauvignon"/>
    <x v="0"/>
    <x v="41"/>
    <n v="56.99"/>
    <n v="56.99"/>
    <n v="56.99"/>
  </r>
  <r>
    <n v="13960"/>
    <x v="0"/>
    <x v="10"/>
    <s v="Casal Garcia Branco Trajadura"/>
    <x v="0"/>
    <x v="308"/>
    <n v="9.7899999999999991"/>
    <n v="9.7899999999999991"/>
    <n v="3553.7699999999995"/>
  </r>
  <r>
    <n v="313326"/>
    <x v="0"/>
    <x v="11"/>
    <s v="Malatestiane Baciami Albana di Romagna"/>
    <x v="0"/>
    <x v="31"/>
    <n v="10.99"/>
    <n v="10.99"/>
    <n v="21.98"/>
  </r>
  <r>
    <n v="81445"/>
    <x v="0"/>
    <x v="21"/>
    <s v="Grand Enclos du Chateau de Cerons Cerons White Bordeaux Blend"/>
    <x v="0"/>
    <x v="69"/>
    <n v="23.99"/>
    <n v="15.99"/>
    <n v="463.71"/>
  </r>
  <r>
    <n v="89311"/>
    <x v="0"/>
    <x v="16"/>
    <s v="Mirassou Vineyards Pinot Noir"/>
    <x v="0"/>
    <x v="458"/>
    <n v="10.99"/>
    <n v="10.99"/>
    <n v="4956.49"/>
  </r>
  <r>
    <n v="42226"/>
    <x v="2"/>
    <x v="5"/>
    <s v="Hiram Walker Peppermint Schnapps"/>
    <x v="6"/>
    <x v="169"/>
    <n v="5.49"/>
    <n v="5.49"/>
    <n v="576.45000000000005"/>
  </r>
  <r>
    <n v="75167"/>
    <x v="0"/>
    <x v="6"/>
    <s v="Beringer Vineyards Founders' Estate Sauvignon Blanc"/>
    <x v="0"/>
    <x v="449"/>
    <n v="10.99"/>
    <n v="9.89"/>
    <n v="2699.9700000000003"/>
  </r>
  <r>
    <n v="77070"/>
    <x v="0"/>
    <x v="16"/>
    <s v="Redwood Creek Cabernet Sauvignon"/>
    <x v="4"/>
    <x v="144"/>
    <n v="10.99"/>
    <n v="10.99"/>
    <n v="2252.9499999999998"/>
  </r>
  <r>
    <n v="19100"/>
    <x v="2"/>
    <x v="8"/>
    <s v="Pampero Aniversario Rum"/>
    <x v="0"/>
    <x v="44"/>
    <n v="27.99"/>
    <n v="27.99"/>
    <n v="2211.21"/>
  </r>
  <r>
    <n v="78723"/>
    <x v="2"/>
    <x v="8"/>
    <s v="Captain Morgan Black Spiced Rum"/>
    <x v="0"/>
    <x v="392"/>
    <n v="17.489999999999998"/>
    <n v="17.489999999999998"/>
    <n v="3095.7299999999996"/>
  </r>
  <r>
    <n v="80221"/>
    <x v="0"/>
    <x v="12"/>
    <s v="VEUVE CLICQUOT YELLOW LABEL   BAG"/>
    <x v="0"/>
    <x v="42"/>
    <n v="55.99"/>
    <n v="40.99"/>
    <n v="204.95000000000002"/>
  </r>
  <r>
    <n v="7153"/>
    <x v="1"/>
    <x v="1"/>
    <s v="POPERINGS HOMMEL ALE 11.2OZ NR"/>
    <x v="10"/>
    <x v="1"/>
    <n v="4.58"/>
    <n v="4.58"/>
    <n v="0"/>
  </r>
  <r>
    <n v="24185"/>
    <x v="1"/>
    <x v="1"/>
    <s v="La Trappe Tripel"/>
    <x v="0"/>
    <x v="5"/>
    <n v="11.31"/>
    <n v="11.31"/>
    <n v="101.79"/>
  </r>
  <r>
    <n v="324111"/>
    <x v="0"/>
    <x v="21"/>
    <s v="Domaine de la Croix des Vainqueurs Le Bouchet Sec Vouvray Chenin Blanc"/>
    <x v="0"/>
    <x v="61"/>
    <n v="19.989999999999998"/>
    <n v="19.989999999999998"/>
    <n v="439.78"/>
  </r>
  <r>
    <n v="14044"/>
    <x v="3"/>
    <x v="19"/>
    <s v="Barkan Classic Cabernet Sauvignon"/>
    <x v="0"/>
    <x v="229"/>
    <n v="11.99"/>
    <n v="11.99"/>
    <n v="3465.11"/>
  </r>
  <r>
    <n v="14079"/>
    <x v="3"/>
    <x v="19"/>
    <s v="Kedem Dry Vermouth White Blend"/>
    <x v="0"/>
    <x v="10"/>
    <n v="8.59"/>
    <n v="8.59"/>
    <n v="111.67"/>
  </r>
  <r>
    <n v="429797"/>
    <x v="0"/>
    <x v="21"/>
    <s v="Les Vignerons de Tavel Sol'Acantalys Cotes du Rhone Red Southern Rhone Blend"/>
    <x v="6"/>
    <x v="138"/>
    <n v="5.49"/>
    <n v="5.49"/>
    <n v="301.95"/>
  </r>
  <r>
    <n v="71910"/>
    <x v="2"/>
    <x v="8"/>
    <s v="Captain Morgan White Rum"/>
    <x v="2"/>
    <x v="13"/>
    <n v="26.99"/>
    <n v="25.29"/>
    <n v="4906.26"/>
  </r>
  <r>
    <n v="345089"/>
    <x v="0"/>
    <x v="11"/>
    <s v="Castello Banfi Brunello di Montalcino DOCG Sangiovese"/>
    <x v="0"/>
    <x v="7"/>
    <n v="76.989999999999995"/>
    <n v="76.989999999999995"/>
    <n v="461.93999999999994"/>
  </r>
  <r>
    <n v="426199"/>
    <x v="0"/>
    <x v="6"/>
    <s v="King Estate Acrobat Pinot Gris"/>
    <x v="0"/>
    <x v="220"/>
    <n v="13.69"/>
    <n v="13.69"/>
    <n v="3846.89"/>
  </r>
  <r>
    <n v="12049"/>
    <x v="1"/>
    <x v="1"/>
    <s v="Left Hand Fade to Black Can"/>
    <x v="5"/>
    <x v="64"/>
    <n v="2.0299999999999998"/>
    <n v="2.0299999999999998"/>
    <n v="85.259999999999991"/>
  </r>
  <r>
    <n v="11383"/>
    <x v="2"/>
    <x v="9"/>
    <s v="Skyy Infusions Tropical Mango Vodka"/>
    <x v="0"/>
    <x v="70"/>
    <n v="14.49"/>
    <n v="14.49"/>
    <n v="956.34"/>
  </r>
  <r>
    <n v="35661"/>
    <x v="2"/>
    <x v="9"/>
    <s v="Kamchatka Vodka 80 Proof"/>
    <x v="2"/>
    <x v="40"/>
    <n v="12.29"/>
    <n v="12.29"/>
    <n v="1929.53"/>
  </r>
  <r>
    <n v="43184"/>
    <x v="2"/>
    <x v="5"/>
    <s v="DeKuyper Burst Blustery Peppermint Schnapps"/>
    <x v="15"/>
    <x v="108"/>
    <n v="10.29"/>
    <n v="10.29"/>
    <n v="288.12"/>
  </r>
  <r>
    <n v="309746"/>
    <x v="0"/>
    <x v="11"/>
    <s v="Contadi Castaldi Brut Franciacorta Chardonnay"/>
    <x v="0"/>
    <x v="1"/>
    <n v="21.99"/>
    <n v="21.99"/>
    <n v="0"/>
  </r>
  <r>
    <n v="169749"/>
    <x v="0"/>
    <x v="10"/>
    <s v="Cristalino (Jaume Serra) Brut Traditional Method Cava Blend"/>
    <x v="20"/>
    <x v="21"/>
    <n v="3.99"/>
    <n v="3.99"/>
    <n v="119.7"/>
  </r>
  <r>
    <n v="21601"/>
    <x v="0"/>
    <x v="31"/>
    <s v="Louis Sipp Riesling"/>
    <x v="0"/>
    <x v="65"/>
    <n v="17.989999999999998"/>
    <n v="17.989999999999998"/>
    <n v="449.74999999999994"/>
  </r>
  <r>
    <n v="40338"/>
    <x v="0"/>
    <x v="16"/>
    <s v="Cline Cellars Ancient Vines Zinfandel"/>
    <x v="0"/>
    <x v="107"/>
    <n v="16.489999999999998"/>
    <n v="16.489999999999998"/>
    <n v="1170.79"/>
  </r>
  <r>
    <n v="71749"/>
    <x v="0"/>
    <x v="16"/>
    <s v="Sweetland Cellars Spiced Wassail Red Blend"/>
    <x v="0"/>
    <x v="107"/>
    <n v="10.49"/>
    <n v="10.49"/>
    <n v="744.79"/>
  </r>
  <r>
    <n v="48060"/>
    <x v="0"/>
    <x v="21"/>
    <s v="Domaine Le Pas de l'Escalette Les Clapas White Southern Rhone Blend"/>
    <x v="0"/>
    <x v="48"/>
    <n v="34.99"/>
    <n v="34.99"/>
    <n v="139.96"/>
  </r>
  <r>
    <n v="61263"/>
    <x v="2"/>
    <x v="5"/>
    <s v="Patron XO Cafe"/>
    <x v="0"/>
    <x v="122"/>
    <n v="27.99"/>
    <n v="27.99"/>
    <n v="5038.2"/>
  </r>
  <r>
    <n v="87378"/>
    <x v="0"/>
    <x v="12"/>
    <s v="Korbel Extra Dry Rare White Blend"/>
    <x v="0"/>
    <x v="665"/>
    <n v="14.99"/>
    <n v="12.99"/>
    <n v="13808.37"/>
  </r>
  <r>
    <n v="82057"/>
    <x v="0"/>
    <x v="21"/>
    <s v="Chateau Moulin Haut Laroque Fronsac Bordeaux Blend"/>
    <x v="0"/>
    <x v="429"/>
    <n v="18.39"/>
    <n v="16.79"/>
    <n v="5339.2199999999993"/>
  </r>
  <r>
    <n v="79769"/>
    <x v="2"/>
    <x v="2"/>
    <s v="Glen Garioch 12 Year Old Highland Single Malt Scotch Whiskey"/>
    <x v="0"/>
    <x v="109"/>
    <n v="49.99"/>
    <n v="49.99"/>
    <n v="1999.6000000000001"/>
  </r>
  <r>
    <n v="61212"/>
    <x v="0"/>
    <x v="12"/>
    <s v="Veuve Clicquot Ponsardin Brut Yellow Label Champagne Brut Champagne Blend"/>
    <x v="0"/>
    <x v="541"/>
    <n v="57.99"/>
    <n v="46.99"/>
    <n v="42150.03"/>
  </r>
  <r>
    <n v="47659"/>
    <x v="2"/>
    <x v="9"/>
    <s v="SOBIESKI VODKA   RASPBERRY"/>
    <x v="15"/>
    <x v="1"/>
    <n v="11.99"/>
    <n v="11.99"/>
    <n v="0"/>
  </r>
  <r>
    <n v="52540"/>
    <x v="0"/>
    <x v="25"/>
    <s v="The Little Penguin Merlot"/>
    <x v="0"/>
    <x v="52"/>
    <n v="6.99"/>
    <n v="4.99"/>
    <n v="34.93"/>
  </r>
  <r>
    <n v="70530"/>
    <x v="2"/>
    <x v="5"/>
    <s v="Grand Marnier Cordon Rouge Liqueur"/>
    <x v="15"/>
    <x v="417"/>
    <n v="40.99"/>
    <n v="40.99"/>
    <n v="19716.190000000002"/>
  </r>
  <r>
    <n v="84122"/>
    <x v="0"/>
    <x v="6"/>
    <s v="Beringer Vineyards Simply Sophisticated Chardonnay"/>
    <x v="4"/>
    <x v="207"/>
    <n v="13.49"/>
    <n v="10.99"/>
    <n v="2274.9299999999998"/>
  </r>
  <r>
    <n v="38695"/>
    <x v="2"/>
    <x v="8"/>
    <s v="Castillo Spiced Rum"/>
    <x v="2"/>
    <x v="149"/>
    <n v="17.489999999999998"/>
    <n v="17.489999999999998"/>
    <n v="1731.5099999999998"/>
  </r>
  <r>
    <n v="74357"/>
    <x v="0"/>
    <x v="16"/>
    <s v="Gallo Family Vineyards / Gallo of Sonoma Merlot"/>
    <x v="20"/>
    <x v="16"/>
    <n v="1.79"/>
    <n v="1.79"/>
    <n v="191.53"/>
  </r>
  <r>
    <n v="70169"/>
    <x v="2"/>
    <x v="15"/>
    <s v="Avion Anejo Tequila"/>
    <x v="0"/>
    <x v="87"/>
    <n v="46.99"/>
    <n v="46.99"/>
    <n v="7048.5"/>
  </r>
  <r>
    <n v="29636"/>
    <x v="1"/>
    <x v="1"/>
    <s v="PERENNIAL MON AMI BELGIAN GOLDEN   750ML"/>
    <x v="0"/>
    <x v="1"/>
    <n v="19.489999999999998"/>
    <n v="19.489999999999998"/>
    <n v="0"/>
  </r>
  <r>
    <n v="30060"/>
    <x v="1"/>
    <x v="1"/>
    <s v="BRENKENRIDGE 25 ANNIV   6/25"/>
    <x v="34"/>
    <x v="1"/>
    <n v="18.36"/>
    <n v="18.36"/>
    <n v="0"/>
  </r>
  <r>
    <n v="323421"/>
    <x v="2"/>
    <x v="23"/>
    <s v="Irish Manor Irish Whiskey"/>
    <x v="15"/>
    <x v="1"/>
    <n v="25.99"/>
    <n v="25.99"/>
    <n v="0"/>
  </r>
  <r>
    <n v="301314"/>
    <x v="0"/>
    <x v="6"/>
    <s v="Frank Family Vineyards Chardonnay"/>
    <x v="0"/>
    <x v="21"/>
    <n v="39.99"/>
    <n v="39.99"/>
    <n v="1199.7"/>
  </r>
  <r>
    <n v="56782"/>
    <x v="2"/>
    <x v="9"/>
    <s v="Platinum 7X Vodka Seven Times Distilled"/>
    <x v="2"/>
    <x v="443"/>
    <n v="18.489999999999998"/>
    <n v="17.09"/>
    <n v="11518.66"/>
  </r>
  <r>
    <n v="383864"/>
    <x v="0"/>
    <x v="16"/>
    <s v="Columbia Crest H3 Cabernet Sauvignon"/>
    <x v="0"/>
    <x v="666"/>
    <n v="12.99"/>
    <n v="12.59"/>
    <n v="4683.4799999999996"/>
  </r>
  <r>
    <n v="78450"/>
    <x v="0"/>
    <x v="27"/>
    <s v="Nobilo Icon Sauvignon Blanc"/>
    <x v="0"/>
    <x v="238"/>
    <n v="17.489999999999998"/>
    <n v="14.99"/>
    <n v="2188.54"/>
  </r>
  <r>
    <n v="54887"/>
    <x v="0"/>
    <x v="12"/>
    <s v="Moet &amp; Chandon Nectar Imperial Rose Champagne Rose Champagne Blend"/>
    <x v="0"/>
    <x v="275"/>
    <n v="65.989999999999995"/>
    <n v="65.989999999999995"/>
    <n v="25340.159999999996"/>
  </r>
  <r>
    <n v="29212"/>
    <x v="1"/>
    <x v="1"/>
    <s v="SONOMA CIDER DRY ZIDER   22.0Z"/>
    <x v="1"/>
    <x v="1"/>
    <n v="172.4"/>
    <n v="172.4"/>
    <n v="0"/>
  </r>
  <r>
    <n v="75157"/>
    <x v="2"/>
    <x v="2"/>
    <s v="Glenmorangie Quanta Ruban 12 Year Single Malt Scotch Whiskey"/>
    <x v="0"/>
    <x v="285"/>
    <n v="53.99"/>
    <n v="48.99"/>
    <n v="12737.4"/>
  </r>
  <r>
    <n v="23530"/>
    <x v="1"/>
    <x v="1"/>
    <s v="Mike's Hard Mango Punch"/>
    <x v="10"/>
    <x v="667"/>
    <n v="1.59"/>
    <n v="1.59"/>
    <n v="648.72"/>
  </r>
  <r>
    <n v="69213"/>
    <x v="0"/>
    <x v="21"/>
    <s v="Domaine Alain Geoffroy Cuvee La Marguerite Bourgogne Blanc Chardonnay"/>
    <x v="0"/>
    <x v="26"/>
    <n v="16.989999999999998"/>
    <n v="16.989999999999998"/>
    <n v="50.97"/>
  </r>
  <r>
    <n v="71717"/>
    <x v="2"/>
    <x v="9"/>
    <s v="Finlandia Vodka"/>
    <x v="0"/>
    <x v="227"/>
    <n v="14.49"/>
    <n v="14.49"/>
    <n v="3042.9"/>
  </r>
  <r>
    <n v="232156"/>
    <x v="0"/>
    <x v="3"/>
    <s v="Alcance Vigno Old Vines Dry Farmed Carignan"/>
    <x v="0"/>
    <x v="28"/>
    <n v="42.99"/>
    <n v="42.99"/>
    <n v="515.88"/>
  </r>
  <r>
    <n v="24082"/>
    <x v="2"/>
    <x v="9"/>
    <s v="Seagram's Extra Smooth Vodka"/>
    <x v="0"/>
    <x v="150"/>
    <n v="11.29"/>
    <n v="11.29"/>
    <n v="1445.12"/>
  </r>
  <r>
    <n v="337420"/>
    <x v="0"/>
    <x v="3"/>
    <s v="Terra Vega Bin No. 903 Malbec"/>
    <x v="0"/>
    <x v="23"/>
    <n v="9.49"/>
    <n v="9.49"/>
    <n v="151.84"/>
  </r>
  <r>
    <n v="74134"/>
    <x v="2"/>
    <x v="13"/>
    <s v="Master of Mixes Sweet 'n Sour Mix"/>
    <x v="2"/>
    <x v="223"/>
    <n v="5.59"/>
    <n v="5.59"/>
    <n v="933.53"/>
  </r>
  <r>
    <n v="324238"/>
    <x v="2"/>
    <x v="13"/>
    <s v="George's Spicy Bloody Mary Mix"/>
    <x v="41"/>
    <x v="203"/>
    <n v="6.99"/>
    <n v="6.99"/>
    <n v="1887.3"/>
  </r>
  <r>
    <n v="342104"/>
    <x v="2"/>
    <x v="9"/>
    <s v="Deep Eddy Lemon Vodka"/>
    <x v="2"/>
    <x v="178"/>
    <n v="25.99"/>
    <n v="25.99"/>
    <n v="3664.5899999999997"/>
  </r>
  <r>
    <n v="35939"/>
    <x v="2"/>
    <x v="9"/>
    <s v="Stolichnaya Vodka"/>
    <x v="15"/>
    <x v="425"/>
    <n v="27.99"/>
    <n v="27.99"/>
    <n v="8844.84"/>
  </r>
  <r>
    <n v="70410"/>
    <x v="0"/>
    <x v="16"/>
    <s v="Franzia Vintner Select Dark Red Blend"/>
    <x v="36"/>
    <x v="19"/>
    <n v="17.989999999999998"/>
    <n v="14.99"/>
    <n v="1139.24"/>
  </r>
  <r>
    <n v="30024"/>
    <x v="1"/>
    <x v="1"/>
    <s v="SMUTTYNOSE WHEAT WINE   22OZ"/>
    <x v="1"/>
    <x v="1"/>
    <n v="7.15"/>
    <n v="7.15"/>
    <n v="0"/>
  </r>
  <r>
    <n v="422401"/>
    <x v="0"/>
    <x v="20"/>
    <s v="Tisdale Vineyards White Zinfandel"/>
    <x v="0"/>
    <x v="20"/>
    <n v="5.49"/>
    <n v="3.49"/>
    <n v="59.330000000000005"/>
  </r>
  <r>
    <n v="327117"/>
    <x v="0"/>
    <x v="4"/>
    <s v="Alianta Vin Blue Moscato Strawberry Muscat"/>
    <x v="0"/>
    <x v="52"/>
    <n v="12.99"/>
    <n v="12.99"/>
    <n v="90.93"/>
  </r>
  <r>
    <n v="66290"/>
    <x v="0"/>
    <x v="11"/>
    <s v="Castello di Gabbiano Promessa Delle Venezie IGT Pinot Grigio"/>
    <x v="0"/>
    <x v="429"/>
    <n v="10.79"/>
    <n v="10.79"/>
    <n v="3431.22"/>
  </r>
  <r>
    <n v="80025"/>
    <x v="0"/>
    <x v="12"/>
    <s v="Armand de Brignac Gold Ace of Spades Champagne Brut Champagne Blend"/>
    <x v="0"/>
    <x v="65"/>
    <n v="284.99"/>
    <n v="284.99"/>
    <n v="7124.75"/>
  </r>
  <r>
    <n v="334140"/>
    <x v="0"/>
    <x v="3"/>
    <s v="Papi Moscato Muscat"/>
    <x v="0"/>
    <x v="5"/>
    <n v="10.99"/>
    <n v="10.99"/>
    <n v="98.91"/>
  </r>
  <r>
    <n v="346638"/>
    <x v="1"/>
    <x v="34"/>
    <s v="Chum Churum Apple Soju"/>
    <x v="6"/>
    <x v="169"/>
    <n v="5.99"/>
    <n v="5.99"/>
    <n v="628.95000000000005"/>
  </r>
  <r>
    <n v="42921"/>
    <x v="2"/>
    <x v="9"/>
    <s v="Bak's Bison Grass Zubrowka Vodka"/>
    <x v="0"/>
    <x v="172"/>
    <n v="19.989999999999998"/>
    <n v="19.989999999999998"/>
    <n v="1998.9999999999998"/>
  </r>
  <r>
    <n v="95826"/>
    <x v="1"/>
    <x v="1"/>
    <s v="Grolsch Premium Lager"/>
    <x v="8"/>
    <x v="411"/>
    <n v="1.99"/>
    <n v="1.99"/>
    <n v="803.96"/>
  </r>
  <r>
    <n v="88307"/>
    <x v="0"/>
    <x v="20"/>
    <s v="Carlo Rossi Paisano Mission"/>
    <x v="4"/>
    <x v="167"/>
    <n v="7.49"/>
    <n v="7.49"/>
    <n v="943.74"/>
  </r>
  <r>
    <n v="76807"/>
    <x v="2"/>
    <x v="26"/>
    <s v="Woodford Reserve Kentucky Distillers Select Straight Bourbon Whiskey"/>
    <x v="24"/>
    <x v="668"/>
    <n v="3.49"/>
    <n v="3.49"/>
    <n v="3046.77"/>
  </r>
  <r>
    <n v="11382"/>
    <x v="2"/>
    <x v="9"/>
    <s v="Skyy Infusions Honeycrisp Apple Vodka"/>
    <x v="0"/>
    <x v="135"/>
    <n v="14.49"/>
    <n v="14.49"/>
    <n v="1304.0999999999999"/>
  </r>
  <r>
    <n v="307740"/>
    <x v="0"/>
    <x v="11"/>
    <s v="Tavernello Vino Bianco D'Italia Rare White Blend"/>
    <x v="0"/>
    <x v="1"/>
    <n v="4.99"/>
    <n v="4.99"/>
    <n v="0"/>
  </r>
  <r>
    <n v="52680"/>
    <x v="0"/>
    <x v="16"/>
    <s v="Foley Estates Pinot Noir"/>
    <x v="0"/>
    <x v="108"/>
    <n v="27.99"/>
    <n v="27.99"/>
    <n v="783.71999999999991"/>
  </r>
  <r>
    <n v="83656"/>
    <x v="0"/>
    <x v="25"/>
    <s v="Fisheye Merlot"/>
    <x v="23"/>
    <x v="77"/>
    <n v="17.989999999999998"/>
    <n v="17.989999999999998"/>
    <n v="1601.11"/>
  </r>
  <r>
    <n v="63118"/>
    <x v="0"/>
    <x v="21"/>
    <s v="Maison Nicolas Cabernet Sauvignon"/>
    <x v="0"/>
    <x v="136"/>
    <n v="8.99"/>
    <n v="8.99"/>
    <n v="1717.0900000000001"/>
  </r>
  <r>
    <n v="16209"/>
    <x v="0"/>
    <x v="25"/>
    <s v="Wyndham Estate Bin 555 Shiraz"/>
    <x v="0"/>
    <x v="178"/>
    <n v="9.99"/>
    <n v="9.59"/>
    <n v="1352.19"/>
  </r>
  <r>
    <n v="346333"/>
    <x v="0"/>
    <x v="6"/>
    <s v="Robert Mondavi Winery Private Selection Aged in Bourbon Barrels Chardonnay"/>
    <x v="0"/>
    <x v="268"/>
    <n v="12.99"/>
    <n v="12.99"/>
    <n v="3247.5"/>
  </r>
  <r>
    <n v="322018"/>
    <x v="0"/>
    <x v="6"/>
    <s v="Francis Ford Coppola Sofia Chardonnay"/>
    <x v="0"/>
    <x v="31"/>
    <n v="12.69"/>
    <n v="12.69"/>
    <n v="25.38"/>
  </r>
  <r>
    <n v="46555"/>
    <x v="0"/>
    <x v="3"/>
    <s v="TerraNoble Gran Reserva Carmenere"/>
    <x v="0"/>
    <x v="53"/>
    <n v="17.989999999999998"/>
    <n v="17.989999999999998"/>
    <n v="3580.0099999999998"/>
  </r>
  <r>
    <n v="91987"/>
    <x v="1"/>
    <x v="1"/>
    <s v="Yuengling Traditional Lager Can"/>
    <x v="5"/>
    <x v="38"/>
    <n v="0.92"/>
    <n v="0.92"/>
    <n v="44.160000000000004"/>
  </r>
  <r>
    <n v="383627"/>
    <x v="0"/>
    <x v="25"/>
    <s v="Vinaceous Snake Charmer Shiraz"/>
    <x v="0"/>
    <x v="68"/>
    <n v="16.989999999999998"/>
    <n v="16.989999999999998"/>
    <n v="1070.3699999999999"/>
  </r>
  <r>
    <n v="10738"/>
    <x v="0"/>
    <x v="6"/>
    <s v="Olney Winery Chardonnay"/>
    <x v="0"/>
    <x v="77"/>
    <n v="17.489999999999998"/>
    <n v="17.489999999999998"/>
    <n v="1556.61"/>
  </r>
  <r>
    <n v="10856"/>
    <x v="2"/>
    <x v="8"/>
    <s v="Malibu Pineapple Upside Down Cake Caribbean Rum with Coconut Liqueur"/>
    <x v="0"/>
    <x v="146"/>
    <n v="18.989999999999998"/>
    <n v="18.989999999999998"/>
    <n v="1310.31"/>
  </r>
  <r>
    <n v="302381"/>
    <x v="0"/>
    <x v="6"/>
    <s v="Francis Ford Coppola Diamond Collection Emerald Label Pinot Grigio"/>
    <x v="0"/>
    <x v="410"/>
    <n v="13.99"/>
    <n v="12.99"/>
    <n v="4351.6499999999996"/>
  </r>
  <r>
    <n v="89877"/>
    <x v="0"/>
    <x v="16"/>
    <s v="Vendange Wine Cellars Cabernet Sauvignon"/>
    <x v="4"/>
    <x v="227"/>
    <n v="9.7899999999999991"/>
    <n v="8.19"/>
    <n v="1719.8999999999999"/>
  </r>
  <r>
    <n v="75506"/>
    <x v="2"/>
    <x v="15"/>
    <s v="Gran Patron Piedra"/>
    <x v="0"/>
    <x v="22"/>
    <n v="384.99"/>
    <n v="384.99"/>
    <n v="11934.69"/>
  </r>
  <r>
    <n v="327175"/>
    <x v="0"/>
    <x v="10"/>
    <s v="Castillo de las Zarzas Vino Tinto Tempranillo"/>
    <x v="0"/>
    <x v="1"/>
    <n v="4.1900000000000004"/>
    <n v="4.1900000000000004"/>
    <n v="0"/>
  </r>
  <r>
    <n v="83597"/>
    <x v="0"/>
    <x v="21"/>
    <s v="Clos Rene Pomerol Bordeaux Blend"/>
    <x v="0"/>
    <x v="31"/>
    <n v="41.99"/>
    <n v="28.49"/>
    <n v="56.98"/>
  </r>
  <r>
    <n v="11461"/>
    <x v="2"/>
    <x v="9"/>
    <s v="Effen Green Apple Vodka"/>
    <x v="6"/>
    <x v="3"/>
    <n v="15.99"/>
    <n v="15.99"/>
    <n v="303.81"/>
  </r>
  <r>
    <n v="37842"/>
    <x v="2"/>
    <x v="9"/>
    <s v="Grey Goose Vodka"/>
    <x v="15"/>
    <x v="669"/>
    <n v="39.99"/>
    <n v="39.99"/>
    <n v="31472.13"/>
  </r>
  <r>
    <n v="311902"/>
    <x v="0"/>
    <x v="3"/>
    <s v="Terra Vega Bin 959 Sauvignon Blanc"/>
    <x v="0"/>
    <x v="61"/>
    <n v="10.49"/>
    <n v="10.49"/>
    <n v="230.78"/>
  </r>
  <r>
    <n v="88698"/>
    <x v="0"/>
    <x v="16"/>
    <s v="Francis Ford Coppola Director's Cut Cabernet Sauvignon"/>
    <x v="0"/>
    <x v="82"/>
    <n v="20.99"/>
    <n v="20.99"/>
    <n v="482.77"/>
  </r>
  <r>
    <n v="46218"/>
    <x v="2"/>
    <x v="23"/>
    <s v="Paddy Old Irish Whiskey"/>
    <x v="15"/>
    <x v="1"/>
    <n v="23.99"/>
    <n v="23.99"/>
    <n v="0"/>
  </r>
  <r>
    <n v="73276"/>
    <x v="2"/>
    <x v="9"/>
    <s v="New Amsterdam Apple Vodka"/>
    <x v="0"/>
    <x v="232"/>
    <n v="11.49"/>
    <n v="11.49"/>
    <n v="2883.9900000000002"/>
  </r>
  <r>
    <n v="413020"/>
    <x v="0"/>
    <x v="4"/>
    <s v="Bunraku Nihonjin No Wasuremono Yamahai Junmai"/>
    <x v="27"/>
    <x v="7"/>
    <n v="15.49"/>
    <n v="15.49"/>
    <n v="92.94"/>
  </r>
  <r>
    <n v="50806"/>
    <x v="0"/>
    <x v="16"/>
    <s v="Kenwood Pinot Noir"/>
    <x v="0"/>
    <x v="137"/>
    <n v="16.989999999999998"/>
    <n v="15.29"/>
    <n v="4678.74"/>
  </r>
  <r>
    <n v="11376"/>
    <x v="2"/>
    <x v="28"/>
    <s v="Bobby's Gin"/>
    <x v="0"/>
    <x v="118"/>
    <n v="32.99"/>
    <n v="30.99"/>
    <n v="2107.3199999999997"/>
  </r>
  <r>
    <n v="12991"/>
    <x v="2"/>
    <x v="30"/>
    <s v="Michter's US 1 Barrel Strength Toasted Barrel Finish Kentucky Straight Rye Whiskey"/>
    <x v="0"/>
    <x v="1"/>
    <n v="86.99"/>
    <n v="86.99"/>
    <n v="0"/>
  </r>
  <r>
    <n v="88048"/>
    <x v="0"/>
    <x v="16"/>
    <s v="TARARA TERRA RGE VIRGINA"/>
    <x v="0"/>
    <x v="1"/>
    <n v="12.69"/>
    <n v="12.69"/>
    <n v="0"/>
  </r>
  <r>
    <n v="47031"/>
    <x v="2"/>
    <x v="5"/>
    <s v="Cointreau Liqeuer"/>
    <x v="6"/>
    <x v="183"/>
    <n v="24.99"/>
    <n v="24.99"/>
    <n v="3973.41"/>
  </r>
  <r>
    <n v="6572"/>
    <x v="1"/>
    <x v="1"/>
    <s v="Heavy Seas Cutlass Vienna Style Lager"/>
    <x v="5"/>
    <x v="249"/>
    <n v="1.57"/>
    <n v="1.57"/>
    <n v="601.31000000000006"/>
  </r>
  <r>
    <n v="312997"/>
    <x v="0"/>
    <x v="11"/>
    <s v="Cantina di Bertiolo Villa San Martino Venezia Giulia IGT Pinot Grigio"/>
    <x v="0"/>
    <x v="27"/>
    <n v="9.7899999999999991"/>
    <n v="9.7899999999999991"/>
    <n v="78.319999999999993"/>
  </r>
  <r>
    <n v="234322"/>
    <x v="0"/>
    <x v="11"/>
    <s v="Collemattoni Brunello di Montalcino DOCG Sangiovese"/>
    <x v="0"/>
    <x v="64"/>
    <n v="41.99"/>
    <n v="41.99"/>
    <n v="1763.5800000000002"/>
  </r>
  <r>
    <n v="10434"/>
    <x v="1"/>
    <x v="1"/>
    <s v="Lagunitas IPA"/>
    <x v="5"/>
    <x v="587"/>
    <n v="1.84"/>
    <n v="1.84"/>
    <n v="1556.64"/>
  </r>
  <r>
    <n v="327864"/>
    <x v="0"/>
    <x v="16"/>
    <s v="Roots Run Deep Winery Educated Guess Merlot"/>
    <x v="0"/>
    <x v="34"/>
    <n v="19.989999999999998"/>
    <n v="19.989999999999998"/>
    <n v="2058.9699999999998"/>
  </r>
  <r>
    <n v="71355"/>
    <x v="2"/>
    <x v="5"/>
    <s v="Stirrings Ginger All Natural Liqueur"/>
    <x v="0"/>
    <x v="142"/>
    <n v="11.99"/>
    <n v="11.99"/>
    <n v="683.43000000000006"/>
  </r>
  <r>
    <n v="313023"/>
    <x v="0"/>
    <x v="16"/>
    <s v="Flo Merlot"/>
    <x v="0"/>
    <x v="76"/>
    <n v="11.99"/>
    <n v="11.99"/>
    <n v="587.51"/>
  </r>
  <r>
    <n v="301372"/>
    <x v="0"/>
    <x v="25"/>
    <s v="The Lucky Country Shiraz"/>
    <x v="0"/>
    <x v="20"/>
    <n v="13.99"/>
    <n v="13.99"/>
    <n v="237.83"/>
  </r>
  <r>
    <n v="336735"/>
    <x v="0"/>
    <x v="6"/>
    <s v="Liberated Wine Free Spirit Sauvignon Blanc"/>
    <x v="0"/>
    <x v="233"/>
    <n v="14.69"/>
    <n v="14.69"/>
    <n v="3070.21"/>
  </r>
  <r>
    <n v="41181"/>
    <x v="0"/>
    <x v="14"/>
    <s v="Hennessy V.S.O.P Privilege Cognac"/>
    <x v="0"/>
    <x v="261"/>
    <n v="59.99"/>
    <n v="59.99"/>
    <n v="17097.150000000001"/>
  </r>
  <r>
    <n v="417305"/>
    <x v="0"/>
    <x v="0"/>
    <s v="Two Oceans Cabernet Sauvignon"/>
    <x v="4"/>
    <x v="42"/>
    <n v="12.49"/>
    <n v="8.99"/>
    <n v="44.95"/>
  </r>
  <r>
    <n v="323540"/>
    <x v="0"/>
    <x v="10"/>
    <s v="Vinicola de Castilla Finca del Castillo Tempranillo"/>
    <x v="0"/>
    <x v="7"/>
    <n v="10.49"/>
    <n v="10.49"/>
    <n v="62.94"/>
  </r>
  <r>
    <n v="85650"/>
    <x v="0"/>
    <x v="20"/>
    <s v="Peter Vella Burgundy Pinot Noir"/>
    <x v="66"/>
    <x v="129"/>
    <n v="17.989999999999998"/>
    <n v="17.989999999999998"/>
    <n v="1583.12"/>
  </r>
  <r>
    <n v="85549"/>
    <x v="0"/>
    <x v="18"/>
    <s v="Gekkeikan Nigori Sake"/>
    <x v="9"/>
    <x v="159"/>
    <n v="14.99"/>
    <n v="14.99"/>
    <n v="1783.81"/>
  </r>
  <r>
    <n v="49166"/>
    <x v="0"/>
    <x v="6"/>
    <s v="Hogue Cellars Chardonnay"/>
    <x v="0"/>
    <x v="600"/>
    <n v="10.99"/>
    <n v="10.99"/>
    <n v="2450.77"/>
  </r>
  <r>
    <n v="82490"/>
    <x v="0"/>
    <x v="16"/>
    <s v="Two Vines Merlot"/>
    <x v="0"/>
    <x v="112"/>
    <n v="8.59"/>
    <n v="5.99"/>
    <n v="89.850000000000009"/>
  </r>
  <r>
    <n v="71650"/>
    <x v="0"/>
    <x v="11"/>
    <s v="Cavit Collection Trentino Merlot"/>
    <x v="0"/>
    <x v="192"/>
    <n v="9.99"/>
    <n v="9.99"/>
    <n v="2587.41"/>
  </r>
  <r>
    <n v="41246"/>
    <x v="0"/>
    <x v="16"/>
    <s v="Greg Norman California Estates Cabernet Sauvignon"/>
    <x v="0"/>
    <x v="14"/>
    <n v="12.99"/>
    <n v="12.99"/>
    <n v="1766.64"/>
  </r>
  <r>
    <n v="73913"/>
    <x v="2"/>
    <x v="5"/>
    <s v="Grand Marnier Signature Collection Nï¿½2 Raspberry Peach Liqueur"/>
    <x v="0"/>
    <x v="250"/>
    <n v="36.99"/>
    <n v="36.99"/>
    <n v="7398"/>
  </r>
  <r>
    <n v="18015"/>
    <x v="2"/>
    <x v="26"/>
    <s v="Jim Beam Rye Whiskey"/>
    <x v="0"/>
    <x v="670"/>
    <n v="19.989999999999998"/>
    <n v="19.989999999999998"/>
    <n v="8295.8499999999985"/>
  </r>
  <r>
    <n v="48677"/>
    <x v="0"/>
    <x v="6"/>
    <s v="Nickel &amp; Nickel Stiling Vineyard Chardonnay"/>
    <x v="0"/>
    <x v="7"/>
    <n v="48.99"/>
    <n v="48.99"/>
    <n v="293.94"/>
  </r>
  <r>
    <n v="10910"/>
    <x v="1"/>
    <x v="1"/>
    <s v="Praga Premium Pils"/>
    <x v="10"/>
    <x v="25"/>
    <n v="1.87"/>
    <n v="1.87"/>
    <n v="67.320000000000007"/>
  </r>
  <r>
    <n v="301440"/>
    <x v="0"/>
    <x v="16"/>
    <s v="Provenance Vineyards Cabernet Sauvignon"/>
    <x v="0"/>
    <x v="1"/>
    <n v="39.99"/>
    <n v="39.99"/>
    <n v="0"/>
  </r>
  <r>
    <n v="47378"/>
    <x v="2"/>
    <x v="28"/>
    <s v="BITTER TRUTH SLOEBERRY BLUE GIN"/>
    <x v="0"/>
    <x v="1"/>
    <n v="50.99"/>
    <n v="50.99"/>
    <n v="0"/>
  </r>
  <r>
    <n v="309535"/>
    <x v="0"/>
    <x v="12"/>
    <s v="VALLE CALDA SPUMANTE BRUT"/>
    <x v="0"/>
    <x v="1"/>
    <n v="6.79"/>
    <n v="6.79"/>
    <n v="0"/>
  </r>
  <r>
    <n v="41558"/>
    <x v="0"/>
    <x v="6"/>
    <s v="The Other Guys The White Knight Viognier"/>
    <x v="0"/>
    <x v="86"/>
    <n v="15.49"/>
    <n v="15.49"/>
    <n v="1208.22"/>
  </r>
  <r>
    <n v="46458"/>
    <x v="0"/>
    <x v="6"/>
    <s v="JEFFERSON P/GRIS"/>
    <x v="0"/>
    <x v="1"/>
    <n v="16.989999999999998"/>
    <n v="16.989999999999998"/>
    <n v="0"/>
  </r>
  <r>
    <n v="40002"/>
    <x v="0"/>
    <x v="18"/>
    <s v="Choya Ume Japanese Plum Wine"/>
    <x v="0"/>
    <x v="161"/>
    <n v="12.99"/>
    <n v="12.99"/>
    <n v="1234.05"/>
  </r>
  <r>
    <n v="60037"/>
    <x v="1"/>
    <x v="1"/>
    <s v="PORT CITY COLOSSAL 7 4/6 NR"/>
    <x v="5"/>
    <x v="283"/>
    <n v="2.63"/>
    <n v="2.63"/>
    <n v="1262.3999999999999"/>
  </r>
  <r>
    <n v="304196"/>
    <x v="0"/>
    <x v="16"/>
    <s v="One Hope Cabernet Sauvignon"/>
    <x v="0"/>
    <x v="580"/>
    <n v="12.49"/>
    <n v="12.49"/>
    <n v="4433.95"/>
  </r>
  <r>
    <n v="311078"/>
    <x v="2"/>
    <x v="2"/>
    <s v="KILCHOMANS MACHIR BAY SCOTCH GIFT SET"/>
    <x v="0"/>
    <x v="37"/>
    <n v="66.989999999999995"/>
    <n v="66.989999999999995"/>
    <n v="1205.82"/>
  </r>
  <r>
    <n v="86029"/>
    <x v="3"/>
    <x v="19"/>
    <s v="Baron Herzog Cabernet Sauvignon"/>
    <x v="0"/>
    <x v="337"/>
    <n v="13.69"/>
    <n v="13.69"/>
    <n v="4202.83"/>
  </r>
  <r>
    <n v="85194"/>
    <x v="0"/>
    <x v="11"/>
    <s v="Roscato Rosso Dolce Provincia di Pavia IGT Rare Red Blend"/>
    <x v="0"/>
    <x v="669"/>
    <n v="12.49"/>
    <n v="12.49"/>
    <n v="9829.630000000001"/>
  </r>
  <r>
    <n v="83198"/>
    <x v="0"/>
    <x v="6"/>
    <s v="Storypoint Vineyards Chardonnay"/>
    <x v="0"/>
    <x v="41"/>
    <n v="11.99"/>
    <n v="7.99"/>
    <n v="7.99"/>
  </r>
  <r>
    <n v="10861"/>
    <x v="0"/>
    <x v="16"/>
    <s v="Ravage Wines Cabernet Sauvignon"/>
    <x v="0"/>
    <x v="353"/>
    <n v="11.99"/>
    <n v="11.99"/>
    <n v="3824.81"/>
  </r>
  <r>
    <n v="320694"/>
    <x v="0"/>
    <x v="10"/>
    <s v="SANCHO BARON"/>
    <x v="0"/>
    <x v="1"/>
    <n v="16.489999999999998"/>
    <n v="16.489999999999998"/>
    <n v="0"/>
  </r>
  <r>
    <n v="110000"/>
    <x v="2"/>
    <x v="28"/>
    <s v="Seagram's Extra Dry Gin"/>
    <x v="33"/>
    <x v="81"/>
    <n v="2.99"/>
    <n v="2.99"/>
    <n v="272.09000000000003"/>
  </r>
  <r>
    <n v="85901"/>
    <x v="0"/>
    <x v="29"/>
    <s v="Woodbridge White Zinfandel"/>
    <x v="4"/>
    <x v="245"/>
    <n v="10.99"/>
    <n v="10.99"/>
    <n v="1879.29"/>
  </r>
  <r>
    <n v="83143"/>
    <x v="0"/>
    <x v="6"/>
    <s v="Chateau St. Jean Sauvignon Blanc"/>
    <x v="0"/>
    <x v="280"/>
    <n v="13.99"/>
    <n v="13.99"/>
    <n v="2322.34"/>
  </r>
  <r>
    <n v="26282"/>
    <x v="1"/>
    <x v="1"/>
    <s v="NB BLEND LIKE A BREWER MIX 12PK NR"/>
    <x v="5"/>
    <x v="225"/>
    <n v="1.75"/>
    <n v="1.75"/>
    <n v="253.75"/>
  </r>
  <r>
    <n v="327340"/>
    <x v="0"/>
    <x v="6"/>
    <s v="MALDONADO LOS OLIVOS CHARD"/>
    <x v="0"/>
    <x v="1"/>
    <n v="43.99"/>
    <n v="43.99"/>
    <n v="0"/>
  </r>
  <r>
    <n v="80374"/>
    <x v="0"/>
    <x v="6"/>
    <s v="Winery at Olney Early Morning Moon Pinot Grigio"/>
    <x v="0"/>
    <x v="143"/>
    <n v="17.489999999999998"/>
    <n v="17.489999999999998"/>
    <n v="1521.6299999999999"/>
  </r>
  <r>
    <n v="351865"/>
    <x v="0"/>
    <x v="16"/>
    <s v="The Other Guys Hey Mambo Sultry Red Rare Red Blend"/>
    <x v="0"/>
    <x v="1"/>
    <n v="15.49"/>
    <n v="15.49"/>
    <n v="0"/>
  </r>
  <r>
    <n v="83468"/>
    <x v="0"/>
    <x v="16"/>
    <s v="STAGS LEAP NAPA CAB"/>
    <x v="0"/>
    <x v="1"/>
    <n v="47.99"/>
    <n v="47.99"/>
    <n v="0"/>
  </r>
  <r>
    <n v="301202"/>
    <x v="0"/>
    <x v="16"/>
    <s v="Cupcake Vineyards Red Velvet Zinfandel"/>
    <x v="0"/>
    <x v="671"/>
    <n v="11.49"/>
    <n v="9.09"/>
    <n v="9744.48"/>
  </r>
  <r>
    <n v="75982"/>
    <x v="2"/>
    <x v="9"/>
    <s v="Ciroc Vodka Pineapple"/>
    <x v="0"/>
    <x v="672"/>
    <n v="29.99"/>
    <n v="29.99"/>
    <n v="10766.41"/>
  </r>
  <r>
    <n v="87711"/>
    <x v="0"/>
    <x v="21"/>
    <s v="Le Petite Frog Picpoul de Pinet"/>
    <x v="23"/>
    <x v="45"/>
    <n v="25.99"/>
    <n v="25.99"/>
    <n v="1117.57"/>
  </r>
  <r>
    <n v="51152"/>
    <x v="0"/>
    <x v="21"/>
    <s v="le Bocage Bordeaux Superieur Bordeaux Blend"/>
    <x v="0"/>
    <x v="5"/>
    <n v="11.99"/>
    <n v="11.99"/>
    <n v="107.91"/>
  </r>
  <r>
    <n v="85480"/>
    <x v="0"/>
    <x v="6"/>
    <s v="Glen Ellen Reserve Chardonnay"/>
    <x v="4"/>
    <x v="384"/>
    <n v="8.99"/>
    <n v="7.19"/>
    <n v="2890.38"/>
  </r>
  <r>
    <n v="40527"/>
    <x v="0"/>
    <x v="16"/>
    <s v="Domaine Serene Evenstad Reserve Pinot Noir"/>
    <x v="0"/>
    <x v="108"/>
    <n v="83.99"/>
    <n v="83.99"/>
    <n v="2351.7199999999998"/>
  </r>
  <r>
    <n v="336791"/>
    <x v="0"/>
    <x v="21"/>
    <s v="Vignerons de la Vicomte Les Vigneaux Cabernet Sauvignon"/>
    <x v="0"/>
    <x v="1"/>
    <n v="7.99"/>
    <n v="7.99"/>
    <n v="0"/>
  </r>
  <r>
    <n v="324277"/>
    <x v="0"/>
    <x v="20"/>
    <s v="Myx Fusions Moscato &amp; Peach Muscat"/>
    <x v="20"/>
    <x v="49"/>
    <n v="2.19"/>
    <n v="2.19"/>
    <n v="30.66"/>
  </r>
  <r>
    <n v="85424"/>
    <x v="0"/>
    <x v="25"/>
    <s v="19 Crimes Red Wine Rare Red Blend"/>
    <x v="0"/>
    <x v="367"/>
    <n v="10.99"/>
    <n v="10.99"/>
    <n v="3077.2000000000003"/>
  </r>
  <r>
    <n v="30094"/>
    <x v="1"/>
    <x v="1"/>
    <s v="ALPINE DUET   22OZ"/>
    <x v="1"/>
    <x v="1"/>
    <n v="8.73"/>
    <n v="8.73"/>
    <n v="0"/>
  </r>
  <r>
    <n v="59781"/>
    <x v="4"/>
    <x v="35"/>
    <s v="Aletta Veraz Garnacha"/>
    <x v="0"/>
    <x v="673"/>
    <n v="0.25"/>
    <n v="0.25"/>
    <n v="-23.75"/>
  </r>
  <r>
    <n v="98000"/>
    <x v="1"/>
    <x v="1"/>
    <s v="Beck's Premier Light"/>
    <x v="5"/>
    <x v="271"/>
    <n v="1.67"/>
    <n v="1.67"/>
    <n v="911.81999999999994"/>
  </r>
  <r>
    <n v="344471"/>
    <x v="2"/>
    <x v="30"/>
    <s v="Straight Edge Bourbon Whiskey"/>
    <x v="0"/>
    <x v="103"/>
    <n v="55.99"/>
    <n v="55.99"/>
    <n v="3247.42"/>
  </r>
  <r>
    <n v="342117"/>
    <x v="2"/>
    <x v="9"/>
    <s v="Deep Eddy Ruby Red Vodka"/>
    <x v="2"/>
    <x v="97"/>
    <n v="25.99"/>
    <n v="22.99"/>
    <n v="4620.99"/>
  </r>
  <r>
    <n v="341995"/>
    <x v="0"/>
    <x v="21"/>
    <s v="Mas Belles Eaux Chardonnay"/>
    <x v="50"/>
    <x v="49"/>
    <n v="28.99"/>
    <n v="28.99"/>
    <n v="405.85999999999996"/>
  </r>
  <r>
    <n v="71750"/>
    <x v="2"/>
    <x v="9"/>
    <s v="New Amsterdam Pineapple Vodka"/>
    <x v="2"/>
    <x v="376"/>
    <n v="24.99"/>
    <n v="24.99"/>
    <n v="6347.46"/>
  </r>
  <r>
    <n v="72441"/>
    <x v="2"/>
    <x v="2"/>
    <s v="Glenfiddich 30 Year Old Single Malt Scotch Whisky"/>
    <x v="0"/>
    <x v="5"/>
    <n v="649.99"/>
    <n v="649.99"/>
    <n v="5849.91"/>
  </r>
  <r>
    <n v="77321"/>
    <x v="0"/>
    <x v="6"/>
    <s v="ZACA MESA VYDS CHARD"/>
    <x v="0"/>
    <x v="1"/>
    <n v="6.79"/>
    <n v="6.79"/>
    <n v="0"/>
  </r>
  <r>
    <n v="40320"/>
    <x v="2"/>
    <x v="9"/>
    <s v="Van Gogh Espresso Vodka"/>
    <x v="0"/>
    <x v="101"/>
    <n v="29.99"/>
    <n v="29.99"/>
    <n v="2309.23"/>
  </r>
  <r>
    <n v="78151"/>
    <x v="2"/>
    <x v="5"/>
    <s v="Viniq Original Shimmery Liqueur"/>
    <x v="6"/>
    <x v="5"/>
    <n v="13.49"/>
    <n v="8.99"/>
    <n v="80.91"/>
  </r>
  <r>
    <n v="36080"/>
    <x v="2"/>
    <x v="9"/>
    <s v="Absolut Vodka"/>
    <x v="24"/>
    <x v="674"/>
    <n v="1.99"/>
    <n v="1.99"/>
    <n v="6652.57"/>
  </r>
  <r>
    <n v="307222"/>
    <x v="0"/>
    <x v="6"/>
    <s v="Bota Box Bota Mini Moscato Muscat"/>
    <x v="7"/>
    <x v="42"/>
    <n v="4.99"/>
    <n v="4.99"/>
    <n v="24.950000000000003"/>
  </r>
  <r>
    <n v="156515"/>
    <x v="0"/>
    <x v="16"/>
    <s v="Mount Veeder Winery Cabernet Sauvignon"/>
    <x v="0"/>
    <x v="65"/>
    <n v="45.99"/>
    <n v="45.99"/>
    <n v="1149.75"/>
  </r>
  <r>
    <n v="70553"/>
    <x v="2"/>
    <x v="2"/>
    <s v="The John Walker Blended Scotch Whiskey"/>
    <x v="0"/>
    <x v="41"/>
    <n v="2429.9899999999998"/>
    <n v="2429.9899999999998"/>
    <n v="2429.9899999999998"/>
  </r>
  <r>
    <n v="86975"/>
    <x v="0"/>
    <x v="16"/>
    <s v="J. Lohr Los Osos Merlot"/>
    <x v="0"/>
    <x v="229"/>
    <n v="14.99"/>
    <n v="14.49"/>
    <n v="4187.6099999999997"/>
  </r>
  <r>
    <n v="426130"/>
    <x v="0"/>
    <x v="16"/>
    <s v="FOREFRONT P/NOIR"/>
    <x v="0"/>
    <x v="1"/>
    <n v="22.99"/>
    <n v="22.99"/>
    <n v="0"/>
  </r>
  <r>
    <n v="307208"/>
    <x v="0"/>
    <x v="16"/>
    <s v="BOTA TETRA BOX CAB"/>
    <x v="7"/>
    <x v="1"/>
    <n v="4.99"/>
    <n v="4.99"/>
    <n v="0"/>
  </r>
  <r>
    <n v="325979"/>
    <x v="0"/>
    <x v="6"/>
    <s v="Charles &amp; Charles Chardonnay"/>
    <x v="0"/>
    <x v="42"/>
    <n v="10.99"/>
    <n v="10.99"/>
    <n v="54.95"/>
  </r>
  <r>
    <n v="326601"/>
    <x v="0"/>
    <x v="16"/>
    <s v="Emmolo Merlot"/>
    <x v="0"/>
    <x v="68"/>
    <n v="52.99"/>
    <n v="52.99"/>
    <n v="3338.3700000000003"/>
  </r>
  <r>
    <n v="72230"/>
    <x v="0"/>
    <x v="25"/>
    <s v="Lindemans Bin 45 Cabernet Sauvignon"/>
    <x v="0"/>
    <x v="208"/>
    <n v="8.99"/>
    <n v="8.19"/>
    <n v="2113.02"/>
  </r>
  <r>
    <n v="45089"/>
    <x v="0"/>
    <x v="21"/>
    <s v="GRAND VENEUR CDR RES"/>
    <x v="23"/>
    <x v="1"/>
    <n v="38.99"/>
    <n v="38.99"/>
    <n v="0"/>
  </r>
  <r>
    <n v="13757"/>
    <x v="0"/>
    <x v="20"/>
    <s v="Linganore Winecellars Terrapin Riesling"/>
    <x v="0"/>
    <x v="170"/>
    <n v="11.99"/>
    <n v="8.49"/>
    <n v="967.86"/>
  </r>
  <r>
    <n v="330261"/>
    <x v="0"/>
    <x v="7"/>
    <s v="Layer Cake Sea of Stones One Hundred Percent Hand Crafted Malbec"/>
    <x v="0"/>
    <x v="305"/>
    <n v="15.49"/>
    <n v="15.49"/>
    <n v="2834.67"/>
  </r>
  <r>
    <n v="173002"/>
    <x v="0"/>
    <x v="11"/>
    <s v="Falesco Est Est Est di Montefiascone Trebbiano"/>
    <x v="0"/>
    <x v="1"/>
    <n v="10.49"/>
    <n v="10.49"/>
    <n v="0"/>
  </r>
  <r>
    <n v="331943"/>
    <x v="0"/>
    <x v="6"/>
    <s v="4 FOXES CHARD"/>
    <x v="0"/>
    <x v="1"/>
    <n v="17.489999999999998"/>
    <n v="17.489999999999998"/>
    <n v="0"/>
  </r>
  <r>
    <n v="304426"/>
    <x v="0"/>
    <x v="6"/>
    <s v="SeaGlass Riesling"/>
    <x v="0"/>
    <x v="8"/>
    <n v="10.49"/>
    <n v="6.99"/>
    <n v="328.53000000000003"/>
  </r>
  <r>
    <n v="300070"/>
    <x v="0"/>
    <x v="27"/>
    <s v="Ten Sisters Single Vineyard Sauvignon Blanc"/>
    <x v="0"/>
    <x v="52"/>
    <n v="15.99"/>
    <n v="11.99"/>
    <n v="83.93"/>
  </r>
  <r>
    <n v="22935"/>
    <x v="1"/>
    <x v="1"/>
    <s v="Bud Light Lime"/>
    <x v="5"/>
    <x v="15"/>
    <n v="27.93"/>
    <n v="27.93"/>
    <n v="307.23"/>
  </r>
  <r>
    <n v="47583"/>
    <x v="2"/>
    <x v="26"/>
    <s v="Copper Fox Rye Whiskey"/>
    <x v="0"/>
    <x v="76"/>
    <n v="45.99"/>
    <n v="45.99"/>
    <n v="2253.5100000000002"/>
  </r>
  <r>
    <n v="56936"/>
    <x v="0"/>
    <x v="16"/>
    <s v="Carmel Road Pinot Noir"/>
    <x v="0"/>
    <x v="490"/>
    <n v="18.989999999999998"/>
    <n v="18.09"/>
    <n v="7055.1"/>
  </r>
  <r>
    <n v="302562"/>
    <x v="0"/>
    <x v="0"/>
    <s v="MAN Vintners Warrelwind Sauvignon Blanc"/>
    <x v="0"/>
    <x v="26"/>
    <n v="8.59"/>
    <n v="6.49"/>
    <n v="19.47"/>
  </r>
  <r>
    <n v="41009"/>
    <x v="0"/>
    <x v="14"/>
    <s v="Courvoisier V.S. Cognac"/>
    <x v="0"/>
    <x v="675"/>
    <n v="26.99"/>
    <n v="26.99"/>
    <n v="18650.09"/>
  </r>
  <r>
    <n v="23730"/>
    <x v="1"/>
    <x v="1"/>
    <s v="Smirnoff Ice Pineapple"/>
    <x v="10"/>
    <x v="153"/>
    <n v="1.25"/>
    <n v="1.25"/>
    <n v="240"/>
  </r>
  <r>
    <n v="30026"/>
    <x v="1"/>
    <x v="1"/>
    <s v="SMUTTYNOSE FARM HOUSE   22OZ"/>
    <x v="1"/>
    <x v="1"/>
    <n v="7.15"/>
    <n v="7.15"/>
    <n v="0"/>
  </r>
  <r>
    <n v="86400"/>
    <x v="0"/>
    <x v="3"/>
    <s v="Concha y Toro Frontera Vintage Red Shiraz"/>
    <x v="4"/>
    <x v="165"/>
    <n v="9.7899999999999991"/>
    <n v="9.7899999999999991"/>
    <n v="2310.4399999999996"/>
  </r>
  <r>
    <n v="341445"/>
    <x v="0"/>
    <x v="10"/>
    <s v="Torremoron Tempranillo"/>
    <x v="0"/>
    <x v="1"/>
    <n v="12.99"/>
    <n v="12.99"/>
    <n v="0"/>
  </r>
  <r>
    <n v="399013"/>
    <x v="0"/>
    <x v="29"/>
    <s v="VENDANGE WHITE ZINFANDEL TETRA"/>
    <x v="0"/>
    <x v="1"/>
    <n v="4.59"/>
    <n v="4.59"/>
    <n v="0"/>
  </r>
  <r>
    <n v="75521"/>
    <x v="2"/>
    <x v="5"/>
    <s v="Peshterska Matured Grape Brandy"/>
    <x v="0"/>
    <x v="28"/>
    <n v="21.99"/>
    <n v="21.99"/>
    <n v="263.88"/>
  </r>
  <r>
    <n v="66010"/>
    <x v="0"/>
    <x v="11"/>
    <s v="Folonari Delle Venezie IGT Pinot Grigio"/>
    <x v="4"/>
    <x v="99"/>
    <n v="15.99"/>
    <n v="15.99"/>
    <n v="3965.52"/>
  </r>
  <r>
    <n v="404039"/>
    <x v="0"/>
    <x v="3"/>
    <s v="Santa Ema Select Terroir Carmenere"/>
    <x v="0"/>
    <x v="52"/>
    <n v="11.99"/>
    <n v="11.99"/>
    <n v="83.93"/>
  </r>
  <r>
    <n v="428941"/>
    <x v="0"/>
    <x v="7"/>
    <s v="LA POSTA COCINA MAL"/>
    <x v="0"/>
    <x v="1"/>
    <n v="16.489999999999998"/>
    <n v="16.489999999999998"/>
    <n v="0"/>
  </r>
  <r>
    <n v="19208"/>
    <x v="0"/>
    <x v="21"/>
    <s v="Trimbach Reserve Pinot Noir"/>
    <x v="0"/>
    <x v="1"/>
    <n v="20.99"/>
    <n v="20.99"/>
    <n v="0"/>
  </r>
  <r>
    <n v="313875"/>
    <x v="2"/>
    <x v="28"/>
    <s v="Gin Lane 1751 Small Batch 'Victoria' Pink Gin"/>
    <x v="0"/>
    <x v="101"/>
    <n v="29.99"/>
    <n v="29.99"/>
    <n v="2309.23"/>
  </r>
  <r>
    <n v="80314"/>
    <x v="0"/>
    <x v="17"/>
    <s v="Taylor Wine Company Dry Sherry"/>
    <x v="23"/>
    <x v="107"/>
    <n v="18.489999999999998"/>
    <n v="18.489999999999998"/>
    <n v="1312.79"/>
  </r>
  <r>
    <n v="82556"/>
    <x v="0"/>
    <x v="16"/>
    <s v="Snap Dragon Red Zinfandel"/>
    <x v="0"/>
    <x v="7"/>
    <n v="10.49"/>
    <n v="10.49"/>
    <n v="62.94"/>
  </r>
  <r>
    <n v="96679"/>
    <x v="1"/>
    <x v="1"/>
    <s v="Grolsch Premium Lager"/>
    <x v="5"/>
    <x v="676"/>
    <n v="1.84"/>
    <n v="1.84"/>
    <n v="1335.8400000000001"/>
  </r>
  <r>
    <n v="81172"/>
    <x v="0"/>
    <x v="21"/>
    <s v="Chateau Fourcas Dupre Listrac Medoc Bordeaux Blend"/>
    <x v="0"/>
    <x v="104"/>
    <n v="19.989999999999998"/>
    <n v="19.989999999999998"/>
    <n v="819.58999999999992"/>
  </r>
  <r>
    <n v="301741"/>
    <x v="0"/>
    <x v="16"/>
    <s v="Onabay Great Blue Heron Merlot"/>
    <x v="0"/>
    <x v="1"/>
    <n v="11.99"/>
    <n v="11.99"/>
    <n v="0"/>
  </r>
  <r>
    <n v="335725"/>
    <x v="2"/>
    <x v="9"/>
    <s v="LEAF Vodka Organic Rocky Mountain Mineral Water"/>
    <x v="0"/>
    <x v="62"/>
    <n v="16.989999999999998"/>
    <n v="16.989999999999998"/>
    <n v="543.67999999999995"/>
  </r>
  <r>
    <n v="346915"/>
    <x v="2"/>
    <x v="5"/>
    <s v="Binyamina Triple Sec"/>
    <x v="0"/>
    <x v="24"/>
    <n v="15.99"/>
    <n v="15.99"/>
    <n v="543.66"/>
  </r>
  <r>
    <n v="11840"/>
    <x v="0"/>
    <x v="11"/>
    <s v="Risata Red Moscato Muscat"/>
    <x v="0"/>
    <x v="150"/>
    <n v="12.49"/>
    <n v="12.49"/>
    <n v="1598.72"/>
  </r>
  <r>
    <n v="71149"/>
    <x v="1"/>
    <x v="32"/>
    <s v="Stranahan's Colorado Whiskey"/>
    <x v="0"/>
    <x v="119"/>
    <n v="47.99"/>
    <n v="47.99"/>
    <n v="5950.76"/>
  </r>
  <r>
    <n v="48187"/>
    <x v="2"/>
    <x v="5"/>
    <s v="L'original Combier Liqueur D'Orange"/>
    <x v="15"/>
    <x v="0"/>
    <n v="39.99"/>
    <n v="39.99"/>
    <n v="399.90000000000003"/>
  </r>
  <r>
    <n v="27685"/>
    <x v="2"/>
    <x v="2"/>
    <s v="Ballantine's Finest Blended Scotch Whiskey"/>
    <x v="2"/>
    <x v="277"/>
    <n v="33.99"/>
    <n v="33.99"/>
    <n v="5880.27"/>
  </r>
  <r>
    <n v="70713"/>
    <x v="2"/>
    <x v="28"/>
    <s v="Cardinal Barrel Rested Gin"/>
    <x v="0"/>
    <x v="36"/>
    <n v="42.99"/>
    <n v="42.99"/>
    <n v="1418.67"/>
  </r>
  <r>
    <n v="41678"/>
    <x v="0"/>
    <x v="16"/>
    <s v="Shafer One Point Five Cabernet Sauvignon"/>
    <x v="0"/>
    <x v="36"/>
    <n v="99.99"/>
    <n v="99.99"/>
    <n v="3299.6699999999996"/>
  </r>
  <r>
    <n v="199672"/>
    <x v="0"/>
    <x v="11"/>
    <s v="Di Majo Norante Terre Degli Osci IGT Sangiovese"/>
    <x v="0"/>
    <x v="291"/>
    <n v="11.99"/>
    <n v="11.99"/>
    <n v="2553.87"/>
  </r>
  <r>
    <n v="364231"/>
    <x v="0"/>
    <x v="11"/>
    <s v="Fattoria Colsanto Sagrantino di Montefalco DOCG"/>
    <x v="0"/>
    <x v="65"/>
    <n v="17.989999999999998"/>
    <n v="17.989999999999998"/>
    <n v="449.74999999999994"/>
  </r>
  <r>
    <n v="313773"/>
    <x v="2"/>
    <x v="30"/>
    <s v="Filibuster The BoonDoggler Dual Cask Whiskey"/>
    <x v="0"/>
    <x v="121"/>
    <n v="45.99"/>
    <n v="45.99"/>
    <n v="2069.5500000000002"/>
  </r>
  <r>
    <n v="19011"/>
    <x v="0"/>
    <x v="6"/>
    <s v="Blackstone Winery Winemaker's Select Chardonnay"/>
    <x v="0"/>
    <x v="41"/>
    <n v="10.99"/>
    <n v="7.49"/>
    <n v="7.49"/>
  </r>
  <r>
    <n v="56006"/>
    <x v="2"/>
    <x v="5"/>
    <s v="Toschi Nocello Walnut Liqueur"/>
    <x v="0"/>
    <x v="41"/>
    <n v="29.99"/>
    <n v="29.99"/>
    <n v="29.99"/>
  </r>
  <r>
    <n v="2704"/>
    <x v="1"/>
    <x v="1"/>
    <s v="Verdi Spumante"/>
    <x v="11"/>
    <x v="148"/>
    <n v="8.99"/>
    <n v="8.99"/>
    <n v="2481.2400000000002"/>
  </r>
  <r>
    <n v="80132"/>
    <x v="0"/>
    <x v="16"/>
    <s v="LOFT Merlot"/>
    <x v="23"/>
    <x v="25"/>
    <n v="31.99"/>
    <n v="31.99"/>
    <n v="1151.6399999999999"/>
  </r>
  <r>
    <n v="136387"/>
    <x v="0"/>
    <x v="21"/>
    <s v="Lalande Chardonnay"/>
    <x v="0"/>
    <x v="35"/>
    <n v="10.99"/>
    <n v="10.99"/>
    <n v="406.63"/>
  </r>
  <r>
    <n v="40182"/>
    <x v="0"/>
    <x v="12"/>
    <s v="G. H. Mumm &amp; Cie Brut Rose Champagne Rose Champagne Blend"/>
    <x v="0"/>
    <x v="37"/>
    <n v="59.99"/>
    <n v="59.99"/>
    <n v="1079.82"/>
  </r>
  <r>
    <n v="78501"/>
    <x v="2"/>
    <x v="2"/>
    <s v="Glenmorangie 10 Year Old Original Scotch Whiskey"/>
    <x v="2"/>
    <x v="173"/>
    <n v="81.99"/>
    <n v="69.989999999999995"/>
    <n v="9588.6299999999992"/>
  </r>
  <r>
    <n v="82301"/>
    <x v="0"/>
    <x v="20"/>
    <s v="Gallo Family Vineyards / Gallo of Sonoma Sweet Berry Rare Rose Blend"/>
    <x v="0"/>
    <x v="143"/>
    <n v="6.29"/>
    <n v="6.29"/>
    <n v="547.23"/>
  </r>
  <r>
    <n v="315266"/>
    <x v="2"/>
    <x v="26"/>
    <s v="Filibuster Dual Cask Kentucky Straight Bourbon Whiskey"/>
    <x v="0"/>
    <x v="32"/>
    <n v="46.99"/>
    <n v="46.99"/>
    <n v="4886.96"/>
  </r>
  <r>
    <n v="361283"/>
    <x v="0"/>
    <x v="7"/>
    <s v="Diseno Old Vine Malbec"/>
    <x v="0"/>
    <x v="591"/>
    <n v="10.49"/>
    <n v="10.49"/>
    <n v="5423.33"/>
  </r>
  <r>
    <n v="70004"/>
    <x v="2"/>
    <x v="2"/>
    <s v="Islay Mist 8 Years Old Blended Scotch Whiskey"/>
    <x v="0"/>
    <x v="149"/>
    <n v="19.989999999999998"/>
    <n v="19.989999999999998"/>
    <n v="1979.0099999999998"/>
  </r>
  <r>
    <n v="89927"/>
    <x v="0"/>
    <x v="3"/>
    <s v="Root:1 [The Original Ungrafted] Cabernet Sauvignon"/>
    <x v="0"/>
    <x v="561"/>
    <n v="11.49"/>
    <n v="11.49"/>
    <n v="2493.33"/>
  </r>
  <r>
    <n v="33480"/>
    <x v="2"/>
    <x v="9"/>
    <s v="Stolichnaya Vodka Ohranj"/>
    <x v="15"/>
    <x v="511"/>
    <n v="27.99"/>
    <n v="27.99"/>
    <n v="8480.9699999999993"/>
  </r>
  <r>
    <n v="20630"/>
    <x v="2"/>
    <x v="30"/>
    <s v="Seagram's 7 Crown Whiskey"/>
    <x v="35"/>
    <x v="118"/>
    <n v="4.59"/>
    <n v="4.59"/>
    <n v="312.12"/>
  </r>
  <r>
    <n v="95583"/>
    <x v="1"/>
    <x v="1"/>
    <s v="Tecate Original"/>
    <x v="5"/>
    <x v="1"/>
    <n v="1"/>
    <n v="1"/>
    <n v="0"/>
  </r>
  <r>
    <n v="85233"/>
    <x v="0"/>
    <x v="11"/>
    <s v="PINOT EVIL P/GRIG"/>
    <x v="0"/>
    <x v="1"/>
    <n v="7.79"/>
    <n v="7.79"/>
    <n v="0"/>
  </r>
  <r>
    <n v="322405"/>
    <x v="0"/>
    <x v="16"/>
    <s v="Axios Truth Rare Red Blend"/>
    <x v="0"/>
    <x v="73"/>
    <n v="24.99"/>
    <n v="24.99"/>
    <n v="1299.48"/>
  </r>
  <r>
    <n v="74781"/>
    <x v="1"/>
    <x v="32"/>
    <s v="Bullshine Peppermint Flavored Whiskey"/>
    <x v="0"/>
    <x v="11"/>
    <n v="28.99"/>
    <n v="28.99"/>
    <n v="695.76"/>
  </r>
  <r>
    <n v="83034"/>
    <x v="0"/>
    <x v="16"/>
    <s v="Linganore Winecellars Indulgence Chambourcin"/>
    <x v="6"/>
    <x v="25"/>
    <n v="15.49"/>
    <n v="15.49"/>
    <n v="557.64"/>
  </r>
  <r>
    <n v="40029"/>
    <x v="0"/>
    <x v="14"/>
    <s v="E&amp;J VS Brandy"/>
    <x v="15"/>
    <x v="439"/>
    <n v="13.49"/>
    <n v="13.49"/>
    <n v="4249.3500000000004"/>
  </r>
  <r>
    <n v="393592"/>
    <x v="0"/>
    <x v="21"/>
    <s v="Domaine Armelle et Bernard Rion Vieilles Vignes La Croix Blanche Bourgogne Rouge Pinot Noir"/>
    <x v="0"/>
    <x v="10"/>
    <n v="35.99"/>
    <n v="35.99"/>
    <n v="467.87"/>
  </r>
  <r>
    <n v="79357"/>
    <x v="2"/>
    <x v="8"/>
    <s v="Goslings Gold Seal Rum"/>
    <x v="0"/>
    <x v="92"/>
    <n v="15.49"/>
    <n v="15.49"/>
    <n v="402.74"/>
  </r>
  <r>
    <n v="73723"/>
    <x v="2"/>
    <x v="28"/>
    <s v="Caorunn Gin"/>
    <x v="0"/>
    <x v="7"/>
    <n v="39.99"/>
    <n v="39.99"/>
    <n v="239.94"/>
  </r>
  <r>
    <n v="342502"/>
    <x v="0"/>
    <x v="21"/>
    <s v="COTEAUX BOURGUIGONONS   DOMAINE PIRON"/>
    <x v="15"/>
    <x v="1"/>
    <n v="13.69"/>
    <n v="13.69"/>
    <n v="0"/>
  </r>
  <r>
    <n v="11316"/>
    <x v="2"/>
    <x v="26"/>
    <s v="Few Rye Whiskey"/>
    <x v="0"/>
    <x v="20"/>
    <n v="65.989999999999995"/>
    <n v="65.989999999999995"/>
    <n v="1121.83"/>
  </r>
  <r>
    <n v="30025"/>
    <x v="1"/>
    <x v="1"/>
    <s v="SMUTTYNOSE HOMONCULUS   22OZ"/>
    <x v="1"/>
    <x v="1"/>
    <n v="7.15"/>
    <n v="7.15"/>
    <n v="0"/>
  </r>
  <r>
    <n v="346051"/>
    <x v="2"/>
    <x v="9"/>
    <s v="Rock Town Basil Flavored Vodka"/>
    <x v="0"/>
    <x v="76"/>
    <n v="13.99"/>
    <n v="13.99"/>
    <n v="685.51"/>
  </r>
  <r>
    <n v="35653"/>
    <x v="2"/>
    <x v="9"/>
    <s v="Gilbey's Vodka"/>
    <x v="2"/>
    <x v="677"/>
    <n v="12.99"/>
    <n v="12.99"/>
    <n v="7196.46"/>
  </r>
  <r>
    <n v="334353"/>
    <x v="1"/>
    <x v="32"/>
    <s v="Ole Smoky Tennesse Moonshine Blackberry"/>
    <x v="0"/>
    <x v="107"/>
    <n v="23.99"/>
    <n v="23.99"/>
    <n v="1703.29"/>
  </r>
  <r>
    <n v="60380"/>
    <x v="0"/>
    <x v="21"/>
    <s v="Louis Jadot Macon Villages Chardonnay"/>
    <x v="0"/>
    <x v="678"/>
    <n v="14.99"/>
    <n v="14.99"/>
    <n v="7000.33"/>
  </r>
  <r>
    <n v="328264"/>
    <x v="0"/>
    <x v="16"/>
    <s v="Robert Hall Merlot"/>
    <x v="0"/>
    <x v="27"/>
    <n v="18.489999999999998"/>
    <n v="18.489999999999998"/>
    <n v="147.91999999999999"/>
  </r>
  <r>
    <n v="342147"/>
    <x v="0"/>
    <x v="21"/>
    <s v="Barons de Rothschild (Lafite) Legende Blanc Semillon"/>
    <x v="0"/>
    <x v="24"/>
    <n v="14.99"/>
    <n v="14.99"/>
    <n v="509.66"/>
  </r>
  <r>
    <n v="77551"/>
    <x v="2"/>
    <x v="28"/>
    <s v="Bombay Gin"/>
    <x v="0"/>
    <x v="496"/>
    <n v="20.99"/>
    <n v="19.989999999999998"/>
    <n v="5057.4699999999993"/>
  </r>
  <r>
    <n v="35815"/>
    <x v="2"/>
    <x v="9"/>
    <s v="Gordon's Vodka"/>
    <x v="15"/>
    <x v="119"/>
    <n v="10.29"/>
    <n v="10.29"/>
    <n v="1275.9599999999998"/>
  </r>
  <r>
    <n v="75078"/>
    <x v="0"/>
    <x v="6"/>
    <s v="Beringer Vineyards Founders' Estate Chardonnay"/>
    <x v="4"/>
    <x v="299"/>
    <n v="21.99"/>
    <n v="20.190000000000001"/>
    <n v="8298.09"/>
  </r>
  <r>
    <n v="311315"/>
    <x v="0"/>
    <x v="3"/>
    <s v="Vina San Esteban In Situ Laguna del Inca Rare Red Blend"/>
    <x v="0"/>
    <x v="1"/>
    <n v="16.989999999999998"/>
    <n v="16.989999999999998"/>
    <n v="0"/>
  </r>
  <r>
    <n v="345521"/>
    <x v="0"/>
    <x v="6"/>
    <s v="Sutter Home Winery Chardonnay"/>
    <x v="7"/>
    <x v="15"/>
    <n v="5.49"/>
    <n v="5.49"/>
    <n v="60.39"/>
  </r>
  <r>
    <n v="43605"/>
    <x v="0"/>
    <x v="21"/>
    <s v="Domaine Grand Veneur Reserve Cotes du Rhone Red Southern Rhone Blend"/>
    <x v="0"/>
    <x v="183"/>
    <n v="13.99"/>
    <n v="13.99"/>
    <n v="2224.41"/>
  </r>
  <r>
    <n v="28710"/>
    <x v="1"/>
    <x v="1"/>
    <s v="Blue Point Honey Robber Cream Ale"/>
    <x v="5"/>
    <x v="1"/>
    <n v="1.49"/>
    <n v="1.49"/>
    <n v="0"/>
  </r>
  <r>
    <n v="26870"/>
    <x v="1"/>
    <x v="1"/>
    <s v="BALTIMORE BEER WORKS VARIETY 2"/>
    <x v="5"/>
    <x v="54"/>
    <n v="1.7"/>
    <n v="1.7"/>
    <n v="142.79999999999998"/>
  </r>
  <r>
    <n v="355925"/>
    <x v="0"/>
    <x v="16"/>
    <s v="Artisan Vintners Guild Merlot"/>
    <x v="0"/>
    <x v="1"/>
    <n v="10.79"/>
    <n v="10.79"/>
    <n v="0"/>
  </r>
  <r>
    <n v="330108"/>
    <x v="3"/>
    <x v="19"/>
    <s v="ALTOONA HILLS CAB/MER"/>
    <x v="0"/>
    <x v="1"/>
    <n v="8.99"/>
    <n v="8.99"/>
    <n v="0"/>
  </r>
  <r>
    <n v="357871"/>
    <x v="0"/>
    <x v="16"/>
    <s v="Michael David Vineyards Petite Petit Petite Sirah"/>
    <x v="0"/>
    <x v="133"/>
    <n v="18.989999999999998"/>
    <n v="18.989999999999998"/>
    <n v="4215.78"/>
  </r>
  <r>
    <n v="43583"/>
    <x v="0"/>
    <x v="6"/>
    <s v="Sugarloaf Mountain Vineyard Chardonnay"/>
    <x v="0"/>
    <x v="172"/>
    <n v="25.99"/>
    <n v="25.99"/>
    <n v="2599"/>
  </r>
  <r>
    <n v="71799"/>
    <x v="2"/>
    <x v="13"/>
    <s v="Daily's Cocktails Ready To Drink Sweet &amp; Sour Mix"/>
    <x v="15"/>
    <x v="1"/>
    <n v="4.29"/>
    <n v="4.29"/>
    <n v="0"/>
  </r>
  <r>
    <n v="429158"/>
    <x v="0"/>
    <x v="12"/>
    <s v="Christian Audigier Ed Hardy Moscato Puglia IGT Muscat"/>
    <x v="0"/>
    <x v="1"/>
    <n v="7.69"/>
    <n v="7.69"/>
    <n v="0"/>
  </r>
  <r>
    <n v="310611"/>
    <x v="0"/>
    <x v="10"/>
    <s v="Ego Bodegas Goru Verde Organic Monastrell"/>
    <x v="0"/>
    <x v="123"/>
    <n v="9.99"/>
    <n v="9.99"/>
    <n v="809.19"/>
  </r>
  <r>
    <n v="84420"/>
    <x v="0"/>
    <x v="12"/>
    <s v="Domaine Chandon Methode Traditionelle Limited Edition Rose Chardonnay"/>
    <x v="0"/>
    <x v="279"/>
    <n v="21.99"/>
    <n v="21.99"/>
    <n v="7388.6399999999994"/>
  </r>
  <r>
    <n v="73652"/>
    <x v="0"/>
    <x v="25"/>
    <s v="Penfolds Rawson's Retreat Shiraz"/>
    <x v="0"/>
    <x v="287"/>
    <n v="8.99"/>
    <n v="8.99"/>
    <n v="1708.1000000000001"/>
  </r>
  <r>
    <n v="51608"/>
    <x v="0"/>
    <x v="20"/>
    <s v="Linganore Winecellars Mountain White Rare White Blend"/>
    <x v="0"/>
    <x v="174"/>
    <n v="12.69"/>
    <n v="12.69"/>
    <n v="2093.85"/>
  </r>
  <r>
    <n v="63479"/>
    <x v="2"/>
    <x v="9"/>
    <s v="Stolichnaya Blueberi"/>
    <x v="15"/>
    <x v="326"/>
    <n v="27.99"/>
    <n v="27.99"/>
    <n v="6409.71"/>
  </r>
  <r>
    <n v="33545"/>
    <x v="0"/>
    <x v="6"/>
    <s v="Frey Natural White Organic Chenin Blanc"/>
    <x v="0"/>
    <x v="111"/>
    <n v="12.99"/>
    <n v="12.99"/>
    <n v="662.49"/>
  </r>
  <r>
    <n v="42250"/>
    <x v="2"/>
    <x v="5"/>
    <s v="Hiram Walker Triple Sec Liqueur 60 Proof"/>
    <x v="6"/>
    <x v="134"/>
    <n v="5.79"/>
    <n v="5.79"/>
    <n v="1129.05"/>
  </r>
  <r>
    <n v="48548"/>
    <x v="0"/>
    <x v="14"/>
    <s v="Bistra Slivovitz Serbian Plum Brandy"/>
    <x v="0"/>
    <x v="88"/>
    <n v="16.989999999999998"/>
    <n v="16.989999999999998"/>
    <n v="1036.3899999999999"/>
  </r>
  <r>
    <n v="47612"/>
    <x v="0"/>
    <x v="6"/>
    <s v="Hartford / Hartford Court Chardonnay"/>
    <x v="0"/>
    <x v="13"/>
    <n v="25.99"/>
    <n v="25.99"/>
    <n v="5042.0599999999995"/>
  </r>
  <r>
    <n v="70011"/>
    <x v="0"/>
    <x v="14"/>
    <s v="E&amp;J XO Extra Smooth"/>
    <x v="2"/>
    <x v="250"/>
    <n v="25.99"/>
    <n v="25.99"/>
    <n v="5198"/>
  </r>
  <r>
    <n v="29521"/>
    <x v="2"/>
    <x v="23"/>
    <s v="Kilbeggan Irish Whiskey"/>
    <x v="0"/>
    <x v="121"/>
    <n v="18.489999999999998"/>
    <n v="18.489999999999998"/>
    <n v="832.05"/>
  </r>
  <r>
    <n v="427072"/>
    <x v="0"/>
    <x v="16"/>
    <s v="Chateau Diana Zombie Zin Zinfandel"/>
    <x v="0"/>
    <x v="10"/>
    <n v="12.69"/>
    <n v="12.69"/>
    <n v="164.97"/>
  </r>
  <r>
    <n v="323926"/>
    <x v="0"/>
    <x v="11"/>
    <s v="Venica &amp; Venica Ronco del Cero Collio Goriziano Sauvignon Blanc"/>
    <x v="0"/>
    <x v="31"/>
    <n v="24.99"/>
    <n v="24.99"/>
    <n v="49.98"/>
  </r>
  <r>
    <n v="323988"/>
    <x v="0"/>
    <x v="6"/>
    <s v="Hazlitt 1852 Vineyards Bramble Berry Catawba"/>
    <x v="0"/>
    <x v="1"/>
    <n v="8.59"/>
    <n v="8.59"/>
    <n v="0"/>
  </r>
  <r>
    <n v="90110"/>
    <x v="1"/>
    <x v="1"/>
    <s v="Shock Top Belgian White"/>
    <x v="5"/>
    <x v="679"/>
    <n v="1.5"/>
    <n v="1.5"/>
    <n v="1443"/>
  </r>
  <r>
    <n v="23772"/>
    <x v="1"/>
    <x v="1"/>
    <s v="Flying Dog Raging Bitch"/>
    <x v="5"/>
    <x v="680"/>
    <n v="1.84"/>
    <n v="1.84"/>
    <n v="7516.4000000000005"/>
  </r>
  <r>
    <n v="44501"/>
    <x v="0"/>
    <x v="11"/>
    <s v="Layer Cake One Hundred Percent Pure Puglia IGT Primitivo"/>
    <x v="0"/>
    <x v="255"/>
    <n v="15.49"/>
    <n v="15.49"/>
    <n v="3593.68"/>
  </r>
  <r>
    <n v="66478"/>
    <x v="0"/>
    <x v="11"/>
    <s v="Cavit Collection Delle Venezie IGT Pinot Grigio"/>
    <x v="20"/>
    <x v="681"/>
    <n v="2.59"/>
    <n v="2.59"/>
    <n v="1364.9299999999998"/>
  </r>
  <r>
    <n v="339130"/>
    <x v="0"/>
    <x v="7"/>
    <s v="Bodega Santa Julia Organica Cabernet Sauvignon"/>
    <x v="0"/>
    <x v="1"/>
    <n v="10.49"/>
    <n v="10.49"/>
    <n v="0"/>
  </r>
  <r>
    <n v="83372"/>
    <x v="0"/>
    <x v="6"/>
    <s v="Sutter Home Winery Sauvignon Blanc"/>
    <x v="4"/>
    <x v="53"/>
    <n v="11.99"/>
    <n v="11.99"/>
    <n v="2386.0100000000002"/>
  </r>
  <r>
    <n v="333688"/>
    <x v="2"/>
    <x v="15"/>
    <s v="Casamigos de Agave Anejo Tequila"/>
    <x v="0"/>
    <x v="184"/>
    <n v="55.99"/>
    <n v="55.99"/>
    <n v="7726.62"/>
  </r>
  <r>
    <n v="337770"/>
    <x v="0"/>
    <x v="21"/>
    <s v="DOM GRAPILLON D'OR 1806 GIGON 13"/>
    <x v="0"/>
    <x v="1"/>
    <n v="23.99"/>
    <n v="23.99"/>
    <n v="0"/>
  </r>
  <r>
    <n v="23206"/>
    <x v="1"/>
    <x v="1"/>
    <s v="DOMINION PIN UP PACK 2/12 NR"/>
    <x v="5"/>
    <x v="94"/>
    <n v="1.62"/>
    <n v="1.62"/>
    <n v="97.2"/>
  </r>
  <r>
    <n v="95770"/>
    <x v="1"/>
    <x v="1"/>
    <s v="HEINEKEN 6/4 16OZ CAN"/>
    <x v="8"/>
    <x v="1"/>
    <n v="1.43"/>
    <n v="1.43"/>
    <n v="0"/>
  </r>
  <r>
    <n v="82111"/>
    <x v="0"/>
    <x v="6"/>
    <s v="Cupcake Vineyards Chardonnay"/>
    <x v="0"/>
    <x v="577"/>
    <n v="11.49"/>
    <n v="9.09"/>
    <n v="3945.06"/>
  </r>
  <r>
    <n v="12204"/>
    <x v="2"/>
    <x v="8"/>
    <s v="Old Line Aged Carribean Rum"/>
    <x v="0"/>
    <x v="21"/>
    <n v="31.99"/>
    <n v="31.99"/>
    <n v="959.69999999999993"/>
  </r>
  <r>
    <n v="82479"/>
    <x v="0"/>
    <x v="16"/>
    <s v="Federalist Vineyards The Federalist Honest Red Blend"/>
    <x v="0"/>
    <x v="0"/>
    <n v="15.49"/>
    <n v="15.49"/>
    <n v="154.9"/>
  </r>
  <r>
    <n v="47136"/>
    <x v="2"/>
    <x v="15"/>
    <s v="Los Arango Tequila Reposado"/>
    <x v="0"/>
    <x v="0"/>
    <n v="53.99"/>
    <n v="53.99"/>
    <n v="539.9"/>
  </r>
  <r>
    <n v="70463"/>
    <x v="0"/>
    <x v="14"/>
    <s v="Hartley VSOP Brandy"/>
    <x v="0"/>
    <x v="1"/>
    <n v="8.99"/>
    <n v="8.99"/>
    <n v="0"/>
  </r>
  <r>
    <n v="337937"/>
    <x v="0"/>
    <x v="16"/>
    <s v="CELANI TENACIOUS RED"/>
    <x v="0"/>
    <x v="1"/>
    <n v="68.989999999999995"/>
    <n v="68.989999999999995"/>
    <n v="0"/>
  </r>
  <r>
    <n v="327488"/>
    <x v="0"/>
    <x v="10"/>
    <s v="Altos Rioja Tempranillo"/>
    <x v="0"/>
    <x v="1"/>
    <n v="11.99"/>
    <n v="11.99"/>
    <n v="0"/>
  </r>
  <r>
    <n v="25878"/>
    <x v="1"/>
    <x v="1"/>
    <s v="Yuengling Oktoberfest"/>
    <x v="5"/>
    <x v="25"/>
    <n v="1.1299999999999999"/>
    <n v="1.1299999999999999"/>
    <n v="40.679999999999993"/>
  </r>
  <r>
    <n v="27485"/>
    <x v="1"/>
    <x v="1"/>
    <s v="Left Hand Milk Stout Nitro"/>
    <x v="5"/>
    <x v="275"/>
    <n v="2.09"/>
    <n v="2.09"/>
    <n v="802.56"/>
  </r>
  <r>
    <n v="320838"/>
    <x v="0"/>
    <x v="16"/>
    <s v="Whitehall Lane Tre Leoni Cabernet Sauvignon"/>
    <x v="0"/>
    <x v="0"/>
    <n v="30.99"/>
    <n v="30.99"/>
    <n v="309.89999999999998"/>
  </r>
  <r>
    <n v="76278"/>
    <x v="2"/>
    <x v="2"/>
    <s v="Glenmorangie Scotch Whiskey Taster Pack"/>
    <x v="33"/>
    <x v="159"/>
    <n v="34.99"/>
    <n v="34.99"/>
    <n v="4163.8100000000004"/>
  </r>
  <r>
    <n v="70749"/>
    <x v="2"/>
    <x v="15"/>
    <s v="Sauza Hornitos Black Barrel Anejo Tequila"/>
    <x v="0"/>
    <x v="194"/>
    <n v="26.99"/>
    <n v="26.99"/>
    <n v="2941.91"/>
  </r>
  <r>
    <n v="78383"/>
    <x v="2"/>
    <x v="8"/>
    <s v="Captain Morgan 100 Proof Spiced Rum"/>
    <x v="24"/>
    <x v="682"/>
    <n v="1.79"/>
    <n v="1.79"/>
    <n v="1269.1100000000001"/>
  </r>
  <r>
    <n v="36056"/>
    <x v="2"/>
    <x v="9"/>
    <s v="Absolut Vodka"/>
    <x v="0"/>
    <x v="683"/>
    <n v="25.99"/>
    <n v="25.99"/>
    <n v="35736.25"/>
  </r>
  <r>
    <n v="89797"/>
    <x v="0"/>
    <x v="6"/>
    <s v="Boordy Vineyards Chesapeake Icon No 1 Rockfish Rare White Blend"/>
    <x v="0"/>
    <x v="40"/>
    <n v="11.99"/>
    <n v="11.99"/>
    <n v="1882.43"/>
  </r>
  <r>
    <n v="67580"/>
    <x v="0"/>
    <x v="12"/>
    <s v="Barefoot Cellars Bubbly Brut Cuvee Chardonnay"/>
    <x v="0"/>
    <x v="684"/>
    <n v="10.79"/>
    <n v="10.79"/>
    <n v="6031.61"/>
  </r>
  <r>
    <n v="336731"/>
    <x v="2"/>
    <x v="9"/>
    <s v="Tito's Handmade Vodka"/>
    <x v="6"/>
    <x v="685"/>
    <n v="10.99"/>
    <n v="10.99"/>
    <n v="4725.7"/>
  </r>
  <r>
    <n v="79903"/>
    <x v="2"/>
    <x v="9"/>
    <s v="Svedka Orange Cream Pop Vodka"/>
    <x v="15"/>
    <x v="80"/>
    <n v="13.99"/>
    <n v="10.99"/>
    <n v="1186.92"/>
  </r>
  <r>
    <n v="29371"/>
    <x v="1"/>
    <x v="1"/>
    <s v="UINTA CONTRAIL WHITE   12.0Z NR"/>
    <x v="5"/>
    <x v="1"/>
    <n v="1.72"/>
    <n v="1.72"/>
    <n v="0"/>
  </r>
  <r>
    <n v="37583"/>
    <x v="0"/>
    <x v="10"/>
    <s v="Marques de Caceres Crianza Tempranillo"/>
    <x v="0"/>
    <x v="209"/>
    <n v="14.99"/>
    <n v="14.99"/>
    <n v="3927.38"/>
  </r>
  <r>
    <n v="342335"/>
    <x v="0"/>
    <x v="11"/>
    <s v="GAROFOLI VERD SERA DEL CONTE"/>
    <x v="0"/>
    <x v="1"/>
    <n v="10.99"/>
    <n v="10.99"/>
    <n v="0"/>
  </r>
  <r>
    <n v="81750"/>
    <x v="0"/>
    <x v="16"/>
    <s v="Jordan Vineyard &amp; Winery Cabernet Sauvignon"/>
    <x v="0"/>
    <x v="31"/>
    <n v="49.99"/>
    <n v="49.99"/>
    <n v="99.98"/>
  </r>
  <r>
    <n v="51357"/>
    <x v="2"/>
    <x v="8"/>
    <s v="Captain Morgan Parrot Bay Pineapple Rum"/>
    <x v="0"/>
    <x v="5"/>
    <n v="13.49"/>
    <n v="13.49"/>
    <n v="121.41"/>
  </r>
  <r>
    <n v="19224"/>
    <x v="0"/>
    <x v="16"/>
    <s v="Ravenswood Old Vine Vintners Blend Zinfandel"/>
    <x v="0"/>
    <x v="527"/>
    <n v="11.49"/>
    <n v="10.99"/>
    <n v="3571.75"/>
  </r>
  <r>
    <n v="304442"/>
    <x v="0"/>
    <x v="10"/>
    <s v="VINA PALACIEGA RIOJA JOVEN"/>
    <x v="0"/>
    <x v="1"/>
    <n v="6.49"/>
    <n v="6.49"/>
    <n v="0"/>
  </r>
  <r>
    <n v="53309"/>
    <x v="0"/>
    <x v="16"/>
    <s v="Frey Organic Zinfandel"/>
    <x v="0"/>
    <x v="108"/>
    <n v="18.489999999999998"/>
    <n v="18.489999999999998"/>
    <n v="517.71999999999991"/>
  </r>
  <r>
    <n v="73613"/>
    <x v="2"/>
    <x v="15"/>
    <s v="Roca Patron Anejo Tequila"/>
    <x v="0"/>
    <x v="58"/>
    <n v="78.989999999999995"/>
    <n v="78.989999999999995"/>
    <n v="3080.6099999999997"/>
  </r>
  <r>
    <n v="25173"/>
    <x v="1"/>
    <x v="1"/>
    <s v="Lagunitas Sucks Brown Shugga Substitute Ale"/>
    <x v="5"/>
    <x v="33"/>
    <n v="1.91"/>
    <n v="1.91"/>
    <n v="103.14"/>
  </r>
  <r>
    <n v="77755"/>
    <x v="0"/>
    <x v="25"/>
    <s v="Foxhorn Vineyards Merlot"/>
    <x v="4"/>
    <x v="333"/>
    <n v="8.19"/>
    <n v="8.19"/>
    <n v="1785.4199999999998"/>
  </r>
  <r>
    <n v="406058"/>
    <x v="0"/>
    <x v="21"/>
    <s v="Antonin Rodet Bourgogne Rouge Pinot Noir"/>
    <x v="0"/>
    <x v="161"/>
    <n v="20.99"/>
    <n v="20.99"/>
    <n v="1994.05"/>
  </r>
  <r>
    <n v="83810"/>
    <x v="0"/>
    <x v="6"/>
    <s v="Chateau Ste. Michelle Riesling"/>
    <x v="0"/>
    <x v="686"/>
    <n v="9.49"/>
    <n v="8.99"/>
    <n v="7668.47"/>
  </r>
  <r>
    <n v="94080"/>
    <x v="1"/>
    <x v="1"/>
    <s v="Coors Light"/>
    <x v="5"/>
    <x v="111"/>
    <n v="24.99"/>
    <n v="24.99"/>
    <n v="1274.49"/>
  </r>
  <r>
    <n v="94439"/>
    <x v="1"/>
    <x v="1"/>
    <s v="Sierra Nevada Bigfoot Barleywine Style Ale"/>
    <x v="5"/>
    <x v="279"/>
    <n v="1.88"/>
    <n v="1.88"/>
    <n v="631.67999999999995"/>
  </r>
  <r>
    <n v="172642"/>
    <x v="0"/>
    <x v="11"/>
    <s v="ROCCA DELLE MACIE CHN"/>
    <x v="6"/>
    <x v="1"/>
    <n v="11.99"/>
    <n v="11.99"/>
    <n v="0"/>
  </r>
  <r>
    <n v="304631"/>
    <x v="0"/>
    <x v="6"/>
    <s v="Pacific Rim Winemakers Twin Vineyards Gewurztraminer"/>
    <x v="0"/>
    <x v="1"/>
    <n v="10.49"/>
    <n v="10.49"/>
    <n v="0"/>
  </r>
  <r>
    <n v="46625"/>
    <x v="2"/>
    <x v="9"/>
    <s v="Pinnacle Raspberry Vodka"/>
    <x v="15"/>
    <x v="12"/>
    <n v="14.49"/>
    <n v="14.49"/>
    <n v="304.29000000000002"/>
  </r>
  <r>
    <n v="312498"/>
    <x v="0"/>
    <x v="6"/>
    <s v="BNA Wine Group Butternut Chardonnay"/>
    <x v="0"/>
    <x v="302"/>
    <n v="17.989999999999998"/>
    <n v="17.989999999999998"/>
    <n v="3202.22"/>
  </r>
  <r>
    <n v="74777"/>
    <x v="2"/>
    <x v="15"/>
    <s v="Lunazul 100% Agave Tequila Reposado"/>
    <x v="0"/>
    <x v="98"/>
    <n v="16.489999999999998"/>
    <n v="15.29"/>
    <n v="1223.1999999999998"/>
  </r>
  <r>
    <n v="67903"/>
    <x v="0"/>
    <x v="6"/>
    <s v="Guenoc California Selection Chardonnay"/>
    <x v="0"/>
    <x v="1"/>
    <n v="8.99"/>
    <n v="8.99"/>
    <n v="0"/>
  </r>
  <r>
    <n v="74128"/>
    <x v="0"/>
    <x v="20"/>
    <s v="Taylor Lake Country Soft Red Rare Red Blend"/>
    <x v="4"/>
    <x v="62"/>
    <n v="7.49"/>
    <n v="7.49"/>
    <n v="239.68"/>
  </r>
  <r>
    <n v="159271"/>
    <x v="0"/>
    <x v="11"/>
    <s v="Folonari Delle Venezie IGT Chardonnay"/>
    <x v="0"/>
    <x v="1"/>
    <n v="10.49"/>
    <n v="10.49"/>
    <n v="0"/>
  </r>
  <r>
    <n v="83486"/>
    <x v="0"/>
    <x v="12"/>
    <s v="Gloria Ferrer Carneros Cuvee   Late Disgorged Pinot Noir"/>
    <x v="0"/>
    <x v="135"/>
    <n v="60.99"/>
    <n v="60.99"/>
    <n v="5489.1"/>
  </r>
  <r>
    <n v="321468"/>
    <x v="0"/>
    <x v="16"/>
    <s v="Emerald Bay Coastal Cabernet Sauvignon"/>
    <x v="0"/>
    <x v="1"/>
    <n v="9.99"/>
    <n v="9.99"/>
    <n v="0"/>
  </r>
  <r>
    <n v="24120"/>
    <x v="0"/>
    <x v="16"/>
    <s v="Frog's Leap Merlot"/>
    <x v="0"/>
    <x v="56"/>
    <n v="43.99"/>
    <n v="43.99"/>
    <n v="2727.38"/>
  </r>
  <r>
    <n v="41092"/>
    <x v="0"/>
    <x v="14"/>
    <s v="Courvoisier V.S. Cognac"/>
    <x v="15"/>
    <x v="224"/>
    <n v="38.99"/>
    <n v="38.99"/>
    <n v="11424.07"/>
  </r>
  <r>
    <n v="36951"/>
    <x v="0"/>
    <x v="16"/>
    <s v="Adelsheim Pinot Noir"/>
    <x v="0"/>
    <x v="93"/>
    <n v="32.99"/>
    <n v="32.99"/>
    <n v="3496.94"/>
  </r>
  <r>
    <n v="319780"/>
    <x v="2"/>
    <x v="26"/>
    <s v="Breakout Premium Rye Whiskey"/>
    <x v="0"/>
    <x v="18"/>
    <n v="34.99"/>
    <n v="34.99"/>
    <n v="1609.5400000000002"/>
  </r>
  <r>
    <n v="12947"/>
    <x v="2"/>
    <x v="26"/>
    <s v="Wild Turkey Rare Breed Kentucky Straight Bourbon Whiskey 112.8 Proof"/>
    <x v="0"/>
    <x v="113"/>
    <n v="38.99"/>
    <n v="38.99"/>
    <n v="2300.4100000000003"/>
  </r>
  <r>
    <n v="306651"/>
    <x v="0"/>
    <x v="21"/>
    <s v="CH FONBADET PAUILLAC"/>
    <x v="0"/>
    <x v="1"/>
    <n v="21.99"/>
    <n v="21.99"/>
    <n v="0"/>
  </r>
  <r>
    <n v="368024"/>
    <x v="0"/>
    <x v="11"/>
    <s v="Cantina Valle Tritana Capostrano Montepulciano d'Abruzzo"/>
    <x v="0"/>
    <x v="15"/>
    <n v="13.39"/>
    <n v="13.39"/>
    <n v="147.29000000000002"/>
  </r>
  <r>
    <n v="337067"/>
    <x v="0"/>
    <x v="11"/>
    <s v="Nova Terra Veneto IGT Pinot Noir"/>
    <x v="0"/>
    <x v="11"/>
    <n v="11.99"/>
    <n v="11.99"/>
    <n v="287.76"/>
  </r>
  <r>
    <n v="13226"/>
    <x v="0"/>
    <x v="6"/>
    <s v="Silverado Vineyards Estate Grown Chardonnay"/>
    <x v="0"/>
    <x v="1"/>
    <n v="22.99"/>
    <n v="22.99"/>
    <n v="0"/>
  </r>
  <r>
    <n v="80812"/>
    <x v="0"/>
    <x v="16"/>
    <s v="Seven Daughters Rich Red Winemaker's Blend Rare Red Blend"/>
    <x v="0"/>
    <x v="24"/>
    <n v="11.99"/>
    <n v="11.99"/>
    <n v="407.66"/>
  </r>
  <r>
    <n v="336660"/>
    <x v="0"/>
    <x v="16"/>
    <s v="Beran Zinfandel"/>
    <x v="0"/>
    <x v="58"/>
    <n v="19.989999999999998"/>
    <n v="19.989999999999998"/>
    <n v="779.6099999999999"/>
  </r>
  <r>
    <n v="334593"/>
    <x v="0"/>
    <x v="4"/>
    <s v="CHEF GEOFF'S DAILY CHARD"/>
    <x v="0"/>
    <x v="1"/>
    <n v="6.49"/>
    <n v="6.49"/>
    <n v="0"/>
  </r>
  <r>
    <n v="93432"/>
    <x v="1"/>
    <x v="1"/>
    <s v="Vicotry Prima Pils"/>
    <x v="5"/>
    <x v="70"/>
    <n v="1.45"/>
    <n v="1.45"/>
    <n v="95.7"/>
  </r>
  <r>
    <n v="70157"/>
    <x v="0"/>
    <x v="12"/>
    <s v="Canella Extra Dry Millesimato Conegliano Valdobbiadene Superiore di Cartizze Glera"/>
    <x v="0"/>
    <x v="1"/>
    <n v="20.99"/>
    <n v="20.99"/>
    <n v="0"/>
  </r>
  <r>
    <n v="7323"/>
    <x v="1"/>
    <x v="1"/>
    <s v="WITTEKERKE WHEAT ALE 11.2OZ NR"/>
    <x v="10"/>
    <x v="1"/>
    <n v="2.1"/>
    <n v="2.1"/>
    <n v="0"/>
  </r>
  <r>
    <n v="86112"/>
    <x v="0"/>
    <x v="16"/>
    <s v="Cannonball Wines Merlot"/>
    <x v="0"/>
    <x v="1"/>
    <n v="16.989999999999998"/>
    <n v="16.989999999999998"/>
    <n v="0"/>
  </r>
  <r>
    <n v="91936"/>
    <x v="1"/>
    <x v="1"/>
    <s v="Milwaukee's Best Ice"/>
    <x v="5"/>
    <x v="157"/>
    <n v="19.989999999999998"/>
    <n v="19.989999999999998"/>
    <n v="879.56"/>
  </r>
  <r>
    <n v="80385"/>
    <x v="2"/>
    <x v="9"/>
    <s v="Skyy Infusions Pacific Blueberry Vodka"/>
    <x v="0"/>
    <x v="42"/>
    <n v="14.69"/>
    <n v="14.69"/>
    <n v="73.45"/>
  </r>
  <r>
    <n v="80273"/>
    <x v="0"/>
    <x v="6"/>
    <s v="The Naked Grape (US) Stays Fresh Box Chardonnay"/>
    <x v="23"/>
    <x v="143"/>
    <n v="18.489999999999998"/>
    <n v="17.489999999999998"/>
    <n v="1521.6299999999999"/>
  </r>
  <r>
    <n v="316262"/>
    <x v="0"/>
    <x v="7"/>
    <s v="Bodegas Diamandes Perlita Malbec"/>
    <x v="0"/>
    <x v="253"/>
    <n v="13.69"/>
    <n v="13.69"/>
    <n v="1971.36"/>
  </r>
  <r>
    <n v="70442"/>
    <x v="2"/>
    <x v="9"/>
    <s v="Seacrets Orange Vodka"/>
    <x v="0"/>
    <x v="102"/>
    <n v="21.99"/>
    <n v="21.99"/>
    <n v="2550.8399999999997"/>
  </r>
  <r>
    <n v="88870"/>
    <x v="0"/>
    <x v="16"/>
    <s v="Franciscan Estate Cabernet Sauvignon"/>
    <x v="0"/>
    <x v="192"/>
    <n v="26.99"/>
    <n v="26.99"/>
    <n v="6990.41"/>
  </r>
  <r>
    <n v="328899"/>
    <x v="2"/>
    <x v="26"/>
    <s v="Catoctin Creek Roundstone Rye 92 Proof Whiskey"/>
    <x v="0"/>
    <x v="8"/>
    <n v="58.99"/>
    <n v="58.99"/>
    <n v="2772.53"/>
  </r>
  <r>
    <n v="49028"/>
    <x v="2"/>
    <x v="30"/>
    <s v="Fireball Cinnamon Whiskey"/>
    <x v="6"/>
    <x v="687"/>
    <n v="8.99"/>
    <n v="8.99"/>
    <n v="7227.96"/>
  </r>
  <r>
    <n v="161519"/>
    <x v="0"/>
    <x v="21"/>
    <s v="Chateau Damase Bordeaux Superieur Bordeaux Blend"/>
    <x v="0"/>
    <x v="27"/>
    <n v="16.489999999999998"/>
    <n v="16.489999999999998"/>
    <n v="131.91999999999999"/>
  </r>
  <r>
    <n v="22982"/>
    <x v="1"/>
    <x v="1"/>
    <s v="Lagunitas PILS"/>
    <x v="5"/>
    <x v="79"/>
    <n v="1.61"/>
    <n v="1.61"/>
    <n v="154.56"/>
  </r>
  <r>
    <n v="324668"/>
    <x v="0"/>
    <x v="10"/>
    <s v="Emina Verdejo"/>
    <x v="0"/>
    <x v="28"/>
    <n v="12.99"/>
    <n v="12.99"/>
    <n v="155.88"/>
  </r>
  <r>
    <n v="43214"/>
    <x v="2"/>
    <x v="5"/>
    <s v="DeKuyper Watermelon Pucker"/>
    <x v="15"/>
    <x v="193"/>
    <n v="10.29"/>
    <n v="10.29"/>
    <n v="1666.9799999999998"/>
  </r>
  <r>
    <n v="322768"/>
    <x v="0"/>
    <x v="16"/>
    <s v="Rodney Strong Estate Vineyards Cabernet Sauvignon"/>
    <x v="0"/>
    <x v="11"/>
    <n v="21.99"/>
    <n v="21.99"/>
    <n v="527.76"/>
  </r>
  <r>
    <n v="28673"/>
    <x v="2"/>
    <x v="30"/>
    <s v="Crown Royal Canadian Whiskey"/>
    <x v="15"/>
    <x v="635"/>
    <n v="32.99"/>
    <n v="32.99"/>
    <n v="16560.98"/>
  </r>
  <r>
    <n v="5932"/>
    <x v="1"/>
    <x v="1"/>
    <s v="Modelo Especial"/>
    <x v="5"/>
    <x v="688"/>
    <n v="1.67"/>
    <n v="1.67"/>
    <n v="4008"/>
  </r>
  <r>
    <n v="70238"/>
    <x v="2"/>
    <x v="15"/>
    <s v="1800 Tequila Reserva Reposado"/>
    <x v="2"/>
    <x v="544"/>
    <n v="40.99"/>
    <n v="34.99"/>
    <n v="10322.050000000001"/>
  </r>
  <r>
    <n v="3298"/>
    <x v="1"/>
    <x v="1"/>
    <s v="HAKIM STOUT 11.2OZ NR"/>
    <x v="10"/>
    <x v="1"/>
    <n v="1.9"/>
    <n v="1.9"/>
    <n v="0"/>
  </r>
  <r>
    <n v="43981"/>
    <x v="0"/>
    <x v="7"/>
    <s v="Finca Decero Remolinos Vineyard Malbec"/>
    <x v="0"/>
    <x v="1"/>
    <n v="19.989999999999998"/>
    <n v="19.989999999999998"/>
    <n v="0"/>
  </r>
  <r>
    <n v="86056"/>
    <x v="0"/>
    <x v="6"/>
    <s v="Edna Valley Vineyard Sauvignon Blanc"/>
    <x v="0"/>
    <x v="295"/>
    <n v="12.99"/>
    <n v="12.99"/>
    <n v="4819.29"/>
  </r>
  <r>
    <n v="71228"/>
    <x v="0"/>
    <x v="14"/>
    <s v="Korbel XS Extra Smooth Brandy"/>
    <x v="0"/>
    <x v="92"/>
    <n v="14.99"/>
    <n v="14.99"/>
    <n v="389.74"/>
  </r>
  <r>
    <n v="311297"/>
    <x v="0"/>
    <x v="22"/>
    <s v="Carl Weinberg Qualitatswein Riesling"/>
    <x v="0"/>
    <x v="58"/>
    <n v="12.99"/>
    <n v="12.99"/>
    <n v="506.61"/>
  </r>
  <r>
    <n v="70766"/>
    <x v="2"/>
    <x v="30"/>
    <s v="Jim Beam Honey Kentucky Straight Bourbon Whiskey"/>
    <x v="2"/>
    <x v="190"/>
    <n v="30.99"/>
    <n v="30.99"/>
    <n v="2913.06"/>
  </r>
  <r>
    <n v="30810"/>
    <x v="1"/>
    <x v="1"/>
    <s v="Dogfish Head SeaQuench Ale"/>
    <x v="5"/>
    <x v="399"/>
    <n v="1.52"/>
    <n v="1.52"/>
    <n v="811.68000000000006"/>
  </r>
  <r>
    <n v="51420"/>
    <x v="2"/>
    <x v="5"/>
    <s v="Baileys Irish Cream"/>
    <x v="24"/>
    <x v="689"/>
    <n v="3.29"/>
    <n v="3.29"/>
    <n v="5991.09"/>
  </r>
  <r>
    <n v="84729"/>
    <x v="0"/>
    <x v="25"/>
    <s v="Kangarilla Road 2 Up Shiraz"/>
    <x v="0"/>
    <x v="43"/>
    <n v="11.99"/>
    <n v="11.99"/>
    <n v="323.73"/>
  </r>
  <r>
    <n v="82348"/>
    <x v="0"/>
    <x v="7"/>
    <s v="Vista del Sur High Note Malbec"/>
    <x v="0"/>
    <x v="156"/>
    <n v="12.99"/>
    <n v="12.99"/>
    <n v="2286.2400000000002"/>
  </r>
  <r>
    <n v="337320"/>
    <x v="0"/>
    <x v="21"/>
    <s v="Tortoise Creek Wines Le Charmel Pinot Noir"/>
    <x v="0"/>
    <x v="1"/>
    <n v="10.99"/>
    <n v="10.99"/>
    <n v="0"/>
  </r>
  <r>
    <n v="42102"/>
    <x v="2"/>
    <x v="5"/>
    <s v="Mr. Boston Black Raspberry Brandy"/>
    <x v="15"/>
    <x v="30"/>
    <n v="5.99"/>
    <n v="5.99"/>
    <n v="916.47"/>
  </r>
  <r>
    <n v="331590"/>
    <x v="0"/>
    <x v="21"/>
    <s v="Domaine Bertagna Les Dames Huguettes Bourgogne Hautes Cotes de Nuits Pinot Noir"/>
    <x v="0"/>
    <x v="26"/>
    <n v="30.99"/>
    <n v="30.99"/>
    <n v="92.97"/>
  </r>
  <r>
    <n v="333913"/>
    <x v="0"/>
    <x v="11"/>
    <s v="La Cappuccina Campo Buri Veneto IGT Carmenere"/>
    <x v="0"/>
    <x v="48"/>
    <n v="18.989999999999998"/>
    <n v="18.989999999999998"/>
    <n v="75.959999999999994"/>
  </r>
  <r>
    <n v="307344"/>
    <x v="0"/>
    <x v="11"/>
    <s v="Tenuta Polvaro Venezia Pinot Grigio"/>
    <x v="0"/>
    <x v="26"/>
    <n v="14.69"/>
    <n v="14.69"/>
    <n v="44.07"/>
  </r>
  <r>
    <n v="429832"/>
    <x v="0"/>
    <x v="11"/>
    <s v="Aldegheri del Veneto Veneto IGT Pinot Grigio"/>
    <x v="0"/>
    <x v="25"/>
    <n v="14.99"/>
    <n v="14.99"/>
    <n v="539.64"/>
  </r>
  <r>
    <n v="233896"/>
    <x v="2"/>
    <x v="5"/>
    <s v="Caffo Anisette di Calabria Liqueur"/>
    <x v="0"/>
    <x v="62"/>
    <n v="23.99"/>
    <n v="23.99"/>
    <n v="767.68"/>
  </r>
  <r>
    <n v="93431"/>
    <x v="1"/>
    <x v="1"/>
    <s v="FLYING FISH HOPFISH IPA NR"/>
    <x v="5"/>
    <x v="1"/>
    <n v="1.67"/>
    <n v="1.67"/>
    <n v="0"/>
  </r>
  <r>
    <n v="24911"/>
    <x v="1"/>
    <x v="1"/>
    <s v="Crabbie's Original Ginger Beer"/>
    <x v="10"/>
    <x v="275"/>
    <n v="2.57"/>
    <n v="2.57"/>
    <n v="986.87999999999988"/>
  </r>
  <r>
    <n v="311242"/>
    <x v="1"/>
    <x v="34"/>
    <s v="Amaro Nardini Liqueur"/>
    <x v="15"/>
    <x v="1"/>
    <n v="45.99"/>
    <n v="45.99"/>
    <n v="0"/>
  </r>
  <r>
    <n v="40169"/>
    <x v="0"/>
    <x v="14"/>
    <s v="Christian Brothers VS Brandy"/>
    <x v="15"/>
    <x v="144"/>
    <n v="12.49"/>
    <n v="12.49"/>
    <n v="2560.4499999999998"/>
  </r>
  <r>
    <n v="346134"/>
    <x v="0"/>
    <x v="21"/>
    <s v="Domaine Saint Luc Grignan les adhemar   Coteaux du Tricastin Syrah"/>
    <x v="0"/>
    <x v="10"/>
    <n v="17.989999999999998"/>
    <n v="17.989999999999998"/>
    <n v="233.86999999999998"/>
  </r>
  <r>
    <n v="74233"/>
    <x v="0"/>
    <x v="3"/>
    <s v="Concha y Toro Frontera Shiraz"/>
    <x v="4"/>
    <x v="595"/>
    <n v="9.7899999999999991"/>
    <n v="9.7899999999999991"/>
    <n v="2917.4199999999996"/>
  </r>
  <r>
    <n v="13781"/>
    <x v="0"/>
    <x v="16"/>
    <s v="Chateau Morrisette Black Dog Cabernet Sauvignon"/>
    <x v="0"/>
    <x v="41"/>
    <n v="10.99"/>
    <n v="10.99"/>
    <n v="10.99"/>
  </r>
  <r>
    <n v="23880"/>
    <x v="1"/>
    <x v="1"/>
    <s v="Samuel Adams White Christmas"/>
    <x v="5"/>
    <x v="7"/>
    <n v="1.48"/>
    <n v="1.48"/>
    <n v="8.879999999999999"/>
  </r>
  <r>
    <n v="58033"/>
    <x v="2"/>
    <x v="28"/>
    <s v="Plymouth Gin"/>
    <x v="0"/>
    <x v="59"/>
    <n v="28.99"/>
    <n v="25.99"/>
    <n v="4860.13"/>
  </r>
  <r>
    <n v="413666"/>
    <x v="0"/>
    <x v="11"/>
    <s v="Aia Vecchia Lagone Toscana IGT Merlot"/>
    <x v="0"/>
    <x v="42"/>
    <n v="15.99"/>
    <n v="12.49"/>
    <n v="62.45"/>
  </r>
  <r>
    <n v="333923"/>
    <x v="0"/>
    <x v="16"/>
    <s v="Renwood Premier Old Vine Zinfandel"/>
    <x v="0"/>
    <x v="1"/>
    <n v="17.989999999999998"/>
    <n v="17.989999999999998"/>
    <n v="0"/>
  </r>
  <r>
    <n v="47939"/>
    <x v="2"/>
    <x v="26"/>
    <s v="Wild Turkey American Honey Liqueur"/>
    <x v="24"/>
    <x v="132"/>
    <n v="1.99"/>
    <n v="1.99"/>
    <n v="547.25"/>
  </r>
  <r>
    <n v="61182"/>
    <x v="0"/>
    <x v="6"/>
    <s v="Mirassou Vineyards Sauvignon Blanc"/>
    <x v="0"/>
    <x v="250"/>
    <n v="10.99"/>
    <n v="10.99"/>
    <n v="2198"/>
  </r>
  <r>
    <n v="26639"/>
    <x v="1"/>
    <x v="1"/>
    <s v="DC Brau The Corruption Ale"/>
    <x v="5"/>
    <x v="690"/>
    <n v="2"/>
    <n v="2"/>
    <n v="2458"/>
  </r>
  <r>
    <n v="385123"/>
    <x v="0"/>
    <x v="16"/>
    <s v="Green &amp; Red Vineyards Estate Chiles Canyon Vineyard Zinfandel"/>
    <x v="0"/>
    <x v="1"/>
    <n v="27.99"/>
    <n v="27.99"/>
    <n v="0"/>
  </r>
  <r>
    <n v="29988"/>
    <x v="1"/>
    <x v="1"/>
    <s v="EVIL TWIN JAMES BEER   22OZ"/>
    <x v="1"/>
    <x v="1"/>
    <n v="11.04"/>
    <n v="11.04"/>
    <n v="0"/>
  </r>
  <r>
    <n v="310730"/>
    <x v="0"/>
    <x v="16"/>
    <s v="Siduri Keefer Ranch Vineyard Pinot Noir"/>
    <x v="0"/>
    <x v="3"/>
    <n v="54.99"/>
    <n v="54.99"/>
    <n v="1044.81"/>
  </r>
  <r>
    <n v="47532"/>
    <x v="0"/>
    <x v="21"/>
    <s v="Chateau Coulon Ombres et Lumieres Organic Corbieres Red Southern Rhone Blend"/>
    <x v="0"/>
    <x v="6"/>
    <n v="13.49"/>
    <n v="13.49"/>
    <n v="269.8"/>
  </r>
  <r>
    <n v="48228"/>
    <x v="2"/>
    <x v="13"/>
    <s v="Finest Call Premium Hurricane Drink Mix"/>
    <x v="15"/>
    <x v="61"/>
    <n v="5.29"/>
    <n v="5.29"/>
    <n v="116.38"/>
  </r>
  <r>
    <n v="42625"/>
    <x v="0"/>
    <x v="21"/>
    <s v="Domaine / Maison Vincent Girardin Les Vieilles Vignes Chassagne Montrachet Chardonnay"/>
    <x v="0"/>
    <x v="1"/>
    <n v="73.989999999999995"/>
    <n v="73.989999999999995"/>
    <n v="0"/>
  </r>
  <r>
    <n v="21679"/>
    <x v="0"/>
    <x v="14"/>
    <s v="Martell VSOP Medallion Cognac"/>
    <x v="0"/>
    <x v="340"/>
    <n v="25.99"/>
    <n v="25.99"/>
    <n v="5353.94"/>
  </r>
  <r>
    <n v="325817"/>
    <x v="0"/>
    <x v="21"/>
    <s v="Chateau Loumelat Cuvee J.J. Lesgourgues Cotes de Bordeaux Blaye Bordeaux Blend"/>
    <x v="6"/>
    <x v="1"/>
    <n v="9.49"/>
    <n v="9.49"/>
    <n v="0"/>
  </r>
  <r>
    <n v="70336"/>
    <x v="2"/>
    <x v="9"/>
    <s v="Pinnacle Citrus Vodka"/>
    <x v="2"/>
    <x v="40"/>
    <n v="17.989999999999998"/>
    <n v="17.989999999999998"/>
    <n v="2824.43"/>
  </r>
  <r>
    <n v="42064"/>
    <x v="2"/>
    <x v="5"/>
    <s v="Bols Triple Sec 42 Proof Liqueur"/>
    <x v="15"/>
    <x v="165"/>
    <n v="7.79"/>
    <n v="7.79"/>
    <n v="1838.44"/>
  </r>
  <r>
    <n v="322174"/>
    <x v="0"/>
    <x v="16"/>
    <s v="Murphy Goode Operation Homefront Rare Red Blend"/>
    <x v="0"/>
    <x v="7"/>
    <n v="13.69"/>
    <n v="9.49"/>
    <n v="56.94"/>
  </r>
  <r>
    <n v="93769"/>
    <x v="1"/>
    <x v="1"/>
    <s v="Samuel Adams Boston Ale"/>
    <x v="5"/>
    <x v="519"/>
    <n v="1.67"/>
    <n v="1.67"/>
    <n v="1952.23"/>
  </r>
  <r>
    <n v="317929"/>
    <x v="0"/>
    <x v="6"/>
    <s v="CHACEWATER S/BLC"/>
    <x v="0"/>
    <x v="1"/>
    <n v="17.989999999999998"/>
    <n v="17.989999999999998"/>
    <n v="0"/>
  </r>
  <r>
    <n v="29329"/>
    <x v="1"/>
    <x v="1"/>
    <s v="Ballast Point Habanero Sculpin"/>
    <x v="5"/>
    <x v="1"/>
    <n v="1.74"/>
    <n v="1.74"/>
    <n v="0"/>
  </r>
  <r>
    <n v="30600"/>
    <x v="2"/>
    <x v="9"/>
    <s v="Ciroc Luxury Vodka Snap Frost"/>
    <x v="0"/>
    <x v="271"/>
    <n v="29.99"/>
    <n v="29.99"/>
    <n v="16374.539999999999"/>
  </r>
  <r>
    <n v="75430"/>
    <x v="2"/>
    <x v="30"/>
    <s v="Black Velvet Reserve Canadian Whiskey Aged 8 Years"/>
    <x v="0"/>
    <x v="41"/>
    <n v="13.99"/>
    <n v="13.99"/>
    <n v="13.99"/>
  </r>
  <r>
    <n v="327027"/>
    <x v="0"/>
    <x v="11"/>
    <s v="Folonari Montepulciano d'Abruzzo"/>
    <x v="0"/>
    <x v="1"/>
    <n v="10.49"/>
    <n v="10.49"/>
    <n v="0"/>
  </r>
  <r>
    <n v="80637"/>
    <x v="0"/>
    <x v="16"/>
    <s v="Murphy Goode Cabernet Sauvignon"/>
    <x v="0"/>
    <x v="691"/>
    <n v="13.99"/>
    <n v="11.99"/>
    <n v="4951.87"/>
  </r>
  <r>
    <n v="94560"/>
    <x v="1"/>
    <x v="1"/>
    <s v="Dogfish Head Romantic Chemistry IPA"/>
    <x v="5"/>
    <x v="692"/>
    <n v="1.92"/>
    <n v="1.92"/>
    <n v="979.19999999999993"/>
  </r>
  <r>
    <n v="26028"/>
    <x v="1"/>
    <x v="1"/>
    <s v="Lucky SOB Irish Red Ale"/>
    <x v="5"/>
    <x v="693"/>
    <n v="1.5"/>
    <n v="1.5"/>
    <n v="2251.5"/>
  </r>
  <r>
    <n v="46138"/>
    <x v="2"/>
    <x v="8"/>
    <s v="Kraken Rum Black Spiced 94 Proof"/>
    <x v="0"/>
    <x v="484"/>
    <n v="16.989999999999998"/>
    <n v="16.989999999999998"/>
    <n v="6965.9"/>
  </r>
  <r>
    <n v="329788"/>
    <x v="0"/>
    <x v="16"/>
    <s v="Guenoc Pinot Noir"/>
    <x v="0"/>
    <x v="26"/>
    <n v="8.99"/>
    <n v="8.99"/>
    <n v="26.97"/>
  </r>
  <r>
    <n v="45958"/>
    <x v="0"/>
    <x v="11"/>
    <s v="Renato Ratti Marcenasco Barolo Nebbiolo"/>
    <x v="0"/>
    <x v="5"/>
    <n v="45.99"/>
    <n v="45.99"/>
    <n v="413.91"/>
  </r>
  <r>
    <n v="70637"/>
    <x v="0"/>
    <x v="14"/>
    <s v="Metaxa 7 Star Brandy"/>
    <x v="0"/>
    <x v="264"/>
    <n v="25.99"/>
    <n v="25.99"/>
    <n v="6549.48"/>
  </r>
  <r>
    <n v="35009"/>
    <x v="2"/>
    <x v="9"/>
    <s v="Skyy Infusion Citrus Vodka"/>
    <x v="15"/>
    <x v="33"/>
    <n v="16.989999999999998"/>
    <n v="16.989999999999998"/>
    <n v="917.45999999999992"/>
  </r>
  <r>
    <n v="70428"/>
    <x v="2"/>
    <x v="9"/>
    <s v="Pinnacle Original Vodka"/>
    <x v="6"/>
    <x v="694"/>
    <n v="5.49"/>
    <n v="5.49"/>
    <n v="3678.3"/>
  </r>
  <r>
    <n v="40976"/>
    <x v="2"/>
    <x v="8"/>
    <s v="Malibu Coconut Rum"/>
    <x v="6"/>
    <x v="173"/>
    <n v="9.49"/>
    <n v="6.49"/>
    <n v="889.13"/>
  </r>
  <r>
    <n v="81666"/>
    <x v="0"/>
    <x v="16"/>
    <s v="Carlo Rossi Cabernet Sauvignon"/>
    <x v="40"/>
    <x v="56"/>
    <n v="18.690000000000001"/>
    <n v="18.690000000000001"/>
    <n v="1158.78"/>
  </r>
  <r>
    <n v="396338"/>
    <x v="0"/>
    <x v="27"/>
    <s v="BORTHWICK S/BLC"/>
    <x v="0"/>
    <x v="1"/>
    <n v="18.489999999999998"/>
    <n v="18.489999999999998"/>
    <n v="0"/>
  </r>
  <r>
    <n v="82171"/>
    <x v="0"/>
    <x v="16"/>
    <s v="Franzia Vintner Select Merlot"/>
    <x v="66"/>
    <x v="326"/>
    <n v="17.989999999999998"/>
    <n v="14.99"/>
    <n v="3432.71"/>
  </r>
  <r>
    <n v="29942"/>
    <x v="1"/>
    <x v="1"/>
    <s v="SCHLAFLY WHITE LAGER  12OZ"/>
    <x v="5"/>
    <x v="1"/>
    <n v="1.72"/>
    <n v="1.72"/>
    <n v="0"/>
  </r>
  <r>
    <n v="7870"/>
    <x v="1"/>
    <x v="1"/>
    <s v="Mike's Hard Black Cherry Lemonade"/>
    <x v="10"/>
    <x v="695"/>
    <n v="1.59"/>
    <n v="1.59"/>
    <n v="715.5"/>
  </r>
  <r>
    <n v="26918"/>
    <x v="1"/>
    <x v="1"/>
    <s v="PERENNIAL ABRAXAS CHOCOLATE STOUT"/>
    <x v="0"/>
    <x v="1"/>
    <n v="25.64"/>
    <n v="25.64"/>
    <n v="0"/>
  </r>
  <r>
    <n v="347062"/>
    <x v="2"/>
    <x v="9"/>
    <s v="Bellion Vodka"/>
    <x v="0"/>
    <x v="33"/>
    <n v="29.99"/>
    <n v="29.99"/>
    <n v="1619.4599999999998"/>
  </r>
  <r>
    <n v="341051"/>
    <x v="0"/>
    <x v="12"/>
    <s v="Saracco Moscato d'Asti Muscat Blanc a Petits Grains"/>
    <x v="0"/>
    <x v="42"/>
    <n v="17.489999999999998"/>
    <n v="17.489999999999998"/>
    <n v="87.449999999999989"/>
  </r>
  <r>
    <n v="30179"/>
    <x v="1"/>
    <x v="1"/>
    <s v="YEREVAN PREMIUM   16.9   2/12"/>
    <x v="3"/>
    <x v="1"/>
    <n v="2.85"/>
    <n v="2.85"/>
    <n v="0"/>
  </r>
  <r>
    <n v="87084"/>
    <x v="0"/>
    <x v="12"/>
    <s v="Cook's Brut Champagne Blend"/>
    <x v="0"/>
    <x v="696"/>
    <n v="8.59"/>
    <n v="7.99"/>
    <n v="5209.4800000000005"/>
  </r>
  <r>
    <n v="308150"/>
    <x v="0"/>
    <x v="10"/>
    <s v="Bodegas Juan Gil Honoro Vera Organic Monastrell"/>
    <x v="0"/>
    <x v="87"/>
    <n v="9.7899999999999991"/>
    <n v="9.7899999999999991"/>
    <n v="1468.4999999999998"/>
  </r>
  <r>
    <n v="95710"/>
    <x v="1"/>
    <x v="1"/>
    <s v="Guinness Draught Dry Stout"/>
    <x v="29"/>
    <x v="697"/>
    <n v="2.38"/>
    <n v="2.38"/>
    <n v="2727.48"/>
  </r>
  <r>
    <n v="22012"/>
    <x v="2"/>
    <x v="9"/>
    <s v="Grey Goose Vodka"/>
    <x v="0"/>
    <x v="698"/>
    <n v="29.99"/>
    <n v="28.99"/>
    <n v="29627.78"/>
  </r>
  <r>
    <n v="32940"/>
    <x v="0"/>
    <x v="11"/>
    <s v="Fattoria di Felsina Berardenga Chianti Classico Sangiovese"/>
    <x v="0"/>
    <x v="26"/>
    <n v="33.99"/>
    <n v="33.99"/>
    <n v="101.97"/>
  </r>
  <r>
    <n v="70113"/>
    <x v="2"/>
    <x v="9"/>
    <s v="Grey Goose Vodka La Poire"/>
    <x v="15"/>
    <x v="182"/>
    <n v="39.99"/>
    <n v="39.99"/>
    <n v="6038.4900000000007"/>
  </r>
  <r>
    <n v="50652"/>
    <x v="2"/>
    <x v="8"/>
    <s v="Rhum Barbancourt Reserve Speciale Rum 8 Year Old 5 Star"/>
    <x v="0"/>
    <x v="332"/>
    <n v="22.99"/>
    <n v="22.99"/>
    <n v="5678.53"/>
  </r>
  <r>
    <n v="337385"/>
    <x v="0"/>
    <x v="16"/>
    <s v="ST INNOCENT P/NOIR MOMTAZI H 12"/>
    <x v="6"/>
    <x v="1"/>
    <n v="18.489999999999998"/>
    <n v="18.489999999999998"/>
    <n v="0"/>
  </r>
  <r>
    <n v="300687"/>
    <x v="2"/>
    <x v="5"/>
    <s v="KAHLUA W/COFFEE MUG"/>
    <x v="0"/>
    <x v="121"/>
    <n v="21.99"/>
    <n v="21.99"/>
    <n v="989.55"/>
  </r>
  <r>
    <n v="301119"/>
    <x v="0"/>
    <x v="4"/>
    <s v="Kuromatsu Hakushika Snow Beauty Nigori Sake"/>
    <x v="9"/>
    <x v="31"/>
    <n v="19.989999999999998"/>
    <n v="19.989999999999998"/>
    <n v="39.979999999999997"/>
  </r>
  <r>
    <n v="313640"/>
    <x v="0"/>
    <x v="3"/>
    <s v="Matetic Vineyards EQ Coastal Sauvignon Blanc"/>
    <x v="0"/>
    <x v="142"/>
    <n v="15.99"/>
    <n v="15.99"/>
    <n v="911.43000000000006"/>
  </r>
  <r>
    <n v="341676"/>
    <x v="0"/>
    <x v="21"/>
    <s v="Paul Florian Scarlet of Paris Pinot Noir"/>
    <x v="0"/>
    <x v="1"/>
    <n v="7.99"/>
    <n v="7.99"/>
    <n v="0"/>
  </r>
  <r>
    <n v="81164"/>
    <x v="0"/>
    <x v="21"/>
    <s v="Chateau de Chantegrive Graves Cabernet Sauvignon"/>
    <x v="0"/>
    <x v="11"/>
    <n v="22.99"/>
    <n v="22.99"/>
    <n v="551.76"/>
  </r>
  <r>
    <n v="336644"/>
    <x v="0"/>
    <x v="11"/>
    <s v="Cantine Monfort Terre del Fohn Trentino Pinot Grigio"/>
    <x v="0"/>
    <x v="42"/>
    <n v="12.99"/>
    <n v="12.99"/>
    <n v="64.95"/>
  </r>
  <r>
    <n v="71671"/>
    <x v="2"/>
    <x v="2"/>
    <s v="Tobermory 10 Year Old Single Malt Scotch Whiskey"/>
    <x v="0"/>
    <x v="41"/>
    <n v="62.99"/>
    <n v="62.99"/>
    <n v="62.99"/>
  </r>
  <r>
    <n v="70384"/>
    <x v="2"/>
    <x v="8"/>
    <s v="Malibu Island Spiced Caribbean Rum and Coconut Liqueur 70 Calories"/>
    <x v="0"/>
    <x v="69"/>
    <n v="17.489999999999998"/>
    <n v="13.99"/>
    <n v="405.71"/>
  </r>
  <r>
    <n v="157260"/>
    <x v="0"/>
    <x v="6"/>
    <s v="Kenwood Sauvignon Blanc"/>
    <x v="6"/>
    <x v="5"/>
    <n v="7.99"/>
    <n v="7.99"/>
    <n v="71.91"/>
  </r>
  <r>
    <n v="30002"/>
    <x v="1"/>
    <x v="1"/>
    <s v="AGA[ST THE GRAIN   35K CANS"/>
    <x v="8"/>
    <x v="1"/>
    <n v="3.44"/>
    <n v="3.44"/>
    <n v="0"/>
  </r>
  <r>
    <n v="27377"/>
    <x v="1"/>
    <x v="1"/>
    <s v="INNIS AND GUNN IRISH WHISKEY 6/4 12Z"/>
    <x v="5"/>
    <x v="1"/>
    <n v="2.84"/>
    <n v="2.84"/>
    <n v="0"/>
  </r>
  <r>
    <n v="412686"/>
    <x v="0"/>
    <x v="12"/>
    <s v="Naveran Brut Nature Millessime Cava Blend"/>
    <x v="0"/>
    <x v="1"/>
    <n v="14.99"/>
    <n v="14.99"/>
    <n v="0"/>
  </r>
  <r>
    <n v="83891"/>
    <x v="0"/>
    <x v="16"/>
    <s v="Robert Mondavi Winery Private Selection Heritage Rare Red Blend"/>
    <x v="0"/>
    <x v="16"/>
    <n v="10.79"/>
    <n v="10.79"/>
    <n v="1154.53"/>
  </r>
  <r>
    <n v="87416"/>
    <x v="0"/>
    <x v="12"/>
    <s v="Andre Extra Dry Chardonnay"/>
    <x v="0"/>
    <x v="699"/>
    <n v="7.19"/>
    <n v="5.99"/>
    <n v="6648.9000000000005"/>
  </r>
  <r>
    <n v="321828"/>
    <x v="0"/>
    <x v="6"/>
    <s v="Duckhorn Vineyards Decoy Chardonnay"/>
    <x v="0"/>
    <x v="123"/>
    <n v="16.989999999999998"/>
    <n v="16.989999999999998"/>
    <n v="1376.1899999999998"/>
  </r>
  <r>
    <n v="308793"/>
    <x v="0"/>
    <x v="7"/>
    <s v="Dona Paula Los Cardos Malbec"/>
    <x v="0"/>
    <x v="1"/>
    <n v="9.99"/>
    <n v="9.99"/>
    <n v="0"/>
  </r>
  <r>
    <n v="70813"/>
    <x v="2"/>
    <x v="5"/>
    <s v="DeKuyper Blood Orange"/>
    <x v="0"/>
    <x v="109"/>
    <n v="10.99"/>
    <n v="10.99"/>
    <n v="439.6"/>
  </r>
  <r>
    <n v="400017"/>
    <x v="0"/>
    <x v="6"/>
    <s v="Stonecap Estate Grown Chardonnay"/>
    <x v="0"/>
    <x v="1"/>
    <n v="7.79"/>
    <n v="7.79"/>
    <n v="0"/>
  </r>
  <r>
    <n v="322923"/>
    <x v="0"/>
    <x v="12"/>
    <s v="Francois Montand Brut Blanc de Blancs Rare White Blend"/>
    <x v="0"/>
    <x v="1"/>
    <n v="12.99"/>
    <n v="12.99"/>
    <n v="0"/>
  </r>
  <r>
    <n v="321802"/>
    <x v="0"/>
    <x v="21"/>
    <s v="Chateau de Callac Prestige Graves Semillon"/>
    <x v="0"/>
    <x v="1"/>
    <n v="20.99"/>
    <n v="20.99"/>
    <n v="0"/>
  </r>
  <r>
    <n v="72278"/>
    <x v="2"/>
    <x v="5"/>
    <s v="Solerno Blood Orange Liqueur"/>
    <x v="0"/>
    <x v="305"/>
    <n v="29.99"/>
    <n v="29.99"/>
    <n v="5488.17"/>
  </r>
  <r>
    <n v="40045"/>
    <x v="0"/>
    <x v="18"/>
    <s v="CHOYA Wine Umeshu"/>
    <x v="0"/>
    <x v="223"/>
    <n v="18.989999999999998"/>
    <n v="18.989999999999998"/>
    <n v="3171.33"/>
  </r>
  <r>
    <n v="388327"/>
    <x v="0"/>
    <x v="6"/>
    <s v="Charles Smith Eve Chardonnay"/>
    <x v="0"/>
    <x v="466"/>
    <n v="11.49"/>
    <n v="11.49"/>
    <n v="2137.14"/>
  </r>
  <r>
    <n v="309289"/>
    <x v="0"/>
    <x v="10"/>
    <s v="Raimat Castell de Raimat Rose Rare Rose Blend"/>
    <x v="0"/>
    <x v="7"/>
    <n v="10.79"/>
    <n v="10.79"/>
    <n v="64.739999999999995"/>
  </r>
  <r>
    <n v="30140"/>
    <x v="1"/>
    <x v="1"/>
    <s v="INNSTADT EX SCHWARZE   16.9"/>
    <x v="3"/>
    <x v="1"/>
    <n v="3.42"/>
    <n v="3.42"/>
    <n v="0"/>
  </r>
  <r>
    <n v="330982"/>
    <x v="0"/>
    <x v="21"/>
    <s v="Chateau de Hauterive Chemin de Compostelle Cahors Malbec"/>
    <x v="0"/>
    <x v="49"/>
    <n v="15.99"/>
    <n v="15.99"/>
    <n v="223.86"/>
  </r>
  <r>
    <n v="87408"/>
    <x v="0"/>
    <x v="12"/>
    <s v="Andre Blush Signature Collection Rare Rose Blend"/>
    <x v="0"/>
    <x v="208"/>
    <n v="7.19"/>
    <n v="7.19"/>
    <n v="1855.0200000000002"/>
  </r>
  <r>
    <n v="47146"/>
    <x v="2"/>
    <x v="30"/>
    <s v="Fireball Cinnamon Whiskey"/>
    <x v="15"/>
    <x v="700"/>
    <n v="23.99"/>
    <n v="23.99"/>
    <n v="16745.02"/>
  </r>
  <r>
    <n v="73107"/>
    <x v="2"/>
    <x v="8"/>
    <s v="The Naked Turtle White Rum"/>
    <x v="15"/>
    <x v="149"/>
    <n v="12.49"/>
    <n v="12.49"/>
    <n v="1236.51"/>
  </r>
  <r>
    <n v="71211"/>
    <x v="2"/>
    <x v="8"/>
    <s v="Ron Barcelo Imperial Dominican Rum"/>
    <x v="0"/>
    <x v="392"/>
    <n v="24.99"/>
    <n v="24.99"/>
    <n v="4423.2299999999996"/>
  </r>
  <r>
    <n v="80178"/>
    <x v="0"/>
    <x v="16"/>
    <s v="Beringer Vineyards Delightfully Sweet Red Moscato Muscat"/>
    <x v="4"/>
    <x v="127"/>
    <n v="13.49"/>
    <n v="10.99"/>
    <n v="1769.39"/>
  </r>
  <r>
    <n v="81502"/>
    <x v="0"/>
    <x v="7"/>
    <s v="Tilia Chardonnay"/>
    <x v="0"/>
    <x v="67"/>
    <n v="10.79"/>
    <n v="10.79"/>
    <n v="1046.6299999999999"/>
  </r>
  <r>
    <n v="80124"/>
    <x v="0"/>
    <x v="6"/>
    <s v="Entwine Pinot Grigio"/>
    <x v="0"/>
    <x v="120"/>
    <n v="13.49"/>
    <n v="13.49"/>
    <n v="2954.31"/>
  </r>
  <r>
    <n v="337237"/>
    <x v="0"/>
    <x v="4"/>
    <s v="Bulgariana Merlot"/>
    <x v="0"/>
    <x v="12"/>
    <n v="10.49"/>
    <n v="10.49"/>
    <n v="220.29"/>
  </r>
  <r>
    <n v="69221"/>
    <x v="2"/>
    <x v="30"/>
    <s v="Pendleton Blended Canadian Whiskey"/>
    <x v="0"/>
    <x v="45"/>
    <n v="28.99"/>
    <n v="28.99"/>
    <n v="1246.57"/>
  </r>
  <r>
    <n v="45175"/>
    <x v="2"/>
    <x v="2"/>
    <s v="Ardbeg Corryvreckan Islay Scotch Malt Whiskey"/>
    <x v="0"/>
    <x v="254"/>
    <n v="83.99"/>
    <n v="83.99"/>
    <n v="11002.689999999999"/>
  </r>
  <r>
    <n v="76549"/>
    <x v="1"/>
    <x v="32"/>
    <s v="Bone Snapper X Ray 4 Year Reserve Straight Rye Whiskey"/>
    <x v="0"/>
    <x v="163"/>
    <n v="53.99"/>
    <n v="53.99"/>
    <n v="7018.7"/>
  </r>
  <r>
    <n v="307505"/>
    <x v="0"/>
    <x v="16"/>
    <s v="Primal Roots Rare Red Blend"/>
    <x v="0"/>
    <x v="96"/>
    <n v="9.99"/>
    <n v="9.49"/>
    <n v="1461.46"/>
  </r>
  <r>
    <n v="30221"/>
    <x v="1"/>
    <x v="1"/>
    <s v="MAGIC HAT IPA PLAYLIST VARIETY 15PK 12.OZ CAN"/>
    <x v="5"/>
    <x v="31"/>
    <n v="16.809999999999999"/>
    <n v="16.809999999999999"/>
    <n v="33.619999999999997"/>
  </r>
  <r>
    <n v="334316"/>
    <x v="0"/>
    <x v="16"/>
    <s v="McManis Family Vineyards Zinfandel"/>
    <x v="0"/>
    <x v="28"/>
    <n v="11.99"/>
    <n v="11.99"/>
    <n v="143.88"/>
  </r>
  <r>
    <n v="42600"/>
    <x v="0"/>
    <x v="16"/>
    <s v="Chateau Ste. Michelle Indian Wells Cabernet Sauvignon"/>
    <x v="0"/>
    <x v="64"/>
    <n v="16.489999999999998"/>
    <n v="16.489999999999998"/>
    <n v="692.57999999999993"/>
  </r>
  <r>
    <n v="26392"/>
    <x v="1"/>
    <x v="1"/>
    <s v="Vieille Provision Saison Dupont"/>
    <x v="10"/>
    <x v="106"/>
    <n v="4.8499999999999996"/>
    <n v="4.8499999999999996"/>
    <n v="310.39999999999998"/>
  </r>
  <r>
    <n v="80284"/>
    <x v="0"/>
    <x v="17"/>
    <s v="Taylor Wine Company Cream Sherry"/>
    <x v="4"/>
    <x v="491"/>
    <n v="11.99"/>
    <n v="11.99"/>
    <n v="1474.77"/>
  </r>
  <r>
    <n v="89516"/>
    <x v="0"/>
    <x v="17"/>
    <s v="Lejon Extra Dry Vermouth White Blend"/>
    <x v="0"/>
    <x v="319"/>
    <n v="4.99"/>
    <n v="4.99"/>
    <n v="938.12"/>
  </r>
  <r>
    <n v="48715"/>
    <x v="2"/>
    <x v="15"/>
    <s v="Chinaco Handblown Blanco Tequila"/>
    <x v="0"/>
    <x v="27"/>
    <n v="44.99"/>
    <n v="44.99"/>
    <n v="359.92"/>
  </r>
  <r>
    <n v="86118"/>
    <x v="0"/>
    <x v="16"/>
    <s v="Woodbridge Cabernet Sauvignon"/>
    <x v="0"/>
    <x v="380"/>
    <n v="7.69"/>
    <n v="7.69"/>
    <n v="4752.42"/>
  </r>
  <r>
    <n v="82507"/>
    <x v="0"/>
    <x v="6"/>
    <s v="Barefoot Cellars Refreshingly Sweet Riesling"/>
    <x v="20"/>
    <x v="701"/>
    <n v="1.79"/>
    <n v="1.79"/>
    <n v="574.59"/>
  </r>
  <r>
    <n v="33464"/>
    <x v="2"/>
    <x v="15"/>
    <s v="Patron Silver Tequila"/>
    <x v="0"/>
    <x v="702"/>
    <n v="53.99"/>
    <n v="53.99"/>
    <n v="51884.39"/>
  </r>
  <r>
    <n v="35769"/>
    <x v="0"/>
    <x v="6"/>
    <s v="Sonoma Cutrer Russian River Ranches Chardonnay"/>
    <x v="0"/>
    <x v="703"/>
    <n v="19.989999999999998"/>
    <n v="19.989999999999998"/>
    <n v="10654.67"/>
  </r>
  <r>
    <n v="42560"/>
    <x v="2"/>
    <x v="5"/>
    <s v="Caffe Lolita Coffee Liqueur"/>
    <x v="2"/>
    <x v="126"/>
    <n v="16.989999999999998"/>
    <n v="16.989999999999998"/>
    <n v="2038.7999999999997"/>
  </r>
  <r>
    <n v="76058"/>
    <x v="0"/>
    <x v="4"/>
    <s v="Avia Estate Bottled Cabernet Sauvignon, Merlot"/>
    <x v="4"/>
    <x v="31"/>
    <n v="9.7899999999999991"/>
    <n v="9.7899999999999991"/>
    <n v="19.579999999999998"/>
  </r>
  <r>
    <n v="24487"/>
    <x v="1"/>
    <x v="1"/>
    <s v="Southern Tier 2XIPA"/>
    <x v="5"/>
    <x v="9"/>
    <n v="1.78"/>
    <n v="1.78"/>
    <n v="217.16"/>
  </r>
  <r>
    <n v="72830"/>
    <x v="2"/>
    <x v="8"/>
    <s v="Havana Club Anejo Clasico Puerto Rican Rum"/>
    <x v="24"/>
    <x v="552"/>
    <n v="3.39"/>
    <n v="3.39"/>
    <n v="1789.92"/>
  </r>
  <r>
    <n v="79813"/>
    <x v="2"/>
    <x v="9"/>
    <s v="Smirnoff Kissed Caramel Vodka"/>
    <x v="0"/>
    <x v="276"/>
    <n v="12.79"/>
    <n v="12.79"/>
    <n v="3044.02"/>
  </r>
  <r>
    <n v="328749"/>
    <x v="0"/>
    <x v="27"/>
    <s v="Manu Sauvignon Blanc"/>
    <x v="0"/>
    <x v="1"/>
    <n v="12.99"/>
    <n v="12.99"/>
    <n v="0"/>
  </r>
  <r>
    <n v="48263"/>
    <x v="0"/>
    <x v="6"/>
    <s v="MILBRANDT EST EVERGREEN CHARD"/>
    <x v="0"/>
    <x v="1"/>
    <n v="19.989999999999998"/>
    <n v="19.989999999999998"/>
    <n v="0"/>
  </r>
  <r>
    <n v="349206"/>
    <x v="2"/>
    <x v="23"/>
    <s v="Jameson Caskmates IPA Edition Irish Whiskey"/>
    <x v="0"/>
    <x v="309"/>
    <n v="25.99"/>
    <n v="25.99"/>
    <n v="15438.06"/>
  </r>
  <r>
    <n v="14184"/>
    <x v="2"/>
    <x v="8"/>
    <s v="Sailor Jerry Navy Spiced Rum"/>
    <x v="0"/>
    <x v="704"/>
    <n v="17.489999999999998"/>
    <n v="17.489999999999998"/>
    <n v="6908.5499999999993"/>
  </r>
  <r>
    <n v="71521"/>
    <x v="2"/>
    <x v="8"/>
    <s v="Captain Morgan Loco Nut Coconut Flavored Rum"/>
    <x v="0"/>
    <x v="167"/>
    <n v="15.99"/>
    <n v="15.99"/>
    <n v="2014.74"/>
  </r>
  <r>
    <n v="328963"/>
    <x v="0"/>
    <x v="11"/>
    <s v="Cantina Montelliana Extra Dry Prosecco di Treviso Glera"/>
    <x v="0"/>
    <x v="49"/>
    <n v="9.7899999999999991"/>
    <n v="9.7899999999999991"/>
    <n v="137.06"/>
  </r>
  <r>
    <n v="412074"/>
    <x v="0"/>
    <x v="21"/>
    <s v="Raoul Clerget Chateauneuf du pape Red Southern Rhone Blend"/>
    <x v="0"/>
    <x v="20"/>
    <n v="23.99"/>
    <n v="23.99"/>
    <n v="407.83"/>
  </r>
  <r>
    <n v="311653"/>
    <x v="0"/>
    <x v="3"/>
    <s v="Root:1 [The Original Ungrafted] Pinot Noir"/>
    <x v="0"/>
    <x v="27"/>
    <n v="10.79"/>
    <n v="10.79"/>
    <n v="86.32"/>
  </r>
  <r>
    <n v="56103"/>
    <x v="0"/>
    <x v="7"/>
    <s v="Bodega Catena Zapata High Mountain Vines Malbec"/>
    <x v="0"/>
    <x v="295"/>
    <n v="22.99"/>
    <n v="22.99"/>
    <n v="8529.2899999999991"/>
  </r>
  <r>
    <n v="84513"/>
    <x v="0"/>
    <x v="11"/>
    <s v="Castelli del Grevepesa Riserva Clemente VII Vin Santo del Chianti Classico Trebbiano Toscano"/>
    <x v="6"/>
    <x v="101"/>
    <n v="38.99"/>
    <n v="38.99"/>
    <n v="3002.23"/>
  </r>
  <r>
    <n v="81892"/>
    <x v="0"/>
    <x v="16"/>
    <s v="Corbett Canyon Cabernet Sauvignon"/>
    <x v="4"/>
    <x v="428"/>
    <n v="8.19"/>
    <n v="8.19"/>
    <n v="2645.37"/>
  </r>
  <r>
    <n v="311348"/>
    <x v="0"/>
    <x v="14"/>
    <s v="Maxime VSOP Trijol Cognac"/>
    <x v="0"/>
    <x v="12"/>
    <n v="36.99"/>
    <n v="36.99"/>
    <n v="776.79000000000008"/>
  </r>
  <r>
    <n v="384682"/>
    <x v="0"/>
    <x v="6"/>
    <s v="Baileyana Firepeak Chardonnay"/>
    <x v="0"/>
    <x v="42"/>
    <n v="19.690000000000001"/>
    <n v="19.690000000000001"/>
    <n v="98.45"/>
  </r>
  <r>
    <n v="70751"/>
    <x v="2"/>
    <x v="15"/>
    <s v="Milagro Tequila Select Barrel Reserve Anejo"/>
    <x v="0"/>
    <x v="161"/>
    <n v="95.99"/>
    <n v="95.99"/>
    <n v="9119.0499999999993"/>
  </r>
  <r>
    <n v="351873"/>
    <x v="0"/>
    <x v="27"/>
    <s v="Spy Valley Pinot Noir"/>
    <x v="0"/>
    <x v="1"/>
    <n v="24.99"/>
    <n v="24.99"/>
    <n v="0"/>
  </r>
  <r>
    <n v="57312"/>
    <x v="0"/>
    <x v="16"/>
    <s v="Frey Natural Red Table Wine Rare Red Blend"/>
    <x v="0"/>
    <x v="296"/>
    <n v="12.99"/>
    <n v="12.99"/>
    <n v="1740.66"/>
  </r>
  <r>
    <n v="311262"/>
    <x v="0"/>
    <x v="11"/>
    <s v="Cantine Colosi Terre Siciliane IGP Nero d'Avola"/>
    <x v="0"/>
    <x v="5"/>
    <n v="16.39"/>
    <n v="16.39"/>
    <n v="147.51"/>
  </r>
  <r>
    <n v="82426"/>
    <x v="0"/>
    <x v="6"/>
    <s v="Bridlewood Estate Winery Chardonnay"/>
    <x v="0"/>
    <x v="145"/>
    <n v="12.49"/>
    <n v="12.09"/>
    <n v="2200.38"/>
  </r>
  <r>
    <n v="332652"/>
    <x v="0"/>
    <x v="10"/>
    <s v="FAUSTINO VII RIOJA"/>
    <x v="0"/>
    <x v="1"/>
    <n v="10.79"/>
    <n v="10.79"/>
    <n v="0"/>
  </r>
  <r>
    <n v="40838"/>
    <x v="0"/>
    <x v="16"/>
    <s v="Firestone Vineyard Jarhead Red Rare Red Blend"/>
    <x v="0"/>
    <x v="15"/>
    <n v="19.989999999999998"/>
    <n v="19.989999999999998"/>
    <n v="219.89"/>
  </r>
  <r>
    <n v="329590"/>
    <x v="0"/>
    <x v="12"/>
    <s v="Candoni Elviana Veneto IGT Rare Rose Blend"/>
    <x v="0"/>
    <x v="1"/>
    <n v="13.49"/>
    <n v="13.49"/>
    <n v="0"/>
  </r>
  <r>
    <n v="40789"/>
    <x v="0"/>
    <x v="7"/>
    <s v="Luigi Bosca Malbec"/>
    <x v="0"/>
    <x v="167"/>
    <n v="20.99"/>
    <n v="20.99"/>
    <n v="2644.74"/>
  </r>
  <r>
    <n v="402800"/>
    <x v="0"/>
    <x v="10"/>
    <s v="Jose Maria da Fonseca Twin Vines Portuguese White Blend"/>
    <x v="0"/>
    <x v="7"/>
    <n v="8.99"/>
    <n v="8.99"/>
    <n v="53.94"/>
  </r>
  <r>
    <n v="49025"/>
    <x v="2"/>
    <x v="8"/>
    <s v="Captain Morgan Black Spiced Rum"/>
    <x v="15"/>
    <x v="1"/>
    <n v="20.99"/>
    <n v="20.99"/>
    <n v="0"/>
  </r>
  <r>
    <n v="37818"/>
    <x v="0"/>
    <x v="16"/>
    <s v="J. Lohr Hilltop Cabernet Sauvignon"/>
    <x v="0"/>
    <x v="178"/>
    <n v="27.99"/>
    <n v="27.99"/>
    <n v="3946.5899999999997"/>
  </r>
  <r>
    <n v="78701"/>
    <x v="2"/>
    <x v="26"/>
    <s v="WILLETT SMALL BATCH RYE 2 YR"/>
    <x v="0"/>
    <x v="1"/>
    <n v="51.99"/>
    <n v="51.99"/>
    <n v="0"/>
  </r>
  <r>
    <n v="27521"/>
    <x v="1"/>
    <x v="1"/>
    <s v="Long Trail Summer Ale"/>
    <x v="5"/>
    <x v="1"/>
    <n v="1.63"/>
    <n v="1.63"/>
    <n v="0"/>
  </r>
  <r>
    <n v="41254"/>
    <x v="0"/>
    <x v="14"/>
    <s v="Hennessy Very Special Cognac"/>
    <x v="0"/>
    <x v="389"/>
    <n v="33.99"/>
    <n v="33.99"/>
    <n v="12542.310000000001"/>
  </r>
  <r>
    <n v="51721"/>
    <x v="0"/>
    <x v="27"/>
    <s v="Klein Steenberg Sauvignon Blanc"/>
    <x v="0"/>
    <x v="12"/>
    <n v="11.49"/>
    <n v="11.49"/>
    <n v="241.29"/>
  </r>
  <r>
    <n v="10246"/>
    <x v="2"/>
    <x v="26"/>
    <s v="Hillrock Double Cask Rye Whiskey"/>
    <x v="0"/>
    <x v="161"/>
    <n v="104.99"/>
    <n v="104.99"/>
    <n v="9974.0499999999993"/>
  </r>
  <r>
    <n v="72010"/>
    <x v="0"/>
    <x v="25"/>
    <s v="Lindemans Bin 45 Cabernet Sauvignon"/>
    <x v="4"/>
    <x v="705"/>
    <n v="11.99"/>
    <n v="11.99"/>
    <n v="5359.53"/>
  </r>
  <r>
    <n v="605026"/>
    <x v="0"/>
    <x v="11"/>
    <s v="Osel Ruche di Castagnole Monferrato"/>
    <x v="0"/>
    <x v="1"/>
    <n v="10.79"/>
    <n v="10.79"/>
    <n v="0"/>
  </r>
  <r>
    <n v="75527"/>
    <x v="1"/>
    <x v="32"/>
    <s v="Firefly Apple Pie Moonshine"/>
    <x v="0"/>
    <x v="88"/>
    <n v="19.989999999999998"/>
    <n v="19.989999999999998"/>
    <n v="1219.3899999999999"/>
  </r>
  <r>
    <n v="44905"/>
    <x v="0"/>
    <x v="27"/>
    <s v="Fire Road Sauvignon Blanc"/>
    <x v="0"/>
    <x v="423"/>
    <n v="12.99"/>
    <n v="12.99"/>
    <n v="4117.83"/>
  </r>
  <r>
    <n v="18112"/>
    <x v="0"/>
    <x v="4"/>
    <s v="Royal Tokaji Wine Co. Aszu 5 Puttonyos Tokaji Blend, Furmint"/>
    <x v="7"/>
    <x v="46"/>
    <n v="54.99"/>
    <n v="54.99"/>
    <n v="3079.44"/>
  </r>
  <r>
    <n v="319725"/>
    <x v="0"/>
    <x v="11"/>
    <s v="TENUTA GHIACCIO FORTE MORELLINO"/>
    <x v="0"/>
    <x v="1"/>
    <n v="19.989999999999998"/>
    <n v="19.989999999999998"/>
    <n v="0"/>
  </r>
  <r>
    <n v="62561"/>
    <x v="0"/>
    <x v="10"/>
    <s v="Bodegas Xalo Mistela Vall de Xalo Moscatell"/>
    <x v="7"/>
    <x v="112"/>
    <n v="12.49"/>
    <n v="12.49"/>
    <n v="187.35"/>
  </r>
  <r>
    <n v="118281"/>
    <x v="0"/>
    <x v="10"/>
    <s v="La Casita Sangria Red Blend"/>
    <x v="15"/>
    <x v="62"/>
    <n v="7.19"/>
    <n v="7.19"/>
    <n v="230.08"/>
  </r>
  <r>
    <n v="417375"/>
    <x v="0"/>
    <x v="0"/>
    <s v="Two Oceans Shiraz"/>
    <x v="4"/>
    <x v="7"/>
    <n v="12.49"/>
    <n v="12.49"/>
    <n v="74.94"/>
  </r>
  <r>
    <n v="63240"/>
    <x v="0"/>
    <x v="21"/>
    <s v="Chateau Suau Cotes de Bordeaux Bordeaux Blend"/>
    <x v="0"/>
    <x v="285"/>
    <n v="14.49"/>
    <n v="14.49"/>
    <n v="3767.4"/>
  </r>
  <r>
    <n v="96750"/>
    <x v="1"/>
    <x v="1"/>
    <s v="Corona Extra"/>
    <x v="5"/>
    <x v="687"/>
    <n v="1.5"/>
    <n v="1.5"/>
    <n v="1206"/>
  </r>
  <r>
    <n v="72397"/>
    <x v="0"/>
    <x v="25"/>
    <s v="Jacob's Creek Classic Shiraz"/>
    <x v="0"/>
    <x v="165"/>
    <n v="8.99"/>
    <n v="8.99"/>
    <n v="2121.64"/>
  </r>
  <r>
    <n v="347060"/>
    <x v="0"/>
    <x v="14"/>
    <s v="Camus VS Elegance Cognac"/>
    <x v="0"/>
    <x v="139"/>
    <n v="28.99"/>
    <n v="28.99"/>
    <n v="2464.15"/>
  </r>
  <r>
    <n v="67709"/>
    <x v="0"/>
    <x v="11"/>
    <s v="Mezzacorona Estate Grown Vigneti Delle Dolomiti IGT Pinot Grigio"/>
    <x v="0"/>
    <x v="352"/>
    <n v="10.49"/>
    <n v="10.49"/>
    <n v="3587.58"/>
  </r>
  <r>
    <n v="309264"/>
    <x v="0"/>
    <x v="16"/>
    <s v="MERRY EDWARDS P/NOIR MEREDITH ESTATE"/>
    <x v="0"/>
    <x v="1"/>
    <n v="86.99"/>
    <n v="86.99"/>
    <n v="0"/>
  </r>
  <r>
    <n v="32220"/>
    <x v="0"/>
    <x v="16"/>
    <s v="Robert Mondavi Winery Reserve Pinot Noir"/>
    <x v="0"/>
    <x v="112"/>
    <n v="61.99"/>
    <n v="61.99"/>
    <n v="929.85"/>
  </r>
  <r>
    <n v="81708"/>
    <x v="0"/>
    <x v="6"/>
    <s v="Duckhorn Vineyards Decoy Sauvignon Blanc"/>
    <x v="0"/>
    <x v="317"/>
    <n v="18.489999999999998"/>
    <n v="18.489999999999998"/>
    <n v="4086.2899999999995"/>
  </r>
  <r>
    <n v="314111"/>
    <x v="0"/>
    <x v="6"/>
    <s v="Proud Pour The Oyster Sauvignon Blanc"/>
    <x v="0"/>
    <x v="148"/>
    <n v="17.989999999999998"/>
    <n v="17.989999999999998"/>
    <n v="4965.24"/>
  </r>
  <r>
    <n v="304422"/>
    <x v="0"/>
    <x v="10"/>
    <s v="Vina Palaciega Reserva Rioja Red Blend"/>
    <x v="0"/>
    <x v="1"/>
    <n v="12.99"/>
    <n v="12.99"/>
    <n v="0"/>
  </r>
  <r>
    <n v="306681"/>
    <x v="0"/>
    <x v="11"/>
    <s v="Lombardo Fine I.P.   Ambra Sweet Marsala Grillo"/>
    <x v="0"/>
    <x v="1"/>
    <n v="7.79"/>
    <n v="7.79"/>
    <n v="0"/>
  </r>
  <r>
    <n v="41382"/>
    <x v="0"/>
    <x v="10"/>
    <s v="Anecoop Flare Sparkling Moscato Muscat"/>
    <x v="0"/>
    <x v="1"/>
    <n v="10.79"/>
    <n v="10.79"/>
    <n v="0"/>
  </r>
  <r>
    <n v="91049"/>
    <x v="1"/>
    <x v="1"/>
    <s v="Bud Light"/>
    <x v="5"/>
    <x v="142"/>
    <n v="17.21"/>
    <n v="17.21"/>
    <n v="980.97"/>
  </r>
  <r>
    <n v="317698"/>
    <x v="0"/>
    <x v="21"/>
    <s v="Sauvion Rose d'Anjou Groslot Gris"/>
    <x v="0"/>
    <x v="24"/>
    <n v="11.49"/>
    <n v="11.49"/>
    <n v="390.66"/>
  </r>
  <r>
    <n v="80714"/>
    <x v="0"/>
    <x v="17"/>
    <s v="Celler Sort del Castell Yzaguirre Dry Reserva Vermouth White Blend"/>
    <x v="15"/>
    <x v="52"/>
    <n v="28.99"/>
    <n v="28.99"/>
    <n v="202.92999999999998"/>
  </r>
  <r>
    <n v="79190"/>
    <x v="2"/>
    <x v="9"/>
    <s v="Svensk Vodka 80 Proof"/>
    <x v="2"/>
    <x v="1"/>
    <n v="19.989999999999998"/>
    <n v="19.989999999999998"/>
    <n v="0"/>
  </r>
  <r>
    <n v="72729"/>
    <x v="0"/>
    <x v="25"/>
    <s v="Lindemans Bin 40 Merlot"/>
    <x v="4"/>
    <x v="670"/>
    <n v="11.99"/>
    <n v="11.99"/>
    <n v="4975.8500000000004"/>
  </r>
  <r>
    <n v="320958"/>
    <x v="0"/>
    <x v="10"/>
    <s v="ALIANCA DAO RES"/>
    <x v="0"/>
    <x v="1"/>
    <n v="8.49"/>
    <n v="8.49"/>
    <n v="0"/>
  </r>
  <r>
    <n v="47147"/>
    <x v="0"/>
    <x v="16"/>
    <s v="Rutherford Wine Company Clyde's Merlot"/>
    <x v="0"/>
    <x v="1"/>
    <n v="7.79"/>
    <n v="7.79"/>
    <n v="0"/>
  </r>
  <r>
    <n v="29025"/>
    <x v="1"/>
    <x v="1"/>
    <s v="New Belgium Citradelic"/>
    <x v="5"/>
    <x v="208"/>
    <n v="1.59"/>
    <n v="1.59"/>
    <n v="410.22"/>
  </r>
  <r>
    <n v="300644"/>
    <x v="2"/>
    <x v="30"/>
    <s v="Suntory Whiskey Toki Japanese Whiskey"/>
    <x v="0"/>
    <x v="352"/>
    <n v="32.99"/>
    <n v="29.99"/>
    <n v="10256.58"/>
  </r>
  <r>
    <n v="341160"/>
    <x v="0"/>
    <x v="29"/>
    <s v="Anew Winery Rose Syrah"/>
    <x v="0"/>
    <x v="28"/>
    <n v="10.99"/>
    <n v="10.99"/>
    <n v="131.88"/>
  </r>
  <r>
    <n v="43408"/>
    <x v="0"/>
    <x v="21"/>
    <s v="Chateau Le Puy Cuvee Emilien Cotes de Bordeaux Francs Bordeaux Blend"/>
    <x v="0"/>
    <x v="1"/>
    <n v="11.99"/>
    <n v="11.99"/>
    <n v="0"/>
  </r>
  <r>
    <n v="411345"/>
    <x v="0"/>
    <x v="11"/>
    <s v="Conti Beretta Friuli Grave Pinot Grigio"/>
    <x v="4"/>
    <x v="1"/>
    <n v="12.99"/>
    <n v="12.99"/>
    <n v="0"/>
  </r>
  <r>
    <n v="47197"/>
    <x v="0"/>
    <x v="7"/>
    <s v="Terrazas de Los Andes Reserva Cabernet Sauvignon"/>
    <x v="0"/>
    <x v="11"/>
    <n v="17.989999999999998"/>
    <n v="17.989999999999998"/>
    <n v="431.76"/>
  </r>
  <r>
    <n v="312650"/>
    <x v="0"/>
    <x v="10"/>
    <s v="Soto del Vicario Men de Mencia"/>
    <x v="0"/>
    <x v="48"/>
    <n v="16.989999999999998"/>
    <n v="16.989999999999998"/>
    <n v="67.959999999999994"/>
  </r>
  <r>
    <n v="85476"/>
    <x v="0"/>
    <x v="6"/>
    <s v="Francis Ford Coppola Director's Cut Chardonnay"/>
    <x v="0"/>
    <x v="11"/>
    <n v="19.489999999999998"/>
    <n v="19.489999999999998"/>
    <n v="467.76"/>
  </r>
  <r>
    <n v="79947"/>
    <x v="2"/>
    <x v="2"/>
    <s v="The Balvenie 12 Year Old, Single Barrel Scotch Whiskey"/>
    <x v="0"/>
    <x v="100"/>
    <n v="73.989999999999995"/>
    <n v="73.989999999999995"/>
    <n v="10284.609999999999"/>
  </r>
  <r>
    <n v="72141"/>
    <x v="0"/>
    <x v="25"/>
    <s v="Lindemans Bin 50 Shiraz"/>
    <x v="4"/>
    <x v="328"/>
    <n v="11.99"/>
    <n v="11.99"/>
    <n v="3980.6800000000003"/>
  </r>
  <r>
    <n v="93238"/>
    <x v="1"/>
    <x v="1"/>
    <s v="Samuel Adams Summer Ale"/>
    <x v="5"/>
    <x v="7"/>
    <n v="1.67"/>
    <n v="1.67"/>
    <n v="10.02"/>
  </r>
  <r>
    <n v="81125"/>
    <x v="0"/>
    <x v="21"/>
    <s v="Chateau La Tour de Mons Margaux Bordeaux Blend"/>
    <x v="0"/>
    <x v="82"/>
    <n v="29.99"/>
    <n v="29.99"/>
    <n v="689.77"/>
  </r>
  <r>
    <n v="87994"/>
    <x v="2"/>
    <x v="13"/>
    <s v="Finest Call Premium Mango Puree Drink Mix"/>
    <x v="15"/>
    <x v="200"/>
    <n v="3.99"/>
    <n v="3.99"/>
    <n v="841.8900000000001"/>
  </r>
  <r>
    <n v="12830"/>
    <x v="1"/>
    <x v="1"/>
    <s v="Evil Twin / Omnipollo Pink Lemonade IPA"/>
    <x v="5"/>
    <x v="1"/>
    <n v="4.3600000000000003"/>
    <n v="4.3600000000000003"/>
    <n v="0"/>
  </r>
  <r>
    <n v="28479"/>
    <x v="2"/>
    <x v="2"/>
    <s v="J.W. Dant's Blended Scotch Whiskey"/>
    <x v="15"/>
    <x v="286"/>
    <n v="10.99"/>
    <n v="10.99"/>
    <n v="2472.75"/>
  </r>
  <r>
    <n v="82045"/>
    <x v="0"/>
    <x v="11"/>
    <s v="Bella Sera Beautiful Evening Moscato Puglia IGT Muscat"/>
    <x v="4"/>
    <x v="178"/>
    <n v="13.69"/>
    <n v="13.69"/>
    <n v="1930.29"/>
  </r>
  <r>
    <n v="1001"/>
    <x v="1"/>
    <x v="1"/>
    <s v="SAM SMITH ORGANIC PEAR CIDER"/>
    <x v="13"/>
    <x v="1"/>
    <n v="3.47"/>
    <n v="3.47"/>
    <n v="0"/>
  </r>
  <r>
    <n v="84662"/>
    <x v="0"/>
    <x v="6"/>
    <s v="Columbia Crest Two Vines Chardonnay"/>
    <x v="0"/>
    <x v="240"/>
    <n v="8.59"/>
    <n v="7.99"/>
    <n v="1350.31"/>
  </r>
  <r>
    <n v="28414"/>
    <x v="1"/>
    <x v="1"/>
    <s v="Blue Point Hoptical Illusion IPA"/>
    <x v="5"/>
    <x v="347"/>
    <n v="1.63"/>
    <n v="1.63"/>
    <n v="400.97999999999996"/>
  </r>
  <r>
    <n v="89737"/>
    <x v="0"/>
    <x v="16"/>
    <s v="Turning Leaf Cabernet Sauvignon"/>
    <x v="0"/>
    <x v="320"/>
    <n v="7.69"/>
    <n v="7.69"/>
    <n v="1522.6200000000001"/>
  </r>
  <r>
    <n v="317326"/>
    <x v="0"/>
    <x v="12"/>
    <s v="J. Dumangin Fils La Cuvee 17 Brut Champagne Brut Champagne Blend"/>
    <x v="0"/>
    <x v="15"/>
    <n v="66.989999999999995"/>
    <n v="66.989999999999995"/>
    <n v="736.89"/>
  </r>
  <r>
    <n v="10421"/>
    <x v="0"/>
    <x v="6"/>
    <s v="DRY CREEK CHARD"/>
    <x v="0"/>
    <x v="1"/>
    <n v="18.489999999999998"/>
    <n v="18.489999999999998"/>
    <n v="0"/>
  </r>
  <r>
    <n v="70454"/>
    <x v="2"/>
    <x v="30"/>
    <s v="Jim Beam Vanilla Liqueur Infused With Kentucky Straight Bourbon Whiskey"/>
    <x v="0"/>
    <x v="116"/>
    <n v="15.99"/>
    <n v="15.99"/>
    <n v="4221.3599999999997"/>
  </r>
  <r>
    <n v="86240"/>
    <x v="3"/>
    <x v="19"/>
    <s v="Baron Herzog White Zinfandel"/>
    <x v="0"/>
    <x v="369"/>
    <n v="8.99"/>
    <n v="8.99"/>
    <n v="2876.8"/>
  </r>
  <r>
    <n v="43057"/>
    <x v="0"/>
    <x v="17"/>
    <s v="Taylor (Fladgate) Vintage Red Port"/>
    <x v="0"/>
    <x v="31"/>
    <n v="214.99"/>
    <n v="214.99"/>
    <n v="429.98"/>
  </r>
  <r>
    <n v="86207"/>
    <x v="0"/>
    <x v="20"/>
    <s v="Carlo Rossi Rhine White Blend"/>
    <x v="40"/>
    <x v="40"/>
    <n v="16.989999999999998"/>
    <n v="16.989999999999998"/>
    <n v="2667.43"/>
  </r>
  <r>
    <n v="40633"/>
    <x v="3"/>
    <x v="19"/>
    <s v="Ben Ami Merlot"/>
    <x v="0"/>
    <x v="10"/>
    <n v="11.49"/>
    <n v="11.49"/>
    <n v="149.37"/>
  </r>
  <r>
    <n v="82367"/>
    <x v="0"/>
    <x v="6"/>
    <s v="Skyfall Vineyards Chardonnay"/>
    <x v="0"/>
    <x v="172"/>
    <n v="12.49"/>
    <n v="12.19"/>
    <n v="1219"/>
  </r>
  <r>
    <n v="71905"/>
    <x v="2"/>
    <x v="9"/>
    <s v="New Amsterdam Peach Vodka"/>
    <x v="6"/>
    <x v="383"/>
    <n v="6.99"/>
    <n v="6.99"/>
    <n v="2250.7800000000002"/>
  </r>
  <r>
    <n v="318246"/>
    <x v="0"/>
    <x v="11"/>
    <s v="Villa Jolanda Saint Valentine 'I Love You' Prosecco Glera"/>
    <x v="0"/>
    <x v="127"/>
    <n v="12.69"/>
    <n v="12.69"/>
    <n v="2043.09"/>
  </r>
  <r>
    <n v="25498"/>
    <x v="1"/>
    <x v="1"/>
    <s v="Samuel Adams Porch Rocker"/>
    <x v="5"/>
    <x v="7"/>
    <n v="1.48"/>
    <n v="1.48"/>
    <n v="8.879999999999999"/>
  </r>
  <r>
    <n v="43597"/>
    <x v="0"/>
    <x v="7"/>
    <s v="Agua de Piedra Gran Seleccion Malbec"/>
    <x v="0"/>
    <x v="496"/>
    <n v="14.69"/>
    <n v="14.69"/>
    <n v="3716.5699999999997"/>
  </r>
  <r>
    <n v="90000"/>
    <x v="1"/>
    <x v="1"/>
    <s v="Smirnoff Ice Raspberry"/>
    <x v="5"/>
    <x v="105"/>
    <n v="1.25"/>
    <n v="1.25"/>
    <n v="195"/>
  </r>
  <r>
    <n v="325369"/>
    <x v="2"/>
    <x v="26"/>
    <s v="Wathen's Kentucky Single Barrel Straight Bourbon Whiskey"/>
    <x v="0"/>
    <x v="143"/>
    <n v="42.99"/>
    <n v="42.99"/>
    <n v="3740.13"/>
  </r>
  <r>
    <n v="335788"/>
    <x v="0"/>
    <x v="3"/>
    <s v="VALDIVIESO CLASS CAB"/>
    <x v="0"/>
    <x v="1"/>
    <n v="8.49"/>
    <n v="8.49"/>
    <n v="0"/>
  </r>
  <r>
    <n v="332699"/>
    <x v="0"/>
    <x v="16"/>
    <s v="Marc Mondavi The Divining Rod Divine Red Rare Red Blend"/>
    <x v="0"/>
    <x v="1"/>
    <n v="12.49"/>
    <n v="12.49"/>
    <n v="0"/>
  </r>
  <r>
    <n v="59340"/>
    <x v="0"/>
    <x v="17"/>
    <s v="Hartley and Gibson's Choice old Solera P. X. Sherry Pedro Ximenez"/>
    <x v="0"/>
    <x v="103"/>
    <n v="16.489999999999998"/>
    <n v="16.489999999999998"/>
    <n v="956.42"/>
  </r>
  <r>
    <n v="38091"/>
    <x v="2"/>
    <x v="15"/>
    <s v="Montezuma Aztec Gold Tequila"/>
    <x v="2"/>
    <x v="153"/>
    <n v="22.99"/>
    <n v="22.99"/>
    <n v="4414.08"/>
  </r>
  <r>
    <n v="342141"/>
    <x v="0"/>
    <x v="11"/>
    <s v="Santa Sofia Valpolicella Classico DOC Valpolicella Blend"/>
    <x v="0"/>
    <x v="1"/>
    <n v="10.49"/>
    <n v="10.49"/>
    <n v="0"/>
  </r>
  <r>
    <n v="84576"/>
    <x v="0"/>
    <x v="3"/>
    <s v="Veramonte Cabernet Sauvignon"/>
    <x v="0"/>
    <x v="31"/>
    <n v="10.99"/>
    <n v="10.99"/>
    <n v="21.98"/>
  </r>
  <r>
    <n v="43530"/>
    <x v="2"/>
    <x v="2"/>
    <s v="Speyburn Bradan Orach Highland Single Malt Scotch Whiskey"/>
    <x v="0"/>
    <x v="25"/>
    <n v="23.99"/>
    <n v="23.99"/>
    <n v="863.64"/>
  </r>
  <r>
    <n v="318264"/>
    <x v="0"/>
    <x v="6"/>
    <s v="De Loach Heritage Reserve Chardonnay"/>
    <x v="0"/>
    <x v="1"/>
    <n v="13.49"/>
    <n v="13.49"/>
    <n v="0"/>
  </r>
  <r>
    <n v="339467"/>
    <x v="0"/>
    <x v="6"/>
    <s v="Jamieson Ranch Vineyards Light Horse Chardonnay"/>
    <x v="0"/>
    <x v="5"/>
    <n v="12.99"/>
    <n v="12.99"/>
    <n v="116.91"/>
  </r>
  <r>
    <n v="318115"/>
    <x v="0"/>
    <x v="11"/>
    <s v="Piccini Memoro Rare Red Blend"/>
    <x v="0"/>
    <x v="42"/>
    <n v="11.49"/>
    <n v="7.49"/>
    <n v="37.450000000000003"/>
  </r>
  <r>
    <n v="23641"/>
    <x v="1"/>
    <x v="1"/>
    <s v="Lagunitas Maximus IPA"/>
    <x v="5"/>
    <x v="193"/>
    <n v="1.89"/>
    <n v="1.89"/>
    <n v="306.18"/>
  </r>
  <r>
    <n v="94005"/>
    <x v="1"/>
    <x v="1"/>
    <s v="Samuel Adams Octoberfest"/>
    <x v="5"/>
    <x v="706"/>
    <n v="1.67"/>
    <n v="1.67"/>
    <n v="-350.7"/>
  </r>
  <r>
    <n v="42740"/>
    <x v="0"/>
    <x v="0"/>
    <s v="Goats do Roam Wine Company Goats do Roam White Rare White Blend"/>
    <x v="0"/>
    <x v="177"/>
    <n v="10.99"/>
    <n v="10.99"/>
    <n v="1241.8700000000001"/>
  </r>
  <r>
    <n v="428930"/>
    <x v="0"/>
    <x v="21"/>
    <s v="Baron Herzog Pinot Grigio"/>
    <x v="0"/>
    <x v="22"/>
    <n v="11.49"/>
    <n v="11.49"/>
    <n v="356.19"/>
  </r>
  <r>
    <n v="70054"/>
    <x v="0"/>
    <x v="4"/>
    <s v="Ty Ku Sake Nigori Coconut"/>
    <x v="12"/>
    <x v="92"/>
    <n v="11.99"/>
    <n v="11.99"/>
    <n v="311.74"/>
  </r>
  <r>
    <n v="44528"/>
    <x v="2"/>
    <x v="30"/>
    <s v="Forty Creek Premium Barrel Select Canadian Whiskey"/>
    <x v="2"/>
    <x v="146"/>
    <n v="37.99"/>
    <n v="37.99"/>
    <n v="2621.31"/>
  </r>
  <r>
    <n v="47592"/>
    <x v="2"/>
    <x v="15"/>
    <s v="1921 La Crema De Mexico Special Edition Tequila"/>
    <x v="0"/>
    <x v="12"/>
    <n v="34.99"/>
    <n v="34.99"/>
    <n v="734.79000000000008"/>
  </r>
  <r>
    <n v="12144"/>
    <x v="0"/>
    <x v="16"/>
    <s v="Hopes End Rare Red Blend"/>
    <x v="0"/>
    <x v="73"/>
    <n v="8.99"/>
    <n v="8.99"/>
    <n v="467.48"/>
  </r>
  <r>
    <n v="81922"/>
    <x v="0"/>
    <x v="29"/>
    <s v="Corbett Canyon White Zinfandel"/>
    <x v="4"/>
    <x v="210"/>
    <n v="8.19"/>
    <n v="8.19"/>
    <n v="1040.1299999999999"/>
  </r>
  <r>
    <n v="11231"/>
    <x v="2"/>
    <x v="26"/>
    <s v="Wild Turkey 101 Kentucky Straight Bourbon Whiskey"/>
    <x v="2"/>
    <x v="477"/>
    <n v="42.99"/>
    <n v="36.99"/>
    <n v="17533.260000000002"/>
  </r>
  <r>
    <n v="439568"/>
    <x v="0"/>
    <x v="16"/>
    <s v="Rubus Wine Selections Cabernet Sauvignon"/>
    <x v="0"/>
    <x v="1"/>
    <n v="21.99"/>
    <n v="21.99"/>
    <n v="0"/>
  </r>
  <r>
    <n v="84646"/>
    <x v="0"/>
    <x v="6"/>
    <s v="Sterling Vineyards Chardonnay"/>
    <x v="0"/>
    <x v="333"/>
    <n v="19.989999999999998"/>
    <n v="19.989999999999998"/>
    <n v="4357.82"/>
  </r>
  <r>
    <n v="319274"/>
    <x v="0"/>
    <x v="11"/>
    <s v="PORTA PALO MER"/>
    <x v="0"/>
    <x v="1"/>
    <n v="7.49"/>
    <n v="7.49"/>
    <n v="0"/>
  </r>
  <r>
    <n v="80932"/>
    <x v="0"/>
    <x v="16"/>
    <s v="Prophecy Wines Red Blend"/>
    <x v="0"/>
    <x v="222"/>
    <n v="10.99"/>
    <n v="10.99"/>
    <n v="2538.69"/>
  </r>
  <r>
    <n v="334105"/>
    <x v="0"/>
    <x v="0"/>
    <s v="Darling Cellars Chocoholic Pinotage"/>
    <x v="0"/>
    <x v="1"/>
    <n v="11.99"/>
    <n v="11.99"/>
    <n v="0"/>
  </r>
  <r>
    <n v="314511"/>
    <x v="2"/>
    <x v="9"/>
    <s v="Little Black Dress Blueberry Pomegranate Vodka"/>
    <x v="15"/>
    <x v="15"/>
    <n v="11.99"/>
    <n v="11.99"/>
    <n v="131.89000000000001"/>
  </r>
  <r>
    <n v="383767"/>
    <x v="0"/>
    <x v="6"/>
    <s v="TWISTED P/GRIG"/>
    <x v="0"/>
    <x v="1"/>
    <n v="7.49"/>
    <n v="7.49"/>
    <n v="0"/>
  </r>
  <r>
    <n v="87360"/>
    <x v="0"/>
    <x v="12"/>
    <s v="Korbel Brut Methode Champenoise Organic Rare White Blend"/>
    <x v="0"/>
    <x v="707"/>
    <n v="14.99"/>
    <n v="12.99"/>
    <n v="12470.4"/>
  </r>
  <r>
    <n v="26227"/>
    <x v="1"/>
    <x v="1"/>
    <s v="KIRIN 15/25OZ CANS"/>
    <x v="34"/>
    <x v="1"/>
    <n v="2.38"/>
    <n v="2.38"/>
    <n v="0"/>
  </r>
  <r>
    <n v="70212"/>
    <x v="2"/>
    <x v="13"/>
    <s v="VitaFrute Organic Cosmopolitan"/>
    <x v="0"/>
    <x v="0"/>
    <n v="14.49"/>
    <n v="14.49"/>
    <n v="144.9"/>
  </r>
  <r>
    <n v="318440"/>
    <x v="0"/>
    <x v="11"/>
    <s v="Azienda Agricola Elisabetta Brunetti Toscana IGT Sangiovese"/>
    <x v="0"/>
    <x v="1"/>
    <n v="16.489999999999998"/>
    <n v="16.489999999999998"/>
    <n v="0"/>
  </r>
  <r>
    <n v="327752"/>
    <x v="0"/>
    <x v="10"/>
    <s v="CASA DE FIERAS RED"/>
    <x v="0"/>
    <x v="1"/>
    <n v="8.49"/>
    <n v="8.49"/>
    <n v="0"/>
  </r>
  <r>
    <n v="73395"/>
    <x v="2"/>
    <x v="5"/>
    <s v="Arak Touma King of Arak"/>
    <x v="0"/>
    <x v="62"/>
    <n v="29.99"/>
    <n v="29.99"/>
    <n v="959.68"/>
  </r>
  <r>
    <n v="46710"/>
    <x v="0"/>
    <x v="20"/>
    <s v="Linganore Winecellars Spicy Regatta Red Blend"/>
    <x v="0"/>
    <x v="49"/>
    <n v="11.99"/>
    <n v="11.99"/>
    <n v="167.86"/>
  </r>
  <r>
    <n v="314499"/>
    <x v="2"/>
    <x v="5"/>
    <s v="Bittermens Amere Nouvelle Orange Bitter Liqueur"/>
    <x v="6"/>
    <x v="5"/>
    <n v="24.99"/>
    <n v="24.99"/>
    <n v="224.91"/>
  </r>
  <r>
    <n v="307501"/>
    <x v="0"/>
    <x v="21"/>
    <s v="Simonnet Febvre Saint bris Sauvignon Blanc"/>
    <x v="0"/>
    <x v="1"/>
    <n v="10.79"/>
    <n v="7.99"/>
    <n v="0"/>
  </r>
  <r>
    <n v="335718"/>
    <x v="2"/>
    <x v="30"/>
    <s v="Chivas Regal Extra Blended Scotch Whiskey"/>
    <x v="0"/>
    <x v="315"/>
    <n v="32.99"/>
    <n v="32.99"/>
    <n v="8445.44"/>
  </r>
  <r>
    <n v="328345"/>
    <x v="0"/>
    <x v="0"/>
    <s v="Stellar Organics Chardonnay"/>
    <x v="0"/>
    <x v="49"/>
    <n v="8.99"/>
    <n v="8.99"/>
    <n v="125.86"/>
  </r>
  <r>
    <n v="44659"/>
    <x v="0"/>
    <x v="10"/>
    <s v="PONTE DE LIMA VINHO VERDE"/>
    <x v="0"/>
    <x v="1"/>
    <n v="8.99"/>
    <n v="8.99"/>
    <n v="0"/>
  </r>
  <r>
    <n v="320956"/>
    <x v="0"/>
    <x v="10"/>
    <s v="Alianca Casal Mendes Rose Baga"/>
    <x v="0"/>
    <x v="11"/>
    <n v="6.59"/>
    <n v="6.59"/>
    <n v="158.16"/>
  </r>
  <r>
    <n v="346501"/>
    <x v="0"/>
    <x v="10"/>
    <s v="PLAINAS VINHO VERDE BRANCO 750"/>
    <x v="0"/>
    <x v="1"/>
    <n v="9.7899999999999991"/>
    <n v="9.7899999999999991"/>
    <n v="0"/>
  </r>
  <r>
    <n v="74081"/>
    <x v="2"/>
    <x v="8"/>
    <s v="Brugal XV Ron Reserva Rum"/>
    <x v="0"/>
    <x v="291"/>
    <n v="24.99"/>
    <n v="24.99"/>
    <n v="5322.87"/>
  </r>
  <r>
    <n v="63452"/>
    <x v="0"/>
    <x v="21"/>
    <s v="Maison Nicolas Merlot"/>
    <x v="0"/>
    <x v="333"/>
    <n v="8.99"/>
    <n v="8.99"/>
    <n v="1959.82"/>
  </r>
  <r>
    <n v="322953"/>
    <x v="0"/>
    <x v="3"/>
    <s v="TERRA VEGA CAB"/>
    <x v="20"/>
    <x v="1"/>
    <n v="3.39"/>
    <n v="3.39"/>
    <n v="0"/>
  </r>
  <r>
    <n v="12926"/>
    <x v="1"/>
    <x v="1"/>
    <s v="Two Roads Roadsmary's Baby"/>
    <x v="5"/>
    <x v="41"/>
    <n v="2.31"/>
    <n v="2.31"/>
    <n v="2.31"/>
  </r>
  <r>
    <n v="166281"/>
    <x v="0"/>
    <x v="29"/>
    <s v="K JACKSON VINT RES ROSE"/>
    <x v="0"/>
    <x v="1"/>
    <n v="15.99"/>
    <n v="15.99"/>
    <n v="0"/>
  </r>
  <r>
    <n v="314464"/>
    <x v="0"/>
    <x v="12"/>
    <s v="VILLA JOLANDA BRUT SILVER LBL"/>
    <x v="0"/>
    <x v="1"/>
    <n v="11.49"/>
    <n v="11.49"/>
    <n v="0"/>
  </r>
  <r>
    <n v="47244"/>
    <x v="0"/>
    <x v="17"/>
    <s v="Graham 30 year Tawny Red Port"/>
    <x v="0"/>
    <x v="92"/>
    <n v="114.99"/>
    <n v="114.99"/>
    <n v="2989.74"/>
  </r>
  <r>
    <n v="322759"/>
    <x v="0"/>
    <x v="11"/>
    <s v="Riva Leone Barbera"/>
    <x v="0"/>
    <x v="0"/>
    <n v="7.99"/>
    <n v="7.99"/>
    <n v="79.900000000000006"/>
  </r>
  <r>
    <n v="10340"/>
    <x v="1"/>
    <x v="1"/>
    <s v="BOHEMIA REGENT PALE LAGER   NR"/>
    <x v="3"/>
    <x v="1"/>
    <n v="3.13"/>
    <n v="3.13"/>
    <n v="0"/>
  </r>
  <r>
    <n v="308068"/>
    <x v="3"/>
    <x v="19"/>
    <s v="Cantina Gabriele Dry Red Pinot Noir"/>
    <x v="0"/>
    <x v="28"/>
    <n v="15.49"/>
    <n v="15.49"/>
    <n v="185.88"/>
  </r>
  <r>
    <n v="345030"/>
    <x v="0"/>
    <x v="25"/>
    <s v="Jacob's Creek/Orlando Double Barrel Shiraz"/>
    <x v="0"/>
    <x v="7"/>
    <n v="19.489999999999998"/>
    <n v="19.489999999999998"/>
    <n v="116.94"/>
  </r>
  <r>
    <n v="46344"/>
    <x v="0"/>
    <x v="21"/>
    <s v="Domaine Dominique et Janine Crochet Sancerre Sauvignon Blanc"/>
    <x v="0"/>
    <x v="6"/>
    <n v="18.989999999999998"/>
    <n v="18.989999999999998"/>
    <n v="379.79999999999995"/>
  </r>
  <r>
    <n v="399043"/>
    <x v="0"/>
    <x v="16"/>
    <s v="Giani Cabernet Sauvignon"/>
    <x v="0"/>
    <x v="5"/>
    <n v="10.79"/>
    <n v="10.79"/>
    <n v="97.109999999999985"/>
  </r>
  <r>
    <n v="43025"/>
    <x v="0"/>
    <x v="6"/>
    <s v="Snoqualmie Vineyards Sauvignon Blanc"/>
    <x v="0"/>
    <x v="37"/>
    <n v="8.99"/>
    <n v="8.99"/>
    <n v="161.82"/>
  </r>
  <r>
    <n v="44711"/>
    <x v="0"/>
    <x v="7"/>
    <s v="Parados de Don Manuel Villafane Winemaker's Select Red Rare Red Blend"/>
    <x v="0"/>
    <x v="1"/>
    <n v="9.7899999999999991"/>
    <n v="9.7899999999999991"/>
    <n v="0"/>
  </r>
  <r>
    <n v="104450"/>
    <x v="0"/>
    <x v="27"/>
    <s v="Seifried Sauvignon Blanc"/>
    <x v="0"/>
    <x v="1"/>
    <n v="17.989999999999998"/>
    <n v="17.989999999999998"/>
    <n v="0"/>
  </r>
  <r>
    <n v="327191"/>
    <x v="0"/>
    <x v="0"/>
    <s v="Iona Sophie Te'blanche Sauvignon Blanc"/>
    <x v="0"/>
    <x v="1"/>
    <n v="12.99"/>
    <n v="12.99"/>
    <n v="0"/>
  </r>
  <r>
    <n v="192295"/>
    <x v="0"/>
    <x v="6"/>
    <s v="Whitehall Lane Sauvignon Blanc"/>
    <x v="0"/>
    <x v="26"/>
    <n v="25.99"/>
    <n v="25.99"/>
    <n v="77.97"/>
  </r>
  <r>
    <n v="70603"/>
    <x v="2"/>
    <x v="8"/>
    <s v="Blue Chair Bay Banana Cream Rum"/>
    <x v="0"/>
    <x v="7"/>
    <n v="20.99"/>
    <n v="20.99"/>
    <n v="125.94"/>
  </r>
  <r>
    <n v="315707"/>
    <x v="0"/>
    <x v="21"/>
    <s v="RES DE L'AUBE SYR/MER"/>
    <x v="0"/>
    <x v="1"/>
    <n v="6.49"/>
    <n v="6.49"/>
    <n v="0"/>
  </r>
  <r>
    <n v="337277"/>
    <x v="0"/>
    <x v="11"/>
    <s v="VICTOR ITALIAN KOS MER"/>
    <x v="0"/>
    <x v="1"/>
    <n v="10.49"/>
    <n v="10.49"/>
    <n v="0"/>
  </r>
  <r>
    <n v="73641"/>
    <x v="2"/>
    <x v="2"/>
    <s v="Loch Lomond Original Single Malt Scotch Whisky"/>
    <x v="0"/>
    <x v="23"/>
    <n v="41.99"/>
    <n v="41.99"/>
    <n v="671.84"/>
  </r>
  <r>
    <n v="97104"/>
    <x v="1"/>
    <x v="1"/>
    <s v="Evolution Craft Pine'hop'le IPA"/>
    <x v="5"/>
    <x v="708"/>
    <n v="1.57"/>
    <n v="1.57"/>
    <n v="1252.8600000000001"/>
  </r>
  <r>
    <n v="317095"/>
    <x v="0"/>
    <x v="29"/>
    <s v="LE GRAND COURTAGE RSE"/>
    <x v="0"/>
    <x v="1"/>
    <n v="18.489999999999998"/>
    <n v="18.489999999999998"/>
    <n v="0"/>
  </r>
  <r>
    <n v="72091"/>
    <x v="0"/>
    <x v="10"/>
    <s v="San Pedro Apostol Campellares Tempranillo"/>
    <x v="0"/>
    <x v="1"/>
    <n v="10.79"/>
    <n v="10.79"/>
    <n v="0"/>
  </r>
  <r>
    <n v="76073"/>
    <x v="2"/>
    <x v="15"/>
    <s v="Herradura Double Barrel Reposado Tequila"/>
    <x v="0"/>
    <x v="291"/>
    <n v="57.99"/>
    <n v="57.99"/>
    <n v="12351.87"/>
  </r>
  <r>
    <n v="303036"/>
    <x v="0"/>
    <x v="16"/>
    <s v="Bodegas y Vinedos De Aguirre Sweet Minita Cabernet Sauvignon"/>
    <x v="0"/>
    <x v="1"/>
    <n v="10.79"/>
    <n v="10.79"/>
    <n v="0"/>
  </r>
  <r>
    <n v="332097"/>
    <x v="0"/>
    <x v="4"/>
    <s v="Tokaj Kereskedohaz Zrt. Aszu 3 Puttonyos Tokaji Blend, Muscat Blanc, Harslevelu, Furmint"/>
    <x v="7"/>
    <x v="1"/>
    <n v="18.489999999999998"/>
    <n v="18.489999999999998"/>
    <n v="0"/>
  </r>
  <r>
    <n v="51950"/>
    <x v="0"/>
    <x v="10"/>
    <s v="Vina Ijalba Crianza Tempranillo"/>
    <x v="0"/>
    <x v="1"/>
    <n v="17.39"/>
    <n v="17.39"/>
    <n v="0"/>
  </r>
  <r>
    <n v="70346"/>
    <x v="2"/>
    <x v="8"/>
    <s v="Malibu Sundae Chocolate Ice Cream Caribbean Rum with Coconut Liqueur"/>
    <x v="0"/>
    <x v="88"/>
    <n v="18.989999999999998"/>
    <n v="18.989999999999998"/>
    <n v="1158.3899999999999"/>
  </r>
  <r>
    <n v="10737"/>
    <x v="0"/>
    <x v="16"/>
    <s v="Concannon Vineyard Petite Sirah"/>
    <x v="0"/>
    <x v="162"/>
    <n v="13.69"/>
    <n v="13.69"/>
    <n v="684.5"/>
  </r>
  <r>
    <n v="318160"/>
    <x v="0"/>
    <x v="12"/>
    <s v="Sogas Mascaro Casa del Mar Brut Blanc de Blancs Macabeo"/>
    <x v="0"/>
    <x v="1"/>
    <n v="12.99"/>
    <n v="12.99"/>
    <n v="0"/>
  </r>
  <r>
    <n v="42871"/>
    <x v="0"/>
    <x v="11"/>
    <s v="Massolino Barolo Nebbiolo"/>
    <x v="0"/>
    <x v="92"/>
    <n v="55.99"/>
    <n v="55.99"/>
    <n v="1455.74"/>
  </r>
  <r>
    <n v="309298"/>
    <x v="0"/>
    <x v="27"/>
    <s v="Lake Chalice Cracklin' Savie Sauvignon Blanc"/>
    <x v="0"/>
    <x v="1"/>
    <n v="17.489999999999998"/>
    <n v="17.489999999999998"/>
    <n v="0"/>
  </r>
  <r>
    <n v="73725"/>
    <x v="0"/>
    <x v="11"/>
    <s v="Ruffino Riserva Ducale Oro Chianti Classico Sangiovese"/>
    <x v="0"/>
    <x v="159"/>
    <n v="42.99"/>
    <n v="42.99"/>
    <n v="5115.8100000000004"/>
  </r>
  <r>
    <n v="85308"/>
    <x v="0"/>
    <x v="20"/>
    <s v="Franzia Crisp White Rare White Blend"/>
    <x v="36"/>
    <x v="110"/>
    <n v="15.49"/>
    <n v="15.49"/>
    <n v="3036.04"/>
  </r>
  <r>
    <n v="80299"/>
    <x v="0"/>
    <x v="16"/>
    <s v="Once Upon a Vine A Charming Pinot Noir"/>
    <x v="0"/>
    <x v="44"/>
    <n v="9.99"/>
    <n v="9.99"/>
    <n v="789.21"/>
  </r>
  <r>
    <n v="359670"/>
    <x v="0"/>
    <x v="16"/>
    <s v="Roots Run Deep Winery Educated Guess Cabernet Sauvignon"/>
    <x v="0"/>
    <x v="440"/>
    <n v="23.99"/>
    <n v="23.99"/>
    <n v="6885.1299999999992"/>
  </r>
  <r>
    <n v="41491"/>
    <x v="0"/>
    <x v="12"/>
    <s v="Segura Viudas Brut Cava Blend"/>
    <x v="0"/>
    <x v="436"/>
    <n v="10.79"/>
    <n v="10.79"/>
    <n v="5103.6699999999992"/>
  </r>
  <r>
    <n v="357383"/>
    <x v="0"/>
    <x v="16"/>
    <s v="Angeline Winery Reserve Pinot Noir"/>
    <x v="0"/>
    <x v="44"/>
    <n v="16.489999999999998"/>
    <n v="16.489999999999998"/>
    <n v="1302.7099999999998"/>
  </r>
  <r>
    <n v="8176"/>
    <x v="1"/>
    <x v="1"/>
    <s v="Unibroue Terrible Dark Ale"/>
    <x v="0"/>
    <x v="0"/>
    <n v="8.99"/>
    <n v="8.99"/>
    <n v="89.9"/>
  </r>
  <r>
    <n v="313021"/>
    <x v="0"/>
    <x v="12"/>
    <s v="Villa Jolanda Prosecco Glera"/>
    <x v="20"/>
    <x v="4"/>
    <n v="4.99"/>
    <n v="4.99"/>
    <n v="838.32"/>
  </r>
  <r>
    <n v="74802"/>
    <x v="2"/>
    <x v="2"/>
    <s v="Glenfarclas 12 Years Old Highland Single Malt Scotch Whiskey"/>
    <x v="0"/>
    <x v="127"/>
    <n v="48.99"/>
    <n v="48.99"/>
    <n v="7887.39"/>
  </r>
  <r>
    <n v="366439"/>
    <x v="0"/>
    <x v="6"/>
    <s v="Fritz de Katz Riesling"/>
    <x v="0"/>
    <x v="1"/>
    <n v="7.99"/>
    <n v="7.99"/>
    <n v="0"/>
  </r>
  <r>
    <n v="70441"/>
    <x v="2"/>
    <x v="8"/>
    <s v="Seacrets Distilling Company White Rum"/>
    <x v="0"/>
    <x v="86"/>
    <n v="21.99"/>
    <n v="21.99"/>
    <n v="1715.2199999999998"/>
  </r>
  <r>
    <n v="71220"/>
    <x v="2"/>
    <x v="28"/>
    <s v="Magellan Gin"/>
    <x v="0"/>
    <x v="162"/>
    <n v="25.99"/>
    <n v="25.99"/>
    <n v="1299.5"/>
  </r>
  <r>
    <n v="313969"/>
    <x v="0"/>
    <x v="29"/>
    <s v="Barefoot Cellars Pink Moscato Deliciously Sweet Muscat"/>
    <x v="4"/>
    <x v="326"/>
    <n v="14.69"/>
    <n v="11.99"/>
    <n v="2745.71"/>
  </r>
  <r>
    <n v="42547"/>
    <x v="2"/>
    <x v="28"/>
    <s v="Tanqueray Imported London Dry Gin"/>
    <x v="24"/>
    <x v="709"/>
    <n v="2.29"/>
    <n v="2.29"/>
    <n v="3812.85"/>
  </r>
  <r>
    <n v="44580"/>
    <x v="0"/>
    <x v="16"/>
    <s v="Big House Wine Company Cardinal Zin Zinfandel"/>
    <x v="0"/>
    <x v="1"/>
    <n v="8.99"/>
    <n v="8.99"/>
    <n v="0"/>
  </r>
  <r>
    <n v="155837"/>
    <x v="2"/>
    <x v="8"/>
    <s v="Ron Flor de Cana Anejo Oro 4 Year Old Rum"/>
    <x v="0"/>
    <x v="104"/>
    <n v="14.99"/>
    <n v="14.99"/>
    <n v="614.59"/>
  </r>
  <r>
    <n v="70417"/>
    <x v="2"/>
    <x v="30"/>
    <s v="Fireball Cinnamon Whiskey"/>
    <x v="24"/>
    <x v="710"/>
    <n v="1.19"/>
    <n v="1.19"/>
    <n v="7080.5"/>
  </r>
  <r>
    <n v="22179"/>
    <x v="0"/>
    <x v="6"/>
    <s v="La Crema Chardonnay"/>
    <x v="6"/>
    <x v="22"/>
    <n v="12.99"/>
    <n v="9.99"/>
    <n v="309.69"/>
  </r>
  <r>
    <n v="337147"/>
    <x v="0"/>
    <x v="16"/>
    <s v="Vampire Vineyards Winemaker's Red Blend With Coffin Gift Box Cabernet Sauvignon"/>
    <x v="0"/>
    <x v="112"/>
    <n v="12.99"/>
    <n v="12.99"/>
    <n v="194.85"/>
  </r>
  <r>
    <n v="87246"/>
    <x v="0"/>
    <x v="12"/>
    <s v="Korbel Blanc de Noirs   Methode Champenoise Pinot Noir"/>
    <x v="0"/>
    <x v="137"/>
    <n v="14.99"/>
    <n v="14.99"/>
    <n v="4586.9400000000005"/>
  </r>
  <r>
    <n v="81772"/>
    <x v="0"/>
    <x v="6"/>
    <s v="Barefoot Cellars Pinot Grigio"/>
    <x v="20"/>
    <x v="711"/>
    <n v="1.79"/>
    <n v="1.79"/>
    <n v="1585.94"/>
  </r>
  <r>
    <n v="74748"/>
    <x v="0"/>
    <x v="25"/>
    <s v="Lindemans Bin 99 Pinot Noir"/>
    <x v="0"/>
    <x v="120"/>
    <n v="8.99"/>
    <n v="8.19"/>
    <n v="1793.61"/>
  </r>
  <r>
    <n v="334658"/>
    <x v="0"/>
    <x v="4"/>
    <s v="Bessa Valley Winery Enira Merlot, Syrah, Petit Verdot, Cabernet Sauvignon"/>
    <x v="0"/>
    <x v="1"/>
    <n v="19.989999999999998"/>
    <n v="19.989999999999998"/>
    <n v="0"/>
  </r>
  <r>
    <n v="80428"/>
    <x v="2"/>
    <x v="13"/>
    <s v="Skyy Barcraft Watermelon Fresca"/>
    <x v="0"/>
    <x v="21"/>
    <n v="14.99"/>
    <n v="14.99"/>
    <n v="449.7"/>
  </r>
  <r>
    <n v="83473"/>
    <x v="0"/>
    <x v="6"/>
    <s v="Sonoma Cutrer Estate Bottled Les Pierres Chardonnay"/>
    <x v="9"/>
    <x v="162"/>
    <n v="37.99"/>
    <n v="37.99"/>
    <n v="1899.5"/>
  </r>
  <r>
    <n v="308432"/>
    <x v="0"/>
    <x v="25"/>
    <s v="PENLEY EST PHOENIX CAB"/>
    <x v="0"/>
    <x v="1"/>
    <n v="15.99"/>
    <n v="15.99"/>
    <n v="0"/>
  </r>
  <r>
    <n v="391069"/>
    <x v="0"/>
    <x v="16"/>
    <s v="Liberty Creek Winemaker's Selection Merlot"/>
    <x v="4"/>
    <x v="82"/>
    <n v="8.99"/>
    <n v="8.99"/>
    <n v="206.77"/>
  </r>
  <r>
    <n v="70987"/>
    <x v="2"/>
    <x v="2"/>
    <s v="Tullibardine 20 Year Old Highland Single Malt Scotch Whiskey"/>
    <x v="0"/>
    <x v="1"/>
    <n v="171.99"/>
    <n v="171.99"/>
    <n v="0"/>
  </r>
  <r>
    <n v="73297"/>
    <x v="2"/>
    <x v="5"/>
    <s v="Patron XO Cafe Incendio"/>
    <x v="0"/>
    <x v="149"/>
    <n v="27.99"/>
    <n v="27.99"/>
    <n v="2771.0099999999998"/>
  </r>
  <r>
    <n v="45135"/>
    <x v="2"/>
    <x v="5"/>
    <s v="Domaine De Canton French Ginger Liqueur"/>
    <x v="15"/>
    <x v="84"/>
    <n v="42.99"/>
    <n v="42.99"/>
    <n v="2880.33"/>
  </r>
  <r>
    <n v="47226"/>
    <x v="0"/>
    <x v="16"/>
    <s v="Third Wheel Red Table Wine Zinfandel"/>
    <x v="0"/>
    <x v="64"/>
    <n v="7.69"/>
    <n v="7.69"/>
    <n v="322.98"/>
  </r>
  <r>
    <n v="314450"/>
    <x v="3"/>
    <x v="19"/>
    <s v="Herzog Wine Cellars Late Harvest Orange Muscat"/>
    <x v="0"/>
    <x v="48"/>
    <n v="21.99"/>
    <n v="21.99"/>
    <n v="87.96"/>
  </r>
  <r>
    <n v="231871"/>
    <x v="0"/>
    <x v="10"/>
    <s v="Finca Fabian Rare Red Blend"/>
    <x v="0"/>
    <x v="52"/>
    <n v="16.489999999999998"/>
    <n v="16.489999999999998"/>
    <n v="115.42999999999999"/>
  </r>
  <r>
    <n v="323409"/>
    <x v="0"/>
    <x v="11"/>
    <s v="Casa Mia N. 27 Terre Siciliane IGT Chardonnay"/>
    <x v="0"/>
    <x v="1"/>
    <n v="7.49"/>
    <n v="7.49"/>
    <n v="0"/>
  </r>
  <r>
    <n v="88371"/>
    <x v="1"/>
    <x v="1"/>
    <s v="Dogfish Head Lupu Luau IPA Can"/>
    <x v="5"/>
    <x v="70"/>
    <n v="1.94"/>
    <n v="1.94"/>
    <n v="128.04"/>
  </r>
  <r>
    <n v="428604"/>
    <x v="0"/>
    <x v="21"/>
    <s v="Maison Nicolas Merlot"/>
    <x v="0"/>
    <x v="1"/>
    <n v="9.7899999999999991"/>
    <n v="9.7899999999999991"/>
    <n v="0"/>
  </r>
  <r>
    <n v="36552"/>
    <x v="2"/>
    <x v="15"/>
    <s v="Don Eduardo Silver Tequila"/>
    <x v="0"/>
    <x v="150"/>
    <n v="23.99"/>
    <n v="23.99"/>
    <n v="3070.72"/>
  </r>
  <r>
    <n v="73447"/>
    <x v="2"/>
    <x v="9"/>
    <s v="Burnett's Cherry Vodka"/>
    <x v="2"/>
    <x v="170"/>
    <n v="14.99"/>
    <n v="13.69"/>
    <n v="1560.6599999999999"/>
  </r>
  <r>
    <n v="40831"/>
    <x v="0"/>
    <x v="24"/>
    <s v="INO Grenache"/>
    <x v="0"/>
    <x v="12"/>
    <n v="11.99"/>
    <n v="11.99"/>
    <n v="251.79"/>
  </r>
  <r>
    <n v="77690"/>
    <x v="0"/>
    <x v="25"/>
    <s v="Foxhorn Vineyards Chardonnay"/>
    <x v="4"/>
    <x v="513"/>
    <n v="8.19"/>
    <n v="8.19"/>
    <n v="2227.6799999999998"/>
  </r>
  <r>
    <n v="47023"/>
    <x v="2"/>
    <x v="5"/>
    <s v="Southern Comfort"/>
    <x v="15"/>
    <x v="136"/>
    <n v="20.99"/>
    <n v="20.99"/>
    <n v="4009.0899999999997"/>
  </r>
  <r>
    <n v="34215"/>
    <x v="0"/>
    <x v="25"/>
    <s v="Thorn Clarke Shotfire (Ridge) Shiraz"/>
    <x v="0"/>
    <x v="181"/>
    <n v="18.489999999999998"/>
    <n v="18.489999999999998"/>
    <n v="1590.1399999999999"/>
  </r>
  <r>
    <n v="70449"/>
    <x v="2"/>
    <x v="8"/>
    <s v="Below Deck Small Batch Spiced Rum"/>
    <x v="0"/>
    <x v="66"/>
    <n v="26.99"/>
    <n v="26.99"/>
    <n v="1025.6199999999999"/>
  </r>
  <r>
    <n v="68012"/>
    <x v="0"/>
    <x v="17"/>
    <s v="Taylor (Fladgate) Late Bottled Vintage Red Port"/>
    <x v="0"/>
    <x v="201"/>
    <n v="23.99"/>
    <n v="23.99"/>
    <n v="3094.7099999999996"/>
  </r>
  <r>
    <n v="40368"/>
    <x v="2"/>
    <x v="2"/>
    <s v="Lagavulin 16 Year Old Islay Single Malt Scotch Whiskey"/>
    <x v="0"/>
    <x v="712"/>
    <n v="70.989999999999995"/>
    <n v="70.989999999999995"/>
    <n v="40535.289999999994"/>
  </r>
  <r>
    <n v="312183"/>
    <x v="0"/>
    <x v="10"/>
    <s v="Bodegas Ilurce Rio Madre Graciano"/>
    <x v="0"/>
    <x v="1"/>
    <n v="10.49"/>
    <n v="10.49"/>
    <n v="0"/>
  </r>
  <r>
    <n v="307323"/>
    <x v="0"/>
    <x v="6"/>
    <s v="Seven Daughters Moscato Muscat"/>
    <x v="0"/>
    <x v="115"/>
    <n v="9.7899999999999991"/>
    <n v="9.7899999999999991"/>
    <n v="1370.6"/>
  </r>
  <r>
    <n v="318589"/>
    <x v="0"/>
    <x v="12"/>
    <s v="Isaac Fernandez Selection Biutiful Brut Rose Grenache"/>
    <x v="0"/>
    <x v="1"/>
    <n v="11.49"/>
    <n v="11.49"/>
    <n v="0"/>
  </r>
  <r>
    <n v="296874"/>
    <x v="0"/>
    <x v="16"/>
    <s v="Josh Cellars Reserve Cabernet Sauvignon"/>
    <x v="0"/>
    <x v="82"/>
    <n v="18.989999999999998"/>
    <n v="17.79"/>
    <n v="409.16999999999996"/>
  </r>
  <r>
    <n v="66451"/>
    <x v="0"/>
    <x v="11"/>
    <s v="Ca Montini Luna di Luna The Original Delle Venezie IGT Merlot"/>
    <x v="4"/>
    <x v="126"/>
    <n v="21.99"/>
    <n v="21.99"/>
    <n v="2638.7999999999997"/>
  </r>
  <r>
    <n v="308684"/>
    <x v="0"/>
    <x v="21"/>
    <s v="Moulin des Vrilleres (Lauverjat) Sancerre Sauvignon Blanc"/>
    <x v="0"/>
    <x v="19"/>
    <n v="21.99"/>
    <n v="21.99"/>
    <n v="1671.2399999999998"/>
  </r>
  <r>
    <n v="72214"/>
    <x v="0"/>
    <x v="25"/>
    <s v="Lindemans Bin 40 Merlot"/>
    <x v="0"/>
    <x v="345"/>
    <n v="8.99"/>
    <n v="8.19"/>
    <n v="1801.8"/>
  </r>
  <r>
    <n v="84134"/>
    <x v="0"/>
    <x v="16"/>
    <s v="Beringer Vineyards Merlot"/>
    <x v="4"/>
    <x v="290"/>
    <n v="13.49"/>
    <n v="12.69"/>
    <n v="2563.38"/>
  </r>
  <r>
    <n v="82251"/>
    <x v="0"/>
    <x v="27"/>
    <s v="The Crossings Sauvignon Blanc"/>
    <x v="0"/>
    <x v="103"/>
    <n v="14.99"/>
    <n v="14.99"/>
    <n v="869.42"/>
  </r>
  <r>
    <n v="82805"/>
    <x v="0"/>
    <x v="6"/>
    <s v="Beaulieu Vineyard Chardonnay"/>
    <x v="0"/>
    <x v="61"/>
    <n v="18.489999999999998"/>
    <n v="18.489999999999998"/>
    <n v="406.78"/>
  </r>
  <r>
    <n v="336827"/>
    <x v="0"/>
    <x v="22"/>
    <s v="St. Michael Qualitatswein Riesling"/>
    <x v="0"/>
    <x v="15"/>
    <n v="8.49"/>
    <n v="8.49"/>
    <n v="93.39"/>
  </r>
  <r>
    <n v="84594"/>
    <x v="0"/>
    <x v="16"/>
    <s v="Black Box Pinot Noir"/>
    <x v="23"/>
    <x v="278"/>
    <n v="23.99"/>
    <n v="22.69"/>
    <n v="7691.9100000000008"/>
  </r>
  <r>
    <n v="400750"/>
    <x v="0"/>
    <x v="22"/>
    <s v="Sun Garden Riesling"/>
    <x v="0"/>
    <x v="296"/>
    <n v="12.49"/>
    <n v="12.49"/>
    <n v="1673.66"/>
  </r>
  <r>
    <n v="380466"/>
    <x v="0"/>
    <x v="21"/>
    <s v="ELIZABETH CHAMBELLAN CHATNEUF"/>
    <x v="0"/>
    <x v="1"/>
    <n v="33.99"/>
    <n v="33.99"/>
    <n v="0"/>
  </r>
  <r>
    <n v="336008"/>
    <x v="0"/>
    <x v="7"/>
    <s v="Alma De Los Andes Reserva Malbec"/>
    <x v="0"/>
    <x v="28"/>
    <n v="16.989999999999998"/>
    <n v="16.989999999999998"/>
    <n v="203.88"/>
  </r>
  <r>
    <n v="43732"/>
    <x v="2"/>
    <x v="26"/>
    <s v="Evan Williams Kentucky Straight Bourbon Whiskey 100 Proof"/>
    <x v="0"/>
    <x v="126"/>
    <n v="13.99"/>
    <n v="13.99"/>
    <n v="1678.8"/>
  </r>
  <r>
    <n v="84572"/>
    <x v="0"/>
    <x v="12"/>
    <s v="Agusti Torello Mata Brut Reserva Cava Blend"/>
    <x v="0"/>
    <x v="42"/>
    <n v="17.489999999999998"/>
    <n v="17.489999999999998"/>
    <n v="87.449999999999989"/>
  </r>
  <r>
    <n v="342094"/>
    <x v="0"/>
    <x v="18"/>
    <s v="Ozeki Premium Junmai Sake"/>
    <x v="67"/>
    <x v="1"/>
    <n v="105.99"/>
    <n v="105.99"/>
    <n v="0"/>
  </r>
  <r>
    <n v="232332"/>
    <x v="0"/>
    <x v="4"/>
    <s v="Aiko Grand Pineapple White Blend"/>
    <x v="0"/>
    <x v="5"/>
    <n v="11.49"/>
    <n v="11.49"/>
    <n v="103.41"/>
  </r>
  <r>
    <n v="331367"/>
    <x v="0"/>
    <x v="12"/>
    <s v="NUMERO ITALIANO PROSECCO SPUMANTE"/>
    <x v="0"/>
    <x v="1"/>
    <n v="6.99"/>
    <n v="6.99"/>
    <n v="0"/>
  </r>
  <r>
    <n v="372714"/>
    <x v="0"/>
    <x v="7"/>
    <s v="Bodega Septima Malbec"/>
    <x v="0"/>
    <x v="95"/>
    <n v="11.99"/>
    <n v="11.99"/>
    <n v="635.47"/>
  </r>
  <r>
    <n v="312788"/>
    <x v="0"/>
    <x v="21"/>
    <s v="Chateau Grand Portail La Croix Blanche Bordeaux Blend"/>
    <x v="0"/>
    <x v="7"/>
    <n v="12.99"/>
    <n v="12.99"/>
    <n v="77.94"/>
  </r>
  <r>
    <n v="22501"/>
    <x v="1"/>
    <x v="1"/>
    <s v="Grimbergen Double Ambree"/>
    <x v="10"/>
    <x v="1"/>
    <n v="2.09"/>
    <n v="2.09"/>
    <n v="0"/>
  </r>
  <r>
    <n v="70641"/>
    <x v="2"/>
    <x v="9"/>
    <s v="Iceberg Vodka"/>
    <x v="0"/>
    <x v="52"/>
    <n v="11.99"/>
    <n v="11.99"/>
    <n v="83.93"/>
  </r>
  <r>
    <n v="333452"/>
    <x v="0"/>
    <x v="10"/>
    <s v="Vina Galana Syrah"/>
    <x v="0"/>
    <x v="82"/>
    <n v="10.99"/>
    <n v="10.99"/>
    <n v="252.77"/>
  </r>
  <r>
    <n v="43603"/>
    <x v="2"/>
    <x v="9"/>
    <s v="Three Olives Root Beer Vodka"/>
    <x v="0"/>
    <x v="12"/>
    <n v="16.989999999999998"/>
    <n v="16.989999999999998"/>
    <n v="356.78999999999996"/>
  </r>
  <r>
    <n v="316910"/>
    <x v="0"/>
    <x v="11"/>
    <s v="ARCANUM SUPER TUSCAN BLEND"/>
    <x v="0"/>
    <x v="48"/>
    <n v="104.99"/>
    <n v="104.99"/>
    <n v="419.96"/>
  </r>
  <r>
    <n v="328920"/>
    <x v="0"/>
    <x v="21"/>
    <s v="A. de Luze &amp; Fils Baron de Luze Sauvignon Blanc"/>
    <x v="0"/>
    <x v="1"/>
    <n v="16.489999999999998"/>
    <n v="16.489999999999998"/>
    <n v="0"/>
  </r>
  <r>
    <n v="47536"/>
    <x v="0"/>
    <x v="21"/>
    <s v="DOM LES COLOMBELLES MINVEROIS"/>
    <x v="0"/>
    <x v="1"/>
    <n v="10.79"/>
    <n v="10.79"/>
    <n v="0"/>
  </r>
  <r>
    <n v="49058"/>
    <x v="2"/>
    <x v="9"/>
    <s v="Three Olives Vodka Tartz"/>
    <x v="0"/>
    <x v="28"/>
    <n v="16.989999999999998"/>
    <n v="16.989999999999998"/>
    <n v="203.88"/>
  </r>
  <r>
    <n v="322555"/>
    <x v="0"/>
    <x v="16"/>
    <s v="Sycamore Lane Vineyards Cabernet Sauvignon"/>
    <x v="0"/>
    <x v="1"/>
    <n v="5.59"/>
    <n v="5.59"/>
    <n v="0"/>
  </r>
  <r>
    <n v="392367"/>
    <x v="0"/>
    <x v="11"/>
    <s v="Cantina Riff Progetto Lageder Delle Venezie IGT Pinot Grigio"/>
    <x v="0"/>
    <x v="41"/>
    <n v="11.99"/>
    <n v="8.49"/>
    <n v="8.49"/>
  </r>
  <r>
    <n v="94153"/>
    <x v="1"/>
    <x v="1"/>
    <s v="HURRICANE 40 OZ NR (12/CASE)"/>
    <x v="28"/>
    <x v="1"/>
    <n v="26.19"/>
    <n v="26.19"/>
    <n v="0"/>
  </r>
  <r>
    <n v="27367"/>
    <x v="2"/>
    <x v="2"/>
    <s v="Highland Park 12 Year Old"/>
    <x v="0"/>
    <x v="202"/>
    <n v="54.99"/>
    <n v="49.99"/>
    <n v="12847.43"/>
  </r>
  <r>
    <n v="403032"/>
    <x v="0"/>
    <x v="16"/>
    <s v="Milbrandt Vineyards Traditions Cabernet Sauvignon"/>
    <x v="0"/>
    <x v="1"/>
    <n v="15.99"/>
    <n v="15.99"/>
    <n v="0"/>
  </r>
  <r>
    <n v="47668"/>
    <x v="0"/>
    <x v="17"/>
    <s v="Boissiere Sweet Vermouth Rare Rose Blend"/>
    <x v="15"/>
    <x v="28"/>
    <n v="11.99"/>
    <n v="11.99"/>
    <n v="143.88"/>
  </r>
  <r>
    <n v="122734"/>
    <x v="0"/>
    <x v="6"/>
    <s v="La Terre Cellars Chardonnay"/>
    <x v="4"/>
    <x v="65"/>
    <n v="11.99"/>
    <n v="11.99"/>
    <n v="299.75"/>
  </r>
  <r>
    <n v="300226"/>
    <x v="0"/>
    <x v="11"/>
    <s v="Cantina Montelliana Annalisa Moscato Vino Spumante Dolce Muscat"/>
    <x v="0"/>
    <x v="1"/>
    <n v="10.99"/>
    <n v="10.99"/>
    <n v="0"/>
  </r>
  <r>
    <n v="322433"/>
    <x v="0"/>
    <x v="16"/>
    <s v="Mark West Pinot Noir"/>
    <x v="0"/>
    <x v="109"/>
    <n v="19.989999999999998"/>
    <n v="19.989999999999998"/>
    <n v="799.59999999999991"/>
  </r>
  <r>
    <n v="310101"/>
    <x v="0"/>
    <x v="21"/>
    <s v="Chateau Maris Old School Minervois Rare White Blend"/>
    <x v="0"/>
    <x v="5"/>
    <n v="14.99"/>
    <n v="14.99"/>
    <n v="134.91"/>
  </r>
  <r>
    <n v="47195"/>
    <x v="2"/>
    <x v="5"/>
    <s v="Arrow Original Blackberry Brandy"/>
    <x v="0"/>
    <x v="1"/>
    <n v="7.79"/>
    <n v="7.79"/>
    <n v="0"/>
  </r>
  <r>
    <n v="336087"/>
    <x v="2"/>
    <x v="8"/>
    <s v="Copacabana 1940 Rum Anejo"/>
    <x v="0"/>
    <x v="16"/>
    <n v="27.99"/>
    <n v="27.99"/>
    <n v="2994.93"/>
  </r>
  <r>
    <n v="44039"/>
    <x v="2"/>
    <x v="9"/>
    <s v="Svedka Vodka"/>
    <x v="15"/>
    <x v="713"/>
    <n v="13.99"/>
    <n v="13.99"/>
    <n v="8198.14"/>
  </r>
  <r>
    <n v="434450"/>
    <x v="0"/>
    <x v="25"/>
    <s v="St. Kilda Chardonnay"/>
    <x v="0"/>
    <x v="1"/>
    <n v="8.59"/>
    <n v="8.59"/>
    <n v="0"/>
  </r>
  <r>
    <n v="80789"/>
    <x v="0"/>
    <x v="6"/>
    <s v="J. Lohr October Night Chardonnay"/>
    <x v="0"/>
    <x v="66"/>
    <n v="17.989999999999998"/>
    <n v="17.989999999999998"/>
    <n v="683.61999999999989"/>
  </r>
  <r>
    <n v="307316"/>
    <x v="0"/>
    <x v="4"/>
    <s v="Avia Sweet Red Estate Bottled Rare Red Blend, Merlot"/>
    <x v="4"/>
    <x v="1"/>
    <n v="9.7899999999999991"/>
    <n v="9.7899999999999991"/>
    <n v="0"/>
  </r>
  <r>
    <n v="44741"/>
    <x v="2"/>
    <x v="5"/>
    <s v="Evangeline's Praline Original Pecan Liqueur"/>
    <x v="0"/>
    <x v="38"/>
    <n v="13.49"/>
    <n v="13.49"/>
    <n v="647.52"/>
  </r>
  <r>
    <n v="75513"/>
    <x v="2"/>
    <x v="5"/>
    <s v="Peshterska Muskat Grape Brandy"/>
    <x v="0"/>
    <x v="37"/>
    <n v="25.99"/>
    <n v="25.99"/>
    <n v="467.82"/>
  </r>
  <r>
    <n v="70109"/>
    <x v="2"/>
    <x v="9"/>
    <s v="Deep Eddy Ruby Red Vodka"/>
    <x v="0"/>
    <x v="313"/>
    <n v="14.69"/>
    <n v="14.69"/>
    <n v="5112.12"/>
  </r>
  <r>
    <n v="76821"/>
    <x v="0"/>
    <x v="16"/>
    <s v="Black Box Merlot"/>
    <x v="23"/>
    <x v="352"/>
    <n v="23.99"/>
    <n v="22.69"/>
    <n v="7759.9800000000005"/>
  </r>
  <r>
    <n v="160318"/>
    <x v="0"/>
    <x v="0"/>
    <s v="Ken Forrester Petit Pinotage"/>
    <x v="0"/>
    <x v="29"/>
    <n v="10.99"/>
    <n v="10.99"/>
    <n v="1329.79"/>
  </r>
  <r>
    <n v="80089"/>
    <x v="0"/>
    <x v="6"/>
    <s v="Flipflop Wines Chardonnay"/>
    <x v="0"/>
    <x v="159"/>
    <n v="5.79"/>
    <n v="5.79"/>
    <n v="689.01"/>
  </r>
  <r>
    <n v="42013"/>
    <x v="2"/>
    <x v="5"/>
    <s v="Chateau Monet Framboise Liqueur"/>
    <x v="0"/>
    <x v="183"/>
    <n v="14.69"/>
    <n v="14.69"/>
    <n v="2335.71"/>
  </r>
  <r>
    <n v="49993"/>
    <x v="0"/>
    <x v="16"/>
    <s v="Canyon Road Merlot"/>
    <x v="4"/>
    <x v="1"/>
    <n v="11.99"/>
    <n v="11.99"/>
    <n v="0"/>
  </r>
  <r>
    <n v="83518"/>
    <x v="0"/>
    <x v="16"/>
    <s v="Gallo Family Vineyards / Gallo of Sonoma Cabernet Sauvignon"/>
    <x v="0"/>
    <x v="1"/>
    <n v="6.29"/>
    <n v="6.29"/>
    <n v="0"/>
  </r>
  <r>
    <n v="232078"/>
    <x v="0"/>
    <x v="11"/>
    <s v="Cinta Montepulciano"/>
    <x v="0"/>
    <x v="64"/>
    <n v="11.49"/>
    <n v="11.49"/>
    <n v="482.58"/>
  </r>
  <r>
    <n v="29006"/>
    <x v="1"/>
    <x v="1"/>
    <s v="Stone Delicious IPA"/>
    <x v="5"/>
    <x v="714"/>
    <n v="1.67"/>
    <n v="1.67"/>
    <n v="1002"/>
  </r>
  <r>
    <n v="84955"/>
    <x v="0"/>
    <x v="25"/>
    <s v="Yellow Tail Sweet Red Roo Rare Red Blend"/>
    <x v="4"/>
    <x v="263"/>
    <n v="12.99"/>
    <n v="10.99"/>
    <n v="2659.58"/>
  </r>
  <r>
    <n v="3140"/>
    <x v="1"/>
    <x v="1"/>
    <s v="Heavy Seas Peg Leg Imperial Stout"/>
    <x v="5"/>
    <x v="715"/>
    <n v="1.84"/>
    <n v="1.84"/>
    <n v="2226.4"/>
  </r>
  <r>
    <n v="25987"/>
    <x v="1"/>
    <x v="1"/>
    <s v="Redd's Apple Ale"/>
    <x v="5"/>
    <x v="597"/>
    <n v="1.5"/>
    <n v="1.5"/>
    <n v="783"/>
  </r>
  <r>
    <n v="335022"/>
    <x v="0"/>
    <x v="16"/>
    <s v="Kendall Jackson Grand Reserve Pinot Noir"/>
    <x v="0"/>
    <x v="19"/>
    <n v="19.690000000000001"/>
    <n v="19.690000000000001"/>
    <n v="1496.44"/>
  </r>
  <r>
    <n v="396508"/>
    <x v="0"/>
    <x v="10"/>
    <s v="Dibon Brut Reserve Cava Blend"/>
    <x v="0"/>
    <x v="413"/>
    <n v="10.99"/>
    <n v="10.99"/>
    <n v="3978.38"/>
  </r>
  <r>
    <n v="84640"/>
    <x v="0"/>
    <x v="7"/>
    <s v="Bodegas Escorihuela Gascon Don Miguel Gascon Colosal Malbec"/>
    <x v="0"/>
    <x v="716"/>
    <n v="12.69"/>
    <n v="12.69"/>
    <n v="4492.26"/>
  </r>
  <r>
    <n v="80882"/>
    <x v="0"/>
    <x v="16"/>
    <s v="Boordy Vineyards Chesapeake Icon No.4 Terrapin Petit Cab Cabernet Sauvignon"/>
    <x v="0"/>
    <x v="225"/>
    <n v="13.99"/>
    <n v="13.99"/>
    <n v="2028.55"/>
  </r>
  <r>
    <n v="7544"/>
    <x v="1"/>
    <x v="1"/>
    <s v="Flying Dog Horn Dog Barley Wine"/>
    <x v="5"/>
    <x v="457"/>
    <n v="2.09"/>
    <n v="2.09"/>
    <n v="1417.02"/>
  </r>
  <r>
    <n v="304922"/>
    <x v="0"/>
    <x v="14"/>
    <s v="Martell VS Single Distillery Cognac"/>
    <x v="0"/>
    <x v="93"/>
    <n v="26.99"/>
    <n v="20.99"/>
    <n v="2224.94"/>
  </r>
  <r>
    <n v="27278"/>
    <x v="2"/>
    <x v="2"/>
    <s v="Dewar's White Label Scratched Cask Limited Release Blended Scotch Whiskey"/>
    <x v="2"/>
    <x v="717"/>
    <n v="40.99"/>
    <n v="34.99"/>
    <n v="35794.770000000004"/>
  </r>
  <r>
    <n v="49468"/>
    <x v="0"/>
    <x v="16"/>
    <s v="Woodbridge Pinot Noir"/>
    <x v="4"/>
    <x v="381"/>
    <n v="13.99"/>
    <n v="10.99"/>
    <n v="3659.67"/>
  </r>
  <r>
    <n v="177334"/>
    <x v="0"/>
    <x v="22"/>
    <s v="Dr. Pauly Bergweiler Kabinett Bernkasteler Badstube Riesling"/>
    <x v="0"/>
    <x v="6"/>
    <n v="21.99"/>
    <n v="21.99"/>
    <n v="439.79999999999995"/>
  </r>
  <r>
    <n v="73239"/>
    <x v="2"/>
    <x v="2"/>
    <s v="Compass Box Limited Edition Spice Tree Extravaganza"/>
    <x v="0"/>
    <x v="118"/>
    <n v="144.99"/>
    <n v="144.99"/>
    <n v="9859.32"/>
  </r>
  <r>
    <n v="304687"/>
    <x v="0"/>
    <x v="21"/>
    <s v="Domaine du Tariquet Rose de pressee Merlot"/>
    <x v="0"/>
    <x v="48"/>
    <n v="10.49"/>
    <n v="10.49"/>
    <n v="41.96"/>
  </r>
  <r>
    <n v="45867"/>
    <x v="0"/>
    <x v="17"/>
    <s v="Churchill/Graham Dry White Port"/>
    <x v="7"/>
    <x v="3"/>
    <n v="23.99"/>
    <n v="23.99"/>
    <n v="455.80999999999995"/>
  </r>
  <r>
    <n v="70334"/>
    <x v="2"/>
    <x v="9"/>
    <s v="Absolut Cilantro Vodka"/>
    <x v="0"/>
    <x v="26"/>
    <n v="25.99"/>
    <n v="25.99"/>
    <n v="77.97"/>
  </r>
  <r>
    <n v="70840"/>
    <x v="2"/>
    <x v="2"/>
    <s v="Grant's Finest Scotch Whiskey"/>
    <x v="15"/>
    <x v="103"/>
    <n v="19.989999999999998"/>
    <n v="19.989999999999998"/>
    <n v="1159.4199999999998"/>
  </r>
  <r>
    <n v="332439"/>
    <x v="0"/>
    <x v="3"/>
    <s v="AVES DEL SUR CHARD"/>
    <x v="0"/>
    <x v="1"/>
    <n v="6.49"/>
    <n v="6.49"/>
    <n v="0"/>
  </r>
  <r>
    <n v="409464"/>
    <x v="0"/>
    <x v="10"/>
    <s v="Broadbent Loureiro"/>
    <x v="0"/>
    <x v="238"/>
    <n v="10.49"/>
    <n v="10.49"/>
    <n v="1531.54"/>
  </r>
  <r>
    <n v="46484"/>
    <x v="0"/>
    <x v="16"/>
    <s v="Purple Cowboy Tenacious Red Cabernet Sauvignon"/>
    <x v="0"/>
    <x v="1"/>
    <n v="11.99"/>
    <n v="11.99"/>
    <n v="0"/>
  </r>
  <r>
    <n v="163740"/>
    <x v="0"/>
    <x v="4"/>
    <s v="Chateau Ksara Blanc de Blancs Rare White Blend, Sauvignon Blanc, Semillon, Chardonnay"/>
    <x v="0"/>
    <x v="3"/>
    <n v="10.79"/>
    <n v="10.79"/>
    <n v="205.01"/>
  </r>
  <r>
    <n v="337374"/>
    <x v="0"/>
    <x v="6"/>
    <s v="Michael Pozzan Winery Annabella Special Selection Chardonnay"/>
    <x v="0"/>
    <x v="42"/>
    <n v="14.99"/>
    <n v="14.99"/>
    <n v="74.95"/>
  </r>
  <r>
    <n v="72821"/>
    <x v="2"/>
    <x v="13"/>
    <s v="Jose Cuervo Light Margarita Mix"/>
    <x v="2"/>
    <x v="159"/>
    <n v="6.99"/>
    <n v="6.99"/>
    <n v="831.81000000000006"/>
  </r>
  <r>
    <n v="347584"/>
    <x v="0"/>
    <x v="16"/>
    <s v="St. Innocent Temperance Hill Pinot Noir"/>
    <x v="0"/>
    <x v="26"/>
    <n v="36.99"/>
    <n v="36.99"/>
    <n v="110.97"/>
  </r>
  <r>
    <n v="320304"/>
    <x v="0"/>
    <x v="16"/>
    <s v="Woodward Canyon Artist Series # 22 Cabernet Sauvignon"/>
    <x v="0"/>
    <x v="15"/>
    <n v="59.99"/>
    <n v="59.99"/>
    <n v="659.89"/>
  </r>
  <r>
    <n v="52078"/>
    <x v="0"/>
    <x v="16"/>
    <s v="J. Lohr Seven Oaks Cabernet Sauvignon"/>
    <x v="6"/>
    <x v="170"/>
    <n v="8.99"/>
    <n v="8.99"/>
    <n v="1024.8600000000001"/>
  </r>
  <r>
    <n v="43572"/>
    <x v="0"/>
    <x v="16"/>
    <s v="Firestone Vineyard Cabernet Sauvignon"/>
    <x v="0"/>
    <x v="1"/>
    <n v="17.489999999999998"/>
    <n v="17.489999999999998"/>
    <n v="0"/>
  </r>
  <r>
    <n v="45109"/>
    <x v="0"/>
    <x v="10"/>
    <s v="Symington Altano Portuguese Red Blend"/>
    <x v="0"/>
    <x v="1"/>
    <n v="10.79"/>
    <n v="10.79"/>
    <n v="0"/>
  </r>
  <r>
    <n v="323286"/>
    <x v="0"/>
    <x v="11"/>
    <s v="CLEMENTE VII CHN CL RES"/>
    <x v="0"/>
    <x v="1"/>
    <n v="22.99"/>
    <n v="22.99"/>
    <n v="0"/>
  </r>
  <r>
    <n v="81191"/>
    <x v="0"/>
    <x v="6"/>
    <s v="J. Lohr White Bay Mist Riesling"/>
    <x v="0"/>
    <x v="134"/>
    <n v="9.7899999999999991"/>
    <n v="9.39"/>
    <n v="1831.0500000000002"/>
  </r>
  <r>
    <n v="82614"/>
    <x v="0"/>
    <x v="11"/>
    <s v="Canti Estate Barolo DOCG Nebbiolo"/>
    <x v="0"/>
    <x v="36"/>
    <n v="28.99"/>
    <n v="28.99"/>
    <n v="956.67"/>
  </r>
  <r>
    <n v="413453"/>
    <x v="3"/>
    <x v="19"/>
    <s v="Weinstock Cellars Red by W Rare Red Blend"/>
    <x v="0"/>
    <x v="6"/>
    <n v="9.99"/>
    <n v="9.99"/>
    <n v="199.8"/>
  </r>
  <r>
    <n v="28100"/>
    <x v="0"/>
    <x v="16"/>
    <s v="Firesteed Pinot Noir"/>
    <x v="0"/>
    <x v="29"/>
    <n v="13.99"/>
    <n v="13.99"/>
    <n v="1692.79"/>
  </r>
  <r>
    <n v="80186"/>
    <x v="0"/>
    <x v="11"/>
    <s v="LUCCIO PINK MOSCATO"/>
    <x v="0"/>
    <x v="1"/>
    <n v="7.69"/>
    <n v="7.69"/>
    <n v="0"/>
  </r>
  <r>
    <n v="92452"/>
    <x v="1"/>
    <x v="1"/>
    <s v="Samuel Adams Hopscape Wheat Ale"/>
    <x v="5"/>
    <x v="652"/>
    <n v="1.67"/>
    <n v="1.67"/>
    <n v="1573.1399999999999"/>
  </r>
  <r>
    <n v="12571"/>
    <x v="0"/>
    <x v="6"/>
    <s v="Girl &amp; Dragon Veneto IGT Pinot Grigio"/>
    <x v="0"/>
    <x v="6"/>
    <n v="11.69"/>
    <n v="11.69"/>
    <n v="233.79999999999998"/>
  </r>
  <r>
    <n v="82510"/>
    <x v="0"/>
    <x v="27"/>
    <s v="Cloud No. 9 Estate Sauvignon Blanc"/>
    <x v="0"/>
    <x v="37"/>
    <n v="15.99"/>
    <n v="15.99"/>
    <n v="287.82"/>
  </r>
  <r>
    <n v="319135"/>
    <x v="0"/>
    <x v="10"/>
    <s v="Castaneda White Sangria White Blend"/>
    <x v="15"/>
    <x v="26"/>
    <n v="5.99"/>
    <n v="5.99"/>
    <n v="17.97"/>
  </r>
  <r>
    <n v="98752"/>
    <x v="1"/>
    <x v="1"/>
    <s v="Warsteiner Premium Dunkel"/>
    <x v="5"/>
    <x v="666"/>
    <n v="1.34"/>
    <n v="1.34"/>
    <n v="498.48"/>
  </r>
  <r>
    <n v="313356"/>
    <x v="0"/>
    <x v="25"/>
    <s v="THOMAS GOSS CAB"/>
    <x v="0"/>
    <x v="1"/>
    <n v="18.489999999999998"/>
    <n v="18.489999999999998"/>
    <n v="0"/>
  </r>
  <r>
    <n v="57851"/>
    <x v="0"/>
    <x v="14"/>
    <s v="Salignac Cognac V.S."/>
    <x v="35"/>
    <x v="718"/>
    <n v="7.29"/>
    <n v="7.29"/>
    <n v="7260.84"/>
  </r>
  <r>
    <n v="46454"/>
    <x v="0"/>
    <x v="6"/>
    <s v="Pacific Rim Winemakers Riesling"/>
    <x v="0"/>
    <x v="7"/>
    <n v="10.79"/>
    <n v="10.79"/>
    <n v="64.739999999999995"/>
  </r>
  <r>
    <n v="71123"/>
    <x v="1"/>
    <x v="32"/>
    <s v="Rough Rider The Big Stick Rye Whiskey"/>
    <x v="0"/>
    <x v="45"/>
    <n v="67.989999999999995"/>
    <n v="67.989999999999995"/>
    <n v="2923.5699999999997"/>
  </r>
  <r>
    <n v="84053"/>
    <x v="0"/>
    <x v="10"/>
    <s v="Jose Maria da Fonseca Periquita Reserva Portuguese Red Blend"/>
    <x v="0"/>
    <x v="1"/>
    <n v="16.489999999999998"/>
    <n v="16.489999999999998"/>
    <n v="0"/>
  </r>
  <r>
    <n v="321307"/>
    <x v="0"/>
    <x v="10"/>
    <s v="Casa Santos Lima LAB Rose Portuguese Red Blend"/>
    <x v="0"/>
    <x v="83"/>
    <n v="6.79"/>
    <n v="6.79"/>
    <n v="488.88"/>
  </r>
  <r>
    <n v="304583"/>
    <x v="0"/>
    <x v="27"/>
    <s v="Tom Eddy Tenz Sauvignon Blanc"/>
    <x v="0"/>
    <x v="1"/>
    <n v="17.489999999999998"/>
    <n v="17.489999999999998"/>
    <n v="0"/>
  </r>
  <r>
    <n v="80511"/>
    <x v="0"/>
    <x v="11"/>
    <s v="Cantine Leonardo da Vinci Brunello di Montalcino Sangiovese"/>
    <x v="0"/>
    <x v="178"/>
    <n v="39.99"/>
    <n v="39.99"/>
    <n v="5638.59"/>
  </r>
  <r>
    <n v="47302"/>
    <x v="2"/>
    <x v="9"/>
    <s v="Svedka Vanilla Vodka"/>
    <x v="15"/>
    <x v="48"/>
    <n v="14.49"/>
    <n v="14.49"/>
    <n v="57.96"/>
  </r>
  <r>
    <n v="3379"/>
    <x v="1"/>
    <x v="1"/>
    <s v="SARANAC TRAIL MIX 4/6 NR"/>
    <x v="5"/>
    <x v="94"/>
    <n v="1.67"/>
    <n v="1.67"/>
    <n v="100.19999999999999"/>
  </r>
  <r>
    <n v="150355"/>
    <x v="0"/>
    <x v="3"/>
    <s v="Montes Classic Series Chardonnay"/>
    <x v="0"/>
    <x v="1"/>
    <n v="12.99"/>
    <n v="12.99"/>
    <n v="0"/>
  </r>
  <r>
    <n v="31003"/>
    <x v="0"/>
    <x v="6"/>
    <s v="Hogue Cellars Gewurztraminer"/>
    <x v="0"/>
    <x v="1"/>
    <n v="12.69"/>
    <n v="12.69"/>
    <n v="0"/>
  </r>
  <r>
    <n v="47839"/>
    <x v="2"/>
    <x v="9"/>
    <s v="Vincent Van Gogh Acai Blueberry Vodka"/>
    <x v="15"/>
    <x v="1"/>
    <n v="37.99"/>
    <n v="37.99"/>
    <n v="0"/>
  </r>
  <r>
    <n v="332039"/>
    <x v="0"/>
    <x v="6"/>
    <s v="Chateau St. Jean Bijou Chardonnay"/>
    <x v="0"/>
    <x v="70"/>
    <n v="12.99"/>
    <n v="11.89"/>
    <n v="784.74"/>
  </r>
  <r>
    <n v="145165"/>
    <x v="0"/>
    <x v="10"/>
    <s v="Bodegas Gutierrez de la Vega Casta Diva Cosecha Miel Muscat"/>
    <x v="7"/>
    <x v="42"/>
    <n v="31.99"/>
    <n v="31.99"/>
    <n v="159.94999999999999"/>
  </r>
  <r>
    <n v="26218"/>
    <x v="1"/>
    <x v="1"/>
    <s v="Day of the Dead Hop On Or Die IPA"/>
    <x v="10"/>
    <x v="1"/>
    <n v="2.06"/>
    <n v="2.06"/>
    <n v="0"/>
  </r>
  <r>
    <n v="68276"/>
    <x v="0"/>
    <x v="17"/>
    <s v="Hartley &amp; Gibson's Fino Very Dry Sherry Palomino"/>
    <x v="0"/>
    <x v="178"/>
    <n v="11.99"/>
    <n v="11.99"/>
    <n v="1690.59"/>
  </r>
  <r>
    <n v="115096"/>
    <x v="0"/>
    <x v="10"/>
    <s v="Caves Sao Joao Porta dos Cavaleiros Portuguese Red Blend"/>
    <x v="0"/>
    <x v="41"/>
    <n v="9.7899999999999991"/>
    <n v="9.7899999999999991"/>
    <n v="9.7899999999999991"/>
  </r>
  <r>
    <n v="92258"/>
    <x v="1"/>
    <x v="1"/>
    <s v="BUD 4/6 16OZ CAN"/>
    <x v="8"/>
    <x v="1"/>
    <n v="30.6"/>
    <n v="30.6"/>
    <n v="0"/>
  </r>
  <r>
    <n v="55042"/>
    <x v="2"/>
    <x v="13"/>
    <s v="Bacardi Party Drinks Hurricane Ready to Serve"/>
    <x v="2"/>
    <x v="10"/>
    <n v="17.489999999999998"/>
    <n v="13.99"/>
    <n v="181.87"/>
  </r>
  <r>
    <n v="22183"/>
    <x v="1"/>
    <x v="1"/>
    <s v="Abita Pecan Ale"/>
    <x v="5"/>
    <x v="1"/>
    <n v="1.72"/>
    <n v="1.72"/>
    <n v="0"/>
  </r>
  <r>
    <n v="77621"/>
    <x v="2"/>
    <x v="5"/>
    <s v="NEWPORT CREME DE CACAO DK"/>
    <x v="15"/>
    <x v="28"/>
    <n v="7.69"/>
    <n v="7.69"/>
    <n v="92.28"/>
  </r>
  <r>
    <n v="72745"/>
    <x v="0"/>
    <x v="3"/>
    <s v="Concha y Toro Frontera Sauvignon Blanc"/>
    <x v="4"/>
    <x v="411"/>
    <n v="9.7899999999999991"/>
    <n v="9.7899999999999991"/>
    <n v="3955.16"/>
  </r>
  <r>
    <n v="345970"/>
    <x v="2"/>
    <x v="9"/>
    <s v="Skyy Vodka"/>
    <x v="6"/>
    <x v="0"/>
    <n v="9.49"/>
    <n v="9.49"/>
    <n v="94.9"/>
  </r>
  <r>
    <n v="26272"/>
    <x v="1"/>
    <x v="1"/>
    <s v="BUD LIGHT 15/25OZ CANS"/>
    <x v="34"/>
    <x v="1"/>
    <n v="2"/>
    <n v="2"/>
    <n v="0"/>
  </r>
  <r>
    <n v="24552"/>
    <x v="1"/>
    <x v="1"/>
    <s v="Palm Belgium's Sassion Ale"/>
    <x v="10"/>
    <x v="28"/>
    <n v="1.72"/>
    <n v="1.72"/>
    <n v="20.64"/>
  </r>
  <r>
    <n v="340532"/>
    <x v="0"/>
    <x v="21"/>
    <s v="Michel Lynch Grand Vin de Bordeaux Sauvignon Blanc"/>
    <x v="0"/>
    <x v="1"/>
    <n v="15.49"/>
    <n v="15.49"/>
    <n v="0"/>
  </r>
  <r>
    <n v="333493"/>
    <x v="0"/>
    <x v="17"/>
    <s v="Victori's Cream Sherry Sherry Blend"/>
    <x v="0"/>
    <x v="41"/>
    <n v="8.49"/>
    <n v="8.49"/>
    <n v="8.49"/>
  </r>
  <r>
    <n v="339106"/>
    <x v="0"/>
    <x v="17"/>
    <s v="Barao de Vilar Maynard's Red Port"/>
    <x v="0"/>
    <x v="1"/>
    <n v="46.99"/>
    <n v="46.99"/>
    <n v="0"/>
  </r>
  <r>
    <n v="71046"/>
    <x v="1"/>
    <x v="32"/>
    <s v="Tim Smiths Climax Fire Chief No. 32 Moonshine"/>
    <x v="0"/>
    <x v="74"/>
    <n v="26.99"/>
    <n v="26.99"/>
    <n v="2213.1799999999998"/>
  </r>
  <r>
    <n v="28579"/>
    <x v="1"/>
    <x v="1"/>
    <s v="Small Town Not Your Father's Root Beer"/>
    <x v="5"/>
    <x v="667"/>
    <n v="2"/>
    <n v="2"/>
    <n v="816"/>
  </r>
  <r>
    <n v="82957"/>
    <x v="0"/>
    <x v="21"/>
    <s v="Chateau Duhart Milon Grand Cru Classe Pauillac Bordeaux Blend"/>
    <x v="0"/>
    <x v="31"/>
    <n v="94.99"/>
    <n v="73.489999999999995"/>
    <n v="146.97999999999999"/>
  </r>
  <r>
    <n v="70444"/>
    <x v="2"/>
    <x v="8"/>
    <s v="Calypso Spiced Rum"/>
    <x v="2"/>
    <x v="129"/>
    <n v="10.79"/>
    <n v="10.79"/>
    <n v="949.52"/>
  </r>
  <r>
    <n v="77997"/>
    <x v="2"/>
    <x v="30"/>
    <s v="Crown Royal Maple Whiskey"/>
    <x v="0"/>
    <x v="296"/>
    <n v="26.99"/>
    <n v="26.99"/>
    <n v="3616.66"/>
  </r>
  <r>
    <n v="21994"/>
    <x v="1"/>
    <x v="1"/>
    <s v="Green's Quest Gluten Free Tripel Blonde Ale"/>
    <x v="7"/>
    <x v="1"/>
    <n v="5.78"/>
    <n v="5.78"/>
    <n v="0"/>
  </r>
  <r>
    <n v="90972"/>
    <x v="1"/>
    <x v="1"/>
    <s v="Okocim O.K. Beer Lager"/>
    <x v="3"/>
    <x v="54"/>
    <n v="1.99"/>
    <n v="1.99"/>
    <n v="167.16"/>
  </r>
  <r>
    <n v="71773"/>
    <x v="0"/>
    <x v="3"/>
    <s v="Casa Lapostolle Grand Selection Merlot"/>
    <x v="0"/>
    <x v="28"/>
    <n v="11.99"/>
    <n v="11.99"/>
    <n v="143.88"/>
  </r>
  <r>
    <n v="30651"/>
    <x v="2"/>
    <x v="28"/>
    <s v="Seagram's Extra Dry Gin"/>
    <x v="6"/>
    <x v="719"/>
    <n v="6.59"/>
    <n v="6.59"/>
    <n v="3242.2799999999997"/>
  </r>
  <r>
    <n v="70922"/>
    <x v="2"/>
    <x v="30"/>
    <s v="Cinerator Hot Cinnamon Whiskey"/>
    <x v="15"/>
    <x v="210"/>
    <n v="12.99"/>
    <n v="11.99"/>
    <n v="1522.73"/>
  </r>
  <r>
    <n v="78432"/>
    <x v="2"/>
    <x v="26"/>
    <s v="Old Forester Single Barrel Kentucky Straight Bourbon Whiskey 90 Proof"/>
    <x v="0"/>
    <x v="103"/>
    <n v="56.99"/>
    <n v="56.99"/>
    <n v="3305.42"/>
  </r>
  <r>
    <n v="87312"/>
    <x v="0"/>
    <x v="16"/>
    <s v="Dark Horse Wines The Original Dark Horse Big Rare Red Blend"/>
    <x v="0"/>
    <x v="242"/>
    <n v="9.49"/>
    <n v="9.49"/>
    <n v="3710.59"/>
  </r>
  <r>
    <n v="72460"/>
    <x v="0"/>
    <x v="10"/>
    <s v="Marques de Riscal Verdejo"/>
    <x v="0"/>
    <x v="270"/>
    <n v="8.99"/>
    <n v="8.99"/>
    <n v="2418.31"/>
  </r>
  <r>
    <n v="77119"/>
    <x v="2"/>
    <x v="9"/>
    <s v="Burnett's Peach Vodka"/>
    <x v="0"/>
    <x v="101"/>
    <n v="7.49"/>
    <n v="7.49"/>
    <n v="576.73"/>
  </r>
  <r>
    <n v="98744"/>
    <x v="1"/>
    <x v="1"/>
    <s v="Stella Artois Lager"/>
    <x v="10"/>
    <x v="720"/>
    <n v="1.67"/>
    <n v="1.67"/>
    <n v="11411.109999999999"/>
  </r>
  <r>
    <n v="34940"/>
    <x v="2"/>
    <x v="15"/>
    <s v="Montezuma Blue Tequila"/>
    <x v="15"/>
    <x v="226"/>
    <n v="8.49"/>
    <n v="8.49"/>
    <n v="3871.44"/>
  </r>
  <r>
    <n v="73522"/>
    <x v="2"/>
    <x v="9"/>
    <s v="Smirnoff Blueberry Vodka"/>
    <x v="15"/>
    <x v="286"/>
    <n v="15.99"/>
    <n v="15.99"/>
    <n v="3597.75"/>
  </r>
  <r>
    <n v="62847"/>
    <x v="2"/>
    <x v="9"/>
    <s v="Tito's Handmade Vodka"/>
    <x v="15"/>
    <x v="721"/>
    <n v="22.99"/>
    <n v="22.99"/>
    <n v="24277.439999999999"/>
  </r>
  <r>
    <n v="70412"/>
    <x v="2"/>
    <x v="15"/>
    <s v="Avion Espresso Liqueur"/>
    <x v="0"/>
    <x v="36"/>
    <n v="19.690000000000001"/>
    <n v="19.690000000000001"/>
    <n v="649.7700000000001"/>
  </r>
  <r>
    <n v="347741"/>
    <x v="2"/>
    <x v="2"/>
    <s v="Finlaggan Old Reserve Islay Single Malt Scotch Whisky"/>
    <x v="0"/>
    <x v="164"/>
    <n v="21.99"/>
    <n v="21.99"/>
    <n v="3518.3999999999996"/>
  </r>
  <r>
    <n v="26252"/>
    <x v="1"/>
    <x v="1"/>
    <s v="Devil's Backbone Eight Point I.P.A"/>
    <x v="5"/>
    <x v="722"/>
    <n v="1.67"/>
    <n v="1.67"/>
    <n v="1242.48"/>
  </r>
  <r>
    <n v="338503"/>
    <x v="0"/>
    <x v="21"/>
    <s v="Maison de la Villette Chardonnay"/>
    <x v="0"/>
    <x v="129"/>
    <n v="12.49"/>
    <n v="12.49"/>
    <n v="1099.1200000000001"/>
  </r>
  <r>
    <n v="44902"/>
    <x v="0"/>
    <x v="6"/>
    <s v="Snoqualmie Vineyards Gewurztraminer"/>
    <x v="0"/>
    <x v="23"/>
    <n v="11.99"/>
    <n v="11.99"/>
    <n v="191.84"/>
  </r>
  <r>
    <n v="403385"/>
    <x v="0"/>
    <x v="21"/>
    <s v="VIGNEAU CHEVREAU VOUV SEC"/>
    <x v="0"/>
    <x v="1"/>
    <n v="16.989999999999998"/>
    <n v="16.989999999999998"/>
    <n v="0"/>
  </r>
  <r>
    <n v="43308"/>
    <x v="0"/>
    <x v="4"/>
    <s v="Tozai Sake Junmai Living Jewel"/>
    <x v="27"/>
    <x v="35"/>
    <n v="10.99"/>
    <n v="10.99"/>
    <n v="406.63"/>
  </r>
  <r>
    <n v="322248"/>
    <x v="0"/>
    <x v="10"/>
    <s v="Miguel Torres (Black Label) Mas La Plana Cabernet Sauvignon"/>
    <x v="0"/>
    <x v="0"/>
    <n v="75.989999999999995"/>
    <n v="75.989999999999995"/>
    <n v="759.9"/>
  </r>
  <r>
    <n v="310254"/>
    <x v="0"/>
    <x v="10"/>
    <s v="Vina San Esteban Sangria Grande Merlot"/>
    <x v="4"/>
    <x v="1"/>
    <n v="12.69"/>
    <n v="12.69"/>
    <n v="0"/>
  </r>
  <r>
    <n v="82619"/>
    <x v="0"/>
    <x v="6"/>
    <s v="Round Hill Chardonnay"/>
    <x v="4"/>
    <x v="1"/>
    <n v="15.99"/>
    <n v="15.99"/>
    <n v="0"/>
  </r>
  <r>
    <n v="90590"/>
    <x v="1"/>
    <x v="1"/>
    <s v="Miller Lite"/>
    <x v="5"/>
    <x v="342"/>
    <n v="27.99"/>
    <n v="25.99"/>
    <n v="6471.5099999999993"/>
  </r>
  <r>
    <n v="71383"/>
    <x v="2"/>
    <x v="9"/>
    <s v="Ciroc Apple Vodka"/>
    <x v="0"/>
    <x v="723"/>
    <n v="29.99"/>
    <n v="29.99"/>
    <n v="11576.14"/>
  </r>
  <r>
    <n v="80967"/>
    <x v="0"/>
    <x v="6"/>
    <s v="Snap Dragon Riesling"/>
    <x v="0"/>
    <x v="1"/>
    <n v="11.99"/>
    <n v="11.99"/>
    <n v="0"/>
  </r>
  <r>
    <n v="307514"/>
    <x v="0"/>
    <x v="4"/>
    <s v="Otokoyama Tokubetsu Junmai Sake"/>
    <x v="27"/>
    <x v="52"/>
    <n v="11.49"/>
    <n v="11.49"/>
    <n v="80.430000000000007"/>
  </r>
  <r>
    <n v="339455"/>
    <x v="0"/>
    <x v="16"/>
    <s v="Ancient Peaks Renegade Santa Margarita Ranch Zinfandel"/>
    <x v="0"/>
    <x v="42"/>
    <n v="21.99"/>
    <n v="21.99"/>
    <n v="109.94999999999999"/>
  </r>
  <r>
    <n v="302060"/>
    <x v="0"/>
    <x v="10"/>
    <s v="Anecoop Casa l'Angel Ecologic Organic Syrah"/>
    <x v="0"/>
    <x v="1"/>
    <n v="12.99"/>
    <n v="12.99"/>
    <n v="0"/>
  </r>
  <r>
    <n v="329763"/>
    <x v="0"/>
    <x v="16"/>
    <s v="Sanford Fountain Hills Pinot Noir"/>
    <x v="0"/>
    <x v="52"/>
    <n v="18.489999999999998"/>
    <n v="18.489999999999998"/>
    <n v="129.42999999999998"/>
  </r>
  <r>
    <n v="23316"/>
    <x v="1"/>
    <x v="1"/>
    <s v="PABST 16OZ CAN"/>
    <x v="8"/>
    <x v="1"/>
    <n v="21.59"/>
    <n v="21.59"/>
    <n v="0"/>
  </r>
  <r>
    <n v="44273"/>
    <x v="3"/>
    <x v="19"/>
    <s v="PIROSMANI ALAVERDI KOSHER"/>
    <x v="0"/>
    <x v="1"/>
    <n v="17.989999999999998"/>
    <n v="17.989999999999998"/>
    <n v="0"/>
  </r>
  <r>
    <n v="89336"/>
    <x v="0"/>
    <x v="16"/>
    <s v="Chaddsford Winery Proprietors Reserve Red Rare Red Blend"/>
    <x v="0"/>
    <x v="1"/>
    <n v="13.49"/>
    <n v="13.49"/>
    <n v="0"/>
  </r>
  <r>
    <n v="48096"/>
    <x v="0"/>
    <x v="16"/>
    <s v="Montagna Tre Vigneti Cabernet Sauvignon"/>
    <x v="0"/>
    <x v="52"/>
    <n v="60.99"/>
    <n v="60.99"/>
    <n v="426.93"/>
  </r>
  <r>
    <n v="10744"/>
    <x v="2"/>
    <x v="30"/>
    <s v="Jim Beam Red Stag Black Cherry Kentucky Straight Whiskey"/>
    <x v="6"/>
    <x v="1"/>
    <n v="8.99"/>
    <n v="8.99"/>
    <n v="0"/>
  </r>
  <r>
    <n v="80942"/>
    <x v="0"/>
    <x v="17"/>
    <s v="Cribari Cellars Marsala Palomino"/>
    <x v="0"/>
    <x v="600"/>
    <n v="4.59"/>
    <n v="4.59"/>
    <n v="1023.5699999999999"/>
  </r>
  <r>
    <n v="90204"/>
    <x v="1"/>
    <x v="1"/>
    <s v="MICHELOB ULTRA 2/12 LNNR"/>
    <x v="5"/>
    <x v="1"/>
    <n v="27.3"/>
    <n v="27.3"/>
    <n v="0"/>
  </r>
  <r>
    <n v="104302"/>
    <x v="0"/>
    <x v="11"/>
    <s v="Eredi Lodali Bricco Ambrogio Barolo Nebbiolo"/>
    <x v="0"/>
    <x v="49"/>
    <n v="33.99"/>
    <n v="33.99"/>
    <n v="475.86"/>
  </r>
  <r>
    <n v="342596"/>
    <x v="0"/>
    <x v="10"/>
    <s v="Bodegas Navalon Anciano Reserva   Aged 7 Years Tempranillo"/>
    <x v="4"/>
    <x v="46"/>
    <n v="13.99"/>
    <n v="13.99"/>
    <n v="783.44"/>
  </r>
  <r>
    <n v="44459"/>
    <x v="0"/>
    <x v="21"/>
    <s v="Chateau Fage Grand Vin de Bordeaux Graves de Vayres Bordeaux Blend"/>
    <x v="0"/>
    <x v="42"/>
    <n v="12.69"/>
    <n v="12.69"/>
    <n v="63.449999999999996"/>
  </r>
  <r>
    <n v="335662"/>
    <x v="0"/>
    <x v="14"/>
    <s v="Cognac Park Chai No. 8 Single Barrel"/>
    <x v="0"/>
    <x v="64"/>
    <n v="171.99"/>
    <n v="171.99"/>
    <n v="7223.58"/>
  </r>
  <r>
    <n v="332540"/>
    <x v="0"/>
    <x v="7"/>
    <s v="MICHEL TORINO COL MALB"/>
    <x v="0"/>
    <x v="1"/>
    <n v="10.79"/>
    <n v="10.79"/>
    <n v="0"/>
  </r>
  <r>
    <n v="70515"/>
    <x v="1"/>
    <x v="32"/>
    <s v="Tincup Colorado Whiskey 84 Proof"/>
    <x v="2"/>
    <x v="158"/>
    <n v="48.99"/>
    <n v="48.99"/>
    <n v="10581.84"/>
  </r>
  <r>
    <n v="329304"/>
    <x v="0"/>
    <x v="16"/>
    <s v="Frey Organic Frey Vineyard Pinot Noir"/>
    <x v="0"/>
    <x v="94"/>
    <n v="20.99"/>
    <n v="20.99"/>
    <n v="1259.3999999999999"/>
  </r>
  <r>
    <n v="71348"/>
    <x v="2"/>
    <x v="30"/>
    <s v="Seagram's 7 Dark Honey Whiskey"/>
    <x v="15"/>
    <x v="16"/>
    <n v="14.49"/>
    <n v="11.49"/>
    <n v="1229.43"/>
  </r>
  <r>
    <n v="72899"/>
    <x v="2"/>
    <x v="26"/>
    <s v="Sazerac Straight Rye Whiskey"/>
    <x v="0"/>
    <x v="0"/>
    <n v="22.99"/>
    <n v="22.99"/>
    <n v="229.89999999999998"/>
  </r>
  <r>
    <n v="83780"/>
    <x v="0"/>
    <x v="6"/>
    <s v="Chateau Ste. Michelle Chardonnay"/>
    <x v="0"/>
    <x v="724"/>
    <n v="11.49"/>
    <n v="9.99"/>
    <n v="6633.3600000000006"/>
  </r>
  <r>
    <n v="86733"/>
    <x v="0"/>
    <x v="16"/>
    <s v="Dark Horse The Original Dark Horse Cabernet Sauvignon"/>
    <x v="0"/>
    <x v="537"/>
    <n v="9.49"/>
    <n v="9.49"/>
    <n v="5466.24"/>
  </r>
  <r>
    <n v="45049"/>
    <x v="0"/>
    <x v="6"/>
    <s v="Sutter Home Winery Moscato Muscat"/>
    <x v="20"/>
    <x v="725"/>
    <n v="1.79"/>
    <n v="1.79"/>
    <n v="1245.8399999999999"/>
  </r>
  <r>
    <n v="333629"/>
    <x v="0"/>
    <x v="27"/>
    <s v="Peter Yealands Estate Grown Sauvignon Blanc"/>
    <x v="0"/>
    <x v="1"/>
    <n v="15.49"/>
    <n v="15.49"/>
    <n v="0"/>
  </r>
  <r>
    <n v="346386"/>
    <x v="2"/>
    <x v="26"/>
    <s v="Cask &amp; Crew Straight Rye Blended Whiskey"/>
    <x v="0"/>
    <x v="76"/>
    <n v="25.99"/>
    <n v="25.99"/>
    <n v="1273.51"/>
  </r>
  <r>
    <n v="232602"/>
    <x v="0"/>
    <x v="21"/>
    <s v="Clos Triguedina Le du Clos Cahors Malbec"/>
    <x v="0"/>
    <x v="1"/>
    <n v="16.489999999999998"/>
    <n v="16.489999999999998"/>
    <n v="0"/>
  </r>
  <r>
    <n v="81475"/>
    <x v="0"/>
    <x v="18"/>
    <s v="Gekkeikan Zipang Sparkling Sake"/>
    <x v="52"/>
    <x v="407"/>
    <n v="5.99"/>
    <n v="5.99"/>
    <n v="1341.76"/>
  </r>
  <r>
    <n v="341867"/>
    <x v="0"/>
    <x v="27"/>
    <s v="Matakana Estate Pinot Gris"/>
    <x v="0"/>
    <x v="47"/>
    <n v="13.99"/>
    <n v="13.99"/>
    <n v="489.65000000000003"/>
  </r>
  <r>
    <n v="98272"/>
    <x v="2"/>
    <x v="13"/>
    <s v="Jose Cuervo Margarita Mix"/>
    <x v="43"/>
    <x v="437"/>
    <n v="4.3899999999999997"/>
    <n v="4.3899999999999997"/>
    <n v="1273.0999999999999"/>
  </r>
  <r>
    <n v="81767"/>
    <x v="0"/>
    <x v="25"/>
    <s v="Yellow Tail Sauvignon Blanc"/>
    <x v="4"/>
    <x v="410"/>
    <n v="12.99"/>
    <n v="10.99"/>
    <n v="3681.65"/>
  </r>
  <r>
    <n v="13846"/>
    <x v="0"/>
    <x v="25"/>
    <s v="Oxford Landing Sauvignon Blanc"/>
    <x v="0"/>
    <x v="65"/>
    <n v="8.99"/>
    <n v="8.99"/>
    <n v="224.75"/>
  </r>
  <r>
    <n v="84727"/>
    <x v="0"/>
    <x v="16"/>
    <s v="Turning Leaf Pinot Noir"/>
    <x v="0"/>
    <x v="13"/>
    <n v="7.69"/>
    <n v="7.69"/>
    <n v="1491.8600000000001"/>
  </r>
  <r>
    <n v="12203"/>
    <x v="2"/>
    <x v="26"/>
    <s v="Old Crow The Original Sour Mash Kentucky Straight Bourbon Whiskey"/>
    <x v="2"/>
    <x v="276"/>
    <n v="16.989999999999998"/>
    <n v="16.989999999999998"/>
    <n v="4043.6199999999994"/>
  </r>
  <r>
    <n v="18880"/>
    <x v="0"/>
    <x v="3"/>
    <s v="Vina Santa Rita 120 Sauvignon Blanc"/>
    <x v="0"/>
    <x v="122"/>
    <n v="9.99"/>
    <n v="9.99"/>
    <n v="1798.2"/>
  </r>
  <r>
    <n v="73008"/>
    <x v="0"/>
    <x v="10"/>
    <s v="Cruz Garcia Real Sangria Tempranillo"/>
    <x v="4"/>
    <x v="53"/>
    <n v="13.99"/>
    <n v="13.99"/>
    <n v="2784.01"/>
  </r>
  <r>
    <n v="23817"/>
    <x v="2"/>
    <x v="9"/>
    <s v="Burnett's Vanilla Vodka"/>
    <x v="0"/>
    <x v="33"/>
    <n v="7.49"/>
    <n v="7.49"/>
    <n v="404.46000000000004"/>
  </r>
  <r>
    <n v="86111"/>
    <x v="0"/>
    <x v="6"/>
    <s v="St. Supery Estate Vineyard &amp; Winery Sauvignon Blanc"/>
    <x v="0"/>
    <x v="331"/>
    <n v="20.99"/>
    <n v="20.99"/>
    <n v="4260.9699999999993"/>
  </r>
  <r>
    <n v="48396"/>
    <x v="2"/>
    <x v="26"/>
    <s v="Knob Creek Rye Whiskey 100 Proof"/>
    <x v="0"/>
    <x v="445"/>
    <n v="31.99"/>
    <n v="31.99"/>
    <n v="10012.869999999999"/>
  </r>
  <r>
    <n v="42349"/>
    <x v="0"/>
    <x v="12"/>
    <s v="Saint Hilaire Semi Sweet Blanquette de Limoux Mauzac"/>
    <x v="0"/>
    <x v="440"/>
    <n v="12.99"/>
    <n v="12.99"/>
    <n v="3728.13"/>
  </r>
  <r>
    <n v="34010"/>
    <x v="0"/>
    <x v="16"/>
    <s v="Red Diamond Merlot"/>
    <x v="0"/>
    <x v="331"/>
    <n v="9.99"/>
    <n v="8.99"/>
    <n v="1824.97"/>
  </r>
  <r>
    <n v="45047"/>
    <x v="0"/>
    <x v="14"/>
    <s v="Hiram Walker Original Peach Flavored Brandy"/>
    <x v="15"/>
    <x v="260"/>
    <n v="12.69"/>
    <n v="12.69"/>
    <n v="2208.06"/>
  </r>
  <r>
    <n v="25385"/>
    <x v="1"/>
    <x v="1"/>
    <s v="National Bohemian Beer"/>
    <x v="5"/>
    <x v="103"/>
    <n v="19.989999999999998"/>
    <n v="19.989999999999998"/>
    <n v="1159.4199999999998"/>
  </r>
  <r>
    <n v="57304"/>
    <x v="0"/>
    <x v="6"/>
    <s v="LINDEN HARDSCRABBLE CHARD"/>
    <x v="0"/>
    <x v="1"/>
    <n v="37.99"/>
    <n v="37.99"/>
    <n v="0"/>
  </r>
  <r>
    <n v="337199"/>
    <x v="0"/>
    <x v="11"/>
    <s v="Bottega Vinaia Teroldego Rotaliano"/>
    <x v="0"/>
    <x v="1"/>
    <n v="18.489999999999998"/>
    <n v="18.489999999999998"/>
    <n v="0"/>
  </r>
  <r>
    <n v="324443"/>
    <x v="0"/>
    <x v="16"/>
    <s v="SALMON CREEK P/NOIR"/>
    <x v="4"/>
    <x v="1"/>
    <n v="11.49"/>
    <n v="11.49"/>
    <n v="0"/>
  </r>
  <r>
    <n v="433795"/>
    <x v="0"/>
    <x v="7"/>
    <s v="TIERRUCA P/NOIR"/>
    <x v="0"/>
    <x v="1"/>
    <n v="9.49"/>
    <n v="9.49"/>
    <n v="0"/>
  </r>
  <r>
    <n v="48087"/>
    <x v="2"/>
    <x v="8"/>
    <s v="Captain Morgan Parrot Bay Pineapple Rum"/>
    <x v="15"/>
    <x v="42"/>
    <n v="18.690000000000001"/>
    <n v="18.690000000000001"/>
    <n v="93.45"/>
  </r>
  <r>
    <n v="309575"/>
    <x v="0"/>
    <x v="11"/>
    <s v="Renzo Masi Riserva Chianti Rufina Sangiovese"/>
    <x v="0"/>
    <x v="1"/>
    <n v="13.99"/>
    <n v="13.99"/>
    <n v="0"/>
  </r>
  <r>
    <n v="424781"/>
    <x v="0"/>
    <x v="10"/>
    <s v="CLOS AMADOR CAVA BRUT NATURE"/>
    <x v="0"/>
    <x v="1"/>
    <n v="11.49"/>
    <n v="11.49"/>
    <n v="0"/>
  </r>
  <r>
    <n v="23181"/>
    <x v="1"/>
    <x v="1"/>
    <s v="Miller Light"/>
    <x v="5"/>
    <x v="52"/>
    <n v="25.44"/>
    <n v="25.44"/>
    <n v="178.08"/>
  </r>
  <r>
    <n v="336775"/>
    <x v="0"/>
    <x v="21"/>
    <s v="Boutinot Le Petit Chat Malin Red Southern Rhone Blend"/>
    <x v="0"/>
    <x v="1"/>
    <n v="9.49"/>
    <n v="9.49"/>
    <n v="0"/>
  </r>
  <r>
    <n v="80127"/>
    <x v="2"/>
    <x v="13"/>
    <s v="Stirrings Simple Lemon Drop Cocktail"/>
    <x v="0"/>
    <x v="35"/>
    <n v="6.29"/>
    <n v="5.99"/>
    <n v="221.63"/>
  </r>
  <r>
    <n v="93478"/>
    <x v="1"/>
    <x v="1"/>
    <s v="Lancaster Milk Stout"/>
    <x v="5"/>
    <x v="94"/>
    <n v="1.5"/>
    <n v="1.5"/>
    <n v="90"/>
  </r>
  <r>
    <n v="79405"/>
    <x v="0"/>
    <x v="12"/>
    <s v="Freixenet Cordon Negro Extra Dry Cava Blend"/>
    <x v="0"/>
    <x v="726"/>
    <n v="11.99"/>
    <n v="10.29"/>
    <n v="10783.919999999998"/>
  </r>
  <r>
    <n v="76724"/>
    <x v="0"/>
    <x v="10"/>
    <s v="ZAZA GARNACHA ROSE"/>
    <x v="0"/>
    <x v="1"/>
    <n v="7.69"/>
    <n v="7.69"/>
    <n v="0"/>
  </r>
  <r>
    <n v="325488"/>
    <x v="0"/>
    <x v="27"/>
    <s v="ISABEL S/BLC"/>
    <x v="0"/>
    <x v="1"/>
    <n v="19.989999999999998"/>
    <n v="19.989999999999998"/>
    <n v="0"/>
  </r>
  <r>
    <n v="85893"/>
    <x v="0"/>
    <x v="7"/>
    <s v="Gallo Family Vineyards / Gallo of Sonoma Pink Moscato Muscat"/>
    <x v="20"/>
    <x v="26"/>
    <n v="1.79"/>
    <n v="0.99"/>
    <n v="2.9699999999999998"/>
  </r>
  <r>
    <n v="327999"/>
    <x v="0"/>
    <x v="16"/>
    <s v="Mad Housewife Cellars Cabernet Sauvignon"/>
    <x v="0"/>
    <x v="20"/>
    <n v="13.49"/>
    <n v="13.49"/>
    <n v="229.33"/>
  </r>
  <r>
    <n v="74365"/>
    <x v="2"/>
    <x v="15"/>
    <s v="Jose Cuervo Tradicional Reposado Tequila"/>
    <x v="0"/>
    <x v="266"/>
    <n v="20.99"/>
    <n v="20.99"/>
    <n v="6171.0599999999995"/>
  </r>
  <r>
    <n v="70471"/>
    <x v="2"/>
    <x v="26"/>
    <s v="Temperance Trader Straight Bourbon Whiskey"/>
    <x v="0"/>
    <x v="49"/>
    <n v="41.99"/>
    <n v="41.99"/>
    <n v="587.86"/>
  </r>
  <r>
    <n v="21687"/>
    <x v="0"/>
    <x v="14"/>
    <s v="Martell XO Cognac"/>
    <x v="0"/>
    <x v="18"/>
    <n v="161.99"/>
    <n v="161.99"/>
    <n v="7451.5400000000009"/>
  </r>
  <r>
    <n v="25850"/>
    <x v="1"/>
    <x v="1"/>
    <s v="MAXLRAINERVSCHLOSS GOLD 20/500ML"/>
    <x v="7"/>
    <x v="1"/>
    <n v="2.75"/>
    <n v="2.75"/>
    <n v="0"/>
  </r>
  <r>
    <n v="40044"/>
    <x v="0"/>
    <x v="7"/>
    <s v="Luigi Bosca Chardonnay"/>
    <x v="0"/>
    <x v="41"/>
    <n v="17.989999999999998"/>
    <n v="17.989999999999998"/>
    <n v="17.989999999999998"/>
  </r>
  <r>
    <n v="80083"/>
    <x v="0"/>
    <x v="6"/>
    <s v="Noble Vines 446 Chardonnay"/>
    <x v="0"/>
    <x v="295"/>
    <n v="11.99"/>
    <n v="8.99"/>
    <n v="3335.29"/>
  </r>
  <r>
    <n v="93785"/>
    <x v="1"/>
    <x v="1"/>
    <s v="Samuel Adams Boston Lager"/>
    <x v="5"/>
    <x v="727"/>
    <n v="1.67"/>
    <n v="1.67"/>
    <n v="6718.41"/>
  </r>
  <r>
    <n v="83257"/>
    <x v="0"/>
    <x v="16"/>
    <s v="PROJECT PASO CAB"/>
    <x v="0"/>
    <x v="1"/>
    <n v="11.99"/>
    <n v="11.99"/>
    <n v="0"/>
  </r>
  <r>
    <n v="17930"/>
    <x v="2"/>
    <x v="9"/>
    <s v="Skyy Vodka"/>
    <x v="24"/>
    <x v="728"/>
    <n v="1.59"/>
    <n v="1.59"/>
    <n v="1465.98"/>
  </r>
  <r>
    <n v="337171"/>
    <x v="0"/>
    <x v="6"/>
    <s v="Camelot Chardonnay"/>
    <x v="4"/>
    <x v="1"/>
    <n v="10.99"/>
    <n v="10.99"/>
    <n v="0"/>
  </r>
  <r>
    <n v="341290"/>
    <x v="0"/>
    <x v="21"/>
    <s v="Alexandre Monmousseau Clos Le Vigneau Vouvray Chenin Blanc"/>
    <x v="0"/>
    <x v="1"/>
    <n v="16.489999999999998"/>
    <n v="16.489999999999998"/>
    <n v="0"/>
  </r>
  <r>
    <n v="72066"/>
    <x v="2"/>
    <x v="9"/>
    <s v="Svedka Colada Coconut Flavored Vodka"/>
    <x v="15"/>
    <x v="31"/>
    <n v="13.99"/>
    <n v="10.49"/>
    <n v="20.98"/>
  </r>
  <r>
    <n v="82247"/>
    <x v="0"/>
    <x v="12"/>
    <s v="Andre Brut Rose Signature Collection Rare Rose Blend"/>
    <x v="0"/>
    <x v="2"/>
    <n v="7.19"/>
    <n v="7.19"/>
    <n v="1287.01"/>
  </r>
  <r>
    <n v="341412"/>
    <x v="0"/>
    <x v="16"/>
    <s v="Roco Gravel Road Pinot Noir"/>
    <x v="0"/>
    <x v="26"/>
    <n v="22.99"/>
    <n v="22.99"/>
    <n v="68.97"/>
  </r>
  <r>
    <n v="40843"/>
    <x v="0"/>
    <x v="6"/>
    <s v="Ferrari Carano Fume Blanc Sauvignon Blanc"/>
    <x v="0"/>
    <x v="173"/>
    <n v="14.69"/>
    <n v="14.69"/>
    <n v="2012.53"/>
  </r>
  <r>
    <n v="73973"/>
    <x v="2"/>
    <x v="26"/>
    <s v="Wild Turkey Russell's Reserve Single Barrel Kentucky Straight Rye Whiskey"/>
    <x v="0"/>
    <x v="170"/>
    <n v="47.99"/>
    <n v="47.99"/>
    <n v="5470.8600000000006"/>
  </r>
  <r>
    <n v="310311"/>
    <x v="0"/>
    <x v="11"/>
    <s v="CA'STELLA P/GRIG"/>
    <x v="0"/>
    <x v="1"/>
    <n v="9.7899999999999991"/>
    <n v="9.7899999999999991"/>
    <n v="0"/>
  </r>
  <r>
    <n v="329769"/>
    <x v="0"/>
    <x v="6"/>
    <s v="Melville Clone 76 Inox Estate Chardonnay"/>
    <x v="0"/>
    <x v="7"/>
    <n v="43.99"/>
    <n v="43.99"/>
    <n v="263.94"/>
  </r>
  <r>
    <n v="67784"/>
    <x v="0"/>
    <x v="10"/>
    <s v="Miguel Torres Sangre de Toro Carinena"/>
    <x v="0"/>
    <x v="9"/>
    <n v="10.99"/>
    <n v="9.49"/>
    <n v="1157.78"/>
  </r>
  <r>
    <n v="407879"/>
    <x v="0"/>
    <x v="10"/>
    <s v="Prado Rey Oak Fermented Tinto Fino"/>
    <x v="0"/>
    <x v="1"/>
    <n v="10.49"/>
    <n v="10.49"/>
    <n v="0"/>
  </r>
  <r>
    <n v="340026"/>
    <x v="0"/>
    <x v="11"/>
    <s v="Cascina Feipu dei Massaretti Riviera Ligure di Ponente Rossese"/>
    <x v="0"/>
    <x v="0"/>
    <n v="15.99"/>
    <n v="15.99"/>
    <n v="159.9"/>
  </r>
  <r>
    <n v="83020"/>
    <x v="0"/>
    <x v="6"/>
    <s v="Benziger Family Winery Chardonnay"/>
    <x v="0"/>
    <x v="441"/>
    <n v="13.69"/>
    <n v="12.99"/>
    <n v="3858.03"/>
  </r>
  <r>
    <n v="70604"/>
    <x v="1"/>
    <x v="1"/>
    <s v="TRULY SPIKED &amp; SPARKLING CITRUS VARIETY 12PK 12 0ZCAN"/>
    <x v="5"/>
    <x v="729"/>
    <n v="1.38"/>
    <n v="1.38"/>
    <n v="1006.0199999999999"/>
  </r>
  <r>
    <n v="46340"/>
    <x v="0"/>
    <x v="18"/>
    <s v="Takara Sho Chiku Bai Nigori Unfiltered Sake Silky Mild"/>
    <x v="4"/>
    <x v="64"/>
    <n v="14.99"/>
    <n v="14.99"/>
    <n v="629.58000000000004"/>
  </r>
  <r>
    <n v="326614"/>
    <x v="0"/>
    <x v="16"/>
    <s v="Geyser Peak Pinot Noir"/>
    <x v="0"/>
    <x v="28"/>
    <n v="13.99"/>
    <n v="13.99"/>
    <n v="167.88"/>
  </r>
  <r>
    <n v="36013"/>
    <x v="2"/>
    <x v="9"/>
    <s v="Luksusowa Original Potato Vodka"/>
    <x v="0"/>
    <x v="576"/>
    <n v="11.49"/>
    <n v="10.79"/>
    <n v="5535.2699999999995"/>
  </r>
  <r>
    <n v="23082"/>
    <x v="1"/>
    <x v="1"/>
    <s v="BUD LIGHT LIME 2/12 CAN"/>
    <x v="5"/>
    <x v="1"/>
    <n v="29.53"/>
    <n v="29.53"/>
    <n v="0"/>
  </r>
  <r>
    <n v="44756"/>
    <x v="0"/>
    <x v="16"/>
    <s v="Donati Family Vineyard Claret Rare Red Blend"/>
    <x v="0"/>
    <x v="0"/>
    <n v="18.489999999999998"/>
    <n v="18.489999999999998"/>
    <n v="184.89999999999998"/>
  </r>
  <r>
    <n v="85374"/>
    <x v="0"/>
    <x v="16"/>
    <s v="Dark Horse Wines Double Down Limited Release Rare Red Blend"/>
    <x v="0"/>
    <x v="357"/>
    <n v="9.49"/>
    <n v="9.49"/>
    <n v="3824.4700000000003"/>
  </r>
  <r>
    <n v="48542"/>
    <x v="0"/>
    <x v="11"/>
    <s v="Di Lenardo Unoaked Venezia Giulia IGT Pinot Grigio"/>
    <x v="0"/>
    <x v="6"/>
    <n v="11.99"/>
    <n v="11.99"/>
    <n v="239.8"/>
  </r>
  <r>
    <n v="7242"/>
    <x v="1"/>
    <x v="1"/>
    <s v="BUD LIGHT 18PK NR"/>
    <x v="5"/>
    <x v="1"/>
    <n v="18.170000000000002"/>
    <n v="18.170000000000002"/>
    <n v="0"/>
  </r>
  <r>
    <n v="85006"/>
    <x v="0"/>
    <x v="29"/>
    <s v="Beringer Vineyards Premier Vineyard Selection White Zinfandel"/>
    <x v="0"/>
    <x v="84"/>
    <n v="8.59"/>
    <n v="8.59"/>
    <n v="575.53"/>
  </r>
  <r>
    <n v="78545"/>
    <x v="2"/>
    <x v="5"/>
    <s v="Ryan's Irish Style Cream Liqueur"/>
    <x v="0"/>
    <x v="216"/>
    <n v="9.99"/>
    <n v="9.39"/>
    <n v="1643.25"/>
  </r>
  <r>
    <n v="84944"/>
    <x v="0"/>
    <x v="11"/>
    <s v="POGGIO ANIMA RAPHAEL ROSATO '16"/>
    <x v="0"/>
    <x v="1"/>
    <n v="17.489999999999998"/>
    <n v="17.489999999999998"/>
    <n v="0"/>
  </r>
  <r>
    <n v="37869"/>
    <x v="0"/>
    <x v="6"/>
    <s v="Raymond Vineyard &amp; Cellar Reserve Selection Chardonnay"/>
    <x v="0"/>
    <x v="28"/>
    <n v="22.99"/>
    <n v="22.99"/>
    <n v="275.88"/>
  </r>
  <r>
    <n v="335107"/>
    <x v="0"/>
    <x v="21"/>
    <s v="CH GABARON S/BLC"/>
    <x v="0"/>
    <x v="1"/>
    <n v="8.99"/>
    <n v="8.99"/>
    <n v="0"/>
  </r>
  <r>
    <n v="338806"/>
    <x v="2"/>
    <x v="28"/>
    <s v="Black Button Citrus Forward Gin"/>
    <x v="0"/>
    <x v="84"/>
    <n v="34.99"/>
    <n v="34.99"/>
    <n v="2344.33"/>
  </r>
  <r>
    <n v="301487"/>
    <x v="0"/>
    <x v="0"/>
    <s v="Robertson Winery Cabernet Sauvignon"/>
    <x v="0"/>
    <x v="62"/>
    <n v="10.49"/>
    <n v="10.49"/>
    <n v="335.68"/>
  </r>
  <r>
    <n v="48128"/>
    <x v="0"/>
    <x v="12"/>
    <s v="Gruet Winery Blanc de Blancs Sauvage Chardonnay"/>
    <x v="0"/>
    <x v="1"/>
    <n v="20.99"/>
    <n v="20.99"/>
    <n v="0"/>
  </r>
  <r>
    <n v="70217"/>
    <x v="2"/>
    <x v="9"/>
    <s v="Smirnoff Whipped Cream Vodka"/>
    <x v="0"/>
    <x v="83"/>
    <n v="12.79"/>
    <n v="12.79"/>
    <n v="920.87999999999988"/>
  </r>
  <r>
    <n v="100927"/>
    <x v="0"/>
    <x v="10"/>
    <s v="Cristalino (Jaume Serra) Extra Dry Traditional Method Cava Blend"/>
    <x v="0"/>
    <x v="1"/>
    <n v="10.79"/>
    <n v="10.79"/>
    <n v="0"/>
  </r>
  <r>
    <n v="86150"/>
    <x v="3"/>
    <x v="19"/>
    <s v="Baron Herzog Chenin Blanc"/>
    <x v="0"/>
    <x v="117"/>
    <n v="8.99"/>
    <n v="8.99"/>
    <n v="1321.53"/>
  </r>
  <r>
    <n v="25207"/>
    <x v="1"/>
    <x v="1"/>
    <s v="Taiwan Beer"/>
    <x v="10"/>
    <x v="28"/>
    <n v="1.8"/>
    <n v="1.8"/>
    <n v="21.6"/>
  </r>
  <r>
    <n v="409448"/>
    <x v="0"/>
    <x v="10"/>
    <s v="Anecoop Campo Dulce Moscatel"/>
    <x v="0"/>
    <x v="1"/>
    <n v="9.99"/>
    <n v="9.99"/>
    <n v="0"/>
  </r>
  <r>
    <n v="333043"/>
    <x v="0"/>
    <x v="21"/>
    <s v="Chateau Beausejour Grand Vin de Bordeaux Fronsac Bordeaux Blend"/>
    <x v="0"/>
    <x v="82"/>
    <n v="17.989999999999998"/>
    <n v="17.989999999999998"/>
    <n v="413.77"/>
  </r>
  <r>
    <n v="71872"/>
    <x v="2"/>
    <x v="9"/>
    <s v="New Amsterdam Coconut Vodka"/>
    <x v="2"/>
    <x v="201"/>
    <n v="24.99"/>
    <n v="24.99"/>
    <n v="3223.7099999999996"/>
  </r>
  <r>
    <n v="337509"/>
    <x v="2"/>
    <x v="30"/>
    <s v="Crown Royal Regal Apple Canadian Whiskey"/>
    <x v="24"/>
    <x v="730"/>
    <n v="2.79"/>
    <n v="2.79"/>
    <n v="2474.73"/>
  </r>
  <r>
    <n v="313014"/>
    <x v="0"/>
    <x v="6"/>
    <s v="Summers Winery Reserve Stuhlmuller Vineyard Chardonnay"/>
    <x v="0"/>
    <x v="5"/>
    <n v="33.99"/>
    <n v="33.99"/>
    <n v="305.91000000000003"/>
  </r>
  <r>
    <n v="46747"/>
    <x v="0"/>
    <x v="29"/>
    <s v="Sycamore Lane Cellars White Zinfandel"/>
    <x v="0"/>
    <x v="1"/>
    <n v="5.49"/>
    <n v="5.49"/>
    <n v="0"/>
  </r>
  <r>
    <n v="26205"/>
    <x v="1"/>
    <x v="1"/>
    <s v="NATURAL ICE 15/25OZ CAN"/>
    <x v="34"/>
    <x v="1"/>
    <n v="1.45"/>
    <n v="1.45"/>
    <n v="0"/>
  </r>
  <r>
    <n v="309235"/>
    <x v="2"/>
    <x v="8"/>
    <s v="Appleton Estate V/X Jamaica Rum"/>
    <x v="24"/>
    <x v="261"/>
    <n v="2.29"/>
    <n v="2.29"/>
    <n v="652.65"/>
  </r>
  <r>
    <n v="83923"/>
    <x v="0"/>
    <x v="6"/>
    <s v="Barefoot Cellars Refreshingly Sweet Riesling"/>
    <x v="4"/>
    <x v="513"/>
    <n v="14.69"/>
    <n v="11.99"/>
    <n v="3261.28"/>
  </r>
  <r>
    <n v="312321"/>
    <x v="0"/>
    <x v="10"/>
    <s v="Vega Murillo Tinta de Toro"/>
    <x v="0"/>
    <x v="1"/>
    <n v="10.99"/>
    <n v="10.99"/>
    <n v="0"/>
  </r>
  <r>
    <n v="40434"/>
    <x v="0"/>
    <x v="16"/>
    <s v="Montpellier Vineyards Pinot Noir"/>
    <x v="0"/>
    <x v="1"/>
    <n v="7.69"/>
    <n v="7.69"/>
    <n v="0"/>
  </r>
  <r>
    <n v="84012"/>
    <x v="0"/>
    <x v="10"/>
    <s v="Las Rocas Vinas Viejas Garnacha"/>
    <x v="0"/>
    <x v="184"/>
    <n v="16.989999999999998"/>
    <n v="16.989999999999998"/>
    <n v="2344.62"/>
  </r>
  <r>
    <n v="115185"/>
    <x v="0"/>
    <x v="0"/>
    <s v="Indaba Merlot"/>
    <x v="0"/>
    <x v="11"/>
    <n v="10.49"/>
    <n v="10.49"/>
    <n v="251.76"/>
  </r>
  <r>
    <n v="14265"/>
    <x v="3"/>
    <x v="19"/>
    <s v="Rashi Moscato D'Asti DOCG Muscat Blanc a Petits Grains"/>
    <x v="0"/>
    <x v="76"/>
    <n v="12.99"/>
    <n v="12.99"/>
    <n v="636.51"/>
  </r>
  <r>
    <n v="311123"/>
    <x v="0"/>
    <x v="6"/>
    <s v="Folie a Deux Menage a Trois Gold Chardonnay"/>
    <x v="0"/>
    <x v="471"/>
    <n v="10.49"/>
    <n v="10.49"/>
    <n v="3052.59"/>
  </r>
  <r>
    <n v="20494"/>
    <x v="0"/>
    <x v="21"/>
    <s v="Thierry and Guy Fat Bastard Chardonnay"/>
    <x v="4"/>
    <x v="82"/>
    <n v="18.489999999999998"/>
    <n v="18.489999999999998"/>
    <n v="425.27"/>
  </r>
  <r>
    <n v="38334"/>
    <x v="2"/>
    <x v="8"/>
    <s v="Appleton Estate Jamaica Rum V/X"/>
    <x v="2"/>
    <x v="156"/>
    <n v="32.99"/>
    <n v="29.99"/>
    <n v="5278.24"/>
  </r>
  <r>
    <n v="19461"/>
    <x v="2"/>
    <x v="26"/>
    <s v="Bourbon Supreme Whiskey"/>
    <x v="2"/>
    <x v="5"/>
    <n v="17.989999999999998"/>
    <n v="17.989999999999998"/>
    <n v="161.91"/>
  </r>
  <r>
    <n v="141135"/>
    <x v="0"/>
    <x v="3"/>
    <s v="Vina San Esteban Reserve Sauvignon Blanc"/>
    <x v="0"/>
    <x v="82"/>
    <n v="6.99"/>
    <n v="6.99"/>
    <n v="160.77000000000001"/>
  </r>
  <r>
    <n v="43699"/>
    <x v="0"/>
    <x v="16"/>
    <s v="Clos du Val Merlot"/>
    <x v="0"/>
    <x v="1"/>
    <n v="27.99"/>
    <n v="27.99"/>
    <n v="0"/>
  </r>
  <r>
    <n v="232790"/>
    <x v="0"/>
    <x v="27"/>
    <s v="Peter Yealands Estate Grown Pinot Noir"/>
    <x v="0"/>
    <x v="1"/>
    <n v="15.49"/>
    <n v="15.49"/>
    <n v="0"/>
  </r>
  <r>
    <n v="347743"/>
    <x v="2"/>
    <x v="30"/>
    <s v="Bare Knuckle American Rye Whiskey"/>
    <x v="0"/>
    <x v="92"/>
    <n v="40.99"/>
    <n v="40.99"/>
    <n v="1065.74"/>
  </r>
  <r>
    <n v="60275"/>
    <x v="2"/>
    <x v="26"/>
    <s v="Old Rip Van Winkle 10 Year Old Handmade Kentucky Straight Bourbon Whiskey 107 Proof"/>
    <x v="0"/>
    <x v="1"/>
    <n v="69.989999999999995"/>
    <n v="69.989999999999995"/>
    <n v="0"/>
  </r>
  <r>
    <n v="64270"/>
    <x v="0"/>
    <x v="14"/>
    <s v="Hennessy Paradis Rare Cognac"/>
    <x v="0"/>
    <x v="31"/>
    <n v="809.99"/>
    <n v="809.99"/>
    <n v="1619.98"/>
  </r>
  <r>
    <n v="82376"/>
    <x v="0"/>
    <x v="6"/>
    <s v="Redwood Creek Pinot Grigio"/>
    <x v="4"/>
    <x v="288"/>
    <n v="10.99"/>
    <n v="10.99"/>
    <n v="2121.0700000000002"/>
  </r>
  <r>
    <n v="23413"/>
    <x v="1"/>
    <x v="1"/>
    <s v="Barena"/>
    <x v="5"/>
    <x v="1"/>
    <n v="1.77"/>
    <n v="1.77"/>
    <n v="0"/>
  </r>
  <r>
    <n v="89191"/>
    <x v="0"/>
    <x v="18"/>
    <s v="Miyozakura Junmai Cup"/>
    <x v="25"/>
    <x v="142"/>
    <n v="6.99"/>
    <n v="6.99"/>
    <n v="398.43"/>
  </r>
  <r>
    <n v="336931"/>
    <x v="0"/>
    <x v="11"/>
    <s v="Colimoro Alto Adige   Sudtirol Pinot Grigio"/>
    <x v="0"/>
    <x v="1"/>
    <n v="16.489999999999998"/>
    <n v="16.489999999999998"/>
    <n v="0"/>
  </r>
  <r>
    <n v="119628"/>
    <x v="0"/>
    <x v="11"/>
    <s v="Codirosso Chianti Chianti Blend"/>
    <x v="0"/>
    <x v="1"/>
    <n v="10.49"/>
    <n v="10.49"/>
    <n v="0"/>
  </r>
  <r>
    <n v="346938"/>
    <x v="2"/>
    <x v="26"/>
    <s v="Koval Single Barrel Bourbon Whiskey"/>
    <x v="0"/>
    <x v="3"/>
    <n v="49.99"/>
    <n v="49.99"/>
    <n v="949.81000000000006"/>
  </r>
  <r>
    <n v="318804"/>
    <x v="0"/>
    <x v="11"/>
    <s v="BEGALI AMARONE CLAS"/>
    <x v="0"/>
    <x v="1"/>
    <n v="41.99"/>
    <n v="41.99"/>
    <n v="0"/>
  </r>
  <r>
    <n v="62529"/>
    <x v="0"/>
    <x v="11"/>
    <s v="Bolla Romagna Sangiovese"/>
    <x v="0"/>
    <x v="6"/>
    <n v="8.99"/>
    <n v="8.99"/>
    <n v="179.8"/>
  </r>
  <r>
    <n v="337871"/>
    <x v="0"/>
    <x v="21"/>
    <s v="Roux Pere &amp; Fils Bourgogne Blanc Chardonnay"/>
    <x v="0"/>
    <x v="43"/>
    <n v="19.489999999999998"/>
    <n v="19.489999999999998"/>
    <n v="526.2299999999999"/>
  </r>
  <r>
    <n v="347817"/>
    <x v="0"/>
    <x v="16"/>
    <s v="Kenwood Yulupa Cabernet Sauvignon"/>
    <x v="0"/>
    <x v="1"/>
    <n v="10.79"/>
    <n v="10.79"/>
    <n v="0"/>
  </r>
  <r>
    <n v="321289"/>
    <x v="0"/>
    <x v="10"/>
    <s v="Conde de Siruela Crianza Tempranillo"/>
    <x v="0"/>
    <x v="1"/>
    <n v="23.99"/>
    <n v="23.99"/>
    <n v="0"/>
  </r>
  <r>
    <n v="317211"/>
    <x v="0"/>
    <x v="31"/>
    <s v="Domaine Saint Remy Vieilles Vignes Riesling"/>
    <x v="0"/>
    <x v="7"/>
    <n v="17.489999999999998"/>
    <n v="17.489999999999998"/>
    <n v="104.94"/>
  </r>
  <r>
    <n v="42666"/>
    <x v="2"/>
    <x v="26"/>
    <s v="Wild Turkey Russell Reserve 6 Year Old Whiskey 90 Proof"/>
    <x v="0"/>
    <x v="407"/>
    <n v="38.99"/>
    <n v="38.99"/>
    <n v="8733.76"/>
  </r>
  <r>
    <n v="301578"/>
    <x v="0"/>
    <x v="12"/>
    <s v="Beaumont des Crayeres Grande Reserve Champagne Brut Champagne Blend"/>
    <x v="0"/>
    <x v="28"/>
    <n v="33.99"/>
    <n v="33.99"/>
    <n v="407.88"/>
  </r>
  <r>
    <n v="76752"/>
    <x v="2"/>
    <x v="9"/>
    <s v="Stolichnaya Salted Karamel Vodka"/>
    <x v="15"/>
    <x v="103"/>
    <n v="27.99"/>
    <n v="27.99"/>
    <n v="1623.4199999999998"/>
  </r>
  <r>
    <n v="324615"/>
    <x v="2"/>
    <x v="5"/>
    <s v="Rum Chata Horchata Con Ron"/>
    <x v="15"/>
    <x v="81"/>
    <n v="28.99"/>
    <n v="28.99"/>
    <n v="2638.0899999999997"/>
  </r>
  <r>
    <n v="28607"/>
    <x v="1"/>
    <x v="1"/>
    <s v="Stella Artois Cidre"/>
    <x v="5"/>
    <x v="607"/>
    <n v="1.67"/>
    <n v="1.67"/>
    <n v="1653.3"/>
  </r>
  <r>
    <n v="312030"/>
    <x v="0"/>
    <x v="6"/>
    <s v="Harken Barrel Fermented Chardonnay"/>
    <x v="0"/>
    <x v="108"/>
    <n v="15.49"/>
    <n v="15.49"/>
    <n v="433.72"/>
  </r>
  <r>
    <n v="61310"/>
    <x v="0"/>
    <x v="6"/>
    <s v="Kendall Jackson Vintner's Reserve Riesling"/>
    <x v="0"/>
    <x v="486"/>
    <n v="12.99"/>
    <n v="12.99"/>
    <n v="4936.2"/>
  </r>
  <r>
    <n v="328506"/>
    <x v="0"/>
    <x v="11"/>
    <s v="LAVIGNONE BARBERA D'ASTI"/>
    <x v="0"/>
    <x v="1"/>
    <n v="18.489999999999998"/>
    <n v="18.489999999999998"/>
    <n v="0"/>
  </r>
  <r>
    <n v="315396"/>
    <x v="0"/>
    <x v="0"/>
    <s v="Stellar Winery Live a Little Wildly Wicked White Rare White Blend"/>
    <x v="0"/>
    <x v="35"/>
    <n v="7.99"/>
    <n v="5.99"/>
    <n v="221.63"/>
  </r>
  <r>
    <n v="84220"/>
    <x v="0"/>
    <x v="16"/>
    <s v="Sutter Home Winery Cabernet Sauvignon"/>
    <x v="0"/>
    <x v="232"/>
    <n v="6.99"/>
    <n v="6.99"/>
    <n v="1754.49"/>
  </r>
  <r>
    <n v="300022"/>
    <x v="0"/>
    <x v="16"/>
    <s v="The Other Guys Pennywise Petite Sirah"/>
    <x v="0"/>
    <x v="1"/>
    <n v="14.99"/>
    <n v="14.99"/>
    <n v="0"/>
  </r>
  <r>
    <n v="311120"/>
    <x v="2"/>
    <x v="26"/>
    <s v="Smooth Ambler Old Scout American Whiskey"/>
    <x v="0"/>
    <x v="79"/>
    <n v="30.99"/>
    <n v="30.99"/>
    <n v="2975.04"/>
  </r>
  <r>
    <n v="317077"/>
    <x v="0"/>
    <x v="10"/>
    <s v="Fedriani Laffitte Bobal"/>
    <x v="0"/>
    <x v="31"/>
    <n v="10.79"/>
    <n v="10.79"/>
    <n v="21.58"/>
  </r>
  <r>
    <n v="319751"/>
    <x v="0"/>
    <x v="11"/>
    <s v="Bertani Valpolicella Valpolicella Blend"/>
    <x v="0"/>
    <x v="65"/>
    <n v="15.49"/>
    <n v="15.49"/>
    <n v="387.25"/>
  </r>
  <r>
    <n v="71998"/>
    <x v="2"/>
    <x v="26"/>
    <s v="Bulleit 95 Rye Small Batch Frontier Whiskey"/>
    <x v="2"/>
    <x v="136"/>
    <n v="43.99"/>
    <n v="43.99"/>
    <n v="8402.09"/>
  </r>
  <r>
    <n v="28096"/>
    <x v="0"/>
    <x v="6"/>
    <s v="Silver Ridge Chardonnay"/>
    <x v="0"/>
    <x v="1"/>
    <n v="9.99"/>
    <n v="9.99"/>
    <n v="0"/>
  </r>
  <r>
    <n v="96997"/>
    <x v="1"/>
    <x v="1"/>
    <s v="Kirin Ichiban"/>
    <x v="5"/>
    <x v="374"/>
    <n v="1.67"/>
    <n v="1.67"/>
    <n v="1062.1199999999999"/>
  </r>
  <r>
    <n v="347841"/>
    <x v="2"/>
    <x v="28"/>
    <s v="Plymouth Gin Original Strength"/>
    <x v="15"/>
    <x v="37"/>
    <n v="30.99"/>
    <n v="30.99"/>
    <n v="557.81999999999994"/>
  </r>
  <r>
    <n v="44899"/>
    <x v="0"/>
    <x v="6"/>
    <s v="Milbrandt Vineyards Traditions Chardonnay"/>
    <x v="0"/>
    <x v="1"/>
    <n v="13.99"/>
    <n v="13.99"/>
    <n v="0"/>
  </r>
  <r>
    <n v="21377"/>
    <x v="0"/>
    <x v="11"/>
    <s v="Candoni Friuli Aquileia Pinot Grigio"/>
    <x v="0"/>
    <x v="18"/>
    <n v="10.99"/>
    <n v="7.49"/>
    <n v="344.54"/>
  </r>
  <r>
    <n v="94528"/>
    <x v="1"/>
    <x v="1"/>
    <s v="COLT 45 12/32OZ NR"/>
    <x v="41"/>
    <x v="1"/>
    <n v="22.8"/>
    <n v="22.8"/>
    <n v="0"/>
  </r>
  <r>
    <n v="321539"/>
    <x v="0"/>
    <x v="3"/>
    <s v="Errazuriz Max Reserva Chardonnay"/>
    <x v="0"/>
    <x v="41"/>
    <n v="17.989999999999998"/>
    <n v="17.989999999999998"/>
    <n v="17.989999999999998"/>
  </r>
  <r>
    <n v="91723"/>
    <x v="1"/>
    <x v="1"/>
    <s v="BUSCH 2/12 CAN"/>
    <x v="5"/>
    <x v="1"/>
    <n v="21.58"/>
    <n v="21.58"/>
    <n v="0"/>
  </r>
  <r>
    <n v="71117"/>
    <x v="0"/>
    <x v="14"/>
    <s v="E&amp;J Peach Brandy"/>
    <x v="6"/>
    <x v="347"/>
    <n v="6.79"/>
    <n v="6.79"/>
    <n v="1670.34"/>
  </r>
  <r>
    <n v="73556"/>
    <x v="2"/>
    <x v="13"/>
    <s v="Chi Chi's Skinny Margarita"/>
    <x v="2"/>
    <x v="119"/>
    <n v="10.49"/>
    <n v="10.49"/>
    <n v="1300.76"/>
  </r>
  <r>
    <n v="312463"/>
    <x v="0"/>
    <x v="6"/>
    <s v="WWE CHEESECAKE FACTORY CHARD"/>
    <x v="0"/>
    <x v="1"/>
    <n v="7.69"/>
    <n v="7.69"/>
    <n v="0"/>
  </r>
  <r>
    <n v="320954"/>
    <x v="0"/>
    <x v="11"/>
    <s v="VALLE CALDA PROSECCO"/>
    <x v="0"/>
    <x v="1"/>
    <n v="10.79"/>
    <n v="10.79"/>
    <n v="0"/>
  </r>
  <r>
    <n v="47815"/>
    <x v="0"/>
    <x v="6"/>
    <s v="COASTLINE CHARD"/>
    <x v="0"/>
    <x v="1"/>
    <n v="7.69"/>
    <n v="7.69"/>
    <n v="0"/>
  </r>
  <r>
    <n v="73866"/>
    <x v="2"/>
    <x v="2"/>
    <s v="The Macallan 1824 Series Whiskey Maker's No.2 Edition Highland Single Malt Scotch Whiskey"/>
    <x v="0"/>
    <x v="1"/>
    <n v="93.99"/>
    <n v="93.99"/>
    <n v="0"/>
  </r>
  <r>
    <n v="327526"/>
    <x v="0"/>
    <x v="7"/>
    <s v="Alta Vista Terroir Selection Estate Bottled Malbec"/>
    <x v="0"/>
    <x v="7"/>
    <n v="29.99"/>
    <n v="29.99"/>
    <n v="179.94"/>
  </r>
  <r>
    <n v="336756"/>
    <x v="0"/>
    <x v="16"/>
    <s v="Ivory &amp; Burt Zinfandel"/>
    <x v="0"/>
    <x v="1"/>
    <n v="10.79"/>
    <n v="10.79"/>
    <n v="0"/>
  </r>
  <r>
    <n v="31305"/>
    <x v="0"/>
    <x v="12"/>
    <s v="Louis Roederer Rose Brut Champagne Rose Champagne Blend"/>
    <x v="0"/>
    <x v="112"/>
    <n v="94.99"/>
    <n v="94.99"/>
    <n v="1424.85"/>
  </r>
  <r>
    <n v="328152"/>
    <x v="0"/>
    <x v="10"/>
    <s v="Quinta das Arcas Arca Nova Rose Espadeiro"/>
    <x v="0"/>
    <x v="49"/>
    <n v="11.99"/>
    <n v="11.99"/>
    <n v="167.86"/>
  </r>
  <r>
    <n v="45002"/>
    <x v="0"/>
    <x v="25"/>
    <s v="Mollydooker The Maitre D' Cabernet Sauvignon"/>
    <x v="0"/>
    <x v="1"/>
    <n v="30.99"/>
    <n v="30.99"/>
    <n v="0"/>
  </r>
  <r>
    <n v="434205"/>
    <x v="0"/>
    <x v="25"/>
    <s v="PARINGA CHARD"/>
    <x v="0"/>
    <x v="1"/>
    <n v="10.79"/>
    <n v="10.79"/>
    <n v="0"/>
  </r>
  <r>
    <n v="31941"/>
    <x v="0"/>
    <x v="12"/>
    <s v="Moet &amp; Chandon Brut Imperial Champagne Brut Champagne Blend"/>
    <x v="20"/>
    <x v="1"/>
    <n v="14.49"/>
    <n v="14.49"/>
    <n v="0"/>
  </r>
  <r>
    <n v="408611"/>
    <x v="0"/>
    <x v="12"/>
    <s v="Villa Jolanda Vino Spumante Brut Champagne Blanc de Blancs Champagne Blend"/>
    <x v="0"/>
    <x v="1"/>
    <n v="7.49"/>
    <n v="7.49"/>
    <n v="0"/>
  </r>
  <r>
    <n v="337950"/>
    <x v="0"/>
    <x v="16"/>
    <s v="Gnarly Head 1924 Limited Edition Double Black Rare Red Blend"/>
    <x v="0"/>
    <x v="385"/>
    <n v="11.49"/>
    <n v="10.09"/>
    <n v="4036"/>
  </r>
  <r>
    <n v="41413"/>
    <x v="0"/>
    <x v="7"/>
    <s v="Bodega Santa Julia Late Harvest 'Tardio' Torrontes"/>
    <x v="7"/>
    <x v="112"/>
    <n v="11.99"/>
    <n v="11.99"/>
    <n v="179.85"/>
  </r>
  <r>
    <n v="416070"/>
    <x v="0"/>
    <x v="3"/>
    <s v="LEYDA S/BLC CL"/>
    <x v="0"/>
    <x v="1"/>
    <n v="14.49"/>
    <n v="14.49"/>
    <n v="0"/>
  </r>
  <r>
    <n v="18104"/>
    <x v="2"/>
    <x v="5"/>
    <s v="Barenjager Honey Liqueur"/>
    <x v="0"/>
    <x v="73"/>
    <n v="23.99"/>
    <n v="23.99"/>
    <n v="1247.48"/>
  </r>
  <r>
    <n v="347856"/>
    <x v="0"/>
    <x v="7"/>
    <s v="INSITU SIGNATURE SYRAH/MOURVEDRE/VIOGNIER 750 ML"/>
    <x v="0"/>
    <x v="1"/>
    <n v="9.99"/>
    <n v="9.99"/>
    <n v="0"/>
  </r>
  <r>
    <n v="82040"/>
    <x v="0"/>
    <x v="6"/>
    <s v="Clos du Bois Hand Selected Lots Chardonnay"/>
    <x v="0"/>
    <x v="640"/>
    <n v="14.99"/>
    <n v="14.19"/>
    <n v="10968.869999999999"/>
  </r>
  <r>
    <n v="52051"/>
    <x v="0"/>
    <x v="6"/>
    <s v="J. Lohr Riverstone Chardonnay"/>
    <x v="6"/>
    <x v="113"/>
    <n v="7.49"/>
    <n v="7.49"/>
    <n v="441.91"/>
  </r>
  <r>
    <n v="96920"/>
    <x v="1"/>
    <x v="1"/>
    <s v="Peroni Nastro Azzurro"/>
    <x v="5"/>
    <x v="731"/>
    <n v="1.67"/>
    <n v="1.67"/>
    <n v="2979.2799999999997"/>
  </r>
  <r>
    <n v="70451"/>
    <x v="2"/>
    <x v="9"/>
    <s v="Seacrets Ruby Red Grapefruit Vodka"/>
    <x v="0"/>
    <x v="251"/>
    <n v="21.99"/>
    <n v="21.99"/>
    <n v="2968.6499999999996"/>
  </r>
  <r>
    <n v="23763"/>
    <x v="1"/>
    <x v="1"/>
    <s v="Goose Island Honkers Ale"/>
    <x v="5"/>
    <x v="218"/>
    <n v="1.43"/>
    <n v="1.43"/>
    <n v="326.03999999999996"/>
  </r>
  <r>
    <n v="42220"/>
    <x v="0"/>
    <x v="27"/>
    <s v="Oyster Bay Sauvignon Blanc"/>
    <x v="0"/>
    <x v="682"/>
    <n v="14.49"/>
    <n v="14.49"/>
    <n v="10273.41"/>
  </r>
  <r>
    <n v="84967"/>
    <x v="0"/>
    <x v="25"/>
    <s v="Yellow Tail Sweet Red Roo Rare Red Blend"/>
    <x v="0"/>
    <x v="383"/>
    <n v="6.79"/>
    <n v="6.79"/>
    <n v="2186.38"/>
  </r>
  <r>
    <n v="24430"/>
    <x v="0"/>
    <x v="7"/>
    <s v="Bodega Norton Coleccion Cabernet Sauvignon"/>
    <x v="0"/>
    <x v="1"/>
    <n v="10.99"/>
    <n v="10.99"/>
    <n v="0"/>
  </r>
  <r>
    <n v="82033"/>
    <x v="0"/>
    <x v="21"/>
    <s v="Chateau Minuty M Cotes de Provence Grenache"/>
    <x v="0"/>
    <x v="119"/>
    <n v="18.489999999999998"/>
    <n v="18.489999999999998"/>
    <n v="2292.7599999999998"/>
  </r>
  <r>
    <n v="83524"/>
    <x v="0"/>
    <x v="16"/>
    <s v="Barefoot Cellars Sangria Red Blend"/>
    <x v="4"/>
    <x v="253"/>
    <n v="14.69"/>
    <n v="14.69"/>
    <n v="2115.36"/>
  </r>
  <r>
    <n v="30888"/>
    <x v="1"/>
    <x v="1"/>
    <s v="Angry Orchard Crisp Apple Hard Cider Can"/>
    <x v="5"/>
    <x v="25"/>
    <n v="1.44"/>
    <n v="1.44"/>
    <n v="51.839999999999996"/>
  </r>
  <r>
    <n v="27642"/>
    <x v="2"/>
    <x v="2"/>
    <s v="Dewar's Special Reserve 12 Year Old Blended Scotch Whiskey"/>
    <x v="0"/>
    <x v="215"/>
    <n v="31.99"/>
    <n v="31.99"/>
    <n v="9469.0399999999991"/>
  </r>
  <r>
    <n v="399329"/>
    <x v="0"/>
    <x v="12"/>
    <s v="Segura Viudas Brut Cava Blend"/>
    <x v="20"/>
    <x v="251"/>
    <n v="3.39"/>
    <n v="3.39"/>
    <n v="457.65000000000003"/>
  </r>
  <r>
    <n v="40352"/>
    <x v="2"/>
    <x v="9"/>
    <s v="Smirnoff Vanilla Twist Vodka"/>
    <x v="15"/>
    <x v="82"/>
    <n v="15.99"/>
    <n v="15.99"/>
    <n v="367.77"/>
  </r>
  <r>
    <n v="23905"/>
    <x v="1"/>
    <x v="1"/>
    <s v="Miller Lite"/>
    <x v="5"/>
    <x v="245"/>
    <n v="24.99"/>
    <n v="24.99"/>
    <n v="4273.29"/>
  </r>
  <r>
    <n v="35335"/>
    <x v="2"/>
    <x v="9"/>
    <s v="Stolichnaya Vodka"/>
    <x v="0"/>
    <x v="546"/>
    <n v="21.99"/>
    <n v="21.99"/>
    <n v="9147.84"/>
  </r>
  <r>
    <n v="309410"/>
    <x v="0"/>
    <x v="16"/>
    <s v="The Dreaming Tree Cabernet Sauvignon"/>
    <x v="0"/>
    <x v="732"/>
    <n v="14.99"/>
    <n v="14.99"/>
    <n v="7240.17"/>
  </r>
  <r>
    <n v="12528"/>
    <x v="0"/>
    <x v="14"/>
    <s v="Christian Brothers Honey Liqueur"/>
    <x v="0"/>
    <x v="112"/>
    <n v="9.99"/>
    <n v="9.99"/>
    <n v="149.85"/>
  </r>
  <r>
    <n v="312990"/>
    <x v="0"/>
    <x v="27"/>
    <s v="Makara Wines Sauvignon Blanc"/>
    <x v="0"/>
    <x v="45"/>
    <n v="13.69"/>
    <n v="13.69"/>
    <n v="588.66999999999996"/>
  </r>
  <r>
    <n v="80416"/>
    <x v="0"/>
    <x v="16"/>
    <s v="Olney Winery For Your Eyes Olney Cabernet Sauvignon"/>
    <x v="0"/>
    <x v="113"/>
    <n v="17.989999999999998"/>
    <n v="17.989999999999998"/>
    <n v="1061.4099999999999"/>
  </r>
  <r>
    <n v="83913"/>
    <x v="0"/>
    <x v="16"/>
    <s v="Gnarly Head Malbec"/>
    <x v="0"/>
    <x v="143"/>
    <n v="11.99"/>
    <n v="10.59"/>
    <n v="921.33"/>
  </r>
  <r>
    <n v="76490"/>
    <x v="0"/>
    <x v="0"/>
    <s v="Nico van der Merwe Wines Robert Alexander Merlot"/>
    <x v="0"/>
    <x v="15"/>
    <n v="16.489999999999998"/>
    <n v="16.489999999999998"/>
    <n v="181.39"/>
  </r>
  <r>
    <n v="41170"/>
    <x v="0"/>
    <x v="16"/>
    <s v="Jordan Vineyard &amp; Winery Cabernet Sauvignon"/>
    <x v="0"/>
    <x v="56"/>
    <n v="50.99"/>
    <n v="50.99"/>
    <n v="3161.38"/>
  </r>
  <r>
    <n v="84986"/>
    <x v="0"/>
    <x v="16"/>
    <s v="HorsePlay Cabernet Sauvignon"/>
    <x v="0"/>
    <x v="36"/>
    <n v="18.489999999999998"/>
    <n v="18.489999999999998"/>
    <n v="610.16999999999996"/>
  </r>
  <r>
    <n v="83301"/>
    <x v="0"/>
    <x v="21"/>
    <s v="Gerard Bertrand Kosmos Organic Rare Red Blend"/>
    <x v="0"/>
    <x v="43"/>
    <n v="22.99"/>
    <n v="22.99"/>
    <n v="620.7299999999999"/>
  </r>
  <r>
    <n v="42633"/>
    <x v="0"/>
    <x v="21"/>
    <s v="Domaine / Maison Vincent Girardin Corton Charlemagne Chardonnay"/>
    <x v="0"/>
    <x v="27"/>
    <n v="155.99"/>
    <n v="155.99"/>
    <n v="1247.92"/>
  </r>
  <r>
    <n v="99665"/>
    <x v="1"/>
    <x v="1"/>
    <s v="Bitburger Drive"/>
    <x v="10"/>
    <x v="25"/>
    <n v="1.45"/>
    <n v="1.45"/>
    <n v="52.199999999999996"/>
  </r>
  <r>
    <n v="352292"/>
    <x v="0"/>
    <x v="21"/>
    <s v="Domaine Lafage Cote Est Grenache Blanc"/>
    <x v="0"/>
    <x v="92"/>
    <n v="12.99"/>
    <n v="12.99"/>
    <n v="337.74"/>
  </r>
  <r>
    <n v="124109"/>
    <x v="0"/>
    <x v="21"/>
    <s v="La Vieille Ferme (Perrin &amp; Fils) Blanc Luberon White Southern Rhone Blend"/>
    <x v="0"/>
    <x v="1"/>
    <n v="8.99"/>
    <n v="8.99"/>
    <n v="0"/>
  </r>
  <r>
    <n v="428507"/>
    <x v="0"/>
    <x v="16"/>
    <s v="Tomasello Winery Red Raspberry Wine Red Blend"/>
    <x v="7"/>
    <x v="15"/>
    <n v="10.99"/>
    <n v="10.99"/>
    <n v="120.89"/>
  </r>
  <r>
    <n v="42367"/>
    <x v="0"/>
    <x v="16"/>
    <s v="Shafer Relentless Syrah"/>
    <x v="0"/>
    <x v="64"/>
    <n v="107.99"/>
    <n v="107.99"/>
    <n v="4535.58"/>
  </r>
  <r>
    <n v="72836"/>
    <x v="1"/>
    <x v="32"/>
    <s v="Old Camp Peach Pecan Whiskey"/>
    <x v="0"/>
    <x v="329"/>
    <n v="18.489999999999998"/>
    <n v="14.49"/>
    <n v="2072.0700000000002"/>
  </r>
  <r>
    <n v="6700"/>
    <x v="1"/>
    <x v="1"/>
    <s v="ROLLING ROCK 30PK CAN"/>
    <x v="5"/>
    <x v="1"/>
    <n v="26.8"/>
    <n v="26.8"/>
    <n v="0"/>
  </r>
  <r>
    <n v="85953"/>
    <x v="0"/>
    <x v="12"/>
    <s v="Piazzo Comm. Armando Moscato D'Asti DOCG Muscat Blanc a Petits Grains"/>
    <x v="0"/>
    <x v="138"/>
    <n v="14.49"/>
    <n v="14.49"/>
    <n v="796.95"/>
  </r>
  <r>
    <n v="41507"/>
    <x v="0"/>
    <x v="21"/>
    <s v="Domaine de la Begude Rose Bandol Red Southern Rhone Blend"/>
    <x v="0"/>
    <x v="41"/>
    <n v="24.99"/>
    <n v="24.99"/>
    <n v="24.99"/>
  </r>
  <r>
    <n v="326336"/>
    <x v="0"/>
    <x v="11"/>
    <s v="Viticultori Associati Canicatti La Ferla Inzolia"/>
    <x v="0"/>
    <x v="1"/>
    <n v="6.79"/>
    <n v="6.79"/>
    <n v="0"/>
  </r>
  <r>
    <n v="69043"/>
    <x v="1"/>
    <x v="1"/>
    <s v="Michelob Ultra"/>
    <x v="5"/>
    <x v="8"/>
    <n v="29.49"/>
    <n v="29.49"/>
    <n v="1386.03"/>
  </r>
  <r>
    <n v="329512"/>
    <x v="0"/>
    <x v="10"/>
    <s v="Felix Solis Vina San Juan Rare Red Blend"/>
    <x v="0"/>
    <x v="28"/>
    <n v="8.99"/>
    <n v="8.99"/>
    <n v="107.88"/>
  </r>
  <r>
    <n v="342411"/>
    <x v="2"/>
    <x v="9"/>
    <s v="Skyy Vodka"/>
    <x v="0"/>
    <x v="28"/>
    <n v="14.99"/>
    <n v="14.99"/>
    <n v="179.88"/>
  </r>
  <r>
    <n v="71411"/>
    <x v="2"/>
    <x v="9"/>
    <s v="Pucker Cherry Tease Vodka"/>
    <x v="0"/>
    <x v="112"/>
    <n v="14.49"/>
    <n v="14.49"/>
    <n v="217.35"/>
  </r>
  <r>
    <n v="50941"/>
    <x v="1"/>
    <x v="32"/>
    <s v="Black Button Apple Pie Moonshine"/>
    <x v="0"/>
    <x v="49"/>
    <n v="24"/>
    <n v="24"/>
    <n v="336"/>
  </r>
  <r>
    <n v="67040"/>
    <x v="0"/>
    <x v="24"/>
    <s v="Ino S.A. (Thebes) Dry White Wine Savatiano"/>
    <x v="0"/>
    <x v="109"/>
    <n v="11.99"/>
    <n v="11.99"/>
    <n v="479.6"/>
  </r>
  <r>
    <n v="427054"/>
    <x v="0"/>
    <x v="6"/>
    <s v="Matchbook Old Head Estate Bottled Chardonnay"/>
    <x v="0"/>
    <x v="36"/>
    <n v="10.79"/>
    <n v="10.79"/>
    <n v="356.07"/>
  </r>
  <r>
    <n v="330984"/>
    <x v="0"/>
    <x v="11"/>
    <s v="Bove Poggio d'Albe Montepulciano d'Abruzzo"/>
    <x v="0"/>
    <x v="1"/>
    <n v="12.99"/>
    <n v="12.99"/>
    <n v="0"/>
  </r>
  <r>
    <n v="335793"/>
    <x v="0"/>
    <x v="6"/>
    <s v="Pacific Edge Reserve Sauvignon Blanc"/>
    <x v="4"/>
    <x v="1"/>
    <n v="11.99"/>
    <n v="11.99"/>
    <n v="0"/>
  </r>
  <r>
    <n v="8826"/>
    <x v="1"/>
    <x v="1"/>
    <s v="Hacker Pschorr Original Oktoberfest"/>
    <x v="5"/>
    <x v="1"/>
    <n v="1.77"/>
    <n v="1.77"/>
    <n v="0"/>
  </r>
  <r>
    <n v="15288"/>
    <x v="2"/>
    <x v="26"/>
    <s v="Knob Creek Bourbon Whiskey 9 years 100 Proof"/>
    <x v="0"/>
    <x v="733"/>
    <n v="31.99"/>
    <n v="31.99"/>
    <n v="17370.57"/>
  </r>
  <r>
    <n v="326837"/>
    <x v="0"/>
    <x v="21"/>
    <s v="Chateau La Roche Saint Jean Rose Merlot"/>
    <x v="0"/>
    <x v="1"/>
    <n v="9.99"/>
    <n v="9.99"/>
    <n v="0"/>
  </r>
  <r>
    <n v="192414"/>
    <x v="0"/>
    <x v="21"/>
    <s v="RES DE LA DAME L'DISEAU CDR"/>
    <x v="0"/>
    <x v="1"/>
    <n v="10.79"/>
    <n v="10.79"/>
    <n v="0"/>
  </r>
  <r>
    <n v="301283"/>
    <x v="0"/>
    <x v="4"/>
    <s v="Dewatsuru Kimoto Junmai Sake"/>
    <x v="51"/>
    <x v="1"/>
    <n v="44.99"/>
    <n v="44.99"/>
    <n v="0"/>
  </r>
  <r>
    <n v="322138"/>
    <x v="0"/>
    <x v="4"/>
    <s v="Amore Frutti Peach Moscato Muscat"/>
    <x v="0"/>
    <x v="31"/>
    <n v="9.49"/>
    <n v="9.49"/>
    <n v="18.98"/>
  </r>
  <r>
    <n v="189545"/>
    <x v="0"/>
    <x v="16"/>
    <s v="Silverado Vineyards Estate Grown Cabernet Sauvignon"/>
    <x v="0"/>
    <x v="94"/>
    <n v="38.99"/>
    <n v="38.99"/>
    <n v="2339.4"/>
  </r>
  <r>
    <n v="345439"/>
    <x v="0"/>
    <x v="17"/>
    <s v="Capitoline Dry Vermouth White Blend"/>
    <x v="0"/>
    <x v="77"/>
    <n v="33.99"/>
    <n v="33.99"/>
    <n v="3025.11"/>
  </r>
  <r>
    <n v="53929"/>
    <x v="2"/>
    <x v="9"/>
    <s v="Tito's Handmade Vodka"/>
    <x v="2"/>
    <x v="734"/>
    <n v="32.99"/>
    <n v="28.99"/>
    <n v="69257.11"/>
  </r>
  <r>
    <n v="10276"/>
    <x v="2"/>
    <x v="2"/>
    <s v="Aberlour 18 Year Old Highland Single Malt Scotch Whiskey"/>
    <x v="0"/>
    <x v="118"/>
    <n v="134.99"/>
    <n v="134.99"/>
    <n v="9179.32"/>
  </r>
  <r>
    <n v="419702"/>
    <x v="0"/>
    <x v="16"/>
    <s v="The Hess Collection 19 Block Mountain Cuvee Rare Red Blend"/>
    <x v="0"/>
    <x v="1"/>
    <n v="32.99"/>
    <n v="32.99"/>
    <n v="0"/>
  </r>
  <r>
    <n v="26198"/>
    <x v="1"/>
    <x v="1"/>
    <s v="Day Of The Dead Amber Ale"/>
    <x v="10"/>
    <x v="7"/>
    <n v="2.06"/>
    <n v="2.06"/>
    <n v="12.36"/>
  </r>
  <r>
    <n v="58939"/>
    <x v="2"/>
    <x v="13"/>
    <s v="Barton Long Island Ice Tea"/>
    <x v="15"/>
    <x v="225"/>
    <n v="8.49"/>
    <n v="8.49"/>
    <n v="1231.05"/>
  </r>
  <r>
    <n v="339618"/>
    <x v="0"/>
    <x v="10"/>
    <s v="Verasol Tempranillo"/>
    <x v="0"/>
    <x v="31"/>
    <n v="14.49"/>
    <n v="14.49"/>
    <n v="28.98"/>
  </r>
  <r>
    <n v="307170"/>
    <x v="0"/>
    <x v="11"/>
    <s v="Cocoa Vino Chocolate Liqueur"/>
    <x v="0"/>
    <x v="1"/>
    <n v="11.99"/>
    <n v="11.99"/>
    <n v="0"/>
  </r>
  <r>
    <n v="58815"/>
    <x v="0"/>
    <x v="16"/>
    <s v="Cuvaison Pinot Noir"/>
    <x v="0"/>
    <x v="24"/>
    <n v="34.99"/>
    <n v="34.99"/>
    <n v="1189.6600000000001"/>
  </r>
  <r>
    <n v="309287"/>
    <x v="0"/>
    <x v="10"/>
    <s v="Raimat Castell de Raimat Cabernet Sauvignon"/>
    <x v="0"/>
    <x v="1"/>
    <n v="10.79"/>
    <n v="10.79"/>
    <n v="0"/>
  </r>
  <r>
    <n v="319092"/>
    <x v="0"/>
    <x v="10"/>
    <s v="MOSEN CLETO CRIAN"/>
    <x v="0"/>
    <x v="1"/>
    <n v="11.99"/>
    <n v="11.99"/>
    <n v="0"/>
  </r>
  <r>
    <n v="313089"/>
    <x v="0"/>
    <x v="10"/>
    <s v="DFJ Vinhos PAXIS Bulldog Tinta Roriz"/>
    <x v="0"/>
    <x v="1"/>
    <n v="9.99"/>
    <n v="9.99"/>
    <n v="0"/>
  </r>
  <r>
    <n v="342137"/>
    <x v="0"/>
    <x v="16"/>
    <s v="Linganore Winecellars Mountain Berry Red Blend"/>
    <x v="0"/>
    <x v="113"/>
    <n v="11.99"/>
    <n v="11.99"/>
    <n v="707.41"/>
  </r>
  <r>
    <n v="330699"/>
    <x v="2"/>
    <x v="30"/>
    <s v="Semper Fi Corn Whiskey"/>
    <x v="0"/>
    <x v="66"/>
    <n v="35.99"/>
    <n v="35.99"/>
    <n v="1367.6200000000001"/>
  </r>
  <r>
    <n v="376108"/>
    <x v="0"/>
    <x v="11"/>
    <s v="Cantine Colosi Bianco Rare White Blend"/>
    <x v="0"/>
    <x v="26"/>
    <n v="10.99"/>
    <n v="10.99"/>
    <n v="32.97"/>
  </r>
  <r>
    <n v="200000"/>
    <x v="0"/>
    <x v="7"/>
    <s v="Valle Escondido (Gouguenheim Winery) Malbec"/>
    <x v="0"/>
    <x v="407"/>
    <n v="9.19"/>
    <n v="9.19"/>
    <n v="2058.56"/>
  </r>
  <r>
    <n v="335500"/>
    <x v="0"/>
    <x v="31"/>
    <s v="Domaine Stoeffler Gewurztraminer"/>
    <x v="0"/>
    <x v="1"/>
    <n v="22.99"/>
    <n v="22.99"/>
    <n v="0"/>
  </r>
  <r>
    <n v="339056"/>
    <x v="0"/>
    <x v="16"/>
    <s v="Peirano Estate Vineyards The Heritage Collection &quot;Six Clones&quot; Merlot"/>
    <x v="0"/>
    <x v="1"/>
    <n v="12.99"/>
    <n v="12.99"/>
    <n v="0"/>
  </r>
  <r>
    <n v="312275"/>
    <x v="0"/>
    <x v="16"/>
    <s v="The Other Guys Pennywise Merlot"/>
    <x v="0"/>
    <x v="1"/>
    <n v="9.99"/>
    <n v="9.99"/>
    <n v="0"/>
  </r>
  <r>
    <n v="23083"/>
    <x v="1"/>
    <x v="1"/>
    <s v="Bud Light Lime"/>
    <x v="5"/>
    <x v="7"/>
    <n v="19.78"/>
    <n v="19.78"/>
    <n v="118.68"/>
  </r>
  <r>
    <n v="87777"/>
    <x v="0"/>
    <x v="29"/>
    <s v="Taylor Country Cellars Red Blend"/>
    <x v="23"/>
    <x v="35"/>
    <n v="9.99"/>
    <n v="9.99"/>
    <n v="369.63"/>
  </r>
  <r>
    <n v="81535"/>
    <x v="0"/>
    <x v="6"/>
    <s v="The Naked Grape (US) Naked Truth #44 Pinot Grigio"/>
    <x v="0"/>
    <x v="319"/>
    <n v="7.49"/>
    <n v="7.49"/>
    <n v="1408.1200000000001"/>
  </r>
  <r>
    <n v="81062"/>
    <x v="0"/>
    <x v="6"/>
    <s v="Mark West Pinot Grigio"/>
    <x v="0"/>
    <x v="69"/>
    <n v="11.99"/>
    <n v="11.99"/>
    <n v="347.71"/>
  </r>
  <r>
    <n v="336587"/>
    <x v="0"/>
    <x v="21"/>
    <s v="Chateau La Verriere Bordeaux Superieur Bordeaux Blend"/>
    <x v="0"/>
    <x v="5"/>
    <n v="12.99"/>
    <n v="12.99"/>
    <n v="116.91"/>
  </r>
  <r>
    <n v="192767"/>
    <x v="0"/>
    <x v="6"/>
    <s v="Talbott Estate Grown Kali Hart Chardonnay"/>
    <x v="0"/>
    <x v="127"/>
    <n v="18.489999999999998"/>
    <n v="18.489999999999998"/>
    <n v="2976.89"/>
  </r>
  <r>
    <n v="88758"/>
    <x v="2"/>
    <x v="13"/>
    <s v="STIRRINGS BLOODY MARY RIMMER"/>
    <x v="49"/>
    <x v="41"/>
    <n v="4.75"/>
    <n v="4.75"/>
    <n v="4.75"/>
  </r>
  <r>
    <n v="49380"/>
    <x v="0"/>
    <x v="16"/>
    <s v="The Hess Collection Hess Estate Cabernet Sauvignon"/>
    <x v="0"/>
    <x v="37"/>
    <n v="53.99"/>
    <n v="53.99"/>
    <n v="971.82"/>
  </r>
  <r>
    <n v="23974"/>
    <x v="1"/>
    <x v="1"/>
    <s v="Shock Top Ruby Fresh"/>
    <x v="5"/>
    <x v="347"/>
    <n v="1.36"/>
    <n v="1.36"/>
    <n v="334.56"/>
  </r>
  <r>
    <n v="43787"/>
    <x v="0"/>
    <x v="18"/>
    <s v="Tozai Sake Junmai Living Jewel"/>
    <x v="9"/>
    <x v="47"/>
    <n v="18.489999999999998"/>
    <n v="18.489999999999998"/>
    <n v="647.15"/>
  </r>
  <r>
    <n v="23355"/>
    <x v="1"/>
    <x v="1"/>
    <s v="TWISTED TEA 24OZ CAN"/>
    <x v="17"/>
    <x v="1"/>
    <n v="33.04"/>
    <n v="33.04"/>
    <n v="0"/>
  </r>
  <r>
    <n v="337111"/>
    <x v="0"/>
    <x v="11"/>
    <s v="SIMONETTI MONT ABRZ"/>
    <x v="0"/>
    <x v="1"/>
    <n v="9.7899999999999991"/>
    <n v="9.7899999999999991"/>
    <n v="0"/>
  </r>
  <r>
    <n v="97586"/>
    <x v="1"/>
    <x v="1"/>
    <s v="Bud Light"/>
    <x v="5"/>
    <x v="127"/>
    <n v="25.99"/>
    <n v="25.99"/>
    <n v="4184.3899999999994"/>
  </r>
  <r>
    <n v="71692"/>
    <x v="0"/>
    <x v="10"/>
    <s v="Prado Rey Crianza Vendimia Seleccionada Finca Valdelayegua Tinta Fina"/>
    <x v="0"/>
    <x v="21"/>
    <n v="19.989999999999998"/>
    <n v="19.989999999999998"/>
    <n v="599.69999999999993"/>
  </r>
  <r>
    <n v="73922"/>
    <x v="2"/>
    <x v="8"/>
    <s v="Diplomatico Mantuano Rum"/>
    <x v="0"/>
    <x v="138"/>
    <n v="27.99"/>
    <n v="27.99"/>
    <n v="1539.4499999999998"/>
  </r>
  <r>
    <n v="32921"/>
    <x v="0"/>
    <x v="16"/>
    <s v="Estrella River Winery Proprietor's Reserve Cabernet Sauvignon"/>
    <x v="0"/>
    <x v="1"/>
    <n v="6.79"/>
    <n v="6.79"/>
    <n v="0"/>
  </r>
  <r>
    <n v="72383"/>
    <x v="2"/>
    <x v="2"/>
    <s v="Tamdhu 10 Year Old Speyside Single Malt Scotch Whiskey"/>
    <x v="0"/>
    <x v="51"/>
    <n v="65.989999999999995"/>
    <n v="65.989999999999995"/>
    <n v="4619.2999999999993"/>
  </r>
  <r>
    <n v="15253"/>
    <x v="0"/>
    <x v="25"/>
    <s v="Alice White Lexia Moscato Muscat of Alexandria"/>
    <x v="0"/>
    <x v="52"/>
    <n v="6.49"/>
    <n v="6.49"/>
    <n v="45.43"/>
  </r>
  <r>
    <n v="85009"/>
    <x v="0"/>
    <x v="16"/>
    <s v="KUNDE ESTATE MERLOT"/>
    <x v="0"/>
    <x v="1"/>
    <n v="18.489999999999998"/>
    <n v="18.489999999999998"/>
    <n v="0"/>
  </r>
  <r>
    <n v="73376"/>
    <x v="2"/>
    <x v="26"/>
    <s v="Sagamore Spirit Cask Strength Rye American Whiskey"/>
    <x v="0"/>
    <x v="98"/>
    <n v="69.989999999999995"/>
    <n v="69.989999999999995"/>
    <n v="5599.2"/>
  </r>
  <r>
    <n v="85960"/>
    <x v="0"/>
    <x v="6"/>
    <s v="Robert Mondavi Winery Fume Blanc Dry Sauvignon Blanc"/>
    <x v="0"/>
    <x v="156"/>
    <n v="18.489999999999998"/>
    <n v="17.79"/>
    <n v="3131.04"/>
  </r>
  <r>
    <n v="26088"/>
    <x v="1"/>
    <x v="1"/>
    <s v="NATIONAL BOHEMIAN 16OZ CANS"/>
    <x v="8"/>
    <x v="1"/>
    <n v="21.59"/>
    <n v="21.59"/>
    <n v="0"/>
  </r>
  <r>
    <n v="23074"/>
    <x v="1"/>
    <x v="1"/>
    <s v="Smirnoff Ice Strawberry Acai"/>
    <x v="10"/>
    <x v="182"/>
    <n v="1.25"/>
    <n v="1.25"/>
    <n v="188.75"/>
  </r>
  <r>
    <n v="112917"/>
    <x v="0"/>
    <x v="11"/>
    <s v="Tiamo Organic Veneto IGT Pinot Grigio"/>
    <x v="0"/>
    <x v="94"/>
    <n v="11.99"/>
    <n v="11.99"/>
    <n v="719.4"/>
  </r>
  <r>
    <n v="336440"/>
    <x v="0"/>
    <x v="21"/>
    <s v="DOM DES CANTARELLES VIOG"/>
    <x v="0"/>
    <x v="1"/>
    <n v="9.7899999999999991"/>
    <n v="9.7899999999999991"/>
    <n v="0"/>
  </r>
  <r>
    <n v="328645"/>
    <x v="0"/>
    <x v="12"/>
    <s v="Vinicola Aurora Carnaval Riesling"/>
    <x v="0"/>
    <x v="1"/>
    <n v="12.99"/>
    <n v="12.99"/>
    <n v="0"/>
  </r>
  <r>
    <n v="65714"/>
    <x v="2"/>
    <x v="9"/>
    <s v="Absolut Vodka"/>
    <x v="6"/>
    <x v="464"/>
    <n v="13.69"/>
    <n v="13.69"/>
    <n v="7118.8"/>
  </r>
  <r>
    <n v="8877"/>
    <x v="1"/>
    <x v="1"/>
    <s v="BUD ICE 2/12 LNNR"/>
    <x v="5"/>
    <x v="1"/>
    <n v="23.79"/>
    <n v="23.79"/>
    <n v="0"/>
  </r>
  <r>
    <n v="88293"/>
    <x v="0"/>
    <x v="20"/>
    <s v="Carlo Rossi Paisano Mission"/>
    <x v="40"/>
    <x v="40"/>
    <n v="16.989999999999998"/>
    <n v="16.989999999999998"/>
    <n v="2667.43"/>
  </r>
  <r>
    <n v="25398"/>
    <x v="1"/>
    <x v="1"/>
    <s v="Dog Pearl Necklace Oyster Stout"/>
    <x v="5"/>
    <x v="271"/>
    <n v="1.67"/>
    <n v="1.67"/>
    <n v="911.81999999999994"/>
  </r>
  <r>
    <n v="26354"/>
    <x v="1"/>
    <x v="1"/>
    <s v="Samuel Adams Rebel IPA"/>
    <x v="5"/>
    <x v="477"/>
    <n v="1.67"/>
    <n v="1.67"/>
    <n v="791.57999999999993"/>
  </r>
  <r>
    <n v="40344"/>
    <x v="0"/>
    <x v="16"/>
    <s v="14 Hands Merlot"/>
    <x v="0"/>
    <x v="735"/>
    <n v="11.99"/>
    <n v="10.99"/>
    <n v="5121.34"/>
  </r>
  <r>
    <n v="326971"/>
    <x v="0"/>
    <x v="11"/>
    <s v="Montefresco Delle Venezie IGT Pinot Grigio"/>
    <x v="0"/>
    <x v="10"/>
    <n v="10.99"/>
    <n v="8.49"/>
    <n v="110.37"/>
  </r>
  <r>
    <n v="25613"/>
    <x v="1"/>
    <x v="1"/>
    <s v="Smirnoff Ice Screwdriver"/>
    <x v="10"/>
    <x v="11"/>
    <n v="1.25"/>
    <n v="1.25"/>
    <n v="30"/>
  </r>
  <r>
    <n v="313885"/>
    <x v="0"/>
    <x v="16"/>
    <s v="Folie a Deux Menage a Trois Cabernet Sauvignon"/>
    <x v="0"/>
    <x v="179"/>
    <n v="12.49"/>
    <n v="12.49"/>
    <n v="1461.33"/>
  </r>
  <r>
    <n v="72289"/>
    <x v="2"/>
    <x v="15"/>
    <s v="Patron XO Cafe Dark Cocoa"/>
    <x v="0"/>
    <x v="146"/>
    <n v="27.99"/>
    <n v="27.99"/>
    <n v="1931.31"/>
  </r>
  <r>
    <n v="77528"/>
    <x v="2"/>
    <x v="8"/>
    <s v="Bacardi Mango Fusion Rum"/>
    <x v="2"/>
    <x v="307"/>
    <n v="24.99"/>
    <n v="24.99"/>
    <n v="3123.75"/>
  </r>
  <r>
    <n v="86607"/>
    <x v="0"/>
    <x v="16"/>
    <s v="Josh Cellars Pinot Noir"/>
    <x v="0"/>
    <x v="334"/>
    <n v="16.489999999999998"/>
    <n v="16.489999999999998"/>
    <n v="5903.4199999999992"/>
  </r>
  <r>
    <n v="37826"/>
    <x v="2"/>
    <x v="5"/>
    <s v="Caravella Orangecello Originale d'Italia"/>
    <x v="0"/>
    <x v="83"/>
    <n v="16.989999999999998"/>
    <n v="16.989999999999998"/>
    <n v="1223.28"/>
  </r>
  <r>
    <n v="10125"/>
    <x v="2"/>
    <x v="26"/>
    <s v="Noteworthy Reserve 90 Proof Small Batch Honey Flavored Bourbon Whiskey"/>
    <x v="0"/>
    <x v="159"/>
    <n v="29.99"/>
    <n v="29.99"/>
    <n v="3568.81"/>
  </r>
  <r>
    <n v="37508"/>
    <x v="0"/>
    <x v="0"/>
    <s v="Excelsior Chardonnay"/>
    <x v="0"/>
    <x v="65"/>
    <n v="9.7899999999999991"/>
    <n v="6.99"/>
    <n v="174.75"/>
  </r>
  <r>
    <n v="395471"/>
    <x v="0"/>
    <x v="16"/>
    <s v="Layer Cake One Hundred Percent Pure Cabernet Sauvignon"/>
    <x v="0"/>
    <x v="423"/>
    <n v="15.49"/>
    <n v="15.49"/>
    <n v="4910.33"/>
  </r>
  <r>
    <n v="38490"/>
    <x v="2"/>
    <x v="8"/>
    <s v="Bacardi Rum Limon"/>
    <x v="2"/>
    <x v="217"/>
    <n v="24.99"/>
    <n v="24.99"/>
    <n v="5922.6299999999992"/>
  </r>
  <r>
    <n v="95532"/>
    <x v="1"/>
    <x v="1"/>
    <s v="Foster's Lager"/>
    <x v="11"/>
    <x v="736"/>
    <n v="2.4900000000000002"/>
    <n v="2.4900000000000002"/>
    <n v="1904.8500000000001"/>
  </r>
  <r>
    <n v="49972"/>
    <x v="0"/>
    <x v="20"/>
    <s v="Boordy Vineyards Sweetland Cellars Viva Sangria Red Blend"/>
    <x v="0"/>
    <x v="40"/>
    <n v="10.99"/>
    <n v="10.99"/>
    <n v="1725.43"/>
  </r>
  <r>
    <n v="45878"/>
    <x v="0"/>
    <x v="11"/>
    <s v="Allegrini Palazzo della Torre Verona IGT Corvina Veronese"/>
    <x v="0"/>
    <x v="496"/>
    <n v="20.99"/>
    <n v="20.99"/>
    <n v="5310.4699999999993"/>
  </r>
  <r>
    <n v="96830"/>
    <x v="1"/>
    <x v="1"/>
    <s v="Heineken Lager Beer"/>
    <x v="1"/>
    <x v="12"/>
    <n v="2.4300000000000002"/>
    <n v="2.4300000000000002"/>
    <n v="51.03"/>
  </r>
  <r>
    <n v="35629"/>
    <x v="2"/>
    <x v="9"/>
    <s v="Skol Vodka"/>
    <x v="2"/>
    <x v="207"/>
    <n v="12.69"/>
    <n v="12.69"/>
    <n v="2626.83"/>
  </r>
  <r>
    <n v="31054"/>
    <x v="0"/>
    <x v="21"/>
    <s v="E. Guigal Cotes du Rhone Red Southern Rhone Blend"/>
    <x v="0"/>
    <x v="332"/>
    <n v="18.989999999999998"/>
    <n v="18.989999999999998"/>
    <n v="4690.53"/>
  </r>
  <r>
    <n v="23456"/>
    <x v="1"/>
    <x v="1"/>
    <s v="Corona Light"/>
    <x v="5"/>
    <x v="188"/>
    <n v="34.99"/>
    <n v="34.99"/>
    <n v="4128.8200000000006"/>
  </r>
  <r>
    <n v="97705"/>
    <x v="1"/>
    <x v="1"/>
    <s v="Samuel Smith's Nut Brown Ale"/>
    <x v="5"/>
    <x v="118"/>
    <n v="2.5499999999999998"/>
    <n v="2.5499999999999998"/>
    <n v="173.39999999999998"/>
  </r>
  <r>
    <n v="50105"/>
    <x v="2"/>
    <x v="5"/>
    <s v="Campari Aperitivo"/>
    <x v="0"/>
    <x v="355"/>
    <n v="25.99"/>
    <n v="23.99"/>
    <n v="10099.789999999999"/>
  </r>
  <r>
    <n v="72775"/>
    <x v="2"/>
    <x v="5"/>
    <s v="Sabra Chocolate Orange Liqueur"/>
    <x v="0"/>
    <x v="104"/>
    <n v="27.99"/>
    <n v="27.99"/>
    <n v="1147.5899999999999"/>
  </r>
  <r>
    <n v="82707"/>
    <x v="0"/>
    <x v="10"/>
    <s v="Tapena Verdejo"/>
    <x v="0"/>
    <x v="65"/>
    <n v="9.49"/>
    <n v="9.49"/>
    <n v="237.25"/>
  </r>
  <r>
    <n v="28797"/>
    <x v="2"/>
    <x v="30"/>
    <s v="Canadian Mist Blended Canadian Whiskey"/>
    <x v="2"/>
    <x v="355"/>
    <n v="15.99"/>
    <n v="15.99"/>
    <n v="6731.79"/>
  </r>
  <r>
    <n v="325713"/>
    <x v="2"/>
    <x v="9"/>
    <s v="Pearl Peach Vodka"/>
    <x v="0"/>
    <x v="42"/>
    <n v="11.99"/>
    <n v="11.99"/>
    <n v="59.95"/>
  </r>
  <r>
    <n v="338210"/>
    <x v="0"/>
    <x v="21"/>
    <s v="Maurice Lapalus &amp; Fils Bourgogne Rouge Pinot Noir"/>
    <x v="0"/>
    <x v="0"/>
    <n v="19.989999999999998"/>
    <n v="19.989999999999998"/>
    <n v="199.89999999999998"/>
  </r>
  <r>
    <n v="17027"/>
    <x v="0"/>
    <x v="21"/>
    <s v="Famille Perrin / Perrin &amp; Fils Les Sinards Chateauneuf du pape Red Southern Rhone Blend"/>
    <x v="0"/>
    <x v="52"/>
    <n v="42.99"/>
    <n v="42.99"/>
    <n v="300.93"/>
  </r>
  <r>
    <n v="88862"/>
    <x v="0"/>
    <x v="16"/>
    <s v="Meridian Vineyards Cabernet Sauvignon"/>
    <x v="4"/>
    <x v="28"/>
    <n v="22.99"/>
    <n v="22.99"/>
    <n v="275.88"/>
  </r>
  <r>
    <n v="48170"/>
    <x v="0"/>
    <x v="16"/>
    <s v="Elk Run Cold Friday Vineyard Pinot Noir"/>
    <x v="0"/>
    <x v="47"/>
    <n v="27.99"/>
    <n v="27.99"/>
    <n v="979.65"/>
  </r>
  <r>
    <n v="430030"/>
    <x v="0"/>
    <x v="4"/>
    <s v="Vini Veni Vidi Vici Merlot"/>
    <x v="0"/>
    <x v="1"/>
    <n v="8.49"/>
    <n v="8.49"/>
    <n v="0"/>
  </r>
  <r>
    <n v="439355"/>
    <x v="0"/>
    <x v="22"/>
    <s v="Blufeld Medium Sweet Riesling"/>
    <x v="0"/>
    <x v="285"/>
    <n v="9.7899999999999991"/>
    <n v="9.7899999999999991"/>
    <n v="2545.3999999999996"/>
  </r>
  <r>
    <n v="312097"/>
    <x v="0"/>
    <x v="24"/>
    <s v="SKOURAS SYNORO"/>
    <x v="0"/>
    <x v="1"/>
    <n v="36.99"/>
    <n v="36.99"/>
    <n v="0"/>
  </r>
  <r>
    <n v="101753"/>
    <x v="3"/>
    <x v="19"/>
    <s v="Barkan Classic Petite Sirah"/>
    <x v="0"/>
    <x v="28"/>
    <n v="11.99"/>
    <n v="11.99"/>
    <n v="143.88"/>
  </r>
  <r>
    <n v="332154"/>
    <x v="0"/>
    <x v="7"/>
    <s v="HINOJOSA MAL"/>
    <x v="0"/>
    <x v="1"/>
    <n v="8.49"/>
    <n v="8.49"/>
    <n v="0"/>
  </r>
  <r>
    <n v="232954"/>
    <x v="0"/>
    <x v="21"/>
    <s v="Chateau Montaud Provence Rose Box Cotes de Provence Cinsault"/>
    <x v="23"/>
    <x v="1"/>
    <n v="30.99"/>
    <n v="30.99"/>
    <n v="0"/>
  </r>
  <r>
    <n v="71061"/>
    <x v="2"/>
    <x v="5"/>
    <s v="Evan Williams Honey"/>
    <x v="0"/>
    <x v="40"/>
    <n v="11.49"/>
    <n v="11.49"/>
    <n v="1803.93"/>
  </r>
  <r>
    <n v="32166"/>
    <x v="2"/>
    <x v="28"/>
    <s v="Tanqueray Imported London Dry Gin"/>
    <x v="2"/>
    <x v="737"/>
    <n v="39.99"/>
    <n v="39.99"/>
    <n v="16875.780000000002"/>
  </r>
  <r>
    <n v="38156"/>
    <x v="2"/>
    <x v="8"/>
    <s v="Ronrico Rum Silver"/>
    <x v="15"/>
    <x v="8"/>
    <n v="9.7899999999999991"/>
    <n v="9.7899999999999991"/>
    <n v="460.12999999999994"/>
  </r>
  <r>
    <n v="325422"/>
    <x v="4"/>
    <x v="35"/>
    <s v="Sutter Home Winery Fre Alcohol Removed Chardonnay"/>
    <x v="0"/>
    <x v="37"/>
    <n v="8.49"/>
    <n v="8.49"/>
    <n v="152.82"/>
  </r>
  <r>
    <n v="51390"/>
    <x v="2"/>
    <x v="2"/>
    <s v="Isle of Jura Superstition Lightly Peated Single Malt Scotch Whiskey"/>
    <x v="0"/>
    <x v="92"/>
    <n v="55.99"/>
    <n v="51.29"/>
    <n v="1333.54"/>
  </r>
  <r>
    <n v="329457"/>
    <x v="0"/>
    <x v="4"/>
    <s v="Katarzyna Estate Mezzek White Soil Cabernet Sauvignon, Mavrud"/>
    <x v="0"/>
    <x v="61"/>
    <n v="13.99"/>
    <n v="13.99"/>
    <n v="307.78000000000003"/>
  </r>
  <r>
    <n v="74852"/>
    <x v="2"/>
    <x v="26"/>
    <s v="WOODFORD RES DBL OAK PERSONAL SELECTION BATCH  3"/>
    <x v="0"/>
    <x v="119"/>
    <n v="54.99"/>
    <n v="54.99"/>
    <n v="6818.76"/>
  </r>
  <r>
    <n v="317055"/>
    <x v="0"/>
    <x v="10"/>
    <s v="ALANDRA RED ESPORAO"/>
    <x v="0"/>
    <x v="1"/>
    <n v="8.49"/>
    <n v="8.49"/>
    <n v="0"/>
  </r>
  <r>
    <n v="320438"/>
    <x v="0"/>
    <x v="0"/>
    <s v="Seven Sisters Twena Rose Pinotage"/>
    <x v="0"/>
    <x v="41"/>
    <n v="10.99"/>
    <n v="10.99"/>
    <n v="10.99"/>
  </r>
  <r>
    <n v="353531"/>
    <x v="0"/>
    <x v="21"/>
    <s v="Domaine du Tariquet Cote Chardonnay"/>
    <x v="0"/>
    <x v="1"/>
    <n v="14.49"/>
    <n v="14.49"/>
    <n v="0"/>
  </r>
  <r>
    <n v="48335"/>
    <x v="2"/>
    <x v="8"/>
    <s v="Brugal Especial Extra Dry Blanco Rum"/>
    <x v="2"/>
    <x v="21"/>
    <n v="34.99"/>
    <n v="34.99"/>
    <n v="1049.7"/>
  </r>
  <r>
    <n v="311870"/>
    <x v="0"/>
    <x v="4"/>
    <s v="Edoardo Miroglio Bio Viognier, Traminer"/>
    <x v="0"/>
    <x v="37"/>
    <n v="13.99"/>
    <n v="13.99"/>
    <n v="251.82"/>
  </r>
  <r>
    <n v="53899"/>
    <x v="0"/>
    <x v="29"/>
    <s v="Beringer Vineyards Main &amp; Vine White Zinfandel"/>
    <x v="20"/>
    <x v="147"/>
    <n v="2.19"/>
    <n v="2.09"/>
    <n v="999.02"/>
  </r>
  <r>
    <n v="46029"/>
    <x v="0"/>
    <x v="16"/>
    <s v="Chrysalis Vineyards Sarah's Patio Red Norton"/>
    <x v="0"/>
    <x v="1"/>
    <n v="17.489999999999998"/>
    <n v="17.489999999999998"/>
    <n v="0"/>
  </r>
  <r>
    <n v="94676"/>
    <x v="1"/>
    <x v="1"/>
    <s v="COLT DOUBLE MALT 12/40OZ NR"/>
    <x v="28"/>
    <x v="1"/>
    <n v="26.46"/>
    <n v="26.46"/>
    <n v="0"/>
  </r>
  <r>
    <n v="96547"/>
    <x v="1"/>
    <x v="1"/>
    <s v="Cristal Cerveza"/>
    <x v="5"/>
    <x v="133"/>
    <n v="1.37"/>
    <n v="1.37"/>
    <n v="304.14000000000004"/>
  </r>
  <r>
    <n v="76814"/>
    <x v="2"/>
    <x v="2"/>
    <s v="Cutty Sark Prohibition Edition Blended Scotch Whiskey"/>
    <x v="0"/>
    <x v="135"/>
    <n v="30.99"/>
    <n v="30.99"/>
    <n v="2789.1"/>
  </r>
  <r>
    <n v="318093"/>
    <x v="0"/>
    <x v="6"/>
    <s v="Green Hills Chardonnay"/>
    <x v="0"/>
    <x v="5"/>
    <n v="8.49"/>
    <n v="8.49"/>
    <n v="76.41"/>
  </r>
  <r>
    <n v="331847"/>
    <x v="0"/>
    <x v="11"/>
    <s v="COLLINA DEL LECCI BRUN MONT"/>
    <x v="0"/>
    <x v="1"/>
    <n v="35.99"/>
    <n v="35.99"/>
    <n v="0"/>
  </r>
  <r>
    <n v="400483"/>
    <x v="0"/>
    <x v="16"/>
    <s v="Newton The Puzzle Estate Bottled Bordeaux Blend"/>
    <x v="0"/>
    <x v="26"/>
    <n v="121.99"/>
    <n v="121.99"/>
    <n v="365.96999999999997"/>
  </r>
  <r>
    <n v="28728"/>
    <x v="1"/>
    <x v="1"/>
    <s v="Blue Moon White IPA"/>
    <x v="5"/>
    <x v="230"/>
    <n v="1.44"/>
    <n v="1.44"/>
    <n v="432"/>
  </r>
  <r>
    <n v="372218"/>
    <x v="0"/>
    <x v="21"/>
    <s v="Antonin Rodet Macon Villages Chardonnay"/>
    <x v="0"/>
    <x v="27"/>
    <n v="18.39"/>
    <n v="18.39"/>
    <n v="147.12"/>
  </r>
  <r>
    <n v="95516"/>
    <x v="1"/>
    <x v="1"/>
    <s v="Asahi Super Dry Lager"/>
    <x v="43"/>
    <x v="28"/>
    <n v="3.22"/>
    <n v="3.22"/>
    <n v="38.64"/>
  </r>
  <r>
    <n v="439142"/>
    <x v="0"/>
    <x v="10"/>
    <s v="Casas del Mar Chef Geoff Blanc de Blancs Brut Cava Blend"/>
    <x v="0"/>
    <x v="15"/>
    <n v="10.79"/>
    <n v="10.79"/>
    <n v="118.69"/>
  </r>
  <r>
    <n v="332582"/>
    <x v="0"/>
    <x v="27"/>
    <s v="Ranga Ranga Sauvignon Blanc"/>
    <x v="0"/>
    <x v="7"/>
    <n v="15.49"/>
    <n v="11.49"/>
    <n v="68.94"/>
  </r>
  <r>
    <n v="40940"/>
    <x v="2"/>
    <x v="2"/>
    <s v="Johnnie Walker Scotch Swing"/>
    <x v="0"/>
    <x v="26"/>
    <n v="55.99"/>
    <n v="55.99"/>
    <n v="167.97"/>
  </r>
  <r>
    <n v="43151"/>
    <x v="2"/>
    <x v="8"/>
    <s v="Ron Flor de Cana 4 Year Old Extra Dry Rum"/>
    <x v="0"/>
    <x v="192"/>
    <n v="14.99"/>
    <n v="14.99"/>
    <n v="3882.41"/>
  </r>
  <r>
    <n v="305555"/>
    <x v="0"/>
    <x v="21"/>
    <s v="PIED DE PERDOIX LIONEL OSMIN"/>
    <x v="0"/>
    <x v="1"/>
    <n v="12.49"/>
    <n v="12.49"/>
    <n v="0"/>
  </r>
  <r>
    <n v="92630"/>
    <x v="1"/>
    <x v="1"/>
    <s v="BUD ICE 4/6 LNNR"/>
    <x v="5"/>
    <x v="1"/>
    <n v="24.11"/>
    <n v="24.11"/>
    <n v="0"/>
  </r>
  <r>
    <n v="339292"/>
    <x v="0"/>
    <x v="4"/>
    <s v="Golden Tree Semi Sweet Moscato Muscat"/>
    <x v="7"/>
    <x v="26"/>
    <n v="8.49"/>
    <n v="8.49"/>
    <n v="25.47"/>
  </r>
  <r>
    <n v="309423"/>
    <x v="0"/>
    <x v="6"/>
    <s v="Clayhouse Vineyard Adobe White Rare White Blend"/>
    <x v="0"/>
    <x v="1"/>
    <n v="6.99"/>
    <n v="6.99"/>
    <n v="0"/>
  </r>
  <r>
    <n v="44829"/>
    <x v="0"/>
    <x v="16"/>
    <s v="Sonoma Cutrer Pinot Noir"/>
    <x v="0"/>
    <x v="79"/>
    <n v="38.99"/>
    <n v="38.99"/>
    <n v="3743.04"/>
  </r>
  <r>
    <n v="12223"/>
    <x v="2"/>
    <x v="26"/>
    <s v="Jefferson's Reserve Pritchard Hill Cabernet Cask Finished Bourbon Whiskey"/>
    <x v="0"/>
    <x v="135"/>
    <n v="65.989999999999995"/>
    <n v="65.989999999999995"/>
    <n v="5939.0999999999995"/>
  </r>
  <r>
    <n v="440981"/>
    <x v="0"/>
    <x v="4"/>
    <s v="MUKUZANI MARANI"/>
    <x v="0"/>
    <x v="1"/>
    <n v="17.989999999999998"/>
    <n v="17.989999999999998"/>
    <n v="0"/>
  </r>
  <r>
    <n v="353370"/>
    <x v="0"/>
    <x v="11"/>
    <s v="Villa Jolanda Pinot Rose Brut Pinot Noir"/>
    <x v="0"/>
    <x v="37"/>
    <n v="13.69"/>
    <n v="13.69"/>
    <n v="246.42"/>
  </r>
  <r>
    <n v="80156"/>
    <x v="0"/>
    <x v="16"/>
    <s v="Flipflop Wines Merlot"/>
    <x v="0"/>
    <x v="61"/>
    <n v="5.79"/>
    <n v="3.99"/>
    <n v="87.78"/>
  </r>
  <r>
    <n v="347588"/>
    <x v="0"/>
    <x v="16"/>
    <s v="CADRE P/NOIR"/>
    <x v="0"/>
    <x v="1"/>
    <n v="34.99"/>
    <n v="34.99"/>
    <n v="0"/>
  </r>
  <r>
    <n v="69310"/>
    <x v="0"/>
    <x v="6"/>
    <s v="Taylor Wine Company Lake Country Soft White Rare White Blend"/>
    <x v="4"/>
    <x v="1"/>
    <n v="7.49"/>
    <n v="7.49"/>
    <n v="0"/>
  </r>
  <r>
    <n v="160350"/>
    <x v="0"/>
    <x v="10"/>
    <s v="Bodegas Muga Rosado Garnacha"/>
    <x v="0"/>
    <x v="112"/>
    <n v="15.39"/>
    <n v="15.39"/>
    <n v="230.85000000000002"/>
  </r>
  <r>
    <n v="80378"/>
    <x v="0"/>
    <x v="25"/>
    <s v="Mollydooker Girl On The Go Verdelho"/>
    <x v="0"/>
    <x v="23"/>
    <n v="25.99"/>
    <n v="25.99"/>
    <n v="415.84"/>
  </r>
  <r>
    <n v="20397"/>
    <x v="0"/>
    <x v="11"/>
    <s v="Pio Cesare Barbera d'Alba"/>
    <x v="0"/>
    <x v="5"/>
    <n v="25.99"/>
    <n v="25.99"/>
    <n v="233.91"/>
  </r>
  <r>
    <n v="326617"/>
    <x v="0"/>
    <x v="21"/>
    <s v="Birthday Cake Vineyards Cake Batter Rare White Blend"/>
    <x v="0"/>
    <x v="20"/>
    <n v="15.49"/>
    <n v="15.49"/>
    <n v="263.33"/>
  </r>
  <r>
    <n v="13099"/>
    <x v="1"/>
    <x v="1"/>
    <s v="Heineken Light Lager"/>
    <x v="5"/>
    <x v="738"/>
    <n v="1.59"/>
    <n v="1.59"/>
    <n v="2529.69"/>
  </r>
  <r>
    <n v="310942"/>
    <x v="0"/>
    <x v="10"/>
    <s v="Roger Goulart Demi Sec Reserva Cava Blend"/>
    <x v="0"/>
    <x v="52"/>
    <n v="21.99"/>
    <n v="21.99"/>
    <n v="153.92999999999998"/>
  </r>
  <r>
    <n v="48303"/>
    <x v="2"/>
    <x v="2"/>
    <s v="Dalwhinnie Distillers Edition Single Malt Scotch Whiskey"/>
    <x v="0"/>
    <x v="1"/>
    <n v="68.989999999999995"/>
    <n v="68.989999999999995"/>
    <n v="0"/>
  </r>
  <r>
    <n v="47543"/>
    <x v="2"/>
    <x v="2"/>
    <s v="Oban Single 14 Year Old Malt Scotch Whiskey"/>
    <x v="0"/>
    <x v="739"/>
    <n v="60.99"/>
    <n v="54.99"/>
    <n v="29694.600000000002"/>
  </r>
  <r>
    <n v="45025"/>
    <x v="0"/>
    <x v="10"/>
    <s v="ALBARINO D FEFINANE"/>
    <x v="0"/>
    <x v="1"/>
    <n v="18.489999999999998"/>
    <n v="18.489999999999998"/>
    <n v="0"/>
  </r>
  <r>
    <n v="80070"/>
    <x v="0"/>
    <x v="11"/>
    <s v="VALOROSO RED"/>
    <x v="4"/>
    <x v="1"/>
    <n v="8.49"/>
    <n v="8.49"/>
    <n v="0"/>
  </r>
  <r>
    <n v="79791"/>
    <x v="2"/>
    <x v="9"/>
    <s v="Smirnoff Iced Cake Vodka"/>
    <x v="0"/>
    <x v="82"/>
    <n v="12.79"/>
    <n v="9.99"/>
    <n v="229.77"/>
  </r>
  <r>
    <n v="340355"/>
    <x v="0"/>
    <x v="6"/>
    <s v="RAEBURN RR CHARD"/>
    <x v="0"/>
    <x v="1"/>
    <n v="18.489999999999998"/>
    <n v="18.489999999999998"/>
    <n v="0"/>
  </r>
  <r>
    <n v="48708"/>
    <x v="2"/>
    <x v="26"/>
    <s v="Charred Oak Hand Crafted Rye Whiskey 80 Proof"/>
    <x v="0"/>
    <x v="69"/>
    <n v="52.99"/>
    <n v="52.99"/>
    <n v="1536.71"/>
  </r>
  <r>
    <n v="75497"/>
    <x v="2"/>
    <x v="8"/>
    <s v="Bacardi Reserva Limitada Rum"/>
    <x v="0"/>
    <x v="61"/>
    <n v="103.99"/>
    <n v="103.99"/>
    <n v="2287.7799999999997"/>
  </r>
  <r>
    <n v="45231"/>
    <x v="0"/>
    <x v="6"/>
    <s v="Folie a Deux Menage a Trois Chardonnay"/>
    <x v="0"/>
    <x v="37"/>
    <n v="12.69"/>
    <n v="12.69"/>
    <n v="228.42"/>
  </r>
  <r>
    <n v="310860"/>
    <x v="0"/>
    <x v="0"/>
    <s v="Two Oceans Moscato Muscat"/>
    <x v="0"/>
    <x v="26"/>
    <n v="10.79"/>
    <n v="10.79"/>
    <n v="32.369999999999997"/>
  </r>
  <r>
    <n v="80307"/>
    <x v="0"/>
    <x v="16"/>
    <s v="Vin Vault Blend Cabernet Sauvignon"/>
    <x v="23"/>
    <x v="146"/>
    <n v="19.690000000000001"/>
    <n v="19.690000000000001"/>
    <n v="1358.6100000000001"/>
  </r>
  <r>
    <n v="70750"/>
    <x v="0"/>
    <x v="12"/>
    <s v="Domaine Chandon Brut Classic Methode Traditionnelle Chardonnay"/>
    <x v="20"/>
    <x v="50"/>
    <n v="6.99"/>
    <n v="6.99"/>
    <n v="1453.92"/>
  </r>
  <r>
    <n v="309200"/>
    <x v="0"/>
    <x v="3"/>
    <s v="Casas Patronales Sauvignon Blanc"/>
    <x v="0"/>
    <x v="1"/>
    <n v="7.99"/>
    <n v="7.99"/>
    <n v="0"/>
  </r>
  <r>
    <n v="346055"/>
    <x v="2"/>
    <x v="9"/>
    <s v="Rock Town Grapefruit Flavored Vodka"/>
    <x v="0"/>
    <x v="104"/>
    <n v="13.99"/>
    <n v="13.99"/>
    <n v="573.59"/>
  </r>
  <r>
    <n v="11455"/>
    <x v="2"/>
    <x v="28"/>
    <s v="Baltimore Shot Tower Gin"/>
    <x v="0"/>
    <x v="277"/>
    <n v="40.99"/>
    <n v="40.99"/>
    <n v="7091.27"/>
  </r>
  <r>
    <n v="72564"/>
    <x v="1"/>
    <x v="32"/>
    <s v="REBEL YELL VARIETY PACK"/>
    <x v="0"/>
    <x v="26"/>
    <n v="45.99"/>
    <n v="45.99"/>
    <n v="137.97"/>
  </r>
  <r>
    <n v="26239"/>
    <x v="0"/>
    <x v="22"/>
    <s v="Wwe. Dr. H. Thanisch (Muller Burggraef) Spatlese Trocken Riesling"/>
    <x v="0"/>
    <x v="43"/>
    <n v="41.99"/>
    <n v="41.99"/>
    <n v="1133.73"/>
  </r>
  <r>
    <n v="183130"/>
    <x v="0"/>
    <x v="0"/>
    <s v="Graham Beck The Game Reserve Chardonnay"/>
    <x v="0"/>
    <x v="69"/>
    <n v="14.99"/>
    <n v="14.99"/>
    <n v="434.71"/>
  </r>
  <r>
    <n v="342148"/>
    <x v="0"/>
    <x v="0"/>
    <s v="Wildlife Chardonnay"/>
    <x v="0"/>
    <x v="251"/>
    <n v="8.99"/>
    <n v="8.99"/>
    <n v="1213.6500000000001"/>
  </r>
  <r>
    <n v="327900"/>
    <x v="0"/>
    <x v="16"/>
    <s v="MCNAB RIDGE PET/SYR"/>
    <x v="0"/>
    <x v="1"/>
    <n v="19.989999999999998"/>
    <n v="19.989999999999998"/>
    <n v="0"/>
  </r>
  <r>
    <n v="48492"/>
    <x v="0"/>
    <x v="16"/>
    <s v="Owen Roe Sinister Hand Grenache"/>
    <x v="0"/>
    <x v="61"/>
    <n v="28.99"/>
    <n v="28.99"/>
    <n v="637.78"/>
  </r>
  <r>
    <n v="66125"/>
    <x v="0"/>
    <x v="11"/>
    <s v="Cavit Collection Delle Venezie IGT Pinot Grigio"/>
    <x v="4"/>
    <x v="740"/>
    <n v="17.489999999999998"/>
    <n v="14.99"/>
    <n v="11842.1"/>
  </r>
  <r>
    <n v="70650"/>
    <x v="2"/>
    <x v="28"/>
    <s v="Michael Godard The Spa Treatment Gin"/>
    <x v="0"/>
    <x v="1"/>
    <n v="31.99"/>
    <n v="31.99"/>
    <n v="0"/>
  </r>
  <r>
    <n v="84934"/>
    <x v="0"/>
    <x v="3"/>
    <s v="Concha y Toro Frontera Pinot Grigio"/>
    <x v="4"/>
    <x v="364"/>
    <n v="11.99"/>
    <n v="11.99"/>
    <n v="3057.4500000000003"/>
  </r>
  <r>
    <n v="80993"/>
    <x v="0"/>
    <x v="17"/>
    <s v="Taylor Wine Company Tawny Port Concord"/>
    <x v="0"/>
    <x v="124"/>
    <n v="6.99"/>
    <n v="6.99"/>
    <n v="1293.1500000000001"/>
  </r>
  <r>
    <n v="310306"/>
    <x v="0"/>
    <x v="3"/>
    <s v="Vina San Esteban Groupie Mixed Breed Red Blend"/>
    <x v="0"/>
    <x v="52"/>
    <n v="7.49"/>
    <n v="7.49"/>
    <n v="52.43"/>
  </r>
  <r>
    <n v="166286"/>
    <x v="0"/>
    <x v="20"/>
    <s v="COPPOLA DIAMOND PAVILLION CHARDONNAY"/>
    <x v="0"/>
    <x v="1"/>
    <n v="18.489999999999998"/>
    <n v="18.489999999999998"/>
    <n v="0"/>
  </r>
  <r>
    <n v="45095"/>
    <x v="2"/>
    <x v="9"/>
    <s v="Vincent Van Gogh Dutch Caramel Vodka"/>
    <x v="15"/>
    <x v="22"/>
    <n v="37.99"/>
    <n v="37.99"/>
    <n v="1177.69"/>
  </r>
  <r>
    <n v="341595"/>
    <x v="0"/>
    <x v="17"/>
    <s v="Quinta do Vallado 10 Year Old Tawny Red Port"/>
    <x v="7"/>
    <x v="1"/>
    <n v="31.99"/>
    <n v="31.99"/>
    <n v="0"/>
  </r>
  <r>
    <n v="316942"/>
    <x v="0"/>
    <x v="24"/>
    <s v="Sant'Or Saint George Agiorgitiko"/>
    <x v="0"/>
    <x v="6"/>
    <n v="9.99"/>
    <n v="9.99"/>
    <n v="199.8"/>
  </r>
  <r>
    <n v="426229"/>
    <x v="0"/>
    <x v="16"/>
    <s v="Castle Rock Reserve Pinot Noir"/>
    <x v="0"/>
    <x v="27"/>
    <n v="20.99"/>
    <n v="20.99"/>
    <n v="167.92"/>
  </r>
  <r>
    <n v="344467"/>
    <x v="0"/>
    <x v="21"/>
    <s v="Barton &amp; Guestier Passeport Blanc Sauvignon Blanc"/>
    <x v="0"/>
    <x v="20"/>
    <n v="9.49"/>
    <n v="9.49"/>
    <n v="161.33000000000001"/>
  </r>
  <r>
    <n v="10930"/>
    <x v="2"/>
    <x v="2"/>
    <s v="Laphroaig Lore Islay Sigle Malt Scotch Whiskey"/>
    <x v="0"/>
    <x v="169"/>
    <n v="100.99"/>
    <n v="100.99"/>
    <n v="10603.949999999999"/>
  </r>
  <r>
    <n v="320461"/>
    <x v="2"/>
    <x v="9"/>
    <s v="The Bay Seasoned Vodka"/>
    <x v="15"/>
    <x v="26"/>
    <n v="29.99"/>
    <n v="29.99"/>
    <n v="89.97"/>
  </r>
  <r>
    <n v="311906"/>
    <x v="0"/>
    <x v="3"/>
    <s v="Terra Vega Bin No. 949 Merlot"/>
    <x v="0"/>
    <x v="1"/>
    <n v="9.49"/>
    <n v="9.49"/>
    <n v="0"/>
  </r>
  <r>
    <n v="339963"/>
    <x v="0"/>
    <x v="11"/>
    <s v="Rocca delle Macie Head to Head Red Toscana IGT Rare Red Blend"/>
    <x v="0"/>
    <x v="41"/>
    <n v="11.99"/>
    <n v="11.99"/>
    <n v="11.99"/>
  </r>
  <r>
    <n v="340790"/>
    <x v="0"/>
    <x v="16"/>
    <s v="Noble Vines 337 Cabernet Sauvignon"/>
    <x v="0"/>
    <x v="741"/>
    <n v="12.69"/>
    <n v="9.99"/>
    <n v="4435.5600000000004"/>
  </r>
  <r>
    <n v="342599"/>
    <x v="0"/>
    <x v="6"/>
    <s v="R STRONG SONOMA COAST CHARD"/>
    <x v="0"/>
    <x v="1"/>
    <n v="19.989999999999998"/>
    <n v="19.989999999999998"/>
    <n v="0"/>
  </r>
  <r>
    <n v="53120"/>
    <x v="0"/>
    <x v="27"/>
    <s v="Goldwater Estate Sauvignon Blanc"/>
    <x v="0"/>
    <x v="0"/>
    <n v="15.99"/>
    <n v="15.99"/>
    <n v="159.9"/>
  </r>
  <r>
    <n v="326987"/>
    <x v="0"/>
    <x v="3"/>
    <s v="MARCHIGUE CAB"/>
    <x v="0"/>
    <x v="1"/>
    <n v="12.49"/>
    <n v="12.49"/>
    <n v="0"/>
  </r>
  <r>
    <n v="330252"/>
    <x v="0"/>
    <x v="12"/>
    <s v="Cavit Lunetta Rose Rare Rose Blend"/>
    <x v="20"/>
    <x v="27"/>
    <n v="4.79"/>
    <n v="4.79"/>
    <n v="38.32"/>
  </r>
  <r>
    <n v="333095"/>
    <x v="0"/>
    <x v="0"/>
    <s v="Mvemve Raats MR de Compostella Bordeaux Blend"/>
    <x v="0"/>
    <x v="1"/>
    <n v="67.989999999999995"/>
    <n v="67.989999999999995"/>
    <n v="0"/>
  </r>
  <r>
    <n v="14206"/>
    <x v="0"/>
    <x v="18"/>
    <s v="Takara Kinsen Plum Sake"/>
    <x v="0"/>
    <x v="6"/>
    <n v="8.99"/>
    <n v="8.99"/>
    <n v="179.8"/>
  </r>
  <r>
    <n v="48519"/>
    <x v="0"/>
    <x v="4"/>
    <s v="Tomai Fruit &amp; Grape Pomegranate Red Blend"/>
    <x v="0"/>
    <x v="3"/>
    <n v="8.49"/>
    <n v="8.49"/>
    <n v="161.31"/>
  </r>
  <r>
    <n v="34070"/>
    <x v="0"/>
    <x v="6"/>
    <s v="Red Diamond Winery Chardonnay"/>
    <x v="0"/>
    <x v="1"/>
    <n v="10.79"/>
    <n v="10.79"/>
    <n v="0"/>
  </r>
  <r>
    <n v="50954"/>
    <x v="2"/>
    <x v="8"/>
    <s v="Malibu Caribbean Rum and Mango Liqueur"/>
    <x v="0"/>
    <x v="122"/>
    <n v="18.989999999999998"/>
    <n v="18.989999999999998"/>
    <n v="3418.2"/>
  </r>
  <r>
    <n v="24155"/>
    <x v="2"/>
    <x v="9"/>
    <s v="Burnett's Sour Apple Vodka"/>
    <x v="0"/>
    <x v="103"/>
    <n v="7.49"/>
    <n v="7.49"/>
    <n v="434.42"/>
  </r>
  <r>
    <n v="152315"/>
    <x v="2"/>
    <x v="15"/>
    <s v="Jose Cuervo Gold Especial Tequila"/>
    <x v="35"/>
    <x v="742"/>
    <n v="6.29"/>
    <n v="6.29"/>
    <n v="2365.04"/>
  </r>
  <r>
    <n v="43939"/>
    <x v="2"/>
    <x v="9"/>
    <s v="Ciroc Luxury Vodka Snap Frost"/>
    <x v="2"/>
    <x v="232"/>
    <n v="55.99"/>
    <n v="50.99"/>
    <n v="12798.49"/>
  </r>
  <r>
    <n v="81811"/>
    <x v="0"/>
    <x v="25"/>
    <s v="Yellow Tail Pinot Noir"/>
    <x v="4"/>
    <x v="441"/>
    <n v="12.99"/>
    <n v="10.99"/>
    <n v="3264.03"/>
  </r>
  <r>
    <n v="70483"/>
    <x v="0"/>
    <x v="12"/>
    <s v="Cook's Brut Champagne Blend"/>
    <x v="20"/>
    <x v="21"/>
    <n v="2.79"/>
    <n v="2.79"/>
    <n v="83.7"/>
  </r>
  <r>
    <n v="81632"/>
    <x v="0"/>
    <x v="25"/>
    <s v="19 Crimes Red Wine Cabernet Sauvignon"/>
    <x v="0"/>
    <x v="239"/>
    <n v="10.99"/>
    <n v="10.99"/>
    <n v="4165.21"/>
  </r>
  <r>
    <n v="50040"/>
    <x v="2"/>
    <x v="5"/>
    <s v="Jagermeister"/>
    <x v="0"/>
    <x v="249"/>
    <n v="18.489999999999998"/>
    <n v="18.489999999999998"/>
    <n v="7081.6699999999992"/>
  </r>
  <r>
    <n v="307350"/>
    <x v="0"/>
    <x v="6"/>
    <s v="Middle Sister Smarty Pants Chardonnay"/>
    <x v="0"/>
    <x v="171"/>
    <n v="10.69"/>
    <n v="10.69"/>
    <n v="1582.12"/>
  </r>
  <r>
    <n v="45427"/>
    <x v="0"/>
    <x v="12"/>
    <s v="Conde de Subirats Brut Cava Blend"/>
    <x v="0"/>
    <x v="52"/>
    <n v="11.99"/>
    <n v="11.99"/>
    <n v="83.93"/>
  </r>
  <r>
    <n v="162744"/>
    <x v="0"/>
    <x v="11"/>
    <s v="Trambusti Badiolo Riserva Chianti DOCG Sangiovese"/>
    <x v="0"/>
    <x v="233"/>
    <n v="12.99"/>
    <n v="12.99"/>
    <n v="2714.91"/>
  </r>
  <r>
    <n v="313972"/>
    <x v="0"/>
    <x v="16"/>
    <s v="Barefoot Cellars Red Moscato Deliciously Sweet Muscat"/>
    <x v="4"/>
    <x v="227"/>
    <n v="14.69"/>
    <n v="11.99"/>
    <n v="2517.9"/>
  </r>
  <r>
    <n v="30384"/>
    <x v="0"/>
    <x v="6"/>
    <s v="Woodbridge Chardonnay"/>
    <x v="20"/>
    <x v="743"/>
    <n v="1.99"/>
    <n v="1.99"/>
    <n v="2099.4499999999998"/>
  </r>
  <r>
    <n v="13420"/>
    <x v="2"/>
    <x v="9"/>
    <s v="Stolichnaya Vanilla Vodka"/>
    <x v="15"/>
    <x v="276"/>
    <n v="27.99"/>
    <n v="27.99"/>
    <n v="6661.62"/>
  </r>
  <r>
    <n v="70746"/>
    <x v="2"/>
    <x v="5"/>
    <s v="Caffo Fratelli d'Italia Amaretto"/>
    <x v="0"/>
    <x v="81"/>
    <n v="14.49"/>
    <n v="14.49"/>
    <n v="1318.59"/>
  </r>
  <r>
    <n v="85961"/>
    <x v="0"/>
    <x v="6"/>
    <s v="Mirassou Vineyards Moscato Muscat"/>
    <x v="0"/>
    <x v="333"/>
    <n v="10.99"/>
    <n v="10.99"/>
    <n v="2395.8200000000002"/>
  </r>
  <r>
    <n v="71242"/>
    <x v="0"/>
    <x v="11"/>
    <s v="Riunite Lambrusco"/>
    <x v="4"/>
    <x v="120"/>
    <n v="10.99"/>
    <n v="10.99"/>
    <n v="2406.81"/>
  </r>
  <r>
    <n v="400459"/>
    <x v="0"/>
    <x v="27"/>
    <s v="Peter Yealands Estate Grown Pinot Noir"/>
    <x v="0"/>
    <x v="26"/>
    <n v="18.489999999999998"/>
    <n v="18.489999999999998"/>
    <n v="55.47"/>
  </r>
  <r>
    <n v="58106"/>
    <x v="0"/>
    <x v="12"/>
    <s v="Gloria Ferrer Royal Cuvee Brut Pinot Noir"/>
    <x v="0"/>
    <x v="139"/>
    <n v="22.99"/>
    <n v="22.99"/>
    <n v="1954.1499999999999"/>
  </r>
  <r>
    <n v="51055"/>
    <x v="2"/>
    <x v="5"/>
    <s v="Benedictine D.O.M Liqueur"/>
    <x v="0"/>
    <x v="429"/>
    <n v="32.99"/>
    <n v="32.99"/>
    <n v="10490.820000000002"/>
  </r>
  <r>
    <n v="399809"/>
    <x v="0"/>
    <x v="22"/>
    <s v="Sun Garden Gewurztraminer"/>
    <x v="0"/>
    <x v="58"/>
    <n v="12.49"/>
    <n v="8.49"/>
    <n v="331.11"/>
  </r>
  <r>
    <n v="85607"/>
    <x v="0"/>
    <x v="12"/>
    <s v="Andre Moscato Collection Muscat"/>
    <x v="0"/>
    <x v="0"/>
    <n v="7.19"/>
    <n v="4.99"/>
    <n v="49.900000000000006"/>
  </r>
  <r>
    <n v="24252"/>
    <x v="2"/>
    <x v="2"/>
    <s v="Chivas Regal 18 Year Old Gold Signature Scotch Whiskey"/>
    <x v="0"/>
    <x v="333"/>
    <n v="78.989999999999995"/>
    <n v="69.989999999999995"/>
    <n v="15257.82"/>
  </r>
  <r>
    <n v="48259"/>
    <x v="2"/>
    <x v="5"/>
    <s v="Jagermeister"/>
    <x v="15"/>
    <x v="428"/>
    <n v="24.99"/>
    <n v="24.99"/>
    <n v="8071.7699999999995"/>
  </r>
  <r>
    <n v="327539"/>
    <x v="0"/>
    <x v="10"/>
    <s v="Dominio de Punctum Lobetia Chardonnay"/>
    <x v="0"/>
    <x v="51"/>
    <n v="9.99"/>
    <n v="9.99"/>
    <n v="699.30000000000007"/>
  </r>
  <r>
    <n v="70435"/>
    <x v="2"/>
    <x v="13"/>
    <s v="VEEV VitaFrute Organic Lemonade Cocktail"/>
    <x v="0"/>
    <x v="23"/>
    <n v="14.49"/>
    <n v="14.49"/>
    <n v="231.84"/>
  </r>
  <r>
    <n v="303484"/>
    <x v="2"/>
    <x v="5"/>
    <s v="Plymouth Sloe Gin"/>
    <x v="0"/>
    <x v="21"/>
    <n v="43.99"/>
    <n v="43.99"/>
    <n v="1319.7"/>
  </r>
  <r>
    <n v="22322"/>
    <x v="2"/>
    <x v="9"/>
    <s v="Luksusowa Original Potato Vodka"/>
    <x v="15"/>
    <x v="201"/>
    <n v="13.29"/>
    <n v="13.29"/>
    <n v="1714.4099999999999"/>
  </r>
  <r>
    <n v="78263"/>
    <x v="0"/>
    <x v="20"/>
    <s v="Arbor Mist Strawberry White Zinfandel"/>
    <x v="4"/>
    <x v="146"/>
    <n v="8.59"/>
    <n v="7.99"/>
    <n v="551.31000000000006"/>
  </r>
  <r>
    <n v="80217"/>
    <x v="0"/>
    <x v="17"/>
    <s v="DUBONNET Rouge Carignan"/>
    <x v="0"/>
    <x v="528"/>
    <n v="12.99"/>
    <n v="12.99"/>
    <n v="5442.81"/>
  </r>
  <r>
    <n v="61743"/>
    <x v="0"/>
    <x v="16"/>
    <s v="Baileyana Firepeak Vineyard Pinot Noir"/>
    <x v="0"/>
    <x v="52"/>
    <n v="19.989999999999998"/>
    <n v="19.989999999999998"/>
    <n v="139.92999999999998"/>
  </r>
  <r>
    <n v="52620"/>
    <x v="0"/>
    <x v="16"/>
    <s v="Mark West Pinot Noir"/>
    <x v="0"/>
    <x v="744"/>
    <n v="11.99"/>
    <n v="11.99"/>
    <n v="21414.14"/>
  </r>
  <r>
    <n v="63592"/>
    <x v="3"/>
    <x v="19"/>
    <s v="Bartenura Malvasia di Casorzo d'Asti"/>
    <x v="0"/>
    <x v="241"/>
    <n v="15.99"/>
    <n v="15.99"/>
    <n v="4445.22"/>
  </r>
  <r>
    <n v="49212"/>
    <x v="0"/>
    <x v="6"/>
    <s v="Shafer Red Shoulder Ranch Chardonnay"/>
    <x v="0"/>
    <x v="39"/>
    <n v="60.99"/>
    <n v="60.99"/>
    <n v="3964.35"/>
  </r>
  <r>
    <n v="71832"/>
    <x v="2"/>
    <x v="13"/>
    <s v="Daily's Cocktails Margarita Ready to Drink"/>
    <x v="15"/>
    <x v="251"/>
    <n v="3.99"/>
    <n v="3.99"/>
    <n v="538.65"/>
  </r>
  <r>
    <n v="86070"/>
    <x v="0"/>
    <x v="16"/>
    <s v="Woodbridge Cabernet Sauvignon"/>
    <x v="4"/>
    <x v="745"/>
    <n v="13.99"/>
    <n v="10.99"/>
    <n v="6374.2"/>
  </r>
  <r>
    <n v="324643"/>
    <x v="2"/>
    <x v="5"/>
    <s v="Pierre Ferrand Dry Orange Curacao Triple Sec"/>
    <x v="0"/>
    <x v="123"/>
    <n v="25.99"/>
    <n v="25.99"/>
    <n v="2105.19"/>
  </r>
  <r>
    <n v="48308"/>
    <x v="2"/>
    <x v="8"/>
    <s v="El Dorado 21 Year Special Rum"/>
    <x v="0"/>
    <x v="27"/>
    <n v="114.99"/>
    <n v="114.99"/>
    <n v="919.92"/>
  </r>
  <r>
    <n v="73513"/>
    <x v="2"/>
    <x v="9"/>
    <s v="New Amsterdam Vodka"/>
    <x v="0"/>
    <x v="272"/>
    <n v="11.49"/>
    <n v="11.49"/>
    <n v="7146.78"/>
  </r>
  <r>
    <n v="81176"/>
    <x v="0"/>
    <x v="21"/>
    <s v="Chateau Cote Montpezat Cuvee Compostelle Cotes de Bordeaux Castillon Bordeaux Blend"/>
    <x v="0"/>
    <x v="746"/>
    <n v="19.39"/>
    <n v="17.989999999999998"/>
    <n v="22361.57"/>
  </r>
  <r>
    <n v="24693"/>
    <x v="1"/>
    <x v="1"/>
    <s v="BLUE MOUNTAIN FULL NELSON4/6 12Z CAN"/>
    <x v="5"/>
    <x v="1"/>
    <n v="1.93"/>
    <n v="1.93"/>
    <n v="0"/>
  </r>
  <r>
    <n v="158070"/>
    <x v="0"/>
    <x v="11"/>
    <s v="Brunellesco Delle Venezie IGT Pinot Grigio"/>
    <x v="4"/>
    <x v="1"/>
    <n v="18.39"/>
    <n v="18.39"/>
    <n v="0"/>
  </r>
  <r>
    <n v="85659"/>
    <x v="0"/>
    <x v="16"/>
    <s v="Beaulieu Vineyard Georges de Latour Private Reserve Cabernet Sauvignon"/>
    <x v="0"/>
    <x v="66"/>
    <n v="127.99"/>
    <n v="127.99"/>
    <n v="4863.62"/>
  </r>
  <r>
    <n v="70681"/>
    <x v="2"/>
    <x v="26"/>
    <s v="Jim Beam Single Barrel Kentucky Straight Bourbon Whiskey"/>
    <x v="0"/>
    <x v="139"/>
    <n v="34.99"/>
    <n v="34.99"/>
    <n v="2974.15"/>
  </r>
  <r>
    <n v="25983"/>
    <x v="1"/>
    <x v="1"/>
    <s v="Omission IPA"/>
    <x v="5"/>
    <x v="572"/>
    <n v="1.67"/>
    <n v="1.67"/>
    <n v="723.11"/>
  </r>
  <r>
    <n v="89759"/>
    <x v="0"/>
    <x v="16"/>
    <s v="Boordy Vineyards Chesapeake Icon No 7. Assateague Ponies Shiraz"/>
    <x v="0"/>
    <x v="38"/>
    <n v="12.99"/>
    <n v="12.99"/>
    <n v="623.52"/>
  </r>
  <r>
    <n v="41663"/>
    <x v="0"/>
    <x v="25"/>
    <s v="Mollydooker The Boxer Shiraz"/>
    <x v="0"/>
    <x v="166"/>
    <n v="30.99"/>
    <n v="30.99"/>
    <n v="4617.51"/>
  </r>
  <r>
    <n v="24333"/>
    <x v="0"/>
    <x v="16"/>
    <s v="Wild Horse Pinot Noir"/>
    <x v="0"/>
    <x v="270"/>
    <n v="18.989999999999998"/>
    <n v="18.989999999999998"/>
    <n v="5108.3099999999995"/>
  </r>
  <r>
    <n v="50091"/>
    <x v="2"/>
    <x v="5"/>
    <s v="Carolans Irish Cream Liqueur"/>
    <x v="0"/>
    <x v="293"/>
    <n v="13.69"/>
    <n v="12.49"/>
    <n v="7344.12"/>
  </r>
  <r>
    <n v="36234"/>
    <x v="2"/>
    <x v="9"/>
    <s v="Luksusowa Original Potato Vodka"/>
    <x v="2"/>
    <x v="747"/>
    <n v="21.99"/>
    <n v="19.989999999999998"/>
    <n v="11974.009999999998"/>
  </r>
  <r>
    <n v="76327"/>
    <x v="2"/>
    <x v="2"/>
    <s v="The Singleton Glendullan 12 Year Old Single Malt Scotch Whiskey"/>
    <x v="0"/>
    <x v="121"/>
    <n v="29.99"/>
    <n v="29.99"/>
    <n v="1349.55"/>
  </r>
  <r>
    <n v="66303"/>
    <x v="0"/>
    <x v="11"/>
    <s v="Ruffino Orvieto Classico Orvieto White Blend"/>
    <x v="0"/>
    <x v="440"/>
    <n v="9.99"/>
    <n v="9.99"/>
    <n v="2867.13"/>
  </r>
  <r>
    <n v="83513"/>
    <x v="0"/>
    <x v="16"/>
    <s v="Barefoot Cellars Sangria Red Blend"/>
    <x v="0"/>
    <x v="361"/>
    <n v="8.49"/>
    <n v="8.49"/>
    <n v="1562.16"/>
  </r>
  <r>
    <n v="35114"/>
    <x v="2"/>
    <x v="9"/>
    <s v="Wolfschmidt Vodka"/>
    <x v="2"/>
    <x v="254"/>
    <n v="12.79"/>
    <n v="12.79"/>
    <n v="1675.4899999999998"/>
  </r>
  <r>
    <n v="313988"/>
    <x v="1"/>
    <x v="34"/>
    <s v="Chum Churum Citron Soju"/>
    <x v="6"/>
    <x v="81"/>
    <n v="5.99"/>
    <n v="5.99"/>
    <n v="545.09"/>
  </r>
  <r>
    <n v="324727"/>
    <x v="0"/>
    <x v="10"/>
    <s v="Liquid Geography Mencia"/>
    <x v="0"/>
    <x v="1"/>
    <n v="12.99"/>
    <n v="12.99"/>
    <n v="0"/>
  </r>
  <r>
    <n v="27669"/>
    <x v="2"/>
    <x v="2"/>
    <s v="The Dimple Pinch Scotch Whiskey"/>
    <x v="0"/>
    <x v="93"/>
    <n v="31.99"/>
    <n v="31.99"/>
    <n v="3390.94"/>
  </r>
  <r>
    <n v="126691"/>
    <x v="0"/>
    <x v="21"/>
    <s v="Chateau de Sancerre Sancerre Sauvignon Blanc"/>
    <x v="0"/>
    <x v="181"/>
    <n v="23.99"/>
    <n v="23.99"/>
    <n v="2063.14"/>
  </r>
  <r>
    <n v="31172"/>
    <x v="1"/>
    <x v="1"/>
    <s v="New Belgium Citradelic Exotic Lime Ale"/>
    <x v="5"/>
    <x v="64"/>
    <n v="1.49"/>
    <n v="1.49"/>
    <n v="62.58"/>
  </r>
  <r>
    <n v="73083"/>
    <x v="0"/>
    <x v="25"/>
    <s v="Teal Lake Kosher Shiraz"/>
    <x v="0"/>
    <x v="250"/>
    <n v="9.99"/>
    <n v="9.99"/>
    <n v="1998"/>
  </r>
  <r>
    <n v="81478"/>
    <x v="0"/>
    <x v="27"/>
    <s v="Monkey Bay Sauvignon Blanc"/>
    <x v="4"/>
    <x v="379"/>
    <n v="17.489999999999998"/>
    <n v="17.489999999999998"/>
    <n v="6856.079999999999"/>
  </r>
  <r>
    <n v="77273"/>
    <x v="2"/>
    <x v="23"/>
    <s v="Paddy Old Irish Whiskey"/>
    <x v="0"/>
    <x v="1"/>
    <n v="19.989999999999998"/>
    <n v="19.989999999999998"/>
    <n v="0"/>
  </r>
  <r>
    <n v="93479"/>
    <x v="1"/>
    <x v="1"/>
    <s v="Lancaster Hop Hog IPA"/>
    <x v="5"/>
    <x v="1"/>
    <n v="1.5"/>
    <n v="1.5"/>
    <n v="0"/>
  </r>
  <r>
    <n v="11487"/>
    <x v="2"/>
    <x v="9"/>
    <s v="Svedka Clementine Vodka"/>
    <x v="0"/>
    <x v="256"/>
    <n v="10.79"/>
    <n v="10.79"/>
    <n v="3280.16"/>
  </r>
  <r>
    <n v="46749"/>
    <x v="0"/>
    <x v="6"/>
    <s v="Trinity Oaks Pinot Grigio"/>
    <x v="0"/>
    <x v="11"/>
    <n v="8.99"/>
    <n v="8.99"/>
    <n v="215.76"/>
  </r>
  <r>
    <n v="85040"/>
    <x v="0"/>
    <x v="16"/>
    <s v="Beringer Vineyards Cabernet Sauvignon"/>
    <x v="0"/>
    <x v="494"/>
    <n v="38.99"/>
    <n v="38.99"/>
    <n v="17077.620000000003"/>
  </r>
  <r>
    <n v="321430"/>
    <x v="0"/>
    <x v="10"/>
    <s v="Casa Agricola Alexandre Relvas Sweet Ciconia Portuguese Red Blend"/>
    <x v="0"/>
    <x v="1"/>
    <n v="7.49"/>
    <n v="7.49"/>
    <n v="0"/>
  </r>
  <r>
    <n v="33383"/>
    <x v="2"/>
    <x v="9"/>
    <s v="Belvedere Vodka"/>
    <x v="2"/>
    <x v="274"/>
    <n v="60.99"/>
    <n v="60.99"/>
    <n v="14271.66"/>
  </r>
  <r>
    <n v="80822"/>
    <x v="0"/>
    <x v="25"/>
    <s v="Yellow Tail Pink Bubbles Sparkling Rose Semillon"/>
    <x v="0"/>
    <x v="60"/>
    <n v="10.79"/>
    <n v="10.79"/>
    <n v="809.24999999999989"/>
  </r>
  <r>
    <n v="320096"/>
    <x v="0"/>
    <x v="12"/>
    <s v="Soleil Mimosa Fresh Squeezed Orange Juice"/>
    <x v="0"/>
    <x v="28"/>
    <n v="10.99"/>
    <n v="10.99"/>
    <n v="131.88"/>
  </r>
  <r>
    <n v="68225"/>
    <x v="0"/>
    <x v="17"/>
    <s v="Williams &amp; Humbert Dry Sack Medium Palomino"/>
    <x v="0"/>
    <x v="326"/>
    <n v="15.99"/>
    <n v="15.99"/>
    <n v="3661.71"/>
  </r>
  <r>
    <n v="311356"/>
    <x v="2"/>
    <x v="9"/>
    <s v="Vdka 6100 Vodka"/>
    <x v="0"/>
    <x v="177"/>
    <n v="28.99"/>
    <n v="28.99"/>
    <n v="3275.87"/>
  </r>
  <r>
    <n v="69167"/>
    <x v="0"/>
    <x v="29"/>
    <s v="Folie a Deux Menage a Trois Rose Merlot"/>
    <x v="0"/>
    <x v="444"/>
    <n v="10.49"/>
    <n v="9.09"/>
    <n v="2463.39"/>
  </r>
  <r>
    <n v="193321"/>
    <x v="0"/>
    <x v="6"/>
    <s v="Barboursville Vineyards Reserve Chardonnay"/>
    <x v="0"/>
    <x v="61"/>
    <n v="13.99"/>
    <n v="13.99"/>
    <n v="307.78000000000003"/>
  </r>
  <r>
    <n v="40282"/>
    <x v="0"/>
    <x v="12"/>
    <s v="Michele Chiarlo Nivole Moscato d'Asti Muscat Blanc a Petits Grains"/>
    <x v="6"/>
    <x v="28"/>
    <n v="12.99"/>
    <n v="12.99"/>
    <n v="155.88"/>
  </r>
  <r>
    <n v="82046"/>
    <x v="0"/>
    <x v="6"/>
    <s v="American Pioneer Wine Growers Virginia Dare Chardonnay"/>
    <x v="0"/>
    <x v="182"/>
    <n v="21.99"/>
    <n v="21.99"/>
    <n v="3320.49"/>
  </r>
  <r>
    <n v="10224"/>
    <x v="2"/>
    <x v="26"/>
    <s v="Filibuster Chef Robert Wiedmaier's Dual Cask Straight Bourbon Whiskey"/>
    <x v="0"/>
    <x v="42"/>
    <n v="46.99"/>
    <n v="46.99"/>
    <n v="234.95000000000002"/>
  </r>
  <r>
    <n v="89818"/>
    <x v="0"/>
    <x v="6"/>
    <s v="Turning Leaf Chardonnay"/>
    <x v="0"/>
    <x v="489"/>
    <n v="7.69"/>
    <n v="7.69"/>
    <n v="1768.7"/>
  </r>
  <r>
    <n v="80159"/>
    <x v="0"/>
    <x v="16"/>
    <s v="Columbia Winery Cabernet Sauvignon"/>
    <x v="0"/>
    <x v="513"/>
    <n v="13.69"/>
    <n v="13.69"/>
    <n v="3723.68"/>
  </r>
  <r>
    <n v="28550"/>
    <x v="0"/>
    <x v="6"/>
    <s v="Dry Creek Vineyard Dry Chenin Blanc"/>
    <x v="0"/>
    <x v="5"/>
    <n v="11.99"/>
    <n v="11.99"/>
    <n v="107.91"/>
  </r>
  <r>
    <n v="15164"/>
    <x v="2"/>
    <x v="2"/>
    <s v="Cragganmore 12 Year Old Speyside Single Malt Scotch Whiskey"/>
    <x v="0"/>
    <x v="302"/>
    <n v="52.99"/>
    <n v="52.99"/>
    <n v="9432.2200000000012"/>
  </r>
  <r>
    <n v="44855"/>
    <x v="0"/>
    <x v="14"/>
    <s v="Hennessy Black Cognac"/>
    <x v="0"/>
    <x v="332"/>
    <n v="43.99"/>
    <n v="43.99"/>
    <n v="10865.53"/>
  </r>
  <r>
    <n v="87073"/>
    <x v="0"/>
    <x v="27"/>
    <s v="Cloudy Bay Sauvignon Blanc"/>
    <x v="0"/>
    <x v="145"/>
    <n v="28.99"/>
    <n v="28.99"/>
    <n v="5276.1799999999994"/>
  </r>
  <r>
    <n v="165328"/>
    <x v="0"/>
    <x v="21"/>
    <s v="L. Tramier &amp; Fils Roncier Pinot Noir"/>
    <x v="0"/>
    <x v="1"/>
    <n v="9.7899999999999991"/>
    <n v="9.7899999999999991"/>
    <n v="0"/>
  </r>
  <r>
    <n v="80390"/>
    <x v="0"/>
    <x v="16"/>
    <s v="Beaulieu Vineyard Coastal Estates Merlot"/>
    <x v="0"/>
    <x v="261"/>
    <n v="11.99"/>
    <n v="11.99"/>
    <n v="3417.15"/>
  </r>
  <r>
    <n v="8508"/>
    <x v="1"/>
    <x v="1"/>
    <s v="Samuel Adams Winter Lager"/>
    <x v="5"/>
    <x v="748"/>
    <n v="1.48"/>
    <n v="1.48"/>
    <n v="-142.07999999999998"/>
  </r>
  <r>
    <n v="73467"/>
    <x v="0"/>
    <x v="6"/>
    <s v="14 Hands Chardonnay"/>
    <x v="0"/>
    <x v="388"/>
    <n v="11.99"/>
    <n v="10.99"/>
    <n v="3802.54"/>
  </r>
  <r>
    <n v="52957"/>
    <x v="0"/>
    <x v="16"/>
    <s v="Estancia Cabernet Sauvignon"/>
    <x v="0"/>
    <x v="425"/>
    <n v="15.99"/>
    <n v="12.99"/>
    <n v="4104.84"/>
  </r>
  <r>
    <n v="11835"/>
    <x v="2"/>
    <x v="26"/>
    <s v="Jim Beam Kentucky Straight Bourbon Whiskey"/>
    <x v="24"/>
    <x v="749"/>
    <n v="1.29"/>
    <n v="1.29"/>
    <n v="3281.76"/>
  </r>
  <r>
    <n v="8702"/>
    <x v="1"/>
    <x v="1"/>
    <s v="Heavy Seas Gold Ale"/>
    <x v="5"/>
    <x v="184"/>
    <n v="1.57"/>
    <n v="1.57"/>
    <n v="216.66"/>
  </r>
  <r>
    <n v="28215"/>
    <x v="2"/>
    <x v="2"/>
    <s v="Grant's Finest Scotch Whiskey"/>
    <x v="2"/>
    <x v="313"/>
    <n v="28.99"/>
    <n v="28.99"/>
    <n v="10088.519999999999"/>
  </r>
  <r>
    <n v="413445"/>
    <x v="3"/>
    <x v="19"/>
    <s v="Weinstock Cellars White by W Rare White Blend"/>
    <x v="0"/>
    <x v="22"/>
    <n v="9.99"/>
    <n v="9.99"/>
    <n v="309.69"/>
  </r>
  <r>
    <n v="91090"/>
    <x v="1"/>
    <x v="1"/>
    <s v="Coors Light"/>
    <x v="5"/>
    <x v="35"/>
    <n v="16.670000000000002"/>
    <n v="16.670000000000002"/>
    <n v="616.79000000000008"/>
  </r>
  <r>
    <n v="21903"/>
    <x v="0"/>
    <x v="16"/>
    <s v="St. Supery Estate Bottled Cabernet Sauvignon"/>
    <x v="0"/>
    <x v="122"/>
    <n v="35.99"/>
    <n v="32.99"/>
    <n v="5938.2000000000007"/>
  </r>
  <r>
    <n v="311096"/>
    <x v="0"/>
    <x v="14"/>
    <s v="Maxie Trijol Cognac VS"/>
    <x v="0"/>
    <x v="20"/>
    <n v="30.99"/>
    <n v="30.99"/>
    <n v="526.82999999999993"/>
  </r>
  <r>
    <n v="87165"/>
    <x v="0"/>
    <x v="12"/>
    <s v="Cook's Extra Dry Champagne Blend"/>
    <x v="0"/>
    <x v="750"/>
    <n v="8.59"/>
    <n v="7.99"/>
    <n v="4873.9000000000005"/>
  </r>
  <r>
    <n v="82961"/>
    <x v="0"/>
    <x v="6"/>
    <s v="Francis Ford Coppola Diamond Collection Gold Label Chardonnay"/>
    <x v="0"/>
    <x v="751"/>
    <n v="13.99"/>
    <n v="12.99"/>
    <n v="6365.1"/>
  </r>
  <r>
    <n v="81777"/>
    <x v="0"/>
    <x v="25"/>
    <s v="Yellow Tail Unoaked Chardonnay"/>
    <x v="4"/>
    <x v="288"/>
    <n v="12.99"/>
    <n v="10.99"/>
    <n v="2121.0700000000002"/>
  </r>
  <r>
    <n v="80074"/>
    <x v="0"/>
    <x v="21"/>
    <s v="Gabriel Meffre Saint Mapalis Cotes du Rhone Villages Plan de Dieu Grenache"/>
    <x v="0"/>
    <x v="104"/>
    <n v="16.489999999999998"/>
    <n v="16.489999999999998"/>
    <n v="676.08999999999992"/>
  </r>
  <r>
    <n v="54011"/>
    <x v="0"/>
    <x v="6"/>
    <s v="Woodbridge Riesling"/>
    <x v="0"/>
    <x v="131"/>
    <n v="7.69"/>
    <n v="7.69"/>
    <n v="1307.3"/>
  </r>
  <r>
    <n v="32964"/>
    <x v="0"/>
    <x v="17"/>
    <s v="Taylor (Fladgate) 20 Year Old Tawny Red Port"/>
    <x v="0"/>
    <x v="126"/>
    <n v="43.99"/>
    <n v="43.99"/>
    <n v="5278.8"/>
  </r>
  <r>
    <n v="83497"/>
    <x v="0"/>
    <x v="21"/>
    <s v="Chateau Coupe Roses Fremillant Minervois Red Southern Rhone Blend"/>
    <x v="0"/>
    <x v="61"/>
    <n v="15.99"/>
    <n v="15.99"/>
    <n v="351.78000000000003"/>
  </r>
  <r>
    <n v="77429"/>
    <x v="2"/>
    <x v="9"/>
    <s v="Wasabe Imported Vodka Blended with Sake"/>
    <x v="15"/>
    <x v="6"/>
    <n v="36.99"/>
    <n v="36.99"/>
    <n v="739.80000000000007"/>
  </r>
  <r>
    <n v="84721"/>
    <x v="0"/>
    <x v="6"/>
    <s v="Beringer Vineyards Main &amp; Vine Chenin Blanc"/>
    <x v="4"/>
    <x v="50"/>
    <n v="13.49"/>
    <n v="10.99"/>
    <n v="2285.92"/>
  </r>
  <r>
    <n v="98140"/>
    <x v="2"/>
    <x v="13"/>
    <s v="Jose Cuervo Margarita Classic Lime Ready to Serve"/>
    <x v="2"/>
    <x v="622"/>
    <n v="6.99"/>
    <n v="6.99"/>
    <n v="1628.67"/>
  </r>
  <r>
    <n v="78734"/>
    <x v="2"/>
    <x v="30"/>
    <s v="Jack Daniel's Honey Tennessee Whiskey"/>
    <x v="2"/>
    <x v="752"/>
    <n v="43.99"/>
    <n v="38.99"/>
    <n v="27916.84"/>
  </r>
  <r>
    <n v="47155"/>
    <x v="0"/>
    <x v="16"/>
    <s v="Rutherford Wine Company Clyde's Cabernet Sauvignon"/>
    <x v="0"/>
    <x v="1"/>
    <n v="7.79"/>
    <n v="7.79"/>
    <n v="0"/>
  </r>
  <r>
    <n v="10267"/>
    <x v="0"/>
    <x v="7"/>
    <s v="Vinas Riojanas La Chaya Winemaker's Selection Cabernet Sauvignon"/>
    <x v="0"/>
    <x v="1"/>
    <n v="7.79"/>
    <n v="7.79"/>
    <n v="0"/>
  </r>
  <r>
    <n v="38628"/>
    <x v="2"/>
    <x v="15"/>
    <s v="Sauza Conmemorativo Anejo Tequila"/>
    <x v="0"/>
    <x v="128"/>
    <n v="17.489999999999998"/>
    <n v="17.489999999999998"/>
    <n v="3008.2799999999997"/>
  </r>
  <r>
    <n v="13749"/>
    <x v="0"/>
    <x v="6"/>
    <s v="Hogue Cellars Riesling"/>
    <x v="0"/>
    <x v="286"/>
    <n v="10.99"/>
    <n v="9.99"/>
    <n v="2247.75"/>
  </r>
  <r>
    <n v="47790"/>
    <x v="2"/>
    <x v="9"/>
    <s v="Green Mountain Lemon Vodka"/>
    <x v="0"/>
    <x v="24"/>
    <n v="25.99"/>
    <n v="25.99"/>
    <n v="883.66"/>
  </r>
  <r>
    <n v="397490"/>
    <x v="0"/>
    <x v="6"/>
    <s v="Sycamore Lane Cellars Chardonnay"/>
    <x v="0"/>
    <x v="1"/>
    <n v="5.59"/>
    <n v="5.59"/>
    <n v="0"/>
  </r>
  <r>
    <n v="427081"/>
    <x v="0"/>
    <x v="4"/>
    <s v="Seoul Jangsoo Walmae Makkoli Rice Wine"/>
    <x v="15"/>
    <x v="66"/>
    <n v="6.49"/>
    <n v="6.49"/>
    <n v="246.62"/>
  </r>
  <r>
    <n v="23058"/>
    <x v="1"/>
    <x v="1"/>
    <s v="BOULDER MOJO IPA"/>
    <x v="5"/>
    <x v="1"/>
    <n v="1.82"/>
    <n v="1.82"/>
    <n v="0"/>
  </r>
  <r>
    <n v="47163"/>
    <x v="0"/>
    <x v="10"/>
    <s v="Aveleda Quinta da Aveleda Portuguese White Blend"/>
    <x v="0"/>
    <x v="200"/>
    <n v="9.99"/>
    <n v="9.99"/>
    <n v="2107.89"/>
  </r>
  <r>
    <n v="25462"/>
    <x v="1"/>
    <x v="1"/>
    <s v="SIERRA NEVADA ESTATE HOMEGROWN 750 NR"/>
    <x v="0"/>
    <x v="1"/>
    <n v="5.99"/>
    <n v="5.99"/>
    <n v="0"/>
  </r>
  <r>
    <n v="335566"/>
    <x v="0"/>
    <x v="16"/>
    <s v="J.W. MORRIS CAB   750ML"/>
    <x v="0"/>
    <x v="1"/>
    <n v="6.29"/>
    <n v="6.29"/>
    <n v="0"/>
  </r>
  <r>
    <n v="36315"/>
    <x v="2"/>
    <x v="9"/>
    <s v="Stolichnaya Vodka"/>
    <x v="24"/>
    <x v="565"/>
    <n v="3.29"/>
    <n v="3.29"/>
    <n v="2125.34"/>
  </r>
  <r>
    <n v="333811"/>
    <x v="0"/>
    <x v="16"/>
    <s v="LOFT Cabernet Sauvignon"/>
    <x v="23"/>
    <x v="11"/>
    <n v="31.99"/>
    <n v="25.89"/>
    <n v="621.36"/>
  </r>
  <r>
    <n v="82120"/>
    <x v="0"/>
    <x v="20"/>
    <s v="Franzia Fruity Red Sangria Rare Red Blend"/>
    <x v="66"/>
    <x v="189"/>
    <n v="15.49"/>
    <n v="15.49"/>
    <n v="2354.48"/>
  </r>
  <r>
    <n v="41378"/>
    <x v="0"/>
    <x v="14"/>
    <s v="Presidente Brandy"/>
    <x v="0"/>
    <x v="148"/>
    <n v="13.99"/>
    <n v="13.99"/>
    <n v="3861.2400000000002"/>
  </r>
  <r>
    <n v="310007"/>
    <x v="3"/>
    <x v="19"/>
    <s v="Binyamina Bin Cabernet Sauvignon"/>
    <x v="0"/>
    <x v="1"/>
    <n v="11.99"/>
    <n v="11.99"/>
    <n v="0"/>
  </r>
  <r>
    <n v="322619"/>
    <x v="0"/>
    <x v="21"/>
    <s v="Maurice ecard Bourgogne Blanc Chardonnay"/>
    <x v="0"/>
    <x v="96"/>
    <n v="15.99"/>
    <n v="15.99"/>
    <n v="2462.46"/>
  </r>
  <r>
    <n v="56430"/>
    <x v="1"/>
    <x v="1"/>
    <s v="Widmer Omission Ultimate Light Golden Ale"/>
    <x v="5"/>
    <x v="105"/>
    <n v="1.48"/>
    <n v="1.48"/>
    <n v="230.88"/>
  </r>
  <r>
    <n v="38199"/>
    <x v="2"/>
    <x v="8"/>
    <s v="Goslings Black Seal Dark Rum"/>
    <x v="0"/>
    <x v="125"/>
    <n v="16.489999999999998"/>
    <n v="16.489999999999998"/>
    <n v="4567.7299999999996"/>
  </r>
  <r>
    <n v="80734"/>
    <x v="0"/>
    <x v="25"/>
    <s v="Yellow Tail Bubbles Semillon"/>
    <x v="0"/>
    <x v="29"/>
    <n v="10.79"/>
    <n v="10.79"/>
    <n v="1305.5899999999999"/>
  </r>
  <r>
    <n v="74446"/>
    <x v="0"/>
    <x v="16"/>
    <s v="Gallo Family Vineyards / Gallo of Sonoma Merlot"/>
    <x v="4"/>
    <x v="171"/>
    <n v="9.99"/>
    <n v="9.99"/>
    <n v="1478.52"/>
  </r>
  <r>
    <n v="20672"/>
    <x v="2"/>
    <x v="30"/>
    <s v="Seagram's 7 Crown Whiskey"/>
    <x v="6"/>
    <x v="25"/>
    <n v="8.99"/>
    <n v="8.99"/>
    <n v="323.64"/>
  </r>
  <r>
    <n v="304627"/>
    <x v="0"/>
    <x v="7"/>
    <s v="Familia Zuccardi Santa Julia [+] Malbec"/>
    <x v="0"/>
    <x v="30"/>
    <n v="9.99"/>
    <n v="9.99"/>
    <n v="1528.47"/>
  </r>
  <r>
    <n v="28945"/>
    <x v="1"/>
    <x v="1"/>
    <s v="Ballast Point Grapefruit Sculpin"/>
    <x v="5"/>
    <x v="204"/>
    <n v="1.74"/>
    <n v="1.74"/>
    <n v="285.36"/>
  </r>
  <r>
    <n v="70797"/>
    <x v="2"/>
    <x v="2"/>
    <s v="Talisker Storm, Special Selected Casks"/>
    <x v="0"/>
    <x v="64"/>
    <n v="60.99"/>
    <n v="60.99"/>
    <n v="2561.58"/>
  </r>
  <r>
    <n v="332316"/>
    <x v="0"/>
    <x v="11"/>
    <s v="Podere Castorani Cadetto Organic Montepulciano D'Abruzzo DOC"/>
    <x v="0"/>
    <x v="10"/>
    <n v="12.69"/>
    <n v="12.69"/>
    <n v="164.97"/>
  </r>
  <r>
    <n v="322145"/>
    <x v="3"/>
    <x v="19"/>
    <s v="Tree of Life Kosher Pomegranate Semi Sweet Red Blend"/>
    <x v="0"/>
    <x v="466"/>
    <n v="15.49"/>
    <n v="15.49"/>
    <n v="2881.14"/>
  </r>
  <r>
    <n v="432130"/>
    <x v="0"/>
    <x v="4"/>
    <s v="Vini Veni Vidi Vici Cabernet Sauvignon"/>
    <x v="0"/>
    <x v="1"/>
    <n v="8.49"/>
    <n v="8.49"/>
    <n v="0"/>
  </r>
  <r>
    <n v="323076"/>
    <x v="0"/>
    <x v="12"/>
    <s v="Isaac Fernandez Selection Biutiful Brut Macabeo"/>
    <x v="0"/>
    <x v="1"/>
    <n v="11.49"/>
    <n v="8.49"/>
    <n v="0"/>
  </r>
  <r>
    <n v="81566"/>
    <x v="0"/>
    <x v="17"/>
    <s v="Sheffield Cellars Very Dry Sherry Palomino"/>
    <x v="0"/>
    <x v="16"/>
    <n v="6.79"/>
    <n v="6.79"/>
    <n v="726.53"/>
  </r>
  <r>
    <n v="44164"/>
    <x v="2"/>
    <x v="9"/>
    <s v="Absolut Ruby Red Vodka"/>
    <x v="15"/>
    <x v="205"/>
    <n v="29.99"/>
    <n v="29.99"/>
    <n v="5908.03"/>
  </r>
  <r>
    <n v="66133"/>
    <x v="0"/>
    <x v="11"/>
    <s v="Cavit Collection Delle Venezie IGT Pinot Grigio"/>
    <x v="0"/>
    <x v="753"/>
    <n v="9.99"/>
    <n v="9.99"/>
    <n v="6413.58"/>
  </r>
  <r>
    <n v="3085"/>
    <x v="1"/>
    <x v="1"/>
    <s v="Yuengling Traditional Lager"/>
    <x v="5"/>
    <x v="754"/>
    <n v="0.92"/>
    <n v="0.92"/>
    <n v="927.36"/>
  </r>
  <r>
    <n v="28682"/>
    <x v="1"/>
    <x v="1"/>
    <s v="DEVILS BACKBONE ADVENTURE PACK 12PK NR"/>
    <x v="5"/>
    <x v="470"/>
    <n v="1.37"/>
    <n v="1.37"/>
    <n v="887.7600000000001"/>
  </r>
  <r>
    <n v="120995"/>
    <x v="0"/>
    <x v="4"/>
    <s v="Hananomai Sake Katana"/>
    <x v="25"/>
    <x v="1"/>
    <n v="6.49"/>
    <n v="6.49"/>
    <n v="0"/>
  </r>
  <r>
    <n v="82007"/>
    <x v="0"/>
    <x v="16"/>
    <s v="HARLOW RIDGE COASTAL CAB"/>
    <x v="0"/>
    <x v="1"/>
    <n v="8.99"/>
    <n v="8.99"/>
    <n v="0"/>
  </r>
  <r>
    <n v="43912"/>
    <x v="2"/>
    <x v="5"/>
    <s v="Cynar Liqueur"/>
    <x v="15"/>
    <x v="16"/>
    <n v="26.99"/>
    <n v="26.99"/>
    <n v="2887.93"/>
  </r>
  <r>
    <n v="319051"/>
    <x v="0"/>
    <x v="4"/>
    <s v="Enat Tej Ethiopian Style Honey Wine"/>
    <x v="0"/>
    <x v="15"/>
    <n v="12.69"/>
    <n v="8.99"/>
    <n v="98.89"/>
  </r>
  <r>
    <n v="79479"/>
    <x v="2"/>
    <x v="2"/>
    <s v="Johnnie Walker Platinum Label 18 Year Old"/>
    <x v="0"/>
    <x v="26"/>
    <n v="88.99"/>
    <n v="79.989999999999995"/>
    <n v="239.96999999999997"/>
  </r>
  <r>
    <n v="31046"/>
    <x v="0"/>
    <x v="21"/>
    <s v="E. Guigal Blanc Cotes du Rhone White Southern Rhone Blend"/>
    <x v="0"/>
    <x v="40"/>
    <n v="18.989999999999998"/>
    <n v="18.989999999999998"/>
    <n v="2981.43"/>
  </r>
  <r>
    <n v="83712"/>
    <x v="0"/>
    <x v="16"/>
    <s v="Chateau Ste. Michelle Cabernet Sauvignon"/>
    <x v="0"/>
    <x v="739"/>
    <n v="14.99"/>
    <n v="11.99"/>
    <n v="6474.6"/>
  </r>
  <r>
    <n v="340043"/>
    <x v="0"/>
    <x v="11"/>
    <s v="Fratelli Urciuolo Dry White Wine Fiano di Avellino DOCG"/>
    <x v="0"/>
    <x v="0"/>
    <n v="18.489999999999998"/>
    <n v="18.489999999999998"/>
    <n v="184.89999999999998"/>
  </r>
  <r>
    <n v="48258"/>
    <x v="2"/>
    <x v="9"/>
    <s v="Crystal Head Vodka"/>
    <x v="24"/>
    <x v="93"/>
    <n v="8.99"/>
    <n v="8.99"/>
    <n v="952.94"/>
  </r>
  <r>
    <n v="42811"/>
    <x v="0"/>
    <x v="31"/>
    <s v="Willm Kirchberg de Barr Clos Gaensbroennel Clos Gaensbroennel Gewurztraminer"/>
    <x v="0"/>
    <x v="31"/>
    <n v="27.99"/>
    <n v="27.99"/>
    <n v="55.98"/>
  </r>
  <r>
    <n v="12140"/>
    <x v="0"/>
    <x v="16"/>
    <s v="Love Noir Satin Red Rare Red Blend"/>
    <x v="0"/>
    <x v="19"/>
    <n v="11.99"/>
    <n v="8.49"/>
    <n v="645.24"/>
  </r>
  <r>
    <n v="43114"/>
    <x v="0"/>
    <x v="16"/>
    <s v="Adelsheim Ribbon Springs Auxerrois"/>
    <x v="0"/>
    <x v="7"/>
    <n v="24.99"/>
    <n v="24.99"/>
    <n v="149.94"/>
  </r>
  <r>
    <n v="48106"/>
    <x v="2"/>
    <x v="23"/>
    <s v="Bushmills Original Irish Whiskey"/>
    <x v="24"/>
    <x v="755"/>
    <n v="2.59"/>
    <n v="2.59"/>
    <n v="1800.05"/>
  </r>
  <r>
    <n v="22470"/>
    <x v="2"/>
    <x v="15"/>
    <s v="Corazon Agave Anejo"/>
    <x v="0"/>
    <x v="54"/>
    <n v="32.99"/>
    <n v="32.99"/>
    <n v="2771.1600000000003"/>
  </r>
  <r>
    <n v="140570"/>
    <x v="0"/>
    <x v="21"/>
    <s v="M. Chapoutier Belleruche Cotes du Rhone Red Southern Rhone Blend"/>
    <x v="0"/>
    <x v="756"/>
    <n v="13.49"/>
    <n v="13.49"/>
    <n v="5193.6499999999996"/>
  </r>
  <r>
    <n v="43497"/>
    <x v="0"/>
    <x v="21"/>
    <s v="Hob Nob Vineyards Chardonnay"/>
    <x v="0"/>
    <x v="45"/>
    <n v="9.99"/>
    <n v="9.99"/>
    <n v="429.57"/>
  </r>
  <r>
    <n v="346967"/>
    <x v="2"/>
    <x v="26"/>
    <s v="Dad's Hat Pennsylvania Straight Rye Whiskey"/>
    <x v="0"/>
    <x v="109"/>
    <n v="63.99"/>
    <n v="63.99"/>
    <n v="2559.6"/>
  </r>
  <r>
    <n v="18406"/>
    <x v="0"/>
    <x v="10"/>
    <s v="Bodegas LAN Crianza Tempranillo"/>
    <x v="0"/>
    <x v="468"/>
    <n v="14.69"/>
    <n v="14.69"/>
    <n v="3907.54"/>
  </r>
  <r>
    <n v="23445"/>
    <x v="1"/>
    <x v="1"/>
    <s v="Corona Extra"/>
    <x v="5"/>
    <x v="723"/>
    <n v="34.99"/>
    <n v="34.99"/>
    <n v="13506.140000000001"/>
  </r>
  <r>
    <n v="81568"/>
    <x v="0"/>
    <x v="16"/>
    <s v="The Naked Grape (US) Naked Truth #11 Pinot Noir"/>
    <x v="0"/>
    <x v="79"/>
    <n v="7.49"/>
    <n v="7.49"/>
    <n v="719.04"/>
  </r>
  <r>
    <n v="73555"/>
    <x v="0"/>
    <x v="29"/>
    <s v="Beringer Vineyards Main &amp; Vine White Zinfandel"/>
    <x v="4"/>
    <x v="462"/>
    <n v="13.49"/>
    <n v="10.99"/>
    <n v="4527.88"/>
  </r>
  <r>
    <n v="19240"/>
    <x v="0"/>
    <x v="16"/>
    <s v="Robert Mondavi Winery Pinot Noir"/>
    <x v="0"/>
    <x v="73"/>
    <n v="26.99"/>
    <n v="26.99"/>
    <n v="1403.48"/>
  </r>
  <r>
    <n v="10438"/>
    <x v="1"/>
    <x v="1"/>
    <s v="Breckenridge Vanilla Porter"/>
    <x v="5"/>
    <x v="91"/>
    <n v="1.91"/>
    <n v="1.91"/>
    <n v="252.11999999999998"/>
  </r>
  <r>
    <n v="322940"/>
    <x v="0"/>
    <x v="10"/>
    <s v="Vina Ijalba Graciano"/>
    <x v="0"/>
    <x v="5"/>
    <n v="20.99"/>
    <n v="20.99"/>
    <n v="188.91"/>
  </r>
  <r>
    <n v="83445"/>
    <x v="0"/>
    <x v="29"/>
    <s v="Elk Run Sweet Katherine Cabernet Sauvignon"/>
    <x v="7"/>
    <x v="307"/>
    <n v="15.99"/>
    <n v="15.99"/>
    <n v="1998.75"/>
  </r>
  <r>
    <n v="70470"/>
    <x v="2"/>
    <x v="15"/>
    <s v="Reserva 1800 Coconut Tequila"/>
    <x v="2"/>
    <x v="204"/>
    <n v="40.99"/>
    <n v="40.99"/>
    <n v="6722.3600000000006"/>
  </r>
  <r>
    <n v="328942"/>
    <x v="0"/>
    <x v="6"/>
    <s v="Meiomi Chardonnay"/>
    <x v="0"/>
    <x v="757"/>
    <n v="16.989999999999998"/>
    <n v="16.989999999999998"/>
    <n v="24873.359999999997"/>
  </r>
  <r>
    <n v="398209"/>
    <x v="0"/>
    <x v="21"/>
    <s v="Chateau de Fourques Languedoc Syrah"/>
    <x v="0"/>
    <x v="108"/>
    <n v="6.59"/>
    <n v="6.59"/>
    <n v="184.51999999999998"/>
  </r>
  <r>
    <n v="76279"/>
    <x v="0"/>
    <x v="6"/>
    <s v="Almaden Heritage Almaden Vineyards Chardonnay"/>
    <x v="4"/>
    <x v="1"/>
    <n v="9.7899999999999991"/>
    <n v="6.49"/>
    <n v="0"/>
  </r>
  <r>
    <n v="22715"/>
    <x v="1"/>
    <x v="1"/>
    <s v="Green Flash Le Freak"/>
    <x v="1"/>
    <x v="1"/>
    <n v="9.75"/>
    <n v="9.75"/>
    <n v="0"/>
  </r>
  <r>
    <n v="404462"/>
    <x v="0"/>
    <x v="21"/>
    <s v="Clos La Coutale Cahors Malbec"/>
    <x v="0"/>
    <x v="1"/>
    <n v="17.989999999999998"/>
    <n v="17.989999999999998"/>
    <n v="0"/>
  </r>
  <r>
    <n v="331128"/>
    <x v="0"/>
    <x v="10"/>
    <s v="Pedro Luis Martinez Genio Espanol Roble Monastrell"/>
    <x v="0"/>
    <x v="1"/>
    <n v="9.99"/>
    <n v="9.99"/>
    <n v="0"/>
  </r>
  <r>
    <n v="80302"/>
    <x v="0"/>
    <x v="7"/>
    <s v="Dona Paula Estate Torrontes"/>
    <x v="0"/>
    <x v="33"/>
    <n v="13.49"/>
    <n v="9.99"/>
    <n v="539.46"/>
  </r>
  <r>
    <n v="65137"/>
    <x v="0"/>
    <x v="22"/>
    <s v="Schmitt Sohne Blue Bottle Intense &amp; Fruity Spatlese Riesling"/>
    <x v="0"/>
    <x v="223"/>
    <n v="10.49"/>
    <n v="10.49"/>
    <n v="1751.83"/>
  </r>
  <r>
    <n v="309232"/>
    <x v="0"/>
    <x v="11"/>
    <s v="Folie a Deux Menage a Trois Moscato"/>
    <x v="0"/>
    <x v="111"/>
    <n v="7.19"/>
    <n v="7.19"/>
    <n v="366.69"/>
  </r>
  <r>
    <n v="87386"/>
    <x v="0"/>
    <x v="12"/>
    <s v="Korbel Brut Rose Methode Champenoise Pinot Noir"/>
    <x v="0"/>
    <x v="155"/>
    <n v="14.99"/>
    <n v="14.99"/>
    <n v="5396.4"/>
  </r>
  <r>
    <n v="23680"/>
    <x v="0"/>
    <x v="6"/>
    <s v="Ferrari Carano Reserve Chardonnay"/>
    <x v="0"/>
    <x v="108"/>
    <n v="34.99"/>
    <n v="34.99"/>
    <n v="979.72"/>
  </r>
  <r>
    <n v="334439"/>
    <x v="0"/>
    <x v="6"/>
    <s v="Carneros Hills Chardenet Durell Vineyard Chardonnay"/>
    <x v="0"/>
    <x v="1"/>
    <n v="24.99"/>
    <n v="24.99"/>
    <n v="0"/>
  </r>
  <r>
    <n v="80666"/>
    <x v="0"/>
    <x v="21"/>
    <s v="Hob Nob Vineyards Pinot Noir"/>
    <x v="0"/>
    <x v="267"/>
    <n v="11.99"/>
    <n v="11.59"/>
    <n v="3279.97"/>
  </r>
  <r>
    <n v="47356"/>
    <x v="0"/>
    <x v="6"/>
    <s v="CC:THE CHARDONNAY"/>
    <x v="0"/>
    <x v="1"/>
    <n v="11.99"/>
    <n v="11.99"/>
    <n v="0"/>
  </r>
  <r>
    <n v="12068"/>
    <x v="2"/>
    <x v="26"/>
    <s v="Old Grand Dad Kentucky Straight Bourbon Whiskey"/>
    <x v="0"/>
    <x v="407"/>
    <n v="13.29"/>
    <n v="13.29"/>
    <n v="2976.96"/>
  </r>
  <r>
    <n v="72609"/>
    <x v="2"/>
    <x v="30"/>
    <s v="Crown Royal Vanilla Canadian Whiskey"/>
    <x v="0"/>
    <x v="758"/>
    <n v="26.99"/>
    <n v="23.99"/>
    <n v="9931.8599999999988"/>
  </r>
  <r>
    <n v="71056"/>
    <x v="0"/>
    <x v="11"/>
    <s v="Antinori Villa Antinori Toscana IGT Sangiovese"/>
    <x v="0"/>
    <x v="197"/>
    <n v="21.99"/>
    <n v="20.69"/>
    <n v="5834.58"/>
  </r>
  <r>
    <n v="30112"/>
    <x v="2"/>
    <x v="28"/>
    <s v="Seagram's Lime Twisted Gin"/>
    <x v="0"/>
    <x v="94"/>
    <n v="13.49"/>
    <n v="13.49"/>
    <n v="809.4"/>
  </r>
  <r>
    <n v="110132"/>
    <x v="0"/>
    <x v="16"/>
    <s v="Robert Mondavi Winery Private Selection Cabernet Sauvignon"/>
    <x v="6"/>
    <x v="103"/>
    <n v="7.79"/>
    <n v="7.79"/>
    <n v="451.82"/>
  </r>
  <r>
    <n v="327168"/>
    <x v="3"/>
    <x v="19"/>
    <s v="BARKAN SP RES WINEMAKERS CHOICE MER"/>
    <x v="0"/>
    <x v="1"/>
    <n v="18.989999999999998"/>
    <n v="18.989999999999998"/>
    <n v="0"/>
  </r>
  <r>
    <n v="55719"/>
    <x v="0"/>
    <x v="11"/>
    <s v="Elio Perrone Sourgal Moscato d'Asti Muscat Blanc a Petits Grains"/>
    <x v="0"/>
    <x v="28"/>
    <n v="18.39"/>
    <n v="18.39"/>
    <n v="220.68"/>
  </r>
  <r>
    <n v="20435"/>
    <x v="0"/>
    <x v="7"/>
    <s v="Trapiche Broquel Cabernet Sauvignon"/>
    <x v="0"/>
    <x v="329"/>
    <n v="15.49"/>
    <n v="15.49"/>
    <n v="2215.0700000000002"/>
  </r>
  <r>
    <n v="319100"/>
    <x v="0"/>
    <x v="11"/>
    <s v="Conti Beretta Friuli Grave Chardonnay"/>
    <x v="0"/>
    <x v="26"/>
    <n v="6.99"/>
    <n v="6.99"/>
    <n v="20.97"/>
  </r>
  <r>
    <n v="84147"/>
    <x v="1"/>
    <x v="1"/>
    <s v="Goslings Stormy Ginger Beer"/>
    <x v="5"/>
    <x v="759"/>
    <n v="1.05"/>
    <n v="1.05"/>
    <n v="3134.25"/>
  </r>
  <r>
    <n v="432482"/>
    <x v="0"/>
    <x v="21"/>
    <s v="Chateau Tour de Pressac Saint Emilion Grand Cru Bordeaux Blend"/>
    <x v="0"/>
    <x v="24"/>
    <n v="29.99"/>
    <n v="29.99"/>
    <n v="1019.66"/>
  </r>
  <r>
    <n v="30835"/>
    <x v="1"/>
    <x v="1"/>
    <s v="Smirnoff Ice Electric Mandarin"/>
    <x v="8"/>
    <x v="6"/>
    <n v="2.09"/>
    <n v="2.09"/>
    <n v="41.8"/>
  </r>
  <r>
    <n v="95915"/>
    <x v="1"/>
    <x v="1"/>
    <s v="Sierra Nevada Summerfest Crisp Lager"/>
    <x v="5"/>
    <x v="36"/>
    <n v="1.67"/>
    <n v="1.67"/>
    <n v="55.11"/>
  </r>
  <r>
    <n v="314009"/>
    <x v="0"/>
    <x v="6"/>
    <s v="Cakebread Cellars Sauvignon Blanc"/>
    <x v="0"/>
    <x v="352"/>
    <n v="28.99"/>
    <n v="28.99"/>
    <n v="9914.58"/>
  </r>
  <r>
    <n v="82013"/>
    <x v="0"/>
    <x v="12"/>
    <s v="Saint Hilaire Cremant de Limoux Chardonnay"/>
    <x v="0"/>
    <x v="71"/>
    <n v="16.489999999999998"/>
    <n v="16.489999999999998"/>
    <n v="2984.6899999999996"/>
  </r>
  <r>
    <n v="35750"/>
    <x v="0"/>
    <x v="6"/>
    <s v="Sonoma Cutrer Russian River Ranches Chardonnay"/>
    <x v="6"/>
    <x v="14"/>
    <n v="10.99"/>
    <n v="10.99"/>
    <n v="1494.64"/>
  </r>
  <r>
    <n v="36129"/>
    <x v="2"/>
    <x v="9"/>
    <s v="Rain Vodka"/>
    <x v="0"/>
    <x v="144"/>
    <n v="18.489999999999998"/>
    <n v="18.489999999999998"/>
    <n v="3790.45"/>
  </r>
  <r>
    <n v="65234"/>
    <x v="0"/>
    <x v="11"/>
    <s v="Ca Montini Terre di Valfredda Trentino Pinot Grigio"/>
    <x v="0"/>
    <x v="760"/>
    <n v="16.989999999999998"/>
    <n v="16.989999999999998"/>
    <n v="6184.36"/>
  </r>
  <r>
    <n v="85526"/>
    <x v="0"/>
    <x v="16"/>
    <s v="The Hess Collection Hess Select Treo Winemaker's Blend Rare Red Blend"/>
    <x v="0"/>
    <x v="59"/>
    <n v="15.99"/>
    <n v="15.99"/>
    <n v="2990.13"/>
  </r>
  <r>
    <n v="47191"/>
    <x v="2"/>
    <x v="9"/>
    <s v="Svedka Vodka"/>
    <x v="6"/>
    <x v="761"/>
    <n v="5.79"/>
    <n v="5.79"/>
    <n v="3080.28"/>
  </r>
  <r>
    <n v="82951"/>
    <x v="0"/>
    <x v="21"/>
    <s v="Chateau Coutet Barsac Semillon"/>
    <x v="0"/>
    <x v="128"/>
    <n v="57.99"/>
    <n v="41.99"/>
    <n v="7222.2800000000007"/>
  </r>
  <r>
    <n v="81540"/>
    <x v="0"/>
    <x v="20"/>
    <s v="Almaden Mountain Rhine Wine Muscat"/>
    <x v="36"/>
    <x v="79"/>
    <n v="19.690000000000001"/>
    <n v="16.989999999999998"/>
    <n v="1631.04"/>
  </r>
  <r>
    <n v="53872"/>
    <x v="0"/>
    <x v="21"/>
    <s v="Domaine Lalande (Domaines Grassa) Sauvignon Blanc"/>
    <x v="0"/>
    <x v="104"/>
    <n v="10.49"/>
    <n v="7.49"/>
    <n v="307.09000000000003"/>
  </r>
  <r>
    <n v="10844"/>
    <x v="2"/>
    <x v="26"/>
    <s v="Hillrock Madeira Cask Finished Double Cask Rye Whiskey"/>
    <x v="0"/>
    <x v="92"/>
    <n v="116.99"/>
    <n v="116.99"/>
    <n v="3041.74"/>
  </r>
  <r>
    <n v="318740"/>
    <x v="0"/>
    <x v="10"/>
    <s v="Bodegas Bilbainas Vina Pomal Crianza Tempranillo"/>
    <x v="0"/>
    <x v="1"/>
    <n v="14.99"/>
    <n v="14.99"/>
    <n v="0"/>
  </r>
  <r>
    <n v="45018"/>
    <x v="0"/>
    <x v="25"/>
    <s v="Mollydooker Two Left Feet Shiraz"/>
    <x v="0"/>
    <x v="123"/>
    <n v="30.99"/>
    <n v="30.99"/>
    <n v="2510.19"/>
  </r>
  <r>
    <n v="78581"/>
    <x v="0"/>
    <x v="16"/>
    <s v="Rancho Zabaco Heritage Vines Zinfandel"/>
    <x v="0"/>
    <x v="468"/>
    <n v="15.99"/>
    <n v="14.99"/>
    <n v="3987.34"/>
  </r>
  <r>
    <n v="82066"/>
    <x v="0"/>
    <x v="6"/>
    <s v="Clos du Bois Hand Selected Lots Sauvignon Blanc"/>
    <x v="0"/>
    <x v="624"/>
    <n v="14.99"/>
    <n v="11.99"/>
    <n v="3740.88"/>
  </r>
  <r>
    <n v="325948"/>
    <x v="0"/>
    <x v="16"/>
    <s v="Folie a Deux Menage a Trois Zinfandel"/>
    <x v="0"/>
    <x v="1"/>
    <n v="11.99"/>
    <n v="11.99"/>
    <n v="0"/>
  </r>
  <r>
    <n v="336689"/>
    <x v="0"/>
    <x v="16"/>
    <s v="BACKHOUSE CAB"/>
    <x v="0"/>
    <x v="1"/>
    <n v="8.59"/>
    <n v="8.59"/>
    <n v="0"/>
  </r>
  <r>
    <n v="25473"/>
    <x v="1"/>
    <x v="1"/>
    <s v="BLUE MOON SHARE PACK VARIETY 12PK NR"/>
    <x v="5"/>
    <x v="762"/>
    <n v="1.44"/>
    <n v="1.44"/>
    <n v="725.76"/>
  </r>
  <r>
    <n v="70592"/>
    <x v="2"/>
    <x v="23"/>
    <s v="Jameson Black Barrel Select Reserve Irish Whiskey"/>
    <x v="0"/>
    <x v="388"/>
    <n v="33.99"/>
    <n v="33.99"/>
    <n v="11760.54"/>
  </r>
  <r>
    <n v="71201"/>
    <x v="2"/>
    <x v="30"/>
    <s v="Royal Canadian Small Batch Canadian Whiskey"/>
    <x v="2"/>
    <x v="26"/>
    <n v="40.99"/>
    <n v="40.99"/>
    <n v="122.97"/>
  </r>
  <r>
    <n v="25483"/>
    <x v="1"/>
    <x v="1"/>
    <s v="BLUE MOON SUMMER VARIETY 2/12 NR"/>
    <x v="5"/>
    <x v="763"/>
    <n v="1.37"/>
    <n v="1.37"/>
    <n v="-65.760000000000005"/>
  </r>
  <r>
    <n v="41846"/>
    <x v="0"/>
    <x v="6"/>
    <s v="Cakebread Cellars Reserve Chardonnay"/>
    <x v="0"/>
    <x v="25"/>
    <n v="64.989999999999995"/>
    <n v="64.989999999999995"/>
    <n v="2339.64"/>
  </r>
  <r>
    <n v="335065"/>
    <x v="2"/>
    <x v="8"/>
    <s v="Dos Maderas 5+3 Year Old Rum"/>
    <x v="0"/>
    <x v="1"/>
    <n v="39.99"/>
    <n v="39.99"/>
    <n v="0"/>
  </r>
  <r>
    <n v="20214"/>
    <x v="0"/>
    <x v="16"/>
    <s v="Silver Oak Cabernet Sauvignon"/>
    <x v="0"/>
    <x v="171"/>
    <n v="74.989999999999995"/>
    <n v="74.989999999999995"/>
    <n v="11098.519999999999"/>
  </r>
  <r>
    <n v="15709"/>
    <x v="0"/>
    <x v="12"/>
    <s v="Domaine Carneros Brut Methode Champenoise Champagne Blend"/>
    <x v="0"/>
    <x v="308"/>
    <n v="28.99"/>
    <n v="28.99"/>
    <n v="10523.369999999999"/>
  </r>
  <r>
    <n v="311892"/>
    <x v="0"/>
    <x v="16"/>
    <s v="Michael David Vineyards Freakshow Cabernet Sauvignon"/>
    <x v="0"/>
    <x v="764"/>
    <n v="20.99"/>
    <n v="20.99"/>
    <n v="4764.7299999999996"/>
  </r>
  <r>
    <n v="426660"/>
    <x v="0"/>
    <x v="6"/>
    <s v="FIRESTONE DISCOVERIES CHARD"/>
    <x v="0"/>
    <x v="1"/>
    <n v="9.49"/>
    <n v="9.49"/>
    <n v="0"/>
  </r>
  <r>
    <n v="84527"/>
    <x v="0"/>
    <x v="11"/>
    <s v="Castello di Magione Monterone Grechetto Umbria IGT Grechetto Bianco"/>
    <x v="0"/>
    <x v="95"/>
    <n v="20.99"/>
    <n v="20.99"/>
    <n v="1112.47"/>
  </r>
  <r>
    <n v="81367"/>
    <x v="0"/>
    <x v="12"/>
    <s v="Trapiche Extra Brut Chardonnay"/>
    <x v="0"/>
    <x v="1"/>
    <n v="11.99"/>
    <n v="11.99"/>
    <n v="0"/>
  </r>
  <r>
    <n v="24139"/>
    <x v="0"/>
    <x v="16"/>
    <s v="Frog's Leap Estate Grown Cabernet Sauvignon"/>
    <x v="0"/>
    <x v="123"/>
    <n v="55.99"/>
    <n v="55.99"/>
    <n v="4535.1900000000005"/>
  </r>
  <r>
    <n v="56441"/>
    <x v="1"/>
    <x v="1"/>
    <s v="Deschutes Fresh Squeezed IPA"/>
    <x v="5"/>
    <x v="490"/>
    <n v="1.89"/>
    <n v="1.89"/>
    <n v="737.09999999999991"/>
  </r>
  <r>
    <n v="35262"/>
    <x v="2"/>
    <x v="9"/>
    <s v="Smirnoff Vodka 100 Proof"/>
    <x v="0"/>
    <x v="367"/>
    <n v="14.99"/>
    <n v="14.99"/>
    <n v="4197.2"/>
  </r>
  <r>
    <n v="26305"/>
    <x v="1"/>
    <x v="1"/>
    <s v="BUD 15/25OZ CANS"/>
    <x v="34"/>
    <x v="1"/>
    <n v="2"/>
    <n v="2"/>
    <n v="0"/>
  </r>
  <r>
    <n v="62628"/>
    <x v="0"/>
    <x v="21"/>
    <s v="Louis Latour Duet Chardonnay"/>
    <x v="0"/>
    <x v="121"/>
    <n v="15.99"/>
    <n v="15.99"/>
    <n v="719.55"/>
  </r>
  <r>
    <n v="28094"/>
    <x v="1"/>
    <x v="1"/>
    <s v="Sixpoint Resin"/>
    <x v="5"/>
    <x v="122"/>
    <n v="2.35"/>
    <n v="2.35"/>
    <n v="423"/>
  </r>
  <r>
    <n v="90093"/>
    <x v="1"/>
    <x v="1"/>
    <s v="Smirnoff Twisted Green Apple Beer"/>
    <x v="5"/>
    <x v="274"/>
    <n v="1.25"/>
    <n v="1.25"/>
    <n v="292.5"/>
  </r>
  <r>
    <n v="29592"/>
    <x v="1"/>
    <x v="1"/>
    <s v="4 Hands Contact High Ale"/>
    <x v="5"/>
    <x v="1"/>
    <n v="2.19"/>
    <n v="2.19"/>
    <n v="0"/>
  </r>
  <r>
    <n v="21610"/>
    <x v="2"/>
    <x v="8"/>
    <s v="Don Q Cristal Rum"/>
    <x v="2"/>
    <x v="251"/>
    <n v="18.489999999999998"/>
    <n v="18.489999999999998"/>
    <n v="2496.1499999999996"/>
  </r>
  <r>
    <n v="91790"/>
    <x v="1"/>
    <x v="1"/>
    <s v="Milwaukee's Best Premium Beer"/>
    <x v="5"/>
    <x v="92"/>
    <n v="19.989999999999998"/>
    <n v="19.989999999999998"/>
    <n v="519.74"/>
  </r>
  <r>
    <n v="341942"/>
    <x v="0"/>
    <x v="11"/>
    <s v="Cavaliere Vernaccia di San Gimignano DOCG"/>
    <x v="0"/>
    <x v="1"/>
    <n v="12.69"/>
    <n v="12.69"/>
    <n v="0"/>
  </r>
  <r>
    <n v="78239"/>
    <x v="0"/>
    <x v="6"/>
    <s v="Columbia Crest Two Vines Chardonnay"/>
    <x v="4"/>
    <x v="178"/>
    <n v="15.49"/>
    <n v="14.49"/>
    <n v="2043.09"/>
  </r>
  <r>
    <n v="80803"/>
    <x v="0"/>
    <x v="16"/>
    <s v="Francis Ford Coppola Director's Cut Cinema Cabernet Sauvignon"/>
    <x v="0"/>
    <x v="28"/>
    <n v="36.99"/>
    <n v="36.99"/>
    <n v="443.88"/>
  </r>
  <r>
    <n v="333747"/>
    <x v="2"/>
    <x v="23"/>
    <s v="Bushmills Irish Honey Whiskey"/>
    <x v="24"/>
    <x v="107"/>
    <n v="1.99"/>
    <n v="1.49"/>
    <n v="105.79"/>
  </r>
  <r>
    <n v="79369"/>
    <x v="2"/>
    <x v="28"/>
    <s v="Seagram's Pineapple Twisted Gin"/>
    <x v="0"/>
    <x v="109"/>
    <n v="13.49"/>
    <n v="13.49"/>
    <n v="539.6"/>
  </r>
  <r>
    <n v="48058"/>
    <x v="0"/>
    <x v="16"/>
    <s v="Stonestreet Estate Vineyards Cabernet Sauvignon"/>
    <x v="0"/>
    <x v="177"/>
    <n v="30.99"/>
    <n v="30.99"/>
    <n v="3501.87"/>
  </r>
  <r>
    <n v="42005"/>
    <x v="2"/>
    <x v="5"/>
    <s v="Barton's Peach Schnapps"/>
    <x v="0"/>
    <x v="259"/>
    <n v="5.59"/>
    <n v="5.59"/>
    <n v="1671.4099999999999"/>
  </r>
  <r>
    <n v="47405"/>
    <x v="2"/>
    <x v="9"/>
    <s v="Georgi Vodka"/>
    <x v="15"/>
    <x v="1"/>
    <n v="10.79"/>
    <n v="10.79"/>
    <n v="0"/>
  </r>
  <r>
    <n v="309071"/>
    <x v="0"/>
    <x v="10"/>
    <s v="Isaac Fernandez Selection Rios de Tinta Tempranillo"/>
    <x v="0"/>
    <x v="150"/>
    <n v="11.99"/>
    <n v="11.99"/>
    <n v="1534.72"/>
  </r>
  <r>
    <n v="73365"/>
    <x v="2"/>
    <x v="9"/>
    <s v="New Amsterdam Pineapple Vodka"/>
    <x v="6"/>
    <x v="12"/>
    <n v="6.99"/>
    <n v="4.49"/>
    <n v="94.29"/>
  </r>
  <r>
    <n v="27286"/>
    <x v="2"/>
    <x v="2"/>
    <s v="Dewar's White Label Scratched Cask Limited Release Blended Scotch Whiskey"/>
    <x v="0"/>
    <x v="360"/>
    <n v="22.99"/>
    <n v="21.99"/>
    <n v="13523.849999999999"/>
  </r>
  <r>
    <n v="332484"/>
    <x v="0"/>
    <x v="12"/>
    <s v="Candoni Brut Prosecco Glera"/>
    <x v="20"/>
    <x v="64"/>
    <n v="3.99"/>
    <n v="3.99"/>
    <n v="167.58"/>
  </r>
  <r>
    <n v="2577"/>
    <x v="1"/>
    <x v="1"/>
    <s v="Abita Amber Lager"/>
    <x v="5"/>
    <x v="21"/>
    <n v="1.71"/>
    <n v="1.71"/>
    <n v="51.3"/>
  </r>
  <r>
    <n v="64734"/>
    <x v="0"/>
    <x v="6"/>
    <s v="Barefoot Cellars Chardonnay"/>
    <x v="0"/>
    <x v="765"/>
    <n v="8.49"/>
    <n v="8.49"/>
    <n v="4856.28"/>
  </r>
  <r>
    <n v="82148"/>
    <x v="0"/>
    <x v="10"/>
    <s v="Vaza Tempranillo"/>
    <x v="0"/>
    <x v="201"/>
    <n v="12.99"/>
    <n v="12.99"/>
    <n v="1675.71"/>
  </r>
  <r>
    <n v="31413"/>
    <x v="1"/>
    <x v="1"/>
    <s v="Eviltwin Molotov Heavy"/>
    <x v="1"/>
    <x v="1"/>
    <n v="17.7"/>
    <n v="17.7"/>
    <n v="0"/>
  </r>
  <r>
    <n v="68020"/>
    <x v="0"/>
    <x v="17"/>
    <s v="Savory &amp; James Deluxe Dry Sherry Fino Palomino"/>
    <x v="0"/>
    <x v="96"/>
    <n v="13.99"/>
    <n v="13.99"/>
    <n v="2154.46"/>
  </r>
  <r>
    <n v="70158"/>
    <x v="2"/>
    <x v="8"/>
    <s v="Mount Gay Silver Barbados Rum"/>
    <x v="0"/>
    <x v="158"/>
    <n v="20.99"/>
    <n v="20.99"/>
    <n v="4533.8399999999992"/>
  </r>
  <r>
    <n v="84196"/>
    <x v="0"/>
    <x v="16"/>
    <s v="Gallo Family Vineyards / Gallo of Sonoma Sweet Red Rare Red Blend"/>
    <x v="4"/>
    <x v="107"/>
    <n v="9.99"/>
    <n v="9.99"/>
    <n v="709.29"/>
  </r>
  <r>
    <n v="49387"/>
    <x v="0"/>
    <x v="7"/>
    <s v="Famiglia Bianchi Malbec"/>
    <x v="0"/>
    <x v="145"/>
    <n v="17.989999999999998"/>
    <n v="17.989999999999998"/>
    <n v="3274.18"/>
  </r>
  <r>
    <n v="70188"/>
    <x v="2"/>
    <x v="5"/>
    <s v="Ricura Horchata Cream Liqueur"/>
    <x v="0"/>
    <x v="194"/>
    <n v="14.69"/>
    <n v="14.69"/>
    <n v="1601.21"/>
  </r>
  <r>
    <n v="23716"/>
    <x v="1"/>
    <x v="1"/>
    <s v="ZAIBO BEER 500ML"/>
    <x v="7"/>
    <x v="1"/>
    <n v="2.41"/>
    <n v="2.41"/>
    <n v="0"/>
  </r>
  <r>
    <n v="28157"/>
    <x v="1"/>
    <x v="1"/>
    <s v="SCHLAFLY SAMPLER 12 PACK 2/12 12.0Z"/>
    <x v="5"/>
    <x v="1"/>
    <n v="1.77"/>
    <n v="1.77"/>
    <n v="0"/>
  </r>
  <r>
    <n v="80387"/>
    <x v="2"/>
    <x v="9"/>
    <s v="Skyy Infusions Pacific Blueberry Vodka"/>
    <x v="0"/>
    <x v="65"/>
    <n v="14.99"/>
    <n v="14.99"/>
    <n v="374.75"/>
  </r>
  <r>
    <n v="79936"/>
    <x v="0"/>
    <x v="16"/>
    <s v="Toasted Head Barrel Aged Merlot"/>
    <x v="0"/>
    <x v="43"/>
    <n v="15.99"/>
    <n v="15.19"/>
    <n v="410.13"/>
  </r>
  <r>
    <n v="146285"/>
    <x v="0"/>
    <x v="11"/>
    <s v="Livio Felluga Colli Orientali del Friuli Pinot Grigio"/>
    <x v="0"/>
    <x v="31"/>
    <n v="29.99"/>
    <n v="29.99"/>
    <n v="59.98"/>
  </r>
  <r>
    <n v="56438"/>
    <x v="2"/>
    <x v="15"/>
    <s v="Patron XO Cafe"/>
    <x v="2"/>
    <x v="123"/>
    <n v="56.99"/>
    <n v="56.99"/>
    <n v="4616.1900000000005"/>
  </r>
  <r>
    <n v="48681"/>
    <x v="2"/>
    <x v="9"/>
    <s v="Vincent Van Gogh Classic Vodka"/>
    <x v="2"/>
    <x v="1"/>
    <n v="39.99"/>
    <n v="39.99"/>
    <n v="0"/>
  </r>
  <r>
    <n v="300012"/>
    <x v="0"/>
    <x v="27"/>
    <s v="Chateau D'Esclans Whispering Angel Cotes de Provence Red Southern Rhone Blend"/>
    <x v="0"/>
    <x v="766"/>
    <n v="21.99"/>
    <n v="21.99"/>
    <n v="10445.25"/>
  </r>
  <r>
    <n v="47417"/>
    <x v="2"/>
    <x v="9"/>
    <s v="Pinnacle Vodka Whipped"/>
    <x v="15"/>
    <x v="1"/>
    <n v="14.49"/>
    <n v="14.49"/>
    <n v="0"/>
  </r>
  <r>
    <n v="64947"/>
    <x v="0"/>
    <x v="21"/>
    <s v="Bader Mimeur Chateau de Chassagne Montrachet Chassagne Montrachet Pinot Noir"/>
    <x v="0"/>
    <x v="11"/>
    <n v="38.99"/>
    <n v="38.99"/>
    <n v="935.76"/>
  </r>
  <r>
    <n v="342139"/>
    <x v="0"/>
    <x v="11"/>
    <s v="Santa Sofia Valpolicella Classico DOC Valpolicella Blend"/>
    <x v="0"/>
    <x v="26"/>
    <n v="16.989999999999998"/>
    <n v="16.989999999999998"/>
    <n v="50.97"/>
  </r>
  <r>
    <n v="23044"/>
    <x v="1"/>
    <x v="1"/>
    <s v="SEAGRAM VARIETY 12 PAK NR"/>
    <x v="31"/>
    <x v="105"/>
    <n v="1.01"/>
    <n v="1.01"/>
    <n v="157.56"/>
  </r>
  <r>
    <n v="88781"/>
    <x v="0"/>
    <x v="16"/>
    <s v="Forest Glen Merlot"/>
    <x v="0"/>
    <x v="41"/>
    <n v="9.7899999999999991"/>
    <n v="6.49"/>
    <n v="6.49"/>
  </r>
  <r>
    <n v="38857"/>
    <x v="2"/>
    <x v="15"/>
    <s v="El Jimador Tequila Reposado 80 Proof"/>
    <x v="0"/>
    <x v="445"/>
    <n v="16.489999999999998"/>
    <n v="16.489999999999998"/>
    <n v="5161.37"/>
  </r>
  <r>
    <n v="11584"/>
    <x v="2"/>
    <x v="26"/>
    <s v="Evan Williams Green Label Kentucky Straight Bourbon Whiskey"/>
    <x v="2"/>
    <x v="402"/>
    <n v="19.489999999999998"/>
    <n v="19.489999999999998"/>
    <n v="5340.2599999999993"/>
  </r>
  <r>
    <n v="80473"/>
    <x v="0"/>
    <x v="21"/>
    <s v="M. Chapoutier Belleruche Rose Cotes du Rhone Rare Rose Blend"/>
    <x v="0"/>
    <x v="136"/>
    <n v="13.69"/>
    <n v="13.69"/>
    <n v="2614.79"/>
  </r>
  <r>
    <n v="82463"/>
    <x v="0"/>
    <x v="12"/>
    <s v="Sokol Blosser Evolution Sparkling Methode Tradinionelle Rare White Blend"/>
    <x v="0"/>
    <x v="159"/>
    <n v="17.489999999999998"/>
    <n v="17.489999999999998"/>
    <n v="2081.31"/>
  </r>
  <r>
    <n v="96741"/>
    <x v="1"/>
    <x v="1"/>
    <s v="Corona Extra"/>
    <x v="5"/>
    <x v="767"/>
    <n v="1.67"/>
    <n v="1.67"/>
    <n v="13834.279999999999"/>
  </r>
  <r>
    <n v="28487"/>
    <x v="1"/>
    <x v="1"/>
    <s v="Henry's Hard Orange Soda"/>
    <x v="5"/>
    <x v="4"/>
    <n v="1.34"/>
    <n v="1.34"/>
    <n v="225.12"/>
  </r>
  <r>
    <n v="82254"/>
    <x v="0"/>
    <x v="16"/>
    <s v="Carnivor Zinfandel"/>
    <x v="0"/>
    <x v="215"/>
    <n v="11.99"/>
    <n v="11.99"/>
    <n v="3549.04"/>
  </r>
  <r>
    <n v="70059"/>
    <x v="2"/>
    <x v="8"/>
    <s v="Bacardi Oakheart Spiced Rum"/>
    <x v="2"/>
    <x v="131"/>
    <n v="24.99"/>
    <n v="24.99"/>
    <n v="4248.3"/>
  </r>
  <r>
    <n v="79510"/>
    <x v="0"/>
    <x v="17"/>
    <s v="Martini &amp; Rossi Sweet Vermouth Rosso Red Blend"/>
    <x v="15"/>
    <x v="120"/>
    <n v="10.99"/>
    <n v="10.99"/>
    <n v="2406.81"/>
  </r>
  <r>
    <n v="78775"/>
    <x v="2"/>
    <x v="5"/>
    <s v="Tippy Cow Vanilla Soft Serve Caribbean Rum and Real Dairy Cream"/>
    <x v="0"/>
    <x v="82"/>
    <n v="19.989999999999998"/>
    <n v="19.989999999999998"/>
    <n v="459.77"/>
  </r>
  <r>
    <n v="47403"/>
    <x v="2"/>
    <x v="9"/>
    <s v="Smirnoff Cranberry Vodka"/>
    <x v="6"/>
    <x v="135"/>
    <n v="7.49"/>
    <n v="7.49"/>
    <n v="674.1"/>
  </r>
  <r>
    <n v="74097"/>
    <x v="2"/>
    <x v="5"/>
    <s v="Cointreau Liqeuer"/>
    <x v="2"/>
    <x v="136"/>
    <n v="78.989999999999995"/>
    <n v="69.989999999999995"/>
    <n v="13368.089999999998"/>
  </r>
  <r>
    <n v="97217"/>
    <x v="1"/>
    <x v="1"/>
    <s v="St. Pauli Girl NA"/>
    <x v="5"/>
    <x v="768"/>
    <n v="1.05"/>
    <n v="1.05"/>
    <n v="805.35"/>
  </r>
  <r>
    <n v="84342"/>
    <x v="0"/>
    <x v="12"/>
    <s v="Barefoot Cellars Bubbly Brut Rose Alicante Bouschet"/>
    <x v="0"/>
    <x v="195"/>
    <n v="10.79"/>
    <n v="10.79"/>
    <n v="2621.97"/>
  </r>
  <r>
    <n v="53538"/>
    <x v="0"/>
    <x v="16"/>
    <s v="Argyle Pinot Noir"/>
    <x v="0"/>
    <x v="100"/>
    <n v="22.99"/>
    <n v="22.99"/>
    <n v="3195.6099999999997"/>
  </r>
  <r>
    <n v="413194"/>
    <x v="0"/>
    <x v="21"/>
    <s v="Jean Pierre Boisson Domaine du Pere Caboche Cuvee Tradidtion Chateauneuf du pape Red Southern Rhone Blend"/>
    <x v="6"/>
    <x v="52"/>
    <n v="19.989999999999998"/>
    <n v="19.989999999999998"/>
    <n v="139.92999999999998"/>
  </r>
  <r>
    <n v="309060"/>
    <x v="0"/>
    <x v="11"/>
    <s v="Cantine Galasso CornoGrande Premium Montepulciano D'Abruzzo DOC"/>
    <x v="0"/>
    <x v="41"/>
    <n v="15.49"/>
    <n v="15.49"/>
    <n v="15.49"/>
  </r>
  <r>
    <n v="59625"/>
    <x v="0"/>
    <x v="16"/>
    <s v="Pine Ridge Cabernet Sauvignon"/>
    <x v="0"/>
    <x v="27"/>
    <n v="61.99"/>
    <n v="61.99"/>
    <n v="495.92"/>
  </r>
  <r>
    <n v="51691"/>
    <x v="2"/>
    <x v="5"/>
    <s v="Amaretto Disaronno Liqueur"/>
    <x v="6"/>
    <x v="145"/>
    <n v="14.99"/>
    <n v="14.99"/>
    <n v="2728.18"/>
  </r>
  <r>
    <n v="76040"/>
    <x v="0"/>
    <x v="11"/>
    <s v="Placido Delle Venezie IGT Pinot Grigio"/>
    <x v="0"/>
    <x v="485"/>
    <n v="8.59"/>
    <n v="8.59"/>
    <n v="2095.96"/>
  </r>
  <r>
    <n v="70025"/>
    <x v="0"/>
    <x v="3"/>
    <s v="Concha y Toro Casillero del Diablo Reserva Merlot"/>
    <x v="0"/>
    <x v="269"/>
    <n v="10.79"/>
    <n v="10.79"/>
    <n v="4067.8299999999995"/>
  </r>
  <r>
    <n v="337516"/>
    <x v="0"/>
    <x v="10"/>
    <s v="Cosecheros y Criadores Buenas Tempranillo"/>
    <x v="0"/>
    <x v="5"/>
    <n v="9.39"/>
    <n v="9.39"/>
    <n v="84.51"/>
  </r>
  <r>
    <n v="43206"/>
    <x v="2"/>
    <x v="5"/>
    <s v="DeKuyper Sour Apple Pucker"/>
    <x v="15"/>
    <x v="224"/>
    <n v="10.29"/>
    <n v="10.29"/>
    <n v="3014.97"/>
  </r>
  <r>
    <n v="52892"/>
    <x v="0"/>
    <x v="16"/>
    <s v="Beaulieu Vineyard Century Cellars Cabernet Sauvignon"/>
    <x v="4"/>
    <x v="95"/>
    <n v="13.99"/>
    <n v="9.49"/>
    <n v="502.97"/>
  </r>
  <r>
    <n v="418694"/>
    <x v="0"/>
    <x v="16"/>
    <s v="Charles Smith Chateau Smith Cabernet Sauvignon"/>
    <x v="0"/>
    <x v="91"/>
    <n v="17.489999999999998"/>
    <n v="17.489999999999998"/>
    <n v="2308.6799999999998"/>
  </r>
  <r>
    <n v="335260"/>
    <x v="0"/>
    <x v="11"/>
    <s v="Il Conte Stella Rosa Black L'Originale Semi Sweet Rare Red Blend"/>
    <x v="0"/>
    <x v="481"/>
    <n v="12.69"/>
    <n v="12.69"/>
    <n v="3933.8999999999996"/>
  </r>
  <r>
    <n v="71295"/>
    <x v="2"/>
    <x v="9"/>
    <s v="Burnett's Tropical Fruit Vodka"/>
    <x v="2"/>
    <x v="159"/>
    <n v="14.99"/>
    <n v="13.69"/>
    <n v="1629.11"/>
  </r>
  <r>
    <n v="25092"/>
    <x v="1"/>
    <x v="1"/>
    <s v="Allagash Black Belgian Style IPA"/>
    <x v="5"/>
    <x v="62"/>
    <n v="2.39"/>
    <n v="2.39"/>
    <n v="76.48"/>
  </r>
  <r>
    <n v="26775"/>
    <x v="1"/>
    <x v="1"/>
    <s v="Iron Fist Dubbel Fisted"/>
    <x v="0"/>
    <x v="28"/>
    <n v="11.29"/>
    <n v="11.29"/>
    <n v="135.47999999999999"/>
  </r>
  <r>
    <n v="28851"/>
    <x v="2"/>
    <x v="30"/>
    <s v="Canadian Club Original 1858 Blended Canadian Whiskey"/>
    <x v="2"/>
    <x v="769"/>
    <n v="17.989999999999998"/>
    <n v="15.99"/>
    <n v="8794.5"/>
  </r>
  <r>
    <n v="340313"/>
    <x v="0"/>
    <x v="16"/>
    <s v="Cedar Brook Pinot Noir"/>
    <x v="0"/>
    <x v="1"/>
    <n v="9.7899999999999991"/>
    <n v="9.7899999999999991"/>
    <n v="0"/>
  </r>
  <r>
    <n v="302689"/>
    <x v="0"/>
    <x v="16"/>
    <s v="Sutter Home Winery Sweet Red Rare Red Blend"/>
    <x v="20"/>
    <x v="27"/>
    <n v="1.79"/>
    <n v="1.79"/>
    <n v="14.32"/>
  </r>
  <r>
    <n v="185515"/>
    <x v="0"/>
    <x v="11"/>
    <s v="Famiglia Cielo dal 1908 Delle Venezie IGT Pinot Grigio"/>
    <x v="0"/>
    <x v="130"/>
    <n v="8.99"/>
    <n v="8.99"/>
    <n v="881.02"/>
  </r>
  <r>
    <n v="43203"/>
    <x v="0"/>
    <x v="16"/>
    <s v="Rombauer Vineyards Zinfandel"/>
    <x v="0"/>
    <x v="76"/>
    <n v="30.99"/>
    <n v="30.99"/>
    <n v="1518.51"/>
  </r>
  <r>
    <n v="29505"/>
    <x v="2"/>
    <x v="23"/>
    <s v="Jameson Original Irish Whiskey"/>
    <x v="0"/>
    <x v="770"/>
    <n v="26.99"/>
    <n v="26.99"/>
    <n v="36706.400000000001"/>
  </r>
  <r>
    <n v="29978"/>
    <x v="1"/>
    <x v="1"/>
    <s v="Ninkasi Dawn of the Red India Red Ale"/>
    <x v="5"/>
    <x v="1"/>
    <n v="2.06"/>
    <n v="2.06"/>
    <n v="0"/>
  </r>
  <r>
    <n v="27243"/>
    <x v="2"/>
    <x v="2"/>
    <s v="Chivas Regal 12 Years Blended Scotch Whiskey"/>
    <x v="6"/>
    <x v="163"/>
    <n v="19.989999999999998"/>
    <n v="19.989999999999998"/>
    <n v="2598.6999999999998"/>
  </r>
  <r>
    <n v="43046"/>
    <x v="2"/>
    <x v="5"/>
    <s v="Alto del Carmen Pisco Especial 35ï¿½"/>
    <x v="0"/>
    <x v="195"/>
    <n v="13.99"/>
    <n v="13.99"/>
    <n v="3399.57"/>
  </r>
  <r>
    <n v="166280"/>
    <x v="0"/>
    <x v="20"/>
    <s v="Z ALEXANDER BROWN SANTA LUCIA HIGHLANDS CHARDONNAY"/>
    <x v="0"/>
    <x v="1"/>
    <n v="16.690000000000001"/>
    <n v="16.690000000000001"/>
    <n v="0"/>
  </r>
  <r>
    <n v="26116"/>
    <x v="1"/>
    <x v="1"/>
    <s v="Hofbrau Maibock"/>
    <x v="10"/>
    <x v="1"/>
    <n v="1.57"/>
    <n v="1.57"/>
    <n v="0"/>
  </r>
  <r>
    <n v="73024"/>
    <x v="0"/>
    <x v="25"/>
    <s v="Greg Norman Australia Estates Chardonnay"/>
    <x v="0"/>
    <x v="1"/>
    <n v="10.99"/>
    <n v="10.99"/>
    <n v="0"/>
  </r>
  <r>
    <n v="325689"/>
    <x v="0"/>
    <x v="11"/>
    <s v="PERFECTUS ROSSO"/>
    <x v="0"/>
    <x v="1"/>
    <n v="7.69"/>
    <n v="7.69"/>
    <n v="0"/>
  </r>
  <r>
    <n v="26831"/>
    <x v="1"/>
    <x v="1"/>
    <s v="Duvel Triple Hop Ale"/>
    <x v="10"/>
    <x v="48"/>
    <n v="4.04"/>
    <n v="4.04"/>
    <n v="16.16"/>
  </r>
  <r>
    <n v="328745"/>
    <x v="0"/>
    <x v="16"/>
    <s v="Cherry Pie (Hundred Acre) Cherry Tart Pinot Noir"/>
    <x v="0"/>
    <x v="173"/>
    <n v="20.99"/>
    <n v="20.99"/>
    <n v="2875.6299999999997"/>
  </r>
  <r>
    <n v="82786"/>
    <x v="0"/>
    <x v="16"/>
    <s v="Bota Box RedVolution Zinfandel"/>
    <x v="23"/>
    <x v="253"/>
    <n v="22.99"/>
    <n v="18.989999999999998"/>
    <n v="2734.56"/>
  </r>
  <r>
    <n v="80189"/>
    <x v="0"/>
    <x v="12"/>
    <s v="Cupcake Vineyards Moscato d'Asti Muscat Blanc a Petits Grains"/>
    <x v="0"/>
    <x v="691"/>
    <n v="14.69"/>
    <n v="13.29"/>
    <n v="5488.7699999999995"/>
  </r>
  <r>
    <n v="339384"/>
    <x v="0"/>
    <x v="21"/>
    <s v="Georges Dubï¿½uf Domaine des Rosiers Moulin a vent Gamay"/>
    <x v="0"/>
    <x v="1"/>
    <n v="19.989999999999998"/>
    <n v="19.989999999999998"/>
    <n v="0"/>
  </r>
  <r>
    <n v="317978"/>
    <x v="3"/>
    <x v="19"/>
    <s v="Baron Herzog Jeunesse Pink Mosacto Muscat"/>
    <x v="0"/>
    <x v="48"/>
    <n v="12.99"/>
    <n v="12.99"/>
    <n v="51.96"/>
  </r>
  <r>
    <n v="70360"/>
    <x v="2"/>
    <x v="8"/>
    <s v="Sailor Jerry Spiced Rum"/>
    <x v="2"/>
    <x v="504"/>
    <n v="30.99"/>
    <n v="30.99"/>
    <n v="15773.91"/>
  </r>
  <r>
    <n v="72097"/>
    <x v="2"/>
    <x v="9"/>
    <s v="Svedka Vanilla Vodka"/>
    <x v="0"/>
    <x v="165"/>
    <n v="10.79"/>
    <n v="10.79"/>
    <n v="2546.4399999999996"/>
  </r>
  <r>
    <n v="92215"/>
    <x v="1"/>
    <x v="1"/>
    <s v="SCHLITZ RED BULL 12/24OZ CAN"/>
    <x v="17"/>
    <x v="1"/>
    <n v="18.95"/>
    <n v="18.95"/>
    <n v="0"/>
  </r>
  <r>
    <n v="53864"/>
    <x v="0"/>
    <x v="21"/>
    <s v="Domaine de Pouy Ugni Blanc"/>
    <x v="0"/>
    <x v="48"/>
    <n v="8.99"/>
    <n v="8.99"/>
    <n v="35.96"/>
  </r>
  <r>
    <n v="15970"/>
    <x v="2"/>
    <x v="8"/>
    <s v="Brugal Rum Anejo Superior"/>
    <x v="0"/>
    <x v="224"/>
    <n v="18.690000000000001"/>
    <n v="18.690000000000001"/>
    <n v="5476.17"/>
  </r>
  <r>
    <n v="311665"/>
    <x v="0"/>
    <x v="0"/>
    <s v="Lanzerac Pinotage"/>
    <x v="0"/>
    <x v="7"/>
    <n v="18.489999999999998"/>
    <n v="18.489999999999998"/>
    <n v="110.94"/>
  </r>
  <r>
    <n v="27391"/>
    <x v="2"/>
    <x v="2"/>
    <s v="Duggan's Dew Scotch"/>
    <x v="0"/>
    <x v="340"/>
    <n v="11.49"/>
    <n v="11.49"/>
    <n v="2366.94"/>
  </r>
  <r>
    <n v="312431"/>
    <x v="2"/>
    <x v="8"/>
    <s v="Diplomatico Reserva Exclusiva Rum"/>
    <x v="0"/>
    <x v="156"/>
    <n v="31.99"/>
    <n v="31.99"/>
    <n v="5630.24"/>
  </r>
  <r>
    <n v="167258"/>
    <x v="3"/>
    <x v="19"/>
    <s v="GALIL MT GALILEE CAB"/>
    <x v="0"/>
    <x v="1"/>
    <n v="13.99"/>
    <n v="13.99"/>
    <n v="0"/>
  </r>
  <r>
    <n v="29331"/>
    <x v="1"/>
    <x v="1"/>
    <s v="Rogue Farms Marionberry Braggot Ale"/>
    <x v="0"/>
    <x v="1"/>
    <n v="8.57"/>
    <n v="8.57"/>
    <n v="0"/>
  </r>
  <r>
    <n v="25737"/>
    <x v="1"/>
    <x v="1"/>
    <s v="Port City Essential American Pale Ale"/>
    <x v="5"/>
    <x v="283"/>
    <n v="1.67"/>
    <n v="1.67"/>
    <n v="801.59999999999991"/>
  </r>
  <r>
    <n v="38601"/>
    <x v="2"/>
    <x v="8"/>
    <s v="Bacardi Gold Rum"/>
    <x v="2"/>
    <x v="771"/>
    <n v="24.99"/>
    <n v="24.99"/>
    <n v="26614.35"/>
  </r>
  <r>
    <n v="71899"/>
    <x v="2"/>
    <x v="8"/>
    <s v="Captain Morgan White Rum"/>
    <x v="0"/>
    <x v="276"/>
    <n v="15.99"/>
    <n v="15.49"/>
    <n v="3686.62"/>
  </r>
  <r>
    <n v="49983"/>
    <x v="2"/>
    <x v="13"/>
    <s v="Ice Box Manhattan"/>
    <x v="2"/>
    <x v="7"/>
    <n v="13.99"/>
    <n v="13.99"/>
    <n v="83.94"/>
  </r>
  <r>
    <n v="336427"/>
    <x v="0"/>
    <x v="16"/>
    <s v="Boordy Vineyards Sweetland Cellars Jazz Berry Red Blend"/>
    <x v="0"/>
    <x v="189"/>
    <n v="10.99"/>
    <n v="10.99"/>
    <n v="1670.48"/>
  </r>
  <r>
    <n v="407828"/>
    <x v="0"/>
    <x v="27"/>
    <s v="ponga. Sauvignon Blanc"/>
    <x v="0"/>
    <x v="159"/>
    <n v="11.99"/>
    <n v="11.99"/>
    <n v="1426.81"/>
  </r>
  <r>
    <n v="320125"/>
    <x v="0"/>
    <x v="11"/>
    <s v="Spasso Pinot Grigio"/>
    <x v="0"/>
    <x v="3"/>
    <n v="7.79"/>
    <n v="5.49"/>
    <n v="104.31"/>
  </r>
  <r>
    <n v="83992"/>
    <x v="3"/>
    <x v="19"/>
    <s v="Manischewitz Blackberry Kosher Not For Passover Use Red Blend"/>
    <x v="0"/>
    <x v="310"/>
    <n v="5.59"/>
    <n v="5.59"/>
    <n v="1822.34"/>
  </r>
  <r>
    <n v="82373"/>
    <x v="0"/>
    <x v="12"/>
    <s v="Barefoot Cellars Bubbly Prosecco Glera"/>
    <x v="0"/>
    <x v="539"/>
    <n v="11.99"/>
    <n v="11.69"/>
    <n v="7282.87"/>
  </r>
  <r>
    <n v="65617"/>
    <x v="0"/>
    <x v="11"/>
    <s v="Campanile Friuli Grave Pinot Grigio"/>
    <x v="0"/>
    <x v="97"/>
    <n v="11.99"/>
    <n v="11.99"/>
    <n v="2409.9900000000002"/>
  </r>
  <r>
    <n v="42877"/>
    <x v="0"/>
    <x v="6"/>
    <s v="Salmon Creek Pinot Grigio"/>
    <x v="0"/>
    <x v="15"/>
    <n v="5.99"/>
    <n v="5.99"/>
    <n v="65.89"/>
  </r>
  <r>
    <n v="312845"/>
    <x v="0"/>
    <x v="10"/>
    <s v="Cruzeiro Dos Arcos Branco White Blend"/>
    <x v="0"/>
    <x v="10"/>
    <n v="7.99"/>
    <n v="7.99"/>
    <n v="103.87"/>
  </r>
  <r>
    <n v="43228"/>
    <x v="0"/>
    <x v="7"/>
    <s v="Mendoza Vineyards Reserva Agua de Piedra Malbec"/>
    <x v="0"/>
    <x v="1"/>
    <n v="9.49"/>
    <n v="9.49"/>
    <n v="0"/>
  </r>
  <r>
    <n v="58980"/>
    <x v="2"/>
    <x v="5"/>
    <s v="Chamisul Fresh Soju Jinro"/>
    <x v="6"/>
    <x v="772"/>
    <n v="5.99"/>
    <n v="5.99"/>
    <n v="6307.47"/>
  </r>
  <r>
    <n v="130109"/>
    <x v="0"/>
    <x v="21"/>
    <s v="GRANGE ROUQUETTE MARSANNE VOIG"/>
    <x v="0"/>
    <x v="1"/>
    <n v="10.79"/>
    <n v="10.79"/>
    <n v="0"/>
  </r>
  <r>
    <n v="74222"/>
    <x v="2"/>
    <x v="9"/>
    <s v="New Amsterdam Red Berry Vodka"/>
    <x v="0"/>
    <x v="444"/>
    <n v="11.49"/>
    <n v="11.49"/>
    <n v="3113.79"/>
  </r>
  <r>
    <n v="28614"/>
    <x v="2"/>
    <x v="30"/>
    <s v="Seagram's VO Canadian Whiskey"/>
    <x v="6"/>
    <x v="86"/>
    <n v="8.99"/>
    <n v="8.99"/>
    <n v="701.22"/>
  </r>
  <r>
    <n v="34681"/>
    <x v="2"/>
    <x v="8"/>
    <s v="El Dorado 15 Year Special Reserve Rum"/>
    <x v="0"/>
    <x v="164"/>
    <n v="50.99"/>
    <n v="50.99"/>
    <n v="8158.4000000000005"/>
  </r>
  <r>
    <n v="53465"/>
    <x v="0"/>
    <x v="12"/>
    <s v="Taittinger Brut Prestige Rose Champagne Rose Champagne Blend"/>
    <x v="0"/>
    <x v="66"/>
    <n v="77.989999999999995"/>
    <n v="77.989999999999995"/>
    <n v="2963.62"/>
  </r>
  <r>
    <n v="45853"/>
    <x v="0"/>
    <x v="12"/>
    <s v="Gruet Winery Brut Chardonnay"/>
    <x v="0"/>
    <x v="312"/>
    <n v="17.989999999999998"/>
    <n v="17.989999999999998"/>
    <n v="3849.8599999999997"/>
  </r>
  <r>
    <n v="55000"/>
    <x v="2"/>
    <x v="5"/>
    <s v="Alize Gold Passion Liqueur"/>
    <x v="0"/>
    <x v="140"/>
    <n v="19.989999999999998"/>
    <n v="18.89"/>
    <n v="1397.8600000000001"/>
  </r>
  <r>
    <n v="45222"/>
    <x v="0"/>
    <x v="6"/>
    <s v="Markham Chardonnay"/>
    <x v="0"/>
    <x v="37"/>
    <n v="17.489999999999998"/>
    <n v="11.99"/>
    <n v="215.82"/>
  </r>
  <r>
    <n v="337906"/>
    <x v="0"/>
    <x v="16"/>
    <s v="Colene Clemens Adriane Pinot Noir"/>
    <x v="0"/>
    <x v="1"/>
    <n v="51.99"/>
    <n v="51.99"/>
    <n v="0"/>
  </r>
  <r>
    <n v="327022"/>
    <x v="0"/>
    <x v="11"/>
    <s v="Folonari Valpolicella Valpolicella Blend"/>
    <x v="0"/>
    <x v="1"/>
    <n v="10.49"/>
    <n v="10.49"/>
    <n v="0"/>
  </r>
  <r>
    <n v="84847"/>
    <x v="0"/>
    <x v="16"/>
    <s v="Noble Vines 1 Red Blend Merlot"/>
    <x v="0"/>
    <x v="4"/>
    <n v="12.69"/>
    <n v="12.19"/>
    <n v="2047.9199999999998"/>
  </r>
  <r>
    <n v="42469"/>
    <x v="2"/>
    <x v="15"/>
    <s v="El Jimador Tequila Anejo"/>
    <x v="0"/>
    <x v="33"/>
    <n v="21.99"/>
    <n v="21.99"/>
    <n v="1187.4599999999998"/>
  </r>
  <r>
    <n v="46633"/>
    <x v="0"/>
    <x v="10"/>
    <s v="Altovinum Evodia Garnacha"/>
    <x v="0"/>
    <x v="254"/>
    <n v="10.49"/>
    <n v="10.49"/>
    <n v="1374.19"/>
  </r>
  <r>
    <n v="301142"/>
    <x v="0"/>
    <x v="10"/>
    <s v="Bodegas Alvarez de Toledo Roble Mencia"/>
    <x v="0"/>
    <x v="1"/>
    <n v="10.49"/>
    <n v="10.49"/>
    <n v="0"/>
  </r>
  <r>
    <n v="81996"/>
    <x v="0"/>
    <x v="20"/>
    <s v="Gallo Family Vineyards / Gallo of Sonoma Sweet Peach Rare Rose Blend"/>
    <x v="0"/>
    <x v="34"/>
    <n v="6.29"/>
    <n v="6.29"/>
    <n v="647.87"/>
  </r>
  <r>
    <n v="164330"/>
    <x v="0"/>
    <x v="10"/>
    <s v="Bodegas El Coto Crianza Tempranillo"/>
    <x v="0"/>
    <x v="1"/>
    <n v="13.99"/>
    <n v="13.99"/>
    <n v="0"/>
  </r>
  <r>
    <n v="48306"/>
    <x v="2"/>
    <x v="8"/>
    <s v="Mount Gay 1703 Black Barrel Rum"/>
    <x v="0"/>
    <x v="132"/>
    <n v="26.99"/>
    <n v="26.99"/>
    <n v="7422.25"/>
  </r>
  <r>
    <n v="85827"/>
    <x v="0"/>
    <x v="20"/>
    <s v="Daily's Tropical Frozen Pina Colada Pouch"/>
    <x v="21"/>
    <x v="252"/>
    <n v="1.69"/>
    <n v="1.69"/>
    <n v="405.59999999999997"/>
  </r>
  <r>
    <n v="17361"/>
    <x v="2"/>
    <x v="26"/>
    <s v="Buffalo Trace Kentucky Straight Bourbon Whiskey"/>
    <x v="15"/>
    <x v="1"/>
    <n v="26.99"/>
    <n v="26.99"/>
    <n v="0"/>
  </r>
  <r>
    <n v="50512"/>
    <x v="2"/>
    <x v="5"/>
    <s v="Caffe Lolita Coffee Liqueur"/>
    <x v="0"/>
    <x v="202"/>
    <n v="8.99"/>
    <n v="8.99"/>
    <n v="2310.4299999999998"/>
  </r>
  <r>
    <n v="42151"/>
    <x v="0"/>
    <x v="24"/>
    <s v="Cambas Greek Heritage Merlot"/>
    <x v="0"/>
    <x v="1"/>
    <n v="9.7899999999999991"/>
    <n v="9.7899999999999991"/>
    <n v="0"/>
  </r>
  <r>
    <n v="50130"/>
    <x v="2"/>
    <x v="5"/>
    <s v="Kahlua"/>
    <x v="15"/>
    <x v="773"/>
    <n v="28.99"/>
    <n v="28.99"/>
    <n v="9508.7199999999993"/>
  </r>
  <r>
    <n v="46181"/>
    <x v="0"/>
    <x v="16"/>
    <s v="Vinaceous Raconteur Cabernet Sauvignon"/>
    <x v="0"/>
    <x v="49"/>
    <n v="16.989999999999998"/>
    <n v="16.989999999999998"/>
    <n v="237.85999999999999"/>
  </r>
  <r>
    <n v="13773"/>
    <x v="0"/>
    <x v="16"/>
    <s v="Trefethen Merlot"/>
    <x v="0"/>
    <x v="240"/>
    <n v="31.99"/>
    <n v="31.99"/>
    <n v="5406.3099999999995"/>
  </r>
  <r>
    <n v="23345"/>
    <x v="0"/>
    <x v="16"/>
    <s v="Linganore Winecellars Black Raven Dry Red Blend"/>
    <x v="0"/>
    <x v="40"/>
    <n v="12.99"/>
    <n v="12.99"/>
    <n v="2039.43"/>
  </r>
  <r>
    <n v="80370"/>
    <x v="0"/>
    <x v="3"/>
    <s v="Emiliana Natura Cabernet Sauvignon"/>
    <x v="0"/>
    <x v="207"/>
    <n v="9.99"/>
    <n v="9.99"/>
    <n v="2067.9299999999998"/>
  </r>
  <r>
    <n v="51322"/>
    <x v="0"/>
    <x v="16"/>
    <s v="La Crema Pinot Noir"/>
    <x v="0"/>
    <x v="88"/>
    <n v="30.99"/>
    <n v="30.99"/>
    <n v="1890.3899999999999"/>
  </r>
  <r>
    <n v="70220"/>
    <x v="0"/>
    <x v="17"/>
    <s v="Graham Six Grapes Reserve Red Port"/>
    <x v="6"/>
    <x v="141"/>
    <n v="13.99"/>
    <n v="13.99"/>
    <n v="1287.08"/>
  </r>
  <r>
    <n v="50903"/>
    <x v="2"/>
    <x v="5"/>
    <s v="Villa Massa Limoncello Liqueur"/>
    <x v="0"/>
    <x v="160"/>
    <n v="23.99"/>
    <n v="21.89"/>
    <n v="5231.71"/>
  </r>
  <r>
    <n v="64459"/>
    <x v="2"/>
    <x v="15"/>
    <s v="Patron Citronge Orange Liqueur"/>
    <x v="0"/>
    <x v="547"/>
    <n v="22.99"/>
    <n v="21.99"/>
    <n v="8048.3399999999992"/>
  </r>
  <r>
    <n v="79553"/>
    <x v="0"/>
    <x v="12"/>
    <s v="Andre Peach Moscato Muscat"/>
    <x v="0"/>
    <x v="134"/>
    <n v="7.19"/>
    <n v="7.19"/>
    <n v="1402.0500000000002"/>
  </r>
  <r>
    <n v="34258"/>
    <x v="0"/>
    <x v="11"/>
    <s v="Castello Banfi Chianti Classico Chianti Blend"/>
    <x v="0"/>
    <x v="328"/>
    <n v="14.69"/>
    <n v="14.69"/>
    <n v="4877.08"/>
  </r>
  <r>
    <n v="372749"/>
    <x v="0"/>
    <x v="6"/>
    <s v="DUCK POND CHARDONNAY"/>
    <x v="0"/>
    <x v="11"/>
    <n v="13.99"/>
    <n v="13.99"/>
    <n v="335.76"/>
  </r>
  <r>
    <n v="182850"/>
    <x v="0"/>
    <x v="16"/>
    <s v="Cartlidge &amp; Browne Merlot"/>
    <x v="0"/>
    <x v="290"/>
    <n v="10.99"/>
    <n v="10.99"/>
    <n v="2219.98"/>
  </r>
  <r>
    <n v="22109"/>
    <x v="1"/>
    <x v="1"/>
    <s v="Arrogant Bastard Ale"/>
    <x v="1"/>
    <x v="135"/>
    <n v="4.76"/>
    <n v="4.76"/>
    <n v="428.4"/>
  </r>
  <r>
    <n v="39136"/>
    <x v="2"/>
    <x v="15"/>
    <s v="Sauza Tequila Silver"/>
    <x v="2"/>
    <x v="134"/>
    <n v="25.99"/>
    <n v="25.99"/>
    <n v="5068.0499999999993"/>
  </r>
  <r>
    <n v="74861"/>
    <x v="0"/>
    <x v="25"/>
    <s v="Yellow Tail Merlot"/>
    <x v="0"/>
    <x v="774"/>
    <n v="6.79"/>
    <n v="6.79"/>
    <n v="4420.29"/>
  </r>
  <r>
    <n v="46456"/>
    <x v="0"/>
    <x v="7"/>
    <s v="Finca Lopez Noceti 1919 Malbec"/>
    <x v="0"/>
    <x v="49"/>
    <n v="11.99"/>
    <n v="11.99"/>
    <n v="167.86"/>
  </r>
  <r>
    <n v="73341"/>
    <x v="2"/>
    <x v="9"/>
    <s v="Burnett's Strawberry Banana Vodka"/>
    <x v="2"/>
    <x v="88"/>
    <n v="14.99"/>
    <n v="14.99"/>
    <n v="914.39"/>
  </r>
  <r>
    <n v="70607"/>
    <x v="2"/>
    <x v="8"/>
    <s v="RumHaven Coconut Rum"/>
    <x v="0"/>
    <x v="238"/>
    <n v="14.49"/>
    <n v="14.49"/>
    <n v="2115.54"/>
  </r>
  <r>
    <n v="84089"/>
    <x v="0"/>
    <x v="12"/>
    <s v="Korbel Brut California Champagne Methode Champenoise Rare White Blend"/>
    <x v="0"/>
    <x v="433"/>
    <n v="16.989999999999998"/>
    <n v="16.989999999999998"/>
    <n v="10261.959999999999"/>
  </r>
  <r>
    <n v="72032"/>
    <x v="2"/>
    <x v="9"/>
    <s v="Skyy Infusion Dragon Fruit Vodka"/>
    <x v="0"/>
    <x v="15"/>
    <n v="14.99"/>
    <n v="11.99"/>
    <n v="131.89000000000001"/>
  </r>
  <r>
    <n v="80120"/>
    <x v="0"/>
    <x v="6"/>
    <s v="Dark Horse Wines The Original Dark Horse Sauvignon Blanc"/>
    <x v="0"/>
    <x v="528"/>
    <n v="9.49"/>
    <n v="9.49"/>
    <n v="3976.31"/>
  </r>
  <r>
    <n v="233872"/>
    <x v="0"/>
    <x v="6"/>
    <s v="La Crema Saralee's Vineyard Chardonnay"/>
    <x v="0"/>
    <x v="5"/>
    <n v="40.99"/>
    <n v="40.99"/>
    <n v="368.91"/>
  </r>
  <r>
    <n v="307177"/>
    <x v="0"/>
    <x v="6"/>
    <s v="Cupcake Vineyards Angel Food Chardonnay"/>
    <x v="0"/>
    <x v="14"/>
    <n v="11.49"/>
    <n v="10.89"/>
    <n v="1481.04"/>
  </r>
  <r>
    <n v="351091"/>
    <x v="3"/>
    <x v="19"/>
    <s v="GAMLA SANG"/>
    <x v="0"/>
    <x v="1"/>
    <n v="18.489999999999998"/>
    <n v="18.489999999999998"/>
    <n v="0"/>
  </r>
  <r>
    <n v="19801"/>
    <x v="0"/>
    <x v="16"/>
    <s v="Stags' Leap Winery Cabernet Sauvignon"/>
    <x v="0"/>
    <x v="126"/>
    <n v="51.99"/>
    <n v="51.99"/>
    <n v="6238.8"/>
  </r>
  <r>
    <n v="47977"/>
    <x v="2"/>
    <x v="15"/>
    <s v="Avion Silver Tequila"/>
    <x v="0"/>
    <x v="97"/>
    <n v="38.99"/>
    <n v="38.99"/>
    <n v="7836.9900000000007"/>
  </r>
  <r>
    <n v="24538"/>
    <x v="0"/>
    <x v="3"/>
    <s v="Concha y Toro Frontera After Dark Cabernet Sauvignon"/>
    <x v="20"/>
    <x v="105"/>
    <n v="1.79"/>
    <n v="1.79"/>
    <n v="279.24"/>
  </r>
  <r>
    <n v="83915"/>
    <x v="0"/>
    <x v="16"/>
    <s v="Stags' Leap Winery The Leap Estate Grown Cabernet Sauvignon"/>
    <x v="0"/>
    <x v="64"/>
    <n v="65.989999999999995"/>
    <n v="65.989999999999995"/>
    <n v="2771.58"/>
  </r>
  <r>
    <n v="100293"/>
    <x v="0"/>
    <x v="24"/>
    <s v="Gavalas Winery Dry White Assyrtico"/>
    <x v="0"/>
    <x v="112"/>
    <n v="18.489999999999998"/>
    <n v="18.489999999999998"/>
    <n v="277.34999999999997"/>
  </r>
  <r>
    <n v="312930"/>
    <x v="0"/>
    <x v="16"/>
    <s v="Bogle Vineyards Essential Red Old Vine Zinfandel"/>
    <x v="0"/>
    <x v="158"/>
    <n v="16.489999999999998"/>
    <n v="16.489999999999998"/>
    <n v="3561.8399999999997"/>
  </r>
  <r>
    <n v="301141"/>
    <x v="0"/>
    <x v="21"/>
    <s v="Auguste Bonhomme La Forcine Sancerre Sauvignon Blanc"/>
    <x v="0"/>
    <x v="3"/>
    <n v="17.489999999999998"/>
    <n v="17.489999999999998"/>
    <n v="332.30999999999995"/>
  </r>
  <r>
    <n v="159824"/>
    <x v="0"/>
    <x v="16"/>
    <s v="Dante Cabernet Sauvignon"/>
    <x v="0"/>
    <x v="1"/>
    <n v="10.49"/>
    <n v="10.49"/>
    <n v="0"/>
  </r>
  <r>
    <n v="69388"/>
    <x v="0"/>
    <x v="31"/>
    <s v="Trimbach Riesling"/>
    <x v="0"/>
    <x v="34"/>
    <n v="20.99"/>
    <n v="20.99"/>
    <n v="2161.9699999999998"/>
  </r>
  <r>
    <n v="195820"/>
    <x v="0"/>
    <x v="11"/>
    <s v="Tiefenbrunner Alto Adige   Sudtirol Pinot Grigio"/>
    <x v="0"/>
    <x v="1"/>
    <n v="15.99"/>
    <n v="15.99"/>
    <n v="0"/>
  </r>
  <r>
    <n v="27650"/>
    <x v="0"/>
    <x v="11"/>
    <s v="Argiolas Costera Cannonau di Sardegna Grenache"/>
    <x v="0"/>
    <x v="5"/>
    <n v="17.489999999999998"/>
    <n v="17.489999999999998"/>
    <n v="157.41"/>
  </r>
  <r>
    <n v="356786"/>
    <x v="0"/>
    <x v="6"/>
    <s v="Tangley Oaks Lot No.11 Chardonnay"/>
    <x v="0"/>
    <x v="1"/>
    <n v="15.99"/>
    <n v="15.99"/>
    <n v="0"/>
  </r>
  <r>
    <n v="91952"/>
    <x v="1"/>
    <x v="1"/>
    <s v="Miller Lite"/>
    <x v="5"/>
    <x v="64"/>
    <n v="16.97"/>
    <n v="16.97"/>
    <n v="712.74"/>
  </r>
  <r>
    <n v="14737"/>
    <x v="0"/>
    <x v="16"/>
    <s v="Cline Cellars Zinfandel"/>
    <x v="0"/>
    <x v="225"/>
    <n v="10.99"/>
    <n v="10.99"/>
    <n v="1593.55"/>
  </r>
  <r>
    <n v="334203"/>
    <x v="2"/>
    <x v="9"/>
    <s v="Absolut Lime Vodka"/>
    <x v="15"/>
    <x v="157"/>
    <n v="29.99"/>
    <n v="29.99"/>
    <n v="1319.56"/>
  </r>
  <r>
    <n v="29050"/>
    <x v="2"/>
    <x v="30"/>
    <s v="Black Velvet Blended Canadian Whiskey"/>
    <x v="0"/>
    <x v="125"/>
    <n v="8.59"/>
    <n v="8.59"/>
    <n v="2379.4299999999998"/>
  </r>
  <r>
    <n v="26075"/>
    <x v="1"/>
    <x v="1"/>
    <s v="Hofbrau Munchen"/>
    <x v="10"/>
    <x v="708"/>
    <n v="1.84"/>
    <n v="1.84"/>
    <n v="1468.3200000000002"/>
  </r>
  <r>
    <n v="88524"/>
    <x v="0"/>
    <x v="16"/>
    <s v="Ghost Pines Winemaker's Blend Zinfandel"/>
    <x v="0"/>
    <x v="198"/>
    <n v="15.99"/>
    <n v="15.99"/>
    <n v="3389.88"/>
  </r>
  <r>
    <n v="28051"/>
    <x v="1"/>
    <x v="1"/>
    <s v="COORS LT 2/12 16OZ CAN"/>
    <x v="8"/>
    <x v="1"/>
    <n v="0.99"/>
    <n v="0.99"/>
    <n v="0"/>
  </r>
  <r>
    <n v="82681"/>
    <x v="0"/>
    <x v="16"/>
    <s v="Black Box Red Elegance Syrah"/>
    <x v="23"/>
    <x v="449"/>
    <n v="23.99"/>
    <n v="22.69"/>
    <n v="6194.3700000000008"/>
  </r>
  <r>
    <n v="324236"/>
    <x v="0"/>
    <x v="11"/>
    <s v="Art of Earth Organic Montepulciano d'Abruzzo"/>
    <x v="0"/>
    <x v="1"/>
    <n v="7.49"/>
    <n v="7.49"/>
    <n v="0"/>
  </r>
  <r>
    <n v="73121"/>
    <x v="0"/>
    <x v="11"/>
    <s v="Castello Banfi Centine Toscana IGT Sangiovese"/>
    <x v="0"/>
    <x v="203"/>
    <n v="11.99"/>
    <n v="11.99"/>
    <n v="3237.3"/>
  </r>
  <r>
    <n v="85425"/>
    <x v="0"/>
    <x v="25"/>
    <s v="19 Crimes Hard Chard Chardonnay"/>
    <x v="0"/>
    <x v="308"/>
    <n v="10.99"/>
    <n v="10.99"/>
    <n v="3989.37"/>
  </r>
  <r>
    <n v="40471"/>
    <x v="0"/>
    <x v="10"/>
    <s v="Marques de Moral Crianza Tempranillo"/>
    <x v="0"/>
    <x v="1"/>
    <n v="7.99"/>
    <n v="7.99"/>
    <n v="0"/>
  </r>
  <r>
    <n v="80291"/>
    <x v="0"/>
    <x v="7"/>
    <s v="Dona Paula Estate Malbec"/>
    <x v="0"/>
    <x v="764"/>
    <n v="14.99"/>
    <n v="14.99"/>
    <n v="3402.73"/>
  </r>
  <r>
    <n v="87068"/>
    <x v="0"/>
    <x v="12"/>
    <s v="Domaine Chandon Blanc de Noirs Pinot Noir"/>
    <x v="0"/>
    <x v="439"/>
    <n v="21.99"/>
    <n v="21.99"/>
    <n v="6926.8499999999995"/>
  </r>
  <r>
    <n v="336916"/>
    <x v="0"/>
    <x v="16"/>
    <s v="Liberty Creek Winemaker's Selection Merlot"/>
    <x v="7"/>
    <x v="35"/>
    <n v="3.79"/>
    <n v="3.79"/>
    <n v="140.22999999999999"/>
  </r>
  <r>
    <n v="68098"/>
    <x v="0"/>
    <x v="17"/>
    <s v="Savory &amp; James Cream Palomino"/>
    <x v="0"/>
    <x v="85"/>
    <n v="13.99"/>
    <n v="13.99"/>
    <n v="2168.4499999999998"/>
  </r>
  <r>
    <n v="308482"/>
    <x v="0"/>
    <x v="16"/>
    <s v="Layer Cake One Hundred Percent Hand Crafted Pinot Noir"/>
    <x v="0"/>
    <x v="279"/>
    <n v="15.49"/>
    <n v="15.49"/>
    <n v="5204.6400000000003"/>
  </r>
  <r>
    <n v="97616"/>
    <x v="1"/>
    <x v="1"/>
    <s v="Dos Equis Special Lager"/>
    <x v="5"/>
    <x v="775"/>
    <n v="1.42"/>
    <n v="1.42"/>
    <n v="2717.8799999999997"/>
  </r>
  <r>
    <n v="27472"/>
    <x v="2"/>
    <x v="2"/>
    <s v="McClelland's Islay Single Malt Scotch Whiskey"/>
    <x v="0"/>
    <x v="13"/>
    <n v="19.989999999999998"/>
    <n v="19.989999999999998"/>
    <n v="3878.0599999999995"/>
  </r>
  <r>
    <n v="20770"/>
    <x v="2"/>
    <x v="30"/>
    <s v="Seagram's VO Gold Canadian Whiskey"/>
    <x v="0"/>
    <x v="1"/>
    <n v="16.989999999999998"/>
    <n v="16.989999999999998"/>
    <n v="0"/>
  </r>
  <r>
    <n v="85968"/>
    <x v="0"/>
    <x v="16"/>
    <s v="Ghost Pines Winemaker's Blend Rare Red Blend"/>
    <x v="0"/>
    <x v="215"/>
    <n v="17.989999999999998"/>
    <n v="17.989999999999998"/>
    <n v="5325.04"/>
  </r>
  <r>
    <n v="431087"/>
    <x v="0"/>
    <x v="16"/>
    <s v="J. Lohr Vineyard Series Fog's Reach Pinot Noir"/>
    <x v="0"/>
    <x v="48"/>
    <n v="23.99"/>
    <n v="23.99"/>
    <n v="95.96"/>
  </r>
  <r>
    <n v="45144"/>
    <x v="0"/>
    <x v="14"/>
    <s v="Hiram Walker Blackberry Flavored Brandy"/>
    <x v="35"/>
    <x v="101"/>
    <n v="3.79"/>
    <n v="3.79"/>
    <n v="291.83"/>
  </r>
  <r>
    <n v="304914"/>
    <x v="3"/>
    <x v="19"/>
    <s v="Binyamina Yogev Cabernet Sauvignon"/>
    <x v="0"/>
    <x v="49"/>
    <n v="13.99"/>
    <n v="13.99"/>
    <n v="195.86"/>
  </r>
  <r>
    <n v="70468"/>
    <x v="2"/>
    <x v="9"/>
    <s v="Skyy Infusion Moscato Grape"/>
    <x v="0"/>
    <x v="43"/>
    <n v="14.99"/>
    <n v="14.99"/>
    <n v="404.73"/>
  </r>
  <r>
    <n v="86157"/>
    <x v="0"/>
    <x v="6"/>
    <s v="Carlo Rossi Moscato Sangria Muscat Blanc a Petits Grains"/>
    <x v="4"/>
    <x v="146"/>
    <n v="7.49"/>
    <n v="7.49"/>
    <n v="516.81000000000006"/>
  </r>
  <r>
    <n v="37397"/>
    <x v="0"/>
    <x v="21"/>
    <s v="Chateau De Beaucastel Chateauneuf du pape Red Southern Rhone Blend"/>
    <x v="0"/>
    <x v="26"/>
    <n v="109.99"/>
    <n v="109.99"/>
    <n v="329.96999999999997"/>
  </r>
  <r>
    <n v="34410"/>
    <x v="0"/>
    <x v="4"/>
    <s v="Four Seasons Collection Kagor Late Harvest Cabernet Sauvignon"/>
    <x v="7"/>
    <x v="1"/>
    <n v="7.69"/>
    <n v="7.69"/>
    <n v="0"/>
  </r>
  <r>
    <n v="70037"/>
    <x v="1"/>
    <x v="32"/>
    <s v="Jack Daniel's Tennessee Fire Whiskey"/>
    <x v="0"/>
    <x v="246"/>
    <n v="21.99"/>
    <n v="21.99"/>
    <n v="5299.5899999999992"/>
  </r>
  <r>
    <n v="18449"/>
    <x v="0"/>
    <x v="20"/>
    <s v="Linganore Winecellars Medieval Mead Semi Sweet Honey Wine White Blend"/>
    <x v="0"/>
    <x v="270"/>
    <n v="15.49"/>
    <n v="15.49"/>
    <n v="4166.8100000000004"/>
  </r>
  <r>
    <n v="25500"/>
    <x v="2"/>
    <x v="9"/>
    <s v="Burnett's Coconut Vodka"/>
    <x v="0"/>
    <x v="56"/>
    <n v="7.49"/>
    <n v="7.49"/>
    <n v="464.38"/>
  </r>
  <r>
    <n v="71412"/>
    <x v="0"/>
    <x v="11"/>
    <s v="Mezzacorona Estate Grown Vigneti Delle Dolomiti IGT Merlot"/>
    <x v="0"/>
    <x v="103"/>
    <n v="8.99"/>
    <n v="8.99"/>
    <n v="521.41999999999996"/>
  </r>
  <r>
    <n v="54984"/>
    <x v="0"/>
    <x v="6"/>
    <s v="Beringer Vineyards Stone Cellars Chardonnay"/>
    <x v="0"/>
    <x v="31"/>
    <n v="7.79"/>
    <n v="5.49"/>
    <n v="10.98"/>
  </r>
  <r>
    <n v="70290"/>
    <x v="2"/>
    <x v="26"/>
    <s v="Jefferson's Reserve Very Old Very Small Batch Kentucky Straight Bourbon Whiskey"/>
    <x v="0"/>
    <x v="245"/>
    <n v="45.99"/>
    <n v="45.99"/>
    <n v="7864.29"/>
  </r>
  <r>
    <n v="25844"/>
    <x v="0"/>
    <x v="11"/>
    <s v="Alois Lageder Vigneti Delle Dolomiti IGT Pinot Grigio"/>
    <x v="0"/>
    <x v="108"/>
    <n v="15.99"/>
    <n v="15.99"/>
    <n v="447.72"/>
  </r>
  <r>
    <n v="11384"/>
    <x v="2"/>
    <x v="26"/>
    <s v="Melvale Pure Straight Rye Whiskey"/>
    <x v="0"/>
    <x v="61"/>
    <n v="33.99"/>
    <n v="33.99"/>
    <n v="747.78000000000009"/>
  </r>
  <r>
    <n v="314079"/>
    <x v="0"/>
    <x v="4"/>
    <s v="Dreamfish Cabernet Sauvignon"/>
    <x v="0"/>
    <x v="1"/>
    <n v="5.49"/>
    <n v="5.49"/>
    <n v="0"/>
  </r>
  <r>
    <n v="61603"/>
    <x v="0"/>
    <x v="16"/>
    <s v="Trefethen Double T Bordeaux Blend"/>
    <x v="0"/>
    <x v="28"/>
    <n v="18.489999999999998"/>
    <n v="18.489999999999998"/>
    <n v="221.88"/>
  </r>
  <r>
    <n v="26956"/>
    <x v="0"/>
    <x v="25"/>
    <s v="Yellow Tail Shiraz"/>
    <x v="4"/>
    <x v="776"/>
    <n v="12.99"/>
    <n v="10.99"/>
    <n v="5000.45"/>
  </r>
  <r>
    <n v="427314"/>
    <x v="0"/>
    <x v="11"/>
    <s v="La Mondianese Baby Barbera d'Asti"/>
    <x v="0"/>
    <x v="1"/>
    <n v="11.99"/>
    <n v="11.99"/>
    <n v="0"/>
  </r>
  <r>
    <n v="71040"/>
    <x v="1"/>
    <x v="32"/>
    <s v="Jack Daniel's Single Barrel 130 Proof Tennessee Whiskey"/>
    <x v="0"/>
    <x v="5"/>
    <n v="59.99"/>
    <n v="59.99"/>
    <n v="539.91"/>
  </r>
  <r>
    <n v="17914"/>
    <x v="2"/>
    <x v="5"/>
    <s v="Tic Tack Liqueur"/>
    <x v="0"/>
    <x v="156"/>
    <n v="13.49"/>
    <n v="13.49"/>
    <n v="2374.2400000000002"/>
  </r>
  <r>
    <n v="42315"/>
    <x v="2"/>
    <x v="5"/>
    <s v="Hiram Walker Creme de Cassis Cocktail Mixers"/>
    <x v="0"/>
    <x v="496"/>
    <n v="9.7899999999999991"/>
    <n v="9.7899999999999991"/>
    <n v="2476.87"/>
  </r>
  <r>
    <n v="68063"/>
    <x v="0"/>
    <x v="17"/>
    <s v="Sandeman Founders Reserve Red Port"/>
    <x v="0"/>
    <x v="285"/>
    <n v="18.989999999999998"/>
    <n v="18.989999999999998"/>
    <n v="4937.3999999999996"/>
  </r>
  <r>
    <n v="40969"/>
    <x v="0"/>
    <x v="18"/>
    <s v="Momokawa Pearl Junmai Nigori Genshu Sake"/>
    <x v="0"/>
    <x v="93"/>
    <n v="14.99"/>
    <n v="14.99"/>
    <n v="1588.94"/>
  </r>
  <r>
    <n v="33693"/>
    <x v="2"/>
    <x v="15"/>
    <s v="Gran Centenario Plata Tequila"/>
    <x v="0"/>
    <x v="190"/>
    <n v="21.99"/>
    <n v="21.99"/>
    <n v="2067.06"/>
  </r>
  <r>
    <n v="112283"/>
    <x v="0"/>
    <x v="11"/>
    <s v="Di Lenardo Unoaked Venezia Giulia IGT Pinot Grigio"/>
    <x v="0"/>
    <x v="659"/>
    <n v="10.79"/>
    <n v="10.79"/>
    <n v="-21.58"/>
  </r>
  <r>
    <n v="336760"/>
    <x v="0"/>
    <x v="16"/>
    <s v="Ivory &amp; Burt Bordeaux Blend"/>
    <x v="0"/>
    <x v="1"/>
    <n v="10.79"/>
    <n v="10.79"/>
    <n v="0"/>
  </r>
  <r>
    <n v="17876"/>
    <x v="2"/>
    <x v="28"/>
    <s v="Boodles British Gin"/>
    <x v="2"/>
    <x v="302"/>
    <n v="33.99"/>
    <n v="33.99"/>
    <n v="6050.22"/>
  </r>
  <r>
    <n v="418218"/>
    <x v="0"/>
    <x v="16"/>
    <s v="Fox Brook Winery Cabernet Sauvignon"/>
    <x v="0"/>
    <x v="7"/>
    <n v="5.99"/>
    <n v="5.99"/>
    <n v="35.94"/>
  </r>
  <r>
    <n v="311836"/>
    <x v="0"/>
    <x v="7"/>
    <s v="Bodega Suter Lujuria Malbec"/>
    <x v="0"/>
    <x v="1"/>
    <n v="11.99"/>
    <n v="11.99"/>
    <n v="0"/>
  </r>
  <r>
    <n v="71145"/>
    <x v="2"/>
    <x v="5"/>
    <s v="LICOR 43 Cuarenta Y Tres"/>
    <x v="0"/>
    <x v="404"/>
    <n v="22.99"/>
    <n v="22.99"/>
    <n v="7149.8899999999994"/>
  </r>
  <r>
    <n v="72225"/>
    <x v="0"/>
    <x v="11"/>
    <s v="Cantina Gabriele Sangiovese"/>
    <x v="0"/>
    <x v="20"/>
    <n v="12.69"/>
    <n v="12.69"/>
    <n v="215.73"/>
  </r>
  <r>
    <n v="324554"/>
    <x v="0"/>
    <x v="4"/>
    <s v="Wip Srl Winemaker Ciumai Garling Collection Red Off Dry Cabernet Sauvignon"/>
    <x v="15"/>
    <x v="1"/>
    <n v="13.99"/>
    <n v="13.99"/>
    <n v="0"/>
  </r>
  <r>
    <n v="73822"/>
    <x v="0"/>
    <x v="25"/>
    <s v="Rosemount Estate Pinot Noir"/>
    <x v="0"/>
    <x v="109"/>
    <n v="11.99"/>
    <n v="7.49"/>
    <n v="299.60000000000002"/>
  </r>
  <r>
    <n v="95540"/>
    <x v="1"/>
    <x v="1"/>
    <s v="Bosca Verdi Spumante Muscat"/>
    <x v="4"/>
    <x v="7"/>
    <n v="9.09"/>
    <n v="9.09"/>
    <n v="54.54"/>
  </r>
  <r>
    <n v="335696"/>
    <x v="2"/>
    <x v="26"/>
    <s v="Bib &amp; Tucker Bourbon Small Batch Whiskey"/>
    <x v="0"/>
    <x v="64"/>
    <n v="48.99"/>
    <n v="48.99"/>
    <n v="2057.58"/>
  </r>
  <r>
    <n v="86123"/>
    <x v="0"/>
    <x v="6"/>
    <s v="Barefoot Cellars Crisp White Rare White Blend"/>
    <x v="0"/>
    <x v="55"/>
    <n v="7.19"/>
    <n v="7.19"/>
    <n v="956.2700000000001"/>
  </r>
  <r>
    <n v="79979"/>
    <x v="2"/>
    <x v="26"/>
    <s v="Evan Williams Single Barrel"/>
    <x v="0"/>
    <x v="489"/>
    <n v="24.99"/>
    <n v="21.99"/>
    <n v="5057.7"/>
  </r>
  <r>
    <n v="83413"/>
    <x v="0"/>
    <x v="6"/>
    <s v="Bonterra Vineyards Sauvignon Blanc"/>
    <x v="0"/>
    <x v="211"/>
    <n v="13.69"/>
    <n v="12.59"/>
    <n v="4696.07"/>
  </r>
  <r>
    <n v="40648"/>
    <x v="0"/>
    <x v="10"/>
    <s v="Martin Codax Burgans Albarino"/>
    <x v="0"/>
    <x v="25"/>
    <n v="13.99"/>
    <n v="13.99"/>
    <n v="503.64"/>
  </r>
  <r>
    <n v="46701"/>
    <x v="0"/>
    <x v="16"/>
    <s v="Beaulieu Vineyard Reserve Pinot Noir"/>
    <x v="0"/>
    <x v="1"/>
    <n v="31.99"/>
    <n v="31.99"/>
    <n v="0"/>
  </r>
  <r>
    <n v="309443"/>
    <x v="0"/>
    <x v="16"/>
    <s v="Alexander Valley Vineyards Wetzel Family Estate Cabernet Sauvignon"/>
    <x v="0"/>
    <x v="12"/>
    <n v="23.99"/>
    <n v="23.99"/>
    <n v="503.78999999999996"/>
  </r>
  <r>
    <n v="80122"/>
    <x v="0"/>
    <x v="16"/>
    <s v="Flipflop Wines Left Coast Cabernet Sauvignon"/>
    <x v="0"/>
    <x v="161"/>
    <n v="5.79"/>
    <n v="5.79"/>
    <n v="550.04999999999995"/>
  </r>
  <r>
    <n v="31098"/>
    <x v="1"/>
    <x v="1"/>
    <s v="Flying Dog Single Hop Series Calypso Imperial IPA"/>
    <x v="5"/>
    <x v="777"/>
    <n v="1.63"/>
    <n v="1.63"/>
    <n v="1740.84"/>
  </r>
  <r>
    <n v="321240"/>
    <x v="0"/>
    <x v="10"/>
    <s v="Slices Sangria Tempranillo"/>
    <x v="0"/>
    <x v="1"/>
    <n v="9.7899999999999991"/>
    <n v="9.7899999999999991"/>
    <n v="0"/>
  </r>
  <r>
    <n v="99260"/>
    <x v="1"/>
    <x v="1"/>
    <s v="Chimay Premiere Trappist Ale"/>
    <x v="10"/>
    <x v="93"/>
    <n v="6.16"/>
    <n v="6.16"/>
    <n v="652.96"/>
  </r>
  <r>
    <n v="89010"/>
    <x v="0"/>
    <x v="20"/>
    <s v="Carlo Rossi Burgundy Merlot"/>
    <x v="40"/>
    <x v="122"/>
    <n v="16.989999999999998"/>
    <n v="16.989999999999998"/>
    <n v="3058.2"/>
  </r>
  <r>
    <n v="12548"/>
    <x v="2"/>
    <x v="26"/>
    <s v="Wild Turkey 101 Kentucky Straight Bourbon Whiskey"/>
    <x v="0"/>
    <x v="469"/>
    <n v="22.99"/>
    <n v="20.99"/>
    <n v="19919.509999999998"/>
  </r>
  <r>
    <n v="322377"/>
    <x v="0"/>
    <x v="7"/>
    <s v="Familia Zuccardi Q La Consulta and Vista Flores Malbec"/>
    <x v="0"/>
    <x v="5"/>
    <n v="19.489999999999998"/>
    <n v="19.489999999999998"/>
    <n v="175.41"/>
  </r>
  <r>
    <n v="11482"/>
    <x v="2"/>
    <x v="28"/>
    <s v="Monkey 47 Schwarzwald Dry Gin"/>
    <x v="6"/>
    <x v="111"/>
    <n v="38.99"/>
    <n v="38.99"/>
    <n v="1988.49"/>
  </r>
  <r>
    <n v="148482"/>
    <x v="0"/>
    <x v="22"/>
    <s v="Karl Erbes Kabinett urziger Wurzgarten Riesling"/>
    <x v="0"/>
    <x v="46"/>
    <n v="14.99"/>
    <n v="14.99"/>
    <n v="839.44"/>
  </r>
  <r>
    <n v="43028"/>
    <x v="0"/>
    <x v="0"/>
    <s v="Goats do Roam Wine Company Goats do Roam Rose Shiraz"/>
    <x v="0"/>
    <x v="63"/>
    <n v="10.99"/>
    <n v="10.99"/>
    <n v="802.27"/>
  </r>
  <r>
    <n v="317022"/>
    <x v="0"/>
    <x v="0"/>
    <s v="Stellar Organics No Added Sulfites Cabernet Sauvignon"/>
    <x v="0"/>
    <x v="1"/>
    <n v="8.99"/>
    <n v="8.99"/>
    <n v="0"/>
  </r>
  <r>
    <n v="84152"/>
    <x v="0"/>
    <x v="16"/>
    <s v="Liberty School Cabernet Sauvignon"/>
    <x v="0"/>
    <x v="193"/>
    <n v="16.989999999999998"/>
    <n v="16.989999999999998"/>
    <n v="2752.3799999999997"/>
  </r>
  <r>
    <n v="72604"/>
    <x v="2"/>
    <x v="26"/>
    <s v="Redemption High Rye Bourbon Pre Prohibition Rye Revival"/>
    <x v="0"/>
    <x v="353"/>
    <n v="22.99"/>
    <n v="22.99"/>
    <n v="7333.8099999999995"/>
  </r>
  <r>
    <n v="70437"/>
    <x v="2"/>
    <x v="23"/>
    <s v="Donegal Estates Irish Whiskey"/>
    <x v="0"/>
    <x v="504"/>
    <n v="27.99"/>
    <n v="27.99"/>
    <n v="14246.91"/>
  </r>
  <r>
    <n v="25585"/>
    <x v="0"/>
    <x v="6"/>
    <s v="Sterling Vineyards Vintner's Collection Chardonnay"/>
    <x v="0"/>
    <x v="204"/>
    <n v="13.99"/>
    <n v="12.49"/>
    <n v="2048.36"/>
  </r>
  <r>
    <n v="85898"/>
    <x v="0"/>
    <x v="6"/>
    <s v="Robert Mondavi Winery Private Selection Chardonnay"/>
    <x v="0"/>
    <x v="778"/>
    <n v="11.99"/>
    <n v="9.2899999999999991"/>
    <n v="3781.0299999999997"/>
  </r>
  <r>
    <n v="70598"/>
    <x v="2"/>
    <x v="26"/>
    <s v="I.W. Harper Kentucky Straight Bourbon Whiskey"/>
    <x v="0"/>
    <x v="234"/>
    <n v="31.99"/>
    <n v="31.99"/>
    <n v="3678.85"/>
  </r>
  <r>
    <n v="64939"/>
    <x v="0"/>
    <x v="11"/>
    <s v="Belmondo Terre Siciliane IGT Pinot Grigio"/>
    <x v="4"/>
    <x v="254"/>
    <n v="17.989999999999998"/>
    <n v="17.989999999999998"/>
    <n v="2356.6899999999996"/>
  </r>
  <r>
    <n v="425591"/>
    <x v="0"/>
    <x v="16"/>
    <s v="Lewis Cellars Alec's Blend Syrah"/>
    <x v="0"/>
    <x v="1"/>
    <n v="73.989999999999995"/>
    <n v="73.989999999999995"/>
    <n v="0"/>
  </r>
  <r>
    <n v="72088"/>
    <x v="2"/>
    <x v="9"/>
    <s v="Chopin Wheat Vodka"/>
    <x v="0"/>
    <x v="143"/>
    <n v="29.99"/>
    <n v="29.99"/>
    <n v="2609.1299999999997"/>
  </r>
  <r>
    <n v="127256"/>
    <x v="3"/>
    <x v="19"/>
    <s v="KEDEM 144 NY WHITE"/>
    <x v="0"/>
    <x v="1"/>
    <n v="6.49"/>
    <n v="6.49"/>
    <n v="0"/>
  </r>
  <r>
    <n v="335085"/>
    <x v="0"/>
    <x v="11"/>
    <s v="Feudo Arancio Stemmari Nero d'Avola"/>
    <x v="0"/>
    <x v="277"/>
    <n v="10.69"/>
    <n v="10.69"/>
    <n v="1849.37"/>
  </r>
  <r>
    <n v="36692"/>
    <x v="0"/>
    <x v="14"/>
    <s v="Hennessy V.S.O.P Privilege Cognac"/>
    <x v="15"/>
    <x v="47"/>
    <n v="76.989999999999995"/>
    <n v="76.989999999999995"/>
    <n v="2694.6499999999996"/>
  </r>
  <r>
    <n v="357375"/>
    <x v="0"/>
    <x v="6"/>
    <s v="Angeline Winery Reserve Chardonnay"/>
    <x v="0"/>
    <x v="154"/>
    <n v="11.99"/>
    <n v="11.99"/>
    <n v="995.17000000000007"/>
  </r>
  <r>
    <n v="334688"/>
    <x v="0"/>
    <x v="21"/>
    <s v="Chateau La Graviere Bordeaux Blend"/>
    <x v="0"/>
    <x v="0"/>
    <n v="9.99"/>
    <n v="9.99"/>
    <n v="99.9"/>
  </r>
  <r>
    <n v="300697"/>
    <x v="0"/>
    <x v="11"/>
    <s v="BACCUS CHIANTI DOCG"/>
    <x v="4"/>
    <x v="1"/>
    <n v="15.49"/>
    <n v="15.49"/>
    <n v="0"/>
  </r>
  <r>
    <n v="329749"/>
    <x v="0"/>
    <x v="3"/>
    <s v="Balducci's Food Lovers Market Chardonnay"/>
    <x v="0"/>
    <x v="27"/>
    <n v="10.49"/>
    <n v="10.49"/>
    <n v="83.92"/>
  </r>
  <r>
    <n v="66060"/>
    <x v="0"/>
    <x v="11"/>
    <s v="Ecco Domani Delle Venezie IGT Pinot Grigio"/>
    <x v="0"/>
    <x v="199"/>
    <n v="10.79"/>
    <n v="10.79"/>
    <n v="7876.7"/>
  </r>
  <r>
    <n v="29416"/>
    <x v="2"/>
    <x v="30"/>
    <s v="Canadian Mist Blended Canadian Whiskey"/>
    <x v="15"/>
    <x v="48"/>
    <n v="11.29"/>
    <n v="11.29"/>
    <n v="45.16"/>
  </r>
  <r>
    <n v="418137"/>
    <x v="0"/>
    <x v="7"/>
    <s v="Los Ailos Syrah"/>
    <x v="0"/>
    <x v="1"/>
    <n v="9.49"/>
    <n v="9.49"/>
    <n v="0"/>
  </r>
  <r>
    <n v="174335"/>
    <x v="0"/>
    <x v="31"/>
    <s v="Zind Humbrecht Turckheim Gewurztraminer"/>
    <x v="0"/>
    <x v="7"/>
    <n v="24.99"/>
    <n v="24.99"/>
    <n v="149.94"/>
  </r>
  <r>
    <n v="56880"/>
    <x v="0"/>
    <x v="14"/>
    <s v="E&amp;J V.S.O.P Brandy"/>
    <x v="24"/>
    <x v="779"/>
    <n v="1.19"/>
    <n v="1.19"/>
    <n v="2876.23"/>
  </r>
  <r>
    <n v="304722"/>
    <x v="3"/>
    <x v="19"/>
    <s v="Barkan Classic Pinotage"/>
    <x v="0"/>
    <x v="23"/>
    <n v="11.99"/>
    <n v="11.99"/>
    <n v="191.84"/>
  </r>
  <r>
    <n v="26948"/>
    <x v="0"/>
    <x v="25"/>
    <s v="Yellow Tail Merlot"/>
    <x v="4"/>
    <x v="780"/>
    <n v="12.99"/>
    <n v="10.99"/>
    <n v="6956.67"/>
  </r>
  <r>
    <n v="300879"/>
    <x v="0"/>
    <x v="12"/>
    <s v="Laurent Dauphin Tradition Champagne Brut Champagne Blend"/>
    <x v="0"/>
    <x v="1"/>
    <n v="30.99"/>
    <n v="30.99"/>
    <n v="0"/>
  </r>
  <r>
    <n v="10711"/>
    <x v="1"/>
    <x v="1"/>
    <s v="Atlas Ponzi IPA"/>
    <x v="5"/>
    <x v="624"/>
    <n v="1.75"/>
    <n v="1.75"/>
    <n v="546"/>
  </r>
  <r>
    <n v="80545"/>
    <x v="0"/>
    <x v="21"/>
    <s v="Chateau La Mouliniere Bordeaux Blend"/>
    <x v="0"/>
    <x v="332"/>
    <n v="12.49"/>
    <n v="12.49"/>
    <n v="3085.03"/>
  </r>
  <r>
    <n v="83585"/>
    <x v="0"/>
    <x v="16"/>
    <s v="MacMurray Estate Vineyards Pinot Noir"/>
    <x v="0"/>
    <x v="116"/>
    <n v="21.99"/>
    <n v="21.99"/>
    <n v="5805.36"/>
  </r>
  <r>
    <n v="35475"/>
    <x v="2"/>
    <x v="9"/>
    <s v="Aristocrat Vodka"/>
    <x v="2"/>
    <x v="515"/>
    <n v="10.99"/>
    <n v="10.99"/>
    <n v="5319.16"/>
  </r>
  <r>
    <n v="28065"/>
    <x v="1"/>
    <x v="1"/>
    <s v="Sierra Nevada Nooner Pilsner"/>
    <x v="5"/>
    <x v="218"/>
    <n v="1.44"/>
    <n v="1.44"/>
    <n v="328.32"/>
  </r>
  <r>
    <n v="24090"/>
    <x v="2"/>
    <x v="23"/>
    <s v="Jameson Original Irish Whiskey"/>
    <x v="15"/>
    <x v="781"/>
    <n v="35.99"/>
    <n v="35.99"/>
    <n v="28863.980000000003"/>
  </r>
  <r>
    <n v="420212"/>
    <x v="0"/>
    <x v="25"/>
    <s v="Henry's Drive Morse Code Shiraz"/>
    <x v="0"/>
    <x v="5"/>
    <n v="10.79"/>
    <n v="10.79"/>
    <n v="97.109999999999985"/>
  </r>
  <r>
    <n v="38296"/>
    <x v="2"/>
    <x v="15"/>
    <s v="Monte Alban Mezcal Con Gusano"/>
    <x v="0"/>
    <x v="254"/>
    <n v="21.99"/>
    <n v="21.99"/>
    <n v="2880.6899999999996"/>
  </r>
  <r>
    <n v="45140"/>
    <x v="0"/>
    <x v="6"/>
    <s v="Long Shadows Wineries Poet's Leap Vintners Collection Riesling"/>
    <x v="0"/>
    <x v="111"/>
    <n v="21.99"/>
    <n v="21.99"/>
    <n v="1121.49"/>
  </r>
  <r>
    <n v="40231"/>
    <x v="0"/>
    <x v="14"/>
    <s v="E&amp;J V.S.O.P Brandy"/>
    <x v="35"/>
    <x v="782"/>
    <n v="4.59"/>
    <n v="4.59"/>
    <n v="2933.0099999999998"/>
  </r>
  <r>
    <n v="308033"/>
    <x v="0"/>
    <x v="6"/>
    <s v="Wheelhouse Wine Cellars Chardonnay"/>
    <x v="0"/>
    <x v="1"/>
    <n v="7.69"/>
    <n v="7.69"/>
    <n v="0"/>
  </r>
  <r>
    <n v="23422"/>
    <x v="1"/>
    <x v="1"/>
    <s v="Smirnoff Ice Mango"/>
    <x v="10"/>
    <x v="242"/>
    <n v="1.42"/>
    <n v="1.42"/>
    <n v="555.22"/>
  </r>
  <r>
    <n v="21210"/>
    <x v="0"/>
    <x v="12"/>
    <s v="Candoni Brut Prosecco Glera"/>
    <x v="0"/>
    <x v="246"/>
    <n v="14.49"/>
    <n v="14.49"/>
    <n v="3492.09"/>
  </r>
  <r>
    <n v="186856"/>
    <x v="0"/>
    <x v="24"/>
    <s v="KOTROTSOS MOSCHOFILERO WHITE"/>
    <x v="0"/>
    <x v="1"/>
    <n v="9.7899999999999991"/>
    <n v="9.7899999999999991"/>
    <n v="0"/>
  </r>
  <r>
    <n v="85905"/>
    <x v="0"/>
    <x v="16"/>
    <s v="Gallo Family Vineyards / Gallo of Sonoma Signature Series Pinot Noir"/>
    <x v="0"/>
    <x v="69"/>
    <n v="37.99"/>
    <n v="21.49"/>
    <n v="623.20999999999992"/>
  </r>
  <r>
    <n v="331039"/>
    <x v="3"/>
    <x v="19"/>
    <s v="Dalton Yuvalim Cabernet Sauvignon"/>
    <x v="0"/>
    <x v="42"/>
    <n v="18.989999999999998"/>
    <n v="18.989999999999998"/>
    <n v="94.949999999999989"/>
  </r>
  <r>
    <n v="85432"/>
    <x v="0"/>
    <x v="12"/>
    <s v="La Marca Prosecco Glera"/>
    <x v="20"/>
    <x v="581"/>
    <n v="5.29"/>
    <n v="5.29"/>
    <n v="4173.8100000000004"/>
  </r>
  <r>
    <n v="84038"/>
    <x v="0"/>
    <x v="6"/>
    <s v="Kendall Jackson Avant Chardonnay"/>
    <x v="0"/>
    <x v="625"/>
    <n v="15.99"/>
    <n v="15.99"/>
    <n v="8186.88"/>
  </r>
  <r>
    <n v="23566"/>
    <x v="0"/>
    <x v="16"/>
    <s v="Francis Ford Coppola Rosso &amp; Bianco Chardonnay"/>
    <x v="0"/>
    <x v="218"/>
    <n v="11.99"/>
    <n v="11.69"/>
    <n v="2665.3199999999997"/>
  </r>
  <r>
    <n v="71037"/>
    <x v="2"/>
    <x v="13"/>
    <s v="1800 The Ultimate Peach Margarita"/>
    <x v="2"/>
    <x v="210"/>
    <n v="18.489999999999998"/>
    <n v="18.489999999999998"/>
    <n v="2348.23"/>
  </r>
  <r>
    <n v="359696"/>
    <x v="0"/>
    <x v="11"/>
    <s v="Cantine Volpi SRL Tre Fili Organic Dry Veneto IGT Pinot Grigio"/>
    <x v="0"/>
    <x v="49"/>
    <n v="11.49"/>
    <n v="11.49"/>
    <n v="160.86000000000001"/>
  </r>
  <r>
    <n v="72591"/>
    <x v="0"/>
    <x v="10"/>
    <s v="Rene Barbier Mediterranean White Xarel lo"/>
    <x v="0"/>
    <x v="544"/>
    <n v="5.99"/>
    <n v="5.99"/>
    <n v="1767.05"/>
  </r>
  <r>
    <n v="318726"/>
    <x v="0"/>
    <x v="16"/>
    <s v="STICKY BEAK CAB"/>
    <x v="0"/>
    <x v="1"/>
    <n v="19.989999999999998"/>
    <n v="19.989999999999998"/>
    <n v="0"/>
  </r>
  <r>
    <n v="320589"/>
    <x v="0"/>
    <x v="21"/>
    <s v="Pere Anselme Reserve De L'Aube Viognier"/>
    <x v="0"/>
    <x v="1"/>
    <n v="6.99"/>
    <n v="6.99"/>
    <n v="0"/>
  </r>
  <r>
    <n v="322039"/>
    <x v="0"/>
    <x v="16"/>
    <s v="Line 39 Pinot Noir"/>
    <x v="0"/>
    <x v="1"/>
    <n v="10.99"/>
    <n v="10.99"/>
    <n v="0"/>
  </r>
  <r>
    <n v="70175"/>
    <x v="2"/>
    <x v="5"/>
    <s v="Llord's Elderflower Liqueur"/>
    <x v="15"/>
    <x v="70"/>
    <n v="10.49"/>
    <n v="10.49"/>
    <n v="692.34"/>
  </r>
  <r>
    <n v="87254"/>
    <x v="0"/>
    <x v="12"/>
    <s v="Domaine Ste. Michelle Extra Dry Chardonnay"/>
    <x v="0"/>
    <x v="205"/>
    <n v="12.99"/>
    <n v="12.99"/>
    <n v="2559.0300000000002"/>
  </r>
  <r>
    <n v="42302"/>
    <x v="0"/>
    <x v="14"/>
    <s v="Pierre Ferrand 1er Cru de Cognac Grande Champagne Ambre"/>
    <x v="0"/>
    <x v="84"/>
    <n v="46.99"/>
    <n v="46.99"/>
    <n v="3148.33"/>
  </r>
  <r>
    <n v="329133"/>
    <x v="0"/>
    <x v="10"/>
    <s v="Bodegas Abanico Trencalos Tempranillo"/>
    <x v="0"/>
    <x v="1"/>
    <n v="7.99"/>
    <n v="7.99"/>
    <n v="0"/>
  </r>
  <r>
    <n v="317057"/>
    <x v="0"/>
    <x v="7"/>
    <s v="Cigar Box Reserve Hand Harvested Malbec"/>
    <x v="0"/>
    <x v="41"/>
    <n v="16.489999999999998"/>
    <n v="16.489999999999998"/>
    <n v="16.489999999999998"/>
  </r>
  <r>
    <n v="76759"/>
    <x v="0"/>
    <x v="6"/>
    <s v="Barboursville Vineyards Reserve Chardonnay"/>
    <x v="0"/>
    <x v="21"/>
    <n v="25.99"/>
    <n v="25.99"/>
    <n v="779.69999999999993"/>
  </r>
  <r>
    <n v="75019"/>
    <x v="2"/>
    <x v="26"/>
    <s v="Evan Williams Kentucky Straight Bourbon Whiskey"/>
    <x v="0"/>
    <x v="251"/>
    <n v="10.49"/>
    <n v="10.49"/>
    <n v="1416.15"/>
  </r>
  <r>
    <n v="40291"/>
    <x v="2"/>
    <x v="26"/>
    <s v="Michter's US 1  Kentucky Straight Rye Whiskey"/>
    <x v="0"/>
    <x v="107"/>
    <n v="53.99"/>
    <n v="53.99"/>
    <n v="3833.29"/>
  </r>
  <r>
    <n v="333118"/>
    <x v="0"/>
    <x v="3"/>
    <s v="Santa Carolina Reserva Pinot Noir"/>
    <x v="0"/>
    <x v="1"/>
    <n v="10.99"/>
    <n v="10.99"/>
    <n v="0"/>
  </r>
  <r>
    <n v="336616"/>
    <x v="0"/>
    <x v="10"/>
    <s v="Bodegas Corral Don Jacobo Rosado Rioja Red Blend"/>
    <x v="0"/>
    <x v="1"/>
    <n v="10.99"/>
    <n v="10.99"/>
    <n v="0"/>
  </r>
  <r>
    <n v="10637"/>
    <x v="0"/>
    <x v="12"/>
    <s v="Cupcake Vineyards Prosecco Glera"/>
    <x v="20"/>
    <x v="493"/>
    <n v="4.59"/>
    <n v="3.89"/>
    <n v="1513.21"/>
  </r>
  <r>
    <n v="338832"/>
    <x v="0"/>
    <x v="16"/>
    <s v="Pebble Lane Sustainably Grown Pinot Noir"/>
    <x v="0"/>
    <x v="1"/>
    <n v="8.99"/>
    <n v="8.99"/>
    <n v="0"/>
  </r>
  <r>
    <n v="69443"/>
    <x v="0"/>
    <x v="27"/>
    <s v="13 Celsius Vineyards 13 Celsius Sauvignon Blanc"/>
    <x v="0"/>
    <x v="270"/>
    <n v="13.99"/>
    <n v="13.19"/>
    <n v="3548.1099999999997"/>
  </r>
  <r>
    <n v="40359"/>
    <x v="0"/>
    <x v="11"/>
    <s v="Angelini Veneto IGT Pinot Grigio"/>
    <x v="0"/>
    <x v="142"/>
    <n v="10.99"/>
    <n v="10.99"/>
    <n v="626.43000000000006"/>
  </r>
  <r>
    <n v="323853"/>
    <x v="0"/>
    <x v="12"/>
    <s v="Cantina Montelliana Extra Dry Prosecco di Treviso Glera"/>
    <x v="0"/>
    <x v="1"/>
    <n v="11.99"/>
    <n v="11.99"/>
    <n v="0"/>
  </r>
  <r>
    <n v="71739"/>
    <x v="2"/>
    <x v="9"/>
    <s v="New Amsterdam Pineapple Vodka"/>
    <x v="0"/>
    <x v="704"/>
    <n v="11.49"/>
    <n v="11.49"/>
    <n v="4538.55"/>
  </r>
  <r>
    <n v="311849"/>
    <x v="0"/>
    <x v="12"/>
    <s v="Charles de Cazanove Tete de Cuvee Champagne Brut Champagne Blend"/>
    <x v="0"/>
    <x v="28"/>
    <n v="30.99"/>
    <n v="30.99"/>
    <n v="371.88"/>
  </r>
  <r>
    <n v="10443"/>
    <x v="2"/>
    <x v="15"/>
    <s v="Olmeca Altos 100% Agave Reposado Tequila"/>
    <x v="0"/>
    <x v="100"/>
    <n v="23.99"/>
    <n v="23.99"/>
    <n v="3334.6099999999997"/>
  </r>
  <r>
    <n v="69345"/>
    <x v="0"/>
    <x v="4"/>
    <s v="Egervin Egri Bikaver Bulls Blood Rare Red Blend, Kekfrankos, Cabernet Sauvignon, Merlot"/>
    <x v="0"/>
    <x v="123"/>
    <n v="10.79"/>
    <n v="10.79"/>
    <n v="873.9899999999999"/>
  </r>
  <r>
    <n v="32573"/>
    <x v="0"/>
    <x v="6"/>
    <s v="ZD Wines Chardonnay"/>
    <x v="0"/>
    <x v="1"/>
    <n v="48.99"/>
    <n v="48.99"/>
    <n v="0"/>
  </r>
  <r>
    <n v="43857"/>
    <x v="0"/>
    <x v="14"/>
    <s v="Domaine Dupont Fine Reserve Calvados"/>
    <x v="0"/>
    <x v="103"/>
    <n v="30.99"/>
    <n v="30.99"/>
    <n v="1797.4199999999998"/>
  </r>
  <r>
    <n v="81551"/>
    <x v="0"/>
    <x v="7"/>
    <s v="Tilia Malbec"/>
    <x v="0"/>
    <x v="333"/>
    <n v="10.79"/>
    <n v="9.59"/>
    <n v="2090.62"/>
  </r>
  <r>
    <n v="310252"/>
    <x v="0"/>
    <x v="7"/>
    <s v="Hacienda Los Haroldos Vinos Con Angel Malbec"/>
    <x v="0"/>
    <x v="1"/>
    <n v="9.7899999999999991"/>
    <n v="9.7899999999999991"/>
    <n v="0"/>
  </r>
  <r>
    <n v="43237"/>
    <x v="2"/>
    <x v="8"/>
    <s v="Cruzan Black Cherry Rum"/>
    <x v="0"/>
    <x v="316"/>
    <n v="10.99"/>
    <n v="10.99"/>
    <n v="2582.65"/>
  </r>
  <r>
    <n v="70459"/>
    <x v="0"/>
    <x v="25"/>
    <s v="The Little Penguin Pinot Noir"/>
    <x v="4"/>
    <x v="14"/>
    <n v="14.69"/>
    <n v="14.69"/>
    <n v="1997.84"/>
  </r>
  <r>
    <n v="80103"/>
    <x v="0"/>
    <x v="16"/>
    <s v="Entwine Cabernet Sauvignon"/>
    <x v="0"/>
    <x v="783"/>
    <n v="13.49"/>
    <n v="10.09"/>
    <n v="5105.54"/>
  </r>
  <r>
    <n v="72656"/>
    <x v="0"/>
    <x v="3"/>
    <s v="Cousino Macul Cabernet Sauvignon"/>
    <x v="0"/>
    <x v="375"/>
    <n v="10.79"/>
    <n v="10.79"/>
    <n v="3323.3199999999997"/>
  </r>
  <r>
    <n v="8257"/>
    <x v="1"/>
    <x v="1"/>
    <s v="Shiner Bock"/>
    <x v="5"/>
    <x v="421"/>
    <n v="1.5"/>
    <n v="1.5"/>
    <n v="1741.5"/>
  </r>
  <r>
    <n v="302855"/>
    <x v="0"/>
    <x v="16"/>
    <s v="Liberty Creek Winemaker's Selection Pinot Noir"/>
    <x v="4"/>
    <x v="41"/>
    <n v="8.99"/>
    <n v="5.99"/>
    <n v="5.99"/>
  </r>
  <r>
    <n v="70250"/>
    <x v="2"/>
    <x v="9"/>
    <s v="Ciroc Vodka Peach"/>
    <x v="0"/>
    <x v="546"/>
    <n v="29.99"/>
    <n v="29.99"/>
    <n v="12475.84"/>
  </r>
  <r>
    <n v="44965"/>
    <x v="0"/>
    <x v="18"/>
    <s v="Sho Chiku Bai Nama Sake"/>
    <x v="27"/>
    <x v="26"/>
    <n v="8.99"/>
    <n v="6.49"/>
    <n v="19.47"/>
  </r>
  <r>
    <n v="26184"/>
    <x v="1"/>
    <x v="1"/>
    <s v="Angry Orchard Green Apple Hard Cider"/>
    <x v="5"/>
    <x v="784"/>
    <n v="1.59"/>
    <n v="1.59"/>
    <n v="1448.49"/>
  </r>
  <r>
    <n v="75219"/>
    <x v="2"/>
    <x v="5"/>
    <s v="TIPPY COW VARIETY PACK"/>
    <x v="24"/>
    <x v="98"/>
    <n v="9.99"/>
    <n v="9.99"/>
    <n v="799.2"/>
  </r>
  <r>
    <n v="84606"/>
    <x v="0"/>
    <x v="11"/>
    <s v="Rosatello Moscato"/>
    <x v="0"/>
    <x v="376"/>
    <n v="11.99"/>
    <n v="11.99"/>
    <n v="3045.46"/>
  </r>
  <r>
    <n v="20833"/>
    <x v="1"/>
    <x v="1"/>
    <s v="BAKALAR AMBER"/>
    <x v="3"/>
    <x v="1"/>
    <n v="2.62"/>
    <n v="2.62"/>
    <n v="0"/>
  </r>
  <r>
    <n v="89567"/>
    <x v="0"/>
    <x v="20"/>
    <s v="Arbor Mist Peach Chardonnay"/>
    <x v="0"/>
    <x v="41"/>
    <n v="5.49"/>
    <n v="3.49"/>
    <n v="3.49"/>
  </r>
  <r>
    <n v="70918"/>
    <x v="2"/>
    <x v="9"/>
    <s v="Smirnoff Sorbet Light Mango Passion Fruit Vodka"/>
    <x v="0"/>
    <x v="24"/>
    <n v="12.79"/>
    <n v="12.79"/>
    <n v="434.85999999999996"/>
  </r>
  <r>
    <n v="42894"/>
    <x v="2"/>
    <x v="15"/>
    <s v="Sauza Hornitos Plata Tequila"/>
    <x v="0"/>
    <x v="412"/>
    <n v="23.99"/>
    <n v="23.99"/>
    <n v="7005.08"/>
  </r>
  <r>
    <n v="311913"/>
    <x v="3"/>
    <x v="19"/>
    <s v="TERRAVEGA CARM"/>
    <x v="0"/>
    <x v="1"/>
    <n v="9.49"/>
    <n v="9.49"/>
    <n v="0"/>
  </r>
  <r>
    <n v="75736"/>
    <x v="2"/>
    <x v="15"/>
    <s v="Herradura Anejo Tequila"/>
    <x v="0"/>
    <x v="53"/>
    <n v="38.99"/>
    <n v="38.99"/>
    <n v="7759.01"/>
  </r>
  <r>
    <n v="139629"/>
    <x v="3"/>
    <x v="19"/>
    <s v="Kedem Champagne White Blend"/>
    <x v="0"/>
    <x v="15"/>
    <n v="8.49"/>
    <n v="8.49"/>
    <n v="93.39"/>
  </r>
  <r>
    <n v="86766"/>
    <x v="0"/>
    <x v="16"/>
    <s v="Francis Ford Coppola Director's Cut Zinfandel"/>
    <x v="0"/>
    <x v="1"/>
    <n v="19.989999999999998"/>
    <n v="19.989999999999998"/>
    <n v="0"/>
  </r>
  <r>
    <n v="19550"/>
    <x v="2"/>
    <x v="8"/>
    <s v="Cruzan Coconut Rum"/>
    <x v="0"/>
    <x v="513"/>
    <n v="10.79"/>
    <n v="10.79"/>
    <n v="2934.8799999999997"/>
  </r>
  <r>
    <n v="38300"/>
    <x v="2"/>
    <x v="8"/>
    <s v="Appleton Estate Jamaica Rum V/X"/>
    <x v="0"/>
    <x v="593"/>
    <n v="17.489999999999998"/>
    <n v="17.489999999999998"/>
    <n v="6611.2199999999993"/>
  </r>
  <r>
    <n v="403687"/>
    <x v="0"/>
    <x v="6"/>
    <s v="Merry Edwards Sauvignon Blanc"/>
    <x v="0"/>
    <x v="112"/>
    <n v="52.99"/>
    <n v="52.99"/>
    <n v="794.85"/>
  </r>
  <r>
    <n v="81104"/>
    <x v="0"/>
    <x v="25"/>
    <s v="Fisheye Cabernet Sauvignon"/>
    <x v="23"/>
    <x v="29"/>
    <n v="17.989999999999998"/>
    <n v="17.989999999999998"/>
    <n v="2176.79"/>
  </r>
  <r>
    <n v="336354"/>
    <x v="0"/>
    <x v="4"/>
    <s v="K Cellars Merlot"/>
    <x v="0"/>
    <x v="112"/>
    <n v="10.49"/>
    <n v="10.49"/>
    <n v="157.35"/>
  </r>
  <r>
    <n v="308735"/>
    <x v="0"/>
    <x v="3"/>
    <s v="Vina Casas Patronales Reserva Cabernet Sauvignon"/>
    <x v="0"/>
    <x v="1"/>
    <n v="9.7899999999999991"/>
    <n v="9.7899999999999991"/>
    <n v="0"/>
  </r>
  <r>
    <n v="74848"/>
    <x v="2"/>
    <x v="26"/>
    <s v="WOODFORD RES DBL OAK PERSONAL SELECTION BATCH 2"/>
    <x v="0"/>
    <x v="55"/>
    <n v="54.99"/>
    <n v="54.99"/>
    <n v="7313.67"/>
  </r>
  <r>
    <n v="75963"/>
    <x v="2"/>
    <x v="5"/>
    <s v="Jagermeister"/>
    <x v="0"/>
    <x v="140"/>
    <n v="18.489999999999998"/>
    <n v="18.489999999999998"/>
    <n v="1368.26"/>
  </r>
  <r>
    <n v="90883"/>
    <x v="1"/>
    <x v="1"/>
    <s v="Old Rasputin Russian Imperial Stout"/>
    <x v="5"/>
    <x v="345"/>
    <n v="2.83"/>
    <n v="2.83"/>
    <n v="622.6"/>
  </r>
  <r>
    <n v="80010"/>
    <x v="0"/>
    <x v="16"/>
    <s v="The Naked Grape (US) Pinot Noir"/>
    <x v="23"/>
    <x v="19"/>
    <n v="18.489999999999998"/>
    <n v="17.489999999999998"/>
    <n v="1329.2399999999998"/>
  </r>
  <r>
    <n v="38822"/>
    <x v="2"/>
    <x v="8"/>
    <s v="Castillo Spiced Rum"/>
    <x v="15"/>
    <x v="254"/>
    <n v="8.49"/>
    <n v="8.49"/>
    <n v="1112.19"/>
  </r>
  <r>
    <n v="428088"/>
    <x v="0"/>
    <x v="4"/>
    <s v="Tokubetsu Junmai Sake Suigei"/>
    <x v="9"/>
    <x v="112"/>
    <n v="21.99"/>
    <n v="21.99"/>
    <n v="329.84999999999997"/>
  </r>
  <r>
    <n v="23043"/>
    <x v="0"/>
    <x v="14"/>
    <s v="Richard Hennessy Cognac"/>
    <x v="0"/>
    <x v="15"/>
    <n v="4122.99"/>
    <n v="4122.99"/>
    <n v="45352.89"/>
  </r>
  <r>
    <n v="63037"/>
    <x v="0"/>
    <x v="21"/>
    <s v="Chateau Tour de Goupin White Bordeaux Blend"/>
    <x v="0"/>
    <x v="124"/>
    <n v="12.49"/>
    <n v="12.49"/>
    <n v="2310.65"/>
  </r>
  <r>
    <n v="16560"/>
    <x v="0"/>
    <x v="10"/>
    <s v="Martin Cendoya Reserva Rioja Red Blend"/>
    <x v="0"/>
    <x v="20"/>
    <n v="19.989999999999998"/>
    <n v="19.989999999999998"/>
    <n v="339.83"/>
  </r>
  <r>
    <n v="186902"/>
    <x v="0"/>
    <x v="11"/>
    <s v="Antichi Giochi Piemontesi Voulet Malvasia di Casorzo d'Asti Malvasia Nera"/>
    <x v="0"/>
    <x v="262"/>
    <n v="15.49"/>
    <n v="15.49"/>
    <n v="4430.1400000000003"/>
  </r>
  <r>
    <n v="326779"/>
    <x v="0"/>
    <x v="16"/>
    <s v="Bread &amp; Butter Pinot Noir"/>
    <x v="0"/>
    <x v="1"/>
    <n v="17.989999999999998"/>
    <n v="12.49"/>
    <n v="0"/>
  </r>
  <r>
    <n v="317608"/>
    <x v="0"/>
    <x v="10"/>
    <s v="Dominio de Eguren Protocolo Blanco Macabeo"/>
    <x v="0"/>
    <x v="27"/>
    <n v="6.79"/>
    <n v="4.99"/>
    <n v="39.92"/>
  </r>
  <r>
    <n v="76199"/>
    <x v="2"/>
    <x v="15"/>
    <s v="Cazadores Tequila Blanco"/>
    <x v="0"/>
    <x v="136"/>
    <n v="25.99"/>
    <n v="25.99"/>
    <n v="4964.09"/>
  </r>
  <r>
    <n v="67849"/>
    <x v="2"/>
    <x v="9"/>
    <s v="Burnett's Cirtus Vodka"/>
    <x v="2"/>
    <x v="424"/>
    <n v="14.99"/>
    <n v="13.69"/>
    <n v="4818.88"/>
  </r>
  <r>
    <n v="25558"/>
    <x v="1"/>
    <x v="1"/>
    <s v="Famosa Lager Beer"/>
    <x v="43"/>
    <x v="42"/>
    <n v="2.92"/>
    <n v="2.92"/>
    <n v="14.6"/>
  </r>
  <r>
    <n v="56987"/>
    <x v="0"/>
    <x v="21"/>
    <s v="Famille Perrin / Perrin &amp; Fils Reserve Cotes du Rhone Red Southern Rhone Blend"/>
    <x v="0"/>
    <x v="1"/>
    <n v="10.99"/>
    <n v="10.99"/>
    <n v="0"/>
  </r>
  <r>
    <n v="82126"/>
    <x v="0"/>
    <x v="25"/>
    <s v="The Little Penguin Shiraz"/>
    <x v="4"/>
    <x v="101"/>
    <n v="14.69"/>
    <n v="9.99"/>
    <n v="769.23"/>
  </r>
  <r>
    <n v="85987"/>
    <x v="0"/>
    <x v="6"/>
    <s v="Simi Sauvignon Blanc"/>
    <x v="0"/>
    <x v="602"/>
    <n v="14.99"/>
    <n v="11.99"/>
    <n v="4784.01"/>
  </r>
  <r>
    <n v="26293"/>
    <x v="1"/>
    <x v="1"/>
    <s v="Budweiser &amp; Clamato Chelada"/>
    <x v="34"/>
    <x v="1"/>
    <n v="2.63"/>
    <n v="2.63"/>
    <n v="0"/>
  </r>
  <r>
    <n v="414026"/>
    <x v="0"/>
    <x v="17"/>
    <s v="Taylor Wine Company Marsala White Blend"/>
    <x v="4"/>
    <x v="1"/>
    <n v="12.99"/>
    <n v="12.99"/>
    <n v="0"/>
  </r>
  <r>
    <n v="77470"/>
    <x v="0"/>
    <x v="4"/>
    <s v="Vinhos Borges Gatao Portuguese White Blend, Azal, Pederna, Trajadura"/>
    <x v="0"/>
    <x v="529"/>
    <n v="7.69"/>
    <n v="7.69"/>
    <n v="2637.67"/>
  </r>
  <r>
    <n v="42293"/>
    <x v="0"/>
    <x v="16"/>
    <s v="Edge Cabernet Sauvignon"/>
    <x v="0"/>
    <x v="20"/>
    <n v="29.99"/>
    <n v="29.99"/>
    <n v="509.83"/>
  </r>
  <r>
    <n v="84906"/>
    <x v="0"/>
    <x v="16"/>
    <s v="Barefoot Cellars Red Moscato Deliciously Sweet Muscat"/>
    <x v="20"/>
    <x v="249"/>
    <n v="1.79"/>
    <n v="1.79"/>
    <n v="685.57"/>
  </r>
  <r>
    <n v="314508"/>
    <x v="2"/>
    <x v="9"/>
    <s v="Little Black Dress Black Cherry Vanilla Vodka"/>
    <x v="15"/>
    <x v="10"/>
    <n v="11.99"/>
    <n v="11.99"/>
    <n v="155.87"/>
  </r>
  <r>
    <n v="28992"/>
    <x v="1"/>
    <x v="1"/>
    <s v="OTTER CREEK MIXED BAG SAMPLER 2/12 12.0Z NR"/>
    <x v="5"/>
    <x v="1"/>
    <n v="1.74"/>
    <n v="1.74"/>
    <n v="0"/>
  </r>
  <r>
    <n v="124621"/>
    <x v="0"/>
    <x v="10"/>
    <s v="Adegas Valminor Albarino"/>
    <x v="0"/>
    <x v="3"/>
    <n v="14.39"/>
    <n v="14.39"/>
    <n v="273.41000000000003"/>
  </r>
  <r>
    <n v="46738"/>
    <x v="0"/>
    <x v="6"/>
    <s v="Hall Sauvignon Blanc"/>
    <x v="0"/>
    <x v="108"/>
    <n v="14.49"/>
    <n v="14.49"/>
    <n v="405.72"/>
  </r>
  <r>
    <n v="81747"/>
    <x v="0"/>
    <x v="6"/>
    <s v="Barefoot Cellars Deliciously Sweet Moscato Muscat"/>
    <x v="0"/>
    <x v="735"/>
    <n v="8.49"/>
    <n v="8.49"/>
    <n v="3956.34"/>
  </r>
  <r>
    <n v="68047"/>
    <x v="0"/>
    <x v="17"/>
    <s v="Savory &amp; James Deluxe Medium Sherry Amontillado Palomino"/>
    <x v="0"/>
    <x v="119"/>
    <n v="13.99"/>
    <n v="13.99"/>
    <n v="1734.76"/>
  </r>
  <r>
    <n v="76635"/>
    <x v="1"/>
    <x v="1"/>
    <s v="Weyerbacher Blithering Idiot Barelywine Ale"/>
    <x v="5"/>
    <x v="106"/>
    <n v="2.76"/>
    <n v="2.76"/>
    <n v="176.64"/>
  </r>
  <r>
    <n v="314513"/>
    <x v="2"/>
    <x v="9"/>
    <s v="Little Black Dress Pineapple Honey Vodka"/>
    <x v="15"/>
    <x v="3"/>
    <n v="11.99"/>
    <n v="11.99"/>
    <n v="227.81"/>
  </r>
  <r>
    <n v="41823"/>
    <x v="0"/>
    <x v="10"/>
    <s v="Bodegas Juan Gil Monastrell"/>
    <x v="0"/>
    <x v="407"/>
    <n v="16.989999999999998"/>
    <n v="16.989999999999998"/>
    <n v="3805.7599999999998"/>
  </r>
  <r>
    <n v="80353"/>
    <x v="0"/>
    <x v="6"/>
    <s v="CEJA CHARD"/>
    <x v="0"/>
    <x v="1"/>
    <n v="35.99"/>
    <n v="35.99"/>
    <n v="0"/>
  </r>
  <r>
    <n v="93505"/>
    <x v="1"/>
    <x v="1"/>
    <s v="Samuel Adams Winter Lager"/>
    <x v="5"/>
    <x v="155"/>
    <n v="1.67"/>
    <n v="1.67"/>
    <n v="601.19999999999993"/>
  </r>
  <r>
    <n v="11037"/>
    <x v="2"/>
    <x v="26"/>
    <s v="Ezra Brooks Kentucky Straight Bourbon Whiskey"/>
    <x v="0"/>
    <x v="192"/>
    <n v="12.69"/>
    <n v="12.69"/>
    <n v="3286.71"/>
  </r>
  <r>
    <n v="70151"/>
    <x v="2"/>
    <x v="28"/>
    <s v="Dry Fly Gin"/>
    <x v="0"/>
    <x v="138"/>
    <n v="36.99"/>
    <n v="36.99"/>
    <n v="2034.45"/>
  </r>
  <r>
    <n v="1899"/>
    <x v="1"/>
    <x v="1"/>
    <s v="Rogue Dead Guy Ale"/>
    <x v="5"/>
    <x v="105"/>
    <n v="1.55"/>
    <n v="1.55"/>
    <n v="241.8"/>
  </r>
  <r>
    <n v="325955"/>
    <x v="0"/>
    <x v="6"/>
    <s v="Belle Ambiance Family Vineyards Pinot Grigio"/>
    <x v="0"/>
    <x v="193"/>
    <n v="10.79"/>
    <n v="10.79"/>
    <n v="1747.9799999999998"/>
  </r>
  <r>
    <n v="23353"/>
    <x v="0"/>
    <x v="16"/>
    <s v="Rex Goliath Giant 47 Pound Rooster Merlot"/>
    <x v="0"/>
    <x v="7"/>
    <n v="7.79"/>
    <n v="5.49"/>
    <n v="32.94"/>
  </r>
  <r>
    <n v="15989"/>
    <x v="0"/>
    <x v="16"/>
    <s v="Carlo Rossi Sangria Red Blend"/>
    <x v="40"/>
    <x v="184"/>
    <n v="16.989999999999998"/>
    <n v="16.989999999999998"/>
    <n v="2344.62"/>
  </r>
  <r>
    <n v="29452"/>
    <x v="1"/>
    <x v="1"/>
    <s v="Anderson Valley Pinchy Jeek Barl Pumpkin Ale"/>
    <x v="1"/>
    <x v="1"/>
    <n v="11.29"/>
    <n v="11.29"/>
    <n v="0"/>
  </r>
  <r>
    <n v="97497"/>
    <x v="1"/>
    <x v="1"/>
    <s v="Corona Extra"/>
    <x v="17"/>
    <x v="55"/>
    <n v="2.42"/>
    <n v="2.42"/>
    <n v="321.86"/>
  </r>
  <r>
    <n v="82449"/>
    <x v="0"/>
    <x v="20"/>
    <s v="Carlo Rossi Chianti Sangiovese"/>
    <x v="4"/>
    <x v="180"/>
    <n v="7.49"/>
    <n v="7.49"/>
    <n v="823.9"/>
  </r>
  <r>
    <n v="336487"/>
    <x v="0"/>
    <x v="21"/>
    <s v="Chateau Grand Billard Sauvignon Blanc"/>
    <x v="0"/>
    <x v="1"/>
    <n v="13.99"/>
    <n v="13.99"/>
    <n v="0"/>
  </r>
  <r>
    <n v="20083"/>
    <x v="1"/>
    <x v="1"/>
    <s v="10 Barrel Joe IPA"/>
    <x v="5"/>
    <x v="592"/>
    <n v="1.79"/>
    <n v="1.79"/>
    <n v="762.54"/>
  </r>
  <r>
    <n v="68152"/>
    <x v="0"/>
    <x v="3"/>
    <s v="Cousino Macul Lota Cabernet Sauvignon"/>
    <x v="0"/>
    <x v="28"/>
    <n v="79.989999999999995"/>
    <n v="79.989999999999995"/>
    <n v="959.87999999999988"/>
  </r>
  <r>
    <n v="70741"/>
    <x v="2"/>
    <x v="15"/>
    <s v="Hornitos Spiced Honey Liqueur Tequila"/>
    <x v="0"/>
    <x v="23"/>
    <n v="22.99"/>
    <n v="22.99"/>
    <n v="367.84"/>
  </r>
  <r>
    <n v="82635"/>
    <x v="0"/>
    <x v="16"/>
    <s v="Copper Ridge Vineyards Cabernet Sauvignon"/>
    <x v="4"/>
    <x v="1"/>
    <n v="11.99"/>
    <n v="11.99"/>
    <n v="0"/>
  </r>
  <r>
    <n v="339270"/>
    <x v="0"/>
    <x v="16"/>
    <s v="R Wines Bitch Grenache"/>
    <x v="0"/>
    <x v="92"/>
    <n v="15.39"/>
    <n v="15.39"/>
    <n v="400.14"/>
  </r>
  <r>
    <n v="45926"/>
    <x v="2"/>
    <x v="26"/>
    <s v="Old Forester Signature Kentucky Straight Bourbon Whiskey 100 Proof"/>
    <x v="0"/>
    <x v="404"/>
    <n v="30.99"/>
    <n v="30.99"/>
    <n v="9637.89"/>
  </r>
  <r>
    <n v="71106"/>
    <x v="2"/>
    <x v="15"/>
    <s v="Patron Anejo Tequila"/>
    <x v="2"/>
    <x v="107"/>
    <n v="139.99"/>
    <n v="139.99"/>
    <n v="9939.2900000000009"/>
  </r>
  <r>
    <n v="57070"/>
    <x v="0"/>
    <x v="16"/>
    <s v="Chateau Ste. Michelle Indian Wells Merlot"/>
    <x v="0"/>
    <x v="280"/>
    <n v="16.989999999999998"/>
    <n v="16.989999999999998"/>
    <n v="2820.3399999999997"/>
  </r>
  <r>
    <n v="82189"/>
    <x v="0"/>
    <x v="21"/>
    <s v="Chateau Lamouroux Graves Bordeaux Blend"/>
    <x v="0"/>
    <x v="175"/>
    <n v="17.489999999999998"/>
    <n v="17.489999999999998"/>
    <n v="4634.8499999999995"/>
  </r>
  <r>
    <n v="83232"/>
    <x v="0"/>
    <x v="16"/>
    <s v="Rutherford Hill Merlot"/>
    <x v="0"/>
    <x v="204"/>
    <n v="23.99"/>
    <n v="23.99"/>
    <n v="3934.3599999999997"/>
  </r>
  <r>
    <n v="71986"/>
    <x v="0"/>
    <x v="11"/>
    <s v="Bolla Bardolino Corvina"/>
    <x v="4"/>
    <x v="90"/>
    <n v="16.489999999999998"/>
    <n v="16.489999999999998"/>
    <n v="1665.4899999999998"/>
  </r>
  <r>
    <n v="86718"/>
    <x v="0"/>
    <x v="25"/>
    <s v="Yellow Tail Riesling"/>
    <x v="4"/>
    <x v="263"/>
    <n v="12.99"/>
    <n v="10.99"/>
    <n v="2659.58"/>
  </r>
  <r>
    <n v="81492"/>
    <x v="0"/>
    <x v="6"/>
    <s v="Smoking Loon The Original Pinot Grigio"/>
    <x v="0"/>
    <x v="131"/>
    <n v="10.79"/>
    <n v="9.2899999999999991"/>
    <n v="1579.3"/>
  </r>
  <r>
    <n v="70663"/>
    <x v="2"/>
    <x v="23"/>
    <s v="Two Gingers Irish Whiskey"/>
    <x v="0"/>
    <x v="56"/>
    <n v="13.99"/>
    <n v="13.99"/>
    <n v="867.38"/>
  </r>
  <r>
    <n v="361593"/>
    <x v="0"/>
    <x v="11"/>
    <s v="Bricco Dei Tati Barbera"/>
    <x v="0"/>
    <x v="24"/>
    <n v="6.99"/>
    <n v="6.99"/>
    <n v="237.66"/>
  </r>
  <r>
    <n v="41672"/>
    <x v="2"/>
    <x v="5"/>
    <s v="Soho Lychee Liqueur"/>
    <x v="0"/>
    <x v="158"/>
    <n v="18.489999999999998"/>
    <n v="18.489999999999998"/>
    <n v="3993.8399999999997"/>
  </r>
  <r>
    <n v="396567"/>
    <x v="0"/>
    <x v="16"/>
    <s v="MATCHBOOK CAB"/>
    <x v="0"/>
    <x v="1"/>
    <n v="14.49"/>
    <n v="14.49"/>
    <n v="0"/>
  </r>
  <r>
    <n v="12661"/>
    <x v="2"/>
    <x v="26"/>
    <s v="Old Grand Dad Kentucky Straight Bourbon Whiskey"/>
    <x v="35"/>
    <x v="12"/>
    <n v="5.29"/>
    <n v="5.29"/>
    <n v="111.09"/>
  </r>
  <r>
    <n v="346362"/>
    <x v="0"/>
    <x v="21"/>
    <s v="DOM JULIEN MASQUIN CDR HUMEUR RED"/>
    <x v="0"/>
    <x v="1"/>
    <n v="18.489999999999998"/>
    <n v="18.489999999999998"/>
    <n v="0"/>
  </r>
  <r>
    <n v="42095"/>
    <x v="0"/>
    <x v="16"/>
    <s v="Paraduxx (Duckhorn Vineyards) Proprietary Red Cabernet Sauvignon"/>
    <x v="0"/>
    <x v="212"/>
    <n v="42.99"/>
    <n v="42.99"/>
    <n v="8125.1100000000006"/>
  </r>
  <r>
    <n v="373664"/>
    <x v="0"/>
    <x v="16"/>
    <s v="Lost Angel Mischief Rare Red Blend"/>
    <x v="0"/>
    <x v="31"/>
    <n v="10.79"/>
    <n v="7.49"/>
    <n v="14.98"/>
  </r>
  <r>
    <n v="328227"/>
    <x v="0"/>
    <x v="6"/>
    <s v="Provenance Vineyards Sauvignon Blanc"/>
    <x v="0"/>
    <x v="26"/>
    <n v="18.489999999999998"/>
    <n v="18.489999999999998"/>
    <n v="55.47"/>
  </r>
  <r>
    <n v="89699"/>
    <x v="0"/>
    <x v="6"/>
    <s v="Souverain Chardonnay"/>
    <x v="0"/>
    <x v="388"/>
    <n v="10.99"/>
    <n v="10.99"/>
    <n v="3802.54"/>
  </r>
  <r>
    <n v="7838"/>
    <x v="1"/>
    <x v="1"/>
    <s v="FLYING DOG VARIETY PACK 2/12 NR"/>
    <x v="5"/>
    <x v="785"/>
    <n v="1.59"/>
    <n v="1.59"/>
    <n v="3615.6600000000003"/>
  </r>
  <r>
    <n v="35866"/>
    <x v="2"/>
    <x v="9"/>
    <s v="Bowman's Vodka"/>
    <x v="6"/>
    <x v="786"/>
    <n v="3.99"/>
    <n v="3.99"/>
    <n v="4875.7800000000007"/>
  </r>
  <r>
    <n v="70009"/>
    <x v="0"/>
    <x v="11"/>
    <s v="Cavit Collection Provincia di Pavia IGT Pinot Noir"/>
    <x v="4"/>
    <x v="240"/>
    <n v="17.489999999999998"/>
    <n v="14.99"/>
    <n v="2533.31"/>
  </r>
  <r>
    <n v="71423"/>
    <x v="2"/>
    <x v="9"/>
    <s v="Pucker Sour Apple Sass Vodka"/>
    <x v="0"/>
    <x v="15"/>
    <n v="14.49"/>
    <n v="14.49"/>
    <n v="159.39000000000001"/>
  </r>
  <r>
    <n v="74918"/>
    <x v="0"/>
    <x v="3"/>
    <s v="Cousino Macul Antiguas Reservas Chardonnay"/>
    <x v="0"/>
    <x v="333"/>
    <n v="13.99"/>
    <n v="13.99"/>
    <n v="3049.82"/>
  </r>
  <r>
    <n v="35254"/>
    <x v="2"/>
    <x v="9"/>
    <s v="Smirnoff No. 21 Vodka"/>
    <x v="2"/>
    <x v="787"/>
    <n v="24.99"/>
    <n v="21.99"/>
    <n v="38592.449999999997"/>
  </r>
  <r>
    <n v="231982"/>
    <x v="0"/>
    <x v="10"/>
    <s v="Adega da Cartuxa Cartuxa Portuguese Red Blend"/>
    <x v="0"/>
    <x v="15"/>
    <n v="26.99"/>
    <n v="26.99"/>
    <n v="296.89"/>
  </r>
  <r>
    <n v="313967"/>
    <x v="0"/>
    <x v="6"/>
    <s v="Barefoot Cellars Pink Moscato Deliciously Sweet Muscat"/>
    <x v="0"/>
    <x v="155"/>
    <n v="8.49"/>
    <n v="8.49"/>
    <n v="3056.4"/>
  </r>
  <r>
    <n v="80417"/>
    <x v="2"/>
    <x v="5"/>
    <s v="Dr. McGillicuddy Intense Butterscotch"/>
    <x v="24"/>
    <x v="788"/>
    <n v="0.99"/>
    <n v="0.99"/>
    <n v="880.11"/>
  </r>
  <r>
    <n v="71126"/>
    <x v="2"/>
    <x v="13"/>
    <s v="1800 Ultimate Pineapple Margarita"/>
    <x v="2"/>
    <x v="210"/>
    <n v="18.489999999999998"/>
    <n v="18.489999999999998"/>
    <n v="2348.23"/>
  </r>
  <r>
    <n v="70478"/>
    <x v="2"/>
    <x v="5"/>
    <s v="Lazzaroni Sambuca 1851 Liqueur"/>
    <x v="0"/>
    <x v="108"/>
    <n v="19.989999999999998"/>
    <n v="19.989999999999998"/>
    <n v="559.71999999999991"/>
  </r>
  <r>
    <n v="50768"/>
    <x v="2"/>
    <x v="5"/>
    <s v="Hiram Walker Triple Sec Liqueur 30 Proof"/>
    <x v="15"/>
    <x v="789"/>
    <n v="6.79"/>
    <n v="6.79"/>
    <n v="2478.35"/>
  </r>
  <r>
    <n v="325957"/>
    <x v="0"/>
    <x v="16"/>
    <s v="Belle Ambiance Family Vineyards Pinot Noir"/>
    <x v="0"/>
    <x v="173"/>
    <n v="10.79"/>
    <n v="8.89"/>
    <n v="1217.93"/>
  </r>
  <r>
    <n v="405922"/>
    <x v="3"/>
    <x v="19"/>
    <s v="Cantina Gabriele Dry Red Wine Lazio IGT Cabernet Sauvignon"/>
    <x v="0"/>
    <x v="104"/>
    <n v="12.49"/>
    <n v="12.49"/>
    <n v="512.09"/>
  </r>
  <r>
    <n v="47422"/>
    <x v="0"/>
    <x v="12"/>
    <s v="Martini &amp; Rossi Asti Muscat Blanc a Petits Grains"/>
    <x v="20"/>
    <x v="391"/>
    <n v="5.79"/>
    <n v="5.79"/>
    <n v="2124.9299999999998"/>
  </r>
  <r>
    <n v="70606"/>
    <x v="2"/>
    <x v="9"/>
    <s v="Pinnacle Tropical Punch Vodka"/>
    <x v="0"/>
    <x v="174"/>
    <n v="10.79"/>
    <n v="10.79"/>
    <n v="1780.35"/>
  </r>
  <r>
    <n v="88153"/>
    <x v="0"/>
    <x v="6"/>
    <s v="Sterling Vineyards Sauvignon Blanc"/>
    <x v="0"/>
    <x v="286"/>
    <n v="17.489999999999998"/>
    <n v="17.489999999999998"/>
    <n v="3935.2499999999995"/>
  </r>
  <r>
    <n v="327142"/>
    <x v="0"/>
    <x v="21"/>
    <s v="Chateau Haut Laborie Merlot"/>
    <x v="0"/>
    <x v="48"/>
    <n v="10.79"/>
    <n v="10.79"/>
    <n v="43.16"/>
  </r>
  <r>
    <n v="81712"/>
    <x v="0"/>
    <x v="16"/>
    <s v="Intrinsic Wine Co. Cabernet Sauvignon"/>
    <x v="0"/>
    <x v="21"/>
    <n v="21.99"/>
    <n v="21.99"/>
    <n v="659.69999999999993"/>
  </r>
  <r>
    <n v="71577"/>
    <x v="1"/>
    <x v="32"/>
    <s v="Hochstadter's Slow &amp; Low Rock &amp; Rye Straight Rye Whiskey"/>
    <x v="0"/>
    <x v="42"/>
    <n v="21.99"/>
    <n v="21.99"/>
    <n v="109.94999999999999"/>
  </r>
  <r>
    <n v="331772"/>
    <x v="0"/>
    <x v="11"/>
    <s v="Tenuta di Collosorbo Le Due Gemme Rosso Sant'antimo Sangiovese"/>
    <x v="0"/>
    <x v="28"/>
    <n v="17.989999999999998"/>
    <n v="17.989999999999998"/>
    <n v="215.88"/>
  </r>
  <r>
    <n v="337389"/>
    <x v="0"/>
    <x v="6"/>
    <s v="Linden Hardscrabble Chardonnay"/>
    <x v="6"/>
    <x v="1"/>
    <n v="18.489999999999998"/>
    <n v="18.489999999999998"/>
    <n v="0"/>
  </r>
  <r>
    <n v="24384"/>
    <x v="0"/>
    <x v="6"/>
    <s v="Fetzer Anthony's Hill Pinot Grigio"/>
    <x v="4"/>
    <x v="53"/>
    <n v="18.690000000000001"/>
    <n v="12.99"/>
    <n v="2585.0100000000002"/>
  </r>
  <r>
    <n v="85499"/>
    <x v="0"/>
    <x v="16"/>
    <s v="Bonterra Vineyards Made with Organic Grapes Merlot"/>
    <x v="0"/>
    <x v="461"/>
    <n v="15.99"/>
    <n v="14.29"/>
    <n v="5358.75"/>
  </r>
  <r>
    <n v="10994"/>
    <x v="1"/>
    <x v="1"/>
    <s v="Abita Big Easy IPA"/>
    <x v="5"/>
    <x v="1"/>
    <n v="1.83"/>
    <n v="1.83"/>
    <n v="0"/>
  </r>
  <r>
    <n v="324817"/>
    <x v="0"/>
    <x v="22"/>
    <s v="Dr. Hans Von Muller Auslese Riesling"/>
    <x v="0"/>
    <x v="28"/>
    <n v="15.49"/>
    <n v="15.49"/>
    <n v="185.88"/>
  </r>
  <r>
    <n v="90905"/>
    <x v="1"/>
    <x v="1"/>
    <s v="Heineken Lager Beer"/>
    <x v="17"/>
    <x v="62"/>
    <n v="2.4300000000000002"/>
    <n v="2.4300000000000002"/>
    <n v="77.760000000000005"/>
  </r>
  <r>
    <n v="80934"/>
    <x v="0"/>
    <x v="17"/>
    <s v="Taylor Wine Company Dry Sherry"/>
    <x v="0"/>
    <x v="485"/>
    <n v="6.99"/>
    <n v="6.99"/>
    <n v="1705.56"/>
  </r>
  <r>
    <n v="296891"/>
    <x v="0"/>
    <x v="0"/>
    <s v="LOUIS SIPP RIESLING"/>
    <x v="6"/>
    <x v="1"/>
    <n v="10.49"/>
    <n v="10.49"/>
    <n v="0"/>
  </r>
  <r>
    <n v="84615"/>
    <x v="0"/>
    <x v="6"/>
    <s v="Wine Sisterhood Passionate Pinot Grigio"/>
    <x v="0"/>
    <x v="36"/>
    <n v="10.69"/>
    <n v="8.49"/>
    <n v="280.17"/>
  </r>
  <r>
    <n v="301192"/>
    <x v="0"/>
    <x v="10"/>
    <s v="Bodegas y Vinedos de Murcia Caracol Serrano Monastrell"/>
    <x v="0"/>
    <x v="1"/>
    <n v="7.49"/>
    <n v="7.49"/>
    <n v="0"/>
  </r>
  <r>
    <n v="80134"/>
    <x v="1"/>
    <x v="1"/>
    <s v="Angry Orchard Rose Hard Cider"/>
    <x v="5"/>
    <x v="260"/>
    <n v="1.39"/>
    <n v="1.39"/>
    <n v="241.85999999999999"/>
  </r>
  <r>
    <n v="29893"/>
    <x v="1"/>
    <x v="1"/>
    <s v="EVOLUTION VARIETY  2/12 12 OZ"/>
    <x v="5"/>
    <x v="719"/>
    <n v="1.51"/>
    <n v="1.51"/>
    <n v="742.92"/>
  </r>
  <r>
    <n v="312397"/>
    <x v="0"/>
    <x v="16"/>
    <s v="Trinitas Old Vine Zinfandel"/>
    <x v="0"/>
    <x v="1"/>
    <n v="22.99"/>
    <n v="22.99"/>
    <n v="0"/>
  </r>
  <r>
    <n v="70343"/>
    <x v="2"/>
    <x v="5"/>
    <s v="PAMA Pomegranate Liqueur"/>
    <x v="0"/>
    <x v="212"/>
    <n v="22.99"/>
    <n v="22.99"/>
    <n v="4345.1099999999997"/>
  </r>
  <r>
    <n v="83337"/>
    <x v="0"/>
    <x v="16"/>
    <s v="Bota Box Merlot"/>
    <x v="23"/>
    <x v="193"/>
    <n v="22.99"/>
    <n v="18.989999999999998"/>
    <n v="3076.3799999999997"/>
  </r>
  <r>
    <n v="418862"/>
    <x v="0"/>
    <x v="7"/>
    <s v="Ernesto Catena Padrillos Malbec"/>
    <x v="0"/>
    <x v="28"/>
    <n v="9.99"/>
    <n v="7.49"/>
    <n v="89.88"/>
  </r>
  <r>
    <n v="73430"/>
    <x v="2"/>
    <x v="5"/>
    <s v="Caffo Solara Triple Grand Orange Liqueur"/>
    <x v="0"/>
    <x v="76"/>
    <n v="18.489999999999998"/>
    <n v="18.489999999999998"/>
    <n v="906.00999999999988"/>
  </r>
  <r>
    <n v="33561"/>
    <x v="0"/>
    <x v="21"/>
    <s v="Ortas / Cave de Rasteau Tradition Rasteau Grenache"/>
    <x v="0"/>
    <x v="82"/>
    <n v="15.49"/>
    <n v="15.49"/>
    <n v="356.27"/>
  </r>
  <r>
    <n v="71810"/>
    <x v="2"/>
    <x v="13"/>
    <s v="Daily's Cocktails Frozen Strawberry Daiquiri"/>
    <x v="15"/>
    <x v="59"/>
    <n v="3.99"/>
    <n v="3.99"/>
    <n v="746.13"/>
  </r>
  <r>
    <n v="81884"/>
    <x v="0"/>
    <x v="6"/>
    <s v="Franzia Refreshing White Rare White Blend"/>
    <x v="36"/>
    <x v="287"/>
    <n v="15.49"/>
    <n v="15.49"/>
    <n v="2943.1"/>
  </r>
  <r>
    <n v="80058"/>
    <x v="0"/>
    <x v="6"/>
    <s v="Middle Sister Drama Queen Pinot Grigio"/>
    <x v="0"/>
    <x v="173"/>
    <n v="10.69"/>
    <n v="10.69"/>
    <n v="1464.53"/>
  </r>
  <r>
    <n v="10478"/>
    <x v="1"/>
    <x v="1"/>
    <s v="Evil Twin Brewing Two Evil Geyser Gose Ale"/>
    <x v="8"/>
    <x v="1"/>
    <n v="3.02"/>
    <n v="3.02"/>
    <n v="0"/>
  </r>
  <r>
    <n v="232806"/>
    <x v="0"/>
    <x v="16"/>
    <s v="Campbell &amp; McGill Selections Mega Petite Petite Sirah"/>
    <x v="0"/>
    <x v="138"/>
    <n v="14.99"/>
    <n v="14.99"/>
    <n v="824.45"/>
  </r>
  <r>
    <n v="200530"/>
    <x v="0"/>
    <x v="0"/>
    <s v="KWV Roodeberg Rare White Blend"/>
    <x v="0"/>
    <x v="1"/>
    <n v="14.69"/>
    <n v="14.69"/>
    <n v="0"/>
  </r>
  <r>
    <n v="431265"/>
    <x v="0"/>
    <x v="16"/>
    <s v="Trinchero Zinfatuation Zinfandel"/>
    <x v="0"/>
    <x v="1"/>
    <n v="8.99"/>
    <n v="8.99"/>
    <n v="0"/>
  </r>
  <r>
    <n v="346824"/>
    <x v="0"/>
    <x v="10"/>
    <s v="TERRAS DE SERPA RED"/>
    <x v="0"/>
    <x v="1"/>
    <n v="7.49"/>
    <n v="7.49"/>
    <n v="0"/>
  </r>
  <r>
    <n v="358339"/>
    <x v="0"/>
    <x v="27"/>
    <s v="SEVEN TERRACES P/NOIR"/>
    <x v="0"/>
    <x v="1"/>
    <n v="18.489999999999998"/>
    <n v="18.489999999999998"/>
    <n v="0"/>
  </r>
  <r>
    <n v="344995"/>
    <x v="2"/>
    <x v="8"/>
    <s v="Ron Diaz Silver Premium Extra Smooth Rum"/>
    <x v="0"/>
    <x v="0"/>
    <n v="7.49"/>
    <n v="7.49"/>
    <n v="74.900000000000006"/>
  </r>
  <r>
    <n v="70453"/>
    <x v="2"/>
    <x v="26"/>
    <s v="I.W. Harper 15 Year Old Kentucky Straight Bourbon Whiskey"/>
    <x v="0"/>
    <x v="48"/>
    <n v="54.99"/>
    <n v="54.99"/>
    <n v="219.96"/>
  </r>
  <r>
    <n v="97403"/>
    <x v="1"/>
    <x v="1"/>
    <s v="Coronita Extra"/>
    <x v="39"/>
    <x v="790"/>
    <n v="1.1599999999999999"/>
    <n v="1.1599999999999999"/>
    <n v="1398.9599999999998"/>
  </r>
  <r>
    <n v="325205"/>
    <x v="2"/>
    <x v="9"/>
    <s v="Fair Quinoa Vodka"/>
    <x v="0"/>
    <x v="12"/>
    <n v="26.99"/>
    <n v="26.99"/>
    <n v="566.79"/>
  </r>
  <r>
    <n v="95796"/>
    <x v="1"/>
    <x v="1"/>
    <s v="Heineken Can"/>
    <x v="5"/>
    <x v="54"/>
    <n v="1.5"/>
    <n v="1.5"/>
    <n v="126"/>
  </r>
  <r>
    <n v="40966"/>
    <x v="0"/>
    <x v="18"/>
    <s v="Moonstone Raspberry Sake"/>
    <x v="0"/>
    <x v="82"/>
    <n v="13.99"/>
    <n v="13.99"/>
    <n v="321.77"/>
  </r>
  <r>
    <n v="308350"/>
    <x v="0"/>
    <x v="21"/>
    <s v="Chateau Haut La Pereyre Bordeaux Superieur Bordeaux Blend"/>
    <x v="0"/>
    <x v="157"/>
    <n v="15.99"/>
    <n v="15.99"/>
    <n v="703.56000000000006"/>
  </r>
  <r>
    <n v="40297"/>
    <x v="2"/>
    <x v="26"/>
    <s v="Michter's 10 Year Old Single Barrel Bourbon Whiskey"/>
    <x v="0"/>
    <x v="659"/>
    <n v="127.99"/>
    <n v="127.99"/>
    <n v="-255.98"/>
  </r>
  <r>
    <n v="437107"/>
    <x v="0"/>
    <x v="16"/>
    <s v="Stag's Leap Wine Cellars 40th Anniversary Vintage Stag's Leap Vineyards Cabernet Sauvignon"/>
    <x v="0"/>
    <x v="27"/>
    <n v="129.99"/>
    <n v="129.99"/>
    <n v="1039.92"/>
  </r>
  <r>
    <n v="340876"/>
    <x v="0"/>
    <x v="21"/>
    <s v="Barton &amp; Guestier Cotes de Provence Red Southern Rhone Blend"/>
    <x v="0"/>
    <x v="120"/>
    <n v="10.79"/>
    <n v="9.09"/>
    <n v="1990.71"/>
  </r>
  <r>
    <n v="68535"/>
    <x v="0"/>
    <x v="18"/>
    <s v="Gekkeikan Sake Traditional"/>
    <x v="0"/>
    <x v="237"/>
    <n v="6.99"/>
    <n v="6.99"/>
    <n v="2264.7600000000002"/>
  </r>
  <r>
    <n v="323545"/>
    <x v="0"/>
    <x v="0"/>
    <s v="Robertson Winery Natural Sweet White Rare White Blend"/>
    <x v="0"/>
    <x v="92"/>
    <n v="7.99"/>
    <n v="7.99"/>
    <n v="207.74"/>
  </r>
  <r>
    <n v="113441"/>
    <x v="0"/>
    <x v="27"/>
    <s v="Spy Valley Sauvignon Blanc"/>
    <x v="0"/>
    <x v="100"/>
    <n v="18.489999999999998"/>
    <n v="18.489999999999998"/>
    <n v="2570.1099999999997"/>
  </r>
  <r>
    <n v="74093"/>
    <x v="2"/>
    <x v="2"/>
    <s v="Johnnie Walker 18 Year Old  Blended Scotch Whisky"/>
    <x v="0"/>
    <x v="314"/>
    <n v="79.989999999999995"/>
    <n v="79.989999999999995"/>
    <n v="20877.39"/>
  </r>
  <r>
    <n v="89282"/>
    <x v="0"/>
    <x v="7"/>
    <s v="Valentin Bianchi New Age Rare White Blend"/>
    <x v="0"/>
    <x v="600"/>
    <n v="10.99"/>
    <n v="9.49"/>
    <n v="2116.27"/>
  </r>
  <r>
    <n v="313012"/>
    <x v="0"/>
    <x v="11"/>
    <s v="Cantina di Soave Rocca Sveva Soave Classico Garganega"/>
    <x v="0"/>
    <x v="0"/>
    <n v="16.489999999999998"/>
    <n v="16.489999999999998"/>
    <n v="164.89999999999998"/>
  </r>
  <r>
    <n v="73062"/>
    <x v="2"/>
    <x v="15"/>
    <s v="JOSE CUERVO SILVER TEQUILA"/>
    <x v="6"/>
    <x v="16"/>
    <n v="10.79"/>
    <n v="10.79"/>
    <n v="1154.53"/>
  </r>
  <r>
    <n v="337437"/>
    <x v="0"/>
    <x v="16"/>
    <s v="ALIAS P/NOIR"/>
    <x v="0"/>
    <x v="1"/>
    <n v="11.49"/>
    <n v="11.49"/>
    <n v="0"/>
  </r>
  <r>
    <n v="41084"/>
    <x v="0"/>
    <x v="14"/>
    <s v="Salignac Cognac V.S."/>
    <x v="0"/>
    <x v="791"/>
    <n v="18.989999999999998"/>
    <n v="18.989999999999998"/>
    <n v="8754.39"/>
  </r>
  <r>
    <n v="83902"/>
    <x v="0"/>
    <x v="16"/>
    <s v="Bota Box Pinot Noir"/>
    <x v="23"/>
    <x v="174"/>
    <n v="22.99"/>
    <n v="18.989999999999998"/>
    <n v="3133.35"/>
  </r>
  <r>
    <n v="92126"/>
    <x v="1"/>
    <x v="1"/>
    <s v="Schaefer Beer"/>
    <x v="5"/>
    <x v="41"/>
    <n v="17.21"/>
    <n v="17.21"/>
    <n v="17.21"/>
  </r>
  <r>
    <n v="85088"/>
    <x v="0"/>
    <x v="16"/>
    <s v="J VINEYARDS MULTI   APPELATION BLK LBL P/NOIR"/>
    <x v="0"/>
    <x v="1"/>
    <n v="20.99"/>
    <n v="20.99"/>
    <n v="0"/>
  </r>
  <r>
    <n v="13014"/>
    <x v="1"/>
    <x v="1"/>
    <s v="NINKASI FALL IPA VARIETY PACKS 2/12"/>
    <x v="5"/>
    <x v="1"/>
    <n v="1.87"/>
    <n v="1.87"/>
    <n v="0"/>
  </r>
  <r>
    <n v="64750"/>
    <x v="0"/>
    <x v="29"/>
    <s v="Barefoot Cellars White Zinfandel"/>
    <x v="0"/>
    <x v="332"/>
    <n v="8.49"/>
    <n v="8.49"/>
    <n v="2097.0300000000002"/>
  </r>
  <r>
    <n v="50409"/>
    <x v="1"/>
    <x v="1"/>
    <s v="Epic New England Style IPA Can"/>
    <x v="5"/>
    <x v="7"/>
    <n v="2.74"/>
    <n v="2.74"/>
    <n v="16.440000000000001"/>
  </r>
  <r>
    <n v="19984"/>
    <x v="3"/>
    <x v="19"/>
    <s v="Alfasi Estate Bottled Chardonnay"/>
    <x v="0"/>
    <x v="1"/>
    <n v="8.49"/>
    <n v="8.49"/>
    <n v="0"/>
  </r>
  <r>
    <n v="46660"/>
    <x v="0"/>
    <x v="11"/>
    <s v="Fattoria La Gerla Rosso di Montalcino Sangiovese"/>
    <x v="0"/>
    <x v="1"/>
    <n v="28.99"/>
    <n v="28.99"/>
    <n v="0"/>
  </r>
  <r>
    <n v="369420"/>
    <x v="0"/>
    <x v="6"/>
    <s v="The Other Guys Leese Fitch Chardonnay"/>
    <x v="0"/>
    <x v="24"/>
    <n v="13.99"/>
    <n v="13.99"/>
    <n v="475.66"/>
  </r>
  <r>
    <n v="369705"/>
    <x v="0"/>
    <x v="21"/>
    <s v="FROMONT MACON VIL"/>
    <x v="0"/>
    <x v="1"/>
    <n v="10.49"/>
    <n v="10.49"/>
    <n v="0"/>
  </r>
  <r>
    <n v="18023"/>
    <x v="2"/>
    <x v="28"/>
    <s v="Boodles British Gin"/>
    <x v="15"/>
    <x v="256"/>
    <n v="26.99"/>
    <n v="26.99"/>
    <n v="8204.9599999999991"/>
  </r>
  <r>
    <n v="144835"/>
    <x v="0"/>
    <x v="6"/>
    <s v="Bonterra Vineyards Made with Organic Grapes Viognier"/>
    <x v="0"/>
    <x v="302"/>
    <n v="13.99"/>
    <n v="13.99"/>
    <n v="2490.2200000000003"/>
  </r>
  <r>
    <n v="20460"/>
    <x v="2"/>
    <x v="30"/>
    <s v="Seagram's 7 Crown Whiskey"/>
    <x v="2"/>
    <x v="218"/>
    <n v="19.489999999999998"/>
    <n v="17.989999999999998"/>
    <n v="4101.7199999999993"/>
  </r>
  <r>
    <n v="82470"/>
    <x v="0"/>
    <x v="16"/>
    <s v="Ghost Pines Winemaker's Blend Merlot"/>
    <x v="0"/>
    <x v="369"/>
    <n v="15.99"/>
    <n v="15.99"/>
    <n v="5116.8"/>
  </r>
  <r>
    <n v="35408"/>
    <x v="2"/>
    <x v="9"/>
    <s v="Smirnoff Twist Orange Vodka"/>
    <x v="15"/>
    <x v="376"/>
    <n v="15.99"/>
    <n v="15.99"/>
    <n v="4061.46"/>
  </r>
  <r>
    <n v="302232"/>
    <x v="0"/>
    <x v="12"/>
    <s v="Cuvee des Barons Brut Vin Mousseux Champagne Blanc de Blancs Chardonnay"/>
    <x v="0"/>
    <x v="1"/>
    <n v="12.39"/>
    <n v="12.39"/>
    <n v="0"/>
  </r>
  <r>
    <n v="42236"/>
    <x v="0"/>
    <x v="25"/>
    <s v="Yangarra Estate Old Vine Grenache"/>
    <x v="0"/>
    <x v="11"/>
    <n v="24.99"/>
    <n v="24.99"/>
    <n v="599.76"/>
  </r>
  <r>
    <n v="166600"/>
    <x v="0"/>
    <x v="21"/>
    <s v="Joseph Drouhin Laforet Bourgogne Rouge Pinot Noir"/>
    <x v="0"/>
    <x v="37"/>
    <n v="18.690000000000001"/>
    <n v="18.690000000000001"/>
    <n v="336.42"/>
  </r>
  <r>
    <n v="315895"/>
    <x v="0"/>
    <x v="10"/>
    <s v="LUZON BLANCO"/>
    <x v="0"/>
    <x v="1"/>
    <n v="11.99"/>
    <n v="11.99"/>
    <n v="0"/>
  </r>
  <r>
    <n v="18899"/>
    <x v="0"/>
    <x v="3"/>
    <s v="SANTA RITA MER 120"/>
    <x v="0"/>
    <x v="1"/>
    <n v="9.49"/>
    <n v="9.49"/>
    <n v="0"/>
  </r>
  <r>
    <n v="44211"/>
    <x v="0"/>
    <x v="11"/>
    <s v="Sella &amp; Mosca Riserva Cannonau di Sardegna Grenache"/>
    <x v="0"/>
    <x v="135"/>
    <n v="16.989999999999998"/>
    <n v="16.989999999999998"/>
    <n v="1529.1"/>
  </r>
  <r>
    <n v="78056"/>
    <x v="2"/>
    <x v="8"/>
    <s v="Calico Jack Spiced Rum"/>
    <x v="2"/>
    <x v="39"/>
    <n v="16.989999999999998"/>
    <n v="16.989999999999998"/>
    <n v="1104.3499999999999"/>
  </r>
  <r>
    <n v="10442"/>
    <x v="2"/>
    <x v="15"/>
    <s v="Olmeca Altos Plata Tequila"/>
    <x v="0"/>
    <x v="50"/>
    <n v="23.99"/>
    <n v="23.99"/>
    <n v="4989.92"/>
  </r>
  <r>
    <n v="24546"/>
    <x v="0"/>
    <x v="3"/>
    <s v="Concha y Toro Frontera Chardonnay"/>
    <x v="20"/>
    <x v="273"/>
    <n v="1.79"/>
    <n v="1.79"/>
    <n v="254.18"/>
  </r>
  <r>
    <n v="10908"/>
    <x v="2"/>
    <x v="9"/>
    <s v="Sloop Betty Honey Vodka"/>
    <x v="0"/>
    <x v="193"/>
    <n v="34.99"/>
    <n v="34.99"/>
    <n v="5668.38"/>
  </r>
  <r>
    <n v="75884"/>
    <x v="0"/>
    <x v="16"/>
    <s v="Canyon Road Merlot"/>
    <x v="0"/>
    <x v="113"/>
    <n v="7.19"/>
    <n v="7.19"/>
    <n v="424.21000000000004"/>
  </r>
  <r>
    <n v="59714"/>
    <x v="4"/>
    <x v="35"/>
    <s v="STORE SPECIAL WINE 12 LITER"/>
    <x v="68"/>
    <x v="1"/>
    <n v="24.45"/>
    <n v="24.45"/>
    <n v="0"/>
  </r>
  <r>
    <n v="10854"/>
    <x v="2"/>
    <x v="9"/>
    <s v="Absolut Mandrin Vodka"/>
    <x v="6"/>
    <x v="15"/>
    <n v="13.69"/>
    <n v="13.69"/>
    <n v="150.59"/>
  </r>
  <r>
    <n v="35327"/>
    <x v="2"/>
    <x v="9"/>
    <s v="Gilbey's Vodka"/>
    <x v="0"/>
    <x v="547"/>
    <n v="6.29"/>
    <n v="6.29"/>
    <n v="2302.14"/>
  </r>
  <r>
    <n v="80966"/>
    <x v="0"/>
    <x v="16"/>
    <s v="Rosenblum Cellars Vintner's Cuvee XXXVIII Zinfandel"/>
    <x v="0"/>
    <x v="92"/>
    <n v="12.99"/>
    <n v="8.99"/>
    <n v="233.74"/>
  </r>
  <r>
    <n v="11452"/>
    <x v="2"/>
    <x v="30"/>
    <s v="Jackson Morgan Southern Cream Peppermint Mocha Liqueur"/>
    <x v="0"/>
    <x v="92"/>
    <n v="22.99"/>
    <n v="22.99"/>
    <n v="597.74"/>
  </r>
  <r>
    <n v="57500"/>
    <x v="2"/>
    <x v="15"/>
    <s v="Torada Gold Tequila"/>
    <x v="15"/>
    <x v="1"/>
    <n v="9.7899999999999991"/>
    <n v="9.7899999999999991"/>
    <n v="0"/>
  </r>
  <r>
    <n v="58009"/>
    <x v="2"/>
    <x v="2"/>
    <s v="Laphroaig 10 Year Old Original Cask Strength Islay Single Malt Scotch Whisky"/>
    <x v="0"/>
    <x v="440"/>
    <n v="69.989999999999995"/>
    <n v="69.989999999999995"/>
    <n v="20087.129999999997"/>
  </r>
  <r>
    <n v="318084"/>
    <x v="0"/>
    <x v="16"/>
    <s v="LangeTwins Estate Grown Cabernet Sauvignon"/>
    <x v="0"/>
    <x v="1"/>
    <n v="10.79"/>
    <n v="10.79"/>
    <n v="0"/>
  </r>
  <r>
    <n v="323961"/>
    <x v="0"/>
    <x v="16"/>
    <s v="Chappellet Double C Ranch Rare Red Blend"/>
    <x v="0"/>
    <x v="1"/>
    <n v="19.989999999999998"/>
    <n v="19.989999999999998"/>
    <n v="0"/>
  </r>
  <r>
    <n v="108367"/>
    <x v="0"/>
    <x v="21"/>
    <s v="Domaine des Caves du Prieure Sancerre Sauvignon Blanc"/>
    <x v="0"/>
    <x v="8"/>
    <n v="21.99"/>
    <n v="21.99"/>
    <n v="1033.53"/>
  </r>
  <r>
    <n v="305146"/>
    <x v="0"/>
    <x v="21"/>
    <s v="Domaine Bellevue Touraine Cabernet Franc"/>
    <x v="0"/>
    <x v="48"/>
    <n v="11.99"/>
    <n v="8.99"/>
    <n v="35.96"/>
  </r>
  <r>
    <n v="50741"/>
    <x v="2"/>
    <x v="5"/>
    <s v="L'Heritier Guyot Creme de Cassis de Dijon"/>
    <x v="0"/>
    <x v="115"/>
    <n v="30.99"/>
    <n v="30.99"/>
    <n v="4338.5999999999995"/>
  </r>
  <r>
    <n v="432288"/>
    <x v="0"/>
    <x v="11"/>
    <s v="Luccio Moscato d'Asti Muscat Blanc a Petits Grains"/>
    <x v="0"/>
    <x v="662"/>
    <n v="8.59"/>
    <n v="8.59"/>
    <n v="2997.91"/>
  </r>
  <r>
    <n v="52876"/>
    <x v="0"/>
    <x v="6"/>
    <s v="Kenwood Chardonnay"/>
    <x v="0"/>
    <x v="257"/>
    <n v="14.99"/>
    <n v="13.19"/>
    <n v="5223.24"/>
  </r>
  <r>
    <n v="84731"/>
    <x v="0"/>
    <x v="6"/>
    <s v="Noble Vines Single Vineyard 242 Sauvignon Blanc"/>
    <x v="0"/>
    <x v="281"/>
    <n v="11.99"/>
    <n v="10.99"/>
    <n v="2945.32"/>
  </r>
  <r>
    <n v="10678"/>
    <x v="2"/>
    <x v="5"/>
    <s v="Brinley Gold Shipwreck Coconut Rum"/>
    <x v="0"/>
    <x v="21"/>
    <n v="22.99"/>
    <n v="22.99"/>
    <n v="689.69999999999993"/>
  </r>
  <r>
    <n v="108790"/>
    <x v="0"/>
    <x v="16"/>
    <s v="Cartlidge &amp; Browne Cabernet Sauvignon"/>
    <x v="0"/>
    <x v="159"/>
    <n v="10.99"/>
    <n v="10.99"/>
    <n v="1307.81"/>
  </r>
  <r>
    <n v="81559"/>
    <x v="0"/>
    <x v="6"/>
    <s v="Carne Humana White Wine Sauvignon Blanc"/>
    <x v="0"/>
    <x v="173"/>
    <n v="15.99"/>
    <n v="15.99"/>
    <n v="2190.63"/>
  </r>
  <r>
    <n v="98841"/>
    <x v="1"/>
    <x v="1"/>
    <s v="Peche Lambic Belgian Peach Beer"/>
    <x v="0"/>
    <x v="15"/>
    <n v="11.12"/>
    <n v="11.12"/>
    <n v="122.32"/>
  </r>
  <r>
    <n v="34703"/>
    <x v="0"/>
    <x v="21"/>
    <s v="Thierry and Guy Fat Bastard Shiraz"/>
    <x v="0"/>
    <x v="23"/>
    <n v="12.99"/>
    <n v="7.99"/>
    <n v="127.84"/>
  </r>
  <r>
    <n v="70400"/>
    <x v="2"/>
    <x v="15"/>
    <s v="Familia Camarena Silver Tequila"/>
    <x v="2"/>
    <x v="50"/>
    <n v="35.99"/>
    <n v="35.99"/>
    <n v="7485.92"/>
  </r>
  <r>
    <n v="334399"/>
    <x v="0"/>
    <x v="16"/>
    <s v="Louis M. Martini Cabernet Sauvignon"/>
    <x v="0"/>
    <x v="41"/>
    <n v="13.49"/>
    <n v="8.99"/>
    <n v="8.99"/>
  </r>
  <r>
    <n v="23574"/>
    <x v="0"/>
    <x v="10"/>
    <s v="Jose Maria da Fonseca Periquita Original Portuguese Red Blend"/>
    <x v="0"/>
    <x v="6"/>
    <n v="9.7899999999999991"/>
    <n v="9.7899999999999991"/>
    <n v="195.79999999999998"/>
  </r>
  <r>
    <n v="80036"/>
    <x v="0"/>
    <x v="25"/>
    <s v="Rosemount Estate Diamond Label Shiraz"/>
    <x v="4"/>
    <x v="251"/>
    <n v="20.99"/>
    <n v="20.99"/>
    <n v="2833.6499999999996"/>
  </r>
  <r>
    <n v="322198"/>
    <x v="0"/>
    <x v="16"/>
    <s v="Erath Estate Selection Pinot Noir"/>
    <x v="0"/>
    <x v="90"/>
    <n v="40.99"/>
    <n v="40.99"/>
    <n v="4139.99"/>
  </r>
  <r>
    <n v="82281"/>
    <x v="0"/>
    <x v="12"/>
    <s v="VogaItalia Sparkling Extra Brut Trentino Chardonnay"/>
    <x v="0"/>
    <x v="28"/>
    <n v="14.69"/>
    <n v="14.69"/>
    <n v="176.28"/>
  </r>
  <r>
    <n v="56944"/>
    <x v="2"/>
    <x v="8"/>
    <s v="Bacardi Rum Limon"/>
    <x v="15"/>
    <x v="595"/>
    <n v="18.489999999999998"/>
    <n v="18.489999999999998"/>
    <n v="5510.0199999999995"/>
  </r>
  <r>
    <n v="27006"/>
    <x v="2"/>
    <x v="2"/>
    <s v="Grant's Finest Scotch Whiskey"/>
    <x v="0"/>
    <x v="268"/>
    <n v="15.49"/>
    <n v="15.49"/>
    <n v="3872.5"/>
  </r>
  <r>
    <n v="338696"/>
    <x v="0"/>
    <x v="3"/>
    <s v="Huevos Muscato Rose Muscat"/>
    <x v="0"/>
    <x v="10"/>
    <n v="7.79"/>
    <n v="7.79"/>
    <n v="101.27"/>
  </r>
  <r>
    <n v="54526"/>
    <x v="0"/>
    <x v="12"/>
    <s v="Francis Ford Coppola Sofia Mini Blanc de Blancs Rare White Blend"/>
    <x v="20"/>
    <x v="375"/>
    <n v="4.79"/>
    <n v="4.29"/>
    <n v="1321.32"/>
  </r>
  <r>
    <n v="26773"/>
    <x v="1"/>
    <x v="1"/>
    <s v="Spooky Blue Mountain Barrel House Pumpkin Ale"/>
    <x v="11"/>
    <x v="1"/>
    <n v="16.989999999999998"/>
    <n v="16.989999999999998"/>
    <n v="0"/>
  </r>
  <r>
    <n v="81530"/>
    <x v="0"/>
    <x v="21"/>
    <s v="Barton &amp; Guestier Reserve Merlot"/>
    <x v="4"/>
    <x v="86"/>
    <n v="13.69"/>
    <n v="13.69"/>
    <n v="1067.82"/>
  </r>
  <r>
    <n v="336329"/>
    <x v="0"/>
    <x v="22"/>
    <s v="Selbach Incline Riesling"/>
    <x v="0"/>
    <x v="15"/>
    <n v="15.49"/>
    <n v="15.49"/>
    <n v="170.39000000000001"/>
  </r>
  <r>
    <n v="70345"/>
    <x v="2"/>
    <x v="26"/>
    <s v="Rough Rider Bull Moose Three Barrel Rye Whiskey"/>
    <x v="0"/>
    <x v="70"/>
    <n v="36.99"/>
    <n v="36.99"/>
    <n v="2441.34"/>
  </r>
  <r>
    <n v="335482"/>
    <x v="0"/>
    <x v="20"/>
    <s v="Adam Carolla Mangria Original Orange Red Blend"/>
    <x v="0"/>
    <x v="28"/>
    <n v="16.489999999999998"/>
    <n v="16.489999999999998"/>
    <n v="197.88"/>
  </r>
  <r>
    <n v="342107"/>
    <x v="2"/>
    <x v="9"/>
    <s v="Deep Eddy Vodka"/>
    <x v="2"/>
    <x v="117"/>
    <n v="25.99"/>
    <n v="25.99"/>
    <n v="3820.5299999999997"/>
  </r>
  <r>
    <n v="80242"/>
    <x v="0"/>
    <x v="21"/>
    <s v="Le Grand Noir Black Sheep Rose Grenache"/>
    <x v="0"/>
    <x v="439"/>
    <n v="9.7899999999999991"/>
    <n v="9.7899999999999991"/>
    <n v="3083.85"/>
  </r>
  <r>
    <n v="313421"/>
    <x v="0"/>
    <x v="21"/>
    <s v="Anne de Joyeuse Original Malbec"/>
    <x v="0"/>
    <x v="92"/>
    <n v="12.99"/>
    <n v="12.99"/>
    <n v="337.74"/>
  </r>
  <r>
    <n v="47791"/>
    <x v="2"/>
    <x v="15"/>
    <s v="Patron Silver Tequila"/>
    <x v="24"/>
    <x v="707"/>
    <n v="7.49"/>
    <n v="7.49"/>
    <n v="7190.4000000000005"/>
  </r>
  <r>
    <n v="342127"/>
    <x v="2"/>
    <x v="8"/>
    <s v="Bayou Satsuma Rum Liqueur"/>
    <x v="0"/>
    <x v="312"/>
    <n v="17.489999999999998"/>
    <n v="17.489999999999998"/>
    <n v="3742.8599999999997"/>
  </r>
  <r>
    <n v="51349"/>
    <x v="2"/>
    <x v="5"/>
    <s v="KeKe Beach Key Lime Cream Liqueur"/>
    <x v="0"/>
    <x v="37"/>
    <n v="17.489999999999998"/>
    <n v="17.489999999999998"/>
    <n v="314.82"/>
  </r>
  <r>
    <n v="59153"/>
    <x v="0"/>
    <x v="12"/>
    <s v="Cave de Wissembourg Simonet Vin Mousseux Blancs de Blancs Brut Chardonnay"/>
    <x v="0"/>
    <x v="61"/>
    <n v="8.49"/>
    <n v="8.49"/>
    <n v="186.78"/>
  </r>
  <r>
    <n v="51136"/>
    <x v="2"/>
    <x v="5"/>
    <s v="Yukon Jack The Black Sheep of Canadian Liqueur 100 Proof"/>
    <x v="0"/>
    <x v="319"/>
    <n v="19.489999999999998"/>
    <n v="19.489999999999998"/>
    <n v="3664.12"/>
  </r>
  <r>
    <n v="84240"/>
    <x v="0"/>
    <x v="6"/>
    <s v="Apothic White Winemaker's Blend Rare White Blend"/>
    <x v="0"/>
    <x v="570"/>
    <n v="12.49"/>
    <n v="12.49"/>
    <n v="7356.61"/>
  </r>
  <r>
    <n v="70312"/>
    <x v="2"/>
    <x v="9"/>
    <s v="Wave Whipped Cream Vodka"/>
    <x v="15"/>
    <x v="203"/>
    <n v="9.7899999999999991"/>
    <n v="7.49"/>
    <n v="2022.3"/>
  </r>
  <r>
    <n v="430498"/>
    <x v="0"/>
    <x v="4"/>
    <s v="ChocoVine Original Liqueur"/>
    <x v="0"/>
    <x v="153"/>
    <n v="9.7899999999999991"/>
    <n v="9.7899999999999991"/>
    <n v="1879.6799999999998"/>
  </r>
  <r>
    <n v="38873"/>
    <x v="2"/>
    <x v="8"/>
    <s v="Captain Morgan Original Spiced Rum"/>
    <x v="0"/>
    <x v="228"/>
    <n v="15.99"/>
    <n v="15.99"/>
    <n v="10089.69"/>
  </r>
  <r>
    <n v="44136"/>
    <x v="0"/>
    <x v="3"/>
    <s v="Barco Viejo Chardonnay"/>
    <x v="0"/>
    <x v="1"/>
    <n v="8.19"/>
    <n v="8.19"/>
    <n v="0"/>
  </r>
  <r>
    <n v="232282"/>
    <x v="0"/>
    <x v="22"/>
    <s v="Oh Be Joyful Sweet Deutscher Qualitatswein Dornfelder"/>
    <x v="0"/>
    <x v="7"/>
    <n v="12.99"/>
    <n v="12.99"/>
    <n v="77.94"/>
  </r>
  <r>
    <n v="10832"/>
    <x v="2"/>
    <x v="26"/>
    <s v="New Knob Creek 2001 Limited Edition 14 Year Old Kentucky Straight Bourbon Whiskey"/>
    <x v="0"/>
    <x v="52"/>
    <n v="119.99"/>
    <n v="119.99"/>
    <n v="839.93"/>
  </r>
  <r>
    <n v="29092"/>
    <x v="2"/>
    <x v="2"/>
    <s v="Passport Blended Scotch Whiskey"/>
    <x v="15"/>
    <x v="66"/>
    <n v="17.989999999999998"/>
    <n v="17.989999999999998"/>
    <n v="683.61999999999989"/>
  </r>
  <r>
    <n v="77852"/>
    <x v="0"/>
    <x v="25"/>
    <s v="Lindemans Bin 50 Shiraz"/>
    <x v="0"/>
    <x v="361"/>
    <n v="8.99"/>
    <n v="8.19"/>
    <n v="1506.9599999999998"/>
  </r>
  <r>
    <n v="79103"/>
    <x v="0"/>
    <x v="12"/>
    <s v="Moet &amp; Chandon Brut Imperial Champagne Brut Champagne Blend"/>
    <x v="6"/>
    <x v="8"/>
    <n v="26.99"/>
    <n v="26.99"/>
    <n v="1268.53"/>
  </r>
  <r>
    <n v="29203"/>
    <x v="2"/>
    <x v="30"/>
    <s v="Canadian Club Original 1858 Blended Canadian Whiskey"/>
    <x v="24"/>
    <x v="792"/>
    <n v="1.29"/>
    <n v="1.29"/>
    <n v="1115.8500000000001"/>
  </r>
  <r>
    <n v="23537"/>
    <x v="1"/>
    <x v="1"/>
    <s v="Blue Moon Limited Release Summer Honey Wheat"/>
    <x v="5"/>
    <x v="1"/>
    <n v="1.59"/>
    <n v="1.59"/>
    <n v="0"/>
  </r>
  <r>
    <n v="46024"/>
    <x v="0"/>
    <x v="12"/>
    <s v="KENWOOD YULUPA CUV BRUT"/>
    <x v="0"/>
    <x v="1"/>
    <n v="10.79"/>
    <n v="10.79"/>
    <n v="0"/>
  </r>
  <r>
    <n v="44749"/>
    <x v="0"/>
    <x v="3"/>
    <s v="Juan Ramon Lozano Mars and Venus Cabernet Sauvignon"/>
    <x v="0"/>
    <x v="107"/>
    <n v="6.79"/>
    <n v="6.79"/>
    <n v="482.09"/>
  </r>
  <r>
    <n v="83804"/>
    <x v="0"/>
    <x v="6"/>
    <s v="Black Box Pinot Grigio"/>
    <x v="23"/>
    <x v="602"/>
    <n v="23.99"/>
    <n v="22.69"/>
    <n v="9053.3100000000013"/>
  </r>
  <r>
    <n v="2909"/>
    <x v="1"/>
    <x v="1"/>
    <s v="Yuengling Traditional Lager"/>
    <x v="5"/>
    <x v="793"/>
    <n v="1.17"/>
    <n v="1.17"/>
    <n v="7468.11"/>
  </r>
  <r>
    <n v="12527"/>
    <x v="2"/>
    <x v="9"/>
    <s v="Svedka Blue Raspberry Vodka"/>
    <x v="0"/>
    <x v="25"/>
    <n v="10.79"/>
    <n v="10.79"/>
    <n v="388.43999999999994"/>
  </r>
  <r>
    <n v="82670"/>
    <x v="0"/>
    <x v="20"/>
    <s v="Arbor Mist Mango Strawberry Moscato Muscat Blanc a Petits Grains"/>
    <x v="4"/>
    <x v="94"/>
    <n v="8.59"/>
    <n v="7.99"/>
    <n v="479.40000000000003"/>
  </r>
  <r>
    <n v="71333"/>
    <x v="2"/>
    <x v="30"/>
    <s v="Very Old Barton Aged 6 Years Kentucky Straight Bourbon Whiskey"/>
    <x v="2"/>
    <x v="1"/>
    <n v="19.989999999999998"/>
    <n v="19.989999999999998"/>
    <n v="0"/>
  </r>
  <r>
    <n v="65080"/>
    <x v="0"/>
    <x v="22"/>
    <s v="Schmitt Sohne Blue Bottle Sweet &amp; Luscious Auslese Riesling"/>
    <x v="0"/>
    <x v="153"/>
    <n v="13.99"/>
    <n v="13.99"/>
    <n v="2686.08"/>
  </r>
  <r>
    <n v="57924"/>
    <x v="0"/>
    <x v="12"/>
    <s v="Martini &amp; Rossi Prosecco Glera"/>
    <x v="0"/>
    <x v="503"/>
    <n v="15.49"/>
    <n v="14.99"/>
    <n v="5111.59"/>
  </r>
  <r>
    <n v="31092"/>
    <x v="1"/>
    <x v="1"/>
    <s v="Flying Dog Brewhouse Rarities Tamarind Ale"/>
    <x v="5"/>
    <x v="794"/>
    <n v="1.63"/>
    <n v="1.63"/>
    <n v="1693.57"/>
  </r>
  <r>
    <n v="312914"/>
    <x v="0"/>
    <x v="25"/>
    <s v="FRISK PRICKLY RIES"/>
    <x v="6"/>
    <x v="1"/>
    <n v="7.69"/>
    <n v="7.69"/>
    <n v="0"/>
  </r>
  <r>
    <n v="83054"/>
    <x v="0"/>
    <x v="20"/>
    <s v="Richards Wine Company Wild Irish Rose Rare Rose Blend"/>
    <x v="0"/>
    <x v="1"/>
    <n v="4.59"/>
    <n v="4.59"/>
    <n v="0"/>
  </r>
  <r>
    <n v="79680"/>
    <x v="2"/>
    <x v="15"/>
    <s v="Espolon Tequila Reposado"/>
    <x v="0"/>
    <x v="412"/>
    <n v="21.99"/>
    <n v="19.989999999999998"/>
    <n v="5837.08"/>
  </r>
  <r>
    <n v="72732"/>
    <x v="2"/>
    <x v="5"/>
    <s v="Caffo Vecchio Amaro del Cap Liqueur"/>
    <x v="0"/>
    <x v="111"/>
    <n v="20.99"/>
    <n v="20.99"/>
    <n v="1070.49"/>
  </r>
  <r>
    <n v="42416"/>
    <x v="2"/>
    <x v="2"/>
    <s v="Tomintoul Scotch Single Malt Aged 16 Years"/>
    <x v="0"/>
    <x v="238"/>
    <n v="57.99"/>
    <n v="57.99"/>
    <n v="8466.5400000000009"/>
  </r>
  <r>
    <n v="48085"/>
    <x v="0"/>
    <x v="6"/>
    <s v="Peter Vella Delicious White Rare White Blend"/>
    <x v="36"/>
    <x v="62"/>
    <n v="14.49"/>
    <n v="14.49"/>
    <n v="463.68"/>
  </r>
  <r>
    <n v="57720"/>
    <x v="2"/>
    <x v="9"/>
    <s v="Ketel One Vodka"/>
    <x v="15"/>
    <x v="678"/>
    <n v="31.99"/>
    <n v="31.99"/>
    <n v="14939.33"/>
  </r>
  <r>
    <n v="10665"/>
    <x v="2"/>
    <x v="30"/>
    <s v="Jim Beam Apple Kentucky Straight Bourbon Whiskey"/>
    <x v="6"/>
    <x v="795"/>
    <n v="9.7899999999999991"/>
    <n v="9.7899999999999991"/>
    <n v="3367.7599999999998"/>
  </r>
  <r>
    <n v="47614"/>
    <x v="0"/>
    <x v="16"/>
    <s v="Hartford / Hartford Court Pinot Noir"/>
    <x v="0"/>
    <x v="144"/>
    <n v="31.99"/>
    <n v="31.99"/>
    <n v="6557.95"/>
  </r>
  <r>
    <n v="330323"/>
    <x v="0"/>
    <x v="12"/>
    <s v="Domaine Chandon etoile Rose Champagne Blend"/>
    <x v="0"/>
    <x v="3"/>
    <n v="33.99"/>
    <n v="33.99"/>
    <n v="645.81000000000006"/>
  </r>
  <r>
    <n v="29181"/>
    <x v="1"/>
    <x v="1"/>
    <s v="Dogfish Head Pennsylvania Tuxedo Pale Ale"/>
    <x v="5"/>
    <x v="253"/>
    <n v="2.2000000000000002"/>
    <n v="2.2000000000000002"/>
    <n v="316.8"/>
  </r>
  <r>
    <n v="84660"/>
    <x v="0"/>
    <x v="12"/>
    <s v="Canti Extra Dry Millesimato Prosecco Glera"/>
    <x v="0"/>
    <x v="212"/>
    <n v="18.489999999999998"/>
    <n v="18.489999999999998"/>
    <n v="3494.6099999999997"/>
  </r>
  <r>
    <n v="56510"/>
    <x v="0"/>
    <x v="6"/>
    <s v="Snoqualmie Vineyards Winemaker's Select Riesling"/>
    <x v="0"/>
    <x v="92"/>
    <n v="9.7899999999999991"/>
    <n v="9.7899999999999991"/>
    <n v="254.53999999999996"/>
  </r>
  <r>
    <n v="10603"/>
    <x v="1"/>
    <x v="1"/>
    <s v="Old Rasputin Russian Imperial Stout"/>
    <x v="1"/>
    <x v="28"/>
    <n v="7.19"/>
    <n v="7.19"/>
    <n v="86.28"/>
  </r>
  <r>
    <n v="74236"/>
    <x v="2"/>
    <x v="26"/>
    <s v="Jack Daniel's Tennessee Straight Rye Whiskey"/>
    <x v="0"/>
    <x v="704"/>
    <n v="26.99"/>
    <n v="26.99"/>
    <n v="10661.05"/>
  </r>
  <r>
    <n v="32700"/>
    <x v="2"/>
    <x v="9"/>
    <s v="Belvedere Vodka"/>
    <x v="0"/>
    <x v="73"/>
    <n v="30.99"/>
    <n v="30.99"/>
    <n v="1611.48"/>
  </r>
  <r>
    <n v="386049"/>
    <x v="0"/>
    <x v="7"/>
    <s v="AQUARIBAY MAL"/>
    <x v="0"/>
    <x v="1"/>
    <n v="12.69"/>
    <n v="12.69"/>
    <n v="0"/>
  </r>
  <r>
    <n v="31165"/>
    <x v="1"/>
    <x v="1"/>
    <s v="Not Your Mom's Apple Pie Beer"/>
    <x v="5"/>
    <x v="86"/>
    <n v="1.62"/>
    <n v="1.62"/>
    <n v="126.36000000000001"/>
  </r>
  <r>
    <n v="25204"/>
    <x v="1"/>
    <x v="1"/>
    <s v="LONG TRAIL TRIPLE BAG 6/4 12.0Z"/>
    <x v="5"/>
    <x v="1"/>
    <n v="3.28"/>
    <n v="3.28"/>
    <n v="0"/>
  </r>
  <r>
    <n v="52744"/>
    <x v="0"/>
    <x v="16"/>
    <s v="Francis Ford Coppola Diamond Collection Red Label Zinfandel"/>
    <x v="0"/>
    <x v="375"/>
    <n v="13.99"/>
    <n v="12.99"/>
    <n v="4000.92"/>
  </r>
  <r>
    <n v="35916"/>
    <x v="0"/>
    <x v="6"/>
    <s v="The Naked Grape Naked Truth #15 Moscato Muscat"/>
    <x v="0"/>
    <x v="93"/>
    <n v="7.49"/>
    <n v="7.49"/>
    <n v="793.94"/>
  </r>
  <r>
    <n v="24941"/>
    <x v="1"/>
    <x v="1"/>
    <s v="Troegenator Double Bock"/>
    <x v="5"/>
    <x v="695"/>
    <n v="1.52"/>
    <n v="1.52"/>
    <n v="684"/>
  </r>
  <r>
    <n v="296882"/>
    <x v="2"/>
    <x v="5"/>
    <s v="RumChata Frappa Chata Iced Coffee"/>
    <x v="2"/>
    <x v="208"/>
    <n v="21.99"/>
    <n v="21.99"/>
    <n v="5673.4199999999992"/>
  </r>
  <r>
    <n v="84622"/>
    <x v="0"/>
    <x v="11"/>
    <s v="VogaItalia Red Fusion Salento IGT Zinfandel"/>
    <x v="0"/>
    <x v="35"/>
    <n v="8.99"/>
    <n v="8.99"/>
    <n v="332.63"/>
  </r>
  <r>
    <n v="83224"/>
    <x v="0"/>
    <x v="6"/>
    <s v="Canyon Road Chardonnay"/>
    <x v="0"/>
    <x v="29"/>
    <n v="7.19"/>
    <n v="7.19"/>
    <n v="869.99"/>
  </r>
  <r>
    <n v="84146"/>
    <x v="0"/>
    <x v="6"/>
    <s v="Barefoot Cellars Refresh Sweet White Spritzer Rare White Blend"/>
    <x v="0"/>
    <x v="55"/>
    <n v="7.19"/>
    <n v="7.19"/>
    <n v="956.2700000000001"/>
  </r>
  <r>
    <n v="48049"/>
    <x v="2"/>
    <x v="9"/>
    <s v="Valentine Handcrafted Small Batch Vodka"/>
    <x v="0"/>
    <x v="42"/>
    <n v="33.99"/>
    <n v="33.99"/>
    <n v="169.95000000000002"/>
  </r>
  <r>
    <n v="150150"/>
    <x v="0"/>
    <x v="7"/>
    <s v="Familia Zuccardi Q Cabernet Sauvignon"/>
    <x v="0"/>
    <x v="27"/>
    <n v="19.989999999999998"/>
    <n v="19.989999999999998"/>
    <n v="159.91999999999999"/>
  </r>
  <r>
    <n v="80440"/>
    <x v="0"/>
    <x v="24"/>
    <s v="Brousko Kotsifali"/>
    <x v="0"/>
    <x v="35"/>
    <n v="11.99"/>
    <n v="11.99"/>
    <n v="443.63"/>
  </r>
  <r>
    <n v="68292"/>
    <x v="0"/>
    <x v="17"/>
    <s v="Sandeman Ruby Red Port"/>
    <x v="0"/>
    <x v="137"/>
    <n v="14.69"/>
    <n v="14.69"/>
    <n v="4495.1399999999994"/>
  </r>
  <r>
    <n v="417599"/>
    <x v="0"/>
    <x v="16"/>
    <s v="Discoveries Vineyards Cabernet Sauvignon"/>
    <x v="0"/>
    <x v="1"/>
    <n v="9.49"/>
    <n v="9.49"/>
    <n v="0"/>
  </r>
  <r>
    <n v="96423"/>
    <x v="1"/>
    <x v="1"/>
    <s v="Amstel Light"/>
    <x v="5"/>
    <x v="80"/>
    <n v="1.37"/>
    <n v="1.37"/>
    <n v="147.96"/>
  </r>
  <r>
    <n v="77771"/>
    <x v="0"/>
    <x v="25"/>
    <s v="Foxhorn Vineyards White Zinfandel"/>
    <x v="4"/>
    <x v="78"/>
    <n v="8.19"/>
    <n v="8.19"/>
    <n v="761.67"/>
  </r>
  <r>
    <n v="340041"/>
    <x v="0"/>
    <x v="12"/>
    <s v="Tussock Jumper Prosecco di Treviso Glera"/>
    <x v="0"/>
    <x v="49"/>
    <n v="14.99"/>
    <n v="14.99"/>
    <n v="209.86"/>
  </r>
  <r>
    <n v="319632"/>
    <x v="0"/>
    <x v="16"/>
    <s v="Thorny Rose Rare Red Blend"/>
    <x v="0"/>
    <x v="3"/>
    <n v="9.49"/>
    <n v="9.09"/>
    <n v="172.71"/>
  </r>
  <r>
    <n v="14648"/>
    <x v="0"/>
    <x v="21"/>
    <s v="Domaine Grand Veneur Les Champauvins Cotes du Rhone Grenache Noir"/>
    <x v="0"/>
    <x v="150"/>
    <n v="16.489999999999998"/>
    <n v="16.489999999999998"/>
    <n v="2110.7199999999998"/>
  </r>
  <r>
    <n v="344311"/>
    <x v="2"/>
    <x v="8"/>
    <s v="J. Wray Jamaica Silver Rum"/>
    <x v="0"/>
    <x v="77"/>
    <n v="12.99"/>
    <n v="12.99"/>
    <n v="1156.1100000000001"/>
  </r>
  <r>
    <n v="80130"/>
    <x v="0"/>
    <x v="29"/>
    <s v="Sutter Home Winery Pink Moscato Muscat"/>
    <x v="0"/>
    <x v="195"/>
    <n v="6.99"/>
    <n v="6.99"/>
    <n v="1698.5700000000002"/>
  </r>
  <r>
    <n v="153150"/>
    <x v="0"/>
    <x v="10"/>
    <s v="Don Ramon Don Ramon Perez Juan Garnacha"/>
    <x v="0"/>
    <x v="76"/>
    <n v="8.99"/>
    <n v="8.99"/>
    <n v="440.51"/>
  </r>
  <r>
    <n v="31313"/>
    <x v="0"/>
    <x v="6"/>
    <s v="Elk Run Cold Friday Vineyard Gewurztraminer"/>
    <x v="0"/>
    <x v="62"/>
    <n v="16.989999999999998"/>
    <n v="16.989999999999998"/>
    <n v="543.67999999999995"/>
  </r>
  <r>
    <n v="25151"/>
    <x v="0"/>
    <x v="11"/>
    <s v="Michele Chiarlo Le Orme Barbera d'Asti"/>
    <x v="0"/>
    <x v="471"/>
    <n v="15.99"/>
    <n v="15.99"/>
    <n v="4653.09"/>
  </r>
  <r>
    <n v="28533"/>
    <x v="2"/>
    <x v="30"/>
    <s v="Canadian Mist Blended Canadian Whiskey"/>
    <x v="35"/>
    <x v="204"/>
    <n v="3.29"/>
    <n v="3.29"/>
    <n v="539.56000000000006"/>
  </r>
  <r>
    <n v="80891"/>
    <x v="0"/>
    <x v="16"/>
    <s v="Prophecy Wines Pinot Noir"/>
    <x v="0"/>
    <x v="425"/>
    <n v="10.99"/>
    <n v="10.99"/>
    <n v="3472.84"/>
  </r>
  <r>
    <n v="341017"/>
    <x v="0"/>
    <x v="10"/>
    <s v="Seaside Cellars Portuguese White Blend"/>
    <x v="0"/>
    <x v="52"/>
    <n v="6.59"/>
    <n v="6.59"/>
    <n v="46.129999999999995"/>
  </r>
  <r>
    <n v="314004"/>
    <x v="0"/>
    <x v="16"/>
    <s v="Hook Or Crook Cellars Rare Red Blend"/>
    <x v="0"/>
    <x v="47"/>
    <n v="15.99"/>
    <n v="15.99"/>
    <n v="559.65"/>
  </r>
  <r>
    <n v="68314"/>
    <x v="0"/>
    <x v="17"/>
    <s v="Harveys Harveys Bristol Cream Sherry Blend"/>
    <x v="4"/>
    <x v="88"/>
    <n v="21.99"/>
    <n v="21.99"/>
    <n v="1341.3899999999999"/>
  </r>
  <r>
    <n v="70536"/>
    <x v="2"/>
    <x v="15"/>
    <s v="Margaritaville Silver Tequila"/>
    <x v="0"/>
    <x v="129"/>
    <n v="12.99"/>
    <n v="12.99"/>
    <n v="1143.1200000000001"/>
  </r>
  <r>
    <n v="5347"/>
    <x v="1"/>
    <x v="1"/>
    <s v="Young's Double Chocolate Stout"/>
    <x v="3"/>
    <x v="10"/>
    <n v="4.37"/>
    <n v="4.37"/>
    <n v="56.81"/>
  </r>
  <r>
    <n v="41629"/>
    <x v="0"/>
    <x v="0"/>
    <s v="Douglas Green Sauvignon Blanc"/>
    <x v="0"/>
    <x v="361"/>
    <n v="11.99"/>
    <n v="11.99"/>
    <n v="2206.16"/>
  </r>
  <r>
    <n v="83402"/>
    <x v="0"/>
    <x v="6"/>
    <s v="MacMurray Ranch Pinot Gris"/>
    <x v="0"/>
    <x v="337"/>
    <n v="15.99"/>
    <n v="15.99"/>
    <n v="4908.93"/>
  </r>
  <r>
    <n v="58360"/>
    <x v="2"/>
    <x v="8"/>
    <s v="Ron Flor de Cana Gran Reserva 7 Year Old Rum"/>
    <x v="0"/>
    <x v="279"/>
    <n v="22.99"/>
    <n v="22.99"/>
    <n v="7724.6399999999994"/>
  </r>
  <r>
    <n v="47275"/>
    <x v="2"/>
    <x v="9"/>
    <s v="Ciroc Vodka Red Berry"/>
    <x v="2"/>
    <x v="102"/>
    <n v="55.99"/>
    <n v="55.99"/>
    <n v="6494.84"/>
  </r>
  <r>
    <n v="72451"/>
    <x v="0"/>
    <x v="10"/>
    <s v="Marques de Riscal Reserva Tempranillo"/>
    <x v="0"/>
    <x v="550"/>
    <n v="21.99"/>
    <n v="21.99"/>
    <n v="6618.99"/>
  </r>
  <r>
    <n v="81146"/>
    <x v="0"/>
    <x v="21"/>
    <s v="Chateau de Chantegrive Graves Cabernet Sauvignon"/>
    <x v="0"/>
    <x v="539"/>
    <n v="20.99"/>
    <n v="19.489999999999998"/>
    <n v="12142.269999999999"/>
  </r>
  <r>
    <n v="36390"/>
    <x v="2"/>
    <x v="9"/>
    <s v="Absolut Vodka"/>
    <x v="15"/>
    <x v="262"/>
    <n v="29.99"/>
    <n v="29.99"/>
    <n v="8577.14"/>
  </r>
  <r>
    <n v="319659"/>
    <x v="0"/>
    <x v="18"/>
    <s v="Ty Ku Sake Junmai Silver"/>
    <x v="9"/>
    <x v="35"/>
    <n v="17.989999999999998"/>
    <n v="17.989999999999998"/>
    <n v="665.63"/>
  </r>
  <r>
    <n v="85617"/>
    <x v="0"/>
    <x v="6"/>
    <s v="The Naked Grape (US) Pinot Grigio"/>
    <x v="23"/>
    <x v="273"/>
    <n v="18.489999999999998"/>
    <n v="17.489999999999998"/>
    <n v="2483.58"/>
  </r>
  <r>
    <n v="70488"/>
    <x v="2"/>
    <x v="9"/>
    <s v="Bowman's Vodka"/>
    <x v="35"/>
    <x v="624"/>
    <n v="2.39"/>
    <n v="2.39"/>
    <n v="745.68000000000006"/>
  </r>
  <r>
    <n v="83313"/>
    <x v="0"/>
    <x v="20"/>
    <s v="Livingston Cellars Chablis Blanc Reserve Chardonnay"/>
    <x v="4"/>
    <x v="90"/>
    <n v="7.49"/>
    <n v="7.49"/>
    <n v="756.49"/>
  </r>
  <r>
    <n v="27398"/>
    <x v="1"/>
    <x v="1"/>
    <s v="Uinta Detour DIPA"/>
    <x v="5"/>
    <x v="27"/>
    <n v="2.83"/>
    <n v="2.83"/>
    <n v="22.64"/>
  </r>
  <r>
    <n v="439541"/>
    <x v="0"/>
    <x v="6"/>
    <s v="Rubus Chardonnay"/>
    <x v="0"/>
    <x v="1"/>
    <n v="11.99"/>
    <n v="11.99"/>
    <n v="0"/>
  </r>
  <r>
    <n v="71512"/>
    <x v="2"/>
    <x v="8"/>
    <s v="Malibu Caribbean Rum with Island Melon Liqueur"/>
    <x v="0"/>
    <x v="130"/>
    <n v="18.989999999999998"/>
    <n v="18.989999999999998"/>
    <n v="1861.0199999999998"/>
  </r>
  <r>
    <n v="57681"/>
    <x v="0"/>
    <x v="6"/>
    <s v="Grgich Hills Fume Blanc Dry Estate Grown Sauvignon Blanc"/>
    <x v="0"/>
    <x v="12"/>
    <n v="34.99"/>
    <n v="34.99"/>
    <n v="734.79000000000008"/>
  </r>
  <r>
    <n v="46509"/>
    <x v="0"/>
    <x v="29"/>
    <s v="Canyon Road White Zinfandel"/>
    <x v="0"/>
    <x v="42"/>
    <n v="7.19"/>
    <n v="4.49"/>
    <n v="22.450000000000003"/>
  </r>
  <r>
    <n v="345511"/>
    <x v="0"/>
    <x v="11"/>
    <s v="Il Conte D'Alba Stella Rosa Stella Rosso Brachetto"/>
    <x v="0"/>
    <x v="106"/>
    <n v="14.49"/>
    <n v="14.49"/>
    <n v="927.36"/>
  </r>
  <r>
    <n v="49059"/>
    <x v="2"/>
    <x v="5"/>
    <s v="Gabriel Boudier Creme de Peach"/>
    <x v="0"/>
    <x v="23"/>
    <n v="27.99"/>
    <n v="27.99"/>
    <n v="447.84"/>
  </r>
  <r>
    <n v="11770"/>
    <x v="2"/>
    <x v="26"/>
    <s v="Jim Beam Kentucky Straight Bourbon Whiskey"/>
    <x v="0"/>
    <x v="656"/>
    <n v="15.49"/>
    <n v="13.99"/>
    <n v="12591"/>
  </r>
  <r>
    <n v="313978"/>
    <x v="0"/>
    <x v="16"/>
    <s v="Madria Sangria Moscato Muscat"/>
    <x v="0"/>
    <x v="210"/>
    <n v="6.59"/>
    <n v="6.59"/>
    <n v="836.93"/>
  </r>
  <r>
    <n v="85926"/>
    <x v="0"/>
    <x v="7"/>
    <s v="Alamos Rare Red Blend"/>
    <x v="0"/>
    <x v="481"/>
    <n v="10.79"/>
    <n v="8.7899999999999991"/>
    <n v="2724.8999999999996"/>
  </r>
  <r>
    <n v="22284"/>
    <x v="0"/>
    <x v="16"/>
    <s v="Clos du Bois Sonoma Reserve Cabernet Sauvignon"/>
    <x v="0"/>
    <x v="74"/>
    <n v="21.99"/>
    <n v="20.29"/>
    <n v="1663.78"/>
  </r>
  <r>
    <n v="81352"/>
    <x v="0"/>
    <x v="7"/>
    <s v="Alamos Torrontes"/>
    <x v="0"/>
    <x v="396"/>
    <n v="10.79"/>
    <n v="8.7899999999999991"/>
    <n v="4368.6299999999992"/>
  </r>
  <r>
    <n v="334127"/>
    <x v="0"/>
    <x v="6"/>
    <s v="The Hess Collection Chardonnay"/>
    <x v="0"/>
    <x v="63"/>
    <n v="18.989999999999998"/>
    <n v="18.989999999999998"/>
    <n v="1386.27"/>
  </r>
  <r>
    <n v="80033"/>
    <x v="0"/>
    <x v="25"/>
    <s v="Fisheye Moscato"/>
    <x v="23"/>
    <x v="36"/>
    <n v="17.989999999999998"/>
    <n v="17.989999999999998"/>
    <n v="593.66999999999996"/>
  </r>
  <r>
    <n v="23511"/>
    <x v="1"/>
    <x v="1"/>
    <s v="SHOCK TOP BELGIUM WHITE 2/12 NR"/>
    <x v="5"/>
    <x v="1"/>
    <n v="1.33"/>
    <n v="1.33"/>
    <n v="0"/>
  </r>
  <r>
    <n v="42218"/>
    <x v="2"/>
    <x v="5"/>
    <s v="Hiram Walker Kirschwasser Cocktail Mixers"/>
    <x v="0"/>
    <x v="175"/>
    <n v="8.99"/>
    <n v="8.99"/>
    <n v="2382.35"/>
  </r>
  <r>
    <n v="27700"/>
    <x v="1"/>
    <x v="1"/>
    <s v="DuClaw Dirty Little Freak Coconut Caramel Chocolate Brown Ale"/>
    <x v="5"/>
    <x v="4"/>
    <n v="1.29"/>
    <n v="1.29"/>
    <n v="216.72"/>
  </r>
  <r>
    <n v="23213"/>
    <x v="0"/>
    <x v="14"/>
    <s v="Paul Masson Grande Amber VS Brandy"/>
    <x v="6"/>
    <x v="252"/>
    <n v="6.49"/>
    <n v="6.49"/>
    <n v="1557.6000000000001"/>
  </r>
  <r>
    <n v="48697"/>
    <x v="1"/>
    <x v="34"/>
    <s v="NIKKA Taketsuru Pure Malt 12 Year Old Blended Malt Whiskey"/>
    <x v="0"/>
    <x v="172"/>
    <n v="71.989999999999995"/>
    <n v="71.989999999999995"/>
    <n v="7198.9999999999991"/>
  </r>
  <r>
    <n v="72494"/>
    <x v="0"/>
    <x v="3"/>
    <s v="Casa Lapostolle Grand Selection Sauvignon Blanc"/>
    <x v="0"/>
    <x v="50"/>
    <n v="10.99"/>
    <n v="10.99"/>
    <n v="2285.92"/>
  </r>
  <r>
    <n v="84845"/>
    <x v="0"/>
    <x v="16"/>
    <s v="Red Diamond Malbec"/>
    <x v="0"/>
    <x v="234"/>
    <n v="9.99"/>
    <n v="8.99"/>
    <n v="1033.8500000000001"/>
  </r>
  <r>
    <n v="70529"/>
    <x v="2"/>
    <x v="15"/>
    <s v="Jose Cuervo Tradicional Silver Tequila"/>
    <x v="0"/>
    <x v="257"/>
    <n v="20.99"/>
    <n v="20.99"/>
    <n v="8312.0399999999991"/>
  </r>
  <r>
    <n v="11797"/>
    <x v="2"/>
    <x v="26"/>
    <s v="Jim Beam Kentucky Straight Bourbon Whiskey"/>
    <x v="35"/>
    <x v="447"/>
    <n v="5.99"/>
    <n v="5.99"/>
    <n v="4744.08"/>
  </r>
  <r>
    <n v="81035"/>
    <x v="0"/>
    <x v="16"/>
    <s v="Clos du Bois Pinot Noir"/>
    <x v="0"/>
    <x v="628"/>
    <n v="14.99"/>
    <n v="14.19"/>
    <n v="7307.8499999999995"/>
  </r>
  <r>
    <n v="93750"/>
    <x v="1"/>
    <x v="1"/>
    <s v="George Killian's Irish Red"/>
    <x v="5"/>
    <x v="434"/>
    <n v="1.34"/>
    <n v="1.34"/>
    <n v="1302.48"/>
  </r>
  <r>
    <n v="63207"/>
    <x v="0"/>
    <x v="16"/>
    <s v="Woodbridge Merlot"/>
    <x v="4"/>
    <x v="221"/>
    <n v="13.99"/>
    <n v="10.99"/>
    <n v="5143.32"/>
  </r>
  <r>
    <n v="84263"/>
    <x v="0"/>
    <x v="6"/>
    <s v="Sutter Home Winery Chardonnay"/>
    <x v="0"/>
    <x v="499"/>
    <n v="6.99"/>
    <n v="6.99"/>
    <n v="4522.53"/>
  </r>
  <r>
    <n v="87661"/>
    <x v="0"/>
    <x v="12"/>
    <s v="Andre Strawberry Deliciously Sweet Moscato"/>
    <x v="0"/>
    <x v="120"/>
    <n v="7.19"/>
    <n v="7.19"/>
    <n v="1574.6100000000001"/>
  </r>
  <r>
    <n v="45091"/>
    <x v="0"/>
    <x v="14"/>
    <s v="R. Jelinek 5 Year Kosher Slivovitz Plum Brandy"/>
    <x v="0"/>
    <x v="19"/>
    <n v="25.99"/>
    <n v="25.99"/>
    <n v="1975.2399999999998"/>
  </r>
  <r>
    <n v="304565"/>
    <x v="0"/>
    <x v="25"/>
    <s v="Shoofly Shiraz"/>
    <x v="0"/>
    <x v="55"/>
    <n v="11.49"/>
    <n v="11.49"/>
    <n v="1528.17"/>
  </r>
  <r>
    <n v="15105"/>
    <x v="2"/>
    <x v="2"/>
    <s v="Talisker 10 Year Old Scotch"/>
    <x v="0"/>
    <x v="345"/>
    <n v="60.99"/>
    <n v="60.99"/>
    <n v="13417.800000000001"/>
  </r>
  <r>
    <n v="23109"/>
    <x v="1"/>
    <x v="1"/>
    <s v="Stella Artois"/>
    <x v="1"/>
    <x v="18"/>
    <n v="2.87"/>
    <n v="2.87"/>
    <n v="132.02000000000001"/>
  </r>
  <r>
    <n v="318635"/>
    <x v="0"/>
    <x v="21"/>
    <s v="Les Allies Cabernet Sauvignon"/>
    <x v="0"/>
    <x v="1"/>
    <n v="8.59"/>
    <n v="8.59"/>
    <n v="0"/>
  </r>
  <r>
    <n v="308592"/>
    <x v="0"/>
    <x v="16"/>
    <s v="Backstory Cabernet Sauvignon"/>
    <x v="0"/>
    <x v="1"/>
    <n v="8.49"/>
    <n v="8.49"/>
    <n v="0"/>
  </r>
  <r>
    <n v="70263"/>
    <x v="2"/>
    <x v="8"/>
    <s v="Zaya Gran Reserva 12 Year Old Rum"/>
    <x v="0"/>
    <x v="224"/>
    <n v="29.99"/>
    <n v="26.99"/>
    <n v="7908.07"/>
  </r>
  <r>
    <n v="74420"/>
    <x v="0"/>
    <x v="7"/>
    <s v="Terrazas de Los Andes Altos del Plata Chardonnay"/>
    <x v="0"/>
    <x v="109"/>
    <n v="10.99"/>
    <n v="7.49"/>
    <n v="299.60000000000002"/>
  </r>
  <r>
    <n v="16195"/>
    <x v="0"/>
    <x v="11"/>
    <s v="Santi Sortesele Delle Venezie IGT Pinot Grigio"/>
    <x v="0"/>
    <x v="76"/>
    <n v="14.99"/>
    <n v="14.99"/>
    <n v="734.51"/>
  </r>
  <r>
    <n v="42981"/>
    <x v="0"/>
    <x v="16"/>
    <s v="ROSENBLUM ROCKPILE RD ZIN"/>
    <x v="0"/>
    <x v="1"/>
    <n v="19.989999999999998"/>
    <n v="19.989999999999998"/>
    <n v="0"/>
  </r>
  <r>
    <n v="45278"/>
    <x v="2"/>
    <x v="13"/>
    <s v="Zing Zang Bloody Mary Mix"/>
    <x v="41"/>
    <x v="760"/>
    <n v="5.75"/>
    <n v="5.75"/>
    <n v="2093"/>
  </r>
  <r>
    <n v="323678"/>
    <x v="0"/>
    <x v="12"/>
    <s v="Bodega Calle Baja Tanga Sec Cuvee Rare Rose Blend"/>
    <x v="0"/>
    <x v="1"/>
    <n v="11.99"/>
    <n v="11.99"/>
    <n v="0"/>
  </r>
  <r>
    <n v="300220"/>
    <x v="2"/>
    <x v="26"/>
    <s v="J.P. Wiser's Rye Triple Barrel Blended Canadian Whiskey"/>
    <x v="0"/>
    <x v="25"/>
    <n v="20.99"/>
    <n v="20.99"/>
    <n v="755.64"/>
  </r>
  <r>
    <n v="365700"/>
    <x v="0"/>
    <x v="21"/>
    <s v="Christian Lauverjat Moulin des Vrilleres Sancerre Sauvignon Blanc"/>
    <x v="6"/>
    <x v="1"/>
    <n v="15.49"/>
    <n v="15.49"/>
    <n v="0"/>
  </r>
  <r>
    <n v="76945"/>
    <x v="0"/>
    <x v="25"/>
    <s v="Fisheye Cabernet Sauvignon"/>
    <x v="4"/>
    <x v="174"/>
    <n v="10.79"/>
    <n v="10.79"/>
    <n v="1780.35"/>
  </r>
  <r>
    <n v="399388"/>
    <x v="0"/>
    <x v="21"/>
    <s v="Chateau Laronde Desormes Bordeaux Superieur Bordeaux Blend"/>
    <x v="0"/>
    <x v="142"/>
    <n v="17.489999999999998"/>
    <n v="17.489999999999998"/>
    <n v="996.93"/>
  </r>
  <r>
    <n v="36137"/>
    <x v="2"/>
    <x v="9"/>
    <s v="Absolut Peppar Vodka"/>
    <x v="0"/>
    <x v="361"/>
    <n v="25.99"/>
    <n v="25.99"/>
    <n v="4782.16"/>
  </r>
  <r>
    <n v="317097"/>
    <x v="0"/>
    <x v="12"/>
    <s v="LE GRAND COURTAGE BRUT"/>
    <x v="0"/>
    <x v="1"/>
    <n v="18.489999999999998"/>
    <n v="18.489999999999998"/>
    <n v="0"/>
  </r>
  <r>
    <n v="46623"/>
    <x v="2"/>
    <x v="9"/>
    <s v="Pinnacle Blueberry Vodka"/>
    <x v="15"/>
    <x v="104"/>
    <n v="14.49"/>
    <n v="14.49"/>
    <n v="594.09"/>
  </r>
  <r>
    <n v="12017"/>
    <x v="2"/>
    <x v="26"/>
    <s v="Old Forester Kentucky Straight Bourbon Whiskey 86 Proof"/>
    <x v="0"/>
    <x v="345"/>
    <n v="17.989999999999998"/>
    <n v="17.989999999999998"/>
    <n v="3957.7999999999997"/>
  </r>
  <r>
    <n v="70088"/>
    <x v="2"/>
    <x v="9"/>
    <s v="Absolut Pears Vodka"/>
    <x v="15"/>
    <x v="376"/>
    <n v="29.99"/>
    <n v="29.99"/>
    <n v="7617.46"/>
  </r>
  <r>
    <n v="73140"/>
    <x v="2"/>
    <x v="9"/>
    <s v="Ciroc Apple Vodka"/>
    <x v="6"/>
    <x v="256"/>
    <n v="19.489999999999998"/>
    <n v="19.489999999999998"/>
    <n v="5924.9599999999991"/>
  </r>
  <r>
    <n v="30031"/>
    <x v="2"/>
    <x v="28"/>
    <s v="Aristocrat Gin"/>
    <x v="2"/>
    <x v="286"/>
    <n v="10.99"/>
    <n v="10.99"/>
    <n v="2472.75"/>
  </r>
  <r>
    <n v="332937"/>
    <x v="0"/>
    <x v="10"/>
    <s v="PROVA CEGA 12"/>
    <x v="0"/>
    <x v="1"/>
    <n v="10.79"/>
    <n v="10.79"/>
    <n v="0"/>
  </r>
  <r>
    <n v="38563"/>
    <x v="2"/>
    <x v="8"/>
    <s v="Bacardi Select Rum"/>
    <x v="0"/>
    <x v="355"/>
    <n v="11.99"/>
    <n v="9.99"/>
    <n v="4205.79"/>
  </r>
  <r>
    <n v="80429"/>
    <x v="2"/>
    <x v="5"/>
    <s v="Dr. McGillicuddy Intense Butterscotch"/>
    <x v="0"/>
    <x v="111"/>
    <n v="12.69"/>
    <n v="12.69"/>
    <n v="647.18999999999994"/>
  </r>
  <r>
    <n v="59730"/>
    <x v="4"/>
    <x v="35"/>
    <s v="STORE SPECIAL WINE 5 LITER"/>
    <x v="36"/>
    <x v="1"/>
    <n v="0.99"/>
    <n v="0.99"/>
    <n v="0"/>
  </r>
  <r>
    <n v="23320"/>
    <x v="1"/>
    <x v="1"/>
    <s v="Sierra Nevada Torpedo Extra IPA"/>
    <x v="5"/>
    <x v="796"/>
    <n v="1.67"/>
    <n v="1.67"/>
    <n v="2097.52"/>
  </r>
  <r>
    <n v="47180"/>
    <x v="2"/>
    <x v="5"/>
    <s v="Southern Comfort"/>
    <x v="0"/>
    <x v="369"/>
    <n v="13.99"/>
    <n v="13.99"/>
    <n v="4476.8"/>
  </r>
  <r>
    <n v="10436"/>
    <x v="1"/>
    <x v="1"/>
    <s v="Oskar Blues Dale's Pale Ale"/>
    <x v="5"/>
    <x v="797"/>
    <n v="1.81"/>
    <n v="1.81"/>
    <n v="1323.1100000000001"/>
  </r>
  <r>
    <n v="337633"/>
    <x v="0"/>
    <x v="7"/>
    <s v="Bodega Renacer Punto Final Malbec"/>
    <x v="0"/>
    <x v="24"/>
    <n v="11.99"/>
    <n v="11.99"/>
    <n v="407.66"/>
  </r>
  <r>
    <n v="310917"/>
    <x v="0"/>
    <x v="10"/>
    <s v="Bodegas Alvarez de Toledo Godello"/>
    <x v="0"/>
    <x v="49"/>
    <n v="9.49"/>
    <n v="9.49"/>
    <n v="132.86000000000001"/>
  </r>
  <r>
    <n v="75237"/>
    <x v="2"/>
    <x v="5"/>
    <s v="Bols Natural Yoghurt Liqueur"/>
    <x v="0"/>
    <x v="61"/>
    <n v="17.489999999999998"/>
    <n v="17.489999999999998"/>
    <n v="384.78"/>
  </r>
  <r>
    <n v="68411"/>
    <x v="0"/>
    <x v="6"/>
    <s v="Clos du Bois Chardonnay"/>
    <x v="6"/>
    <x v="45"/>
    <n v="9.7899999999999991"/>
    <n v="9.7899999999999991"/>
    <n v="420.96999999999997"/>
  </r>
  <r>
    <n v="42702"/>
    <x v="0"/>
    <x v="21"/>
    <s v="Domaine de Bernier Chardonnay"/>
    <x v="0"/>
    <x v="105"/>
    <n v="9.99"/>
    <n v="9.99"/>
    <n v="1558.44"/>
  </r>
  <r>
    <n v="83933"/>
    <x v="0"/>
    <x v="16"/>
    <s v="Francis Ford Coppola Diamond Collection Black Label Claret Cabernet Sauvignon"/>
    <x v="0"/>
    <x v="576"/>
    <n v="18.489999999999998"/>
    <n v="17.79"/>
    <n v="9126.27"/>
  </r>
  <r>
    <n v="80295"/>
    <x v="0"/>
    <x v="17"/>
    <s v="Lillet Rose Semillon"/>
    <x v="0"/>
    <x v="210"/>
    <n v="17.989999999999998"/>
    <n v="17.989999999999998"/>
    <n v="2284.73"/>
  </r>
  <r>
    <n v="44208"/>
    <x v="0"/>
    <x v="11"/>
    <s v="Cavit Collection Provincia di Pavia IGT Pinot Noir"/>
    <x v="20"/>
    <x v="101"/>
    <n v="2.99"/>
    <n v="2.99"/>
    <n v="230.23000000000002"/>
  </r>
  <r>
    <n v="22616"/>
    <x v="0"/>
    <x v="11"/>
    <s v="Casarsa Estate Bottled Delle Venezie IGT Pinot Grigio"/>
    <x v="4"/>
    <x v="98"/>
    <n v="12.99"/>
    <n v="12.99"/>
    <n v="1039.2"/>
  </r>
  <r>
    <n v="83293"/>
    <x v="0"/>
    <x v="6"/>
    <s v="Bota Box Chardonnay"/>
    <x v="23"/>
    <x v="158"/>
    <n v="22.99"/>
    <n v="18.989999999999998"/>
    <n v="4101.8399999999992"/>
  </r>
  <r>
    <n v="81240"/>
    <x v="0"/>
    <x v="7"/>
    <s v="Tilia Malbec"/>
    <x v="0"/>
    <x v="59"/>
    <n v="10.79"/>
    <n v="10.79"/>
    <n v="2017.7299999999998"/>
  </r>
  <r>
    <n v="74152"/>
    <x v="0"/>
    <x v="16"/>
    <s v="Robert Mondavi Winery Private Selection Merlot"/>
    <x v="0"/>
    <x v="241"/>
    <n v="11.99"/>
    <n v="9.2899999999999991"/>
    <n v="2582.62"/>
  </r>
  <r>
    <n v="28653"/>
    <x v="1"/>
    <x v="1"/>
    <s v="Guinness Nitro IPA"/>
    <x v="10"/>
    <x v="716"/>
    <n v="1.39"/>
    <n v="1.39"/>
    <n v="492.05999999999995"/>
  </r>
  <r>
    <n v="434213"/>
    <x v="0"/>
    <x v="25"/>
    <s v="Paringa Cabernet Sauvignon"/>
    <x v="0"/>
    <x v="12"/>
    <n v="10.79"/>
    <n v="10.79"/>
    <n v="226.58999999999997"/>
  </r>
  <r>
    <n v="323276"/>
    <x v="0"/>
    <x v="21"/>
    <s v="Domaine de Gournier Viognier"/>
    <x v="0"/>
    <x v="48"/>
    <n v="9.49"/>
    <n v="9.49"/>
    <n v="37.96"/>
  </r>
  <r>
    <n v="347052"/>
    <x v="2"/>
    <x v="5"/>
    <s v="Antica Classic Sambuca"/>
    <x v="0"/>
    <x v="1"/>
    <n v="23.99"/>
    <n v="23.99"/>
    <n v="0"/>
  </r>
  <r>
    <n v="439010"/>
    <x v="0"/>
    <x v="16"/>
    <s v="Liberty Creek Sweet Red Winemaker's Selection Heritage Blend Rare Red Blend"/>
    <x v="4"/>
    <x v="86"/>
    <n v="8.99"/>
    <n v="8.99"/>
    <n v="701.22"/>
  </r>
  <r>
    <n v="71216"/>
    <x v="2"/>
    <x v="9"/>
    <s v="New Amsterdam Vodka"/>
    <x v="0"/>
    <x v="317"/>
    <n v="11.49"/>
    <n v="11.49"/>
    <n v="2539.29"/>
  </r>
  <r>
    <n v="46305"/>
    <x v="0"/>
    <x v="6"/>
    <s v="Layer Cake One Hundred Percent Pure Chardonnay"/>
    <x v="0"/>
    <x v="511"/>
    <n v="12.69"/>
    <n v="12.69"/>
    <n v="3845.0699999999997"/>
  </r>
  <r>
    <n v="162680"/>
    <x v="0"/>
    <x v="6"/>
    <s v="Joel Gott Sauvignon Blanc"/>
    <x v="0"/>
    <x v="266"/>
    <n v="11.49"/>
    <n v="11.49"/>
    <n v="3378.06"/>
  </r>
  <r>
    <n v="85039"/>
    <x v="0"/>
    <x v="29"/>
    <s v="Beringer Vineyards Sweet Indulgence White Zinfandel"/>
    <x v="0"/>
    <x v="218"/>
    <n v="7.49"/>
    <n v="7.49"/>
    <n v="1707.72"/>
  </r>
  <r>
    <n v="353396"/>
    <x v="0"/>
    <x v="11"/>
    <s v="Casa Vinicola Botter Resonata Terre Siciliane IGT Nero d'Avola"/>
    <x v="0"/>
    <x v="1"/>
    <n v="6.99"/>
    <n v="6.99"/>
    <n v="0"/>
  </r>
  <r>
    <n v="333951"/>
    <x v="0"/>
    <x v="12"/>
    <s v="Possman 1881 Cider"/>
    <x v="0"/>
    <x v="48"/>
    <n v="16.489999999999998"/>
    <n v="16.489999999999998"/>
    <n v="65.959999999999994"/>
  </r>
  <r>
    <n v="347811"/>
    <x v="2"/>
    <x v="8"/>
    <s v="Bones Virgin Islands Rum"/>
    <x v="0"/>
    <x v="6"/>
    <n v="32.99"/>
    <n v="32.99"/>
    <n v="659.80000000000007"/>
  </r>
  <r>
    <n v="85944"/>
    <x v="0"/>
    <x v="6"/>
    <s v="Glen Ellen Reserve Pinot Grigio"/>
    <x v="0"/>
    <x v="31"/>
    <n v="5.79"/>
    <n v="3.99"/>
    <n v="7.98"/>
  </r>
  <r>
    <n v="70065"/>
    <x v="2"/>
    <x v="9"/>
    <s v="Ivanabitch Coconut Vodka"/>
    <x v="0"/>
    <x v="28"/>
    <n v="13.99"/>
    <n v="13.99"/>
    <n v="167.88"/>
  </r>
  <r>
    <n v="438251"/>
    <x v="0"/>
    <x v="21"/>
    <s v="Chateau Bonnet Merlot"/>
    <x v="0"/>
    <x v="0"/>
    <n v="14.49"/>
    <n v="9.99"/>
    <n v="99.9"/>
  </r>
  <r>
    <n v="54763"/>
    <x v="0"/>
    <x v="18"/>
    <s v="Baekwha Soobok Korean Sake"/>
    <x v="51"/>
    <x v="36"/>
    <n v="14.99"/>
    <n v="14.99"/>
    <n v="494.67"/>
  </r>
  <r>
    <n v="195413"/>
    <x v="0"/>
    <x v="6"/>
    <s v="Bishop's Peak (Talley Vineyards) Chardonnay"/>
    <x v="0"/>
    <x v="42"/>
    <n v="19.989999999999998"/>
    <n v="19.989999999999998"/>
    <n v="99.949999999999989"/>
  </r>
  <r>
    <n v="3050"/>
    <x v="1"/>
    <x v="1"/>
    <s v="Yuengling Porter"/>
    <x v="5"/>
    <x v="506"/>
    <n v="1.34"/>
    <n v="1.34"/>
    <n v="862.96"/>
  </r>
  <r>
    <n v="55409"/>
    <x v="0"/>
    <x v="3"/>
    <s v="Royal Bitch Chardonnay"/>
    <x v="0"/>
    <x v="157"/>
    <n v="7.99"/>
    <n v="7.99"/>
    <n v="351.56"/>
  </r>
  <r>
    <n v="84301"/>
    <x v="0"/>
    <x v="6"/>
    <s v="Sutter Home Winery Sauvignon Blanc"/>
    <x v="20"/>
    <x v="270"/>
    <n v="1.59"/>
    <n v="1.59"/>
    <n v="427.71000000000004"/>
  </r>
  <r>
    <n v="52914"/>
    <x v="0"/>
    <x v="16"/>
    <s v="Beaulieu Vineyard Century Cellars Merlot"/>
    <x v="4"/>
    <x v="52"/>
    <n v="13.99"/>
    <n v="9.49"/>
    <n v="66.430000000000007"/>
  </r>
  <r>
    <n v="335273"/>
    <x v="0"/>
    <x v="12"/>
    <s v="Canard Duchene Authentic Brut Champagne Brut Champagne Blend"/>
    <x v="0"/>
    <x v="7"/>
    <n v="32.99"/>
    <n v="32.99"/>
    <n v="197.94"/>
  </r>
  <r>
    <n v="48510"/>
    <x v="0"/>
    <x v="4"/>
    <s v="Bulgariana Sauvignon Blanc"/>
    <x v="0"/>
    <x v="21"/>
    <n v="10.49"/>
    <n v="7.49"/>
    <n v="224.70000000000002"/>
  </r>
  <r>
    <n v="68527"/>
    <x v="0"/>
    <x v="18"/>
    <s v="Gekkeikan Sake Traditional"/>
    <x v="4"/>
    <x v="160"/>
    <n v="12.69"/>
    <n v="12.69"/>
    <n v="3032.91"/>
  </r>
  <r>
    <n v="80872"/>
    <x v="0"/>
    <x v="6"/>
    <s v="Liberty School Chardonnay"/>
    <x v="0"/>
    <x v="52"/>
    <n v="13.99"/>
    <n v="13.99"/>
    <n v="97.93"/>
  </r>
  <r>
    <n v="72826"/>
    <x v="0"/>
    <x v="3"/>
    <s v="Barons de Rothschild (Lafite) Los Vascos Chardonnay"/>
    <x v="0"/>
    <x v="1"/>
    <n v="11.99"/>
    <n v="11.99"/>
    <n v="0"/>
  </r>
  <r>
    <n v="47160"/>
    <x v="2"/>
    <x v="15"/>
    <s v="Sombra Mezcal   Agave de Oaxaca"/>
    <x v="0"/>
    <x v="100"/>
    <n v="42.99"/>
    <n v="42.99"/>
    <n v="5975.6100000000006"/>
  </r>
  <r>
    <n v="54216"/>
    <x v="0"/>
    <x v="14"/>
    <s v="Hardy VS Fine Cognac Red Corner"/>
    <x v="0"/>
    <x v="123"/>
    <n v="35.99"/>
    <n v="35.99"/>
    <n v="2915.19"/>
  </r>
  <r>
    <n v="328776"/>
    <x v="0"/>
    <x v="4"/>
    <s v="DREAMBIRD MER"/>
    <x v="0"/>
    <x v="1"/>
    <n v="5.49"/>
    <n v="5.49"/>
    <n v="0"/>
  </r>
  <r>
    <n v="18570"/>
    <x v="0"/>
    <x v="11"/>
    <s v="Marchesi de' Frescobaldi Remole Toscana IGT Sangiovese"/>
    <x v="0"/>
    <x v="35"/>
    <n v="10.99"/>
    <n v="10.99"/>
    <n v="406.63"/>
  </r>
  <r>
    <n v="59315"/>
    <x v="0"/>
    <x v="21"/>
    <s v="Chateau La Grange Clinet Grande Reserve Cotes de Bordeaux Bordeaux Blend"/>
    <x v="0"/>
    <x v="242"/>
    <n v="15.99"/>
    <n v="15.99"/>
    <n v="6252.09"/>
  </r>
  <r>
    <n v="55034"/>
    <x v="2"/>
    <x v="13"/>
    <s v="Bacardi Bahama Mama"/>
    <x v="2"/>
    <x v="5"/>
    <n v="17.489999999999998"/>
    <n v="13.99"/>
    <n v="125.91"/>
  </r>
  <r>
    <n v="301730"/>
    <x v="0"/>
    <x v="0"/>
    <s v="Seven Sisters Dawn Pinotage"/>
    <x v="0"/>
    <x v="45"/>
    <n v="10.99"/>
    <n v="10.99"/>
    <n v="472.57"/>
  </r>
  <r>
    <n v="45042"/>
    <x v="0"/>
    <x v="6"/>
    <s v="Columbia Crest H3 Chardonnay"/>
    <x v="0"/>
    <x v="101"/>
    <n v="11.99"/>
    <n v="11.99"/>
    <n v="923.23"/>
  </r>
  <r>
    <n v="328179"/>
    <x v="0"/>
    <x v="11"/>
    <s v="Luna Nuda Vigneti Delle Dolomiti IGT Pinot Grigio"/>
    <x v="0"/>
    <x v="764"/>
    <n v="12.69"/>
    <n v="12.69"/>
    <n v="2880.63"/>
  </r>
  <r>
    <n v="337219"/>
    <x v="0"/>
    <x v="16"/>
    <s v="Belle Glos Clark &amp; Telephone Vineyard Pinot Noir"/>
    <x v="0"/>
    <x v="161"/>
    <n v="53.99"/>
    <n v="53.99"/>
    <n v="5129.05"/>
  </r>
  <r>
    <n v="45001"/>
    <x v="2"/>
    <x v="8"/>
    <s v="Cruzan Strawberry Rum"/>
    <x v="0"/>
    <x v="118"/>
    <n v="11.99"/>
    <n v="11.99"/>
    <n v="815.32"/>
  </r>
  <r>
    <n v="82112"/>
    <x v="0"/>
    <x v="16"/>
    <s v="HARLOW RIDGE P/NOIR"/>
    <x v="0"/>
    <x v="1"/>
    <n v="8.99"/>
    <n v="8.99"/>
    <n v="0"/>
  </r>
  <r>
    <n v="311027"/>
    <x v="0"/>
    <x v="10"/>
    <s v="PALACIO DEL BURGO RIOJA CRIANZA"/>
    <x v="0"/>
    <x v="1"/>
    <n v="9.7899999999999991"/>
    <n v="9.7899999999999991"/>
    <n v="0"/>
  </r>
  <r>
    <n v="79227"/>
    <x v="0"/>
    <x v="12"/>
    <s v="Moet &amp; Chandon Cuvee Dom Perignon Champagne Brut Champagne Blend"/>
    <x v="0"/>
    <x v="256"/>
    <n v="188.99"/>
    <n v="188.99"/>
    <n v="57452.960000000006"/>
  </r>
  <r>
    <n v="342181"/>
    <x v="0"/>
    <x v="10"/>
    <s v="La Spinetta (Rivetti) Il Nero di Casanova Terre Di Pisa DOC Sangiovese"/>
    <x v="0"/>
    <x v="1"/>
    <n v="18.489999999999998"/>
    <n v="18.489999999999998"/>
    <n v="0"/>
  </r>
  <r>
    <n v="42595"/>
    <x v="0"/>
    <x v="25"/>
    <s v="Yellow Tail Shiraz, Grenache"/>
    <x v="0"/>
    <x v="600"/>
    <n v="6.79"/>
    <n v="6.79"/>
    <n v="1514.17"/>
  </r>
  <r>
    <n v="25437"/>
    <x v="0"/>
    <x v="25"/>
    <s v="Alice White Merlot"/>
    <x v="4"/>
    <x v="27"/>
    <n v="15.49"/>
    <n v="10.49"/>
    <n v="83.92"/>
  </r>
  <r>
    <n v="182664"/>
    <x v="3"/>
    <x v="19"/>
    <s v="Golan Heights Winery Gamla Chardonnay"/>
    <x v="0"/>
    <x v="41"/>
    <n v="15.99"/>
    <n v="15.99"/>
    <n v="15.99"/>
  </r>
  <r>
    <n v="70302"/>
    <x v="2"/>
    <x v="9"/>
    <s v="Wave Vodka"/>
    <x v="2"/>
    <x v="127"/>
    <n v="13.99"/>
    <n v="13.99"/>
    <n v="2252.39"/>
  </r>
  <r>
    <n v="45929"/>
    <x v="0"/>
    <x v="21"/>
    <s v="La Vieille Ferme (Perrin &amp; Fils) Red Southern Rhone Blend"/>
    <x v="0"/>
    <x v="118"/>
    <n v="8.99"/>
    <n v="8.99"/>
    <n v="611.32000000000005"/>
  </r>
  <r>
    <n v="304155"/>
    <x v="0"/>
    <x v="12"/>
    <s v="Codorniu Anna de Codorniu Brut Rose Cava Blend"/>
    <x v="0"/>
    <x v="22"/>
    <n v="12.99"/>
    <n v="12.99"/>
    <n v="402.69"/>
  </r>
  <r>
    <n v="335372"/>
    <x v="0"/>
    <x v="27"/>
    <s v="Ninety+ Cellars Lot 2 Sauvignon Blanc"/>
    <x v="0"/>
    <x v="1"/>
    <n v="9.7899999999999991"/>
    <n v="9.7899999999999991"/>
    <n v="0"/>
  </r>
  <r>
    <n v="332771"/>
    <x v="0"/>
    <x v="4"/>
    <s v="Hakushika Yamadanishiki Junmai Sake"/>
    <x v="27"/>
    <x v="5"/>
    <n v="8.99"/>
    <n v="8.99"/>
    <n v="80.91"/>
  </r>
  <r>
    <n v="75445"/>
    <x v="2"/>
    <x v="9"/>
    <s v="Three Olives Watermelon Vodka"/>
    <x v="0"/>
    <x v="167"/>
    <n v="16.989999999999998"/>
    <n v="16.989999999999998"/>
    <n v="2140.7399999999998"/>
  </r>
  <r>
    <n v="1546"/>
    <x v="1"/>
    <x v="1"/>
    <s v="Cusquena Golden Lager"/>
    <x v="5"/>
    <x v="547"/>
    <n v="1.37"/>
    <n v="1.37"/>
    <n v="501.42"/>
  </r>
  <r>
    <n v="44534"/>
    <x v="2"/>
    <x v="5"/>
    <s v="DeKuyper Tropical Coconut Liqueur"/>
    <x v="0"/>
    <x v="1"/>
    <n v="8.49"/>
    <n v="8.49"/>
    <n v="0"/>
  </r>
  <r>
    <n v="42385"/>
    <x v="0"/>
    <x v="16"/>
    <s v="Grayson Cellars Lot 10 Cabernet Sauvignon"/>
    <x v="0"/>
    <x v="1"/>
    <n v="12.49"/>
    <n v="12.49"/>
    <n v="0"/>
  </r>
  <r>
    <n v="346097"/>
    <x v="0"/>
    <x v="29"/>
    <s v="Chloe Wines Rose Pinot Noir"/>
    <x v="0"/>
    <x v="82"/>
    <n v="13.99"/>
    <n v="13.99"/>
    <n v="321.77"/>
  </r>
  <r>
    <n v="56260"/>
    <x v="2"/>
    <x v="13"/>
    <s v="Chi Chi's Appletini Cocktail"/>
    <x v="2"/>
    <x v="63"/>
    <n v="10.79"/>
    <n v="10.79"/>
    <n v="787.67"/>
  </r>
  <r>
    <n v="311330"/>
    <x v="0"/>
    <x v="3"/>
    <s v="Vina San Esteban In Situ Signature Wine Spaghetti Blend Cabernet Sauvignon"/>
    <x v="0"/>
    <x v="1"/>
    <n v="9.99"/>
    <n v="9.99"/>
    <n v="0"/>
  </r>
  <r>
    <n v="337099"/>
    <x v="0"/>
    <x v="4"/>
    <s v="Bulgariana Pinot Noir"/>
    <x v="0"/>
    <x v="0"/>
    <n v="10.49"/>
    <n v="7.49"/>
    <n v="74.900000000000006"/>
  </r>
  <r>
    <n v="70566"/>
    <x v="2"/>
    <x v="8"/>
    <s v="RumHaven Coconut Rum"/>
    <x v="24"/>
    <x v="798"/>
    <n v="0.99"/>
    <n v="0.99"/>
    <n v="1291.95"/>
  </r>
  <r>
    <n v="195685"/>
    <x v="0"/>
    <x v="10"/>
    <s v="Dominio de Eguren Codice Tempranillo"/>
    <x v="0"/>
    <x v="1"/>
    <n v="10.49"/>
    <n v="10.49"/>
    <n v="0"/>
  </r>
  <r>
    <n v="12150"/>
    <x v="0"/>
    <x v="27"/>
    <s v="Echo Bay Winery Sauvignon Blanc"/>
    <x v="0"/>
    <x v="15"/>
    <n v="12.69"/>
    <n v="12.69"/>
    <n v="139.59"/>
  </r>
  <r>
    <n v="305530"/>
    <x v="0"/>
    <x v="21"/>
    <s v="CH GRAND CLARET RED BORD"/>
    <x v="0"/>
    <x v="1"/>
    <n v="9.7899999999999991"/>
    <n v="9.7899999999999991"/>
    <n v="0"/>
  </r>
  <r>
    <n v="306072"/>
    <x v="0"/>
    <x v="10"/>
    <s v="Casa Santos Lima LAB Rare White Blend"/>
    <x v="0"/>
    <x v="98"/>
    <n v="6.79"/>
    <n v="6.79"/>
    <n v="543.20000000000005"/>
  </r>
  <r>
    <n v="25488"/>
    <x v="2"/>
    <x v="9"/>
    <s v="Burnett's Vodka"/>
    <x v="15"/>
    <x v="110"/>
    <n v="8.99"/>
    <n v="8.99"/>
    <n v="1762.04"/>
  </r>
  <r>
    <n v="71048"/>
    <x v="0"/>
    <x v="11"/>
    <s v="Castello di Gabbiano Chianti Classico Sangiovese"/>
    <x v="0"/>
    <x v="624"/>
    <n v="14.99"/>
    <n v="14.39"/>
    <n v="4489.68"/>
  </r>
  <r>
    <n v="81806"/>
    <x v="0"/>
    <x v="27"/>
    <s v="Starborough Sauvignon Blanc"/>
    <x v="0"/>
    <x v="799"/>
    <n v="11.99"/>
    <n v="11.99"/>
    <n v="12277.76"/>
  </r>
  <r>
    <n v="93572"/>
    <x v="1"/>
    <x v="1"/>
    <s v="Miller High Life"/>
    <x v="5"/>
    <x v="5"/>
    <n v="21.1"/>
    <n v="21.1"/>
    <n v="189.9"/>
  </r>
  <r>
    <n v="21563"/>
    <x v="0"/>
    <x v="25"/>
    <s v="Fisheye Pinot Grigio"/>
    <x v="0"/>
    <x v="324"/>
    <n v="5.79"/>
    <n v="5.79"/>
    <n v="1545.93"/>
  </r>
  <r>
    <n v="79183"/>
    <x v="2"/>
    <x v="30"/>
    <s v="Canadian LTD Blended Canadian Whiskey"/>
    <x v="2"/>
    <x v="1"/>
    <n v="13.49"/>
    <n v="13.49"/>
    <n v="0"/>
  </r>
  <r>
    <n v="71129"/>
    <x v="0"/>
    <x v="11"/>
    <s v="Bolla Delle Venezie IGT Merlot"/>
    <x v="4"/>
    <x v="19"/>
    <n v="16.489999999999998"/>
    <n v="16.489999999999998"/>
    <n v="1253.2399999999998"/>
  </r>
  <r>
    <n v="71281"/>
    <x v="2"/>
    <x v="5"/>
    <s v="Combier Creme de Pamplemousse Rose"/>
    <x v="0"/>
    <x v="84"/>
    <n v="24.99"/>
    <n v="24.99"/>
    <n v="1674.33"/>
  </r>
  <r>
    <n v="27389"/>
    <x v="1"/>
    <x v="1"/>
    <s v="Left Hand Black Jack Porter"/>
    <x v="5"/>
    <x v="1"/>
    <n v="1.91"/>
    <n v="1.91"/>
    <n v="0"/>
  </r>
  <r>
    <n v="80716"/>
    <x v="0"/>
    <x v="10"/>
    <s v="Martin Codax Albarino"/>
    <x v="0"/>
    <x v="366"/>
    <n v="14.69"/>
    <n v="14.69"/>
    <n v="5068.05"/>
  </r>
  <r>
    <n v="78255"/>
    <x v="3"/>
    <x v="19"/>
    <s v="Golan Heights Winery Yarden Merlot"/>
    <x v="0"/>
    <x v="162"/>
    <n v="23.99"/>
    <n v="23.99"/>
    <n v="1199.5"/>
  </r>
  <r>
    <n v="83137"/>
    <x v="0"/>
    <x v="16"/>
    <s v="Sutter Home Winery Red Blend"/>
    <x v="0"/>
    <x v="130"/>
    <n v="6.99"/>
    <n v="6.99"/>
    <n v="685.02"/>
  </r>
  <r>
    <n v="83410"/>
    <x v="0"/>
    <x v="16"/>
    <s v="Sebastiani Vineyards &amp; Winery Cabernet Sauvignon"/>
    <x v="0"/>
    <x v="87"/>
    <n v="17.989999999999998"/>
    <n v="17.989999999999998"/>
    <n v="2698.4999999999995"/>
  </r>
  <r>
    <n v="83924"/>
    <x v="0"/>
    <x v="16"/>
    <s v="HandCraft Inspiration Rare Red Blend"/>
    <x v="0"/>
    <x v="28"/>
    <n v="12.49"/>
    <n v="8.49"/>
    <n v="101.88"/>
  </r>
  <r>
    <n v="29087"/>
    <x v="1"/>
    <x v="1"/>
    <s v="Sixpoint Jammer Gose"/>
    <x v="5"/>
    <x v="1"/>
    <n v="1.99"/>
    <n v="1.99"/>
    <n v="0"/>
  </r>
  <r>
    <n v="72206"/>
    <x v="0"/>
    <x v="25"/>
    <s v="Rosemount Estate Diamond Label Shiraz"/>
    <x v="0"/>
    <x v="468"/>
    <n v="11.99"/>
    <n v="10.29"/>
    <n v="2737.14"/>
  </r>
  <r>
    <n v="66036"/>
    <x v="0"/>
    <x v="11"/>
    <s v="Bella Sera Veneto IGT Pinot Grigio"/>
    <x v="4"/>
    <x v="792"/>
    <n v="13.69"/>
    <n v="10.99"/>
    <n v="9506.35"/>
  </r>
  <r>
    <n v="410934"/>
    <x v="0"/>
    <x v="11"/>
    <s v="COLTIBUONO R STUCHI CHN"/>
    <x v="6"/>
    <x v="1"/>
    <n v="9.7899999999999991"/>
    <n v="9.7899999999999991"/>
    <n v="0"/>
  </r>
  <r>
    <n v="325477"/>
    <x v="0"/>
    <x v="16"/>
    <s v="Cline Cellars Estate Grown Pinot Noir"/>
    <x v="0"/>
    <x v="23"/>
    <n v="17.489999999999998"/>
    <n v="17.489999999999998"/>
    <n v="279.83999999999997"/>
  </r>
  <r>
    <n v="22691"/>
    <x v="0"/>
    <x v="6"/>
    <s v="Corbett Canyon Pinot Grigio"/>
    <x v="23"/>
    <x v="201"/>
    <n v="14.49"/>
    <n v="14.49"/>
    <n v="1869.21"/>
  </r>
  <r>
    <n v="303627"/>
    <x v="0"/>
    <x v="11"/>
    <s v="VILLA NERO MONTPUL"/>
    <x v="0"/>
    <x v="1"/>
    <n v="10.79"/>
    <n v="10.79"/>
    <n v="0"/>
  </r>
  <r>
    <n v="35556"/>
    <x v="2"/>
    <x v="9"/>
    <s v="Skol Vodka"/>
    <x v="0"/>
    <x v="9"/>
    <n v="6.29"/>
    <n v="6.29"/>
    <n v="767.38"/>
  </r>
  <r>
    <n v="316751"/>
    <x v="0"/>
    <x v="7"/>
    <s v="Don Rodolfo Pinot Noir"/>
    <x v="0"/>
    <x v="92"/>
    <n v="9.99"/>
    <n v="9.99"/>
    <n v="259.74"/>
  </r>
  <r>
    <n v="19003"/>
    <x v="0"/>
    <x v="16"/>
    <s v="Blackstone Winery Winemaker's Select Merlot"/>
    <x v="0"/>
    <x v="529"/>
    <n v="10.99"/>
    <n v="10.49"/>
    <n v="3598.07"/>
  </r>
  <r>
    <n v="71161"/>
    <x v="0"/>
    <x v="11"/>
    <s v="Riunite Lambrusco"/>
    <x v="23"/>
    <x v="186"/>
    <n v="17.989999999999998"/>
    <n v="17.989999999999998"/>
    <n v="1996.8899999999999"/>
  </r>
  <r>
    <n v="44172"/>
    <x v="2"/>
    <x v="5"/>
    <s v="Kahlua"/>
    <x v="24"/>
    <x v="800"/>
    <n v="2.59"/>
    <n v="2.59"/>
    <n v="1497.02"/>
  </r>
  <r>
    <n v="71518"/>
    <x v="2"/>
    <x v="28"/>
    <s v="Blue Dyer Gin"/>
    <x v="0"/>
    <x v="195"/>
    <n v="28.99"/>
    <n v="28.99"/>
    <n v="7044.57"/>
  </r>
  <r>
    <n v="27332"/>
    <x v="2"/>
    <x v="2"/>
    <s v="Glenfiddich Special Reserve 12 Year Old Single Malt Scotch Whiskey"/>
    <x v="0"/>
    <x v="696"/>
    <n v="43.99"/>
    <n v="37.99"/>
    <n v="24769.48"/>
  </r>
  <r>
    <n v="44820"/>
    <x v="0"/>
    <x v="11"/>
    <s v="Mommy's Time Out Delle Venezie IGT Garganega"/>
    <x v="0"/>
    <x v="154"/>
    <n v="8.99"/>
    <n v="8.99"/>
    <n v="746.17000000000007"/>
  </r>
  <r>
    <n v="41670"/>
    <x v="0"/>
    <x v="6"/>
    <s v="Greg Norman California Estates Chardonnay"/>
    <x v="0"/>
    <x v="128"/>
    <n v="11.49"/>
    <n v="11.49"/>
    <n v="1976.28"/>
  </r>
  <r>
    <n v="71978"/>
    <x v="0"/>
    <x v="3"/>
    <s v="Walnut Crest Cabernet Sauvignon"/>
    <x v="4"/>
    <x v="88"/>
    <n v="12.69"/>
    <n v="12.69"/>
    <n v="774.08999999999992"/>
  </r>
  <r>
    <n v="54534"/>
    <x v="2"/>
    <x v="2"/>
    <s v="The Glenlivet 15 Year Old French Oak Reserve"/>
    <x v="0"/>
    <x v="262"/>
    <n v="61.99"/>
    <n v="61.99"/>
    <n v="17729.14"/>
  </r>
  <r>
    <n v="342194"/>
    <x v="0"/>
    <x v="16"/>
    <s v="Folie a Deux Menage a Trois Silk Soft Rare Red Blend"/>
    <x v="0"/>
    <x v="628"/>
    <n v="12.49"/>
    <n v="10.09"/>
    <n v="5196.3500000000004"/>
  </r>
  <r>
    <n v="322348"/>
    <x v="0"/>
    <x v="6"/>
    <s v="True Myth Paragon Vineyard Chardonnay"/>
    <x v="0"/>
    <x v="1"/>
    <n v="13.99"/>
    <n v="13.99"/>
    <n v="0"/>
  </r>
  <r>
    <n v="42830"/>
    <x v="2"/>
    <x v="5"/>
    <s v="St. Germain Eldeflower Liqueur"/>
    <x v="0"/>
    <x v="205"/>
    <n v="36.99"/>
    <n v="32.99"/>
    <n v="6499.0300000000007"/>
  </r>
  <r>
    <n v="340519"/>
    <x v="0"/>
    <x v="10"/>
    <s v="Palacio Del Burgo Tinto Bodega Burgo Viejo Reserva Rioja Red Blend"/>
    <x v="0"/>
    <x v="1"/>
    <n v="16.489999999999998"/>
    <n v="16.489999999999998"/>
    <n v="0"/>
  </r>
  <r>
    <n v="331334"/>
    <x v="0"/>
    <x v="12"/>
    <s v="HEIDSIECK MONOPOLE GOLD TOP 05"/>
    <x v="0"/>
    <x v="1"/>
    <n v="56.99"/>
    <n v="56.99"/>
    <n v="0"/>
  </r>
  <r>
    <n v="98256"/>
    <x v="1"/>
    <x v="1"/>
    <s v="Birra Moretti La Rossa"/>
    <x v="5"/>
    <x v="158"/>
    <n v="1.98"/>
    <n v="1.98"/>
    <n v="427.68"/>
  </r>
  <r>
    <n v="48261"/>
    <x v="2"/>
    <x v="5"/>
    <s v="Drambuie 15 Year Old Speyside Whiskey Liqueur"/>
    <x v="0"/>
    <x v="3"/>
    <n v="56.99"/>
    <n v="56.99"/>
    <n v="1082.81"/>
  </r>
  <r>
    <n v="315802"/>
    <x v="0"/>
    <x v="11"/>
    <s v="Casa Vinicola Botter 14ï¿½ Secolo Chianti Sangiovese"/>
    <x v="0"/>
    <x v="1"/>
    <n v="10.49"/>
    <n v="10.49"/>
    <n v="0"/>
  </r>
  <r>
    <n v="12971"/>
    <x v="2"/>
    <x v="26"/>
    <s v="Ten High Kentucky Bourbon Whiskey"/>
    <x v="15"/>
    <x v="361"/>
    <n v="8.99"/>
    <n v="8.99"/>
    <n v="1654.16"/>
  </r>
  <r>
    <n v="335669"/>
    <x v="2"/>
    <x v="26"/>
    <s v="Duke Small Batch Kentucky Straight Bourbon Whiskey"/>
    <x v="0"/>
    <x v="60"/>
    <n v="32.99"/>
    <n v="32.99"/>
    <n v="2474.25"/>
  </r>
  <r>
    <n v="83935"/>
    <x v="0"/>
    <x v="16"/>
    <s v="Barefoot Cellars Cabernet Sauvignon"/>
    <x v="20"/>
    <x v="801"/>
    <n v="1.79"/>
    <n v="1.79"/>
    <n v="1634.27"/>
  </r>
  <r>
    <n v="43975"/>
    <x v="2"/>
    <x v="5"/>
    <s v="Bols Pumpkin Smash Liqueur"/>
    <x v="15"/>
    <x v="52"/>
    <n v="10.79"/>
    <n v="10.79"/>
    <n v="75.53"/>
  </r>
  <r>
    <n v="310291"/>
    <x v="0"/>
    <x v="21"/>
    <s v="Maurice ecard Bourgogne Rouge Pinot Noir"/>
    <x v="0"/>
    <x v="201"/>
    <n v="18.489999999999998"/>
    <n v="18.489999999999998"/>
    <n v="2385.2099999999996"/>
  </r>
  <r>
    <n v="28983"/>
    <x v="2"/>
    <x v="30"/>
    <s v="Windsor Blended Canadian Whiskey"/>
    <x v="2"/>
    <x v="158"/>
    <n v="12.79"/>
    <n v="12.79"/>
    <n v="2762.64"/>
  </r>
  <r>
    <n v="332567"/>
    <x v="0"/>
    <x v="16"/>
    <s v="Sycamore Lane Vineyards Pinot Noir"/>
    <x v="0"/>
    <x v="3"/>
    <n v="6.49"/>
    <n v="6.49"/>
    <n v="123.31"/>
  </r>
  <r>
    <n v="349238"/>
    <x v="2"/>
    <x v="23"/>
    <s v="MIDLETON VERY RARE IRISH WHISKEY"/>
    <x v="0"/>
    <x v="1"/>
    <n v="165.99"/>
    <n v="165.99"/>
    <n v="0"/>
  </r>
  <r>
    <n v="74560"/>
    <x v="0"/>
    <x v="12"/>
    <s v="Sarda Brut Xarel lo"/>
    <x v="0"/>
    <x v="65"/>
    <n v="16.489999999999998"/>
    <n v="16.489999999999998"/>
    <n v="412.24999999999994"/>
  </r>
  <r>
    <n v="341247"/>
    <x v="0"/>
    <x v="7"/>
    <s v="Coliman Malbec"/>
    <x v="4"/>
    <x v="28"/>
    <n v="12.99"/>
    <n v="8.99"/>
    <n v="107.88"/>
  </r>
  <r>
    <n v="70276"/>
    <x v="2"/>
    <x v="9"/>
    <s v="Fris Freeze Distilled Citrus Flavored Vodka"/>
    <x v="15"/>
    <x v="178"/>
    <n v="12.49"/>
    <n v="12.49"/>
    <n v="1761.09"/>
  </r>
  <r>
    <n v="330638"/>
    <x v="0"/>
    <x v="16"/>
    <s v="Saved Rare Red Blend"/>
    <x v="0"/>
    <x v="0"/>
    <n v="21.99"/>
    <n v="21.99"/>
    <n v="219.89999999999998"/>
  </r>
  <r>
    <n v="342215"/>
    <x v="0"/>
    <x v="16"/>
    <s v="Joel Gott 815 Cabernet Sauvignon"/>
    <x v="0"/>
    <x v="789"/>
    <n v="15.99"/>
    <n v="15.99"/>
    <n v="5836.35"/>
  </r>
  <r>
    <n v="82115"/>
    <x v="0"/>
    <x v="16"/>
    <s v="Sutter Home Winery Red Blend Rare Red Blend"/>
    <x v="4"/>
    <x v="86"/>
    <n v="11.99"/>
    <n v="11.99"/>
    <n v="935.22"/>
  </r>
  <r>
    <n v="312461"/>
    <x v="0"/>
    <x v="16"/>
    <s v="The Cheesecake Factory Merlot"/>
    <x v="0"/>
    <x v="28"/>
    <n v="7.69"/>
    <n v="7.69"/>
    <n v="92.28"/>
  </r>
  <r>
    <n v="63185"/>
    <x v="2"/>
    <x v="2"/>
    <s v="Glenfiddich Special Reserve 12 Year Old Single Malt Scotch Whiskey"/>
    <x v="2"/>
    <x v="285"/>
    <n v="89.99"/>
    <n v="79.989999999999995"/>
    <n v="20797.399999999998"/>
  </r>
  <r>
    <n v="63096"/>
    <x v="0"/>
    <x v="21"/>
    <s v="Chateau Tour de Goupin Bordeaux Blend"/>
    <x v="0"/>
    <x v="197"/>
    <n v="12.49"/>
    <n v="12.49"/>
    <n v="3522.18"/>
  </r>
  <r>
    <n v="43249"/>
    <x v="2"/>
    <x v="5"/>
    <s v="Di Amore Amaretto Liqueur"/>
    <x v="15"/>
    <x v="99"/>
    <n v="13.99"/>
    <n v="13.99"/>
    <n v="3469.52"/>
  </r>
  <r>
    <n v="329444"/>
    <x v="3"/>
    <x v="19"/>
    <s v="Baron Herzog Kosher Merlot"/>
    <x v="0"/>
    <x v="1"/>
    <n v="11.49"/>
    <n v="11.49"/>
    <n v="0"/>
  </r>
  <r>
    <n v="334477"/>
    <x v="0"/>
    <x v="7"/>
    <s v="Michel Torino / Bodega El Esteco Don David Reserve Cabernet Sauvignon"/>
    <x v="0"/>
    <x v="1"/>
    <n v="13.99"/>
    <n v="13.99"/>
    <n v="0"/>
  </r>
  <r>
    <n v="43190"/>
    <x v="0"/>
    <x v="6"/>
    <s v="Chateau Ste. Michelle Indian Wells Chardonnay"/>
    <x v="0"/>
    <x v="764"/>
    <n v="16.489999999999998"/>
    <n v="16.489999999999998"/>
    <n v="3743.2299999999996"/>
  </r>
  <r>
    <n v="426715"/>
    <x v="0"/>
    <x v="21"/>
    <s v="Famille Perrin / Perrin &amp; Fils Rose Reserve Cotes du Rhone Red Southern Rhone Blend"/>
    <x v="0"/>
    <x v="1"/>
    <n v="10.99"/>
    <n v="10.99"/>
    <n v="0"/>
  </r>
  <r>
    <n v="136891"/>
    <x v="0"/>
    <x v="11"/>
    <s v="Trambusti Badiolo Riserva Chianti DOCG Sangiovese"/>
    <x v="0"/>
    <x v="10"/>
    <n v="9.7899999999999991"/>
    <n v="9.7899999999999991"/>
    <n v="127.26999999999998"/>
  </r>
  <r>
    <n v="36064"/>
    <x v="0"/>
    <x v="24"/>
    <s v="Kourtaki Dry Red Wine Agiorgitiko"/>
    <x v="0"/>
    <x v="1"/>
    <n v="9.7899999999999991"/>
    <n v="9.7899999999999991"/>
    <n v="0"/>
  </r>
  <r>
    <n v="319073"/>
    <x v="0"/>
    <x v="4"/>
    <s v="Amore Frutti Raspberry Moscato Muscat"/>
    <x v="0"/>
    <x v="31"/>
    <n v="9.49"/>
    <n v="9.49"/>
    <n v="18.98"/>
  </r>
  <r>
    <n v="72188"/>
    <x v="2"/>
    <x v="8"/>
    <s v="Bacardi Dragon Berry Rum"/>
    <x v="2"/>
    <x v="79"/>
    <n v="24.99"/>
    <n v="24.99"/>
    <n v="2399.04"/>
  </r>
  <r>
    <n v="308651"/>
    <x v="0"/>
    <x v="27"/>
    <s v="Seifried Old Coach Road Sauvignon Blanc"/>
    <x v="0"/>
    <x v="82"/>
    <n v="15.49"/>
    <n v="11.49"/>
    <n v="264.27"/>
  </r>
  <r>
    <n v="232138"/>
    <x v="0"/>
    <x v="16"/>
    <s v="Michael David Vineyards Freakshow Red Rare Red Blend"/>
    <x v="0"/>
    <x v="162"/>
    <n v="20.99"/>
    <n v="20.99"/>
    <n v="1049.5"/>
  </r>
  <r>
    <n v="82662"/>
    <x v="0"/>
    <x v="21"/>
    <s v="Cheval Quancard Chai de Bordes Rose Bordeaux Blend"/>
    <x v="0"/>
    <x v="107"/>
    <n v="9.7899999999999991"/>
    <n v="9.7899999999999991"/>
    <n v="695.08999999999992"/>
  </r>
  <r>
    <n v="47948"/>
    <x v="0"/>
    <x v="14"/>
    <s v="Allegrini Grappa di Amarone"/>
    <x v="0"/>
    <x v="42"/>
    <n v="47.99"/>
    <n v="38.49"/>
    <n v="192.45000000000002"/>
  </r>
  <r>
    <n v="74231"/>
    <x v="2"/>
    <x v="9"/>
    <s v="Dragon Vodka"/>
    <x v="0"/>
    <x v="34"/>
    <n v="27.99"/>
    <n v="27.99"/>
    <n v="2882.97"/>
  </r>
  <r>
    <n v="80482"/>
    <x v="0"/>
    <x v="16"/>
    <s v="Carne Humana Proprietary Red Wine Petite Sirah"/>
    <x v="0"/>
    <x v="24"/>
    <n v="33.99"/>
    <n v="23.49"/>
    <n v="798.66"/>
  </r>
  <r>
    <n v="323005"/>
    <x v="0"/>
    <x v="22"/>
    <s v="Gerstacker Creamy Egg Nog Wine Specialty"/>
    <x v="15"/>
    <x v="1"/>
    <n v="8.49"/>
    <n v="8.49"/>
    <n v="0"/>
  </r>
  <r>
    <n v="30827"/>
    <x v="1"/>
    <x v="1"/>
    <s v="Truly Spiked Sparkling Grapefruit &amp; Pomelo"/>
    <x v="5"/>
    <x v="116"/>
    <n v="1.48"/>
    <n v="1.48"/>
    <n v="390.71999999999997"/>
  </r>
  <r>
    <n v="72554"/>
    <x v="2"/>
    <x v="9"/>
    <s v="New Amsterdam Vodka"/>
    <x v="2"/>
    <x v="190"/>
    <n v="22.99"/>
    <n v="22.99"/>
    <n v="2161.06"/>
  </r>
  <r>
    <n v="70029"/>
    <x v="2"/>
    <x v="26"/>
    <s v="Bowman Brothers Straight Bourbon"/>
    <x v="0"/>
    <x v="82"/>
    <n v="29.99"/>
    <n v="29.99"/>
    <n v="689.77"/>
  </r>
  <r>
    <n v="89028"/>
    <x v="0"/>
    <x v="20"/>
    <s v="Carlo Rossi Burgundy Merlot"/>
    <x v="4"/>
    <x v="254"/>
    <n v="7.49"/>
    <n v="7.49"/>
    <n v="981.19"/>
  </r>
  <r>
    <n v="75510"/>
    <x v="2"/>
    <x v="5"/>
    <s v="Lysholm Linie Aquavit"/>
    <x v="0"/>
    <x v="30"/>
    <n v="28.99"/>
    <n v="28.99"/>
    <n v="4435.4699999999993"/>
  </r>
  <r>
    <n v="72710"/>
    <x v="0"/>
    <x v="3"/>
    <s v="Concha y Toro Frontera Chardonnay"/>
    <x v="0"/>
    <x v="330"/>
    <n v="5.29"/>
    <n v="5.29"/>
    <n v="2518.04"/>
  </r>
  <r>
    <n v="80711"/>
    <x v="0"/>
    <x v="11"/>
    <s v="Tenuta di Arceno Chianti Classico Chianti Blend"/>
    <x v="0"/>
    <x v="287"/>
    <n v="18.989999999999998"/>
    <n v="18.989999999999998"/>
    <n v="3608.1"/>
  </r>
  <r>
    <n v="370762"/>
    <x v="0"/>
    <x v="11"/>
    <s v="TOMAIOLO P/GRIG"/>
    <x v="6"/>
    <x v="1"/>
    <n v="6.99"/>
    <n v="6.99"/>
    <n v="0"/>
  </r>
  <r>
    <n v="342133"/>
    <x v="2"/>
    <x v="9"/>
    <s v="Deep Eddy Peach Vodka"/>
    <x v="0"/>
    <x v="175"/>
    <n v="14.69"/>
    <n v="14.69"/>
    <n v="3892.85"/>
  </r>
  <r>
    <n v="81344"/>
    <x v="0"/>
    <x v="7"/>
    <s v="Tilia Merlot"/>
    <x v="0"/>
    <x v="111"/>
    <n v="10.79"/>
    <n v="7.49"/>
    <n v="381.99"/>
  </r>
  <r>
    <n v="79391"/>
    <x v="0"/>
    <x v="12"/>
    <s v="Freixenet Cordon Negro Brut Metodo Tradicional Cava Blend"/>
    <x v="0"/>
    <x v="802"/>
    <n v="11.99"/>
    <n v="10.29"/>
    <n v="8026.1999999999989"/>
  </r>
  <r>
    <n v="191485"/>
    <x v="0"/>
    <x v="3"/>
    <s v="Royal Bitch Merlot"/>
    <x v="0"/>
    <x v="37"/>
    <n v="7.99"/>
    <n v="7.99"/>
    <n v="143.82"/>
  </r>
  <r>
    <n v="313274"/>
    <x v="0"/>
    <x v="29"/>
    <s v="Skinnygirl Rose Grenache"/>
    <x v="0"/>
    <x v="1"/>
    <n v="10.79"/>
    <n v="10.79"/>
    <n v="0"/>
  </r>
  <r>
    <n v="122688"/>
    <x v="0"/>
    <x v="11"/>
    <s v="La Cappuccina Soave Garganega"/>
    <x v="0"/>
    <x v="12"/>
    <n v="8.99"/>
    <n v="8.99"/>
    <n v="188.79"/>
  </r>
  <r>
    <n v="74978"/>
    <x v="2"/>
    <x v="5"/>
    <s v="Pisco Porton Acholado"/>
    <x v="0"/>
    <x v="307"/>
    <n v="27.99"/>
    <n v="27.99"/>
    <n v="3498.75"/>
  </r>
  <r>
    <n v="36943"/>
    <x v="0"/>
    <x v="6"/>
    <s v="Conundrum Wines 25th Anniversary Rare White Blend"/>
    <x v="0"/>
    <x v="253"/>
    <n v="23.99"/>
    <n v="23.99"/>
    <n v="3454.56"/>
  </r>
  <r>
    <n v="89648"/>
    <x v="0"/>
    <x v="17"/>
    <s v="Gallo Family Vineyards / Gallo of Sonoma Sweet Vermouth Red Blend"/>
    <x v="0"/>
    <x v="407"/>
    <n v="5.99"/>
    <n v="5.99"/>
    <n v="1341.76"/>
  </r>
  <r>
    <n v="29017"/>
    <x v="2"/>
    <x v="30"/>
    <s v="Canadian Club Original 1858 Blended Canadian Whiskey"/>
    <x v="0"/>
    <x v="410"/>
    <n v="10.79"/>
    <n v="10.79"/>
    <n v="3614.6499999999996"/>
  </r>
  <r>
    <n v="81168"/>
    <x v="0"/>
    <x v="21"/>
    <s v="Chateau Lamothe Bergeron Cru Bourgeois Haut Medoc Bordeaux Blend"/>
    <x v="0"/>
    <x v="745"/>
    <n v="22.99"/>
    <n v="20.99"/>
    <n v="12174.199999999999"/>
  </r>
  <r>
    <n v="306288"/>
    <x v="2"/>
    <x v="26"/>
    <s v="Four Roses Single Barrel Bourbon Whiskey"/>
    <x v="0"/>
    <x v="241"/>
    <n v="42.99"/>
    <n v="42.99"/>
    <n v="11951.220000000001"/>
  </r>
  <r>
    <n v="70791"/>
    <x v="2"/>
    <x v="5"/>
    <s v="Cachaca Sao Paulo"/>
    <x v="15"/>
    <x v="135"/>
    <n v="15.99"/>
    <n v="15.99"/>
    <n v="1439.1"/>
  </r>
  <r>
    <n v="29114"/>
    <x v="2"/>
    <x v="8"/>
    <s v="Don Q Gold Rum"/>
    <x v="0"/>
    <x v="130"/>
    <n v="9.7899999999999991"/>
    <n v="9.7899999999999991"/>
    <n v="959.42"/>
  </r>
  <r>
    <n v="94170"/>
    <x v="1"/>
    <x v="1"/>
    <s v="Miller Lite"/>
    <x v="5"/>
    <x v="111"/>
    <n v="25.99"/>
    <n v="25.99"/>
    <n v="1325.49"/>
  </r>
  <r>
    <n v="307624"/>
    <x v="0"/>
    <x v="4"/>
    <s v="Dewatsuru Kimoto Junmai Sake"/>
    <x v="9"/>
    <x v="1"/>
    <n v="30.99"/>
    <n v="30.99"/>
    <n v="0"/>
  </r>
  <r>
    <n v="78971"/>
    <x v="2"/>
    <x v="2"/>
    <s v="Dewar's 15 Year Old The Monarch Scotch Whiskey"/>
    <x v="0"/>
    <x v="106"/>
    <n v="41.99"/>
    <n v="41.99"/>
    <n v="2687.36"/>
  </r>
  <r>
    <n v="41116"/>
    <x v="0"/>
    <x v="21"/>
    <s v="Charles Thomas Chateauneuf du pape Grenache"/>
    <x v="0"/>
    <x v="156"/>
    <n v="24.99"/>
    <n v="24.99"/>
    <n v="4398.24"/>
  </r>
  <r>
    <n v="26187"/>
    <x v="1"/>
    <x v="1"/>
    <s v="Stella Artois Lager"/>
    <x v="10"/>
    <x v="248"/>
    <n v="35.99"/>
    <n v="35.99"/>
    <n v="10365.120000000001"/>
  </r>
  <r>
    <n v="84174"/>
    <x v="0"/>
    <x v="29"/>
    <s v="Sutter Home Winery The Original White Zinfandel"/>
    <x v="20"/>
    <x v="740"/>
    <n v="1.59"/>
    <n v="1.59"/>
    <n v="1256.1000000000001"/>
  </r>
  <r>
    <n v="309016"/>
    <x v="0"/>
    <x v="16"/>
    <s v="Beringer Vineyards Reserve Cabernet Sauvignon"/>
    <x v="0"/>
    <x v="33"/>
    <n v="63.99"/>
    <n v="63.99"/>
    <n v="3455.46"/>
  </r>
  <r>
    <n v="300043"/>
    <x v="0"/>
    <x v="0"/>
    <s v="Riebeek Cellars Chardonnay"/>
    <x v="0"/>
    <x v="1"/>
    <n v="7.99"/>
    <n v="7.99"/>
    <n v="0"/>
  </r>
  <r>
    <n v="40430"/>
    <x v="2"/>
    <x v="2"/>
    <s v="Edradour 10 Year Old Highland Single Malt Scotch Whiskey"/>
    <x v="0"/>
    <x v="37"/>
    <n v="62.99"/>
    <n v="62.99"/>
    <n v="1133.82"/>
  </r>
  <r>
    <n v="19690"/>
    <x v="0"/>
    <x v="16"/>
    <s v="Chimney Rock Estate Grown Cabernet Sauvignon"/>
    <x v="0"/>
    <x v="28"/>
    <n v="82.99"/>
    <n v="82.99"/>
    <n v="995.87999999999988"/>
  </r>
  <r>
    <n v="70123"/>
    <x v="0"/>
    <x v="14"/>
    <s v="Ararat Five Star Armenian Brandy"/>
    <x v="0"/>
    <x v="115"/>
    <n v="27.99"/>
    <n v="27.99"/>
    <n v="3918.6"/>
  </r>
  <r>
    <n v="46091"/>
    <x v="0"/>
    <x v="16"/>
    <s v="CHYSALIS VYDS NORTON"/>
    <x v="0"/>
    <x v="1"/>
    <n v="19.989999999999998"/>
    <n v="19.989999999999998"/>
    <n v="0"/>
  </r>
  <r>
    <n v="83966"/>
    <x v="0"/>
    <x v="7"/>
    <s v="Trivento Reserve Malbec"/>
    <x v="0"/>
    <x v="128"/>
    <n v="10.99"/>
    <n v="10.99"/>
    <n v="1890.28"/>
  </r>
  <r>
    <n v="393128"/>
    <x v="0"/>
    <x v="6"/>
    <s v="Matchbook Old Head Chardonnay"/>
    <x v="0"/>
    <x v="1"/>
    <n v="11.99"/>
    <n v="11.99"/>
    <n v="0"/>
  </r>
  <r>
    <n v="72257"/>
    <x v="0"/>
    <x v="18"/>
    <s v="Gekkeikan Plum Wine"/>
    <x v="0"/>
    <x v="195"/>
    <n v="12.99"/>
    <n v="12.99"/>
    <n v="3156.57"/>
  </r>
  <r>
    <n v="69027"/>
    <x v="0"/>
    <x v="11"/>
    <s v="Santa Margherita Alto Adige   Sudtirol Pinot Grigio"/>
    <x v="0"/>
    <x v="570"/>
    <n v="23.99"/>
    <n v="23.99"/>
    <n v="14130.109999999999"/>
  </r>
  <r>
    <n v="39012"/>
    <x v="0"/>
    <x v="16"/>
    <s v="Ponzi Vineyards Pinot Noir"/>
    <x v="0"/>
    <x v="26"/>
    <n v="44.99"/>
    <n v="44.99"/>
    <n v="134.97"/>
  </r>
  <r>
    <n v="428177"/>
    <x v="0"/>
    <x v="4"/>
    <s v="Shimizu No Mai Pure Dawn Ginjo Junmai Sake"/>
    <x v="27"/>
    <x v="15"/>
    <n v="9.99"/>
    <n v="9.99"/>
    <n v="109.89"/>
  </r>
  <r>
    <n v="83813"/>
    <x v="0"/>
    <x v="21"/>
    <s v="Chateau Le Calvaire Bordeaux Superieur Bordeaux Blend"/>
    <x v="0"/>
    <x v="117"/>
    <n v="11.99"/>
    <n v="11.99"/>
    <n v="1762.53"/>
  </r>
  <r>
    <n v="47872"/>
    <x v="3"/>
    <x v="19"/>
    <s v="Barkan Classic Pinot Noir"/>
    <x v="0"/>
    <x v="4"/>
    <n v="11.99"/>
    <n v="11.99"/>
    <n v="2014.32"/>
  </r>
  <r>
    <n v="68608"/>
    <x v="0"/>
    <x v="18"/>
    <s v="Gekkeikan Gold Sake"/>
    <x v="9"/>
    <x v="192"/>
    <n v="13.69"/>
    <n v="13.69"/>
    <n v="3545.71"/>
  </r>
  <r>
    <n v="80004"/>
    <x v="0"/>
    <x v="6"/>
    <s v="Sutter Home Winery Moscato Muscat"/>
    <x v="0"/>
    <x v="217"/>
    <n v="6.99"/>
    <n v="6.99"/>
    <n v="1656.63"/>
  </r>
  <r>
    <n v="22537"/>
    <x v="1"/>
    <x v="1"/>
    <s v="Rogue Chipotle Ale"/>
    <x v="1"/>
    <x v="1"/>
    <n v="5.67"/>
    <n v="5.67"/>
    <n v="0"/>
  </r>
  <r>
    <n v="428175"/>
    <x v="0"/>
    <x v="4"/>
    <s v="Hakutsuru Plum Wine Red Blend"/>
    <x v="0"/>
    <x v="108"/>
    <n v="15.99"/>
    <n v="15.99"/>
    <n v="447.72"/>
  </r>
  <r>
    <n v="46850"/>
    <x v="0"/>
    <x v="6"/>
    <s v="Big House Wine Company Big House White Rare White Blend"/>
    <x v="0"/>
    <x v="36"/>
    <n v="8.99"/>
    <n v="5.99"/>
    <n v="197.67000000000002"/>
  </r>
  <r>
    <n v="38083"/>
    <x v="2"/>
    <x v="8"/>
    <s v="Bacardi Rum Light"/>
    <x v="0"/>
    <x v="802"/>
    <n v="11.99"/>
    <n v="9.99"/>
    <n v="7792.2"/>
  </r>
  <r>
    <n v="47258"/>
    <x v="2"/>
    <x v="28"/>
    <s v="Hayman's Old Tom London Dry Gin"/>
    <x v="0"/>
    <x v="70"/>
    <n v="27.99"/>
    <n v="27.99"/>
    <n v="1847.34"/>
  </r>
  <r>
    <n v="87696"/>
    <x v="0"/>
    <x v="12"/>
    <s v="Andre Spumante Chardonnay"/>
    <x v="0"/>
    <x v="252"/>
    <n v="7.19"/>
    <n v="7.19"/>
    <n v="1725.6000000000001"/>
  </r>
  <r>
    <n v="328864"/>
    <x v="0"/>
    <x v="21"/>
    <s v="VILLA BOTANICA CAB/SYR"/>
    <x v="0"/>
    <x v="1"/>
    <n v="11.99"/>
    <n v="11.99"/>
    <n v="0"/>
  </r>
  <r>
    <n v="30503"/>
    <x v="2"/>
    <x v="28"/>
    <s v="Seagram's Extra Dry Gin"/>
    <x v="15"/>
    <x v="87"/>
    <n v="15.49"/>
    <n v="15.49"/>
    <n v="2323.5"/>
  </r>
  <r>
    <n v="35319"/>
    <x v="2"/>
    <x v="9"/>
    <s v="Smirnoff Green Apple Vodka"/>
    <x v="15"/>
    <x v="203"/>
    <n v="15.99"/>
    <n v="15.99"/>
    <n v="4317.3"/>
  </r>
  <r>
    <n v="88765"/>
    <x v="1"/>
    <x v="1"/>
    <s v="Seagram's Escapes Peach Fuzzy Navel"/>
    <x v="31"/>
    <x v="178"/>
    <n v="1.01"/>
    <n v="1.01"/>
    <n v="142.41"/>
  </r>
  <r>
    <n v="78385"/>
    <x v="2"/>
    <x v="8"/>
    <s v="Captain Morgan 100 Proof Spiced Rum"/>
    <x v="0"/>
    <x v="175"/>
    <n v="18.489999999999998"/>
    <n v="18.489999999999998"/>
    <n v="4899.8499999999995"/>
  </r>
  <r>
    <n v="65684"/>
    <x v="0"/>
    <x v="11"/>
    <s v="Bolla Delle Venezie IGT Pinot Grigio"/>
    <x v="4"/>
    <x v="184"/>
    <n v="16.489999999999998"/>
    <n v="16.489999999999998"/>
    <n v="2275.62"/>
  </r>
  <r>
    <n v="335667"/>
    <x v="0"/>
    <x v="16"/>
    <s v="Buena Vista Vinicultural Society Pinot Noir"/>
    <x v="0"/>
    <x v="23"/>
    <n v="14.99"/>
    <n v="14.99"/>
    <n v="239.84"/>
  </r>
  <r>
    <n v="84624"/>
    <x v="0"/>
    <x v="21"/>
    <s v="Louis Latour Meursault Chardonnay"/>
    <x v="0"/>
    <x v="41"/>
    <n v="61.99"/>
    <n v="61.99"/>
    <n v="61.99"/>
  </r>
  <r>
    <n v="47504"/>
    <x v="2"/>
    <x v="9"/>
    <s v="OLIFANT ORANGE VODKA"/>
    <x v="15"/>
    <x v="1"/>
    <n v="14.49"/>
    <n v="14.49"/>
    <n v="0"/>
  </r>
  <r>
    <n v="330327"/>
    <x v="0"/>
    <x v="10"/>
    <s v="C.V.N.E. (Compania Vinicola del Norte de Espana) Cune Reserva Rioja Red Blend"/>
    <x v="0"/>
    <x v="37"/>
    <n v="25.99"/>
    <n v="25.99"/>
    <n v="467.82"/>
  </r>
  <r>
    <n v="86367"/>
    <x v="0"/>
    <x v="16"/>
    <s v="Greystone Cellars Merlot"/>
    <x v="0"/>
    <x v="1"/>
    <n v="10.79"/>
    <n v="10.79"/>
    <n v="0"/>
  </r>
  <r>
    <n v="22851"/>
    <x v="1"/>
    <x v="1"/>
    <s v="Gouden Carolus Noel / Christmas"/>
    <x v="0"/>
    <x v="1"/>
    <n v="11.29"/>
    <n v="11.29"/>
    <n v="0"/>
  </r>
  <r>
    <n v="94250"/>
    <x v="1"/>
    <x v="1"/>
    <s v="Smirnoff Ice Original Premium Malt Beverage"/>
    <x v="5"/>
    <x v="803"/>
    <n v="1.5"/>
    <n v="1.5"/>
    <n v="1548"/>
  </r>
  <r>
    <n v="353949"/>
    <x v="0"/>
    <x v="3"/>
    <s v="Sweet Bitch Smooth &amp; Fruity Merlot"/>
    <x v="0"/>
    <x v="130"/>
    <n v="7.99"/>
    <n v="7.99"/>
    <n v="783.02"/>
  </r>
  <r>
    <n v="51705"/>
    <x v="0"/>
    <x v="16"/>
    <s v="Edna Valley Vineyard Merlot"/>
    <x v="0"/>
    <x v="412"/>
    <n v="12.99"/>
    <n v="12.99"/>
    <n v="3793.08"/>
  </r>
  <r>
    <n v="11381"/>
    <x v="2"/>
    <x v="15"/>
    <s v="Espolon Anejo X 6 Year Tequila"/>
    <x v="0"/>
    <x v="3"/>
    <n v="83.99"/>
    <n v="83.99"/>
    <n v="1595.81"/>
  </r>
  <r>
    <n v="373168"/>
    <x v="0"/>
    <x v="7"/>
    <s v="Familia Zuccardi Serie A Malbec"/>
    <x v="0"/>
    <x v="1"/>
    <n v="13.99"/>
    <n v="13.99"/>
    <n v="0"/>
  </r>
  <r>
    <n v="389552"/>
    <x v="0"/>
    <x v="16"/>
    <s v="Charles Smith Boom Boom Syrah"/>
    <x v="0"/>
    <x v="222"/>
    <n v="15.99"/>
    <n v="15.99"/>
    <n v="3693.69"/>
  </r>
  <r>
    <n v="73610"/>
    <x v="0"/>
    <x v="25"/>
    <s v="Penfolds Rawson's Retreat Chardonnay"/>
    <x v="0"/>
    <x v="13"/>
    <n v="8.99"/>
    <n v="8.99"/>
    <n v="1744.06"/>
  </r>
  <r>
    <n v="82520"/>
    <x v="0"/>
    <x v="16"/>
    <s v="Franzia Vintner Select Cabernet Sauvignon"/>
    <x v="36"/>
    <x v="364"/>
    <n v="17.989999999999998"/>
    <n v="14.99"/>
    <n v="3822.4500000000003"/>
  </r>
  <r>
    <n v="38458"/>
    <x v="2"/>
    <x v="8"/>
    <s v="Myers's Dark Rum"/>
    <x v="15"/>
    <x v="468"/>
    <n v="27.99"/>
    <n v="27.99"/>
    <n v="7445.3399999999992"/>
  </r>
  <r>
    <n v="233330"/>
    <x v="0"/>
    <x v="4"/>
    <s v="Bulgariana Rose Cabernet Sauvignon"/>
    <x v="0"/>
    <x v="26"/>
    <n v="10.49"/>
    <n v="10.49"/>
    <n v="31.47"/>
  </r>
  <r>
    <n v="324209"/>
    <x v="0"/>
    <x v="12"/>
    <s v="Cuvee des Barons Brut Rose Rare Rose Blend"/>
    <x v="0"/>
    <x v="65"/>
    <n v="12.39"/>
    <n v="12.39"/>
    <n v="309.75"/>
  </r>
  <r>
    <n v="380938"/>
    <x v="0"/>
    <x v="6"/>
    <s v="14 Hands Riesling"/>
    <x v="0"/>
    <x v="259"/>
    <n v="10.99"/>
    <n v="10.99"/>
    <n v="3286.01"/>
  </r>
  <r>
    <n v="93421"/>
    <x v="1"/>
    <x v="1"/>
    <s v="Shmaltz R.I.P.A. on Rye"/>
    <x v="1"/>
    <x v="1"/>
    <n v="10.27"/>
    <n v="10.27"/>
    <n v="0"/>
  </r>
  <r>
    <n v="57371"/>
    <x v="2"/>
    <x v="15"/>
    <s v="1800 Anejo Tequila Reserva"/>
    <x v="0"/>
    <x v="200"/>
    <n v="36.99"/>
    <n v="36.99"/>
    <n v="7804.89"/>
  </r>
  <r>
    <n v="313631"/>
    <x v="2"/>
    <x v="28"/>
    <s v="Joseph Magnus Vigilant District Dry Gin"/>
    <x v="0"/>
    <x v="253"/>
    <n v="33.99"/>
    <n v="33.99"/>
    <n v="4894.5600000000004"/>
  </r>
  <r>
    <n v="71102"/>
    <x v="0"/>
    <x v="11"/>
    <s v="Straccali Chianti Sangiovese"/>
    <x v="0"/>
    <x v="36"/>
    <n v="12.99"/>
    <n v="12.99"/>
    <n v="428.67"/>
  </r>
  <r>
    <n v="42300"/>
    <x v="0"/>
    <x v="6"/>
    <s v="Terlato Vineyards Colli Orientali del Friuli Pinot Grigio"/>
    <x v="0"/>
    <x v="595"/>
    <n v="20.99"/>
    <n v="20.99"/>
    <n v="6255.0199999999995"/>
  </r>
  <r>
    <n v="335363"/>
    <x v="0"/>
    <x v="14"/>
    <s v="Remy Martin 1738 Accord Royal"/>
    <x v="6"/>
    <x v="32"/>
    <n v="33.99"/>
    <n v="31.99"/>
    <n v="3326.96"/>
  </r>
  <r>
    <n v="84679"/>
    <x v="0"/>
    <x v="11"/>
    <s v="Ruffino Moscato d'Asti Moscato Bianco"/>
    <x v="0"/>
    <x v="164"/>
    <n v="15.49"/>
    <n v="14.59"/>
    <n v="2334.4"/>
  </r>
  <r>
    <n v="193755"/>
    <x v="0"/>
    <x v="16"/>
    <s v="Delicato Domino Merlot"/>
    <x v="0"/>
    <x v="1"/>
    <n v="7.49"/>
    <n v="7.49"/>
    <n v="0"/>
  </r>
  <r>
    <n v="16705"/>
    <x v="2"/>
    <x v="5"/>
    <s v="HPNOTIQ Liqueur"/>
    <x v="0"/>
    <x v="367"/>
    <n v="23.99"/>
    <n v="21.39"/>
    <n v="5989.2"/>
  </r>
  <r>
    <n v="309238"/>
    <x v="0"/>
    <x v="16"/>
    <s v="Orin Swift Abstract Rare Red Blend"/>
    <x v="0"/>
    <x v="117"/>
    <n v="34.99"/>
    <n v="34.99"/>
    <n v="5143.5300000000007"/>
  </r>
  <r>
    <n v="72426"/>
    <x v="0"/>
    <x v="14"/>
    <s v="Magno Toro Solera Reserva Brandy"/>
    <x v="0"/>
    <x v="72"/>
    <n v="17.989999999999998"/>
    <n v="17.989999999999998"/>
    <n v="2014.8799999999999"/>
  </r>
  <r>
    <n v="52850"/>
    <x v="0"/>
    <x v="6"/>
    <s v="Fetzer Anthony's Hill Echo Ridge Sauvignon Blanc"/>
    <x v="4"/>
    <x v="600"/>
    <n v="18.690000000000001"/>
    <n v="17.09"/>
    <n v="3811.07"/>
  </r>
  <r>
    <n v="192953"/>
    <x v="0"/>
    <x v="10"/>
    <s v="Bodegas Volver Wrongo Dongo Monastrell"/>
    <x v="0"/>
    <x v="73"/>
    <n v="9.7899999999999991"/>
    <n v="9.7899999999999991"/>
    <n v="509.07999999999993"/>
  </r>
  <r>
    <n v="13501"/>
    <x v="2"/>
    <x v="15"/>
    <s v="Sauza Hornitos Reposado Tequila"/>
    <x v="0"/>
    <x v="429"/>
    <n v="23.99"/>
    <n v="23.99"/>
    <n v="7628.82"/>
  </r>
  <r>
    <n v="74909"/>
    <x v="2"/>
    <x v="2"/>
    <s v="Glencadam Aged 13 Years Re awakening Highland Single Malt Scotch Whisky"/>
    <x v="0"/>
    <x v="20"/>
    <n v="78.989999999999995"/>
    <n v="78.989999999999995"/>
    <n v="1342.83"/>
  </r>
  <r>
    <n v="80018"/>
    <x v="0"/>
    <x v="7"/>
    <s v="OVEJA NEGRA RES CAB/SYR"/>
    <x v="0"/>
    <x v="1"/>
    <n v="10.49"/>
    <n v="10.49"/>
    <n v="0"/>
  </r>
  <r>
    <n v="80126"/>
    <x v="0"/>
    <x v="16"/>
    <s v="Gnarly Head Authentic Red Zinfandel"/>
    <x v="0"/>
    <x v="332"/>
    <n v="11.99"/>
    <n v="10.59"/>
    <n v="2615.73"/>
  </r>
  <r>
    <n v="309992"/>
    <x v="0"/>
    <x v="6"/>
    <s v="B.R. Cohn Silver Label Chardonnay"/>
    <x v="0"/>
    <x v="42"/>
    <n v="17.39"/>
    <n v="12.99"/>
    <n v="64.95"/>
  </r>
  <r>
    <n v="54119"/>
    <x v="0"/>
    <x v="12"/>
    <s v="Krug Grande Cuvee 163eme Edition Champagne Brut Champagne Blend"/>
    <x v="0"/>
    <x v="61"/>
    <n v="199.99"/>
    <n v="199.99"/>
    <n v="4399.7800000000007"/>
  </r>
  <r>
    <n v="75507"/>
    <x v="0"/>
    <x v="20"/>
    <s v="Arbor Mist Sangria Zinfandel"/>
    <x v="4"/>
    <x v="111"/>
    <n v="8.59"/>
    <n v="7.99"/>
    <n v="407.49"/>
  </r>
  <r>
    <n v="43247"/>
    <x v="0"/>
    <x v="16"/>
    <s v="Michael David Vineyards Earthquake Cabernet Sauvignon"/>
    <x v="0"/>
    <x v="121"/>
    <n v="28.99"/>
    <n v="28.99"/>
    <n v="1304.55"/>
  </r>
  <r>
    <n v="70045"/>
    <x v="2"/>
    <x v="13"/>
    <s v="VEEV VitaFrute Cocktails Margarita"/>
    <x v="0"/>
    <x v="7"/>
    <n v="14.49"/>
    <n v="14.49"/>
    <n v="86.94"/>
  </r>
  <r>
    <n v="429734"/>
    <x v="0"/>
    <x v="21"/>
    <s v="Chateau d'Aussieres Blason d'Aussieres Corbieres Red Southern Rhone Blend"/>
    <x v="0"/>
    <x v="42"/>
    <n v="17.489999999999998"/>
    <n v="17.489999999999998"/>
    <n v="87.449999999999989"/>
  </r>
  <r>
    <n v="41118"/>
    <x v="0"/>
    <x v="6"/>
    <s v="Far Niente Estate Bottled Chardonnay"/>
    <x v="0"/>
    <x v="16"/>
    <n v="58.99"/>
    <n v="58.99"/>
    <n v="6311.93"/>
  </r>
  <r>
    <n v="12426"/>
    <x v="1"/>
    <x v="1"/>
    <s v="Southern Tier Blackwater Series Thick Mint Imperial Stout"/>
    <x v="5"/>
    <x v="129"/>
    <n v="3.66"/>
    <n v="3.66"/>
    <n v="322.08000000000004"/>
  </r>
  <r>
    <n v="44089"/>
    <x v="3"/>
    <x v="19"/>
    <s v="Carmel Selected Kosher Semi Dry White Rare White Blend"/>
    <x v="0"/>
    <x v="108"/>
    <n v="11.49"/>
    <n v="11.49"/>
    <n v="321.72000000000003"/>
  </r>
  <r>
    <n v="101974"/>
    <x v="0"/>
    <x v="6"/>
    <s v="Chateau Ste. Michelle Pinot Gris"/>
    <x v="0"/>
    <x v="269"/>
    <n v="11.49"/>
    <n v="9.99"/>
    <n v="3766.23"/>
  </r>
  <r>
    <n v="24856"/>
    <x v="2"/>
    <x v="5"/>
    <s v="Fernet Branca"/>
    <x v="0"/>
    <x v="328"/>
    <n v="22.99"/>
    <n v="22.99"/>
    <n v="7632.6799999999994"/>
  </r>
  <r>
    <n v="71604"/>
    <x v="2"/>
    <x v="28"/>
    <s v="Seagram's Distiller's Reserve Gin"/>
    <x v="0"/>
    <x v="84"/>
    <n v="12.69"/>
    <n v="12.69"/>
    <n v="850.23"/>
  </r>
  <r>
    <n v="21989"/>
    <x v="0"/>
    <x v="7"/>
    <s v="Bodega Catena Zapata High Mountain Vines Cabernet Sauvignon"/>
    <x v="0"/>
    <x v="624"/>
    <n v="18.989999999999998"/>
    <n v="18.989999999999998"/>
    <n v="5924.8799999999992"/>
  </r>
  <r>
    <n v="77011"/>
    <x v="0"/>
    <x v="6"/>
    <s v="Chalone Vineyard The Monterey Vineyards Chardonnay"/>
    <x v="0"/>
    <x v="117"/>
    <n v="9.99"/>
    <n v="9.99"/>
    <n v="1468.53"/>
  </r>
  <r>
    <n v="59129"/>
    <x v="2"/>
    <x v="5"/>
    <s v="Chartreuse Yellow 80 proof Liqueur"/>
    <x v="0"/>
    <x v="90"/>
    <n v="54.99"/>
    <n v="54.99"/>
    <n v="5553.99"/>
  </r>
  <r>
    <n v="73510"/>
    <x v="2"/>
    <x v="26"/>
    <s v="John E. Fitzgerald Larceny Kentucky Straight Bourbon Whiskey"/>
    <x v="0"/>
    <x v="187"/>
    <n v="21.99"/>
    <n v="21.99"/>
    <n v="3584.37"/>
  </r>
  <r>
    <n v="66001"/>
    <x v="0"/>
    <x v="11"/>
    <s v="Folonari Delle Venezie IGT Pinot Grigio"/>
    <x v="0"/>
    <x v="1"/>
    <n v="10.49"/>
    <n v="10.49"/>
    <n v="0"/>
  </r>
  <r>
    <n v="23540"/>
    <x v="0"/>
    <x v="16"/>
    <s v="Cain Vineyard &amp; Winery Cain Concept The Benchland Bordeaux Blend"/>
    <x v="0"/>
    <x v="1"/>
    <n v="48.99"/>
    <n v="48.99"/>
    <n v="0"/>
  </r>
  <r>
    <n v="76152"/>
    <x v="2"/>
    <x v="15"/>
    <s v="Tequila Clase Azul Reposado"/>
    <x v="0"/>
    <x v="170"/>
    <n v="100.99"/>
    <n v="100.99"/>
    <n v="11512.859999999999"/>
  </r>
  <r>
    <n v="70546"/>
    <x v="2"/>
    <x v="15"/>
    <s v="Margaritaville Gold Tequila Ready to Drink"/>
    <x v="0"/>
    <x v="103"/>
    <n v="12.99"/>
    <n v="12.99"/>
    <n v="753.42"/>
  </r>
  <r>
    <n v="84539"/>
    <x v="0"/>
    <x v="16"/>
    <s v="Chloe Wines Red No. 249 Rare Red Blend"/>
    <x v="0"/>
    <x v="149"/>
    <n v="14.99"/>
    <n v="13.99"/>
    <n v="1385.01"/>
  </r>
  <r>
    <n v="72360"/>
    <x v="0"/>
    <x v="14"/>
    <s v="Camus Cognac XO Elegance"/>
    <x v="0"/>
    <x v="91"/>
    <n v="157.99"/>
    <n v="157.99"/>
    <n v="20854.68"/>
  </r>
  <r>
    <n v="347815"/>
    <x v="2"/>
    <x v="9"/>
    <s v="Kozak Vodka"/>
    <x v="0"/>
    <x v="113"/>
    <n v="13.49"/>
    <n v="13.49"/>
    <n v="795.91"/>
  </r>
  <r>
    <n v="395978"/>
    <x v="0"/>
    <x v="7"/>
    <s v="Vino San Estaben Reserve Malbec"/>
    <x v="0"/>
    <x v="31"/>
    <n v="6.99"/>
    <n v="5.49"/>
    <n v="10.98"/>
  </r>
  <r>
    <n v="76732"/>
    <x v="2"/>
    <x v="8"/>
    <s v="Pusser's British Navy Rum"/>
    <x v="0"/>
    <x v="273"/>
    <n v="20.99"/>
    <n v="20.99"/>
    <n v="2980.58"/>
  </r>
  <r>
    <n v="83339"/>
    <x v="0"/>
    <x v="16"/>
    <s v="Orin Swift Mercury Head Cabernet Sauvignon"/>
    <x v="0"/>
    <x v="1"/>
    <n v="119.99"/>
    <n v="119.99"/>
    <n v="0"/>
  </r>
  <r>
    <n v="80331"/>
    <x v="0"/>
    <x v="20"/>
    <s v="Olney Winery Blackberry Merlot"/>
    <x v="0"/>
    <x v="104"/>
    <n v="15.99"/>
    <n v="15.99"/>
    <n v="655.59"/>
  </r>
  <r>
    <n v="333213"/>
    <x v="2"/>
    <x v="26"/>
    <s v="Evan Williams Bottled In Bond Kentucky Straight Bourbon Whiskey"/>
    <x v="15"/>
    <x v="32"/>
    <n v="17.989999999999998"/>
    <n v="17.989999999999998"/>
    <n v="1870.9599999999998"/>
  </r>
  <r>
    <n v="70481"/>
    <x v="2"/>
    <x v="8"/>
    <s v="Kraken Rum Black Spiced 94 Proof"/>
    <x v="2"/>
    <x v="265"/>
    <n v="29.99"/>
    <n v="29.99"/>
    <n v="6447.8499999999995"/>
  </r>
  <r>
    <n v="166295"/>
    <x v="2"/>
    <x v="26"/>
    <s v="Jim Beam Distiller's Cut Limited Release Kentucky Straight Bourbon Whiskey"/>
    <x v="0"/>
    <x v="268"/>
    <n v="20.99"/>
    <n v="20.99"/>
    <n v="5247.5"/>
  </r>
  <r>
    <n v="84540"/>
    <x v="0"/>
    <x v="6"/>
    <s v="Anew Winery Riesling"/>
    <x v="0"/>
    <x v="190"/>
    <n v="10.99"/>
    <n v="10.99"/>
    <n v="1033.06"/>
  </r>
  <r>
    <n v="67989"/>
    <x v="0"/>
    <x v="11"/>
    <s v="Bella Sera Provincia di Pavia IGT Pinot Noir"/>
    <x v="4"/>
    <x v="595"/>
    <n v="13.69"/>
    <n v="10.99"/>
    <n v="3275.02"/>
  </r>
  <r>
    <n v="79642"/>
    <x v="0"/>
    <x v="17"/>
    <s v="Martini &amp; Rossi Sweet Vermouth Rosso Red Blend"/>
    <x v="6"/>
    <x v="804"/>
    <n v="6.59"/>
    <n v="6.59"/>
    <n v="3571.7799999999997"/>
  </r>
  <r>
    <n v="76570"/>
    <x v="0"/>
    <x v="16"/>
    <s v="Bogle Vineyards Pinot Noir"/>
    <x v="0"/>
    <x v="252"/>
    <n v="16.489999999999998"/>
    <n v="16.489999999999998"/>
    <n v="3957.5999999999995"/>
  </r>
  <r>
    <n v="42023"/>
    <x v="2"/>
    <x v="28"/>
    <s v="Barton London Extra Dry Gin"/>
    <x v="15"/>
    <x v="1"/>
    <n v="6.49"/>
    <n v="6.49"/>
    <n v="0"/>
  </r>
  <r>
    <n v="312196"/>
    <x v="0"/>
    <x v="16"/>
    <s v="The Other Guys Plungerhead Cabernet Sauvignon"/>
    <x v="0"/>
    <x v="62"/>
    <n v="24.99"/>
    <n v="24.99"/>
    <n v="799.68"/>
  </r>
  <r>
    <n v="10273"/>
    <x v="2"/>
    <x v="9"/>
    <s v="Skyy Infusion Coastal Cranberry Vodka"/>
    <x v="0"/>
    <x v="41"/>
    <n v="14.49"/>
    <n v="14.49"/>
    <n v="14.49"/>
  </r>
  <r>
    <n v="88413"/>
    <x v="1"/>
    <x v="1"/>
    <s v="FLYING DOG LAST MINUTE GIFT VARIETY 2/12 PK NR"/>
    <x v="5"/>
    <x v="682"/>
    <n v="1.7"/>
    <n v="1.7"/>
    <n v="1205.3"/>
  </r>
  <r>
    <n v="81280"/>
    <x v="0"/>
    <x v="16"/>
    <s v="Pepperwood Grove Pinot Noir"/>
    <x v="0"/>
    <x v="307"/>
    <n v="8.99"/>
    <n v="7.49"/>
    <n v="936.25"/>
  </r>
  <r>
    <n v="300613"/>
    <x v="0"/>
    <x v="12"/>
    <s v="Antech Cuvee Emotion Cremant de Limoux Rare Rose Blend"/>
    <x v="0"/>
    <x v="21"/>
    <n v="19.690000000000001"/>
    <n v="19.690000000000001"/>
    <n v="590.70000000000005"/>
  </r>
  <r>
    <n v="84541"/>
    <x v="0"/>
    <x v="16"/>
    <s v="The Hess Collection Hess Select Pinot Noir"/>
    <x v="0"/>
    <x v="3"/>
    <n v="15.49"/>
    <n v="15.49"/>
    <n v="294.31"/>
  </r>
  <r>
    <n v="81590"/>
    <x v="0"/>
    <x v="16"/>
    <s v="Trefethen Cabernet Sauvignon"/>
    <x v="0"/>
    <x v="156"/>
    <n v="46.99"/>
    <n v="46.99"/>
    <n v="8270.24"/>
  </r>
  <r>
    <n v="87320"/>
    <x v="0"/>
    <x v="12"/>
    <s v="Nicolas Feuillatte Brut Reserve Champagne Brut Pinot Noir"/>
    <x v="0"/>
    <x v="37"/>
    <n v="36.99"/>
    <n v="36.99"/>
    <n v="665.82"/>
  </r>
  <r>
    <n v="319731"/>
    <x v="1"/>
    <x v="34"/>
    <s v="Soldeica Pisco Acholado"/>
    <x v="0"/>
    <x v="24"/>
    <n v="20.99"/>
    <n v="20.99"/>
    <n v="713.66"/>
  </r>
  <r>
    <n v="70252"/>
    <x v="2"/>
    <x v="2"/>
    <s v="Laphroaig Triple Wood"/>
    <x v="0"/>
    <x v="150"/>
    <n v="55.99"/>
    <n v="55.99"/>
    <n v="7166.72"/>
  </r>
  <r>
    <n v="305854"/>
    <x v="0"/>
    <x v="21"/>
    <s v="Tardieu Laurent Les Becs Fins Cotes du Rhone Villages Syrah"/>
    <x v="0"/>
    <x v="41"/>
    <n v="22.99"/>
    <n v="22.99"/>
    <n v="22.99"/>
  </r>
  <r>
    <n v="13560"/>
    <x v="0"/>
    <x v="6"/>
    <s v="Grgich Hills Estate Grown Chardonnay"/>
    <x v="0"/>
    <x v="23"/>
    <n v="43.99"/>
    <n v="43.99"/>
    <n v="703.84"/>
  </r>
  <r>
    <n v="74186"/>
    <x v="2"/>
    <x v="8"/>
    <s v="Bacardi Anejo Rum"/>
    <x v="0"/>
    <x v="76"/>
    <n v="17.489999999999998"/>
    <n v="17.489999999999998"/>
    <n v="857.00999999999988"/>
  </r>
  <r>
    <n v="74207"/>
    <x v="2"/>
    <x v="8"/>
    <s v="Bacardi Grapefruit Rum"/>
    <x v="15"/>
    <x v="139"/>
    <n v="18.489999999999998"/>
    <n v="18.489999999999998"/>
    <n v="1571.6499999999999"/>
  </r>
  <r>
    <n v="296880"/>
    <x v="0"/>
    <x v="16"/>
    <s v="Bota Box Nighthawk Black Cabernet Sauvignon"/>
    <x v="23"/>
    <x v="56"/>
    <n v="22.99"/>
    <n v="22.99"/>
    <n v="1425.3799999999999"/>
  </r>
  <r>
    <n v="19496"/>
    <x v="2"/>
    <x v="8"/>
    <s v="Bacardi 8 Years Old Rum Gran Reserva"/>
    <x v="0"/>
    <x v="305"/>
    <n v="27.99"/>
    <n v="27.99"/>
    <n v="5122.17"/>
  </r>
  <r>
    <n v="45360"/>
    <x v="2"/>
    <x v="26"/>
    <s v="Evan Williams 1783 Kentucky Straight Bourbon Whiskey"/>
    <x v="2"/>
    <x v="275"/>
    <n v="23.99"/>
    <n v="21.99"/>
    <n v="8444.16"/>
  </r>
  <r>
    <n v="28916"/>
    <x v="2"/>
    <x v="9"/>
    <s v="Absolut Apeach Vodka"/>
    <x v="15"/>
    <x v="550"/>
    <n v="29.99"/>
    <n v="29.99"/>
    <n v="9026.99"/>
  </r>
  <r>
    <n v="41340"/>
    <x v="0"/>
    <x v="16"/>
    <s v="Hartford / Hartford Court Land's Edge Vineyards Pinot Noir"/>
    <x v="0"/>
    <x v="118"/>
    <n v="45.99"/>
    <n v="45.99"/>
    <n v="3127.32"/>
  </r>
  <r>
    <n v="90867"/>
    <x v="1"/>
    <x v="1"/>
    <s v="BUD ICE 30PK CAN"/>
    <x v="5"/>
    <x v="1"/>
    <n v="25.95"/>
    <n v="25.95"/>
    <n v="0"/>
  </r>
  <r>
    <n v="76937"/>
    <x v="0"/>
    <x v="25"/>
    <s v="Fisheye Merlot"/>
    <x v="4"/>
    <x v="144"/>
    <n v="10.79"/>
    <n v="10.79"/>
    <n v="2211.9499999999998"/>
  </r>
  <r>
    <n v="22578"/>
    <x v="0"/>
    <x v="6"/>
    <s v="Corbett Canyon Chardonnay"/>
    <x v="23"/>
    <x v="195"/>
    <n v="14.49"/>
    <n v="14.49"/>
    <n v="3521.07"/>
  </r>
  <r>
    <n v="18007"/>
    <x v="2"/>
    <x v="26"/>
    <s v="Old Overholt"/>
    <x v="0"/>
    <x v="279"/>
    <n v="12.49"/>
    <n v="12.49"/>
    <n v="4196.6400000000003"/>
  </r>
  <r>
    <n v="85618"/>
    <x v="0"/>
    <x v="6"/>
    <s v="Peter Vella Chardonnay"/>
    <x v="66"/>
    <x v="75"/>
    <n v="18.489999999999998"/>
    <n v="18.489999999999998"/>
    <n v="1885.9799999999998"/>
  </r>
  <r>
    <n v="81686"/>
    <x v="0"/>
    <x v="16"/>
    <s v="Duckhorn Vineyards Decoy Zinfandel"/>
    <x v="0"/>
    <x v="245"/>
    <n v="22.99"/>
    <n v="22.99"/>
    <n v="3931.2899999999995"/>
  </r>
  <r>
    <n v="76767"/>
    <x v="0"/>
    <x v="21"/>
    <s v="Georges Dubï¿½uf Morgon Gamay"/>
    <x v="0"/>
    <x v="3"/>
    <n v="16.989999999999998"/>
    <n v="15.99"/>
    <n v="303.81"/>
  </r>
  <r>
    <n v="43125"/>
    <x v="2"/>
    <x v="5"/>
    <s v="DeKuyper Signature Hazelnut Bliss Liqueur"/>
    <x v="15"/>
    <x v="159"/>
    <n v="10.29"/>
    <n v="10.29"/>
    <n v="1224.51"/>
  </r>
  <r>
    <n v="81684"/>
    <x v="0"/>
    <x v="6"/>
    <s v="Carlo Rossi Chardonnay"/>
    <x v="40"/>
    <x v="146"/>
    <n v="18.690000000000001"/>
    <n v="18.690000000000001"/>
    <n v="1289.6100000000001"/>
  </r>
  <r>
    <n v="437638"/>
    <x v="0"/>
    <x v="17"/>
    <s v="Dolin Rouge Vermouth de Chambery"/>
    <x v="0"/>
    <x v="259"/>
    <n v="16.489999999999998"/>
    <n v="16.489999999999998"/>
    <n v="4930.5099999999993"/>
  </r>
  <r>
    <n v="1562"/>
    <x v="1"/>
    <x v="1"/>
    <s v="Troegenator Double Bock"/>
    <x v="5"/>
    <x v="266"/>
    <n v="1.52"/>
    <n v="1.52"/>
    <n v="446.88"/>
  </r>
  <r>
    <n v="39705"/>
    <x v="0"/>
    <x v="25"/>
    <s v="The Little Penguin Shiraz"/>
    <x v="4"/>
    <x v="130"/>
    <n v="14.69"/>
    <n v="14.69"/>
    <n v="1439.62"/>
  </r>
  <r>
    <n v="74789"/>
    <x v="1"/>
    <x v="32"/>
    <s v="Bullshine Peach Flavored Whiskey"/>
    <x v="0"/>
    <x v="11"/>
    <n v="28.99"/>
    <n v="28.99"/>
    <n v="695.76"/>
  </r>
  <r>
    <n v="86544"/>
    <x v="2"/>
    <x v="2"/>
    <s v="Buchanan's Master Blended Scotch Whiskey"/>
    <x v="0"/>
    <x v="254"/>
    <n v="62.99"/>
    <n v="62.99"/>
    <n v="8251.69"/>
  </r>
  <r>
    <n v="70651"/>
    <x v="2"/>
    <x v="8"/>
    <s v="Cruzan Peach Rum"/>
    <x v="0"/>
    <x v="130"/>
    <n v="11.29"/>
    <n v="11.29"/>
    <n v="1106.4199999999998"/>
  </r>
  <r>
    <n v="81157"/>
    <x v="0"/>
    <x v="21"/>
    <s v="Chateau du Moulin Rouge Cru Bourgeois Haut Medoc Bordeaux Blend"/>
    <x v="0"/>
    <x v="163"/>
    <n v="16.489999999999998"/>
    <n v="16.489999999999998"/>
    <n v="2143.6999999999998"/>
  </r>
  <r>
    <n v="337004"/>
    <x v="0"/>
    <x v="21"/>
    <s v="Abarbanel Lemminade Semi Dry Old Vine Riesling"/>
    <x v="0"/>
    <x v="52"/>
    <n v="17.489999999999998"/>
    <n v="17.489999999999998"/>
    <n v="122.42999999999999"/>
  </r>
  <r>
    <n v="28640"/>
    <x v="1"/>
    <x v="1"/>
    <s v="Goose Green Line Pale Ale"/>
    <x v="5"/>
    <x v="122"/>
    <n v="1.44"/>
    <n v="1.44"/>
    <n v="259.2"/>
  </r>
  <r>
    <n v="69438"/>
    <x v="2"/>
    <x v="5"/>
    <s v="Ryan's Irish Style Cream Liqueur"/>
    <x v="2"/>
    <x v="43"/>
    <n v="17.489999999999998"/>
    <n v="17.489999999999998"/>
    <n v="472.22999999999996"/>
  </r>
  <r>
    <n v="160641"/>
    <x v="0"/>
    <x v="3"/>
    <s v="Vina Perez Cruz Reserva Fundo Liguai De Huelquen Cabernet Sauvignon"/>
    <x v="0"/>
    <x v="1"/>
    <n v="14.99"/>
    <n v="14.99"/>
    <n v="0"/>
  </r>
  <r>
    <n v="55328"/>
    <x v="2"/>
    <x v="13"/>
    <s v="Kahlua Mudslide"/>
    <x v="2"/>
    <x v="73"/>
    <n v="15.99"/>
    <n v="15.99"/>
    <n v="831.48"/>
  </r>
  <r>
    <n v="85103"/>
    <x v="0"/>
    <x v="20"/>
    <s v="Livingston Cellars Red Rose Rare Rose Blend"/>
    <x v="4"/>
    <x v="55"/>
    <n v="7.49"/>
    <n v="7.49"/>
    <n v="996.17000000000007"/>
  </r>
  <r>
    <n v="338294"/>
    <x v="0"/>
    <x v="21"/>
    <s v="CH HAUT MIRAMBET"/>
    <x v="0"/>
    <x v="1"/>
    <n v="9.49"/>
    <n v="9.49"/>
    <n v="0"/>
  </r>
  <r>
    <n v="84724"/>
    <x v="0"/>
    <x v="29"/>
    <s v="Frey Organic Natural Rose Rare Rose Blend"/>
    <x v="0"/>
    <x v="52"/>
    <n v="12.99"/>
    <n v="12.99"/>
    <n v="90.93"/>
  </r>
  <r>
    <n v="80467"/>
    <x v="0"/>
    <x v="16"/>
    <s v="Barefoot Cellars Shiraz"/>
    <x v="4"/>
    <x v="83"/>
    <n v="14.69"/>
    <n v="14.69"/>
    <n v="1057.68"/>
  </r>
  <r>
    <n v="39640"/>
    <x v="2"/>
    <x v="8"/>
    <s v="GOSLING DK &amp; STORMY W/GINGER BEER"/>
    <x v="0"/>
    <x v="735"/>
    <n v="17.989999999999998"/>
    <n v="17.989999999999998"/>
    <n v="8383.34"/>
  </r>
  <r>
    <n v="70156"/>
    <x v="2"/>
    <x v="8"/>
    <s v="Brugal XV Extra Viejo Reserva Rum"/>
    <x v="0"/>
    <x v="270"/>
    <n v="24.99"/>
    <n v="24.99"/>
    <n v="6722.3099999999995"/>
  </r>
  <r>
    <n v="26262"/>
    <x v="1"/>
    <x v="1"/>
    <s v="Devils Backbone Vienna Lager"/>
    <x v="5"/>
    <x v="447"/>
    <n v="1.67"/>
    <n v="1.67"/>
    <n v="1322.6399999999999"/>
  </r>
  <r>
    <n v="344992"/>
    <x v="0"/>
    <x v="21"/>
    <s v="Le Grand Noir Black Sheep Minervois Sauvignon Blanc"/>
    <x v="0"/>
    <x v="15"/>
    <n v="9.49"/>
    <n v="9.49"/>
    <n v="104.39"/>
  </r>
  <r>
    <n v="10227"/>
    <x v="1"/>
    <x v="1"/>
    <s v="FLYING FISH EXIT SERIES VARIETY 2/12 NR"/>
    <x v="5"/>
    <x v="1"/>
    <n v="5.01"/>
    <n v="5.01"/>
    <n v="0"/>
  </r>
  <r>
    <n v="429761"/>
    <x v="0"/>
    <x v="10"/>
    <s v="Casa Agricola Alexandre Relvas Ciconia Portuguese White Blend"/>
    <x v="0"/>
    <x v="83"/>
    <n v="6.79"/>
    <n v="6.79"/>
    <n v="488.88"/>
  </r>
  <r>
    <n v="78691"/>
    <x v="2"/>
    <x v="30"/>
    <s v="Crown Royal XO"/>
    <x v="0"/>
    <x v="51"/>
    <n v="28.99"/>
    <n v="28.99"/>
    <n v="2029.3"/>
  </r>
  <r>
    <n v="86215"/>
    <x v="0"/>
    <x v="16"/>
    <s v="Fetzer Eagle Peak Merlot"/>
    <x v="0"/>
    <x v="17"/>
    <n v="9.7899999999999991"/>
    <n v="9.7899999999999991"/>
    <n v="1546.82"/>
  </r>
  <r>
    <n v="20656"/>
    <x v="2"/>
    <x v="30"/>
    <s v="Seagram's 7 Crown Whiskey"/>
    <x v="15"/>
    <x v="302"/>
    <n v="14.99"/>
    <n v="14.99"/>
    <n v="2668.2200000000003"/>
  </r>
  <r>
    <n v="40308"/>
    <x v="0"/>
    <x v="12"/>
    <s v="Charles De Fere Cuvee Jean Louis"/>
    <x v="0"/>
    <x v="69"/>
    <n v="11.99"/>
    <n v="11.99"/>
    <n v="347.71"/>
  </r>
  <r>
    <n v="64408"/>
    <x v="0"/>
    <x v="21"/>
    <s v="Georges Dubï¿½uf Cuvee Blanc Rare White Blend"/>
    <x v="0"/>
    <x v="3"/>
    <n v="8.49"/>
    <n v="8.49"/>
    <n v="161.31"/>
  </r>
  <r>
    <n v="89184"/>
    <x v="1"/>
    <x v="1"/>
    <s v="Seagram's Escapes Strawberry Daiquiri"/>
    <x v="31"/>
    <x v="9"/>
    <n v="1.01"/>
    <n v="1.01"/>
    <n v="123.22"/>
  </r>
  <r>
    <n v="315623"/>
    <x v="0"/>
    <x v="10"/>
    <s v="Columna Albarino"/>
    <x v="0"/>
    <x v="10"/>
    <n v="17.489999999999998"/>
    <n v="17.489999999999998"/>
    <n v="227.36999999999998"/>
  </r>
  <r>
    <n v="96105"/>
    <x v="1"/>
    <x v="1"/>
    <s v="Mike's Hard Limeade"/>
    <x v="10"/>
    <x v="805"/>
    <n v="1.59"/>
    <n v="1.59"/>
    <n v="930.15000000000009"/>
  </r>
  <r>
    <n v="80415"/>
    <x v="0"/>
    <x v="16"/>
    <s v="Yorkville Cellars Rennie Vineyard Petit Verdot"/>
    <x v="0"/>
    <x v="26"/>
    <n v="26.99"/>
    <n v="26.99"/>
    <n v="80.97"/>
  </r>
  <r>
    <n v="38008"/>
    <x v="2"/>
    <x v="8"/>
    <s v="Cruzan Aged Dark Rum"/>
    <x v="2"/>
    <x v="286"/>
    <n v="21.99"/>
    <n v="21.99"/>
    <n v="4947.75"/>
  </r>
  <r>
    <n v="82562"/>
    <x v="0"/>
    <x v="16"/>
    <s v="Peter Vella Cabernet Sauvignon"/>
    <x v="66"/>
    <x v="130"/>
    <n v="18.489999999999998"/>
    <n v="18.489999999999998"/>
    <n v="1812.0199999999998"/>
  </r>
  <r>
    <n v="8273"/>
    <x v="1"/>
    <x v="1"/>
    <s v="Shiner Homespun Cream Ale"/>
    <x v="5"/>
    <x v="7"/>
    <n v="1.31"/>
    <n v="1.31"/>
    <n v="7.86"/>
  </r>
  <r>
    <n v="89720"/>
    <x v="0"/>
    <x v="6"/>
    <s v="Clos du Bois Hand Selected Lots Pinot Grigio"/>
    <x v="0"/>
    <x v="440"/>
    <n v="14.99"/>
    <n v="11.99"/>
    <n v="3441.13"/>
  </r>
  <r>
    <n v="28388"/>
    <x v="1"/>
    <x v="1"/>
    <s v="Guinness Blonde American Lager"/>
    <x v="5"/>
    <x v="284"/>
    <n v="1.67"/>
    <n v="1.67"/>
    <n v="1103.8699999999999"/>
  </r>
  <r>
    <n v="45020"/>
    <x v="0"/>
    <x v="14"/>
    <s v="Hiram Walker Cherry Flavored Brandy"/>
    <x v="15"/>
    <x v="173"/>
    <n v="12.69"/>
    <n v="12.69"/>
    <n v="1738.53"/>
  </r>
  <r>
    <n v="92991"/>
    <x v="1"/>
    <x v="1"/>
    <s v="Samuel Adams Cherry Wheat"/>
    <x v="5"/>
    <x v="572"/>
    <n v="1.67"/>
    <n v="1.67"/>
    <n v="723.11"/>
  </r>
  <r>
    <n v="79051"/>
    <x v="2"/>
    <x v="9"/>
    <s v="Svedka Citron Vodka"/>
    <x v="2"/>
    <x v="392"/>
    <n v="19.690000000000001"/>
    <n v="19.690000000000001"/>
    <n v="3485.13"/>
  </r>
  <r>
    <n v="41657"/>
    <x v="0"/>
    <x v="16"/>
    <s v="Heitz Cellar Cabernet Sauvignon"/>
    <x v="0"/>
    <x v="121"/>
    <n v="65.989999999999995"/>
    <n v="65.989999999999995"/>
    <n v="2969.5499999999997"/>
  </r>
  <r>
    <n v="36358"/>
    <x v="2"/>
    <x v="9"/>
    <s v="Skyy Vodka"/>
    <x v="15"/>
    <x v="806"/>
    <n v="16.989999999999998"/>
    <n v="16.989999999999998"/>
    <n v="7781.4199999999992"/>
  </r>
  <r>
    <n v="80393"/>
    <x v="0"/>
    <x v="3"/>
    <s v="Emiliana Natura Un Oaked Chardonnay"/>
    <x v="0"/>
    <x v="164"/>
    <n v="9.99"/>
    <n v="9.99"/>
    <n v="1598.4"/>
  </r>
  <r>
    <n v="343064"/>
    <x v="0"/>
    <x v="6"/>
    <s v="Freemark Abbey Chardonnay"/>
    <x v="0"/>
    <x v="50"/>
    <n v="24.99"/>
    <n v="24.99"/>
    <n v="5197.92"/>
  </r>
  <r>
    <n v="38865"/>
    <x v="2"/>
    <x v="8"/>
    <s v="Captain Morgan Rum Private Stock"/>
    <x v="0"/>
    <x v="119"/>
    <n v="20.99"/>
    <n v="20.99"/>
    <n v="2602.7599999999998"/>
  </r>
  <r>
    <n v="84307"/>
    <x v="0"/>
    <x v="16"/>
    <s v="Edna Valley Vineyard Pinot Noir"/>
    <x v="0"/>
    <x v="807"/>
    <n v="13.69"/>
    <n v="13.69"/>
    <n v="4298.66"/>
  </r>
  <r>
    <n v="10349"/>
    <x v="1"/>
    <x v="1"/>
    <s v="Rogue Fresh Roast"/>
    <x v="1"/>
    <x v="1"/>
    <n v="5.67"/>
    <n v="5.67"/>
    <n v="0"/>
  </r>
  <r>
    <n v="338699"/>
    <x v="3"/>
    <x v="19"/>
    <s v="GOLAN HEIGHTS YARDEN GALILEE P/NOIR"/>
    <x v="0"/>
    <x v="1"/>
    <n v="27.99"/>
    <n v="27.99"/>
    <n v="0"/>
  </r>
  <r>
    <n v="40705"/>
    <x v="0"/>
    <x v="14"/>
    <s v="Ararat Five Star Armenian Brandy"/>
    <x v="0"/>
    <x v="113"/>
    <n v="18.489999999999998"/>
    <n v="18.489999999999998"/>
    <n v="1090.9099999999999"/>
  </r>
  <r>
    <n v="98167"/>
    <x v="1"/>
    <x v="1"/>
    <s v="Beck's Beer"/>
    <x v="5"/>
    <x v="808"/>
    <n v="1.05"/>
    <n v="1.05"/>
    <n v="1176"/>
  </r>
  <r>
    <n v="29333"/>
    <x v="1"/>
    <x v="1"/>
    <s v="Zywiec Beer"/>
    <x v="3"/>
    <x v="1"/>
    <n v="1.92"/>
    <n v="1.92"/>
    <n v="0"/>
  </r>
  <r>
    <n v="71326"/>
    <x v="2"/>
    <x v="8"/>
    <s v="Captain Morgan Lime Bite Rum"/>
    <x v="15"/>
    <x v="112"/>
    <n v="19.989999999999998"/>
    <n v="19.989999999999998"/>
    <n v="299.84999999999997"/>
  </r>
  <r>
    <n v="84695"/>
    <x v="0"/>
    <x v="12"/>
    <s v="Barefoot Cellars Bubbly Red Moscato Muscat"/>
    <x v="0"/>
    <x v="245"/>
    <n v="10.79"/>
    <n v="10.79"/>
    <n v="1845.09"/>
  </r>
  <r>
    <n v="307355"/>
    <x v="0"/>
    <x v="16"/>
    <s v="Middle Sister Goodie Two Shoes Pinot Noir"/>
    <x v="0"/>
    <x v="143"/>
    <n v="10.69"/>
    <n v="10.69"/>
    <n v="930.03"/>
  </r>
  <r>
    <n v="59820"/>
    <x v="4"/>
    <x v="35"/>
    <s v="STORE SPECIAL WINE 50 ML"/>
    <x v="24"/>
    <x v="1"/>
    <n v="0.09"/>
    <n v="0.09"/>
    <n v="0"/>
  </r>
  <r>
    <n v="429996"/>
    <x v="0"/>
    <x v="10"/>
    <s v="Joao Portugal Ramos Vila Santa Rare Red Blend"/>
    <x v="0"/>
    <x v="38"/>
    <n v="8.59"/>
    <n v="8.59"/>
    <n v="412.32"/>
  </r>
  <r>
    <n v="15920"/>
    <x v="0"/>
    <x v="6"/>
    <s v="Edna Valley Vineyard Paragon Vineyard Chardonnay"/>
    <x v="0"/>
    <x v="343"/>
    <n v="12.99"/>
    <n v="12.99"/>
    <n v="6767.79"/>
  </r>
  <r>
    <n v="47908"/>
    <x v="0"/>
    <x v="0"/>
    <s v="Mvemve Raats MR de Compostella Bordeaux Blend"/>
    <x v="0"/>
    <x v="31"/>
    <n v="70.989999999999995"/>
    <n v="70.989999999999995"/>
    <n v="141.97999999999999"/>
  </r>
  <r>
    <n v="70076"/>
    <x v="0"/>
    <x v="16"/>
    <s v="Murphy Goode Merlot"/>
    <x v="0"/>
    <x v="252"/>
    <n v="13.99"/>
    <n v="13.99"/>
    <n v="3357.6"/>
  </r>
  <r>
    <n v="68128"/>
    <x v="0"/>
    <x v="7"/>
    <s v="Alamos Seleccion Malbec"/>
    <x v="0"/>
    <x v="454"/>
    <n v="17.989999999999998"/>
    <n v="16.489999999999998"/>
    <n v="11279.159999999998"/>
  </r>
  <r>
    <n v="80065"/>
    <x v="0"/>
    <x v="7"/>
    <s v="Trapiche Malbec"/>
    <x v="4"/>
    <x v="154"/>
    <n v="11.49"/>
    <n v="11.49"/>
    <n v="953.67000000000007"/>
  </r>
  <r>
    <n v="106739"/>
    <x v="0"/>
    <x v="12"/>
    <s v="Veuve Clicquot Ponsardin Demi Sec Champagne Demi sec Champagne Blend"/>
    <x v="6"/>
    <x v="31"/>
    <n v="28.99"/>
    <n v="28.99"/>
    <n v="57.98"/>
  </r>
  <r>
    <n v="71843"/>
    <x v="2"/>
    <x v="2"/>
    <s v="Monkey Shoulder Batch 27 Blended Malt Scotch Whiskey"/>
    <x v="0"/>
    <x v="809"/>
    <n v="29.99"/>
    <n v="26.99"/>
    <n v="19891.629999999997"/>
  </r>
  <r>
    <n v="81914"/>
    <x v="0"/>
    <x v="16"/>
    <s v="Corbett Canyon Merlot"/>
    <x v="4"/>
    <x v="593"/>
    <n v="8.19"/>
    <n v="8.19"/>
    <n v="3095.8199999999997"/>
  </r>
  <r>
    <n v="301570"/>
    <x v="0"/>
    <x v="11"/>
    <s v="Villa Anna Chianti DOCG Sangiovese"/>
    <x v="0"/>
    <x v="1"/>
    <n v="8.99"/>
    <n v="8.99"/>
    <n v="0"/>
  </r>
  <r>
    <n v="26358"/>
    <x v="1"/>
    <x v="1"/>
    <s v="Smirnoff Ice Peach Bellini"/>
    <x v="10"/>
    <x v="227"/>
    <n v="1.25"/>
    <n v="1.25"/>
    <n v="262.5"/>
  </r>
  <r>
    <n v="73230"/>
    <x v="2"/>
    <x v="30"/>
    <s v="Crown Royal Regal Apple Canadian Whiskey"/>
    <x v="0"/>
    <x v="810"/>
    <n v="26.99"/>
    <n v="23.99"/>
    <n v="17248.809999999998"/>
  </r>
  <r>
    <n v="18139"/>
    <x v="0"/>
    <x v="6"/>
    <s v="Linganore Winecellars Skipjack Cayuga"/>
    <x v="0"/>
    <x v="326"/>
    <n v="13.99"/>
    <n v="13.99"/>
    <n v="3203.71"/>
  </r>
  <r>
    <n v="346108"/>
    <x v="0"/>
    <x v="12"/>
    <s v="Cupcake Vineyards Sparkling Rose Pinot Noir"/>
    <x v="0"/>
    <x v="231"/>
    <n v="14.39"/>
    <n v="12.99"/>
    <n v="3961.9500000000003"/>
  </r>
  <r>
    <n v="83627"/>
    <x v="0"/>
    <x v="6"/>
    <s v="Bota Box Sauvignon Blanc"/>
    <x v="23"/>
    <x v="466"/>
    <n v="22.99"/>
    <n v="18.989999999999998"/>
    <n v="3532.14"/>
  </r>
  <r>
    <n v="89869"/>
    <x v="0"/>
    <x v="6"/>
    <s v="Vendange Wine Cellars Sauvignon Blanc"/>
    <x v="4"/>
    <x v="274"/>
    <n v="9.7899999999999991"/>
    <n v="8.19"/>
    <n v="1916.4599999999998"/>
  </r>
  <r>
    <n v="95613"/>
    <x v="1"/>
    <x v="1"/>
    <s v="Foster's Premium Ale"/>
    <x v="11"/>
    <x v="736"/>
    <n v="2.4900000000000002"/>
    <n v="2.4900000000000002"/>
    <n v="1904.8500000000001"/>
  </r>
  <r>
    <n v="38520"/>
    <x v="2"/>
    <x v="15"/>
    <s v="Jose Cuervo Gold Especial Tequila"/>
    <x v="0"/>
    <x v="811"/>
    <n v="17.989999999999998"/>
    <n v="17.989999999999998"/>
    <n v="8257.41"/>
  </r>
  <r>
    <n v="324279"/>
    <x v="0"/>
    <x v="10"/>
    <s v="Monte da Gloria Estremoz Aragones"/>
    <x v="0"/>
    <x v="1"/>
    <n v="8.99"/>
    <n v="8.99"/>
    <n v="0"/>
  </r>
  <r>
    <n v="302244"/>
    <x v="0"/>
    <x v="4"/>
    <s v="Anton Bauer Gmork Gruner Veltliner"/>
    <x v="0"/>
    <x v="7"/>
    <n v="11.99"/>
    <n v="8.99"/>
    <n v="53.94"/>
  </r>
  <r>
    <n v="47941"/>
    <x v="0"/>
    <x v="29"/>
    <s v="Sugarloaf Mountain Vineyard Rose Rare Rose Blend"/>
    <x v="0"/>
    <x v="75"/>
    <n v="25.99"/>
    <n v="25.99"/>
    <n v="2650.98"/>
  </r>
  <r>
    <n v="46422"/>
    <x v="2"/>
    <x v="5"/>
    <s v="Argiolas Tremontis Mirto Herbal Liqueur"/>
    <x v="0"/>
    <x v="23"/>
    <n v="32.99"/>
    <n v="32.99"/>
    <n v="527.84"/>
  </r>
  <r>
    <n v="83496"/>
    <x v="0"/>
    <x v="6"/>
    <s v="Gallo Family Vineyards / Gallo of Sonoma Chardonnay"/>
    <x v="4"/>
    <x v="255"/>
    <n v="9.99"/>
    <n v="9.99"/>
    <n v="2317.6799999999998"/>
  </r>
  <r>
    <n v="74212"/>
    <x v="2"/>
    <x v="5"/>
    <s v="Dorda Double Chocolate Liqueur"/>
    <x v="0"/>
    <x v="181"/>
    <n v="26.99"/>
    <n v="26.99"/>
    <n v="2321.14"/>
  </r>
  <r>
    <n v="303520"/>
    <x v="0"/>
    <x v="16"/>
    <s v="Duckhorn Vineyards Decoy Merlot"/>
    <x v="0"/>
    <x v="38"/>
    <n v="19.989999999999998"/>
    <n v="19.989999999999998"/>
    <n v="959.52"/>
  </r>
  <r>
    <n v="79057"/>
    <x v="0"/>
    <x v="12"/>
    <s v="Martini &amp; Rossi Asti Muscat Blanc a Petits Grains"/>
    <x v="6"/>
    <x v="175"/>
    <n v="10.49"/>
    <n v="10.49"/>
    <n v="2779.85"/>
  </r>
  <r>
    <n v="90603"/>
    <x v="1"/>
    <x v="1"/>
    <s v="Miller Genuine Draft"/>
    <x v="5"/>
    <x v="92"/>
    <n v="27.99"/>
    <n v="27.99"/>
    <n v="727.74"/>
  </r>
  <r>
    <n v="93602"/>
    <x v="1"/>
    <x v="1"/>
    <s v="Miller High Life"/>
    <x v="5"/>
    <x v="1"/>
    <n v="17.16"/>
    <n v="17.16"/>
    <n v="0"/>
  </r>
  <r>
    <n v="47205"/>
    <x v="0"/>
    <x v="0"/>
    <s v="Robertson Winery Natural Sweet Red Ruby Cabernet"/>
    <x v="0"/>
    <x v="72"/>
    <n v="7.99"/>
    <n v="7.99"/>
    <n v="894.88"/>
  </r>
  <r>
    <n v="44116"/>
    <x v="2"/>
    <x v="9"/>
    <s v="Cold River Blueberry Flavored Vodka"/>
    <x v="0"/>
    <x v="0"/>
    <n v="31.99"/>
    <n v="31.99"/>
    <n v="319.89999999999998"/>
  </r>
  <r>
    <n v="84975"/>
    <x v="0"/>
    <x v="21"/>
    <s v="Cave de Roquebrun La Grange des Combes Saint chinian Roquebrun Syrah"/>
    <x v="0"/>
    <x v="150"/>
    <n v="18.489999999999998"/>
    <n v="18.489999999999998"/>
    <n v="2366.7199999999998"/>
  </r>
  <r>
    <n v="326059"/>
    <x v="2"/>
    <x v="9"/>
    <s v="Deep Eddy Sweet Tea Vodka"/>
    <x v="0"/>
    <x v="50"/>
    <n v="14.69"/>
    <n v="14.69"/>
    <n v="3055.52"/>
  </r>
  <r>
    <n v="68187"/>
    <x v="0"/>
    <x v="17"/>
    <s v="Fonseca Bin 27 Finest Reserve Red Port"/>
    <x v="0"/>
    <x v="276"/>
    <n v="18.489999999999998"/>
    <n v="18.489999999999998"/>
    <n v="4400.62"/>
  </r>
  <r>
    <n v="36153"/>
    <x v="2"/>
    <x v="9"/>
    <s v="Absolut Citron Vodka"/>
    <x v="0"/>
    <x v="812"/>
    <n v="25.99"/>
    <n v="22.99"/>
    <n v="12506.56"/>
  </r>
  <r>
    <n v="79677"/>
    <x v="0"/>
    <x v="17"/>
    <s v="Noilly Prat Extra Dry Vermouth White Blend"/>
    <x v="0"/>
    <x v="407"/>
    <n v="13.49"/>
    <n v="13.49"/>
    <n v="3021.76"/>
  </r>
  <r>
    <n v="65374"/>
    <x v="0"/>
    <x v="12"/>
    <s v="Martini &amp; Rossi Asti Muscat Blanc a Petits Grains"/>
    <x v="4"/>
    <x v="87"/>
    <n v="24.99"/>
    <n v="22.99"/>
    <n v="3448.4999999999995"/>
  </r>
  <r>
    <n v="58629"/>
    <x v="0"/>
    <x v="12"/>
    <s v="Moet &amp; Chandon Cuvee Dom Perignon Rose Champagne Rose Champagne Blend"/>
    <x v="0"/>
    <x v="69"/>
    <n v="329.99"/>
    <n v="329.99"/>
    <n v="9569.7100000000009"/>
  </r>
  <r>
    <n v="86037"/>
    <x v="0"/>
    <x v="20"/>
    <s v="Richards Wine Company Wild Irish Rose Rare Rose Blend"/>
    <x v="6"/>
    <x v="1"/>
    <n v="2.79"/>
    <n v="2.79"/>
    <n v="0"/>
  </r>
  <r>
    <n v="82200"/>
    <x v="0"/>
    <x v="16"/>
    <s v="Barefoot Cellars Sweet Red Rare Red Blend"/>
    <x v="20"/>
    <x v="813"/>
    <n v="1.79"/>
    <n v="1.79"/>
    <n v="895"/>
  </r>
  <r>
    <n v="32026"/>
    <x v="2"/>
    <x v="28"/>
    <s v="Bombay Gin"/>
    <x v="2"/>
    <x v="262"/>
    <n v="30.99"/>
    <n v="26.99"/>
    <n v="7719.1399999999994"/>
  </r>
  <r>
    <n v="11525"/>
    <x v="2"/>
    <x v="26"/>
    <s v="Wild Turkey 81 Kentucky Straight Bourbon Whiskey"/>
    <x v="2"/>
    <x v="425"/>
    <n v="35.99"/>
    <n v="33.99"/>
    <n v="10740.84"/>
  </r>
  <r>
    <n v="39748"/>
    <x v="0"/>
    <x v="25"/>
    <s v="The Little Penguin Merlot"/>
    <x v="4"/>
    <x v="91"/>
    <n v="14.69"/>
    <n v="14.69"/>
    <n v="1939.08"/>
  </r>
  <r>
    <n v="11395"/>
    <x v="2"/>
    <x v="8"/>
    <s v="Cruzan 151 Proof Aged Rum"/>
    <x v="0"/>
    <x v="276"/>
    <n v="17.489999999999998"/>
    <n v="17.489999999999998"/>
    <n v="4162.62"/>
  </r>
  <r>
    <n v="73580"/>
    <x v="0"/>
    <x v="11"/>
    <s v="Ruffino Aziano Chianti Classico Sangiovese"/>
    <x v="0"/>
    <x v="59"/>
    <n v="16.989999999999998"/>
    <n v="16.989999999999998"/>
    <n v="3177.1299999999997"/>
  </r>
  <r>
    <n v="306226"/>
    <x v="0"/>
    <x v="16"/>
    <s v="Line 39 Cabernet Sauvignon"/>
    <x v="0"/>
    <x v="42"/>
    <n v="11.99"/>
    <n v="11.99"/>
    <n v="59.95"/>
  </r>
  <r>
    <n v="80129"/>
    <x v="1"/>
    <x v="1"/>
    <s v="Samuel Adams Sam '76"/>
    <x v="5"/>
    <x v="274"/>
    <n v="1.48"/>
    <n v="1.48"/>
    <n v="346.32"/>
  </r>
  <r>
    <n v="308572"/>
    <x v="0"/>
    <x v="6"/>
    <s v="Carmel Road Unoaked Chardonnay"/>
    <x v="6"/>
    <x v="1"/>
    <n v="8.49"/>
    <n v="8.49"/>
    <n v="0"/>
  </r>
  <r>
    <n v="81707"/>
    <x v="0"/>
    <x v="6"/>
    <s v="Jordan Vineyard &amp; Winery Chardonnay"/>
    <x v="0"/>
    <x v="240"/>
    <n v="29.99"/>
    <n v="29.99"/>
    <n v="5068.3099999999995"/>
  </r>
  <r>
    <n v="28458"/>
    <x v="1"/>
    <x v="1"/>
    <s v="Blue Point Winter Ale"/>
    <x v="5"/>
    <x v="54"/>
    <n v="1.49"/>
    <n v="1.49"/>
    <n v="125.16"/>
  </r>
  <r>
    <n v="35777"/>
    <x v="2"/>
    <x v="9"/>
    <s v="Gilbey's Vodka"/>
    <x v="6"/>
    <x v="814"/>
    <n v="3.99"/>
    <n v="3.99"/>
    <n v="4871.79"/>
  </r>
  <r>
    <n v="59960"/>
    <x v="4"/>
    <x v="35"/>
    <s v="STORE SPECIAL WINE"/>
    <x v="21"/>
    <x v="1"/>
    <n v="0.09"/>
    <n v="0.09"/>
    <n v="0"/>
  </r>
  <r>
    <n v="309402"/>
    <x v="0"/>
    <x v="6"/>
    <s v="The Dreaming Tree Chardonnay"/>
    <x v="0"/>
    <x v="381"/>
    <n v="14.99"/>
    <n v="14.99"/>
    <n v="4991.67"/>
  </r>
  <r>
    <n v="232996"/>
    <x v="0"/>
    <x v="27"/>
    <s v="Crowded House Sauvignon Blanc"/>
    <x v="0"/>
    <x v="112"/>
    <n v="16.489999999999998"/>
    <n v="16.489999999999998"/>
    <n v="247.34999999999997"/>
  </r>
  <r>
    <n v="310778"/>
    <x v="0"/>
    <x v="6"/>
    <s v="Two Angels Sauvignon Blanc"/>
    <x v="0"/>
    <x v="121"/>
    <n v="14.49"/>
    <n v="14.49"/>
    <n v="652.04999999999995"/>
  </r>
  <r>
    <n v="70069"/>
    <x v="2"/>
    <x v="13"/>
    <s v="Finest Call Margarita Mix"/>
    <x v="15"/>
    <x v="445"/>
    <n v="3.59"/>
    <n v="3.59"/>
    <n v="1123.6699999999998"/>
  </r>
  <r>
    <n v="331401"/>
    <x v="0"/>
    <x v="7"/>
    <s v="ROSA BRUT NATURE ROSE"/>
    <x v="0"/>
    <x v="1"/>
    <n v="18.489999999999998"/>
    <n v="18.489999999999998"/>
    <n v="0"/>
  </r>
  <r>
    <n v="332132"/>
    <x v="0"/>
    <x v="10"/>
    <s v="Bodega Destinos Cruzados Tempranillo"/>
    <x v="0"/>
    <x v="109"/>
    <n v="5.99"/>
    <n v="4.49"/>
    <n v="179.60000000000002"/>
  </r>
  <r>
    <n v="338948"/>
    <x v="0"/>
    <x v="11"/>
    <s v="CARPINETO GRANDI VINI DI TOSCANA DOGAJOLO TOSCANO BIANCO ROSSO COMBO GIFT"/>
    <x v="0"/>
    <x v="1"/>
    <n v="11.99"/>
    <n v="11.99"/>
    <n v="0"/>
  </r>
  <r>
    <n v="15270"/>
    <x v="2"/>
    <x v="26"/>
    <s v="Basil Hayden's Bourbon Whiskey"/>
    <x v="0"/>
    <x v="815"/>
    <n v="38.99"/>
    <n v="34.99"/>
    <n v="23303.34"/>
  </r>
  <r>
    <n v="418226"/>
    <x v="0"/>
    <x v="6"/>
    <s v="Fox Brook Winery Chardonnay"/>
    <x v="0"/>
    <x v="28"/>
    <n v="5.99"/>
    <n v="5.99"/>
    <n v="71.88"/>
  </r>
  <r>
    <n v="84600"/>
    <x v="0"/>
    <x v="16"/>
    <s v="Bota Box Malbec"/>
    <x v="23"/>
    <x v="156"/>
    <n v="22.99"/>
    <n v="18.989999999999998"/>
    <n v="3342.24"/>
  </r>
  <r>
    <n v="428868"/>
    <x v="3"/>
    <x v="19"/>
    <s v="Alfasi Reserva Pinot Noir"/>
    <x v="0"/>
    <x v="1"/>
    <n v="9.7899999999999991"/>
    <n v="9.7899999999999991"/>
    <n v="0"/>
  </r>
  <r>
    <n v="70104"/>
    <x v="2"/>
    <x v="28"/>
    <s v="New Amsterdam Gin"/>
    <x v="0"/>
    <x v="816"/>
    <n v="11.99"/>
    <n v="11.99"/>
    <n v="5563.36"/>
  </r>
  <r>
    <n v="80114"/>
    <x v="0"/>
    <x v="16"/>
    <s v="Entwine Merlot"/>
    <x v="0"/>
    <x v="189"/>
    <n v="13.49"/>
    <n v="8.99"/>
    <n v="1366.48"/>
  </r>
  <r>
    <n v="347733"/>
    <x v="2"/>
    <x v="8"/>
    <s v="Brinley Gold Shipwreck Mango Rum"/>
    <x v="0"/>
    <x v="28"/>
    <n v="22.99"/>
    <n v="22.99"/>
    <n v="275.88"/>
  </r>
  <r>
    <n v="86036"/>
    <x v="0"/>
    <x v="10"/>
    <s v="Bodegas San Alejandro Las Rocas El Renegado Rare Red Blend"/>
    <x v="0"/>
    <x v="353"/>
    <n v="12.69"/>
    <n v="12.19"/>
    <n v="3888.6099999999997"/>
  </r>
  <r>
    <n v="82447"/>
    <x v="0"/>
    <x v="16"/>
    <s v="Ghost Pines Winemaker's Blend Cabernet Sauvignon"/>
    <x v="0"/>
    <x v="723"/>
    <n v="17.989999999999998"/>
    <n v="17.989999999999998"/>
    <n v="6944.1399999999994"/>
  </r>
  <r>
    <n v="307558"/>
    <x v="0"/>
    <x v="16"/>
    <s v="Woodbridge Malbec"/>
    <x v="4"/>
    <x v="173"/>
    <n v="13.99"/>
    <n v="13.99"/>
    <n v="1916.63"/>
  </r>
  <r>
    <n v="70795"/>
    <x v="2"/>
    <x v="9"/>
    <s v="Smirnoff Grape Vodka"/>
    <x v="15"/>
    <x v="26"/>
    <n v="15.99"/>
    <n v="15.99"/>
    <n v="47.97"/>
  </r>
  <r>
    <n v="47740"/>
    <x v="2"/>
    <x v="9"/>
    <s v="Ultimat Vodka"/>
    <x v="0"/>
    <x v="192"/>
    <n v="23.99"/>
    <n v="23.99"/>
    <n v="6213.41"/>
  </r>
  <r>
    <n v="393096"/>
    <x v="0"/>
    <x v="11"/>
    <s v="FRASCATI MONTEPORZIO"/>
    <x v="0"/>
    <x v="1"/>
    <n v="10.79"/>
    <n v="10.79"/>
    <n v="0"/>
  </r>
  <r>
    <n v="318451"/>
    <x v="2"/>
    <x v="8"/>
    <s v="Clement Martinique Premiere Canne Rhum Blanc Agricole Rum"/>
    <x v="0"/>
    <x v="26"/>
    <n v="30.99"/>
    <n v="30.99"/>
    <n v="92.97"/>
  </r>
  <r>
    <n v="25607"/>
    <x v="0"/>
    <x v="10"/>
    <s v="Rene Barbier Mediterranean White Xarel lo"/>
    <x v="4"/>
    <x v="117"/>
    <n v="11.99"/>
    <n v="11.99"/>
    <n v="1762.53"/>
  </r>
  <r>
    <n v="84656"/>
    <x v="0"/>
    <x v="16"/>
    <s v="Frei Brothers Reserve Cabernet Sauvignon"/>
    <x v="0"/>
    <x v="577"/>
    <n v="21.99"/>
    <n v="21.99"/>
    <n v="9543.66"/>
  </r>
  <r>
    <n v="391204"/>
    <x v="0"/>
    <x v="3"/>
    <s v="TIERRUCA S/BLC"/>
    <x v="0"/>
    <x v="1"/>
    <n v="9.49"/>
    <n v="9.49"/>
    <n v="0"/>
  </r>
  <r>
    <n v="335522"/>
    <x v="0"/>
    <x v="16"/>
    <s v="J.W. MORRIS CAB"/>
    <x v="4"/>
    <x v="1"/>
    <n v="12.49"/>
    <n v="12.49"/>
    <n v="0"/>
  </r>
  <r>
    <n v="72155"/>
    <x v="2"/>
    <x v="9"/>
    <s v="Svedka Clementine Vodka"/>
    <x v="2"/>
    <x v="34"/>
    <n v="19.690000000000001"/>
    <n v="19.690000000000001"/>
    <n v="2028.0700000000002"/>
  </r>
  <r>
    <n v="300627"/>
    <x v="2"/>
    <x v="9"/>
    <s v="Stoli Curshed Pineapple Vodka"/>
    <x v="0"/>
    <x v="87"/>
    <n v="16.989999999999998"/>
    <n v="16.989999999999998"/>
    <n v="2548.4999999999995"/>
  </r>
  <r>
    <n v="25563"/>
    <x v="1"/>
    <x v="1"/>
    <s v="Bud Light Lime A Rita Beer"/>
    <x v="19"/>
    <x v="484"/>
    <n v="1.42"/>
    <n v="1.42"/>
    <n v="582.19999999999993"/>
  </r>
  <r>
    <n v="24500"/>
    <x v="1"/>
    <x v="1"/>
    <s v="Schlafly Coffee Stout"/>
    <x v="5"/>
    <x v="38"/>
    <n v="1.8"/>
    <n v="1.8"/>
    <n v="86.4"/>
  </r>
  <r>
    <n v="382019"/>
    <x v="0"/>
    <x v="16"/>
    <s v="Twisted Wine Cellars Old Vine Zinfandel"/>
    <x v="0"/>
    <x v="1"/>
    <n v="7.49"/>
    <n v="7.49"/>
    <n v="0"/>
  </r>
  <r>
    <n v="11371"/>
    <x v="0"/>
    <x v="16"/>
    <s v="Meridian Vineyards Merlot"/>
    <x v="0"/>
    <x v="61"/>
    <n v="11.99"/>
    <n v="7.99"/>
    <n v="175.78"/>
  </r>
  <r>
    <n v="57215"/>
    <x v="0"/>
    <x v="16"/>
    <s v="La Crema Pinot Noir"/>
    <x v="6"/>
    <x v="58"/>
    <n v="15.49"/>
    <n v="15.49"/>
    <n v="604.11"/>
  </r>
  <r>
    <n v="84605"/>
    <x v="0"/>
    <x v="16"/>
    <s v="Wine Sisterhood Courageous Cabernet Sauvignon"/>
    <x v="0"/>
    <x v="27"/>
    <n v="10.69"/>
    <n v="8.49"/>
    <n v="67.92"/>
  </r>
  <r>
    <n v="428574"/>
    <x v="0"/>
    <x v="16"/>
    <s v="Tomasello Winery Blueberry Wine Red Blend"/>
    <x v="7"/>
    <x v="10"/>
    <n v="10.99"/>
    <n v="10.99"/>
    <n v="142.87"/>
  </r>
  <r>
    <n v="317393"/>
    <x v="0"/>
    <x v="10"/>
    <s v="Herdade Sao Miguel Merino Aragonez"/>
    <x v="0"/>
    <x v="1"/>
    <n v="5.29"/>
    <n v="5.29"/>
    <n v="0"/>
  </r>
  <r>
    <n v="80133"/>
    <x v="1"/>
    <x v="1"/>
    <s v="SAM ADAMS SAM '76 12PK CANS"/>
    <x v="5"/>
    <x v="1"/>
    <n v="1.48"/>
    <n v="1.48"/>
    <n v="0"/>
  </r>
  <r>
    <n v="48256"/>
    <x v="2"/>
    <x v="9"/>
    <s v="Smirnoff Peach Vodka"/>
    <x v="2"/>
    <x v="92"/>
    <n v="24.99"/>
    <n v="19.989999999999998"/>
    <n v="519.74"/>
  </r>
  <r>
    <n v="96601"/>
    <x v="1"/>
    <x v="1"/>
    <s v="Molson Ice Premium Ice Beer"/>
    <x v="5"/>
    <x v="227"/>
    <n v="1.0900000000000001"/>
    <n v="1.0900000000000001"/>
    <n v="228.9"/>
  </r>
  <r>
    <n v="96270"/>
    <x v="1"/>
    <x v="1"/>
    <s v="Carlsberg Elephant Premium Beer"/>
    <x v="48"/>
    <x v="477"/>
    <n v="1.75"/>
    <n v="1.75"/>
    <n v="829.5"/>
  </r>
  <r>
    <n v="319262"/>
    <x v="0"/>
    <x v="6"/>
    <s v="Canyon Road Pinot Grigio"/>
    <x v="4"/>
    <x v="31"/>
    <n v="11.99"/>
    <n v="7.99"/>
    <n v="15.98"/>
  </r>
  <r>
    <n v="39713"/>
    <x v="2"/>
    <x v="5"/>
    <s v="Brady's Irish Cream Liqueur"/>
    <x v="0"/>
    <x v="817"/>
    <n v="8.99"/>
    <n v="8.69"/>
    <n v="3971.33"/>
  </r>
  <r>
    <n v="80844"/>
    <x v="0"/>
    <x v="16"/>
    <s v="Gnarly Head Pinot Noir"/>
    <x v="0"/>
    <x v="268"/>
    <n v="11.99"/>
    <n v="9.2899999999999991"/>
    <n v="2322.5"/>
  </r>
  <r>
    <n v="23930"/>
    <x v="0"/>
    <x v="14"/>
    <s v="Landy VS Cognac"/>
    <x v="0"/>
    <x v="170"/>
    <n v="23.99"/>
    <n v="23.99"/>
    <n v="2734.8599999999997"/>
  </r>
  <r>
    <n v="40326"/>
    <x v="0"/>
    <x v="25"/>
    <s v="Yangarra Estate Shiraz"/>
    <x v="0"/>
    <x v="170"/>
    <n v="28.99"/>
    <n v="28.99"/>
    <n v="3304.8599999999997"/>
  </r>
  <r>
    <n v="71140"/>
    <x v="2"/>
    <x v="5"/>
    <s v="Patron Citronge Mango Liqueur"/>
    <x v="0"/>
    <x v="213"/>
    <n v="22.99"/>
    <n v="22.99"/>
    <n v="7563.7099999999991"/>
  </r>
  <r>
    <n v="332441"/>
    <x v="0"/>
    <x v="3"/>
    <s v="AVES DEL SUR CAB"/>
    <x v="0"/>
    <x v="1"/>
    <n v="6.49"/>
    <n v="6.49"/>
    <n v="0"/>
  </r>
  <r>
    <n v="331156"/>
    <x v="0"/>
    <x v="10"/>
    <s v="DFJ Vinhos Portada Winemaker's Selection Tinta Roriz"/>
    <x v="0"/>
    <x v="1"/>
    <n v="8.99"/>
    <n v="8.99"/>
    <n v="0"/>
  </r>
  <r>
    <n v="56189"/>
    <x v="0"/>
    <x v="10"/>
    <s v="Tres Ojos Garnacha"/>
    <x v="0"/>
    <x v="48"/>
    <n v="8.49"/>
    <n v="8.49"/>
    <n v="33.96"/>
  </r>
  <r>
    <n v="75744"/>
    <x v="2"/>
    <x v="15"/>
    <s v="Herradura Reposado Tequila"/>
    <x v="0"/>
    <x v="392"/>
    <n v="34.99"/>
    <n v="34.99"/>
    <n v="6193.2300000000005"/>
  </r>
  <r>
    <n v="88363"/>
    <x v="1"/>
    <x v="1"/>
    <s v="Flying Dog Summer Rental Radler Grapefurit and  Passion Fruit Beer"/>
    <x v="5"/>
    <x v="196"/>
    <n v="1.5"/>
    <n v="1.5"/>
    <n v="-36"/>
  </r>
  <r>
    <n v="84631"/>
    <x v="0"/>
    <x v="16"/>
    <s v="1000 Stories Bourbon Barrel Aged Zinfandel"/>
    <x v="0"/>
    <x v="111"/>
    <n v="15.99"/>
    <n v="15.99"/>
    <n v="815.49"/>
  </r>
  <r>
    <n v="16390"/>
    <x v="2"/>
    <x v="15"/>
    <s v="Jose Cuervo Gold Especial Tequila"/>
    <x v="24"/>
    <x v="818"/>
    <n v="1.99"/>
    <n v="1.99"/>
    <n v="3828.7599999999998"/>
  </r>
  <r>
    <n v="11622"/>
    <x v="0"/>
    <x v="4"/>
    <s v="Vampire Vineyards Merlot, Cabernet Sauvignon, Zinfandel"/>
    <x v="0"/>
    <x v="47"/>
    <n v="9.7899999999999991"/>
    <n v="9.7899999999999991"/>
    <n v="342.65"/>
  </r>
  <r>
    <n v="48637"/>
    <x v="0"/>
    <x v="3"/>
    <s v="TABALI P/NOIR"/>
    <x v="0"/>
    <x v="1"/>
    <n v="18.489999999999998"/>
    <n v="18.489999999999998"/>
    <n v="0"/>
  </r>
  <r>
    <n v="73220"/>
    <x v="1"/>
    <x v="32"/>
    <s v="Wigle Landlocked Spiced Rum"/>
    <x v="0"/>
    <x v="65"/>
    <n v="42.99"/>
    <n v="42.99"/>
    <n v="1074.75"/>
  </r>
  <r>
    <n v="35424"/>
    <x v="2"/>
    <x v="9"/>
    <s v="Smirnoff Raspberry Twist Vodka"/>
    <x v="2"/>
    <x v="317"/>
    <n v="24.99"/>
    <n v="22.99"/>
    <n v="5080.79"/>
  </r>
  <r>
    <n v="42518"/>
    <x v="2"/>
    <x v="26"/>
    <s v="Wild Turkey 101 Kentucky Straight Bourbon Whiskey"/>
    <x v="24"/>
    <x v="517"/>
    <n v="2.79"/>
    <n v="2.79"/>
    <n v="1336.41"/>
  </r>
  <r>
    <n v="310001"/>
    <x v="3"/>
    <x v="19"/>
    <s v="Binyamina Bin Dry Red Merlot"/>
    <x v="0"/>
    <x v="112"/>
    <n v="11.99"/>
    <n v="11.99"/>
    <n v="179.85"/>
  </r>
  <r>
    <n v="35238"/>
    <x v="2"/>
    <x v="9"/>
    <s v="Skyy Vodka"/>
    <x v="2"/>
    <x v="819"/>
    <n v="26.99"/>
    <n v="22.99"/>
    <n v="29013.379999999997"/>
  </r>
  <r>
    <n v="332125"/>
    <x v="0"/>
    <x v="10"/>
    <s v="R.E.N. 2 Copas Syrah"/>
    <x v="0"/>
    <x v="1"/>
    <n v="6.79"/>
    <n v="6.79"/>
    <n v="0"/>
  </r>
  <r>
    <n v="83759"/>
    <x v="0"/>
    <x v="12"/>
    <s v="Barefoot Cellars Bubbly Spumante Muscat"/>
    <x v="0"/>
    <x v="203"/>
    <n v="10.79"/>
    <n v="10.79"/>
    <n v="2913.2999999999997"/>
  </r>
  <r>
    <n v="81312"/>
    <x v="0"/>
    <x v="16"/>
    <s v="Bridlewood Estate Winery Cabernet Sauvignon"/>
    <x v="0"/>
    <x v="71"/>
    <n v="12.49"/>
    <n v="12.09"/>
    <n v="2188.29"/>
  </r>
  <r>
    <n v="81442"/>
    <x v="0"/>
    <x v="29"/>
    <s v="Beringer Vineyards White Merlot"/>
    <x v="0"/>
    <x v="452"/>
    <n v="7.49"/>
    <n v="7.49"/>
    <n v="1835.05"/>
  </r>
  <r>
    <n v="64505"/>
    <x v="0"/>
    <x v="11"/>
    <s v="Masi Campofiorin Verona IGT Valpolicella Blend"/>
    <x v="0"/>
    <x v="182"/>
    <n v="15.49"/>
    <n v="15.49"/>
    <n v="2338.9900000000002"/>
  </r>
  <r>
    <n v="70048"/>
    <x v="2"/>
    <x v="8"/>
    <s v="Bacardi Oakheart Spiced Rum"/>
    <x v="15"/>
    <x v="88"/>
    <n v="18.489999999999998"/>
    <n v="18.489999999999998"/>
    <n v="1127.8899999999999"/>
  </r>
  <r>
    <n v="83008"/>
    <x v="0"/>
    <x v="6"/>
    <s v="William Hill Winery Sauvignon Blanc"/>
    <x v="0"/>
    <x v="716"/>
    <n v="15.49"/>
    <n v="15.49"/>
    <n v="5483.46"/>
  </r>
  <r>
    <n v="37451"/>
    <x v="3"/>
    <x v="19"/>
    <s v="Golan Heights Winery Mount Hermon Indigo Cabernet Sauvignon"/>
    <x v="0"/>
    <x v="45"/>
    <n v="13.49"/>
    <n v="13.49"/>
    <n v="580.07000000000005"/>
  </r>
  <r>
    <n v="82287"/>
    <x v="0"/>
    <x v="6"/>
    <s v="William Hill Winery Chardonnay"/>
    <x v="0"/>
    <x v="203"/>
    <n v="21.99"/>
    <n v="21.99"/>
    <n v="5937.2999999999993"/>
  </r>
  <r>
    <n v="72021"/>
    <x v="2"/>
    <x v="9"/>
    <s v="Skyy Infusion Blood  Orange Vodka"/>
    <x v="0"/>
    <x v="54"/>
    <n v="14.49"/>
    <n v="14.49"/>
    <n v="1217.1600000000001"/>
  </r>
  <r>
    <n v="71370"/>
    <x v="2"/>
    <x v="9"/>
    <s v="Ciroc Vodka Red Berry"/>
    <x v="0"/>
    <x v="424"/>
    <n v="29.99"/>
    <n v="29.99"/>
    <n v="10556.48"/>
  </r>
  <r>
    <n v="122599"/>
    <x v="0"/>
    <x v="0"/>
    <s v="Mulderbosch Rose Cabernet Sauvignon"/>
    <x v="0"/>
    <x v="10"/>
    <n v="10.79"/>
    <n v="7.49"/>
    <n v="97.37"/>
  </r>
  <r>
    <n v="39764"/>
    <x v="0"/>
    <x v="25"/>
    <s v="The Little Penguin Chardonnay"/>
    <x v="4"/>
    <x v="312"/>
    <n v="14.69"/>
    <n v="14.69"/>
    <n v="3143.66"/>
  </r>
  <r>
    <n v="41578"/>
    <x v="0"/>
    <x v="21"/>
    <s v="Chateau de Segries Tavel Red Southern Rhone Blend"/>
    <x v="0"/>
    <x v="58"/>
    <n v="16.989999999999998"/>
    <n v="16.989999999999998"/>
    <n v="662.6099999999999"/>
  </r>
  <r>
    <n v="85260"/>
    <x v="0"/>
    <x v="29"/>
    <s v="Gallo Family Vineyards / Gallo of Sonoma White Merlot"/>
    <x v="4"/>
    <x v="142"/>
    <n v="9.99"/>
    <n v="9.99"/>
    <n v="569.43000000000006"/>
  </r>
  <r>
    <n v="43537"/>
    <x v="0"/>
    <x v="16"/>
    <s v="Argyle Nuthouse Master Series Lone Star Vineyard Pinot Noir"/>
    <x v="0"/>
    <x v="10"/>
    <n v="57.99"/>
    <n v="57.99"/>
    <n v="753.87"/>
  </r>
  <r>
    <n v="82913"/>
    <x v="0"/>
    <x v="21"/>
    <s v="Chateau Barrabaque Cuvee Prestige Canon fronsac Bordeaux Blend"/>
    <x v="0"/>
    <x v="234"/>
    <n v="26.99"/>
    <n v="26.99"/>
    <n v="3103.85"/>
  </r>
  <r>
    <n v="44234"/>
    <x v="0"/>
    <x v="22"/>
    <s v="Gerstacker Weinkellerei Nurnberger Markt Gluhwein Red Blend"/>
    <x v="15"/>
    <x v="20"/>
    <n v="6.99"/>
    <n v="6.99"/>
    <n v="118.83"/>
  </r>
  <r>
    <n v="40529"/>
    <x v="0"/>
    <x v="16"/>
    <s v="Migration (Duckhorn Vineyards) Pinot Noir"/>
    <x v="0"/>
    <x v="12"/>
    <n v="33.99"/>
    <n v="33.99"/>
    <n v="713.79000000000008"/>
  </r>
  <r>
    <n v="232556"/>
    <x v="0"/>
    <x v="16"/>
    <s v="Siduri Pinot Noir"/>
    <x v="0"/>
    <x v="92"/>
    <n v="38.99"/>
    <n v="38.99"/>
    <n v="1013.74"/>
  </r>
  <r>
    <n v="70923"/>
    <x v="2"/>
    <x v="8"/>
    <s v="Bacardi Dragon Berry Rum"/>
    <x v="15"/>
    <x v="136"/>
    <n v="18.489999999999998"/>
    <n v="18.489999999999998"/>
    <n v="3531.5899999999997"/>
  </r>
  <r>
    <n v="406090"/>
    <x v="0"/>
    <x v="16"/>
    <s v="Ponzi Vineyards Tavola Pinot Noir"/>
    <x v="0"/>
    <x v="0"/>
    <n v="28.99"/>
    <n v="28.99"/>
    <n v="289.89999999999998"/>
  </r>
  <r>
    <n v="21920"/>
    <x v="0"/>
    <x v="3"/>
    <s v="Concha y Toro Frontera Carmenere"/>
    <x v="4"/>
    <x v="423"/>
    <n v="9.7899999999999991"/>
    <n v="9.7899999999999991"/>
    <n v="3103.43"/>
  </r>
  <r>
    <n v="326848"/>
    <x v="0"/>
    <x v="16"/>
    <s v="Union Wine Company Underwood Pinot Noir"/>
    <x v="0"/>
    <x v="1"/>
    <n v="17.989999999999998"/>
    <n v="17.989999999999998"/>
    <n v="0"/>
  </r>
  <r>
    <n v="71877"/>
    <x v="2"/>
    <x v="9"/>
    <s v="New Amsterdam Red Berry Vodka"/>
    <x v="2"/>
    <x v="85"/>
    <n v="24.99"/>
    <n v="24.99"/>
    <n v="3873.45"/>
  </r>
  <r>
    <n v="70423"/>
    <x v="2"/>
    <x v="9"/>
    <s v="UV Vodka"/>
    <x v="0"/>
    <x v="0"/>
    <n v="11.29"/>
    <n v="11.29"/>
    <n v="112.89999999999999"/>
  </r>
  <r>
    <n v="43533"/>
    <x v="0"/>
    <x v="25"/>
    <s v="3 Rings Shiraz"/>
    <x v="0"/>
    <x v="67"/>
    <n v="16.989999999999998"/>
    <n v="16.989999999999998"/>
    <n v="1648.0299999999997"/>
  </r>
  <r>
    <n v="47228"/>
    <x v="0"/>
    <x v="16"/>
    <s v="Justin Vineyards &amp; Winery Isosceles Bordeaux Blend"/>
    <x v="0"/>
    <x v="106"/>
    <n v="71.989999999999995"/>
    <n v="71.989999999999995"/>
    <n v="4607.3599999999997"/>
  </r>
  <r>
    <n v="70760"/>
    <x v="2"/>
    <x v="9"/>
    <s v="Svedka Strawberry Lemonade"/>
    <x v="0"/>
    <x v="622"/>
    <n v="10.79"/>
    <n v="10.79"/>
    <n v="2514.0699999999997"/>
  </r>
  <r>
    <n v="425419"/>
    <x v="0"/>
    <x v="16"/>
    <s v="King Estate Acrobat Pinot Noir"/>
    <x v="0"/>
    <x v="544"/>
    <n v="18.489999999999998"/>
    <n v="18.489999999999998"/>
    <n v="5454.5499999999993"/>
  </r>
  <r>
    <n v="34029"/>
    <x v="0"/>
    <x v="16"/>
    <s v="Charles Krug Winery (Peter Mondavi Family) Estate Bottled Cabernet Sauvignon"/>
    <x v="0"/>
    <x v="35"/>
    <n v="33.99"/>
    <n v="33.99"/>
    <n v="1257.6300000000001"/>
  </r>
  <r>
    <n v="42009"/>
    <x v="2"/>
    <x v="2"/>
    <s v="Glenfarclas 105 Cask Strength Highland Single Malt Scotch Whiskey"/>
    <x v="0"/>
    <x v="62"/>
    <n v="85.99"/>
    <n v="85.99"/>
    <n v="2751.68"/>
  </r>
  <r>
    <n v="28886"/>
    <x v="0"/>
    <x v="11"/>
    <s v="Bollini Trentino Pinot Grigio"/>
    <x v="0"/>
    <x v="158"/>
    <n v="13.99"/>
    <n v="13.49"/>
    <n v="2913.84"/>
  </r>
  <r>
    <n v="43217"/>
    <x v="0"/>
    <x v="4"/>
    <s v="Tozai Sake Junmai Nigori Snow Maiden"/>
    <x v="9"/>
    <x v="142"/>
    <n v="18.489999999999998"/>
    <n v="18.489999999999998"/>
    <n v="1053.9299999999998"/>
  </r>
  <r>
    <n v="333474"/>
    <x v="0"/>
    <x v="16"/>
    <s v="Bears' Lair Cabernet Sauvignon"/>
    <x v="0"/>
    <x v="27"/>
    <n v="8.99"/>
    <n v="8.99"/>
    <n v="71.92"/>
  </r>
  <r>
    <n v="330059"/>
    <x v="0"/>
    <x v="6"/>
    <s v="Trinchero Adored Syrah"/>
    <x v="0"/>
    <x v="48"/>
    <n v="9.49"/>
    <n v="9.49"/>
    <n v="37.96"/>
  </r>
  <r>
    <n v="44686"/>
    <x v="0"/>
    <x v="10"/>
    <s v="Moncao Danaide Tinto Cao"/>
    <x v="0"/>
    <x v="1"/>
    <n v="8.99"/>
    <n v="8.99"/>
    <n v="0"/>
  </r>
  <r>
    <n v="318811"/>
    <x v="0"/>
    <x v="20"/>
    <s v="Albemarle Jupiter's Legacy Cider"/>
    <x v="0"/>
    <x v="31"/>
    <n v="17.989999999999998"/>
    <n v="17.989999999999998"/>
    <n v="35.979999999999997"/>
  </r>
  <r>
    <n v="310491"/>
    <x v="0"/>
    <x v="10"/>
    <s v="Castillo de Maluenda Vinas Viejas Punto y Coma Garnacha"/>
    <x v="0"/>
    <x v="5"/>
    <n v="12.49"/>
    <n v="12.49"/>
    <n v="112.41"/>
  </r>
  <r>
    <n v="334271"/>
    <x v="0"/>
    <x v="16"/>
    <s v="Inglenook Cask Cabernet Sauvignon"/>
    <x v="0"/>
    <x v="1"/>
    <n v="65.989999999999995"/>
    <n v="65.989999999999995"/>
    <n v="0"/>
  </r>
  <r>
    <n v="397164"/>
    <x v="0"/>
    <x v="25"/>
    <s v="Oxford Landing Pinot Grigio"/>
    <x v="0"/>
    <x v="25"/>
    <n v="8.99"/>
    <n v="8.99"/>
    <n v="323.64"/>
  </r>
  <r>
    <n v="338870"/>
    <x v="0"/>
    <x v="11"/>
    <s v="Carpineto Chianti Classico DOCG Sangiovese"/>
    <x v="0"/>
    <x v="56"/>
    <n v="17.989999999999998"/>
    <n v="17.989999999999998"/>
    <n v="1115.3799999999999"/>
  </r>
  <r>
    <n v="40452"/>
    <x v="0"/>
    <x v="3"/>
    <s v="Veramonte Primus The Blend Rare Red Blend"/>
    <x v="0"/>
    <x v="41"/>
    <n v="16.989999999999998"/>
    <n v="16.989999999999998"/>
    <n v="16.989999999999998"/>
  </r>
  <r>
    <n v="339478"/>
    <x v="0"/>
    <x v="3"/>
    <s v="Tinajas del Maule Viejo Feo Reserve Villa Alegre Cabernet Sauvignon"/>
    <x v="0"/>
    <x v="1"/>
    <n v="8.99"/>
    <n v="8.99"/>
    <n v="0"/>
  </r>
  <r>
    <n v="66192"/>
    <x v="0"/>
    <x v="11"/>
    <s v="Castello di Gabbiano Chianti Sangiovese"/>
    <x v="4"/>
    <x v="496"/>
    <n v="17.989999999999998"/>
    <n v="15.99"/>
    <n v="4045.4700000000003"/>
  </r>
  <r>
    <n v="9407"/>
    <x v="1"/>
    <x v="1"/>
    <s v="St. Bernardus Tripel"/>
    <x v="11"/>
    <x v="52"/>
    <n v="9.82"/>
    <n v="9.82"/>
    <n v="68.740000000000009"/>
  </r>
  <r>
    <n v="70258"/>
    <x v="2"/>
    <x v="9"/>
    <s v="Reyka Iceland Small Batch Vodka"/>
    <x v="2"/>
    <x v="392"/>
    <n v="37.99"/>
    <n v="37.99"/>
    <n v="6724.2300000000005"/>
  </r>
  <r>
    <n v="75522"/>
    <x v="2"/>
    <x v="2"/>
    <s v="Johnnie Walker Blenders' Batch Wine Cask Blend Scotch Whisky"/>
    <x v="0"/>
    <x v="297"/>
    <n v="26.99"/>
    <n v="26.99"/>
    <n v="28717.359999999997"/>
  </r>
  <r>
    <n v="139017"/>
    <x v="0"/>
    <x v="6"/>
    <s v="GUNDLACH BUNDSCHU GEW"/>
    <x v="0"/>
    <x v="1"/>
    <n v="18.489999999999998"/>
    <n v="18.489999999999998"/>
    <n v="0"/>
  </r>
  <r>
    <n v="311192"/>
    <x v="0"/>
    <x v="3"/>
    <s v="Sweet Bitch Smooth &amp; Fruity Rose Moscato"/>
    <x v="0"/>
    <x v="286"/>
    <n v="7.99"/>
    <n v="7.99"/>
    <n v="1797.75"/>
  </r>
  <r>
    <n v="306841"/>
    <x v="0"/>
    <x v="16"/>
    <s v="Dante Reserve Pinot Noir"/>
    <x v="0"/>
    <x v="1"/>
    <n v="10.49"/>
    <n v="10.49"/>
    <n v="0"/>
  </r>
  <r>
    <n v="41628"/>
    <x v="0"/>
    <x v="16"/>
    <s v="Carpe Diem Cabernet Sauvignon"/>
    <x v="0"/>
    <x v="92"/>
    <n v="29.99"/>
    <n v="29.99"/>
    <n v="779.74"/>
  </r>
  <r>
    <n v="80046"/>
    <x v="0"/>
    <x v="6"/>
    <s v="Middle Sister Sweet &amp; Sassy Muscat"/>
    <x v="0"/>
    <x v="201"/>
    <n v="10.69"/>
    <n v="9.99"/>
    <n v="1288.71"/>
  </r>
  <r>
    <n v="43524"/>
    <x v="2"/>
    <x v="13"/>
    <s v="Chi Chi's Long Island Iced Tea Cocktail"/>
    <x v="2"/>
    <x v="123"/>
    <n v="10.79"/>
    <n v="10.79"/>
    <n v="873.9899999999999"/>
  </r>
  <r>
    <n v="47623"/>
    <x v="0"/>
    <x v="12"/>
    <s v="Tosti Pink Bubbly Moscato Muscat"/>
    <x v="0"/>
    <x v="194"/>
    <n v="11.99"/>
    <n v="11.99"/>
    <n v="1306.9100000000001"/>
  </r>
  <r>
    <n v="82403"/>
    <x v="0"/>
    <x v="6"/>
    <s v="Woodbridge Moscato Muscat"/>
    <x v="0"/>
    <x v="217"/>
    <n v="5.99"/>
    <n v="5.99"/>
    <n v="1419.63"/>
  </r>
  <r>
    <n v="318694"/>
    <x v="3"/>
    <x v="19"/>
    <s v="Pacifica Evan's Collection Cabernet Sauvignon"/>
    <x v="0"/>
    <x v="6"/>
    <n v="31.99"/>
    <n v="31.99"/>
    <n v="639.79999999999995"/>
  </r>
  <r>
    <n v="303145"/>
    <x v="0"/>
    <x v="16"/>
    <s v="Block Nine Caiden's Vineyards Pinot Noir"/>
    <x v="0"/>
    <x v="1"/>
    <n v="15.49"/>
    <n v="15.49"/>
    <n v="0"/>
  </r>
  <r>
    <n v="31135"/>
    <x v="0"/>
    <x v="16"/>
    <s v="Alexander Valley Vineyards Sin Zin Zinfandel"/>
    <x v="0"/>
    <x v="19"/>
    <n v="19.690000000000001"/>
    <n v="19.690000000000001"/>
    <n v="1496.44"/>
  </r>
  <r>
    <n v="23892"/>
    <x v="2"/>
    <x v="9"/>
    <s v="Three Olives Vodka Cherry"/>
    <x v="0"/>
    <x v="171"/>
    <n v="16.989999999999998"/>
    <n v="16.989999999999998"/>
    <n v="2514.52"/>
  </r>
  <r>
    <n v="22018"/>
    <x v="1"/>
    <x v="1"/>
    <s v="Lakefront Cafe Fuel Coffee Stout"/>
    <x v="5"/>
    <x v="1"/>
    <n v="1.61"/>
    <n v="1.61"/>
    <n v="0"/>
  </r>
  <r>
    <n v="60070"/>
    <x v="0"/>
    <x v="21"/>
    <s v="Louis Jadot Bourgogne Rouge Pinot Noir"/>
    <x v="0"/>
    <x v="442"/>
    <n v="19.989999999999998"/>
    <n v="19.989999999999998"/>
    <n v="6736.6299999999992"/>
  </r>
  <r>
    <n v="340447"/>
    <x v="0"/>
    <x v="16"/>
    <s v="14 Hands Stampede Rare Red Blend"/>
    <x v="0"/>
    <x v="320"/>
    <n v="10.99"/>
    <n v="9.99"/>
    <n v="1978.02"/>
  </r>
  <r>
    <n v="2640"/>
    <x v="1"/>
    <x v="1"/>
    <s v="Molson XXX Super Premium Beer"/>
    <x v="5"/>
    <x v="550"/>
    <n v="1.25"/>
    <n v="1.25"/>
    <n v="376.25"/>
  </r>
  <r>
    <n v="10898"/>
    <x v="0"/>
    <x v="11"/>
    <s v="Piccini Chianti Sangiovese"/>
    <x v="4"/>
    <x v="489"/>
    <n v="15.99"/>
    <n v="15.99"/>
    <n v="3677.7000000000003"/>
  </r>
  <r>
    <n v="50016"/>
    <x v="2"/>
    <x v="8"/>
    <s v="Malibu Coconut Rum"/>
    <x v="0"/>
    <x v="269"/>
    <n v="18.989999999999998"/>
    <n v="16.989999999999998"/>
    <n v="6405.23"/>
  </r>
  <r>
    <n v="70047"/>
    <x v="2"/>
    <x v="13"/>
    <s v="Finest Call Pina Colada Mix"/>
    <x v="15"/>
    <x v="252"/>
    <n v="3.59"/>
    <n v="3.59"/>
    <n v="861.59999999999991"/>
  </r>
  <r>
    <n v="51713"/>
    <x v="0"/>
    <x v="16"/>
    <s v="Linganore Winecellars Steeplechase Sweet Red Rare Red Blend"/>
    <x v="0"/>
    <x v="218"/>
    <n v="12.69"/>
    <n v="12.69"/>
    <n v="2893.3199999999997"/>
  </r>
  <r>
    <n v="21202"/>
    <x v="0"/>
    <x v="7"/>
    <s v="Trapiche Oak Cask Malbec"/>
    <x v="0"/>
    <x v="373"/>
    <n v="10.49"/>
    <n v="10.49"/>
    <n v="3734.44"/>
  </r>
  <r>
    <n v="97160"/>
    <x v="1"/>
    <x v="1"/>
    <s v="Taj Mahal Premium Lager Beer"/>
    <x v="1"/>
    <x v="129"/>
    <n v="4.1500000000000004"/>
    <n v="4.1500000000000004"/>
    <n v="365.20000000000005"/>
  </r>
  <r>
    <n v="11320"/>
    <x v="0"/>
    <x v="16"/>
    <s v="Wente Vineyards Charles Wetmore Estate Grown Cabernet Sauvignon"/>
    <x v="0"/>
    <x v="195"/>
    <n v="26.99"/>
    <n v="24.19"/>
    <n v="5878.17"/>
  </r>
  <r>
    <n v="86168"/>
    <x v="0"/>
    <x v="6"/>
    <s v="Carlo Rossi Moscato Sangria Muscat Blanc a Petits Grains"/>
    <x v="40"/>
    <x v="70"/>
    <n v="16.989999999999998"/>
    <n v="16.989999999999998"/>
    <n v="1121.3399999999999"/>
  </r>
  <r>
    <n v="5673"/>
    <x v="1"/>
    <x v="1"/>
    <s v="Flying Dog Snake Dog IPA"/>
    <x v="5"/>
    <x v="820"/>
    <n v="1.67"/>
    <n v="1.67"/>
    <n v="3308.27"/>
  </r>
  <r>
    <n v="85910"/>
    <x v="0"/>
    <x v="6"/>
    <s v="Woodbridge Chardonnay"/>
    <x v="0"/>
    <x v="821"/>
    <n v="7.69"/>
    <n v="7.69"/>
    <n v="4898.5300000000007"/>
  </r>
  <r>
    <n v="362433"/>
    <x v="0"/>
    <x v="11"/>
    <s v="Bricco al Sole Montepulciano d'Abruzzo"/>
    <x v="0"/>
    <x v="1"/>
    <n v="12.49"/>
    <n v="12.49"/>
    <n v="0"/>
  </r>
  <r>
    <n v="81781"/>
    <x v="0"/>
    <x v="6"/>
    <s v="Barefoot Cellars Chardonnay"/>
    <x v="20"/>
    <x v="822"/>
    <n v="1.79"/>
    <n v="1.79"/>
    <n v="2330.58"/>
  </r>
  <r>
    <n v="180661"/>
    <x v="2"/>
    <x v="5"/>
    <s v="Bols Dark Creme de Cacao Liqueur"/>
    <x v="15"/>
    <x v="103"/>
    <n v="9.99"/>
    <n v="9.99"/>
    <n v="579.41999999999996"/>
  </r>
  <r>
    <n v="333479"/>
    <x v="0"/>
    <x v="6"/>
    <s v="Bears' Lair Chardonnay"/>
    <x v="0"/>
    <x v="1"/>
    <n v="8.99"/>
    <n v="8.99"/>
    <n v="0"/>
  </r>
  <r>
    <n v="320426"/>
    <x v="0"/>
    <x v="7"/>
    <s v="Bodegas Diamandes Diamandes de Uco Malbec"/>
    <x v="0"/>
    <x v="113"/>
    <n v="16.489999999999998"/>
    <n v="16.489999999999998"/>
    <n v="972.90999999999985"/>
  </r>
  <r>
    <n v="70703"/>
    <x v="2"/>
    <x v="13"/>
    <s v="Margaritaville Golden Margarita Ready to Drink"/>
    <x v="2"/>
    <x v="34"/>
    <n v="15.49"/>
    <n v="14.39"/>
    <n v="1482.17"/>
  </r>
  <r>
    <n v="29815"/>
    <x v="2"/>
    <x v="2"/>
    <s v="Glenfiddich 15 Year Old Single Malt Scotch Whiskey Unique Solera Reserve"/>
    <x v="0"/>
    <x v="458"/>
    <n v="59.99"/>
    <n v="59.99"/>
    <n v="27055.49"/>
  </r>
  <r>
    <n v="29891"/>
    <x v="1"/>
    <x v="1"/>
    <s v="21ST AMMENDMENT SAMPLER PACK CAN LOOSE"/>
    <x v="5"/>
    <x v="1"/>
    <n v="1.75"/>
    <n v="1.75"/>
    <n v="0"/>
  </r>
  <r>
    <n v="308588"/>
    <x v="0"/>
    <x v="14"/>
    <s v="Daron Calvados Fine"/>
    <x v="0"/>
    <x v="54"/>
    <n v="48.99"/>
    <n v="48.99"/>
    <n v="4115.16"/>
  </r>
  <r>
    <n v="80856"/>
    <x v="2"/>
    <x v="13"/>
    <s v="Stirrings Dirty Martini Cocktail"/>
    <x v="5"/>
    <x v="78"/>
    <n v="4.79"/>
    <n v="4.79"/>
    <n v="445.47"/>
  </r>
  <r>
    <n v="23661"/>
    <x v="1"/>
    <x v="1"/>
    <s v="PEAK ORGANIC VARIETY PK 2/12"/>
    <x v="5"/>
    <x v="43"/>
    <n v="1.93"/>
    <n v="1.93"/>
    <n v="52.11"/>
  </r>
  <r>
    <n v="28474"/>
    <x v="1"/>
    <x v="1"/>
    <s v="Bud Light Lime Mang o Rita"/>
    <x v="34"/>
    <x v="103"/>
    <n v="2.5499999999999998"/>
    <n v="2.5499999999999998"/>
    <n v="147.89999999999998"/>
  </r>
  <r>
    <n v="166282"/>
    <x v="2"/>
    <x v="2"/>
    <s v="BRUICHLADDICH OCTOMORE 8.1"/>
    <x v="0"/>
    <x v="1"/>
    <n v="180.99"/>
    <n v="180.99"/>
    <n v="0"/>
  </r>
  <r>
    <n v="40607"/>
    <x v="2"/>
    <x v="26"/>
    <s v="Rittenhouse Straight Rye Whiskey"/>
    <x v="0"/>
    <x v="197"/>
    <n v="20.99"/>
    <n v="20.99"/>
    <n v="5919.1799999999994"/>
  </r>
  <r>
    <n v="59765"/>
    <x v="4"/>
    <x v="35"/>
    <s v="STORE SPECIAL WINE 1.5 LITER"/>
    <x v="4"/>
    <x v="1"/>
    <n v="0.35"/>
    <n v="0.35"/>
    <n v="0"/>
  </r>
  <r>
    <n v="333707"/>
    <x v="0"/>
    <x v="6"/>
    <s v="Stonestreet Estate Vineyards Chardonnay"/>
    <x v="0"/>
    <x v="52"/>
    <n v="36.99"/>
    <n v="36.99"/>
    <n v="258.93"/>
  </r>
  <r>
    <n v="360490"/>
    <x v="0"/>
    <x v="7"/>
    <s v="Bodega &amp; Vinedos San Polo Piuquenes Malbec"/>
    <x v="0"/>
    <x v="1"/>
    <n v="8.99"/>
    <n v="8.99"/>
    <n v="0"/>
  </r>
  <r>
    <n v="89680"/>
    <x v="0"/>
    <x v="16"/>
    <s v="Souverain Cabernet Sauvignon"/>
    <x v="0"/>
    <x v="823"/>
    <n v="10.99"/>
    <n v="10.49"/>
    <n v="5087.6500000000005"/>
  </r>
  <r>
    <n v="70715"/>
    <x v="2"/>
    <x v="13"/>
    <s v="Skinnygirl Sweet'arita"/>
    <x v="0"/>
    <x v="103"/>
    <n v="11.99"/>
    <n v="11.99"/>
    <n v="695.42"/>
  </r>
  <r>
    <n v="305371"/>
    <x v="0"/>
    <x v="21"/>
    <s v="Georges Vigouroux Pigmentum Malbec"/>
    <x v="0"/>
    <x v="133"/>
    <n v="12.99"/>
    <n v="12.99"/>
    <n v="2883.78"/>
  </r>
  <r>
    <n v="131172"/>
    <x v="0"/>
    <x v="6"/>
    <s v="Sutter Home Winery Pinot Grigio"/>
    <x v="20"/>
    <x v="148"/>
    <n v="1.59"/>
    <n v="1.59"/>
    <n v="438.84000000000003"/>
  </r>
  <r>
    <n v="312353"/>
    <x v="0"/>
    <x v="21"/>
    <s v="Joseph Mellot Rose Sincerite Pinot Noir"/>
    <x v="0"/>
    <x v="52"/>
    <n v="9.99"/>
    <n v="9.99"/>
    <n v="69.930000000000007"/>
  </r>
  <r>
    <n v="339120"/>
    <x v="0"/>
    <x v="21"/>
    <s v="DOM CHIROULET JAVA ROUGE"/>
    <x v="0"/>
    <x v="1"/>
    <n v="11.99"/>
    <n v="11.99"/>
    <n v="0"/>
  </r>
  <r>
    <n v="338912"/>
    <x v="0"/>
    <x v="16"/>
    <s v="Force of Nature Red Wine Rare Red Blend"/>
    <x v="0"/>
    <x v="5"/>
    <n v="17.489999999999998"/>
    <n v="17.489999999999998"/>
    <n v="157.41"/>
  </r>
  <r>
    <n v="174084"/>
    <x v="0"/>
    <x v="21"/>
    <s v="Chateau Haut Piquat Lussac Saint Emilion Merlot"/>
    <x v="0"/>
    <x v="1"/>
    <n v="20.99"/>
    <n v="20.99"/>
    <n v="0"/>
  </r>
  <r>
    <n v="70692"/>
    <x v="2"/>
    <x v="9"/>
    <s v="Skyy Infusion Vanilla Bean Vodka"/>
    <x v="0"/>
    <x v="31"/>
    <n v="14.49"/>
    <n v="11.49"/>
    <n v="22.98"/>
  </r>
  <r>
    <n v="11436"/>
    <x v="2"/>
    <x v="9"/>
    <s v="Svedka Citron Vodka"/>
    <x v="0"/>
    <x v="527"/>
    <n v="10.79"/>
    <n v="10.79"/>
    <n v="3506.7499999999995"/>
  </r>
  <r>
    <n v="306490"/>
    <x v="0"/>
    <x v="6"/>
    <s v="Geyser Peak Pinot Grigio"/>
    <x v="0"/>
    <x v="1"/>
    <n v="10.99"/>
    <n v="10.99"/>
    <n v="0"/>
  </r>
  <r>
    <n v="96024"/>
    <x v="1"/>
    <x v="1"/>
    <s v="Carlsberg Lager"/>
    <x v="5"/>
    <x v="570"/>
    <n v="1.67"/>
    <n v="1.67"/>
    <n v="983.63"/>
  </r>
  <r>
    <n v="73524"/>
    <x v="2"/>
    <x v="9"/>
    <s v="New Amsterdam Vodka"/>
    <x v="15"/>
    <x v="442"/>
    <n v="12.69"/>
    <n v="12.69"/>
    <n v="4276.53"/>
  </r>
  <r>
    <n v="317700"/>
    <x v="0"/>
    <x v="7"/>
    <s v="ALTA VISTA PREMIUM MALBEC"/>
    <x v="0"/>
    <x v="1"/>
    <n v="19.989999999999998"/>
    <n v="19.989999999999998"/>
    <n v="0"/>
  </r>
  <r>
    <n v="31116"/>
    <x v="1"/>
    <x v="1"/>
    <s v="Sierra Nevada Tropical Torpedo IPA"/>
    <x v="5"/>
    <x v="221"/>
    <n v="1.35"/>
    <n v="1.35"/>
    <n v="631.80000000000007"/>
  </r>
  <r>
    <n v="84748"/>
    <x v="0"/>
    <x v="16"/>
    <s v="Save Me"/>
    <x v="0"/>
    <x v="26"/>
    <n v="10.79"/>
    <n v="6.99"/>
    <n v="20.97"/>
  </r>
  <r>
    <n v="35599"/>
    <x v="2"/>
    <x v="9"/>
    <s v="Gilbey's Vodka"/>
    <x v="35"/>
    <x v="824"/>
    <n v="2.4900000000000002"/>
    <n v="2.4900000000000002"/>
    <n v="3080.13"/>
  </r>
  <r>
    <n v="40932"/>
    <x v="2"/>
    <x v="9"/>
    <s v="Pinnacle Original Vodka"/>
    <x v="2"/>
    <x v="702"/>
    <n v="17.989999999999998"/>
    <n v="17.989999999999998"/>
    <n v="17288.39"/>
  </r>
  <r>
    <n v="63049"/>
    <x v="2"/>
    <x v="30"/>
    <s v="Fireball Cinnamon Whisky (10 Pack)"/>
    <x v="24"/>
    <x v="176"/>
    <n v="9.99"/>
    <n v="9.99"/>
    <n v="-839.16"/>
  </r>
  <r>
    <n v="55727"/>
    <x v="3"/>
    <x v="19"/>
    <s v="Cantina Gabriele Moscato Sweet White Muscat"/>
    <x v="0"/>
    <x v="132"/>
    <n v="14.49"/>
    <n v="14.49"/>
    <n v="3984.75"/>
  </r>
  <r>
    <n v="310258"/>
    <x v="0"/>
    <x v="11"/>
    <s v="Cantina Sociale di Casorzo Dolce Malvasia di Casorzo d'Asti Malvasia Nera"/>
    <x v="0"/>
    <x v="600"/>
    <n v="12.49"/>
    <n v="12.49"/>
    <n v="2785.27"/>
  </r>
  <r>
    <n v="48720"/>
    <x v="0"/>
    <x v="21"/>
    <s v="Pascal Jolivet Sancerre Sauvignon Blanc"/>
    <x v="0"/>
    <x v="41"/>
    <n v="22.99"/>
    <n v="19.489999999999998"/>
    <n v="19.489999999999998"/>
  </r>
  <r>
    <n v="80372"/>
    <x v="0"/>
    <x v="14"/>
    <s v="Cognac Park VS Carte Blanche"/>
    <x v="0"/>
    <x v="44"/>
    <n v="34.99"/>
    <n v="34.99"/>
    <n v="2764.21"/>
  </r>
  <r>
    <n v="84635"/>
    <x v="0"/>
    <x v="7"/>
    <s v="Trivento Amado Sur Malbec"/>
    <x v="0"/>
    <x v="106"/>
    <n v="13.69"/>
    <n v="13.69"/>
    <n v="876.16"/>
  </r>
  <r>
    <n v="80948"/>
    <x v="0"/>
    <x v="20"/>
    <s v="Gallo Family Vineyards / Gallo of Sonoma Sweet Peach Rare Rose Blend"/>
    <x v="4"/>
    <x v="69"/>
    <n v="9.99"/>
    <n v="9.99"/>
    <n v="289.70999999999998"/>
  </r>
  <r>
    <n v="313714"/>
    <x v="0"/>
    <x v="10"/>
    <s v="Basque Country Cider"/>
    <x v="0"/>
    <x v="1"/>
    <n v="9.2899999999999991"/>
    <n v="9.2899999999999991"/>
    <n v="0"/>
  </r>
  <r>
    <n v="77501"/>
    <x v="2"/>
    <x v="15"/>
    <s v="Asombroso Tequila Silver"/>
    <x v="0"/>
    <x v="42"/>
    <n v="59.99"/>
    <n v="59.99"/>
    <n v="299.95"/>
  </r>
  <r>
    <n v="438863"/>
    <x v="0"/>
    <x v="31"/>
    <s v="Gustave Lorentz Reserve Riesling"/>
    <x v="0"/>
    <x v="41"/>
    <n v="19.690000000000001"/>
    <n v="19.690000000000001"/>
    <n v="19.690000000000001"/>
  </r>
  <r>
    <n v="87149"/>
    <x v="0"/>
    <x v="12"/>
    <s v="Ballatore Gran Spumante Moscato"/>
    <x v="0"/>
    <x v="742"/>
    <n v="8.99"/>
    <n v="8.99"/>
    <n v="3380.2400000000002"/>
  </r>
  <r>
    <n v="68322"/>
    <x v="0"/>
    <x v="17"/>
    <s v="Sandeman Tawny Red Port"/>
    <x v="0"/>
    <x v="276"/>
    <n v="14.69"/>
    <n v="14.69"/>
    <n v="3496.22"/>
  </r>
  <r>
    <n v="108634"/>
    <x v="0"/>
    <x v="0"/>
    <s v="Indaba Chenin Blanc"/>
    <x v="0"/>
    <x v="150"/>
    <n v="10.49"/>
    <n v="10.49"/>
    <n v="1342.72"/>
  </r>
  <r>
    <n v="98302"/>
    <x v="1"/>
    <x v="1"/>
    <s v="Shandy Carib Ginger Lager"/>
    <x v="5"/>
    <x v="252"/>
    <n v="1.33"/>
    <n v="1.33"/>
    <n v="319.20000000000005"/>
  </r>
  <r>
    <n v="84655"/>
    <x v="0"/>
    <x v="6"/>
    <s v="Black Stallion Estate Winery Chardonnay"/>
    <x v="0"/>
    <x v="240"/>
    <n v="17.989999999999998"/>
    <n v="17.989999999999998"/>
    <n v="3040.31"/>
  </r>
  <r>
    <n v="84229"/>
    <x v="0"/>
    <x v="7"/>
    <s v="Gallo Family Vineyards / Gallo of Sonoma Pink Moscato Muscat"/>
    <x v="0"/>
    <x v="102"/>
    <n v="6.29"/>
    <n v="6.29"/>
    <n v="729.64"/>
  </r>
  <r>
    <n v="171409"/>
    <x v="0"/>
    <x v="6"/>
    <s v="McManis Family Vineyards Chardonnay"/>
    <x v="0"/>
    <x v="1"/>
    <n v="11.99"/>
    <n v="11.99"/>
    <n v="0"/>
  </r>
  <r>
    <n v="28504"/>
    <x v="1"/>
    <x v="1"/>
    <s v="Blue Point Oktoberfest"/>
    <x v="5"/>
    <x v="152"/>
    <n v="1.49"/>
    <n v="1.49"/>
    <n v="-62.58"/>
  </r>
  <r>
    <n v="71245"/>
    <x v="2"/>
    <x v="26"/>
    <s v="Bulleit 95 Rye Small Batch Frontier Whiskey"/>
    <x v="0"/>
    <x v="375"/>
    <n v="24.99"/>
    <n v="24.99"/>
    <n v="7696.9199999999992"/>
  </r>
  <r>
    <n v="149675"/>
    <x v="0"/>
    <x v="21"/>
    <s v="Chateau Ferrande Blanc Graves White Bordeaux Blend"/>
    <x v="0"/>
    <x v="1"/>
    <n v="18.989999999999998"/>
    <n v="18.989999999999998"/>
    <n v="0"/>
  </r>
  <r>
    <n v="328212"/>
    <x v="0"/>
    <x v="21"/>
    <s v="Domaine des Cantarelles Cabernet Sauvignon"/>
    <x v="0"/>
    <x v="1"/>
    <n v="12.99"/>
    <n v="12.99"/>
    <n v="0"/>
  </r>
  <r>
    <n v="55310"/>
    <x v="2"/>
    <x v="13"/>
    <s v="Jose Cuervo Margarita Classic Lime Ready to Serve"/>
    <x v="0"/>
    <x v="53"/>
    <n v="8.99"/>
    <n v="8.99"/>
    <n v="1789.01"/>
  </r>
  <r>
    <n v="326447"/>
    <x v="0"/>
    <x v="11"/>
    <s v="ANTINORI PAIN DELLE VIGNE BRUN"/>
    <x v="0"/>
    <x v="42"/>
    <n v="75.989999999999995"/>
    <n v="75.989999999999995"/>
    <n v="379.95"/>
  </r>
  <r>
    <n v="47678"/>
    <x v="2"/>
    <x v="8"/>
    <s v="Cruzan Citrus Rum"/>
    <x v="0"/>
    <x v="90"/>
    <n v="10.99"/>
    <n v="10.99"/>
    <n v="1109.99"/>
  </r>
  <r>
    <n v="30796"/>
    <x v="1"/>
    <x v="1"/>
    <s v="Bud Light Lime Cherry Ahh Rita"/>
    <x v="19"/>
    <x v="105"/>
    <n v="1.25"/>
    <n v="1.25"/>
    <n v="195"/>
  </r>
  <r>
    <n v="81795"/>
    <x v="1"/>
    <x v="1"/>
    <s v="Smirnoff Twisted Grape"/>
    <x v="5"/>
    <x v="252"/>
    <n v="1.25"/>
    <n v="1.25"/>
    <n v="300"/>
  </r>
  <r>
    <n v="234884"/>
    <x v="0"/>
    <x v="11"/>
    <s v="Vignaioli del Morellino di Scansano Saragiolo Rosso Toscana IGT Rare Red Blend"/>
    <x v="0"/>
    <x v="0"/>
    <n v="9.7899999999999991"/>
    <n v="9.7899999999999991"/>
    <n v="97.899999999999991"/>
  </r>
  <r>
    <n v="89044"/>
    <x v="0"/>
    <x v="20"/>
    <s v="Carlo Rossi Chablis Chardonnay"/>
    <x v="4"/>
    <x v="184"/>
    <n v="7.49"/>
    <n v="7.49"/>
    <n v="1033.6200000000001"/>
  </r>
  <r>
    <n v="321565"/>
    <x v="2"/>
    <x v="8"/>
    <s v="Chairman's Reserve Rum"/>
    <x v="0"/>
    <x v="43"/>
    <n v="25.99"/>
    <n v="25.99"/>
    <n v="701.7299999999999"/>
  </r>
  <r>
    <n v="76562"/>
    <x v="0"/>
    <x v="11"/>
    <s v="Maso Canali Trentino Pinot Grigio"/>
    <x v="0"/>
    <x v="357"/>
    <n v="17.489999999999998"/>
    <n v="17.489999999999998"/>
    <n v="7048.4699999999993"/>
  </r>
  <r>
    <n v="71250"/>
    <x v="0"/>
    <x v="11"/>
    <s v="Riunite Lambrusco"/>
    <x v="0"/>
    <x v="266"/>
    <n v="6.59"/>
    <n v="6.59"/>
    <n v="1937.46"/>
  </r>
  <r>
    <n v="70831"/>
    <x v="2"/>
    <x v="5"/>
    <s v="Luxardo Maraschino"/>
    <x v="0"/>
    <x v="30"/>
    <n v="35.99"/>
    <n v="35.99"/>
    <n v="5506.47"/>
  </r>
  <r>
    <n v="362077"/>
    <x v="0"/>
    <x v="21"/>
    <s v="Domaine Francois Mikulski Bourgogne Blanc Chardonnay"/>
    <x v="0"/>
    <x v="42"/>
    <n v="31.99"/>
    <n v="31.99"/>
    <n v="159.94999999999999"/>
  </r>
  <r>
    <n v="233858"/>
    <x v="0"/>
    <x v="16"/>
    <s v="La Crema Pinot Noir"/>
    <x v="4"/>
    <x v="0"/>
    <n v="66.989999999999995"/>
    <n v="66.989999999999995"/>
    <n v="669.9"/>
  </r>
  <r>
    <n v="338266"/>
    <x v="0"/>
    <x v="25"/>
    <s v="Game Set Match Grenache"/>
    <x v="0"/>
    <x v="1"/>
    <n v="14.49"/>
    <n v="14.49"/>
    <n v="0"/>
  </r>
  <r>
    <n v="96415"/>
    <x v="1"/>
    <x v="1"/>
    <s v="Buckler Non Alcoholic Brew"/>
    <x v="5"/>
    <x v="359"/>
    <n v="0.95"/>
    <n v="0.95"/>
    <n v="490.2"/>
  </r>
  <r>
    <n v="198110"/>
    <x v="0"/>
    <x v="21"/>
    <s v="Chateau Villefranche Grand Vin de Bordeaux Sauternes Sauvignon Blanc"/>
    <x v="6"/>
    <x v="31"/>
    <n v="19.989999999999998"/>
    <n v="19.989999999999998"/>
    <n v="39.979999999999997"/>
  </r>
  <r>
    <n v="335330"/>
    <x v="0"/>
    <x v="21"/>
    <s v="Ruby Red Rose with Grapefruit Rare Rose Blend"/>
    <x v="0"/>
    <x v="126"/>
    <n v="9.7899999999999991"/>
    <n v="9.7899999999999991"/>
    <n v="1174.8"/>
  </r>
  <r>
    <n v="70764"/>
    <x v="2"/>
    <x v="26"/>
    <s v="High West American Prairie Bourbon Whiskey"/>
    <x v="0"/>
    <x v="347"/>
    <n v="31.99"/>
    <n v="31.99"/>
    <n v="7869.54"/>
  </r>
  <r>
    <n v="345936"/>
    <x v="0"/>
    <x v="10"/>
    <s v="Dominio de Punctum Lobetia Rosado Organic Garnacha"/>
    <x v="0"/>
    <x v="28"/>
    <n v="10.49"/>
    <n v="6.99"/>
    <n v="83.88"/>
  </r>
  <r>
    <n v="85001"/>
    <x v="0"/>
    <x v="12"/>
    <s v="Freixenet Cordon Negro Sweet Cuvee Methode Traditionelle Cava Blend"/>
    <x v="0"/>
    <x v="266"/>
    <n v="10.99"/>
    <n v="10.99"/>
    <n v="3231.06"/>
  </r>
  <r>
    <n v="373044"/>
    <x v="0"/>
    <x v="16"/>
    <s v="The Other Guys Leese Fitch Cabernet Sauvignon"/>
    <x v="0"/>
    <x v="212"/>
    <n v="13.99"/>
    <n v="13.99"/>
    <n v="2644.11"/>
  </r>
  <r>
    <n v="82964"/>
    <x v="0"/>
    <x v="16"/>
    <s v="Barefoot Cellars Refresh Crisp Red Spritzer Rare Red Blend"/>
    <x v="0"/>
    <x v="138"/>
    <n v="7.19"/>
    <n v="4.99"/>
    <n v="274.45"/>
  </r>
  <r>
    <n v="70658"/>
    <x v="2"/>
    <x v="8"/>
    <s v="Lady Bligh Spiced Rum"/>
    <x v="2"/>
    <x v="87"/>
    <n v="14.49"/>
    <n v="14.49"/>
    <n v="2173.5"/>
  </r>
  <r>
    <n v="41840"/>
    <x v="2"/>
    <x v="9"/>
    <s v="Vincent Van Gogh Dutch Chocolate Vodka"/>
    <x v="0"/>
    <x v="107"/>
    <n v="29.99"/>
    <n v="28.59"/>
    <n v="2029.89"/>
  </r>
  <r>
    <n v="26206"/>
    <x v="1"/>
    <x v="1"/>
    <s v="Smith &amp; Forge Hard Cider"/>
    <x v="8"/>
    <x v="307"/>
    <n v="1.51"/>
    <n v="1.51"/>
    <n v="188.75"/>
  </r>
  <r>
    <n v="82236"/>
    <x v="0"/>
    <x v="20"/>
    <s v="Franzia World Classics Burgundy Pinot Noir"/>
    <x v="36"/>
    <x v="193"/>
    <n v="17.989999999999998"/>
    <n v="14.99"/>
    <n v="2428.38"/>
  </r>
  <r>
    <n v="13390"/>
    <x v="2"/>
    <x v="5"/>
    <s v="Amaretto Disaronno Liqueur"/>
    <x v="15"/>
    <x v="437"/>
    <n v="31.99"/>
    <n v="31.99"/>
    <n v="9277.1"/>
  </r>
  <r>
    <n v="361054"/>
    <x v="0"/>
    <x v="7"/>
    <s v="Las Perdices Cabernet Sauvignon"/>
    <x v="0"/>
    <x v="1"/>
    <n v="11.49"/>
    <n v="11.49"/>
    <n v="0"/>
  </r>
  <r>
    <n v="61980"/>
    <x v="2"/>
    <x v="9"/>
    <s v="Pinnacle Original Vodka"/>
    <x v="0"/>
    <x v="825"/>
    <n v="10.79"/>
    <n v="10.79"/>
    <n v="4413.1099999999997"/>
  </r>
  <r>
    <n v="80198"/>
    <x v="0"/>
    <x v="6"/>
    <s v="Folie a Deux Chardonnay"/>
    <x v="0"/>
    <x v="288"/>
    <n v="15.99"/>
    <n v="15.99"/>
    <n v="3086.07"/>
  </r>
  <r>
    <n v="348006"/>
    <x v="0"/>
    <x v="16"/>
    <s v="Clos du Val Cabernet Sauvignon"/>
    <x v="0"/>
    <x v="41"/>
    <n v="56.99"/>
    <n v="56.99"/>
    <n v="56.99"/>
  </r>
  <r>
    <n v="336855"/>
    <x v="0"/>
    <x v="14"/>
    <s v="KVINT Kosher Brandy"/>
    <x v="0"/>
    <x v="392"/>
    <n v="14.99"/>
    <n v="14.99"/>
    <n v="2653.23"/>
  </r>
  <r>
    <n v="72028"/>
    <x v="0"/>
    <x v="25"/>
    <s v="Lindemans Bin 65 Chardonnay"/>
    <x v="0"/>
    <x v="667"/>
    <n v="8.99"/>
    <n v="8.19"/>
    <n v="3341.52"/>
  </r>
  <r>
    <n v="335835"/>
    <x v="0"/>
    <x v="21"/>
    <s v="Chateau du Cedre Cedre Heritage Cahors Malbec"/>
    <x v="0"/>
    <x v="45"/>
    <n v="13.99"/>
    <n v="13.99"/>
    <n v="601.57000000000005"/>
  </r>
  <r>
    <n v="12992"/>
    <x v="1"/>
    <x v="1"/>
    <s v="Stoli Ginger Beer"/>
    <x v="5"/>
    <x v="319"/>
    <n v="1.42"/>
    <n v="1.42"/>
    <n v="266.95999999999998"/>
  </r>
  <r>
    <n v="28674"/>
    <x v="2"/>
    <x v="30"/>
    <s v="Crown Royal Northern Harvest Rye"/>
    <x v="0"/>
    <x v="120"/>
    <n v="28.99"/>
    <n v="28.99"/>
    <n v="6348.8099999999995"/>
  </r>
  <r>
    <n v="37648"/>
    <x v="0"/>
    <x v="10"/>
    <s v="MONTE VELHO RED"/>
    <x v="0"/>
    <x v="1"/>
    <n v="10.79"/>
    <n v="10.79"/>
    <n v="0"/>
  </r>
  <r>
    <n v="74080"/>
    <x v="0"/>
    <x v="7"/>
    <s v="Terrazas de Los Andes Altos Del Plata Malbec"/>
    <x v="0"/>
    <x v="695"/>
    <n v="10.99"/>
    <n v="10.99"/>
    <n v="4945.5"/>
  </r>
  <r>
    <n v="70979"/>
    <x v="2"/>
    <x v="13"/>
    <s v="Angostura Bitters"/>
    <x v="35"/>
    <x v="84"/>
    <n v="16.489999999999998"/>
    <n v="16.489999999999998"/>
    <n v="1104.83"/>
  </r>
  <r>
    <n v="97551"/>
    <x v="1"/>
    <x v="1"/>
    <s v="Negra Modelo Dark Beer"/>
    <x v="5"/>
    <x v="826"/>
    <n v="1.67"/>
    <n v="1.67"/>
    <n v="3400.12"/>
  </r>
  <r>
    <n v="63223"/>
    <x v="0"/>
    <x v="21"/>
    <s v="Chateau De Haute Serre Grand Vin Seigneur Cahors Malbec"/>
    <x v="0"/>
    <x v="489"/>
    <n v="22.99"/>
    <n v="22.99"/>
    <n v="5287.7"/>
  </r>
  <r>
    <n v="87257"/>
    <x v="0"/>
    <x v="6"/>
    <s v="Horton Vineyards Niagara"/>
    <x v="0"/>
    <x v="7"/>
    <n v="14.49"/>
    <n v="14.49"/>
    <n v="86.94"/>
  </r>
  <r>
    <n v="109622"/>
    <x v="0"/>
    <x v="4"/>
    <s v="Avia Estate Bottled Merlot"/>
    <x v="4"/>
    <x v="5"/>
    <n v="9.7899999999999991"/>
    <n v="9.7899999999999991"/>
    <n v="88.109999999999985"/>
  </r>
  <r>
    <n v="79065"/>
    <x v="0"/>
    <x v="12"/>
    <s v="Perrier Jouet Grand Brut Champagne Brut Champagne Blend"/>
    <x v="0"/>
    <x v="112"/>
    <n v="51.99"/>
    <n v="50.19"/>
    <n v="752.84999999999991"/>
  </r>
  <r>
    <n v="306528"/>
    <x v="0"/>
    <x v="4"/>
    <s v="Oh' Rome Moscato Rose Vino Spumante Dolce Muscat"/>
    <x v="0"/>
    <x v="1"/>
    <n v="11.99"/>
    <n v="11.99"/>
    <n v="0"/>
  </r>
  <r>
    <n v="47382"/>
    <x v="2"/>
    <x v="9"/>
    <s v="Ciroc Luxury Vodka Snap Frost"/>
    <x v="6"/>
    <x v="60"/>
    <n v="19.989999999999998"/>
    <n v="19.989999999999998"/>
    <n v="1499.2499999999998"/>
  </r>
  <r>
    <n v="368113"/>
    <x v="0"/>
    <x v="11"/>
    <s v="Bertani Valpolicella Ripasso Valpolicella Blend"/>
    <x v="0"/>
    <x v="11"/>
    <n v="25.99"/>
    <n v="25.99"/>
    <n v="623.76"/>
  </r>
  <r>
    <n v="332574"/>
    <x v="0"/>
    <x v="16"/>
    <s v="Joseph Phelps Estate Grown Cabernet Sauvignon"/>
    <x v="0"/>
    <x v="0"/>
    <n v="71.989999999999995"/>
    <n v="71.989999999999995"/>
    <n v="719.9"/>
  </r>
  <r>
    <n v="24158"/>
    <x v="1"/>
    <x v="1"/>
    <s v="PETRUS AGED PALE ALE 24/11.2 OZ"/>
    <x v="10"/>
    <x v="303"/>
    <n v="4.58"/>
    <n v="4.58"/>
    <n v="-27.48"/>
  </r>
  <r>
    <n v="74853"/>
    <x v="2"/>
    <x v="5"/>
    <s v="Goldschlager Swiss Cinnamon Schnapps"/>
    <x v="24"/>
    <x v="827"/>
    <n v="2.79"/>
    <n v="2.79"/>
    <n v="3133.17"/>
  </r>
  <r>
    <n v="46751"/>
    <x v="0"/>
    <x v="6"/>
    <s v="Rosenblum Cellars Kathy's Cuvee Viognier"/>
    <x v="0"/>
    <x v="1"/>
    <n v="16.989999999999998"/>
    <n v="16.989999999999998"/>
    <n v="0"/>
  </r>
  <r>
    <n v="49032"/>
    <x v="0"/>
    <x v="7"/>
    <s v="Bodegas Caro (Barons de Rothschild / Catena) Aruma Malbec"/>
    <x v="0"/>
    <x v="112"/>
    <n v="15.99"/>
    <n v="15.99"/>
    <n v="239.85"/>
  </r>
  <r>
    <n v="163538"/>
    <x v="0"/>
    <x v="21"/>
    <s v="Domaine Andre Brunel Chateauneuf du pape Red Southern Rhone Blend"/>
    <x v="0"/>
    <x v="20"/>
    <n v="48.99"/>
    <n v="48.99"/>
    <n v="832.83"/>
  </r>
  <r>
    <n v="25496"/>
    <x v="2"/>
    <x v="28"/>
    <s v="Burnett's White Satin Gin"/>
    <x v="15"/>
    <x v="121"/>
    <n v="9.99"/>
    <n v="9.99"/>
    <n v="449.55"/>
  </r>
  <r>
    <n v="305939"/>
    <x v="0"/>
    <x v="0"/>
    <s v="Ernie Els The Big Easy Shiraz"/>
    <x v="0"/>
    <x v="26"/>
    <n v="20.99"/>
    <n v="20.99"/>
    <n v="62.97"/>
  </r>
  <r>
    <n v="347019"/>
    <x v="0"/>
    <x v="4"/>
    <s v="Kavakl?dere Yakut Dry Red Okuzgozu, Bogazkere, Carignan, Alicante Bouschet"/>
    <x v="0"/>
    <x v="52"/>
    <n v="12.99"/>
    <n v="12.99"/>
    <n v="90.93"/>
  </r>
  <r>
    <n v="8435"/>
    <x v="1"/>
    <x v="1"/>
    <s v="Dogfish Head Indian Brown Ale"/>
    <x v="5"/>
    <x v="828"/>
    <n v="1.84"/>
    <n v="1.84"/>
    <n v="1748"/>
  </r>
  <r>
    <n v="336661"/>
    <x v="0"/>
    <x v="16"/>
    <s v="KENWOOD YULUPA MER"/>
    <x v="0"/>
    <x v="1"/>
    <n v="10.79"/>
    <n v="10.79"/>
    <n v="0"/>
  </r>
  <r>
    <n v="80780"/>
    <x v="0"/>
    <x v="17"/>
    <s v="Fairbanks Cocktail Pale Dry Sherry"/>
    <x v="4"/>
    <x v="72"/>
    <n v="10.79"/>
    <n v="10.79"/>
    <n v="1208.48"/>
  </r>
  <r>
    <n v="50318"/>
    <x v="2"/>
    <x v="15"/>
    <s v="1800 Tequila Reserva Silver"/>
    <x v="0"/>
    <x v="271"/>
    <n v="25.99"/>
    <n v="25.99"/>
    <n v="14190.539999999999"/>
  </r>
  <r>
    <n v="321659"/>
    <x v="2"/>
    <x v="8"/>
    <s v="El Dorado 8 Year Old Cask Aged"/>
    <x v="0"/>
    <x v="19"/>
    <n v="24.99"/>
    <n v="24.99"/>
    <n v="1899.2399999999998"/>
  </r>
  <r>
    <n v="48242"/>
    <x v="0"/>
    <x v="6"/>
    <s v="Bodega Amalaya Blanco Rare White Blend"/>
    <x v="0"/>
    <x v="42"/>
    <n v="8.99"/>
    <n v="8.99"/>
    <n v="44.95"/>
  </r>
  <r>
    <n v="57541"/>
    <x v="2"/>
    <x v="26"/>
    <s v="Maker's Mark Kentucky Straight Bourbon Whiskey"/>
    <x v="2"/>
    <x v="829"/>
    <n v="49.99"/>
    <n v="44.99"/>
    <n v="42785.490000000005"/>
  </r>
  <r>
    <n v="14753"/>
    <x v="0"/>
    <x v="21"/>
    <s v="Georges Vigouroux Gouleyant Cahors Malbec"/>
    <x v="0"/>
    <x v="496"/>
    <n v="12.99"/>
    <n v="12.99"/>
    <n v="3286.4700000000003"/>
  </r>
  <r>
    <n v="331399"/>
    <x v="0"/>
    <x v="22"/>
    <s v="Possman Original Mulled Cider"/>
    <x v="15"/>
    <x v="42"/>
    <n v="9.2899999999999991"/>
    <n v="9.2899999999999991"/>
    <n v="46.449999999999996"/>
  </r>
  <r>
    <n v="319259"/>
    <x v="0"/>
    <x v="29"/>
    <s v="Canyon Road White Zinfandel"/>
    <x v="4"/>
    <x v="27"/>
    <n v="10.99"/>
    <n v="7.49"/>
    <n v="59.92"/>
  </r>
  <r>
    <n v="77241"/>
    <x v="2"/>
    <x v="9"/>
    <s v="Absolut Hibiskus Vodka"/>
    <x v="0"/>
    <x v="31"/>
    <n v="25.99"/>
    <n v="25.99"/>
    <n v="51.98"/>
  </r>
  <r>
    <n v="97012"/>
    <x v="1"/>
    <x v="1"/>
    <s v="Dogfish Head 90 Minutes Imperial IPA"/>
    <x v="5"/>
    <x v="830"/>
    <n v="2.75"/>
    <n v="2.75"/>
    <n v="3800.5"/>
  </r>
  <r>
    <n v="87266"/>
    <x v="0"/>
    <x v="21"/>
    <s v="Chateau Larmande Saint Emilion Grand Cru Bordeaux Blend"/>
    <x v="0"/>
    <x v="1"/>
    <n v="51.99"/>
    <n v="51.99"/>
    <n v="0"/>
  </r>
  <r>
    <n v="84758"/>
    <x v="0"/>
    <x v="6"/>
    <s v="Matanzas Creek Winery Chardonnay"/>
    <x v="0"/>
    <x v="260"/>
    <n v="24.99"/>
    <n v="24.99"/>
    <n v="4348.2599999999993"/>
  </r>
  <r>
    <n v="36030"/>
    <x v="2"/>
    <x v="9"/>
    <s v="Absolut Vodka"/>
    <x v="15"/>
    <x v="298"/>
    <n v="29.99"/>
    <n v="29.99"/>
    <n v="16554.48"/>
  </r>
  <r>
    <n v="351253"/>
    <x v="0"/>
    <x v="16"/>
    <s v="BILTMORE CENTURY RED"/>
    <x v="0"/>
    <x v="1"/>
    <n v="13.49"/>
    <n v="13.49"/>
    <n v="0"/>
  </r>
  <r>
    <n v="47479"/>
    <x v="0"/>
    <x v="6"/>
    <s v="Stony Hill Chardonnay"/>
    <x v="0"/>
    <x v="41"/>
    <n v="49.99"/>
    <n v="49.99"/>
    <n v="49.99"/>
  </r>
  <r>
    <n v="65161"/>
    <x v="2"/>
    <x v="8"/>
    <s v="Pyrat Rum Reserve XO"/>
    <x v="0"/>
    <x v="198"/>
    <n v="31.99"/>
    <n v="31.99"/>
    <n v="6781.88"/>
  </r>
  <r>
    <n v="87041"/>
    <x v="0"/>
    <x v="12"/>
    <s v="Domaine Chandon Limited Edition Brut Classic Champagne Blend"/>
    <x v="0"/>
    <x v="703"/>
    <n v="21.99"/>
    <n v="21.99"/>
    <n v="11720.67"/>
  </r>
  <r>
    <n v="85995"/>
    <x v="0"/>
    <x v="6"/>
    <s v="Woodbridge Chardonnay"/>
    <x v="4"/>
    <x v="831"/>
    <n v="13.99"/>
    <n v="10.99"/>
    <n v="12110.98"/>
  </r>
  <r>
    <n v="119229"/>
    <x v="0"/>
    <x v="12"/>
    <s v="Jean Paul Trocadero Tete de Cuvee Blanc de Blancs Brut Chardonnay"/>
    <x v="0"/>
    <x v="94"/>
    <n v="8.99"/>
    <n v="8.99"/>
    <n v="539.4"/>
  </r>
  <r>
    <n v="83635"/>
    <x v="0"/>
    <x v="25"/>
    <s v="Fisheye Pinot Noir"/>
    <x v="0"/>
    <x v="30"/>
    <n v="5.79"/>
    <n v="5.79"/>
    <n v="885.87"/>
  </r>
  <r>
    <n v="79401"/>
    <x v="2"/>
    <x v="30"/>
    <s v="Bird Dog Blackberry Flavored Whiskey"/>
    <x v="0"/>
    <x v="102"/>
    <n v="15.99"/>
    <n v="15.99"/>
    <n v="1854.84"/>
  </r>
  <r>
    <n v="84840"/>
    <x v="0"/>
    <x v="20"/>
    <s v="Taylor Lake Country Red Rare Red Blend"/>
    <x v="4"/>
    <x v="101"/>
    <n v="7.49"/>
    <n v="7.49"/>
    <n v="576.73"/>
  </r>
  <r>
    <n v="45126"/>
    <x v="0"/>
    <x v="6"/>
    <s v="Angeline Winery Reserve Chardonnay"/>
    <x v="0"/>
    <x v="15"/>
    <n v="10.99"/>
    <n v="8.49"/>
    <n v="93.39"/>
  </r>
  <r>
    <n v="4529"/>
    <x v="1"/>
    <x v="1"/>
    <s v="Brooklyn East India Pale Ale"/>
    <x v="5"/>
    <x v="260"/>
    <n v="1.48"/>
    <n v="1.48"/>
    <n v="257.52"/>
  </r>
  <r>
    <n v="37761"/>
    <x v="0"/>
    <x v="6"/>
    <s v="Clos du Bois Sonoma Reserve Chardonnay"/>
    <x v="0"/>
    <x v="56"/>
    <n v="18.489999999999998"/>
    <n v="17.989999999999998"/>
    <n v="1115.3799999999999"/>
  </r>
  <r>
    <n v="43041"/>
    <x v="0"/>
    <x v="16"/>
    <s v="McManis Family Vineyards Syrah"/>
    <x v="0"/>
    <x v="27"/>
    <n v="11.99"/>
    <n v="11.99"/>
    <n v="95.92"/>
  </r>
  <r>
    <n v="81739"/>
    <x v="0"/>
    <x v="6"/>
    <s v="Barefoot Cellars Deliciously Sweet Moscato Muscat"/>
    <x v="4"/>
    <x v="221"/>
    <n v="14.69"/>
    <n v="11.99"/>
    <n v="5611.32"/>
  </r>
  <r>
    <n v="25603"/>
    <x v="1"/>
    <x v="1"/>
    <s v="Flying Dog The Truth Imperial IPA"/>
    <x v="5"/>
    <x v="832"/>
    <n v="1.84"/>
    <n v="1.84"/>
    <n v="6920.2400000000007"/>
  </r>
  <r>
    <n v="79335"/>
    <x v="2"/>
    <x v="26"/>
    <s v="Elijah Craig Small Batch Barrel Proof Kentucky Straight Bourbon Whiskey"/>
    <x v="0"/>
    <x v="1"/>
    <n v="60.99"/>
    <n v="60.99"/>
    <n v="0"/>
  </r>
  <r>
    <n v="70450"/>
    <x v="2"/>
    <x v="9"/>
    <s v="Seacrets Lemon Drop Vodka"/>
    <x v="0"/>
    <x v="105"/>
    <n v="21.99"/>
    <n v="21.99"/>
    <n v="3430.4399999999996"/>
  </r>
  <r>
    <n v="57398"/>
    <x v="2"/>
    <x v="2"/>
    <s v="Laphroaig Quarter Cask"/>
    <x v="0"/>
    <x v="404"/>
    <n v="46.99"/>
    <n v="46.99"/>
    <n v="14613.890000000001"/>
  </r>
  <r>
    <n v="397989"/>
    <x v="0"/>
    <x v="21"/>
    <s v="Pont du Rhone Passion Terriors Cotes du Rhone Red Blend"/>
    <x v="0"/>
    <x v="35"/>
    <n v="6.99"/>
    <n v="6.99"/>
    <n v="258.63"/>
  </r>
  <r>
    <n v="59323"/>
    <x v="2"/>
    <x v="26"/>
    <s v="Ridgemont Reserve 1792 Barrel Select Kentucky Straight Bourbon Whiskey"/>
    <x v="0"/>
    <x v="402"/>
    <n v="29.99"/>
    <n v="29.99"/>
    <n v="8217.26"/>
  </r>
  <r>
    <n v="371394"/>
    <x v="0"/>
    <x v="10"/>
    <s v="LAS COLINAS DEL EBRO GARN BLC"/>
    <x v="0"/>
    <x v="1"/>
    <n v="10.79"/>
    <n v="10.79"/>
    <n v="0"/>
  </r>
  <r>
    <n v="43361"/>
    <x v="0"/>
    <x v="11"/>
    <s v="Terredora di Paolo Corte Di Giso Irpinia Falanghina"/>
    <x v="0"/>
    <x v="1"/>
    <n v="15.99"/>
    <n v="15.99"/>
    <n v="0"/>
  </r>
  <r>
    <n v="44481"/>
    <x v="0"/>
    <x v="7"/>
    <s v="Tamari Reserva Malbec"/>
    <x v="0"/>
    <x v="1"/>
    <n v="11.99"/>
    <n v="11.99"/>
    <n v="0"/>
  </r>
  <r>
    <n v="75466"/>
    <x v="1"/>
    <x v="32"/>
    <s v="Pikesville Straight Rye Whiskey"/>
    <x v="0"/>
    <x v="163"/>
    <n v="43.99"/>
    <n v="43.99"/>
    <n v="5718.7"/>
  </r>
  <r>
    <n v="341630"/>
    <x v="0"/>
    <x v="16"/>
    <s v="Linganore Winecellars Steeplechase Sweet Red Rare Red Blend"/>
    <x v="4"/>
    <x v="23"/>
    <n v="19.989999999999998"/>
    <n v="19.989999999999998"/>
    <n v="319.83999999999997"/>
  </r>
  <r>
    <n v="96199"/>
    <x v="1"/>
    <x v="1"/>
    <s v="Dos Equis Amber Beer"/>
    <x v="5"/>
    <x v="833"/>
    <n v="1.42"/>
    <n v="1.42"/>
    <n v="2499.1999999999998"/>
  </r>
  <r>
    <n v="38130"/>
    <x v="2"/>
    <x v="8"/>
    <s v="Captain Morgans Parrot Bay Coconut Rum"/>
    <x v="2"/>
    <x v="49"/>
    <n v="24.99"/>
    <n v="19.489999999999998"/>
    <n v="272.85999999999996"/>
  </r>
  <r>
    <n v="385468"/>
    <x v="0"/>
    <x v="7"/>
    <s v="Michel Torino / Bodega El Esteco Cuma Organic Malbec"/>
    <x v="0"/>
    <x v="61"/>
    <n v="11.99"/>
    <n v="8.49"/>
    <n v="186.78"/>
  </r>
  <r>
    <n v="81372"/>
    <x v="0"/>
    <x v="16"/>
    <s v="Almaden Heritage Cabernet Sauvignon"/>
    <x v="36"/>
    <x v="189"/>
    <n v="19.690000000000001"/>
    <n v="16.989999999999998"/>
    <n v="2582.4799999999996"/>
  </r>
  <r>
    <n v="22953"/>
    <x v="1"/>
    <x v="1"/>
    <s v="SCHLITZ HIGH GRAVITY 24OZ CAN"/>
    <x v="17"/>
    <x v="1"/>
    <n v="18.95"/>
    <n v="18.95"/>
    <n v="0"/>
  </r>
  <r>
    <n v="65439"/>
    <x v="0"/>
    <x v="22"/>
    <s v="Schmitt Sohne Liebfraumilch   Qualitatswein Riesling"/>
    <x v="4"/>
    <x v="191"/>
    <n v="11.99"/>
    <n v="10.99"/>
    <n v="2241.96"/>
  </r>
  <r>
    <n v="80349"/>
    <x v="0"/>
    <x v="16"/>
    <s v="Beaulieu Vineyard Coastal Estates Cabernet Sauvignon"/>
    <x v="0"/>
    <x v="221"/>
    <n v="11.99"/>
    <n v="11.19"/>
    <n v="5236.92"/>
  </r>
  <r>
    <n v="40279"/>
    <x v="0"/>
    <x v="17"/>
    <s v="Warre's Warrior Finest Reserve Red Port"/>
    <x v="0"/>
    <x v="35"/>
    <n v="17.989999999999998"/>
    <n v="17.989999999999998"/>
    <n v="665.63"/>
  </r>
  <r>
    <n v="324671"/>
    <x v="0"/>
    <x v="4"/>
    <s v="DOM WARDY S/BLC"/>
    <x v="0"/>
    <x v="1"/>
    <n v="15.99"/>
    <n v="15.99"/>
    <n v="0"/>
  </r>
  <r>
    <n v="28053"/>
    <x v="2"/>
    <x v="2"/>
    <s v="Inver House Green Plaid 12 Year Old Scotch Whiskey"/>
    <x v="2"/>
    <x v="286"/>
    <n v="19.690000000000001"/>
    <n v="19.690000000000001"/>
    <n v="4430.25"/>
  </r>
  <r>
    <n v="96237"/>
    <x v="1"/>
    <x v="1"/>
    <s v="Grupo Modelo Pacifico Cerveza Clara"/>
    <x v="5"/>
    <x v="834"/>
    <n v="1.67"/>
    <n v="1.67"/>
    <n v="1247.49"/>
  </r>
  <r>
    <n v="35181"/>
    <x v="2"/>
    <x v="9"/>
    <s v="Smirnoff No. 21 Vodka"/>
    <x v="0"/>
    <x v="443"/>
    <n v="12.49"/>
    <n v="12.49"/>
    <n v="8418.26"/>
  </r>
  <r>
    <n v="332663"/>
    <x v="0"/>
    <x v="21"/>
    <s v="ARNOUX SEIGNEUR DE LAURIS CDR"/>
    <x v="0"/>
    <x v="1"/>
    <n v="11.49"/>
    <n v="11.49"/>
    <n v="0"/>
  </r>
  <r>
    <n v="75450"/>
    <x v="0"/>
    <x v="14"/>
    <s v="Zwack Slivovitz 3 Year Old Plum Brandy"/>
    <x v="0"/>
    <x v="288"/>
    <n v="21.99"/>
    <n v="21.99"/>
    <n v="4244.07"/>
  </r>
  <r>
    <n v="189138"/>
    <x v="0"/>
    <x v="0"/>
    <s v="Graham Beck Brut Methode Cap Classique Chardonnay"/>
    <x v="0"/>
    <x v="1"/>
    <n v="17.989999999999998"/>
    <n v="17.989999999999998"/>
    <n v="0"/>
  </r>
  <r>
    <n v="47594"/>
    <x v="0"/>
    <x v="6"/>
    <s v="Talbott Logan Estate Grown Sleepy Hollow Vineyard Chardonnay"/>
    <x v="0"/>
    <x v="70"/>
    <n v="18.690000000000001"/>
    <n v="18.690000000000001"/>
    <n v="1233.5400000000002"/>
  </r>
  <r>
    <n v="55182"/>
    <x v="2"/>
    <x v="13"/>
    <s v="Chi Chi's Mexican Mudslide Cocktail"/>
    <x v="2"/>
    <x v="90"/>
    <n v="10.79"/>
    <n v="10.79"/>
    <n v="1089.79"/>
  </r>
  <r>
    <n v="25405"/>
    <x v="1"/>
    <x v="1"/>
    <s v="Fat Tire Amber Ale"/>
    <x v="5"/>
    <x v="835"/>
    <n v="1.67"/>
    <n v="1.67"/>
    <n v="4301.92"/>
  </r>
  <r>
    <n v="69108"/>
    <x v="2"/>
    <x v="5"/>
    <s v="Ricard Pastis Anise"/>
    <x v="0"/>
    <x v="402"/>
    <n v="27.99"/>
    <n v="27.99"/>
    <n v="7669.2599999999993"/>
  </r>
  <r>
    <n v="71277"/>
    <x v="0"/>
    <x v="16"/>
    <s v="Seghesio Family Vineyards Home Ranch Zinfandel"/>
    <x v="0"/>
    <x v="3"/>
    <n v="57.99"/>
    <n v="57.99"/>
    <n v="1101.81"/>
  </r>
  <r>
    <n v="25950"/>
    <x v="2"/>
    <x v="15"/>
    <s v="Cabo Wabo Tequila Anejo"/>
    <x v="0"/>
    <x v="77"/>
    <n v="40.99"/>
    <n v="40.99"/>
    <n v="3648.11"/>
  </r>
  <r>
    <n v="82775"/>
    <x v="0"/>
    <x v="6"/>
    <s v="Fetzer Sundial Chardonnay"/>
    <x v="0"/>
    <x v="445"/>
    <n v="9.7899999999999991"/>
    <n v="9.19"/>
    <n v="2876.47"/>
  </r>
  <r>
    <n v="73949"/>
    <x v="2"/>
    <x v="26"/>
    <s v="Redemption Bourbon Pre Prohibition Whiskey Revival"/>
    <x v="0"/>
    <x v="662"/>
    <n v="22.99"/>
    <n v="22.99"/>
    <n v="8023.5099999999993"/>
  </r>
  <r>
    <n v="47579"/>
    <x v="2"/>
    <x v="26"/>
    <s v="High West Silver OMG Pure Rye Whiskey"/>
    <x v="0"/>
    <x v="7"/>
    <n v="40.99"/>
    <n v="40.99"/>
    <n v="245.94"/>
  </r>
  <r>
    <n v="81539"/>
    <x v="0"/>
    <x v="16"/>
    <s v="Francis Ford Coppola Pitagora Rare Red Blend"/>
    <x v="0"/>
    <x v="15"/>
    <n v="19.989999999999998"/>
    <n v="19.989999999999998"/>
    <n v="219.89"/>
  </r>
  <r>
    <n v="339921"/>
    <x v="0"/>
    <x v="27"/>
    <s v="Louis Vavasour Awatere River Sauvignon Blanc"/>
    <x v="0"/>
    <x v="256"/>
    <n v="12.99"/>
    <n v="12.99"/>
    <n v="3948.96"/>
  </r>
  <r>
    <n v="86025"/>
    <x v="2"/>
    <x v="13"/>
    <s v="Gator Ron's Original Divine Bloody Mary Mix"/>
    <x v="17"/>
    <x v="42"/>
    <n v="6.29"/>
    <n v="6.29"/>
    <n v="31.45"/>
  </r>
  <r>
    <n v="402141"/>
    <x v="0"/>
    <x v="0"/>
    <s v="Robertson Winery Chardonnay"/>
    <x v="0"/>
    <x v="43"/>
    <n v="10.49"/>
    <n v="7.49"/>
    <n v="202.23000000000002"/>
  </r>
  <r>
    <n v="70684"/>
    <x v="2"/>
    <x v="15"/>
    <s v="Avion Silver Tequila"/>
    <x v="6"/>
    <x v="45"/>
    <n v="20.99"/>
    <n v="20.99"/>
    <n v="902.56999999999994"/>
  </r>
  <r>
    <n v="11841"/>
    <x v="0"/>
    <x v="14"/>
    <s v="Paul Masson Grande Amber Apple Brandy"/>
    <x v="0"/>
    <x v="23"/>
    <n v="12.49"/>
    <n v="12.49"/>
    <n v="199.84"/>
  </r>
  <r>
    <n v="48650"/>
    <x v="2"/>
    <x v="9"/>
    <s v="Vincent Van Gogh Vodka Double Espresso"/>
    <x v="15"/>
    <x v="42"/>
    <n v="37.99"/>
    <n v="37.99"/>
    <n v="189.95000000000002"/>
  </r>
  <r>
    <n v="377732"/>
    <x v="0"/>
    <x v="11"/>
    <s v="Famiglia Cielo Delle Venezie IGT Pinot Grigio"/>
    <x v="4"/>
    <x v="5"/>
    <n v="13.99"/>
    <n v="10.49"/>
    <n v="94.41"/>
  </r>
  <r>
    <n v="418811"/>
    <x v="0"/>
    <x v="25"/>
    <s v="RED DUST SHZ"/>
    <x v="0"/>
    <x v="1"/>
    <n v="11.99"/>
    <n v="11.99"/>
    <n v="0"/>
  </r>
  <r>
    <n v="333553"/>
    <x v="2"/>
    <x v="5"/>
    <s v="Godiva White Chocolate Liqueur"/>
    <x v="24"/>
    <x v="56"/>
    <n v="4.59"/>
    <n v="4.59"/>
    <n v="284.58"/>
  </r>
  <r>
    <n v="74163"/>
    <x v="2"/>
    <x v="5"/>
    <s v="Boomsma Claerkampster Cloosterbitter"/>
    <x v="0"/>
    <x v="3"/>
    <n v="23.99"/>
    <n v="23.99"/>
    <n v="455.80999999999995"/>
  </r>
  <r>
    <n v="333642"/>
    <x v="0"/>
    <x v="10"/>
    <s v="Casa Santos Lima Confidencial Reserva Portuguese Red Blend"/>
    <x v="0"/>
    <x v="287"/>
    <n v="10.79"/>
    <n v="10.79"/>
    <n v="2050.1"/>
  </r>
  <r>
    <n v="319278"/>
    <x v="0"/>
    <x v="11"/>
    <s v="Porta Palo Terre Siciliane IGT Cabernet Sauvignon"/>
    <x v="0"/>
    <x v="0"/>
    <n v="7.49"/>
    <n v="7.49"/>
    <n v="74.900000000000006"/>
  </r>
  <r>
    <n v="79658"/>
    <x v="0"/>
    <x v="14"/>
    <s v="Asteggiana Grappa"/>
    <x v="0"/>
    <x v="63"/>
    <n v="24.99"/>
    <n v="24.99"/>
    <n v="1824.27"/>
  </r>
  <r>
    <n v="28765"/>
    <x v="1"/>
    <x v="1"/>
    <s v="Troegs Jovial Belgian Style Dubbel Ale"/>
    <x v="30"/>
    <x v="80"/>
    <n v="2.77"/>
    <n v="2.77"/>
    <n v="299.16000000000003"/>
  </r>
  <r>
    <n v="70072"/>
    <x v="2"/>
    <x v="15"/>
    <s v="Sauza Blue Silver Tequila"/>
    <x v="0"/>
    <x v="133"/>
    <n v="16.989999999999998"/>
    <n v="16.989999999999998"/>
    <n v="3771.7799999999997"/>
  </r>
  <r>
    <n v="50229"/>
    <x v="2"/>
    <x v="5"/>
    <s v="Wild Turkey American Honey Liqueur"/>
    <x v="0"/>
    <x v="807"/>
    <n v="19.690000000000001"/>
    <n v="19.690000000000001"/>
    <n v="6182.6600000000008"/>
  </r>
  <r>
    <n v="384631"/>
    <x v="0"/>
    <x v="11"/>
    <s v="Borgo Scopeto (Tenuta Caparzo) Chianti Classico Sangiovese"/>
    <x v="0"/>
    <x v="1"/>
    <n v="16.989999999999998"/>
    <n v="16.989999999999998"/>
    <n v="0"/>
  </r>
  <r>
    <n v="79994"/>
    <x v="2"/>
    <x v="2"/>
    <s v="Aberlour 12 Year Old Double Cask Matured Highland Single Malt Scotch Whiskey"/>
    <x v="0"/>
    <x v="96"/>
    <n v="49.99"/>
    <n v="49.99"/>
    <n v="7698.46"/>
  </r>
  <r>
    <n v="71382"/>
    <x v="0"/>
    <x v="11"/>
    <s v="Ruffino Riserva Ducale Chianti Classico Sangiovese"/>
    <x v="0"/>
    <x v="463"/>
    <n v="23.99"/>
    <n v="19.989999999999998"/>
    <n v="7756.119999999999"/>
  </r>
  <r>
    <n v="81016"/>
    <x v="0"/>
    <x v="29"/>
    <s v="Barefoot Cellars Rose Delightfully Sweet Rare Rose Blend"/>
    <x v="0"/>
    <x v="212"/>
    <n v="8.49"/>
    <n v="8.49"/>
    <n v="1604.6100000000001"/>
  </r>
  <r>
    <n v="96610"/>
    <x v="1"/>
    <x v="1"/>
    <s v="Birra Moretti Premium Lager"/>
    <x v="5"/>
    <x v="410"/>
    <n v="1.98"/>
    <n v="1.98"/>
    <n v="663.3"/>
  </r>
  <r>
    <n v="21776"/>
    <x v="0"/>
    <x v="16"/>
    <s v="Robert Sinskey Vineyards Los Carneros Pinot Noir"/>
    <x v="0"/>
    <x v="1"/>
    <n v="40.99"/>
    <n v="40.99"/>
    <n v="0"/>
  </r>
  <r>
    <n v="339853"/>
    <x v="0"/>
    <x v="21"/>
    <s v="Chateau Gazin Rocquencourt Grand Vin de Bordeaux Pessac leognan Bordeaux Blend"/>
    <x v="0"/>
    <x v="21"/>
    <n v="39.99"/>
    <n v="39.99"/>
    <n v="1199.7"/>
  </r>
  <r>
    <n v="306224"/>
    <x v="0"/>
    <x v="12"/>
    <s v="Loosen Bros. Dr. L Sparkling Riesling"/>
    <x v="0"/>
    <x v="104"/>
    <n v="13.99"/>
    <n v="13.99"/>
    <n v="573.59"/>
  </r>
  <r>
    <n v="34371"/>
    <x v="0"/>
    <x v="16"/>
    <s v="Stonehedge Pinot Noir"/>
    <x v="0"/>
    <x v="39"/>
    <n v="8.99"/>
    <n v="8.99"/>
    <n v="584.35"/>
  </r>
  <r>
    <n v="322118"/>
    <x v="0"/>
    <x v="16"/>
    <s v="Pendulum Red Cabernet Sauvignon"/>
    <x v="0"/>
    <x v="1"/>
    <n v="18.989999999999998"/>
    <n v="18.989999999999998"/>
    <n v="0"/>
  </r>
  <r>
    <n v="46082"/>
    <x v="0"/>
    <x v="7"/>
    <s v="Tilia Torrontes"/>
    <x v="0"/>
    <x v="42"/>
    <n v="9.99"/>
    <n v="9.99"/>
    <n v="49.95"/>
  </r>
  <r>
    <n v="97659"/>
    <x v="1"/>
    <x v="1"/>
    <s v="Kingfisher Premium Lager Beer"/>
    <x v="5"/>
    <x v="522"/>
    <n v="1.84"/>
    <n v="1.84"/>
    <n v="621.92000000000007"/>
  </r>
  <r>
    <n v="391646"/>
    <x v="0"/>
    <x v="16"/>
    <s v="Cosentino Winery The Cab Cabernet Sauvignon"/>
    <x v="0"/>
    <x v="1"/>
    <n v="14.49"/>
    <n v="14.49"/>
    <n v="0"/>
  </r>
  <r>
    <n v="4707"/>
    <x v="1"/>
    <x v="1"/>
    <s v="Yuengling Traditional Lager Can"/>
    <x v="5"/>
    <x v="92"/>
    <n v="24.99"/>
    <n v="24.99"/>
    <n v="649.74"/>
  </r>
  <r>
    <n v="87424"/>
    <x v="0"/>
    <x v="12"/>
    <s v="Andre Cold Duck Rare Red Blend"/>
    <x v="0"/>
    <x v="156"/>
    <n v="7.19"/>
    <n v="7.19"/>
    <n v="1265.44"/>
  </r>
  <r>
    <n v="29386"/>
    <x v="2"/>
    <x v="30"/>
    <s v="Crown Royal Canadian Whiskey"/>
    <x v="2"/>
    <x v="399"/>
    <n v="49.99"/>
    <n v="49.99"/>
    <n v="26694.66"/>
  </r>
  <r>
    <n v="10445"/>
    <x v="2"/>
    <x v="26"/>
    <s v="Breckenridge Bourbon Whiskey"/>
    <x v="0"/>
    <x v="836"/>
    <n v="57.99"/>
    <n v="57.99"/>
    <n v="24529.77"/>
  </r>
  <r>
    <n v="87238"/>
    <x v="0"/>
    <x v="12"/>
    <s v="Ballatore Rose Moscato"/>
    <x v="0"/>
    <x v="153"/>
    <n v="8.99"/>
    <n v="8.99"/>
    <n v="1726.08"/>
  </r>
  <r>
    <n v="84924"/>
    <x v="0"/>
    <x v="16"/>
    <s v="Apothic Crush Rare Red Blend"/>
    <x v="0"/>
    <x v="837"/>
    <n v="12.49"/>
    <n v="12.49"/>
    <n v="17373.59"/>
  </r>
  <r>
    <n v="342177"/>
    <x v="0"/>
    <x v="21"/>
    <s v="Charles Thomas Cotes du Rhone Viognier"/>
    <x v="0"/>
    <x v="485"/>
    <n v="10.99"/>
    <n v="10.99"/>
    <n v="2681.56"/>
  </r>
  <r>
    <n v="39934"/>
    <x v="0"/>
    <x v="6"/>
    <s v="Sterling Vineyards Vintner's Collection Sauvignon Blanc"/>
    <x v="0"/>
    <x v="522"/>
    <n v="13.99"/>
    <n v="12.49"/>
    <n v="4221.62"/>
  </r>
  <r>
    <n v="73534"/>
    <x v="2"/>
    <x v="9"/>
    <s v="New Amsterdam Vodka"/>
    <x v="2"/>
    <x v="838"/>
    <n v="24.99"/>
    <n v="24.99"/>
    <n v="22341.059999999998"/>
  </r>
  <r>
    <n v="320025"/>
    <x v="0"/>
    <x v="12"/>
    <s v="Soleil Mimosa Classic"/>
    <x v="20"/>
    <x v="10"/>
    <n v="2.99"/>
    <n v="2.99"/>
    <n v="38.870000000000005"/>
  </r>
  <r>
    <n v="99201"/>
    <x v="1"/>
    <x v="1"/>
    <s v="NEGRA MODELO 2/12 NR"/>
    <x v="5"/>
    <x v="196"/>
    <n v="1.37"/>
    <n v="1.37"/>
    <n v="-32.880000000000003"/>
  </r>
  <r>
    <n v="79006"/>
    <x v="0"/>
    <x v="12"/>
    <s v="Perrier Jouet Belle Epoque Champagne Brut Champagne Blend"/>
    <x v="0"/>
    <x v="138"/>
    <n v="144.99"/>
    <n v="144.99"/>
    <n v="7974.4500000000007"/>
  </r>
  <r>
    <n v="27065"/>
    <x v="2"/>
    <x v="2"/>
    <s v="The Balvenie 12 Year Old DoubleWood Single Malt Scotch Whiskey"/>
    <x v="0"/>
    <x v="839"/>
    <n v="56.99"/>
    <n v="56.99"/>
    <n v="24904.63"/>
  </r>
  <r>
    <n v="70080"/>
    <x v="2"/>
    <x v="9"/>
    <s v="Russian Standard Vodka"/>
    <x v="2"/>
    <x v="180"/>
    <n v="33.99"/>
    <n v="33.99"/>
    <n v="3738.9"/>
  </r>
  <r>
    <n v="180084"/>
    <x v="0"/>
    <x v="16"/>
    <s v="R. Stuart &amp; Co. Big Fire Pinot Noir"/>
    <x v="0"/>
    <x v="23"/>
    <n v="19.989999999999998"/>
    <n v="19.989999999999998"/>
    <n v="319.83999999999997"/>
  </r>
  <r>
    <n v="300452"/>
    <x v="0"/>
    <x v="21"/>
    <s v="Chateau Bonnet Sauvignon Blanc"/>
    <x v="0"/>
    <x v="46"/>
    <n v="12.99"/>
    <n v="12.99"/>
    <n v="727.44"/>
  </r>
  <r>
    <n v="322463"/>
    <x v="2"/>
    <x v="15"/>
    <s v="Casamigos Reposado"/>
    <x v="0"/>
    <x v="40"/>
    <n v="49.99"/>
    <n v="44.99"/>
    <n v="7063.43"/>
  </r>
  <r>
    <n v="75841"/>
    <x v="0"/>
    <x v="16"/>
    <s v="Black Box Cabernet Sauvignon"/>
    <x v="23"/>
    <x v="766"/>
    <n v="23.99"/>
    <n v="22.69"/>
    <n v="10777.75"/>
  </r>
  <r>
    <n v="73519"/>
    <x v="2"/>
    <x v="28"/>
    <s v="Pinnacle London Dry Gin"/>
    <x v="24"/>
    <x v="840"/>
    <n v="2.4900000000000002"/>
    <n v="2.4900000000000002"/>
    <n v="1289.8200000000002"/>
  </r>
  <r>
    <n v="30790"/>
    <x v="1"/>
    <x v="1"/>
    <s v="Mike's Hard Peach Lemonade"/>
    <x v="10"/>
    <x v="320"/>
    <n v="1.35"/>
    <n v="1.35"/>
    <n v="267.3"/>
  </r>
  <r>
    <n v="84013"/>
    <x v="0"/>
    <x v="16"/>
    <s v="Belle Glos Las Alturas Vineyard Pinot Noir"/>
    <x v="4"/>
    <x v="7"/>
    <n v="49.99"/>
    <n v="49.99"/>
    <n v="299.94"/>
  </r>
  <r>
    <n v="431389"/>
    <x v="0"/>
    <x v="11"/>
    <s v="La Fiera Montepulciano d'Abruzzo"/>
    <x v="0"/>
    <x v="87"/>
    <n v="8.49"/>
    <n v="8.49"/>
    <n v="1273.5"/>
  </r>
  <r>
    <n v="80105"/>
    <x v="0"/>
    <x v="16"/>
    <s v="Franzia Vintner Select Cabernet Sauvignon"/>
    <x v="4"/>
    <x v="3"/>
    <n v="9.7899999999999991"/>
    <n v="8.2899999999999991"/>
    <n v="157.51"/>
  </r>
  <r>
    <n v="62430"/>
    <x v="0"/>
    <x v="6"/>
    <s v="Mark West Chardonnay"/>
    <x v="0"/>
    <x v="313"/>
    <n v="11.99"/>
    <n v="11.99"/>
    <n v="4172.5200000000004"/>
  </r>
  <r>
    <n v="332798"/>
    <x v="0"/>
    <x v="18"/>
    <s v="Kuromatsu Hakushika Junmai Daiginjo Sake"/>
    <x v="27"/>
    <x v="31"/>
    <n v="15.99"/>
    <n v="15.99"/>
    <n v="31.98"/>
  </r>
  <r>
    <n v="86525"/>
    <x v="0"/>
    <x v="21"/>
    <s v="Domaine Paul Autard Chateauneuf du pape Red Southern Rhone Blend"/>
    <x v="0"/>
    <x v="61"/>
    <n v="38.99"/>
    <n v="38.99"/>
    <n v="857.78000000000009"/>
  </r>
  <r>
    <n v="70370"/>
    <x v="2"/>
    <x v="26"/>
    <s v="Knob Creek Bourbon"/>
    <x v="0"/>
    <x v="231"/>
    <n v="32.99"/>
    <n v="32.99"/>
    <n v="10061.950000000001"/>
  </r>
  <r>
    <n v="82003"/>
    <x v="0"/>
    <x v="6"/>
    <s v="CK Mondavi Willow Springs Pinot Grigio"/>
    <x v="0"/>
    <x v="1"/>
    <n v="6.79"/>
    <n v="6.79"/>
    <n v="0"/>
  </r>
  <r>
    <n v="20664"/>
    <x v="2"/>
    <x v="30"/>
    <s v="Seagram's 7 Crown Whiskey"/>
    <x v="24"/>
    <x v="54"/>
    <n v="1.29"/>
    <n v="1.29"/>
    <n v="108.36"/>
  </r>
  <r>
    <n v="70257"/>
    <x v="2"/>
    <x v="15"/>
    <s v="El Ultimo 100% de Agave Blanco"/>
    <x v="0"/>
    <x v="1"/>
    <n v="19.989999999999998"/>
    <n v="19.989999999999998"/>
    <n v="0"/>
  </r>
  <r>
    <n v="66346"/>
    <x v="0"/>
    <x v="11"/>
    <s v="Piccini Chianti Sangiovese"/>
    <x v="0"/>
    <x v="339"/>
    <n v="8.59"/>
    <n v="8.59"/>
    <n v="2869.06"/>
  </r>
  <r>
    <n v="392693"/>
    <x v="0"/>
    <x v="11"/>
    <s v="Monte Degli Angeli Sangiovese"/>
    <x v="0"/>
    <x v="1"/>
    <n v="7.79"/>
    <n v="7.79"/>
    <n v="0"/>
  </r>
  <r>
    <n v="84678"/>
    <x v="0"/>
    <x v="16"/>
    <s v="Apothic Red Winemaker's Blend Rare Red Blend"/>
    <x v="0"/>
    <x v="841"/>
    <n v="12.49"/>
    <n v="12.49"/>
    <n v="32773.760000000002"/>
  </r>
  <r>
    <n v="437620"/>
    <x v="0"/>
    <x v="17"/>
    <s v="Dolin Dry Vermouth de Chambery"/>
    <x v="0"/>
    <x v="148"/>
    <n v="16.489999999999998"/>
    <n v="16.489999999999998"/>
    <n v="4551.24"/>
  </r>
  <r>
    <n v="11118"/>
    <x v="2"/>
    <x v="26"/>
    <s v="Bulleit Bourbon"/>
    <x v="0"/>
    <x v="842"/>
    <n v="24.99"/>
    <n v="24.99"/>
    <n v="30637.739999999998"/>
  </r>
  <r>
    <n v="25625"/>
    <x v="1"/>
    <x v="1"/>
    <s v="Leffe Brune"/>
    <x v="10"/>
    <x v="843"/>
    <n v="1.75"/>
    <n v="1.75"/>
    <n v="1926.75"/>
  </r>
  <r>
    <n v="92207"/>
    <x v="1"/>
    <x v="1"/>
    <s v="SCHLITZ MALT 12/24OZ CAN"/>
    <x v="17"/>
    <x v="1"/>
    <n v="18.97"/>
    <n v="18.97"/>
    <n v="0"/>
  </r>
  <r>
    <n v="300372"/>
    <x v="0"/>
    <x v="16"/>
    <s v="14 Hands Hot to Trot Red Merlot"/>
    <x v="0"/>
    <x v="623"/>
    <n v="10.99"/>
    <n v="9.99"/>
    <n v="4245.75"/>
  </r>
  <r>
    <n v="26573"/>
    <x v="2"/>
    <x v="26"/>
    <s v="Jack Daniel's Old No. 7 Black Label Tennesse Sour Mash Whiskey"/>
    <x v="15"/>
    <x v="844"/>
    <n v="33.99"/>
    <n v="33.99"/>
    <n v="22263.45"/>
  </r>
  <r>
    <n v="20311"/>
    <x v="2"/>
    <x v="8"/>
    <s v="Don Q Cristal Rum"/>
    <x v="15"/>
    <x v="145"/>
    <n v="13.99"/>
    <n v="13.99"/>
    <n v="2546.1799999999998"/>
  </r>
  <r>
    <n v="45822"/>
    <x v="0"/>
    <x v="16"/>
    <s v="Domaine Serene Jerusalem Hill Pinot Noir"/>
    <x v="0"/>
    <x v="42"/>
    <n v="110.99"/>
    <n v="110.99"/>
    <n v="554.94999999999993"/>
  </r>
  <r>
    <n v="27050"/>
    <x v="1"/>
    <x v="1"/>
    <s v="SIXPOINT HIGH RES 6/4 16.0Z NR"/>
    <x v="8"/>
    <x v="1"/>
    <n v="3.21"/>
    <n v="3.21"/>
    <n v="0"/>
  </r>
  <r>
    <n v="64823"/>
    <x v="0"/>
    <x v="16"/>
    <s v="La Crema Carneros Hills Los Carneros Pinot Noir"/>
    <x v="0"/>
    <x v="69"/>
    <n v="33.99"/>
    <n v="33.99"/>
    <n v="985.71"/>
  </r>
  <r>
    <n v="346600"/>
    <x v="2"/>
    <x v="8"/>
    <s v="Plantation Barbados Rum 20th Anniversary XO Extra Old"/>
    <x v="0"/>
    <x v="73"/>
    <n v="47.99"/>
    <n v="47.99"/>
    <n v="2495.48"/>
  </r>
  <r>
    <n v="59790"/>
    <x v="4"/>
    <x v="35"/>
    <s v="STORE SPECIAL WINE 375 ML"/>
    <x v="6"/>
    <x v="1"/>
    <n v="0.15"/>
    <n v="0.15"/>
    <n v="0"/>
  </r>
  <r>
    <n v="68136"/>
    <x v="0"/>
    <x v="17"/>
    <s v="Melillo Fine I.P. Dry Marsala Inzolia"/>
    <x v="7"/>
    <x v="286"/>
    <n v="7.49"/>
    <n v="7.49"/>
    <n v="1685.25"/>
  </r>
  <r>
    <n v="43540"/>
    <x v="0"/>
    <x v="25"/>
    <s v="Jacob's Creek Reserve Shiraz"/>
    <x v="0"/>
    <x v="30"/>
    <n v="13.69"/>
    <n v="13.69"/>
    <n v="2094.5699999999997"/>
  </r>
  <r>
    <n v="311375"/>
    <x v="0"/>
    <x v="16"/>
    <s v="Gnarly Head Authentic Harvest Blend Zinfandel"/>
    <x v="0"/>
    <x v="130"/>
    <n v="11.49"/>
    <n v="11.49"/>
    <n v="1126.02"/>
  </r>
  <r>
    <n v="105937"/>
    <x v="0"/>
    <x v="4"/>
    <s v="Sho Chiku Bai Nama Draft Style Sake"/>
    <x v="25"/>
    <x v="112"/>
    <n v="2.99"/>
    <n v="2.99"/>
    <n v="44.85"/>
  </r>
  <r>
    <n v="59145"/>
    <x v="2"/>
    <x v="9"/>
    <s v="Smirnoff Strawberry Twist Vodka"/>
    <x v="15"/>
    <x v="59"/>
    <n v="15.99"/>
    <n v="15.99"/>
    <n v="2990.13"/>
  </r>
  <r>
    <n v="76757"/>
    <x v="2"/>
    <x v="5"/>
    <s v="Marie Brizard Chocolat Royal Liqueur"/>
    <x v="0"/>
    <x v="141"/>
    <n v="23.99"/>
    <n v="23.99"/>
    <n v="2207.08"/>
  </r>
  <r>
    <n v="11019"/>
    <x v="0"/>
    <x v="6"/>
    <s v="Chloe Prosecco Glera"/>
    <x v="0"/>
    <x v="286"/>
    <n v="14.49"/>
    <n v="13.49"/>
    <n v="3035.25"/>
  </r>
  <r>
    <n v="86669"/>
    <x v="0"/>
    <x v="16"/>
    <s v="Francis Ford Coppola Director's Pinot Noir"/>
    <x v="0"/>
    <x v="125"/>
    <n v="19.489999999999998"/>
    <n v="18.489999999999998"/>
    <n v="5121.7299999999996"/>
  </r>
  <r>
    <n v="71660"/>
    <x v="2"/>
    <x v="28"/>
    <s v="Leopold's Navy Strength American Gin"/>
    <x v="0"/>
    <x v="48"/>
    <n v="44.99"/>
    <n v="44.99"/>
    <n v="179.96"/>
  </r>
  <r>
    <n v="60186"/>
    <x v="0"/>
    <x v="21"/>
    <s v="Domaine de la Buissonne Cotes du Rhone Red Southern Rhone Blend"/>
    <x v="0"/>
    <x v="233"/>
    <n v="10.99"/>
    <n v="10.99"/>
    <n v="2296.91"/>
  </r>
  <r>
    <n v="26260"/>
    <x v="1"/>
    <x v="1"/>
    <s v="Bud Light Lime Mang o Rita"/>
    <x v="34"/>
    <x v="162"/>
    <n v="2.5499999999999998"/>
    <n v="2.5499999999999998"/>
    <n v="127.49999999999999"/>
  </r>
  <r>
    <n v="70077"/>
    <x v="2"/>
    <x v="9"/>
    <s v="Ivanabitch Dutch Apple Vodka"/>
    <x v="0"/>
    <x v="26"/>
    <n v="13.99"/>
    <n v="13.99"/>
    <n v="41.97"/>
  </r>
  <r>
    <n v="74390"/>
    <x v="0"/>
    <x v="16"/>
    <s v="Gallo Family Vineyards / Gallo of Sonoma Cabernet Sauvignon"/>
    <x v="20"/>
    <x v="233"/>
    <n v="1.79"/>
    <n v="1.79"/>
    <n v="374.11"/>
  </r>
  <r>
    <n v="25424"/>
    <x v="1"/>
    <x v="1"/>
    <s v="Ranger IPA"/>
    <x v="5"/>
    <x v="604"/>
    <n v="1.67"/>
    <n v="1.67"/>
    <n v="1374.4099999999999"/>
  </r>
  <r>
    <n v="327506"/>
    <x v="0"/>
    <x v="16"/>
    <s v="De Loach Pinot Noir"/>
    <x v="0"/>
    <x v="162"/>
    <n v="27.99"/>
    <n v="27.99"/>
    <n v="1399.5"/>
  </r>
  <r>
    <n v="71994"/>
    <x v="0"/>
    <x v="11"/>
    <s v="Bolla Valpolicella Valpolicella Blend"/>
    <x v="4"/>
    <x v="74"/>
    <n v="16.489999999999998"/>
    <n v="16.489999999999998"/>
    <n v="1352.1799999999998"/>
  </r>
  <r>
    <n v="344310"/>
    <x v="2"/>
    <x v="8"/>
    <s v="J. Wray Jamica Gold Rum"/>
    <x v="0"/>
    <x v="452"/>
    <n v="12.79"/>
    <n v="12.19"/>
    <n v="2986.5499999999997"/>
  </r>
  <r>
    <n v="80945"/>
    <x v="0"/>
    <x v="16"/>
    <s v="Francis Ford Coppola Diamond Collection Celestial Blue Label Malbec"/>
    <x v="0"/>
    <x v="2"/>
    <n v="16.489999999999998"/>
    <n v="15.69"/>
    <n v="2808.5099999999998"/>
  </r>
  <r>
    <n v="16349"/>
    <x v="0"/>
    <x v="25"/>
    <s v="Penfolds St. Henri Shiraz"/>
    <x v="0"/>
    <x v="66"/>
    <n v="87.99"/>
    <n v="87.99"/>
    <n v="3343.62"/>
  </r>
  <r>
    <n v="309186"/>
    <x v="0"/>
    <x v="20"/>
    <s v="NOTABLE CAL CHARD"/>
    <x v="0"/>
    <x v="1"/>
    <n v="14.49"/>
    <n v="14.49"/>
    <n v="0"/>
  </r>
  <r>
    <n v="66940"/>
    <x v="0"/>
    <x v="22"/>
    <s v="Schmitt Sohne Liebfraumilch   Qualitatswein Riesling"/>
    <x v="0"/>
    <x v="158"/>
    <n v="6.49"/>
    <n v="6.49"/>
    <n v="1401.8400000000001"/>
  </r>
  <r>
    <n v="45845"/>
    <x v="0"/>
    <x v="12"/>
    <s v="Gruet Winery Blanc de Noirs Pinot Noir"/>
    <x v="0"/>
    <x v="56"/>
    <n v="17.989999999999998"/>
    <n v="17.989999999999998"/>
    <n v="1115.3799999999999"/>
  </r>
  <r>
    <n v="4316"/>
    <x v="1"/>
    <x v="1"/>
    <s v="Duchesse de Bourgogne"/>
    <x v="16"/>
    <x v="25"/>
    <n v="5.23"/>
    <n v="5.23"/>
    <n v="188.28000000000003"/>
  </r>
  <r>
    <n v="325089"/>
    <x v="0"/>
    <x v="6"/>
    <s v="MILLSTONE HOPVINE CIDER"/>
    <x v="0"/>
    <x v="1"/>
    <n v="18.489999999999998"/>
    <n v="18.489999999999998"/>
    <n v="0"/>
  </r>
  <r>
    <n v="232974"/>
    <x v="0"/>
    <x v="12"/>
    <s v="RUBY RED CARBONATED ROSE FIRST PRESS"/>
    <x v="0"/>
    <x v="1"/>
    <n v="14.39"/>
    <n v="14.39"/>
    <n v="0"/>
  </r>
  <r>
    <n v="85150"/>
    <x v="0"/>
    <x v="20"/>
    <s v="Daily's Tropical Frozen Bahama Mama Pouch"/>
    <x v="21"/>
    <x v="135"/>
    <n v="1.79"/>
    <n v="1.79"/>
    <n v="161.1"/>
  </r>
  <r>
    <n v="84586"/>
    <x v="0"/>
    <x v="21"/>
    <s v="Le Grand Noir Black Sheep Chardonnay"/>
    <x v="0"/>
    <x v="140"/>
    <n v="9.49"/>
    <n v="9.49"/>
    <n v="702.26"/>
  </r>
  <r>
    <n v="362476"/>
    <x v="0"/>
    <x v="4"/>
    <s v="Santiago Queirolo Rose Shiraz"/>
    <x v="0"/>
    <x v="47"/>
    <n v="10.99"/>
    <n v="10.99"/>
    <n v="384.65000000000003"/>
  </r>
  <r>
    <n v="336583"/>
    <x v="0"/>
    <x v="11"/>
    <s v="Conti Beretta Cherubi Rose Delle Venezie IGT Cabernet Sauvignon"/>
    <x v="0"/>
    <x v="1"/>
    <n v="7.69"/>
    <n v="7.69"/>
    <n v="0"/>
  </r>
  <r>
    <n v="337051"/>
    <x v="0"/>
    <x v="7"/>
    <s v="Familia Grittini Areo Malbec"/>
    <x v="0"/>
    <x v="47"/>
    <n v="15.49"/>
    <n v="15.49"/>
    <n v="542.15"/>
  </r>
  <r>
    <n v="52574"/>
    <x v="0"/>
    <x v="12"/>
    <s v="Francis Ford Coppola Sofia Blanc de Blancs Rare White Blend"/>
    <x v="0"/>
    <x v="527"/>
    <n v="18.489999999999998"/>
    <n v="14.99"/>
    <n v="4871.75"/>
  </r>
  <r>
    <n v="306514"/>
    <x v="0"/>
    <x v="21"/>
    <s v="Societe Cooperative Castelmaure Vin~Gris Corbieres Grenache"/>
    <x v="0"/>
    <x v="106"/>
    <n v="10.99"/>
    <n v="10.99"/>
    <n v="703.36"/>
  </r>
  <r>
    <n v="86536"/>
    <x v="0"/>
    <x v="16"/>
    <s v="William Hill Winery Central Coast Merlot"/>
    <x v="0"/>
    <x v="215"/>
    <n v="15.49"/>
    <n v="14.99"/>
    <n v="4437.04"/>
  </r>
  <r>
    <n v="64599"/>
    <x v="0"/>
    <x v="11"/>
    <s v="Castello Banfi Rosso di Montalcino Sangiovese"/>
    <x v="0"/>
    <x v="121"/>
    <n v="19.989999999999998"/>
    <n v="19.989999999999998"/>
    <n v="899.55"/>
  </r>
  <r>
    <n v="87369"/>
    <x v="0"/>
    <x v="25"/>
    <s v="The Little Penguin Cabernet Sauvignon"/>
    <x v="4"/>
    <x v="254"/>
    <n v="14.69"/>
    <n v="14.69"/>
    <n v="1924.3899999999999"/>
  </r>
  <r>
    <n v="305495"/>
    <x v="0"/>
    <x v="21"/>
    <s v="Laudun Chusclan Vignerons Cachette Cotes du Rhone Red Southern Rhone Blend"/>
    <x v="0"/>
    <x v="49"/>
    <n v="12.99"/>
    <n v="12.99"/>
    <n v="181.86"/>
  </r>
  <r>
    <n v="336418"/>
    <x v="0"/>
    <x v="11"/>
    <s v="ARCAIA P/GRIG"/>
    <x v="4"/>
    <x v="1"/>
    <n v="14.69"/>
    <n v="14.69"/>
    <n v="0"/>
  </r>
  <r>
    <n v="304923"/>
    <x v="0"/>
    <x v="16"/>
    <s v="Uppercut Cabernet Sauvignon"/>
    <x v="0"/>
    <x v="130"/>
    <n v="24.99"/>
    <n v="24.99"/>
    <n v="2449.02"/>
  </r>
  <r>
    <n v="96075"/>
    <x v="1"/>
    <x v="1"/>
    <s v="Harp Lager"/>
    <x v="5"/>
    <x v="845"/>
    <n v="1.5"/>
    <n v="1.5"/>
    <n v="1062"/>
  </r>
  <r>
    <n v="73086"/>
    <x v="2"/>
    <x v="23"/>
    <s v="Bushmills Red Bush Irish Whiskey"/>
    <x v="0"/>
    <x v="204"/>
    <n v="24.99"/>
    <n v="24.99"/>
    <n v="4098.3599999999997"/>
  </r>
  <r>
    <n v="43940"/>
    <x v="0"/>
    <x v="16"/>
    <s v="St. Francis Merlot"/>
    <x v="0"/>
    <x v="452"/>
    <n v="18.489999999999998"/>
    <n v="18.489999999999998"/>
    <n v="4530.0499999999993"/>
  </r>
  <r>
    <n v="40096"/>
    <x v="0"/>
    <x v="16"/>
    <s v="Merryvale Starmont Bordeaux Blend"/>
    <x v="0"/>
    <x v="25"/>
    <n v="28.99"/>
    <n v="28.99"/>
    <n v="1043.6399999999999"/>
  </r>
  <r>
    <n v="386146"/>
    <x v="0"/>
    <x v="11"/>
    <s v="VILLA JAIME MONTEPUL"/>
    <x v="4"/>
    <x v="1"/>
    <n v="11.99"/>
    <n v="11.99"/>
    <n v="0"/>
  </r>
  <r>
    <n v="40826"/>
    <x v="0"/>
    <x v="12"/>
    <s v="Bisol Brut Crede Valdobbiadene Prosecco Superiore DOCG Glera"/>
    <x v="0"/>
    <x v="28"/>
    <n v="22.99"/>
    <n v="22.99"/>
    <n v="275.88"/>
  </r>
  <r>
    <n v="349356"/>
    <x v="0"/>
    <x v="11"/>
    <s v="Siema Vineyards Terre Siciliane IGT Cabernet Sauvignon"/>
    <x v="0"/>
    <x v="1"/>
    <n v="7.69"/>
    <n v="7.69"/>
    <n v="0"/>
  </r>
  <r>
    <n v="79359"/>
    <x v="0"/>
    <x v="12"/>
    <s v="Taittinger La Francaise Brut Champagne Brut Champagne Blend"/>
    <x v="0"/>
    <x v="317"/>
    <n v="52.99"/>
    <n v="52.99"/>
    <n v="11710.79"/>
  </r>
  <r>
    <n v="86820"/>
    <x v="0"/>
    <x v="6"/>
    <s v="Hidden Crush Chardonnay"/>
    <x v="0"/>
    <x v="1"/>
    <n v="12.99"/>
    <n v="12.99"/>
    <n v="0"/>
  </r>
  <r>
    <n v="41297"/>
    <x v="0"/>
    <x v="16"/>
    <s v="Greg Norman California Estates Pinot Noir"/>
    <x v="0"/>
    <x v="126"/>
    <n v="12.99"/>
    <n v="12.99"/>
    <n v="1558.8"/>
  </r>
  <r>
    <n v="85936"/>
    <x v="0"/>
    <x v="29"/>
    <s v="Woodbridge White Zinfandel"/>
    <x v="0"/>
    <x v="255"/>
    <n v="5.99"/>
    <n v="5.99"/>
    <n v="1389.68"/>
  </r>
  <r>
    <n v="80768"/>
    <x v="0"/>
    <x v="12"/>
    <s v="OKO PROSECCO"/>
    <x v="0"/>
    <x v="1"/>
    <n v="13.49"/>
    <n v="13.49"/>
    <n v="0"/>
  </r>
  <r>
    <n v="345549"/>
    <x v="0"/>
    <x v="6"/>
    <s v="Bon Anno Chardonnay"/>
    <x v="0"/>
    <x v="15"/>
    <n v="23.99"/>
    <n v="23.99"/>
    <n v="263.89"/>
  </r>
  <r>
    <n v="80066"/>
    <x v="0"/>
    <x v="21"/>
    <s v="Gabriel Meffre Cotes de Provence Grenache"/>
    <x v="0"/>
    <x v="135"/>
    <n v="13.99"/>
    <n v="13.99"/>
    <n v="1259.0999999999999"/>
  </r>
  <r>
    <n v="91502"/>
    <x v="1"/>
    <x v="1"/>
    <s v="Dogfish Head World Wide Stout"/>
    <x v="5"/>
    <x v="175"/>
    <n v="7.78"/>
    <n v="7.78"/>
    <n v="2061.7000000000003"/>
  </r>
  <r>
    <n v="70738"/>
    <x v="2"/>
    <x v="8"/>
    <s v="Calico Jack Black Spiced Rum"/>
    <x v="0"/>
    <x v="1"/>
    <n v="14.99"/>
    <n v="14.99"/>
    <n v="0"/>
  </r>
  <r>
    <n v="29238"/>
    <x v="2"/>
    <x v="9"/>
    <s v="Rain Vodka"/>
    <x v="2"/>
    <x v="180"/>
    <n v="30.99"/>
    <n v="30.99"/>
    <n v="3408.8999999999996"/>
  </r>
  <r>
    <n v="70950"/>
    <x v="2"/>
    <x v="9"/>
    <s v="Svedka Raspberry Vodka"/>
    <x v="0"/>
    <x v="342"/>
    <n v="10.79"/>
    <n v="10.79"/>
    <n v="2686.7099999999996"/>
  </r>
  <r>
    <n v="38440"/>
    <x v="2"/>
    <x v="8"/>
    <s v="Myers's Dark Rum"/>
    <x v="2"/>
    <x v="188"/>
    <n v="43.99"/>
    <n v="43.99"/>
    <n v="5190.8200000000006"/>
  </r>
  <r>
    <n v="415081"/>
    <x v="0"/>
    <x v="10"/>
    <s v="Bodegas Navalon Anciano Gran Reserva   Aged 10 Years Tempranillo"/>
    <x v="0"/>
    <x v="444"/>
    <n v="10.99"/>
    <n v="10.99"/>
    <n v="2978.29"/>
  </r>
  <r>
    <n v="41173"/>
    <x v="0"/>
    <x v="14"/>
    <s v="Hennessy Very Special Cognac"/>
    <x v="2"/>
    <x v="678"/>
    <n v="81.99"/>
    <n v="81.99"/>
    <n v="38289.329999999994"/>
  </r>
  <r>
    <n v="81177"/>
    <x v="0"/>
    <x v="21"/>
    <s v="Chateau Ferran Blanc Pessac leognan Sauvignon Blanc"/>
    <x v="0"/>
    <x v="844"/>
    <n v="21.99"/>
    <n v="19.989999999999998"/>
    <n v="13093.449999999999"/>
  </r>
  <r>
    <n v="77003"/>
    <x v="0"/>
    <x v="12"/>
    <s v="Roederer Estate Brut Champagne Blend"/>
    <x v="0"/>
    <x v="167"/>
    <n v="27.99"/>
    <n v="27.99"/>
    <n v="3526.74"/>
  </r>
  <r>
    <n v="70040"/>
    <x v="2"/>
    <x v="26"/>
    <s v="John J. Bowman Pioneer Spirit  Virgina Single Barrel Straight Bourbon Whiskey"/>
    <x v="0"/>
    <x v="1"/>
    <n v="47.99"/>
    <n v="47.99"/>
    <n v="0"/>
  </r>
  <r>
    <n v="429252"/>
    <x v="0"/>
    <x v="10"/>
    <s v="Bodegas Aragonesas Crucillon Grenache"/>
    <x v="0"/>
    <x v="1"/>
    <n v="6.99"/>
    <n v="6.99"/>
    <n v="0"/>
  </r>
  <r>
    <n v="58319"/>
    <x v="0"/>
    <x v="25"/>
    <s v="Yellow Tail Pinot Grigio"/>
    <x v="0"/>
    <x v="570"/>
    <n v="6.99"/>
    <n v="6.99"/>
    <n v="4117.1099999999997"/>
  </r>
  <r>
    <n v="70731"/>
    <x v="2"/>
    <x v="2"/>
    <s v="Glenmorangie 10 Year Old Original Scotch Whisky"/>
    <x v="0"/>
    <x v="305"/>
    <n v="41.99"/>
    <n v="41.99"/>
    <n v="7684.17"/>
  </r>
  <r>
    <n v="70583"/>
    <x v="2"/>
    <x v="5"/>
    <s v="Viniq Ruby Shimmery Liqueur"/>
    <x v="0"/>
    <x v="37"/>
    <n v="14.99"/>
    <n v="11.99"/>
    <n v="215.82"/>
  </r>
  <r>
    <n v="305656"/>
    <x v="0"/>
    <x v="7"/>
    <s v="Familia Zuccardi Santa Julia [+] Pinot Grigio"/>
    <x v="0"/>
    <x v="167"/>
    <n v="9.99"/>
    <n v="9.99"/>
    <n v="1258.74"/>
  </r>
  <r>
    <n v="29489"/>
    <x v="1"/>
    <x v="1"/>
    <s v="BOLD ROCK VARIETY CRATE   2/12 NR"/>
    <x v="5"/>
    <x v="126"/>
    <n v="1.35"/>
    <n v="1.35"/>
    <n v="162"/>
  </r>
  <r>
    <n v="22543"/>
    <x v="0"/>
    <x v="16"/>
    <s v="Rex Goliath The Legend Giant 47 Pound Rooster Cabernet Sauvignon"/>
    <x v="0"/>
    <x v="139"/>
    <n v="7.79"/>
    <n v="7.19"/>
    <n v="611.15"/>
  </r>
  <r>
    <n v="160989"/>
    <x v="0"/>
    <x v="12"/>
    <s v="Mumm Napa Brut Prestige Methode Traditionelle Champagne Blend"/>
    <x v="20"/>
    <x v="166"/>
    <n v="7.49"/>
    <n v="7.49"/>
    <n v="1116.01"/>
  </r>
  <r>
    <n v="80093"/>
    <x v="0"/>
    <x v="16"/>
    <s v="Noble Vines 667 Pinot Noir"/>
    <x v="0"/>
    <x v="344"/>
    <n v="12.69"/>
    <n v="9.99"/>
    <n v="2787.21"/>
  </r>
  <r>
    <n v="81655"/>
    <x v="0"/>
    <x v="6"/>
    <s v="Robert Mondavi Winery Private Selection Chardonnay"/>
    <x v="4"/>
    <x v="261"/>
    <n v="21.99"/>
    <n v="19.690000000000001"/>
    <n v="5611.6500000000005"/>
  </r>
  <r>
    <n v="85005"/>
    <x v="0"/>
    <x v="16"/>
    <s v="Tamas Estates Double Decker Red Rare Red Blend"/>
    <x v="0"/>
    <x v="92"/>
    <n v="10.79"/>
    <n v="10.79"/>
    <n v="280.53999999999996"/>
  </r>
  <r>
    <n v="71619"/>
    <x v="2"/>
    <x v="26"/>
    <s v="Bulleit Bourbon"/>
    <x v="2"/>
    <x v="544"/>
    <n v="43.99"/>
    <n v="43.99"/>
    <n v="12977.050000000001"/>
  </r>
  <r>
    <n v="385409"/>
    <x v="0"/>
    <x v="3"/>
    <s v="Vinedos Errazuriz Ovalle Alto Tierruca Reserva Cabernet Sauvignon"/>
    <x v="0"/>
    <x v="1"/>
    <n v="9.49"/>
    <n v="9.49"/>
    <n v="0"/>
  </r>
  <r>
    <n v="35840"/>
    <x v="2"/>
    <x v="9"/>
    <s v="Bowman's Vodka"/>
    <x v="2"/>
    <x v="846"/>
    <n v="10.99"/>
    <n v="9.99"/>
    <n v="16493.490000000002"/>
  </r>
  <r>
    <n v="317233"/>
    <x v="0"/>
    <x v="12"/>
    <s v="Pascual Toso Brut Chardonnay"/>
    <x v="0"/>
    <x v="10"/>
    <n v="11.99"/>
    <n v="7.99"/>
    <n v="103.87"/>
  </r>
  <r>
    <n v="74172"/>
    <x v="0"/>
    <x v="14"/>
    <s v="Hennessy Master Blender's Selection No1 Cognac"/>
    <x v="0"/>
    <x v="41"/>
    <n v="69.989999999999995"/>
    <n v="69.989999999999995"/>
    <n v="69.989999999999995"/>
  </r>
  <r>
    <n v="71975"/>
    <x v="2"/>
    <x v="15"/>
    <s v="1800 Tequila Reserva Silver"/>
    <x v="0"/>
    <x v="15"/>
    <n v="25.99"/>
    <n v="25.99"/>
    <n v="285.89"/>
  </r>
  <r>
    <n v="76317"/>
    <x v="2"/>
    <x v="15"/>
    <s v="Cabo Wabo Tequila Blanco"/>
    <x v="0"/>
    <x v="312"/>
    <n v="32.99"/>
    <n v="28.99"/>
    <n v="6203.86"/>
  </r>
  <r>
    <n v="309089"/>
    <x v="0"/>
    <x v="11"/>
    <s v="Cantina Zaccagnini Vino dal tralcetto Montepulciano d'Abruzzo"/>
    <x v="0"/>
    <x v="1"/>
    <n v="18.489999999999998"/>
    <n v="18.489999999999998"/>
    <n v="0"/>
  </r>
  <r>
    <n v="81906"/>
    <x v="0"/>
    <x v="6"/>
    <s v="Corbett Canyon Chardonnay"/>
    <x v="4"/>
    <x v="761"/>
    <n v="8.19"/>
    <n v="8.19"/>
    <n v="4357.08"/>
  </r>
  <r>
    <n v="401013"/>
    <x v="0"/>
    <x v="3"/>
    <s v="Bodega Norton 1895 Coleccion Malbec"/>
    <x v="0"/>
    <x v="1"/>
    <n v="11.99"/>
    <n v="11.99"/>
    <n v="0"/>
  </r>
  <r>
    <n v="331252"/>
    <x v="0"/>
    <x v="7"/>
    <s v="Crios de Susana Balbo Malbec"/>
    <x v="0"/>
    <x v="12"/>
    <n v="15.49"/>
    <n v="15.49"/>
    <n v="325.29000000000002"/>
  </r>
  <r>
    <n v="59358"/>
    <x v="0"/>
    <x v="27"/>
    <s v="Sileni Cellar Selection Sauvignon Blanc"/>
    <x v="0"/>
    <x v="485"/>
    <n v="11.49"/>
    <n v="11.49"/>
    <n v="2803.56"/>
  </r>
  <r>
    <n v="332972"/>
    <x v="0"/>
    <x v="3"/>
    <s v="Frenesi Wild Berries Rare White Blend"/>
    <x v="0"/>
    <x v="7"/>
    <n v="7.99"/>
    <n v="7.99"/>
    <n v="47.94"/>
  </r>
  <r>
    <n v="46504"/>
    <x v="2"/>
    <x v="9"/>
    <s v="Pearl Plum Vodka"/>
    <x v="15"/>
    <x v="15"/>
    <n v="13.99"/>
    <n v="13.99"/>
    <n v="153.89000000000001"/>
  </r>
  <r>
    <n v="324207"/>
    <x v="0"/>
    <x v="12"/>
    <s v="Casa Vinicola Botter Di Maria Extra Dry   Quality Aromatic Prosecco Glera"/>
    <x v="0"/>
    <x v="1"/>
    <n v="13.69"/>
    <n v="13.69"/>
    <n v="0"/>
  </r>
  <r>
    <n v="341833"/>
    <x v="0"/>
    <x v="6"/>
    <s v="JaM Butter Chardonnay"/>
    <x v="0"/>
    <x v="529"/>
    <n v="18.989999999999998"/>
    <n v="18.989999999999998"/>
    <n v="6513.57"/>
  </r>
  <r>
    <n v="77324"/>
    <x v="2"/>
    <x v="26"/>
    <s v="Four Roses Yellow Bourbon Whiskey"/>
    <x v="0"/>
    <x v="468"/>
    <n v="22.99"/>
    <n v="22.99"/>
    <n v="6115.3399999999992"/>
  </r>
  <r>
    <n v="11340"/>
    <x v="0"/>
    <x v="17"/>
    <s v="Alessio Vermouth di Torino Rosso Red Blend"/>
    <x v="6"/>
    <x v="1"/>
    <n v="20.99"/>
    <n v="20.99"/>
    <n v="0"/>
  </r>
  <r>
    <n v="342109"/>
    <x v="0"/>
    <x v="12"/>
    <s v="Benvolio Estate Bottled Prosecco Glera"/>
    <x v="0"/>
    <x v="307"/>
    <n v="13.69"/>
    <n v="13.69"/>
    <n v="1711.25"/>
  </r>
  <r>
    <n v="81965"/>
    <x v="0"/>
    <x v="16"/>
    <s v="Kenwood Jack London Vineyard Cabernet Sauvignon"/>
    <x v="0"/>
    <x v="108"/>
    <n v="27.99"/>
    <n v="24.59"/>
    <n v="688.52"/>
  </r>
  <r>
    <n v="302853"/>
    <x v="0"/>
    <x v="6"/>
    <s v="Liberty Creek Winemaker's Selection Pinot Grigio"/>
    <x v="4"/>
    <x v="1"/>
    <n v="8.99"/>
    <n v="8.99"/>
    <n v="0"/>
  </r>
  <r>
    <n v="22510"/>
    <x v="1"/>
    <x v="1"/>
    <s v="GRIMBERGEN BLONDE"/>
    <x v="10"/>
    <x v="1"/>
    <n v="2.09"/>
    <n v="2.09"/>
    <n v="0"/>
  </r>
  <r>
    <n v="60127"/>
    <x v="0"/>
    <x v="21"/>
    <s v="Paul Jaboulet Aine Parallele ï¿½45ï¿½ Cotes du Rhone Red Southern Rhone Blend"/>
    <x v="0"/>
    <x v="45"/>
    <n v="12.99"/>
    <n v="12.99"/>
    <n v="558.57000000000005"/>
  </r>
  <r>
    <n v="80160"/>
    <x v="0"/>
    <x v="7"/>
    <s v="Trapiche Malbec"/>
    <x v="0"/>
    <x v="160"/>
    <n v="7.69"/>
    <n v="7.69"/>
    <n v="1837.91"/>
  </r>
  <r>
    <n v="329606"/>
    <x v="2"/>
    <x v="13"/>
    <s v="FINEST CALL BLOODY MARY HABANE"/>
    <x v="15"/>
    <x v="1"/>
    <n v="3.79"/>
    <n v="3.79"/>
    <n v="0"/>
  </r>
  <r>
    <n v="97225"/>
    <x v="1"/>
    <x v="1"/>
    <s v="KIRIN ICHIBAN 15/22OZ NR"/>
    <x v="1"/>
    <x v="1"/>
    <n v="2.37"/>
    <n v="2.37"/>
    <n v="0"/>
  </r>
  <r>
    <n v="340554"/>
    <x v="0"/>
    <x v="21"/>
    <s v="Palissade Pinot Noir"/>
    <x v="0"/>
    <x v="23"/>
    <n v="3.99"/>
    <n v="3.99"/>
    <n v="63.84"/>
  </r>
  <r>
    <n v="83059"/>
    <x v="0"/>
    <x v="16"/>
    <s v="St. Michaels Winery Gollywobbler Red Concord"/>
    <x v="0"/>
    <x v="238"/>
    <n v="12.69"/>
    <n v="12.69"/>
    <n v="1852.74"/>
  </r>
  <r>
    <n v="48452"/>
    <x v="0"/>
    <x v="16"/>
    <s v="eppa SupraFruta Red Sangria Red Blend"/>
    <x v="0"/>
    <x v="108"/>
    <n v="9.99"/>
    <n v="9.99"/>
    <n v="279.72000000000003"/>
  </r>
  <r>
    <n v="22749"/>
    <x v="1"/>
    <x v="1"/>
    <s v="Uinta Punk'n Pumpkin Ale"/>
    <x v="5"/>
    <x v="1"/>
    <n v="1.72"/>
    <n v="1.72"/>
    <n v="0"/>
  </r>
  <r>
    <n v="76910"/>
    <x v="0"/>
    <x v="25"/>
    <s v="Fisheye Chardonnay"/>
    <x v="4"/>
    <x v="764"/>
    <n v="10.79"/>
    <n v="10.79"/>
    <n v="2449.33"/>
  </r>
  <r>
    <n v="43736"/>
    <x v="2"/>
    <x v="5"/>
    <s v="Tiramisu Liqueur"/>
    <x v="0"/>
    <x v="3"/>
    <n v="19.989999999999998"/>
    <n v="19.989999999999998"/>
    <n v="379.80999999999995"/>
  </r>
  <r>
    <n v="25747"/>
    <x v="2"/>
    <x v="8"/>
    <s v="Bacardi Coconut Rum"/>
    <x v="2"/>
    <x v="70"/>
    <n v="24.99"/>
    <n v="24.99"/>
    <n v="1649.34"/>
  </r>
  <r>
    <n v="91219"/>
    <x v="1"/>
    <x v="1"/>
    <s v="Busch Non Alcoholic Brew"/>
    <x v="5"/>
    <x v="252"/>
    <n v="0.75"/>
    <n v="0.75"/>
    <n v="180"/>
  </r>
  <r>
    <n v="72940"/>
    <x v="0"/>
    <x v="7"/>
    <s v="TRUMPETER MER"/>
    <x v="0"/>
    <x v="1"/>
    <n v="9.7899999999999991"/>
    <n v="9.7899999999999991"/>
    <n v="0"/>
  </r>
  <r>
    <n v="11374"/>
    <x v="2"/>
    <x v="5"/>
    <s v="C&amp;L Cristiani Etrusco Liqueur"/>
    <x v="0"/>
    <x v="135"/>
    <n v="24.99"/>
    <n v="24.99"/>
    <n v="2249.1"/>
  </r>
  <r>
    <n v="70512"/>
    <x v="2"/>
    <x v="2"/>
    <s v="Glenlivet Founder's Reserve Malt"/>
    <x v="0"/>
    <x v="359"/>
    <n v="40.99"/>
    <n v="40.99"/>
    <n v="21150.84"/>
  </r>
  <r>
    <n v="41441"/>
    <x v="2"/>
    <x v="8"/>
    <s v="Wray &amp; Nephew White Overproof Rum"/>
    <x v="2"/>
    <x v="201"/>
    <n v="37.99"/>
    <n v="37.99"/>
    <n v="4900.71"/>
  </r>
  <r>
    <n v="48471"/>
    <x v="0"/>
    <x v="7"/>
    <s v="Bodega O. Fournier Alfa Crux Malbec"/>
    <x v="0"/>
    <x v="42"/>
    <n v="45.99"/>
    <n v="45.99"/>
    <n v="229.95000000000002"/>
  </r>
  <r>
    <n v="34304"/>
    <x v="3"/>
    <x v="19"/>
    <s v="Manischewitz Cream Peach White Blend"/>
    <x v="0"/>
    <x v="157"/>
    <n v="5.59"/>
    <n v="5.59"/>
    <n v="245.95999999999998"/>
  </r>
  <r>
    <n v="10913"/>
    <x v="1"/>
    <x v="1"/>
    <s v="NAUTI SELTZER CRANBERRY"/>
    <x v="5"/>
    <x v="1"/>
    <n v="1.64"/>
    <n v="1.64"/>
    <n v="0"/>
  </r>
  <r>
    <n v="56715"/>
    <x v="2"/>
    <x v="28"/>
    <s v="Tanqueray Imported Rangpur Gin"/>
    <x v="15"/>
    <x v="319"/>
    <n v="34.99"/>
    <n v="34.99"/>
    <n v="6578.1200000000008"/>
  </r>
  <r>
    <n v="329872"/>
    <x v="2"/>
    <x v="28"/>
    <s v="Aviation Gin"/>
    <x v="0"/>
    <x v="4"/>
    <n v="30.99"/>
    <n v="30.99"/>
    <n v="5206.32"/>
  </r>
  <r>
    <n v="73205"/>
    <x v="1"/>
    <x v="32"/>
    <s v="Wigle Organic Monogahela Rye Whiskey"/>
    <x v="0"/>
    <x v="12"/>
    <n v="72.989999999999995"/>
    <n v="72.989999999999995"/>
    <n v="1532.79"/>
  </r>
  <r>
    <n v="25611"/>
    <x v="1"/>
    <x v="1"/>
    <s v="Flying Dog The Fear Imperial Pumpkin Ale"/>
    <x v="5"/>
    <x v="26"/>
    <n v="2.09"/>
    <n v="2.09"/>
    <n v="6.27"/>
  </r>
  <r>
    <n v="167312"/>
    <x v="0"/>
    <x v="16"/>
    <s v="Buehler Vineyards Zinfandel"/>
    <x v="0"/>
    <x v="61"/>
    <n v="22.99"/>
    <n v="22.99"/>
    <n v="505.78"/>
  </r>
  <r>
    <n v="55190"/>
    <x v="0"/>
    <x v="6"/>
    <s v="Rex Goliath The Legend Giant 47 Pound Rooster Chardonnay"/>
    <x v="0"/>
    <x v="5"/>
    <n v="7.79"/>
    <n v="5.49"/>
    <n v="49.410000000000004"/>
  </r>
  <r>
    <n v="84855"/>
    <x v="0"/>
    <x v="16"/>
    <s v="Federalist Vineyards The Federalist Dueling Pistols Zinfandel"/>
    <x v="0"/>
    <x v="178"/>
    <n v="31.99"/>
    <n v="31.99"/>
    <n v="4510.59"/>
  </r>
  <r>
    <n v="70924"/>
    <x v="2"/>
    <x v="13"/>
    <s v="Master of Mixes Essentials Lime Juice Cocktail"/>
    <x v="6"/>
    <x v="593"/>
    <n v="2.59"/>
    <n v="2.59"/>
    <n v="979.02"/>
  </r>
  <r>
    <n v="78397"/>
    <x v="2"/>
    <x v="8"/>
    <s v="Captain Morgan 100 Proof Spiced Rum"/>
    <x v="2"/>
    <x v="317"/>
    <n v="30.99"/>
    <n v="27.99"/>
    <n v="6185.79"/>
  </r>
  <r>
    <n v="128937"/>
    <x v="0"/>
    <x v="21"/>
    <s v="M. Chapoutier Blanc Belleruche Cotes du Rhone White Southern Rhone Blend"/>
    <x v="0"/>
    <x v="344"/>
    <n v="13.49"/>
    <n v="13.49"/>
    <n v="3763.71"/>
  </r>
  <r>
    <n v="330237"/>
    <x v="0"/>
    <x v="16"/>
    <s v="LangeTwins Caricature Cabernet Sauvignon"/>
    <x v="0"/>
    <x v="1"/>
    <n v="10.79"/>
    <n v="10.79"/>
    <n v="0"/>
  </r>
  <r>
    <n v="10103"/>
    <x v="2"/>
    <x v="26"/>
    <s v="Knob Creek Bourbon Whiskey 9 years 100 Proof"/>
    <x v="6"/>
    <x v="238"/>
    <n v="18.489999999999998"/>
    <n v="18.489999999999998"/>
    <n v="2699.54"/>
  </r>
  <r>
    <n v="329986"/>
    <x v="0"/>
    <x v="21"/>
    <s v="Joseph Mellot Sincerite Pinot Noir"/>
    <x v="0"/>
    <x v="1"/>
    <n v="14.49"/>
    <n v="14.49"/>
    <n v="0"/>
  </r>
  <r>
    <n v="190608"/>
    <x v="0"/>
    <x v="4"/>
    <s v="Avia Estate Bottled Pinot Grigio"/>
    <x v="4"/>
    <x v="41"/>
    <n v="9.7899999999999991"/>
    <n v="9.7899999999999991"/>
    <n v="9.7899999999999991"/>
  </r>
  <r>
    <n v="70458"/>
    <x v="2"/>
    <x v="30"/>
    <s v="Chicken Cock Cinnamon Flavored Whiskey"/>
    <x v="0"/>
    <x v="157"/>
    <n v="18.989999999999998"/>
    <n v="18.989999999999998"/>
    <n v="835.56"/>
  </r>
  <r>
    <n v="301602"/>
    <x v="0"/>
    <x v="11"/>
    <s v="Santero Moscato"/>
    <x v="0"/>
    <x v="70"/>
    <n v="17.989999999999998"/>
    <n v="17.989999999999998"/>
    <n v="1187.3399999999999"/>
  </r>
  <r>
    <n v="181919"/>
    <x v="0"/>
    <x v="10"/>
    <s v="Sandeman Fine Rich Madeira Tinta Negra Mole"/>
    <x v="0"/>
    <x v="90"/>
    <n v="14.49"/>
    <n v="14.49"/>
    <n v="1463.49"/>
  </r>
  <r>
    <n v="42879"/>
    <x v="0"/>
    <x v="6"/>
    <s v="Charles Smith Kung Fu Girl Riesling"/>
    <x v="0"/>
    <x v="636"/>
    <n v="12.49"/>
    <n v="12.49"/>
    <n v="6569.74"/>
  </r>
  <r>
    <n v="38750"/>
    <x v="2"/>
    <x v="8"/>
    <s v="Mount Gay Rum Eclipse"/>
    <x v="15"/>
    <x v="116"/>
    <n v="25.99"/>
    <n v="25.99"/>
    <n v="6861.36"/>
  </r>
  <r>
    <n v="98558"/>
    <x v="1"/>
    <x v="1"/>
    <s v="Sierra Nevada Beer Camp Golden IPA"/>
    <x v="5"/>
    <x v="847"/>
    <n v="1.35"/>
    <n v="1.35"/>
    <n v="1279.8000000000002"/>
  </r>
  <r>
    <n v="70940"/>
    <x v="2"/>
    <x v="26"/>
    <s v="Twin Valley Maryland Single Cask Barrel Bourbon Whiskey"/>
    <x v="0"/>
    <x v="7"/>
    <n v="37.99"/>
    <n v="37.99"/>
    <n v="227.94"/>
  </r>
  <r>
    <n v="22944"/>
    <x v="1"/>
    <x v="1"/>
    <s v="21st Amendment Hell Or High Watermelon Wheat"/>
    <x v="5"/>
    <x v="83"/>
    <n v="1.8"/>
    <n v="1.8"/>
    <n v="129.6"/>
  </r>
  <r>
    <n v="11565"/>
    <x v="2"/>
    <x v="26"/>
    <s v="1792 Full Proof Bourbon Whiskey"/>
    <x v="0"/>
    <x v="26"/>
    <n v="35.99"/>
    <n v="35.99"/>
    <n v="107.97"/>
  </r>
  <r>
    <n v="83458"/>
    <x v="0"/>
    <x v="6"/>
    <s v="Sonoma Cutrer Estate Bottled The Cutrer Chardonnay"/>
    <x v="0"/>
    <x v="11"/>
    <n v="35.99"/>
    <n v="24.49"/>
    <n v="587.76"/>
  </r>
  <r>
    <n v="127035"/>
    <x v="0"/>
    <x v="6"/>
    <s v="Kistler Les Noisetiers Chardonnay"/>
    <x v="0"/>
    <x v="31"/>
    <n v="64.989999999999995"/>
    <n v="64.989999999999995"/>
    <n v="129.97999999999999"/>
  </r>
  <r>
    <n v="47384"/>
    <x v="2"/>
    <x v="9"/>
    <s v="Ciroc Coconut Vodka"/>
    <x v="6"/>
    <x v="52"/>
    <n v="19.489999999999998"/>
    <n v="19.489999999999998"/>
    <n v="136.42999999999998"/>
  </r>
  <r>
    <n v="96636"/>
    <x v="1"/>
    <x v="1"/>
    <s v="Moosehead Lager"/>
    <x v="5"/>
    <x v="719"/>
    <n v="1.42"/>
    <n v="1.42"/>
    <n v="698.64"/>
  </r>
  <r>
    <n v="91901"/>
    <x v="1"/>
    <x v="1"/>
    <s v="Milwaukee's Best Light"/>
    <x v="5"/>
    <x v="138"/>
    <n v="18.43"/>
    <n v="18.43"/>
    <n v="1013.65"/>
  </r>
  <r>
    <n v="323305"/>
    <x v="0"/>
    <x v="11"/>
    <s v="Farnese Fantini Montepulciano d'Abruzzo"/>
    <x v="0"/>
    <x v="36"/>
    <n v="8.99"/>
    <n v="8.99"/>
    <n v="296.67"/>
  </r>
  <r>
    <n v="29486"/>
    <x v="1"/>
    <x v="1"/>
    <s v="Bold Rock Virginia Draft Amber Apple Cider"/>
    <x v="5"/>
    <x v="252"/>
    <n v="1.47"/>
    <n v="1.47"/>
    <n v="352.8"/>
  </r>
  <r>
    <n v="430257"/>
    <x v="0"/>
    <x v="16"/>
    <s v="Kendall Jackson Summation Vintner's Reserve Rare Red Blend"/>
    <x v="0"/>
    <x v="312"/>
    <n v="15.99"/>
    <n v="15.99"/>
    <n v="3421.86"/>
  </r>
  <r>
    <n v="41190"/>
    <x v="0"/>
    <x v="14"/>
    <s v="Martell Cognac Cordon Bleu"/>
    <x v="0"/>
    <x v="18"/>
    <n v="122.99"/>
    <n v="122.99"/>
    <n v="5657.54"/>
  </r>
  <r>
    <n v="43002"/>
    <x v="0"/>
    <x v="6"/>
    <s v="Erath Pinot Gris"/>
    <x v="0"/>
    <x v="144"/>
    <n v="13.99"/>
    <n v="13.99"/>
    <n v="2867.95"/>
  </r>
  <r>
    <n v="70620"/>
    <x v="2"/>
    <x v="8"/>
    <s v="RumHaven Coconut Rum"/>
    <x v="2"/>
    <x v="225"/>
    <n v="27.99"/>
    <n v="27.99"/>
    <n v="4058.5499999999997"/>
  </r>
  <r>
    <n v="317276"/>
    <x v="3"/>
    <x v="19"/>
    <s v="Tabor Winery HAR   Mount Tabor Chardonnay"/>
    <x v="0"/>
    <x v="1"/>
    <n v="15.99"/>
    <n v="15.99"/>
    <n v="0"/>
  </r>
  <r>
    <n v="317696"/>
    <x v="0"/>
    <x v="11"/>
    <s v="Tavernello Delle Venezie IGT Pinot Grigio"/>
    <x v="4"/>
    <x v="1"/>
    <n v="10.79"/>
    <n v="10.79"/>
    <n v="0"/>
  </r>
  <r>
    <n v="335440"/>
    <x v="0"/>
    <x v="21"/>
    <s v="AUBRON MUSCADET 12"/>
    <x v="0"/>
    <x v="1"/>
    <n v="11.99"/>
    <n v="11.99"/>
    <n v="0"/>
  </r>
  <r>
    <n v="70787"/>
    <x v="2"/>
    <x v="26"/>
    <s v="Rock Creek White Whiskey"/>
    <x v="0"/>
    <x v="28"/>
    <n v="34.99"/>
    <n v="34.99"/>
    <n v="419.88"/>
  </r>
  <r>
    <n v="195103"/>
    <x v="0"/>
    <x v="10"/>
    <s v="Dominio de Eguren Protocolo Tempranillo"/>
    <x v="0"/>
    <x v="191"/>
    <n v="7.49"/>
    <n v="7.49"/>
    <n v="1527.96"/>
  </r>
  <r>
    <n v="338602"/>
    <x v="0"/>
    <x v="11"/>
    <s v="Ciani Friuli Grave Cabernet Franc"/>
    <x v="0"/>
    <x v="61"/>
    <n v="14.99"/>
    <n v="14.99"/>
    <n v="329.78000000000003"/>
  </r>
  <r>
    <n v="99155"/>
    <x v="1"/>
    <x v="1"/>
    <s v="Dogfish Head Midas Touch Handcrafted Ancient Ale"/>
    <x v="5"/>
    <x v="816"/>
    <n v="2.68"/>
    <n v="2.68"/>
    <n v="1243.52"/>
  </r>
  <r>
    <n v="70786"/>
    <x v="2"/>
    <x v="26"/>
    <s v="Rock Creek White Whiskey"/>
    <x v="0"/>
    <x v="1"/>
    <n v="34.99"/>
    <n v="34.99"/>
    <n v="0"/>
  </r>
  <r>
    <n v="30368"/>
    <x v="0"/>
    <x v="16"/>
    <s v="Woodbridge Cabernet Sauvignon"/>
    <x v="20"/>
    <x v="848"/>
    <n v="1.99"/>
    <n v="1.99"/>
    <n v="1460.66"/>
  </r>
  <r>
    <n v="24573"/>
    <x v="1"/>
    <x v="1"/>
    <s v="Magners Pear Irish Cider"/>
    <x v="5"/>
    <x v="80"/>
    <n v="1.58"/>
    <n v="1.58"/>
    <n v="170.64000000000001"/>
  </r>
  <r>
    <n v="65102"/>
    <x v="0"/>
    <x v="22"/>
    <s v="Schmitt Sohne Blue Bottle Clean &amp; Crisp Kabinett Riesling"/>
    <x v="0"/>
    <x v="263"/>
    <n v="9.99"/>
    <n v="9.99"/>
    <n v="2417.58"/>
  </r>
  <r>
    <n v="88112"/>
    <x v="0"/>
    <x v="6"/>
    <s v="UPPERCUT CAL S/BLC"/>
    <x v="0"/>
    <x v="1"/>
    <n v="8.99"/>
    <n v="8.99"/>
    <n v="0"/>
  </r>
  <r>
    <n v="21660"/>
    <x v="0"/>
    <x v="16"/>
    <s v="Guenoc Cabernet Sauvignon"/>
    <x v="0"/>
    <x v="1"/>
    <n v="8.99"/>
    <n v="8.99"/>
    <n v="0"/>
  </r>
  <r>
    <n v="70466"/>
    <x v="2"/>
    <x v="9"/>
    <s v="Absolut Orient Apple &amp; Ginger Flavored Vodka"/>
    <x v="0"/>
    <x v="52"/>
    <n v="25.99"/>
    <n v="25.99"/>
    <n v="181.92999999999998"/>
  </r>
  <r>
    <n v="64661"/>
    <x v="0"/>
    <x v="16"/>
    <s v="Gnarly Head Old Vines Zinfandel"/>
    <x v="0"/>
    <x v="239"/>
    <n v="11.99"/>
    <n v="10.59"/>
    <n v="4013.61"/>
  </r>
  <r>
    <n v="61271"/>
    <x v="0"/>
    <x v="16"/>
    <s v="Ravenswood Vintners Blend Shiraz"/>
    <x v="0"/>
    <x v="10"/>
    <n v="11.49"/>
    <n v="7.99"/>
    <n v="103.87"/>
  </r>
  <r>
    <n v="55069"/>
    <x v="0"/>
    <x v="16"/>
    <s v="Beringer Vineyards Stone Cellars Merlot"/>
    <x v="0"/>
    <x v="1"/>
    <n v="7.79"/>
    <n v="7.79"/>
    <n v="0"/>
  </r>
  <r>
    <n v="89206"/>
    <x v="0"/>
    <x v="16"/>
    <s v="Mirassou Vineyards Cabernet Sauvignon"/>
    <x v="0"/>
    <x v="285"/>
    <n v="10.99"/>
    <n v="10.99"/>
    <n v="2857.4"/>
  </r>
  <r>
    <n v="54240"/>
    <x v="0"/>
    <x v="11"/>
    <s v="Bolla Chianti Sangiovese"/>
    <x v="0"/>
    <x v="61"/>
    <n v="8.99"/>
    <n v="8.99"/>
    <n v="197.78"/>
  </r>
  <r>
    <n v="83542"/>
    <x v="0"/>
    <x v="25"/>
    <s v="Black Opal Chardonnay"/>
    <x v="0"/>
    <x v="149"/>
    <n v="11.99"/>
    <n v="7.99"/>
    <n v="791.01"/>
  </r>
  <r>
    <n v="30279"/>
    <x v="2"/>
    <x v="28"/>
    <s v="Gordon's London Dry Gin"/>
    <x v="24"/>
    <x v="308"/>
    <n v="0.99"/>
    <n v="0.99"/>
    <n v="359.37"/>
  </r>
  <r>
    <n v="21482"/>
    <x v="0"/>
    <x v="21"/>
    <s v="Marcel Langoux Pouilly Fume Sauvignon Blanc"/>
    <x v="0"/>
    <x v="124"/>
    <n v="21.99"/>
    <n v="21.99"/>
    <n v="4068.1499999999996"/>
  </r>
  <r>
    <n v="90468"/>
    <x v="1"/>
    <x v="1"/>
    <s v="Bud Light"/>
    <x v="5"/>
    <x v="232"/>
    <n v="27.99"/>
    <n v="25.99"/>
    <n v="6523.49"/>
  </r>
  <r>
    <n v="335452"/>
    <x v="0"/>
    <x v="21"/>
    <s v="Foncalieu Les Fontanelles Pinot Noir"/>
    <x v="0"/>
    <x v="27"/>
    <n v="8.49"/>
    <n v="6.49"/>
    <n v="51.92"/>
  </r>
  <r>
    <n v="324429"/>
    <x v="3"/>
    <x v="19"/>
    <s v="ALTA Delta Kosher Cabernet Sauvignon"/>
    <x v="0"/>
    <x v="65"/>
    <n v="12.49"/>
    <n v="12.49"/>
    <n v="312.25"/>
  </r>
  <r>
    <n v="10243"/>
    <x v="2"/>
    <x v="26"/>
    <s v="Old Grand Dad Bonded 100 Proof Kentucky Straight Bourbon Whiskey"/>
    <x v="0"/>
    <x v="79"/>
    <n v="19.989999999999998"/>
    <n v="19.989999999999998"/>
    <n v="1919.04"/>
  </r>
  <r>
    <n v="87373"/>
    <x v="0"/>
    <x v="16"/>
    <s v="La Crema 9 Barrel Pinot Noir"/>
    <x v="0"/>
    <x v="48"/>
    <n v="84.99"/>
    <n v="84.99"/>
    <n v="339.96"/>
  </r>
  <r>
    <n v="30449"/>
    <x v="2"/>
    <x v="28"/>
    <s v="Aristocrat Gin"/>
    <x v="15"/>
    <x v="580"/>
    <n v="6.99"/>
    <n v="6.99"/>
    <n v="2481.4500000000003"/>
  </r>
  <r>
    <n v="44864"/>
    <x v="0"/>
    <x v="11"/>
    <s v="Gianni Masciarelli Rosato Colline Teatine IGT Montepulciano"/>
    <x v="0"/>
    <x v="11"/>
    <n v="14.49"/>
    <n v="14.49"/>
    <n v="347.76"/>
  </r>
  <r>
    <n v="72891"/>
    <x v="0"/>
    <x v="14"/>
    <s v="Hennessy XO Cognac Brandy"/>
    <x v="0"/>
    <x v="37"/>
    <n v="199.99"/>
    <n v="199.99"/>
    <n v="3599.82"/>
  </r>
  <r>
    <n v="414050"/>
    <x v="0"/>
    <x v="11"/>
    <s v="Bove Feudi d'albe Montepulciano d'Abruzzo"/>
    <x v="0"/>
    <x v="26"/>
    <n v="6.99"/>
    <n v="4.99"/>
    <n v="14.97"/>
  </r>
  <r>
    <n v="70708"/>
    <x v="2"/>
    <x v="30"/>
    <s v="Belle Isle Premium Moonshine"/>
    <x v="0"/>
    <x v="159"/>
    <n v="32.99"/>
    <n v="32.99"/>
    <n v="3925.8100000000004"/>
  </r>
  <r>
    <n v="70247"/>
    <x v="2"/>
    <x v="8"/>
    <s v="Mango Jack Rum"/>
    <x v="0"/>
    <x v="29"/>
    <n v="11.99"/>
    <n v="11.99"/>
    <n v="1450.79"/>
  </r>
  <r>
    <n v="84379"/>
    <x v="0"/>
    <x v="20"/>
    <s v="LIvingston Cellars Burgundy Pinot Noir"/>
    <x v="23"/>
    <x v="46"/>
    <n v="13.69"/>
    <n v="13.69"/>
    <n v="766.64"/>
  </r>
  <r>
    <n v="336754"/>
    <x v="0"/>
    <x v="16"/>
    <s v="Liberated Wine Cabernet Sauvignon"/>
    <x v="0"/>
    <x v="130"/>
    <n v="15.49"/>
    <n v="15.49"/>
    <n v="1518.02"/>
  </r>
  <r>
    <n v="70667"/>
    <x v="2"/>
    <x v="9"/>
    <s v="Burnett's Fruit Punch Vodka"/>
    <x v="0"/>
    <x v="109"/>
    <n v="7.49"/>
    <n v="7.49"/>
    <n v="299.60000000000002"/>
  </r>
  <r>
    <n v="310698"/>
    <x v="0"/>
    <x v="27"/>
    <s v="Forrest Estate Pinot Noir"/>
    <x v="0"/>
    <x v="0"/>
    <n v="23.99"/>
    <n v="23.99"/>
    <n v="239.89999999999998"/>
  </r>
  <r>
    <n v="80755"/>
    <x v="0"/>
    <x v="16"/>
    <s v="Murphy Goode Liar's Dice Zinfandel"/>
    <x v="0"/>
    <x v="158"/>
    <n v="18.989999999999998"/>
    <n v="17.989999999999998"/>
    <n v="3885.8399999999997"/>
  </r>
  <r>
    <n v="315087"/>
    <x v="0"/>
    <x v="21"/>
    <s v="Chateau Paveil de Luze Margaux Bordeaux Blend"/>
    <x v="0"/>
    <x v="70"/>
    <n v="33.99"/>
    <n v="33.99"/>
    <n v="2243.34"/>
  </r>
  <r>
    <n v="42994"/>
    <x v="2"/>
    <x v="15"/>
    <s v="Juarez Gold Tequila"/>
    <x v="15"/>
    <x v="1"/>
    <n v="8.49"/>
    <n v="7.99"/>
    <n v="0"/>
  </r>
  <r>
    <n v="59803"/>
    <x v="4"/>
    <x v="35"/>
    <s v="STORE SPECIAL WINE 187 ML"/>
    <x v="20"/>
    <x v="1"/>
    <n v="0.15"/>
    <n v="0.15"/>
    <n v="0"/>
  </r>
  <r>
    <n v="83534"/>
    <x v="0"/>
    <x v="16"/>
    <s v="Turning Leaf Cabernet Sauvignon"/>
    <x v="4"/>
    <x v="489"/>
    <n v="14.99"/>
    <n v="14.99"/>
    <n v="3447.7000000000003"/>
  </r>
  <r>
    <n v="83081"/>
    <x v="0"/>
    <x v="6"/>
    <s v="St. Michaels Winery Long Splice Rare White Blend"/>
    <x v="0"/>
    <x v="31"/>
    <n v="13.99"/>
    <n v="13.99"/>
    <n v="27.98"/>
  </r>
  <r>
    <n v="76144"/>
    <x v="2"/>
    <x v="9"/>
    <s v="New Amsterdam Citron Vodka"/>
    <x v="2"/>
    <x v="150"/>
    <n v="24.99"/>
    <n v="24.99"/>
    <n v="3198.72"/>
  </r>
  <r>
    <n v="73208"/>
    <x v="1"/>
    <x v="32"/>
    <s v="Wigle Allegheny Organic Wheat Whiskey 84 Proof"/>
    <x v="0"/>
    <x v="3"/>
    <n v="49.99"/>
    <n v="49.99"/>
    <n v="949.81000000000006"/>
  </r>
  <r>
    <n v="302581"/>
    <x v="0"/>
    <x v="29"/>
    <s v="Liberty Creek Winemaker's Selection White Zinfandel"/>
    <x v="4"/>
    <x v="1"/>
    <n v="8.99"/>
    <n v="8.99"/>
    <n v="0"/>
  </r>
  <r>
    <n v="70519"/>
    <x v="2"/>
    <x v="5"/>
    <s v="Aguardiente Antioqueno Sin Azucar Liqueur"/>
    <x v="0"/>
    <x v="287"/>
    <n v="21.99"/>
    <n v="21.99"/>
    <n v="4178.0999999999995"/>
  </r>
  <r>
    <n v="50660"/>
    <x v="2"/>
    <x v="5"/>
    <s v="Grand Marnier Cordon Rouge Liqueur"/>
    <x v="0"/>
    <x v="849"/>
    <n v="36.99"/>
    <n v="36.99"/>
    <n v="26891.730000000003"/>
  </r>
  <r>
    <n v="408948"/>
    <x v="0"/>
    <x v="12"/>
    <s v="Domaine Haut Marin Les Fossiles Sauvignon Blanc"/>
    <x v="0"/>
    <x v="5"/>
    <n v="9.99"/>
    <n v="6.99"/>
    <n v="62.910000000000004"/>
  </r>
  <r>
    <n v="70305"/>
    <x v="2"/>
    <x v="26"/>
    <s v="Maker's 46"/>
    <x v="0"/>
    <x v="269"/>
    <n v="34.99"/>
    <n v="34.99"/>
    <n v="13191.230000000001"/>
  </r>
  <r>
    <n v="301337"/>
    <x v="0"/>
    <x v="27"/>
    <s v="Craggy Range Single Vineyard Te Muna Road Vineyard Pinot Noir"/>
    <x v="0"/>
    <x v="92"/>
    <n v="35.99"/>
    <n v="35.99"/>
    <n v="935.74"/>
  </r>
  <r>
    <n v="311372"/>
    <x v="0"/>
    <x v="16"/>
    <s v="IRONY BLACK P/NOIR"/>
    <x v="0"/>
    <x v="1"/>
    <n v="15.49"/>
    <n v="15.49"/>
    <n v="0"/>
  </r>
  <r>
    <n v="327103"/>
    <x v="0"/>
    <x v="24"/>
    <s v="Tetramythos Cava Mezze Roditis"/>
    <x v="0"/>
    <x v="1"/>
    <n v="9.7899999999999991"/>
    <n v="9.7899999999999991"/>
    <n v="0"/>
  </r>
  <r>
    <n v="74041"/>
    <x v="2"/>
    <x v="26"/>
    <s v="John E. Fitzgerald Larceny Kentucky Straight Bourbon Whiskey"/>
    <x v="2"/>
    <x v="218"/>
    <n v="39.99"/>
    <n v="39.99"/>
    <n v="9117.7200000000012"/>
  </r>
  <r>
    <n v="43366"/>
    <x v="2"/>
    <x v="5"/>
    <s v="NUVO Sparkling Liqueur"/>
    <x v="0"/>
    <x v="240"/>
    <n v="19.989999999999998"/>
    <n v="19.989999999999998"/>
    <n v="3378.31"/>
  </r>
  <r>
    <n v="17132"/>
    <x v="0"/>
    <x v="4"/>
    <s v="Telavi Wine Cellar Marani Red Dry Wine Saperavi"/>
    <x v="0"/>
    <x v="121"/>
    <n v="13.99"/>
    <n v="13.99"/>
    <n v="629.54999999999995"/>
  </r>
  <r>
    <n v="72590"/>
    <x v="1"/>
    <x v="32"/>
    <s v="&quot;Bad&quot; Bill Tutt of Wolfe County Moonshine"/>
    <x v="0"/>
    <x v="98"/>
    <n v="25.99"/>
    <n v="25.99"/>
    <n v="2079.1999999999998"/>
  </r>
  <r>
    <n v="63738"/>
    <x v="2"/>
    <x v="26"/>
    <s v="Woodford Reserve Kentucky Distillers Select Straight Bourbon Whiskey"/>
    <x v="2"/>
    <x v="25"/>
    <n v="65.989999999999995"/>
    <n v="59.99"/>
    <n v="2159.64"/>
  </r>
  <r>
    <n v="41502"/>
    <x v="2"/>
    <x v="9"/>
    <s v="Smirnoff Twist Watermelon Vodka"/>
    <x v="0"/>
    <x v="69"/>
    <n v="12.79"/>
    <n v="12.79"/>
    <n v="370.90999999999997"/>
  </r>
  <r>
    <n v="77256"/>
    <x v="2"/>
    <x v="26"/>
    <s v="Jim Beam Honey Kentucky Straight Bourbon Whiskey"/>
    <x v="0"/>
    <x v="219"/>
    <n v="15.99"/>
    <n v="13.99"/>
    <n v="5833.83"/>
  </r>
  <r>
    <n v="72911"/>
    <x v="2"/>
    <x v="26"/>
    <s v="Hudson Baby Bourbon Whiskey"/>
    <x v="6"/>
    <x v="75"/>
    <n v="43.99"/>
    <n v="43.99"/>
    <n v="4486.9800000000005"/>
  </r>
  <r>
    <n v="45454"/>
    <x v="0"/>
    <x v="16"/>
    <s v="Edmeades Winery Zinfandel"/>
    <x v="0"/>
    <x v="205"/>
    <n v="16.989999999999998"/>
    <n v="16.39"/>
    <n v="3228.83"/>
  </r>
  <r>
    <n v="85502"/>
    <x v="0"/>
    <x v="16"/>
    <s v="Glen Ellen Reserve Cabernet Sauvignon"/>
    <x v="4"/>
    <x v="222"/>
    <n v="8.99"/>
    <n v="7.19"/>
    <n v="1660.89"/>
  </r>
  <r>
    <n v="42334"/>
    <x v="2"/>
    <x v="5"/>
    <s v="Cuca Fresca Cachaca Silver"/>
    <x v="0"/>
    <x v="58"/>
    <n v="21.99"/>
    <n v="21.99"/>
    <n v="857.6099999999999"/>
  </r>
  <r>
    <n v="82188"/>
    <x v="0"/>
    <x v="20"/>
    <s v="Gallo Family Vineyards / Gallo of Sonoma Sweet Pineapple White Blend"/>
    <x v="0"/>
    <x v="130"/>
    <n v="6.29"/>
    <n v="6.29"/>
    <n v="616.41999999999996"/>
  </r>
  <r>
    <n v="40167"/>
    <x v="2"/>
    <x v="5"/>
    <s v="Binyamina Chocolate Liqueur"/>
    <x v="0"/>
    <x v="82"/>
    <n v="15.99"/>
    <n v="15.99"/>
    <n v="367.77"/>
  </r>
  <r>
    <n v="304444"/>
    <x v="0"/>
    <x v="10"/>
    <s v="Vina Palaciega Crianza Rioja Red Blend"/>
    <x v="0"/>
    <x v="1"/>
    <n v="7.99"/>
    <n v="7.99"/>
    <n v="0"/>
  </r>
  <r>
    <n v="345431"/>
    <x v="2"/>
    <x v="26"/>
    <s v="Ransom Rye Barley Wheat Whiskey"/>
    <x v="0"/>
    <x v="489"/>
    <n v="58.99"/>
    <n v="58.99"/>
    <n v="13567.7"/>
  </r>
  <r>
    <n v="54909"/>
    <x v="0"/>
    <x v="16"/>
    <s v="Stone Cellars Cabernet Sauvignon"/>
    <x v="0"/>
    <x v="48"/>
    <n v="7.79"/>
    <n v="5.49"/>
    <n v="21.96"/>
  </r>
  <r>
    <n v="48180"/>
    <x v="0"/>
    <x v="16"/>
    <s v="Paraduxx (Duckhorn Vineyards) Proprietary Red Cabernet Sauvignon"/>
    <x v="6"/>
    <x v="1"/>
    <n v="21.99"/>
    <n v="21.99"/>
    <n v="0"/>
  </r>
  <r>
    <n v="46329"/>
    <x v="0"/>
    <x v="16"/>
    <s v="St. Francis Old Vines Zinfandel"/>
    <x v="0"/>
    <x v="268"/>
    <n v="19.989999999999998"/>
    <n v="19.989999999999998"/>
    <n v="4997.5"/>
  </r>
  <r>
    <n v="233268"/>
    <x v="2"/>
    <x v="9"/>
    <s v="86 COMPANY AYLESBURY DUCK VODKA"/>
    <x v="15"/>
    <x v="1"/>
    <n v="29.99"/>
    <n v="29.99"/>
    <n v="0"/>
  </r>
  <r>
    <n v="362069"/>
    <x v="0"/>
    <x v="7"/>
    <s v="Bodega &amp; Vinedos San Polo Auka Malbec"/>
    <x v="0"/>
    <x v="1"/>
    <n v="10.99"/>
    <n v="10.99"/>
    <n v="0"/>
  </r>
  <r>
    <n v="59757"/>
    <x v="4"/>
    <x v="35"/>
    <s v="STORE SPECIAL WINE 3 LITER"/>
    <x v="23"/>
    <x v="1"/>
    <n v="0.59"/>
    <n v="0.59"/>
    <n v="0"/>
  </r>
  <r>
    <n v="89702"/>
    <x v="0"/>
    <x v="16"/>
    <s v="Beringer Vineyards Cabernet Sauvignon"/>
    <x v="0"/>
    <x v="590"/>
    <n v="28.99"/>
    <n v="28.99"/>
    <n v="11509.029999999999"/>
  </r>
  <r>
    <n v="73180"/>
    <x v="0"/>
    <x v="25"/>
    <s v="Black Opal Shiraz"/>
    <x v="0"/>
    <x v="161"/>
    <n v="11.99"/>
    <n v="11.99"/>
    <n v="1139.05"/>
  </r>
  <r>
    <n v="323754"/>
    <x v="0"/>
    <x v="16"/>
    <s v="J. Rickards Winery Five Sisters Blend Cabernet Sauvignon"/>
    <x v="0"/>
    <x v="1"/>
    <n v="40.99"/>
    <n v="40.99"/>
    <n v="0"/>
  </r>
  <r>
    <n v="15881"/>
    <x v="0"/>
    <x v="11"/>
    <s v="Castello Banfi Col di Sasso Toscana IGT Cabernet Sauvignon"/>
    <x v="0"/>
    <x v="276"/>
    <n v="9.7899999999999991"/>
    <n v="9.7899999999999991"/>
    <n v="2330.02"/>
  </r>
  <r>
    <n v="70756"/>
    <x v="2"/>
    <x v="13"/>
    <s v="Finest Call Sweet &amp; Sour Mix"/>
    <x v="15"/>
    <x v="569"/>
    <n v="3.59"/>
    <n v="3.59"/>
    <n v="1220.5999999999999"/>
  </r>
  <r>
    <n v="28402"/>
    <x v="1"/>
    <x v="1"/>
    <s v="Blue Point Toasted Lager"/>
    <x v="5"/>
    <x v="606"/>
    <n v="1.49"/>
    <n v="1.49"/>
    <n v="742.02"/>
  </r>
  <r>
    <n v="22931"/>
    <x v="1"/>
    <x v="1"/>
    <s v="MILLER LITE 2/9 16OZ WIDEMOUTH ALNR"/>
    <x v="8"/>
    <x v="1"/>
    <n v="22.79"/>
    <n v="22.79"/>
    <n v="0"/>
  </r>
  <r>
    <n v="81227"/>
    <x v="0"/>
    <x v="6"/>
    <s v="Woodbridge Lightly Oaked Chardonnay"/>
    <x v="0"/>
    <x v="96"/>
    <n v="7.69"/>
    <n v="7.69"/>
    <n v="1184.26"/>
  </r>
  <r>
    <n v="326343"/>
    <x v="3"/>
    <x v="19"/>
    <s v="Notte Italiana Extra Dry Kosher Prosecco Glera"/>
    <x v="0"/>
    <x v="11"/>
    <n v="17.989999999999998"/>
    <n v="17.989999999999998"/>
    <n v="431.76"/>
  </r>
  <r>
    <n v="79879"/>
    <x v="2"/>
    <x v="5"/>
    <s v="Chila Orchata Cinnamon Cream Rum"/>
    <x v="0"/>
    <x v="9"/>
    <n v="12.69"/>
    <n v="12.69"/>
    <n v="1548.1799999999998"/>
  </r>
  <r>
    <n v="17957"/>
    <x v="2"/>
    <x v="5"/>
    <s v="Romana Sambuca Liquore Classico"/>
    <x v="6"/>
    <x v="95"/>
    <n v="16.489999999999998"/>
    <n v="16.489999999999998"/>
    <n v="873.96999999999991"/>
  </r>
  <r>
    <n v="329156"/>
    <x v="2"/>
    <x v="5"/>
    <s v="Fruitlab Ginger Organic Liqueur"/>
    <x v="0"/>
    <x v="27"/>
    <n v="33.99"/>
    <n v="33.99"/>
    <n v="271.92"/>
  </r>
  <r>
    <n v="77151"/>
    <x v="0"/>
    <x v="16"/>
    <s v="Redwood Creek Merlot"/>
    <x v="4"/>
    <x v="290"/>
    <n v="10.99"/>
    <n v="10.99"/>
    <n v="2219.98"/>
  </r>
  <r>
    <n v="76414"/>
    <x v="0"/>
    <x v="11"/>
    <s v="Cavit Collection Provincia di Pavia IGT Pinot Noir"/>
    <x v="0"/>
    <x v="622"/>
    <n v="9.99"/>
    <n v="9.99"/>
    <n v="2327.67"/>
  </r>
  <r>
    <n v="70452"/>
    <x v="2"/>
    <x v="30"/>
    <s v="Jim Beam Apple Kentucky Straight Bourbon Whiskey"/>
    <x v="0"/>
    <x v="337"/>
    <n v="16.489999999999998"/>
    <n v="16.489999999999998"/>
    <n v="5062.4299999999994"/>
  </r>
  <r>
    <n v="68209"/>
    <x v="0"/>
    <x v="18"/>
    <s v="Gekkeikan Kobai Plum Wine"/>
    <x v="0"/>
    <x v="207"/>
    <n v="6.79"/>
    <n v="6.79"/>
    <n v="1405.53"/>
  </r>
  <r>
    <n v="43679"/>
    <x v="0"/>
    <x v="6"/>
    <s v="Cline Cellars Viognier"/>
    <x v="0"/>
    <x v="191"/>
    <n v="12.69"/>
    <n v="12.69"/>
    <n v="2588.7599999999998"/>
  </r>
  <r>
    <n v="71554"/>
    <x v="2"/>
    <x v="26"/>
    <s v="Ragged Branch Rye Bourbon Virginia Straight Bourbon Whiskey"/>
    <x v="0"/>
    <x v="189"/>
    <n v="45.99"/>
    <n v="45.99"/>
    <n v="6990.4800000000005"/>
  </r>
  <r>
    <n v="388963"/>
    <x v="0"/>
    <x v="4"/>
    <s v="Chateau Ksara Sunset Cabernet Franc, Syrah"/>
    <x v="0"/>
    <x v="10"/>
    <n v="10.99"/>
    <n v="10.99"/>
    <n v="142.87"/>
  </r>
  <r>
    <n v="2615"/>
    <x v="1"/>
    <x v="1"/>
    <s v="Double Cannon Double IPA"/>
    <x v="5"/>
    <x v="850"/>
    <n v="1.67"/>
    <n v="1.67"/>
    <n v="2782.22"/>
  </r>
  <r>
    <n v="36161"/>
    <x v="2"/>
    <x v="9"/>
    <s v="Absolut Citron Vodka"/>
    <x v="15"/>
    <x v="337"/>
    <n v="29.99"/>
    <n v="29.99"/>
    <n v="9206.93"/>
  </r>
  <r>
    <n v="92568"/>
    <x v="1"/>
    <x v="1"/>
    <s v="Harpoon IPA"/>
    <x v="5"/>
    <x v="341"/>
    <n v="1.67"/>
    <n v="1.67"/>
    <n v="931.86"/>
  </r>
  <r>
    <n v="70882"/>
    <x v="1"/>
    <x v="34"/>
    <s v="Jinro 24 Soju"/>
    <x v="6"/>
    <x v="601"/>
    <n v="5.99"/>
    <n v="5.99"/>
    <n v="4318.79"/>
  </r>
  <r>
    <n v="36722"/>
    <x v="2"/>
    <x v="9"/>
    <s v="Ketel One Vodka"/>
    <x v="0"/>
    <x v="750"/>
    <n v="27.99"/>
    <n v="24.99"/>
    <n v="15243.9"/>
  </r>
  <r>
    <n v="80092"/>
    <x v="0"/>
    <x v="16"/>
    <s v="Red Guitar Traditional Sangria Red Blend"/>
    <x v="4"/>
    <x v="180"/>
    <n v="12.99"/>
    <n v="11.89"/>
    <n v="1307.9000000000001"/>
  </r>
  <r>
    <n v="73431"/>
    <x v="1"/>
    <x v="1"/>
    <s v="Woodchuck Amber Hard Cider"/>
    <x v="31"/>
    <x v="351"/>
    <n v="1.59"/>
    <n v="1.59"/>
    <n v="667.80000000000007"/>
  </r>
  <r>
    <n v="339003"/>
    <x v="0"/>
    <x v="22"/>
    <s v="Ninety+ Cellars Lot 66 Riesling"/>
    <x v="0"/>
    <x v="1"/>
    <n v="10.79"/>
    <n v="10.79"/>
    <n v="0"/>
  </r>
  <r>
    <n v="232984"/>
    <x v="0"/>
    <x v="11"/>
    <s v="VILLA JAIME CHN"/>
    <x v="0"/>
    <x v="1"/>
    <n v="7.69"/>
    <n v="7.69"/>
    <n v="0"/>
  </r>
  <r>
    <n v="82668"/>
    <x v="0"/>
    <x v="4"/>
    <s v="L. A. Cetto Private Reserve Barrel Aged Estate Bottled Nebbiolo"/>
    <x v="0"/>
    <x v="1"/>
    <n v="28.98"/>
    <n v="28.98"/>
    <n v="0"/>
  </r>
  <r>
    <n v="73925"/>
    <x v="2"/>
    <x v="8"/>
    <s v="Xephyer's Silver Scimitar White Rum"/>
    <x v="0"/>
    <x v="122"/>
    <n v="32.99"/>
    <n v="32.99"/>
    <n v="5938.2000000000007"/>
  </r>
  <r>
    <n v="312335"/>
    <x v="0"/>
    <x v="10"/>
    <s v="Cellers Unio Clos Dalian Grenache Blanc"/>
    <x v="0"/>
    <x v="1"/>
    <n v="10.49"/>
    <n v="10.49"/>
    <n v="0"/>
  </r>
  <r>
    <n v="84923"/>
    <x v="0"/>
    <x v="3"/>
    <s v="Concha y Toro Frontera Cabernet Sauvignon"/>
    <x v="4"/>
    <x v="269"/>
    <n v="9.7899999999999991"/>
    <n v="9.7899999999999991"/>
    <n v="3690.8299999999995"/>
  </r>
  <r>
    <n v="323934"/>
    <x v="0"/>
    <x v="11"/>
    <s v="Wilhelm Walch Prendo Vigneti Delle Dolomiti IGT Pinot Grigio"/>
    <x v="0"/>
    <x v="1"/>
    <n v="13.39"/>
    <n v="13.39"/>
    <n v="0"/>
  </r>
  <r>
    <n v="82538"/>
    <x v="0"/>
    <x v="6"/>
    <s v="Franzia Vintner Select Chardonnay"/>
    <x v="36"/>
    <x v="658"/>
    <n v="17.989999999999998"/>
    <n v="17.989999999999998"/>
    <n v="5558.91"/>
  </r>
  <r>
    <n v="10435"/>
    <x v="1"/>
    <x v="1"/>
    <s v="Lagunitas A Little Sumpin' Sumpin' Ale"/>
    <x v="5"/>
    <x v="851"/>
    <n v="2.06"/>
    <n v="2.06"/>
    <n v="1147.42"/>
  </r>
  <r>
    <n v="83347"/>
    <x v="0"/>
    <x v="6"/>
    <s v="Bota Box Pinot Grigio"/>
    <x v="23"/>
    <x v="89"/>
    <n v="22.99"/>
    <n v="18.989999999999998"/>
    <n v="4291.74"/>
  </r>
  <r>
    <n v="49247"/>
    <x v="2"/>
    <x v="15"/>
    <s v="Don Julio Reposado Tequila"/>
    <x v="0"/>
    <x v="98"/>
    <n v="47.99"/>
    <n v="42.99"/>
    <n v="3439.2000000000003"/>
  </r>
  <r>
    <n v="417313"/>
    <x v="0"/>
    <x v="0"/>
    <s v="Two Oceans Chardonnay"/>
    <x v="4"/>
    <x v="0"/>
    <n v="11.99"/>
    <n v="8.99"/>
    <n v="89.9"/>
  </r>
  <r>
    <n v="347319"/>
    <x v="1"/>
    <x v="1"/>
    <s v="Two Road Espressway"/>
    <x v="5"/>
    <x v="33"/>
    <n v="2.31"/>
    <n v="2.31"/>
    <n v="124.74000000000001"/>
  </r>
  <r>
    <n v="346009"/>
    <x v="2"/>
    <x v="30"/>
    <s v="287 Single Malt Whiskey"/>
    <x v="0"/>
    <x v="28"/>
    <n v="56.99"/>
    <n v="56.99"/>
    <n v="683.88"/>
  </r>
  <r>
    <n v="69400"/>
    <x v="0"/>
    <x v="14"/>
    <s v="Paul Masson Grande Amber VS Brandy"/>
    <x v="35"/>
    <x v="127"/>
    <n v="4.1900000000000004"/>
    <n v="4.1900000000000004"/>
    <n v="674.59"/>
  </r>
  <r>
    <n v="30176"/>
    <x v="1"/>
    <x v="1"/>
    <s v="Victory Java Cask Coffee Stout"/>
    <x v="0"/>
    <x v="1"/>
    <n v="13.08"/>
    <n v="13.08"/>
    <n v="0"/>
  </r>
  <r>
    <n v="26670"/>
    <x v="2"/>
    <x v="26"/>
    <s v="Jack Daniel's Old No. 7 Black Label Tennesse Sour Mash Whiskey"/>
    <x v="6"/>
    <x v="852"/>
    <n v="11.99"/>
    <n v="11.99"/>
    <n v="9232.2999999999993"/>
  </r>
  <r>
    <n v="97284"/>
    <x v="1"/>
    <x v="1"/>
    <s v="Samuel Smith Tadcaster The Celebrated Oatmeal Stout"/>
    <x v="5"/>
    <x v="4"/>
    <n v="2.25"/>
    <n v="2.25"/>
    <n v="378"/>
  </r>
  <r>
    <n v="323033"/>
    <x v="0"/>
    <x v="6"/>
    <s v="Roku Riesling"/>
    <x v="0"/>
    <x v="28"/>
    <n v="8.59"/>
    <n v="8.59"/>
    <n v="103.08"/>
  </r>
  <r>
    <n v="26980"/>
    <x v="2"/>
    <x v="8"/>
    <s v="Goslings Black Seal Rum 151 Proof"/>
    <x v="0"/>
    <x v="55"/>
    <n v="18.489999999999998"/>
    <n v="18.489999999999998"/>
    <n v="2459.1699999999996"/>
  </r>
  <r>
    <n v="89036"/>
    <x v="0"/>
    <x v="20"/>
    <s v="Carlo Rossi Chablis Chardonnay"/>
    <x v="40"/>
    <x v="216"/>
    <n v="16.989999999999998"/>
    <n v="16.989999999999998"/>
    <n v="2973.2499999999995"/>
  </r>
  <r>
    <n v="72213"/>
    <x v="0"/>
    <x v="11"/>
    <s v="Cantina Gabriele Montepulciano d'Abruzzo"/>
    <x v="0"/>
    <x v="50"/>
    <n v="15.49"/>
    <n v="15.49"/>
    <n v="3221.92"/>
  </r>
  <r>
    <n v="78352"/>
    <x v="2"/>
    <x v="2"/>
    <s v="Glenfarclas 17 Years Old Highland Malt Scotch Whiskey"/>
    <x v="0"/>
    <x v="52"/>
    <n v="93.99"/>
    <n v="93.99"/>
    <n v="657.93"/>
  </r>
  <r>
    <n v="11458"/>
    <x v="0"/>
    <x v="16"/>
    <s v="Church &amp; State Wines Lost Inhibitions Red What's your Safe Word? Bordeaux Blend"/>
    <x v="0"/>
    <x v="154"/>
    <n v="14.99"/>
    <n v="14.99"/>
    <n v="1244.17"/>
  </r>
  <r>
    <n v="87323"/>
    <x v="0"/>
    <x v="16"/>
    <s v="Dark Horse Wines The Original Dark Horse Merlot"/>
    <x v="0"/>
    <x v="592"/>
    <n v="9.49"/>
    <n v="9.49"/>
    <n v="4042.7400000000002"/>
  </r>
  <r>
    <n v="344461"/>
    <x v="0"/>
    <x v="6"/>
    <s v="Two Arrowheads Viognier"/>
    <x v="0"/>
    <x v="28"/>
    <n v="15.99"/>
    <n v="15.99"/>
    <n v="191.88"/>
  </r>
  <r>
    <n v="87297"/>
    <x v="0"/>
    <x v="16"/>
    <s v="De Loach Heritage Reserve Pinot Noir"/>
    <x v="0"/>
    <x v="157"/>
    <n v="13.49"/>
    <n v="13.49"/>
    <n v="593.56000000000006"/>
  </r>
  <r>
    <n v="12262"/>
    <x v="2"/>
    <x v="26"/>
    <s v="Old Grand Dad High Rye Mash Bill Kentucky Straight Bourbon Whiskey"/>
    <x v="2"/>
    <x v="312"/>
    <n v="28.99"/>
    <n v="28.99"/>
    <n v="6203.86"/>
  </r>
  <r>
    <n v="296877"/>
    <x v="0"/>
    <x v="11"/>
    <s v="Villa Pozzi Terre Siciliane IGT Nero d'Avola"/>
    <x v="0"/>
    <x v="0"/>
    <n v="9.99"/>
    <n v="9.99"/>
    <n v="99.9"/>
  </r>
  <r>
    <n v="68780"/>
    <x v="1"/>
    <x v="1"/>
    <s v="HEAVY SEAS SUNKEN SAMPLER 12PK NR"/>
    <x v="5"/>
    <x v="447"/>
    <n v="1.75"/>
    <n v="1.75"/>
    <n v="1386"/>
  </r>
  <r>
    <n v="72553"/>
    <x v="2"/>
    <x v="9"/>
    <s v="New Amsterdam Vodka 100 Proof"/>
    <x v="0"/>
    <x v="291"/>
    <n v="12.49"/>
    <n v="12.49"/>
    <n v="2660.37"/>
  </r>
  <r>
    <n v="68110"/>
    <x v="0"/>
    <x v="17"/>
    <s v="Harveys Harveys Bristol Cream Sherry Blend"/>
    <x v="0"/>
    <x v="764"/>
    <n v="11.99"/>
    <n v="11.99"/>
    <n v="2721.73"/>
  </r>
  <r>
    <n v="29408"/>
    <x v="2"/>
    <x v="30"/>
    <s v="Seagram's VO Canadian Whiskey"/>
    <x v="15"/>
    <x v="59"/>
    <n v="19.489999999999998"/>
    <n v="19.489999999999998"/>
    <n v="3644.6299999999997"/>
  </r>
  <r>
    <n v="78068"/>
    <x v="1"/>
    <x v="1"/>
    <s v="Sierra Nevada Hazy Little Thing IPA"/>
    <x v="5"/>
    <x v="399"/>
    <n v="1.35"/>
    <n v="1.35"/>
    <n v="720.90000000000009"/>
  </r>
  <r>
    <n v="312296"/>
    <x v="0"/>
    <x v="11"/>
    <s v="Tenuta Sassoregale Maremma Toscana DOC Sangiovese"/>
    <x v="0"/>
    <x v="77"/>
    <n v="14.49"/>
    <n v="14.49"/>
    <n v="1289.6100000000001"/>
  </r>
  <r>
    <n v="80342"/>
    <x v="0"/>
    <x v="6"/>
    <s v="Vin Vault Chardonnay"/>
    <x v="23"/>
    <x v="101"/>
    <n v="19.690000000000001"/>
    <n v="19.690000000000001"/>
    <n v="1516.13"/>
  </r>
  <r>
    <n v="302778"/>
    <x v="0"/>
    <x v="16"/>
    <s v="Black Ridge Vineyards Pinot Noir"/>
    <x v="0"/>
    <x v="1"/>
    <n v="8.99"/>
    <n v="8.99"/>
    <n v="0"/>
  </r>
  <r>
    <n v="69256"/>
    <x v="0"/>
    <x v="6"/>
    <s v="Woodbridge Riesling"/>
    <x v="4"/>
    <x v="440"/>
    <n v="13.99"/>
    <n v="10.99"/>
    <n v="3154.13"/>
  </r>
  <r>
    <n v="10268"/>
    <x v="0"/>
    <x v="7"/>
    <s v="Vinas Riojanas La Chaya Winemaker's Selection Torrontes"/>
    <x v="0"/>
    <x v="109"/>
    <n v="7.79"/>
    <n v="7.79"/>
    <n v="311.60000000000002"/>
  </r>
  <r>
    <n v="27618"/>
    <x v="2"/>
    <x v="2"/>
    <s v="J&amp;B Rare Scotch Whiskey"/>
    <x v="2"/>
    <x v="85"/>
    <n v="41.99"/>
    <n v="41.99"/>
    <n v="6508.4500000000007"/>
  </r>
  <r>
    <n v="96083"/>
    <x v="1"/>
    <x v="1"/>
    <s v="Heineken Lager Beer"/>
    <x v="5"/>
    <x v="853"/>
    <n v="1.67"/>
    <n v="1.67"/>
    <n v="12289.529999999999"/>
  </r>
  <r>
    <n v="316397"/>
    <x v="0"/>
    <x v="16"/>
    <s v="Angela Estate Pinot Noir"/>
    <x v="0"/>
    <x v="108"/>
    <n v="49.99"/>
    <n v="49.99"/>
    <n v="1399.72"/>
  </r>
  <r>
    <n v="300671"/>
    <x v="0"/>
    <x v="10"/>
    <s v="PEGOS CLAROS RESERVE"/>
    <x v="0"/>
    <x v="1"/>
    <n v="11.99"/>
    <n v="11.99"/>
    <n v="0"/>
  </r>
  <r>
    <n v="50482"/>
    <x v="2"/>
    <x v="5"/>
    <s v="Chambord Black Raspberry Liqueur"/>
    <x v="24"/>
    <x v="461"/>
    <n v="3.29"/>
    <n v="3.29"/>
    <n v="1233.75"/>
  </r>
  <r>
    <n v="9997"/>
    <x v="1"/>
    <x v="1"/>
    <s v="Hoegaarden White"/>
    <x v="5"/>
    <x v="854"/>
    <n v="1.67"/>
    <n v="1.67"/>
    <n v="2596.85"/>
  </r>
  <r>
    <n v="335524"/>
    <x v="0"/>
    <x v="6"/>
    <s v="J.W. MORRIS MOSCATO"/>
    <x v="4"/>
    <x v="1"/>
    <n v="12.49"/>
    <n v="12.49"/>
    <n v="0"/>
  </r>
  <r>
    <n v="68284"/>
    <x v="0"/>
    <x v="17"/>
    <s v="Hartley &amp; Gibson's Blend of Oloroso Medium Dry Sherry Palomino Fino"/>
    <x v="0"/>
    <x v="117"/>
    <n v="11.99"/>
    <n v="11.99"/>
    <n v="1762.53"/>
  </r>
  <r>
    <n v="99589"/>
    <x v="1"/>
    <x v="1"/>
    <s v="Unibroue Maudite"/>
    <x v="11"/>
    <x v="41"/>
    <n v="7.83"/>
    <n v="7.83"/>
    <n v="7.83"/>
  </r>
  <r>
    <n v="91693"/>
    <x v="1"/>
    <x v="1"/>
    <s v="PABST 2/12 CAN"/>
    <x v="5"/>
    <x v="1"/>
    <n v="17.61"/>
    <n v="17.61"/>
    <n v="0"/>
  </r>
  <r>
    <n v="82414"/>
    <x v="0"/>
    <x v="6"/>
    <s v="Chateau Ste. Michelle Sauvignon Blanc"/>
    <x v="0"/>
    <x v="357"/>
    <n v="11.49"/>
    <n v="9.99"/>
    <n v="4025.9700000000003"/>
  </r>
  <r>
    <n v="322140"/>
    <x v="0"/>
    <x v="4"/>
    <s v="Amre Frutti Pineapple Moscato Muscat"/>
    <x v="0"/>
    <x v="41"/>
    <n v="9.49"/>
    <n v="9.49"/>
    <n v="9.49"/>
  </r>
  <r>
    <n v="41701"/>
    <x v="0"/>
    <x v="6"/>
    <s v="Newton Chardonnay"/>
    <x v="0"/>
    <x v="392"/>
    <n v="23.99"/>
    <n v="23.99"/>
    <n v="4246.2299999999996"/>
  </r>
  <r>
    <n v="81500"/>
    <x v="0"/>
    <x v="7"/>
    <s v="Black Box Malbec"/>
    <x v="23"/>
    <x v="795"/>
    <n v="23.99"/>
    <n v="22.69"/>
    <n v="7805.3600000000006"/>
  </r>
  <r>
    <n v="23475"/>
    <x v="1"/>
    <x v="1"/>
    <s v="Miller Lite"/>
    <x v="5"/>
    <x v="42"/>
    <n v="27.43"/>
    <n v="27.43"/>
    <n v="137.15"/>
  </r>
  <r>
    <n v="335274"/>
    <x v="0"/>
    <x v="16"/>
    <s v="Rex Goliath Giant 47 Pound Rooster Cabernet Sauvignon"/>
    <x v="4"/>
    <x v="101"/>
    <n v="14.99"/>
    <n v="13.39"/>
    <n v="1031.03"/>
  </r>
  <r>
    <n v="68217"/>
    <x v="0"/>
    <x v="17"/>
    <s v="Santini Fine I.P. Marsala Catarratto"/>
    <x v="15"/>
    <x v="557"/>
    <n v="10.99"/>
    <n v="10.99"/>
    <n v="4044.32"/>
  </r>
  <r>
    <n v="32085"/>
    <x v="2"/>
    <x v="28"/>
    <s v="Bombay Sapphire Gin"/>
    <x v="0"/>
    <x v="855"/>
    <n v="21.99"/>
    <n v="20.99"/>
    <n v="12866.869999999999"/>
  </r>
  <r>
    <n v="29327"/>
    <x v="2"/>
    <x v="2"/>
    <s v="Dewar's White Label Scratched Cask Limited Release Blended Scotch Whiskey"/>
    <x v="15"/>
    <x v="623"/>
    <n v="30.99"/>
    <n v="30.99"/>
    <n v="13170.75"/>
  </r>
  <r>
    <n v="12142"/>
    <x v="0"/>
    <x v="29"/>
    <s v="Sutter Home Winery Pink Moscato Muscat"/>
    <x v="20"/>
    <x v="305"/>
    <n v="1.59"/>
    <n v="1.59"/>
    <n v="290.97000000000003"/>
  </r>
  <r>
    <n v="46388"/>
    <x v="0"/>
    <x v="16"/>
    <s v="Seghesio Family Vineyards Zinfandel"/>
    <x v="0"/>
    <x v="39"/>
    <n v="25.99"/>
    <n v="25.99"/>
    <n v="1689.35"/>
  </r>
  <r>
    <n v="72356"/>
    <x v="0"/>
    <x v="14"/>
    <s v="CAMUS ELEGANCE VSOP W/GLASS"/>
    <x v="0"/>
    <x v="120"/>
    <n v="49.99"/>
    <n v="49.99"/>
    <n v="10947.810000000001"/>
  </r>
  <r>
    <n v="87181"/>
    <x v="0"/>
    <x v="16"/>
    <s v="Columbia Crest Two Vines Bordeaux Blend"/>
    <x v="0"/>
    <x v="302"/>
    <n v="7.99"/>
    <n v="7.99"/>
    <n v="1422.22"/>
  </r>
  <r>
    <n v="325382"/>
    <x v="0"/>
    <x v="3"/>
    <s v="Terrapura Pinot Noir"/>
    <x v="0"/>
    <x v="1"/>
    <n v="9.7899999999999991"/>
    <n v="9.7899999999999991"/>
    <n v="0"/>
  </r>
  <r>
    <n v="329136"/>
    <x v="0"/>
    <x v="10"/>
    <s v="Trencalos Sauvignon Blanc"/>
    <x v="0"/>
    <x v="1"/>
    <n v="7.99"/>
    <n v="7.99"/>
    <n v="0"/>
  </r>
  <r>
    <n v="19291"/>
    <x v="2"/>
    <x v="26"/>
    <s v="Jack Daniel's Gentleman Jack Bourbon Rare Tennessee Whiskey"/>
    <x v="0"/>
    <x v="856"/>
    <n v="26.99"/>
    <n v="26.99"/>
    <n v="13198.109999999999"/>
  </r>
  <r>
    <n v="10472"/>
    <x v="2"/>
    <x v="8"/>
    <s v="Malibu Caribbean Rum with Passion Fruit Liqueur"/>
    <x v="0"/>
    <x v="110"/>
    <n v="18.989999999999998"/>
    <n v="18.989999999999998"/>
    <n v="3722.0399999999995"/>
  </r>
  <r>
    <n v="75478"/>
    <x v="2"/>
    <x v="26"/>
    <s v="Wild Turkey Forgiven"/>
    <x v="0"/>
    <x v="22"/>
    <n v="64.989999999999995"/>
    <n v="64.989999999999995"/>
    <n v="2014.6899999999998"/>
  </r>
  <r>
    <n v="71770"/>
    <x v="1"/>
    <x v="32"/>
    <s v="Bullshine Cinnamon Flavored Whiskey"/>
    <x v="0"/>
    <x v="113"/>
    <n v="28.99"/>
    <n v="28.99"/>
    <n v="1710.4099999999999"/>
  </r>
  <r>
    <n v="75370"/>
    <x v="0"/>
    <x v="12"/>
    <s v="Mumm Napa Brut Prestige Champagne Blend"/>
    <x v="0"/>
    <x v="533"/>
    <n v="23.99"/>
    <n v="23.99"/>
    <n v="10459.64"/>
  </r>
  <r>
    <n v="19321"/>
    <x v="0"/>
    <x v="16"/>
    <s v="Shafer Merlot"/>
    <x v="0"/>
    <x v="95"/>
    <n v="63.99"/>
    <n v="63.99"/>
    <n v="3391.4700000000003"/>
  </r>
  <r>
    <n v="25736"/>
    <x v="1"/>
    <x v="1"/>
    <s v="Port City Optimal Wit"/>
    <x v="5"/>
    <x v="739"/>
    <n v="2"/>
    <n v="2"/>
    <n v="1080"/>
  </r>
  <r>
    <n v="47171"/>
    <x v="2"/>
    <x v="5"/>
    <s v="Southern Comfort"/>
    <x v="2"/>
    <x v="125"/>
    <n v="28.99"/>
    <n v="26.99"/>
    <n v="7476.23"/>
  </r>
  <r>
    <n v="325997"/>
    <x v="3"/>
    <x v="19"/>
    <s v="Baron Herzog Pink Pinot Grigio"/>
    <x v="0"/>
    <x v="61"/>
    <n v="11.49"/>
    <n v="11.49"/>
    <n v="252.78"/>
  </r>
  <r>
    <n v="315414"/>
    <x v="0"/>
    <x v="6"/>
    <s v="The Seeker Sauvignon Blanc"/>
    <x v="0"/>
    <x v="86"/>
    <n v="11.49"/>
    <n v="11.09"/>
    <n v="865.02"/>
  </r>
  <r>
    <n v="83771"/>
    <x v="0"/>
    <x v="29"/>
    <s v="Sutter Home Winery The Original White Zinfandel"/>
    <x v="4"/>
    <x v="291"/>
    <n v="11.99"/>
    <n v="11.99"/>
    <n v="2553.87"/>
  </r>
  <r>
    <n v="76309"/>
    <x v="0"/>
    <x v="29"/>
    <s v="Barefoot Cellars White Zinfandel"/>
    <x v="4"/>
    <x v="316"/>
    <n v="14.69"/>
    <n v="11.99"/>
    <n v="2817.65"/>
  </r>
  <r>
    <n v="84090"/>
    <x v="0"/>
    <x v="16"/>
    <s v="Cupcake Vineyards Petite Sirah"/>
    <x v="0"/>
    <x v="204"/>
    <n v="11.49"/>
    <n v="10.89"/>
    <n v="1785.96"/>
  </r>
  <r>
    <n v="70508"/>
    <x v="2"/>
    <x v="26"/>
    <s v="Maker's Mark Cask Strength Kentucky Straight Bourbon Whiskey"/>
    <x v="6"/>
    <x v="329"/>
    <n v="29.99"/>
    <n v="29.99"/>
    <n v="4288.57"/>
  </r>
  <r>
    <n v="34851"/>
    <x v="2"/>
    <x v="8"/>
    <s v="Goslings Black Seal Dark Rum"/>
    <x v="2"/>
    <x v="287"/>
    <n v="30.99"/>
    <n v="27.99"/>
    <n v="5318.0999999999995"/>
  </r>
  <r>
    <n v="360430"/>
    <x v="0"/>
    <x v="7"/>
    <s v="Familia Mayol Cuatro Primos Rare Red Blend"/>
    <x v="0"/>
    <x v="52"/>
    <n v="19.690000000000001"/>
    <n v="19.690000000000001"/>
    <n v="137.83000000000001"/>
  </r>
  <r>
    <n v="340122"/>
    <x v="0"/>
    <x v="7"/>
    <s v="Alma De Los Andes Reserva Malbec"/>
    <x v="0"/>
    <x v="19"/>
    <n v="12.99"/>
    <n v="12.99"/>
    <n v="987.24"/>
  </r>
  <r>
    <n v="428922"/>
    <x v="3"/>
    <x v="19"/>
    <s v="Baron Herzog Jeunesse Chardonnay"/>
    <x v="0"/>
    <x v="61"/>
    <n v="11.49"/>
    <n v="11.49"/>
    <n v="252.78"/>
  </r>
  <r>
    <n v="39950"/>
    <x v="0"/>
    <x v="18"/>
    <s v="Hakushik Fresh and Light Namachozo Sake"/>
    <x v="25"/>
    <x v="32"/>
    <n v="3.99"/>
    <n v="2.99"/>
    <n v="310.96000000000004"/>
  </r>
  <r>
    <n v="42363"/>
    <x v="0"/>
    <x v="16"/>
    <s v="La Crema Pinot Noir"/>
    <x v="0"/>
    <x v="62"/>
    <n v="45.99"/>
    <n v="45.99"/>
    <n v="1471.68"/>
  </r>
  <r>
    <n v="93289"/>
    <x v="1"/>
    <x v="1"/>
    <s v="Victory HopDevil IPA"/>
    <x v="5"/>
    <x v="182"/>
    <n v="1.45"/>
    <n v="1.45"/>
    <n v="218.95"/>
  </r>
  <r>
    <n v="74931"/>
    <x v="2"/>
    <x v="26"/>
    <s v="Woodford Distillers Select Montgomery County Cask A Reserve Kentucky  Straight Bourbon Whiskey"/>
    <x v="15"/>
    <x v="65"/>
    <n v="56.99"/>
    <n v="56.99"/>
    <n v="1424.75"/>
  </r>
  <r>
    <n v="334970"/>
    <x v="0"/>
    <x v="11"/>
    <s v="Fiore Wine Collection di Alessandro Fiore Fiore Nero Chianti DOCG Chianti Blend"/>
    <x v="0"/>
    <x v="28"/>
    <n v="11.49"/>
    <n v="11.49"/>
    <n v="137.88"/>
  </r>
  <r>
    <n v="83724"/>
    <x v="0"/>
    <x v="12"/>
    <s v="Korbel Sweet Cuvee Methode Champenoise Rare White Blend"/>
    <x v="0"/>
    <x v="267"/>
    <n v="14.99"/>
    <n v="14.99"/>
    <n v="4242.17"/>
  </r>
  <r>
    <n v="309049"/>
    <x v="0"/>
    <x v="12"/>
    <s v="JANSZ BRUT RSE CUV"/>
    <x v="0"/>
    <x v="48"/>
    <n v="26.99"/>
    <n v="26.99"/>
    <n v="107.96"/>
  </r>
  <r>
    <n v="81717"/>
    <x v="0"/>
    <x v="7"/>
    <s v="Achaval Ferrer Cabernet Franc"/>
    <x v="0"/>
    <x v="0"/>
    <n v="17.989999999999998"/>
    <n v="17.989999999999998"/>
    <n v="179.89999999999998"/>
  </r>
  <r>
    <n v="25221"/>
    <x v="1"/>
    <x v="1"/>
    <s v="Uinta Baba Black Lager"/>
    <x v="5"/>
    <x v="21"/>
    <n v="1.72"/>
    <n v="1.72"/>
    <n v="51.6"/>
  </r>
  <r>
    <n v="42447"/>
    <x v="2"/>
    <x v="5"/>
    <s v="Bols Amaretto Liqueur"/>
    <x v="15"/>
    <x v="8"/>
    <n v="9.7899999999999991"/>
    <n v="7.99"/>
    <n v="375.53000000000003"/>
  </r>
  <r>
    <n v="74873"/>
    <x v="2"/>
    <x v="15"/>
    <s v="Patron Barrel Select Anejo Tequila"/>
    <x v="0"/>
    <x v="1"/>
    <n v="66.989999999999995"/>
    <n v="66.989999999999995"/>
    <n v="0"/>
  </r>
  <r>
    <n v="37419"/>
    <x v="0"/>
    <x v="24"/>
    <s v="Kourtaki Dry White Wine Savatiano"/>
    <x v="4"/>
    <x v="28"/>
    <n v="14.99"/>
    <n v="14.99"/>
    <n v="179.88"/>
  </r>
  <r>
    <n v="88812"/>
    <x v="2"/>
    <x v="13"/>
    <s v="Stirrings Simple Syrup"/>
    <x v="5"/>
    <x v="183"/>
    <n v="4.79"/>
    <n v="4.79"/>
    <n v="761.61"/>
  </r>
  <r>
    <n v="83846"/>
    <x v="0"/>
    <x v="16"/>
    <s v="Columbia Winery Merlot"/>
    <x v="0"/>
    <x v="31"/>
    <n v="13.69"/>
    <n v="9.49"/>
    <n v="18.98"/>
  </r>
  <r>
    <n v="43725"/>
    <x v="0"/>
    <x v="16"/>
    <s v="Prisoner Wine Company The Prisoner Zinfandel"/>
    <x v="0"/>
    <x v="1"/>
    <n v="43.99"/>
    <n v="43.99"/>
    <n v="0"/>
  </r>
  <r>
    <n v="10758"/>
    <x v="0"/>
    <x v="16"/>
    <s v="Chateau St. Jean Merlot"/>
    <x v="0"/>
    <x v="807"/>
    <n v="15.99"/>
    <n v="14.99"/>
    <n v="4706.8599999999997"/>
  </r>
  <r>
    <n v="83089"/>
    <x v="0"/>
    <x v="16"/>
    <s v="Rodney Strong Estate Vineyards Knotty Vines Zinfandel"/>
    <x v="0"/>
    <x v="342"/>
    <n v="19.989999999999998"/>
    <n v="19.989999999999998"/>
    <n v="4977.5099999999993"/>
  </r>
  <r>
    <n v="38067"/>
    <x v="2"/>
    <x v="8"/>
    <s v="Bacardi Gold Rum"/>
    <x v="24"/>
    <x v="857"/>
    <n v="1.19"/>
    <n v="1.19"/>
    <n v="3900.8199999999997"/>
  </r>
  <r>
    <n v="331008"/>
    <x v="0"/>
    <x v="21"/>
    <s v="Chateau Maison Blanche Cru Bourgeois Medoc Bordeaux Blend"/>
    <x v="0"/>
    <x v="104"/>
    <n v="18.989999999999998"/>
    <n v="18.989999999999998"/>
    <n v="778.58999999999992"/>
  </r>
  <r>
    <n v="80255"/>
    <x v="0"/>
    <x v="16"/>
    <s v="Williamsburg Winery Two Shilling Red Rare Red Blend"/>
    <x v="0"/>
    <x v="1"/>
    <n v="10.79"/>
    <n v="10.79"/>
    <n v="0"/>
  </r>
  <r>
    <n v="76105"/>
    <x v="2"/>
    <x v="13"/>
    <s v="Herradura Blue Agave Nectar"/>
    <x v="69"/>
    <x v="47"/>
    <n v="5.29"/>
    <n v="5.29"/>
    <n v="185.15"/>
  </r>
  <r>
    <n v="74793"/>
    <x v="1"/>
    <x v="32"/>
    <s v="Bullshine Apple Pie Flavored Whiskey"/>
    <x v="0"/>
    <x v="28"/>
    <n v="28.99"/>
    <n v="28.99"/>
    <n v="347.88"/>
  </r>
  <r>
    <n v="71256"/>
    <x v="2"/>
    <x v="8"/>
    <s v="Malibu Black Rum 70 Proof"/>
    <x v="0"/>
    <x v="169"/>
    <n v="17.489999999999998"/>
    <n v="17.489999999999998"/>
    <n v="1836.4499999999998"/>
  </r>
  <r>
    <n v="330401"/>
    <x v="0"/>
    <x v="6"/>
    <s v="Josh Cellars Sauvignon Blanc"/>
    <x v="0"/>
    <x v="116"/>
    <n v="12.99"/>
    <n v="12.99"/>
    <n v="3429.36"/>
  </r>
  <r>
    <n v="339464"/>
    <x v="0"/>
    <x v="12"/>
    <s v="Blanc de Bleu Cuvee Mousseux Brut Chardonnay"/>
    <x v="20"/>
    <x v="10"/>
    <n v="10.49"/>
    <n v="10.49"/>
    <n v="136.37"/>
  </r>
  <r>
    <n v="71761"/>
    <x v="2"/>
    <x v="9"/>
    <s v="New Amsterdam Vodka"/>
    <x v="0"/>
    <x v="128"/>
    <n v="11.49"/>
    <n v="11.49"/>
    <n v="1976.28"/>
  </r>
  <r>
    <n v="66702"/>
    <x v="0"/>
    <x v="11"/>
    <s v="Fontana Candida Pinot Grigio"/>
    <x v="0"/>
    <x v="162"/>
    <n v="12.49"/>
    <n v="12.49"/>
    <n v="624.5"/>
  </r>
  <r>
    <n v="50636"/>
    <x v="2"/>
    <x v="5"/>
    <s v="Kahlua"/>
    <x v="0"/>
    <x v="572"/>
    <n v="21.99"/>
    <n v="21.99"/>
    <n v="9521.67"/>
  </r>
  <r>
    <n v="320868"/>
    <x v="0"/>
    <x v="11"/>
    <s v="Pasco Grion Delle Venezie IGT Pinot Grigio"/>
    <x v="0"/>
    <x v="1"/>
    <n v="9.39"/>
    <n v="9.39"/>
    <n v="0"/>
  </r>
  <r>
    <n v="48428"/>
    <x v="2"/>
    <x v="28"/>
    <s v="Tanqueray Imported Rangpur Gin"/>
    <x v="2"/>
    <x v="111"/>
    <n v="38.99"/>
    <n v="38.99"/>
    <n v="1988.49"/>
  </r>
  <r>
    <n v="58149"/>
    <x v="2"/>
    <x v="2"/>
    <s v="Caol Ila 12 Year Old Irish Single Malt Whiskey"/>
    <x v="0"/>
    <x v="177"/>
    <n v="58.99"/>
    <n v="58.99"/>
    <n v="6665.87"/>
  </r>
  <r>
    <n v="108944"/>
    <x v="0"/>
    <x v="21"/>
    <s v="Champalou Vouvray Chenin Blanc"/>
    <x v="0"/>
    <x v="1"/>
    <n v="19.989999999999998"/>
    <n v="19.989999999999998"/>
    <n v="0"/>
  </r>
  <r>
    <n v="311865"/>
    <x v="0"/>
    <x v="4"/>
    <s v="Edoardo Miroglio Bio Organic Mavrud, Rubin"/>
    <x v="0"/>
    <x v="15"/>
    <n v="13.99"/>
    <n v="13.99"/>
    <n v="153.89000000000001"/>
  </r>
  <r>
    <n v="22904"/>
    <x v="1"/>
    <x v="1"/>
    <s v="Harpoon IPA"/>
    <x v="5"/>
    <x v="600"/>
    <n v="1.59"/>
    <n v="1.59"/>
    <n v="354.57"/>
  </r>
  <r>
    <n v="136409"/>
    <x v="0"/>
    <x v="21"/>
    <s v="Chateau d'Arcins Cru Bourgeois Haut Medoc Bordeaux Blend"/>
    <x v="0"/>
    <x v="169"/>
    <n v="21.99"/>
    <n v="21.99"/>
    <n v="2308.9499999999998"/>
  </r>
  <r>
    <n v="50850"/>
    <x v="1"/>
    <x v="1"/>
    <s v="FLYING FISH JERSEY JUICE 6/4 16OZ CANS"/>
    <x v="8"/>
    <x v="1"/>
    <n v="3.28"/>
    <n v="3.28"/>
    <n v="0"/>
  </r>
  <r>
    <n v="324702"/>
    <x v="0"/>
    <x v="16"/>
    <s v="Purple Hands Pinot Noir"/>
    <x v="0"/>
    <x v="27"/>
    <n v="27.99"/>
    <n v="27.99"/>
    <n v="223.92"/>
  </r>
  <r>
    <n v="333113"/>
    <x v="2"/>
    <x v="15"/>
    <s v="AquaRiva Blanco Tequila"/>
    <x v="0"/>
    <x v="26"/>
    <n v="37.99"/>
    <n v="37.99"/>
    <n v="113.97"/>
  </r>
  <r>
    <n v="65935"/>
    <x v="0"/>
    <x v="7"/>
    <s v="Familia Zuccardi Santa Julia [+] Torrontes"/>
    <x v="0"/>
    <x v="27"/>
    <n v="9.7899999999999991"/>
    <n v="9.7899999999999991"/>
    <n v="78.319999999999993"/>
  </r>
  <r>
    <n v="341098"/>
    <x v="2"/>
    <x v="30"/>
    <s v="High West Whiskey Campfire"/>
    <x v="0"/>
    <x v="12"/>
    <n v="57.99"/>
    <n v="57.99"/>
    <n v="1217.79"/>
  </r>
  <r>
    <n v="13544"/>
    <x v="0"/>
    <x v="21"/>
    <s v="Chateau Carbonnieux Grand Cru Classe de Graves Blanc Pessac leognan Sauvignon Blanc"/>
    <x v="0"/>
    <x v="12"/>
    <n v="41.99"/>
    <n v="41.99"/>
    <n v="881.79000000000008"/>
  </r>
  <r>
    <n v="309084"/>
    <x v="0"/>
    <x v="11"/>
    <s v="Cantina Zaccagnini Vino dal tralcetto Montepulciano d'Abruzzo"/>
    <x v="0"/>
    <x v="194"/>
    <n v="18.489999999999998"/>
    <n v="18.489999999999998"/>
    <n v="2015.4099999999999"/>
  </r>
  <r>
    <n v="83382"/>
    <x v="0"/>
    <x v="16"/>
    <s v="Bota Box Cabernet Sauvignon"/>
    <x v="23"/>
    <x v="233"/>
    <n v="22.99"/>
    <n v="18.989999999999998"/>
    <n v="3968.91"/>
  </r>
  <r>
    <n v="60224"/>
    <x v="0"/>
    <x v="21"/>
    <s v="Louis Jadot Beaujolais Villages Gamay"/>
    <x v="0"/>
    <x v="484"/>
    <n v="13.69"/>
    <n v="13.69"/>
    <n v="5612.9"/>
  </r>
  <r>
    <n v="233894"/>
    <x v="0"/>
    <x v="12"/>
    <s v="Gloria Ferrer Brut Rose Methode Traditionnelle Pinot Noir"/>
    <x v="0"/>
    <x v="188"/>
    <n v="22.99"/>
    <n v="22.99"/>
    <n v="2712.8199999999997"/>
  </r>
  <r>
    <n v="12740"/>
    <x v="2"/>
    <x v="9"/>
    <s v="Svedka Blue Raspberry Vodka"/>
    <x v="2"/>
    <x v="75"/>
    <n v="19.690000000000001"/>
    <n v="19.690000000000001"/>
    <n v="2008.38"/>
  </r>
  <r>
    <n v="11738"/>
    <x v="2"/>
    <x v="26"/>
    <s v="Jim Beam Bourbon Black 8 Year Double Aged"/>
    <x v="0"/>
    <x v="592"/>
    <n v="19.489999999999998"/>
    <n v="19.489999999999998"/>
    <n v="8302.74"/>
  </r>
  <r>
    <n v="163589"/>
    <x v="0"/>
    <x v="4"/>
    <s v="Chateau Ksara Reserve du Couvent Rare Red Blend, Syrah, Cabernet Franc, Cabernet Sauvignon"/>
    <x v="0"/>
    <x v="15"/>
    <n v="10.79"/>
    <n v="10.79"/>
    <n v="118.69"/>
  </r>
  <r>
    <n v="84895"/>
    <x v="0"/>
    <x v="7"/>
    <s v="Barefoot Cellars Malbec"/>
    <x v="4"/>
    <x v="254"/>
    <n v="14.69"/>
    <n v="14.69"/>
    <n v="1924.3899999999999"/>
  </r>
  <r>
    <n v="46698"/>
    <x v="2"/>
    <x v="5"/>
    <s v="Pitu Brazilian Cachaca Rum"/>
    <x v="15"/>
    <x v="259"/>
    <n v="16.489999999999998"/>
    <n v="16.489999999999998"/>
    <n v="4930.5099999999993"/>
  </r>
  <r>
    <n v="80224"/>
    <x v="0"/>
    <x v="25"/>
    <s v="Alice White Merlot"/>
    <x v="0"/>
    <x v="1"/>
    <n v="8.49"/>
    <n v="8.49"/>
    <n v="0"/>
  </r>
  <r>
    <n v="40266"/>
    <x v="0"/>
    <x v="14"/>
    <s v="E&amp;J VS Brandy"/>
    <x v="2"/>
    <x v="219"/>
    <n v="21.99"/>
    <n v="21.99"/>
    <n v="9169.83"/>
  </r>
  <r>
    <n v="81949"/>
    <x v="0"/>
    <x v="6"/>
    <s v="Almaden Heritage Almaden Vineyards Chardonnay"/>
    <x v="36"/>
    <x v="201"/>
    <n v="19.690000000000001"/>
    <n v="16.989999999999998"/>
    <n v="2191.7099999999996"/>
  </r>
  <r>
    <n v="86592"/>
    <x v="0"/>
    <x v="16"/>
    <s v="Stone Cellars Cabernet Sauvignon"/>
    <x v="4"/>
    <x v="112"/>
    <n v="12.99"/>
    <n v="8.99"/>
    <n v="134.85"/>
  </r>
  <r>
    <n v="80203"/>
    <x v="0"/>
    <x v="21"/>
    <s v="HOB NOB WICKED CHARD"/>
    <x v="0"/>
    <x v="1"/>
    <n v="10.79"/>
    <n v="10.79"/>
    <n v="0"/>
  </r>
  <r>
    <n v="321572"/>
    <x v="2"/>
    <x v="8"/>
    <s v="Chairman's Reserve Spiced Rum"/>
    <x v="0"/>
    <x v="36"/>
    <n v="25.99"/>
    <n v="25.99"/>
    <n v="857.67"/>
  </r>
  <r>
    <n v="306161"/>
    <x v="0"/>
    <x v="11"/>
    <s v="La Slina Rocco Rosso Dolcetto di Ovada"/>
    <x v="0"/>
    <x v="31"/>
    <n v="10.99"/>
    <n v="10.99"/>
    <n v="21.98"/>
  </r>
  <r>
    <n v="48624"/>
    <x v="0"/>
    <x v="6"/>
    <s v="La Crema Pinot Gris"/>
    <x v="0"/>
    <x v="328"/>
    <n v="18.989999999999998"/>
    <n v="18.989999999999998"/>
    <n v="6304.6799999999994"/>
  </r>
  <r>
    <n v="45208"/>
    <x v="0"/>
    <x v="16"/>
    <s v="SAINTSBURY P/NOIR"/>
    <x v="6"/>
    <x v="1"/>
    <n v="18.489999999999998"/>
    <n v="18.489999999999998"/>
    <n v="0"/>
  </r>
  <r>
    <n v="317489"/>
    <x v="0"/>
    <x v="10"/>
    <s v="Bodegas Arrocal Seis Meses en Barrica Tempranillo"/>
    <x v="0"/>
    <x v="296"/>
    <n v="13.99"/>
    <n v="13.99"/>
    <n v="1874.66"/>
  </r>
  <r>
    <n v="78698"/>
    <x v="2"/>
    <x v="9"/>
    <s v="Pinnacle Vodka Peppermint Bark"/>
    <x v="0"/>
    <x v="7"/>
    <n v="10.49"/>
    <n v="10.49"/>
    <n v="62.94"/>
  </r>
  <r>
    <n v="317936"/>
    <x v="0"/>
    <x v="16"/>
    <s v="Chacewater Zinfandel"/>
    <x v="0"/>
    <x v="15"/>
    <n v="19.989999999999998"/>
    <n v="19.989999999999998"/>
    <n v="219.89"/>
  </r>
  <r>
    <n v="153540"/>
    <x v="2"/>
    <x v="2"/>
    <s v="Passport Blended Scotch Whiskey"/>
    <x v="0"/>
    <x v="11"/>
    <n v="17.989999999999998"/>
    <n v="17.989999999999998"/>
    <n v="431.76"/>
  </r>
  <r>
    <n v="70701"/>
    <x v="2"/>
    <x v="13"/>
    <s v="Master of Mixes Margarita Mix"/>
    <x v="2"/>
    <x v="117"/>
    <n v="5.59"/>
    <n v="5.59"/>
    <n v="821.73"/>
  </r>
  <r>
    <n v="112275"/>
    <x v="0"/>
    <x v="11"/>
    <s v="Di Lenardo Monovitigno Venezia Giulia IGT Chardonnay"/>
    <x v="0"/>
    <x v="41"/>
    <n v="10.79"/>
    <n v="10.79"/>
    <n v="10.79"/>
  </r>
  <r>
    <n v="84085"/>
    <x v="3"/>
    <x v="19"/>
    <s v="Manischewitz Cream White Concord"/>
    <x v="0"/>
    <x v="34"/>
    <n v="5.59"/>
    <n v="5.59"/>
    <n v="575.77"/>
  </r>
  <r>
    <n v="40797"/>
    <x v="0"/>
    <x v="7"/>
    <s v="Luigi Bosca Finca La Linda Cabernet Sauvignon"/>
    <x v="0"/>
    <x v="333"/>
    <n v="10.99"/>
    <n v="10.99"/>
    <n v="2395.8200000000002"/>
  </r>
  <r>
    <n v="82724"/>
    <x v="0"/>
    <x v="6"/>
    <s v="Fetzer Anthony's Hill Chardonnay"/>
    <x v="4"/>
    <x v="580"/>
    <n v="18.690000000000001"/>
    <n v="17.09"/>
    <n v="6066.95"/>
  </r>
  <r>
    <n v="81148"/>
    <x v="0"/>
    <x v="21"/>
    <s v="Chateau Reynon Sauvignon Blanc"/>
    <x v="0"/>
    <x v="751"/>
    <n v="13.99"/>
    <n v="12.79"/>
    <n v="6267.0999999999995"/>
  </r>
  <r>
    <n v="391891"/>
    <x v="0"/>
    <x v="11"/>
    <s v="Alcesti Edesia Grillo"/>
    <x v="0"/>
    <x v="5"/>
    <n v="9.99"/>
    <n v="9.99"/>
    <n v="89.91"/>
  </r>
  <r>
    <n v="81881"/>
    <x v="0"/>
    <x v="16"/>
    <s v="Robert Mondavi Winery Meritage Private Selection Meritage"/>
    <x v="0"/>
    <x v="277"/>
    <n v="11.99"/>
    <n v="11.39"/>
    <n v="1970.47"/>
  </r>
  <r>
    <n v="70745"/>
    <x v="2"/>
    <x v="15"/>
    <s v="Sauza Hornitos Anejo Tequila"/>
    <x v="0"/>
    <x v="110"/>
    <n v="27.99"/>
    <n v="27.99"/>
    <n v="5486.04"/>
  </r>
  <r>
    <n v="346369"/>
    <x v="2"/>
    <x v="8"/>
    <s v="Espirito XVI Cavaleiro Cachaca"/>
    <x v="0"/>
    <x v="170"/>
    <n v="49.99"/>
    <n v="49.99"/>
    <n v="5698.8600000000006"/>
  </r>
  <r>
    <n v="6165"/>
    <x v="1"/>
    <x v="1"/>
    <s v="Guinness Draft"/>
    <x v="10"/>
    <x v="406"/>
    <n v="1.67"/>
    <n v="1.67"/>
    <n v="2272.87"/>
  </r>
  <r>
    <n v="80645"/>
    <x v="0"/>
    <x v="12"/>
    <s v="Juve y Camps Brut Cinta Purpura Reserva Cava Blend"/>
    <x v="0"/>
    <x v="102"/>
    <n v="14.39"/>
    <n v="14.39"/>
    <n v="1669.24"/>
  </r>
  <r>
    <n v="71544"/>
    <x v="0"/>
    <x v="11"/>
    <s v="Castello Banfi Riserva Chianti Classico Chianti Blend"/>
    <x v="0"/>
    <x v="468"/>
    <n v="19.489999999999998"/>
    <n v="19.489999999999998"/>
    <n v="5184.3399999999992"/>
  </r>
  <r>
    <n v="86667"/>
    <x v="0"/>
    <x v="16"/>
    <s v="Red Rock Reserve Merlot"/>
    <x v="0"/>
    <x v="89"/>
    <n v="10.99"/>
    <n v="10.49"/>
    <n v="2370.7400000000002"/>
  </r>
  <r>
    <n v="94048"/>
    <x v="1"/>
    <x v="1"/>
    <s v="SAM ADAMS AMER CRAFT LAGER MIX  2/12 NR"/>
    <x v="5"/>
    <x v="654"/>
    <n v="1.48"/>
    <n v="1.48"/>
    <n v="994.56"/>
  </r>
  <r>
    <n v="16519"/>
    <x v="2"/>
    <x v="15"/>
    <s v="Sauza Tres Generaciones Tequila Anejo"/>
    <x v="0"/>
    <x v="287"/>
    <n v="40.99"/>
    <n v="40.99"/>
    <n v="7788.1"/>
  </r>
  <r>
    <n v="85669"/>
    <x v="0"/>
    <x v="20"/>
    <s v="Livingston Cellars Reserve Cabernet Sauvignon"/>
    <x v="50"/>
    <x v="62"/>
    <n v="15.49"/>
    <n v="15.49"/>
    <n v="495.68"/>
  </r>
  <r>
    <n v="20907"/>
    <x v="0"/>
    <x v="11"/>
    <s v="Tenuta Dell'Ornellaia Ornellaia Bolgheri Bordeaux Blend"/>
    <x v="0"/>
    <x v="37"/>
    <n v="214.99"/>
    <n v="214.99"/>
    <n v="3869.82"/>
  </r>
  <r>
    <n v="9482"/>
    <x v="1"/>
    <x v="1"/>
    <s v="St. Bernardus Wit"/>
    <x v="10"/>
    <x v="1"/>
    <n v="4.1399999999999997"/>
    <n v="4.1399999999999997"/>
    <n v="0"/>
  </r>
  <r>
    <n v="10545"/>
    <x v="0"/>
    <x v="16"/>
    <s v="Ferrari Carano Merlot"/>
    <x v="0"/>
    <x v="22"/>
    <n v="19.989999999999998"/>
    <n v="19.989999999999998"/>
    <n v="619.68999999999994"/>
  </r>
  <r>
    <n v="330168"/>
    <x v="0"/>
    <x v="7"/>
    <s v="Bodega Goulart Black Legion Special Blend   Old Vines Malbec"/>
    <x v="0"/>
    <x v="1"/>
    <n v="19.989999999999998"/>
    <n v="19.989999999999998"/>
    <n v="0"/>
  </r>
  <r>
    <n v="310864"/>
    <x v="0"/>
    <x v="0"/>
    <s v="Two Oceans Pinot Grigio"/>
    <x v="4"/>
    <x v="52"/>
    <n v="12.49"/>
    <n v="8.99"/>
    <n v="62.93"/>
  </r>
  <r>
    <n v="79668"/>
    <x v="2"/>
    <x v="15"/>
    <s v="Espolon Tequila Blanco"/>
    <x v="0"/>
    <x v="489"/>
    <n v="21.99"/>
    <n v="19.989999999999998"/>
    <n v="4597.7"/>
  </r>
  <r>
    <n v="89575"/>
    <x v="0"/>
    <x v="17"/>
    <s v="Tribuno Extra Dry Vermouth White Blend"/>
    <x v="15"/>
    <x v="254"/>
    <n v="5.49"/>
    <n v="5.49"/>
    <n v="719.19"/>
  </r>
  <r>
    <n v="42069"/>
    <x v="2"/>
    <x v="5"/>
    <s v="Leroux Triple Sec"/>
    <x v="15"/>
    <x v="82"/>
    <n v="4.29"/>
    <n v="4.29"/>
    <n v="98.67"/>
  </r>
  <r>
    <n v="60844"/>
    <x v="0"/>
    <x v="21"/>
    <s v="Chateau du Bousquet Cotes de Bourg Bordeaux Blend"/>
    <x v="0"/>
    <x v="444"/>
    <n v="17.489999999999998"/>
    <n v="17.489999999999998"/>
    <n v="4739.79"/>
  </r>
  <r>
    <n v="41416"/>
    <x v="0"/>
    <x v="14"/>
    <s v="St. Remy VSOP Authentic Brandy"/>
    <x v="2"/>
    <x v="345"/>
    <n v="26.99"/>
    <n v="23.99"/>
    <n v="5277.7999999999993"/>
  </r>
  <r>
    <n v="338034"/>
    <x v="0"/>
    <x v="16"/>
    <s v="Rock Wall Wine Co. The Palindrome Tannat"/>
    <x v="0"/>
    <x v="1"/>
    <n v="26.99"/>
    <n v="26.99"/>
    <n v="0"/>
  </r>
  <r>
    <n v="411248"/>
    <x v="0"/>
    <x v="11"/>
    <s v="VILLA D ORVIETO"/>
    <x v="0"/>
    <x v="1"/>
    <n v="6.49"/>
    <n v="6.49"/>
    <n v="0"/>
  </r>
  <r>
    <n v="302508"/>
    <x v="0"/>
    <x v="10"/>
    <s v="Bodegas Abanico Sinfonia Vintage Collection Tempranillo"/>
    <x v="0"/>
    <x v="177"/>
    <n v="10.79"/>
    <n v="10.79"/>
    <n v="1219.27"/>
  </r>
  <r>
    <n v="27260"/>
    <x v="2"/>
    <x v="2"/>
    <s v="Laphroaig Single Malt Scotch Whiskey 10 Year"/>
    <x v="0"/>
    <x v="858"/>
    <n v="46.99"/>
    <n v="46.99"/>
    <n v="28428.95"/>
  </r>
  <r>
    <n v="12944"/>
    <x v="1"/>
    <x v="1"/>
    <s v="Habesha Cold Gold"/>
    <x v="10"/>
    <x v="859"/>
    <n v="1.51"/>
    <n v="1.51"/>
    <n v="810.87"/>
  </r>
  <r>
    <n v="67563"/>
    <x v="0"/>
    <x v="6"/>
    <s v="Barefoot Cellars Pinot Grigio"/>
    <x v="4"/>
    <x v="447"/>
    <n v="14.69"/>
    <n v="11.99"/>
    <n v="9496.08"/>
  </r>
  <r>
    <n v="46295"/>
    <x v="0"/>
    <x v="16"/>
    <s v="Cliff Lede Cabernet Sauvignon"/>
    <x v="0"/>
    <x v="1"/>
    <n v="82.99"/>
    <n v="82.99"/>
    <n v="0"/>
  </r>
  <r>
    <n v="79741"/>
    <x v="2"/>
    <x v="30"/>
    <s v="Bird Dog Peppermint Moonshine"/>
    <x v="0"/>
    <x v="77"/>
    <n v="15.99"/>
    <n v="15.99"/>
    <n v="1423.1100000000001"/>
  </r>
  <r>
    <n v="310514"/>
    <x v="0"/>
    <x v="0"/>
    <s v="Excelsior Syrah"/>
    <x v="0"/>
    <x v="0"/>
    <n v="9.7899999999999991"/>
    <n v="9.7899999999999991"/>
    <n v="97.899999999999991"/>
  </r>
  <r>
    <n v="23307"/>
    <x v="1"/>
    <x v="1"/>
    <s v="Michelob Ultra Superior Light Beer"/>
    <x v="5"/>
    <x v="31"/>
    <n v="30.99"/>
    <n v="30.99"/>
    <n v="61.98"/>
  </r>
  <r>
    <n v="23939"/>
    <x v="1"/>
    <x v="1"/>
    <s v="Coors Light"/>
    <x v="5"/>
    <x v="188"/>
    <n v="24.99"/>
    <n v="24.99"/>
    <n v="2948.8199999999997"/>
  </r>
  <r>
    <n v="32352"/>
    <x v="0"/>
    <x v="22"/>
    <s v="Karl Erbes Spatlese urziger Wurzgarten Riesling"/>
    <x v="0"/>
    <x v="491"/>
    <n v="15.99"/>
    <n v="15.99"/>
    <n v="1966.77"/>
  </r>
  <r>
    <n v="324626"/>
    <x v="0"/>
    <x v="22"/>
    <s v="DARTING DURK MICH RIES KAB"/>
    <x v="0"/>
    <x v="1"/>
    <n v="18.489999999999998"/>
    <n v="18.489999999999998"/>
    <n v="0"/>
  </r>
  <r>
    <n v="84650"/>
    <x v="0"/>
    <x v="16"/>
    <s v="Lindeman's Batch No. 1 Gentleman's Collection Cabernet Sauvignon"/>
    <x v="0"/>
    <x v="329"/>
    <n v="15.49"/>
    <n v="14.49"/>
    <n v="2072.0700000000002"/>
  </r>
  <r>
    <n v="30546"/>
    <x v="2"/>
    <x v="28"/>
    <s v="Burnett's White Satin Gin"/>
    <x v="0"/>
    <x v="66"/>
    <n v="8.19"/>
    <n v="7.69"/>
    <n v="292.22000000000003"/>
  </r>
  <r>
    <n v="333953"/>
    <x v="0"/>
    <x v="11"/>
    <s v="Il Conte D'Alba Stella Rosa Stella Rosso L'Originale Semi Sweet Sangiovese"/>
    <x v="0"/>
    <x v="262"/>
    <n v="10.99"/>
    <n v="10.99"/>
    <n v="3143.14"/>
  </r>
  <r>
    <n v="85979"/>
    <x v="0"/>
    <x v="16"/>
    <s v="Simi Cabernet Sauvignon"/>
    <x v="0"/>
    <x v="490"/>
    <n v="22.99"/>
    <n v="17.989999999999998"/>
    <n v="7016.0999999999995"/>
  </r>
  <r>
    <n v="42535"/>
    <x v="0"/>
    <x v="24"/>
    <s v="Kourtaki Retsina of Attica Savatiano"/>
    <x v="0"/>
    <x v="154"/>
    <n v="8.99"/>
    <n v="8.99"/>
    <n v="746.17000000000007"/>
  </r>
  <r>
    <n v="38776"/>
    <x v="2"/>
    <x v="8"/>
    <s v="Ronrico Rum Silver"/>
    <x v="2"/>
    <x v="134"/>
    <n v="13.99"/>
    <n v="13.99"/>
    <n v="2728.05"/>
  </r>
  <r>
    <n v="91243"/>
    <x v="1"/>
    <x v="1"/>
    <s v="NATURAL LT 2/12 CAN"/>
    <x v="5"/>
    <x v="1"/>
    <n v="19.760000000000002"/>
    <n v="19.760000000000002"/>
    <n v="0"/>
  </r>
  <r>
    <n v="44506"/>
    <x v="0"/>
    <x v="11"/>
    <s v="SIEMA VYDS P/GRIG"/>
    <x v="0"/>
    <x v="1"/>
    <n v="7.69"/>
    <n v="7.69"/>
    <n v="0"/>
  </r>
  <r>
    <n v="73270"/>
    <x v="0"/>
    <x v="16"/>
    <s v="De Loach Heritage Reserve Zinfandel"/>
    <x v="0"/>
    <x v="15"/>
    <n v="13.49"/>
    <n v="13.49"/>
    <n v="148.39000000000001"/>
  </r>
  <r>
    <n v="23851"/>
    <x v="1"/>
    <x v="1"/>
    <s v="Guinness Foreign Extra"/>
    <x v="10"/>
    <x v="860"/>
    <n v="1.92"/>
    <n v="1.92"/>
    <n v="1584"/>
  </r>
  <r>
    <n v="322072"/>
    <x v="2"/>
    <x v="15"/>
    <s v="Sauza Giro Gold Tequila"/>
    <x v="15"/>
    <x v="1"/>
    <n v="13.99"/>
    <n v="13.99"/>
    <n v="0"/>
  </r>
  <r>
    <n v="76631"/>
    <x v="2"/>
    <x v="2"/>
    <s v="Johnnie Walker Gold Label"/>
    <x v="0"/>
    <x v="183"/>
    <n v="61.99"/>
    <n v="61.99"/>
    <n v="9856.41"/>
  </r>
  <r>
    <n v="349200"/>
    <x v="0"/>
    <x v="29"/>
    <s v="Love Noir Rose Rare Rose Blend"/>
    <x v="0"/>
    <x v="515"/>
    <n v="11.99"/>
    <n v="9.99"/>
    <n v="4835.16"/>
  </r>
  <r>
    <n v="90344"/>
    <x v="1"/>
    <x v="1"/>
    <s v="Mike's Hard Cranberry Lemonade Passion Fruit"/>
    <x v="10"/>
    <x v="692"/>
    <n v="1.59"/>
    <n v="1.59"/>
    <n v="810.90000000000009"/>
  </r>
  <r>
    <n v="84688"/>
    <x v="0"/>
    <x v="16"/>
    <s v="Barefoot Cellars Sweet Red Rare Red Blend"/>
    <x v="0"/>
    <x v="462"/>
    <n v="8.49"/>
    <n v="8.49"/>
    <n v="3497.88"/>
  </r>
  <r>
    <n v="84023"/>
    <x v="0"/>
    <x v="11"/>
    <s v="Cupcake Vineyards Delle Venezie IGT Pinot Grigio"/>
    <x v="0"/>
    <x v="861"/>
    <n v="11.49"/>
    <n v="9.09"/>
    <n v="5526.72"/>
  </r>
  <r>
    <n v="83942"/>
    <x v="0"/>
    <x v="25"/>
    <s v="Lindemans Bin 85 Pinot Grigio"/>
    <x v="4"/>
    <x v="267"/>
    <n v="11.99"/>
    <n v="11.99"/>
    <n v="3393.17"/>
  </r>
  <r>
    <n v="57878"/>
    <x v="2"/>
    <x v="5"/>
    <s v="Absente Absinthe Refined"/>
    <x v="0"/>
    <x v="329"/>
    <n v="39.99"/>
    <n v="39.99"/>
    <n v="5718.5700000000006"/>
  </r>
  <r>
    <n v="82279"/>
    <x v="0"/>
    <x v="16"/>
    <s v="Rodney Strong Estate Vineyards Pinot Noir"/>
    <x v="0"/>
    <x v="442"/>
    <n v="20.99"/>
    <n v="16.989999999999998"/>
    <n v="5725.6299999999992"/>
  </r>
  <r>
    <n v="80345"/>
    <x v="0"/>
    <x v="16"/>
    <s v="Olney Winery Acai Raspberry Cabernet Sauvignon"/>
    <x v="0"/>
    <x v="291"/>
    <n v="15.99"/>
    <n v="15.99"/>
    <n v="3405.87"/>
  </r>
  <r>
    <n v="30422"/>
    <x v="1"/>
    <x v="1"/>
    <s v="Verdi Raspberry Sparkletini"/>
    <x v="11"/>
    <x v="139"/>
    <n v="6.94"/>
    <n v="6.94"/>
    <n v="589.9"/>
  </r>
  <r>
    <n v="82100"/>
    <x v="0"/>
    <x v="16"/>
    <s v="Cupcake Vineyards Merlot"/>
    <x v="0"/>
    <x v="550"/>
    <n v="11.49"/>
    <n v="10.89"/>
    <n v="3277.8900000000003"/>
  </r>
  <r>
    <n v="302278"/>
    <x v="0"/>
    <x v="21"/>
    <s v="Louis Latour En Paradis Pouilly vinzelles Chardonnay"/>
    <x v="0"/>
    <x v="1"/>
    <n v="24.99"/>
    <n v="24.99"/>
    <n v="0"/>
  </r>
  <r>
    <n v="10444"/>
    <x v="2"/>
    <x v="23"/>
    <s v="Jameson Caskmates Irish Whiskey Stout Edition"/>
    <x v="0"/>
    <x v="806"/>
    <n v="25.99"/>
    <n v="25.99"/>
    <n v="11903.42"/>
  </r>
  <r>
    <n v="83577"/>
    <x v="0"/>
    <x v="6"/>
    <s v="Turning Leaf Chardonnay"/>
    <x v="4"/>
    <x v="324"/>
    <n v="14.99"/>
    <n v="14.99"/>
    <n v="4002.33"/>
  </r>
  <r>
    <n v="12629"/>
    <x v="2"/>
    <x v="26"/>
    <s v="Virginia Gentleman Bourbon Whiskey"/>
    <x v="2"/>
    <x v="376"/>
    <n v="21.99"/>
    <n v="21.99"/>
    <n v="5585.46"/>
  </r>
  <r>
    <n v="50520"/>
    <x v="0"/>
    <x v="16"/>
    <s v="Woodbridge Pinot Noir"/>
    <x v="0"/>
    <x v="795"/>
    <n v="7.69"/>
    <n v="7.69"/>
    <n v="2645.36"/>
  </r>
  <r>
    <n v="10123"/>
    <x v="2"/>
    <x v="26"/>
    <s v="Noteworthy Small Batch Reserve 90 Proof Bourbon Whiskey"/>
    <x v="0"/>
    <x v="179"/>
    <n v="29.99"/>
    <n v="29.99"/>
    <n v="3508.83"/>
  </r>
  <r>
    <n v="233008"/>
    <x v="0"/>
    <x v="21"/>
    <s v="Maison de la Villette Viognier"/>
    <x v="0"/>
    <x v="79"/>
    <n v="13.69"/>
    <n v="13.69"/>
    <n v="1314.24"/>
  </r>
  <r>
    <n v="342227"/>
    <x v="2"/>
    <x v="23"/>
    <s v="West Cork Bourbon Cask Blended Irish Whiskey"/>
    <x v="0"/>
    <x v="201"/>
    <n v="23.99"/>
    <n v="23.99"/>
    <n v="3094.7099999999996"/>
  </r>
  <r>
    <n v="19585"/>
    <x v="2"/>
    <x v="26"/>
    <s v="Jim Beam Black Extra Aged 8 Years Old Kentucky Straight Bourbon Whiskey"/>
    <x v="15"/>
    <x v="154"/>
    <n v="27.99"/>
    <n v="27.99"/>
    <n v="2323.17"/>
  </r>
  <r>
    <n v="45330"/>
    <x v="0"/>
    <x v="25"/>
    <s v="Turkey Flat Butchers Block Shiraz"/>
    <x v="0"/>
    <x v="1"/>
    <n v="18.489999999999998"/>
    <n v="18.489999999999998"/>
    <n v="0"/>
  </r>
  <r>
    <n v="71079"/>
    <x v="2"/>
    <x v="2"/>
    <s v="Glen Moray Speyside Port Cask Finish Single Malt Scotch Whiskey"/>
    <x v="0"/>
    <x v="2"/>
    <n v="25.99"/>
    <n v="23.99"/>
    <n v="4294.21"/>
  </r>
  <r>
    <n v="348000"/>
    <x v="0"/>
    <x v="16"/>
    <s v="Folie a Deux Menage a Trois Decadence Cabernet Sauvignon"/>
    <x v="0"/>
    <x v="672"/>
    <n v="10.99"/>
    <n v="10.99"/>
    <n v="3945.41"/>
  </r>
  <r>
    <n v="84212"/>
    <x v="0"/>
    <x v="16"/>
    <s v="Sutter Home Winery Cabernet Sauvignon"/>
    <x v="20"/>
    <x v="862"/>
    <n v="1.59"/>
    <n v="1.59"/>
    <n v="1303.8"/>
  </r>
  <r>
    <n v="80030"/>
    <x v="0"/>
    <x v="0"/>
    <s v="Two Oceans Sauvignon Blanc"/>
    <x v="0"/>
    <x v="68"/>
    <n v="10.79"/>
    <n v="6.49"/>
    <n v="408.87"/>
  </r>
  <r>
    <n v="333925"/>
    <x v="0"/>
    <x v="21"/>
    <s v="Gerard Bertrand Cote des Roses Languedoc Grenache"/>
    <x v="0"/>
    <x v="0"/>
    <n v="16.989999999999998"/>
    <n v="16.989999999999998"/>
    <n v="169.89999999999998"/>
  </r>
  <r>
    <n v="10740"/>
    <x v="0"/>
    <x v="6"/>
    <s v="Beringer Vineyards Founders' Estate Pinot Grigio"/>
    <x v="0"/>
    <x v="165"/>
    <n v="10.99"/>
    <n v="10.99"/>
    <n v="2593.64"/>
  </r>
  <r>
    <n v="43556"/>
    <x v="0"/>
    <x v="16"/>
    <s v="Shooting Star (Jed Steele) Zinfandel"/>
    <x v="0"/>
    <x v="7"/>
    <n v="14.49"/>
    <n v="14.49"/>
    <n v="86.94"/>
  </r>
  <r>
    <n v="10819"/>
    <x v="1"/>
    <x v="1"/>
    <s v="Port City Maniacal IPA"/>
    <x v="5"/>
    <x v="1"/>
    <n v="2.19"/>
    <n v="2.19"/>
    <n v="0"/>
  </r>
  <r>
    <n v="395480"/>
    <x v="0"/>
    <x v="10"/>
    <s v="Bodegas Navalon Anciano Reserva   Aged 5 Years Tempranillo"/>
    <x v="0"/>
    <x v="291"/>
    <n v="8.59"/>
    <n v="8.59"/>
    <n v="1829.67"/>
  </r>
  <r>
    <n v="188700"/>
    <x v="0"/>
    <x v="16"/>
    <s v="Castle Rock Cabernet Sauvignon"/>
    <x v="0"/>
    <x v="47"/>
    <n v="12.99"/>
    <n v="12.99"/>
    <n v="454.65000000000003"/>
  </r>
  <r>
    <n v="84190"/>
    <x v="0"/>
    <x v="6"/>
    <s v="Clos du Bois Chardonnay"/>
    <x v="4"/>
    <x v="840"/>
    <n v="26.99"/>
    <n v="24.99"/>
    <n v="12944.82"/>
  </r>
  <r>
    <n v="43392"/>
    <x v="0"/>
    <x v="16"/>
    <s v="Irony Small Lot Reserve Pinot Noir"/>
    <x v="0"/>
    <x v="89"/>
    <n v="14.69"/>
    <n v="11.99"/>
    <n v="2709.7400000000002"/>
  </r>
  <r>
    <n v="68713"/>
    <x v="2"/>
    <x v="15"/>
    <s v="Patron Silver Tequila"/>
    <x v="6"/>
    <x v="658"/>
    <n v="33.99"/>
    <n v="33.99"/>
    <n v="10502.91"/>
  </r>
  <r>
    <n v="28217"/>
    <x v="1"/>
    <x v="1"/>
    <s v="DUCLAW VARIETY PACK 2/12 12.0Z NR"/>
    <x v="5"/>
    <x v="221"/>
    <n v="1.29"/>
    <n v="1.29"/>
    <n v="603.72"/>
  </r>
  <r>
    <n v="76111"/>
    <x v="2"/>
    <x v="5"/>
    <s v="Chateau Pomari Pomegranate Liqueur"/>
    <x v="0"/>
    <x v="154"/>
    <n v="15.49"/>
    <n v="15.49"/>
    <n v="1285.67"/>
  </r>
  <r>
    <n v="23215"/>
    <x v="1"/>
    <x v="1"/>
    <s v="Brasserie d'Achouffe La Chouffe"/>
    <x v="10"/>
    <x v="25"/>
    <n v="3.02"/>
    <n v="3.02"/>
    <n v="108.72"/>
  </r>
  <r>
    <n v="66109"/>
    <x v="0"/>
    <x v="11"/>
    <s v="Castello Banfi San Angelo Toscana IGT Pinot Grigio"/>
    <x v="0"/>
    <x v="557"/>
    <n v="18.989999999999998"/>
    <n v="18.989999999999998"/>
    <n v="6988.32"/>
  </r>
  <r>
    <n v="336071"/>
    <x v="0"/>
    <x v="6"/>
    <s v="Flipflop Wines Chardonnay"/>
    <x v="52"/>
    <x v="1"/>
    <n v="1.79"/>
    <n v="1.79"/>
    <n v="0"/>
  </r>
  <r>
    <n v="34134"/>
    <x v="0"/>
    <x v="3"/>
    <s v="Concha y Toro Casillero del Diablo Reserva Carmenere"/>
    <x v="0"/>
    <x v="650"/>
    <n v="10.79"/>
    <n v="10.79"/>
    <n v="5718.7"/>
  </r>
  <r>
    <n v="59404"/>
    <x v="2"/>
    <x v="9"/>
    <s v="Vincent Van Gogh Vodka Wild Appel"/>
    <x v="0"/>
    <x v="12"/>
    <n v="29.99"/>
    <n v="29.99"/>
    <n v="629.79"/>
  </r>
  <r>
    <n v="81604"/>
    <x v="0"/>
    <x v="6"/>
    <s v="Trefethen Chardonnay"/>
    <x v="0"/>
    <x v="164"/>
    <n v="32.99"/>
    <n v="32.99"/>
    <n v="5278.4000000000005"/>
  </r>
  <r>
    <n v="72605"/>
    <x v="0"/>
    <x v="3"/>
    <s v="Cousino Macul Chardonnay"/>
    <x v="0"/>
    <x v="230"/>
    <n v="10.79"/>
    <n v="10.79"/>
    <n v="3236.9999999999995"/>
  </r>
  <r>
    <n v="38687"/>
    <x v="2"/>
    <x v="8"/>
    <s v="Castillo Rum Gold"/>
    <x v="2"/>
    <x v="14"/>
    <n v="16.989999999999998"/>
    <n v="16.989999999999998"/>
    <n v="2310.64"/>
  </r>
  <r>
    <n v="77534"/>
    <x v="0"/>
    <x v="10"/>
    <s v="Vinhos Sogrape Mateus Rose The Original Baga"/>
    <x v="0"/>
    <x v="2"/>
    <n v="6.79"/>
    <n v="6.79"/>
    <n v="1215.4100000000001"/>
  </r>
  <r>
    <n v="334070"/>
    <x v="0"/>
    <x v="21"/>
    <s v="CH ARNAUD BORD SUP"/>
    <x v="0"/>
    <x v="1"/>
    <n v="11.99"/>
    <n v="11.99"/>
    <n v="0"/>
  </r>
  <r>
    <n v="85050"/>
    <x v="0"/>
    <x v="29"/>
    <s v="Beringer Vineyards Main &amp; Vine White Moscato Zinfandel"/>
    <x v="4"/>
    <x v="167"/>
    <n v="13.49"/>
    <n v="10.99"/>
    <n v="1384.74"/>
  </r>
  <r>
    <n v="82270"/>
    <x v="0"/>
    <x v="16"/>
    <s v="Ravenswood Vintners Blend Petite Sirah"/>
    <x v="0"/>
    <x v="2"/>
    <n v="11.49"/>
    <n v="10.99"/>
    <n v="1967.21"/>
  </r>
  <r>
    <n v="83097"/>
    <x v="0"/>
    <x v="6"/>
    <s v="Rodney Strong Charlotte's Home Estate Vineyards Sauvignon Blanc"/>
    <x v="0"/>
    <x v="836"/>
    <n v="15.49"/>
    <n v="14.79"/>
    <n v="6256.17"/>
  </r>
  <r>
    <n v="301204"/>
    <x v="0"/>
    <x v="12"/>
    <s v="Cupcake Vineyards Prosecco Glera"/>
    <x v="0"/>
    <x v="649"/>
    <n v="14.49"/>
    <n v="13.09"/>
    <n v="10930.15"/>
  </r>
  <r>
    <n v="70378"/>
    <x v="0"/>
    <x v="16"/>
    <s v="Meiomi Pinot Noir"/>
    <x v="0"/>
    <x v="863"/>
    <n v="22.99"/>
    <n v="22.99"/>
    <n v="47681.259999999995"/>
  </r>
  <r>
    <n v="86436"/>
    <x v="3"/>
    <x v="19"/>
    <s v="Manischewitz Kosher Not For Passover Use Concord"/>
    <x v="4"/>
    <x v="241"/>
    <n v="9.7899999999999991"/>
    <n v="9.7899999999999991"/>
    <n v="2721.62"/>
  </r>
  <r>
    <n v="6190"/>
    <x v="1"/>
    <x v="1"/>
    <s v="Samuel Smith Oatmeal Stout"/>
    <x v="13"/>
    <x v="42"/>
    <n v="3.8"/>
    <n v="3.8"/>
    <n v="19"/>
  </r>
  <r>
    <n v="45632"/>
    <x v="0"/>
    <x v="16"/>
    <s v="Rodney Strong Merlot"/>
    <x v="0"/>
    <x v="388"/>
    <n v="18.989999999999998"/>
    <n v="17.79"/>
    <n v="6155.34"/>
  </r>
  <r>
    <n v="50423"/>
    <x v="2"/>
    <x v="5"/>
    <s v="Pirassununga Cachaca 51"/>
    <x v="15"/>
    <x v="602"/>
    <n v="18.690000000000001"/>
    <n v="18.690000000000001"/>
    <n v="7457.31"/>
  </r>
  <r>
    <n v="44237"/>
    <x v="3"/>
    <x v="19"/>
    <s v="Manischewitz Cream Peach White Blend"/>
    <x v="4"/>
    <x v="104"/>
    <n v="8.99"/>
    <n v="8.99"/>
    <n v="368.59000000000003"/>
  </r>
  <r>
    <n v="88714"/>
    <x v="0"/>
    <x v="6"/>
    <s v="Forest Glen Chardonnay"/>
    <x v="0"/>
    <x v="48"/>
    <n v="9.7899999999999991"/>
    <n v="6.49"/>
    <n v="25.96"/>
  </r>
  <r>
    <n v="82482"/>
    <x v="0"/>
    <x v="6"/>
    <s v="Barefoot Cellars Refreshingly Sweet Riesling"/>
    <x v="0"/>
    <x v="864"/>
    <n v="8.49"/>
    <n v="8.49"/>
    <n v="3243.1800000000003"/>
  </r>
  <r>
    <n v="23691"/>
    <x v="1"/>
    <x v="1"/>
    <s v="Evolution Primal Pale Ale"/>
    <x v="5"/>
    <x v="865"/>
    <n v="1.57"/>
    <n v="1.57"/>
    <n v="1318.8"/>
  </r>
  <r>
    <n v="313268"/>
    <x v="0"/>
    <x v="0"/>
    <s v="Rooiberg Winery Red Muscadel Muscat de Frontignan"/>
    <x v="0"/>
    <x v="1"/>
    <n v="11.99"/>
    <n v="11.99"/>
    <n v="0"/>
  </r>
  <r>
    <n v="72974"/>
    <x v="0"/>
    <x v="3"/>
    <s v="Cousino Macul Merlot"/>
    <x v="0"/>
    <x v="116"/>
    <n v="10.79"/>
    <n v="10.79"/>
    <n v="2848.56"/>
  </r>
  <r>
    <n v="45907"/>
    <x v="0"/>
    <x v="16"/>
    <s v="FOLIE AU DEUX ZIN AMADOR"/>
    <x v="0"/>
    <x v="1"/>
    <n v="18.489999999999998"/>
    <n v="18.489999999999998"/>
    <n v="0"/>
  </r>
  <r>
    <n v="80280"/>
    <x v="0"/>
    <x v="16"/>
    <s v="Open Door Cellars Cabernet Sauvignon"/>
    <x v="4"/>
    <x v="3"/>
    <n v="21.99"/>
    <n v="14.99"/>
    <n v="284.81"/>
  </r>
  <r>
    <n v="73601"/>
    <x v="0"/>
    <x v="7"/>
    <s v="Alamos Chardonnay"/>
    <x v="0"/>
    <x v="765"/>
    <n v="10.79"/>
    <n v="8.7899999999999991"/>
    <n v="5027.8799999999992"/>
  </r>
  <r>
    <n v="45250"/>
    <x v="0"/>
    <x v="14"/>
    <s v="Hiram Walker Brandy Apricot"/>
    <x v="35"/>
    <x v="85"/>
    <n v="3.79"/>
    <n v="3.79"/>
    <n v="587.45000000000005"/>
  </r>
  <r>
    <n v="107352"/>
    <x v="0"/>
    <x v="4"/>
    <s v="Takara Sho Chiku Bai Nigori Unfiltered Sake Silky Mild"/>
    <x v="6"/>
    <x v="1"/>
    <n v="5.59"/>
    <n v="5.59"/>
    <n v="0"/>
  </r>
  <r>
    <n v="44628"/>
    <x v="2"/>
    <x v="8"/>
    <s v="Stroh 160 Rum"/>
    <x v="0"/>
    <x v="52"/>
    <n v="24.99"/>
    <n v="24.99"/>
    <n v="174.92999999999998"/>
  </r>
  <r>
    <n v="333381"/>
    <x v="0"/>
    <x v="16"/>
    <s v="Buried Cane Cabernet Sauvignon"/>
    <x v="0"/>
    <x v="121"/>
    <n v="15.49"/>
    <n v="15.49"/>
    <n v="697.05"/>
  </r>
  <r>
    <n v="80617"/>
    <x v="0"/>
    <x v="4"/>
    <s v="Luccio Peach Moscato Muscat, Malvasia"/>
    <x v="0"/>
    <x v="149"/>
    <n v="7.69"/>
    <n v="7.69"/>
    <n v="761.31000000000006"/>
  </r>
  <r>
    <n v="79502"/>
    <x v="0"/>
    <x v="17"/>
    <s v="Martini &amp; Rossi Vermouth Extra Dry White Blend"/>
    <x v="15"/>
    <x v="376"/>
    <n v="10.99"/>
    <n v="10.99"/>
    <n v="2791.46"/>
  </r>
  <r>
    <n v="5398"/>
    <x v="1"/>
    <x v="1"/>
    <s v="Duvel Belgian Golden Ale"/>
    <x v="16"/>
    <x v="250"/>
    <n v="4.16"/>
    <n v="4.16"/>
    <n v="832"/>
  </r>
  <r>
    <n v="354155"/>
    <x v="0"/>
    <x v="6"/>
    <s v="Line 39 Sauvignon Blanc"/>
    <x v="0"/>
    <x v="138"/>
    <n v="11.99"/>
    <n v="11.99"/>
    <n v="659.45"/>
  </r>
  <r>
    <n v="80117"/>
    <x v="2"/>
    <x v="13"/>
    <s v="Stirrings Simple Cosmopolitan"/>
    <x v="0"/>
    <x v="60"/>
    <n v="6.29"/>
    <n v="6.29"/>
    <n v="471.75"/>
  </r>
  <r>
    <n v="10271"/>
    <x v="1"/>
    <x v="1"/>
    <s v="Allagash Saison"/>
    <x v="5"/>
    <x v="1"/>
    <n v="2.33"/>
    <n v="2.33"/>
    <n v="0"/>
  </r>
  <r>
    <n v="84235"/>
    <x v="0"/>
    <x v="21"/>
    <s v="Chateau Tour Chapoux Bordeaux Blend"/>
    <x v="0"/>
    <x v="21"/>
    <n v="9.7899999999999991"/>
    <n v="9.7899999999999991"/>
    <n v="293.7"/>
  </r>
  <r>
    <n v="81738"/>
    <x v="0"/>
    <x v="16"/>
    <s v="Dark Horse Wines The Original Dark Horse Limited Release Zinfandel"/>
    <x v="0"/>
    <x v="201"/>
    <n v="9.49"/>
    <n v="9.49"/>
    <n v="1224.21"/>
  </r>
  <r>
    <n v="83912"/>
    <x v="0"/>
    <x v="16"/>
    <s v="Barefoot Cellars Pinot Noir"/>
    <x v="4"/>
    <x v="299"/>
    <n v="14.69"/>
    <n v="11.99"/>
    <n v="4927.8900000000003"/>
  </r>
  <r>
    <n v="80152"/>
    <x v="0"/>
    <x v="17"/>
    <s v="Taylor Wine Company Red Port"/>
    <x v="23"/>
    <x v="74"/>
    <n v="18.989999999999998"/>
    <n v="18.989999999999998"/>
    <n v="1557.1799999999998"/>
  </r>
  <r>
    <n v="312645"/>
    <x v="0"/>
    <x v="11"/>
    <s v="Villa Visco Vino Bianco Medium White Blend"/>
    <x v="0"/>
    <x v="48"/>
    <n v="5.49"/>
    <n v="5.49"/>
    <n v="21.96"/>
  </r>
  <r>
    <n v="77844"/>
    <x v="0"/>
    <x v="25"/>
    <s v="Lindemans Bin 65 Chardonnay"/>
    <x v="4"/>
    <x v="427"/>
    <n v="11.99"/>
    <n v="11.99"/>
    <n v="7973.35"/>
  </r>
  <r>
    <n v="337215"/>
    <x v="0"/>
    <x v="7"/>
    <s v="Finca Flichman Roble Malbec"/>
    <x v="0"/>
    <x v="86"/>
    <n v="7.99"/>
    <n v="7.99"/>
    <n v="623.22"/>
  </r>
  <r>
    <n v="73594"/>
    <x v="2"/>
    <x v="30"/>
    <s v="Jack Daniel's Winter Jack Tennessee Cider"/>
    <x v="0"/>
    <x v="84"/>
    <n v="14.49"/>
    <n v="14.49"/>
    <n v="970.83"/>
  </r>
  <r>
    <n v="43174"/>
    <x v="2"/>
    <x v="15"/>
    <s v="Don Eduardo Reposado Tequila"/>
    <x v="0"/>
    <x v="139"/>
    <n v="25.99"/>
    <n v="25.99"/>
    <n v="2209.15"/>
  </r>
  <r>
    <n v="346888"/>
    <x v="0"/>
    <x v="11"/>
    <s v="Feudo Principi di Butera Nero d'Avola"/>
    <x v="0"/>
    <x v="7"/>
    <n v="18.489999999999998"/>
    <n v="18.489999999999998"/>
    <n v="110.94"/>
  </r>
  <r>
    <n v="80403"/>
    <x v="0"/>
    <x v="17"/>
    <s v="Fairbanks Cream Sherry"/>
    <x v="4"/>
    <x v="163"/>
    <n v="10.79"/>
    <n v="10.79"/>
    <n v="1402.6999999999998"/>
  </r>
  <r>
    <n v="77206"/>
    <x v="2"/>
    <x v="15"/>
    <s v="Hornitos Lime Shot Tequila"/>
    <x v="0"/>
    <x v="68"/>
    <n v="22.99"/>
    <n v="17.989999999999998"/>
    <n v="1133.3699999999999"/>
  </r>
  <r>
    <n v="300239"/>
    <x v="0"/>
    <x v="16"/>
    <s v="Duckhorn Vineyards Decoy Cabernet Sauvignon"/>
    <x v="0"/>
    <x v="388"/>
    <n v="22.99"/>
    <n v="22.99"/>
    <n v="7954.5399999999991"/>
  </r>
  <r>
    <n v="348200"/>
    <x v="0"/>
    <x v="16"/>
    <s v="Linganore Winecellars Indulgence Chambourcin"/>
    <x v="6"/>
    <x v="172"/>
    <n v="15.49"/>
    <n v="15.49"/>
    <n v="1549"/>
  </r>
  <r>
    <n v="32204"/>
    <x v="0"/>
    <x v="3"/>
    <s v="Pinot Evil Cellars Pinot Noir"/>
    <x v="0"/>
    <x v="1"/>
    <n v="6.79"/>
    <n v="6.79"/>
    <n v="0"/>
  </r>
  <r>
    <n v="80837"/>
    <x v="0"/>
    <x v="16"/>
    <s v="Frei Brothers Reserve Merlot"/>
    <x v="0"/>
    <x v="807"/>
    <n v="16.489999999999998"/>
    <n v="16.489999999999998"/>
    <n v="5177.8599999999997"/>
  </r>
  <r>
    <n v="35203"/>
    <x v="2"/>
    <x v="9"/>
    <s v="Smirnoff Citrus Twist"/>
    <x v="2"/>
    <x v="364"/>
    <n v="24.99"/>
    <n v="22.99"/>
    <n v="5862.45"/>
  </r>
  <r>
    <n v="71013"/>
    <x v="0"/>
    <x v="11"/>
    <s v="Bolla Valpolicella Valpolicella Blend"/>
    <x v="0"/>
    <x v="95"/>
    <n v="9.99"/>
    <n v="9.99"/>
    <n v="529.47"/>
  </r>
  <r>
    <n v="342473"/>
    <x v="2"/>
    <x v="28"/>
    <s v="Dogfish Head Compelling Gin"/>
    <x v="0"/>
    <x v="177"/>
    <n v="34.99"/>
    <n v="34.99"/>
    <n v="3953.8700000000003"/>
  </r>
  <r>
    <n v="59056"/>
    <x v="0"/>
    <x v="16"/>
    <s v="Clos du Bois Merlot"/>
    <x v="6"/>
    <x v="15"/>
    <n v="10.79"/>
    <n v="10.79"/>
    <n v="118.69"/>
  </r>
  <r>
    <n v="342302"/>
    <x v="2"/>
    <x v="5"/>
    <s v="RUM CHATA HOLIDAY TUMBLER"/>
    <x v="0"/>
    <x v="170"/>
    <n v="21.99"/>
    <n v="21.99"/>
    <n v="2506.8599999999997"/>
  </r>
  <r>
    <n v="38105"/>
    <x v="2"/>
    <x v="8"/>
    <s v="Bacardi Superior White Rum"/>
    <x v="35"/>
    <x v="866"/>
    <n v="5.29"/>
    <n v="5.29"/>
    <n v="3904.02"/>
  </r>
  <r>
    <n v="120324"/>
    <x v="0"/>
    <x v="18"/>
    <s v="Yaegaki Mu Junmai Daiginjo Sake"/>
    <x v="9"/>
    <x v="61"/>
    <n v="14.99"/>
    <n v="14.99"/>
    <n v="329.78000000000003"/>
  </r>
  <r>
    <n v="35467"/>
    <x v="2"/>
    <x v="9"/>
    <s v="Smirnoff Raspberry Twist Vodka"/>
    <x v="15"/>
    <x v="367"/>
    <n v="15.99"/>
    <n v="15.99"/>
    <n v="4477.2"/>
  </r>
  <r>
    <n v="80139"/>
    <x v="2"/>
    <x v="13"/>
    <s v="Stirrings Simple Mojito"/>
    <x v="0"/>
    <x v="177"/>
    <n v="6.29"/>
    <n v="6.29"/>
    <n v="710.77"/>
  </r>
  <r>
    <n v="80888"/>
    <x v="0"/>
    <x v="17"/>
    <s v="Fairbanks Sherry"/>
    <x v="4"/>
    <x v="150"/>
    <n v="10.79"/>
    <n v="10.79"/>
    <n v="1381.12"/>
  </r>
  <r>
    <n v="81736"/>
    <x v="0"/>
    <x v="6"/>
    <s v="Toasted Head Barrel Aged Chardonnay"/>
    <x v="0"/>
    <x v="441"/>
    <n v="13.69"/>
    <n v="10.99"/>
    <n v="3264.03"/>
  </r>
  <r>
    <n v="81150"/>
    <x v="0"/>
    <x v="21"/>
    <s v="Chateau Reynon Cotes de Bordeaux Bordeaux Blend"/>
    <x v="0"/>
    <x v="867"/>
    <n v="16.989999999999998"/>
    <n v="15.49"/>
    <n v="9170.08"/>
  </r>
  <r>
    <n v="331952"/>
    <x v="0"/>
    <x v="10"/>
    <s v="Campo Tranquilo Vinto Tinto Red Blend"/>
    <x v="0"/>
    <x v="1"/>
    <n v="5.49"/>
    <n v="5.49"/>
    <n v="0"/>
  </r>
  <r>
    <n v="23075"/>
    <x v="1"/>
    <x v="1"/>
    <s v="Landshark Lager"/>
    <x v="5"/>
    <x v="488"/>
    <n v="1.42"/>
    <n v="1.42"/>
    <n v="886.07999999999993"/>
  </r>
  <r>
    <n v="17000"/>
    <x v="0"/>
    <x v="16"/>
    <s v="Kendall Jackson Grand Reserve Cabernet Sauvignon"/>
    <x v="0"/>
    <x v="175"/>
    <n v="26.99"/>
    <n v="26.99"/>
    <n v="7152.3499999999995"/>
  </r>
  <r>
    <n v="64858"/>
    <x v="0"/>
    <x v="16"/>
    <s v="Dancing Bull Cabernet Sauvignon"/>
    <x v="0"/>
    <x v="225"/>
    <n v="10.79"/>
    <n v="9.7899999999999991"/>
    <n v="1419.55"/>
  </r>
  <r>
    <n v="72370"/>
    <x v="0"/>
    <x v="25"/>
    <s v="Jacob's Creek Classic Cabernet Sauvignon"/>
    <x v="0"/>
    <x v="232"/>
    <n v="8.99"/>
    <n v="8.99"/>
    <n v="2256.4900000000002"/>
  </r>
  <r>
    <n v="76031"/>
    <x v="0"/>
    <x v="21"/>
    <s v="Chateau Pourcieux Rose Cotes de Provence Red Southern Rhone Blend"/>
    <x v="0"/>
    <x v="379"/>
    <n v="15.99"/>
    <n v="15.99"/>
    <n v="6268.08"/>
  </r>
  <r>
    <n v="232250"/>
    <x v="0"/>
    <x v="25"/>
    <s v="THE HIDDEN SEA CHARD"/>
    <x v="0"/>
    <x v="1"/>
    <n v="17.489999999999998"/>
    <n v="17.489999999999998"/>
    <n v="0"/>
  </r>
  <r>
    <n v="309791"/>
    <x v="0"/>
    <x v="11"/>
    <s v="Ruffino Lumina Delle Venezie IGT Pinot Grigio"/>
    <x v="4"/>
    <x v="266"/>
    <n v="17.989999999999998"/>
    <n v="14.99"/>
    <n v="4407.0600000000004"/>
  </r>
  <r>
    <n v="306810"/>
    <x v="0"/>
    <x v="16"/>
    <s v="Oak Ridge Winery Old Vine Maggio Family Vineyards Zinfandel"/>
    <x v="0"/>
    <x v="7"/>
    <n v="11.99"/>
    <n v="11.99"/>
    <n v="71.94"/>
  </r>
  <r>
    <n v="82355"/>
    <x v="0"/>
    <x v="16"/>
    <s v="Skyfall Vineyards Red Blend"/>
    <x v="0"/>
    <x v="87"/>
    <n v="14.99"/>
    <n v="14.09"/>
    <n v="2113.5"/>
  </r>
  <r>
    <n v="11746"/>
    <x v="2"/>
    <x v="26"/>
    <s v="Maker's Mark Kentucky Straight Bourbon Whiskey"/>
    <x v="0"/>
    <x v="868"/>
    <n v="24.99"/>
    <n v="24.99"/>
    <n v="28238.699999999997"/>
  </r>
  <r>
    <n v="45118"/>
    <x v="2"/>
    <x v="26"/>
    <s v="Evan Williams 1783 Kentucky Straight Bourbon Whiskey"/>
    <x v="0"/>
    <x v="208"/>
    <n v="12.99"/>
    <n v="12.99"/>
    <n v="3351.42"/>
  </r>
  <r>
    <n v="45012"/>
    <x v="0"/>
    <x v="14"/>
    <s v="Hiram Walker Original Blackberry Flavored Brandy"/>
    <x v="15"/>
    <x v="149"/>
    <n v="12.69"/>
    <n v="12.69"/>
    <n v="1256.31"/>
  </r>
  <r>
    <n v="11373"/>
    <x v="2"/>
    <x v="23"/>
    <s v="The Pogues Irish Whiskey"/>
    <x v="0"/>
    <x v="254"/>
    <n v="33.99"/>
    <n v="33.99"/>
    <n v="4452.6900000000005"/>
  </r>
  <r>
    <n v="415880"/>
    <x v="0"/>
    <x v="21"/>
    <s v="Ferraton Pere &amp; Fils Samorens Cotes du Rhone Grenache Blanc"/>
    <x v="0"/>
    <x v="1"/>
    <n v="11.49"/>
    <n v="11.49"/>
    <n v="0"/>
  </r>
  <r>
    <n v="433641"/>
    <x v="0"/>
    <x v="10"/>
    <s v="PAGO DEL VOSTAL ROBLE"/>
    <x v="0"/>
    <x v="1"/>
    <n v="12.39"/>
    <n v="12.39"/>
    <n v="0"/>
  </r>
  <r>
    <n v="41294"/>
    <x v="2"/>
    <x v="8"/>
    <s v="BACARDI RUM &quot;8&quot; W/ GLASS &amp; ICE MOLD"/>
    <x v="0"/>
    <x v="143"/>
    <n v="28.99"/>
    <n v="28.99"/>
    <n v="2522.1299999999997"/>
  </r>
  <r>
    <n v="22342"/>
    <x v="1"/>
    <x v="1"/>
    <s v="Seagram's Escapes Jamaican Me Happy"/>
    <x v="31"/>
    <x v="9"/>
    <n v="1.01"/>
    <n v="1.01"/>
    <n v="123.22"/>
  </r>
  <r>
    <n v="80061"/>
    <x v="0"/>
    <x v="11"/>
    <s v="VALOROSO WHITE"/>
    <x v="4"/>
    <x v="1"/>
    <n v="8.49"/>
    <n v="8.49"/>
    <n v="0"/>
  </r>
  <r>
    <n v="28651"/>
    <x v="1"/>
    <x v="1"/>
    <s v="Not Your Father's Ginger Ale"/>
    <x v="5"/>
    <x v="227"/>
    <n v="1.62"/>
    <n v="1.62"/>
    <n v="340.20000000000005"/>
  </r>
  <r>
    <n v="81183"/>
    <x v="0"/>
    <x v="6"/>
    <s v="Bonterra Vineyards Chardonnay"/>
    <x v="0"/>
    <x v="593"/>
    <n v="13.69"/>
    <n v="12.59"/>
    <n v="4759.0199999999995"/>
  </r>
  <r>
    <n v="46449"/>
    <x v="2"/>
    <x v="13"/>
    <s v="Skinnygirl Margarita"/>
    <x v="0"/>
    <x v="262"/>
    <n v="11.99"/>
    <n v="11.99"/>
    <n v="3429.14"/>
  </r>
  <r>
    <n v="70219"/>
    <x v="2"/>
    <x v="15"/>
    <s v="Casamigos Blanco Tequila"/>
    <x v="0"/>
    <x v="124"/>
    <n v="43.99"/>
    <n v="43.99"/>
    <n v="8138.1500000000005"/>
  </r>
  <r>
    <n v="75230"/>
    <x v="0"/>
    <x v="14"/>
    <s v="Ansac Cognac VS"/>
    <x v="0"/>
    <x v="59"/>
    <n v="18.489999999999998"/>
    <n v="18.489999999999998"/>
    <n v="3457.6299999999997"/>
  </r>
  <r>
    <n v="425516"/>
    <x v="0"/>
    <x v="21"/>
    <s v="Chateau Larose Trintaudon Haut Medoc Bordeaux Blend"/>
    <x v="0"/>
    <x v="106"/>
    <n v="22.99"/>
    <n v="22.99"/>
    <n v="1471.36"/>
  </r>
  <r>
    <n v="43270"/>
    <x v="2"/>
    <x v="5"/>
    <s v="Chamisul Fresh Soju Jinro"/>
    <x v="6"/>
    <x v="568"/>
    <n v="5.99"/>
    <n v="5.99"/>
    <n v="4486.51"/>
  </r>
  <r>
    <n v="42184"/>
    <x v="0"/>
    <x v="16"/>
    <s v="McManis Family Vineyards Pinot Noir"/>
    <x v="0"/>
    <x v="42"/>
    <n v="11.99"/>
    <n v="11.99"/>
    <n v="59.95"/>
  </r>
  <r>
    <n v="359475"/>
    <x v="0"/>
    <x v="16"/>
    <s v="The Other Guys Plungerhead Old Vine Zinfandel"/>
    <x v="0"/>
    <x v="143"/>
    <n v="17.489999999999998"/>
    <n v="17.489999999999998"/>
    <n v="1521.6299999999999"/>
  </r>
  <r>
    <n v="58041"/>
    <x v="0"/>
    <x v="27"/>
    <s v="Brancott Estate Sauvignon Blanc"/>
    <x v="0"/>
    <x v="388"/>
    <n v="13.99"/>
    <n v="12.99"/>
    <n v="4494.54"/>
  </r>
  <r>
    <n v="85017"/>
    <x v="0"/>
    <x v="6"/>
    <s v="Chateau Ste. Michelle Dry Riesling"/>
    <x v="0"/>
    <x v="598"/>
    <n v="10.79"/>
    <n v="9.69"/>
    <n v="4563.99"/>
  </r>
  <r>
    <n v="48695"/>
    <x v="0"/>
    <x v="14"/>
    <s v="HINE Rare VSOP"/>
    <x v="0"/>
    <x v="27"/>
    <n v="65.989999999999995"/>
    <n v="65.989999999999995"/>
    <n v="527.91999999999996"/>
  </r>
  <r>
    <n v="80330"/>
    <x v="0"/>
    <x v="17"/>
    <s v="Taylor Wine Company Dry Sherry"/>
    <x v="4"/>
    <x v="167"/>
    <n v="11.99"/>
    <n v="11.99"/>
    <n v="1510.74"/>
  </r>
  <r>
    <n v="12580"/>
    <x v="2"/>
    <x v="26"/>
    <s v="Virginia Gentleman Bourbon Whiskey"/>
    <x v="0"/>
    <x v="28"/>
    <n v="11.49"/>
    <n v="11.49"/>
    <n v="137.88"/>
  </r>
  <r>
    <n v="71706"/>
    <x v="0"/>
    <x v="10"/>
    <s v="Prado Rey Roble Tempranillo"/>
    <x v="0"/>
    <x v="65"/>
    <n v="13.69"/>
    <n v="13.69"/>
    <n v="342.25"/>
  </r>
  <r>
    <n v="334202"/>
    <x v="0"/>
    <x v="11"/>
    <s v="Nicola Dal Maso Colli Berici Tai Rosso"/>
    <x v="0"/>
    <x v="6"/>
    <n v="10.79"/>
    <n v="10.79"/>
    <n v="215.79999999999998"/>
  </r>
  <r>
    <n v="23221"/>
    <x v="2"/>
    <x v="2"/>
    <s v="Johnnie Walker Black Label Blended Scotch Whiskey"/>
    <x v="24"/>
    <x v="869"/>
    <n v="4.29"/>
    <n v="4.29"/>
    <n v="8416.98"/>
  </r>
  <r>
    <n v="71358"/>
    <x v="0"/>
    <x v="11"/>
    <s v="Castello di Gabbiano Chianti Sangiovese"/>
    <x v="0"/>
    <x v="375"/>
    <n v="10.79"/>
    <n v="10.09"/>
    <n v="3107.72"/>
  </r>
  <r>
    <n v="300393"/>
    <x v="0"/>
    <x v="6"/>
    <s v="Byron Nielson by Byron Chardonnay"/>
    <x v="0"/>
    <x v="301"/>
    <n v="15.49"/>
    <n v="15.49"/>
    <n v="7032.46"/>
  </r>
  <r>
    <n v="327459"/>
    <x v="3"/>
    <x v="19"/>
    <s v="Ella Valley Vineyards Ever Red Cabernet Sauvignon"/>
    <x v="0"/>
    <x v="48"/>
    <n v="13.99"/>
    <n v="13.99"/>
    <n v="55.96"/>
  </r>
  <r>
    <n v="231881"/>
    <x v="0"/>
    <x v="21"/>
    <s v="Chateau La Tuilerie du Puy Bordeaux Blend"/>
    <x v="0"/>
    <x v="1"/>
    <n v="9.7899999999999991"/>
    <n v="9.7899999999999991"/>
    <n v="0"/>
  </r>
  <r>
    <n v="106917"/>
    <x v="0"/>
    <x v="12"/>
    <s v="Willm Blanc de Blancs Brut Methode Traditionelle Cremant d'Alsace Pinot Blanc"/>
    <x v="0"/>
    <x v="1"/>
    <n v="13.69"/>
    <n v="13.69"/>
    <n v="0"/>
  </r>
  <r>
    <n v="72658"/>
    <x v="2"/>
    <x v="15"/>
    <s v="Jose Cuervo Especial Tequila Silver Blue Agave"/>
    <x v="2"/>
    <x v="716"/>
    <n v="35.99"/>
    <n v="31.99"/>
    <n v="11324.46"/>
  </r>
  <r>
    <n v="74870"/>
    <x v="0"/>
    <x v="25"/>
    <s v="Yellow Tail Shiraz"/>
    <x v="0"/>
    <x v="870"/>
    <n v="6.79"/>
    <n v="6.79"/>
    <n v="6959.75"/>
  </r>
  <r>
    <n v="85417"/>
    <x v="0"/>
    <x v="21"/>
    <s v="Thierry and Guy Fat Bastard Cabernet Sauvignon"/>
    <x v="0"/>
    <x v="90"/>
    <n v="11.49"/>
    <n v="11.49"/>
    <n v="1160.49"/>
  </r>
  <r>
    <n v="333483"/>
    <x v="0"/>
    <x v="16"/>
    <s v="Bears' Lair Pinot Noir"/>
    <x v="0"/>
    <x v="1"/>
    <n v="8.99"/>
    <n v="8.99"/>
    <n v="0"/>
  </r>
  <r>
    <n v="303505"/>
    <x v="2"/>
    <x v="9"/>
    <s v="Boyd &amp; Blair Potato Vodka"/>
    <x v="0"/>
    <x v="234"/>
    <n v="30.99"/>
    <n v="30.99"/>
    <n v="3563.85"/>
  </r>
  <r>
    <n v="24376"/>
    <x v="2"/>
    <x v="9"/>
    <s v="Three Olives Raspberry Vodka"/>
    <x v="0"/>
    <x v="70"/>
    <n v="16.989999999999998"/>
    <n v="16.989999999999998"/>
    <n v="1121.3399999999999"/>
  </r>
  <r>
    <n v="24443"/>
    <x v="1"/>
    <x v="1"/>
    <s v="Fireside Chat"/>
    <x v="5"/>
    <x v="80"/>
    <n v="1.8"/>
    <n v="1.8"/>
    <n v="194.4"/>
  </r>
  <r>
    <n v="40223"/>
    <x v="0"/>
    <x v="14"/>
    <s v="Christian Brothers VS Brandy"/>
    <x v="0"/>
    <x v="425"/>
    <n v="9.99"/>
    <n v="9.99"/>
    <n v="3156.84"/>
  </r>
  <r>
    <n v="30884"/>
    <x v="1"/>
    <x v="1"/>
    <s v="Sierra Nevada Otra Vez Gose Style Ale"/>
    <x v="5"/>
    <x v="227"/>
    <n v="1.37"/>
    <n v="1.37"/>
    <n v="287.70000000000005"/>
  </r>
  <r>
    <n v="42781"/>
    <x v="0"/>
    <x v="17"/>
    <s v="Graham Six Grapes Reserve Red Port"/>
    <x v="0"/>
    <x v="127"/>
    <n v="21.99"/>
    <n v="21.99"/>
    <n v="3540.39"/>
  </r>
  <r>
    <n v="71684"/>
    <x v="0"/>
    <x v="11"/>
    <s v="Santa Margherita Venezia Chardonnay"/>
    <x v="0"/>
    <x v="10"/>
    <n v="20.99"/>
    <n v="20.99"/>
    <n v="272.87"/>
  </r>
  <r>
    <n v="38393"/>
    <x v="2"/>
    <x v="8"/>
    <s v="Bacardi Gold Rum"/>
    <x v="6"/>
    <x v="871"/>
    <n v="7.49"/>
    <n v="7.49"/>
    <n v="4748.66"/>
  </r>
  <r>
    <n v="70198"/>
    <x v="2"/>
    <x v="13"/>
    <s v="Master of Mixes Margarita Lite Mix"/>
    <x v="2"/>
    <x v="74"/>
    <n v="5.59"/>
    <n v="5.59"/>
    <n v="458.38"/>
  </r>
  <r>
    <n v="53627"/>
    <x v="0"/>
    <x v="16"/>
    <s v="McManis Family Vineyards Merlot"/>
    <x v="0"/>
    <x v="48"/>
    <n v="11.99"/>
    <n v="11.99"/>
    <n v="47.96"/>
  </r>
  <r>
    <n v="50458"/>
    <x v="2"/>
    <x v="8"/>
    <s v="Appleton Estate Extra 12 Year Old Rum Rare Blend"/>
    <x v="0"/>
    <x v="361"/>
    <n v="28.99"/>
    <n v="28.99"/>
    <n v="5334.16"/>
  </r>
  <r>
    <n v="126357"/>
    <x v="0"/>
    <x v="16"/>
    <s v="LA TERRE CAB"/>
    <x v="0"/>
    <x v="1"/>
    <n v="7.69"/>
    <n v="7.69"/>
    <n v="0"/>
  </r>
  <r>
    <n v="83593"/>
    <x v="0"/>
    <x v="21"/>
    <s v="Louis Latour Bourgogne Rouge Pinot Noir"/>
    <x v="0"/>
    <x v="90"/>
    <n v="19.989999999999998"/>
    <n v="19.989999999999998"/>
    <n v="2018.9899999999998"/>
  </r>
  <r>
    <n v="319456"/>
    <x v="0"/>
    <x v="10"/>
    <s v="Bodegas y Vinedos Shaya Verdejo"/>
    <x v="0"/>
    <x v="113"/>
    <n v="14.99"/>
    <n v="14.99"/>
    <n v="884.41"/>
  </r>
  <r>
    <n v="29963"/>
    <x v="2"/>
    <x v="15"/>
    <s v="Patron Anejo Tequila"/>
    <x v="0"/>
    <x v="660"/>
    <n v="66.989999999999995"/>
    <n v="66.989999999999995"/>
    <n v="28403.759999999998"/>
  </r>
  <r>
    <n v="73362"/>
    <x v="2"/>
    <x v="9"/>
    <s v="Menage A Trois Vodka"/>
    <x v="0"/>
    <x v="49"/>
    <n v="19.989999999999998"/>
    <n v="19.989999999999998"/>
    <n v="279.85999999999996"/>
  </r>
  <r>
    <n v="28380"/>
    <x v="2"/>
    <x v="30"/>
    <s v="Canadian Mist Blended Canadian Whiskey"/>
    <x v="6"/>
    <x v="343"/>
    <n v="5.79"/>
    <n v="5.79"/>
    <n v="3016.59"/>
  </r>
  <r>
    <n v="306553"/>
    <x v="0"/>
    <x v="21"/>
    <s v="Les Vignerons Reunis a Buxy Cuvee Reserve Bourgogne Blanc Chardonnay"/>
    <x v="0"/>
    <x v="1"/>
    <n v="16.489999999999998"/>
    <n v="16.489999999999998"/>
    <n v="0"/>
  </r>
  <r>
    <n v="93190"/>
    <x v="1"/>
    <x v="1"/>
    <s v="Dundee Original Honey Brown Lager"/>
    <x v="5"/>
    <x v="641"/>
    <n v="0.92"/>
    <n v="0.92"/>
    <n v="1247.52"/>
  </r>
  <r>
    <n v="60232"/>
    <x v="0"/>
    <x v="21"/>
    <s v="Louis Jadot Pouilly fuisse Chardonnay"/>
    <x v="0"/>
    <x v="412"/>
    <n v="26.99"/>
    <n v="26.99"/>
    <n v="7881.08"/>
  </r>
  <r>
    <n v="45874"/>
    <x v="0"/>
    <x v="7"/>
    <s v="Layer Cake One Hundred Percent Hand Crafted Malbec"/>
    <x v="0"/>
    <x v="529"/>
    <n v="15.49"/>
    <n v="15.49"/>
    <n v="5313.07"/>
  </r>
  <r>
    <n v="417700"/>
    <x v="0"/>
    <x v="7"/>
    <s v="Entrada Malbec"/>
    <x v="0"/>
    <x v="1"/>
    <n v="6.79"/>
    <n v="6.79"/>
    <n v="0"/>
  </r>
  <r>
    <n v="337579"/>
    <x v="0"/>
    <x v="10"/>
    <s v="Vinedos La Maldita Garnacha"/>
    <x v="0"/>
    <x v="109"/>
    <n v="11.99"/>
    <n v="11.99"/>
    <n v="479.6"/>
  </r>
  <r>
    <n v="88447"/>
    <x v="0"/>
    <x v="16"/>
    <s v="Louis M. Martini Napa Valley Cabernet Sauvignon"/>
    <x v="0"/>
    <x v="507"/>
    <n v="33.99"/>
    <n v="28.99"/>
    <n v="20408.96"/>
  </r>
  <r>
    <n v="312370"/>
    <x v="0"/>
    <x v="27"/>
    <s v="Robert Oatley Pikorua Sauvignon Blanc"/>
    <x v="0"/>
    <x v="1"/>
    <n v="11.49"/>
    <n v="11.49"/>
    <n v="0"/>
  </r>
  <r>
    <n v="44332"/>
    <x v="0"/>
    <x v="21"/>
    <s v="Louis Latour Les Genievres Macon Lugny Chardonnay"/>
    <x v="0"/>
    <x v="10"/>
    <n v="16.989999999999998"/>
    <n v="12.49"/>
    <n v="162.37"/>
  </r>
  <r>
    <n v="10437"/>
    <x v="1"/>
    <x v="1"/>
    <s v="Crispin Original Hard Cider"/>
    <x v="5"/>
    <x v="158"/>
    <n v="1.98"/>
    <n v="1.98"/>
    <n v="427.68"/>
  </r>
  <r>
    <n v="313937"/>
    <x v="0"/>
    <x v="16"/>
    <s v="La Crema Pinot Noir"/>
    <x v="0"/>
    <x v="7"/>
    <n v="52.99"/>
    <n v="52.99"/>
    <n v="317.94"/>
  </r>
  <r>
    <n v="30414"/>
    <x v="0"/>
    <x v="6"/>
    <s v="Patz &amp; Hall Dutton Ranch Chardonnay"/>
    <x v="0"/>
    <x v="1"/>
    <n v="48.99"/>
    <n v="48.99"/>
    <n v="0"/>
  </r>
  <r>
    <n v="74829"/>
    <x v="0"/>
    <x v="16"/>
    <s v="Cambria Bench Break Pinot Noir"/>
    <x v="0"/>
    <x v="624"/>
    <n v="22.99"/>
    <n v="22.99"/>
    <n v="7172.8799999999992"/>
  </r>
  <r>
    <n v="48782"/>
    <x v="0"/>
    <x v="12"/>
    <s v="Luc Belaire Rare Rose Grenache"/>
    <x v="0"/>
    <x v="333"/>
    <n v="31.99"/>
    <n v="31.99"/>
    <n v="6973.82"/>
  </r>
  <r>
    <n v="74785"/>
    <x v="1"/>
    <x v="32"/>
    <s v="Bullshine Honey Flavored Whiskey"/>
    <x v="0"/>
    <x v="37"/>
    <n v="28.99"/>
    <n v="28.99"/>
    <n v="521.81999999999994"/>
  </r>
  <r>
    <n v="43167"/>
    <x v="0"/>
    <x v="6"/>
    <s v="Chateau Ste. Michelle Cold Creek Vineyard Riesling"/>
    <x v="0"/>
    <x v="66"/>
    <n v="17.989999999999998"/>
    <n v="17.989999999999998"/>
    <n v="683.61999999999989"/>
  </r>
  <r>
    <n v="124028"/>
    <x v="0"/>
    <x v="12"/>
    <s v="Ackerman Marquis de la Tour Brut Rare White Blend"/>
    <x v="0"/>
    <x v="1"/>
    <n v="10.49"/>
    <n v="10.49"/>
    <n v="0"/>
  </r>
  <r>
    <n v="339010"/>
    <x v="0"/>
    <x v="10"/>
    <s v="Bodegas y Vinedos Labastida Michel Rolland &amp; Javier Galarreta &quot;R&amp;G&quot; Tempranillo"/>
    <x v="0"/>
    <x v="1"/>
    <n v="17.989999999999998"/>
    <n v="17.989999999999998"/>
    <n v="0"/>
  </r>
  <r>
    <n v="76449"/>
    <x v="2"/>
    <x v="9"/>
    <s v="Smirnoff Lime Vodka"/>
    <x v="15"/>
    <x v="91"/>
    <n v="15.99"/>
    <n v="15.99"/>
    <n v="2110.6799999999998"/>
  </r>
  <r>
    <n v="346692"/>
    <x v="0"/>
    <x v="6"/>
    <s v="Seven Kingdoms Wines Game of Thrones Chardonnay"/>
    <x v="0"/>
    <x v="600"/>
    <n v="17.690000000000001"/>
    <n v="17.690000000000001"/>
    <n v="3944.8700000000003"/>
  </r>
  <r>
    <n v="419583"/>
    <x v="0"/>
    <x v="6"/>
    <s v="GUENOC P/GRIG"/>
    <x v="0"/>
    <x v="1"/>
    <n v="8.99"/>
    <n v="8.99"/>
    <n v="0"/>
  </r>
  <r>
    <n v="80906"/>
    <x v="0"/>
    <x v="11"/>
    <s v="Prophecy Wines Delle Venezie IGT Pinot Grigio"/>
    <x v="0"/>
    <x v="413"/>
    <n v="10.99"/>
    <n v="10.99"/>
    <n v="3978.38"/>
  </r>
  <r>
    <n v="329290"/>
    <x v="0"/>
    <x v="6"/>
    <s v="The Other Guys The White Knight Viognier"/>
    <x v="0"/>
    <x v="28"/>
    <n v="15.49"/>
    <n v="15.49"/>
    <n v="185.88"/>
  </r>
  <r>
    <n v="22187"/>
    <x v="2"/>
    <x v="15"/>
    <s v="El Tesoro de Don Felipe Paradiso Anejo Tequila"/>
    <x v="0"/>
    <x v="69"/>
    <n v="52.99"/>
    <n v="52.99"/>
    <n v="1536.71"/>
  </r>
  <r>
    <n v="71385"/>
    <x v="2"/>
    <x v="13"/>
    <s v="1800 The Ultimate Lime Margarita"/>
    <x v="2"/>
    <x v="189"/>
    <n v="18.489999999999998"/>
    <n v="18.489999999999998"/>
    <n v="2810.4799999999996"/>
  </r>
  <r>
    <n v="44017"/>
    <x v="0"/>
    <x v="16"/>
    <s v="Jeff Runquist &quot;R&quot; Enver Salman Vineyard Petite Sirah"/>
    <x v="0"/>
    <x v="28"/>
    <n v="31.99"/>
    <n v="31.99"/>
    <n v="383.88"/>
  </r>
  <r>
    <n v="325950"/>
    <x v="0"/>
    <x v="16"/>
    <s v="Belle Ambiance Family Vineyards Cabernet Sauvignon"/>
    <x v="0"/>
    <x v="173"/>
    <n v="10.79"/>
    <n v="8.89"/>
    <n v="1217.93"/>
  </r>
  <r>
    <n v="407364"/>
    <x v="0"/>
    <x v="21"/>
    <s v="Les Heritiers Dubois Rose d'Anjou Cabernet Franc"/>
    <x v="0"/>
    <x v="119"/>
    <n v="8.99"/>
    <n v="8.99"/>
    <n v="1114.76"/>
  </r>
  <r>
    <n v="25893"/>
    <x v="1"/>
    <x v="1"/>
    <s v="Omission Lager"/>
    <x v="5"/>
    <x v="399"/>
    <n v="1.67"/>
    <n v="1.67"/>
    <n v="891.78"/>
  </r>
  <r>
    <n v="73217"/>
    <x v="1"/>
    <x v="32"/>
    <s v="Wigle Small Cask Pennsylvania Bourbon Whiskey"/>
    <x v="0"/>
    <x v="15"/>
    <n v="65.989999999999995"/>
    <n v="65.989999999999995"/>
    <n v="725.89"/>
  </r>
  <r>
    <n v="339290"/>
    <x v="0"/>
    <x v="4"/>
    <s v="Golden Tree Semi Sweet Isabella"/>
    <x v="7"/>
    <x v="10"/>
    <n v="8.49"/>
    <n v="8.49"/>
    <n v="110.37"/>
  </r>
  <r>
    <n v="71689"/>
    <x v="2"/>
    <x v="26"/>
    <s v="Labrot &amp; Graham Woodford Reserve Distiller's Select Kentucky Straight Bourbon Whiskey"/>
    <x v="6"/>
    <x v="130"/>
    <n v="18.489999999999998"/>
    <n v="18.489999999999998"/>
    <n v="1812.0199999999998"/>
  </r>
  <r>
    <n v="312685"/>
    <x v="0"/>
    <x v="10"/>
    <s v="Isaac Fernandez Selection Selection Egeo Verdejo"/>
    <x v="0"/>
    <x v="260"/>
    <n v="10.79"/>
    <n v="10.79"/>
    <n v="1877.4599999999998"/>
  </r>
  <r>
    <n v="46223"/>
    <x v="2"/>
    <x v="5"/>
    <s v="The Bitter Truth Orange Bitters"/>
    <x v="35"/>
    <x v="6"/>
    <n v="23.99"/>
    <n v="23.99"/>
    <n v="479.79999999999995"/>
  </r>
  <r>
    <n v="26241"/>
    <x v="1"/>
    <x v="1"/>
    <s v="SHOCK TOP BELGIUM WHITE 6/4 16OZ CAN"/>
    <x v="8"/>
    <x v="1"/>
    <n v="37.65"/>
    <n v="37.65"/>
    <n v="0"/>
  </r>
  <r>
    <n v="309843"/>
    <x v="0"/>
    <x v="10"/>
    <s v="Bodegas Breca Garnacha de Fuego Old Vines Grenache"/>
    <x v="0"/>
    <x v="1"/>
    <n v="9.7899999999999991"/>
    <n v="9.7899999999999991"/>
    <n v="0"/>
  </r>
  <r>
    <n v="73989"/>
    <x v="0"/>
    <x v="11"/>
    <s v="Candoni Made with Organic Grapes Veneto IGT Pinot Grigio"/>
    <x v="0"/>
    <x v="53"/>
    <n v="10.99"/>
    <n v="10.99"/>
    <n v="2187.0100000000002"/>
  </r>
  <r>
    <n v="70177"/>
    <x v="2"/>
    <x v="5"/>
    <s v="Kinky Blue Liqueur"/>
    <x v="0"/>
    <x v="45"/>
    <n v="16.989999999999998"/>
    <n v="16.989999999999998"/>
    <n v="730.56999999999994"/>
  </r>
  <r>
    <n v="335694"/>
    <x v="0"/>
    <x v="16"/>
    <s v="Daou Vineyards Reserve Cabernet Sauvignon"/>
    <x v="0"/>
    <x v="28"/>
    <n v="50.99"/>
    <n v="50.99"/>
    <n v="611.88"/>
  </r>
  <r>
    <n v="11398"/>
    <x v="0"/>
    <x v="0"/>
    <s v="Mulderbosch (Steen Op Hout) Chenin Blanc"/>
    <x v="0"/>
    <x v="64"/>
    <n v="10.79"/>
    <n v="10.79"/>
    <n v="453.17999999999995"/>
  </r>
  <r>
    <n v="70920"/>
    <x v="0"/>
    <x v="21"/>
    <s v="Georges Dubï¿½uf Beaujolais Villages Nouveau Gamay"/>
    <x v="0"/>
    <x v="73"/>
    <n v="11.99"/>
    <n v="8.99"/>
    <n v="467.48"/>
  </r>
  <r>
    <n v="2810"/>
    <x v="1"/>
    <x v="1"/>
    <s v="Yuengling Traditional Lager"/>
    <x v="5"/>
    <x v="173"/>
    <n v="24.99"/>
    <n v="24.99"/>
    <n v="3423.6299999999997"/>
  </r>
  <r>
    <n v="339864"/>
    <x v="0"/>
    <x v="16"/>
    <s v="Higher Ground Pinot Noir"/>
    <x v="0"/>
    <x v="24"/>
    <n v="12.99"/>
    <n v="12.99"/>
    <n v="441.66"/>
  </r>
  <r>
    <n v="311506"/>
    <x v="2"/>
    <x v="5"/>
    <s v="Bicerin Originale Di Gianduiotta Italian Chocolate Liqueur"/>
    <x v="24"/>
    <x v="468"/>
    <n v="3.99"/>
    <n v="3.99"/>
    <n v="1061.3400000000001"/>
  </r>
  <r>
    <n v="24074"/>
    <x v="0"/>
    <x v="14"/>
    <s v="St. Remy XO Authentic Brandy"/>
    <x v="0"/>
    <x v="232"/>
    <n v="16.989999999999998"/>
    <n v="16.989999999999998"/>
    <n v="4264.49"/>
  </r>
  <r>
    <n v="342116"/>
    <x v="0"/>
    <x v="10"/>
    <s v="Bodegas Ateca Honoro Vera Garnacha"/>
    <x v="0"/>
    <x v="251"/>
    <n v="9.99"/>
    <n v="9.99"/>
    <n v="1348.65"/>
  </r>
  <r>
    <n v="10448"/>
    <x v="1"/>
    <x v="1"/>
    <s v="BALLAST POINT MELON DORADO"/>
    <x v="5"/>
    <x v="1"/>
    <n v="1.74"/>
    <n v="1.74"/>
    <n v="0"/>
  </r>
  <r>
    <n v="87364"/>
    <x v="0"/>
    <x v="29"/>
    <s v="BAREFOOT CEL ROSE"/>
    <x v="20"/>
    <x v="1"/>
    <n v="1.59"/>
    <n v="1.59"/>
    <n v="0"/>
  </r>
  <r>
    <n v="84204"/>
    <x v="0"/>
    <x v="16"/>
    <s v="Sutter Home Winery Merlot"/>
    <x v="4"/>
    <x v="133"/>
    <n v="11.99"/>
    <n v="11.99"/>
    <n v="2661.78"/>
  </r>
  <r>
    <n v="50350"/>
    <x v="2"/>
    <x v="5"/>
    <s v="B&amp;B Liqueur"/>
    <x v="0"/>
    <x v="231"/>
    <n v="32.99"/>
    <n v="32.99"/>
    <n v="10061.950000000001"/>
  </r>
  <r>
    <n v="91588"/>
    <x v="1"/>
    <x v="1"/>
    <s v="BLACK LABEL 2/12 CAN"/>
    <x v="5"/>
    <x v="1"/>
    <n v="16.39"/>
    <n v="16.39"/>
    <n v="0"/>
  </r>
  <r>
    <n v="82602"/>
    <x v="0"/>
    <x v="16"/>
    <s v="Barefoot Cellars Refresh Summer Red Spritzer Rare Red Blend"/>
    <x v="52"/>
    <x v="388"/>
    <n v="2.19"/>
    <n v="2.19"/>
    <n v="757.74"/>
  </r>
  <r>
    <n v="70389"/>
    <x v="2"/>
    <x v="15"/>
    <s v="Familia Camarena Tequila Reposado"/>
    <x v="0"/>
    <x v="231"/>
    <n v="19.989999999999998"/>
    <n v="19.989999999999998"/>
    <n v="6096.95"/>
  </r>
  <r>
    <n v="28312"/>
    <x v="2"/>
    <x v="2"/>
    <s v="Johnnie Walker Red Label Scotch Whiskey"/>
    <x v="35"/>
    <x v="277"/>
    <n v="6.99"/>
    <n v="6.99"/>
    <n v="1209.27"/>
  </r>
  <r>
    <n v="166243"/>
    <x v="2"/>
    <x v="30"/>
    <s v="Masterson's 10 Year Old Straight Rye Whiskey"/>
    <x v="0"/>
    <x v="82"/>
    <n v="57.99"/>
    <n v="57.99"/>
    <n v="1333.77"/>
  </r>
  <r>
    <n v="137448"/>
    <x v="0"/>
    <x v="10"/>
    <s v="Campo Viejo Gran Reserva Rioja Red Blend"/>
    <x v="0"/>
    <x v="93"/>
    <n v="18.489999999999998"/>
    <n v="16.59"/>
    <n v="1758.54"/>
  </r>
  <r>
    <n v="60747"/>
    <x v="0"/>
    <x v="11"/>
    <s v="Opici Emilia IGT Lambrusco"/>
    <x v="0"/>
    <x v="6"/>
    <n v="8.49"/>
    <n v="8.49"/>
    <n v="169.8"/>
  </r>
  <r>
    <n v="314006"/>
    <x v="0"/>
    <x v="6"/>
    <s v="Cakebread Cellars Chardonnay"/>
    <x v="0"/>
    <x v="593"/>
    <n v="39.99"/>
    <n v="39.99"/>
    <n v="15116.220000000001"/>
  </r>
  <r>
    <n v="31755"/>
    <x v="2"/>
    <x v="15"/>
    <s v="Chinaco Tequila Anejo"/>
    <x v="0"/>
    <x v="10"/>
    <n v="61.99"/>
    <n v="61.99"/>
    <n v="805.87"/>
  </r>
  <r>
    <n v="22647"/>
    <x v="1"/>
    <x v="1"/>
    <s v="St. George Beer Premium Lager"/>
    <x v="12"/>
    <x v="191"/>
    <n v="2.0099999999999998"/>
    <n v="2.0099999999999998"/>
    <n v="410.03999999999996"/>
  </r>
  <r>
    <n v="309433"/>
    <x v="0"/>
    <x v="12"/>
    <s v="Champagne Collet Vintage Collection Privee Champagne Brut Champagne Blend"/>
    <x v="0"/>
    <x v="26"/>
    <n v="76.989999999999995"/>
    <n v="76.989999999999995"/>
    <n v="230.96999999999997"/>
  </r>
  <r>
    <n v="70896"/>
    <x v="2"/>
    <x v="5"/>
    <s v="Aalborg Taffel Akvavit Aquavit"/>
    <x v="0"/>
    <x v="60"/>
    <n v="20.99"/>
    <n v="20.99"/>
    <n v="1574.2499999999998"/>
  </r>
  <r>
    <n v="12487"/>
    <x v="1"/>
    <x v="1"/>
    <s v="CAPTAIN LAWRENCE SEEKING ALPHA"/>
    <x v="5"/>
    <x v="1"/>
    <n v="3.21"/>
    <n v="3.21"/>
    <n v="0"/>
  </r>
  <r>
    <n v="328875"/>
    <x v="2"/>
    <x v="26"/>
    <s v="Belle Meade Sour Mash Straight Bourbon Whiskey"/>
    <x v="0"/>
    <x v="11"/>
    <n v="46.99"/>
    <n v="46.99"/>
    <n v="1127.76"/>
  </r>
  <r>
    <n v="67571"/>
    <x v="0"/>
    <x v="6"/>
    <s v="Barefoot Cellars Pinot Grigio"/>
    <x v="0"/>
    <x v="597"/>
    <n v="8.49"/>
    <n v="8.49"/>
    <n v="4431.78"/>
  </r>
  <r>
    <n v="72621"/>
    <x v="0"/>
    <x v="3"/>
    <s v="Cousino Macul Antiguas Reservas Cabernet Sauvignon"/>
    <x v="0"/>
    <x v="557"/>
    <n v="13.99"/>
    <n v="13.99"/>
    <n v="5148.32"/>
  </r>
  <r>
    <n v="310037"/>
    <x v="0"/>
    <x v="6"/>
    <s v="Peirano Estate Vineyards The Other Rare White Blend"/>
    <x v="0"/>
    <x v="1"/>
    <n v="12.99"/>
    <n v="12.99"/>
    <n v="0"/>
  </r>
  <r>
    <n v="334843"/>
    <x v="0"/>
    <x v="10"/>
    <s v="Quinta do Vallado Tinto Portuguese Red Blend"/>
    <x v="0"/>
    <x v="31"/>
    <n v="23.99"/>
    <n v="23.99"/>
    <n v="47.98"/>
  </r>
  <r>
    <n v="122769"/>
    <x v="0"/>
    <x v="16"/>
    <s v="LA TERRE MER"/>
    <x v="4"/>
    <x v="1"/>
    <n v="11.99"/>
    <n v="11.99"/>
    <n v="0"/>
  </r>
  <r>
    <n v="41351"/>
    <x v="0"/>
    <x v="14"/>
    <s v="Raynal VSOP Brandy"/>
    <x v="0"/>
    <x v="137"/>
    <n v="14.99"/>
    <n v="13.69"/>
    <n v="4189.1399999999994"/>
  </r>
  <r>
    <n v="328627"/>
    <x v="2"/>
    <x v="2"/>
    <s v="Arran 10 Year Old Single Malt Scotch Whiskey"/>
    <x v="0"/>
    <x v="47"/>
    <n v="48.99"/>
    <n v="48.99"/>
    <n v="1714.65"/>
  </r>
  <r>
    <n v="345468"/>
    <x v="2"/>
    <x v="9"/>
    <s v="Deep Eddy Vodka"/>
    <x v="24"/>
    <x v="758"/>
    <n v="0.99"/>
    <n v="0.99"/>
    <n v="409.86"/>
  </r>
  <r>
    <n v="380067"/>
    <x v="0"/>
    <x v="21"/>
    <s v="Clotilde Davenne Saint bris Sauvignon Blanc"/>
    <x v="0"/>
    <x v="1"/>
    <n v="16.489999999999998"/>
    <n v="16.489999999999998"/>
    <n v="0"/>
  </r>
  <r>
    <n v="233120"/>
    <x v="0"/>
    <x v="21"/>
    <s v="Chateau Montaud Rose Cotes de Provence Red Southern Rhone Blend"/>
    <x v="0"/>
    <x v="41"/>
    <n v="13.69"/>
    <n v="9.49"/>
    <n v="9.49"/>
  </r>
  <r>
    <n v="328822"/>
    <x v="0"/>
    <x v="10"/>
    <s v="Isaac Fernandez Selection Legado del Moncayo Old Vines Montana Garnacha"/>
    <x v="0"/>
    <x v="20"/>
    <n v="10.79"/>
    <n v="10.79"/>
    <n v="183.42999999999998"/>
  </r>
  <r>
    <n v="329339"/>
    <x v="0"/>
    <x v="7"/>
    <s v="Familia Zuccardi Santa Julia Organica Chardonnay"/>
    <x v="0"/>
    <x v="27"/>
    <n v="10.49"/>
    <n v="7.49"/>
    <n v="59.92"/>
  </r>
  <r>
    <n v="42131"/>
    <x v="0"/>
    <x v="16"/>
    <s v="Cinnabar Lester Family Vineyard Pinot Noir"/>
    <x v="0"/>
    <x v="42"/>
    <n v="40.99"/>
    <n v="40.99"/>
    <n v="204.95000000000002"/>
  </r>
  <r>
    <n v="45259"/>
    <x v="0"/>
    <x v="12"/>
    <s v="Domaine Chandon Rose Rare Rose Blend"/>
    <x v="20"/>
    <x v="77"/>
    <n v="6.49"/>
    <n v="6.49"/>
    <n v="577.61"/>
  </r>
  <r>
    <n v="28761"/>
    <x v="1"/>
    <x v="1"/>
    <s v="Leinenkugel Grapefruit Shandy"/>
    <x v="5"/>
    <x v="131"/>
    <n v="1.67"/>
    <n v="1.67"/>
    <n v="283.89999999999998"/>
  </r>
  <r>
    <n v="43019"/>
    <x v="2"/>
    <x v="23"/>
    <s v="Clontarf 1014 Black Label Irish Whiskey Classic Blend Triple Distilled"/>
    <x v="0"/>
    <x v="86"/>
    <n v="18.989999999999998"/>
    <n v="18.989999999999998"/>
    <n v="1481.2199999999998"/>
  </r>
  <r>
    <n v="81032"/>
    <x v="0"/>
    <x v="12"/>
    <s v="Stellina di Notte Prosecco Glera"/>
    <x v="0"/>
    <x v="27"/>
    <n v="16.489999999999998"/>
    <n v="16.489999999999998"/>
    <n v="131.91999999999999"/>
  </r>
  <r>
    <n v="20109"/>
    <x v="2"/>
    <x v="23"/>
    <s v="Jameson Original Irish Whiskey"/>
    <x v="2"/>
    <x v="872"/>
    <n v="53.99"/>
    <n v="53.99"/>
    <n v="39952.6"/>
  </r>
  <r>
    <n v="82465"/>
    <x v="0"/>
    <x v="6"/>
    <s v="Corbett Canyon Sauvignon Blanc"/>
    <x v="4"/>
    <x v="873"/>
    <n v="8.19"/>
    <n v="8.19"/>
    <n v="3063.06"/>
  </r>
  <r>
    <n v="57754"/>
    <x v="2"/>
    <x v="5"/>
    <s v="Tequila Rose Strawberry Cream"/>
    <x v="0"/>
    <x v="44"/>
    <n v="22.99"/>
    <n v="22.99"/>
    <n v="1816.2099999999998"/>
  </r>
  <r>
    <n v="81051"/>
    <x v="0"/>
    <x v="16"/>
    <s v="Benziger Family Winery Cabernet Sauvignon"/>
    <x v="0"/>
    <x v="622"/>
    <n v="19.989999999999998"/>
    <n v="18.989999999999998"/>
    <n v="4424.67"/>
  </r>
  <r>
    <n v="314915"/>
    <x v="0"/>
    <x v="21"/>
    <s v="Fleur des Templiers Malbec"/>
    <x v="0"/>
    <x v="1"/>
    <n v="10.99"/>
    <n v="10.99"/>
    <n v="0"/>
  </r>
  <r>
    <n v="28681"/>
    <x v="2"/>
    <x v="30"/>
    <s v="Crown Royal Canadian Whiskey"/>
    <x v="0"/>
    <x v="505"/>
    <n v="26.99"/>
    <n v="23.99"/>
    <n v="18424.32"/>
  </r>
  <r>
    <n v="73939"/>
    <x v="2"/>
    <x v="5"/>
    <s v="Dr. McGillicuddy's Intense Apple Pie Liqueur"/>
    <x v="0"/>
    <x v="86"/>
    <n v="12.69"/>
    <n v="12.69"/>
    <n v="989.81999999999994"/>
  </r>
  <r>
    <n v="35157"/>
    <x v="2"/>
    <x v="9"/>
    <s v="Vladimir Vodka"/>
    <x v="15"/>
    <x v="127"/>
    <n v="6.79"/>
    <n v="6.79"/>
    <n v="1093.19"/>
  </r>
  <r>
    <n v="83796"/>
    <x v="0"/>
    <x v="12"/>
    <s v="Barefoot Cellars Bubbly Citrus Fusion Moscato"/>
    <x v="0"/>
    <x v="5"/>
    <n v="10.79"/>
    <n v="6.99"/>
    <n v="62.910000000000004"/>
  </r>
  <r>
    <n v="12394"/>
    <x v="2"/>
    <x v="26"/>
    <s v="Rebel Yell Kentucky Straight Bourbon Whiskey"/>
    <x v="0"/>
    <x v="53"/>
    <n v="15.99"/>
    <n v="15.99"/>
    <n v="3182.01"/>
  </r>
  <r>
    <n v="85849"/>
    <x v="0"/>
    <x v="20"/>
    <s v="Daily's Cocktails Frozen Margarita Pouch"/>
    <x v="21"/>
    <x v="4"/>
    <n v="1.69"/>
    <n v="1.69"/>
    <n v="283.92"/>
  </r>
  <r>
    <n v="368830"/>
    <x v="0"/>
    <x v="21"/>
    <s v="Chateau de Campuget Rose Tradition de Campuget Costieres de Nimes Syrah"/>
    <x v="0"/>
    <x v="88"/>
    <n v="11.99"/>
    <n v="11.99"/>
    <n v="731.39"/>
  </r>
  <r>
    <n v="35076"/>
    <x v="2"/>
    <x v="9"/>
    <s v="Gilbey's Vodka"/>
    <x v="24"/>
    <x v="874"/>
    <n v="0.99"/>
    <n v="0.99"/>
    <n v="2404.71"/>
  </r>
  <r>
    <n v="82457"/>
    <x v="0"/>
    <x v="16"/>
    <s v="Dancing Bull Winemaker's Reserve Zinfandel"/>
    <x v="0"/>
    <x v="128"/>
    <n v="10.79"/>
    <n v="9.7899999999999991"/>
    <n v="1683.8799999999999"/>
  </r>
  <r>
    <n v="345168"/>
    <x v="0"/>
    <x v="14"/>
    <s v="Jacopo Poli Moscato"/>
    <x v="6"/>
    <x v="42"/>
    <n v="77.989999999999995"/>
    <n v="77.989999999999995"/>
    <n v="389.95"/>
  </r>
  <r>
    <n v="23094"/>
    <x v="0"/>
    <x v="25"/>
    <s v="LITTLE BOOMEY CHARD"/>
    <x v="0"/>
    <x v="1"/>
    <n v="7.79"/>
    <n v="7.79"/>
    <n v="0"/>
  </r>
  <r>
    <n v="333326"/>
    <x v="0"/>
    <x v="10"/>
    <s v="Bodegas Triton Entresuelos Tempranillo"/>
    <x v="0"/>
    <x v="1"/>
    <n v="14.49"/>
    <n v="14.49"/>
    <n v="0"/>
  </r>
  <r>
    <n v="74211"/>
    <x v="2"/>
    <x v="9"/>
    <s v="New Amsterdam Peach Vodka"/>
    <x v="0"/>
    <x v="373"/>
    <n v="11.49"/>
    <n v="11.49"/>
    <n v="4090.44"/>
  </r>
  <r>
    <n v="80469"/>
    <x v="0"/>
    <x v="16"/>
    <s v="Elouan Pinot Noir"/>
    <x v="0"/>
    <x v="182"/>
    <n v="21.99"/>
    <n v="21.99"/>
    <n v="3320.49"/>
  </r>
  <r>
    <n v="41262"/>
    <x v="3"/>
    <x v="19"/>
    <s v="Bartenura Moscato d'Asti"/>
    <x v="0"/>
    <x v="228"/>
    <n v="15.99"/>
    <n v="15.99"/>
    <n v="10089.69"/>
  </r>
  <r>
    <n v="301413"/>
    <x v="0"/>
    <x v="11"/>
    <s v="Tenuta di Capraia Riserva Chianti Classico Sangiovese"/>
    <x v="0"/>
    <x v="1"/>
    <n v="24.99"/>
    <n v="24.99"/>
    <n v="0"/>
  </r>
  <r>
    <n v="399213"/>
    <x v="0"/>
    <x v="7"/>
    <s v="Finca Sophenia Reserve Malbec"/>
    <x v="0"/>
    <x v="20"/>
    <n v="16.989999999999998"/>
    <n v="16.989999999999998"/>
    <n v="288.83"/>
  </r>
  <r>
    <n v="16500"/>
    <x v="2"/>
    <x v="2"/>
    <s v="Macallan 18 Year Old Highland Single Scotch Malt Whisky"/>
    <x v="0"/>
    <x v="73"/>
    <n v="255.99"/>
    <n v="255.99"/>
    <n v="13311.48"/>
  </r>
  <r>
    <n v="310299"/>
    <x v="0"/>
    <x v="10"/>
    <s v="Vinos de Arganza Lagar de Robla Premium Mencia"/>
    <x v="0"/>
    <x v="1"/>
    <n v="10.49"/>
    <n v="10.49"/>
    <n v="0"/>
  </r>
  <r>
    <n v="18830"/>
    <x v="0"/>
    <x v="6"/>
    <s v="Kendall Jackson Grand Reserve Chardonnay"/>
    <x v="0"/>
    <x v="705"/>
    <n v="19.989999999999998"/>
    <n v="19.989999999999998"/>
    <n v="8935.5299999999988"/>
  </r>
  <r>
    <n v="405604"/>
    <x v="0"/>
    <x v="7"/>
    <s v="Bodega Catena Zapata High Mountain Vines Vista Flores Vineyard Malbec"/>
    <x v="0"/>
    <x v="145"/>
    <n v="13.69"/>
    <n v="13.69"/>
    <n v="2491.58"/>
  </r>
  <r>
    <n v="96210"/>
    <x v="1"/>
    <x v="1"/>
    <s v="Singha Lager"/>
    <x v="5"/>
    <x v="488"/>
    <n v="1.57"/>
    <n v="1.57"/>
    <n v="979.68000000000006"/>
  </r>
  <r>
    <n v="334382"/>
    <x v="0"/>
    <x v="21"/>
    <s v="La Chapelle du Bastion Picpoul de Pinet"/>
    <x v="0"/>
    <x v="0"/>
    <n v="10.49"/>
    <n v="10.49"/>
    <n v="104.9"/>
  </r>
  <r>
    <n v="333481"/>
    <x v="0"/>
    <x v="6"/>
    <s v="Foxhollow Chardonnay"/>
    <x v="0"/>
    <x v="1"/>
    <n v="4.79"/>
    <n v="4.79"/>
    <n v="0"/>
  </r>
  <r>
    <n v="81406"/>
    <x v="0"/>
    <x v="21"/>
    <s v="Barton &amp; Guestier Reserve Chardonnay"/>
    <x v="4"/>
    <x v="60"/>
    <n v="13.69"/>
    <n v="13.69"/>
    <n v="1026.75"/>
  </r>
  <r>
    <n v="29600"/>
    <x v="1"/>
    <x v="1"/>
    <s v="Peak Organic Super Fresh Pilsner"/>
    <x v="8"/>
    <x v="1"/>
    <n v="2.99"/>
    <n v="2.99"/>
    <n v="0"/>
  </r>
  <r>
    <n v="45898"/>
    <x v="2"/>
    <x v="5"/>
    <s v="Arak Brun"/>
    <x v="0"/>
    <x v="286"/>
    <n v="20.99"/>
    <n v="20.99"/>
    <n v="4722.75"/>
  </r>
  <r>
    <n v="84574"/>
    <x v="0"/>
    <x v="16"/>
    <s v="Chateau Ste. Michelle Indian Wells Merlot"/>
    <x v="0"/>
    <x v="85"/>
    <n v="16.989999999999998"/>
    <n v="16.989999999999998"/>
    <n v="2633.45"/>
  </r>
  <r>
    <n v="39900"/>
    <x v="0"/>
    <x v="16"/>
    <s v="Sterling Vineyards Vintner's Collection Pinot Noir"/>
    <x v="0"/>
    <x v="217"/>
    <n v="15.99"/>
    <n v="14.49"/>
    <n v="3434.13"/>
  </r>
  <r>
    <n v="88072"/>
    <x v="1"/>
    <x v="1"/>
    <s v="Pabst Blue Ribbon"/>
    <x v="5"/>
    <x v="5"/>
    <n v="20.88"/>
    <n v="20.88"/>
    <n v="187.92"/>
  </r>
  <r>
    <n v="112526"/>
    <x v="3"/>
    <x v="19"/>
    <s v="BARKAN RESERVE CHARD"/>
    <x v="0"/>
    <x v="1"/>
    <n v="15.49"/>
    <n v="15.49"/>
    <n v="0"/>
  </r>
  <r>
    <n v="34835"/>
    <x v="2"/>
    <x v="5"/>
    <s v="Grand Marnier Cordon Rouge Liqueur"/>
    <x v="2"/>
    <x v="595"/>
    <n v="73.989999999999995"/>
    <n v="67.989999999999995"/>
    <n v="20261.019999999997"/>
  </r>
  <r>
    <n v="391077"/>
    <x v="0"/>
    <x v="6"/>
    <s v="Liberty Creek Winemaker's Selection Chardonnay"/>
    <x v="4"/>
    <x v="86"/>
    <n v="8.99"/>
    <n v="8.99"/>
    <n v="701.22"/>
  </r>
  <r>
    <n v="19186"/>
    <x v="0"/>
    <x v="6"/>
    <s v="Blackstone Winery Winemaker's Select Sauvignon Blanc"/>
    <x v="0"/>
    <x v="48"/>
    <n v="10.49"/>
    <n v="10.49"/>
    <n v="41.96"/>
  </r>
  <r>
    <n v="417076"/>
    <x v="0"/>
    <x v="11"/>
    <s v="Villa Jolanda Moscato d'Asti Muscat Blanc a Petits Grains"/>
    <x v="0"/>
    <x v="466"/>
    <n v="14.69"/>
    <n v="14.69"/>
    <n v="2732.3399999999997"/>
  </r>
  <r>
    <n v="1406"/>
    <x v="1"/>
    <x v="1"/>
    <s v="Dogfish Head 120 Minute IPA"/>
    <x v="5"/>
    <x v="522"/>
    <n v="7.78"/>
    <n v="7.78"/>
    <n v="2629.64"/>
  </r>
  <r>
    <n v="28582"/>
    <x v="1"/>
    <x v="1"/>
    <s v="Bud Light Lime Lemon Ade Rita"/>
    <x v="34"/>
    <x v="61"/>
    <n v="2.5299999999999998"/>
    <n v="2.5299999999999998"/>
    <n v="55.66"/>
  </r>
  <r>
    <n v="58076"/>
    <x v="0"/>
    <x v="6"/>
    <s v="Pine Ridge Rare White Blend"/>
    <x v="0"/>
    <x v="76"/>
    <n v="18.489999999999998"/>
    <n v="13.99"/>
    <n v="685.51"/>
  </r>
  <r>
    <n v="70168"/>
    <x v="2"/>
    <x v="9"/>
    <s v="Smirnoff Coconut Vodka"/>
    <x v="0"/>
    <x v="32"/>
    <n v="12.79"/>
    <n v="12.79"/>
    <n v="1330.1599999999999"/>
  </r>
  <r>
    <n v="82570"/>
    <x v="0"/>
    <x v="6"/>
    <s v="Honig Sauvignon Blanc"/>
    <x v="0"/>
    <x v="163"/>
    <n v="15.99"/>
    <n v="15.99"/>
    <n v="2078.6999999999998"/>
  </r>
  <r>
    <n v="84274"/>
    <x v="0"/>
    <x v="16"/>
    <s v="Bridlewood Estate Winery Pinot Noir"/>
    <x v="0"/>
    <x v="361"/>
    <n v="12.49"/>
    <n v="12.09"/>
    <n v="2224.56"/>
  </r>
  <r>
    <n v="10245"/>
    <x v="0"/>
    <x v="4"/>
    <s v="Cricova Brut Sparkling Wine Chardonnay, Pinot Noir"/>
    <x v="0"/>
    <x v="1"/>
    <n v="5.59"/>
    <n v="5.59"/>
    <n v="0"/>
  </r>
  <r>
    <n v="38237"/>
    <x v="2"/>
    <x v="15"/>
    <s v="Jose Cuervo Gold Especial Tequila"/>
    <x v="6"/>
    <x v="136"/>
    <n v="10.79"/>
    <n v="10.79"/>
    <n v="2060.89"/>
  </r>
  <r>
    <n v="23314"/>
    <x v="1"/>
    <x v="1"/>
    <s v="Corona Extra"/>
    <x v="5"/>
    <x v="37"/>
    <n v="1.24"/>
    <n v="1.24"/>
    <n v="22.32"/>
  </r>
  <r>
    <n v="82618"/>
    <x v="0"/>
    <x v="12"/>
    <s v="Veuve Clicquot Ponsardin Brut Rose Champagne Blend"/>
    <x v="0"/>
    <x v="719"/>
    <n v="57.99"/>
    <n v="57.99"/>
    <n v="28531.08"/>
  </r>
  <r>
    <n v="47568"/>
    <x v="2"/>
    <x v="5"/>
    <s v="ALIZE COCO"/>
    <x v="0"/>
    <x v="1"/>
    <n v="14.99"/>
    <n v="14.99"/>
    <n v="0"/>
  </r>
  <r>
    <n v="49994"/>
    <x v="0"/>
    <x v="16"/>
    <s v="Canyon Road Cabernet Sauvignon"/>
    <x v="4"/>
    <x v="26"/>
    <n v="11.99"/>
    <n v="7.99"/>
    <n v="23.97"/>
  </r>
  <r>
    <n v="334061"/>
    <x v="0"/>
    <x v="16"/>
    <s v="LangeTwins Sand Point Cabernet Sauvignon"/>
    <x v="0"/>
    <x v="1"/>
    <n v="8.49"/>
    <n v="8.49"/>
    <n v="0"/>
  </r>
  <r>
    <n v="40953"/>
    <x v="0"/>
    <x v="16"/>
    <s v="Willamette Valley Vineyards Estate Vineyard Pinot Noir"/>
    <x v="0"/>
    <x v="75"/>
    <n v="25.99"/>
    <n v="25.99"/>
    <n v="2650.98"/>
  </r>
  <r>
    <n v="307986"/>
    <x v="0"/>
    <x v="10"/>
    <s v="Bodegas Atalaya Laya Garnacha Tintorera"/>
    <x v="0"/>
    <x v="1"/>
    <n v="9.7899999999999991"/>
    <n v="9.7899999999999991"/>
    <n v="0"/>
  </r>
  <r>
    <n v="41300"/>
    <x v="0"/>
    <x v="14"/>
    <s v="Raynal VSOP Brandy"/>
    <x v="2"/>
    <x v="136"/>
    <n v="27.99"/>
    <n v="24.69"/>
    <n v="4715.79"/>
  </r>
  <r>
    <n v="11927"/>
    <x v="2"/>
    <x v="26"/>
    <s v="Rock Town Small Batch Arkansas Bourbon Whiskey"/>
    <x v="0"/>
    <x v="52"/>
    <n v="44.99"/>
    <n v="44.99"/>
    <n v="314.93"/>
  </r>
  <r>
    <n v="56111"/>
    <x v="0"/>
    <x v="16"/>
    <s v="Little Black Dress Merlot"/>
    <x v="0"/>
    <x v="36"/>
    <n v="10.79"/>
    <n v="7.49"/>
    <n v="247.17000000000002"/>
  </r>
  <r>
    <n v="96768"/>
    <x v="1"/>
    <x v="1"/>
    <s v="Estrella Galicia Cerveza Especial"/>
    <x v="5"/>
    <x v="11"/>
    <n v="1.45"/>
    <n v="1.45"/>
    <n v="34.799999999999997"/>
  </r>
  <r>
    <n v="318582"/>
    <x v="0"/>
    <x v="11"/>
    <s v="Brancaia Tre Toscana IGT Sangiovese"/>
    <x v="0"/>
    <x v="13"/>
    <n v="18.489999999999998"/>
    <n v="18.489999999999998"/>
    <n v="3587.0599999999995"/>
  </r>
  <r>
    <n v="44921"/>
    <x v="0"/>
    <x v="12"/>
    <s v="Mionetto Brut Prestige Collection 1887 Prosecco di Treviso Glera"/>
    <x v="0"/>
    <x v="428"/>
    <n v="15.99"/>
    <n v="15.99"/>
    <n v="5164.7700000000004"/>
  </r>
  <r>
    <n v="160008"/>
    <x v="0"/>
    <x v="21"/>
    <s v="Domaine du Colombier (Jouvault) Cuvee Vieilles Vignes Chinon Cabernet Franc"/>
    <x v="0"/>
    <x v="94"/>
    <n v="20.99"/>
    <n v="20.99"/>
    <n v="1259.3999999999999"/>
  </r>
  <r>
    <n v="101567"/>
    <x v="0"/>
    <x v="18"/>
    <s v="Hatsumago Kimoto Junmai Sake"/>
    <x v="27"/>
    <x v="82"/>
    <n v="10.99"/>
    <n v="10.99"/>
    <n v="252.77"/>
  </r>
  <r>
    <n v="21792"/>
    <x v="0"/>
    <x v="21"/>
    <s v="Domaine de Vaufuget Vouvray Chenin Blanc"/>
    <x v="0"/>
    <x v="392"/>
    <n v="15.99"/>
    <n v="15.99"/>
    <n v="2830.23"/>
  </r>
  <r>
    <n v="32727"/>
    <x v="2"/>
    <x v="5"/>
    <s v="Kijafa Cherry Liqueur"/>
    <x v="0"/>
    <x v="204"/>
    <n v="10.79"/>
    <n v="10.79"/>
    <n v="1769.56"/>
  </r>
  <r>
    <n v="80441"/>
    <x v="2"/>
    <x v="9"/>
    <s v="Anestasia Vodka"/>
    <x v="0"/>
    <x v="38"/>
    <n v="31.99"/>
    <n v="31.99"/>
    <n v="1535.52"/>
  </r>
  <r>
    <n v="64726"/>
    <x v="0"/>
    <x v="16"/>
    <s v="Barefoot Cellars Rich &amp; Balanced Cabernet Sauvignon"/>
    <x v="0"/>
    <x v="875"/>
    <n v="8.49"/>
    <n v="8.49"/>
    <n v="3336.57"/>
  </r>
  <r>
    <n v="80775"/>
    <x v="0"/>
    <x v="20"/>
    <s v="Woodbridge Red Blend Petite Sirah"/>
    <x v="0"/>
    <x v="104"/>
    <n v="7.79"/>
    <n v="5.49"/>
    <n v="225.09"/>
  </r>
  <r>
    <n v="53210"/>
    <x v="0"/>
    <x v="6"/>
    <s v="Sutter Home Winery Pinot Grigio"/>
    <x v="0"/>
    <x v="174"/>
    <n v="6.99"/>
    <n v="6.99"/>
    <n v="1153.3500000000001"/>
  </r>
  <r>
    <n v="12827"/>
    <x v="2"/>
    <x v="15"/>
    <s v="Casamigos Blanco Tequila"/>
    <x v="15"/>
    <x v="108"/>
    <n v="52.99"/>
    <n v="52.99"/>
    <n v="1483.72"/>
  </r>
  <r>
    <n v="332807"/>
    <x v="2"/>
    <x v="23"/>
    <s v="Glendalough Double Barrel Irish Whiskey"/>
    <x v="0"/>
    <x v="25"/>
    <n v="36.99"/>
    <n v="36.99"/>
    <n v="1331.64"/>
  </r>
  <r>
    <n v="44493"/>
    <x v="0"/>
    <x v="16"/>
    <s v="Orin Swift Papillon Bordeaux Blend"/>
    <x v="0"/>
    <x v="56"/>
    <n v="55.99"/>
    <n v="55.99"/>
    <n v="3471.38"/>
  </r>
  <r>
    <n v="83957"/>
    <x v="0"/>
    <x v="16"/>
    <s v="Barefoot Cellars Pinot Noir"/>
    <x v="20"/>
    <x v="876"/>
    <n v="1.79"/>
    <n v="1.79"/>
    <n v="1623.53"/>
  </r>
  <r>
    <n v="83281"/>
    <x v="0"/>
    <x v="16"/>
    <s v="Gnarly Head Cabernet Sauvignon"/>
    <x v="0"/>
    <x v="611"/>
    <n v="11.99"/>
    <n v="10.59"/>
    <n v="3738.27"/>
  </r>
  <r>
    <n v="89176"/>
    <x v="0"/>
    <x v="6"/>
    <s v="Fetzer Echo Ridge Sauvignon Blanc"/>
    <x v="0"/>
    <x v="225"/>
    <n v="9.7899999999999991"/>
    <n v="9.7899999999999991"/>
    <n v="1419.55"/>
  </r>
  <r>
    <n v="35033"/>
    <x v="2"/>
    <x v="9"/>
    <s v="Skyy Vodka"/>
    <x v="0"/>
    <x v="719"/>
    <n v="14.49"/>
    <n v="14.49"/>
    <n v="7129.08"/>
  </r>
  <r>
    <n v="78721"/>
    <x v="2"/>
    <x v="15"/>
    <s v="El Mayor Tequila Blanco"/>
    <x v="0"/>
    <x v="80"/>
    <n v="29.99"/>
    <n v="28.89"/>
    <n v="3120.12"/>
  </r>
  <r>
    <n v="29149"/>
    <x v="2"/>
    <x v="2"/>
    <s v="Dewars White Label Scotch"/>
    <x v="24"/>
    <x v="877"/>
    <n v="3.29"/>
    <n v="3.29"/>
    <n v="5685.12"/>
  </r>
  <r>
    <n v="332523"/>
    <x v="0"/>
    <x v="10"/>
    <s v="Isaac Fernandez Selection Sensible Tempranillo"/>
    <x v="0"/>
    <x v="42"/>
    <n v="10.49"/>
    <n v="6.99"/>
    <n v="34.950000000000003"/>
  </r>
  <r>
    <n v="17590"/>
    <x v="2"/>
    <x v="28"/>
    <s v="Bombay Sapphire Gin"/>
    <x v="15"/>
    <x v="301"/>
    <n v="31.99"/>
    <n v="30.99"/>
    <n v="14069.46"/>
  </r>
  <r>
    <n v="313458"/>
    <x v="0"/>
    <x v="4"/>
    <s v="SWEET HEART STRAWBERRY"/>
    <x v="0"/>
    <x v="1"/>
    <n v="8.49"/>
    <n v="8.49"/>
    <n v="0"/>
  </r>
  <r>
    <n v="182630"/>
    <x v="0"/>
    <x v="12"/>
    <s v="Freixenet Blanc de Blancs Brut Cava Blend"/>
    <x v="0"/>
    <x v="1"/>
    <n v="7.49"/>
    <n v="7.49"/>
    <n v="0"/>
  </r>
  <r>
    <n v="28184"/>
    <x v="1"/>
    <x v="1"/>
    <s v="PETRUS SOUR POUR SAMPLER 11.2OZ NR"/>
    <x v="10"/>
    <x v="28"/>
    <n v="4.12"/>
    <n v="4.12"/>
    <n v="49.44"/>
  </r>
  <r>
    <n v="341611"/>
    <x v="0"/>
    <x v="3"/>
    <s v="Valdivieso Sauvignon Blanc"/>
    <x v="0"/>
    <x v="1"/>
    <n v="8.49"/>
    <n v="8.49"/>
    <n v="0"/>
  </r>
  <r>
    <n v="375624"/>
    <x v="0"/>
    <x v="10"/>
    <s v="MONTECASTRILLO ROBLE"/>
    <x v="0"/>
    <x v="1"/>
    <n v="10.79"/>
    <n v="10.79"/>
    <n v="0"/>
  </r>
  <r>
    <n v="360597"/>
    <x v="3"/>
    <x v="19"/>
    <s v="Binyamina Yogev Dry White Sauvignon Blanc"/>
    <x v="0"/>
    <x v="52"/>
    <n v="13.99"/>
    <n v="13.99"/>
    <n v="97.93"/>
  </r>
  <r>
    <n v="44241"/>
    <x v="0"/>
    <x v="4"/>
    <s v="MASSAYA GOLD RED"/>
    <x v="0"/>
    <x v="1"/>
    <n v="47.99"/>
    <n v="47.99"/>
    <n v="0"/>
  </r>
  <r>
    <n v="314505"/>
    <x v="2"/>
    <x v="9"/>
    <s v="Little Black Dress Vodka"/>
    <x v="15"/>
    <x v="1"/>
    <n v="11.99"/>
    <n v="11.99"/>
    <n v="0"/>
  </r>
  <r>
    <n v="341035"/>
    <x v="0"/>
    <x v="11"/>
    <s v="Azienda Agricola Losi Querciavalle Riserva Chianti Classico DOCG Sangiovese"/>
    <x v="0"/>
    <x v="52"/>
    <n v="23.99"/>
    <n v="23.99"/>
    <n v="167.92999999999998"/>
  </r>
  <r>
    <n v="79170"/>
    <x v="0"/>
    <x v="12"/>
    <s v="Rotari Brut Trento Chardonnay"/>
    <x v="0"/>
    <x v="1"/>
    <n v="13.69"/>
    <n v="13.69"/>
    <n v="0"/>
  </r>
  <r>
    <n v="326158"/>
    <x v="0"/>
    <x v="11"/>
    <s v="Fattoria Colsanto Rosso di Montefalco DOC Sangiovese"/>
    <x v="0"/>
    <x v="7"/>
    <n v="13.99"/>
    <n v="13.99"/>
    <n v="83.94"/>
  </r>
  <r>
    <n v="136964"/>
    <x v="0"/>
    <x v="0"/>
    <s v="Mulderbosch Sauvignon Blanc"/>
    <x v="0"/>
    <x v="10"/>
    <n v="17.989999999999998"/>
    <n v="17.989999999999998"/>
    <n v="233.86999999999998"/>
  </r>
  <r>
    <n v="28071"/>
    <x v="1"/>
    <x v="1"/>
    <s v="SIERRA NEVADA PARTY PACK MIX  12 PK"/>
    <x v="5"/>
    <x v="253"/>
    <n v="1.33"/>
    <n v="1.33"/>
    <n v="191.52"/>
  </r>
  <r>
    <n v="79691"/>
    <x v="2"/>
    <x v="9"/>
    <s v="Skyy Infusion Coconut Vodka"/>
    <x v="0"/>
    <x v="58"/>
    <n v="14.99"/>
    <n v="14.99"/>
    <n v="584.61"/>
  </r>
  <r>
    <n v="48719"/>
    <x v="2"/>
    <x v="9"/>
    <s v="Finlandia Redberry Vodka"/>
    <x v="15"/>
    <x v="15"/>
    <n v="16.989999999999998"/>
    <n v="16.989999999999998"/>
    <n v="186.89"/>
  </r>
  <r>
    <n v="26593"/>
    <x v="1"/>
    <x v="1"/>
    <s v="Mahou 5 Star"/>
    <x v="10"/>
    <x v="1"/>
    <n v="1.31"/>
    <n v="1.31"/>
    <n v="0"/>
  </r>
  <r>
    <n v="338510"/>
    <x v="0"/>
    <x v="21"/>
    <s v="Castelbeaux Grand Reserve Pinot Noir"/>
    <x v="0"/>
    <x v="1"/>
    <n v="9.49"/>
    <n v="9.49"/>
    <n v="0"/>
  </r>
  <r>
    <n v="72500"/>
    <x v="2"/>
    <x v="5"/>
    <s v="Bertina Elderflower Liqueur"/>
    <x v="0"/>
    <x v="1"/>
    <n v="31.99"/>
    <n v="31.99"/>
    <n v="0"/>
  </r>
  <r>
    <n v="329236"/>
    <x v="0"/>
    <x v="6"/>
    <s v="Kendall Jackson Late Harvest Chardonnay"/>
    <x v="6"/>
    <x v="48"/>
    <n v="19.989999999999998"/>
    <n v="19.989999999999998"/>
    <n v="79.959999999999994"/>
  </r>
  <r>
    <n v="42843"/>
    <x v="0"/>
    <x v="14"/>
    <s v="St. Remy VSOP Authentic Brandy"/>
    <x v="24"/>
    <x v="37"/>
    <n v="1.99"/>
    <n v="1.99"/>
    <n v="35.82"/>
  </r>
  <r>
    <n v="336940"/>
    <x v="0"/>
    <x v="7"/>
    <s v="Bodega Ruca Malen Reserva Malbec"/>
    <x v="0"/>
    <x v="106"/>
    <n v="19.989999999999998"/>
    <n v="13.99"/>
    <n v="895.36"/>
  </r>
  <r>
    <n v="70780"/>
    <x v="2"/>
    <x v="5"/>
    <s v="DeKuyper Mixologist Collection Muddled Mint Liqueur"/>
    <x v="15"/>
    <x v="3"/>
    <n v="11.99"/>
    <n v="11.99"/>
    <n v="227.81"/>
  </r>
  <r>
    <n v="11450"/>
    <x v="2"/>
    <x v="9"/>
    <s v="Deep Eddy Vodka"/>
    <x v="6"/>
    <x v="26"/>
    <n v="10.49"/>
    <n v="10.49"/>
    <n v="31.47"/>
  </r>
  <r>
    <n v="319076"/>
    <x v="0"/>
    <x v="4"/>
    <s v="Amore Frutti Banana Moscato Muscat"/>
    <x v="0"/>
    <x v="48"/>
    <n v="9.49"/>
    <n v="9.49"/>
    <n v="37.96"/>
  </r>
  <r>
    <n v="312325"/>
    <x v="0"/>
    <x v="6"/>
    <s v="Justin Vineyards &amp; Winery Sauvignon Blanc"/>
    <x v="0"/>
    <x v="10"/>
    <n v="15.49"/>
    <n v="15.49"/>
    <n v="201.37"/>
  </r>
  <r>
    <n v="43657"/>
    <x v="2"/>
    <x v="30"/>
    <s v="Lord Calvert Canadian Whiskey"/>
    <x v="0"/>
    <x v="41"/>
    <n v="6.99"/>
    <n v="5.49"/>
    <n v="5.49"/>
  </r>
  <r>
    <n v="332518"/>
    <x v="0"/>
    <x v="10"/>
    <s v="Vila Nova Red Blend Touriga Nacional"/>
    <x v="0"/>
    <x v="1"/>
    <n v="7.99"/>
    <n v="7.99"/>
    <n v="0"/>
  </r>
  <r>
    <n v="310012"/>
    <x v="0"/>
    <x v="3"/>
    <s v="Vina San Esteban Alma De Chile Private Reserve Cabernet Sauvignon"/>
    <x v="0"/>
    <x v="1"/>
    <n v="12.99"/>
    <n v="12.99"/>
    <n v="0"/>
  </r>
  <r>
    <n v="22959"/>
    <x v="1"/>
    <x v="1"/>
    <s v="ZYWIEC PORTER 16.9 OZ"/>
    <x v="3"/>
    <x v="1"/>
    <n v="1.94"/>
    <n v="1.94"/>
    <n v="0"/>
  </r>
  <r>
    <n v="171492"/>
    <x v="0"/>
    <x v="6"/>
    <s v="Artesa Chardonnay"/>
    <x v="0"/>
    <x v="12"/>
    <n v="18.989999999999998"/>
    <n v="18.989999999999998"/>
    <n v="398.78999999999996"/>
  </r>
  <r>
    <n v="304916"/>
    <x v="3"/>
    <x v="19"/>
    <s v="Ben Ami Chardonnay"/>
    <x v="0"/>
    <x v="1"/>
    <n v="11.49"/>
    <n v="11.49"/>
    <n v="0"/>
  </r>
  <r>
    <n v="337440"/>
    <x v="0"/>
    <x v="10"/>
    <s v="Bodegas Peique Tinto Mencia"/>
    <x v="0"/>
    <x v="1"/>
    <n v="8.49"/>
    <n v="8.49"/>
    <n v="0"/>
  </r>
  <r>
    <n v="25518"/>
    <x v="2"/>
    <x v="13"/>
    <s v="Sauza Original Margarita Cocktail"/>
    <x v="2"/>
    <x v="7"/>
    <n v="13.29"/>
    <n v="13.29"/>
    <n v="79.739999999999995"/>
  </r>
  <r>
    <n v="347054"/>
    <x v="2"/>
    <x v="5"/>
    <s v="Rossi D'Asiago Limoncello"/>
    <x v="0"/>
    <x v="26"/>
    <n v="23.99"/>
    <n v="23.99"/>
    <n v="71.97"/>
  </r>
  <r>
    <n v="300375"/>
    <x v="0"/>
    <x v="21"/>
    <s v="Chateau de Lionne Grand Vin de Bordeaux Graves Bordeaux Blend"/>
    <x v="0"/>
    <x v="1"/>
    <n v="13.99"/>
    <n v="13.99"/>
    <n v="0"/>
  </r>
  <r>
    <n v="232390"/>
    <x v="0"/>
    <x v="11"/>
    <s v="Tenuta di Arceno Il Fauno Di Arcanum Toscana IGT Bordeaux Blend"/>
    <x v="4"/>
    <x v="41"/>
    <n v="71.989999999999995"/>
    <n v="71.989999999999995"/>
    <n v="71.989999999999995"/>
  </r>
  <r>
    <n v="341921"/>
    <x v="0"/>
    <x v="25"/>
    <s v="Robert Oatley Signature Series Cabernet Sauvignon"/>
    <x v="0"/>
    <x v="1"/>
    <n v="17.989999999999998"/>
    <n v="17.989999999999998"/>
    <n v="0"/>
  </r>
  <r>
    <n v="29732"/>
    <x v="1"/>
    <x v="1"/>
    <s v="ANDERSON BLOOD ORANGE GOSE 4/6 NR"/>
    <x v="5"/>
    <x v="1"/>
    <n v="2.23"/>
    <n v="2.23"/>
    <n v="0"/>
  </r>
  <r>
    <n v="31084"/>
    <x v="1"/>
    <x v="1"/>
    <s v="STARR HILL SPRING TOUR VARIETY 12PK NR"/>
    <x v="5"/>
    <x v="1"/>
    <n v="1.44"/>
    <n v="1.44"/>
    <n v="0"/>
  </r>
  <r>
    <n v="55325"/>
    <x v="2"/>
    <x v="13"/>
    <s v="KAHLUA WHITE RUSSIAN"/>
    <x v="2"/>
    <x v="1"/>
    <n v="19.989999999999998"/>
    <n v="19.989999999999998"/>
    <n v="0"/>
  </r>
  <r>
    <n v="22832"/>
    <x v="1"/>
    <x v="1"/>
    <s v="BAKALAR DARK"/>
    <x v="3"/>
    <x v="1"/>
    <n v="2.62"/>
    <n v="2.62"/>
    <n v="0"/>
  </r>
  <r>
    <n v="75357"/>
    <x v="1"/>
    <x v="32"/>
    <s v="Firefly Peach Moonshine"/>
    <x v="0"/>
    <x v="107"/>
    <n v="19.989999999999998"/>
    <n v="19.989999999999998"/>
    <n v="1419.29"/>
  </r>
  <r>
    <n v="45977"/>
    <x v="2"/>
    <x v="15"/>
    <s v="Margaritaville Calypso Coconut"/>
    <x v="0"/>
    <x v="31"/>
    <n v="12.29"/>
    <n v="12.29"/>
    <n v="24.58"/>
  </r>
  <r>
    <n v="38148"/>
    <x v="2"/>
    <x v="8"/>
    <s v="Ronrico Gold Puerto Rican Rum"/>
    <x v="15"/>
    <x v="142"/>
    <n v="9.7899999999999991"/>
    <n v="9.7899999999999991"/>
    <n v="558.03"/>
  </r>
  <r>
    <n v="338521"/>
    <x v="0"/>
    <x v="11"/>
    <s v="Conti Beretta Friuli Grave Chardonnay"/>
    <x v="4"/>
    <x v="1"/>
    <n v="11.99"/>
    <n v="11.99"/>
    <n v="0"/>
  </r>
  <r>
    <n v="336153"/>
    <x v="0"/>
    <x v="6"/>
    <s v="CEJA S/BLC"/>
    <x v="0"/>
    <x v="1"/>
    <n v="24.99"/>
    <n v="24.99"/>
    <n v="0"/>
  </r>
  <r>
    <n v="300904"/>
    <x v="0"/>
    <x v="0"/>
    <s v="Riebeek Cellars Cabernet Sauvignon"/>
    <x v="0"/>
    <x v="1"/>
    <n v="7.99"/>
    <n v="7.99"/>
    <n v="0"/>
  </r>
  <r>
    <n v="434795"/>
    <x v="0"/>
    <x v="6"/>
    <s v="FOODIES CHARD"/>
    <x v="0"/>
    <x v="1"/>
    <n v="8.49"/>
    <n v="8.49"/>
    <n v="0"/>
  </r>
  <r>
    <n v="70490"/>
    <x v="2"/>
    <x v="9"/>
    <s v="Pinnacle Strawberry Shortcake Vodka"/>
    <x v="0"/>
    <x v="31"/>
    <n v="10.79"/>
    <n v="10.79"/>
    <n v="21.58"/>
  </r>
  <r>
    <n v="320321"/>
    <x v="0"/>
    <x v="6"/>
    <s v="CK Mondavi Sauvignon Blanc"/>
    <x v="4"/>
    <x v="31"/>
    <n v="12.39"/>
    <n v="12.39"/>
    <n v="24.78"/>
  </r>
  <r>
    <n v="412236"/>
    <x v="0"/>
    <x v="7"/>
    <s v="Bodega O. Fournier B Crux Rare Red Blend"/>
    <x v="0"/>
    <x v="1"/>
    <n v="23.99"/>
    <n v="23.99"/>
    <n v="0"/>
  </r>
  <r>
    <n v="35017"/>
    <x v="0"/>
    <x v="21"/>
    <s v="Domaine Pichot Domaine Le Peu de la Moriette Vouvray Chenin Blanc"/>
    <x v="0"/>
    <x v="11"/>
    <n v="18.489999999999998"/>
    <n v="18.489999999999998"/>
    <n v="443.76"/>
  </r>
  <r>
    <n v="118192"/>
    <x v="0"/>
    <x v="11"/>
    <s v="Planeta La Segreta Rosso Rare Red Blend"/>
    <x v="0"/>
    <x v="48"/>
    <n v="12.99"/>
    <n v="12.99"/>
    <n v="51.96"/>
  </r>
  <r>
    <n v="74679"/>
    <x v="2"/>
    <x v="5"/>
    <s v="Pisco Picasso Italia Grape"/>
    <x v="0"/>
    <x v="18"/>
    <n v="39.99"/>
    <n v="39.99"/>
    <n v="1839.5400000000002"/>
  </r>
  <r>
    <n v="337948"/>
    <x v="0"/>
    <x v="21"/>
    <s v="Jean Pla Selection Le Renard Cotes du Roussillon Villages Grenache"/>
    <x v="0"/>
    <x v="26"/>
    <n v="14.49"/>
    <n v="14.49"/>
    <n v="43.47"/>
  </r>
  <r>
    <n v="333423"/>
    <x v="0"/>
    <x v="4"/>
    <s v="Castel Winery Acacia Medum Sweet White Ziway Vineyard White Blend"/>
    <x v="0"/>
    <x v="7"/>
    <n v="9.7899999999999991"/>
    <n v="9.7899999999999991"/>
    <n v="58.739999999999995"/>
  </r>
  <r>
    <n v="43910"/>
    <x v="0"/>
    <x v="7"/>
    <s v="Las Perdices Viognier"/>
    <x v="0"/>
    <x v="1"/>
    <n v="11.49"/>
    <n v="11.49"/>
    <n v="0"/>
  </r>
  <r>
    <n v="315780"/>
    <x v="0"/>
    <x v="6"/>
    <s v="Firefly Ridge Moscato Muscat"/>
    <x v="0"/>
    <x v="1"/>
    <n v="8.99"/>
    <n v="8.99"/>
    <n v="0"/>
  </r>
  <r>
    <n v="10647"/>
    <x v="1"/>
    <x v="1"/>
    <s v="Oskar Blues Hot Box Coffee Porter"/>
    <x v="5"/>
    <x v="62"/>
    <n v="2.92"/>
    <n v="2.92"/>
    <n v="93.44"/>
  </r>
  <r>
    <n v="189979"/>
    <x v="0"/>
    <x v="21"/>
    <s v="CH HAUT SELVE RED GRAVES"/>
    <x v="0"/>
    <x v="1"/>
    <n v="18.39"/>
    <n v="18.39"/>
    <n v="0"/>
  </r>
  <r>
    <n v="336642"/>
    <x v="0"/>
    <x v="21"/>
    <s v="Pierre Chainier 1749 Sauvignon Blanc"/>
    <x v="0"/>
    <x v="1"/>
    <n v="10.49"/>
    <n v="10.49"/>
    <n v="0"/>
  </r>
  <r>
    <n v="308382"/>
    <x v="3"/>
    <x v="19"/>
    <s v="VICTOR VINO SWEET WHITE"/>
    <x v="0"/>
    <x v="1"/>
    <n v="10.99"/>
    <n v="10.99"/>
    <n v="0"/>
  </r>
  <r>
    <n v="342151"/>
    <x v="2"/>
    <x v="5"/>
    <s v="Lazzaroni Limoncello Liqueur"/>
    <x v="0"/>
    <x v="49"/>
    <n v="19.489999999999998"/>
    <n v="19.489999999999998"/>
    <n v="272.85999999999996"/>
  </r>
  <r>
    <n v="73664"/>
    <x v="2"/>
    <x v="2"/>
    <s v="ARDBEG 10YR QUADRANT    VAP"/>
    <x v="0"/>
    <x v="27"/>
    <n v="55.99"/>
    <n v="55.99"/>
    <n v="447.92"/>
  </r>
  <r>
    <n v="15148"/>
    <x v="3"/>
    <x v="19"/>
    <s v="Carmel King David Richon Le Zion   Zichron Jacob Concord"/>
    <x v="0"/>
    <x v="47"/>
    <n v="6.99"/>
    <n v="6.99"/>
    <n v="244.65"/>
  </r>
  <r>
    <n v="310398"/>
    <x v="0"/>
    <x v="16"/>
    <s v="Seaglass Pinot Noir"/>
    <x v="0"/>
    <x v="98"/>
    <n v="11.49"/>
    <n v="11.49"/>
    <n v="919.2"/>
  </r>
  <r>
    <n v="45293"/>
    <x v="0"/>
    <x v="11"/>
    <s v="Folonari Chianti Sangiovese"/>
    <x v="4"/>
    <x v="21"/>
    <n v="16.989999999999998"/>
    <n v="16.989999999999998"/>
    <n v="509.69999999999993"/>
  </r>
  <r>
    <n v="89180"/>
    <x v="0"/>
    <x v="16"/>
    <s v="MCNABB RIDGE ZINZILLA"/>
    <x v="0"/>
    <x v="1"/>
    <n v="15.99"/>
    <n v="15.99"/>
    <n v="0"/>
  </r>
  <r>
    <n v="23111"/>
    <x v="1"/>
    <x v="1"/>
    <s v="Leinenkugel Summer Shandy"/>
    <x v="5"/>
    <x v="94"/>
    <n v="1.67"/>
    <n v="1.67"/>
    <n v="100.19999999999999"/>
  </r>
  <r>
    <n v="340615"/>
    <x v="0"/>
    <x v="11"/>
    <s v="Santero Asti Muscat"/>
    <x v="0"/>
    <x v="1"/>
    <n v="16.489999999999998"/>
    <n v="16.489999999999998"/>
    <n v="0"/>
  </r>
  <r>
    <n v="321608"/>
    <x v="0"/>
    <x v="27"/>
    <s v="Harbor Town Vineyards Harbor Town Sauvignon Blanc"/>
    <x v="0"/>
    <x v="1"/>
    <n v="11.99"/>
    <n v="11.99"/>
    <n v="0"/>
  </r>
  <r>
    <n v="73843"/>
    <x v="2"/>
    <x v="2"/>
    <s v="Gordon Graham's Black Bottle Blended Scotch Whiskey"/>
    <x v="0"/>
    <x v="26"/>
    <n v="28.99"/>
    <n v="28.99"/>
    <n v="86.97"/>
  </r>
  <r>
    <n v="57592"/>
    <x v="0"/>
    <x v="17"/>
    <s v="Warre's Otima 10 Year Old Tawny Red Port"/>
    <x v="7"/>
    <x v="61"/>
    <n v="24.99"/>
    <n v="24.99"/>
    <n v="549.78"/>
  </r>
  <r>
    <n v="73573"/>
    <x v="2"/>
    <x v="15"/>
    <s v="KAH Tequila Anejo"/>
    <x v="0"/>
    <x v="1"/>
    <n v="66.989999999999995"/>
    <n v="66.989999999999995"/>
    <n v="0"/>
  </r>
  <r>
    <n v="44236"/>
    <x v="0"/>
    <x v="21"/>
    <s v="Dominique Pabiot Les Champs Aux Moines Pouilly Fume Sauvignon Blanc"/>
    <x v="0"/>
    <x v="1"/>
    <n v="19.989999999999998"/>
    <n v="19.989999999999998"/>
    <n v="0"/>
  </r>
  <r>
    <n v="314603"/>
    <x v="0"/>
    <x v="11"/>
    <s v="Ca' Donini Delle Venezie IGT Pinot Grigio"/>
    <x v="4"/>
    <x v="1"/>
    <n v="13.49"/>
    <n v="13.49"/>
    <n v="0"/>
  </r>
  <r>
    <n v="123889"/>
    <x v="0"/>
    <x v="12"/>
    <s v="DANIEL PARDIAC BRUT BDB"/>
    <x v="0"/>
    <x v="1"/>
    <n v="11.39"/>
    <n v="11.39"/>
    <n v="0"/>
  </r>
  <r>
    <n v="85014"/>
    <x v="0"/>
    <x v="16"/>
    <s v="CYPRESS CAB"/>
    <x v="0"/>
    <x v="1"/>
    <n v="8.49"/>
    <n v="8.49"/>
    <n v="0"/>
  </r>
  <r>
    <n v="80095"/>
    <x v="0"/>
    <x v="12"/>
    <s v="Bellussi Enrico Extra Dry DOC Prosecco Glera"/>
    <x v="0"/>
    <x v="31"/>
    <n v="12.69"/>
    <n v="8.49"/>
    <n v="16.98"/>
  </r>
  <r>
    <n v="431346"/>
    <x v="0"/>
    <x v="21"/>
    <s v="Mas de la Source Tradition Syrah"/>
    <x v="0"/>
    <x v="1"/>
    <n v="10.49"/>
    <n v="10.49"/>
    <n v="0"/>
  </r>
  <r>
    <n v="62065"/>
    <x v="0"/>
    <x v="17"/>
    <s v="Christian Brothers Dry Sherry Sherry Blend"/>
    <x v="4"/>
    <x v="23"/>
    <n v="10.49"/>
    <n v="10.49"/>
    <n v="167.84"/>
  </r>
  <r>
    <n v="313451"/>
    <x v="2"/>
    <x v="15"/>
    <s v="Sauza Cucumber Chili Tequila"/>
    <x v="0"/>
    <x v="12"/>
    <n v="20.99"/>
    <n v="20.99"/>
    <n v="440.78999999999996"/>
  </r>
  <r>
    <n v="25523"/>
    <x v="1"/>
    <x v="1"/>
    <s v="BUD LIGHT PLATINUM 2/12 NR"/>
    <x v="5"/>
    <x v="1"/>
    <n v="30.33"/>
    <n v="30.33"/>
    <n v="0"/>
  </r>
  <r>
    <n v="300202"/>
    <x v="0"/>
    <x v="10"/>
    <s v="MIQUEL PONS CAVA BRUT"/>
    <x v="0"/>
    <x v="1"/>
    <n v="8.99"/>
    <n v="8.99"/>
    <n v="0"/>
  </r>
  <r>
    <n v="306734"/>
    <x v="0"/>
    <x v="21"/>
    <s v="Chateau De Paraza Cuvee Speciale Minervois Red Southern Rhone Blend"/>
    <x v="0"/>
    <x v="6"/>
    <n v="11.99"/>
    <n v="11.99"/>
    <n v="239.8"/>
  </r>
  <r>
    <n v="42870"/>
    <x v="0"/>
    <x v="11"/>
    <s v="Marco Felluga Mongris Collio Goriziano Pinot Grigio"/>
    <x v="0"/>
    <x v="1"/>
    <n v="17.489999999999998"/>
    <n v="17.489999999999998"/>
    <n v="0"/>
  </r>
  <r>
    <n v="341657"/>
    <x v="0"/>
    <x v="6"/>
    <s v="LINGANORE MTN WHITE"/>
    <x v="4"/>
    <x v="1"/>
    <n v="19.989999999999998"/>
    <n v="19.989999999999998"/>
    <n v="0"/>
  </r>
  <r>
    <n v="45072"/>
    <x v="0"/>
    <x v="0"/>
    <s v="Johnson Estate Sole Beech Reserve Sauvignon Blanc"/>
    <x v="0"/>
    <x v="41"/>
    <n v="12.69"/>
    <n v="12.69"/>
    <n v="12.69"/>
  </r>
  <r>
    <n v="332977"/>
    <x v="0"/>
    <x v="12"/>
    <s v="PICCOLO TESORO PROSECCO"/>
    <x v="0"/>
    <x v="1"/>
    <n v="11.99"/>
    <n v="11.99"/>
    <n v="0"/>
  </r>
  <r>
    <n v="325377"/>
    <x v="2"/>
    <x v="15"/>
    <s v="Del Maguey Chichicapa Single Village Mezcal"/>
    <x v="0"/>
    <x v="48"/>
    <n v="74.989999999999995"/>
    <n v="74.989999999999995"/>
    <n v="299.95999999999998"/>
  </r>
  <r>
    <n v="319085"/>
    <x v="0"/>
    <x v="4"/>
    <s v="Amore Frutti Pomegranate Moscato Muscat"/>
    <x v="0"/>
    <x v="27"/>
    <n v="9.49"/>
    <n v="9.49"/>
    <n v="75.92"/>
  </r>
  <r>
    <n v="336612"/>
    <x v="0"/>
    <x v="10"/>
    <s v="Bodegas Don Diego Tramoya A Verdejo"/>
    <x v="0"/>
    <x v="28"/>
    <n v="11.99"/>
    <n v="11.99"/>
    <n v="143.88"/>
  </r>
  <r>
    <n v="330458"/>
    <x v="0"/>
    <x v="12"/>
    <s v="Villa M Bianco Muscat"/>
    <x v="0"/>
    <x v="20"/>
    <n v="17.989999999999998"/>
    <n v="17.989999999999998"/>
    <n v="305.83"/>
  </r>
  <r>
    <n v="322084"/>
    <x v="0"/>
    <x v="11"/>
    <s v="Donna Olimpia 1898 Obizzo Costa Toscana IGT Vermentino"/>
    <x v="0"/>
    <x v="42"/>
    <n v="17.989999999999998"/>
    <n v="17.989999999999998"/>
    <n v="89.949999999999989"/>
  </r>
  <r>
    <n v="17469"/>
    <x v="0"/>
    <x v="16"/>
    <s v="Hawk Crest Cabernet Sauvignon"/>
    <x v="0"/>
    <x v="15"/>
    <n v="13.99"/>
    <n v="13.99"/>
    <n v="153.89000000000001"/>
  </r>
  <r>
    <n v="316168"/>
    <x v="0"/>
    <x v="11"/>
    <s v="PASSATEMPO CHN"/>
    <x v="0"/>
    <x v="1"/>
    <n v="8.49"/>
    <n v="8.49"/>
    <n v="0"/>
  </r>
  <r>
    <n v="70732"/>
    <x v="2"/>
    <x v="2"/>
    <s v="Ardbeg Perpetuum 2015 Single Malt Scotch Whiskey"/>
    <x v="0"/>
    <x v="12"/>
    <n v="99.99"/>
    <n v="99.99"/>
    <n v="2099.79"/>
  </r>
  <r>
    <n v="335143"/>
    <x v="0"/>
    <x v="21"/>
    <s v="Domaine de la Sangliere Juliette Rose Grenache"/>
    <x v="0"/>
    <x v="1"/>
    <n v="10.79"/>
    <n v="10.79"/>
    <n v="0"/>
  </r>
  <r>
    <n v="40943"/>
    <x v="2"/>
    <x v="26"/>
    <s v="Setter Kentucky Straight Bourbon Whiskey"/>
    <x v="2"/>
    <x v="15"/>
    <n v="14.99"/>
    <n v="14.99"/>
    <n v="164.89000000000001"/>
  </r>
  <r>
    <n v="79468"/>
    <x v="2"/>
    <x v="13"/>
    <s v="Clement Sirop De Canne"/>
    <x v="0"/>
    <x v="62"/>
    <n v="11.99"/>
    <n v="11.99"/>
    <n v="383.68"/>
  </r>
  <r>
    <n v="52779"/>
    <x v="0"/>
    <x v="4"/>
    <s v="POMEGRANTE RED SEMI SWEET"/>
    <x v="0"/>
    <x v="1"/>
    <n v="8.49"/>
    <n v="8.49"/>
    <n v="0"/>
  </r>
  <r>
    <n v="338562"/>
    <x v="0"/>
    <x v="12"/>
    <s v="CASSARA PROSECCO XDRY"/>
    <x v="0"/>
    <x v="1"/>
    <n v="10.79"/>
    <n v="10.79"/>
    <n v="0"/>
  </r>
  <r>
    <n v="334223"/>
    <x v="0"/>
    <x v="10"/>
    <s v="Bodega el Angosto La Tribu Garnacha"/>
    <x v="0"/>
    <x v="1"/>
    <n v="11.49"/>
    <n v="11.49"/>
    <n v="0"/>
  </r>
  <r>
    <n v="78169"/>
    <x v="2"/>
    <x v="2"/>
    <s v="Big Peat Islay Vatted Malt Scotch Whiskey"/>
    <x v="0"/>
    <x v="1"/>
    <n v="75.989999999999995"/>
    <n v="75.989999999999995"/>
    <n v="0"/>
  </r>
  <r>
    <n v="335562"/>
    <x v="0"/>
    <x v="16"/>
    <s v="J.W. Morris Pinot Noir"/>
    <x v="4"/>
    <x v="1"/>
    <n v="12.49"/>
    <n v="12.49"/>
    <n v="0"/>
  </r>
  <r>
    <n v="310315"/>
    <x v="0"/>
    <x v="7"/>
    <s v="Hacienda Los Haroldos Vinos Con Angel Cabernet Sauvignon"/>
    <x v="0"/>
    <x v="1"/>
    <n v="8.99"/>
    <n v="8.99"/>
    <n v="0"/>
  </r>
  <r>
    <n v="97713"/>
    <x v="1"/>
    <x v="1"/>
    <s v="Samuel Smith Organic Pale Ale"/>
    <x v="5"/>
    <x v="1"/>
    <n v="2.5499999999999998"/>
    <n v="2.5499999999999998"/>
    <n v="0"/>
  </r>
  <r>
    <n v="10200"/>
    <x v="1"/>
    <x v="1"/>
    <s v="Ninkasi Sleigh'R Winter Ale"/>
    <x v="5"/>
    <x v="1"/>
    <n v="2.06"/>
    <n v="2.06"/>
    <n v="0"/>
  </r>
  <r>
    <n v="339725"/>
    <x v="3"/>
    <x v="19"/>
    <s v="Borgo Reale Dry White Puglia IGT Pinot Grigio"/>
    <x v="0"/>
    <x v="20"/>
    <n v="17.489999999999998"/>
    <n v="17.489999999999998"/>
    <n v="297.33"/>
  </r>
  <r>
    <n v="28541"/>
    <x v="0"/>
    <x v="6"/>
    <s v="Firestone Vineyard Chardonnay"/>
    <x v="0"/>
    <x v="41"/>
    <n v="13.49"/>
    <n v="13.49"/>
    <n v="13.49"/>
  </r>
  <r>
    <n v="335180"/>
    <x v="0"/>
    <x v="21"/>
    <s v="Chateau Vieux Cardinal Lafaurie Lalande de Pomerol Bordeaux Blend"/>
    <x v="0"/>
    <x v="28"/>
    <n v="16.989999999999998"/>
    <n v="16.989999999999998"/>
    <n v="203.88"/>
  </r>
  <r>
    <n v="34398"/>
    <x v="0"/>
    <x v="4"/>
    <s v="Four Seasons Collection Late Harvest White Moscato Dessert Muscat"/>
    <x v="7"/>
    <x v="15"/>
    <n v="7.69"/>
    <n v="7.69"/>
    <n v="84.59"/>
  </r>
  <r>
    <n v="427217"/>
    <x v="0"/>
    <x v="25"/>
    <s v="CHE GAUCHO MAL/MER"/>
    <x v="4"/>
    <x v="1"/>
    <n v="11.99"/>
    <n v="11.99"/>
    <n v="0"/>
  </r>
  <r>
    <n v="371068"/>
    <x v="0"/>
    <x v="11"/>
    <s v="Villa Jaime Delle Venezie IGT Pinot Grigio"/>
    <x v="4"/>
    <x v="27"/>
    <n v="11.99"/>
    <n v="11.99"/>
    <n v="95.92"/>
  </r>
  <r>
    <n v="303571"/>
    <x v="0"/>
    <x v="6"/>
    <s v="STONE CELLARS P/GRIG"/>
    <x v="0"/>
    <x v="57"/>
    <n v="6.99"/>
    <n v="6.99"/>
    <n v="-6.99"/>
  </r>
  <r>
    <n v="143758"/>
    <x v="0"/>
    <x v="12"/>
    <s v="J. Roget Brut Champagne Blend"/>
    <x v="4"/>
    <x v="1"/>
    <n v="12.69"/>
    <n v="12.69"/>
    <n v="0"/>
  </r>
  <r>
    <n v="87411"/>
    <x v="0"/>
    <x v="16"/>
    <s v="Francis Ford Coppola Director's Cut Pinot Noir"/>
    <x v="0"/>
    <x v="82"/>
    <n v="19.989999999999998"/>
    <n v="19.989999999999998"/>
    <n v="459.77"/>
  </r>
  <r>
    <n v="332446"/>
    <x v="0"/>
    <x v="3"/>
    <s v="Sweet Bitch Smooth &amp; Fruity Cabernet Sauvignon"/>
    <x v="4"/>
    <x v="1"/>
    <n v="11.99"/>
    <n v="11.99"/>
    <n v="0"/>
  </r>
  <r>
    <n v="313556"/>
    <x v="0"/>
    <x v="6"/>
    <s v="Vendange Wine Cellars Chardonnay"/>
    <x v="7"/>
    <x v="0"/>
    <n v="3.59"/>
    <n v="3.59"/>
    <n v="35.9"/>
  </r>
  <r>
    <n v="75200"/>
    <x v="2"/>
    <x v="28"/>
    <s v="Seagram's Apple Twisted Gin"/>
    <x v="0"/>
    <x v="76"/>
    <n v="13.49"/>
    <n v="13.49"/>
    <n v="661.01"/>
  </r>
  <r>
    <n v="427322"/>
    <x v="0"/>
    <x v="11"/>
    <s v="CORDANO MICARONE MONTPUL D'ABRU"/>
    <x v="0"/>
    <x v="1"/>
    <n v="8.99"/>
    <n v="8.99"/>
    <n v="0"/>
  </r>
  <r>
    <n v="74243"/>
    <x v="2"/>
    <x v="15"/>
    <s v="Tierras Organic Blanco Tequila"/>
    <x v="0"/>
    <x v="15"/>
    <n v="27.99"/>
    <n v="27.99"/>
    <n v="307.89"/>
  </r>
  <r>
    <n v="79885"/>
    <x v="2"/>
    <x v="2"/>
    <s v="Ardbeg AN OA The Ultimate Islay Single Malt Scotch Whisky"/>
    <x v="0"/>
    <x v="95"/>
    <n v="52.99"/>
    <n v="52.99"/>
    <n v="2808.4700000000003"/>
  </r>
  <r>
    <n v="45348"/>
    <x v="0"/>
    <x v="16"/>
    <s v="Torii Mor Pinot Noir"/>
    <x v="0"/>
    <x v="112"/>
    <n v="27.99"/>
    <n v="27.99"/>
    <n v="419.84999999999997"/>
  </r>
  <r>
    <n v="71021"/>
    <x v="0"/>
    <x v="11"/>
    <s v="Melini Borghi d'Elsa Chianti Sangiovese"/>
    <x v="0"/>
    <x v="92"/>
    <n v="8.49"/>
    <n v="8.49"/>
    <n v="220.74"/>
  </r>
  <r>
    <n v="21130"/>
    <x v="0"/>
    <x v="25"/>
    <s v="Penfolds Bin 389 Cabernet Sauvignon"/>
    <x v="0"/>
    <x v="43"/>
    <n v="60.99"/>
    <n v="60.99"/>
    <n v="1646.73"/>
  </r>
  <r>
    <n v="345114"/>
    <x v="0"/>
    <x v="11"/>
    <s v="Fontana Candida Rosso Roma DOC Rare Red Blend"/>
    <x v="0"/>
    <x v="0"/>
    <n v="10.79"/>
    <n v="10.79"/>
    <n v="107.89999999999999"/>
  </r>
  <r>
    <n v="149497"/>
    <x v="0"/>
    <x v="11"/>
    <s v="Eredi Lodali Sant' Ambrogio Barbera d'Alba DOC"/>
    <x v="0"/>
    <x v="1"/>
    <n v="11.99"/>
    <n v="11.99"/>
    <n v="0"/>
  </r>
  <r>
    <n v="231873"/>
    <x v="0"/>
    <x v="21"/>
    <s v="Chateau Bel Air Laclotte Bordeaux Blend"/>
    <x v="0"/>
    <x v="28"/>
    <n v="9.7899999999999991"/>
    <n v="9.7899999999999991"/>
    <n v="117.47999999999999"/>
  </r>
  <r>
    <n v="300265"/>
    <x v="0"/>
    <x v="10"/>
    <s v="Cara Viva Tinto Portuguese Red Blend"/>
    <x v="0"/>
    <x v="1"/>
    <n v="7.49"/>
    <n v="7.49"/>
    <n v="0"/>
  </r>
  <r>
    <n v="341618"/>
    <x v="0"/>
    <x v="16"/>
    <s v="Roco Wits' End Pinot Noir"/>
    <x v="0"/>
    <x v="1"/>
    <n v="55.99"/>
    <n v="55.99"/>
    <n v="0"/>
  </r>
  <r>
    <n v="98116"/>
    <x v="1"/>
    <x v="1"/>
    <s v="BECKS 15/22OZ NR"/>
    <x v="1"/>
    <x v="1"/>
    <n v="2.14"/>
    <n v="2.14"/>
    <n v="0"/>
  </r>
  <r>
    <n v="322154"/>
    <x v="0"/>
    <x v="10"/>
    <s v="Bodegas Aragonesas Coto de Hayas Chardonnay"/>
    <x v="0"/>
    <x v="52"/>
    <n v="7.49"/>
    <n v="7.49"/>
    <n v="52.43"/>
  </r>
  <r>
    <n v="328077"/>
    <x v="0"/>
    <x v="3"/>
    <s v="MASCARA DE FUEGA S/BLC"/>
    <x v="0"/>
    <x v="1"/>
    <n v="9.49"/>
    <n v="9.49"/>
    <n v="0"/>
  </r>
  <r>
    <n v="28513"/>
    <x v="1"/>
    <x v="1"/>
    <s v="Flying Dog Dead Rise"/>
    <x v="5"/>
    <x v="21"/>
    <n v="1.67"/>
    <n v="1.67"/>
    <n v="50.099999999999994"/>
  </r>
  <r>
    <n v="316584"/>
    <x v="0"/>
    <x v="16"/>
    <s v="Marc Mondavi The Divining Rod Cabernet Sauvignon"/>
    <x v="0"/>
    <x v="27"/>
    <n v="16.489999999999998"/>
    <n v="16.489999999999998"/>
    <n v="131.91999999999999"/>
  </r>
  <r>
    <n v="22811"/>
    <x v="1"/>
    <x v="1"/>
    <s v="KONIG PILSNER"/>
    <x v="5"/>
    <x v="1"/>
    <n v="1.72"/>
    <n v="1.72"/>
    <n v="0"/>
  </r>
  <r>
    <n v="374512"/>
    <x v="0"/>
    <x v="6"/>
    <s v="Greystone Cellars Chardonnay"/>
    <x v="0"/>
    <x v="1"/>
    <n v="10.79"/>
    <n v="10.79"/>
    <n v="0"/>
  </r>
  <r>
    <n v="193062"/>
    <x v="0"/>
    <x v="16"/>
    <s v="Lyeth Cabernet Sauvignon"/>
    <x v="0"/>
    <x v="1"/>
    <n v="16.989999999999998"/>
    <n v="16.989999999999998"/>
    <n v="0"/>
  </r>
  <r>
    <n v="336181"/>
    <x v="0"/>
    <x v="6"/>
    <s v="Poppy Chardonnay"/>
    <x v="0"/>
    <x v="0"/>
    <n v="13.49"/>
    <n v="13.49"/>
    <n v="134.9"/>
  </r>
  <r>
    <n v="29773"/>
    <x v="1"/>
    <x v="1"/>
    <s v="Rogue Pumpkin Patch Ale"/>
    <x v="0"/>
    <x v="1"/>
    <n v="8.48"/>
    <n v="8.48"/>
    <n v="0"/>
  </r>
  <r>
    <n v="313102"/>
    <x v="0"/>
    <x v="21"/>
    <s v="Domaine de Chateau Pigoudet Premiere Rose Coteaux d'Aix en Provence Rare Rose Blend"/>
    <x v="0"/>
    <x v="1"/>
    <n v="14.49"/>
    <n v="14.49"/>
    <n v="0"/>
  </r>
  <r>
    <n v="338457"/>
    <x v="0"/>
    <x v="21"/>
    <s v="LA VILLETTE P/NOIR"/>
    <x v="0"/>
    <x v="1"/>
    <n v="12.49"/>
    <n v="12.49"/>
    <n v="0"/>
  </r>
  <r>
    <n v="376469"/>
    <x v="0"/>
    <x v="11"/>
    <s v="Citra Bisanzio Montepulciano d'Abruzzo"/>
    <x v="4"/>
    <x v="1"/>
    <n v="12.99"/>
    <n v="12.99"/>
    <n v="0"/>
  </r>
  <r>
    <n v="333110"/>
    <x v="0"/>
    <x v="11"/>
    <s v="Bolla Delle Venezie IGT Cabernet Sauvignon"/>
    <x v="0"/>
    <x v="1"/>
    <n v="10.79"/>
    <n v="10.79"/>
    <n v="0"/>
  </r>
  <r>
    <n v="41599"/>
    <x v="0"/>
    <x v="16"/>
    <s v="Ridge Benito Dusi Ranch Zinfandel"/>
    <x v="0"/>
    <x v="1"/>
    <n v="31.99"/>
    <n v="31.99"/>
    <n v="0"/>
  </r>
  <r>
    <n v="46425"/>
    <x v="0"/>
    <x v="11"/>
    <s v="Argiolas Costamolino Vermentino di Sardegna"/>
    <x v="0"/>
    <x v="15"/>
    <n v="14.99"/>
    <n v="14.99"/>
    <n v="164.89000000000001"/>
  </r>
  <r>
    <n v="323974"/>
    <x v="0"/>
    <x v="25"/>
    <s v="Robert Oatley Signature Chardonnay"/>
    <x v="0"/>
    <x v="15"/>
    <n v="17.989999999999998"/>
    <n v="17.989999999999998"/>
    <n v="197.89"/>
  </r>
  <r>
    <n v="72492"/>
    <x v="1"/>
    <x v="32"/>
    <s v="Ole Smoky Mango Habanero Tennessee Whiskey"/>
    <x v="0"/>
    <x v="20"/>
    <n v="18.489999999999998"/>
    <n v="18.489999999999998"/>
    <n v="314.33"/>
  </r>
  <r>
    <n v="80921"/>
    <x v="0"/>
    <x v="16"/>
    <s v="Crush Masters Velvet Crush Cabernet Sauvignon"/>
    <x v="0"/>
    <x v="1"/>
    <n v="18.489999999999998"/>
    <n v="18.489999999999998"/>
    <n v="0"/>
  </r>
  <r>
    <n v="82716"/>
    <x v="0"/>
    <x v="16"/>
    <s v="Beaulieu Vineyard Cabernet Sauvignon"/>
    <x v="0"/>
    <x v="83"/>
    <n v="42.99"/>
    <n v="42.99"/>
    <n v="3095.28"/>
  </r>
  <r>
    <n v="29595"/>
    <x v="1"/>
    <x v="1"/>
    <s v="4 Hands Send Help Blonde Ale"/>
    <x v="5"/>
    <x v="1"/>
    <n v="2.19"/>
    <n v="2.19"/>
    <n v="0"/>
  </r>
  <r>
    <n v="325125"/>
    <x v="0"/>
    <x v="27"/>
    <s v="Lake Chalice The Nest Sauvignon Blanc"/>
    <x v="0"/>
    <x v="42"/>
    <n v="15.49"/>
    <n v="15.49"/>
    <n v="77.45"/>
  </r>
  <r>
    <n v="381365"/>
    <x v="0"/>
    <x v="21"/>
    <s v="Chateau Gaillard Touraine Sauvignon Blanc"/>
    <x v="0"/>
    <x v="1"/>
    <n v="15.39"/>
    <n v="15.39"/>
    <n v="0"/>
  </r>
  <r>
    <n v="347471"/>
    <x v="0"/>
    <x v="16"/>
    <s v="Wine by Design Baltimore Orioles Club Series Cabernet Sauvignon"/>
    <x v="0"/>
    <x v="28"/>
    <n v="18.989999999999998"/>
    <n v="18.989999999999998"/>
    <n v="227.88"/>
  </r>
  <r>
    <n v="70107"/>
    <x v="0"/>
    <x v="14"/>
    <s v="Sarajishvili XO Brandy"/>
    <x v="0"/>
    <x v="7"/>
    <n v="64.989999999999995"/>
    <n v="64.989999999999995"/>
    <n v="389.93999999999994"/>
  </r>
  <r>
    <n v="48979"/>
    <x v="1"/>
    <x v="1"/>
    <s v="GOLDEN ROAD WOLF AMONG WEEDS 4/6 CAN"/>
    <x v="5"/>
    <x v="1"/>
    <n v="1.83"/>
    <n v="1.83"/>
    <n v="0"/>
  </r>
  <r>
    <n v="83591"/>
    <x v="0"/>
    <x v="16"/>
    <s v="N&amp;N HAYNE VYDS ST HELENA CAB '13"/>
    <x v="0"/>
    <x v="1"/>
    <n v="96.99"/>
    <n v="96.99"/>
    <n v="0"/>
  </r>
  <r>
    <n v="64882"/>
    <x v="2"/>
    <x v="2"/>
    <s v="Auchentoshan 18 Year Old"/>
    <x v="0"/>
    <x v="26"/>
    <n v="108.99"/>
    <n v="108.99"/>
    <n v="326.96999999999997"/>
  </r>
  <r>
    <n v="47555"/>
    <x v="2"/>
    <x v="8"/>
    <s v="Pyrat Cask 1623 Rum"/>
    <x v="0"/>
    <x v="1"/>
    <n v="232.99"/>
    <n v="232.99"/>
    <n v="0"/>
  </r>
  <r>
    <n v="45909"/>
    <x v="0"/>
    <x v="17"/>
    <s v="Fonseca 20 Year Old Tawny Red Port"/>
    <x v="0"/>
    <x v="12"/>
    <n v="55.99"/>
    <n v="55.99"/>
    <n v="1175.79"/>
  </r>
  <r>
    <n v="310727"/>
    <x v="0"/>
    <x v="16"/>
    <s v="Siduri Pisoni Vineyard Pinot Noir"/>
    <x v="0"/>
    <x v="58"/>
    <n v="60.99"/>
    <n v="60.99"/>
    <n v="2378.61"/>
  </r>
  <r>
    <n v="158674"/>
    <x v="0"/>
    <x v="21"/>
    <s v="Paul Durdilly Les Grandes Coasses Gamay"/>
    <x v="0"/>
    <x v="41"/>
    <n v="12.49"/>
    <n v="12.49"/>
    <n v="12.49"/>
  </r>
  <r>
    <n v="412465"/>
    <x v="0"/>
    <x v="21"/>
    <s v="LES FONTANELLES CAB"/>
    <x v="0"/>
    <x v="1"/>
    <n v="8.49"/>
    <n v="8.49"/>
    <n v="0"/>
  </r>
  <r>
    <n v="166731"/>
    <x v="0"/>
    <x v="16"/>
    <s v="Tierra Divina Reds Rare Red Blend"/>
    <x v="0"/>
    <x v="1"/>
    <n v="13.99"/>
    <n v="13.99"/>
    <n v="0"/>
  </r>
  <r>
    <n v="70137"/>
    <x v="2"/>
    <x v="9"/>
    <s v="Pinnacle Vanilla Vodka"/>
    <x v="15"/>
    <x v="52"/>
    <n v="14.49"/>
    <n v="14.49"/>
    <n v="101.43"/>
  </r>
  <r>
    <n v="200875"/>
    <x v="0"/>
    <x v="11"/>
    <s v="Donnafugata Tancredi Cabernet Sauvignon"/>
    <x v="0"/>
    <x v="7"/>
    <n v="33.99"/>
    <n v="33.99"/>
    <n v="203.94"/>
  </r>
  <r>
    <n v="136018"/>
    <x v="0"/>
    <x v="21"/>
    <s v="LE BERCEAU BLANQUTTE DE LIMOUX"/>
    <x v="0"/>
    <x v="1"/>
    <n v="10.79"/>
    <n v="10.79"/>
    <n v="0"/>
  </r>
  <r>
    <n v="45863"/>
    <x v="0"/>
    <x v="16"/>
    <s v="Frey Organic Syrah"/>
    <x v="0"/>
    <x v="112"/>
    <n v="18.489999999999998"/>
    <n v="18.489999999999998"/>
    <n v="277.34999999999997"/>
  </r>
  <r>
    <n v="309970"/>
    <x v="0"/>
    <x v="12"/>
    <s v="STELLA MOSCATO"/>
    <x v="0"/>
    <x v="1"/>
    <n v="10.79"/>
    <n v="10.79"/>
    <n v="0"/>
  </r>
  <r>
    <n v="342238"/>
    <x v="1"/>
    <x v="32"/>
    <s v="Ole Smoky Tennesse Moonshine Pumpkin Pie"/>
    <x v="0"/>
    <x v="12"/>
    <n v="23.99"/>
    <n v="23.99"/>
    <n v="503.78999999999996"/>
  </r>
  <r>
    <n v="336529"/>
    <x v="0"/>
    <x v="16"/>
    <s v="Emerson Vineyards Pinot Noir"/>
    <x v="0"/>
    <x v="1"/>
    <n v="18.489999999999998"/>
    <n v="18.489999999999998"/>
    <n v="0"/>
  </r>
  <r>
    <n v="70680"/>
    <x v="2"/>
    <x v="28"/>
    <s v="St. George Terroir Gin"/>
    <x v="0"/>
    <x v="3"/>
    <n v="35.99"/>
    <n v="35.99"/>
    <n v="683.81000000000006"/>
  </r>
  <r>
    <n v="334121"/>
    <x v="0"/>
    <x v="10"/>
    <s v="Ferrer Bobet Seleccio Especial Vinyes Velles Carignane"/>
    <x v="0"/>
    <x v="1"/>
    <n v="101.99"/>
    <n v="101.99"/>
    <n v="0"/>
  </r>
  <r>
    <n v="430269"/>
    <x v="0"/>
    <x v="6"/>
    <s v="Darioush Signature Viognier"/>
    <x v="0"/>
    <x v="15"/>
    <n v="46.99"/>
    <n v="46.99"/>
    <n v="516.89"/>
  </r>
  <r>
    <n v="41835"/>
    <x v="2"/>
    <x v="5"/>
    <s v="GODIVA CAPPUCCINO"/>
    <x v="24"/>
    <x v="1"/>
    <n v="4.59"/>
    <n v="4.59"/>
    <n v="0"/>
  </r>
  <r>
    <n v="397717"/>
    <x v="0"/>
    <x v="21"/>
    <s v="Chateau de la Gardine Chateauneuf du pape Red Southern Rhone Blend"/>
    <x v="0"/>
    <x v="26"/>
    <n v="69.989999999999995"/>
    <n v="69.989999999999995"/>
    <n v="209.96999999999997"/>
  </r>
  <r>
    <n v="327422"/>
    <x v="0"/>
    <x v="11"/>
    <s v="Feudo Arancio Stemmari Pinot Noir"/>
    <x v="0"/>
    <x v="49"/>
    <n v="10.69"/>
    <n v="10.69"/>
    <n v="149.66"/>
  </r>
  <r>
    <n v="305654"/>
    <x v="0"/>
    <x v="21"/>
    <s v="Domaine de Moulines Les Cigales Merlot"/>
    <x v="0"/>
    <x v="1"/>
    <n v="10.79"/>
    <n v="10.79"/>
    <n v="0"/>
  </r>
  <r>
    <n v="313528"/>
    <x v="0"/>
    <x v="12"/>
    <s v="Valdo Brut Prosecco Glera"/>
    <x v="0"/>
    <x v="27"/>
    <n v="25.99"/>
    <n v="25.99"/>
    <n v="207.92"/>
  </r>
  <r>
    <n v="338704"/>
    <x v="0"/>
    <x v="3"/>
    <s v="Vina San Esteban Rio Alto Reserva Estate Bottled Cabernet Sauvignon"/>
    <x v="0"/>
    <x v="1"/>
    <n v="8.49"/>
    <n v="8.49"/>
    <n v="0"/>
  </r>
  <r>
    <n v="80007"/>
    <x v="0"/>
    <x v="6"/>
    <s v="Flipflop Wines Moscato Muscat"/>
    <x v="4"/>
    <x v="1"/>
    <n v="9.7899999999999991"/>
    <n v="9.7899999999999991"/>
    <n v="0"/>
  </r>
  <r>
    <n v="354538"/>
    <x v="0"/>
    <x v="21"/>
    <s v="Antonin Rodet Chateau de Rully Rully Chardonnay"/>
    <x v="0"/>
    <x v="15"/>
    <n v="24.99"/>
    <n v="24.99"/>
    <n v="274.89"/>
  </r>
  <r>
    <n v="71822"/>
    <x v="2"/>
    <x v="13"/>
    <s v="Daily's Cocktails Pina Colada Ready to Drink"/>
    <x v="15"/>
    <x v="6"/>
    <n v="3.99"/>
    <n v="3.99"/>
    <n v="79.800000000000011"/>
  </r>
  <r>
    <n v="79996"/>
    <x v="2"/>
    <x v="2"/>
    <s v="LAPHROAIG CAIRDEAS"/>
    <x v="0"/>
    <x v="1"/>
    <n v="64.989999999999995"/>
    <n v="64.989999999999995"/>
    <n v="0"/>
  </r>
  <r>
    <n v="376051"/>
    <x v="0"/>
    <x v="11"/>
    <s v="Tenuta delle Terre Nere Bianco Etna Carricante"/>
    <x v="0"/>
    <x v="1"/>
    <n v="19.690000000000001"/>
    <n v="19.690000000000001"/>
    <n v="0"/>
  </r>
  <r>
    <n v="346520"/>
    <x v="0"/>
    <x v="10"/>
    <s v="PLAINAS VINHO VERDE WHITE LOUREIRO  750"/>
    <x v="0"/>
    <x v="1"/>
    <n v="9.99"/>
    <n v="9.99"/>
    <n v="0"/>
  </r>
  <r>
    <n v="56251"/>
    <x v="0"/>
    <x v="21"/>
    <s v="Luc Pirlet Classique Pinot Noir"/>
    <x v="0"/>
    <x v="11"/>
    <n v="11.99"/>
    <n v="11.99"/>
    <n v="287.76"/>
  </r>
  <r>
    <n v="346265"/>
    <x v="0"/>
    <x v="29"/>
    <s v="Seaglass Rose Pinot Noir"/>
    <x v="0"/>
    <x v="1"/>
    <n v="10.49"/>
    <n v="10.49"/>
    <n v="0"/>
  </r>
  <r>
    <n v="383813"/>
    <x v="3"/>
    <x v="19"/>
    <s v="Recanati Merlot"/>
    <x v="0"/>
    <x v="42"/>
    <n v="17.989999999999998"/>
    <n v="17.989999999999998"/>
    <n v="89.949999999999989"/>
  </r>
  <r>
    <n v="156728"/>
    <x v="0"/>
    <x v="12"/>
    <s v="Antech Reserve Brut Blanquette de Limoux Mauzac"/>
    <x v="0"/>
    <x v="1"/>
    <n v="16.989999999999998"/>
    <n v="16.989999999999998"/>
    <n v="0"/>
  </r>
  <r>
    <n v="339234"/>
    <x v="0"/>
    <x v="16"/>
    <s v="RABBIT RIDGE MAHI MAHI RED"/>
    <x v="0"/>
    <x v="1"/>
    <n v="10.79"/>
    <n v="10.79"/>
    <n v="0"/>
  </r>
  <r>
    <n v="322442"/>
    <x v="0"/>
    <x v="16"/>
    <s v="CANNONBALL CAB"/>
    <x v="0"/>
    <x v="1"/>
    <n v="16.989999999999998"/>
    <n v="16.989999999999998"/>
    <n v="0"/>
  </r>
  <r>
    <n v="74783"/>
    <x v="1"/>
    <x v="32"/>
    <s v="Bullshine Ginger Flavored Whiskey"/>
    <x v="0"/>
    <x v="37"/>
    <n v="28.99"/>
    <n v="28.99"/>
    <n v="521.81999999999994"/>
  </r>
  <r>
    <n v="26583"/>
    <x v="1"/>
    <x v="1"/>
    <s v="He'Brew Rejewvenator Dubbel Doppel"/>
    <x v="1"/>
    <x v="5"/>
    <n v="9.24"/>
    <n v="9.24"/>
    <n v="83.16"/>
  </r>
  <r>
    <n v="315111"/>
    <x v="0"/>
    <x v="16"/>
    <s v="Murphy Goode Dealer's Choice Cabernet Sauvignon"/>
    <x v="0"/>
    <x v="108"/>
    <n v="22.99"/>
    <n v="22.99"/>
    <n v="643.71999999999991"/>
  </r>
  <r>
    <n v="320058"/>
    <x v="0"/>
    <x v="6"/>
    <s v="MILLSTONE GINGEROOT CIDER"/>
    <x v="0"/>
    <x v="1"/>
    <n v="18.489999999999998"/>
    <n v="18.489999999999998"/>
    <n v="0"/>
  </r>
  <r>
    <n v="124974"/>
    <x v="0"/>
    <x v="12"/>
    <s v="J ROGET BRUT SPARK"/>
    <x v="0"/>
    <x v="1"/>
    <n v="6.49"/>
    <n v="6.49"/>
    <n v="0"/>
  </r>
  <r>
    <n v="416088"/>
    <x v="0"/>
    <x v="3"/>
    <s v="Leyda Classic Pinot Noir"/>
    <x v="0"/>
    <x v="1"/>
    <n v="15.39"/>
    <n v="15.39"/>
    <n v="0"/>
  </r>
  <r>
    <n v="10406"/>
    <x v="1"/>
    <x v="1"/>
    <s v="Uinta Ready Set Gose"/>
    <x v="5"/>
    <x v="1"/>
    <n v="1.72"/>
    <n v="1.72"/>
    <n v="0"/>
  </r>
  <r>
    <n v="201316"/>
    <x v="3"/>
    <x v="19"/>
    <s v="Mount Tabor Estate Cabernet Sauvignon"/>
    <x v="0"/>
    <x v="1"/>
    <n v="15.99"/>
    <n v="15.99"/>
    <n v="0"/>
  </r>
  <r>
    <n v="383791"/>
    <x v="3"/>
    <x v="19"/>
    <s v="Recanati Diamond Cabernet Sauvignon"/>
    <x v="0"/>
    <x v="42"/>
    <n v="17.989999999999998"/>
    <n v="17.989999999999998"/>
    <n v="89.949999999999989"/>
  </r>
  <r>
    <n v="30988"/>
    <x v="0"/>
    <x v="3"/>
    <s v="Concha y Toro Marques de Casa Concha Cabernet Sauvignon"/>
    <x v="0"/>
    <x v="1"/>
    <n v="18.489999999999998"/>
    <n v="18.489999999999998"/>
    <n v="0"/>
  </r>
  <r>
    <n v="70623"/>
    <x v="2"/>
    <x v="8"/>
    <s v="Cockspur Old Gold Special Reserve Rum"/>
    <x v="0"/>
    <x v="28"/>
    <n v="13.99"/>
    <n v="13.99"/>
    <n v="167.88"/>
  </r>
  <r>
    <n v="324359"/>
    <x v="0"/>
    <x v="12"/>
    <s v="Tavernello Extra Dry Prosecco Glera"/>
    <x v="0"/>
    <x v="1"/>
    <n v="10.79"/>
    <n v="10.79"/>
    <n v="0"/>
  </r>
  <r>
    <n v="48639"/>
    <x v="0"/>
    <x v="21"/>
    <s v="Les Cailloux (Lucien et Andre Brunel) Blanc Chateauneuf du pape White Southern Rhone Blend"/>
    <x v="0"/>
    <x v="1"/>
    <n v="52.99"/>
    <n v="52.99"/>
    <n v="0"/>
  </r>
  <r>
    <n v="87262"/>
    <x v="0"/>
    <x v="16"/>
    <s v="Stonestreet Legacy Bordeaux Blend"/>
    <x v="0"/>
    <x v="65"/>
    <n v="99.99"/>
    <n v="99.99"/>
    <n v="2499.75"/>
  </r>
  <r>
    <n v="348680"/>
    <x v="2"/>
    <x v="30"/>
    <s v="C&amp;O Tradesman Whiskey"/>
    <x v="0"/>
    <x v="10"/>
    <n v="47.99"/>
    <n v="47.99"/>
    <n v="623.87"/>
  </r>
  <r>
    <n v="16357"/>
    <x v="0"/>
    <x v="12"/>
    <s v="Schramsberg Vineyards Cremant Demi Sec Flora"/>
    <x v="0"/>
    <x v="3"/>
    <n v="35.99"/>
    <n v="35.99"/>
    <n v="683.81000000000006"/>
  </r>
  <r>
    <n v="419800"/>
    <x v="0"/>
    <x v="16"/>
    <s v="Robert Mondavi Winery Reserve To Kalon Vineyard Cabernet Sauvignon"/>
    <x v="0"/>
    <x v="121"/>
    <n v="149.99"/>
    <n v="149.99"/>
    <n v="6749.55"/>
  </r>
  <r>
    <n v="314578"/>
    <x v="0"/>
    <x v="12"/>
    <s v="En Fuego Brut Reserva Methode Traditionelle Cava Blend"/>
    <x v="0"/>
    <x v="1"/>
    <n v="17.489999999999998"/>
    <n v="17.489999999999998"/>
    <n v="0"/>
  </r>
  <r>
    <n v="11396"/>
    <x v="2"/>
    <x v="9"/>
    <s v="Golia Magnolia's Ultra Premium Vodka"/>
    <x v="0"/>
    <x v="1"/>
    <n v="29.99"/>
    <n v="29.99"/>
    <n v="0"/>
  </r>
  <r>
    <n v="42074"/>
    <x v="0"/>
    <x v="22"/>
    <s v="Dr. Pauly Bergweiler Kabinett Wehlener Sonnenuhr Riesling"/>
    <x v="0"/>
    <x v="23"/>
    <n v="22.99"/>
    <n v="22.99"/>
    <n v="367.84"/>
  </r>
  <r>
    <n v="11952"/>
    <x v="1"/>
    <x v="1"/>
    <s v="Atlas The 1500 South Cap Lager"/>
    <x v="8"/>
    <x v="1"/>
    <n v="2.0299999999999998"/>
    <n v="2.0299999999999998"/>
    <n v="0"/>
  </r>
  <r>
    <n v="24187"/>
    <x v="1"/>
    <x v="1"/>
    <s v="La Trappe Quadrupel"/>
    <x v="0"/>
    <x v="15"/>
    <n v="12.59"/>
    <n v="12.59"/>
    <n v="138.49"/>
  </r>
  <r>
    <n v="312283"/>
    <x v="0"/>
    <x v="10"/>
    <s v="BAIRRADA FREI JOAO"/>
    <x v="0"/>
    <x v="1"/>
    <n v="9.7899999999999991"/>
    <n v="9.7899999999999991"/>
    <n v="0"/>
  </r>
  <r>
    <n v="58475"/>
    <x v="0"/>
    <x v="10"/>
    <s v="Dominio de Eguren Protocolo Tempranillo"/>
    <x v="0"/>
    <x v="41"/>
    <n v="7.49"/>
    <n v="7.49"/>
    <n v="7.49"/>
  </r>
  <r>
    <n v="65552"/>
    <x v="0"/>
    <x v="11"/>
    <s v="Riunite Bianco Rare White Blend"/>
    <x v="0"/>
    <x v="5"/>
    <n v="6.79"/>
    <n v="6.79"/>
    <n v="61.11"/>
  </r>
  <r>
    <n v="195154"/>
    <x v="0"/>
    <x v="11"/>
    <s v="Vietti Tre Vigne Barbera d'Asti"/>
    <x v="0"/>
    <x v="49"/>
    <n v="17.489999999999998"/>
    <n v="17.489999999999998"/>
    <n v="244.85999999999999"/>
  </r>
  <r>
    <n v="47412"/>
    <x v="2"/>
    <x v="9"/>
    <s v="Pinnacle Le Double Expresso Vodka"/>
    <x v="15"/>
    <x v="20"/>
    <n v="14.49"/>
    <n v="14.49"/>
    <n v="246.33"/>
  </r>
  <r>
    <n v="311003"/>
    <x v="0"/>
    <x v="16"/>
    <s v="Magnolia Grove Chardonnay"/>
    <x v="0"/>
    <x v="1"/>
    <n v="6.49"/>
    <n v="6.49"/>
    <n v="0"/>
  </r>
  <r>
    <n v="8699"/>
    <x v="1"/>
    <x v="1"/>
    <s v="SCHLITZ MALT 12/40OZ NR"/>
    <x v="28"/>
    <x v="1"/>
    <n v="26.73"/>
    <n v="26.73"/>
    <n v="0"/>
  </r>
  <r>
    <n v="73232"/>
    <x v="2"/>
    <x v="28"/>
    <s v="Wigle Organic Ginever Gin"/>
    <x v="0"/>
    <x v="5"/>
    <n v="44.99"/>
    <n v="44.99"/>
    <n v="404.91"/>
  </r>
  <r>
    <n v="308390"/>
    <x v="3"/>
    <x v="19"/>
    <s v="Cantina Gabriele Chianti DOCG Sangiovese"/>
    <x v="0"/>
    <x v="1"/>
    <n v="13.69"/>
    <n v="13.69"/>
    <n v="0"/>
  </r>
  <r>
    <n v="305240"/>
    <x v="0"/>
    <x v="4"/>
    <s v="Dreamfish Chardonnay"/>
    <x v="0"/>
    <x v="1"/>
    <n v="5.49"/>
    <n v="5.49"/>
    <n v="0"/>
  </r>
  <r>
    <n v="354244"/>
    <x v="0"/>
    <x v="4"/>
    <s v="Kavakl?dere Angora Rare Red Blend, Cabernet Sauvignon, Carignan, Merlot"/>
    <x v="0"/>
    <x v="1"/>
    <n v="10.79"/>
    <n v="10.79"/>
    <n v="0"/>
  </r>
  <r>
    <n v="43146"/>
    <x v="0"/>
    <x v="27"/>
    <s v="LAWSONS DRY HILL P/NOIR"/>
    <x v="0"/>
    <x v="1"/>
    <n v="19.989999999999998"/>
    <n v="19.989999999999998"/>
    <n v="0"/>
  </r>
  <r>
    <n v="329202"/>
    <x v="2"/>
    <x v="5"/>
    <s v="Bar Keep Fennel Organic Bitters"/>
    <x v="19"/>
    <x v="28"/>
    <n v="18.489999999999998"/>
    <n v="18.489999999999998"/>
    <n v="221.88"/>
  </r>
  <r>
    <n v="336196"/>
    <x v="0"/>
    <x v="11"/>
    <s v="Ca' Marcanda (Gaja) Promis Toscana IGT Merlot"/>
    <x v="0"/>
    <x v="12"/>
    <n v="51.99"/>
    <n v="51.99"/>
    <n v="1091.79"/>
  </r>
  <r>
    <n v="337612"/>
    <x v="2"/>
    <x v="9"/>
    <s v="Square One Bergamot Orange Flavored Organic Vodka"/>
    <x v="0"/>
    <x v="26"/>
    <n v="39.99"/>
    <n v="39.99"/>
    <n v="119.97"/>
  </r>
  <r>
    <n v="337474"/>
    <x v="0"/>
    <x v="3"/>
    <s v="Villasenor Kenos Cabernet Franc"/>
    <x v="0"/>
    <x v="41"/>
    <n v="7.69"/>
    <n v="7.69"/>
    <n v="7.69"/>
  </r>
  <r>
    <n v="321568"/>
    <x v="2"/>
    <x v="8"/>
    <s v="Chairman's Reserve Silver Rum"/>
    <x v="15"/>
    <x v="41"/>
    <n v="31.99"/>
    <n v="31.99"/>
    <n v="31.99"/>
  </r>
  <r>
    <n v="311005"/>
    <x v="0"/>
    <x v="16"/>
    <s v="Magnolia Grove Cabernet Sauvignon"/>
    <x v="0"/>
    <x v="1"/>
    <n v="6.49"/>
    <n v="6.49"/>
    <n v="0"/>
  </r>
  <r>
    <n v="14630"/>
    <x v="3"/>
    <x v="19"/>
    <s v="Carmel Vineyards Selected White Zinfandel"/>
    <x v="0"/>
    <x v="1"/>
    <n v="8.49"/>
    <n v="8.49"/>
    <n v="0"/>
  </r>
  <r>
    <n v="58661"/>
    <x v="0"/>
    <x v="25"/>
    <s v="Thorn Clarke Milton Park Shiraz"/>
    <x v="0"/>
    <x v="5"/>
    <n v="10.79"/>
    <n v="10.79"/>
    <n v="97.109999999999985"/>
  </r>
  <r>
    <n v="307970"/>
    <x v="0"/>
    <x v="27"/>
    <s v="Lake Chalice Cracklin' Savie Sauvignon Blanc"/>
    <x v="0"/>
    <x v="41"/>
    <n v="23.99"/>
    <n v="23.99"/>
    <n v="23.99"/>
  </r>
  <r>
    <n v="94838"/>
    <x v="1"/>
    <x v="1"/>
    <s v="Trappistes Rochefort 8"/>
    <x v="10"/>
    <x v="1"/>
    <n v="6.17"/>
    <n v="6.17"/>
    <n v="0"/>
  </r>
  <r>
    <n v="44750"/>
    <x v="0"/>
    <x v="11"/>
    <s v="FOLONARI CHN"/>
    <x v="0"/>
    <x v="1"/>
    <n v="10.49"/>
    <n v="10.49"/>
    <n v="0"/>
  </r>
  <r>
    <n v="71467"/>
    <x v="2"/>
    <x v="9"/>
    <s v="Pucker Citrus Squeeze Vodka"/>
    <x v="0"/>
    <x v="104"/>
    <n v="14.49"/>
    <n v="14.49"/>
    <n v="594.09"/>
  </r>
  <r>
    <n v="337580"/>
    <x v="0"/>
    <x v="16"/>
    <s v="GLORIA FERRER ESTESIAN P/NOIR"/>
    <x v="0"/>
    <x v="1"/>
    <n v="17.989999999999998"/>
    <n v="17.989999999999998"/>
    <n v="0"/>
  </r>
  <r>
    <n v="335858"/>
    <x v="0"/>
    <x v="11"/>
    <s v="ZENI BARD CHIARETTO CLASS"/>
    <x v="0"/>
    <x v="1"/>
    <n v="10.49"/>
    <n v="10.49"/>
    <n v="0"/>
  </r>
  <r>
    <n v="82862"/>
    <x v="0"/>
    <x v="29"/>
    <s v="Pacific Bay White Zinfandel"/>
    <x v="0"/>
    <x v="1"/>
    <n v="5.49"/>
    <n v="5.49"/>
    <n v="0"/>
  </r>
  <r>
    <n v="41252"/>
    <x v="0"/>
    <x v="12"/>
    <s v="Ayala Brut Majeur Champagne Brut Champagne Blend"/>
    <x v="0"/>
    <x v="49"/>
    <n v="43.99"/>
    <n v="43.99"/>
    <n v="615.86"/>
  </r>
  <r>
    <n v="10242"/>
    <x v="2"/>
    <x v="2"/>
    <s v="Laphroaig 32 Year Old Islay Single Malt Scotch Whisky"/>
    <x v="0"/>
    <x v="28"/>
    <n v="1399.99"/>
    <n v="1399.99"/>
    <n v="16799.88"/>
  </r>
  <r>
    <n v="302410"/>
    <x v="0"/>
    <x v="16"/>
    <s v="Hahn Pinot Noir"/>
    <x v="0"/>
    <x v="25"/>
    <n v="16.989999999999998"/>
    <n v="16.989999999999998"/>
    <n v="611.64"/>
  </r>
  <r>
    <n v="129828"/>
    <x v="0"/>
    <x v="16"/>
    <s v="Clos du Val Cabernet Sauvignon"/>
    <x v="6"/>
    <x v="1"/>
    <n v="20.99"/>
    <n v="20.99"/>
    <n v="0"/>
  </r>
  <r>
    <n v="303558"/>
    <x v="0"/>
    <x v="3"/>
    <s v="Vina Siegel Crucero Carmenere"/>
    <x v="0"/>
    <x v="1"/>
    <n v="8.49"/>
    <n v="8.49"/>
    <n v="0"/>
  </r>
  <r>
    <n v="24338"/>
    <x v="1"/>
    <x v="1"/>
    <s v="Schlafly Ales Pumpkin Ale"/>
    <x v="5"/>
    <x v="1"/>
    <n v="2.4"/>
    <n v="2.4"/>
    <n v="0"/>
  </r>
  <r>
    <n v="80759"/>
    <x v="0"/>
    <x v="6"/>
    <s v="Canoe Ridge The Expedition Chardonnay"/>
    <x v="0"/>
    <x v="24"/>
    <n v="15.99"/>
    <n v="15.99"/>
    <n v="543.66"/>
  </r>
  <r>
    <n v="23454"/>
    <x v="1"/>
    <x v="1"/>
    <s v="Dogfish Head Romantic Chemistry"/>
    <x v="5"/>
    <x v="26"/>
    <n v="1.92"/>
    <n v="1.92"/>
    <n v="5.76"/>
  </r>
  <r>
    <n v="333955"/>
    <x v="0"/>
    <x v="10"/>
    <s v="Bodegas Julian Chivite Gran Feudo Edicion Seleccion Especial Tempranillo"/>
    <x v="0"/>
    <x v="52"/>
    <n v="8.99"/>
    <n v="8.99"/>
    <n v="62.93"/>
  </r>
  <r>
    <n v="41473"/>
    <x v="0"/>
    <x v="10"/>
    <s v="Bodegas Sierra Cantabria Crianza Tempranillo"/>
    <x v="0"/>
    <x v="92"/>
    <n v="17.489999999999998"/>
    <n v="17.489999999999998"/>
    <n v="454.73999999999995"/>
  </r>
  <r>
    <n v="36935"/>
    <x v="0"/>
    <x v="0"/>
    <s v="Fleur du Cap The Bergkelder Selection Merlot"/>
    <x v="0"/>
    <x v="1"/>
    <n v="13.49"/>
    <n v="13.49"/>
    <n v="0"/>
  </r>
  <r>
    <n v="391131"/>
    <x v="0"/>
    <x v="7"/>
    <s v="Dona Paula Los Cardos Sauvignon Blanc"/>
    <x v="0"/>
    <x v="1"/>
    <n v="10.49"/>
    <n v="10.49"/>
    <n v="0"/>
  </r>
  <r>
    <n v="64521"/>
    <x v="0"/>
    <x v="16"/>
    <s v="Orogeny Pinot Noir"/>
    <x v="0"/>
    <x v="0"/>
    <n v="35.99"/>
    <n v="35.99"/>
    <n v="359.90000000000003"/>
  </r>
  <r>
    <n v="314284"/>
    <x v="0"/>
    <x v="12"/>
    <s v="Primaterra Prosecco Glera"/>
    <x v="0"/>
    <x v="28"/>
    <n v="10.79"/>
    <n v="10.79"/>
    <n v="129.47999999999999"/>
  </r>
  <r>
    <n v="24507"/>
    <x v="1"/>
    <x v="1"/>
    <s v="Bear Republic Red Rocket Ale"/>
    <x v="1"/>
    <x v="48"/>
    <n v="6.17"/>
    <n v="6.17"/>
    <n v="24.68"/>
  </r>
  <r>
    <n v="72376"/>
    <x v="2"/>
    <x v="8"/>
    <s v="Ron Rio Gold Caribbean Rum"/>
    <x v="2"/>
    <x v="23"/>
    <n v="15.99"/>
    <n v="15.99"/>
    <n v="255.84"/>
  </r>
  <r>
    <n v="318884"/>
    <x v="0"/>
    <x v="21"/>
    <s v="Domaine du Dragon Grande Cuvee Cotes de Provence Red Southern Rhone Blend"/>
    <x v="0"/>
    <x v="15"/>
    <n v="13.99"/>
    <n v="13.99"/>
    <n v="153.89000000000001"/>
  </r>
  <r>
    <n v="313878"/>
    <x v="0"/>
    <x v="11"/>
    <s v="Cavit Collection Moscato Provincia di Pavia IGT Muscat"/>
    <x v="4"/>
    <x v="1"/>
    <n v="19.989999999999998"/>
    <n v="19.989999999999998"/>
    <n v="0"/>
  </r>
  <r>
    <n v="57827"/>
    <x v="0"/>
    <x v="16"/>
    <s v="STERLING NAPA RED SVR"/>
    <x v="0"/>
    <x v="1"/>
    <n v="39.99"/>
    <n v="39.99"/>
    <n v="0"/>
  </r>
  <r>
    <n v="399005"/>
    <x v="0"/>
    <x v="11"/>
    <s v="Piera Martellozzo Blu Giovello Moscato Puglia IGT Muscat"/>
    <x v="0"/>
    <x v="42"/>
    <n v="9.7899999999999991"/>
    <n v="9.7899999999999991"/>
    <n v="48.949999999999996"/>
  </r>
  <r>
    <n v="415073"/>
    <x v="0"/>
    <x v="7"/>
    <s v="Bodega O. Fournier Urban Uco Sauvignon Blanc"/>
    <x v="0"/>
    <x v="121"/>
    <n v="10.49"/>
    <n v="10.49"/>
    <n v="472.05"/>
  </r>
  <r>
    <n v="44510"/>
    <x v="0"/>
    <x v="16"/>
    <s v="Newman's Own Cabernet Sauvignon"/>
    <x v="0"/>
    <x v="31"/>
    <n v="12.99"/>
    <n v="12.99"/>
    <n v="25.98"/>
  </r>
  <r>
    <n v="70434"/>
    <x v="2"/>
    <x v="9"/>
    <s v="American Harvest Organic Vodka"/>
    <x v="15"/>
    <x v="26"/>
    <n v="41.99"/>
    <n v="41.99"/>
    <n v="125.97"/>
  </r>
  <r>
    <n v="310520"/>
    <x v="0"/>
    <x v="4"/>
    <s v="HANA AWAKA"/>
    <x v="52"/>
    <x v="1"/>
    <n v="9.7899999999999991"/>
    <n v="9.7899999999999991"/>
    <n v="0"/>
  </r>
  <r>
    <n v="324509"/>
    <x v="0"/>
    <x v="11"/>
    <s v="SANTA TRINITA CHN 10"/>
    <x v="0"/>
    <x v="1"/>
    <n v="10.79"/>
    <n v="10.79"/>
    <n v="0"/>
  </r>
  <r>
    <n v="368792"/>
    <x v="0"/>
    <x v="11"/>
    <s v="Tasca D'Almerita Regaleali Bianco Rare White Blend"/>
    <x v="0"/>
    <x v="0"/>
    <n v="13.39"/>
    <n v="13.39"/>
    <n v="133.9"/>
  </r>
  <r>
    <n v="84883"/>
    <x v="0"/>
    <x v="20"/>
    <s v="Taylor Lake Country White Rare White Blend"/>
    <x v="4"/>
    <x v="1"/>
    <n v="7.49"/>
    <n v="7.49"/>
    <n v="0"/>
  </r>
  <r>
    <n v="325172"/>
    <x v="0"/>
    <x v="21"/>
    <s v="Birthday Cake Vineyards Cheesecake Rare White Blend"/>
    <x v="0"/>
    <x v="7"/>
    <n v="15.49"/>
    <n v="15.49"/>
    <n v="92.94"/>
  </r>
  <r>
    <n v="363308"/>
    <x v="0"/>
    <x v="11"/>
    <s v="VILLA JAMIE P/GRIG"/>
    <x v="0"/>
    <x v="1"/>
    <n v="6.49"/>
    <n v="6.49"/>
    <n v="0"/>
  </r>
  <r>
    <n v="330281"/>
    <x v="0"/>
    <x v="6"/>
    <s v="Red Tail Ridge Winery Good Karma Riesling"/>
    <x v="0"/>
    <x v="11"/>
    <n v="14.99"/>
    <n v="14.99"/>
    <n v="359.76"/>
  </r>
  <r>
    <n v="337902"/>
    <x v="0"/>
    <x v="16"/>
    <s v="Colene Clemens Pinot Noir"/>
    <x v="0"/>
    <x v="1"/>
    <n v="27.99"/>
    <n v="27.99"/>
    <n v="0"/>
  </r>
  <r>
    <n v="26792"/>
    <x v="1"/>
    <x v="1"/>
    <s v="Anderson Valley Fall Hornin' Pumpkin Ale"/>
    <x v="5"/>
    <x v="1"/>
    <n v="2.23"/>
    <n v="2.23"/>
    <n v="0"/>
  </r>
  <r>
    <n v="42180"/>
    <x v="0"/>
    <x v="25"/>
    <s v="Thorn Clarke Milton Park Chardonnay"/>
    <x v="0"/>
    <x v="27"/>
    <n v="11.99"/>
    <n v="11.99"/>
    <n v="95.92"/>
  </r>
  <r>
    <n v="340678"/>
    <x v="0"/>
    <x v="3"/>
    <s v="Valdivieso Winemaker Reserva Carmenere"/>
    <x v="0"/>
    <x v="1"/>
    <n v="10.79"/>
    <n v="10.79"/>
    <n v="0"/>
  </r>
  <r>
    <n v="44960"/>
    <x v="0"/>
    <x v="11"/>
    <s v="Maso Poli Trentino DOC Pinot Grigio"/>
    <x v="0"/>
    <x v="28"/>
    <n v="20.99"/>
    <n v="20.99"/>
    <n v="251.88"/>
  </r>
  <r>
    <n v="310005"/>
    <x v="3"/>
    <x v="19"/>
    <s v="Binyamina Bin Chardonnay"/>
    <x v="0"/>
    <x v="3"/>
    <n v="11.99"/>
    <n v="11.99"/>
    <n v="227.81"/>
  </r>
  <r>
    <n v="42393"/>
    <x v="0"/>
    <x v="27"/>
    <s v="Matua Valley Rose Elegant &amp; Dry Pinot Noir"/>
    <x v="0"/>
    <x v="3"/>
    <n v="13.49"/>
    <n v="13.49"/>
    <n v="256.31"/>
  </r>
  <r>
    <n v="70099"/>
    <x v="2"/>
    <x v="9"/>
    <s v="Ivanabitch Lemmon Vodka"/>
    <x v="0"/>
    <x v="42"/>
    <n v="13.99"/>
    <n v="13.99"/>
    <n v="69.95"/>
  </r>
  <r>
    <n v="42985"/>
    <x v="0"/>
    <x v="7"/>
    <s v="Bodega Norton Privada Bordeaux Blend"/>
    <x v="0"/>
    <x v="15"/>
    <n v="24.99"/>
    <n v="24.99"/>
    <n v="274.89"/>
  </r>
  <r>
    <n v="46170"/>
    <x v="0"/>
    <x v="14"/>
    <s v="OG Original Gangster X.O. Brandy"/>
    <x v="0"/>
    <x v="37"/>
    <n v="33.99"/>
    <n v="33.99"/>
    <n v="611.82000000000005"/>
  </r>
  <r>
    <n v="26095"/>
    <x v="1"/>
    <x v="1"/>
    <s v="Angry Orchard Crisp Apple Hard Cider"/>
    <x v="5"/>
    <x v="28"/>
    <n v="1.44"/>
    <n v="1.44"/>
    <n v="17.28"/>
  </r>
  <r>
    <n v="45905"/>
    <x v="0"/>
    <x v="16"/>
    <s v="ETC CAB"/>
    <x v="0"/>
    <x v="1"/>
    <n v="10.99"/>
    <n v="10.99"/>
    <n v="0"/>
  </r>
  <r>
    <n v="332962"/>
    <x v="0"/>
    <x v="7"/>
    <s v="Pasion de Tango Estate Bottled Malbec"/>
    <x v="0"/>
    <x v="28"/>
    <n v="5.99"/>
    <n v="5.99"/>
    <n v="71.88"/>
  </r>
  <r>
    <n v="47763"/>
    <x v="0"/>
    <x v="14"/>
    <s v="Hennessy Black Cognac"/>
    <x v="6"/>
    <x v="1"/>
    <n v="30.99"/>
    <n v="30.99"/>
    <n v="0"/>
  </r>
  <r>
    <n v="41715"/>
    <x v="0"/>
    <x v="25"/>
    <s v="Thorn Clarke Milton Park Merlot"/>
    <x v="0"/>
    <x v="1"/>
    <n v="10.79"/>
    <n v="10.79"/>
    <n v="0"/>
  </r>
  <r>
    <n v="80593"/>
    <x v="0"/>
    <x v="16"/>
    <s v="Scott Harvey Mountain Selection Zinfandel"/>
    <x v="0"/>
    <x v="1"/>
    <n v="20.99"/>
    <n v="20.99"/>
    <n v="0"/>
  </r>
  <r>
    <n v="338867"/>
    <x v="0"/>
    <x v="11"/>
    <s v="Cesari Mara Valpolicella Ripasso Valpolicella Blend"/>
    <x v="0"/>
    <x v="1"/>
    <n v="16.489999999999998"/>
    <n v="16.489999999999998"/>
    <n v="0"/>
  </r>
  <r>
    <n v="67792"/>
    <x v="0"/>
    <x v="10"/>
    <s v="Miguel Torres Vina Sol Parellada"/>
    <x v="0"/>
    <x v="112"/>
    <n v="9.7899999999999991"/>
    <n v="9.7899999999999991"/>
    <n v="146.85"/>
  </r>
  <r>
    <n v="44887"/>
    <x v="2"/>
    <x v="8"/>
    <s v="Don Q Limon Rum"/>
    <x v="15"/>
    <x v="28"/>
    <n v="13.99"/>
    <n v="13.99"/>
    <n v="167.88"/>
  </r>
  <r>
    <n v="427995"/>
    <x v="0"/>
    <x v="22"/>
    <s v="Selbach Riesling"/>
    <x v="0"/>
    <x v="12"/>
    <n v="12.69"/>
    <n v="12.69"/>
    <n v="266.49"/>
  </r>
  <r>
    <n v="336622"/>
    <x v="0"/>
    <x v="21"/>
    <s v="Domain Henri Darnat Monopole Les Cras Clos Richemont Meursault Les Cras Chardonnay"/>
    <x v="0"/>
    <x v="1"/>
    <n v="49.99"/>
    <n v="49.99"/>
    <n v="0"/>
  </r>
  <r>
    <n v="306526"/>
    <x v="0"/>
    <x v="4"/>
    <s v="Oh' Rome Moscato d'Asti Muscat Blanc a Petits Grains"/>
    <x v="0"/>
    <x v="7"/>
    <n v="11.99"/>
    <n v="11.99"/>
    <n v="71.94"/>
  </r>
  <r>
    <n v="342108"/>
    <x v="3"/>
    <x v="19"/>
    <s v="Joseph Zakon Kosher Kesser Eminent Dry Rare Red Blend"/>
    <x v="0"/>
    <x v="28"/>
    <n v="6.29"/>
    <n v="6.29"/>
    <n v="75.48"/>
  </r>
  <r>
    <n v="431460"/>
    <x v="0"/>
    <x v="6"/>
    <s v="Patz &amp; Hall Chardonnay"/>
    <x v="0"/>
    <x v="28"/>
    <n v="44.99"/>
    <n v="44.99"/>
    <n v="539.88"/>
  </r>
  <r>
    <n v="337195"/>
    <x v="0"/>
    <x v="6"/>
    <s v="SIXTO Uncovered Chardonnay"/>
    <x v="0"/>
    <x v="42"/>
    <n v="35.99"/>
    <n v="35.99"/>
    <n v="179.95000000000002"/>
  </r>
  <r>
    <n v="344290"/>
    <x v="0"/>
    <x v="3"/>
    <s v="Vina San Esteban In Situ Reserva Estate Bottled Cabernet Sauvignon"/>
    <x v="0"/>
    <x v="1"/>
    <n v="7.79"/>
    <n v="7.79"/>
    <n v="0"/>
  </r>
  <r>
    <n v="46194"/>
    <x v="0"/>
    <x v="10"/>
    <s v="Aveleda Praia Light and Refreshing Rare White Blend"/>
    <x v="0"/>
    <x v="1"/>
    <n v="8.99"/>
    <n v="8.99"/>
    <n v="0"/>
  </r>
  <r>
    <n v="78060"/>
    <x v="2"/>
    <x v="5"/>
    <s v="FAIR Liqueur Goji"/>
    <x v="6"/>
    <x v="58"/>
    <n v="20.99"/>
    <n v="16.489999999999998"/>
    <n v="643.1099999999999"/>
  </r>
  <r>
    <n v="322942"/>
    <x v="0"/>
    <x v="21"/>
    <s v="Chateau de Come Saint Estephe Bordeaux Blend"/>
    <x v="0"/>
    <x v="28"/>
    <n v="35.99"/>
    <n v="35.99"/>
    <n v="431.88"/>
  </r>
  <r>
    <n v="325414"/>
    <x v="4"/>
    <x v="35"/>
    <s v="Sutter Home Family Vineyards Fre Alcohol Removed White Zinfandel"/>
    <x v="0"/>
    <x v="1"/>
    <n v="8.19"/>
    <n v="8.19"/>
    <n v="0"/>
  </r>
  <r>
    <n v="73353"/>
    <x v="2"/>
    <x v="26"/>
    <s v="Jefferson's Wood Experiment Collection"/>
    <x v="35"/>
    <x v="0"/>
    <n v="110.99"/>
    <n v="72.489999999999995"/>
    <n v="724.9"/>
  </r>
  <r>
    <n v="26468"/>
    <x v="0"/>
    <x v="10"/>
    <s v="Fillaboa Albarino"/>
    <x v="0"/>
    <x v="1"/>
    <n v="18.489999999999998"/>
    <n v="18.489999999999998"/>
    <n v="0"/>
  </r>
  <r>
    <n v="338638"/>
    <x v="0"/>
    <x v="11"/>
    <s v="Giol Organic Marca Trevigiana IGT Merlot"/>
    <x v="0"/>
    <x v="10"/>
    <n v="9.7899999999999991"/>
    <n v="9.7899999999999991"/>
    <n v="127.26999999999998"/>
  </r>
  <r>
    <n v="75930"/>
    <x v="0"/>
    <x v="29"/>
    <s v="Linganore Winecellars Mountain Pink Sweet Red Rare Rose Blend"/>
    <x v="0"/>
    <x v="42"/>
    <n v="11.99"/>
    <n v="11.99"/>
    <n v="59.95"/>
  </r>
  <r>
    <n v="322819"/>
    <x v="2"/>
    <x v="2"/>
    <s v="Tullibardine 228 Highland Single Malt Scotch Whiskey"/>
    <x v="0"/>
    <x v="10"/>
    <n v="64.989999999999995"/>
    <n v="64.989999999999995"/>
    <n v="844.86999999999989"/>
  </r>
  <r>
    <n v="45962"/>
    <x v="2"/>
    <x v="9"/>
    <s v="Smirnoff Cranberry Twist Vodka"/>
    <x v="2"/>
    <x v="1"/>
    <n v="24.99"/>
    <n v="24.99"/>
    <n v="0"/>
  </r>
  <r>
    <n v="314924"/>
    <x v="2"/>
    <x v="13"/>
    <s v="Finest Call Bloody Mary Drink Mix"/>
    <x v="15"/>
    <x v="12"/>
    <n v="4.99"/>
    <n v="4.99"/>
    <n v="104.79"/>
  </r>
  <r>
    <n v="166284"/>
    <x v="0"/>
    <x v="20"/>
    <s v="SUTTER HOME MOSCATO SANGRIA 750ML"/>
    <x v="0"/>
    <x v="1"/>
    <n v="7.99"/>
    <n v="7.99"/>
    <n v="0"/>
  </r>
  <r>
    <n v="166283"/>
    <x v="2"/>
    <x v="2"/>
    <s v="BRUICHLADDICH   ISLAY BARLEY"/>
    <x v="0"/>
    <x v="1"/>
    <n v="68.989999999999995"/>
    <n v="68.989999999999995"/>
    <n v="0"/>
  </r>
  <r>
    <n v="45214"/>
    <x v="0"/>
    <x v="16"/>
    <s v="McManis Family Vineyards Petite Sirah"/>
    <x v="0"/>
    <x v="15"/>
    <n v="11.99"/>
    <n v="11.99"/>
    <n v="131.89000000000001"/>
  </r>
  <r>
    <n v="42771"/>
    <x v="0"/>
    <x v="16"/>
    <s v="Chateau St. Jean Pinot Noir"/>
    <x v="0"/>
    <x v="7"/>
    <n v="18.489999999999998"/>
    <n v="18.489999999999998"/>
    <n v="110.94"/>
  </r>
  <r>
    <n v="313524"/>
    <x v="0"/>
    <x v="4"/>
    <s v="DREAMBIRD CAB"/>
    <x v="0"/>
    <x v="1"/>
    <n v="5.49"/>
    <n v="5.49"/>
    <n v="0"/>
  </r>
  <r>
    <n v="24589"/>
    <x v="0"/>
    <x v="11"/>
    <s v="Tenuta San Guido Guidalberto Toscana IGT Cabernet Sauvignon"/>
    <x v="0"/>
    <x v="95"/>
    <n v="45.99"/>
    <n v="45.99"/>
    <n v="2437.4700000000003"/>
  </r>
  <r>
    <n v="105520"/>
    <x v="0"/>
    <x v="21"/>
    <s v="Bouchard Aine et Fils Bourgogne Rouge Pinot Noir"/>
    <x v="0"/>
    <x v="10"/>
    <n v="19.989999999999998"/>
    <n v="19.989999999999998"/>
    <n v="259.87"/>
  </r>
  <r>
    <n v="402443"/>
    <x v="0"/>
    <x v="10"/>
    <s v="AGRICOLA DE BORJA MONTE OTON"/>
    <x v="0"/>
    <x v="1"/>
    <n v="9.7899999999999991"/>
    <n v="9.7899999999999991"/>
    <n v="0"/>
  </r>
  <r>
    <n v="14532"/>
    <x v="0"/>
    <x v="21"/>
    <s v="Domaine de la Mordoree La Dame Rousse Lirac Red Southern Rhone Blend"/>
    <x v="0"/>
    <x v="1"/>
    <n v="17.989999999999998"/>
    <n v="17.989999999999998"/>
    <n v="0"/>
  </r>
  <r>
    <n v="82832"/>
    <x v="0"/>
    <x v="12"/>
    <s v="Korbel Extra Dry Methode Champenoise(Sparkles) Special Edition Chenin Blanc"/>
    <x v="0"/>
    <x v="14"/>
    <n v="14.69"/>
    <n v="14.69"/>
    <n v="1997.84"/>
  </r>
  <r>
    <n v="88151"/>
    <x v="0"/>
    <x v="21"/>
    <s v="CUVEE CLEMENCE ENTRE DEUX MERS '16"/>
    <x v="0"/>
    <x v="1"/>
    <n v="11.49"/>
    <n v="11.49"/>
    <n v="0"/>
  </r>
  <r>
    <n v="320328"/>
    <x v="0"/>
    <x v="11"/>
    <s v="UVIGLIE BRICCO DEL CONTE"/>
    <x v="0"/>
    <x v="1"/>
    <n v="10.79"/>
    <n v="10.79"/>
    <n v="0"/>
  </r>
  <r>
    <n v="402087"/>
    <x v="0"/>
    <x v="21"/>
    <s v="Vignobles Bonfils Font des Prieurs Grenache"/>
    <x v="0"/>
    <x v="1"/>
    <n v="11.99"/>
    <n v="11.99"/>
    <n v="0"/>
  </r>
  <r>
    <n v="308406"/>
    <x v="0"/>
    <x v="21"/>
    <s v="Hecht &amp; Bannier Languedoc Syrah"/>
    <x v="0"/>
    <x v="36"/>
    <n v="13.69"/>
    <n v="7.99"/>
    <n v="263.67"/>
  </r>
  <r>
    <n v="23687"/>
    <x v="1"/>
    <x v="1"/>
    <s v="Wells Banana Bread Beer"/>
    <x v="10"/>
    <x v="108"/>
    <n v="2.7"/>
    <n v="2.7"/>
    <n v="75.600000000000009"/>
  </r>
  <r>
    <n v="85812"/>
    <x v="0"/>
    <x v="20"/>
    <s v="Paul Masson Chablis French Colombard"/>
    <x v="23"/>
    <x v="64"/>
    <n v="12.49"/>
    <n v="12.49"/>
    <n v="524.58000000000004"/>
  </r>
  <r>
    <n v="319234"/>
    <x v="0"/>
    <x v="16"/>
    <s v="Folio (Michael Mondavi Family) Canvas Pinot Noir"/>
    <x v="0"/>
    <x v="7"/>
    <n v="11.99"/>
    <n v="11.99"/>
    <n v="71.94"/>
  </r>
  <r>
    <n v="56529"/>
    <x v="0"/>
    <x v="12"/>
    <s v="Bollinger Special Cuvee Brut Champagne Brut Champagne Blend"/>
    <x v="0"/>
    <x v="36"/>
    <n v="96.99"/>
    <n v="96.99"/>
    <n v="3200.6699999999996"/>
  </r>
  <r>
    <n v="310987"/>
    <x v="0"/>
    <x v="22"/>
    <s v="TXT Cellars OMG!!! Chardonnay"/>
    <x v="0"/>
    <x v="26"/>
    <n v="8.99"/>
    <n v="8.99"/>
    <n v="26.97"/>
  </r>
  <r>
    <n v="53074"/>
    <x v="0"/>
    <x v="3"/>
    <s v="HARAS CHARD"/>
    <x v="0"/>
    <x v="1"/>
    <n v="12.49"/>
    <n v="12.49"/>
    <n v="0"/>
  </r>
  <r>
    <n v="342450"/>
    <x v="0"/>
    <x v="16"/>
    <s v="Kendall Jackson Avant Rare Red Blend"/>
    <x v="0"/>
    <x v="1"/>
    <n v="14.69"/>
    <n v="14.69"/>
    <n v="0"/>
  </r>
  <r>
    <n v="341097"/>
    <x v="2"/>
    <x v="30"/>
    <s v="Topo Eight Oak Carolina Whiskey"/>
    <x v="0"/>
    <x v="3"/>
    <n v="36.99"/>
    <n v="36.99"/>
    <n v="702.81000000000006"/>
  </r>
  <r>
    <n v="10790"/>
    <x v="0"/>
    <x v="4"/>
    <s v="Vampire Vineyards Cabernet Sauvignon"/>
    <x v="0"/>
    <x v="7"/>
    <n v="9.7899999999999991"/>
    <n v="9.7899999999999991"/>
    <n v="58.739999999999995"/>
  </r>
  <r>
    <n v="338802"/>
    <x v="1"/>
    <x v="32"/>
    <s v="Black Button Apple Pie Moonshine"/>
    <x v="0"/>
    <x v="7"/>
    <n v="47.99"/>
    <n v="47.99"/>
    <n v="287.94"/>
  </r>
  <r>
    <n v="16985"/>
    <x v="2"/>
    <x v="23"/>
    <s v="Bushmills 16 Year Old Single Malt Irish Whiskey"/>
    <x v="0"/>
    <x v="1"/>
    <n v="64.989999999999995"/>
    <n v="64.989999999999995"/>
    <n v="0"/>
  </r>
  <r>
    <n v="309106"/>
    <x v="0"/>
    <x v="10"/>
    <s v="Bodegas Carlos Serres Crianza Tempranillo"/>
    <x v="0"/>
    <x v="1"/>
    <n v="13.69"/>
    <n v="13.69"/>
    <n v="0"/>
  </r>
  <r>
    <n v="323491"/>
    <x v="0"/>
    <x v="21"/>
    <s v="LES DAUPHINS CDR"/>
    <x v="0"/>
    <x v="1"/>
    <n v="10.49"/>
    <n v="10.49"/>
    <n v="0"/>
  </r>
  <r>
    <n v="40271"/>
    <x v="0"/>
    <x v="16"/>
    <s v="Buena Vista Vinicultural Society Pinot Noir"/>
    <x v="0"/>
    <x v="1"/>
    <n v="25.99"/>
    <n v="25.99"/>
    <n v="0"/>
  </r>
  <r>
    <n v="342245"/>
    <x v="0"/>
    <x v="11"/>
    <s v="Luca Bosio Barbera d'Asti DOCG"/>
    <x v="0"/>
    <x v="1"/>
    <n v="11.99"/>
    <n v="11.99"/>
    <n v="0"/>
  </r>
  <r>
    <n v="71181"/>
    <x v="2"/>
    <x v="8"/>
    <s v="Petty's Island Driftwood Dream Spiced Rum"/>
    <x v="0"/>
    <x v="5"/>
    <n v="34.99"/>
    <n v="34.99"/>
    <n v="314.91000000000003"/>
  </r>
  <r>
    <n v="62944"/>
    <x v="0"/>
    <x v="12"/>
    <s v="Bouvet Signature Brut Chenin Blanc"/>
    <x v="0"/>
    <x v="1"/>
    <n v="15.99"/>
    <n v="15.99"/>
    <n v="0"/>
  </r>
  <r>
    <n v="346138"/>
    <x v="0"/>
    <x v="11"/>
    <s v="Terre di Poggio Montepulciano D'Abruzzo DOC"/>
    <x v="0"/>
    <x v="1"/>
    <n v="6.49"/>
    <n v="6.49"/>
    <n v="0"/>
  </r>
  <r>
    <n v="317669"/>
    <x v="0"/>
    <x v="16"/>
    <s v="Northstar Cabernet Sauvignon"/>
    <x v="0"/>
    <x v="1"/>
    <n v="41.99"/>
    <n v="41.99"/>
    <n v="0"/>
  </r>
  <r>
    <n v="306939"/>
    <x v="0"/>
    <x v="11"/>
    <s v="La Maialina Gertrude Toscana IGT Sangiovese"/>
    <x v="0"/>
    <x v="6"/>
    <n v="12.99"/>
    <n v="12.99"/>
    <n v="259.8"/>
  </r>
  <r>
    <n v="326215"/>
    <x v="0"/>
    <x v="7"/>
    <s v="Vinecol Los Medanos Organic Malbec"/>
    <x v="0"/>
    <x v="1"/>
    <n v="11.99"/>
    <n v="11.99"/>
    <n v="0"/>
  </r>
  <r>
    <n v="83420"/>
    <x v="0"/>
    <x v="7"/>
    <s v="Alex Elman Authenticated Torrontes"/>
    <x v="0"/>
    <x v="6"/>
    <n v="17.989999999999998"/>
    <n v="11.99"/>
    <n v="239.8"/>
  </r>
  <r>
    <n v="46418"/>
    <x v="2"/>
    <x v="26"/>
    <s v="Jeremiah Weed Bourbon Liqueur 100 Proof"/>
    <x v="0"/>
    <x v="58"/>
    <n v="11.49"/>
    <n v="11.49"/>
    <n v="448.11"/>
  </r>
  <r>
    <n v="84097"/>
    <x v="0"/>
    <x v="16"/>
    <s v="Little Black Dress Cabernet Sauvignon"/>
    <x v="0"/>
    <x v="15"/>
    <n v="11.99"/>
    <n v="11.59"/>
    <n v="127.49"/>
  </r>
  <r>
    <n v="73504"/>
    <x v="0"/>
    <x v="17"/>
    <s v="Christian Brothers Cream Sherry"/>
    <x v="4"/>
    <x v="10"/>
    <n v="8.99"/>
    <n v="8.99"/>
    <n v="116.87"/>
  </r>
  <r>
    <n v="323951"/>
    <x v="0"/>
    <x v="16"/>
    <s v="Folie a Deux Menage a Trois Merlot"/>
    <x v="0"/>
    <x v="27"/>
    <n v="11.99"/>
    <n v="11.99"/>
    <n v="95.92"/>
  </r>
  <r>
    <n v="312528"/>
    <x v="0"/>
    <x v="21"/>
    <s v="Domaine de Sarragousse Rose Coteaux d'Aix en provence Rare Rose Blend"/>
    <x v="0"/>
    <x v="1"/>
    <n v="14.99"/>
    <n v="14.99"/>
    <n v="0"/>
  </r>
  <r>
    <n v="42060"/>
    <x v="2"/>
    <x v="9"/>
    <s v="PEARL VODKA"/>
    <x v="15"/>
    <x v="1"/>
    <n v="13.99"/>
    <n v="13.99"/>
    <n v="0"/>
  </r>
  <r>
    <n v="197777"/>
    <x v="0"/>
    <x v="16"/>
    <s v="Woodward Canyon Nelms Road Cabernet Sauvignon"/>
    <x v="0"/>
    <x v="1"/>
    <n v="27.99"/>
    <n v="27.99"/>
    <n v="0"/>
  </r>
  <r>
    <n v="73358"/>
    <x v="0"/>
    <x v="14"/>
    <s v="Torres Imperial  10 Year Old Gran Reserva Brandy"/>
    <x v="0"/>
    <x v="1"/>
    <n v="21.99"/>
    <n v="21.99"/>
    <n v="0"/>
  </r>
  <r>
    <n v="311272"/>
    <x v="0"/>
    <x v="10"/>
    <s v="Rui Roboredo Madeira Espirito Do Coa Tempranillo"/>
    <x v="0"/>
    <x v="1"/>
    <n v="9.7899999999999991"/>
    <n v="9.7899999999999991"/>
    <n v="0"/>
  </r>
  <r>
    <n v="300148"/>
    <x v="0"/>
    <x v="16"/>
    <s v="BROWNSTONE P/NOIR"/>
    <x v="0"/>
    <x v="1"/>
    <n v="8.49"/>
    <n v="8.49"/>
    <n v="0"/>
  </r>
  <r>
    <n v="345006"/>
    <x v="0"/>
    <x v="16"/>
    <s v="Z ALEXANDER BROWN TRI COUNTY P/NOIR"/>
    <x v="0"/>
    <x v="1"/>
    <n v="16.39"/>
    <n v="16.39"/>
    <n v="0"/>
  </r>
  <r>
    <n v="34266"/>
    <x v="0"/>
    <x v="20"/>
    <s v="Charles Krug Winery (Peter Mondavi Family) Chardonnay"/>
    <x v="0"/>
    <x v="22"/>
    <n v="21.99"/>
    <n v="21.99"/>
    <n v="681.68999999999994"/>
  </r>
  <r>
    <n v="44940"/>
    <x v="2"/>
    <x v="15"/>
    <s v="1800 SELECT SILVER 100"/>
    <x v="0"/>
    <x v="1"/>
    <n v="26.99"/>
    <n v="26.99"/>
    <n v="0"/>
  </r>
  <r>
    <n v="317805"/>
    <x v="0"/>
    <x v="11"/>
    <s v="CANTINE BORGO MER"/>
    <x v="0"/>
    <x v="1"/>
    <n v="9.7899999999999991"/>
    <n v="9.7899999999999991"/>
    <n v="0"/>
  </r>
  <r>
    <n v="345111"/>
    <x v="0"/>
    <x v="11"/>
    <s v="Fontana Candida Bianco Roma DOC Rare White Blend"/>
    <x v="0"/>
    <x v="62"/>
    <n v="10.79"/>
    <n v="10.79"/>
    <n v="345.28"/>
  </r>
  <r>
    <n v="10249"/>
    <x v="1"/>
    <x v="1"/>
    <s v="ALPINE HOPPY BIRTHDAY"/>
    <x v="5"/>
    <x v="1"/>
    <n v="2.4"/>
    <n v="2.4"/>
    <n v="0"/>
  </r>
  <r>
    <n v="71920"/>
    <x v="2"/>
    <x v="15"/>
    <s v="El Destilador Blanco 100% Agave Tequila"/>
    <x v="0"/>
    <x v="0"/>
    <n v="17.489999999999998"/>
    <n v="17.489999999999998"/>
    <n v="174.89999999999998"/>
  </r>
  <r>
    <n v="345437"/>
    <x v="0"/>
    <x v="17"/>
    <s v="Capitoline Rose Cordial Vermouth Rare Rose Blend"/>
    <x v="0"/>
    <x v="121"/>
    <n v="33.99"/>
    <n v="33.99"/>
    <n v="1529.5500000000002"/>
  </r>
  <r>
    <n v="339001"/>
    <x v="0"/>
    <x v="22"/>
    <s v="Clear Night Riesling"/>
    <x v="0"/>
    <x v="0"/>
    <n v="10.79"/>
    <n v="10.79"/>
    <n v="107.89999999999999"/>
  </r>
  <r>
    <n v="318089"/>
    <x v="0"/>
    <x v="6"/>
    <s v="LANGE TWINS S/BLC"/>
    <x v="0"/>
    <x v="1"/>
    <n v="9.49"/>
    <n v="9.49"/>
    <n v="0"/>
  </r>
  <r>
    <n v="42854"/>
    <x v="0"/>
    <x v="12"/>
    <s v="Roederer Estate Brut Rose Estate Bottled Champagne Blend"/>
    <x v="0"/>
    <x v="62"/>
    <n v="30.99"/>
    <n v="30.99"/>
    <n v="991.68"/>
  </r>
  <r>
    <n v="26216"/>
    <x v="1"/>
    <x v="1"/>
    <s v="BUD ICE 15/25OZ CANS"/>
    <x v="34"/>
    <x v="1"/>
    <n v="1.89"/>
    <n v="1.89"/>
    <n v="0"/>
  </r>
  <r>
    <n v="338412"/>
    <x v="0"/>
    <x v="16"/>
    <s v="L'ECOLE NO 41 CAB WALLA WALLA"/>
    <x v="0"/>
    <x v="1"/>
    <n v="44.99"/>
    <n v="44.99"/>
    <n v="0"/>
  </r>
  <r>
    <n v="345414"/>
    <x v="2"/>
    <x v="26"/>
    <s v="Backroom Bourbon Whiskey"/>
    <x v="0"/>
    <x v="70"/>
    <n v="47.99"/>
    <n v="47.99"/>
    <n v="3167.34"/>
  </r>
  <r>
    <n v="1217"/>
    <x v="1"/>
    <x v="1"/>
    <s v="LINDEMANS OUDE KREIK CUVEE RENE 7%"/>
    <x v="0"/>
    <x v="1"/>
    <n v="11.09"/>
    <n v="11.09"/>
    <n v="0"/>
  </r>
  <r>
    <n v="342111"/>
    <x v="2"/>
    <x v="15"/>
    <s v="Olmeca Altos 100% Agave Reposado Tequila"/>
    <x v="2"/>
    <x v="28"/>
    <n v="37.99"/>
    <n v="37.99"/>
    <n v="455.88"/>
  </r>
  <r>
    <n v="308146"/>
    <x v="3"/>
    <x v="19"/>
    <s v="GILGAL CAB"/>
    <x v="0"/>
    <x v="1"/>
    <n v="13.99"/>
    <n v="13.99"/>
    <n v="0"/>
  </r>
  <r>
    <n v="428515"/>
    <x v="0"/>
    <x v="16"/>
    <s v="Tomasello Winery Cherry Wine Red Blend"/>
    <x v="7"/>
    <x v="7"/>
    <n v="10.99"/>
    <n v="10.99"/>
    <n v="65.94"/>
  </r>
  <r>
    <n v="160326"/>
    <x v="0"/>
    <x v="16"/>
    <s v="Peachy Canyon Incredible Red Zinfandel"/>
    <x v="0"/>
    <x v="0"/>
    <n v="15.69"/>
    <n v="15.69"/>
    <n v="156.9"/>
  </r>
  <r>
    <n v="88994"/>
    <x v="0"/>
    <x v="16"/>
    <s v="Ridge Pagani Ranch Zinfandel"/>
    <x v="0"/>
    <x v="1"/>
    <n v="40.99"/>
    <n v="40.99"/>
    <n v="0"/>
  </r>
  <r>
    <n v="89630"/>
    <x v="0"/>
    <x v="6"/>
    <s v="Concannon Vineyard Selected Vineyards Chardonnay"/>
    <x v="0"/>
    <x v="52"/>
    <n v="8.99"/>
    <n v="5.99"/>
    <n v="41.93"/>
  </r>
  <r>
    <n v="34622"/>
    <x v="0"/>
    <x v="25"/>
    <s v="Chambers Rosewood Muscadelle"/>
    <x v="6"/>
    <x v="1"/>
    <n v="16.489999999999998"/>
    <n v="16.489999999999998"/>
    <n v="0"/>
  </r>
  <r>
    <n v="97799"/>
    <x v="1"/>
    <x v="1"/>
    <s v="Wychwood Hobgoblin"/>
    <x v="3"/>
    <x v="23"/>
    <n v="4.82"/>
    <n v="4.82"/>
    <n v="77.12"/>
  </r>
  <r>
    <n v="390968"/>
    <x v="0"/>
    <x v="4"/>
    <s v="Clos St. Thomas Les Gourmets Rouge Red Southern Rhone Blend, Cinsault, Carignan, Grenache"/>
    <x v="0"/>
    <x v="48"/>
    <n v="9.49"/>
    <n v="9.49"/>
    <n v="37.96"/>
  </r>
  <r>
    <n v="195545"/>
    <x v="0"/>
    <x v="21"/>
    <s v="Louis Latour Chameroy Macon Villages Chardonnay"/>
    <x v="0"/>
    <x v="0"/>
    <n v="19.39"/>
    <n v="19.39"/>
    <n v="193.9"/>
  </r>
  <r>
    <n v="25306"/>
    <x v="1"/>
    <x v="1"/>
    <s v="GREEN FLASH PALATE WRECKER 6/4"/>
    <x v="5"/>
    <x v="1"/>
    <n v="3.08"/>
    <n v="3.08"/>
    <n v="0"/>
  </r>
  <r>
    <n v="429962"/>
    <x v="0"/>
    <x v="3"/>
    <s v="Bodega O. Fournier Urban Maule Red Rare Red Blend"/>
    <x v="0"/>
    <x v="41"/>
    <n v="11.99"/>
    <n v="11.99"/>
    <n v="11.99"/>
  </r>
  <r>
    <n v="166285"/>
    <x v="0"/>
    <x v="20"/>
    <s v="SUTTER HOME MOSCATO SANGRIA 1.5L"/>
    <x v="4"/>
    <x v="1"/>
    <n v="14.69"/>
    <n v="14.69"/>
    <n v="0"/>
  </r>
  <r>
    <n v="322146"/>
    <x v="0"/>
    <x v="10"/>
    <s v="Bodegas Aragonesas Coto de Hayas Rosado Garnacha"/>
    <x v="0"/>
    <x v="1"/>
    <n v="7.49"/>
    <n v="7.49"/>
    <n v="0"/>
  </r>
  <r>
    <n v="342434"/>
    <x v="0"/>
    <x v="21"/>
    <s v="Nicolas Cahors Malbec"/>
    <x v="0"/>
    <x v="26"/>
    <n v="8.99"/>
    <n v="6.49"/>
    <n v="19.47"/>
  </r>
  <r>
    <n v="72364"/>
    <x v="2"/>
    <x v="9"/>
    <s v="Fleischmann's Royal Grape Vodka"/>
    <x v="15"/>
    <x v="1"/>
    <n v="7.99"/>
    <n v="7.99"/>
    <n v="0"/>
  </r>
  <r>
    <n v="296890"/>
    <x v="0"/>
    <x v="21"/>
    <s v="BROUILLY CH DES TOURS"/>
    <x v="6"/>
    <x v="1"/>
    <n v="12.49"/>
    <n v="12.49"/>
    <n v="0"/>
  </r>
  <r>
    <n v="307133"/>
    <x v="0"/>
    <x v="10"/>
    <s v="Bodegas Julian Chivite Gran Feudo Edicion Seleccion Especial Tempranillo"/>
    <x v="0"/>
    <x v="1"/>
    <n v="10.79"/>
    <n v="10.79"/>
    <n v="0"/>
  </r>
  <r>
    <n v="23705"/>
    <x v="1"/>
    <x v="1"/>
    <s v="JW LEES SHERRY 10 12/9.3 OZ"/>
    <x v="18"/>
    <x v="1"/>
    <n v="10.78"/>
    <n v="10.78"/>
    <n v="0"/>
  </r>
  <r>
    <n v="154229"/>
    <x v="0"/>
    <x v="3"/>
    <s v="Vina San Esteban Alma De Chile Private Reserve Carmenere"/>
    <x v="0"/>
    <x v="1"/>
    <n v="6.29"/>
    <n v="6.29"/>
    <n v="0"/>
  </r>
  <r>
    <n v="332137"/>
    <x v="0"/>
    <x v="7"/>
    <s v="Bodega Hinojosa Don Silvestre Malbec"/>
    <x v="0"/>
    <x v="1"/>
    <n v="7.69"/>
    <n v="7.69"/>
    <n v="0"/>
  </r>
  <r>
    <n v="81156"/>
    <x v="0"/>
    <x v="21"/>
    <s v="CH BARRABAQUE &quot;CUVEE PRESTIGE&quot; '15"/>
    <x v="0"/>
    <x v="1"/>
    <n v="25.99"/>
    <n v="25.99"/>
    <n v="0"/>
  </r>
  <r>
    <n v="347965"/>
    <x v="2"/>
    <x v="8"/>
    <s v="Koloa Hawaiin Kaua'I Coffee Rum"/>
    <x v="0"/>
    <x v="20"/>
    <n v="35.99"/>
    <n v="35.99"/>
    <n v="611.83000000000004"/>
  </r>
  <r>
    <n v="334690"/>
    <x v="0"/>
    <x v="21"/>
    <s v="Chateau La Graviere Entre deux Mers Semillon"/>
    <x v="0"/>
    <x v="15"/>
    <n v="7.69"/>
    <n v="7.69"/>
    <n v="84.59"/>
  </r>
  <r>
    <n v="42718"/>
    <x v="0"/>
    <x v="24"/>
    <s v="CAMBAS RETSINA"/>
    <x v="0"/>
    <x v="1"/>
    <n v="9.7899999999999991"/>
    <n v="9.7899999999999991"/>
    <n v="0"/>
  </r>
  <r>
    <n v="70600"/>
    <x v="2"/>
    <x v="13"/>
    <s v="Malibu Rum Punch Ready to Serve Cocktail"/>
    <x v="2"/>
    <x v="31"/>
    <n v="15.99"/>
    <n v="12.49"/>
    <n v="24.98"/>
  </r>
  <r>
    <n v="429846"/>
    <x v="0"/>
    <x v="11"/>
    <s v="Testa Montepulciano d'Abruzzo"/>
    <x v="0"/>
    <x v="1"/>
    <n v="8.99"/>
    <n v="8.99"/>
    <n v="0"/>
  </r>
  <r>
    <n v="26863"/>
    <x v="1"/>
    <x v="1"/>
    <s v="La Chouffe Belgian Golden Ale"/>
    <x v="16"/>
    <x v="11"/>
    <n v="3.02"/>
    <n v="3.02"/>
    <n v="72.48"/>
  </r>
  <r>
    <n v="331146"/>
    <x v="0"/>
    <x v="6"/>
    <s v="Smoking Loon Blue Loon Moscato Muscat"/>
    <x v="0"/>
    <x v="48"/>
    <n v="9.7899999999999991"/>
    <n v="9.7899999999999991"/>
    <n v="39.159999999999997"/>
  </r>
  <r>
    <n v="428492"/>
    <x v="0"/>
    <x v="16"/>
    <s v="Tomasello Winery Blackberry Marion Blackberry"/>
    <x v="7"/>
    <x v="0"/>
    <n v="10.99"/>
    <n v="10.99"/>
    <n v="109.9"/>
  </r>
  <r>
    <n v="346400"/>
    <x v="2"/>
    <x v="8"/>
    <s v="Drunken Sailor Spiced Rum"/>
    <x v="0"/>
    <x v="69"/>
    <n v="21.99"/>
    <n v="21.99"/>
    <n v="637.70999999999992"/>
  </r>
  <r>
    <n v="33553"/>
    <x v="0"/>
    <x v="22"/>
    <s v="DR PAULY BERG BERN ALTE RIES KAB"/>
    <x v="0"/>
    <x v="1"/>
    <n v="18.489999999999998"/>
    <n v="18.489999999999998"/>
    <n v="0"/>
  </r>
  <r>
    <n v="346188"/>
    <x v="0"/>
    <x v="10"/>
    <s v="PEGOS CLAROS GRANDE ESCOLHA"/>
    <x v="0"/>
    <x v="1"/>
    <n v="25.99"/>
    <n v="25.99"/>
    <n v="0"/>
  </r>
  <r>
    <n v="28477"/>
    <x v="1"/>
    <x v="1"/>
    <s v="Yuengling Summer Wheat"/>
    <x v="5"/>
    <x v="21"/>
    <n v="1.34"/>
    <n v="1.34"/>
    <n v="40.200000000000003"/>
  </r>
  <r>
    <n v="346504"/>
    <x v="0"/>
    <x v="10"/>
    <s v="CORPUS DOURO D.O.C. RED  750"/>
    <x v="0"/>
    <x v="1"/>
    <n v="23.99"/>
    <n v="23.99"/>
    <n v="0"/>
  </r>
  <r>
    <n v="31117"/>
    <x v="1"/>
    <x v="1"/>
    <s v="Who You Callin' Wussie Pilsner"/>
    <x v="8"/>
    <x v="1"/>
    <n v="1.72"/>
    <n v="1.72"/>
    <n v="0"/>
  </r>
  <r>
    <n v="71030"/>
    <x v="0"/>
    <x v="11"/>
    <s v="Bolla Delle Venezie IGT Merlot"/>
    <x v="0"/>
    <x v="11"/>
    <n v="10.79"/>
    <n v="10.79"/>
    <n v="258.95999999999998"/>
  </r>
  <r>
    <n v="325282"/>
    <x v="0"/>
    <x v="21"/>
    <s v="Chateau Barreyre Bordeaux Superieur Bordeaux Blend"/>
    <x v="0"/>
    <x v="28"/>
    <n v="18.989999999999998"/>
    <n v="18.989999999999998"/>
    <n v="227.88"/>
  </r>
  <r>
    <n v="326367"/>
    <x v="0"/>
    <x v="16"/>
    <s v="Meier's Wine Cellars Sinful Sangria Red Blend"/>
    <x v="0"/>
    <x v="27"/>
    <n v="9.7899999999999991"/>
    <n v="9.7899999999999991"/>
    <n v="78.319999999999993"/>
  </r>
  <r>
    <n v="84876"/>
    <x v="0"/>
    <x v="21"/>
    <s v="CH DE CARLES FRONSAC"/>
    <x v="0"/>
    <x v="1"/>
    <n v="11.99"/>
    <n v="11.99"/>
    <n v="0"/>
  </r>
  <r>
    <n v="338183"/>
    <x v="0"/>
    <x v="10"/>
    <s v="Madai Origen Mencia"/>
    <x v="0"/>
    <x v="15"/>
    <n v="15.99"/>
    <n v="15.99"/>
    <n v="175.89000000000001"/>
  </r>
  <r>
    <n v="339572"/>
    <x v="0"/>
    <x v="11"/>
    <s v="Perlage Pinot Grigio"/>
    <x v="0"/>
    <x v="1"/>
    <n v="15.49"/>
    <n v="15.49"/>
    <n v="0"/>
  </r>
  <r>
    <n v="381993"/>
    <x v="0"/>
    <x v="16"/>
    <s v="TWISTED CAB"/>
    <x v="0"/>
    <x v="1"/>
    <n v="7.49"/>
    <n v="7.49"/>
    <n v="0"/>
  </r>
  <r>
    <n v="338374"/>
    <x v="0"/>
    <x v="11"/>
    <s v="Spasso Rosso Toscana IGT Rare Red Blend"/>
    <x v="0"/>
    <x v="1"/>
    <n v="6.99"/>
    <n v="6.99"/>
    <n v="0"/>
  </r>
  <r>
    <n v="321663"/>
    <x v="2"/>
    <x v="8"/>
    <s v="El Dorado 3 Year Old Cask Aged Rum"/>
    <x v="0"/>
    <x v="121"/>
    <n v="16.489999999999998"/>
    <n v="16.489999999999998"/>
    <n v="742.05"/>
  </r>
  <r>
    <n v="324661"/>
    <x v="0"/>
    <x v="21"/>
    <s v="Saget La Perriere Marie de Beauregard Chinon Cabernet Franc"/>
    <x v="0"/>
    <x v="27"/>
    <n v="16.989999999999998"/>
    <n v="16.989999999999998"/>
    <n v="135.91999999999999"/>
  </r>
  <r>
    <n v="10772"/>
    <x v="1"/>
    <x v="1"/>
    <s v="DuClaw Blood Orange Neon Gypsy IPA"/>
    <x v="5"/>
    <x v="196"/>
    <n v="1.48"/>
    <n v="1.48"/>
    <n v="-35.519999999999996"/>
  </r>
  <r>
    <n v="308519"/>
    <x v="0"/>
    <x v="7"/>
    <s v="Dante Robino Novecento Malbec"/>
    <x v="0"/>
    <x v="61"/>
    <n v="9.7899999999999991"/>
    <n v="9.7899999999999991"/>
    <n v="215.38"/>
  </r>
  <r>
    <n v="342388"/>
    <x v="2"/>
    <x v="23"/>
    <s v="JAMESON 200ML TRILOGY PACK"/>
    <x v="35"/>
    <x v="31"/>
    <n v="38.99"/>
    <n v="38.99"/>
    <n v="77.98"/>
  </r>
  <r>
    <n v="231935"/>
    <x v="0"/>
    <x v="4"/>
    <s v="Tierras de Armenia CJSC Dyutich Estate Bottled Karas Muscat"/>
    <x v="0"/>
    <x v="51"/>
    <n v="14.99"/>
    <n v="14.99"/>
    <n v="1049.3"/>
  </r>
  <r>
    <n v="336089"/>
    <x v="0"/>
    <x v="12"/>
    <s v="J. Dumangin Fils La Cuvee 17 Brut Champagne Brut Champagne Blend"/>
    <x v="0"/>
    <x v="26"/>
    <n v="33.99"/>
    <n v="33.99"/>
    <n v="101.97"/>
  </r>
  <r>
    <n v="334992"/>
    <x v="0"/>
    <x v="16"/>
    <s v="Zin  Phomaniac Cellars Reserve Old Vines Zinfandel"/>
    <x v="0"/>
    <x v="61"/>
    <n v="19.989999999999998"/>
    <n v="19.989999999999998"/>
    <n v="439.78"/>
  </r>
  <r>
    <n v="347113"/>
    <x v="0"/>
    <x v="10"/>
    <s v="REVOLTA VINHO BRANCO 750"/>
    <x v="0"/>
    <x v="1"/>
    <n v="10.79"/>
    <n v="10.79"/>
    <n v="0"/>
  </r>
  <r>
    <n v="330655"/>
    <x v="0"/>
    <x v="11"/>
    <s v="BELMONDO P/NOIR"/>
    <x v="0"/>
    <x v="1"/>
    <n v="8.99"/>
    <n v="8.99"/>
    <n v="0"/>
  </r>
  <r>
    <n v="26208"/>
    <x v="1"/>
    <x v="1"/>
    <s v="Day Of The Dead Queen Of The Night Pale Ale"/>
    <x v="10"/>
    <x v="28"/>
    <n v="2.06"/>
    <n v="2.06"/>
    <n v="24.72"/>
  </r>
  <r>
    <n v="48601"/>
    <x v="0"/>
    <x v="4"/>
    <s v="CH MUSAR BLC"/>
    <x v="0"/>
    <x v="1"/>
    <n v="54.99"/>
    <n v="54.99"/>
    <n v="0"/>
  </r>
  <r>
    <n v="322522"/>
    <x v="0"/>
    <x v="11"/>
    <s v="VIVA DIVA MANGO MOSCATO"/>
    <x v="0"/>
    <x v="1"/>
    <n v="10.79"/>
    <n v="10.79"/>
    <n v="0"/>
  </r>
  <r>
    <n v="326477"/>
    <x v="3"/>
    <x v="19"/>
    <s v="OR HAGANUZ AMUKA S/BLC"/>
    <x v="0"/>
    <x v="1"/>
    <n v="19.989999999999998"/>
    <n v="19.989999999999998"/>
    <n v="0"/>
  </r>
  <r>
    <n v="93473"/>
    <x v="1"/>
    <x v="1"/>
    <s v="KRUSOVICE CRENE 20/16.9 OZ"/>
    <x v="3"/>
    <x v="1"/>
    <n v="2.56"/>
    <n v="2.56"/>
    <n v="0"/>
  </r>
  <r>
    <n v="347560"/>
    <x v="2"/>
    <x v="2"/>
    <s v="Tomintoul 10 Year Old Single Malt Scotch Whisky"/>
    <x v="0"/>
    <x v="60"/>
    <n v="38.99"/>
    <n v="38.99"/>
    <n v="2924.25"/>
  </r>
  <r>
    <n v="306492"/>
    <x v="0"/>
    <x v="10"/>
    <s v="VINHAS ALTAS VINHO VERDE"/>
    <x v="0"/>
    <x v="1"/>
    <n v="9.49"/>
    <n v="9.49"/>
    <n v="0"/>
  </r>
  <r>
    <n v="41408"/>
    <x v="0"/>
    <x v="14"/>
    <s v="Remy Martin Louis XIII Cognac"/>
    <x v="0"/>
    <x v="5"/>
    <n v="3329.99"/>
    <n v="3329.99"/>
    <n v="29969.909999999996"/>
  </r>
  <r>
    <n v="336578"/>
    <x v="0"/>
    <x v="3"/>
    <s v="Wise Ass Red Blend"/>
    <x v="0"/>
    <x v="1"/>
    <n v="9.7899999999999991"/>
    <n v="9.7899999999999991"/>
    <n v="0"/>
  </r>
  <r>
    <n v="78960"/>
    <x v="2"/>
    <x v="30"/>
    <s v="Twin Valley Single Barrel Corn Whiskey"/>
    <x v="0"/>
    <x v="66"/>
    <n v="30.99"/>
    <n v="30.99"/>
    <n v="1177.6199999999999"/>
  </r>
  <r>
    <n v="311578"/>
    <x v="0"/>
    <x v="4"/>
    <s v="Don Pascual Reserve Tannat"/>
    <x v="0"/>
    <x v="1"/>
    <n v="10.79"/>
    <n v="10.79"/>
    <n v="0"/>
  </r>
  <r>
    <n v="329876"/>
    <x v="0"/>
    <x v="4"/>
    <s v="Familia Deicas Tannat"/>
    <x v="7"/>
    <x v="5"/>
    <n v="36.99"/>
    <n v="36.99"/>
    <n v="332.91"/>
  </r>
  <r>
    <n v="99163"/>
    <x v="1"/>
    <x v="1"/>
    <s v="SHINER RUBY REDBIRD 4/6 NR"/>
    <x v="5"/>
    <x v="7"/>
    <n v="1.31"/>
    <n v="1.31"/>
    <n v="7.86"/>
  </r>
  <r>
    <n v="45248"/>
    <x v="0"/>
    <x v="21"/>
    <s v="Chapelle St Arnoux Reserve Vieilles Vignes Muscat de Beaumes de venise Muscat Blanc a Petits Grains"/>
    <x v="0"/>
    <x v="61"/>
    <n v="22.99"/>
    <n v="22.99"/>
    <n v="505.78"/>
  </r>
  <r>
    <n v="46164"/>
    <x v="0"/>
    <x v="16"/>
    <s v="Klinker Brick Old Vine Zinfandel"/>
    <x v="0"/>
    <x v="42"/>
    <n v="17.989999999999998"/>
    <n v="17.989999999999998"/>
    <n v="89.949999999999989"/>
  </r>
  <r>
    <n v="42291"/>
    <x v="0"/>
    <x v="21"/>
    <s v="Roger Sabon Prestige Millesime Chateauneuf du pape Red Southern Rhone Blend"/>
    <x v="0"/>
    <x v="28"/>
    <n v="72.989999999999995"/>
    <n v="72.989999999999995"/>
    <n v="875.87999999999988"/>
  </r>
  <r>
    <n v="310831"/>
    <x v="0"/>
    <x v="20"/>
    <s v="Mu Creamy Espresso Macchiato"/>
    <x v="0"/>
    <x v="21"/>
    <n v="16.489999999999998"/>
    <n v="16.489999999999998"/>
    <n v="494.69999999999993"/>
  </r>
  <r>
    <n v="363197"/>
    <x v="0"/>
    <x v="16"/>
    <s v="Hawk Crest Merlot"/>
    <x v="0"/>
    <x v="1"/>
    <n v="8.99"/>
    <n v="8.99"/>
    <n v="0"/>
  </r>
  <r>
    <n v="116793"/>
    <x v="0"/>
    <x v="11"/>
    <s v="PLOZNER P/GRIG"/>
    <x v="0"/>
    <x v="1"/>
    <n v="18.489999999999998"/>
    <n v="18.489999999999998"/>
    <n v="0"/>
  </r>
  <r>
    <n v="341580"/>
    <x v="0"/>
    <x v="16"/>
    <s v="Failla Pinot Noir"/>
    <x v="0"/>
    <x v="1"/>
    <n v="38.99"/>
    <n v="38.99"/>
    <n v="0"/>
  </r>
  <r>
    <n v="55158"/>
    <x v="0"/>
    <x v="6"/>
    <s v="Firestone Vineyard Riesling"/>
    <x v="0"/>
    <x v="41"/>
    <n v="10.49"/>
    <n v="10.49"/>
    <n v="10.49"/>
  </r>
  <r>
    <n v="428126"/>
    <x v="0"/>
    <x v="22"/>
    <s v="Villa Wolf Rose Qualitatswein Pinot Noir"/>
    <x v="0"/>
    <x v="1"/>
    <n v="13.49"/>
    <n v="13.49"/>
    <n v="0"/>
  </r>
  <r>
    <n v="340061"/>
    <x v="0"/>
    <x v="12"/>
    <s v="GRAND MOSCATO PEACH"/>
    <x v="0"/>
    <x v="1"/>
    <n v="11.49"/>
    <n v="11.49"/>
    <n v="0"/>
  </r>
  <r>
    <n v="82368"/>
    <x v="0"/>
    <x v="6"/>
    <s v="CALLAWAY COASTAL S/BLC"/>
    <x v="0"/>
    <x v="1"/>
    <n v="7.49"/>
    <n v="7.49"/>
    <n v="0"/>
  </r>
  <r>
    <n v="12211"/>
    <x v="0"/>
    <x v="16"/>
    <s v="Chateau Montelena Bordeaux Blend"/>
    <x v="0"/>
    <x v="69"/>
    <n v="55.99"/>
    <n v="55.99"/>
    <n v="1623.71"/>
  </r>
  <r>
    <n v="70272"/>
    <x v="2"/>
    <x v="8"/>
    <s v="Papagayo Organic White Rum"/>
    <x v="0"/>
    <x v="45"/>
    <n v="25.99"/>
    <n v="25.99"/>
    <n v="1117.57"/>
  </r>
  <r>
    <n v="324431"/>
    <x v="3"/>
    <x v="19"/>
    <s v="Terrenal Cabernet Sauvignon"/>
    <x v="0"/>
    <x v="11"/>
    <n v="12.49"/>
    <n v="12.49"/>
    <n v="299.76"/>
  </r>
  <r>
    <n v="432121"/>
    <x v="0"/>
    <x v="21"/>
    <s v="Mas de la Source Tradition Chardonnay"/>
    <x v="0"/>
    <x v="1"/>
    <n v="11.49"/>
    <n v="11.49"/>
    <n v="0"/>
  </r>
  <r>
    <n v="29745"/>
    <x v="1"/>
    <x v="1"/>
    <s v="BURLEY OAK SECRET SAUCE 4/6 CAN"/>
    <x v="5"/>
    <x v="1"/>
    <n v="2.99"/>
    <n v="2.99"/>
    <n v="0"/>
  </r>
  <r>
    <n v="306062"/>
    <x v="0"/>
    <x v="7"/>
    <s v="Familia Zuccardi Santa Julia [+] Torrontes"/>
    <x v="0"/>
    <x v="28"/>
    <n v="9.7899999999999991"/>
    <n v="9.7899999999999991"/>
    <n v="117.47999999999999"/>
  </r>
  <r>
    <n v="331715"/>
    <x v="0"/>
    <x v="7"/>
    <s v="Finca La Luz Callejon del Crimen Gran Reserva Petit Verdot"/>
    <x v="0"/>
    <x v="82"/>
    <n v="19.989999999999998"/>
    <n v="19.989999999999998"/>
    <n v="459.77"/>
  </r>
  <r>
    <n v="330847"/>
    <x v="0"/>
    <x v="11"/>
    <s v="Saracco Moscato d'Asti Muscat Blanc a Petits Grains"/>
    <x v="6"/>
    <x v="42"/>
    <n v="9.49"/>
    <n v="9.49"/>
    <n v="47.45"/>
  </r>
  <r>
    <n v="80399"/>
    <x v="0"/>
    <x v="16"/>
    <s v="Olney Winery X Brothers Pinot Noir"/>
    <x v="0"/>
    <x v="118"/>
    <n v="18.489999999999998"/>
    <n v="18.489999999999998"/>
    <n v="1257.32"/>
  </r>
  <r>
    <n v="311692"/>
    <x v="0"/>
    <x v="21"/>
    <s v="Chateau de Carlmagnus Fronsac Bordeaux Blend"/>
    <x v="0"/>
    <x v="1"/>
    <n v="20.99"/>
    <n v="20.99"/>
    <n v="0"/>
  </r>
  <r>
    <n v="389455"/>
    <x v="0"/>
    <x v="11"/>
    <s v="Cortenova Salento IGT Primitivo"/>
    <x v="0"/>
    <x v="1"/>
    <n v="7.49"/>
    <n v="7.49"/>
    <n v="0"/>
  </r>
  <r>
    <n v="41387"/>
    <x v="0"/>
    <x v="10"/>
    <s v="Bodegas Tintoralba Higueruela Garnacha Tintorera"/>
    <x v="0"/>
    <x v="1"/>
    <n v="9.7899999999999991"/>
    <n v="9.7899999999999991"/>
    <n v="0"/>
  </r>
  <r>
    <n v="44442"/>
    <x v="0"/>
    <x v="16"/>
    <s v="LA TERRE MER"/>
    <x v="0"/>
    <x v="1"/>
    <n v="7.69"/>
    <n v="7.69"/>
    <n v="0"/>
  </r>
  <r>
    <n v="305523"/>
    <x v="0"/>
    <x v="21"/>
    <s v="Chateau de Bon Ami Bordeaux Blend"/>
    <x v="0"/>
    <x v="1"/>
    <n v="9.7899999999999991"/>
    <n v="9.7899999999999991"/>
    <n v="0"/>
  </r>
  <r>
    <n v="312532"/>
    <x v="0"/>
    <x v="24"/>
    <s v="Siatista Winery DioFili Xynomavro"/>
    <x v="0"/>
    <x v="1"/>
    <n v="12.69"/>
    <n v="12.69"/>
    <n v="0"/>
  </r>
  <r>
    <n v="367680"/>
    <x v="0"/>
    <x v="3"/>
    <s v="Vina Cono Sur Organically Grown Cabernet Sauvignon"/>
    <x v="0"/>
    <x v="5"/>
    <n v="11.99"/>
    <n v="11.99"/>
    <n v="107.91"/>
  </r>
  <r>
    <n v="79801"/>
    <x v="2"/>
    <x v="2"/>
    <s v="Glen Garioch 1797 Founder's Reserve"/>
    <x v="0"/>
    <x v="35"/>
    <n v="38.99"/>
    <n v="38.99"/>
    <n v="1442.63"/>
  </r>
  <r>
    <n v="74796"/>
    <x v="1"/>
    <x v="32"/>
    <s v="Bullshine Original American Corn Whiskey"/>
    <x v="0"/>
    <x v="7"/>
    <n v="28.99"/>
    <n v="28.99"/>
    <n v="173.94"/>
  </r>
  <r>
    <n v="322151"/>
    <x v="0"/>
    <x v="21"/>
    <s v="Chateau Sorbey Haut Medoc Bordeaux Blend"/>
    <x v="0"/>
    <x v="41"/>
    <n v="13.99"/>
    <n v="13.99"/>
    <n v="13.99"/>
  </r>
  <r>
    <n v="410578"/>
    <x v="0"/>
    <x v="7"/>
    <s v="Balducci's Food Lovers Market Malbec"/>
    <x v="0"/>
    <x v="1"/>
    <n v="8.49"/>
    <n v="8.49"/>
    <n v="0"/>
  </r>
  <r>
    <n v="336740"/>
    <x v="0"/>
    <x v="10"/>
    <s v="Barrancoa Aragonez"/>
    <x v="0"/>
    <x v="1"/>
    <n v="9.7899999999999991"/>
    <n v="9.7899999999999991"/>
    <n v="0"/>
  </r>
  <r>
    <n v="53660"/>
    <x v="0"/>
    <x v="17"/>
    <s v="Colombo Fine Sweet Marsala Inzolia"/>
    <x v="4"/>
    <x v="28"/>
    <n v="15.99"/>
    <n v="15.99"/>
    <n v="191.88"/>
  </r>
  <r>
    <n v="437956"/>
    <x v="0"/>
    <x v="10"/>
    <s v="Vina Ijalba Livor Tempranillo"/>
    <x v="0"/>
    <x v="20"/>
    <n v="11.99"/>
    <n v="11.99"/>
    <n v="203.83"/>
  </r>
  <r>
    <n v="235050"/>
    <x v="0"/>
    <x v="25"/>
    <s v="Thorn Clarke Terra Barossa Importers Reserve Cabernet Sauvignon"/>
    <x v="0"/>
    <x v="28"/>
    <n v="13.49"/>
    <n v="13.49"/>
    <n v="161.88"/>
  </r>
  <r>
    <n v="312033"/>
    <x v="0"/>
    <x v="17"/>
    <s v="Opici Sherry"/>
    <x v="23"/>
    <x v="41"/>
    <n v="19.989999999999998"/>
    <n v="19.989999999999998"/>
    <n v="19.989999999999998"/>
  </r>
  <r>
    <n v="300611"/>
    <x v="2"/>
    <x v="28"/>
    <s v="Sipsmith London Dry Gin"/>
    <x v="0"/>
    <x v="26"/>
    <n v="28.99"/>
    <n v="28.99"/>
    <n v="86.97"/>
  </r>
  <r>
    <n v="382000"/>
    <x v="0"/>
    <x v="6"/>
    <s v="TWISTED CHARD"/>
    <x v="0"/>
    <x v="1"/>
    <n v="7.49"/>
    <n v="7.49"/>
    <n v="0"/>
  </r>
  <r>
    <n v="40901"/>
    <x v="1"/>
    <x v="1"/>
    <s v="Ommegang Brunetta Oud Bruin Ale"/>
    <x v="10"/>
    <x v="23"/>
    <n v="3.02"/>
    <n v="3.02"/>
    <n v="48.32"/>
  </r>
  <r>
    <n v="53317"/>
    <x v="0"/>
    <x v="6"/>
    <s v="Frey Organic Chardonnay"/>
    <x v="0"/>
    <x v="84"/>
    <n v="18.489999999999998"/>
    <n v="18.489999999999998"/>
    <n v="1238.83"/>
  </r>
  <r>
    <n v="70098"/>
    <x v="2"/>
    <x v="13"/>
    <s v="Chi Chi's Skinny Long Island Iced Tea"/>
    <x v="2"/>
    <x v="27"/>
    <n v="10.79"/>
    <n v="8.49"/>
    <n v="67.92"/>
  </r>
  <r>
    <n v="10401"/>
    <x v="2"/>
    <x v="30"/>
    <s v="Dirty Apples Cinnamon Whiskey"/>
    <x v="0"/>
    <x v="46"/>
    <n v="27.99"/>
    <n v="27.99"/>
    <n v="1567.4399999999998"/>
  </r>
  <r>
    <n v="44817"/>
    <x v="0"/>
    <x v="14"/>
    <s v="Ara Jan Armenian Brandy"/>
    <x v="0"/>
    <x v="26"/>
    <n v="18.489999999999998"/>
    <n v="18.489999999999998"/>
    <n v="55.47"/>
  </r>
  <r>
    <n v="25394"/>
    <x v="1"/>
    <x v="1"/>
    <s v="New Belgium Fat Tire Amber Ale"/>
    <x v="5"/>
    <x v="1"/>
    <n v="1.61"/>
    <n v="1.61"/>
    <n v="0"/>
  </r>
  <r>
    <n v="341549"/>
    <x v="0"/>
    <x v="3"/>
    <s v="Valdivieso Sauvignon Blanc"/>
    <x v="0"/>
    <x v="1"/>
    <n v="8.49"/>
    <n v="8.49"/>
    <n v="0"/>
  </r>
  <r>
    <n v="84726"/>
    <x v="0"/>
    <x v="6"/>
    <s v="Blue Canyon Wine Company Clear Water Sauvignon Blanc"/>
    <x v="0"/>
    <x v="52"/>
    <n v="12.99"/>
    <n v="12.99"/>
    <n v="90.93"/>
  </r>
  <r>
    <n v="153494"/>
    <x v="0"/>
    <x v="16"/>
    <s v="Bethel Heights Estate Pinot Noir"/>
    <x v="0"/>
    <x v="26"/>
    <n v="30.99"/>
    <n v="30.99"/>
    <n v="92.97"/>
  </r>
  <r>
    <n v="52906"/>
    <x v="0"/>
    <x v="6"/>
    <s v="Beaulieu Vineyard Century Cellars Chardonnay"/>
    <x v="4"/>
    <x v="28"/>
    <n v="13.99"/>
    <n v="9.49"/>
    <n v="113.88"/>
  </r>
  <r>
    <n v="327651"/>
    <x v="0"/>
    <x v="16"/>
    <s v="HOUSE WINE CAB"/>
    <x v="23"/>
    <x v="1"/>
    <n v="21.99"/>
    <n v="21.99"/>
    <n v="0"/>
  </r>
  <r>
    <n v="65315"/>
    <x v="0"/>
    <x v="11"/>
    <s v="Belmondo Terre Siciliane IGT Pinot Grigio"/>
    <x v="0"/>
    <x v="0"/>
    <n v="8.99"/>
    <n v="8.99"/>
    <n v="89.9"/>
  </r>
  <r>
    <n v="26976"/>
    <x v="1"/>
    <x v="1"/>
    <s v="HeBrew Death of a Contract Brewer"/>
    <x v="1"/>
    <x v="48"/>
    <n v="7.7"/>
    <n v="7.7"/>
    <n v="30.8"/>
  </r>
  <r>
    <n v="91758"/>
    <x v="1"/>
    <x v="1"/>
    <s v="BUSCH LT 2/12 CAN"/>
    <x v="5"/>
    <x v="1"/>
    <n v="21.58"/>
    <n v="21.58"/>
    <n v="0"/>
  </r>
  <r>
    <n v="41006"/>
    <x v="2"/>
    <x v="15"/>
    <s v="Pasote Reposado Tequila"/>
    <x v="0"/>
    <x v="78"/>
    <n v="58.99"/>
    <n v="58.99"/>
    <n v="5486.0700000000006"/>
  </r>
  <r>
    <n v="314862"/>
    <x v="0"/>
    <x v="11"/>
    <s v="Cantine Colosi Rosso Terre Siciliane IGT Nero d'Avola"/>
    <x v="0"/>
    <x v="1"/>
    <n v="10.99"/>
    <n v="10.99"/>
    <n v="0"/>
  </r>
  <r>
    <n v="140163"/>
    <x v="0"/>
    <x v="27"/>
    <s v="Giesen Sauvignon Blanc"/>
    <x v="0"/>
    <x v="1"/>
    <n v="12.49"/>
    <n v="12.49"/>
    <n v="0"/>
  </r>
  <r>
    <n v="79715"/>
    <x v="0"/>
    <x v="17"/>
    <s v="Stock Extra Dry Vermouth Recipe Originale White Blend"/>
    <x v="0"/>
    <x v="65"/>
    <n v="7.49"/>
    <n v="4.99"/>
    <n v="124.75"/>
  </r>
  <r>
    <n v="59668"/>
    <x v="4"/>
    <x v="35"/>
    <s v="STORE SPECIAL WINE 355 ML"/>
    <x v="31"/>
    <x v="1"/>
    <n v="0.99"/>
    <n v="0.99"/>
    <n v="0"/>
  </r>
  <r>
    <n v="333470"/>
    <x v="0"/>
    <x v="6"/>
    <s v="Save Me"/>
    <x v="0"/>
    <x v="48"/>
    <n v="10.79"/>
    <n v="6.99"/>
    <n v="27.96"/>
  </r>
  <r>
    <n v="334824"/>
    <x v="0"/>
    <x v="21"/>
    <s v="Chateau de Montgueret Rose d'Anjou Cabernet Franc"/>
    <x v="0"/>
    <x v="112"/>
    <n v="12.99"/>
    <n v="12.99"/>
    <n v="194.85"/>
  </r>
  <r>
    <n v="334063"/>
    <x v="0"/>
    <x v="6"/>
    <s v="SAND POINT CHARD"/>
    <x v="0"/>
    <x v="1"/>
    <n v="8.49"/>
    <n v="8.49"/>
    <n v="0"/>
  </r>
  <r>
    <n v="313031"/>
    <x v="0"/>
    <x v="11"/>
    <s v="S. Stefano Belbo I Italia Diama Sparkle Rose Extra Dry Rare Rose Blend"/>
    <x v="20"/>
    <x v="41"/>
    <n v="4.59"/>
    <n v="4.59"/>
    <n v="4.59"/>
  </r>
  <r>
    <n v="48555"/>
    <x v="0"/>
    <x v="14"/>
    <s v="Asbach Uralt 3 Year Old Brandy"/>
    <x v="15"/>
    <x v="48"/>
    <n v="32.99"/>
    <n v="32.99"/>
    <n v="131.96"/>
  </r>
  <r>
    <n v="33626"/>
    <x v="0"/>
    <x v="11"/>
    <s v="Tomaiolo Riserva Chianti Chianti Blend"/>
    <x v="0"/>
    <x v="1"/>
    <n v="10.49"/>
    <n v="10.49"/>
    <n v="0"/>
  </r>
  <r>
    <n v="431338"/>
    <x v="0"/>
    <x v="21"/>
    <s v="Mas de la Source Sauvignon Blanc"/>
    <x v="0"/>
    <x v="1"/>
    <n v="11.49"/>
    <n v="11.49"/>
    <n v="0"/>
  </r>
  <r>
    <n v="42687"/>
    <x v="0"/>
    <x v="0"/>
    <s v="Fleur du Cap Bergkelder Selection Sauvignon Blanc"/>
    <x v="0"/>
    <x v="7"/>
    <n v="10.49"/>
    <n v="10.49"/>
    <n v="62.94"/>
  </r>
  <r>
    <n v="93475"/>
    <x v="1"/>
    <x v="1"/>
    <s v="MICHELOB LT 2/12 LNNR"/>
    <x v="5"/>
    <x v="1"/>
    <n v="26.27"/>
    <n v="26.27"/>
    <n v="0"/>
  </r>
  <r>
    <n v="318082"/>
    <x v="0"/>
    <x v="6"/>
    <s v="LangeTwins Estate Grown Chardonnay"/>
    <x v="0"/>
    <x v="1"/>
    <n v="10.79"/>
    <n v="10.79"/>
    <n v="0"/>
  </r>
  <r>
    <n v="312909"/>
    <x v="0"/>
    <x v="10"/>
    <s v="Codorniu Brut Reserva Blanc de Blancs Anna de Codorniu Cava Blend"/>
    <x v="20"/>
    <x v="1"/>
    <n v="5.49"/>
    <n v="5.49"/>
    <n v="0"/>
  </r>
  <r>
    <n v="306472"/>
    <x v="0"/>
    <x v="7"/>
    <s v="Bodega Santa Julia Santa Julia [+] Viognier"/>
    <x v="0"/>
    <x v="41"/>
    <n v="9.7899999999999991"/>
    <n v="9.7899999999999991"/>
    <n v="9.7899999999999991"/>
  </r>
  <r>
    <n v="72481"/>
    <x v="1"/>
    <x v="32"/>
    <s v="Ole Smoky Tennessee Salty Caramel Whiskey"/>
    <x v="0"/>
    <x v="41"/>
    <n v="18.489999999999998"/>
    <n v="18.489999999999998"/>
    <n v="18.489999999999998"/>
  </r>
  <r>
    <n v="340457"/>
    <x v="0"/>
    <x v="10"/>
    <s v="CAPCANES MAS PICOSA"/>
    <x v="0"/>
    <x v="1"/>
    <n v="8.49"/>
    <n v="8.49"/>
    <n v="0"/>
  </r>
  <r>
    <n v="338459"/>
    <x v="0"/>
    <x v="21"/>
    <s v="Maison de la Villette Cabernet Sauvignon"/>
    <x v="0"/>
    <x v="104"/>
    <n v="12.49"/>
    <n v="12.49"/>
    <n v="512.09"/>
  </r>
  <r>
    <n v="84872"/>
    <x v="0"/>
    <x v="6"/>
    <s v="Thanksgiving Farm Franc Blanc Cabernet Franc"/>
    <x v="0"/>
    <x v="31"/>
    <n v="17.989999999999998"/>
    <n v="17.989999999999998"/>
    <n v="35.979999999999997"/>
  </r>
  <r>
    <n v="430021"/>
    <x v="0"/>
    <x v="10"/>
    <s v="Joao Portugal Ramos Vila Santa Reserva Portuguese Red Blend"/>
    <x v="0"/>
    <x v="49"/>
    <n v="30.99"/>
    <n v="30.99"/>
    <n v="433.85999999999996"/>
  </r>
  <r>
    <n v="335754"/>
    <x v="0"/>
    <x v="16"/>
    <s v="Lemelson Vineyards Thea's Selection Pinot Noir"/>
    <x v="0"/>
    <x v="1"/>
    <n v="39.99"/>
    <n v="39.99"/>
    <n v="0"/>
  </r>
  <r>
    <n v="342196"/>
    <x v="2"/>
    <x v="15"/>
    <s v="El Silencio Mezcal Espadin"/>
    <x v="0"/>
    <x v="61"/>
    <n v="71.989999999999995"/>
    <n v="71.989999999999995"/>
    <n v="1583.78"/>
  </r>
  <r>
    <n v="82255"/>
    <x v="0"/>
    <x v="16"/>
    <s v="Pepperwood Grove Merlot"/>
    <x v="0"/>
    <x v="1"/>
    <n v="8.49"/>
    <n v="8.49"/>
    <n v="0"/>
  </r>
  <r>
    <n v="296920"/>
    <x v="2"/>
    <x v="9"/>
    <s v="Skyy Infusions California Apricot Vodka"/>
    <x v="0"/>
    <x v="1"/>
    <n v="17.489999999999998"/>
    <n v="17.489999999999998"/>
    <n v="0"/>
  </r>
  <r>
    <n v="429945"/>
    <x v="0"/>
    <x v="16"/>
    <s v="Green &amp; Red Vineyards Estate Chiles Mill Vineyard Zinfandel"/>
    <x v="0"/>
    <x v="1"/>
    <n v="32.99"/>
    <n v="32.99"/>
    <n v="0"/>
  </r>
  <r>
    <n v="434108"/>
    <x v="0"/>
    <x v="21"/>
    <s v="Saint Cosme Blanc Cotes du Rhone White Southern Rhone Blend"/>
    <x v="0"/>
    <x v="1"/>
    <n v="19.989999999999998"/>
    <n v="19.989999999999998"/>
    <n v="0"/>
  </r>
  <r>
    <n v="48382"/>
    <x v="0"/>
    <x v="6"/>
    <s v="Cuvaison Estate Grown Chardonnay"/>
    <x v="0"/>
    <x v="61"/>
    <n v="22.99"/>
    <n v="22.99"/>
    <n v="505.78"/>
  </r>
  <r>
    <n v="46203"/>
    <x v="0"/>
    <x v="6"/>
    <s v="Treana White Marsanne"/>
    <x v="0"/>
    <x v="1"/>
    <n v="19.690000000000001"/>
    <n v="19.690000000000001"/>
    <n v="0"/>
  </r>
  <r>
    <n v="44461"/>
    <x v="3"/>
    <x v="19"/>
    <s v="Borgo Reale Puglia IGT Sangiovese"/>
    <x v="0"/>
    <x v="1"/>
    <n v="14.99"/>
    <n v="14.99"/>
    <n v="0"/>
  </r>
  <r>
    <n v="79154"/>
    <x v="1"/>
    <x v="1"/>
    <s v="BULL ICE 24OZ CAN"/>
    <x v="17"/>
    <x v="1"/>
    <n v="18.95"/>
    <n v="18.95"/>
    <n v="0"/>
  </r>
  <r>
    <n v="319942"/>
    <x v="0"/>
    <x v="16"/>
    <s v="ALIAS SECRET AGENT RED"/>
    <x v="0"/>
    <x v="1"/>
    <n v="11.49"/>
    <n v="11.49"/>
    <n v="0"/>
  </r>
  <r>
    <n v="332904"/>
    <x v="0"/>
    <x v="21"/>
    <s v="Chateau Haut Selve Reserve Graves Bordeaux Blend"/>
    <x v="0"/>
    <x v="37"/>
    <n v="35.99"/>
    <n v="35.99"/>
    <n v="647.82000000000005"/>
  </r>
  <r>
    <n v="47185"/>
    <x v="2"/>
    <x v="8"/>
    <s v="Port Royal Ultra Dark Rum"/>
    <x v="0"/>
    <x v="48"/>
    <n v="6.29"/>
    <n v="6.29"/>
    <n v="25.16"/>
  </r>
  <r>
    <n v="330431"/>
    <x v="0"/>
    <x v="12"/>
    <s v="ROTARI RSE"/>
    <x v="20"/>
    <x v="1"/>
    <n v="6.29"/>
    <n v="6.29"/>
    <n v="0"/>
  </r>
  <r>
    <n v="316166"/>
    <x v="0"/>
    <x v="22"/>
    <s v="Heinz Eifel Shine Sweet Red Qualitatswein Dornfelder"/>
    <x v="0"/>
    <x v="1"/>
    <n v="9.7899999999999991"/>
    <n v="9.7899999999999991"/>
    <n v="0"/>
  </r>
  <r>
    <n v="302321"/>
    <x v="0"/>
    <x v="11"/>
    <s v="SANT ANTONIO VAL RIPASSO GORBI"/>
    <x v="0"/>
    <x v="1"/>
    <n v="18.489999999999998"/>
    <n v="18.489999999999998"/>
    <n v="0"/>
  </r>
  <r>
    <n v="148350"/>
    <x v="0"/>
    <x v="24"/>
    <s v="Domaine Costa Lazaridi Chateau Julia Merlot"/>
    <x v="0"/>
    <x v="27"/>
    <n v="26.99"/>
    <n v="26.99"/>
    <n v="215.92"/>
  </r>
  <r>
    <n v="46361"/>
    <x v="0"/>
    <x v="25"/>
    <s v="McGuigan Black Label Cabernet Sauvignon"/>
    <x v="0"/>
    <x v="1"/>
    <n v="8.99"/>
    <n v="8.99"/>
    <n v="0"/>
  </r>
  <r>
    <n v="330384"/>
    <x v="0"/>
    <x v="10"/>
    <s v="PROYECTO LA GARN SALVAJE MONCAYO"/>
    <x v="0"/>
    <x v="1"/>
    <n v="11.49"/>
    <n v="11.49"/>
    <n v="0"/>
  </r>
  <r>
    <n v="307051"/>
    <x v="0"/>
    <x v="16"/>
    <s v="Colby Rare Red Blend"/>
    <x v="0"/>
    <x v="11"/>
    <n v="13.49"/>
    <n v="13.49"/>
    <n v="323.76"/>
  </r>
  <r>
    <n v="331545"/>
    <x v="0"/>
    <x v="21"/>
    <s v="MOULIN DU PONT BOURGOGNE RGE"/>
    <x v="0"/>
    <x v="1"/>
    <n v="18.489999999999998"/>
    <n v="18.489999999999998"/>
    <n v="0"/>
  </r>
  <r>
    <n v="74140"/>
    <x v="2"/>
    <x v="9"/>
    <s v="Skyy Infusions Cherry Vodka"/>
    <x v="15"/>
    <x v="10"/>
    <n v="16.989999999999998"/>
    <n v="16.989999999999998"/>
    <n v="220.86999999999998"/>
  </r>
  <r>
    <n v="21105"/>
    <x v="0"/>
    <x v="10"/>
    <s v="Finca Museum Vinea Crianza Tempranillo"/>
    <x v="0"/>
    <x v="41"/>
    <n v="18.489999999999998"/>
    <n v="18.489999999999998"/>
    <n v="18.489999999999998"/>
  </r>
  <r>
    <n v="72486"/>
    <x v="0"/>
    <x v="7"/>
    <s v="Trumpeter Chardonnay"/>
    <x v="0"/>
    <x v="27"/>
    <n v="10.79"/>
    <n v="10.79"/>
    <n v="86.32"/>
  </r>
  <r>
    <n v="78712"/>
    <x v="2"/>
    <x v="9"/>
    <s v="Pearl Wedding Cake Vodka"/>
    <x v="0"/>
    <x v="11"/>
    <n v="11.99"/>
    <n v="11.99"/>
    <n v="287.76"/>
  </r>
  <r>
    <n v="233192"/>
    <x v="0"/>
    <x v="16"/>
    <s v="Lone Birch Rare Red Blend"/>
    <x v="0"/>
    <x v="1"/>
    <n v="13.99"/>
    <n v="13.99"/>
    <n v="0"/>
  </r>
  <r>
    <n v="43775"/>
    <x v="0"/>
    <x v="16"/>
    <s v="Turnbull Estate Grown Cabernet Sauvignon"/>
    <x v="0"/>
    <x v="1"/>
    <n v="58.99"/>
    <n v="58.99"/>
    <n v="0"/>
  </r>
  <r>
    <n v="41941"/>
    <x v="0"/>
    <x v="25"/>
    <s v="Thorn Clarke Milton Park Riesling"/>
    <x v="0"/>
    <x v="42"/>
    <n v="10.79"/>
    <n v="10.79"/>
    <n v="53.949999999999996"/>
  </r>
  <r>
    <n v="41580"/>
    <x v="0"/>
    <x v="16"/>
    <s v="Ridge Lytton Springs Zinfandel"/>
    <x v="0"/>
    <x v="1"/>
    <n v="45.99"/>
    <n v="45.99"/>
    <n v="0"/>
  </r>
  <r>
    <n v="40669"/>
    <x v="3"/>
    <x v="19"/>
    <s v="KEDEM 144 ROUGE SPARK"/>
    <x v="0"/>
    <x v="1"/>
    <n v="6.29"/>
    <n v="6.29"/>
    <n v="0"/>
  </r>
  <r>
    <n v="308852"/>
    <x v="0"/>
    <x v="10"/>
    <s v="Carmim Alem Syrah"/>
    <x v="0"/>
    <x v="5"/>
    <n v="18.489999999999998"/>
    <n v="18.489999999999998"/>
    <n v="166.41"/>
  </r>
  <r>
    <n v="108391"/>
    <x v="0"/>
    <x v="16"/>
    <s v="Qupe Syrah"/>
    <x v="0"/>
    <x v="27"/>
    <n v="18.489999999999998"/>
    <n v="18.489999999999998"/>
    <n v="147.91999999999999"/>
  </r>
  <r>
    <n v="71439"/>
    <x v="0"/>
    <x v="11"/>
    <s v="Folonari Valpolicella Valpolicella Blend"/>
    <x v="4"/>
    <x v="66"/>
    <n v="14.99"/>
    <n v="10.99"/>
    <n v="417.62"/>
  </r>
  <r>
    <n v="77423"/>
    <x v="2"/>
    <x v="15"/>
    <s v="Tanteo Tropical Tequila"/>
    <x v="0"/>
    <x v="65"/>
    <n v="33.99"/>
    <n v="33.99"/>
    <n v="849.75"/>
  </r>
  <r>
    <n v="45011"/>
    <x v="2"/>
    <x v="13"/>
    <s v="Desert Island Long Island Ice Tea"/>
    <x v="15"/>
    <x v="37"/>
    <n v="9.49"/>
    <n v="9.49"/>
    <n v="170.82"/>
  </r>
  <r>
    <n v="372471"/>
    <x v="0"/>
    <x v="4"/>
    <s v="Kindzmarauli Marani Saperavi"/>
    <x v="0"/>
    <x v="1"/>
    <n v="17.989999999999998"/>
    <n v="17.989999999999998"/>
    <n v="0"/>
  </r>
  <r>
    <n v="324427"/>
    <x v="3"/>
    <x v="19"/>
    <s v="ALTA Delta Reserve Pinot Noir"/>
    <x v="0"/>
    <x v="1"/>
    <n v="12.49"/>
    <n v="12.49"/>
    <n v="0"/>
  </r>
  <r>
    <n v="322925"/>
    <x v="0"/>
    <x v="16"/>
    <s v="Sonoma Oaks Pinot Noir"/>
    <x v="0"/>
    <x v="27"/>
    <n v="10.79"/>
    <n v="10.79"/>
    <n v="86.32"/>
  </r>
  <r>
    <n v="340688"/>
    <x v="0"/>
    <x v="21"/>
    <s v="Chateau Guiraud 1er Grand Cru Classe Sauternes Semillon"/>
    <x v="6"/>
    <x v="7"/>
    <n v="50.99"/>
    <n v="50.99"/>
    <n v="305.94"/>
  </r>
  <r>
    <n v="324533"/>
    <x v="0"/>
    <x v="0"/>
    <s v="FLAGSTONE NOON GUN WHITE"/>
    <x v="0"/>
    <x v="1"/>
    <n v="16.489999999999998"/>
    <n v="16.489999999999998"/>
    <n v="0"/>
  </r>
  <r>
    <n v="314917"/>
    <x v="0"/>
    <x v="21"/>
    <s v="CHARLES BROTTE VDP SYR"/>
    <x v="0"/>
    <x v="1"/>
    <n v="9.49"/>
    <n v="9.49"/>
    <n v="0"/>
  </r>
  <r>
    <n v="314211"/>
    <x v="0"/>
    <x v="12"/>
    <s v="Alexandre Monmousseau Brut Cremant de Loire Chenin Blanc"/>
    <x v="0"/>
    <x v="1"/>
    <n v="19.989999999999998"/>
    <n v="19.989999999999998"/>
    <n v="0"/>
  </r>
  <r>
    <n v="421677"/>
    <x v="0"/>
    <x v="25"/>
    <s v="d'Arenberg The Stump Jump Sticky Chardonnay"/>
    <x v="6"/>
    <x v="1"/>
    <n v="10.79"/>
    <n v="10.79"/>
    <n v="0"/>
  </r>
  <r>
    <n v="54496"/>
    <x v="0"/>
    <x v="16"/>
    <s v="Snoqualmie Vineyards Syrah"/>
    <x v="0"/>
    <x v="48"/>
    <n v="11.99"/>
    <n v="11.99"/>
    <n v="47.96"/>
  </r>
  <r>
    <n v="379859"/>
    <x v="0"/>
    <x v="4"/>
    <s v="HILLINGER P/GRIS"/>
    <x v="0"/>
    <x v="1"/>
    <n v="11.99"/>
    <n v="11.99"/>
    <n v="0"/>
  </r>
  <r>
    <n v="399370"/>
    <x v="0"/>
    <x v="21"/>
    <s v="Gilles Noblet La Collonge Pouilly fuisse Chardonnay"/>
    <x v="0"/>
    <x v="1"/>
    <n v="17.989999999999998"/>
    <n v="17.989999999999998"/>
    <n v="0"/>
  </r>
  <r>
    <n v="337503"/>
    <x v="2"/>
    <x v="5"/>
    <s v="Bols Pumpkin Spice Liqueur"/>
    <x v="0"/>
    <x v="162"/>
    <n v="8.99"/>
    <n v="8.99"/>
    <n v="449.5"/>
  </r>
  <r>
    <n v="40949"/>
    <x v="0"/>
    <x v="11"/>
    <s v="Castello di Querceto / Querceto Chianti Classico Chianti Blend"/>
    <x v="0"/>
    <x v="5"/>
    <n v="17.489999999999998"/>
    <n v="17.489999999999998"/>
    <n v="157.41"/>
  </r>
  <r>
    <n v="88388"/>
    <x v="0"/>
    <x v="14"/>
    <s v="Paul Masson Mango Grande Amber Brandy"/>
    <x v="0"/>
    <x v="52"/>
    <n v="12.49"/>
    <n v="12.49"/>
    <n v="87.43"/>
  </r>
  <r>
    <n v="329070"/>
    <x v="0"/>
    <x v="16"/>
    <s v="Mad Housewife Cellars Merlot"/>
    <x v="0"/>
    <x v="27"/>
    <n v="13.49"/>
    <n v="13.49"/>
    <n v="107.92"/>
  </r>
  <r>
    <n v="73634"/>
    <x v="2"/>
    <x v="5"/>
    <s v="Castello Mio Sambuca"/>
    <x v="0"/>
    <x v="121"/>
    <n v="18.989999999999998"/>
    <n v="18.989999999999998"/>
    <n v="854.55"/>
  </r>
  <r>
    <n v="71433"/>
    <x v="2"/>
    <x v="9"/>
    <s v="Pucker Grape Gone Wild Vodka"/>
    <x v="0"/>
    <x v="20"/>
    <n v="14.49"/>
    <n v="14.49"/>
    <n v="246.33"/>
  </r>
  <r>
    <n v="310370"/>
    <x v="3"/>
    <x v="19"/>
    <s v="Baron Herzog Jeunesse Black Muscat"/>
    <x v="0"/>
    <x v="28"/>
    <n v="11.49"/>
    <n v="11.49"/>
    <n v="137.88"/>
  </r>
  <r>
    <n v="374504"/>
    <x v="0"/>
    <x v="16"/>
    <s v="Greystone Cellars Cabernet Sauvignon"/>
    <x v="0"/>
    <x v="1"/>
    <n v="10.79"/>
    <n v="10.79"/>
    <n v="0"/>
  </r>
  <r>
    <n v="332139"/>
    <x v="0"/>
    <x v="12"/>
    <s v="Andreola Verv Extra Dry Prosecco di Treviso Glera"/>
    <x v="0"/>
    <x v="1"/>
    <n v="11.99"/>
    <n v="11.99"/>
    <n v="0"/>
  </r>
  <r>
    <n v="330543"/>
    <x v="0"/>
    <x v="10"/>
    <s v="VERA VINHO VERDE BRANCO"/>
    <x v="0"/>
    <x v="1"/>
    <n v="10.79"/>
    <n v="10.79"/>
    <n v="0"/>
  </r>
  <r>
    <n v="42080"/>
    <x v="2"/>
    <x v="5"/>
    <s v="Bols Blue Curacao Liqueur"/>
    <x v="15"/>
    <x v="82"/>
    <n v="9.7899999999999991"/>
    <n v="7.99"/>
    <n v="183.77"/>
  </r>
  <r>
    <n v="40803"/>
    <x v="0"/>
    <x v="22"/>
    <s v="Selbach Salmo Salar (Fish Label) Qualitatswein Dry Riesling"/>
    <x v="0"/>
    <x v="82"/>
    <n v="14.99"/>
    <n v="14.99"/>
    <n v="344.77"/>
  </r>
  <r>
    <n v="178918"/>
    <x v="0"/>
    <x v="11"/>
    <s v="CA LUNGHETTA P/GRIG"/>
    <x v="0"/>
    <x v="1"/>
    <n v="10.99"/>
    <n v="10.99"/>
    <n v="0"/>
  </r>
  <r>
    <n v="308019"/>
    <x v="0"/>
    <x v="16"/>
    <s v="Mad Housewife Besitos   Sweet Red Rare Red Blend"/>
    <x v="0"/>
    <x v="7"/>
    <n v="13.49"/>
    <n v="13.49"/>
    <n v="80.94"/>
  </r>
  <r>
    <n v="318970"/>
    <x v="0"/>
    <x v="4"/>
    <s v="DREAMBIRD MOSCATO"/>
    <x v="4"/>
    <x v="1"/>
    <n v="9.7899999999999991"/>
    <n v="9.7899999999999991"/>
    <n v="0"/>
  </r>
  <r>
    <n v="45412"/>
    <x v="0"/>
    <x v="4"/>
    <s v="CLOS ST THOMAS LES GOURMENTS BLC"/>
    <x v="0"/>
    <x v="1"/>
    <n v="9.49"/>
    <n v="9.49"/>
    <n v="0"/>
  </r>
  <r>
    <n v="85082"/>
    <x v="3"/>
    <x v="19"/>
    <s v="Covenant Syrah"/>
    <x v="0"/>
    <x v="1"/>
    <n v="28.99"/>
    <n v="28.99"/>
    <n v="0"/>
  </r>
  <r>
    <n v="313526"/>
    <x v="0"/>
    <x v="4"/>
    <s v="Cramele Reca? Dreambird Moscato Muscat"/>
    <x v="0"/>
    <x v="1"/>
    <n v="5.49"/>
    <n v="5.49"/>
    <n v="0"/>
  </r>
  <r>
    <n v="321055"/>
    <x v="0"/>
    <x v="6"/>
    <s v="BREAUX S/BLC"/>
    <x v="0"/>
    <x v="1"/>
    <n v="18.489999999999998"/>
    <n v="18.489999999999998"/>
    <n v="0"/>
  </r>
  <r>
    <n v="312995"/>
    <x v="0"/>
    <x v="16"/>
    <s v="Luna Vineyards Lunatic Red Rare Red Blend"/>
    <x v="0"/>
    <x v="15"/>
    <n v="14.99"/>
    <n v="14.99"/>
    <n v="164.89000000000001"/>
  </r>
  <r>
    <n v="30171"/>
    <x v="0"/>
    <x v="16"/>
    <s v="Fess Parker Syrah"/>
    <x v="0"/>
    <x v="82"/>
    <n v="18.489999999999998"/>
    <n v="18.489999999999998"/>
    <n v="425.27"/>
  </r>
  <r>
    <n v="47178"/>
    <x v="0"/>
    <x v="16"/>
    <s v="Linden Claret Bordeaux Blend"/>
    <x v="0"/>
    <x v="1"/>
    <n v="25.99"/>
    <n v="25.99"/>
    <n v="0"/>
  </r>
  <r>
    <n v="327152"/>
    <x v="0"/>
    <x v="22"/>
    <s v="The Seeker Qualitatswein Riesling"/>
    <x v="0"/>
    <x v="1"/>
    <n v="9.7899999999999991"/>
    <n v="9.7899999999999991"/>
    <n v="0"/>
  </r>
  <r>
    <n v="317807"/>
    <x v="0"/>
    <x v="11"/>
    <s v="CANTINE BORGO CHARD"/>
    <x v="0"/>
    <x v="1"/>
    <n v="9.7899999999999991"/>
    <n v="9.7899999999999991"/>
    <n v="0"/>
  </r>
  <r>
    <n v="83618"/>
    <x v="0"/>
    <x v="21"/>
    <s v="Domaine de la Colombette Notorious Pink Grenache"/>
    <x v="0"/>
    <x v="1"/>
    <n v="18.489999999999998"/>
    <n v="18.489999999999998"/>
    <n v="0"/>
  </r>
  <r>
    <n v="30003"/>
    <x v="0"/>
    <x v="10"/>
    <s v="VIDONYA VINHO VERDE"/>
    <x v="0"/>
    <x v="1"/>
    <n v="8.49"/>
    <n v="8.49"/>
    <n v="0"/>
  </r>
  <r>
    <n v="70242"/>
    <x v="2"/>
    <x v="26"/>
    <s v="Buffalo Trace White Dog Mash #1"/>
    <x v="6"/>
    <x v="28"/>
    <n v="18.690000000000001"/>
    <n v="18.690000000000001"/>
    <n v="224.28000000000003"/>
  </r>
  <r>
    <n v="81497"/>
    <x v="0"/>
    <x v="16"/>
    <s v="Duckhorn Vineyards The Discussion Estate Grown Bordeaux Blend"/>
    <x v="0"/>
    <x v="37"/>
    <n v="118.99"/>
    <n v="118.99"/>
    <n v="2141.8199999999997"/>
  </r>
  <r>
    <n v="329503"/>
    <x v="0"/>
    <x v="12"/>
    <s v="Piera Martellozzo Blu Giovello Moscato Muscat"/>
    <x v="0"/>
    <x v="5"/>
    <n v="8.49"/>
    <n v="8.49"/>
    <n v="76.41"/>
  </r>
  <r>
    <n v="335487"/>
    <x v="0"/>
    <x v="16"/>
    <s v="Ravenswood Old Vine Zen of Zin Zinfandel"/>
    <x v="0"/>
    <x v="42"/>
    <n v="12.99"/>
    <n v="12.99"/>
    <n v="64.95"/>
  </r>
  <r>
    <n v="29597"/>
    <x v="1"/>
    <x v="1"/>
    <s v="BALLAST POINT FATHOM 4/6 CAN"/>
    <x v="5"/>
    <x v="1"/>
    <n v="1.28"/>
    <n v="1.28"/>
    <n v="0"/>
  </r>
  <r>
    <n v="336464"/>
    <x v="0"/>
    <x v="16"/>
    <s v="Rabbit Ridge Allure de Robles Grenache"/>
    <x v="0"/>
    <x v="28"/>
    <n v="11.99"/>
    <n v="11.99"/>
    <n v="143.88"/>
  </r>
  <r>
    <n v="185361"/>
    <x v="0"/>
    <x v="21"/>
    <s v="CH PEYROS MADIRAN VIELLES VIGNES"/>
    <x v="0"/>
    <x v="1"/>
    <n v="18.489999999999998"/>
    <n v="18.489999999999998"/>
    <n v="0"/>
  </r>
  <r>
    <n v="42691"/>
    <x v="0"/>
    <x v="21"/>
    <s v="MAS DE GUIOT GREN/SYR"/>
    <x v="0"/>
    <x v="1"/>
    <n v="9.7899999999999991"/>
    <n v="9.7899999999999991"/>
    <n v="0"/>
  </r>
  <r>
    <n v="328534"/>
    <x v="0"/>
    <x v="21"/>
    <s v="LaCheteau Kiwi Cuvee BIN 520 Cabernet Franc"/>
    <x v="0"/>
    <x v="1"/>
    <n v="11.39"/>
    <n v="11.39"/>
    <n v="0"/>
  </r>
  <r>
    <n v="84127"/>
    <x v="0"/>
    <x v="3"/>
    <s v="Errazuriz Max Reserva Sauvignon Blanc"/>
    <x v="0"/>
    <x v="43"/>
    <n v="20.99"/>
    <n v="20.99"/>
    <n v="566.7299999999999"/>
  </r>
  <r>
    <n v="45893"/>
    <x v="0"/>
    <x v="12"/>
    <s v="Henkell Blanc de Blancs Dry Sec Rare White Blend"/>
    <x v="0"/>
    <x v="1"/>
    <n v="6.49"/>
    <n v="6.49"/>
    <n v="0"/>
  </r>
  <r>
    <n v="64041"/>
    <x v="0"/>
    <x v="25"/>
    <s v="Rosemount Estate Cabernet Sauvignon"/>
    <x v="0"/>
    <x v="82"/>
    <n v="8.49"/>
    <n v="8.49"/>
    <n v="195.27"/>
  </r>
  <r>
    <n v="309059"/>
    <x v="0"/>
    <x v="11"/>
    <s v="Cantine Galasso Corno Grande Terre di Chieti IGT Pecorino"/>
    <x v="0"/>
    <x v="21"/>
    <n v="13.49"/>
    <n v="13.49"/>
    <n v="404.7"/>
  </r>
  <r>
    <n v="301882"/>
    <x v="3"/>
    <x v="19"/>
    <s v="O'dwyers Creek Kosher Sauvignon Blanc"/>
    <x v="0"/>
    <x v="37"/>
    <n v="18.989999999999998"/>
    <n v="18.989999999999998"/>
    <n v="341.82"/>
  </r>
  <r>
    <n v="24332"/>
    <x v="1"/>
    <x v="1"/>
    <s v="Shipyard Brewing Pumpkinhead Ale"/>
    <x v="5"/>
    <x v="659"/>
    <n v="1.89"/>
    <n v="1.89"/>
    <n v="-3.78"/>
  </r>
  <r>
    <n v="63711"/>
    <x v="3"/>
    <x v="19"/>
    <s v="Hai Noah Merlot"/>
    <x v="0"/>
    <x v="1"/>
    <n v="15.99"/>
    <n v="15.99"/>
    <n v="0"/>
  </r>
  <r>
    <n v="47144"/>
    <x v="2"/>
    <x v="9"/>
    <s v="Pinnacle Mango Vodka"/>
    <x v="15"/>
    <x v="7"/>
    <n v="14.49"/>
    <n v="14.49"/>
    <n v="86.94"/>
  </r>
  <r>
    <n v="74906"/>
    <x v="2"/>
    <x v="2"/>
    <s v="Glencadam &quot;The Exceptional&quot; 21 Year Old Single Malt Scotch Whisky"/>
    <x v="0"/>
    <x v="63"/>
    <n v="240.99"/>
    <n v="240.99"/>
    <n v="17592.27"/>
  </r>
  <r>
    <n v="327418"/>
    <x v="0"/>
    <x v="11"/>
    <s v="Stemmari Nero d'Avola"/>
    <x v="0"/>
    <x v="1"/>
    <n v="10.69"/>
    <n v="10.69"/>
    <n v="0"/>
  </r>
  <r>
    <n v="332961"/>
    <x v="0"/>
    <x v="7"/>
    <s v="CALLEJON DEL CRIMEN GRAN RESA CAB"/>
    <x v="0"/>
    <x v="1"/>
    <n v="19.989999999999998"/>
    <n v="19.989999999999998"/>
    <n v="0"/>
  </r>
  <r>
    <n v="81544"/>
    <x v="0"/>
    <x v="16"/>
    <s v="Duckhorn Vineyards Bordeaux Blend"/>
    <x v="0"/>
    <x v="20"/>
    <n v="83.99"/>
    <n v="83.99"/>
    <n v="1427.83"/>
  </r>
  <r>
    <n v="322012"/>
    <x v="0"/>
    <x v="4"/>
    <s v="Chocoloco Chocolate Moscato Dolce Wine Muscat"/>
    <x v="0"/>
    <x v="1"/>
    <n v="8.49"/>
    <n v="8.49"/>
    <n v="0"/>
  </r>
  <r>
    <n v="42435"/>
    <x v="0"/>
    <x v="21"/>
    <s v="Louis Latour Cuvee Heritiers Latour Le Chambertin Pinot Noir"/>
    <x v="0"/>
    <x v="27"/>
    <n v="249.99"/>
    <n v="249.99"/>
    <n v="1999.92"/>
  </r>
  <r>
    <n v="27454"/>
    <x v="1"/>
    <x v="1"/>
    <s v="Saucony Creek Hop Suplex Ale"/>
    <x v="5"/>
    <x v="1"/>
    <n v="2.44"/>
    <n v="2.44"/>
    <n v="0"/>
  </r>
  <r>
    <n v="332341"/>
    <x v="0"/>
    <x v="10"/>
    <s v="INTIPALKA RES CAB/PET/VERD 12"/>
    <x v="0"/>
    <x v="1"/>
    <n v="17.989999999999998"/>
    <n v="17.989999999999998"/>
    <n v="0"/>
  </r>
  <r>
    <n v="44909"/>
    <x v="0"/>
    <x v="25"/>
    <s v="Redheads Studio Yard Dog White Rare White Blend"/>
    <x v="0"/>
    <x v="41"/>
    <n v="14.99"/>
    <n v="14.99"/>
    <n v="14.99"/>
  </r>
  <r>
    <n v="339802"/>
    <x v="0"/>
    <x v="21"/>
    <s v="Opici Vineyards Burgundy Pinot Noir"/>
    <x v="23"/>
    <x v="48"/>
    <n v="17.989999999999998"/>
    <n v="17.989999999999998"/>
    <n v="71.959999999999994"/>
  </r>
  <r>
    <n v="233152"/>
    <x v="0"/>
    <x v="11"/>
    <s v="Tenuta di Collosorbo Brunello di Montalcino DOCG Sangiovese"/>
    <x v="0"/>
    <x v="42"/>
    <n v="54.99"/>
    <n v="54.99"/>
    <n v="274.95"/>
  </r>
  <r>
    <n v="84670"/>
    <x v="0"/>
    <x v="16"/>
    <s v="Five Rivers Pinot Noir"/>
    <x v="0"/>
    <x v="41"/>
    <n v="12.99"/>
    <n v="9.99"/>
    <n v="9.99"/>
  </r>
  <r>
    <n v="43027"/>
    <x v="0"/>
    <x v="11"/>
    <s v="Cecchi Storia di Famiglia Chianti Classico DOCG Chianti Blend"/>
    <x v="0"/>
    <x v="42"/>
    <n v="15.99"/>
    <n v="15.99"/>
    <n v="79.95"/>
  </r>
  <r>
    <n v="84669"/>
    <x v="0"/>
    <x v="16"/>
    <s v="JanKris Zinfandel"/>
    <x v="0"/>
    <x v="31"/>
    <n v="17.489999999999998"/>
    <n v="11.99"/>
    <n v="23.98"/>
  </r>
  <r>
    <n v="301553"/>
    <x v="0"/>
    <x v="25"/>
    <s v="Earthworks Cabernet Sauvignon"/>
    <x v="0"/>
    <x v="7"/>
    <n v="16.489999999999998"/>
    <n v="16.489999999999998"/>
    <n v="98.94"/>
  </r>
  <r>
    <n v="46389"/>
    <x v="0"/>
    <x v="3"/>
    <s v="MontGras Reserva Carmenere"/>
    <x v="0"/>
    <x v="1"/>
    <n v="12.69"/>
    <n v="12.69"/>
    <n v="0"/>
  </r>
  <r>
    <n v="10400"/>
    <x v="1"/>
    <x v="1"/>
    <s v="GREEN FLASH TANGERINE IPA"/>
    <x v="5"/>
    <x v="1"/>
    <n v="2.06"/>
    <n v="2.06"/>
    <n v="0"/>
  </r>
  <r>
    <n v="340671"/>
    <x v="0"/>
    <x v="27"/>
    <s v="Esk Valley Sauvignon Blanc"/>
    <x v="0"/>
    <x v="1"/>
    <n v="14.99"/>
    <n v="14.99"/>
    <n v="0"/>
  </r>
  <r>
    <n v="37028"/>
    <x v="0"/>
    <x v="16"/>
    <s v="Dynamite Vineyards Merlot"/>
    <x v="0"/>
    <x v="1"/>
    <n v="11.49"/>
    <n v="11.49"/>
    <n v="0"/>
  </r>
  <r>
    <n v="338168"/>
    <x v="0"/>
    <x v="11"/>
    <s v="Corte alla Flora Vino Nobile di Montepulciano Prugnolo Gentile"/>
    <x v="0"/>
    <x v="1"/>
    <n v="19.989999999999998"/>
    <n v="19.989999999999998"/>
    <n v="0"/>
  </r>
  <r>
    <n v="351172"/>
    <x v="0"/>
    <x v="6"/>
    <s v="Magnificent Wine Company House Wine Chardonnay"/>
    <x v="0"/>
    <x v="1"/>
    <n v="9.99"/>
    <n v="9.99"/>
    <n v="0"/>
  </r>
  <r>
    <n v="28040"/>
    <x v="1"/>
    <x v="1"/>
    <s v="GREEN FLASH SOUL STYLE IPA 4/6 NR"/>
    <x v="5"/>
    <x v="1"/>
    <n v="1.89"/>
    <n v="1.89"/>
    <n v="0"/>
  </r>
  <r>
    <n v="340024"/>
    <x v="0"/>
    <x v="11"/>
    <s v="Cascina Feipu dei Massaretti Riviera Ligure di Ponente Pigato"/>
    <x v="0"/>
    <x v="1"/>
    <n v="15.99"/>
    <n v="15.99"/>
    <n v="0"/>
  </r>
  <r>
    <n v="7102"/>
    <x v="1"/>
    <x v="1"/>
    <s v="ABITA LIGHT"/>
    <x v="5"/>
    <x v="1"/>
    <n v="40.94"/>
    <n v="40.94"/>
    <n v="0"/>
  </r>
  <r>
    <n v="21113"/>
    <x v="0"/>
    <x v="31"/>
    <s v="Trimbach Riesling"/>
    <x v="6"/>
    <x v="0"/>
    <n v="13.69"/>
    <n v="13.69"/>
    <n v="136.9"/>
  </r>
  <r>
    <n v="429597"/>
    <x v="0"/>
    <x v="16"/>
    <s v="Duck Pond Red Blend Merlot"/>
    <x v="0"/>
    <x v="15"/>
    <n v="12.99"/>
    <n v="12.99"/>
    <n v="142.89000000000001"/>
  </r>
  <r>
    <n v="337864"/>
    <x v="0"/>
    <x v="11"/>
    <s v="Piccolo Tesoro Delle Venezie IGT Pinot Grigio"/>
    <x v="0"/>
    <x v="1"/>
    <n v="5.79"/>
    <n v="5.79"/>
    <n v="0"/>
  </r>
  <r>
    <n v="40316"/>
    <x v="0"/>
    <x v="21"/>
    <s v="Chateau des Fines Roches Chateauneuf du pape Red Southern Rhone Blend"/>
    <x v="0"/>
    <x v="1"/>
    <n v="28.99"/>
    <n v="28.99"/>
    <n v="0"/>
  </r>
  <r>
    <n v="46356"/>
    <x v="3"/>
    <x v="19"/>
    <s v="Spencer Hill Goose Bay Small Batch Pinot Noir"/>
    <x v="0"/>
    <x v="45"/>
    <n v="24.99"/>
    <n v="24.99"/>
    <n v="1074.57"/>
  </r>
  <r>
    <n v="328980"/>
    <x v="0"/>
    <x v="16"/>
    <s v="Parducci Small Lot Blend Zinfandel"/>
    <x v="0"/>
    <x v="1"/>
    <n v="10.99"/>
    <n v="10.99"/>
    <n v="0"/>
  </r>
  <r>
    <n v="44308"/>
    <x v="0"/>
    <x v="11"/>
    <s v="Poderi Luigi Einaudi Terlo Barolo Nebbiolo"/>
    <x v="0"/>
    <x v="1"/>
    <n v="69.989999999999995"/>
    <n v="69.989999999999995"/>
    <n v="0"/>
  </r>
  <r>
    <n v="80414"/>
    <x v="2"/>
    <x v="13"/>
    <s v="Skyy Barcraft Magarita Lime"/>
    <x v="0"/>
    <x v="41"/>
    <n v="14.99"/>
    <n v="14.99"/>
    <n v="14.99"/>
  </r>
  <r>
    <n v="72244"/>
    <x v="1"/>
    <x v="32"/>
    <s v="New Southern Revival Sorghum Whiskey"/>
    <x v="0"/>
    <x v="27"/>
    <n v="63.99"/>
    <n v="63.99"/>
    <n v="511.92"/>
  </r>
  <r>
    <n v="335784"/>
    <x v="0"/>
    <x v="7"/>
    <s v="Bodega Atamisque Serbal Chardonnay"/>
    <x v="0"/>
    <x v="1"/>
    <n v="9.7899999999999991"/>
    <n v="9.7899999999999991"/>
    <n v="0"/>
  </r>
  <r>
    <n v="332922"/>
    <x v="0"/>
    <x v="21"/>
    <s v="Chateau La Vieille Cure Fronsac Bordeaux Blend"/>
    <x v="0"/>
    <x v="1"/>
    <n v="29.99"/>
    <n v="29.99"/>
    <n v="0"/>
  </r>
  <r>
    <n v="336832"/>
    <x v="0"/>
    <x v="11"/>
    <s v="Eisacktaler Kellerei / Cantina Valle Isarco Alto Adige Valle Isarco Muller Thurgau"/>
    <x v="0"/>
    <x v="0"/>
    <n v="12.99"/>
    <n v="12.99"/>
    <n v="129.9"/>
  </r>
  <r>
    <n v="316821"/>
    <x v="0"/>
    <x v="10"/>
    <s v="R Wines Evil Cabernet Sauvignon"/>
    <x v="0"/>
    <x v="1"/>
    <n v="12.99"/>
    <n v="12.99"/>
    <n v="0"/>
  </r>
  <r>
    <n v="30892"/>
    <x v="1"/>
    <x v="1"/>
    <s v="HONOR IPA"/>
    <x v="5"/>
    <x v="1"/>
    <n v="2.15"/>
    <n v="2.15"/>
    <n v="0"/>
  </r>
  <r>
    <n v="30891"/>
    <x v="1"/>
    <x v="1"/>
    <s v="HONOR CHERRY WHEAT"/>
    <x v="5"/>
    <x v="1"/>
    <n v="2.35"/>
    <n v="2.35"/>
    <n v="0"/>
  </r>
  <r>
    <n v="26497"/>
    <x v="1"/>
    <x v="1"/>
    <s v="SEA DOG BLUEBERRT 4/6 12 OZ CAN"/>
    <x v="5"/>
    <x v="1"/>
    <n v="1.89"/>
    <n v="1.89"/>
    <n v="0"/>
  </r>
  <r>
    <n v="22880"/>
    <x v="1"/>
    <x v="1"/>
    <s v="SEA DOG RASPBERRY WHEAT A"/>
    <x v="5"/>
    <x v="1"/>
    <n v="1.89"/>
    <n v="1.89"/>
    <n v="0"/>
  </r>
  <r>
    <n v="10617"/>
    <x v="1"/>
    <x v="1"/>
    <s v="STILLWATER GOSE GONE WILD"/>
    <x v="1"/>
    <x v="1"/>
    <n v="9.24"/>
    <n v="9.24"/>
    <n v="0"/>
  </r>
  <r>
    <n v="12721"/>
    <x v="1"/>
    <x v="1"/>
    <s v="FIRESTONE EASY JACK"/>
    <x v="5"/>
    <x v="1"/>
    <n v="1.83"/>
    <n v="1.83"/>
    <n v="0"/>
  </r>
  <r>
    <n v="319785"/>
    <x v="0"/>
    <x v="0"/>
    <s v="Eikeboom Bush Vine Chenin Blanc"/>
    <x v="0"/>
    <x v="1"/>
    <n v="12.99"/>
    <n v="12.99"/>
    <n v="0"/>
  </r>
  <r>
    <n v="433038"/>
    <x v="0"/>
    <x v="16"/>
    <s v="Scotto Cellars 99 Vines Pinot Noir"/>
    <x v="0"/>
    <x v="1"/>
    <n v="8.99"/>
    <n v="8.99"/>
    <n v="0"/>
  </r>
  <r>
    <n v="12647"/>
    <x v="2"/>
    <x v="26"/>
    <s v="EH TAYLOR 4 GRAIN"/>
    <x v="0"/>
    <x v="1"/>
    <n v="69.989999999999995"/>
    <n v="69.989999999999995"/>
    <n v="0"/>
  </r>
  <r>
    <n v="317540"/>
    <x v="2"/>
    <x v="28"/>
    <s v="Breuckelen Glorious Gin"/>
    <x v="0"/>
    <x v="28"/>
    <n v="38.99"/>
    <n v="38.99"/>
    <n v="467.88"/>
  </r>
  <r>
    <n v="12475"/>
    <x v="2"/>
    <x v="26"/>
    <s v="Blood Oath Pact No.3 Bourbon Whiskey"/>
    <x v="0"/>
    <x v="1"/>
    <n v="85.99"/>
    <n v="85.99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11F3FB-45C9-44CF-8F26-C596E545E457}" name="PivotTable5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9:C65" firstHeaderRow="0" firstDataRow="1" firstDataCol="1"/>
  <pivotFields count="9"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numFmtId="8" showAll="0"/>
    <pivotField showAll="0"/>
    <pivotField dataField="1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Ext_Inventory_Value" fld="8" subtotal="average" baseField="1" baseItem="0"/>
    <dataField name="StdDev of Ext_Inventory_Value" fld="8" subtotal="stdDev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810B7D-978F-49B7-9EA9-1E4A5E7EFB77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4:B55" firstHeaderRow="1" firstDataRow="1" firstDataCol="1" rowPageCount="2" colPageCount="1"/>
  <pivotFields count="9">
    <pivotField showAll="0"/>
    <pivotField axis="axisPage" showAll="0">
      <items count="6">
        <item x="1"/>
        <item x="2"/>
        <item x="3"/>
        <item x="0"/>
        <item x="4"/>
        <item t="default"/>
      </items>
    </pivotField>
    <pivotField axis="axisRow" showAll="0">
      <items count="37">
        <item x="31"/>
        <item x="29"/>
        <item x="16"/>
        <item x="20"/>
        <item x="6"/>
        <item x="7"/>
        <item x="18"/>
        <item x="25"/>
        <item x="1"/>
        <item x="26"/>
        <item x="14"/>
        <item x="30"/>
        <item x="12"/>
        <item x="3"/>
        <item x="5"/>
        <item x="21"/>
        <item x="22"/>
        <item x="28"/>
        <item x="24"/>
        <item x="23"/>
        <item x="11"/>
        <item x="19"/>
        <item x="33"/>
        <item x="34"/>
        <item x="13"/>
        <item x="27"/>
        <item x="4"/>
        <item x="17"/>
        <item x="8"/>
        <item x="2"/>
        <item x="0"/>
        <item x="10"/>
        <item x="32"/>
        <item x="15"/>
        <item x="9"/>
        <item x="35"/>
        <item t="default"/>
      </items>
    </pivotField>
    <pivotField showAll="0"/>
    <pivotField showAll="0">
      <items count="71">
        <item x="65"/>
        <item x="4"/>
        <item x="2"/>
        <item x="51"/>
        <item x="21"/>
        <item x="33"/>
        <item x="53"/>
        <item x="62"/>
        <item x="16"/>
        <item x="10"/>
        <item x="55"/>
        <item x="48"/>
        <item x="5"/>
        <item x="30"/>
        <item x="68"/>
        <item x="58"/>
        <item x="29"/>
        <item x="8"/>
        <item x="3"/>
        <item x="26"/>
        <item x="13"/>
        <item x="25"/>
        <item x="20"/>
        <item x="44"/>
        <item x="14"/>
        <item x="67"/>
        <item x="15"/>
        <item x="43"/>
        <item x="35"/>
        <item x="32"/>
        <item x="47"/>
        <item x="1"/>
        <item x="69"/>
        <item x="42"/>
        <item x="17"/>
        <item x="60"/>
        <item x="34"/>
        <item x="11"/>
        <item x="52"/>
        <item x="64"/>
        <item x="49"/>
        <item x="27"/>
        <item x="41"/>
        <item x="12"/>
        <item x="61"/>
        <item x="56"/>
        <item x="31"/>
        <item x="6"/>
        <item x="23"/>
        <item x="50"/>
        <item x="63"/>
        <item x="28"/>
        <item x="40"/>
        <item x="22"/>
        <item x="7"/>
        <item x="24"/>
        <item x="36"/>
        <item x="66"/>
        <item x="38"/>
        <item x="45"/>
        <item x="39"/>
        <item x="54"/>
        <item x="9"/>
        <item x="0"/>
        <item x="19"/>
        <item x="46"/>
        <item x="57"/>
        <item x="18"/>
        <item x="59"/>
        <item x="37"/>
        <item t="default"/>
      </items>
    </pivotField>
    <pivotField axis="axisPage" dataField="1" multipleItemSelectionAllowed="1" showAll="0">
      <items count="879">
        <item h="1" x="706"/>
        <item h="1" x="748"/>
        <item h="1" x="673"/>
        <item h="1" x="176"/>
        <item h="1" x="566"/>
        <item h="1" x="151"/>
        <item h="1" x="763"/>
        <item h="1" x="152"/>
        <item h="1" x="599"/>
        <item h="1" x="196"/>
        <item h="1" x="318"/>
        <item h="1" x="247"/>
        <item h="1" x="168"/>
        <item h="1" x="303"/>
        <item h="1" x="185"/>
        <item h="1" x="206"/>
        <item h="1" x="659"/>
        <item h="1" x="57"/>
        <item h="1" x="1"/>
        <item x="41"/>
        <item x="31"/>
        <item x="26"/>
        <item x="48"/>
        <item x="42"/>
        <item x="7"/>
        <item x="52"/>
        <item x="27"/>
        <item x="5"/>
        <item x="0"/>
        <item x="15"/>
        <item x="28"/>
        <item x="10"/>
        <item x="49"/>
        <item x="112"/>
        <item x="23"/>
        <item x="20"/>
        <item x="37"/>
        <item x="3"/>
        <item x="6"/>
        <item x="12"/>
        <item x="61"/>
        <item x="82"/>
        <item x="11"/>
        <item x="65"/>
        <item x="92"/>
        <item x="43"/>
        <item x="108"/>
        <item x="69"/>
        <item x="21"/>
        <item x="22"/>
        <item x="62"/>
        <item x="36"/>
        <item x="24"/>
        <item x="47"/>
        <item x="25"/>
        <item x="35"/>
        <item x="66"/>
        <item x="58"/>
        <item x="109"/>
        <item x="104"/>
        <item x="64"/>
        <item x="45"/>
        <item x="157"/>
        <item x="121"/>
        <item x="18"/>
        <item x="8"/>
        <item x="38"/>
        <item x="76"/>
        <item x="162"/>
        <item x="111"/>
        <item x="73"/>
        <item x="95"/>
        <item x="33"/>
        <item x="138"/>
        <item x="46"/>
        <item x="142"/>
        <item x="103"/>
        <item x="113"/>
        <item x="94"/>
        <item x="88"/>
        <item x="56"/>
        <item x="68"/>
        <item x="106"/>
        <item x="39"/>
        <item x="70"/>
        <item x="84"/>
        <item x="118"/>
        <item x="146"/>
        <item x="51"/>
        <item x="107"/>
        <item x="83"/>
        <item x="63"/>
        <item x="140"/>
        <item x="60"/>
        <item x="19"/>
        <item x="101"/>
        <item x="86"/>
        <item x="44"/>
        <item x="98"/>
        <item x="123"/>
        <item x="74"/>
        <item x="154"/>
        <item x="54"/>
        <item x="139"/>
        <item x="181"/>
        <item x="143"/>
        <item x="129"/>
        <item x="77"/>
        <item x="135"/>
        <item x="81"/>
        <item x="141"/>
        <item x="78"/>
        <item x="190"/>
        <item x="161"/>
        <item x="79"/>
        <item x="67"/>
        <item x="130"/>
        <item x="149"/>
        <item x="172"/>
        <item x="90"/>
        <item x="75"/>
        <item x="34"/>
        <item x="32"/>
        <item x="169"/>
        <item x="93"/>
        <item x="16"/>
        <item x="80"/>
        <item x="194"/>
        <item x="180"/>
        <item x="186"/>
        <item x="72"/>
        <item x="177"/>
        <item x="170"/>
        <item x="234"/>
        <item x="102"/>
        <item x="179"/>
        <item x="188"/>
        <item x="159"/>
        <item x="126"/>
        <item x="29"/>
        <item x="9"/>
        <item x="491"/>
        <item x="119"/>
        <item x="307"/>
        <item x="167"/>
        <item x="210"/>
        <item x="150"/>
        <item x="201"/>
        <item x="163"/>
        <item x="254"/>
        <item x="91"/>
        <item x="55"/>
        <item x="296"/>
        <item x="251"/>
        <item x="14"/>
        <item x="173"/>
        <item x="184"/>
        <item x="100"/>
        <item x="115"/>
        <item x="178"/>
        <item x="273"/>
        <item x="329"/>
        <item x="253"/>
        <item x="225"/>
        <item x="238"/>
        <item x="117"/>
        <item x="171"/>
        <item x="166"/>
        <item x="87"/>
        <item x="182"/>
        <item x="189"/>
        <item x="30"/>
        <item x="96"/>
        <item x="85"/>
        <item x="105"/>
        <item x="40"/>
        <item x="17"/>
        <item x="183"/>
        <item x="164"/>
        <item x="127"/>
        <item x="193"/>
        <item x="187"/>
        <item x="204"/>
        <item x="174"/>
        <item x="280"/>
        <item x="223"/>
        <item x="4"/>
        <item x="240"/>
        <item x="131"/>
        <item x="245"/>
        <item x="128"/>
        <item x="277"/>
        <item x="260"/>
        <item x="216"/>
        <item x="156"/>
        <item x="392"/>
        <item x="302"/>
        <item x="2"/>
        <item x="122"/>
        <item x="71"/>
        <item x="145"/>
        <item x="305"/>
        <item x="361"/>
        <item x="124"/>
        <item x="466"/>
        <item x="59"/>
        <item x="319"/>
        <item x="212"/>
        <item x="287"/>
        <item x="136"/>
        <item x="153"/>
        <item x="288"/>
        <item x="13"/>
        <item x="134"/>
        <item x="110"/>
        <item x="205"/>
        <item x="320"/>
        <item x="53"/>
        <item x="250"/>
        <item x="97"/>
        <item x="290"/>
        <item x="331"/>
        <item x="191"/>
        <item x="144"/>
        <item x="340"/>
        <item x="207"/>
        <item x="50"/>
        <item x="233"/>
        <item x="227"/>
        <item x="200"/>
        <item x="198"/>
        <item x="291"/>
        <item x="312"/>
        <item x="265"/>
        <item x="158"/>
        <item x="561"/>
        <item x="333"/>
        <item x="120"/>
        <item x="345"/>
        <item x="317"/>
        <item x="133"/>
        <item x="600"/>
        <item x="407"/>
        <item x="286"/>
        <item x="89"/>
        <item x="764"/>
        <item x="218"/>
        <item x="326"/>
        <item x="489"/>
        <item x="222"/>
        <item x="255"/>
        <item x="622"/>
        <item x="274"/>
        <item x="316"/>
        <item x="165"/>
        <item x="217"/>
        <item x="276"/>
        <item x="160"/>
        <item x="252"/>
        <item x="246"/>
        <item x="263"/>
        <item x="195"/>
        <item x="485"/>
        <item x="452"/>
        <item x="347"/>
        <item x="332"/>
        <item x="99"/>
        <item x="342"/>
        <item x="268"/>
        <item x="232"/>
        <item x="264"/>
        <item x="496"/>
        <item x="376"/>
        <item x="364"/>
        <item x="315"/>
        <item x="202"/>
        <item x="208"/>
        <item x="192"/>
        <item x="285"/>
        <item x="314"/>
        <item x="209"/>
        <item x="432"/>
        <item x="116"/>
        <item x="175"/>
        <item x="468"/>
        <item x="324"/>
        <item x="281"/>
        <item x="270"/>
        <item x="203"/>
        <item x="444"/>
        <item x="513"/>
        <item x="449"/>
        <item x="402"/>
        <item x="132"/>
        <item x="148"/>
        <item x="125"/>
        <item x="241"/>
        <item x="344"/>
        <item x="367"/>
        <item x="220"/>
        <item x="197"/>
        <item x="267"/>
        <item x="304"/>
        <item x="261"/>
        <item x="262"/>
        <item x="440"/>
        <item x="248"/>
        <item x="229"/>
        <item x="437"/>
        <item x="471"/>
        <item x="412"/>
        <item x="224"/>
        <item x="266"/>
        <item x="544"/>
        <item x="215"/>
        <item x="441"/>
        <item x="595"/>
        <item x="259"/>
        <item x="230"/>
        <item x="550"/>
        <item x="419"/>
        <item x="511"/>
        <item x="256"/>
        <item x="231"/>
        <item x="137"/>
        <item x="337"/>
        <item x="375"/>
        <item x="658"/>
        <item x="481"/>
        <item x="404"/>
        <item x="624"/>
        <item x="445"/>
        <item x="807"/>
        <item x="439"/>
        <item x="425"/>
        <item x="423"/>
        <item x="429"/>
        <item x="353"/>
        <item x="369"/>
        <item x="701"/>
        <item x="383"/>
        <item x="428"/>
        <item x="237"/>
        <item x="527"/>
        <item x="310"/>
        <item x="620"/>
        <item x="773"/>
        <item x="213"/>
        <item x="235"/>
        <item x="292"/>
        <item x="328"/>
        <item x="381"/>
        <item x="339"/>
        <item x="410"/>
        <item x="279"/>
        <item x="442"/>
        <item x="522"/>
        <item x="278"/>
        <item x="569"/>
        <item x="503"/>
        <item x="352"/>
        <item x="529"/>
        <item x="795"/>
        <item x="366"/>
        <item x="388"/>
        <item x="313"/>
        <item x="662"/>
        <item x="523"/>
        <item x="619"/>
        <item x="424"/>
        <item x="611"/>
        <item x="716"/>
        <item x="580"/>
        <item x="373"/>
        <item x="405"/>
        <item x="334"/>
        <item x="672"/>
        <item x="155"/>
        <item x="413"/>
        <item x="308"/>
        <item x="760"/>
        <item x="789"/>
        <item x="547"/>
        <item x="391"/>
        <item x="557"/>
        <item x="389"/>
        <item x="350"/>
        <item x="295"/>
        <item x="666"/>
        <item x="211"/>
        <item x="873"/>
        <item x="461"/>
        <item x="742"/>
        <item x="269"/>
        <item x="593"/>
        <item x="239"/>
        <item x="486"/>
        <item x="497"/>
        <item x="864"/>
        <item x="249"/>
        <item x="275"/>
        <item x="756"/>
        <item x="723"/>
        <item x="463"/>
        <item x="493"/>
        <item x="490"/>
        <item x="242"/>
        <item x="379"/>
        <item x="875"/>
        <item x="258"/>
        <item x="704"/>
        <item x="257"/>
        <item x="590"/>
        <item x="602"/>
        <item x="385"/>
        <item x="311"/>
        <item x="384"/>
        <item x="357"/>
        <item x="411"/>
        <item x="236"/>
        <item x="778"/>
        <item x="667"/>
        <item x="825"/>
        <item x="484"/>
        <item x="299"/>
        <item x="462"/>
        <item x="691"/>
        <item x="758"/>
        <item x="670"/>
        <item x="546"/>
        <item x="219"/>
        <item x="243"/>
        <item x="528"/>
        <item x="351"/>
        <item x="355"/>
        <item x="737"/>
        <item x="836"/>
        <item x="660"/>
        <item x="623"/>
        <item x="592"/>
        <item x="614"/>
        <item x="446"/>
        <item x="558"/>
        <item x="685"/>
        <item x="300"/>
        <item x="572"/>
        <item x="577"/>
        <item x="426"/>
        <item x="533"/>
        <item x="839"/>
        <item x="494"/>
        <item x="501"/>
        <item x="358"/>
        <item x="579"/>
        <item x="741"/>
        <item x="705"/>
        <item x="409"/>
        <item x="543"/>
        <item x="695"/>
        <item x="458"/>
        <item x="420"/>
        <item x="534"/>
        <item x="301"/>
        <item x="776"/>
        <item x="226"/>
        <item x="817"/>
        <item x="806"/>
        <item x="811"/>
        <item x="631"/>
        <item x="791"/>
        <item x="530"/>
        <item x="816"/>
        <item x="354"/>
        <item x="735"/>
        <item x="678"/>
        <item x="221"/>
        <item x="465"/>
        <item x="598"/>
        <item x="438"/>
        <item x="436"/>
        <item x="477"/>
        <item x="766"/>
        <item x="330"/>
        <item x="401"/>
        <item x="147"/>
        <item x="517"/>
        <item x="283"/>
        <item x="417"/>
        <item x="732"/>
        <item x="515"/>
        <item x="823"/>
        <item x="467"/>
        <item x="639"/>
        <item x="856"/>
        <item x="751"/>
        <item x="719"/>
        <item x="545"/>
        <item x="365"/>
        <item x="396"/>
        <item x="606"/>
        <item x="487"/>
        <item x="813"/>
        <item x="453"/>
        <item x="635"/>
        <item x="553"/>
        <item x="762"/>
        <item x="783"/>
        <item x="509"/>
        <item x="504"/>
        <item x="692"/>
        <item x="480"/>
        <item x="625"/>
        <item x="576"/>
        <item x="498"/>
        <item x="628"/>
        <item x="359"/>
        <item x="591"/>
        <item x="840"/>
        <item x="464"/>
        <item x="343"/>
        <item x="597"/>
        <item x="114"/>
        <item x="636"/>
        <item x="681"/>
        <item x="552"/>
        <item x="362"/>
        <item x="650"/>
        <item x="567"/>
        <item x="761"/>
        <item x="703"/>
        <item x="399"/>
        <item x="859"/>
        <item x="416"/>
        <item x="323"/>
        <item x="739"/>
        <item x="804"/>
        <item x="733"/>
        <item x="812"/>
        <item x="271"/>
        <item x="769"/>
        <item x="618"/>
        <item x="298"/>
        <item x="677"/>
        <item x="651"/>
        <item x="851"/>
        <item x="341"/>
        <item x="684"/>
        <item x="460"/>
        <item x="642"/>
        <item x="508"/>
        <item x="502"/>
        <item x="370"/>
        <item x="368"/>
        <item x="536"/>
        <item x="475"/>
        <item x="712"/>
        <item x="765"/>
        <item x="325"/>
        <item x="537"/>
        <item x="800"/>
        <item x="745"/>
        <item x="348"/>
        <item x="805"/>
        <item x="713"/>
        <item x="293"/>
        <item x="570"/>
        <item x="430"/>
        <item x="867"/>
        <item x="431"/>
        <item x="309"/>
        <item x="244"/>
        <item x="621"/>
        <item x="747"/>
        <item x="714"/>
        <item x="378"/>
        <item x="433"/>
        <item x="858"/>
        <item x="418"/>
        <item x="861"/>
        <item x="750"/>
        <item x="363"/>
        <item x="855"/>
        <item x="360"/>
        <item x="380"/>
        <item x="272"/>
        <item x="539"/>
        <item x="488"/>
        <item x="540"/>
        <item x="372"/>
        <item x="228"/>
        <item x="780"/>
        <item x="871"/>
        <item x="374"/>
        <item x="821"/>
        <item x="782"/>
        <item x="479"/>
        <item x="753"/>
        <item x="506"/>
        <item x="565"/>
        <item x="499"/>
        <item x="470"/>
        <item x="774"/>
        <item x="696"/>
        <item x="844"/>
        <item x="400"/>
        <item x="664"/>
        <item x="393"/>
        <item x="284"/>
        <item x="724"/>
        <item x="427"/>
        <item x="815"/>
        <item x="637"/>
        <item x="694"/>
        <item x="564"/>
        <item x="654"/>
        <item x="443"/>
        <item x="644"/>
        <item x="457"/>
        <item x="454"/>
        <item x="390"/>
        <item x="661"/>
        <item x="675"/>
        <item x="755"/>
        <item x="725"/>
        <item x="700"/>
        <item x="663"/>
        <item x="322"/>
        <item x="507"/>
        <item x="542"/>
        <item x="845"/>
        <item x="682"/>
        <item x="482"/>
        <item x="478"/>
        <item x="752"/>
        <item x="810"/>
        <item x="601"/>
        <item x="336"/>
        <item x="520"/>
        <item x="676"/>
        <item x="849"/>
        <item x="638"/>
        <item x="729"/>
        <item x="199"/>
        <item x="797"/>
        <item x="630"/>
        <item x="848"/>
        <item x="809"/>
        <item x="866"/>
        <item x="872"/>
        <item x="722"/>
        <item x="834"/>
        <item x="568"/>
        <item x="526"/>
        <item x="612"/>
        <item x="643"/>
        <item x="736"/>
        <item x="371"/>
        <item x="768"/>
        <item x="505"/>
        <item x="852"/>
        <item x="474"/>
        <item x="640"/>
        <item x="802"/>
        <item x="584"/>
        <item x="516"/>
        <item x="669"/>
        <item x="581"/>
        <item x="740"/>
        <item x="447"/>
        <item x="708"/>
        <item x="781"/>
        <item x="687"/>
        <item x="512"/>
        <item x="289"/>
        <item x="862"/>
        <item x="472"/>
        <item x="397"/>
        <item x="604"/>
        <item x="860"/>
        <item x="649"/>
        <item x="865"/>
        <item x="551"/>
        <item x="587"/>
        <item x="521"/>
        <item x="609"/>
        <item x="686"/>
        <item x="459"/>
        <item x="500"/>
        <item x="645"/>
        <item x="792"/>
        <item x="394"/>
        <item x="585"/>
        <item x="668"/>
        <item x="327"/>
        <item x="450"/>
        <item x="711"/>
        <item x="730"/>
        <item x="788"/>
        <item x="838"/>
        <item x="541"/>
        <item x="656"/>
        <item x="876"/>
        <item x="784"/>
        <item x="627"/>
        <item x="801"/>
        <item x="728"/>
        <item x="483"/>
        <item x="414"/>
        <item x="652"/>
        <item x="596"/>
        <item x="847"/>
        <item x="469"/>
        <item x="828"/>
        <item x="829"/>
        <item x="335"/>
        <item x="707"/>
        <item x="702"/>
        <item x="679"/>
        <item x="538"/>
        <item x="434"/>
        <item x="575"/>
        <item x="646"/>
        <item x="548"/>
        <item x="607"/>
        <item x="586"/>
        <item x="718"/>
        <item x="408"/>
        <item x="754"/>
        <item x="698"/>
        <item x="717"/>
        <item x="799"/>
        <item x="870"/>
        <item x="473"/>
        <item x="803"/>
        <item x="356"/>
        <item x="282"/>
        <item x="794"/>
        <item x="726"/>
        <item x="294"/>
        <item x="772"/>
        <item x="743"/>
        <item x="721"/>
        <item x="321"/>
        <item x="665"/>
        <item x="297"/>
        <item x="771"/>
        <item x="777"/>
        <item x="671"/>
        <item x="617"/>
        <item x="451"/>
        <item x="448"/>
        <item x="843"/>
        <item x="831"/>
        <item x="514"/>
        <item x="699"/>
        <item x="455"/>
        <item x="422"/>
        <item x="615"/>
        <item x="808"/>
        <item x="827"/>
        <item x="583"/>
        <item x="868"/>
        <item x="456"/>
        <item x="349"/>
        <item x="697"/>
        <item x="421"/>
        <item x="559"/>
        <item x="519"/>
        <item x="338"/>
        <item x="387"/>
        <item x="532"/>
        <item x="603"/>
        <item x="790"/>
        <item x="476"/>
        <item x="715"/>
        <item x="814"/>
        <item x="786"/>
        <item x="842"/>
        <item x="690"/>
        <item x="824"/>
        <item x="746"/>
        <item x="556"/>
        <item x="415"/>
        <item x="796"/>
        <item x="819"/>
        <item x="395"/>
        <item x="574"/>
        <item x="518"/>
        <item x="653"/>
        <item x="822"/>
        <item x="798"/>
        <item x="594"/>
        <item x="306"/>
        <item x="641"/>
        <item x="770"/>
        <item x="406"/>
        <item x="610"/>
        <item x="683"/>
        <item x="830"/>
        <item x="837"/>
        <item x="435"/>
        <item x="757"/>
        <item x="693"/>
        <item x="562"/>
        <item x="854"/>
        <item x="633"/>
        <item x="555"/>
        <item x="738"/>
        <item x="531"/>
        <item x="578"/>
        <item x="492"/>
        <item x="647"/>
        <item x="613"/>
        <item x="632"/>
        <item x="398"/>
        <item x="846"/>
        <item x="709"/>
        <item x="850"/>
        <item x="524"/>
        <item x="616"/>
        <item x="571"/>
        <item x="877"/>
        <item x="787"/>
        <item x="833"/>
        <item x="731"/>
        <item x="744"/>
        <item x="535"/>
        <item x="689"/>
        <item x="775"/>
        <item x="818"/>
        <item x="869"/>
        <item x="820"/>
        <item x="589"/>
        <item x="826"/>
        <item x="863"/>
        <item x="655"/>
        <item x="214"/>
        <item x="346"/>
        <item x="554"/>
        <item x="605"/>
        <item x="629"/>
        <item x="608"/>
        <item x="785"/>
        <item x="386"/>
        <item x="588"/>
        <item x="382"/>
        <item x="734"/>
        <item x="688"/>
        <item x="779"/>
        <item x="874"/>
        <item x="563"/>
        <item x="749"/>
        <item x="634"/>
        <item x="835"/>
        <item x="841"/>
        <item x="573"/>
        <item x="377"/>
        <item x="549"/>
        <item x="759"/>
        <item x="857"/>
        <item x="648"/>
        <item x="510"/>
        <item x="582"/>
        <item x="674"/>
        <item x="525"/>
        <item x="832"/>
        <item x="657"/>
        <item x="727"/>
        <item x="680"/>
        <item x="403"/>
        <item x="495"/>
        <item x="560"/>
        <item x="626"/>
        <item x="710"/>
        <item x="793"/>
        <item x="720"/>
        <item x="853"/>
        <item x="767"/>
        <item t="default"/>
      </items>
    </pivotField>
    <pivotField numFmtId="8" showAll="0"/>
    <pivotField showAll="0"/>
    <pivotField showAll="0"/>
  </pivotFields>
  <rowFields count="1">
    <field x="2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>
      <x v="13"/>
    </i>
    <i>
      <x v="15"/>
    </i>
    <i>
      <x v="16"/>
    </i>
    <i>
      <x v="18"/>
    </i>
    <i>
      <x v="20"/>
    </i>
    <i>
      <x v="25"/>
    </i>
    <i>
      <x v="26"/>
    </i>
    <i>
      <x v="27"/>
    </i>
    <i>
      <x v="30"/>
    </i>
    <i>
      <x v="31"/>
    </i>
    <i t="grand">
      <x/>
    </i>
  </rowItems>
  <colItems count="1">
    <i/>
  </colItems>
  <pageFields count="2">
    <pageField fld="1" item="3" hier="-1"/>
    <pageField fld="5" hier="-1"/>
  </pageFields>
  <dataFields count="1">
    <dataField name="Count of Total Inventory" fld="5" subtotal="count" baseField="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B62956-763F-4717-B2C1-A15BB6F7DC67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0:C25" firstHeaderRow="0" firstDataRow="1" firstDataCol="1" rowPageCount="1" colPageCount="1"/>
  <pivotFields count="9">
    <pivotField showAll="0"/>
    <pivotField axis="axisRow" showAll="0">
      <items count="6">
        <item x="1"/>
        <item x="2"/>
        <item x="3"/>
        <item x="0"/>
        <item h="1" x="4"/>
        <item t="default"/>
      </items>
    </pivotField>
    <pivotField dataField="1" showAll="0"/>
    <pivotField showAll="0"/>
    <pivotField showAll="0"/>
    <pivotField axis="axisPage" dataField="1" multipleItemSelectionAllowed="1" showAll="0">
      <items count="879">
        <item h="1" x="706"/>
        <item h="1" x="748"/>
        <item h="1" x="673"/>
        <item h="1" x="176"/>
        <item h="1" x="566"/>
        <item h="1" x="151"/>
        <item h="1" x="763"/>
        <item h="1" x="152"/>
        <item h="1" x="599"/>
        <item h="1" x="196"/>
        <item h="1" x="318"/>
        <item h="1" x="247"/>
        <item h="1" x="168"/>
        <item h="1" x="303"/>
        <item h="1" x="185"/>
        <item h="1" x="206"/>
        <item h="1" x="659"/>
        <item h="1" x="57"/>
        <item h="1" x="1"/>
        <item x="41"/>
        <item x="31"/>
        <item x="26"/>
        <item x="48"/>
        <item x="42"/>
        <item x="7"/>
        <item x="52"/>
        <item x="27"/>
        <item x="5"/>
        <item x="0"/>
        <item x="15"/>
        <item x="28"/>
        <item x="10"/>
        <item x="49"/>
        <item x="112"/>
        <item x="23"/>
        <item x="20"/>
        <item x="37"/>
        <item x="3"/>
        <item x="6"/>
        <item x="12"/>
        <item x="61"/>
        <item x="82"/>
        <item x="11"/>
        <item x="65"/>
        <item x="92"/>
        <item x="43"/>
        <item x="108"/>
        <item x="69"/>
        <item x="21"/>
        <item x="22"/>
        <item x="62"/>
        <item x="36"/>
        <item x="24"/>
        <item x="47"/>
        <item x="25"/>
        <item x="35"/>
        <item x="66"/>
        <item x="58"/>
        <item x="109"/>
        <item x="104"/>
        <item x="64"/>
        <item x="45"/>
        <item x="157"/>
        <item x="121"/>
        <item x="18"/>
        <item x="8"/>
        <item x="38"/>
        <item x="76"/>
        <item x="162"/>
        <item x="111"/>
        <item x="73"/>
        <item x="95"/>
        <item x="33"/>
        <item x="138"/>
        <item x="46"/>
        <item x="142"/>
        <item x="103"/>
        <item x="113"/>
        <item x="94"/>
        <item x="88"/>
        <item x="56"/>
        <item x="68"/>
        <item x="106"/>
        <item x="39"/>
        <item x="70"/>
        <item x="84"/>
        <item x="118"/>
        <item x="146"/>
        <item x="51"/>
        <item x="107"/>
        <item x="83"/>
        <item x="63"/>
        <item x="140"/>
        <item x="60"/>
        <item x="19"/>
        <item x="101"/>
        <item x="86"/>
        <item x="44"/>
        <item x="98"/>
        <item x="123"/>
        <item x="74"/>
        <item x="154"/>
        <item x="54"/>
        <item x="139"/>
        <item x="181"/>
        <item x="143"/>
        <item x="129"/>
        <item x="77"/>
        <item x="135"/>
        <item x="81"/>
        <item x="141"/>
        <item x="78"/>
        <item x="190"/>
        <item x="161"/>
        <item x="79"/>
        <item x="67"/>
        <item x="130"/>
        <item x="149"/>
        <item x="172"/>
        <item x="90"/>
        <item x="75"/>
        <item x="34"/>
        <item x="32"/>
        <item x="169"/>
        <item x="93"/>
        <item x="16"/>
        <item x="80"/>
        <item x="194"/>
        <item x="180"/>
        <item x="186"/>
        <item x="72"/>
        <item x="177"/>
        <item x="170"/>
        <item x="234"/>
        <item x="102"/>
        <item x="179"/>
        <item x="188"/>
        <item x="159"/>
        <item x="126"/>
        <item x="29"/>
        <item x="9"/>
        <item x="491"/>
        <item x="119"/>
        <item x="307"/>
        <item x="167"/>
        <item x="210"/>
        <item x="150"/>
        <item x="201"/>
        <item x="163"/>
        <item x="254"/>
        <item x="91"/>
        <item x="55"/>
        <item x="296"/>
        <item x="251"/>
        <item x="14"/>
        <item x="173"/>
        <item x="184"/>
        <item x="100"/>
        <item x="115"/>
        <item x="178"/>
        <item x="273"/>
        <item x="329"/>
        <item x="253"/>
        <item x="225"/>
        <item x="238"/>
        <item x="117"/>
        <item x="171"/>
        <item x="166"/>
        <item x="87"/>
        <item x="182"/>
        <item x="189"/>
        <item x="30"/>
        <item x="96"/>
        <item x="85"/>
        <item x="105"/>
        <item x="40"/>
        <item x="17"/>
        <item x="183"/>
        <item x="164"/>
        <item x="127"/>
        <item x="193"/>
        <item x="187"/>
        <item x="204"/>
        <item x="174"/>
        <item x="280"/>
        <item x="223"/>
        <item x="4"/>
        <item x="240"/>
        <item x="131"/>
        <item x="245"/>
        <item x="128"/>
        <item x="277"/>
        <item x="260"/>
        <item x="216"/>
        <item x="156"/>
        <item x="392"/>
        <item x="302"/>
        <item x="2"/>
        <item x="122"/>
        <item x="71"/>
        <item x="145"/>
        <item x="305"/>
        <item x="361"/>
        <item x="124"/>
        <item x="466"/>
        <item x="59"/>
        <item x="319"/>
        <item x="212"/>
        <item x="287"/>
        <item x="136"/>
        <item x="153"/>
        <item x="288"/>
        <item x="13"/>
        <item x="134"/>
        <item x="110"/>
        <item x="205"/>
        <item x="320"/>
        <item x="53"/>
        <item x="250"/>
        <item x="97"/>
        <item x="290"/>
        <item x="331"/>
        <item x="191"/>
        <item x="144"/>
        <item x="340"/>
        <item x="207"/>
        <item x="50"/>
        <item x="233"/>
        <item x="227"/>
        <item x="200"/>
        <item x="198"/>
        <item x="291"/>
        <item x="312"/>
        <item x="265"/>
        <item x="158"/>
        <item x="561"/>
        <item x="333"/>
        <item x="120"/>
        <item x="345"/>
        <item x="317"/>
        <item x="133"/>
        <item x="600"/>
        <item x="407"/>
        <item x="286"/>
        <item x="89"/>
        <item x="764"/>
        <item x="218"/>
        <item x="326"/>
        <item x="489"/>
        <item x="222"/>
        <item x="255"/>
        <item x="622"/>
        <item x="274"/>
        <item x="316"/>
        <item x="165"/>
        <item x="217"/>
        <item x="276"/>
        <item x="160"/>
        <item x="252"/>
        <item x="246"/>
        <item x="263"/>
        <item x="195"/>
        <item x="485"/>
        <item x="452"/>
        <item x="347"/>
        <item x="332"/>
        <item x="99"/>
        <item x="342"/>
        <item x="268"/>
        <item x="232"/>
        <item x="264"/>
        <item x="496"/>
        <item x="376"/>
        <item x="364"/>
        <item x="315"/>
        <item x="202"/>
        <item x="208"/>
        <item x="192"/>
        <item x="285"/>
        <item x="314"/>
        <item x="209"/>
        <item x="432"/>
        <item x="116"/>
        <item x="175"/>
        <item x="468"/>
        <item x="324"/>
        <item x="281"/>
        <item x="270"/>
        <item x="203"/>
        <item x="444"/>
        <item x="513"/>
        <item x="449"/>
        <item x="402"/>
        <item x="132"/>
        <item x="148"/>
        <item x="125"/>
        <item x="241"/>
        <item x="344"/>
        <item x="367"/>
        <item x="220"/>
        <item x="197"/>
        <item x="267"/>
        <item x="304"/>
        <item x="261"/>
        <item x="262"/>
        <item x="440"/>
        <item x="248"/>
        <item x="229"/>
        <item x="437"/>
        <item x="471"/>
        <item x="412"/>
        <item x="224"/>
        <item x="266"/>
        <item x="544"/>
        <item x="215"/>
        <item x="441"/>
        <item x="595"/>
        <item x="259"/>
        <item x="230"/>
        <item x="550"/>
        <item x="419"/>
        <item x="511"/>
        <item x="256"/>
        <item x="231"/>
        <item x="137"/>
        <item x="337"/>
        <item x="375"/>
        <item x="658"/>
        <item x="481"/>
        <item x="404"/>
        <item x="624"/>
        <item x="445"/>
        <item x="807"/>
        <item x="439"/>
        <item x="425"/>
        <item x="423"/>
        <item x="429"/>
        <item x="353"/>
        <item x="369"/>
        <item x="701"/>
        <item x="383"/>
        <item x="428"/>
        <item x="237"/>
        <item x="527"/>
        <item x="310"/>
        <item x="620"/>
        <item x="773"/>
        <item x="213"/>
        <item x="235"/>
        <item x="292"/>
        <item x="328"/>
        <item x="381"/>
        <item x="339"/>
        <item x="410"/>
        <item x="279"/>
        <item x="442"/>
        <item x="522"/>
        <item x="278"/>
        <item x="569"/>
        <item x="503"/>
        <item x="352"/>
        <item x="529"/>
        <item x="795"/>
        <item x="366"/>
        <item x="388"/>
        <item x="313"/>
        <item x="662"/>
        <item x="523"/>
        <item x="619"/>
        <item x="424"/>
        <item x="611"/>
        <item x="716"/>
        <item x="580"/>
        <item x="373"/>
        <item x="405"/>
        <item x="334"/>
        <item x="672"/>
        <item x="155"/>
        <item x="413"/>
        <item x="308"/>
        <item x="760"/>
        <item x="789"/>
        <item x="547"/>
        <item x="391"/>
        <item x="557"/>
        <item x="389"/>
        <item x="350"/>
        <item x="295"/>
        <item x="666"/>
        <item x="211"/>
        <item x="873"/>
        <item x="461"/>
        <item x="742"/>
        <item x="269"/>
        <item x="593"/>
        <item x="239"/>
        <item x="486"/>
        <item x="497"/>
        <item x="864"/>
        <item x="249"/>
        <item x="275"/>
        <item x="756"/>
        <item x="723"/>
        <item x="463"/>
        <item x="493"/>
        <item x="490"/>
        <item x="242"/>
        <item x="379"/>
        <item x="875"/>
        <item x="258"/>
        <item x="704"/>
        <item x="257"/>
        <item x="590"/>
        <item x="602"/>
        <item x="385"/>
        <item x="311"/>
        <item x="384"/>
        <item x="357"/>
        <item x="411"/>
        <item x="236"/>
        <item x="778"/>
        <item x="667"/>
        <item x="825"/>
        <item x="484"/>
        <item x="299"/>
        <item x="462"/>
        <item x="691"/>
        <item x="758"/>
        <item x="670"/>
        <item x="546"/>
        <item x="219"/>
        <item x="243"/>
        <item x="528"/>
        <item x="351"/>
        <item x="355"/>
        <item x="737"/>
        <item x="836"/>
        <item x="660"/>
        <item x="623"/>
        <item x="592"/>
        <item x="614"/>
        <item x="446"/>
        <item x="558"/>
        <item x="685"/>
        <item x="300"/>
        <item x="572"/>
        <item x="577"/>
        <item x="426"/>
        <item x="533"/>
        <item x="839"/>
        <item x="494"/>
        <item x="501"/>
        <item x="358"/>
        <item x="579"/>
        <item x="741"/>
        <item x="705"/>
        <item x="409"/>
        <item x="543"/>
        <item x="695"/>
        <item x="458"/>
        <item x="420"/>
        <item x="534"/>
        <item x="301"/>
        <item x="776"/>
        <item x="226"/>
        <item x="817"/>
        <item x="806"/>
        <item x="811"/>
        <item x="631"/>
        <item x="791"/>
        <item x="530"/>
        <item x="816"/>
        <item x="354"/>
        <item x="735"/>
        <item x="678"/>
        <item x="221"/>
        <item x="465"/>
        <item x="598"/>
        <item x="438"/>
        <item x="436"/>
        <item x="477"/>
        <item x="766"/>
        <item x="330"/>
        <item x="401"/>
        <item x="147"/>
        <item x="517"/>
        <item x="283"/>
        <item x="417"/>
        <item x="732"/>
        <item x="515"/>
        <item x="823"/>
        <item x="467"/>
        <item x="639"/>
        <item x="856"/>
        <item x="751"/>
        <item x="719"/>
        <item x="545"/>
        <item x="365"/>
        <item x="396"/>
        <item x="606"/>
        <item x="487"/>
        <item x="813"/>
        <item x="453"/>
        <item x="635"/>
        <item x="553"/>
        <item x="762"/>
        <item x="783"/>
        <item x="509"/>
        <item x="504"/>
        <item x="692"/>
        <item x="480"/>
        <item x="625"/>
        <item x="576"/>
        <item x="498"/>
        <item x="628"/>
        <item x="359"/>
        <item x="591"/>
        <item x="840"/>
        <item x="464"/>
        <item x="343"/>
        <item x="597"/>
        <item x="114"/>
        <item x="636"/>
        <item x="681"/>
        <item x="552"/>
        <item x="362"/>
        <item x="650"/>
        <item x="567"/>
        <item x="761"/>
        <item x="703"/>
        <item x="399"/>
        <item x="859"/>
        <item x="416"/>
        <item x="323"/>
        <item x="739"/>
        <item x="804"/>
        <item x="733"/>
        <item x="812"/>
        <item x="271"/>
        <item x="769"/>
        <item x="618"/>
        <item x="298"/>
        <item x="677"/>
        <item x="651"/>
        <item x="851"/>
        <item x="341"/>
        <item x="684"/>
        <item x="460"/>
        <item x="642"/>
        <item x="508"/>
        <item x="502"/>
        <item x="370"/>
        <item x="368"/>
        <item x="536"/>
        <item x="475"/>
        <item x="712"/>
        <item x="765"/>
        <item x="325"/>
        <item x="537"/>
        <item x="800"/>
        <item x="745"/>
        <item x="348"/>
        <item x="805"/>
        <item x="713"/>
        <item x="293"/>
        <item x="570"/>
        <item x="430"/>
        <item x="867"/>
        <item x="431"/>
        <item x="309"/>
        <item x="244"/>
        <item x="621"/>
        <item x="747"/>
        <item x="714"/>
        <item x="378"/>
        <item x="433"/>
        <item x="858"/>
        <item x="418"/>
        <item x="861"/>
        <item x="750"/>
        <item x="363"/>
        <item x="855"/>
        <item x="360"/>
        <item x="380"/>
        <item x="272"/>
        <item x="539"/>
        <item x="488"/>
        <item x="540"/>
        <item x="372"/>
        <item x="228"/>
        <item x="780"/>
        <item x="871"/>
        <item x="374"/>
        <item x="821"/>
        <item x="782"/>
        <item x="479"/>
        <item x="753"/>
        <item x="506"/>
        <item x="565"/>
        <item x="499"/>
        <item x="470"/>
        <item x="774"/>
        <item x="696"/>
        <item x="844"/>
        <item x="400"/>
        <item x="664"/>
        <item x="393"/>
        <item x="284"/>
        <item x="724"/>
        <item x="427"/>
        <item x="815"/>
        <item x="637"/>
        <item x="694"/>
        <item x="564"/>
        <item x="654"/>
        <item x="443"/>
        <item x="644"/>
        <item x="457"/>
        <item x="454"/>
        <item x="390"/>
        <item x="661"/>
        <item x="675"/>
        <item x="755"/>
        <item x="725"/>
        <item x="700"/>
        <item x="663"/>
        <item x="322"/>
        <item x="507"/>
        <item x="542"/>
        <item x="845"/>
        <item x="682"/>
        <item x="482"/>
        <item x="478"/>
        <item x="752"/>
        <item x="810"/>
        <item x="601"/>
        <item x="336"/>
        <item x="520"/>
        <item x="676"/>
        <item x="849"/>
        <item x="638"/>
        <item x="729"/>
        <item x="199"/>
        <item x="797"/>
        <item x="630"/>
        <item x="848"/>
        <item x="809"/>
        <item x="866"/>
        <item x="872"/>
        <item x="722"/>
        <item x="834"/>
        <item x="568"/>
        <item x="526"/>
        <item x="612"/>
        <item x="643"/>
        <item x="736"/>
        <item x="371"/>
        <item x="768"/>
        <item x="505"/>
        <item x="852"/>
        <item x="474"/>
        <item x="640"/>
        <item x="802"/>
        <item x="584"/>
        <item x="516"/>
        <item x="669"/>
        <item x="581"/>
        <item x="740"/>
        <item x="447"/>
        <item x="708"/>
        <item x="781"/>
        <item x="687"/>
        <item x="512"/>
        <item x="289"/>
        <item x="862"/>
        <item x="472"/>
        <item x="397"/>
        <item x="604"/>
        <item x="860"/>
        <item x="649"/>
        <item x="865"/>
        <item x="551"/>
        <item x="587"/>
        <item x="521"/>
        <item x="609"/>
        <item x="686"/>
        <item x="459"/>
        <item x="500"/>
        <item x="645"/>
        <item x="792"/>
        <item x="394"/>
        <item x="585"/>
        <item x="668"/>
        <item x="327"/>
        <item x="450"/>
        <item x="711"/>
        <item x="730"/>
        <item x="788"/>
        <item x="838"/>
        <item x="541"/>
        <item x="656"/>
        <item x="876"/>
        <item x="784"/>
        <item x="627"/>
        <item x="801"/>
        <item x="728"/>
        <item x="483"/>
        <item x="414"/>
        <item x="652"/>
        <item x="596"/>
        <item x="847"/>
        <item x="469"/>
        <item x="828"/>
        <item x="829"/>
        <item x="335"/>
        <item x="707"/>
        <item x="702"/>
        <item x="679"/>
        <item x="538"/>
        <item x="434"/>
        <item x="575"/>
        <item x="646"/>
        <item x="548"/>
        <item x="607"/>
        <item x="586"/>
        <item x="718"/>
        <item x="408"/>
        <item x="754"/>
        <item x="698"/>
        <item x="717"/>
        <item x="799"/>
        <item x="870"/>
        <item x="473"/>
        <item x="803"/>
        <item x="356"/>
        <item x="282"/>
        <item x="794"/>
        <item x="726"/>
        <item x="294"/>
        <item x="772"/>
        <item x="743"/>
        <item x="721"/>
        <item x="321"/>
        <item x="665"/>
        <item x="297"/>
        <item x="771"/>
        <item x="777"/>
        <item x="671"/>
        <item x="617"/>
        <item x="451"/>
        <item x="448"/>
        <item x="843"/>
        <item x="831"/>
        <item x="514"/>
        <item x="699"/>
        <item x="455"/>
        <item x="422"/>
        <item x="615"/>
        <item x="808"/>
        <item x="827"/>
        <item x="583"/>
        <item x="868"/>
        <item x="456"/>
        <item x="349"/>
        <item x="697"/>
        <item x="421"/>
        <item x="559"/>
        <item x="519"/>
        <item x="338"/>
        <item x="387"/>
        <item x="532"/>
        <item x="603"/>
        <item x="790"/>
        <item x="476"/>
        <item x="715"/>
        <item x="814"/>
        <item x="786"/>
        <item x="842"/>
        <item x="690"/>
        <item x="824"/>
        <item x="746"/>
        <item x="556"/>
        <item x="415"/>
        <item x="796"/>
        <item x="819"/>
        <item x="395"/>
        <item x="574"/>
        <item x="518"/>
        <item x="653"/>
        <item x="822"/>
        <item x="798"/>
        <item x="594"/>
        <item x="306"/>
        <item x="641"/>
        <item x="770"/>
        <item x="406"/>
        <item x="610"/>
        <item x="683"/>
        <item x="830"/>
        <item x="837"/>
        <item x="435"/>
        <item x="757"/>
        <item x="693"/>
        <item x="562"/>
        <item x="854"/>
        <item x="633"/>
        <item x="555"/>
        <item x="738"/>
        <item x="531"/>
        <item x="578"/>
        <item x="492"/>
        <item x="647"/>
        <item x="613"/>
        <item x="632"/>
        <item x="398"/>
        <item x="846"/>
        <item x="709"/>
        <item x="850"/>
        <item x="524"/>
        <item x="616"/>
        <item x="571"/>
        <item x="877"/>
        <item x="787"/>
        <item x="833"/>
        <item x="731"/>
        <item x="744"/>
        <item x="535"/>
        <item x="689"/>
        <item x="775"/>
        <item x="818"/>
        <item x="869"/>
        <item x="820"/>
        <item x="589"/>
        <item x="826"/>
        <item x="863"/>
        <item x="655"/>
        <item x="214"/>
        <item x="346"/>
        <item x="554"/>
        <item x="605"/>
        <item x="629"/>
        <item x="608"/>
        <item x="785"/>
        <item x="386"/>
        <item x="588"/>
        <item x="382"/>
        <item x="734"/>
        <item x="688"/>
        <item x="779"/>
        <item x="874"/>
        <item x="563"/>
        <item x="749"/>
        <item x="634"/>
        <item x="835"/>
        <item x="841"/>
        <item x="573"/>
        <item x="377"/>
        <item x="549"/>
        <item x="759"/>
        <item x="857"/>
        <item x="648"/>
        <item x="510"/>
        <item x="582"/>
        <item x="674"/>
        <item x="525"/>
        <item x="832"/>
        <item x="657"/>
        <item x="727"/>
        <item x="680"/>
        <item x="403"/>
        <item x="495"/>
        <item x="560"/>
        <item x="626"/>
        <item x="710"/>
        <item x="793"/>
        <item x="720"/>
        <item x="853"/>
        <item x="767"/>
        <item t="default"/>
      </items>
    </pivotField>
    <pivotField numFmtId="8"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Count of Category" fld="2" subtotal="count" baseField="0" baseItem="0"/>
    <dataField name="Sum of Total Inventory" fld="5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DD920F-D2DD-4260-919F-63012C527842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B10" firstHeaderRow="1" firstDataRow="1" firstDataCol="1"/>
  <pivotFields count="9">
    <pivotField showAll="0"/>
    <pivotField axis="axisRow" showAll="0">
      <items count="6">
        <item x="1"/>
        <item x="2"/>
        <item x="3"/>
        <item x="0"/>
        <item h="1" x="4"/>
        <item t="default"/>
      </items>
    </pivotField>
    <pivotField showAll="0">
      <items count="37">
        <item x="31"/>
        <item x="29"/>
        <item x="16"/>
        <item x="20"/>
        <item x="6"/>
        <item x="7"/>
        <item x="18"/>
        <item x="25"/>
        <item x="1"/>
        <item x="26"/>
        <item x="14"/>
        <item x="30"/>
        <item x="12"/>
        <item x="3"/>
        <item x="5"/>
        <item x="21"/>
        <item x="22"/>
        <item x="28"/>
        <item x="24"/>
        <item x="23"/>
        <item x="11"/>
        <item x="19"/>
        <item x="33"/>
        <item x="34"/>
        <item x="13"/>
        <item x="27"/>
        <item x="4"/>
        <item x="17"/>
        <item x="8"/>
        <item x="2"/>
        <item x="0"/>
        <item x="10"/>
        <item x="32"/>
        <item x="15"/>
        <item x="9"/>
        <item x="35"/>
        <item t="default"/>
      </items>
    </pivotField>
    <pivotField showAll="0"/>
    <pivotField showAll="0"/>
    <pivotField showAll="0"/>
    <pivotField numFmtId="8" showAll="0"/>
    <pivotField showAll="0"/>
    <pivotField dataField="1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Ext_Inventory_Value" fld="8" baseField="0" baseItem="0" numFmtId="165"/>
  </dataFields>
  <formats count="2">
    <format dxfId="5">
      <pivotArea outline="0" collapsedLevelsAreSubtotals="1" fieldPosition="0"/>
    </format>
    <format dxfId="4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" displayName="Sales" ref="A29:I14056" totalsRowShown="0">
  <autoFilter ref="A29:I14056" xr:uid="{00000000-0009-0000-0100-000001000000}"/>
  <tableColumns count="9">
    <tableColumn id="1" xr3:uid="{00000000-0010-0000-0000-000001000000}" name="Code"/>
    <tableColumn id="8" xr3:uid="{92EE0744-8B81-47E4-89B3-602DC2790AE0}" name="Type" dataDxfId="2">
      <calculatedColumnFormula>INDEX( Table3[],MATCH(Sales[[#This Row],[Category]],Table3[Category],0),1)</calculatedColumnFormula>
    </tableColumn>
    <tableColumn id="2" xr3:uid="{00000000-0010-0000-0000-000002000000}" name="Category"/>
    <tableColumn id="3" xr3:uid="{00000000-0010-0000-0000-000003000000}" name="Description"/>
    <tableColumn id="4" xr3:uid="{00000000-0010-0000-0000-000004000000}" name="Size"/>
    <tableColumn id="5" xr3:uid="{00000000-0010-0000-0000-000005000000}" name="Total Inventory"/>
    <tableColumn id="6" xr3:uid="{00000000-0010-0000-0000-000006000000}" name="Price" dataDxfId="8"/>
    <tableColumn id="9" xr3:uid="{00000000-0010-0000-0000-000009000000}" name="Sale_Price" dataDxfId="7">
      <calculatedColumnFormula>IF(INDEX(Sale_Promotions[[Code]:[Sale Price]],MATCH(Sales[[#This Row],[Code]],Sale_Promotions[Code],0),2)=0,Sales[[#This Row],[Price]],INDEX(Sale_Promotions[[Code]:[Sale Price]],MATCH(Sales[[#This Row],[Code]],Sale_Promotions[Code],0),2))</calculatedColumnFormula>
    </tableColumn>
    <tableColumn id="7" xr3:uid="{5DA24F31-CC84-4D79-B9A2-3410AA0A776F}" name="Ext_Inventory_Value" dataDxfId="6">
      <calculatedColumnFormula>Sales[[#This Row],[Total Inventory]]*Sales[[#This Row],[Sale_Price]]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Sale_Promotions" displayName="Sale_Promotions" ref="A1:C14028" totalsRowShown="0">
  <autoFilter ref="A1:C14028" xr:uid="{00000000-0009-0000-0100-000002000000}"/>
  <tableColumns count="3">
    <tableColumn id="1" xr3:uid="{00000000-0010-0000-0100-000001000000}" name="Code"/>
    <tableColumn id="2" xr3:uid="{00000000-0010-0000-0100-000002000000}" name="Sale Price"/>
    <tableColumn id="3" xr3:uid="{00000000-0010-0000-0100-000003000000}" name="Sale End D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63CAE60-C67F-41AF-A9E7-173B8496730A}" name="Table3" displayName="Table3" ref="F1:G37" totalsRowShown="0">
  <autoFilter ref="F1:G37" xr:uid="{D63CAE60-C67F-41AF-A9E7-173B8496730A}"/>
  <tableColumns count="2">
    <tableColumn id="1" xr3:uid="{11104F26-80E3-42ED-ACE0-A41DFD2DE4C2}" name="type"/>
    <tableColumn id="2" xr3:uid="{BFB5167E-3563-49A1-82D9-3E05171C8778}" name="Category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581BE-96BF-4470-A720-38F95C8CF0BD}">
  <dimension ref="A5:C76"/>
  <sheetViews>
    <sheetView tabSelected="1" workbookViewId="0">
      <selection activeCell="B34" sqref="B34"/>
    </sheetView>
  </sheetViews>
  <sheetFormatPr defaultRowHeight="15" x14ac:dyDescent="0.25"/>
  <cols>
    <col min="1" max="1" width="14.5703125" bestFit="1" customWidth="1"/>
    <col min="2" max="2" width="17.85546875" style="9" bestFit="1" customWidth="1"/>
    <col min="3" max="3" width="21.42578125" bestFit="1" customWidth="1"/>
  </cols>
  <sheetData>
    <row r="5" spans="1:2" x14ac:dyDescent="0.25">
      <c r="A5" s="6" t="s">
        <v>12610</v>
      </c>
      <c r="B5" s="10" t="s">
        <v>12613</v>
      </c>
    </row>
    <row r="6" spans="1:2" x14ac:dyDescent="0.25">
      <c r="A6" s="7" t="s">
        <v>11</v>
      </c>
      <c r="B6" s="10">
        <v>844726.73000000021</v>
      </c>
    </row>
    <row r="7" spans="1:2" x14ac:dyDescent="0.25">
      <c r="A7" s="7" t="s">
        <v>12616</v>
      </c>
      <c r="B7" s="10">
        <v>10919211.420000004</v>
      </c>
    </row>
    <row r="8" spans="1:2" x14ac:dyDescent="0.25">
      <c r="A8" s="7" t="s">
        <v>12617</v>
      </c>
      <c r="B8" s="10">
        <v>106187.51000000002</v>
      </c>
    </row>
    <row r="9" spans="1:2" x14ac:dyDescent="0.25">
      <c r="A9" s="7" t="s">
        <v>12615</v>
      </c>
      <c r="B9" s="10">
        <v>8915253.3300000429</v>
      </c>
    </row>
    <row r="10" spans="1:2" x14ac:dyDescent="0.25">
      <c r="A10" s="7" t="s">
        <v>12611</v>
      </c>
      <c r="B10" s="10">
        <v>20785378.990000047</v>
      </c>
    </row>
    <row r="11" spans="1:2" x14ac:dyDescent="0.25">
      <c r="B11"/>
    </row>
    <row r="12" spans="1:2" x14ac:dyDescent="0.25">
      <c r="A12" s="7"/>
      <c r="B12" s="10"/>
    </row>
    <row r="13" spans="1:2" x14ac:dyDescent="0.25">
      <c r="A13" s="7"/>
      <c r="B13" s="10"/>
    </row>
    <row r="14" spans="1:2" x14ac:dyDescent="0.25">
      <c r="A14" s="7"/>
      <c r="B14" s="10"/>
    </row>
    <row r="15" spans="1:2" x14ac:dyDescent="0.25">
      <c r="A15" s="7"/>
      <c r="B15" s="10"/>
    </row>
    <row r="16" spans="1:2" x14ac:dyDescent="0.25">
      <c r="B16"/>
    </row>
    <row r="17" spans="1:3" x14ac:dyDescent="0.25">
      <c r="B17"/>
    </row>
    <row r="18" spans="1:3" x14ac:dyDescent="0.25">
      <c r="A18" s="6" t="s">
        <v>4</v>
      </c>
      <c r="B18" t="s">
        <v>12623</v>
      </c>
    </row>
    <row r="19" spans="1:3" x14ac:dyDescent="0.25">
      <c r="B19"/>
    </row>
    <row r="20" spans="1:3" x14ac:dyDescent="0.25">
      <c r="A20" s="6" t="s">
        <v>12610</v>
      </c>
      <c r="B20" t="s">
        <v>12620</v>
      </c>
      <c r="C20" t="s">
        <v>12621</v>
      </c>
    </row>
    <row r="21" spans="1:3" x14ac:dyDescent="0.25">
      <c r="A21" s="7" t="s">
        <v>11</v>
      </c>
      <c r="B21" s="8">
        <v>1020</v>
      </c>
      <c r="C21" s="8">
        <v>303616</v>
      </c>
    </row>
    <row r="22" spans="1:3" x14ac:dyDescent="0.25">
      <c r="A22" s="7" t="s">
        <v>12616</v>
      </c>
      <c r="B22" s="8">
        <v>2814</v>
      </c>
      <c r="C22" s="8">
        <v>483504</v>
      </c>
    </row>
    <row r="23" spans="1:3" x14ac:dyDescent="0.25">
      <c r="A23" s="7" t="s">
        <v>12617</v>
      </c>
      <c r="B23" s="8">
        <v>148</v>
      </c>
      <c r="C23" s="8">
        <v>8479</v>
      </c>
    </row>
    <row r="24" spans="1:3" x14ac:dyDescent="0.25">
      <c r="A24" s="7" t="s">
        <v>12615</v>
      </c>
      <c r="B24" s="8">
        <v>5313</v>
      </c>
      <c r="C24" s="8">
        <v>581731</v>
      </c>
    </row>
    <row r="25" spans="1:3" x14ac:dyDescent="0.25">
      <c r="A25" s="7" t="s">
        <v>12611</v>
      </c>
      <c r="B25" s="8">
        <v>9295</v>
      </c>
      <c r="C25" s="8">
        <v>1377330</v>
      </c>
    </row>
    <row r="26" spans="1:3" x14ac:dyDescent="0.25">
      <c r="B26"/>
    </row>
    <row r="27" spans="1:3" x14ac:dyDescent="0.25">
      <c r="A27" s="7"/>
      <c r="B27" s="8"/>
      <c r="C27" s="8"/>
    </row>
    <row r="28" spans="1:3" x14ac:dyDescent="0.25">
      <c r="A28" s="7"/>
      <c r="B28" s="8"/>
      <c r="C28" s="8"/>
    </row>
    <row r="29" spans="1:3" x14ac:dyDescent="0.25">
      <c r="A29" s="7"/>
      <c r="B29" s="8"/>
      <c r="C29" s="8"/>
    </row>
    <row r="30" spans="1:3" x14ac:dyDescent="0.25">
      <c r="A30" s="7"/>
      <c r="B30" s="8"/>
      <c r="C30" s="8"/>
    </row>
    <row r="31" spans="1:3" x14ac:dyDescent="0.25">
      <c r="A31" s="6" t="s">
        <v>12618</v>
      </c>
      <c r="B31" t="s">
        <v>12615</v>
      </c>
    </row>
    <row r="32" spans="1:3" x14ac:dyDescent="0.25">
      <c r="A32" s="6" t="s">
        <v>4</v>
      </c>
      <c r="B32" t="s">
        <v>12623</v>
      </c>
    </row>
    <row r="33" spans="1:2" x14ac:dyDescent="0.25">
      <c r="B33"/>
    </row>
    <row r="34" spans="1:2" x14ac:dyDescent="0.25">
      <c r="A34" s="6" t="s">
        <v>12610</v>
      </c>
      <c r="B34" t="s">
        <v>12622</v>
      </c>
    </row>
    <row r="35" spans="1:2" x14ac:dyDescent="0.25">
      <c r="A35" s="7" t="s">
        <v>313</v>
      </c>
      <c r="B35" s="8">
        <v>19</v>
      </c>
    </row>
    <row r="36" spans="1:2" x14ac:dyDescent="0.25">
      <c r="A36" s="7" t="s">
        <v>242</v>
      </c>
      <c r="B36" s="8">
        <v>88</v>
      </c>
    </row>
    <row r="37" spans="1:2" x14ac:dyDescent="0.25">
      <c r="A37" s="7" t="s">
        <v>61</v>
      </c>
      <c r="B37" s="8">
        <v>1216</v>
      </c>
    </row>
    <row r="38" spans="1:2" x14ac:dyDescent="0.25">
      <c r="A38" s="7" t="s">
        <v>83</v>
      </c>
      <c r="B38" s="8">
        <v>113</v>
      </c>
    </row>
    <row r="39" spans="1:2" x14ac:dyDescent="0.25">
      <c r="A39" s="7" t="s">
        <v>28</v>
      </c>
      <c r="B39" s="8">
        <v>757</v>
      </c>
    </row>
    <row r="40" spans="1:2" x14ac:dyDescent="0.25">
      <c r="A40" s="7" t="s">
        <v>31</v>
      </c>
      <c r="B40" s="8">
        <v>177</v>
      </c>
    </row>
    <row r="41" spans="1:2" x14ac:dyDescent="0.25">
      <c r="A41" s="7" t="s">
        <v>67</v>
      </c>
      <c r="B41" s="8">
        <v>58</v>
      </c>
    </row>
    <row r="42" spans="1:2" x14ac:dyDescent="0.25">
      <c r="A42" s="7" t="s">
        <v>163</v>
      </c>
      <c r="B42" s="8">
        <v>247</v>
      </c>
    </row>
    <row r="43" spans="1:2" x14ac:dyDescent="0.25">
      <c r="A43" s="7" t="s">
        <v>53</v>
      </c>
      <c r="B43" s="8">
        <v>203</v>
      </c>
    </row>
    <row r="44" spans="1:2" x14ac:dyDescent="0.25">
      <c r="A44" s="7" t="s">
        <v>43</v>
      </c>
      <c r="B44" s="8">
        <v>297</v>
      </c>
    </row>
    <row r="45" spans="1:2" x14ac:dyDescent="0.25">
      <c r="A45" s="7" t="s">
        <v>17</v>
      </c>
      <c r="B45" s="8">
        <v>148</v>
      </c>
    </row>
    <row r="46" spans="1:2" x14ac:dyDescent="0.25">
      <c r="A46" s="7" t="s">
        <v>85</v>
      </c>
      <c r="B46" s="8">
        <v>536</v>
      </c>
    </row>
    <row r="47" spans="1:2" x14ac:dyDescent="0.25">
      <c r="A47" s="7" t="s">
        <v>100</v>
      </c>
      <c r="B47" s="8">
        <v>71</v>
      </c>
    </row>
    <row r="48" spans="1:2" x14ac:dyDescent="0.25">
      <c r="A48" s="7" t="s">
        <v>148</v>
      </c>
      <c r="B48" s="8">
        <v>41</v>
      </c>
    </row>
    <row r="49" spans="1:3" x14ac:dyDescent="0.25">
      <c r="A49" s="7" t="s">
        <v>41</v>
      </c>
      <c r="B49" s="8">
        <v>545</v>
      </c>
    </row>
    <row r="50" spans="1:3" x14ac:dyDescent="0.25">
      <c r="A50" s="7" t="s">
        <v>189</v>
      </c>
      <c r="B50" s="8">
        <v>91</v>
      </c>
    </row>
    <row r="51" spans="1:3" x14ac:dyDescent="0.25">
      <c r="A51" s="7" t="s">
        <v>21</v>
      </c>
      <c r="B51" s="8">
        <v>157</v>
      </c>
    </row>
    <row r="52" spans="1:3" x14ac:dyDescent="0.25">
      <c r="A52" s="7" t="s">
        <v>64</v>
      </c>
      <c r="B52" s="8">
        <v>175</v>
      </c>
    </row>
    <row r="53" spans="1:3" x14ac:dyDescent="0.25">
      <c r="A53" s="7" t="s">
        <v>8</v>
      </c>
      <c r="B53" s="8">
        <v>93</v>
      </c>
    </row>
    <row r="54" spans="1:3" x14ac:dyDescent="0.25">
      <c r="A54" s="7" t="s">
        <v>39</v>
      </c>
      <c r="B54" s="8">
        <v>281</v>
      </c>
    </row>
    <row r="55" spans="1:3" x14ac:dyDescent="0.25">
      <c r="A55" s="7" t="s">
        <v>12611</v>
      </c>
      <c r="B55" s="8">
        <v>5313</v>
      </c>
    </row>
    <row r="56" spans="1:3" x14ac:dyDescent="0.25">
      <c r="B56"/>
    </row>
    <row r="57" spans="1:3" x14ac:dyDescent="0.25">
      <c r="B57"/>
    </row>
    <row r="58" spans="1:3" x14ac:dyDescent="0.25">
      <c r="B58"/>
    </row>
    <row r="59" spans="1:3" x14ac:dyDescent="0.25">
      <c r="A59" s="6" t="s">
        <v>12610</v>
      </c>
      <c r="B59" t="s">
        <v>12624</v>
      </c>
      <c r="C59" t="s">
        <v>12625</v>
      </c>
    </row>
    <row r="60" spans="1:3" x14ac:dyDescent="0.25">
      <c r="A60" s="7" t="s">
        <v>11</v>
      </c>
      <c r="B60" s="8">
        <v>302.87799569738263</v>
      </c>
      <c r="C60" s="8">
        <v>1075.0731203778662</v>
      </c>
    </row>
    <row r="61" spans="1:3" x14ac:dyDescent="0.25">
      <c r="A61" s="7" t="s">
        <v>12616</v>
      </c>
      <c r="B61" s="8">
        <v>3569.5362602157584</v>
      </c>
      <c r="C61" s="8">
        <v>6050.4774558633453</v>
      </c>
    </row>
    <row r="62" spans="1:3" x14ac:dyDescent="0.25">
      <c r="A62" s="7" t="s">
        <v>12617</v>
      </c>
      <c r="B62" s="8">
        <v>435.19471311475428</v>
      </c>
      <c r="C62" s="8">
        <v>1026.2643374293689</v>
      </c>
    </row>
    <row r="63" spans="1:3" x14ac:dyDescent="0.25">
      <c r="A63" s="7" t="s">
        <v>12615</v>
      </c>
      <c r="B63" s="8">
        <v>1128.513079746841</v>
      </c>
      <c r="C63" s="8">
        <v>2609.8474761328648</v>
      </c>
    </row>
    <row r="64" spans="1:3" x14ac:dyDescent="0.25">
      <c r="A64" s="7" t="s">
        <v>12619</v>
      </c>
      <c r="B64" s="8">
        <v>313.12114285714284</v>
      </c>
      <c r="C64" s="8">
        <v>1203.5354477850353</v>
      </c>
    </row>
    <row r="65" spans="1:3" x14ac:dyDescent="0.25">
      <c r="A65" s="7" t="s">
        <v>12611</v>
      </c>
      <c r="B65" s="8">
        <v>1482.5934433592352</v>
      </c>
      <c r="C65" s="8">
        <v>3659.0443613448065</v>
      </c>
    </row>
    <row r="66" spans="1:3" x14ac:dyDescent="0.25">
      <c r="B66"/>
    </row>
    <row r="67" spans="1:3" x14ac:dyDescent="0.25">
      <c r="B67"/>
    </row>
    <row r="68" spans="1:3" x14ac:dyDescent="0.25">
      <c r="B68"/>
    </row>
    <row r="69" spans="1:3" x14ac:dyDescent="0.25">
      <c r="B69"/>
    </row>
    <row r="70" spans="1:3" x14ac:dyDescent="0.25">
      <c r="B70"/>
    </row>
    <row r="71" spans="1:3" x14ac:dyDescent="0.25">
      <c r="B71"/>
    </row>
    <row r="72" spans="1:3" x14ac:dyDescent="0.25">
      <c r="B72"/>
    </row>
    <row r="73" spans="1:3" x14ac:dyDescent="0.25">
      <c r="B73"/>
    </row>
    <row r="74" spans="1:3" x14ac:dyDescent="0.25">
      <c r="B74"/>
    </row>
    <row r="75" spans="1:3" x14ac:dyDescent="0.25">
      <c r="B75"/>
    </row>
    <row r="76" spans="1:3" x14ac:dyDescent="0.25">
      <c r="B76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056"/>
  <sheetViews>
    <sheetView topLeftCell="D29" workbookViewId="0">
      <selection activeCell="D39" sqref="D39"/>
    </sheetView>
  </sheetViews>
  <sheetFormatPr defaultRowHeight="15" x14ac:dyDescent="0.25"/>
  <cols>
    <col min="1" max="1" width="7.85546875" bestFit="1" customWidth="1"/>
    <col min="3" max="3" width="23.28515625" customWidth="1"/>
    <col min="4" max="4" width="38.85546875" customWidth="1"/>
    <col min="6" max="6" width="16.85546875" bestFit="1" customWidth="1"/>
    <col min="9" max="9" width="9.140625" customWidth="1"/>
  </cols>
  <sheetData>
    <row r="1" hidden="1" x14ac:dyDescent="0.25"/>
    <row r="2" hidden="1" x14ac:dyDescent="0.25"/>
    <row r="3" hidden="1" x14ac:dyDescent="0.25"/>
    <row r="4" hidden="1" x14ac:dyDescent="0.25"/>
    <row r="5" hidden="1" x14ac:dyDescent="0.25"/>
    <row r="6" hidden="1" x14ac:dyDescent="0.25"/>
    <row r="7" hidden="1" x14ac:dyDescent="0.25"/>
    <row r="8" hidden="1" x14ac:dyDescent="0.25"/>
    <row r="9" hidden="1" x14ac:dyDescent="0.25"/>
    <row r="10" hidden="1" x14ac:dyDescent="0.25"/>
    <row r="11" hidden="1" x14ac:dyDescent="0.25"/>
    <row r="12" hidden="1" x14ac:dyDescent="0.25"/>
    <row r="13" hidden="1" x14ac:dyDescent="0.25"/>
    <row r="14" hidden="1" x14ac:dyDescent="0.25"/>
    <row r="15" hidden="1" x14ac:dyDescent="0.25"/>
    <row r="16" hidden="1" x14ac:dyDescent="0.25"/>
    <row r="17" spans="1:11" hidden="1" x14ac:dyDescent="0.25"/>
    <row r="18" spans="1:11" hidden="1" x14ac:dyDescent="0.25"/>
    <row r="19" spans="1:11" hidden="1" x14ac:dyDescent="0.25"/>
    <row r="20" spans="1:11" hidden="1" x14ac:dyDescent="0.25"/>
    <row r="21" spans="1:11" hidden="1" x14ac:dyDescent="0.25"/>
    <row r="22" spans="1:11" hidden="1" x14ac:dyDescent="0.25">
      <c r="I22" t="s">
        <v>12626</v>
      </c>
      <c r="J22">
        <f>AVERAGEA(Sales[Ext_Inventory_Value])</f>
        <v>1482.5934433592345</v>
      </c>
    </row>
    <row r="23" spans="1:11" hidden="1" x14ac:dyDescent="0.25">
      <c r="I23" t="s">
        <v>12627</v>
      </c>
      <c r="J23" s="13">
        <f>_xlfn.CONFIDENCE.NORM(0.05,_xlfn.STDEV.P(Sales[Ext_Inventory_Value]),COUNT(Sales[Ext_Inventory_Value]))</f>
        <v>60.55052124769702</v>
      </c>
      <c r="K23" t="s">
        <v>12634</v>
      </c>
    </row>
    <row r="24" spans="1:11" hidden="1" x14ac:dyDescent="0.25">
      <c r="I24" t="s">
        <v>12628</v>
      </c>
      <c r="J24">
        <f>J22+J23</f>
        <v>1543.1439646069316</v>
      </c>
      <c r="K24" t="s">
        <v>12635</v>
      </c>
    </row>
    <row r="25" spans="1:11" hidden="1" x14ac:dyDescent="0.25">
      <c r="I25" t="s">
        <v>12629</v>
      </c>
      <c r="J25">
        <f>J22-J23</f>
        <v>1422.0429221115373</v>
      </c>
    </row>
    <row r="26" spans="1:11" hidden="1" x14ac:dyDescent="0.25"/>
    <row r="27" spans="1:11" hidden="1" x14ac:dyDescent="0.25">
      <c r="I27" t="s">
        <v>12630</v>
      </c>
      <c r="J27" s="13" cm="1">
        <f t="array" aca="1" ref="J27" ca="1">_xll.CORREL.TAU(Sales[Total Inventory],ROUND(Sales[Price],0))</f>
        <v>7.6851534089256698E-2</v>
      </c>
      <c r="K27" t="s">
        <v>12632</v>
      </c>
    </row>
    <row r="28" spans="1:11" hidden="1" x14ac:dyDescent="0.25">
      <c r="I28" t="s">
        <v>12631</v>
      </c>
      <c r="K28" t="s">
        <v>12633</v>
      </c>
    </row>
    <row r="29" spans="1:11" x14ac:dyDescent="0.25">
      <c r="A29" t="s">
        <v>0</v>
      </c>
      <c r="B29" t="s">
        <v>12618</v>
      </c>
      <c r="C29" t="s">
        <v>1</v>
      </c>
      <c r="D29" t="s">
        <v>2</v>
      </c>
      <c r="E29" t="s">
        <v>3</v>
      </c>
      <c r="F29" t="s">
        <v>4</v>
      </c>
      <c r="G29" t="s">
        <v>5</v>
      </c>
      <c r="H29" t="s">
        <v>12609</v>
      </c>
      <c r="I29" t="s">
        <v>12612</v>
      </c>
    </row>
    <row r="30" spans="1:11" x14ac:dyDescent="0.25">
      <c r="A30">
        <v>307261</v>
      </c>
      <c r="B30" t="str">
        <f>INDEX( Table3[],MATCH(Sales[[#This Row],[Category]],Table3[Category],0),1)</f>
        <v>WINE</v>
      </c>
      <c r="C30" t="s">
        <v>8</v>
      </c>
      <c r="D30" t="s">
        <v>9</v>
      </c>
      <c r="E30" t="s">
        <v>10</v>
      </c>
      <c r="F30">
        <v>10</v>
      </c>
      <c r="G30" s="1">
        <v>16.989999999999998</v>
      </c>
      <c r="H30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30">
        <f>Sales[[#This Row],[Total Inventory]]*Sales[[#This Row],[Sale_Price]]</f>
        <v>169.89999999999998</v>
      </c>
    </row>
    <row r="31" spans="1:11" x14ac:dyDescent="0.25">
      <c r="A31">
        <v>10604</v>
      </c>
      <c r="B31" t="str">
        <f>INDEX( Table3[],MATCH(Sales[[#This Row],[Category]],Table3[Category],0),1)</f>
        <v>BEER</v>
      </c>
      <c r="C31" t="s">
        <v>11</v>
      </c>
      <c r="D31" t="s">
        <v>12</v>
      </c>
      <c r="E31" t="s">
        <v>13</v>
      </c>
      <c r="F31">
        <v>0</v>
      </c>
      <c r="G31" s="1">
        <v>7.19</v>
      </c>
      <c r="H31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31">
        <f>Sales[[#This Row],[Total Inventory]]*Sales[[#This Row],[Sale_Price]]</f>
        <v>0</v>
      </c>
    </row>
    <row r="32" spans="1:11" x14ac:dyDescent="0.25">
      <c r="A32">
        <v>71249</v>
      </c>
      <c r="B32" t="str">
        <f>INDEX( Table3[],MATCH(Sales[[#This Row],[Category]],Table3[Category],0),1)</f>
        <v>LIQUOR</v>
      </c>
      <c r="C32" t="s">
        <v>14</v>
      </c>
      <c r="D32" t="s">
        <v>15</v>
      </c>
      <c r="E32" t="s">
        <v>16</v>
      </c>
      <c r="F32">
        <v>0</v>
      </c>
      <c r="G32" s="1">
        <v>44.99</v>
      </c>
      <c r="H32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32">
        <f>Sales[[#This Row],[Total Inventory]]*Sales[[#This Row],[Sale_Price]]</f>
        <v>0</v>
      </c>
    </row>
    <row r="33" spans="1:9" x14ac:dyDescent="0.25">
      <c r="A33">
        <v>41754</v>
      </c>
      <c r="B33" t="str">
        <f>INDEX( Table3[],MATCH(Sales[[#This Row],[Category]],Table3[Category],0),1)</f>
        <v>WINE</v>
      </c>
      <c r="C33" t="s">
        <v>17</v>
      </c>
      <c r="D33" t="s">
        <v>18</v>
      </c>
      <c r="E33" t="s">
        <v>10</v>
      </c>
      <c r="F33">
        <v>0</v>
      </c>
      <c r="G33" s="1">
        <v>7.99</v>
      </c>
      <c r="H33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33">
        <f>Sales[[#This Row],[Total Inventory]]*Sales[[#This Row],[Sale_Price]]</f>
        <v>0</v>
      </c>
    </row>
    <row r="34" spans="1:9" x14ac:dyDescent="0.25">
      <c r="A34">
        <v>94145</v>
      </c>
      <c r="B34" t="str">
        <f>INDEX( Table3[],MATCH(Sales[[#This Row],[Category]],Table3[Category],0),1)</f>
        <v>BEER</v>
      </c>
      <c r="C34" t="s">
        <v>11</v>
      </c>
      <c r="D34" t="s">
        <v>19</v>
      </c>
      <c r="E34" t="s">
        <v>20</v>
      </c>
      <c r="F34">
        <v>0</v>
      </c>
      <c r="G34" s="1">
        <v>2.62</v>
      </c>
      <c r="H34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34">
        <f>Sales[[#This Row],[Total Inventory]]*Sales[[#This Row],[Sale_Price]]</f>
        <v>0</v>
      </c>
    </row>
    <row r="35" spans="1:9" x14ac:dyDescent="0.25">
      <c r="A35">
        <v>313317</v>
      </c>
      <c r="B35" t="str">
        <f>INDEX( Table3[],MATCH(Sales[[#This Row],[Category]],Table3[Category],0),1)</f>
        <v>WINE</v>
      </c>
      <c r="C35" t="s">
        <v>21</v>
      </c>
      <c r="D35" t="s">
        <v>22</v>
      </c>
      <c r="E35" t="s">
        <v>23</v>
      </c>
      <c r="F35">
        <v>0</v>
      </c>
      <c r="G35" s="1">
        <v>10.49</v>
      </c>
      <c r="H35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35">
        <f>Sales[[#This Row],[Total Inventory]]*Sales[[#This Row],[Sale_Price]]</f>
        <v>0</v>
      </c>
    </row>
    <row r="36" spans="1:9" x14ac:dyDescent="0.25">
      <c r="A36">
        <v>25746</v>
      </c>
      <c r="B36" t="str">
        <f>INDEX( Table3[],MATCH(Sales[[#This Row],[Category]],Table3[Category],0),1)</f>
        <v>BEER</v>
      </c>
      <c r="C36" t="s">
        <v>11</v>
      </c>
      <c r="D36" t="s">
        <v>24</v>
      </c>
      <c r="E36" t="s">
        <v>25</v>
      </c>
      <c r="F36">
        <v>0</v>
      </c>
      <c r="G36" s="1">
        <v>1.91</v>
      </c>
      <c r="H36">
        <f>IF(INDEX(Sale_Promotions[[Code]:[Sale Price]],MATCH(Sales[[#This Row],[Code]],Sale_Promotions[Code],0),2)=0,Sales[[#This Row],[Price]],INDEX(Sale_Promotions[[Code]:[Sale Price]],MATCH(Sales[[#This Row],[Code]],Sale_Promotions[Code],0),2))</f>
        <v>1.91</v>
      </c>
      <c r="I36">
        <f>Sales[[#This Row],[Total Inventory]]*Sales[[#This Row],[Sale_Price]]</f>
        <v>0</v>
      </c>
    </row>
    <row r="37" spans="1:9" x14ac:dyDescent="0.25">
      <c r="A37">
        <v>45903</v>
      </c>
      <c r="B37" t="str">
        <f>INDEX( Table3[],MATCH(Sales[[#This Row],[Category]],Table3[Category],0),1)</f>
        <v>LIQUOR</v>
      </c>
      <c r="C37" t="s">
        <v>26</v>
      </c>
      <c r="D37" t="s">
        <v>27</v>
      </c>
      <c r="E37" t="s">
        <v>16</v>
      </c>
      <c r="F37">
        <v>179</v>
      </c>
      <c r="G37" s="1">
        <v>47.99</v>
      </c>
      <c r="H37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37">
        <f>Sales[[#This Row],[Total Inventory]]*Sales[[#This Row],[Sale_Price]]</f>
        <v>8590.2100000000009</v>
      </c>
    </row>
    <row r="38" spans="1:9" x14ac:dyDescent="0.25">
      <c r="A38">
        <v>330516</v>
      </c>
      <c r="B38" t="str">
        <f>INDEX( Table3[],MATCH(Sales[[#This Row],[Category]],Table3[Category],0),1)</f>
        <v>WINE</v>
      </c>
      <c r="C38" t="s">
        <v>28</v>
      </c>
      <c r="D38" t="s">
        <v>29</v>
      </c>
      <c r="E38" t="s">
        <v>10</v>
      </c>
      <c r="F38">
        <v>0</v>
      </c>
      <c r="G38" s="1">
        <v>12.99</v>
      </c>
      <c r="H3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8">
        <f>Sales[[#This Row],[Total Inventory]]*Sales[[#This Row],[Sale_Price]]</f>
        <v>0</v>
      </c>
    </row>
    <row r="39" spans="1:9" x14ac:dyDescent="0.25">
      <c r="A39">
        <v>24857</v>
      </c>
      <c r="B39" t="str">
        <f>INDEX( Table3[],MATCH(Sales[[#This Row],[Category]],Table3[Category],0),1)</f>
        <v>BEER</v>
      </c>
      <c r="C39" t="s">
        <v>11</v>
      </c>
      <c r="D39" t="s">
        <v>30</v>
      </c>
      <c r="E39" t="s">
        <v>25</v>
      </c>
      <c r="F39">
        <v>0</v>
      </c>
      <c r="G39" s="1">
        <v>2.7</v>
      </c>
      <c r="H39">
        <f>IF(INDEX(Sale_Promotions[[Code]:[Sale Price]],MATCH(Sales[[#This Row],[Code]],Sale_Promotions[Code],0),2)=0,Sales[[#This Row],[Price]],INDEX(Sale_Promotions[[Code]:[Sale Price]],MATCH(Sales[[#This Row],[Code]],Sale_Promotions[Code],0),2))</f>
        <v>2.7</v>
      </c>
      <c r="I39">
        <f>Sales[[#This Row],[Total Inventory]]*Sales[[#This Row],[Sale_Price]]</f>
        <v>0</v>
      </c>
    </row>
    <row r="40" spans="1:9" x14ac:dyDescent="0.25">
      <c r="A40">
        <v>118176</v>
      </c>
      <c r="B40" t="str">
        <f>INDEX( Table3[],MATCH(Sales[[#This Row],[Category]],Table3[Category],0),1)</f>
        <v>WINE</v>
      </c>
      <c r="C40" t="s">
        <v>31</v>
      </c>
      <c r="D40" t="s">
        <v>32</v>
      </c>
      <c r="E40" t="s">
        <v>10</v>
      </c>
      <c r="F40">
        <v>19</v>
      </c>
      <c r="G40" s="1">
        <v>10.99</v>
      </c>
      <c r="H4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40">
        <f>Sales[[#This Row],[Total Inventory]]*Sales[[#This Row],[Sale_Price]]</f>
        <v>208.81</v>
      </c>
    </row>
    <row r="41" spans="1:9" x14ac:dyDescent="0.25">
      <c r="A41">
        <v>1490</v>
      </c>
      <c r="B41" t="str">
        <f>INDEX( Table3[],MATCH(Sales[[#This Row],[Category]],Table3[Category],0),1)</f>
        <v>BEER</v>
      </c>
      <c r="C41" t="s">
        <v>11</v>
      </c>
      <c r="D41" t="s">
        <v>33</v>
      </c>
      <c r="E41" t="s">
        <v>25</v>
      </c>
      <c r="F41">
        <v>0</v>
      </c>
      <c r="G41" s="1">
        <v>1.51</v>
      </c>
      <c r="H41">
        <f>IF(INDEX(Sale_Promotions[[Code]:[Sale Price]],MATCH(Sales[[#This Row],[Code]],Sale_Promotions[Code],0),2)=0,Sales[[#This Row],[Price]],INDEX(Sale_Promotions[[Code]:[Sale Price]],MATCH(Sales[[#This Row],[Code]],Sale_Promotions[Code],0),2))</f>
        <v>1.51</v>
      </c>
      <c r="I41">
        <f>Sales[[#This Row],[Total Inventory]]*Sales[[#This Row],[Sale_Price]]</f>
        <v>0</v>
      </c>
    </row>
    <row r="42" spans="1:9" x14ac:dyDescent="0.25">
      <c r="A42">
        <v>28557</v>
      </c>
      <c r="B42" t="str">
        <f>INDEX( Table3[],MATCH(Sales[[#This Row],[Category]],Table3[Category],0),1)</f>
        <v>BEER</v>
      </c>
      <c r="C42" t="s">
        <v>11</v>
      </c>
      <c r="D42" t="s">
        <v>34</v>
      </c>
      <c r="E42" t="s">
        <v>25</v>
      </c>
      <c r="F42">
        <v>168</v>
      </c>
      <c r="G42" s="1">
        <v>1.58</v>
      </c>
      <c r="H42">
        <f>IF(INDEX(Sale_Promotions[[Code]:[Sale Price]],MATCH(Sales[[#This Row],[Code]],Sale_Promotions[Code],0),2)=0,Sales[[#This Row],[Price]],INDEX(Sale_Promotions[[Code]:[Sale Price]],MATCH(Sales[[#This Row],[Code]],Sale_Promotions[Code],0),2))</f>
        <v>1.58</v>
      </c>
      <c r="I42">
        <f>Sales[[#This Row],[Total Inventory]]*Sales[[#This Row],[Sale_Price]]</f>
        <v>265.44</v>
      </c>
    </row>
    <row r="43" spans="1:9" x14ac:dyDescent="0.25">
      <c r="A43">
        <v>70403</v>
      </c>
      <c r="B43" t="str">
        <f>INDEX( Table3[],MATCH(Sales[[#This Row],[Category]],Table3[Category],0),1)</f>
        <v>LIQUOR</v>
      </c>
      <c r="C43" t="s">
        <v>35</v>
      </c>
      <c r="D43" t="s">
        <v>36</v>
      </c>
      <c r="E43" t="s">
        <v>10</v>
      </c>
      <c r="F43">
        <v>9</v>
      </c>
      <c r="G43" s="1">
        <v>100.99</v>
      </c>
      <c r="H43">
        <f>IF(INDEX(Sale_Promotions[[Code]:[Sale Price]],MATCH(Sales[[#This Row],[Code]],Sale_Promotions[Code],0),2)=0,Sales[[#This Row],[Price]],INDEX(Sale_Promotions[[Code]:[Sale Price]],MATCH(Sales[[#This Row],[Code]],Sale_Promotions[Code],0),2))</f>
        <v>100.99</v>
      </c>
      <c r="I43">
        <f>Sales[[#This Row],[Total Inventory]]*Sales[[#This Row],[Sale_Price]]</f>
        <v>908.91</v>
      </c>
    </row>
    <row r="44" spans="1:9" x14ac:dyDescent="0.25">
      <c r="A44">
        <v>329963</v>
      </c>
      <c r="B44" t="str">
        <f>INDEX( Table3[],MATCH(Sales[[#This Row],[Category]],Table3[Category],0),1)</f>
        <v>LIQUOR</v>
      </c>
      <c r="C44" t="s">
        <v>37</v>
      </c>
      <c r="D44" t="s">
        <v>38</v>
      </c>
      <c r="E44" t="s">
        <v>10</v>
      </c>
      <c r="F44">
        <v>20</v>
      </c>
      <c r="G44" s="1">
        <v>32.99</v>
      </c>
      <c r="H44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44">
        <f>Sales[[#This Row],[Total Inventory]]*Sales[[#This Row],[Sale_Price]]</f>
        <v>659.80000000000007</v>
      </c>
    </row>
    <row r="45" spans="1:9" x14ac:dyDescent="0.25">
      <c r="A45">
        <v>361690</v>
      </c>
      <c r="B45" t="str">
        <f>INDEX( Table3[],MATCH(Sales[[#This Row],[Category]],Table3[Category],0),1)</f>
        <v>WINE</v>
      </c>
      <c r="C45" t="s">
        <v>39</v>
      </c>
      <c r="D45" t="s">
        <v>40</v>
      </c>
      <c r="E45" t="s">
        <v>10</v>
      </c>
      <c r="F45">
        <v>6</v>
      </c>
      <c r="G45" s="1">
        <v>7.99</v>
      </c>
      <c r="H45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45">
        <f>Sales[[#This Row],[Total Inventory]]*Sales[[#This Row],[Sale_Price]]</f>
        <v>47.94</v>
      </c>
    </row>
    <row r="46" spans="1:9" x14ac:dyDescent="0.25">
      <c r="A46">
        <v>309708</v>
      </c>
      <c r="B46" t="str">
        <f>INDEX( Table3[],MATCH(Sales[[#This Row],[Category]],Table3[Category],0),1)</f>
        <v>WINE</v>
      </c>
      <c r="C46" t="s">
        <v>41</v>
      </c>
      <c r="D46" t="s">
        <v>42</v>
      </c>
      <c r="E46" t="s">
        <v>10</v>
      </c>
      <c r="F46">
        <v>0</v>
      </c>
      <c r="G46" s="1">
        <v>18.989999999999998</v>
      </c>
      <c r="H46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46">
        <f>Sales[[#This Row],[Total Inventory]]*Sales[[#This Row],[Sale_Price]]</f>
        <v>0</v>
      </c>
    </row>
    <row r="47" spans="1:9" x14ac:dyDescent="0.25">
      <c r="A47">
        <v>300313</v>
      </c>
      <c r="B47" t="str">
        <f>INDEX( Table3[],MATCH(Sales[[#This Row],[Category]],Table3[Category],0),1)</f>
        <v>WINE</v>
      </c>
      <c r="C47" t="s">
        <v>43</v>
      </c>
      <c r="D47" t="s">
        <v>44</v>
      </c>
      <c r="E47" t="s">
        <v>10</v>
      </c>
      <c r="F47">
        <v>0</v>
      </c>
      <c r="G47" s="1">
        <v>15.99</v>
      </c>
      <c r="H4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47">
        <f>Sales[[#This Row],[Total Inventory]]*Sales[[#This Row],[Sale_Price]]</f>
        <v>0</v>
      </c>
    </row>
    <row r="48" spans="1:9" x14ac:dyDescent="0.25">
      <c r="A48">
        <v>45159</v>
      </c>
      <c r="B48" t="str">
        <f>INDEX( Table3[],MATCH(Sales[[#This Row],[Category]],Table3[Category],0),1)</f>
        <v>LIQUOR</v>
      </c>
      <c r="C48" t="s">
        <v>26</v>
      </c>
      <c r="D48" t="s">
        <v>45</v>
      </c>
      <c r="E48" t="s">
        <v>10</v>
      </c>
      <c r="F48">
        <v>0</v>
      </c>
      <c r="G48" s="1">
        <v>11.99</v>
      </c>
      <c r="H4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8">
        <f>Sales[[#This Row],[Total Inventory]]*Sales[[#This Row],[Sale_Price]]</f>
        <v>0</v>
      </c>
    </row>
    <row r="49" spans="1:9" x14ac:dyDescent="0.25">
      <c r="A49">
        <v>321208</v>
      </c>
      <c r="B49" t="str">
        <f>INDEX( Table3[],MATCH(Sales[[#This Row],[Category]],Table3[Category],0),1)</f>
        <v>LIQUOR</v>
      </c>
      <c r="C49" t="s">
        <v>46</v>
      </c>
      <c r="D49" t="s">
        <v>47</v>
      </c>
      <c r="E49" t="s">
        <v>48</v>
      </c>
      <c r="F49">
        <v>47</v>
      </c>
      <c r="G49" s="1">
        <v>9.99</v>
      </c>
      <c r="H49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49">
        <f>Sales[[#This Row],[Total Inventory]]*Sales[[#This Row],[Sale_Price]]</f>
        <v>469.53000000000003</v>
      </c>
    </row>
    <row r="50" spans="1:9" x14ac:dyDescent="0.25">
      <c r="A50">
        <v>165492</v>
      </c>
      <c r="B50" t="str">
        <f>INDEX( Table3[],MATCH(Sales[[#This Row],[Category]],Table3[Category],0),1)</f>
        <v>LIQUOR</v>
      </c>
      <c r="C50" t="s">
        <v>35</v>
      </c>
      <c r="D50" t="s">
        <v>49</v>
      </c>
      <c r="E50" t="s">
        <v>48</v>
      </c>
      <c r="F50">
        <v>122</v>
      </c>
      <c r="G50" s="1">
        <v>10.99</v>
      </c>
      <c r="H5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0">
        <f>Sales[[#This Row],[Total Inventory]]*Sales[[#This Row],[Sale_Price]]</f>
        <v>1340.78</v>
      </c>
    </row>
    <row r="51" spans="1:9" x14ac:dyDescent="0.25">
      <c r="A51">
        <v>27717</v>
      </c>
      <c r="B51" t="str">
        <f>INDEX( Table3[],MATCH(Sales[[#This Row],[Category]],Table3[Category],0),1)</f>
        <v>BEER</v>
      </c>
      <c r="C51" t="s">
        <v>11</v>
      </c>
      <c r="D51" t="s">
        <v>50</v>
      </c>
      <c r="E51" t="s">
        <v>25</v>
      </c>
      <c r="F51">
        <v>0</v>
      </c>
      <c r="G51" s="1">
        <v>2.14</v>
      </c>
      <c r="H51">
        <f>IF(INDEX(Sale_Promotions[[Code]:[Sale Price]],MATCH(Sales[[#This Row],[Code]],Sale_Promotions[Code],0),2)=0,Sales[[#This Row],[Price]],INDEX(Sale_Promotions[[Code]:[Sale Price]],MATCH(Sales[[#This Row],[Code]],Sale_Promotions[Code],0),2))</f>
        <v>2.14</v>
      </c>
      <c r="I51">
        <f>Sales[[#This Row],[Total Inventory]]*Sales[[#This Row],[Sale_Price]]</f>
        <v>0</v>
      </c>
    </row>
    <row r="52" spans="1:9" x14ac:dyDescent="0.25">
      <c r="A52">
        <v>21975</v>
      </c>
      <c r="B52" t="str">
        <f>INDEX( Table3[],MATCH(Sales[[#This Row],[Category]],Table3[Category],0),1)</f>
        <v>BEER</v>
      </c>
      <c r="C52" t="s">
        <v>11</v>
      </c>
      <c r="D52" t="s">
        <v>51</v>
      </c>
      <c r="E52" t="s">
        <v>52</v>
      </c>
      <c r="F52">
        <v>13</v>
      </c>
      <c r="G52" s="1">
        <v>5.78</v>
      </c>
      <c r="H52">
        <f>IF(INDEX(Sale_Promotions[[Code]:[Sale Price]],MATCH(Sales[[#This Row],[Code]],Sale_Promotions[Code],0),2)=0,Sales[[#This Row],[Price]],INDEX(Sale_Promotions[[Code]:[Sale Price]],MATCH(Sales[[#This Row],[Code]],Sale_Promotions[Code],0),2))</f>
        <v>5.78</v>
      </c>
      <c r="I52">
        <f>Sales[[#This Row],[Total Inventory]]*Sales[[#This Row],[Sale_Price]]</f>
        <v>75.14</v>
      </c>
    </row>
    <row r="53" spans="1:9" x14ac:dyDescent="0.25">
      <c r="A53">
        <v>341094</v>
      </c>
      <c r="B53" t="str">
        <f>INDEX( Table3[],MATCH(Sales[[#This Row],[Category]],Table3[Category],0),1)</f>
        <v>WINE</v>
      </c>
      <c r="C53" t="s">
        <v>53</v>
      </c>
      <c r="D53" t="s">
        <v>54</v>
      </c>
      <c r="E53" t="s">
        <v>10</v>
      </c>
      <c r="F53">
        <v>24</v>
      </c>
      <c r="G53" s="1">
        <v>22.99</v>
      </c>
      <c r="H53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53">
        <f>Sales[[#This Row],[Total Inventory]]*Sales[[#This Row],[Sale_Price]]</f>
        <v>551.76</v>
      </c>
    </row>
    <row r="54" spans="1:9" x14ac:dyDescent="0.25">
      <c r="A54">
        <v>28420</v>
      </c>
      <c r="B54" t="str">
        <f>INDEX( Table3[],MATCH(Sales[[#This Row],[Category]],Table3[Category],0),1)</f>
        <v>BEER</v>
      </c>
      <c r="C54" t="s">
        <v>11</v>
      </c>
      <c r="D54" t="s">
        <v>55</v>
      </c>
      <c r="E54" t="s">
        <v>25</v>
      </c>
      <c r="F54">
        <v>0</v>
      </c>
      <c r="G54" s="1">
        <v>1.06</v>
      </c>
      <c r="H54">
        <f>IF(INDEX(Sale_Promotions[[Code]:[Sale Price]],MATCH(Sales[[#This Row],[Code]],Sale_Promotions[Code],0),2)=0,Sales[[#This Row],[Price]],INDEX(Sale_Promotions[[Code]:[Sale Price]],MATCH(Sales[[#This Row],[Code]],Sale_Promotions[Code],0),2))</f>
        <v>1.06</v>
      </c>
      <c r="I54">
        <f>Sales[[#This Row],[Total Inventory]]*Sales[[#This Row],[Sale_Price]]</f>
        <v>0</v>
      </c>
    </row>
    <row r="55" spans="1:9" x14ac:dyDescent="0.25">
      <c r="A55">
        <v>313887</v>
      </c>
      <c r="B55" t="str">
        <f>INDEX( Table3[],MATCH(Sales[[#This Row],[Category]],Table3[Category],0),1)</f>
        <v>WINE</v>
      </c>
      <c r="C55" t="s">
        <v>41</v>
      </c>
      <c r="D55" t="s">
        <v>56</v>
      </c>
      <c r="E55" t="s">
        <v>10</v>
      </c>
      <c r="F55">
        <v>0</v>
      </c>
      <c r="G55" s="1">
        <v>6.99</v>
      </c>
      <c r="H55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55">
        <f>Sales[[#This Row],[Total Inventory]]*Sales[[#This Row],[Sale_Price]]</f>
        <v>0</v>
      </c>
    </row>
    <row r="56" spans="1:9" x14ac:dyDescent="0.25">
      <c r="A56">
        <v>45950</v>
      </c>
      <c r="B56" t="str">
        <f>INDEX( Table3[],MATCH(Sales[[#This Row],[Category]],Table3[Category],0),1)</f>
        <v>LIQUOR</v>
      </c>
      <c r="C56" t="s">
        <v>57</v>
      </c>
      <c r="D56" t="s">
        <v>58</v>
      </c>
      <c r="E56" t="s">
        <v>10</v>
      </c>
      <c r="F56">
        <v>21</v>
      </c>
      <c r="G56" s="1">
        <v>12.99</v>
      </c>
      <c r="H5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56">
        <f>Sales[[#This Row],[Total Inventory]]*Sales[[#This Row],[Sale_Price]]</f>
        <v>272.79000000000002</v>
      </c>
    </row>
    <row r="57" spans="1:9" x14ac:dyDescent="0.25">
      <c r="A57">
        <v>10605</v>
      </c>
      <c r="B57" t="str">
        <f>INDEX( Table3[],MATCH(Sales[[#This Row],[Category]],Table3[Category],0),1)</f>
        <v>BEER</v>
      </c>
      <c r="C57" t="s">
        <v>11</v>
      </c>
      <c r="D57" t="s">
        <v>59</v>
      </c>
      <c r="E57" t="s">
        <v>60</v>
      </c>
      <c r="F57">
        <v>0</v>
      </c>
      <c r="G57" s="1">
        <v>2.62</v>
      </c>
      <c r="H57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57">
        <f>Sales[[#This Row],[Total Inventory]]*Sales[[#This Row],[Sale_Price]]</f>
        <v>0</v>
      </c>
    </row>
    <row r="58" spans="1:9" x14ac:dyDescent="0.25">
      <c r="A58">
        <v>48013</v>
      </c>
      <c r="B58" t="str">
        <f>INDEX( Table3[],MATCH(Sales[[#This Row],[Category]],Table3[Category],0),1)</f>
        <v>WINE</v>
      </c>
      <c r="C58" t="s">
        <v>61</v>
      </c>
      <c r="D58" t="s">
        <v>62</v>
      </c>
      <c r="E58" t="s">
        <v>10</v>
      </c>
      <c r="F58">
        <v>0</v>
      </c>
      <c r="G58" s="1">
        <v>23.99</v>
      </c>
      <c r="H58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58">
        <f>Sales[[#This Row],[Total Inventory]]*Sales[[#This Row],[Sale_Price]]</f>
        <v>0</v>
      </c>
    </row>
    <row r="59" spans="1:9" x14ac:dyDescent="0.25">
      <c r="A59">
        <v>43060</v>
      </c>
      <c r="B59" t="str">
        <f>INDEX( Table3[],MATCH(Sales[[#This Row],[Category]],Table3[Category],0),1)</f>
        <v>WINE</v>
      </c>
      <c r="C59" t="s">
        <v>41</v>
      </c>
      <c r="D59" t="s">
        <v>63</v>
      </c>
      <c r="E59" t="s">
        <v>23</v>
      </c>
      <c r="F59">
        <v>194</v>
      </c>
      <c r="G59" s="1">
        <v>16.989999999999998</v>
      </c>
      <c r="H59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59">
        <f>Sales[[#This Row],[Total Inventory]]*Sales[[#This Row],[Sale_Price]]</f>
        <v>3296.0599999999995</v>
      </c>
    </row>
    <row r="60" spans="1:9" x14ac:dyDescent="0.25">
      <c r="A60">
        <v>337607</v>
      </c>
      <c r="B60" t="str">
        <f>INDEX( Table3[],MATCH(Sales[[#This Row],[Category]],Table3[Category],0),1)</f>
        <v>WINE</v>
      </c>
      <c r="C60" t="s">
        <v>64</v>
      </c>
      <c r="D60" t="s">
        <v>65</v>
      </c>
      <c r="E60" t="s">
        <v>10</v>
      </c>
      <c r="F60">
        <v>0</v>
      </c>
      <c r="G60" s="1">
        <v>17.989999999999998</v>
      </c>
      <c r="H60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60">
        <f>Sales[[#This Row],[Total Inventory]]*Sales[[#This Row],[Sale_Price]]</f>
        <v>0</v>
      </c>
    </row>
    <row r="61" spans="1:9" x14ac:dyDescent="0.25">
      <c r="A61">
        <v>22841</v>
      </c>
      <c r="B61" t="str">
        <f>INDEX( Table3[],MATCH(Sales[[#This Row],[Category]],Table3[Category],0),1)</f>
        <v>BEER</v>
      </c>
      <c r="C61" t="s">
        <v>11</v>
      </c>
      <c r="D61" t="s">
        <v>66</v>
      </c>
      <c r="E61" t="s">
        <v>10</v>
      </c>
      <c r="F61">
        <v>0</v>
      </c>
      <c r="G61" s="1">
        <v>15.39</v>
      </c>
      <c r="H61">
        <f>IF(INDEX(Sale_Promotions[[Code]:[Sale Price]],MATCH(Sales[[#This Row],[Code]],Sale_Promotions[Code],0),2)=0,Sales[[#This Row],[Price]],INDEX(Sale_Promotions[[Code]:[Sale Price]],MATCH(Sales[[#This Row],[Code]],Sale_Promotions[Code],0),2))</f>
        <v>15.39</v>
      </c>
      <c r="I61">
        <f>Sales[[#This Row],[Total Inventory]]*Sales[[#This Row],[Sale_Price]]</f>
        <v>0</v>
      </c>
    </row>
    <row r="62" spans="1:9" x14ac:dyDescent="0.25">
      <c r="A62">
        <v>120413</v>
      </c>
      <c r="B62" t="str">
        <f>INDEX( Table3[],MATCH(Sales[[#This Row],[Category]],Table3[Category],0),1)</f>
        <v>WINE</v>
      </c>
      <c r="C62" t="s">
        <v>67</v>
      </c>
      <c r="D62" t="s">
        <v>68</v>
      </c>
      <c r="E62" t="s">
        <v>69</v>
      </c>
      <c r="F62">
        <v>0</v>
      </c>
      <c r="G62" s="1">
        <v>21.99</v>
      </c>
      <c r="H62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62">
        <f>Sales[[#This Row],[Total Inventory]]*Sales[[#This Row],[Sale_Price]]</f>
        <v>0</v>
      </c>
    </row>
    <row r="63" spans="1:9" x14ac:dyDescent="0.25">
      <c r="A63">
        <v>25637</v>
      </c>
      <c r="B63" t="str">
        <f>INDEX( Table3[],MATCH(Sales[[#This Row],[Category]],Table3[Category],0),1)</f>
        <v>BEER</v>
      </c>
      <c r="C63" t="s">
        <v>11</v>
      </c>
      <c r="D63" t="s">
        <v>70</v>
      </c>
      <c r="E63" t="s">
        <v>13</v>
      </c>
      <c r="F63">
        <v>0</v>
      </c>
      <c r="G63" s="1">
        <v>8.99</v>
      </c>
      <c r="H63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3">
        <f>Sales[[#This Row],[Total Inventory]]*Sales[[#This Row],[Sale_Price]]</f>
        <v>0</v>
      </c>
    </row>
    <row r="64" spans="1:9" x14ac:dyDescent="0.25">
      <c r="A64">
        <v>21784</v>
      </c>
      <c r="B64" t="str">
        <f>INDEX( Table3[],MATCH(Sales[[#This Row],[Category]],Table3[Category],0),1)</f>
        <v>WINE</v>
      </c>
      <c r="C64" t="s">
        <v>41</v>
      </c>
      <c r="D64" t="s">
        <v>71</v>
      </c>
      <c r="E64" t="s">
        <v>10</v>
      </c>
      <c r="F64">
        <v>0</v>
      </c>
      <c r="G64" s="1">
        <v>12.99</v>
      </c>
      <c r="H6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64">
        <f>Sales[[#This Row],[Total Inventory]]*Sales[[#This Row],[Sale_Price]]</f>
        <v>0</v>
      </c>
    </row>
    <row r="65" spans="1:9" x14ac:dyDescent="0.25">
      <c r="A65">
        <v>24854</v>
      </c>
      <c r="B65" t="str">
        <f>INDEX( Table3[],MATCH(Sales[[#This Row],[Category]],Table3[Category],0),1)</f>
        <v>BEER</v>
      </c>
      <c r="C65" t="s">
        <v>11</v>
      </c>
      <c r="D65" t="s">
        <v>72</v>
      </c>
      <c r="E65" t="s">
        <v>25</v>
      </c>
      <c r="F65">
        <v>136</v>
      </c>
      <c r="G65" s="1">
        <v>2.83</v>
      </c>
      <c r="H65">
        <f>IF(INDEX(Sale_Promotions[[Code]:[Sale Price]],MATCH(Sales[[#This Row],[Code]],Sale_Promotions[Code],0),2)=0,Sales[[#This Row],[Price]],INDEX(Sale_Promotions[[Code]:[Sale Price]],MATCH(Sales[[#This Row],[Code]],Sale_Promotions[Code],0),2))</f>
        <v>2.83</v>
      </c>
      <c r="I65">
        <f>Sales[[#This Row],[Total Inventory]]*Sales[[#This Row],[Sale_Price]]</f>
        <v>384.88</v>
      </c>
    </row>
    <row r="66" spans="1:9" x14ac:dyDescent="0.25">
      <c r="A66">
        <v>27339</v>
      </c>
      <c r="B66" t="str">
        <f>INDEX( Table3[],MATCH(Sales[[#This Row],[Category]],Table3[Category],0),1)</f>
        <v>BEER</v>
      </c>
      <c r="C66" t="s">
        <v>11</v>
      </c>
      <c r="D66" t="s">
        <v>73</v>
      </c>
      <c r="E66" t="s">
        <v>20</v>
      </c>
      <c r="F66">
        <v>0</v>
      </c>
      <c r="G66" s="1">
        <v>25.64</v>
      </c>
      <c r="H66">
        <f>IF(INDEX(Sale_Promotions[[Code]:[Sale Price]],MATCH(Sales[[#This Row],[Code]],Sale_Promotions[Code],0),2)=0,Sales[[#This Row],[Price]],INDEX(Sale_Promotions[[Code]:[Sale Price]],MATCH(Sales[[#This Row],[Code]],Sale_Promotions[Code],0),2))</f>
        <v>25.64</v>
      </c>
      <c r="I66">
        <f>Sales[[#This Row],[Total Inventory]]*Sales[[#This Row],[Sale_Price]]</f>
        <v>0</v>
      </c>
    </row>
    <row r="67" spans="1:9" x14ac:dyDescent="0.25">
      <c r="A67">
        <v>27401</v>
      </c>
      <c r="B67" t="str">
        <f>INDEX( Table3[],MATCH(Sales[[#This Row],[Category]],Table3[Category],0),1)</f>
        <v>BEER</v>
      </c>
      <c r="C67" t="s">
        <v>11</v>
      </c>
      <c r="D67" t="s">
        <v>74</v>
      </c>
      <c r="E67" t="s">
        <v>25</v>
      </c>
      <c r="F67">
        <v>0</v>
      </c>
      <c r="G67" s="1">
        <v>2.14</v>
      </c>
      <c r="H67">
        <f>IF(INDEX(Sale_Promotions[[Code]:[Sale Price]],MATCH(Sales[[#This Row],[Code]],Sale_Promotions[Code],0),2)=0,Sales[[#This Row],[Price]],INDEX(Sale_Promotions[[Code]:[Sale Price]],MATCH(Sales[[#This Row],[Code]],Sale_Promotions[Code],0),2))</f>
        <v>2.14</v>
      </c>
      <c r="I67">
        <f>Sales[[#This Row],[Total Inventory]]*Sales[[#This Row],[Sale_Price]]</f>
        <v>0</v>
      </c>
    </row>
    <row r="68" spans="1:9" x14ac:dyDescent="0.25">
      <c r="A68">
        <v>40558</v>
      </c>
      <c r="B68" t="str">
        <f>INDEX( Table3[],MATCH(Sales[[#This Row],[Category]],Table3[Category],0),1)</f>
        <v>OTHER</v>
      </c>
      <c r="C68" t="s">
        <v>75</v>
      </c>
      <c r="D68" t="s">
        <v>76</v>
      </c>
      <c r="E68" t="s">
        <v>10</v>
      </c>
      <c r="F68">
        <v>11</v>
      </c>
      <c r="G68" s="1">
        <v>17.989999999999998</v>
      </c>
      <c r="H6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68">
        <f>Sales[[#This Row],[Total Inventory]]*Sales[[#This Row],[Sale_Price]]</f>
        <v>197.89</v>
      </c>
    </row>
    <row r="69" spans="1:9" x14ac:dyDescent="0.25">
      <c r="A69">
        <v>369411</v>
      </c>
      <c r="B69" t="str">
        <f>INDEX( Table3[],MATCH(Sales[[#This Row],[Category]],Table3[Category],0),1)</f>
        <v>WINE</v>
      </c>
      <c r="C69" t="s">
        <v>61</v>
      </c>
      <c r="D69" t="s">
        <v>77</v>
      </c>
      <c r="E69" t="s">
        <v>10</v>
      </c>
      <c r="F69">
        <v>107</v>
      </c>
      <c r="G69" s="1">
        <v>14.49</v>
      </c>
      <c r="H69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69">
        <f>Sales[[#This Row],[Total Inventory]]*Sales[[#This Row],[Sale_Price]]</f>
        <v>1550.43</v>
      </c>
    </row>
    <row r="70" spans="1:9" x14ac:dyDescent="0.25">
      <c r="A70">
        <v>70440</v>
      </c>
      <c r="B70" t="str">
        <f>INDEX( Table3[],MATCH(Sales[[#This Row],[Category]],Table3[Category],0),1)</f>
        <v>LIQUOR</v>
      </c>
      <c r="C70" t="s">
        <v>35</v>
      </c>
      <c r="D70" t="s">
        <v>78</v>
      </c>
      <c r="E70" t="s">
        <v>10</v>
      </c>
      <c r="F70">
        <v>158</v>
      </c>
      <c r="G70" s="1">
        <v>21.99</v>
      </c>
      <c r="H70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70">
        <f>Sales[[#This Row],[Total Inventory]]*Sales[[#This Row],[Sale_Price]]</f>
        <v>3474.4199999999996</v>
      </c>
    </row>
    <row r="71" spans="1:9" x14ac:dyDescent="0.25">
      <c r="A71">
        <v>43806</v>
      </c>
      <c r="B71" t="str">
        <f>INDEX( Table3[],MATCH(Sales[[#This Row],[Category]],Table3[Category],0),1)</f>
        <v>WINE</v>
      </c>
      <c r="C71" t="s">
        <v>67</v>
      </c>
      <c r="D71" t="s">
        <v>79</v>
      </c>
      <c r="E71" t="s">
        <v>10</v>
      </c>
      <c r="F71">
        <v>46</v>
      </c>
      <c r="G71" s="1">
        <v>14.69</v>
      </c>
      <c r="H71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71">
        <f>Sales[[#This Row],[Total Inventory]]*Sales[[#This Row],[Sale_Price]]</f>
        <v>675.74</v>
      </c>
    </row>
    <row r="72" spans="1:9" x14ac:dyDescent="0.25">
      <c r="A72">
        <v>26304</v>
      </c>
      <c r="B72" t="str">
        <f>INDEX( Table3[],MATCH(Sales[[#This Row],[Category]],Table3[Category],0),1)</f>
        <v>BEER</v>
      </c>
      <c r="C72" t="s">
        <v>11</v>
      </c>
      <c r="D72" t="s">
        <v>80</v>
      </c>
      <c r="E72" t="s">
        <v>25</v>
      </c>
      <c r="F72">
        <v>24</v>
      </c>
      <c r="G72" s="1">
        <v>1.25</v>
      </c>
      <c r="H72">
        <f>IF(INDEX(Sale_Promotions[[Code]:[Sale Price]],MATCH(Sales[[#This Row],[Code]],Sale_Promotions[Code],0),2)=0,Sales[[#This Row],[Price]],INDEX(Sale_Promotions[[Code]:[Sale Price]],MATCH(Sales[[#This Row],[Code]],Sale_Promotions[Code],0),2))</f>
        <v>1.25</v>
      </c>
      <c r="I72">
        <f>Sales[[#This Row],[Total Inventory]]*Sales[[#This Row],[Sale_Price]]</f>
        <v>30</v>
      </c>
    </row>
    <row r="73" spans="1:9" x14ac:dyDescent="0.25">
      <c r="A73">
        <v>28866</v>
      </c>
      <c r="B73" t="str">
        <f>INDEX( Table3[],MATCH(Sales[[#This Row],[Category]],Table3[Category],0),1)</f>
        <v>BEER</v>
      </c>
      <c r="C73" t="s">
        <v>11</v>
      </c>
      <c r="D73" t="s">
        <v>81</v>
      </c>
      <c r="E73" t="s">
        <v>60</v>
      </c>
      <c r="F73">
        <v>0</v>
      </c>
      <c r="G73" s="1">
        <v>1.45</v>
      </c>
      <c r="H73">
        <f>IF(INDEX(Sale_Promotions[[Code]:[Sale Price]],MATCH(Sales[[#This Row],[Code]],Sale_Promotions[Code],0),2)=0,Sales[[#This Row],[Price]],INDEX(Sale_Promotions[[Code]:[Sale Price]],MATCH(Sales[[#This Row],[Code]],Sale_Promotions[Code],0),2))</f>
        <v>1.45</v>
      </c>
      <c r="I73">
        <f>Sales[[#This Row],[Total Inventory]]*Sales[[#This Row],[Sale_Price]]</f>
        <v>0</v>
      </c>
    </row>
    <row r="74" spans="1:9" x14ac:dyDescent="0.25">
      <c r="A74">
        <v>25114</v>
      </c>
      <c r="B74" t="str">
        <f>INDEX( Table3[],MATCH(Sales[[#This Row],[Category]],Table3[Category],0),1)</f>
        <v>BEER</v>
      </c>
      <c r="C74" t="s">
        <v>11</v>
      </c>
      <c r="D74" t="s">
        <v>82</v>
      </c>
      <c r="E74" t="s">
        <v>25</v>
      </c>
      <c r="F74">
        <v>0</v>
      </c>
      <c r="G74" s="1">
        <v>1.21</v>
      </c>
      <c r="H74">
        <f>IF(INDEX(Sale_Promotions[[Code]:[Sale Price]],MATCH(Sales[[#This Row],[Code]],Sale_Promotions[Code],0),2)=0,Sales[[#This Row],[Price]],INDEX(Sale_Promotions[[Code]:[Sale Price]],MATCH(Sales[[#This Row],[Code]],Sale_Promotions[Code],0),2))</f>
        <v>1.21</v>
      </c>
      <c r="I74">
        <f>Sales[[#This Row],[Total Inventory]]*Sales[[#This Row],[Sale_Price]]</f>
        <v>0</v>
      </c>
    </row>
    <row r="75" spans="1:9" x14ac:dyDescent="0.25">
      <c r="A75">
        <v>80397</v>
      </c>
      <c r="B75" t="str">
        <f>INDEX( Table3[],MATCH(Sales[[#This Row],[Category]],Table3[Category],0),1)</f>
        <v>WINE</v>
      </c>
      <c r="C75" t="s">
        <v>83</v>
      </c>
      <c r="D75" t="s">
        <v>84</v>
      </c>
      <c r="E75" t="s">
        <v>10</v>
      </c>
      <c r="F75">
        <v>76</v>
      </c>
      <c r="G75" s="1">
        <v>15.99</v>
      </c>
      <c r="H75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75">
        <f>Sales[[#This Row],[Total Inventory]]*Sales[[#This Row],[Sale_Price]]</f>
        <v>1215.24</v>
      </c>
    </row>
    <row r="76" spans="1:9" x14ac:dyDescent="0.25">
      <c r="A76">
        <v>332066</v>
      </c>
      <c r="B76" t="str">
        <f>INDEX( Table3[],MATCH(Sales[[#This Row],[Category]],Table3[Category],0),1)</f>
        <v>WINE</v>
      </c>
      <c r="C76" t="s">
        <v>85</v>
      </c>
      <c r="D76" t="s">
        <v>86</v>
      </c>
      <c r="E76" t="s">
        <v>10</v>
      </c>
      <c r="F76">
        <v>0</v>
      </c>
      <c r="G76" s="1">
        <v>11.99</v>
      </c>
      <c r="H7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6">
        <f>Sales[[#This Row],[Total Inventory]]*Sales[[#This Row],[Sale_Price]]</f>
        <v>0</v>
      </c>
    </row>
    <row r="77" spans="1:9" x14ac:dyDescent="0.25">
      <c r="A77">
        <v>92975</v>
      </c>
      <c r="B77" t="str">
        <f>INDEX( Table3[],MATCH(Sales[[#This Row],[Category]],Table3[Category],0),1)</f>
        <v>BEER</v>
      </c>
      <c r="C77" t="s">
        <v>11</v>
      </c>
      <c r="D77" t="s">
        <v>87</v>
      </c>
      <c r="E77" t="s">
        <v>25</v>
      </c>
      <c r="F77">
        <v>0</v>
      </c>
      <c r="G77" s="1">
        <v>1.67</v>
      </c>
      <c r="H77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77">
        <f>Sales[[#This Row],[Total Inventory]]*Sales[[#This Row],[Sale_Price]]</f>
        <v>0</v>
      </c>
    </row>
    <row r="78" spans="1:9" x14ac:dyDescent="0.25">
      <c r="A78">
        <v>42351</v>
      </c>
      <c r="B78" t="str">
        <f>INDEX( Table3[],MATCH(Sales[[#This Row],[Category]],Table3[Category],0),1)</f>
        <v>WINE</v>
      </c>
      <c r="C78" t="s">
        <v>31</v>
      </c>
      <c r="D78" t="s">
        <v>88</v>
      </c>
      <c r="E78" t="s">
        <v>10</v>
      </c>
      <c r="F78">
        <v>0</v>
      </c>
      <c r="G78" s="1">
        <v>10.49</v>
      </c>
      <c r="H78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78">
        <f>Sales[[#This Row],[Total Inventory]]*Sales[[#This Row],[Sale_Price]]</f>
        <v>0</v>
      </c>
    </row>
    <row r="79" spans="1:9" x14ac:dyDescent="0.25">
      <c r="A79">
        <v>329244</v>
      </c>
      <c r="B79" t="str">
        <f>INDEX( Table3[],MATCH(Sales[[#This Row],[Category]],Table3[Category],0),1)</f>
        <v>WINE</v>
      </c>
      <c r="C79" t="s">
        <v>28</v>
      </c>
      <c r="D79" t="s">
        <v>89</v>
      </c>
      <c r="E79" t="s">
        <v>10</v>
      </c>
      <c r="F79">
        <v>17</v>
      </c>
      <c r="G79" s="1">
        <v>25.99</v>
      </c>
      <c r="H79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79">
        <f>Sales[[#This Row],[Total Inventory]]*Sales[[#This Row],[Sale_Price]]</f>
        <v>441.83</v>
      </c>
    </row>
    <row r="80" spans="1:9" x14ac:dyDescent="0.25">
      <c r="A80">
        <v>302257</v>
      </c>
      <c r="B80" t="str">
        <f>INDEX( Table3[],MATCH(Sales[[#This Row],[Category]],Table3[Category],0),1)</f>
        <v>WINE</v>
      </c>
      <c r="C80" t="s">
        <v>64</v>
      </c>
      <c r="D80" t="s">
        <v>90</v>
      </c>
      <c r="E80" t="s">
        <v>52</v>
      </c>
      <c r="F80">
        <v>30</v>
      </c>
      <c r="G80" s="1">
        <v>23.99</v>
      </c>
      <c r="H80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80">
        <f>Sales[[#This Row],[Total Inventory]]*Sales[[#This Row],[Sale_Price]]</f>
        <v>719.69999999999993</v>
      </c>
    </row>
    <row r="81" spans="1:9" x14ac:dyDescent="0.25">
      <c r="A81">
        <v>29729</v>
      </c>
      <c r="B81" t="str">
        <f>INDEX( Table3[],MATCH(Sales[[#This Row],[Category]],Table3[Category],0),1)</f>
        <v>BEER</v>
      </c>
      <c r="C81" t="s">
        <v>11</v>
      </c>
      <c r="D81" t="s">
        <v>91</v>
      </c>
      <c r="E81" t="s">
        <v>92</v>
      </c>
      <c r="F81">
        <v>0</v>
      </c>
      <c r="G81" s="1">
        <v>5.13</v>
      </c>
      <c r="H81">
        <f>IF(INDEX(Sale_Promotions[[Code]:[Sale Price]],MATCH(Sales[[#This Row],[Code]],Sale_Promotions[Code],0),2)=0,Sales[[#This Row],[Price]],INDEX(Sale_Promotions[[Code]:[Sale Price]],MATCH(Sales[[#This Row],[Code]],Sale_Promotions[Code],0),2))</f>
        <v>5.13</v>
      </c>
      <c r="I81">
        <f>Sales[[#This Row],[Total Inventory]]*Sales[[#This Row],[Sale_Price]]</f>
        <v>0</v>
      </c>
    </row>
    <row r="82" spans="1:9" x14ac:dyDescent="0.25">
      <c r="A82">
        <v>157929</v>
      </c>
      <c r="B82" t="str">
        <f>INDEX( Table3[],MATCH(Sales[[#This Row],[Category]],Table3[Category],0),1)</f>
        <v>WINE</v>
      </c>
      <c r="C82" t="s">
        <v>41</v>
      </c>
      <c r="D82" t="s">
        <v>93</v>
      </c>
      <c r="E82" t="s">
        <v>10</v>
      </c>
      <c r="F82">
        <v>0</v>
      </c>
      <c r="G82" s="1">
        <v>15.99</v>
      </c>
      <c r="H82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82">
        <f>Sales[[#This Row],[Total Inventory]]*Sales[[#This Row],[Sale_Price]]</f>
        <v>0</v>
      </c>
    </row>
    <row r="83" spans="1:9" x14ac:dyDescent="0.25">
      <c r="A83">
        <v>90010</v>
      </c>
      <c r="B83" t="str">
        <f>INDEX( Table3[],MATCH(Sales[[#This Row],[Category]],Table3[Category],0),1)</f>
        <v>BEER</v>
      </c>
      <c r="C83" t="s">
        <v>11</v>
      </c>
      <c r="D83" t="s">
        <v>94</v>
      </c>
      <c r="E83" t="s">
        <v>95</v>
      </c>
      <c r="F83">
        <v>31</v>
      </c>
      <c r="G83" s="1">
        <v>6.42</v>
      </c>
      <c r="H83">
        <f>IF(INDEX(Sale_Promotions[[Code]:[Sale Price]],MATCH(Sales[[#This Row],[Code]],Sale_Promotions[Code],0),2)=0,Sales[[#This Row],[Price]],INDEX(Sale_Promotions[[Code]:[Sale Price]],MATCH(Sales[[#This Row],[Code]],Sale_Promotions[Code],0),2))</f>
        <v>6.42</v>
      </c>
      <c r="I83">
        <f>Sales[[#This Row],[Total Inventory]]*Sales[[#This Row],[Sale_Price]]</f>
        <v>199.02</v>
      </c>
    </row>
    <row r="84" spans="1:9" x14ac:dyDescent="0.25">
      <c r="A84">
        <v>25337</v>
      </c>
      <c r="B84" t="str">
        <f>INDEX( Table3[],MATCH(Sales[[#This Row],[Category]],Table3[Category],0),1)</f>
        <v>BEER</v>
      </c>
      <c r="C84" t="s">
        <v>11</v>
      </c>
      <c r="D84" t="s">
        <v>96</v>
      </c>
      <c r="E84" t="s">
        <v>92</v>
      </c>
      <c r="F84">
        <v>0</v>
      </c>
      <c r="G84" s="1">
        <v>4.62</v>
      </c>
      <c r="H84">
        <f>IF(INDEX(Sale_Promotions[[Code]:[Sale Price]],MATCH(Sales[[#This Row],[Code]],Sale_Promotions[Code],0),2)=0,Sales[[#This Row],[Price]],INDEX(Sale_Promotions[[Code]:[Sale Price]],MATCH(Sales[[#This Row],[Code]],Sale_Promotions[Code],0),2))</f>
        <v>4.62</v>
      </c>
      <c r="I84">
        <f>Sales[[#This Row],[Total Inventory]]*Sales[[#This Row],[Sale_Price]]</f>
        <v>0</v>
      </c>
    </row>
    <row r="85" spans="1:9" x14ac:dyDescent="0.25">
      <c r="A85">
        <v>46220</v>
      </c>
      <c r="B85" t="str">
        <f>INDEX( Table3[],MATCH(Sales[[#This Row],[Category]],Table3[Category],0),1)</f>
        <v>WINE</v>
      </c>
      <c r="C85" t="s">
        <v>41</v>
      </c>
      <c r="D85" t="s">
        <v>97</v>
      </c>
      <c r="E85" t="s">
        <v>10</v>
      </c>
      <c r="F85">
        <v>16</v>
      </c>
      <c r="G85" s="1">
        <v>49.99</v>
      </c>
      <c r="H85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85">
        <f>Sales[[#This Row],[Total Inventory]]*Sales[[#This Row],[Sale_Price]]</f>
        <v>799.84</v>
      </c>
    </row>
    <row r="86" spans="1:9" x14ac:dyDescent="0.25">
      <c r="A86">
        <v>9202</v>
      </c>
      <c r="B86" t="str">
        <f>INDEX( Table3[],MATCH(Sales[[#This Row],[Category]],Table3[Category],0),1)</f>
        <v>BEER</v>
      </c>
      <c r="C86" t="s">
        <v>11</v>
      </c>
      <c r="D86" t="s">
        <v>98</v>
      </c>
      <c r="E86" t="s">
        <v>92</v>
      </c>
      <c r="F86">
        <v>0</v>
      </c>
      <c r="G86" s="1">
        <v>4.75</v>
      </c>
      <c r="H86">
        <f>IF(INDEX(Sale_Promotions[[Code]:[Sale Price]],MATCH(Sales[[#This Row],[Code]],Sale_Promotions[Code],0),2)=0,Sales[[#This Row],[Price]],INDEX(Sale_Promotions[[Code]:[Sale Price]],MATCH(Sales[[#This Row],[Code]],Sale_Promotions[Code],0),2))</f>
        <v>4.75</v>
      </c>
      <c r="I86">
        <f>Sales[[#This Row],[Total Inventory]]*Sales[[#This Row],[Sale_Price]]</f>
        <v>0</v>
      </c>
    </row>
    <row r="87" spans="1:9" x14ac:dyDescent="0.25">
      <c r="A87">
        <v>26011</v>
      </c>
      <c r="B87" t="str">
        <f>INDEX( Table3[],MATCH(Sales[[#This Row],[Category]],Table3[Category],0),1)</f>
        <v>BEER</v>
      </c>
      <c r="C87" t="s">
        <v>11</v>
      </c>
      <c r="D87" t="s">
        <v>99</v>
      </c>
      <c r="E87" t="s">
        <v>95</v>
      </c>
      <c r="F87">
        <v>0</v>
      </c>
      <c r="G87" s="1">
        <v>13.99</v>
      </c>
      <c r="H8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87">
        <f>Sales[[#This Row],[Total Inventory]]*Sales[[#This Row],[Sale_Price]]</f>
        <v>0</v>
      </c>
    </row>
    <row r="88" spans="1:9" x14ac:dyDescent="0.25">
      <c r="A88">
        <v>51918</v>
      </c>
      <c r="B88" t="str">
        <f>INDEX( Table3[],MATCH(Sales[[#This Row],[Category]],Table3[Category],0),1)</f>
        <v>WINE</v>
      </c>
      <c r="C88" t="s">
        <v>100</v>
      </c>
      <c r="D88" t="s">
        <v>101</v>
      </c>
      <c r="E88" t="s">
        <v>10</v>
      </c>
      <c r="F88">
        <v>34</v>
      </c>
      <c r="G88" s="1">
        <v>13.69</v>
      </c>
      <c r="H88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88">
        <f>Sales[[#This Row],[Total Inventory]]*Sales[[#This Row],[Sale_Price]]</f>
        <v>465.46</v>
      </c>
    </row>
    <row r="89" spans="1:9" x14ac:dyDescent="0.25">
      <c r="A89">
        <v>70714</v>
      </c>
      <c r="B89" t="str">
        <f>INDEX( Table3[],MATCH(Sales[[#This Row],[Category]],Table3[Category],0),1)</f>
        <v>LIQUOR</v>
      </c>
      <c r="C89" t="s">
        <v>102</v>
      </c>
      <c r="D89" t="s">
        <v>103</v>
      </c>
      <c r="E89" t="s">
        <v>10</v>
      </c>
      <c r="F89">
        <v>36</v>
      </c>
      <c r="G89" s="1">
        <v>25.99</v>
      </c>
      <c r="H89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89">
        <f>Sales[[#This Row],[Total Inventory]]*Sales[[#This Row],[Sale_Price]]</f>
        <v>935.64</v>
      </c>
    </row>
    <row r="90" spans="1:9" x14ac:dyDescent="0.25">
      <c r="A90">
        <v>301616</v>
      </c>
      <c r="B90" t="str">
        <f>INDEX( Table3[],MATCH(Sales[[#This Row],[Category]],Table3[Category],0),1)</f>
        <v>WINE</v>
      </c>
      <c r="C90" t="s">
        <v>41</v>
      </c>
      <c r="D90" t="s">
        <v>104</v>
      </c>
      <c r="E90" t="s">
        <v>10</v>
      </c>
      <c r="F90">
        <v>0</v>
      </c>
      <c r="G90" s="1">
        <v>13.69</v>
      </c>
      <c r="H90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90">
        <f>Sales[[#This Row],[Total Inventory]]*Sales[[#This Row],[Sale_Price]]</f>
        <v>0</v>
      </c>
    </row>
    <row r="91" spans="1:9" x14ac:dyDescent="0.25">
      <c r="A91">
        <v>369870</v>
      </c>
      <c r="B91" t="str">
        <f>INDEX( Table3[],MATCH(Sales[[#This Row],[Category]],Table3[Category],0),1)</f>
        <v>WINE</v>
      </c>
      <c r="C91" t="s">
        <v>41</v>
      </c>
      <c r="D91" t="s">
        <v>105</v>
      </c>
      <c r="E91" t="s">
        <v>10</v>
      </c>
      <c r="F91">
        <v>0</v>
      </c>
      <c r="G91" s="1">
        <v>16.989999999999998</v>
      </c>
      <c r="H91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91">
        <f>Sales[[#This Row],[Total Inventory]]*Sales[[#This Row],[Sale_Price]]</f>
        <v>0</v>
      </c>
    </row>
    <row r="92" spans="1:9" x14ac:dyDescent="0.25">
      <c r="A92">
        <v>28996</v>
      </c>
      <c r="B92" t="str">
        <f>INDEX( Table3[],MATCH(Sales[[#This Row],[Category]],Table3[Category],0),1)</f>
        <v>BEER</v>
      </c>
      <c r="C92" t="s">
        <v>11</v>
      </c>
      <c r="D92" t="s">
        <v>106</v>
      </c>
      <c r="E92" t="s">
        <v>25</v>
      </c>
      <c r="F92">
        <v>0</v>
      </c>
      <c r="G92" s="1">
        <v>1.74</v>
      </c>
      <c r="H92">
        <f>IF(INDEX(Sale_Promotions[[Code]:[Sale Price]],MATCH(Sales[[#This Row],[Code]],Sale_Promotions[Code],0),2)=0,Sales[[#This Row],[Price]],INDEX(Sale_Promotions[[Code]:[Sale Price]],MATCH(Sales[[#This Row],[Code]],Sale_Promotions[Code],0),2))</f>
        <v>1.74</v>
      </c>
      <c r="I92">
        <f>Sales[[#This Row],[Total Inventory]]*Sales[[#This Row],[Sale_Price]]</f>
        <v>0</v>
      </c>
    </row>
    <row r="93" spans="1:9" x14ac:dyDescent="0.25">
      <c r="A93">
        <v>25366</v>
      </c>
      <c r="B93" t="str">
        <f>INDEX( Table3[],MATCH(Sales[[#This Row],[Category]],Table3[Category],0),1)</f>
        <v>BEER</v>
      </c>
      <c r="C93" t="s">
        <v>11</v>
      </c>
      <c r="D93" t="s">
        <v>107</v>
      </c>
      <c r="E93" t="s">
        <v>108</v>
      </c>
      <c r="F93">
        <v>0</v>
      </c>
      <c r="G93" s="1">
        <v>1.39</v>
      </c>
      <c r="H93">
        <f>IF(INDEX(Sale_Promotions[[Code]:[Sale Price]],MATCH(Sales[[#This Row],[Code]],Sale_Promotions[Code],0),2)=0,Sales[[#This Row],[Price]],INDEX(Sale_Promotions[[Code]:[Sale Price]],MATCH(Sales[[#This Row],[Code]],Sale_Promotions[Code],0),2))</f>
        <v>1.39</v>
      </c>
      <c r="I93">
        <f>Sales[[#This Row],[Total Inventory]]*Sales[[#This Row],[Sale_Price]]</f>
        <v>0</v>
      </c>
    </row>
    <row r="94" spans="1:9" x14ac:dyDescent="0.25">
      <c r="A94">
        <v>86425</v>
      </c>
      <c r="B94" t="str">
        <f>INDEX( Table3[],MATCH(Sales[[#This Row],[Category]],Table3[Category],0),1)</f>
        <v>WINE</v>
      </c>
      <c r="C94" t="s">
        <v>85</v>
      </c>
      <c r="D94" t="s">
        <v>109</v>
      </c>
      <c r="E94" t="s">
        <v>10</v>
      </c>
      <c r="F94">
        <v>3</v>
      </c>
      <c r="G94" s="1">
        <v>342.99</v>
      </c>
      <c r="H94">
        <f>IF(INDEX(Sale_Promotions[[Code]:[Sale Price]],MATCH(Sales[[#This Row],[Code]],Sale_Promotions[Code],0),2)=0,Sales[[#This Row],[Price]],INDEX(Sale_Promotions[[Code]:[Sale Price]],MATCH(Sales[[#This Row],[Code]],Sale_Promotions[Code],0),2))</f>
        <v>342.99</v>
      </c>
      <c r="I94">
        <f>Sales[[#This Row],[Total Inventory]]*Sales[[#This Row],[Sale_Price]]</f>
        <v>1028.97</v>
      </c>
    </row>
    <row r="95" spans="1:9" x14ac:dyDescent="0.25">
      <c r="A95">
        <v>42522</v>
      </c>
      <c r="B95" t="str">
        <f>INDEX( Table3[],MATCH(Sales[[#This Row],[Category]],Table3[Category],0),1)</f>
        <v>WINE</v>
      </c>
      <c r="C95" t="s">
        <v>41</v>
      </c>
      <c r="D95" t="s">
        <v>110</v>
      </c>
      <c r="E95" t="s">
        <v>10</v>
      </c>
      <c r="F95">
        <v>8</v>
      </c>
      <c r="G95" s="1">
        <v>55.99</v>
      </c>
      <c r="H95">
        <f>IF(INDEX(Sale_Promotions[[Code]:[Sale Price]],MATCH(Sales[[#This Row],[Code]],Sale_Promotions[Code],0),2)=0,Sales[[#This Row],[Price]],INDEX(Sale_Promotions[[Code]:[Sale Price]],MATCH(Sales[[#This Row],[Code]],Sale_Promotions[Code],0),2))</f>
        <v>55.99</v>
      </c>
      <c r="I95">
        <f>Sales[[#This Row],[Total Inventory]]*Sales[[#This Row],[Sale_Price]]</f>
        <v>447.92</v>
      </c>
    </row>
    <row r="96" spans="1:9" x14ac:dyDescent="0.25">
      <c r="A96">
        <v>72444</v>
      </c>
      <c r="B96" t="str">
        <f>INDEX( Table3[],MATCH(Sales[[#This Row],[Category]],Table3[Category],0),1)</f>
        <v>LIQUOR</v>
      </c>
      <c r="C96" t="s">
        <v>35</v>
      </c>
      <c r="D96" t="s">
        <v>111</v>
      </c>
      <c r="E96" t="s">
        <v>10</v>
      </c>
      <c r="F96">
        <v>0</v>
      </c>
      <c r="G96" s="1">
        <v>21.99</v>
      </c>
      <c r="H96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96">
        <f>Sales[[#This Row],[Total Inventory]]*Sales[[#This Row],[Sale_Price]]</f>
        <v>0</v>
      </c>
    </row>
    <row r="97" spans="1:9" x14ac:dyDescent="0.25">
      <c r="A97">
        <v>428639</v>
      </c>
      <c r="B97" t="str">
        <f>INDEX( Table3[],MATCH(Sales[[#This Row],[Category]],Table3[Category],0),1)</f>
        <v>WINE</v>
      </c>
      <c r="C97" t="s">
        <v>61</v>
      </c>
      <c r="D97" t="s">
        <v>112</v>
      </c>
      <c r="E97" t="s">
        <v>10</v>
      </c>
      <c r="F97">
        <v>0</v>
      </c>
      <c r="G97" s="1">
        <v>17.989999999999998</v>
      </c>
      <c r="H97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97">
        <f>Sales[[#This Row],[Total Inventory]]*Sales[[#This Row],[Sale_Price]]</f>
        <v>0</v>
      </c>
    </row>
    <row r="98" spans="1:9" x14ac:dyDescent="0.25">
      <c r="A98">
        <v>97446</v>
      </c>
      <c r="B98" t="str">
        <f>INDEX( Table3[],MATCH(Sales[[#This Row],[Category]],Table3[Category],0),1)</f>
        <v>BEER</v>
      </c>
      <c r="C98" t="s">
        <v>11</v>
      </c>
      <c r="D98" t="s">
        <v>113</v>
      </c>
      <c r="E98" t="s">
        <v>25</v>
      </c>
      <c r="F98">
        <v>0</v>
      </c>
      <c r="G98" s="1">
        <v>6.56</v>
      </c>
      <c r="H98">
        <f>IF(INDEX(Sale_Promotions[[Code]:[Sale Price]],MATCH(Sales[[#This Row],[Code]],Sale_Promotions[Code],0),2)=0,Sales[[#This Row],[Price]],INDEX(Sale_Promotions[[Code]:[Sale Price]],MATCH(Sales[[#This Row],[Code]],Sale_Promotions[Code],0),2))</f>
        <v>6.56</v>
      </c>
      <c r="I98">
        <f>Sales[[#This Row],[Total Inventory]]*Sales[[#This Row],[Sale_Price]]</f>
        <v>0</v>
      </c>
    </row>
    <row r="99" spans="1:9" x14ac:dyDescent="0.25">
      <c r="A99">
        <v>232778</v>
      </c>
      <c r="B99" t="str">
        <f>INDEX( Table3[],MATCH(Sales[[#This Row],[Category]],Table3[Category],0),1)</f>
        <v>WINE</v>
      </c>
      <c r="C99" t="s">
        <v>21</v>
      </c>
      <c r="D99" t="s">
        <v>114</v>
      </c>
      <c r="E99" t="s">
        <v>10</v>
      </c>
      <c r="F99">
        <v>8</v>
      </c>
      <c r="G99" s="1">
        <v>33.99</v>
      </c>
      <c r="H99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99">
        <f>Sales[[#This Row],[Total Inventory]]*Sales[[#This Row],[Sale_Price]]</f>
        <v>271.92</v>
      </c>
    </row>
    <row r="100" spans="1:9" x14ac:dyDescent="0.25">
      <c r="A100">
        <v>429478</v>
      </c>
      <c r="B100" t="str">
        <f>INDEX( Table3[],MATCH(Sales[[#This Row],[Category]],Table3[Category],0),1)</f>
        <v>WINE</v>
      </c>
      <c r="C100" t="s">
        <v>17</v>
      </c>
      <c r="D100" t="s">
        <v>115</v>
      </c>
      <c r="E100" t="s">
        <v>10</v>
      </c>
      <c r="F100">
        <v>0</v>
      </c>
      <c r="G100" s="1">
        <v>10.99</v>
      </c>
      <c r="H10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0">
        <f>Sales[[#This Row],[Total Inventory]]*Sales[[#This Row],[Sale_Price]]</f>
        <v>0</v>
      </c>
    </row>
    <row r="101" spans="1:9" x14ac:dyDescent="0.25">
      <c r="A101">
        <v>419796</v>
      </c>
      <c r="B101" t="str">
        <f>INDEX( Table3[],MATCH(Sales[[#This Row],[Category]],Table3[Category],0),1)</f>
        <v>WINE</v>
      </c>
      <c r="C101" t="s">
        <v>61</v>
      </c>
      <c r="D101" t="s">
        <v>116</v>
      </c>
      <c r="E101" t="s">
        <v>10</v>
      </c>
      <c r="F101">
        <v>12</v>
      </c>
      <c r="G101" s="1">
        <v>22.99</v>
      </c>
      <c r="H101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01">
        <f>Sales[[#This Row],[Total Inventory]]*Sales[[#This Row],[Sale_Price]]</f>
        <v>275.88</v>
      </c>
    </row>
    <row r="102" spans="1:9" x14ac:dyDescent="0.25">
      <c r="A102">
        <v>42501</v>
      </c>
      <c r="B102" t="str">
        <f>INDEX( Table3[],MATCH(Sales[[#This Row],[Category]],Table3[Category],0),1)</f>
        <v>WINE</v>
      </c>
      <c r="C102" t="s">
        <v>28</v>
      </c>
      <c r="D102" t="s">
        <v>117</v>
      </c>
      <c r="E102" t="s">
        <v>10</v>
      </c>
      <c r="F102">
        <v>0</v>
      </c>
      <c r="G102" s="1">
        <v>33.99</v>
      </c>
      <c r="H102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02">
        <f>Sales[[#This Row],[Total Inventory]]*Sales[[#This Row],[Sale_Price]]</f>
        <v>0</v>
      </c>
    </row>
    <row r="103" spans="1:9" x14ac:dyDescent="0.25">
      <c r="A103">
        <v>28815</v>
      </c>
      <c r="B103" t="str">
        <f>INDEX( Table3[],MATCH(Sales[[#This Row],[Category]],Table3[Category],0),1)</f>
        <v>BEER</v>
      </c>
      <c r="C103" t="s">
        <v>11</v>
      </c>
      <c r="D103" t="s">
        <v>118</v>
      </c>
      <c r="E103" t="s">
        <v>25</v>
      </c>
      <c r="F103">
        <v>121</v>
      </c>
      <c r="G103" s="1">
        <v>1.7</v>
      </c>
      <c r="H103">
        <f>IF(INDEX(Sale_Promotions[[Code]:[Sale Price]],MATCH(Sales[[#This Row],[Code]],Sale_Promotions[Code],0),2)=0,Sales[[#This Row],[Price]],INDEX(Sale_Promotions[[Code]:[Sale Price]],MATCH(Sales[[#This Row],[Code]],Sale_Promotions[Code],0),2))</f>
        <v>1.7</v>
      </c>
      <c r="I103">
        <f>Sales[[#This Row],[Total Inventory]]*Sales[[#This Row],[Sale_Price]]</f>
        <v>205.7</v>
      </c>
    </row>
    <row r="104" spans="1:9" x14ac:dyDescent="0.25">
      <c r="A104">
        <v>6114</v>
      </c>
      <c r="B104" t="str">
        <f>INDEX( Table3[],MATCH(Sales[[#This Row],[Category]],Table3[Category],0),1)</f>
        <v>BEER</v>
      </c>
      <c r="C104" t="s">
        <v>11</v>
      </c>
      <c r="D104" t="s">
        <v>119</v>
      </c>
      <c r="E104" t="s">
        <v>120</v>
      </c>
      <c r="F104">
        <v>0</v>
      </c>
      <c r="G104" s="1">
        <v>4.62</v>
      </c>
      <c r="H104">
        <f>IF(INDEX(Sale_Promotions[[Code]:[Sale Price]],MATCH(Sales[[#This Row],[Code]],Sale_Promotions[Code],0),2)=0,Sales[[#This Row],[Price]],INDEX(Sale_Promotions[[Code]:[Sale Price]],MATCH(Sales[[#This Row],[Code]],Sale_Promotions[Code],0),2))</f>
        <v>4.62</v>
      </c>
      <c r="I104">
        <f>Sales[[#This Row],[Total Inventory]]*Sales[[#This Row],[Sale_Price]]</f>
        <v>0</v>
      </c>
    </row>
    <row r="105" spans="1:9" x14ac:dyDescent="0.25">
      <c r="A105">
        <v>66044</v>
      </c>
      <c r="B105" t="str">
        <f>INDEX( Table3[],MATCH(Sales[[#This Row],[Category]],Table3[Category],0),1)</f>
        <v>WINE</v>
      </c>
      <c r="C105" t="s">
        <v>41</v>
      </c>
      <c r="D105" t="s">
        <v>121</v>
      </c>
      <c r="E105" t="s">
        <v>10</v>
      </c>
      <c r="F105">
        <v>20</v>
      </c>
      <c r="G105" s="1">
        <v>12.99</v>
      </c>
      <c r="H10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5">
        <f>Sales[[#This Row],[Total Inventory]]*Sales[[#This Row],[Sale_Price]]</f>
        <v>259.8</v>
      </c>
    </row>
    <row r="106" spans="1:9" x14ac:dyDescent="0.25">
      <c r="A106">
        <v>27606</v>
      </c>
      <c r="B106" t="str">
        <f>INDEX( Table3[],MATCH(Sales[[#This Row],[Category]],Table3[Category],0),1)</f>
        <v>BEER</v>
      </c>
      <c r="C106" t="s">
        <v>11</v>
      </c>
      <c r="D106" t="s">
        <v>122</v>
      </c>
      <c r="E106" t="s">
        <v>25</v>
      </c>
      <c r="F106">
        <v>0</v>
      </c>
      <c r="G106" s="1">
        <v>1.89</v>
      </c>
      <c r="H106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106">
        <f>Sales[[#This Row],[Total Inventory]]*Sales[[#This Row],[Sale_Price]]</f>
        <v>0</v>
      </c>
    </row>
    <row r="107" spans="1:9" x14ac:dyDescent="0.25">
      <c r="A107">
        <v>83775</v>
      </c>
      <c r="B107" t="str">
        <f>INDEX( Table3[],MATCH(Sales[[#This Row],[Category]],Table3[Category],0),1)</f>
        <v>OTHER</v>
      </c>
      <c r="C107" t="s">
        <v>75</v>
      </c>
      <c r="D107" t="s">
        <v>123</v>
      </c>
      <c r="E107" t="s">
        <v>10</v>
      </c>
      <c r="F107">
        <v>9</v>
      </c>
      <c r="G107" s="1">
        <v>16.489999999999998</v>
      </c>
      <c r="H107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07">
        <f>Sales[[#This Row],[Total Inventory]]*Sales[[#This Row],[Sale_Price]]</f>
        <v>148.41</v>
      </c>
    </row>
    <row r="108" spans="1:9" x14ac:dyDescent="0.25">
      <c r="A108">
        <v>24065</v>
      </c>
      <c r="B108" t="str">
        <f>INDEX( Table3[],MATCH(Sales[[#This Row],[Category]],Table3[Category],0),1)</f>
        <v>BEER</v>
      </c>
      <c r="C108" t="s">
        <v>11</v>
      </c>
      <c r="D108" t="s">
        <v>124</v>
      </c>
      <c r="E108" t="s">
        <v>13</v>
      </c>
      <c r="F108">
        <v>0</v>
      </c>
      <c r="G108" s="1">
        <v>5.14</v>
      </c>
      <c r="H108">
        <f>IF(INDEX(Sale_Promotions[[Code]:[Sale Price]],MATCH(Sales[[#This Row],[Code]],Sale_Promotions[Code],0),2)=0,Sales[[#This Row],[Price]],INDEX(Sale_Promotions[[Code]:[Sale Price]],MATCH(Sales[[#This Row],[Code]],Sale_Promotions[Code],0),2))</f>
        <v>5.14</v>
      </c>
      <c r="I108">
        <f>Sales[[#This Row],[Total Inventory]]*Sales[[#This Row],[Sale_Price]]</f>
        <v>0</v>
      </c>
    </row>
    <row r="109" spans="1:9" x14ac:dyDescent="0.25">
      <c r="A109">
        <v>370606</v>
      </c>
      <c r="B109" t="str">
        <f>INDEX( Table3[],MATCH(Sales[[#This Row],[Category]],Table3[Category],0),1)</f>
        <v>WINE</v>
      </c>
      <c r="C109" t="s">
        <v>28</v>
      </c>
      <c r="D109" t="s">
        <v>125</v>
      </c>
      <c r="E109" t="s">
        <v>10</v>
      </c>
      <c r="F109">
        <v>30</v>
      </c>
      <c r="G109" s="1">
        <v>18.489999999999998</v>
      </c>
      <c r="H109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09">
        <f>Sales[[#This Row],[Total Inventory]]*Sales[[#This Row],[Sale_Price]]</f>
        <v>554.69999999999993</v>
      </c>
    </row>
    <row r="110" spans="1:9" x14ac:dyDescent="0.25">
      <c r="A110">
        <v>71424</v>
      </c>
      <c r="B110" t="str">
        <f>INDEX( Table3[],MATCH(Sales[[#This Row],[Category]],Table3[Category],0),1)</f>
        <v>LIQUOR</v>
      </c>
      <c r="C110" t="s">
        <v>26</v>
      </c>
      <c r="D110" t="s">
        <v>126</v>
      </c>
      <c r="E110" t="s">
        <v>10</v>
      </c>
      <c r="F110">
        <v>153</v>
      </c>
      <c r="G110" s="1">
        <v>13.69</v>
      </c>
      <c r="H110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10">
        <f>Sales[[#This Row],[Total Inventory]]*Sales[[#This Row],[Sale_Price]]</f>
        <v>2094.5699999999997</v>
      </c>
    </row>
    <row r="111" spans="1:9" x14ac:dyDescent="0.25">
      <c r="A111">
        <v>361933</v>
      </c>
      <c r="B111" t="str">
        <f>INDEX( Table3[],MATCH(Sales[[#This Row],[Category]],Table3[Category],0),1)</f>
        <v>WINE</v>
      </c>
      <c r="C111" t="s">
        <v>61</v>
      </c>
      <c r="D111" t="s">
        <v>127</v>
      </c>
      <c r="E111" t="s">
        <v>10</v>
      </c>
      <c r="F111">
        <v>0</v>
      </c>
      <c r="G111" s="1">
        <v>5.99</v>
      </c>
      <c r="H111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11">
        <f>Sales[[#This Row],[Total Inventory]]*Sales[[#This Row],[Sale_Price]]</f>
        <v>0</v>
      </c>
    </row>
    <row r="112" spans="1:9" x14ac:dyDescent="0.25">
      <c r="A112">
        <v>319114</v>
      </c>
      <c r="B112" t="str">
        <f>INDEX( Table3[],MATCH(Sales[[#This Row],[Category]],Table3[Category],0),1)</f>
        <v>WINE</v>
      </c>
      <c r="C112" t="s">
        <v>31</v>
      </c>
      <c r="D112" t="s">
        <v>128</v>
      </c>
      <c r="E112" t="s">
        <v>10</v>
      </c>
      <c r="F112">
        <v>2</v>
      </c>
      <c r="G112" s="1">
        <v>13.49</v>
      </c>
      <c r="H112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12">
        <f>Sales[[#This Row],[Total Inventory]]*Sales[[#This Row],[Sale_Price]]</f>
        <v>26.98</v>
      </c>
    </row>
    <row r="113" spans="1:9" x14ac:dyDescent="0.25">
      <c r="A113">
        <v>419389</v>
      </c>
      <c r="B113" t="str">
        <f>INDEX( Table3[],MATCH(Sales[[#This Row],[Category]],Table3[Category],0),1)</f>
        <v>WINE</v>
      </c>
      <c r="C113" t="s">
        <v>41</v>
      </c>
      <c r="D113" t="s">
        <v>129</v>
      </c>
      <c r="E113" t="s">
        <v>10</v>
      </c>
      <c r="F113">
        <v>17</v>
      </c>
      <c r="G113" s="1">
        <v>12.99</v>
      </c>
      <c r="H113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13">
        <f>Sales[[#This Row],[Total Inventory]]*Sales[[#This Row],[Sale_Price]]</f>
        <v>220.83</v>
      </c>
    </row>
    <row r="114" spans="1:9" x14ac:dyDescent="0.25">
      <c r="A114">
        <v>24870</v>
      </c>
      <c r="B114" t="str">
        <f>INDEX( Table3[],MATCH(Sales[[#This Row],[Category]],Table3[Category],0),1)</f>
        <v>BEER</v>
      </c>
      <c r="C114" t="s">
        <v>11</v>
      </c>
      <c r="D114" t="s">
        <v>130</v>
      </c>
      <c r="E114" t="s">
        <v>131</v>
      </c>
      <c r="F114">
        <v>0</v>
      </c>
      <c r="G114" s="1">
        <v>3.12</v>
      </c>
      <c r="H114">
        <f>IF(INDEX(Sale_Promotions[[Code]:[Sale Price]],MATCH(Sales[[#This Row],[Code]],Sale_Promotions[Code],0),2)=0,Sales[[#This Row],[Price]],INDEX(Sale_Promotions[[Code]:[Sale Price]],MATCH(Sales[[#This Row],[Code]],Sale_Promotions[Code],0),2))</f>
        <v>3.12</v>
      </c>
      <c r="I114">
        <f>Sales[[#This Row],[Total Inventory]]*Sales[[#This Row],[Sale_Price]]</f>
        <v>0</v>
      </c>
    </row>
    <row r="115" spans="1:9" x14ac:dyDescent="0.25">
      <c r="A115">
        <v>327995</v>
      </c>
      <c r="B115" t="str">
        <f>INDEX( Table3[],MATCH(Sales[[#This Row],[Category]],Table3[Category],0),1)</f>
        <v>LIQUOR</v>
      </c>
      <c r="C115" t="s">
        <v>37</v>
      </c>
      <c r="D115" t="s">
        <v>132</v>
      </c>
      <c r="E115" t="s">
        <v>133</v>
      </c>
      <c r="F115">
        <v>0</v>
      </c>
      <c r="G115" s="1">
        <v>24.99</v>
      </c>
      <c r="H115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15">
        <f>Sales[[#This Row],[Total Inventory]]*Sales[[#This Row],[Sale_Price]]</f>
        <v>0</v>
      </c>
    </row>
    <row r="116" spans="1:9" x14ac:dyDescent="0.25">
      <c r="A116">
        <v>80013</v>
      </c>
      <c r="B116" t="str">
        <f>INDEX( Table3[],MATCH(Sales[[#This Row],[Category]],Table3[Category],0),1)</f>
        <v>WINE</v>
      </c>
      <c r="C116" t="s">
        <v>41</v>
      </c>
      <c r="D116" t="s">
        <v>134</v>
      </c>
      <c r="E116" t="s">
        <v>23</v>
      </c>
      <c r="F116">
        <v>104</v>
      </c>
      <c r="G116" s="1">
        <v>16.489999999999998</v>
      </c>
      <c r="H116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16">
        <f>Sales[[#This Row],[Total Inventory]]*Sales[[#This Row],[Sale_Price]]</f>
        <v>1714.9599999999998</v>
      </c>
    </row>
    <row r="117" spans="1:9" x14ac:dyDescent="0.25">
      <c r="A117">
        <v>10666</v>
      </c>
      <c r="B117" t="str">
        <f>INDEX( Table3[],MATCH(Sales[[#This Row],[Category]],Table3[Category],0),1)</f>
        <v>LIQUOR</v>
      </c>
      <c r="C117" t="s">
        <v>57</v>
      </c>
      <c r="D117" t="s">
        <v>135</v>
      </c>
      <c r="E117" t="s">
        <v>48</v>
      </c>
      <c r="F117">
        <v>3</v>
      </c>
      <c r="G117" s="1">
        <v>13.99</v>
      </c>
      <c r="H11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7">
        <f>Sales[[#This Row],[Total Inventory]]*Sales[[#This Row],[Sale_Price]]</f>
        <v>41.97</v>
      </c>
    </row>
    <row r="118" spans="1:9" x14ac:dyDescent="0.25">
      <c r="A118">
        <v>166277</v>
      </c>
      <c r="B118" t="str">
        <f>INDEX( Table3[],MATCH(Sales[[#This Row],[Category]],Table3[Category],0),1)</f>
        <v>LIQUOR</v>
      </c>
      <c r="C118" t="s">
        <v>35</v>
      </c>
      <c r="D118" t="s">
        <v>136</v>
      </c>
      <c r="E118" t="s">
        <v>10</v>
      </c>
      <c r="F118">
        <v>0</v>
      </c>
      <c r="G118" s="1">
        <v>16.39</v>
      </c>
      <c r="H118">
        <f>IF(INDEX(Sale_Promotions[[Code]:[Sale Price]],MATCH(Sales[[#This Row],[Code]],Sale_Promotions[Code],0),2)=0,Sales[[#This Row],[Price]],INDEX(Sale_Promotions[[Code]:[Sale Price]],MATCH(Sales[[#This Row],[Code]],Sale_Promotions[Code],0),2))</f>
        <v>16.39</v>
      </c>
      <c r="I118">
        <f>Sales[[#This Row],[Total Inventory]]*Sales[[#This Row],[Sale_Price]]</f>
        <v>0</v>
      </c>
    </row>
    <row r="119" spans="1:9" x14ac:dyDescent="0.25">
      <c r="A119">
        <v>24951</v>
      </c>
      <c r="B119" t="str">
        <f>INDEX( Table3[],MATCH(Sales[[#This Row],[Category]],Table3[Category],0),1)</f>
        <v>BEER</v>
      </c>
      <c r="C119" t="s">
        <v>11</v>
      </c>
      <c r="D119" t="s">
        <v>137</v>
      </c>
      <c r="E119" t="s">
        <v>13</v>
      </c>
      <c r="F119">
        <v>0</v>
      </c>
      <c r="G119" s="1">
        <v>9.24</v>
      </c>
      <c r="H119">
        <f>IF(INDEX(Sale_Promotions[[Code]:[Sale Price]],MATCH(Sales[[#This Row],[Code]],Sale_Promotions[Code],0),2)=0,Sales[[#This Row],[Price]],INDEX(Sale_Promotions[[Code]:[Sale Price]],MATCH(Sales[[#This Row],[Code]],Sale_Promotions[Code],0),2))</f>
        <v>9.24</v>
      </c>
      <c r="I119">
        <f>Sales[[#This Row],[Total Inventory]]*Sales[[#This Row],[Sale_Price]]</f>
        <v>0</v>
      </c>
    </row>
    <row r="120" spans="1:9" x14ac:dyDescent="0.25">
      <c r="A120">
        <v>91545</v>
      </c>
      <c r="B120" t="str">
        <f>INDEX( Table3[],MATCH(Sales[[#This Row],[Category]],Table3[Category],0),1)</f>
        <v>BEER</v>
      </c>
      <c r="C120" t="s">
        <v>11</v>
      </c>
      <c r="D120" t="s">
        <v>138</v>
      </c>
      <c r="E120" t="s">
        <v>25</v>
      </c>
      <c r="F120">
        <v>0</v>
      </c>
      <c r="G120" s="1">
        <v>15.08</v>
      </c>
      <c r="H120">
        <f>IF(INDEX(Sale_Promotions[[Code]:[Sale Price]],MATCH(Sales[[#This Row],[Code]],Sale_Promotions[Code],0),2)=0,Sales[[#This Row],[Price]],INDEX(Sale_Promotions[[Code]:[Sale Price]],MATCH(Sales[[#This Row],[Code]],Sale_Promotions[Code],0),2))</f>
        <v>15.08</v>
      </c>
      <c r="I120">
        <f>Sales[[#This Row],[Total Inventory]]*Sales[[#This Row],[Sale_Price]]</f>
        <v>0</v>
      </c>
    </row>
    <row r="121" spans="1:9" x14ac:dyDescent="0.25">
      <c r="A121">
        <v>27251</v>
      </c>
      <c r="B121" t="str">
        <f>INDEX( Table3[],MATCH(Sales[[#This Row],[Category]],Table3[Category],0),1)</f>
        <v>LIQUOR</v>
      </c>
      <c r="C121" t="s">
        <v>14</v>
      </c>
      <c r="D121" t="s">
        <v>139</v>
      </c>
      <c r="E121" t="s">
        <v>10</v>
      </c>
      <c r="F121">
        <v>17</v>
      </c>
      <c r="G121" s="1">
        <v>10.29</v>
      </c>
      <c r="H121">
        <f>IF(INDEX(Sale_Promotions[[Code]:[Sale Price]],MATCH(Sales[[#This Row],[Code]],Sale_Promotions[Code],0),2)=0,Sales[[#This Row],[Price]],INDEX(Sale_Promotions[[Code]:[Sale Price]],MATCH(Sales[[#This Row],[Code]],Sale_Promotions[Code],0),2))</f>
        <v>10.29</v>
      </c>
      <c r="I121">
        <f>Sales[[#This Row],[Total Inventory]]*Sales[[#This Row],[Sale_Price]]</f>
        <v>174.92999999999998</v>
      </c>
    </row>
    <row r="122" spans="1:9" x14ac:dyDescent="0.25">
      <c r="A122">
        <v>70916</v>
      </c>
      <c r="B122" t="str">
        <f>INDEX( Table3[],MATCH(Sales[[#This Row],[Category]],Table3[Category],0),1)</f>
        <v>LIQUOR</v>
      </c>
      <c r="C122" t="s">
        <v>26</v>
      </c>
      <c r="D122" t="s">
        <v>140</v>
      </c>
      <c r="E122" t="s">
        <v>10</v>
      </c>
      <c r="F122">
        <v>54</v>
      </c>
      <c r="G122" s="1">
        <v>9.99</v>
      </c>
      <c r="H122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22">
        <f>Sales[[#This Row],[Total Inventory]]*Sales[[#This Row],[Sale_Price]]</f>
        <v>539.46</v>
      </c>
    </row>
    <row r="123" spans="1:9" x14ac:dyDescent="0.25">
      <c r="A123">
        <v>94102</v>
      </c>
      <c r="B123" t="str">
        <f>INDEX( Table3[],MATCH(Sales[[#This Row],[Category]],Table3[Category],0),1)</f>
        <v>BEER</v>
      </c>
      <c r="C123" t="s">
        <v>11</v>
      </c>
      <c r="D123" t="s">
        <v>141</v>
      </c>
      <c r="E123" t="s">
        <v>20</v>
      </c>
      <c r="F123">
        <v>0</v>
      </c>
      <c r="G123" s="1">
        <v>2.62</v>
      </c>
      <c r="H123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123">
        <f>Sales[[#This Row],[Total Inventory]]*Sales[[#This Row],[Sale_Price]]</f>
        <v>0</v>
      </c>
    </row>
    <row r="124" spans="1:9" x14ac:dyDescent="0.25">
      <c r="A124">
        <v>335854</v>
      </c>
      <c r="B124" t="str">
        <f>INDEX( Table3[],MATCH(Sales[[#This Row],[Category]],Table3[Category],0),1)</f>
        <v>WINE</v>
      </c>
      <c r="C124" t="s">
        <v>61</v>
      </c>
      <c r="D124" t="s">
        <v>142</v>
      </c>
      <c r="E124" t="s">
        <v>10</v>
      </c>
      <c r="F124">
        <v>103</v>
      </c>
      <c r="G124" s="1">
        <v>25.99</v>
      </c>
      <c r="H124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24">
        <f>Sales[[#This Row],[Total Inventory]]*Sales[[#This Row],[Sale_Price]]</f>
        <v>2676.97</v>
      </c>
    </row>
    <row r="125" spans="1:9" x14ac:dyDescent="0.25">
      <c r="A125">
        <v>334686</v>
      </c>
      <c r="B125" t="str">
        <f>INDEX( Table3[],MATCH(Sales[[#This Row],[Category]],Table3[Category],0),1)</f>
        <v>WINE</v>
      </c>
      <c r="C125" t="s">
        <v>31</v>
      </c>
      <c r="D125" t="s">
        <v>143</v>
      </c>
      <c r="E125" t="s">
        <v>10</v>
      </c>
      <c r="F125">
        <v>0</v>
      </c>
      <c r="G125" s="1">
        <v>8.99</v>
      </c>
      <c r="H12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5">
        <f>Sales[[#This Row],[Total Inventory]]*Sales[[#This Row],[Sale_Price]]</f>
        <v>0</v>
      </c>
    </row>
    <row r="126" spans="1:9" x14ac:dyDescent="0.25">
      <c r="A126">
        <v>61727</v>
      </c>
      <c r="B126" t="str">
        <f>INDEX( Table3[],MATCH(Sales[[#This Row],[Category]],Table3[Category],0),1)</f>
        <v>WINE</v>
      </c>
      <c r="C126" t="s">
        <v>85</v>
      </c>
      <c r="D126" t="s">
        <v>144</v>
      </c>
      <c r="E126" t="s">
        <v>133</v>
      </c>
      <c r="F126">
        <v>0</v>
      </c>
      <c r="G126" s="1">
        <v>12.99</v>
      </c>
      <c r="H12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26">
        <f>Sales[[#This Row],[Total Inventory]]*Sales[[#This Row],[Sale_Price]]</f>
        <v>0</v>
      </c>
    </row>
    <row r="127" spans="1:9" x14ac:dyDescent="0.25">
      <c r="A127">
        <v>327059</v>
      </c>
      <c r="B127" t="str">
        <f>INDEX( Table3[],MATCH(Sales[[#This Row],[Category]],Table3[Category],0),1)</f>
        <v>WINE</v>
      </c>
      <c r="C127" t="s">
        <v>28</v>
      </c>
      <c r="D127" t="s">
        <v>145</v>
      </c>
      <c r="E127" t="s">
        <v>10</v>
      </c>
      <c r="F127">
        <v>20</v>
      </c>
      <c r="G127" s="1">
        <v>38.99</v>
      </c>
      <c r="H127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127">
        <f>Sales[[#This Row],[Total Inventory]]*Sales[[#This Row],[Sale_Price]]</f>
        <v>779.80000000000007</v>
      </c>
    </row>
    <row r="128" spans="1:9" x14ac:dyDescent="0.25">
      <c r="A128">
        <v>122394</v>
      </c>
      <c r="B128" t="str">
        <f>INDEX( Table3[],MATCH(Sales[[#This Row],[Category]],Table3[Category],0),1)</f>
        <v>WINE</v>
      </c>
      <c r="C128" t="s">
        <v>61</v>
      </c>
      <c r="D128" t="s">
        <v>146</v>
      </c>
      <c r="E128" t="s">
        <v>10</v>
      </c>
      <c r="F128">
        <v>0</v>
      </c>
      <c r="G128" s="1">
        <v>21.99</v>
      </c>
      <c r="H128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28">
        <f>Sales[[#This Row],[Total Inventory]]*Sales[[#This Row],[Sale_Price]]</f>
        <v>0</v>
      </c>
    </row>
    <row r="129" spans="1:9" x14ac:dyDescent="0.25">
      <c r="A129">
        <v>24802</v>
      </c>
      <c r="B129" t="str">
        <f>INDEX( Table3[],MATCH(Sales[[#This Row],[Category]],Table3[Category],0),1)</f>
        <v>BEER</v>
      </c>
      <c r="C129" t="s">
        <v>11</v>
      </c>
      <c r="D129" t="s">
        <v>72</v>
      </c>
      <c r="E129" t="s">
        <v>120</v>
      </c>
      <c r="F129">
        <v>0</v>
      </c>
      <c r="G129" s="1">
        <v>3.8</v>
      </c>
      <c r="H129">
        <f>IF(INDEX(Sale_Promotions[[Code]:[Sale Price]],MATCH(Sales[[#This Row],[Code]],Sale_Promotions[Code],0),2)=0,Sales[[#This Row],[Price]],INDEX(Sale_Promotions[[Code]:[Sale Price]],MATCH(Sales[[#This Row],[Code]],Sale_Promotions[Code],0),2))</f>
        <v>3.8</v>
      </c>
      <c r="I129">
        <f>Sales[[#This Row],[Total Inventory]]*Sales[[#This Row],[Sale_Price]]</f>
        <v>0</v>
      </c>
    </row>
    <row r="130" spans="1:9" x14ac:dyDescent="0.25">
      <c r="A130">
        <v>434329</v>
      </c>
      <c r="B130" t="str">
        <f>INDEX( Table3[],MATCH(Sales[[#This Row],[Category]],Table3[Category],0),1)</f>
        <v>WINE</v>
      </c>
      <c r="C130" t="s">
        <v>8</v>
      </c>
      <c r="D130" t="s">
        <v>147</v>
      </c>
      <c r="E130" t="s">
        <v>10</v>
      </c>
      <c r="F130">
        <v>37</v>
      </c>
      <c r="G130" s="1">
        <v>14.99</v>
      </c>
      <c r="H130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30">
        <f>Sales[[#This Row],[Total Inventory]]*Sales[[#This Row],[Sale_Price]]</f>
        <v>554.63</v>
      </c>
    </row>
    <row r="131" spans="1:9" x14ac:dyDescent="0.25">
      <c r="A131">
        <v>336663</v>
      </c>
      <c r="B131" t="str">
        <f>INDEX( Table3[],MATCH(Sales[[#This Row],[Category]],Table3[Category],0),1)</f>
        <v>WINE</v>
      </c>
      <c r="C131" t="s">
        <v>148</v>
      </c>
      <c r="D131" t="s">
        <v>149</v>
      </c>
      <c r="E131" t="s">
        <v>10</v>
      </c>
      <c r="F131">
        <v>10</v>
      </c>
      <c r="G131" s="1">
        <v>15.49</v>
      </c>
      <c r="H131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31">
        <f>Sales[[#This Row],[Total Inventory]]*Sales[[#This Row],[Sale_Price]]</f>
        <v>154.9</v>
      </c>
    </row>
    <row r="132" spans="1:9" x14ac:dyDescent="0.25">
      <c r="A132">
        <v>53201</v>
      </c>
      <c r="B132" t="str">
        <f>INDEX( Table3[],MATCH(Sales[[#This Row],[Category]],Table3[Category],0),1)</f>
        <v>WINE</v>
      </c>
      <c r="C132" t="s">
        <v>28</v>
      </c>
      <c r="D132" t="s">
        <v>150</v>
      </c>
      <c r="E132" t="s">
        <v>23</v>
      </c>
      <c r="F132">
        <v>0</v>
      </c>
      <c r="G132" s="1">
        <v>13.99</v>
      </c>
      <c r="H132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32">
        <f>Sales[[#This Row],[Total Inventory]]*Sales[[#This Row],[Sale_Price]]</f>
        <v>0</v>
      </c>
    </row>
    <row r="133" spans="1:9" x14ac:dyDescent="0.25">
      <c r="A133">
        <v>11339</v>
      </c>
      <c r="B133" t="str">
        <f>INDEX( Table3[],MATCH(Sales[[#This Row],[Category]],Table3[Category],0),1)</f>
        <v>LIQUOR</v>
      </c>
      <c r="C133" t="s">
        <v>26</v>
      </c>
      <c r="D133" t="s">
        <v>151</v>
      </c>
      <c r="E133" t="s">
        <v>10</v>
      </c>
      <c r="F133">
        <v>0</v>
      </c>
      <c r="G133" s="1">
        <v>22.99</v>
      </c>
      <c r="H133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33">
        <f>Sales[[#This Row],[Total Inventory]]*Sales[[#This Row],[Sale_Price]]</f>
        <v>0</v>
      </c>
    </row>
    <row r="134" spans="1:9" x14ac:dyDescent="0.25">
      <c r="A134">
        <v>11310</v>
      </c>
      <c r="B134" t="str">
        <f>INDEX( Table3[],MATCH(Sales[[#This Row],[Category]],Table3[Category],0),1)</f>
        <v>LIQUOR</v>
      </c>
      <c r="C134" t="s">
        <v>26</v>
      </c>
      <c r="D134" t="s">
        <v>152</v>
      </c>
      <c r="E134" t="s">
        <v>10</v>
      </c>
      <c r="F134">
        <v>8</v>
      </c>
      <c r="G134" s="1">
        <v>40.99</v>
      </c>
      <c r="H134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134">
        <f>Sales[[#This Row],[Total Inventory]]*Sales[[#This Row],[Sale_Price]]</f>
        <v>327.92</v>
      </c>
    </row>
    <row r="135" spans="1:9" x14ac:dyDescent="0.25">
      <c r="A135">
        <v>44798</v>
      </c>
      <c r="B135" t="str">
        <f>INDEX( Table3[],MATCH(Sales[[#This Row],[Category]],Table3[Category],0),1)</f>
        <v>WINE</v>
      </c>
      <c r="C135" t="s">
        <v>21</v>
      </c>
      <c r="D135" t="s">
        <v>153</v>
      </c>
      <c r="E135" t="s">
        <v>10</v>
      </c>
      <c r="F135">
        <v>33</v>
      </c>
      <c r="G135" s="1">
        <v>12.99</v>
      </c>
      <c r="H13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35">
        <f>Sales[[#This Row],[Total Inventory]]*Sales[[#This Row],[Sale_Price]]</f>
        <v>428.67</v>
      </c>
    </row>
    <row r="136" spans="1:9" x14ac:dyDescent="0.25">
      <c r="A136">
        <v>70363</v>
      </c>
      <c r="B136" t="str">
        <f>INDEX( Table3[],MATCH(Sales[[#This Row],[Category]],Table3[Category],0),1)</f>
        <v>LIQUOR</v>
      </c>
      <c r="C136" t="s">
        <v>37</v>
      </c>
      <c r="D136" t="s">
        <v>154</v>
      </c>
      <c r="E136" t="s">
        <v>10</v>
      </c>
      <c r="F136">
        <v>18</v>
      </c>
      <c r="G136" s="1">
        <v>25.99</v>
      </c>
      <c r="H136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36">
        <f>Sales[[#This Row],[Total Inventory]]*Sales[[#This Row],[Sale_Price]]</f>
        <v>467.82</v>
      </c>
    </row>
    <row r="137" spans="1:9" x14ac:dyDescent="0.25">
      <c r="A137">
        <v>22400</v>
      </c>
      <c r="B137" t="str">
        <f>INDEX( Table3[],MATCH(Sales[[#This Row],[Category]],Table3[Category],0),1)</f>
        <v>BEER</v>
      </c>
      <c r="C137" t="s">
        <v>11</v>
      </c>
      <c r="D137" t="s">
        <v>155</v>
      </c>
      <c r="E137" t="s">
        <v>25</v>
      </c>
      <c r="F137">
        <v>0</v>
      </c>
      <c r="G137" s="1">
        <v>2.31</v>
      </c>
      <c r="H137">
        <f>IF(INDEX(Sale_Promotions[[Code]:[Sale Price]],MATCH(Sales[[#This Row],[Code]],Sale_Promotions[Code],0),2)=0,Sales[[#This Row],[Price]],INDEX(Sale_Promotions[[Code]:[Sale Price]],MATCH(Sales[[#This Row],[Code]],Sale_Promotions[Code],0),2))</f>
        <v>2.31</v>
      </c>
      <c r="I137">
        <f>Sales[[#This Row],[Total Inventory]]*Sales[[#This Row],[Sale_Price]]</f>
        <v>0</v>
      </c>
    </row>
    <row r="138" spans="1:9" x14ac:dyDescent="0.25">
      <c r="A138">
        <v>24877</v>
      </c>
      <c r="B138" t="str">
        <f>INDEX( Table3[],MATCH(Sales[[#This Row],[Category]],Table3[Category],0),1)</f>
        <v>BEER</v>
      </c>
      <c r="C138" t="s">
        <v>11</v>
      </c>
      <c r="D138" t="s">
        <v>156</v>
      </c>
      <c r="E138" t="s">
        <v>157</v>
      </c>
      <c r="F138">
        <v>0</v>
      </c>
      <c r="G138" s="1">
        <v>1.4</v>
      </c>
      <c r="H138">
        <f>IF(INDEX(Sale_Promotions[[Code]:[Sale Price]],MATCH(Sales[[#This Row],[Code]],Sale_Promotions[Code],0),2)=0,Sales[[#This Row],[Price]],INDEX(Sale_Promotions[[Code]:[Sale Price]],MATCH(Sales[[#This Row],[Code]],Sale_Promotions[Code],0),2))</f>
        <v>1.4</v>
      </c>
      <c r="I138">
        <f>Sales[[#This Row],[Total Inventory]]*Sales[[#This Row],[Sale_Price]]</f>
        <v>0</v>
      </c>
    </row>
    <row r="139" spans="1:9" x14ac:dyDescent="0.25">
      <c r="A139">
        <v>337843</v>
      </c>
      <c r="B139" t="str">
        <f>INDEX( Table3[],MATCH(Sales[[#This Row],[Category]],Table3[Category],0),1)</f>
        <v>WINE</v>
      </c>
      <c r="C139" t="s">
        <v>61</v>
      </c>
      <c r="D139" t="s">
        <v>158</v>
      </c>
      <c r="E139" t="s">
        <v>10</v>
      </c>
      <c r="F139">
        <v>0</v>
      </c>
      <c r="G139" s="1">
        <v>21.99</v>
      </c>
      <c r="H139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39">
        <f>Sales[[#This Row],[Total Inventory]]*Sales[[#This Row],[Sale_Price]]</f>
        <v>0</v>
      </c>
    </row>
    <row r="140" spans="1:9" x14ac:dyDescent="0.25">
      <c r="A140">
        <v>47541</v>
      </c>
      <c r="B140" t="str">
        <f>INDEX( Table3[],MATCH(Sales[[#This Row],[Category]],Table3[Category],0),1)</f>
        <v>WINE</v>
      </c>
      <c r="C140" t="s">
        <v>85</v>
      </c>
      <c r="D140" t="s">
        <v>159</v>
      </c>
      <c r="E140" t="s">
        <v>10</v>
      </c>
      <c r="F140">
        <v>0</v>
      </c>
      <c r="G140" s="1">
        <v>18.989999999999998</v>
      </c>
      <c r="H140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40">
        <f>Sales[[#This Row],[Total Inventory]]*Sales[[#This Row],[Sale_Price]]</f>
        <v>0</v>
      </c>
    </row>
    <row r="141" spans="1:9" x14ac:dyDescent="0.25">
      <c r="A141">
        <v>15334</v>
      </c>
      <c r="B141" t="str">
        <f>INDEX( Table3[],MATCH(Sales[[#This Row],[Category]],Table3[Category],0),1)</f>
        <v>WINE</v>
      </c>
      <c r="C141" t="s">
        <v>43</v>
      </c>
      <c r="D141" t="s">
        <v>160</v>
      </c>
      <c r="E141" t="s">
        <v>10</v>
      </c>
      <c r="F141">
        <v>48</v>
      </c>
      <c r="G141" s="1">
        <v>62.99</v>
      </c>
      <c r="H141">
        <f>IF(INDEX(Sale_Promotions[[Code]:[Sale Price]],MATCH(Sales[[#This Row],[Code]],Sale_Promotions[Code],0),2)=0,Sales[[#This Row],[Price]],INDEX(Sale_Promotions[[Code]:[Sale Price]],MATCH(Sales[[#This Row],[Code]],Sale_Promotions[Code],0),2))</f>
        <v>62.99</v>
      </c>
      <c r="I141">
        <f>Sales[[#This Row],[Total Inventory]]*Sales[[#This Row],[Sale_Price]]</f>
        <v>3023.52</v>
      </c>
    </row>
    <row r="142" spans="1:9" x14ac:dyDescent="0.25">
      <c r="A142">
        <v>311511</v>
      </c>
      <c r="B142" t="str">
        <f>INDEX( Table3[],MATCH(Sales[[#This Row],[Category]],Table3[Category],0),1)</f>
        <v>LIQUOR</v>
      </c>
      <c r="C142" t="s">
        <v>37</v>
      </c>
      <c r="D142" t="s">
        <v>161</v>
      </c>
      <c r="E142" t="s">
        <v>10</v>
      </c>
      <c r="F142">
        <v>34</v>
      </c>
      <c r="G142" s="1">
        <v>45.99</v>
      </c>
      <c r="H142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142">
        <f>Sales[[#This Row],[Total Inventory]]*Sales[[#This Row],[Sale_Price]]</f>
        <v>1563.66</v>
      </c>
    </row>
    <row r="143" spans="1:9" x14ac:dyDescent="0.25">
      <c r="A143">
        <v>311073</v>
      </c>
      <c r="B143" t="str">
        <f>INDEX( Table3[],MATCH(Sales[[#This Row],[Category]],Table3[Category],0),1)</f>
        <v>WINE</v>
      </c>
      <c r="C143" t="s">
        <v>61</v>
      </c>
      <c r="D143" t="s">
        <v>162</v>
      </c>
      <c r="E143" t="s">
        <v>10</v>
      </c>
      <c r="F143">
        <v>65</v>
      </c>
      <c r="G143" s="1">
        <v>12.99</v>
      </c>
      <c r="H143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43">
        <f>Sales[[#This Row],[Total Inventory]]*Sales[[#This Row],[Sale_Price]]</f>
        <v>519.35</v>
      </c>
    </row>
    <row r="144" spans="1:9" x14ac:dyDescent="0.25">
      <c r="A144">
        <v>33871</v>
      </c>
      <c r="B144" t="str">
        <f>INDEX( Table3[],MATCH(Sales[[#This Row],[Category]],Table3[Category],0),1)</f>
        <v>WINE</v>
      </c>
      <c r="C144" t="s">
        <v>163</v>
      </c>
      <c r="D144" t="s">
        <v>164</v>
      </c>
      <c r="E144" t="s">
        <v>10</v>
      </c>
      <c r="F144">
        <v>0</v>
      </c>
      <c r="G144" s="1">
        <v>10.99</v>
      </c>
      <c r="H14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44">
        <f>Sales[[#This Row],[Total Inventory]]*Sales[[#This Row],[Sale_Price]]</f>
        <v>0</v>
      </c>
    </row>
    <row r="145" spans="1:9" x14ac:dyDescent="0.25">
      <c r="A145">
        <v>82456</v>
      </c>
      <c r="B145" t="str">
        <f>INDEX( Table3[],MATCH(Sales[[#This Row],[Category]],Table3[Category],0),1)</f>
        <v>WINE</v>
      </c>
      <c r="C145" t="s">
        <v>85</v>
      </c>
      <c r="D145" t="s">
        <v>165</v>
      </c>
      <c r="E145" t="s">
        <v>10</v>
      </c>
      <c r="F145">
        <v>16</v>
      </c>
      <c r="G145" s="1">
        <v>10.99</v>
      </c>
      <c r="H145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45">
        <f>Sales[[#This Row],[Total Inventory]]*Sales[[#This Row],[Sale_Price]]</f>
        <v>119.84</v>
      </c>
    </row>
    <row r="146" spans="1:9" x14ac:dyDescent="0.25">
      <c r="A146">
        <v>336593</v>
      </c>
      <c r="B146" t="str">
        <f>INDEX( Table3[],MATCH(Sales[[#This Row],[Category]],Table3[Category],0),1)</f>
        <v>WINE</v>
      </c>
      <c r="C146" t="s">
        <v>17</v>
      </c>
      <c r="D146" t="s">
        <v>166</v>
      </c>
      <c r="E146" t="s">
        <v>23</v>
      </c>
      <c r="F146">
        <v>0</v>
      </c>
      <c r="G146" s="1">
        <v>12.69</v>
      </c>
      <c r="H146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46">
        <f>Sales[[#This Row],[Total Inventory]]*Sales[[#This Row],[Sale_Price]]</f>
        <v>0</v>
      </c>
    </row>
    <row r="147" spans="1:9" x14ac:dyDescent="0.25">
      <c r="A147">
        <v>26408</v>
      </c>
      <c r="B147" t="str">
        <f>INDEX( Table3[],MATCH(Sales[[#This Row],[Category]],Table3[Category],0),1)</f>
        <v>BEER</v>
      </c>
      <c r="C147" t="s">
        <v>11</v>
      </c>
      <c r="D147" t="s">
        <v>167</v>
      </c>
      <c r="E147" t="s">
        <v>10</v>
      </c>
      <c r="F147">
        <v>0</v>
      </c>
      <c r="G147" s="1">
        <v>12.32</v>
      </c>
      <c r="H147">
        <f>IF(INDEX(Sale_Promotions[[Code]:[Sale Price]],MATCH(Sales[[#This Row],[Code]],Sale_Promotions[Code],0),2)=0,Sales[[#This Row],[Price]],INDEX(Sale_Promotions[[Code]:[Sale Price]],MATCH(Sales[[#This Row],[Code]],Sale_Promotions[Code],0),2))</f>
        <v>12.32</v>
      </c>
      <c r="I147">
        <f>Sales[[#This Row],[Total Inventory]]*Sales[[#This Row],[Sale_Price]]</f>
        <v>0</v>
      </c>
    </row>
    <row r="148" spans="1:9" x14ac:dyDescent="0.25">
      <c r="A148">
        <v>333359</v>
      </c>
      <c r="B148" t="str">
        <f>INDEX( Table3[],MATCH(Sales[[#This Row],[Category]],Table3[Category],0),1)</f>
        <v>WINE</v>
      </c>
      <c r="C148" t="s">
        <v>61</v>
      </c>
      <c r="D148" t="s">
        <v>168</v>
      </c>
      <c r="E148" t="s">
        <v>10</v>
      </c>
      <c r="F148">
        <v>0</v>
      </c>
      <c r="G148" s="1">
        <v>99.99</v>
      </c>
      <c r="H148">
        <f>IF(INDEX(Sale_Promotions[[Code]:[Sale Price]],MATCH(Sales[[#This Row],[Code]],Sale_Promotions[Code],0),2)=0,Sales[[#This Row],[Price]],INDEX(Sale_Promotions[[Code]:[Sale Price]],MATCH(Sales[[#This Row],[Code]],Sale_Promotions[Code],0),2))</f>
        <v>99.99</v>
      </c>
      <c r="I148">
        <f>Sales[[#This Row],[Total Inventory]]*Sales[[#This Row],[Sale_Price]]</f>
        <v>0</v>
      </c>
    </row>
    <row r="149" spans="1:9" x14ac:dyDescent="0.25">
      <c r="A149">
        <v>26003</v>
      </c>
      <c r="B149" t="str">
        <f>INDEX( Table3[],MATCH(Sales[[#This Row],[Category]],Table3[Category],0),1)</f>
        <v>BEER</v>
      </c>
      <c r="C149" t="s">
        <v>11</v>
      </c>
      <c r="D149" t="s">
        <v>169</v>
      </c>
      <c r="E149" t="s">
        <v>170</v>
      </c>
      <c r="F149">
        <v>0</v>
      </c>
      <c r="G149" s="1">
        <v>33.04</v>
      </c>
      <c r="H149">
        <f>IF(INDEX(Sale_Promotions[[Code]:[Sale Price]],MATCH(Sales[[#This Row],[Code]],Sale_Promotions[Code],0),2)=0,Sales[[#This Row],[Price]],INDEX(Sale_Promotions[[Code]:[Sale Price]],MATCH(Sales[[#This Row],[Code]],Sale_Promotions[Code],0),2))</f>
        <v>33.04</v>
      </c>
      <c r="I149">
        <f>Sales[[#This Row],[Total Inventory]]*Sales[[#This Row],[Sale_Price]]</f>
        <v>0</v>
      </c>
    </row>
    <row r="150" spans="1:9" x14ac:dyDescent="0.25">
      <c r="A150">
        <v>25784</v>
      </c>
      <c r="B150" t="str">
        <f>INDEX( Table3[],MATCH(Sales[[#This Row],[Category]],Table3[Category],0),1)</f>
        <v>BEER</v>
      </c>
      <c r="C150" t="s">
        <v>11</v>
      </c>
      <c r="D150" t="s">
        <v>171</v>
      </c>
      <c r="E150" t="s">
        <v>157</v>
      </c>
      <c r="F150">
        <v>0</v>
      </c>
      <c r="G150" s="1">
        <v>6.99</v>
      </c>
      <c r="H150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50">
        <f>Sales[[#This Row],[Total Inventory]]*Sales[[#This Row],[Sale_Price]]</f>
        <v>0</v>
      </c>
    </row>
    <row r="151" spans="1:9" x14ac:dyDescent="0.25">
      <c r="A151">
        <v>26885</v>
      </c>
      <c r="B151" t="str">
        <f>INDEX( Table3[],MATCH(Sales[[#This Row],[Category]],Table3[Category],0),1)</f>
        <v>BEER</v>
      </c>
      <c r="C151" t="s">
        <v>11</v>
      </c>
      <c r="D151" t="s">
        <v>172</v>
      </c>
      <c r="E151" t="s">
        <v>173</v>
      </c>
      <c r="F151">
        <v>0</v>
      </c>
      <c r="G151" s="1">
        <v>9.66</v>
      </c>
      <c r="H151">
        <f>IF(INDEX(Sale_Promotions[[Code]:[Sale Price]],MATCH(Sales[[#This Row],[Code]],Sale_Promotions[Code],0),2)=0,Sales[[#This Row],[Price]],INDEX(Sale_Promotions[[Code]:[Sale Price]],MATCH(Sales[[#This Row],[Code]],Sale_Promotions[Code],0),2))</f>
        <v>9.66</v>
      </c>
      <c r="I151">
        <f>Sales[[#This Row],[Total Inventory]]*Sales[[#This Row],[Sale_Price]]</f>
        <v>0</v>
      </c>
    </row>
    <row r="152" spans="1:9" x14ac:dyDescent="0.25">
      <c r="A152">
        <v>22462</v>
      </c>
      <c r="B152" t="str">
        <f>INDEX( Table3[],MATCH(Sales[[#This Row],[Category]],Table3[Category],0),1)</f>
        <v>WINE</v>
      </c>
      <c r="C152" t="s">
        <v>39</v>
      </c>
      <c r="D152" t="s">
        <v>174</v>
      </c>
      <c r="E152" t="s">
        <v>10</v>
      </c>
      <c r="F152">
        <v>0</v>
      </c>
      <c r="G152" s="1">
        <v>10.49</v>
      </c>
      <c r="H152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52">
        <f>Sales[[#This Row],[Total Inventory]]*Sales[[#This Row],[Sale_Price]]</f>
        <v>0</v>
      </c>
    </row>
    <row r="153" spans="1:9" x14ac:dyDescent="0.25">
      <c r="A153">
        <v>74242</v>
      </c>
      <c r="B153" t="str">
        <f>INDEX( Table3[],MATCH(Sales[[#This Row],[Category]],Table3[Category],0),1)</f>
        <v>LIQUOR</v>
      </c>
      <c r="C153" t="s">
        <v>175</v>
      </c>
      <c r="D153" t="s">
        <v>176</v>
      </c>
      <c r="E153" t="s">
        <v>10</v>
      </c>
      <c r="F153">
        <v>157</v>
      </c>
      <c r="G153" s="1">
        <v>45.99</v>
      </c>
      <c r="H153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153">
        <f>Sales[[#This Row],[Total Inventory]]*Sales[[#This Row],[Sale_Price]]</f>
        <v>7220.43</v>
      </c>
    </row>
    <row r="154" spans="1:9" x14ac:dyDescent="0.25">
      <c r="A154">
        <v>302175</v>
      </c>
      <c r="B154" t="str">
        <f>INDEX( Table3[],MATCH(Sales[[#This Row],[Category]],Table3[Category],0),1)</f>
        <v>WINE</v>
      </c>
      <c r="C154" t="s">
        <v>61</v>
      </c>
      <c r="D154" t="s">
        <v>177</v>
      </c>
      <c r="E154" t="s">
        <v>48</v>
      </c>
      <c r="F154">
        <v>1</v>
      </c>
      <c r="G154" s="1">
        <v>23.99</v>
      </c>
      <c r="H154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54">
        <f>Sales[[#This Row],[Total Inventory]]*Sales[[#This Row],[Sale_Price]]</f>
        <v>23.99</v>
      </c>
    </row>
    <row r="155" spans="1:9" x14ac:dyDescent="0.25">
      <c r="A155">
        <v>71492</v>
      </c>
      <c r="B155" t="str">
        <f>INDEX( Table3[],MATCH(Sales[[#This Row],[Category]],Table3[Category],0),1)</f>
        <v>LIQUOR</v>
      </c>
      <c r="C155" t="s">
        <v>37</v>
      </c>
      <c r="D155" t="s">
        <v>178</v>
      </c>
      <c r="E155" t="s">
        <v>10</v>
      </c>
      <c r="F155">
        <v>5</v>
      </c>
      <c r="G155" s="1">
        <v>12.29</v>
      </c>
      <c r="H155">
        <f>IF(INDEX(Sale_Promotions[[Code]:[Sale Price]],MATCH(Sales[[#This Row],[Code]],Sale_Promotions[Code],0),2)=0,Sales[[#This Row],[Price]],INDEX(Sale_Promotions[[Code]:[Sale Price]],MATCH(Sales[[#This Row],[Code]],Sale_Promotions[Code],0),2))</f>
        <v>12.29</v>
      </c>
      <c r="I155">
        <f>Sales[[#This Row],[Total Inventory]]*Sales[[#This Row],[Sale_Price]]</f>
        <v>61.449999999999996</v>
      </c>
    </row>
    <row r="156" spans="1:9" x14ac:dyDescent="0.25">
      <c r="A156">
        <v>28024</v>
      </c>
      <c r="B156" t="str">
        <f>INDEX( Table3[],MATCH(Sales[[#This Row],[Category]],Table3[Category],0),1)</f>
        <v>BEER</v>
      </c>
      <c r="C156" t="s">
        <v>11</v>
      </c>
      <c r="D156" t="s">
        <v>179</v>
      </c>
      <c r="E156" t="s">
        <v>13</v>
      </c>
      <c r="F156">
        <v>0</v>
      </c>
      <c r="G156" s="1">
        <v>11.42</v>
      </c>
      <c r="H156">
        <f>IF(INDEX(Sale_Promotions[[Code]:[Sale Price]],MATCH(Sales[[#This Row],[Code]],Sale_Promotions[Code],0),2)=0,Sales[[#This Row],[Price]],INDEX(Sale_Promotions[[Code]:[Sale Price]],MATCH(Sales[[#This Row],[Code]],Sale_Promotions[Code],0),2))</f>
        <v>11.42</v>
      </c>
      <c r="I156">
        <f>Sales[[#This Row],[Total Inventory]]*Sales[[#This Row],[Sale_Price]]</f>
        <v>0</v>
      </c>
    </row>
    <row r="157" spans="1:9" x14ac:dyDescent="0.25">
      <c r="A157">
        <v>335671</v>
      </c>
      <c r="B157" t="str">
        <f>INDEX( Table3[],MATCH(Sales[[#This Row],[Category]],Table3[Category],0),1)</f>
        <v>WINE</v>
      </c>
      <c r="C157" t="s">
        <v>85</v>
      </c>
      <c r="D157" t="s">
        <v>180</v>
      </c>
      <c r="E157" t="s">
        <v>10</v>
      </c>
      <c r="F157">
        <v>10</v>
      </c>
      <c r="G157" s="1">
        <v>13.99</v>
      </c>
      <c r="H15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57">
        <f>Sales[[#This Row],[Total Inventory]]*Sales[[#This Row],[Sale_Price]]</f>
        <v>139.9</v>
      </c>
    </row>
    <row r="158" spans="1:9" x14ac:dyDescent="0.25">
      <c r="A158">
        <v>305402</v>
      </c>
      <c r="B158" t="str">
        <f>INDEX( Table3[],MATCH(Sales[[#This Row],[Category]],Table3[Category],0),1)</f>
        <v>WINE</v>
      </c>
      <c r="C158" t="s">
        <v>41</v>
      </c>
      <c r="D158" t="s">
        <v>181</v>
      </c>
      <c r="E158" t="s">
        <v>10</v>
      </c>
      <c r="F158">
        <v>11</v>
      </c>
      <c r="G158" s="1">
        <v>12.49</v>
      </c>
      <c r="H158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58">
        <f>Sales[[#This Row],[Total Inventory]]*Sales[[#This Row],[Sale_Price]]</f>
        <v>137.39000000000001</v>
      </c>
    </row>
    <row r="159" spans="1:9" x14ac:dyDescent="0.25">
      <c r="A159">
        <v>89223</v>
      </c>
      <c r="B159" t="str">
        <f>INDEX( Table3[],MATCH(Sales[[#This Row],[Category]],Table3[Category],0),1)</f>
        <v>WINE</v>
      </c>
      <c r="C159" t="s">
        <v>148</v>
      </c>
      <c r="D159" t="s">
        <v>182</v>
      </c>
      <c r="E159" t="s">
        <v>10</v>
      </c>
      <c r="F159">
        <v>27</v>
      </c>
      <c r="G159" s="1">
        <v>13.69</v>
      </c>
      <c r="H159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59">
        <f>Sales[[#This Row],[Total Inventory]]*Sales[[#This Row],[Sale_Price]]</f>
        <v>369.63</v>
      </c>
    </row>
    <row r="160" spans="1:9" x14ac:dyDescent="0.25">
      <c r="A160">
        <v>70550</v>
      </c>
      <c r="B160" t="str">
        <f>INDEX( Table3[],MATCH(Sales[[#This Row],[Category]],Table3[Category],0),1)</f>
        <v>LIQUOR</v>
      </c>
      <c r="C160" t="s">
        <v>37</v>
      </c>
      <c r="D160" t="s">
        <v>183</v>
      </c>
      <c r="E160" t="s">
        <v>10</v>
      </c>
      <c r="F160">
        <v>79</v>
      </c>
      <c r="G160" s="1">
        <v>30.99</v>
      </c>
      <c r="H160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60">
        <f>Sales[[#This Row],[Total Inventory]]*Sales[[#This Row],[Sale_Price]]</f>
        <v>2448.21</v>
      </c>
    </row>
    <row r="161" spans="1:9" x14ac:dyDescent="0.25">
      <c r="A161">
        <v>46567</v>
      </c>
      <c r="B161" t="str">
        <f>INDEX( Table3[],MATCH(Sales[[#This Row],[Category]],Table3[Category],0),1)</f>
        <v>LIQUOR</v>
      </c>
      <c r="C161" t="s">
        <v>57</v>
      </c>
      <c r="D161" t="s">
        <v>184</v>
      </c>
      <c r="E161" t="s">
        <v>10</v>
      </c>
      <c r="F161">
        <v>33</v>
      </c>
      <c r="G161" s="1">
        <v>58.99</v>
      </c>
      <c r="H161">
        <f>IF(INDEX(Sale_Promotions[[Code]:[Sale Price]],MATCH(Sales[[#This Row],[Code]],Sale_Promotions[Code],0),2)=0,Sales[[#This Row],[Price]],INDEX(Sale_Promotions[[Code]:[Sale Price]],MATCH(Sales[[#This Row],[Code]],Sale_Promotions[Code],0),2))</f>
        <v>58.99</v>
      </c>
      <c r="I161">
        <f>Sales[[#This Row],[Total Inventory]]*Sales[[#This Row],[Sale_Price]]</f>
        <v>1946.67</v>
      </c>
    </row>
    <row r="162" spans="1:9" x14ac:dyDescent="0.25">
      <c r="A162">
        <v>22609</v>
      </c>
      <c r="B162" t="str">
        <f>INDEX( Table3[],MATCH(Sales[[#This Row],[Category]],Table3[Category],0),1)</f>
        <v>BEER</v>
      </c>
      <c r="C162" t="s">
        <v>11</v>
      </c>
      <c r="D162" t="s">
        <v>185</v>
      </c>
      <c r="E162" t="s">
        <v>25</v>
      </c>
      <c r="F162">
        <v>0</v>
      </c>
      <c r="G162" s="1">
        <v>2.23</v>
      </c>
      <c r="H162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162">
        <f>Sales[[#This Row],[Total Inventory]]*Sales[[#This Row],[Sale_Price]]</f>
        <v>0</v>
      </c>
    </row>
    <row r="163" spans="1:9" x14ac:dyDescent="0.25">
      <c r="A163">
        <v>40371</v>
      </c>
      <c r="B163" t="str">
        <f>INDEX( Table3[],MATCH(Sales[[#This Row],[Category]],Table3[Category],0),1)</f>
        <v>WINE</v>
      </c>
      <c r="C163" t="s">
        <v>61</v>
      </c>
      <c r="D163" t="s">
        <v>186</v>
      </c>
      <c r="E163" t="s">
        <v>10</v>
      </c>
      <c r="F163">
        <v>6</v>
      </c>
      <c r="G163" s="1">
        <v>25.99</v>
      </c>
      <c r="H163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63">
        <f>Sales[[#This Row],[Total Inventory]]*Sales[[#This Row],[Sale_Price]]</f>
        <v>155.94</v>
      </c>
    </row>
    <row r="164" spans="1:9" x14ac:dyDescent="0.25">
      <c r="A164">
        <v>313717</v>
      </c>
      <c r="B164" t="str">
        <f>INDEX( Table3[],MATCH(Sales[[#This Row],[Category]],Table3[Category],0),1)</f>
        <v>WINE</v>
      </c>
      <c r="C164" t="s">
        <v>100</v>
      </c>
      <c r="D164" t="s">
        <v>187</v>
      </c>
      <c r="E164" t="s">
        <v>10</v>
      </c>
      <c r="F164">
        <v>0</v>
      </c>
      <c r="G164" s="1">
        <v>7.99</v>
      </c>
      <c r="H164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64">
        <f>Sales[[#This Row],[Total Inventory]]*Sales[[#This Row],[Sale_Price]]</f>
        <v>0</v>
      </c>
    </row>
    <row r="165" spans="1:9" x14ac:dyDescent="0.25">
      <c r="A165">
        <v>74763</v>
      </c>
      <c r="B165" t="str">
        <f>INDEX( Table3[],MATCH(Sales[[#This Row],[Category]],Table3[Category],0),1)</f>
        <v>LIQUOR</v>
      </c>
      <c r="C165" t="s">
        <v>14</v>
      </c>
      <c r="D165" t="s">
        <v>188</v>
      </c>
      <c r="E165" t="s">
        <v>10</v>
      </c>
      <c r="F165">
        <v>34</v>
      </c>
      <c r="G165" s="1">
        <v>59.99</v>
      </c>
      <c r="H165">
        <f>IF(INDEX(Sale_Promotions[[Code]:[Sale Price]],MATCH(Sales[[#This Row],[Code]],Sale_Promotions[Code],0),2)=0,Sales[[#This Row],[Price]],INDEX(Sale_Promotions[[Code]:[Sale Price]],MATCH(Sales[[#This Row],[Code]],Sale_Promotions[Code],0),2))</f>
        <v>59.99</v>
      </c>
      <c r="I165">
        <f>Sales[[#This Row],[Total Inventory]]*Sales[[#This Row],[Sale_Price]]</f>
        <v>2039.66</v>
      </c>
    </row>
    <row r="166" spans="1:9" x14ac:dyDescent="0.25">
      <c r="A166">
        <v>340941</v>
      </c>
      <c r="B166" t="str">
        <f>INDEX( Table3[],MATCH(Sales[[#This Row],[Category]],Table3[Category],0),1)</f>
        <v>WINE</v>
      </c>
      <c r="C166" t="s">
        <v>189</v>
      </c>
      <c r="D166" t="s">
        <v>190</v>
      </c>
      <c r="E166" t="s">
        <v>10</v>
      </c>
      <c r="F166">
        <v>6</v>
      </c>
      <c r="G166" s="1">
        <v>21.99</v>
      </c>
      <c r="H166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66">
        <f>Sales[[#This Row],[Total Inventory]]*Sales[[#This Row],[Sale_Price]]</f>
        <v>131.94</v>
      </c>
    </row>
    <row r="167" spans="1:9" x14ac:dyDescent="0.25">
      <c r="A167">
        <v>342140</v>
      </c>
      <c r="B167" t="str">
        <f>INDEX( Table3[],MATCH(Sales[[#This Row],[Category]],Table3[Category],0),1)</f>
        <v>WINE</v>
      </c>
      <c r="C167" t="s">
        <v>8</v>
      </c>
      <c r="D167" t="s">
        <v>191</v>
      </c>
      <c r="E167" t="s">
        <v>10</v>
      </c>
      <c r="F167">
        <v>3</v>
      </c>
      <c r="G167" s="1">
        <v>8.59</v>
      </c>
      <c r="H167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67">
        <f>Sales[[#This Row],[Total Inventory]]*Sales[[#This Row],[Sale_Price]]</f>
        <v>20.97</v>
      </c>
    </row>
    <row r="168" spans="1:9" x14ac:dyDescent="0.25">
      <c r="A168">
        <v>48244</v>
      </c>
      <c r="B168" t="str">
        <f>INDEX( Table3[],MATCH(Sales[[#This Row],[Category]],Table3[Category],0),1)</f>
        <v>WINE</v>
      </c>
      <c r="C168" t="s">
        <v>61</v>
      </c>
      <c r="D168" t="s">
        <v>192</v>
      </c>
      <c r="E168" t="s">
        <v>10</v>
      </c>
      <c r="F168">
        <v>11</v>
      </c>
      <c r="G168" s="1">
        <v>18.989999999999998</v>
      </c>
      <c r="H168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68">
        <f>Sales[[#This Row],[Total Inventory]]*Sales[[#This Row],[Sale_Price]]</f>
        <v>208.89</v>
      </c>
    </row>
    <row r="169" spans="1:9" x14ac:dyDescent="0.25">
      <c r="A169">
        <v>10447</v>
      </c>
      <c r="B169" t="str">
        <f>INDEX( Table3[],MATCH(Sales[[#This Row],[Category]],Table3[Category],0),1)</f>
        <v>BEER</v>
      </c>
      <c r="C169" t="s">
        <v>11</v>
      </c>
      <c r="D169" t="s">
        <v>193</v>
      </c>
      <c r="E169" t="s">
        <v>13</v>
      </c>
      <c r="F169">
        <v>0</v>
      </c>
      <c r="G169" s="1">
        <v>19.809999999999999</v>
      </c>
      <c r="H169">
        <f>IF(INDEX(Sale_Promotions[[Code]:[Sale Price]],MATCH(Sales[[#This Row],[Code]],Sale_Promotions[Code],0),2)=0,Sales[[#This Row],[Price]],INDEX(Sale_Promotions[[Code]:[Sale Price]],MATCH(Sales[[#This Row],[Code]],Sale_Promotions[Code],0),2))</f>
        <v>19.809999999999999</v>
      </c>
      <c r="I169">
        <f>Sales[[#This Row],[Total Inventory]]*Sales[[#This Row],[Sale_Price]]</f>
        <v>0</v>
      </c>
    </row>
    <row r="170" spans="1:9" x14ac:dyDescent="0.25">
      <c r="A170">
        <v>323452</v>
      </c>
      <c r="B170" t="str">
        <f>INDEX( Table3[],MATCH(Sales[[#This Row],[Category]],Table3[Category],0),1)</f>
        <v>WINE</v>
      </c>
      <c r="C170" t="s">
        <v>39</v>
      </c>
      <c r="D170" t="s">
        <v>194</v>
      </c>
      <c r="E170" t="s">
        <v>10</v>
      </c>
      <c r="F170">
        <v>0</v>
      </c>
      <c r="G170" s="1">
        <v>6.79</v>
      </c>
      <c r="H170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170">
        <f>Sales[[#This Row],[Total Inventory]]*Sales[[#This Row],[Sale_Price]]</f>
        <v>0</v>
      </c>
    </row>
    <row r="171" spans="1:9" x14ac:dyDescent="0.25">
      <c r="A171">
        <v>79991</v>
      </c>
      <c r="B171" t="str">
        <f>INDEX( Table3[],MATCH(Sales[[#This Row],[Category]],Table3[Category],0),1)</f>
        <v>LIQUOR</v>
      </c>
      <c r="C171" t="s">
        <v>14</v>
      </c>
      <c r="D171" t="s">
        <v>195</v>
      </c>
      <c r="E171" t="s">
        <v>10</v>
      </c>
      <c r="F171">
        <v>43</v>
      </c>
      <c r="G171" s="1">
        <v>31.99</v>
      </c>
      <c r="H171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71">
        <f>Sales[[#This Row],[Total Inventory]]*Sales[[#This Row],[Sale_Price]]</f>
        <v>1375.57</v>
      </c>
    </row>
    <row r="172" spans="1:9" x14ac:dyDescent="0.25">
      <c r="A172">
        <v>43663</v>
      </c>
      <c r="B172" t="str">
        <f>INDEX( Table3[],MATCH(Sales[[#This Row],[Category]],Table3[Category],0),1)</f>
        <v>WINE</v>
      </c>
      <c r="C172" t="s">
        <v>21</v>
      </c>
      <c r="D172" t="s">
        <v>196</v>
      </c>
      <c r="E172" t="s">
        <v>10</v>
      </c>
      <c r="F172">
        <v>0</v>
      </c>
      <c r="G172" s="1">
        <v>12.99</v>
      </c>
      <c r="H17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72">
        <f>Sales[[#This Row],[Total Inventory]]*Sales[[#This Row],[Sale_Price]]</f>
        <v>0</v>
      </c>
    </row>
    <row r="173" spans="1:9" x14ac:dyDescent="0.25">
      <c r="A173">
        <v>315402</v>
      </c>
      <c r="B173" t="str">
        <f>INDEX( Table3[],MATCH(Sales[[#This Row],[Category]],Table3[Category],0),1)</f>
        <v>WINE</v>
      </c>
      <c r="C173" t="s">
        <v>8</v>
      </c>
      <c r="D173" t="s">
        <v>197</v>
      </c>
      <c r="E173" t="s">
        <v>10</v>
      </c>
      <c r="F173">
        <v>0</v>
      </c>
      <c r="G173" s="1">
        <v>8.99</v>
      </c>
      <c r="H173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73">
        <f>Sales[[#This Row],[Total Inventory]]*Sales[[#This Row],[Sale_Price]]</f>
        <v>0</v>
      </c>
    </row>
    <row r="174" spans="1:9" x14ac:dyDescent="0.25">
      <c r="A174">
        <v>70770</v>
      </c>
      <c r="B174" t="str">
        <f>INDEX( Table3[],MATCH(Sales[[#This Row],[Category]],Table3[Category],0),1)</f>
        <v>LIQUOR</v>
      </c>
      <c r="C174" t="s">
        <v>198</v>
      </c>
      <c r="D174" t="s">
        <v>199</v>
      </c>
      <c r="E174" t="s">
        <v>10</v>
      </c>
      <c r="F174">
        <v>46</v>
      </c>
      <c r="G174" s="1">
        <v>23.99</v>
      </c>
      <c r="H174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74">
        <f>Sales[[#This Row],[Total Inventory]]*Sales[[#This Row],[Sale_Price]]</f>
        <v>1103.54</v>
      </c>
    </row>
    <row r="175" spans="1:9" x14ac:dyDescent="0.25">
      <c r="A175">
        <v>26806</v>
      </c>
      <c r="B175" t="str">
        <f>INDEX( Table3[],MATCH(Sales[[#This Row],[Category]],Table3[Category],0),1)</f>
        <v>BEER</v>
      </c>
      <c r="C175" t="s">
        <v>11</v>
      </c>
      <c r="D175" t="s">
        <v>200</v>
      </c>
      <c r="E175" t="s">
        <v>25</v>
      </c>
      <c r="F175">
        <v>0</v>
      </c>
      <c r="G175" s="1">
        <v>1.8</v>
      </c>
      <c r="H175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175">
        <f>Sales[[#This Row],[Total Inventory]]*Sales[[#This Row],[Sale_Price]]</f>
        <v>0</v>
      </c>
    </row>
    <row r="176" spans="1:9" x14ac:dyDescent="0.25">
      <c r="A176">
        <v>24126</v>
      </c>
      <c r="B176" t="str">
        <f>INDEX( Table3[],MATCH(Sales[[#This Row],[Category]],Table3[Category],0),1)</f>
        <v>BEER</v>
      </c>
      <c r="C176" t="s">
        <v>11</v>
      </c>
      <c r="D176" t="s">
        <v>201</v>
      </c>
      <c r="E176" t="s">
        <v>25</v>
      </c>
      <c r="F176">
        <v>0</v>
      </c>
      <c r="G176" s="1">
        <v>1.72</v>
      </c>
      <c r="H176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176">
        <f>Sales[[#This Row],[Total Inventory]]*Sales[[#This Row],[Sale_Price]]</f>
        <v>0</v>
      </c>
    </row>
    <row r="177" spans="1:9" x14ac:dyDescent="0.25">
      <c r="A177">
        <v>81959</v>
      </c>
      <c r="B177" t="str">
        <f>INDEX( Table3[],MATCH(Sales[[#This Row],[Category]],Table3[Category],0),1)</f>
        <v>WINE</v>
      </c>
      <c r="C177" t="s">
        <v>163</v>
      </c>
      <c r="D177" t="s">
        <v>202</v>
      </c>
      <c r="E177" t="s">
        <v>10</v>
      </c>
      <c r="F177">
        <v>2</v>
      </c>
      <c r="G177" s="1">
        <v>11.99</v>
      </c>
      <c r="H17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77">
        <f>Sales[[#This Row],[Total Inventory]]*Sales[[#This Row],[Sale_Price]]</f>
        <v>23.98</v>
      </c>
    </row>
    <row r="178" spans="1:9" x14ac:dyDescent="0.25">
      <c r="A178">
        <v>17035</v>
      </c>
      <c r="B178" t="str">
        <f>INDEX( Table3[],MATCH(Sales[[#This Row],[Category]],Table3[Category],0),1)</f>
        <v>WINE</v>
      </c>
      <c r="C178" t="s">
        <v>39</v>
      </c>
      <c r="D178" t="s">
        <v>203</v>
      </c>
      <c r="E178" t="s">
        <v>10</v>
      </c>
      <c r="F178">
        <v>3</v>
      </c>
      <c r="G178" s="1">
        <v>22.99</v>
      </c>
      <c r="H178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78">
        <f>Sales[[#This Row],[Total Inventory]]*Sales[[#This Row],[Sale_Price]]</f>
        <v>68.97</v>
      </c>
    </row>
    <row r="179" spans="1:9" x14ac:dyDescent="0.25">
      <c r="A179">
        <v>27518</v>
      </c>
      <c r="B179" t="str">
        <f>INDEX( Table3[],MATCH(Sales[[#This Row],[Category]],Table3[Category],0),1)</f>
        <v>BEER</v>
      </c>
      <c r="C179" t="s">
        <v>11</v>
      </c>
      <c r="D179" t="s">
        <v>204</v>
      </c>
      <c r="E179" t="s">
        <v>25</v>
      </c>
      <c r="F179">
        <v>56</v>
      </c>
      <c r="G179" s="1">
        <v>1.83</v>
      </c>
      <c r="H179">
        <f>IF(INDEX(Sale_Promotions[[Code]:[Sale Price]],MATCH(Sales[[#This Row],[Code]],Sale_Promotions[Code],0),2)=0,Sales[[#This Row],[Price]],INDEX(Sale_Promotions[[Code]:[Sale Price]],MATCH(Sales[[#This Row],[Code]],Sale_Promotions[Code],0),2))</f>
        <v>1.83</v>
      </c>
      <c r="I179">
        <f>Sales[[#This Row],[Total Inventory]]*Sales[[#This Row],[Sale_Price]]</f>
        <v>102.48</v>
      </c>
    </row>
    <row r="180" spans="1:9" x14ac:dyDescent="0.25">
      <c r="A180">
        <v>309325</v>
      </c>
      <c r="B180" t="str">
        <f>INDEX( Table3[],MATCH(Sales[[#This Row],[Category]],Table3[Category],0),1)</f>
        <v>WINE</v>
      </c>
      <c r="C180" t="s">
        <v>21</v>
      </c>
      <c r="D180" t="s">
        <v>205</v>
      </c>
      <c r="E180" t="s">
        <v>48</v>
      </c>
      <c r="F180">
        <v>8</v>
      </c>
      <c r="G180" s="1">
        <v>4.3899999999999997</v>
      </c>
      <c r="H180">
        <f>IF(INDEX(Sale_Promotions[[Code]:[Sale Price]],MATCH(Sales[[#This Row],[Code]],Sale_Promotions[Code],0),2)=0,Sales[[#This Row],[Price]],INDEX(Sale_Promotions[[Code]:[Sale Price]],MATCH(Sales[[#This Row],[Code]],Sale_Promotions[Code],0),2))</f>
        <v>4.3899999999999997</v>
      </c>
      <c r="I180">
        <f>Sales[[#This Row],[Total Inventory]]*Sales[[#This Row],[Sale_Price]]</f>
        <v>35.119999999999997</v>
      </c>
    </row>
    <row r="181" spans="1:9" x14ac:dyDescent="0.25">
      <c r="A181">
        <v>86616</v>
      </c>
      <c r="B181" t="str">
        <f>INDEX( Table3[],MATCH(Sales[[#This Row],[Category]],Table3[Category],0),1)</f>
        <v>WINE</v>
      </c>
      <c r="C181" t="s">
        <v>39</v>
      </c>
      <c r="D181" t="s">
        <v>206</v>
      </c>
      <c r="E181" t="s">
        <v>10</v>
      </c>
      <c r="F181">
        <v>35</v>
      </c>
      <c r="G181" s="1">
        <v>13.69</v>
      </c>
      <c r="H181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81">
        <f>Sales[[#This Row],[Total Inventory]]*Sales[[#This Row],[Sale_Price]]</f>
        <v>479.15</v>
      </c>
    </row>
    <row r="182" spans="1:9" x14ac:dyDescent="0.25">
      <c r="A182">
        <v>324405</v>
      </c>
      <c r="B182" t="str">
        <f>INDEX( Table3[],MATCH(Sales[[#This Row],[Category]],Table3[Category],0),1)</f>
        <v>WINE</v>
      </c>
      <c r="C182" t="s">
        <v>61</v>
      </c>
      <c r="D182" t="s">
        <v>207</v>
      </c>
      <c r="E182" t="s">
        <v>10</v>
      </c>
      <c r="F182">
        <v>0</v>
      </c>
      <c r="G182" s="1">
        <v>10.99</v>
      </c>
      <c r="H18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82">
        <f>Sales[[#This Row],[Total Inventory]]*Sales[[#This Row],[Sale_Price]]</f>
        <v>0</v>
      </c>
    </row>
    <row r="183" spans="1:9" x14ac:dyDescent="0.25">
      <c r="A183">
        <v>47300</v>
      </c>
      <c r="B183" t="str">
        <f>INDEX( Table3[],MATCH(Sales[[#This Row],[Category]],Table3[Category],0),1)</f>
        <v>WINE</v>
      </c>
      <c r="C183" t="s">
        <v>41</v>
      </c>
      <c r="D183" t="s">
        <v>208</v>
      </c>
      <c r="E183" t="s">
        <v>10</v>
      </c>
      <c r="F183">
        <v>3</v>
      </c>
      <c r="G183" s="1">
        <v>16.989999999999998</v>
      </c>
      <c r="H183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83">
        <f>Sales[[#This Row],[Total Inventory]]*Sales[[#This Row],[Sale_Price]]</f>
        <v>50.97</v>
      </c>
    </row>
    <row r="184" spans="1:9" x14ac:dyDescent="0.25">
      <c r="A184">
        <v>4804</v>
      </c>
      <c r="B184" t="str">
        <f>INDEX( Table3[],MATCH(Sales[[#This Row],[Category]],Table3[Category],0),1)</f>
        <v>BEER</v>
      </c>
      <c r="C184" t="s">
        <v>11</v>
      </c>
      <c r="D184" t="s">
        <v>209</v>
      </c>
      <c r="E184" t="s">
        <v>92</v>
      </c>
      <c r="F184">
        <v>0</v>
      </c>
      <c r="G184" s="1">
        <v>6.14</v>
      </c>
      <c r="H184">
        <f>IF(INDEX(Sale_Promotions[[Code]:[Sale Price]],MATCH(Sales[[#This Row],[Code]],Sale_Promotions[Code],0),2)=0,Sales[[#This Row],[Price]],INDEX(Sale_Promotions[[Code]:[Sale Price]],MATCH(Sales[[#This Row],[Code]],Sale_Promotions[Code],0),2))</f>
        <v>6.14</v>
      </c>
      <c r="I184">
        <f>Sales[[#This Row],[Total Inventory]]*Sales[[#This Row],[Sale_Price]]</f>
        <v>0</v>
      </c>
    </row>
    <row r="185" spans="1:9" x14ac:dyDescent="0.25">
      <c r="A185">
        <v>25189</v>
      </c>
      <c r="B185" t="str">
        <f>INDEX( Table3[],MATCH(Sales[[#This Row],[Category]],Table3[Category],0),1)</f>
        <v>BEER</v>
      </c>
      <c r="C185" t="s">
        <v>11</v>
      </c>
      <c r="D185" t="s">
        <v>210</v>
      </c>
      <c r="E185" t="s">
        <v>25</v>
      </c>
      <c r="F185">
        <v>0</v>
      </c>
      <c r="G185" s="1">
        <v>1.67</v>
      </c>
      <c r="H185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85">
        <f>Sales[[#This Row],[Total Inventory]]*Sales[[#This Row],[Sale_Price]]</f>
        <v>0</v>
      </c>
    </row>
    <row r="186" spans="1:9" x14ac:dyDescent="0.25">
      <c r="A186">
        <v>159620</v>
      </c>
      <c r="B186" t="str">
        <f>INDEX( Table3[],MATCH(Sales[[#This Row],[Category]],Table3[Category],0),1)</f>
        <v>WINE</v>
      </c>
      <c r="C186" t="s">
        <v>17</v>
      </c>
      <c r="D186" t="s">
        <v>211</v>
      </c>
      <c r="E186" t="s">
        <v>10</v>
      </c>
      <c r="F186">
        <v>4</v>
      </c>
      <c r="G186" s="1">
        <v>100.99</v>
      </c>
      <c r="H186">
        <f>IF(INDEX(Sale_Promotions[[Code]:[Sale Price]],MATCH(Sales[[#This Row],[Code]],Sale_Promotions[Code],0),2)=0,Sales[[#This Row],[Price]],INDEX(Sale_Promotions[[Code]:[Sale Price]],MATCH(Sales[[#This Row],[Code]],Sale_Promotions[Code],0),2))</f>
        <v>100.99</v>
      </c>
      <c r="I186">
        <f>Sales[[#This Row],[Total Inventory]]*Sales[[#This Row],[Sale_Price]]</f>
        <v>403.96</v>
      </c>
    </row>
    <row r="187" spans="1:9" x14ac:dyDescent="0.25">
      <c r="A187">
        <v>88277</v>
      </c>
      <c r="B187" t="str">
        <f>INDEX( Table3[],MATCH(Sales[[#This Row],[Category]],Table3[Category],0),1)</f>
        <v>WINE</v>
      </c>
      <c r="C187" t="s">
        <v>61</v>
      </c>
      <c r="D187" t="s">
        <v>212</v>
      </c>
      <c r="E187" t="s">
        <v>10</v>
      </c>
      <c r="F187">
        <v>0</v>
      </c>
      <c r="G187" s="1">
        <v>8.99</v>
      </c>
      <c r="H18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87">
        <f>Sales[[#This Row],[Total Inventory]]*Sales[[#This Row],[Sale_Price]]</f>
        <v>0</v>
      </c>
    </row>
    <row r="188" spans="1:9" x14ac:dyDescent="0.25">
      <c r="A188">
        <v>44435</v>
      </c>
      <c r="B188" t="str">
        <f>INDEX( Table3[],MATCH(Sales[[#This Row],[Category]],Table3[Category],0),1)</f>
        <v>WINE</v>
      </c>
      <c r="C188" t="s">
        <v>163</v>
      </c>
      <c r="D188" t="s">
        <v>213</v>
      </c>
      <c r="E188" t="s">
        <v>10</v>
      </c>
      <c r="F188">
        <v>9</v>
      </c>
      <c r="G188" s="1">
        <v>12.69</v>
      </c>
      <c r="H188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88">
        <f>Sales[[#This Row],[Total Inventory]]*Sales[[#This Row],[Sale_Price]]</f>
        <v>76.41</v>
      </c>
    </row>
    <row r="189" spans="1:9" x14ac:dyDescent="0.25">
      <c r="A189">
        <v>43814</v>
      </c>
      <c r="B189" t="str">
        <f>INDEX( Table3[],MATCH(Sales[[#This Row],[Category]],Table3[Category],0),1)</f>
        <v>WINE</v>
      </c>
      <c r="C189" t="s">
        <v>43</v>
      </c>
      <c r="D189" t="s">
        <v>214</v>
      </c>
      <c r="E189" t="s">
        <v>10</v>
      </c>
      <c r="F189">
        <v>1</v>
      </c>
      <c r="G189" s="1">
        <v>49.99</v>
      </c>
      <c r="H189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189">
        <f>Sales[[#This Row],[Total Inventory]]*Sales[[#This Row],[Sale_Price]]</f>
        <v>49.99</v>
      </c>
    </row>
    <row r="190" spans="1:9" x14ac:dyDescent="0.25">
      <c r="A190">
        <v>336453</v>
      </c>
      <c r="B190" t="str">
        <f>INDEX( Table3[],MATCH(Sales[[#This Row],[Category]],Table3[Category],0),1)</f>
        <v>WINE</v>
      </c>
      <c r="C190" t="s">
        <v>61</v>
      </c>
      <c r="D190" t="s">
        <v>215</v>
      </c>
      <c r="E190" t="s">
        <v>10</v>
      </c>
      <c r="F190">
        <v>14</v>
      </c>
      <c r="G190" s="1">
        <v>12.99</v>
      </c>
      <c r="H190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90">
        <f>Sales[[#This Row],[Total Inventory]]*Sales[[#This Row],[Sale_Price]]</f>
        <v>181.86</v>
      </c>
    </row>
    <row r="191" spans="1:9" x14ac:dyDescent="0.25">
      <c r="A191">
        <v>73256</v>
      </c>
      <c r="B191" t="str">
        <f>INDEX( Table3[],MATCH(Sales[[#This Row],[Category]],Table3[Category],0),1)</f>
        <v>LIQUOR</v>
      </c>
      <c r="C191" t="s">
        <v>37</v>
      </c>
      <c r="D191" t="s">
        <v>216</v>
      </c>
      <c r="E191" t="s">
        <v>10</v>
      </c>
      <c r="F191">
        <v>208</v>
      </c>
      <c r="G191" s="1">
        <v>18.489999999999998</v>
      </c>
      <c r="H191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91">
        <f>Sales[[#This Row],[Total Inventory]]*Sales[[#This Row],[Sale_Price]]</f>
        <v>3845.9199999999996</v>
      </c>
    </row>
    <row r="192" spans="1:9" x14ac:dyDescent="0.25">
      <c r="A192">
        <v>26410</v>
      </c>
      <c r="B192" t="str">
        <f>INDEX( Table3[],MATCH(Sales[[#This Row],[Category]],Table3[Category],0),1)</f>
        <v>BEER</v>
      </c>
      <c r="C192" t="s">
        <v>11</v>
      </c>
      <c r="D192" t="s">
        <v>217</v>
      </c>
      <c r="E192" t="s">
        <v>10</v>
      </c>
      <c r="F192">
        <v>0</v>
      </c>
      <c r="G192" s="1">
        <v>15.14</v>
      </c>
      <c r="H192">
        <f>IF(INDEX(Sale_Promotions[[Code]:[Sale Price]],MATCH(Sales[[#This Row],[Code]],Sale_Promotions[Code],0),2)=0,Sales[[#This Row],[Price]],INDEX(Sale_Promotions[[Code]:[Sale Price]],MATCH(Sales[[#This Row],[Code]],Sale_Promotions[Code],0),2))</f>
        <v>15.14</v>
      </c>
      <c r="I192">
        <f>Sales[[#This Row],[Total Inventory]]*Sales[[#This Row],[Sale_Price]]</f>
        <v>0</v>
      </c>
    </row>
    <row r="193" spans="1:9" x14ac:dyDescent="0.25">
      <c r="A193">
        <v>28874</v>
      </c>
      <c r="B193" t="str">
        <f>INDEX( Table3[],MATCH(Sales[[#This Row],[Category]],Table3[Category],0),1)</f>
        <v>BEER</v>
      </c>
      <c r="C193" t="s">
        <v>11</v>
      </c>
      <c r="D193" t="s">
        <v>218</v>
      </c>
      <c r="E193" t="s">
        <v>157</v>
      </c>
      <c r="F193">
        <v>0</v>
      </c>
      <c r="G193" s="1">
        <v>5.13</v>
      </c>
      <c r="H193">
        <f>IF(INDEX(Sale_Promotions[[Code]:[Sale Price]],MATCH(Sales[[#This Row],[Code]],Sale_Promotions[Code],0),2)=0,Sales[[#This Row],[Price]],INDEX(Sale_Promotions[[Code]:[Sale Price]],MATCH(Sales[[#This Row],[Code]],Sale_Promotions[Code],0),2))</f>
        <v>5.13</v>
      </c>
      <c r="I193">
        <f>Sales[[#This Row],[Total Inventory]]*Sales[[#This Row],[Sale_Price]]</f>
        <v>0</v>
      </c>
    </row>
    <row r="194" spans="1:9" x14ac:dyDescent="0.25">
      <c r="A194">
        <v>46127</v>
      </c>
      <c r="B194" t="str">
        <f>INDEX( Table3[],MATCH(Sales[[#This Row],[Category]],Table3[Category],0),1)</f>
        <v>OTHER</v>
      </c>
      <c r="C194" t="s">
        <v>75</v>
      </c>
      <c r="D194" t="s">
        <v>219</v>
      </c>
      <c r="E194" t="s">
        <v>10</v>
      </c>
      <c r="F194">
        <v>0</v>
      </c>
      <c r="G194" s="1">
        <v>13.69</v>
      </c>
      <c r="H194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94">
        <f>Sales[[#This Row],[Total Inventory]]*Sales[[#This Row],[Sale_Price]]</f>
        <v>0</v>
      </c>
    </row>
    <row r="195" spans="1:9" x14ac:dyDescent="0.25">
      <c r="A195">
        <v>70224</v>
      </c>
      <c r="B195" t="str">
        <f>INDEX( Table3[],MATCH(Sales[[#This Row],[Category]],Table3[Category],0),1)</f>
        <v>LIQUOR</v>
      </c>
      <c r="C195" t="s">
        <v>26</v>
      </c>
      <c r="D195" t="s">
        <v>220</v>
      </c>
      <c r="E195" t="s">
        <v>10</v>
      </c>
      <c r="F195">
        <v>70</v>
      </c>
      <c r="G195" s="1">
        <v>20.99</v>
      </c>
      <c r="H195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95">
        <f>Sales[[#This Row],[Total Inventory]]*Sales[[#This Row],[Sale_Price]]</f>
        <v>1469.3</v>
      </c>
    </row>
    <row r="196" spans="1:9" x14ac:dyDescent="0.25">
      <c r="A196">
        <v>438677</v>
      </c>
      <c r="B196" t="str">
        <f>INDEX( Table3[],MATCH(Sales[[#This Row],[Category]],Table3[Category],0),1)</f>
        <v>WINE</v>
      </c>
      <c r="C196" t="s">
        <v>41</v>
      </c>
      <c r="D196" t="s">
        <v>221</v>
      </c>
      <c r="E196" t="s">
        <v>10</v>
      </c>
      <c r="F196">
        <v>7</v>
      </c>
      <c r="G196" s="1">
        <v>11.99</v>
      </c>
      <c r="H19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96">
        <f>Sales[[#This Row],[Total Inventory]]*Sales[[#This Row],[Sale_Price]]</f>
        <v>83.93</v>
      </c>
    </row>
    <row r="197" spans="1:9" x14ac:dyDescent="0.25">
      <c r="A197">
        <v>338890</v>
      </c>
      <c r="B197" t="str">
        <f>INDEX( Table3[],MATCH(Sales[[#This Row],[Category]],Table3[Category],0),1)</f>
        <v>OTHER</v>
      </c>
      <c r="C197" t="s">
        <v>75</v>
      </c>
      <c r="D197" t="s">
        <v>222</v>
      </c>
      <c r="E197" t="s">
        <v>10</v>
      </c>
      <c r="F197">
        <v>6</v>
      </c>
      <c r="G197" s="1">
        <v>15.99</v>
      </c>
      <c r="H19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97">
        <f>Sales[[#This Row],[Total Inventory]]*Sales[[#This Row],[Sale_Price]]</f>
        <v>95.94</v>
      </c>
    </row>
    <row r="198" spans="1:9" x14ac:dyDescent="0.25">
      <c r="A198">
        <v>25176</v>
      </c>
      <c r="B198" t="str">
        <f>INDEX( Table3[],MATCH(Sales[[#This Row],[Category]],Table3[Category],0),1)</f>
        <v>BEER</v>
      </c>
      <c r="C198" t="s">
        <v>11</v>
      </c>
      <c r="D198" t="s">
        <v>223</v>
      </c>
      <c r="E198" t="s">
        <v>25</v>
      </c>
      <c r="F198">
        <v>0</v>
      </c>
      <c r="G198" s="1">
        <v>3.08</v>
      </c>
      <c r="H198">
        <f>IF(INDEX(Sale_Promotions[[Code]:[Sale Price]],MATCH(Sales[[#This Row],[Code]],Sale_Promotions[Code],0),2)=0,Sales[[#This Row],[Price]],INDEX(Sale_Promotions[[Code]:[Sale Price]],MATCH(Sales[[#This Row],[Code]],Sale_Promotions[Code],0),2))</f>
        <v>3.08</v>
      </c>
      <c r="I198">
        <f>Sales[[#This Row],[Total Inventory]]*Sales[[#This Row],[Sale_Price]]</f>
        <v>0</v>
      </c>
    </row>
    <row r="199" spans="1:9" x14ac:dyDescent="0.25">
      <c r="A199">
        <v>47890</v>
      </c>
      <c r="B199" t="str">
        <f>INDEX( Table3[],MATCH(Sales[[#This Row],[Category]],Table3[Category],0),1)</f>
        <v>OTHER</v>
      </c>
      <c r="C199" t="s">
        <v>75</v>
      </c>
      <c r="D199" t="s">
        <v>224</v>
      </c>
      <c r="E199" t="s">
        <v>10</v>
      </c>
      <c r="F199">
        <v>2</v>
      </c>
      <c r="G199" s="1">
        <v>12.99</v>
      </c>
      <c r="H19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99">
        <f>Sales[[#This Row],[Total Inventory]]*Sales[[#This Row],[Sale_Price]]</f>
        <v>25.98</v>
      </c>
    </row>
    <row r="200" spans="1:9" x14ac:dyDescent="0.25">
      <c r="A200">
        <v>11344</v>
      </c>
      <c r="B200" t="str">
        <f>INDEX( Table3[],MATCH(Sales[[#This Row],[Category]],Table3[Category],0),1)</f>
        <v>WINE</v>
      </c>
      <c r="C200" t="s">
        <v>64</v>
      </c>
      <c r="D200" t="s">
        <v>225</v>
      </c>
      <c r="E200" t="s">
        <v>48</v>
      </c>
      <c r="F200">
        <v>11</v>
      </c>
      <c r="G200" s="1">
        <v>19.989999999999998</v>
      </c>
      <c r="H200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200">
        <f>Sales[[#This Row],[Total Inventory]]*Sales[[#This Row],[Sale_Price]]</f>
        <v>219.89</v>
      </c>
    </row>
    <row r="201" spans="1:9" x14ac:dyDescent="0.25">
      <c r="A201">
        <v>68004</v>
      </c>
      <c r="B201" t="str">
        <f>INDEX( Table3[],MATCH(Sales[[#This Row],[Category]],Table3[Category],0),1)</f>
        <v>WINE</v>
      </c>
      <c r="C201" t="s">
        <v>64</v>
      </c>
      <c r="D201" t="s">
        <v>226</v>
      </c>
      <c r="E201" t="s">
        <v>10</v>
      </c>
      <c r="F201">
        <v>30</v>
      </c>
      <c r="G201" s="1">
        <v>27.99</v>
      </c>
      <c r="H201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201">
        <f>Sales[[#This Row],[Total Inventory]]*Sales[[#This Row],[Sale_Price]]</f>
        <v>839.69999999999993</v>
      </c>
    </row>
    <row r="202" spans="1:9" x14ac:dyDescent="0.25">
      <c r="A202">
        <v>335735</v>
      </c>
      <c r="B202" t="str">
        <f>INDEX( Table3[],MATCH(Sales[[#This Row],[Category]],Table3[Category],0),1)</f>
        <v>LIQUOR</v>
      </c>
      <c r="C202" t="s">
        <v>35</v>
      </c>
      <c r="D202" t="s">
        <v>227</v>
      </c>
      <c r="E202" t="s">
        <v>10</v>
      </c>
      <c r="F202">
        <v>199</v>
      </c>
      <c r="G202" s="1">
        <v>37.99</v>
      </c>
      <c r="H202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202">
        <f>Sales[[#This Row],[Total Inventory]]*Sales[[#This Row],[Sale_Price]]</f>
        <v>7560.01</v>
      </c>
    </row>
    <row r="203" spans="1:9" x14ac:dyDescent="0.25">
      <c r="A203">
        <v>326319</v>
      </c>
      <c r="B203" t="str">
        <f>INDEX( Table3[],MATCH(Sales[[#This Row],[Category]],Table3[Category],0),1)</f>
        <v>LIQUOR</v>
      </c>
      <c r="C203" t="s">
        <v>46</v>
      </c>
      <c r="D203" t="s">
        <v>228</v>
      </c>
      <c r="E203" t="s">
        <v>229</v>
      </c>
      <c r="F203">
        <v>16</v>
      </c>
      <c r="G203" s="1">
        <v>18.489999999999998</v>
      </c>
      <c r="H203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203">
        <f>Sales[[#This Row],[Total Inventory]]*Sales[[#This Row],[Sale_Price]]</f>
        <v>295.83999999999997</v>
      </c>
    </row>
    <row r="204" spans="1:9" x14ac:dyDescent="0.25">
      <c r="A204">
        <v>345582</v>
      </c>
      <c r="B204" t="str">
        <f>INDEX( Table3[],MATCH(Sales[[#This Row],[Category]],Table3[Category],0),1)</f>
        <v>WINE</v>
      </c>
      <c r="C204" t="s">
        <v>39</v>
      </c>
      <c r="D204" t="s">
        <v>230</v>
      </c>
      <c r="E204" t="s">
        <v>10</v>
      </c>
      <c r="F204">
        <v>1</v>
      </c>
      <c r="G204" s="1">
        <v>11.49</v>
      </c>
      <c r="H204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204">
        <f>Sales[[#This Row],[Total Inventory]]*Sales[[#This Row],[Sale_Price]]</f>
        <v>11.49</v>
      </c>
    </row>
    <row r="205" spans="1:9" x14ac:dyDescent="0.25">
      <c r="A205">
        <v>312882</v>
      </c>
      <c r="B205" t="str">
        <f>INDEX( Table3[],MATCH(Sales[[#This Row],[Category]],Table3[Category],0),1)</f>
        <v>WINE</v>
      </c>
      <c r="C205" t="s">
        <v>39</v>
      </c>
      <c r="D205" t="s">
        <v>231</v>
      </c>
      <c r="E205" t="s">
        <v>10</v>
      </c>
      <c r="F205">
        <v>0</v>
      </c>
      <c r="G205" s="1">
        <v>9.99</v>
      </c>
      <c r="H205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205">
        <f>Sales[[#This Row],[Total Inventory]]*Sales[[#This Row],[Sale_Price]]</f>
        <v>0</v>
      </c>
    </row>
    <row r="206" spans="1:9" x14ac:dyDescent="0.25">
      <c r="A206">
        <v>59005</v>
      </c>
      <c r="B206" t="str">
        <f>INDEX( Table3[],MATCH(Sales[[#This Row],[Category]],Table3[Category],0),1)</f>
        <v>WINE</v>
      </c>
      <c r="C206" t="s">
        <v>61</v>
      </c>
      <c r="D206" t="s">
        <v>232</v>
      </c>
      <c r="E206" t="s">
        <v>10</v>
      </c>
      <c r="F206">
        <v>0</v>
      </c>
      <c r="G206" s="1">
        <v>27.99</v>
      </c>
      <c r="H206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206">
        <f>Sales[[#This Row],[Total Inventory]]*Sales[[#This Row],[Sale_Price]]</f>
        <v>0</v>
      </c>
    </row>
    <row r="207" spans="1:9" x14ac:dyDescent="0.25">
      <c r="A207">
        <v>10473</v>
      </c>
      <c r="B207" t="str">
        <f>INDEX( Table3[],MATCH(Sales[[#This Row],[Category]],Table3[Category],0),1)</f>
        <v>BEER</v>
      </c>
      <c r="C207" t="s">
        <v>11</v>
      </c>
      <c r="D207" t="s">
        <v>233</v>
      </c>
      <c r="E207" t="s">
        <v>10</v>
      </c>
      <c r="F207">
        <v>0</v>
      </c>
      <c r="G207" s="1">
        <v>22.58</v>
      </c>
      <c r="H207">
        <f>IF(INDEX(Sale_Promotions[[Code]:[Sale Price]],MATCH(Sales[[#This Row],[Code]],Sale_Promotions[Code],0),2)=0,Sales[[#This Row],[Price]],INDEX(Sale_Promotions[[Code]:[Sale Price]],MATCH(Sales[[#This Row],[Code]],Sale_Promotions[Code],0),2))</f>
        <v>22.58</v>
      </c>
      <c r="I207">
        <f>Sales[[#This Row],[Total Inventory]]*Sales[[#This Row],[Sale_Price]]</f>
        <v>0</v>
      </c>
    </row>
    <row r="208" spans="1:9" x14ac:dyDescent="0.25">
      <c r="A208">
        <v>3611</v>
      </c>
      <c r="B208" t="str">
        <f>INDEX( Table3[],MATCH(Sales[[#This Row],[Category]],Table3[Category],0),1)</f>
        <v>BEER</v>
      </c>
      <c r="C208" t="s">
        <v>11</v>
      </c>
      <c r="D208" t="s">
        <v>234</v>
      </c>
      <c r="E208" t="s">
        <v>25</v>
      </c>
      <c r="F208">
        <v>0</v>
      </c>
      <c r="G208" s="1">
        <v>0.73</v>
      </c>
      <c r="H208">
        <f>IF(INDEX(Sale_Promotions[[Code]:[Sale Price]],MATCH(Sales[[#This Row],[Code]],Sale_Promotions[Code],0),2)=0,Sales[[#This Row],[Price]],INDEX(Sale_Promotions[[Code]:[Sale Price]],MATCH(Sales[[#This Row],[Code]],Sale_Promotions[Code],0),2))</f>
        <v>0.73</v>
      </c>
      <c r="I208">
        <f>Sales[[#This Row],[Total Inventory]]*Sales[[#This Row],[Sale_Price]]</f>
        <v>0</v>
      </c>
    </row>
    <row r="209" spans="1:9" x14ac:dyDescent="0.25">
      <c r="A209">
        <v>3620</v>
      </c>
      <c r="B209" t="str">
        <f>INDEX( Table3[],MATCH(Sales[[#This Row],[Category]],Table3[Category],0),1)</f>
        <v>BEER</v>
      </c>
      <c r="C209" t="s">
        <v>11</v>
      </c>
      <c r="D209" t="s">
        <v>235</v>
      </c>
      <c r="E209" t="s">
        <v>25</v>
      </c>
      <c r="F209">
        <v>0</v>
      </c>
      <c r="G209" s="1">
        <v>53.47</v>
      </c>
      <c r="H209">
        <f>IF(INDEX(Sale_Promotions[[Code]:[Sale Price]],MATCH(Sales[[#This Row],[Code]],Sale_Promotions[Code],0),2)=0,Sales[[#This Row],[Price]],INDEX(Sale_Promotions[[Code]:[Sale Price]],MATCH(Sales[[#This Row],[Code]],Sale_Promotions[Code],0),2))</f>
        <v>53.47</v>
      </c>
      <c r="I209">
        <f>Sales[[#This Row],[Total Inventory]]*Sales[[#This Row],[Sale_Price]]</f>
        <v>0</v>
      </c>
    </row>
    <row r="210" spans="1:9" x14ac:dyDescent="0.25">
      <c r="A210">
        <v>23024</v>
      </c>
      <c r="B210" t="str">
        <f>INDEX( Table3[],MATCH(Sales[[#This Row],[Category]],Table3[Category],0),1)</f>
        <v>BEER</v>
      </c>
      <c r="C210" t="s">
        <v>11</v>
      </c>
      <c r="D210" t="s">
        <v>236</v>
      </c>
      <c r="E210" t="s">
        <v>25</v>
      </c>
      <c r="F210">
        <v>84</v>
      </c>
      <c r="G210" s="1">
        <v>1.3</v>
      </c>
      <c r="H210">
        <f>IF(INDEX(Sale_Promotions[[Code]:[Sale Price]],MATCH(Sales[[#This Row],[Code]],Sale_Promotions[Code],0),2)=0,Sales[[#This Row],[Price]],INDEX(Sale_Promotions[[Code]:[Sale Price]],MATCH(Sales[[#This Row],[Code]],Sale_Promotions[Code],0),2))</f>
        <v>1.3</v>
      </c>
      <c r="I210">
        <f>Sales[[#This Row],[Total Inventory]]*Sales[[#This Row],[Sale_Price]]</f>
        <v>109.2</v>
      </c>
    </row>
    <row r="211" spans="1:9" x14ac:dyDescent="0.25">
      <c r="A211">
        <v>86800</v>
      </c>
      <c r="B211" t="str">
        <f>INDEX( Table3[],MATCH(Sales[[#This Row],[Category]],Table3[Category],0),1)</f>
        <v>OTHER</v>
      </c>
      <c r="C211" t="s">
        <v>75</v>
      </c>
      <c r="D211" t="s">
        <v>237</v>
      </c>
      <c r="E211" t="s">
        <v>23</v>
      </c>
      <c r="F211">
        <v>133</v>
      </c>
      <c r="G211" s="1">
        <v>8.99</v>
      </c>
      <c r="H211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211">
        <f>Sales[[#This Row],[Total Inventory]]*Sales[[#This Row],[Sale_Price]]</f>
        <v>1195.67</v>
      </c>
    </row>
    <row r="212" spans="1:9" x14ac:dyDescent="0.25">
      <c r="A212">
        <v>326821</v>
      </c>
      <c r="B212" t="str">
        <f>INDEX( Table3[],MATCH(Sales[[#This Row],[Category]],Table3[Category],0),1)</f>
        <v>WINE</v>
      </c>
      <c r="C212" t="s">
        <v>28</v>
      </c>
      <c r="D212" t="s">
        <v>238</v>
      </c>
      <c r="E212" t="s">
        <v>10</v>
      </c>
      <c r="F212">
        <v>0</v>
      </c>
      <c r="G212" s="1">
        <v>27.99</v>
      </c>
      <c r="H212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212">
        <f>Sales[[#This Row],[Total Inventory]]*Sales[[#This Row],[Sale_Price]]</f>
        <v>0</v>
      </c>
    </row>
    <row r="213" spans="1:9" x14ac:dyDescent="0.25">
      <c r="A213">
        <v>347066</v>
      </c>
      <c r="B213" t="str">
        <f>INDEX( Table3[],MATCH(Sales[[#This Row],[Category]],Table3[Category],0),1)</f>
        <v>LIQUOR</v>
      </c>
      <c r="C213" t="s">
        <v>57</v>
      </c>
      <c r="D213" t="s">
        <v>239</v>
      </c>
      <c r="E213" t="s">
        <v>10</v>
      </c>
      <c r="F213">
        <v>21</v>
      </c>
      <c r="G213" s="1">
        <v>49.99</v>
      </c>
      <c r="H213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213">
        <f>Sales[[#This Row],[Total Inventory]]*Sales[[#This Row],[Sale_Price]]</f>
        <v>1049.79</v>
      </c>
    </row>
    <row r="214" spans="1:9" x14ac:dyDescent="0.25">
      <c r="A214">
        <v>19488</v>
      </c>
      <c r="B214" t="str">
        <f>INDEX( Table3[],MATCH(Sales[[#This Row],[Category]],Table3[Category],0),1)</f>
        <v>LIQUOR</v>
      </c>
      <c r="C214" t="s">
        <v>175</v>
      </c>
      <c r="D214" t="s">
        <v>240</v>
      </c>
      <c r="E214" t="s">
        <v>16</v>
      </c>
      <c r="F214">
        <v>62</v>
      </c>
      <c r="G214" s="1">
        <v>43.99</v>
      </c>
      <c r="H214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214">
        <f>Sales[[#This Row],[Total Inventory]]*Sales[[#This Row],[Sale_Price]]</f>
        <v>2727.38</v>
      </c>
    </row>
    <row r="215" spans="1:9" x14ac:dyDescent="0.25">
      <c r="A215">
        <v>3689</v>
      </c>
      <c r="B215" t="str">
        <f>INDEX( Table3[],MATCH(Sales[[#This Row],[Category]],Table3[Category],0),1)</f>
        <v>BEER</v>
      </c>
      <c r="C215" t="s">
        <v>11</v>
      </c>
      <c r="D215" t="s">
        <v>241</v>
      </c>
      <c r="E215" t="s">
        <v>95</v>
      </c>
      <c r="F215">
        <v>-1</v>
      </c>
      <c r="G215" s="1">
        <v>9.2200000000000006</v>
      </c>
      <c r="H215">
        <f>IF(INDEX(Sale_Promotions[[Code]:[Sale Price]],MATCH(Sales[[#This Row],[Code]],Sale_Promotions[Code],0),2)=0,Sales[[#This Row],[Price]],INDEX(Sale_Promotions[[Code]:[Sale Price]],MATCH(Sales[[#This Row],[Code]],Sale_Promotions[Code],0),2))</f>
        <v>9.2200000000000006</v>
      </c>
      <c r="I215">
        <f>Sales[[#This Row],[Total Inventory]]*Sales[[#This Row],[Sale_Price]]</f>
        <v>-9.2200000000000006</v>
      </c>
    </row>
    <row r="216" spans="1:9" x14ac:dyDescent="0.25">
      <c r="A216">
        <v>85055</v>
      </c>
      <c r="B216" t="str">
        <f>INDEX( Table3[],MATCH(Sales[[#This Row],[Category]],Table3[Category],0),1)</f>
        <v>WINE</v>
      </c>
      <c r="C216" t="s">
        <v>242</v>
      </c>
      <c r="D216" t="s">
        <v>243</v>
      </c>
      <c r="E216" t="s">
        <v>244</v>
      </c>
      <c r="F216">
        <v>1</v>
      </c>
      <c r="G216" s="1">
        <v>2.19</v>
      </c>
      <c r="H216">
        <f>IF(INDEX(Sale_Promotions[[Code]:[Sale Price]],MATCH(Sales[[#This Row],[Code]],Sale_Promotions[Code],0),2)=0,Sales[[#This Row],[Price]],INDEX(Sale_Promotions[[Code]:[Sale Price]],MATCH(Sales[[#This Row],[Code]],Sale_Promotions[Code],0),2))</f>
        <v>1.49</v>
      </c>
      <c r="I216">
        <f>Sales[[#This Row],[Total Inventory]]*Sales[[#This Row],[Sale_Price]]</f>
        <v>1.49</v>
      </c>
    </row>
    <row r="217" spans="1:9" x14ac:dyDescent="0.25">
      <c r="A217">
        <v>10959</v>
      </c>
      <c r="B217" t="str">
        <f>INDEX( Table3[],MATCH(Sales[[#This Row],[Category]],Table3[Category],0),1)</f>
        <v>LIQUOR</v>
      </c>
      <c r="C217" t="s">
        <v>245</v>
      </c>
      <c r="D217" t="s">
        <v>246</v>
      </c>
      <c r="E217" t="s">
        <v>10</v>
      </c>
      <c r="F217">
        <v>39</v>
      </c>
      <c r="G217" s="1">
        <v>56.99</v>
      </c>
      <c r="H217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217">
        <f>Sales[[#This Row],[Total Inventory]]*Sales[[#This Row],[Sale_Price]]</f>
        <v>2222.61</v>
      </c>
    </row>
    <row r="218" spans="1:9" x14ac:dyDescent="0.25">
      <c r="A218">
        <v>25127</v>
      </c>
      <c r="B218" t="str">
        <f>INDEX( Table3[],MATCH(Sales[[#This Row],[Category]],Table3[Category],0),1)</f>
        <v>LIQUOR</v>
      </c>
      <c r="C218" t="s">
        <v>57</v>
      </c>
      <c r="D218" t="s">
        <v>247</v>
      </c>
      <c r="E218" t="s">
        <v>133</v>
      </c>
      <c r="F218">
        <v>3</v>
      </c>
      <c r="G218" s="1">
        <v>30.99</v>
      </c>
      <c r="H218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218">
        <f>Sales[[#This Row],[Total Inventory]]*Sales[[#This Row],[Sale_Price]]</f>
        <v>92.97</v>
      </c>
    </row>
    <row r="219" spans="1:9" x14ac:dyDescent="0.25">
      <c r="A219">
        <v>313883</v>
      </c>
      <c r="B219" t="str">
        <f>INDEX( Table3[],MATCH(Sales[[#This Row],[Category]],Table3[Category],0),1)</f>
        <v>WINE</v>
      </c>
      <c r="C219" t="s">
        <v>28</v>
      </c>
      <c r="D219" t="s">
        <v>248</v>
      </c>
      <c r="E219" t="s">
        <v>10</v>
      </c>
      <c r="F219">
        <v>187</v>
      </c>
      <c r="G219" s="1">
        <v>10.49</v>
      </c>
      <c r="H219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219">
        <f>Sales[[#This Row],[Total Inventory]]*Sales[[#This Row],[Sale_Price]]</f>
        <v>1961.63</v>
      </c>
    </row>
    <row r="220" spans="1:9" x14ac:dyDescent="0.25">
      <c r="A220">
        <v>43068</v>
      </c>
      <c r="B220" t="str">
        <f>INDEX( Table3[],MATCH(Sales[[#This Row],[Category]],Table3[Category],0),1)</f>
        <v>WINE</v>
      </c>
      <c r="C220" t="s">
        <v>28</v>
      </c>
      <c r="D220" t="s">
        <v>249</v>
      </c>
      <c r="E220" t="s">
        <v>10</v>
      </c>
      <c r="F220">
        <v>4</v>
      </c>
      <c r="G220" s="1">
        <v>10.49</v>
      </c>
      <c r="H220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220">
        <f>Sales[[#This Row],[Total Inventory]]*Sales[[#This Row],[Sale_Price]]</f>
        <v>41.96</v>
      </c>
    </row>
    <row r="221" spans="1:9" x14ac:dyDescent="0.25">
      <c r="A221">
        <v>29825</v>
      </c>
      <c r="B221" t="str">
        <f>INDEX( Table3[],MATCH(Sales[[#This Row],[Category]],Table3[Category],0),1)</f>
        <v>BEER</v>
      </c>
      <c r="C221" t="s">
        <v>11</v>
      </c>
      <c r="D221" t="s">
        <v>250</v>
      </c>
      <c r="E221" t="s">
        <v>25</v>
      </c>
      <c r="F221">
        <v>0</v>
      </c>
      <c r="G221" s="1">
        <v>2.08</v>
      </c>
      <c r="H221">
        <f>IF(INDEX(Sale_Promotions[[Code]:[Sale Price]],MATCH(Sales[[#This Row],[Code]],Sale_Promotions[Code],0),2)=0,Sales[[#This Row],[Price]],INDEX(Sale_Promotions[[Code]:[Sale Price]],MATCH(Sales[[#This Row],[Code]],Sale_Promotions[Code],0),2))</f>
        <v>2.08</v>
      </c>
      <c r="I221">
        <f>Sales[[#This Row],[Total Inventory]]*Sales[[#This Row],[Sale_Price]]</f>
        <v>0</v>
      </c>
    </row>
    <row r="222" spans="1:9" x14ac:dyDescent="0.25">
      <c r="A222">
        <v>21977</v>
      </c>
      <c r="B222" t="str">
        <f>INDEX( Table3[],MATCH(Sales[[#This Row],[Category]],Table3[Category],0),1)</f>
        <v>BEER</v>
      </c>
      <c r="C222" t="s">
        <v>11</v>
      </c>
      <c r="D222" t="s">
        <v>251</v>
      </c>
      <c r="E222" t="s">
        <v>10</v>
      </c>
      <c r="F222">
        <v>0</v>
      </c>
      <c r="G222" s="1">
        <v>6.94</v>
      </c>
      <c r="H222">
        <f>IF(INDEX(Sale_Promotions[[Code]:[Sale Price]],MATCH(Sales[[#This Row],[Code]],Sale_Promotions[Code],0),2)=0,Sales[[#This Row],[Price]],INDEX(Sale_Promotions[[Code]:[Sale Price]],MATCH(Sales[[#This Row],[Code]],Sale_Promotions[Code],0),2))</f>
        <v>6.94</v>
      </c>
      <c r="I222">
        <f>Sales[[#This Row],[Total Inventory]]*Sales[[#This Row],[Sale_Price]]</f>
        <v>0</v>
      </c>
    </row>
    <row r="223" spans="1:9" x14ac:dyDescent="0.25">
      <c r="A223">
        <v>47590</v>
      </c>
      <c r="B223" t="str">
        <f>INDEX( Table3[],MATCH(Sales[[#This Row],[Category]],Table3[Category],0),1)</f>
        <v>LIQUOR</v>
      </c>
      <c r="C223" t="s">
        <v>37</v>
      </c>
      <c r="D223" t="s">
        <v>252</v>
      </c>
      <c r="E223" t="s">
        <v>10</v>
      </c>
      <c r="F223">
        <v>0</v>
      </c>
      <c r="G223" s="1">
        <v>21.99</v>
      </c>
      <c r="H223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223">
        <f>Sales[[#This Row],[Total Inventory]]*Sales[[#This Row],[Sale_Price]]</f>
        <v>0</v>
      </c>
    </row>
    <row r="224" spans="1:9" x14ac:dyDescent="0.25">
      <c r="A224">
        <v>368784</v>
      </c>
      <c r="B224" t="str">
        <f>INDEX( Table3[],MATCH(Sales[[#This Row],[Category]],Table3[Category],0),1)</f>
        <v>WINE</v>
      </c>
      <c r="C224" t="s">
        <v>39</v>
      </c>
      <c r="D224" t="s">
        <v>253</v>
      </c>
      <c r="E224" t="s">
        <v>10</v>
      </c>
      <c r="F224">
        <v>194</v>
      </c>
      <c r="G224" s="1">
        <v>8.99</v>
      </c>
      <c r="H22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224">
        <f>Sales[[#This Row],[Total Inventory]]*Sales[[#This Row],[Sale_Price]]</f>
        <v>1744.06</v>
      </c>
    </row>
    <row r="225" spans="1:9" x14ac:dyDescent="0.25">
      <c r="A225">
        <v>22664</v>
      </c>
      <c r="B225" t="str">
        <f>INDEX( Table3[],MATCH(Sales[[#This Row],[Category]],Table3[Category],0),1)</f>
        <v>BEER</v>
      </c>
      <c r="C225" t="s">
        <v>11</v>
      </c>
      <c r="D225" t="s">
        <v>254</v>
      </c>
      <c r="E225" t="s">
        <v>25</v>
      </c>
      <c r="F225">
        <v>0</v>
      </c>
      <c r="G225" s="1">
        <v>1.72</v>
      </c>
      <c r="H225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225">
        <f>Sales[[#This Row],[Total Inventory]]*Sales[[#This Row],[Sale_Price]]</f>
        <v>0</v>
      </c>
    </row>
    <row r="226" spans="1:9" x14ac:dyDescent="0.25">
      <c r="A226">
        <v>24883</v>
      </c>
      <c r="B226" t="str">
        <f>INDEX( Table3[],MATCH(Sales[[#This Row],[Category]],Table3[Category],0),1)</f>
        <v>BEER</v>
      </c>
      <c r="C226" t="s">
        <v>11</v>
      </c>
      <c r="D226" t="s">
        <v>255</v>
      </c>
      <c r="E226" t="s">
        <v>92</v>
      </c>
      <c r="F226">
        <v>0</v>
      </c>
      <c r="G226" s="1">
        <v>1.87</v>
      </c>
      <c r="H226">
        <f>IF(INDEX(Sale_Promotions[[Code]:[Sale Price]],MATCH(Sales[[#This Row],[Code]],Sale_Promotions[Code],0),2)=0,Sales[[#This Row],[Price]],INDEX(Sale_Promotions[[Code]:[Sale Price]],MATCH(Sales[[#This Row],[Code]],Sale_Promotions[Code],0),2))</f>
        <v>1.87</v>
      </c>
      <c r="I226">
        <f>Sales[[#This Row],[Total Inventory]]*Sales[[#This Row],[Sale_Price]]</f>
        <v>0</v>
      </c>
    </row>
    <row r="227" spans="1:9" x14ac:dyDescent="0.25">
      <c r="A227">
        <v>26819</v>
      </c>
      <c r="B227" t="str">
        <f>INDEX( Table3[],MATCH(Sales[[#This Row],[Category]],Table3[Category],0),1)</f>
        <v>BEER</v>
      </c>
      <c r="C227" t="s">
        <v>11</v>
      </c>
      <c r="D227" t="s">
        <v>256</v>
      </c>
      <c r="E227" t="s">
        <v>10</v>
      </c>
      <c r="F227">
        <v>0</v>
      </c>
      <c r="G227" s="1">
        <v>14.88</v>
      </c>
      <c r="H227">
        <f>IF(INDEX(Sale_Promotions[[Code]:[Sale Price]],MATCH(Sales[[#This Row],[Code]],Sale_Promotions[Code],0),2)=0,Sales[[#This Row],[Price]],INDEX(Sale_Promotions[[Code]:[Sale Price]],MATCH(Sales[[#This Row],[Code]],Sale_Promotions[Code],0),2))</f>
        <v>14.88</v>
      </c>
      <c r="I227">
        <f>Sales[[#This Row],[Total Inventory]]*Sales[[#This Row],[Sale_Price]]</f>
        <v>0</v>
      </c>
    </row>
    <row r="228" spans="1:9" x14ac:dyDescent="0.25">
      <c r="A228">
        <v>328402</v>
      </c>
      <c r="B228" t="str">
        <f>INDEX( Table3[],MATCH(Sales[[#This Row],[Category]],Table3[Category],0),1)</f>
        <v>WINE</v>
      </c>
      <c r="C228" t="s">
        <v>85</v>
      </c>
      <c r="D228" t="s">
        <v>257</v>
      </c>
      <c r="E228" t="s">
        <v>10</v>
      </c>
      <c r="F228">
        <v>75</v>
      </c>
      <c r="G228" s="1">
        <v>10.99</v>
      </c>
      <c r="H22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28">
        <f>Sales[[#This Row],[Total Inventory]]*Sales[[#This Row],[Sale_Price]]</f>
        <v>824.25</v>
      </c>
    </row>
    <row r="229" spans="1:9" x14ac:dyDescent="0.25">
      <c r="A229">
        <v>22355</v>
      </c>
      <c r="B229" t="str">
        <f>INDEX( Table3[],MATCH(Sales[[#This Row],[Category]],Table3[Category],0),1)</f>
        <v>BEER</v>
      </c>
      <c r="C229" t="s">
        <v>11</v>
      </c>
      <c r="D229" t="s">
        <v>258</v>
      </c>
      <c r="E229" t="s">
        <v>25</v>
      </c>
      <c r="F229">
        <v>0</v>
      </c>
      <c r="G229" s="1">
        <v>2.06</v>
      </c>
      <c r="H229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229">
        <f>Sales[[#This Row],[Total Inventory]]*Sales[[#This Row],[Sale_Price]]</f>
        <v>0</v>
      </c>
    </row>
    <row r="230" spans="1:9" x14ac:dyDescent="0.25">
      <c r="A230">
        <v>323695</v>
      </c>
      <c r="B230" t="str">
        <f>INDEX( Table3[],MATCH(Sales[[#This Row],[Category]],Table3[Category],0),1)</f>
        <v>WINE</v>
      </c>
      <c r="C230" t="s">
        <v>83</v>
      </c>
      <c r="D230" t="s">
        <v>259</v>
      </c>
      <c r="E230" t="s">
        <v>260</v>
      </c>
      <c r="F230">
        <v>0</v>
      </c>
      <c r="G230" s="1">
        <v>2.99</v>
      </c>
      <c r="H230">
        <f>IF(INDEX(Sale_Promotions[[Code]:[Sale Price]],MATCH(Sales[[#This Row],[Code]],Sale_Promotions[Code],0),2)=0,Sales[[#This Row],[Price]],INDEX(Sale_Promotions[[Code]:[Sale Price]],MATCH(Sales[[#This Row],[Code]],Sale_Promotions[Code],0),2))</f>
        <v>2.99</v>
      </c>
      <c r="I230">
        <f>Sales[[#This Row],[Total Inventory]]*Sales[[#This Row],[Sale_Price]]</f>
        <v>0</v>
      </c>
    </row>
    <row r="231" spans="1:9" x14ac:dyDescent="0.25">
      <c r="A231">
        <v>48099</v>
      </c>
      <c r="B231" t="str">
        <f>INDEX( Table3[],MATCH(Sales[[#This Row],[Category]],Table3[Category],0),1)</f>
        <v>WINE</v>
      </c>
      <c r="C231" t="s">
        <v>39</v>
      </c>
      <c r="D231" t="s">
        <v>261</v>
      </c>
      <c r="E231" t="s">
        <v>10</v>
      </c>
      <c r="F231">
        <v>0</v>
      </c>
      <c r="G231" s="1">
        <v>35.99</v>
      </c>
      <c r="H231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231">
        <f>Sales[[#This Row],[Total Inventory]]*Sales[[#This Row],[Sale_Price]]</f>
        <v>0</v>
      </c>
    </row>
    <row r="232" spans="1:9" x14ac:dyDescent="0.25">
      <c r="A232">
        <v>364444</v>
      </c>
      <c r="B232" t="str">
        <f>INDEX( Table3[],MATCH(Sales[[#This Row],[Category]],Table3[Category],0),1)</f>
        <v>WINE</v>
      </c>
      <c r="C232" t="s">
        <v>41</v>
      </c>
      <c r="D232" t="s">
        <v>262</v>
      </c>
      <c r="E232" t="s">
        <v>10</v>
      </c>
      <c r="F232">
        <v>12</v>
      </c>
      <c r="G232" s="1">
        <v>7.99</v>
      </c>
      <c r="H232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232">
        <f>Sales[[#This Row],[Total Inventory]]*Sales[[#This Row],[Sale_Price]]</f>
        <v>95.88</v>
      </c>
    </row>
    <row r="233" spans="1:9" x14ac:dyDescent="0.25">
      <c r="A233">
        <v>338384</v>
      </c>
      <c r="B233" t="str">
        <f>INDEX( Table3[],MATCH(Sales[[#This Row],[Category]],Table3[Category],0),1)</f>
        <v>WINE</v>
      </c>
      <c r="C233" t="s">
        <v>85</v>
      </c>
      <c r="D233" t="s">
        <v>263</v>
      </c>
      <c r="E233" t="s">
        <v>10</v>
      </c>
      <c r="F233">
        <v>0</v>
      </c>
      <c r="G233" s="1">
        <v>9.99</v>
      </c>
      <c r="H233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233">
        <f>Sales[[#This Row],[Total Inventory]]*Sales[[#This Row],[Sale_Price]]</f>
        <v>0</v>
      </c>
    </row>
    <row r="234" spans="1:9" x14ac:dyDescent="0.25">
      <c r="A234">
        <v>323495</v>
      </c>
      <c r="B234" t="str">
        <f>INDEX( Table3[],MATCH(Sales[[#This Row],[Category]],Table3[Category],0),1)</f>
        <v>OTHER</v>
      </c>
      <c r="C234" t="s">
        <v>75</v>
      </c>
      <c r="D234" t="s">
        <v>264</v>
      </c>
      <c r="E234" t="s">
        <v>48</v>
      </c>
      <c r="F234">
        <v>0</v>
      </c>
      <c r="G234" s="1">
        <v>6.99</v>
      </c>
      <c r="H234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234">
        <f>Sales[[#This Row],[Total Inventory]]*Sales[[#This Row],[Sale_Price]]</f>
        <v>0</v>
      </c>
    </row>
    <row r="235" spans="1:9" x14ac:dyDescent="0.25">
      <c r="A235">
        <v>80446</v>
      </c>
      <c r="B235" t="str">
        <f>INDEX( Table3[],MATCH(Sales[[#This Row],[Category]],Table3[Category],0),1)</f>
        <v>WINE</v>
      </c>
      <c r="C235" t="s">
        <v>61</v>
      </c>
      <c r="D235" t="s">
        <v>265</v>
      </c>
      <c r="E235" t="s">
        <v>10</v>
      </c>
      <c r="F235">
        <v>8</v>
      </c>
      <c r="G235" s="1">
        <v>18.489999999999998</v>
      </c>
      <c r="H235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235">
        <f>Sales[[#This Row],[Total Inventory]]*Sales[[#This Row],[Sale_Price]]</f>
        <v>147.91999999999999</v>
      </c>
    </row>
    <row r="236" spans="1:9" x14ac:dyDescent="0.25">
      <c r="A236">
        <v>80172</v>
      </c>
      <c r="B236" t="str">
        <f>INDEX( Table3[],MATCH(Sales[[#This Row],[Category]],Table3[Category],0),1)</f>
        <v>LIQUOR</v>
      </c>
      <c r="C236" t="s">
        <v>46</v>
      </c>
      <c r="D236" t="s">
        <v>266</v>
      </c>
      <c r="E236" t="s">
        <v>10</v>
      </c>
      <c r="F236">
        <v>22</v>
      </c>
      <c r="G236" s="1">
        <v>6.29</v>
      </c>
      <c r="H236">
        <f>IF(INDEX(Sale_Promotions[[Code]:[Sale Price]],MATCH(Sales[[#This Row],[Code]],Sale_Promotions[Code],0),2)=0,Sales[[#This Row],[Price]],INDEX(Sale_Promotions[[Code]:[Sale Price]],MATCH(Sales[[#This Row],[Code]],Sale_Promotions[Code],0),2))</f>
        <v>6.29</v>
      </c>
      <c r="I236">
        <f>Sales[[#This Row],[Total Inventory]]*Sales[[#This Row],[Sale_Price]]</f>
        <v>138.38</v>
      </c>
    </row>
    <row r="237" spans="1:9" x14ac:dyDescent="0.25">
      <c r="A237">
        <v>47397</v>
      </c>
      <c r="B237" t="str">
        <f>INDEX( Table3[],MATCH(Sales[[#This Row],[Category]],Table3[Category],0),1)</f>
        <v>LIQUOR</v>
      </c>
      <c r="C237" t="s">
        <v>37</v>
      </c>
      <c r="D237" t="s">
        <v>267</v>
      </c>
      <c r="E237" t="s">
        <v>48</v>
      </c>
      <c r="F237">
        <v>32</v>
      </c>
      <c r="G237" s="1">
        <v>7.49</v>
      </c>
      <c r="H237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237">
        <f>Sales[[#This Row],[Total Inventory]]*Sales[[#This Row],[Sale_Price]]</f>
        <v>239.68</v>
      </c>
    </row>
    <row r="238" spans="1:9" x14ac:dyDescent="0.25">
      <c r="A238">
        <v>44931</v>
      </c>
      <c r="B238" t="str">
        <f>INDEX( Table3[],MATCH(Sales[[#This Row],[Category]],Table3[Category],0),1)</f>
        <v>WINE</v>
      </c>
      <c r="C238" t="s">
        <v>163</v>
      </c>
      <c r="D238" t="s">
        <v>268</v>
      </c>
      <c r="E238" t="s">
        <v>10</v>
      </c>
      <c r="F238">
        <v>73</v>
      </c>
      <c r="G238" s="1">
        <v>17.989999999999998</v>
      </c>
      <c r="H23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238">
        <f>Sales[[#This Row],[Total Inventory]]*Sales[[#This Row],[Sale_Price]]</f>
        <v>1313.27</v>
      </c>
    </row>
    <row r="239" spans="1:9" x14ac:dyDescent="0.25">
      <c r="A239">
        <v>10479</v>
      </c>
      <c r="B239" t="str">
        <f>INDEX( Table3[],MATCH(Sales[[#This Row],[Category]],Table3[Category],0),1)</f>
        <v>BEER</v>
      </c>
      <c r="C239" t="s">
        <v>11</v>
      </c>
      <c r="D239" t="s">
        <v>269</v>
      </c>
      <c r="E239" t="s">
        <v>10</v>
      </c>
      <c r="F239">
        <v>0</v>
      </c>
      <c r="G239" s="1">
        <v>13.02</v>
      </c>
      <c r="H239">
        <f>IF(INDEX(Sale_Promotions[[Code]:[Sale Price]],MATCH(Sales[[#This Row],[Code]],Sale_Promotions[Code],0),2)=0,Sales[[#This Row],[Price]],INDEX(Sale_Promotions[[Code]:[Sale Price]],MATCH(Sales[[#This Row],[Code]],Sale_Promotions[Code],0),2))</f>
        <v>13.02</v>
      </c>
      <c r="I239">
        <f>Sales[[#This Row],[Total Inventory]]*Sales[[#This Row],[Sale_Price]]</f>
        <v>0</v>
      </c>
    </row>
    <row r="240" spans="1:9" x14ac:dyDescent="0.25">
      <c r="A240">
        <v>79807</v>
      </c>
      <c r="B240" t="str">
        <f>INDEX( Table3[],MATCH(Sales[[#This Row],[Category]],Table3[Category],0),1)</f>
        <v>LIQUOR</v>
      </c>
      <c r="C240" t="s">
        <v>14</v>
      </c>
      <c r="D240" t="s">
        <v>270</v>
      </c>
      <c r="E240" t="s">
        <v>10</v>
      </c>
      <c r="F240">
        <v>35</v>
      </c>
      <c r="G240" s="1">
        <v>155.99</v>
      </c>
      <c r="H240">
        <f>IF(INDEX(Sale_Promotions[[Code]:[Sale Price]],MATCH(Sales[[#This Row],[Code]],Sale_Promotions[Code],0),2)=0,Sales[[#This Row],[Price]],INDEX(Sale_Promotions[[Code]:[Sale Price]],MATCH(Sales[[#This Row],[Code]],Sale_Promotions[Code],0),2))</f>
        <v>155.99</v>
      </c>
      <c r="I240">
        <f>Sales[[#This Row],[Total Inventory]]*Sales[[#This Row],[Sale_Price]]</f>
        <v>5459.6500000000005</v>
      </c>
    </row>
    <row r="241" spans="1:9" x14ac:dyDescent="0.25">
      <c r="A241">
        <v>232562</v>
      </c>
      <c r="B241" t="str">
        <f>INDEX( Table3[],MATCH(Sales[[#This Row],[Category]],Table3[Category],0),1)</f>
        <v>WINE</v>
      </c>
      <c r="C241" t="s">
        <v>61</v>
      </c>
      <c r="D241" t="s">
        <v>271</v>
      </c>
      <c r="E241" t="s">
        <v>10</v>
      </c>
      <c r="F241">
        <v>9</v>
      </c>
      <c r="G241" s="1">
        <v>65.989999999999995</v>
      </c>
      <c r="H241">
        <f>IF(INDEX(Sale_Promotions[[Code]:[Sale Price]],MATCH(Sales[[#This Row],[Code]],Sale_Promotions[Code],0),2)=0,Sales[[#This Row],[Price]],INDEX(Sale_Promotions[[Code]:[Sale Price]],MATCH(Sales[[#This Row],[Code]],Sale_Promotions[Code],0),2))</f>
        <v>65.989999999999995</v>
      </c>
      <c r="I241">
        <f>Sales[[#This Row],[Total Inventory]]*Sales[[#This Row],[Sale_Price]]</f>
        <v>593.91</v>
      </c>
    </row>
    <row r="242" spans="1:9" x14ac:dyDescent="0.25">
      <c r="A242">
        <v>410861</v>
      </c>
      <c r="B242" t="str">
        <f>INDEX( Table3[],MATCH(Sales[[#This Row],[Category]],Table3[Category],0),1)</f>
        <v>WINE</v>
      </c>
      <c r="C242" t="s">
        <v>17</v>
      </c>
      <c r="D242" t="s">
        <v>272</v>
      </c>
      <c r="E242" t="s">
        <v>10</v>
      </c>
      <c r="F242">
        <v>7</v>
      </c>
      <c r="G242" s="1">
        <v>9.7899999999999991</v>
      </c>
      <c r="H24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242">
        <f>Sales[[#This Row],[Total Inventory]]*Sales[[#This Row],[Sale_Price]]</f>
        <v>68.53</v>
      </c>
    </row>
    <row r="243" spans="1:9" x14ac:dyDescent="0.25">
      <c r="A243">
        <v>429225</v>
      </c>
      <c r="B243" t="str">
        <f>INDEX( Table3[],MATCH(Sales[[#This Row],[Category]],Table3[Category],0),1)</f>
        <v>WINE</v>
      </c>
      <c r="C243" t="s">
        <v>43</v>
      </c>
      <c r="D243" t="s">
        <v>273</v>
      </c>
      <c r="E243" t="s">
        <v>10</v>
      </c>
      <c r="F243">
        <v>10</v>
      </c>
      <c r="G243" s="1">
        <v>19.989999999999998</v>
      </c>
      <c r="H243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243">
        <f>Sales[[#This Row],[Total Inventory]]*Sales[[#This Row],[Sale_Price]]</f>
        <v>199.89999999999998</v>
      </c>
    </row>
    <row r="244" spans="1:9" x14ac:dyDescent="0.25">
      <c r="A244">
        <v>333515</v>
      </c>
      <c r="B244" t="str">
        <f>INDEX( Table3[],MATCH(Sales[[#This Row],[Category]],Table3[Category],0),1)</f>
        <v>WINE</v>
      </c>
      <c r="C244" t="s">
        <v>21</v>
      </c>
      <c r="D244" t="s">
        <v>274</v>
      </c>
      <c r="E244" t="s">
        <v>10</v>
      </c>
      <c r="F244">
        <v>42</v>
      </c>
      <c r="G244" s="1">
        <v>9.49</v>
      </c>
      <c r="H244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244">
        <f>Sales[[#This Row],[Total Inventory]]*Sales[[#This Row],[Sale_Price]]</f>
        <v>398.58</v>
      </c>
    </row>
    <row r="245" spans="1:9" x14ac:dyDescent="0.25">
      <c r="A245">
        <v>373346</v>
      </c>
      <c r="B245" t="str">
        <f>INDEX( Table3[],MATCH(Sales[[#This Row],[Category]],Table3[Category],0),1)</f>
        <v>WINE</v>
      </c>
      <c r="C245" t="s">
        <v>61</v>
      </c>
      <c r="D245" t="s">
        <v>275</v>
      </c>
      <c r="E245" t="s">
        <v>10</v>
      </c>
      <c r="F245">
        <v>0</v>
      </c>
      <c r="G245" s="1">
        <v>43.99</v>
      </c>
      <c r="H245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245">
        <f>Sales[[#This Row],[Total Inventory]]*Sales[[#This Row],[Sale_Price]]</f>
        <v>0</v>
      </c>
    </row>
    <row r="246" spans="1:9" x14ac:dyDescent="0.25">
      <c r="A246">
        <v>27534</v>
      </c>
      <c r="B246" t="str">
        <f>INDEX( Table3[],MATCH(Sales[[#This Row],[Category]],Table3[Category],0),1)</f>
        <v>BEER</v>
      </c>
      <c r="C246" t="s">
        <v>11</v>
      </c>
      <c r="D246" t="s">
        <v>276</v>
      </c>
      <c r="E246" t="s">
        <v>25</v>
      </c>
      <c r="F246">
        <v>0</v>
      </c>
      <c r="G246" s="1">
        <v>2.25</v>
      </c>
      <c r="H246">
        <f>IF(INDEX(Sale_Promotions[[Code]:[Sale Price]],MATCH(Sales[[#This Row],[Code]],Sale_Promotions[Code],0),2)=0,Sales[[#This Row],[Price]],INDEX(Sale_Promotions[[Code]:[Sale Price]],MATCH(Sales[[#This Row],[Code]],Sale_Promotions[Code],0),2))</f>
        <v>2.25</v>
      </c>
      <c r="I246">
        <f>Sales[[#This Row],[Total Inventory]]*Sales[[#This Row],[Sale_Price]]</f>
        <v>0</v>
      </c>
    </row>
    <row r="247" spans="1:9" x14ac:dyDescent="0.25">
      <c r="A247">
        <v>48694</v>
      </c>
      <c r="B247" t="str">
        <f>INDEX( Table3[],MATCH(Sales[[#This Row],[Category]],Table3[Category],0),1)</f>
        <v>LIQUOR</v>
      </c>
      <c r="C247" t="s">
        <v>37</v>
      </c>
      <c r="D247" t="s">
        <v>277</v>
      </c>
      <c r="E247" t="s">
        <v>10</v>
      </c>
      <c r="F247">
        <v>0</v>
      </c>
      <c r="G247" s="1">
        <v>12.79</v>
      </c>
      <c r="H247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247">
        <f>Sales[[#This Row],[Total Inventory]]*Sales[[#This Row],[Sale_Price]]</f>
        <v>0</v>
      </c>
    </row>
    <row r="248" spans="1:9" x14ac:dyDescent="0.25">
      <c r="A248">
        <v>315958</v>
      </c>
      <c r="B248" t="str">
        <f>INDEX( Table3[],MATCH(Sales[[#This Row],[Category]],Table3[Category],0),1)</f>
        <v>LIQUOR</v>
      </c>
      <c r="C248" t="s">
        <v>198</v>
      </c>
      <c r="D248" t="s">
        <v>278</v>
      </c>
      <c r="E248" t="s">
        <v>10</v>
      </c>
      <c r="F248">
        <v>25</v>
      </c>
      <c r="G248" s="1">
        <v>31.99</v>
      </c>
      <c r="H248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248">
        <f>Sales[[#This Row],[Total Inventory]]*Sales[[#This Row],[Sale_Price]]</f>
        <v>799.75</v>
      </c>
    </row>
    <row r="249" spans="1:9" x14ac:dyDescent="0.25">
      <c r="A249">
        <v>318838</v>
      </c>
      <c r="B249" t="str">
        <f>INDEX( Table3[],MATCH(Sales[[#This Row],[Category]],Table3[Category],0),1)</f>
        <v>WINE</v>
      </c>
      <c r="C249" t="s">
        <v>43</v>
      </c>
      <c r="D249" t="s">
        <v>279</v>
      </c>
      <c r="E249" t="s">
        <v>10</v>
      </c>
      <c r="F249">
        <v>6</v>
      </c>
      <c r="G249" s="1">
        <v>12.49</v>
      </c>
      <c r="H249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249">
        <f>Sales[[#This Row],[Total Inventory]]*Sales[[#This Row],[Sale_Price]]</f>
        <v>74.94</v>
      </c>
    </row>
    <row r="250" spans="1:9" x14ac:dyDescent="0.25">
      <c r="A250">
        <v>309096</v>
      </c>
      <c r="B250" t="str">
        <f>INDEX( Table3[],MATCH(Sales[[#This Row],[Category]],Table3[Category],0),1)</f>
        <v>LIQUOR</v>
      </c>
      <c r="C250" t="s">
        <v>46</v>
      </c>
      <c r="D250" t="s">
        <v>280</v>
      </c>
      <c r="E250" t="s">
        <v>281</v>
      </c>
      <c r="F250">
        <v>38</v>
      </c>
      <c r="G250" s="1">
        <v>5.59</v>
      </c>
      <c r="H250">
        <f>IF(INDEX(Sale_Promotions[[Code]:[Sale Price]],MATCH(Sales[[#This Row],[Code]],Sale_Promotions[Code],0),2)=0,Sales[[#This Row],[Price]],INDEX(Sale_Promotions[[Code]:[Sale Price]],MATCH(Sales[[#This Row],[Code]],Sale_Promotions[Code],0),2))</f>
        <v>5.59</v>
      </c>
      <c r="I250">
        <f>Sales[[#This Row],[Total Inventory]]*Sales[[#This Row],[Sale_Price]]</f>
        <v>212.42</v>
      </c>
    </row>
    <row r="251" spans="1:9" x14ac:dyDescent="0.25">
      <c r="A251">
        <v>70140</v>
      </c>
      <c r="B251" t="str">
        <f>INDEX( Table3[],MATCH(Sales[[#This Row],[Category]],Table3[Category],0),1)</f>
        <v>LIQUOR</v>
      </c>
      <c r="C251" t="s">
        <v>14</v>
      </c>
      <c r="D251" t="s">
        <v>282</v>
      </c>
      <c r="E251" t="s">
        <v>10</v>
      </c>
      <c r="F251">
        <v>97</v>
      </c>
      <c r="G251" s="1">
        <v>29.99</v>
      </c>
      <c r="H251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251">
        <f>Sales[[#This Row],[Total Inventory]]*Sales[[#This Row],[Sale_Price]]</f>
        <v>2909.0299999999997</v>
      </c>
    </row>
    <row r="252" spans="1:9" x14ac:dyDescent="0.25">
      <c r="A252">
        <v>28144</v>
      </c>
      <c r="B252" t="str">
        <f>INDEX( Table3[],MATCH(Sales[[#This Row],[Category]],Table3[Category],0),1)</f>
        <v>BEER</v>
      </c>
      <c r="C252" t="s">
        <v>11</v>
      </c>
      <c r="D252" t="s">
        <v>283</v>
      </c>
      <c r="E252" t="s">
        <v>10</v>
      </c>
      <c r="F252">
        <v>0</v>
      </c>
      <c r="G252" s="1">
        <v>13.34</v>
      </c>
      <c r="H252">
        <f>IF(INDEX(Sale_Promotions[[Code]:[Sale Price]],MATCH(Sales[[#This Row],[Code]],Sale_Promotions[Code],0),2)=0,Sales[[#This Row],[Price]],INDEX(Sale_Promotions[[Code]:[Sale Price]],MATCH(Sales[[#This Row],[Code]],Sale_Promotions[Code],0),2))</f>
        <v>13.34</v>
      </c>
      <c r="I252">
        <f>Sales[[#This Row],[Total Inventory]]*Sales[[#This Row],[Sale_Price]]</f>
        <v>0</v>
      </c>
    </row>
    <row r="253" spans="1:9" x14ac:dyDescent="0.25">
      <c r="A253">
        <v>177091</v>
      </c>
      <c r="B253" t="str">
        <f>INDEX( Table3[],MATCH(Sales[[#This Row],[Category]],Table3[Category],0),1)</f>
        <v>WINE</v>
      </c>
      <c r="C253" t="s">
        <v>85</v>
      </c>
      <c r="D253" t="s">
        <v>284</v>
      </c>
      <c r="E253" t="s">
        <v>10</v>
      </c>
      <c r="F253">
        <v>25</v>
      </c>
      <c r="G253" s="1">
        <v>22.99</v>
      </c>
      <c r="H253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253">
        <f>Sales[[#This Row],[Total Inventory]]*Sales[[#This Row],[Sale_Price]]</f>
        <v>574.75</v>
      </c>
    </row>
    <row r="254" spans="1:9" x14ac:dyDescent="0.25">
      <c r="A254">
        <v>75344</v>
      </c>
      <c r="B254" t="str">
        <f>INDEX( Table3[],MATCH(Sales[[#This Row],[Category]],Table3[Category],0),1)</f>
        <v>LIQUOR</v>
      </c>
      <c r="C254" t="s">
        <v>26</v>
      </c>
      <c r="D254" t="s">
        <v>285</v>
      </c>
      <c r="E254" t="s">
        <v>10</v>
      </c>
      <c r="F254">
        <v>63</v>
      </c>
      <c r="G254" s="1">
        <v>66.989999999999995</v>
      </c>
      <c r="H254">
        <f>IF(INDEX(Sale_Promotions[[Code]:[Sale Price]],MATCH(Sales[[#This Row],[Code]],Sale_Promotions[Code],0),2)=0,Sales[[#This Row],[Price]],INDEX(Sale_Promotions[[Code]:[Sale Price]],MATCH(Sales[[#This Row],[Code]],Sale_Promotions[Code],0),2))</f>
        <v>66.989999999999995</v>
      </c>
      <c r="I254">
        <f>Sales[[#This Row],[Total Inventory]]*Sales[[#This Row],[Sale_Price]]</f>
        <v>4220.37</v>
      </c>
    </row>
    <row r="255" spans="1:9" x14ac:dyDescent="0.25">
      <c r="A255">
        <v>58734</v>
      </c>
      <c r="B255" t="str">
        <f>INDEX( Table3[],MATCH(Sales[[#This Row],[Category]],Table3[Category],0),1)</f>
        <v>WINE</v>
      </c>
      <c r="C255" t="s">
        <v>61</v>
      </c>
      <c r="D255" t="s">
        <v>286</v>
      </c>
      <c r="E255" t="s">
        <v>10</v>
      </c>
      <c r="F255">
        <v>29</v>
      </c>
      <c r="G255" s="1">
        <v>19.690000000000001</v>
      </c>
      <c r="H255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255">
        <f>Sales[[#This Row],[Total Inventory]]*Sales[[#This Row],[Sale_Price]]</f>
        <v>571.01</v>
      </c>
    </row>
    <row r="256" spans="1:9" x14ac:dyDescent="0.25">
      <c r="A256">
        <v>30096</v>
      </c>
      <c r="B256" t="str">
        <f>INDEX( Table3[],MATCH(Sales[[#This Row],[Category]],Table3[Category],0),1)</f>
        <v>BEER</v>
      </c>
      <c r="C256" t="s">
        <v>11</v>
      </c>
      <c r="D256" t="s">
        <v>287</v>
      </c>
      <c r="E256" t="s">
        <v>13</v>
      </c>
      <c r="F256">
        <v>0</v>
      </c>
      <c r="G256" s="1">
        <v>15.39</v>
      </c>
      <c r="H256">
        <f>IF(INDEX(Sale_Promotions[[Code]:[Sale Price]],MATCH(Sales[[#This Row],[Code]],Sale_Promotions[Code],0),2)=0,Sales[[#This Row],[Price]],INDEX(Sale_Promotions[[Code]:[Sale Price]],MATCH(Sales[[#This Row],[Code]],Sale_Promotions[Code],0),2))</f>
        <v>15.39</v>
      </c>
      <c r="I256">
        <f>Sales[[#This Row],[Total Inventory]]*Sales[[#This Row],[Sale_Price]]</f>
        <v>0</v>
      </c>
    </row>
    <row r="257" spans="1:9" x14ac:dyDescent="0.25">
      <c r="A257">
        <v>346394</v>
      </c>
      <c r="B257" t="str">
        <f>INDEX( Table3[],MATCH(Sales[[#This Row],[Category]],Table3[Category],0),1)</f>
        <v>WINE</v>
      </c>
      <c r="C257" t="s">
        <v>41</v>
      </c>
      <c r="D257" t="s">
        <v>288</v>
      </c>
      <c r="E257" t="s">
        <v>10</v>
      </c>
      <c r="F257">
        <v>66</v>
      </c>
      <c r="G257" s="1">
        <v>14.49</v>
      </c>
      <c r="H257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257">
        <f>Sales[[#This Row],[Total Inventory]]*Sales[[#This Row],[Sale_Price]]</f>
        <v>956.34</v>
      </c>
    </row>
    <row r="258" spans="1:9" x14ac:dyDescent="0.25">
      <c r="A258">
        <v>356204</v>
      </c>
      <c r="B258" t="str">
        <f>INDEX( Table3[],MATCH(Sales[[#This Row],[Category]],Table3[Category],0),1)</f>
        <v>WINE</v>
      </c>
      <c r="C258" t="s">
        <v>61</v>
      </c>
      <c r="D258" t="s">
        <v>289</v>
      </c>
      <c r="E258" t="s">
        <v>10</v>
      </c>
      <c r="F258">
        <v>10</v>
      </c>
      <c r="G258" s="1">
        <v>53.99</v>
      </c>
      <c r="H258">
        <f>IF(INDEX(Sale_Promotions[[Code]:[Sale Price]],MATCH(Sales[[#This Row],[Code]],Sale_Promotions[Code],0),2)=0,Sales[[#This Row],[Price]],INDEX(Sale_Promotions[[Code]:[Sale Price]],MATCH(Sales[[#This Row],[Code]],Sale_Promotions[Code],0),2))</f>
        <v>53.99</v>
      </c>
      <c r="I258">
        <f>Sales[[#This Row],[Total Inventory]]*Sales[[#This Row],[Sale_Price]]</f>
        <v>539.9</v>
      </c>
    </row>
    <row r="259" spans="1:9" x14ac:dyDescent="0.25">
      <c r="A259">
        <v>22445</v>
      </c>
      <c r="B259" t="str">
        <f>INDEX( Table3[],MATCH(Sales[[#This Row],[Category]],Table3[Category],0),1)</f>
        <v>BEER</v>
      </c>
      <c r="C259" t="s">
        <v>11</v>
      </c>
      <c r="D259" t="s">
        <v>290</v>
      </c>
      <c r="E259" t="s">
        <v>25</v>
      </c>
      <c r="F259">
        <v>0</v>
      </c>
      <c r="G259" s="1">
        <v>32.86</v>
      </c>
      <c r="H259">
        <f>IF(INDEX(Sale_Promotions[[Code]:[Sale Price]],MATCH(Sales[[#This Row],[Code]],Sale_Promotions[Code],0),2)=0,Sales[[#This Row],[Price]],INDEX(Sale_Promotions[[Code]:[Sale Price]],MATCH(Sales[[#This Row],[Code]],Sale_Promotions[Code],0),2))</f>
        <v>32.86</v>
      </c>
      <c r="I259">
        <f>Sales[[#This Row],[Total Inventory]]*Sales[[#This Row],[Sale_Price]]</f>
        <v>0</v>
      </c>
    </row>
    <row r="260" spans="1:9" x14ac:dyDescent="0.25">
      <c r="A260">
        <v>23416</v>
      </c>
      <c r="B260" t="str">
        <f>INDEX( Table3[],MATCH(Sales[[#This Row],[Category]],Table3[Category],0),1)</f>
        <v>BEER</v>
      </c>
      <c r="C260" t="s">
        <v>11</v>
      </c>
      <c r="D260" t="s">
        <v>291</v>
      </c>
      <c r="E260" t="s">
        <v>170</v>
      </c>
      <c r="F260">
        <v>0</v>
      </c>
      <c r="G260" s="1">
        <v>13.79</v>
      </c>
      <c r="H260">
        <f>IF(INDEX(Sale_Promotions[[Code]:[Sale Price]],MATCH(Sales[[#This Row],[Code]],Sale_Promotions[Code],0),2)=0,Sales[[#This Row],[Price]],INDEX(Sale_Promotions[[Code]:[Sale Price]],MATCH(Sales[[#This Row],[Code]],Sale_Promotions[Code],0),2))</f>
        <v>13.79</v>
      </c>
      <c r="I260">
        <f>Sales[[#This Row],[Total Inventory]]*Sales[[#This Row],[Sale_Price]]</f>
        <v>0</v>
      </c>
    </row>
    <row r="261" spans="1:9" x14ac:dyDescent="0.25">
      <c r="A261">
        <v>322022</v>
      </c>
      <c r="B261" t="str">
        <f>INDEX( Table3[],MATCH(Sales[[#This Row],[Category]],Table3[Category],0),1)</f>
        <v>WINE</v>
      </c>
      <c r="C261" t="s">
        <v>28</v>
      </c>
      <c r="D261" t="s">
        <v>292</v>
      </c>
      <c r="E261" t="s">
        <v>10</v>
      </c>
      <c r="F261">
        <v>0</v>
      </c>
      <c r="G261" s="1">
        <v>15.49</v>
      </c>
      <c r="H261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261">
        <f>Sales[[#This Row],[Total Inventory]]*Sales[[#This Row],[Sale_Price]]</f>
        <v>0</v>
      </c>
    </row>
    <row r="262" spans="1:9" x14ac:dyDescent="0.25">
      <c r="A262">
        <v>74946</v>
      </c>
      <c r="B262" t="str">
        <f>INDEX( Table3[],MATCH(Sales[[#This Row],[Category]],Table3[Category],0),1)</f>
        <v>LIQUOR</v>
      </c>
      <c r="C262" t="s">
        <v>175</v>
      </c>
      <c r="D262" t="s">
        <v>293</v>
      </c>
      <c r="E262" t="s">
        <v>133</v>
      </c>
      <c r="F262">
        <v>7</v>
      </c>
      <c r="G262" s="1">
        <v>56.99</v>
      </c>
      <c r="H262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262">
        <f>Sales[[#This Row],[Total Inventory]]*Sales[[#This Row],[Sale_Price]]</f>
        <v>398.93</v>
      </c>
    </row>
    <row r="263" spans="1:9" x14ac:dyDescent="0.25">
      <c r="A263">
        <v>92886</v>
      </c>
      <c r="B263" t="str">
        <f>INDEX( Table3[],MATCH(Sales[[#This Row],[Category]],Table3[Category],0),1)</f>
        <v>BEER</v>
      </c>
      <c r="C263" t="s">
        <v>11</v>
      </c>
      <c r="D263" t="s">
        <v>294</v>
      </c>
      <c r="E263" t="s">
        <v>25</v>
      </c>
      <c r="F263">
        <v>168</v>
      </c>
      <c r="G263" s="1">
        <v>1.0900000000000001</v>
      </c>
      <c r="H263">
        <f>IF(INDEX(Sale_Promotions[[Code]:[Sale Price]],MATCH(Sales[[#This Row],[Code]],Sale_Promotions[Code],0),2)=0,Sales[[#This Row],[Price]],INDEX(Sale_Promotions[[Code]:[Sale Price]],MATCH(Sales[[#This Row],[Code]],Sale_Promotions[Code],0),2))</f>
        <v>1.0900000000000001</v>
      </c>
      <c r="I263">
        <f>Sales[[#This Row],[Total Inventory]]*Sales[[#This Row],[Sale_Price]]</f>
        <v>183.12</v>
      </c>
    </row>
    <row r="264" spans="1:9" x14ac:dyDescent="0.25">
      <c r="A264">
        <v>304225</v>
      </c>
      <c r="B264" t="str">
        <f>INDEX( Table3[],MATCH(Sales[[#This Row],[Category]],Table3[Category],0),1)</f>
        <v>WINE</v>
      </c>
      <c r="C264" t="s">
        <v>39</v>
      </c>
      <c r="D264" t="s">
        <v>295</v>
      </c>
      <c r="E264" t="s">
        <v>10</v>
      </c>
      <c r="F264">
        <v>0</v>
      </c>
      <c r="G264" s="1">
        <v>11.99</v>
      </c>
      <c r="H26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64">
        <f>Sales[[#This Row],[Total Inventory]]*Sales[[#This Row],[Sale_Price]]</f>
        <v>0</v>
      </c>
    </row>
    <row r="265" spans="1:9" x14ac:dyDescent="0.25">
      <c r="A265">
        <v>323014</v>
      </c>
      <c r="B265" t="str">
        <f>INDEX( Table3[],MATCH(Sales[[#This Row],[Category]],Table3[Category],0),1)</f>
        <v>WINE</v>
      </c>
      <c r="C265" t="s">
        <v>41</v>
      </c>
      <c r="D265" t="s">
        <v>296</v>
      </c>
      <c r="E265" t="s">
        <v>10</v>
      </c>
      <c r="F265">
        <v>7</v>
      </c>
      <c r="G265" s="1">
        <v>99.99</v>
      </c>
      <c r="H265">
        <f>IF(INDEX(Sale_Promotions[[Code]:[Sale Price]],MATCH(Sales[[#This Row],[Code]],Sale_Promotions[Code],0),2)=0,Sales[[#This Row],[Price]],INDEX(Sale_Promotions[[Code]:[Sale Price]],MATCH(Sales[[#This Row],[Code]],Sale_Promotions[Code],0),2))</f>
        <v>99.99</v>
      </c>
      <c r="I265">
        <f>Sales[[#This Row],[Total Inventory]]*Sales[[#This Row],[Sale_Price]]</f>
        <v>699.93</v>
      </c>
    </row>
    <row r="266" spans="1:9" x14ac:dyDescent="0.25">
      <c r="A266">
        <v>28444</v>
      </c>
      <c r="B266" t="str">
        <f>INDEX( Table3[],MATCH(Sales[[#This Row],[Category]],Table3[Category],0),1)</f>
        <v>LIQUOR</v>
      </c>
      <c r="C266" t="s">
        <v>14</v>
      </c>
      <c r="D266" t="s">
        <v>297</v>
      </c>
      <c r="E266" t="s">
        <v>10</v>
      </c>
      <c r="F266">
        <v>181</v>
      </c>
      <c r="G266" s="1">
        <v>43.99</v>
      </c>
      <c r="H266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266">
        <f>Sales[[#This Row],[Total Inventory]]*Sales[[#This Row],[Sale_Price]]</f>
        <v>7962.1900000000005</v>
      </c>
    </row>
    <row r="267" spans="1:9" x14ac:dyDescent="0.25">
      <c r="A267">
        <v>48039</v>
      </c>
      <c r="B267" t="str">
        <f>INDEX( Table3[],MATCH(Sales[[#This Row],[Category]],Table3[Category],0),1)</f>
        <v>LIQUOR</v>
      </c>
      <c r="C267" t="s">
        <v>35</v>
      </c>
      <c r="D267" t="s">
        <v>298</v>
      </c>
      <c r="E267" t="s">
        <v>10</v>
      </c>
      <c r="F267">
        <v>30</v>
      </c>
      <c r="G267" s="1">
        <v>139.99</v>
      </c>
      <c r="H267">
        <f>IF(INDEX(Sale_Promotions[[Code]:[Sale Price]],MATCH(Sales[[#This Row],[Code]],Sale_Promotions[Code],0),2)=0,Sales[[#This Row],[Price]],INDEX(Sale_Promotions[[Code]:[Sale Price]],MATCH(Sales[[#This Row],[Code]],Sale_Promotions[Code],0),2))</f>
        <v>139.99</v>
      </c>
      <c r="I267">
        <f>Sales[[#This Row],[Total Inventory]]*Sales[[#This Row],[Sale_Price]]</f>
        <v>4199.7000000000007</v>
      </c>
    </row>
    <row r="268" spans="1:9" x14ac:dyDescent="0.25">
      <c r="A268">
        <v>89893</v>
      </c>
      <c r="B268" t="str">
        <f>INDEX( Table3[],MATCH(Sales[[#This Row],[Category]],Table3[Category],0),1)</f>
        <v>WINE</v>
      </c>
      <c r="C268" t="s">
        <v>242</v>
      </c>
      <c r="D268" t="s">
        <v>299</v>
      </c>
      <c r="E268" t="s">
        <v>23</v>
      </c>
      <c r="F268">
        <v>112</v>
      </c>
      <c r="G268" s="1">
        <v>9.7899999999999991</v>
      </c>
      <c r="H26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268">
        <f>Sales[[#This Row],[Total Inventory]]*Sales[[#This Row],[Sale_Price]]</f>
        <v>1096.48</v>
      </c>
    </row>
    <row r="269" spans="1:9" x14ac:dyDescent="0.25">
      <c r="A269">
        <v>300359</v>
      </c>
      <c r="B269" t="str">
        <f>INDEX( Table3[],MATCH(Sales[[#This Row],[Category]],Table3[Category],0),1)</f>
        <v>WINE</v>
      </c>
      <c r="C269" t="s">
        <v>61</v>
      </c>
      <c r="D269" t="s">
        <v>300</v>
      </c>
      <c r="E269" t="s">
        <v>10</v>
      </c>
      <c r="F269">
        <v>0</v>
      </c>
      <c r="G269" s="1">
        <v>5.99</v>
      </c>
      <c r="H269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269">
        <f>Sales[[#This Row],[Total Inventory]]*Sales[[#This Row],[Sale_Price]]</f>
        <v>0</v>
      </c>
    </row>
    <row r="270" spans="1:9" x14ac:dyDescent="0.25">
      <c r="A270">
        <v>434825</v>
      </c>
      <c r="B270" t="str">
        <f>INDEX( Table3[],MATCH(Sales[[#This Row],[Category]],Table3[Category],0),1)</f>
        <v>WINE</v>
      </c>
      <c r="C270" t="s">
        <v>85</v>
      </c>
      <c r="D270" t="s">
        <v>301</v>
      </c>
      <c r="E270" t="s">
        <v>23</v>
      </c>
      <c r="F270">
        <v>0</v>
      </c>
      <c r="G270" s="1">
        <v>11.99</v>
      </c>
      <c r="H27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70">
        <f>Sales[[#This Row],[Total Inventory]]*Sales[[#This Row],[Sale_Price]]</f>
        <v>0</v>
      </c>
    </row>
    <row r="271" spans="1:9" x14ac:dyDescent="0.25">
      <c r="A271">
        <v>301309</v>
      </c>
      <c r="B271" t="str">
        <f>INDEX( Table3[],MATCH(Sales[[#This Row],[Category]],Table3[Category],0),1)</f>
        <v>WINE</v>
      </c>
      <c r="C271" t="s">
        <v>148</v>
      </c>
      <c r="D271" t="s">
        <v>302</v>
      </c>
      <c r="E271" t="s">
        <v>10</v>
      </c>
      <c r="F271">
        <v>0</v>
      </c>
      <c r="G271" s="1">
        <v>8.99</v>
      </c>
      <c r="H271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271">
        <f>Sales[[#This Row],[Total Inventory]]*Sales[[#This Row],[Sale_Price]]</f>
        <v>0</v>
      </c>
    </row>
    <row r="272" spans="1:9" x14ac:dyDescent="0.25">
      <c r="A272">
        <v>26385</v>
      </c>
      <c r="B272" t="str">
        <f>INDEX( Table3[],MATCH(Sales[[#This Row],[Category]],Table3[Category],0),1)</f>
        <v>BEER</v>
      </c>
      <c r="C272" t="s">
        <v>11</v>
      </c>
      <c r="D272" t="s">
        <v>303</v>
      </c>
      <c r="E272" t="s">
        <v>25</v>
      </c>
      <c r="F272">
        <v>0</v>
      </c>
      <c r="G272" s="1">
        <v>2.2000000000000002</v>
      </c>
      <c r="H272">
        <f>IF(INDEX(Sale_Promotions[[Code]:[Sale Price]],MATCH(Sales[[#This Row],[Code]],Sale_Promotions[Code],0),2)=0,Sales[[#This Row],[Price]],INDEX(Sale_Promotions[[Code]:[Sale Price]],MATCH(Sales[[#This Row],[Code]],Sale_Promotions[Code],0),2))</f>
        <v>2.2000000000000002</v>
      </c>
      <c r="I272">
        <f>Sales[[#This Row],[Total Inventory]]*Sales[[#This Row],[Sale_Price]]</f>
        <v>0</v>
      </c>
    </row>
    <row r="273" spans="1:9" x14ac:dyDescent="0.25">
      <c r="A273">
        <v>147575</v>
      </c>
      <c r="B273" t="str">
        <f>INDEX( Table3[],MATCH(Sales[[#This Row],[Category]],Table3[Category],0),1)</f>
        <v>OTHER</v>
      </c>
      <c r="C273" t="s">
        <v>75</v>
      </c>
      <c r="D273" t="s">
        <v>304</v>
      </c>
      <c r="E273" t="s">
        <v>10</v>
      </c>
      <c r="F273">
        <v>0</v>
      </c>
      <c r="G273" s="1">
        <v>17.989999999999998</v>
      </c>
      <c r="H273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273">
        <f>Sales[[#This Row],[Total Inventory]]*Sales[[#This Row],[Sale_Price]]</f>
        <v>0</v>
      </c>
    </row>
    <row r="274" spans="1:9" x14ac:dyDescent="0.25">
      <c r="A274">
        <v>98094</v>
      </c>
      <c r="B274" t="str">
        <f>INDEX( Table3[],MATCH(Sales[[#This Row],[Category]],Table3[Category],0),1)</f>
        <v>BEER</v>
      </c>
      <c r="C274" t="s">
        <v>11</v>
      </c>
      <c r="D274" t="s">
        <v>305</v>
      </c>
      <c r="E274" t="s">
        <v>95</v>
      </c>
      <c r="F274">
        <v>0</v>
      </c>
      <c r="G274" s="1">
        <v>11.12</v>
      </c>
      <c r="H274">
        <f>IF(INDEX(Sale_Promotions[[Code]:[Sale Price]],MATCH(Sales[[#This Row],[Code]],Sale_Promotions[Code],0),2)=0,Sales[[#This Row],[Price]],INDEX(Sale_Promotions[[Code]:[Sale Price]],MATCH(Sales[[#This Row],[Code]],Sale_Promotions[Code],0),2))</f>
        <v>11.12</v>
      </c>
      <c r="I274">
        <f>Sales[[#This Row],[Total Inventory]]*Sales[[#This Row],[Sale_Price]]</f>
        <v>0</v>
      </c>
    </row>
    <row r="275" spans="1:9" x14ac:dyDescent="0.25">
      <c r="A275">
        <v>319252</v>
      </c>
      <c r="B275" t="str">
        <f>INDEX( Table3[],MATCH(Sales[[#This Row],[Category]],Table3[Category],0),1)</f>
        <v>WINE</v>
      </c>
      <c r="C275" t="s">
        <v>31</v>
      </c>
      <c r="D275" t="s">
        <v>306</v>
      </c>
      <c r="E275" t="s">
        <v>10</v>
      </c>
      <c r="F275">
        <v>0</v>
      </c>
      <c r="G275" s="1">
        <v>12.99</v>
      </c>
      <c r="H27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75">
        <f>Sales[[#This Row],[Total Inventory]]*Sales[[#This Row],[Sale_Price]]</f>
        <v>0</v>
      </c>
    </row>
    <row r="276" spans="1:9" x14ac:dyDescent="0.25">
      <c r="A276">
        <v>47388</v>
      </c>
      <c r="B276" t="str">
        <f>INDEX( Table3[],MATCH(Sales[[#This Row],[Category]],Table3[Category],0),1)</f>
        <v>LIQUOR</v>
      </c>
      <c r="C276" t="s">
        <v>37</v>
      </c>
      <c r="D276" t="s">
        <v>307</v>
      </c>
      <c r="E276" t="s">
        <v>10</v>
      </c>
      <c r="F276">
        <v>4</v>
      </c>
      <c r="G276" s="1">
        <v>28.99</v>
      </c>
      <c r="H276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276">
        <f>Sales[[#This Row],[Total Inventory]]*Sales[[#This Row],[Sale_Price]]</f>
        <v>115.96</v>
      </c>
    </row>
    <row r="277" spans="1:9" x14ac:dyDescent="0.25">
      <c r="A277">
        <v>51527</v>
      </c>
      <c r="B277" t="str">
        <f>INDEX( Table3[],MATCH(Sales[[#This Row],[Category]],Table3[Category],0),1)</f>
        <v>WINE</v>
      </c>
      <c r="C277" t="s">
        <v>31</v>
      </c>
      <c r="D277" t="s">
        <v>308</v>
      </c>
      <c r="E277" t="s">
        <v>10</v>
      </c>
      <c r="F277">
        <v>52</v>
      </c>
      <c r="G277" s="1">
        <v>41.99</v>
      </c>
      <c r="H277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277">
        <f>Sales[[#This Row],[Total Inventory]]*Sales[[#This Row],[Sale_Price]]</f>
        <v>2183.48</v>
      </c>
    </row>
    <row r="278" spans="1:9" x14ac:dyDescent="0.25">
      <c r="A278">
        <v>310048</v>
      </c>
      <c r="B278" t="str">
        <f>INDEX( Table3[],MATCH(Sales[[#This Row],[Category]],Table3[Category],0),1)</f>
        <v>WINE</v>
      </c>
      <c r="C278" t="s">
        <v>43</v>
      </c>
      <c r="D278" t="s">
        <v>309</v>
      </c>
      <c r="E278" t="s">
        <v>10</v>
      </c>
      <c r="F278">
        <v>0</v>
      </c>
      <c r="G278" s="1">
        <v>21.99</v>
      </c>
      <c r="H278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278">
        <f>Sales[[#This Row],[Total Inventory]]*Sales[[#This Row],[Sale_Price]]</f>
        <v>0</v>
      </c>
    </row>
    <row r="279" spans="1:9" x14ac:dyDescent="0.25">
      <c r="A279">
        <v>333484</v>
      </c>
      <c r="B279" t="str">
        <f>INDEX( Table3[],MATCH(Sales[[#This Row],[Category]],Table3[Category],0),1)</f>
        <v>WINE</v>
      </c>
      <c r="C279" t="s">
        <v>41</v>
      </c>
      <c r="D279" t="s">
        <v>310</v>
      </c>
      <c r="E279" t="s">
        <v>10</v>
      </c>
      <c r="F279">
        <v>17</v>
      </c>
      <c r="G279" s="1">
        <v>10.99</v>
      </c>
      <c r="H27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79">
        <f>Sales[[#This Row],[Total Inventory]]*Sales[[#This Row],[Sale_Price]]</f>
        <v>186.83</v>
      </c>
    </row>
    <row r="280" spans="1:9" x14ac:dyDescent="0.25">
      <c r="A280">
        <v>341093</v>
      </c>
      <c r="B280" t="str">
        <f>INDEX( Table3[],MATCH(Sales[[#This Row],[Category]],Table3[Category],0),1)</f>
        <v>WINE</v>
      </c>
      <c r="C280" t="s">
        <v>53</v>
      </c>
      <c r="D280" t="s">
        <v>311</v>
      </c>
      <c r="E280" t="s">
        <v>10</v>
      </c>
      <c r="F280">
        <v>13</v>
      </c>
      <c r="G280" s="1">
        <v>19.989999999999998</v>
      </c>
      <c r="H280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280">
        <f>Sales[[#This Row],[Total Inventory]]*Sales[[#This Row],[Sale_Price]]</f>
        <v>259.87</v>
      </c>
    </row>
    <row r="281" spans="1:9" x14ac:dyDescent="0.25">
      <c r="A281">
        <v>28877</v>
      </c>
      <c r="B281" t="str">
        <f>INDEX( Table3[],MATCH(Sales[[#This Row],[Category]],Table3[Category],0),1)</f>
        <v>BEER</v>
      </c>
      <c r="C281" t="s">
        <v>11</v>
      </c>
      <c r="D281" t="s">
        <v>312</v>
      </c>
      <c r="E281" t="s">
        <v>25</v>
      </c>
      <c r="F281">
        <v>0</v>
      </c>
      <c r="G281" s="1">
        <v>2.23</v>
      </c>
      <c r="H281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281">
        <f>Sales[[#This Row],[Total Inventory]]*Sales[[#This Row],[Sale_Price]]</f>
        <v>0</v>
      </c>
    </row>
    <row r="282" spans="1:9" x14ac:dyDescent="0.25">
      <c r="A282">
        <v>62901</v>
      </c>
      <c r="B282" t="str">
        <f>INDEX( Table3[],MATCH(Sales[[#This Row],[Category]],Table3[Category],0),1)</f>
        <v>WINE</v>
      </c>
      <c r="C282" t="s">
        <v>313</v>
      </c>
      <c r="D282" t="s">
        <v>314</v>
      </c>
      <c r="E282" t="s">
        <v>10</v>
      </c>
      <c r="F282">
        <v>38</v>
      </c>
      <c r="G282" s="1">
        <v>23.99</v>
      </c>
      <c r="H282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282">
        <f>Sales[[#This Row],[Total Inventory]]*Sales[[#This Row],[Sale_Price]]</f>
        <v>911.61999999999989</v>
      </c>
    </row>
    <row r="283" spans="1:9" x14ac:dyDescent="0.25">
      <c r="A283">
        <v>80452</v>
      </c>
      <c r="B283" t="str">
        <f>INDEX( Table3[],MATCH(Sales[[#This Row],[Category]],Table3[Category],0),1)</f>
        <v>WINE</v>
      </c>
      <c r="C283" t="s">
        <v>61</v>
      </c>
      <c r="D283" t="s">
        <v>315</v>
      </c>
      <c r="E283" t="s">
        <v>10</v>
      </c>
      <c r="F283">
        <v>35</v>
      </c>
      <c r="G283" s="1">
        <v>16.989999999999998</v>
      </c>
      <c r="H283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283">
        <f>Sales[[#This Row],[Total Inventory]]*Sales[[#This Row],[Sale_Price]]</f>
        <v>594.65</v>
      </c>
    </row>
    <row r="284" spans="1:9" x14ac:dyDescent="0.25">
      <c r="A284">
        <v>304419</v>
      </c>
      <c r="B284" t="str">
        <f>INDEX( Table3[],MATCH(Sales[[#This Row],[Category]],Table3[Category],0),1)</f>
        <v>WINE</v>
      </c>
      <c r="C284" t="s">
        <v>85</v>
      </c>
      <c r="D284" t="s">
        <v>316</v>
      </c>
      <c r="E284" t="s">
        <v>10</v>
      </c>
      <c r="F284">
        <v>12</v>
      </c>
      <c r="G284" s="1">
        <v>14.69</v>
      </c>
      <c r="H284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284">
        <f>Sales[[#This Row],[Total Inventory]]*Sales[[#This Row],[Sale_Price]]</f>
        <v>176.28</v>
      </c>
    </row>
    <row r="285" spans="1:9" x14ac:dyDescent="0.25">
      <c r="A285">
        <v>306215</v>
      </c>
      <c r="B285" t="str">
        <f>INDEX( Table3[],MATCH(Sales[[#This Row],[Category]],Table3[Category],0),1)</f>
        <v>WINE</v>
      </c>
      <c r="C285" t="s">
        <v>31</v>
      </c>
      <c r="D285" t="s">
        <v>317</v>
      </c>
      <c r="E285" t="s">
        <v>10</v>
      </c>
      <c r="F285">
        <v>0</v>
      </c>
      <c r="G285" s="1">
        <v>10.99</v>
      </c>
      <c r="H28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85">
        <f>Sales[[#This Row],[Total Inventory]]*Sales[[#This Row],[Sale_Price]]</f>
        <v>0</v>
      </c>
    </row>
    <row r="286" spans="1:9" x14ac:dyDescent="0.25">
      <c r="A286">
        <v>47437</v>
      </c>
      <c r="B286" t="str">
        <f>INDEX( Table3[],MATCH(Sales[[#This Row],[Category]],Table3[Category],0),1)</f>
        <v>LIQUOR</v>
      </c>
      <c r="C286" t="s">
        <v>26</v>
      </c>
      <c r="D286" t="s">
        <v>318</v>
      </c>
      <c r="E286" t="s">
        <v>10</v>
      </c>
      <c r="F286">
        <v>66</v>
      </c>
      <c r="G286" s="1">
        <v>19.989999999999998</v>
      </c>
      <c r="H286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286">
        <f>Sales[[#This Row],[Total Inventory]]*Sales[[#This Row],[Sale_Price]]</f>
        <v>1319.34</v>
      </c>
    </row>
    <row r="287" spans="1:9" x14ac:dyDescent="0.25">
      <c r="A287">
        <v>22140</v>
      </c>
      <c r="B287" t="str">
        <f>INDEX( Table3[],MATCH(Sales[[#This Row],[Category]],Table3[Category],0),1)</f>
        <v>BEER</v>
      </c>
      <c r="C287" t="s">
        <v>11</v>
      </c>
      <c r="D287" t="s">
        <v>319</v>
      </c>
      <c r="E287" t="s">
        <v>25</v>
      </c>
      <c r="F287">
        <v>0</v>
      </c>
      <c r="G287" s="1">
        <v>2.23</v>
      </c>
      <c r="H287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287">
        <f>Sales[[#This Row],[Total Inventory]]*Sales[[#This Row],[Sale_Price]]</f>
        <v>0</v>
      </c>
    </row>
    <row r="288" spans="1:9" x14ac:dyDescent="0.25">
      <c r="A288">
        <v>41998</v>
      </c>
      <c r="B288" t="str">
        <f>INDEX( Table3[],MATCH(Sales[[#This Row],[Category]],Table3[Category],0),1)</f>
        <v>WINE</v>
      </c>
      <c r="C288" t="s">
        <v>53</v>
      </c>
      <c r="D288" t="s">
        <v>320</v>
      </c>
      <c r="E288" t="s">
        <v>10</v>
      </c>
      <c r="F288">
        <v>82</v>
      </c>
      <c r="G288" s="1">
        <v>197.99</v>
      </c>
      <c r="H288">
        <f>IF(INDEX(Sale_Promotions[[Code]:[Sale Price]],MATCH(Sales[[#This Row],[Code]],Sale_Promotions[Code],0),2)=0,Sales[[#This Row],[Price]],INDEX(Sale_Promotions[[Code]:[Sale Price]],MATCH(Sales[[#This Row],[Code]],Sale_Promotions[Code],0),2))</f>
        <v>197.99</v>
      </c>
      <c r="I288">
        <f>Sales[[#This Row],[Total Inventory]]*Sales[[#This Row],[Sale_Price]]</f>
        <v>16235.18</v>
      </c>
    </row>
    <row r="289" spans="1:9" x14ac:dyDescent="0.25">
      <c r="A289">
        <v>26807</v>
      </c>
      <c r="B289" t="str">
        <f>INDEX( Table3[],MATCH(Sales[[#This Row],[Category]],Table3[Category],0),1)</f>
        <v>BEER</v>
      </c>
      <c r="C289" t="s">
        <v>11</v>
      </c>
      <c r="D289" t="s">
        <v>321</v>
      </c>
      <c r="E289" t="s">
        <v>13</v>
      </c>
      <c r="F289">
        <v>0</v>
      </c>
      <c r="G289" s="1">
        <v>10.27</v>
      </c>
      <c r="H289">
        <f>IF(INDEX(Sale_Promotions[[Code]:[Sale Price]],MATCH(Sales[[#This Row],[Code]],Sale_Promotions[Code],0),2)=0,Sales[[#This Row],[Price]],INDEX(Sale_Promotions[[Code]:[Sale Price]],MATCH(Sales[[#This Row],[Code]],Sale_Promotions[Code],0),2))</f>
        <v>10.27</v>
      </c>
      <c r="I289">
        <f>Sales[[#This Row],[Total Inventory]]*Sales[[#This Row],[Sale_Price]]</f>
        <v>0</v>
      </c>
    </row>
    <row r="290" spans="1:9" x14ac:dyDescent="0.25">
      <c r="A290">
        <v>72026</v>
      </c>
      <c r="B290" t="str">
        <f>INDEX( Table3[],MATCH(Sales[[#This Row],[Category]],Table3[Category],0),1)</f>
        <v>LIQUOR</v>
      </c>
      <c r="C290" t="s">
        <v>46</v>
      </c>
      <c r="D290" t="s">
        <v>322</v>
      </c>
      <c r="E290" t="s">
        <v>16</v>
      </c>
      <c r="F290">
        <v>102</v>
      </c>
      <c r="G290" s="1">
        <v>22.99</v>
      </c>
      <c r="H290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290">
        <f>Sales[[#This Row],[Total Inventory]]*Sales[[#This Row],[Sale_Price]]</f>
        <v>2344.98</v>
      </c>
    </row>
    <row r="291" spans="1:9" x14ac:dyDescent="0.25">
      <c r="A291">
        <v>310354</v>
      </c>
      <c r="B291" t="str">
        <f>INDEX( Table3[],MATCH(Sales[[#This Row],[Category]],Table3[Category],0),1)</f>
        <v>WINE</v>
      </c>
      <c r="C291" t="s">
        <v>41</v>
      </c>
      <c r="D291" t="s">
        <v>323</v>
      </c>
      <c r="E291" t="s">
        <v>10</v>
      </c>
      <c r="F291">
        <v>0</v>
      </c>
      <c r="G291" s="1">
        <v>10.99</v>
      </c>
      <c r="H29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91">
        <f>Sales[[#This Row],[Total Inventory]]*Sales[[#This Row],[Sale_Price]]</f>
        <v>0</v>
      </c>
    </row>
    <row r="292" spans="1:9" x14ac:dyDescent="0.25">
      <c r="A292">
        <v>310717</v>
      </c>
      <c r="B292" t="str">
        <f>INDEX( Table3[],MATCH(Sales[[#This Row],[Category]],Table3[Category],0),1)</f>
        <v>WINE</v>
      </c>
      <c r="C292" t="s">
        <v>61</v>
      </c>
      <c r="D292" t="s">
        <v>324</v>
      </c>
      <c r="E292" t="s">
        <v>10</v>
      </c>
      <c r="F292">
        <v>0</v>
      </c>
      <c r="G292" s="1">
        <v>38.99</v>
      </c>
      <c r="H292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292">
        <f>Sales[[#This Row],[Total Inventory]]*Sales[[#This Row],[Sale_Price]]</f>
        <v>0</v>
      </c>
    </row>
    <row r="293" spans="1:9" x14ac:dyDescent="0.25">
      <c r="A293">
        <v>344314</v>
      </c>
      <c r="B293" t="str">
        <f>INDEX( Table3[],MATCH(Sales[[#This Row],[Category]],Table3[Category],0),1)</f>
        <v>WINE</v>
      </c>
      <c r="C293" t="s">
        <v>61</v>
      </c>
      <c r="D293" t="s">
        <v>325</v>
      </c>
      <c r="E293" t="s">
        <v>10</v>
      </c>
      <c r="F293">
        <v>7</v>
      </c>
      <c r="G293" s="1">
        <v>17.489999999999998</v>
      </c>
      <c r="H293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293">
        <f>Sales[[#This Row],[Total Inventory]]*Sales[[#This Row],[Sale_Price]]</f>
        <v>122.42999999999999</v>
      </c>
    </row>
    <row r="294" spans="1:9" x14ac:dyDescent="0.25">
      <c r="A294">
        <v>40401</v>
      </c>
      <c r="B294" t="str">
        <f>INDEX( Table3[],MATCH(Sales[[#This Row],[Category]],Table3[Category],0),1)</f>
        <v>WINE</v>
      </c>
      <c r="C294" t="s">
        <v>85</v>
      </c>
      <c r="D294" t="s">
        <v>326</v>
      </c>
      <c r="E294" t="s">
        <v>48</v>
      </c>
      <c r="F294">
        <v>0</v>
      </c>
      <c r="G294" s="1">
        <v>20.99</v>
      </c>
      <c r="H294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294">
        <f>Sales[[#This Row],[Total Inventory]]*Sales[[#This Row],[Sale_Price]]</f>
        <v>0</v>
      </c>
    </row>
    <row r="295" spans="1:9" x14ac:dyDescent="0.25">
      <c r="A295">
        <v>314907</v>
      </c>
      <c r="B295" t="str">
        <f>INDEX( Table3[],MATCH(Sales[[#This Row],[Category]],Table3[Category],0),1)</f>
        <v>LIQUOR</v>
      </c>
      <c r="C295" t="s">
        <v>57</v>
      </c>
      <c r="D295" t="s">
        <v>327</v>
      </c>
      <c r="E295" t="s">
        <v>133</v>
      </c>
      <c r="F295">
        <v>12</v>
      </c>
      <c r="G295" s="1">
        <v>23.99</v>
      </c>
      <c r="H295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295">
        <f>Sales[[#This Row],[Total Inventory]]*Sales[[#This Row],[Sale_Price]]</f>
        <v>287.88</v>
      </c>
    </row>
    <row r="296" spans="1:9" x14ac:dyDescent="0.25">
      <c r="A296">
        <v>27444</v>
      </c>
      <c r="B296" t="str">
        <f>INDEX( Table3[],MATCH(Sales[[#This Row],[Category]],Table3[Category],0),1)</f>
        <v>BEER</v>
      </c>
      <c r="C296" t="s">
        <v>11</v>
      </c>
      <c r="D296" t="s">
        <v>328</v>
      </c>
      <c r="E296" t="s">
        <v>10</v>
      </c>
      <c r="F296">
        <v>0</v>
      </c>
      <c r="G296" s="1">
        <v>11.55</v>
      </c>
      <c r="H296">
        <f>IF(INDEX(Sale_Promotions[[Code]:[Sale Price]],MATCH(Sales[[#This Row],[Code]],Sale_Promotions[Code],0),2)=0,Sales[[#This Row],[Price]],INDEX(Sale_Promotions[[Code]:[Sale Price]],MATCH(Sales[[#This Row],[Code]],Sale_Promotions[Code],0),2))</f>
        <v>11.55</v>
      </c>
      <c r="I296">
        <f>Sales[[#This Row],[Total Inventory]]*Sales[[#This Row],[Sale_Price]]</f>
        <v>0</v>
      </c>
    </row>
    <row r="297" spans="1:9" x14ac:dyDescent="0.25">
      <c r="A297">
        <v>93434</v>
      </c>
      <c r="B297" t="str">
        <f>INDEX( Table3[],MATCH(Sales[[#This Row],[Category]],Table3[Category],0),1)</f>
        <v>BEER</v>
      </c>
      <c r="C297" t="s">
        <v>11</v>
      </c>
      <c r="D297" t="s">
        <v>329</v>
      </c>
      <c r="E297" t="s">
        <v>92</v>
      </c>
      <c r="F297">
        <v>0</v>
      </c>
      <c r="G297" s="1">
        <v>6.17</v>
      </c>
      <c r="H297">
        <f>IF(INDEX(Sale_Promotions[[Code]:[Sale Price]],MATCH(Sales[[#This Row],[Code]],Sale_Promotions[Code],0),2)=0,Sales[[#This Row],[Price]],INDEX(Sale_Promotions[[Code]:[Sale Price]],MATCH(Sales[[#This Row],[Code]],Sale_Promotions[Code],0),2))</f>
        <v>6.17</v>
      </c>
      <c r="I297">
        <f>Sales[[#This Row],[Total Inventory]]*Sales[[#This Row],[Sale_Price]]</f>
        <v>0</v>
      </c>
    </row>
    <row r="298" spans="1:9" x14ac:dyDescent="0.25">
      <c r="A298">
        <v>27982</v>
      </c>
      <c r="B298" t="str">
        <f>INDEX( Table3[],MATCH(Sales[[#This Row],[Category]],Table3[Category],0),1)</f>
        <v>BEER</v>
      </c>
      <c r="C298" t="s">
        <v>11</v>
      </c>
      <c r="D298" t="s">
        <v>330</v>
      </c>
      <c r="E298" t="s">
        <v>25</v>
      </c>
      <c r="F298">
        <v>0</v>
      </c>
      <c r="G298" s="1">
        <v>2.19</v>
      </c>
      <c r="H298">
        <f>IF(INDEX(Sale_Promotions[[Code]:[Sale Price]],MATCH(Sales[[#This Row],[Code]],Sale_Promotions[Code],0),2)=0,Sales[[#This Row],[Price]],INDEX(Sale_Promotions[[Code]:[Sale Price]],MATCH(Sales[[#This Row],[Code]],Sale_Promotions[Code],0),2))</f>
        <v>2.19</v>
      </c>
      <c r="I298">
        <f>Sales[[#This Row],[Total Inventory]]*Sales[[#This Row],[Sale_Price]]</f>
        <v>0</v>
      </c>
    </row>
    <row r="299" spans="1:9" x14ac:dyDescent="0.25">
      <c r="A299">
        <v>80356</v>
      </c>
      <c r="B299" t="str">
        <f>INDEX( Table3[],MATCH(Sales[[#This Row],[Category]],Table3[Category],0),1)</f>
        <v>WINE</v>
      </c>
      <c r="C299" t="s">
        <v>61</v>
      </c>
      <c r="D299" t="s">
        <v>331</v>
      </c>
      <c r="E299" t="s">
        <v>332</v>
      </c>
      <c r="F299">
        <v>49</v>
      </c>
      <c r="G299" s="1">
        <v>19.989999999999998</v>
      </c>
      <c r="H299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299">
        <f>Sales[[#This Row],[Total Inventory]]*Sales[[#This Row],[Sale_Price]]</f>
        <v>979.50999999999988</v>
      </c>
    </row>
    <row r="300" spans="1:9" x14ac:dyDescent="0.25">
      <c r="A300">
        <v>193631</v>
      </c>
      <c r="B300" t="str">
        <f>INDEX( Table3[],MATCH(Sales[[#This Row],[Category]],Table3[Category],0),1)</f>
        <v>WINE</v>
      </c>
      <c r="C300" t="s">
        <v>85</v>
      </c>
      <c r="D300" t="s">
        <v>333</v>
      </c>
      <c r="E300" t="s">
        <v>10</v>
      </c>
      <c r="F300">
        <v>22</v>
      </c>
      <c r="G300" s="1">
        <v>11.99</v>
      </c>
      <c r="H30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00">
        <f>Sales[[#This Row],[Total Inventory]]*Sales[[#This Row],[Sale_Price]]</f>
        <v>263.78000000000003</v>
      </c>
    </row>
    <row r="301" spans="1:9" x14ac:dyDescent="0.25">
      <c r="A301">
        <v>24533</v>
      </c>
      <c r="B301" t="str">
        <f>INDEX( Table3[],MATCH(Sales[[#This Row],[Category]],Table3[Category],0),1)</f>
        <v>BEER</v>
      </c>
      <c r="C301" t="s">
        <v>11</v>
      </c>
      <c r="D301" t="s">
        <v>334</v>
      </c>
      <c r="E301" t="s">
        <v>25</v>
      </c>
      <c r="F301">
        <v>0</v>
      </c>
      <c r="G301" s="1">
        <v>2.4</v>
      </c>
      <c r="H301">
        <f>IF(INDEX(Sale_Promotions[[Code]:[Sale Price]],MATCH(Sales[[#This Row],[Code]],Sale_Promotions[Code],0),2)=0,Sales[[#This Row],[Price]],INDEX(Sale_Promotions[[Code]:[Sale Price]],MATCH(Sales[[#This Row],[Code]],Sale_Promotions[Code],0),2))</f>
        <v>2.4</v>
      </c>
      <c r="I301">
        <f>Sales[[#This Row],[Total Inventory]]*Sales[[#This Row],[Sale_Price]]</f>
        <v>0</v>
      </c>
    </row>
    <row r="302" spans="1:9" x14ac:dyDescent="0.25">
      <c r="A302">
        <v>10312</v>
      </c>
      <c r="B302" t="str">
        <f>INDEX( Table3[],MATCH(Sales[[#This Row],[Category]],Table3[Category],0),1)</f>
        <v>BEER</v>
      </c>
      <c r="C302" t="s">
        <v>11</v>
      </c>
      <c r="D302" t="s">
        <v>335</v>
      </c>
      <c r="E302" t="s">
        <v>92</v>
      </c>
      <c r="F302">
        <v>0</v>
      </c>
      <c r="G302" s="1">
        <v>7.96</v>
      </c>
      <c r="H302">
        <f>IF(INDEX(Sale_Promotions[[Code]:[Sale Price]],MATCH(Sales[[#This Row],[Code]],Sale_Promotions[Code],0),2)=0,Sales[[#This Row],[Price]],INDEX(Sale_Promotions[[Code]:[Sale Price]],MATCH(Sales[[#This Row],[Code]],Sale_Promotions[Code],0),2))</f>
        <v>7.96</v>
      </c>
      <c r="I302">
        <f>Sales[[#This Row],[Total Inventory]]*Sales[[#This Row],[Sale_Price]]</f>
        <v>0</v>
      </c>
    </row>
    <row r="303" spans="1:9" x14ac:dyDescent="0.25">
      <c r="A303">
        <v>310163</v>
      </c>
      <c r="B303" t="str">
        <f>INDEX( Table3[],MATCH(Sales[[#This Row],[Category]],Table3[Category],0),1)</f>
        <v>WINE</v>
      </c>
      <c r="C303" t="s">
        <v>43</v>
      </c>
      <c r="D303" t="s">
        <v>336</v>
      </c>
      <c r="E303" t="s">
        <v>48</v>
      </c>
      <c r="F303">
        <v>5</v>
      </c>
      <c r="G303" s="1">
        <v>93.99</v>
      </c>
      <c r="H303">
        <f>IF(INDEX(Sale_Promotions[[Code]:[Sale Price]],MATCH(Sales[[#This Row],[Code]],Sale_Promotions[Code],0),2)=0,Sales[[#This Row],[Price]],INDEX(Sale_Promotions[[Code]:[Sale Price]],MATCH(Sales[[#This Row],[Code]],Sale_Promotions[Code],0),2))</f>
        <v>93.99</v>
      </c>
      <c r="I303">
        <f>Sales[[#This Row],[Total Inventory]]*Sales[[#This Row],[Sale_Price]]</f>
        <v>469.95</v>
      </c>
    </row>
    <row r="304" spans="1:9" x14ac:dyDescent="0.25">
      <c r="A304">
        <v>70584</v>
      </c>
      <c r="B304" t="str">
        <f>INDEX( Table3[],MATCH(Sales[[#This Row],[Category]],Table3[Category],0),1)</f>
        <v>LIQUOR</v>
      </c>
      <c r="C304" t="s">
        <v>35</v>
      </c>
      <c r="D304" t="s">
        <v>337</v>
      </c>
      <c r="E304" t="s">
        <v>16</v>
      </c>
      <c r="F304">
        <v>89</v>
      </c>
      <c r="G304" s="1">
        <v>16.489999999999998</v>
      </c>
      <c r="H304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304">
        <f>Sales[[#This Row],[Total Inventory]]*Sales[[#This Row],[Sale_Price]]</f>
        <v>1467.61</v>
      </c>
    </row>
    <row r="305" spans="1:9" x14ac:dyDescent="0.25">
      <c r="A305">
        <v>8575</v>
      </c>
      <c r="B305" t="str">
        <f>INDEX( Table3[],MATCH(Sales[[#This Row],[Category]],Table3[Category],0),1)</f>
        <v>BEER</v>
      </c>
      <c r="C305" t="s">
        <v>11</v>
      </c>
      <c r="D305" t="s">
        <v>338</v>
      </c>
      <c r="E305" t="s">
        <v>25</v>
      </c>
      <c r="F305">
        <v>0</v>
      </c>
      <c r="G305" s="1">
        <v>2.14</v>
      </c>
      <c r="H305">
        <f>IF(INDEX(Sale_Promotions[[Code]:[Sale Price]],MATCH(Sales[[#This Row],[Code]],Sale_Promotions[Code],0),2)=0,Sales[[#This Row],[Price]],INDEX(Sale_Promotions[[Code]:[Sale Price]],MATCH(Sales[[#This Row],[Code]],Sale_Promotions[Code],0),2))</f>
        <v>2.14</v>
      </c>
      <c r="I305">
        <f>Sales[[#This Row],[Total Inventory]]*Sales[[#This Row],[Sale_Price]]</f>
        <v>0</v>
      </c>
    </row>
    <row r="306" spans="1:9" x14ac:dyDescent="0.25">
      <c r="A306">
        <v>37907</v>
      </c>
      <c r="B306" t="str">
        <f>INDEX( Table3[],MATCH(Sales[[#This Row],[Category]],Table3[Category],0),1)</f>
        <v>BEER</v>
      </c>
      <c r="C306" t="s">
        <v>11</v>
      </c>
      <c r="D306" t="s">
        <v>339</v>
      </c>
      <c r="E306" t="s">
        <v>92</v>
      </c>
      <c r="F306">
        <v>0</v>
      </c>
      <c r="G306" s="1">
        <v>2.2799999999999998</v>
      </c>
      <c r="H306">
        <f>IF(INDEX(Sale_Promotions[[Code]:[Sale Price]],MATCH(Sales[[#This Row],[Code]],Sale_Promotions[Code],0),2)=0,Sales[[#This Row],[Price]],INDEX(Sale_Promotions[[Code]:[Sale Price]],MATCH(Sales[[#This Row],[Code]],Sale_Promotions[Code],0),2))</f>
        <v>2.2799999999999998</v>
      </c>
      <c r="I306">
        <f>Sales[[#This Row],[Total Inventory]]*Sales[[#This Row],[Sale_Price]]</f>
        <v>0</v>
      </c>
    </row>
    <row r="307" spans="1:9" x14ac:dyDescent="0.25">
      <c r="A307">
        <v>120774</v>
      </c>
      <c r="B307" t="str">
        <f>INDEX( Table3[],MATCH(Sales[[#This Row],[Category]],Table3[Category],0),1)</f>
        <v>WINE</v>
      </c>
      <c r="C307" t="s">
        <v>28</v>
      </c>
      <c r="D307" t="s">
        <v>340</v>
      </c>
      <c r="E307" t="s">
        <v>10</v>
      </c>
      <c r="F307">
        <v>0</v>
      </c>
      <c r="G307" s="1">
        <v>9.99</v>
      </c>
      <c r="H307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307">
        <f>Sales[[#This Row],[Total Inventory]]*Sales[[#This Row],[Sale_Price]]</f>
        <v>0</v>
      </c>
    </row>
    <row r="308" spans="1:9" x14ac:dyDescent="0.25">
      <c r="A308">
        <v>27062</v>
      </c>
      <c r="B308" t="str">
        <f>INDEX( Table3[],MATCH(Sales[[#This Row],[Category]],Table3[Category],0),1)</f>
        <v>BEER</v>
      </c>
      <c r="C308" t="s">
        <v>11</v>
      </c>
      <c r="D308" t="s">
        <v>341</v>
      </c>
      <c r="E308" t="s">
        <v>25</v>
      </c>
      <c r="F308">
        <v>0</v>
      </c>
      <c r="G308" s="1">
        <v>1.68</v>
      </c>
      <c r="H308">
        <f>IF(INDEX(Sale_Promotions[[Code]:[Sale Price]],MATCH(Sales[[#This Row],[Code]],Sale_Promotions[Code],0),2)=0,Sales[[#This Row],[Price]],INDEX(Sale_Promotions[[Code]:[Sale Price]],MATCH(Sales[[#This Row],[Code]],Sale_Promotions[Code],0),2))</f>
        <v>1.68</v>
      </c>
      <c r="I308">
        <f>Sales[[#This Row],[Total Inventory]]*Sales[[#This Row],[Sale_Price]]</f>
        <v>0</v>
      </c>
    </row>
    <row r="309" spans="1:9" x14ac:dyDescent="0.25">
      <c r="A309">
        <v>26985</v>
      </c>
      <c r="B309" t="str">
        <f>INDEX( Table3[],MATCH(Sales[[#This Row],[Category]],Table3[Category],0),1)</f>
        <v>BEER</v>
      </c>
      <c r="C309" t="s">
        <v>11</v>
      </c>
      <c r="D309" t="s">
        <v>342</v>
      </c>
      <c r="E309" t="s">
        <v>25</v>
      </c>
      <c r="F309">
        <v>0</v>
      </c>
      <c r="G309" s="1">
        <v>2.83</v>
      </c>
      <c r="H309">
        <f>IF(INDEX(Sale_Promotions[[Code]:[Sale Price]],MATCH(Sales[[#This Row],[Code]],Sale_Promotions[Code],0),2)=0,Sales[[#This Row],[Price]],INDEX(Sale_Promotions[[Code]:[Sale Price]],MATCH(Sales[[#This Row],[Code]],Sale_Promotions[Code],0),2))</f>
        <v>2.83</v>
      </c>
      <c r="I309">
        <f>Sales[[#This Row],[Total Inventory]]*Sales[[#This Row],[Sale_Price]]</f>
        <v>0</v>
      </c>
    </row>
    <row r="310" spans="1:9" x14ac:dyDescent="0.25">
      <c r="A310">
        <v>106704</v>
      </c>
      <c r="B310" t="str">
        <f>INDEX( Table3[],MATCH(Sales[[#This Row],[Category]],Table3[Category],0),1)</f>
        <v>WINE</v>
      </c>
      <c r="C310" t="s">
        <v>85</v>
      </c>
      <c r="D310" t="s">
        <v>343</v>
      </c>
      <c r="E310" t="s">
        <v>10</v>
      </c>
      <c r="F310">
        <v>1</v>
      </c>
      <c r="G310" s="1">
        <v>17.489999999999998</v>
      </c>
      <c r="H310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310">
        <f>Sales[[#This Row],[Total Inventory]]*Sales[[#This Row],[Sale_Price]]</f>
        <v>17.489999999999998</v>
      </c>
    </row>
    <row r="311" spans="1:9" x14ac:dyDescent="0.25">
      <c r="A311">
        <v>28888</v>
      </c>
      <c r="B311" t="str">
        <f>INDEX( Table3[],MATCH(Sales[[#This Row],[Category]],Table3[Category],0),1)</f>
        <v>BEER</v>
      </c>
      <c r="C311" t="s">
        <v>11</v>
      </c>
      <c r="D311" t="s">
        <v>344</v>
      </c>
      <c r="E311" t="s">
        <v>25</v>
      </c>
      <c r="F311">
        <v>102</v>
      </c>
      <c r="G311" s="1">
        <v>1.67</v>
      </c>
      <c r="H311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311">
        <f>Sales[[#This Row],[Total Inventory]]*Sales[[#This Row],[Sale_Price]]</f>
        <v>170.34</v>
      </c>
    </row>
    <row r="312" spans="1:9" x14ac:dyDescent="0.25">
      <c r="A312">
        <v>109983</v>
      </c>
      <c r="B312" t="str">
        <f>INDEX( Table3[],MATCH(Sales[[#This Row],[Category]],Table3[Category],0),1)</f>
        <v>WINE</v>
      </c>
      <c r="C312" t="s">
        <v>83</v>
      </c>
      <c r="D312" t="s">
        <v>345</v>
      </c>
      <c r="E312" t="s">
        <v>10</v>
      </c>
      <c r="F312">
        <v>4</v>
      </c>
      <c r="G312" s="1">
        <v>12.69</v>
      </c>
      <c r="H312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312">
        <f>Sales[[#This Row],[Total Inventory]]*Sales[[#This Row],[Sale_Price]]</f>
        <v>50.76</v>
      </c>
    </row>
    <row r="313" spans="1:9" x14ac:dyDescent="0.25">
      <c r="A313">
        <v>29741</v>
      </c>
      <c r="B313" t="str">
        <f>INDEX( Table3[],MATCH(Sales[[#This Row],[Category]],Table3[Category],0),1)</f>
        <v>BEER</v>
      </c>
      <c r="C313" t="s">
        <v>11</v>
      </c>
      <c r="D313" t="s">
        <v>346</v>
      </c>
      <c r="E313" t="s">
        <v>13</v>
      </c>
      <c r="F313">
        <v>0</v>
      </c>
      <c r="G313" s="1">
        <v>6.74</v>
      </c>
      <c r="H313">
        <f>IF(INDEX(Sale_Promotions[[Code]:[Sale Price]],MATCH(Sales[[#This Row],[Code]],Sale_Promotions[Code],0),2)=0,Sales[[#This Row],[Price]],INDEX(Sale_Promotions[[Code]:[Sale Price]],MATCH(Sales[[#This Row],[Code]],Sale_Promotions[Code],0),2))</f>
        <v>6.74</v>
      </c>
      <c r="I313">
        <f>Sales[[#This Row],[Total Inventory]]*Sales[[#This Row],[Sale_Price]]</f>
        <v>0</v>
      </c>
    </row>
    <row r="314" spans="1:9" x14ac:dyDescent="0.25">
      <c r="A314">
        <v>3573</v>
      </c>
      <c r="B314" t="str">
        <f>INDEX( Table3[],MATCH(Sales[[#This Row],[Category]],Table3[Category],0),1)</f>
        <v>BEER</v>
      </c>
      <c r="C314" t="s">
        <v>11</v>
      </c>
      <c r="D314" t="s">
        <v>347</v>
      </c>
      <c r="E314" t="s">
        <v>108</v>
      </c>
      <c r="F314">
        <v>0</v>
      </c>
      <c r="G314" s="1">
        <v>2.19</v>
      </c>
      <c r="H314">
        <f>IF(INDEX(Sale_Promotions[[Code]:[Sale Price]],MATCH(Sales[[#This Row],[Code]],Sale_Promotions[Code],0),2)=0,Sales[[#This Row],[Price]],INDEX(Sale_Promotions[[Code]:[Sale Price]],MATCH(Sales[[#This Row],[Code]],Sale_Promotions[Code],0),2))</f>
        <v>2.19</v>
      </c>
      <c r="I314">
        <f>Sales[[#This Row],[Total Inventory]]*Sales[[#This Row],[Sale_Price]]</f>
        <v>0</v>
      </c>
    </row>
    <row r="315" spans="1:9" x14ac:dyDescent="0.25">
      <c r="A315">
        <v>138967</v>
      </c>
      <c r="B315" t="str">
        <f>INDEX( Table3[],MATCH(Sales[[#This Row],[Category]],Table3[Category],0),1)</f>
        <v>WINE</v>
      </c>
      <c r="C315" t="s">
        <v>61</v>
      </c>
      <c r="D315" t="s">
        <v>348</v>
      </c>
      <c r="E315" t="s">
        <v>10</v>
      </c>
      <c r="F315">
        <v>93</v>
      </c>
      <c r="G315" s="1">
        <v>14.49</v>
      </c>
      <c r="H315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315">
        <f>Sales[[#This Row],[Total Inventory]]*Sales[[#This Row],[Sale_Price]]</f>
        <v>1347.57</v>
      </c>
    </row>
    <row r="316" spans="1:9" x14ac:dyDescent="0.25">
      <c r="A316">
        <v>325734</v>
      </c>
      <c r="B316" t="str">
        <f>INDEX( Table3[],MATCH(Sales[[#This Row],[Category]],Table3[Category],0),1)</f>
        <v>WINE</v>
      </c>
      <c r="C316" t="s">
        <v>28</v>
      </c>
      <c r="D316" t="s">
        <v>349</v>
      </c>
      <c r="E316" t="s">
        <v>10</v>
      </c>
      <c r="F316">
        <v>5</v>
      </c>
      <c r="G316" s="1">
        <v>24.99</v>
      </c>
      <c r="H316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316">
        <f>Sales[[#This Row],[Total Inventory]]*Sales[[#This Row],[Sale_Price]]</f>
        <v>124.94999999999999</v>
      </c>
    </row>
    <row r="317" spans="1:9" x14ac:dyDescent="0.25">
      <c r="A317">
        <v>21940</v>
      </c>
      <c r="B317" t="str">
        <f>INDEX( Table3[],MATCH(Sales[[#This Row],[Category]],Table3[Category],0),1)</f>
        <v>BEER</v>
      </c>
      <c r="C317" t="s">
        <v>11</v>
      </c>
      <c r="D317" t="s">
        <v>350</v>
      </c>
      <c r="E317" t="s">
        <v>20</v>
      </c>
      <c r="F317">
        <v>0</v>
      </c>
      <c r="G317" s="1">
        <v>2.4700000000000002</v>
      </c>
      <c r="H317">
        <f>IF(INDEX(Sale_Promotions[[Code]:[Sale Price]],MATCH(Sales[[#This Row],[Code]],Sale_Promotions[Code],0),2)=0,Sales[[#This Row],[Price]],INDEX(Sale_Promotions[[Code]:[Sale Price]],MATCH(Sales[[#This Row],[Code]],Sale_Promotions[Code],0),2))</f>
        <v>2.4700000000000002</v>
      </c>
      <c r="I317">
        <f>Sales[[#This Row],[Total Inventory]]*Sales[[#This Row],[Sale_Price]]</f>
        <v>0</v>
      </c>
    </row>
    <row r="318" spans="1:9" x14ac:dyDescent="0.25">
      <c r="A318">
        <v>26001</v>
      </c>
      <c r="B318" t="str">
        <f>INDEX( Table3[],MATCH(Sales[[#This Row],[Category]],Table3[Category],0),1)</f>
        <v>BEER</v>
      </c>
      <c r="C318" t="s">
        <v>11</v>
      </c>
      <c r="D318" t="s">
        <v>351</v>
      </c>
      <c r="E318" t="s">
        <v>10</v>
      </c>
      <c r="F318">
        <v>0</v>
      </c>
      <c r="G318" s="1">
        <v>25.64</v>
      </c>
      <c r="H318">
        <f>IF(INDEX(Sale_Promotions[[Code]:[Sale Price]],MATCH(Sales[[#This Row],[Code]],Sale_Promotions[Code],0),2)=0,Sales[[#This Row],[Price]],INDEX(Sale_Promotions[[Code]:[Sale Price]],MATCH(Sales[[#This Row],[Code]],Sale_Promotions[Code],0),2))</f>
        <v>25.64</v>
      </c>
      <c r="I318">
        <f>Sales[[#This Row],[Total Inventory]]*Sales[[#This Row],[Sale_Price]]</f>
        <v>0</v>
      </c>
    </row>
    <row r="319" spans="1:9" x14ac:dyDescent="0.25">
      <c r="A319">
        <v>349107</v>
      </c>
      <c r="B319" t="str">
        <f>INDEX( Table3[],MATCH(Sales[[#This Row],[Category]],Table3[Category],0),1)</f>
        <v>WINE</v>
      </c>
      <c r="C319" t="s">
        <v>85</v>
      </c>
      <c r="D319" t="s">
        <v>352</v>
      </c>
      <c r="E319" t="s">
        <v>10</v>
      </c>
      <c r="F319">
        <v>3</v>
      </c>
      <c r="G319" s="1">
        <v>80.989999999999995</v>
      </c>
      <c r="H319">
        <f>IF(INDEX(Sale_Promotions[[Code]:[Sale Price]],MATCH(Sales[[#This Row],[Code]],Sale_Promotions[Code],0),2)=0,Sales[[#This Row],[Price]],INDEX(Sale_Promotions[[Code]:[Sale Price]],MATCH(Sales[[#This Row],[Code]],Sale_Promotions[Code],0),2))</f>
        <v>80.989999999999995</v>
      </c>
      <c r="I319">
        <f>Sales[[#This Row],[Total Inventory]]*Sales[[#This Row],[Sale_Price]]</f>
        <v>242.96999999999997</v>
      </c>
    </row>
    <row r="320" spans="1:9" x14ac:dyDescent="0.25">
      <c r="A320">
        <v>80629</v>
      </c>
      <c r="B320" t="str">
        <f>INDEX( Table3[],MATCH(Sales[[#This Row],[Category]],Table3[Category],0),1)</f>
        <v>WINE</v>
      </c>
      <c r="C320" t="s">
        <v>83</v>
      </c>
      <c r="D320" t="s">
        <v>353</v>
      </c>
      <c r="E320" t="s">
        <v>10</v>
      </c>
      <c r="F320">
        <v>0</v>
      </c>
      <c r="G320" s="1">
        <v>14.49</v>
      </c>
      <c r="H320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320">
        <f>Sales[[#This Row],[Total Inventory]]*Sales[[#This Row],[Sale_Price]]</f>
        <v>0</v>
      </c>
    </row>
    <row r="321" spans="1:9" x14ac:dyDescent="0.25">
      <c r="A321">
        <v>328304</v>
      </c>
      <c r="B321" t="str">
        <f>INDEX( Table3[],MATCH(Sales[[#This Row],[Category]],Table3[Category],0),1)</f>
        <v>WINE</v>
      </c>
      <c r="C321" t="s">
        <v>21</v>
      </c>
      <c r="D321" t="s">
        <v>354</v>
      </c>
      <c r="E321" t="s">
        <v>10</v>
      </c>
      <c r="F321">
        <v>0</v>
      </c>
      <c r="G321" s="1">
        <v>30.99</v>
      </c>
      <c r="H321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321">
        <f>Sales[[#This Row],[Total Inventory]]*Sales[[#This Row],[Sale_Price]]</f>
        <v>0</v>
      </c>
    </row>
    <row r="322" spans="1:9" x14ac:dyDescent="0.25">
      <c r="A322">
        <v>29871</v>
      </c>
      <c r="B322" t="str">
        <f>INDEX( Table3[],MATCH(Sales[[#This Row],[Category]],Table3[Category],0),1)</f>
        <v>BEER</v>
      </c>
      <c r="C322" t="s">
        <v>11</v>
      </c>
      <c r="D322" t="s">
        <v>355</v>
      </c>
      <c r="E322" t="s">
        <v>25</v>
      </c>
      <c r="F322">
        <v>0</v>
      </c>
      <c r="G322" s="1">
        <v>6.56</v>
      </c>
      <c r="H322">
        <f>IF(INDEX(Sale_Promotions[[Code]:[Sale Price]],MATCH(Sales[[#This Row],[Code]],Sale_Promotions[Code],0),2)=0,Sales[[#This Row],[Price]],INDEX(Sale_Promotions[[Code]:[Sale Price]],MATCH(Sales[[#This Row],[Code]],Sale_Promotions[Code],0),2))</f>
        <v>6.56</v>
      </c>
      <c r="I322">
        <f>Sales[[#This Row],[Total Inventory]]*Sales[[#This Row],[Sale_Price]]</f>
        <v>0</v>
      </c>
    </row>
    <row r="323" spans="1:9" x14ac:dyDescent="0.25">
      <c r="A323">
        <v>80455</v>
      </c>
      <c r="B323" t="str">
        <f>INDEX( Table3[],MATCH(Sales[[#This Row],[Category]],Table3[Category],0),1)</f>
        <v>LIQUOR</v>
      </c>
      <c r="C323" t="s">
        <v>37</v>
      </c>
      <c r="D323" t="s">
        <v>356</v>
      </c>
      <c r="E323" t="s">
        <v>10</v>
      </c>
      <c r="F323">
        <v>27</v>
      </c>
      <c r="G323" s="1">
        <v>10.79</v>
      </c>
      <c r="H32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323">
        <f>Sales[[#This Row],[Total Inventory]]*Sales[[#This Row],[Sale_Price]]</f>
        <v>291.33</v>
      </c>
    </row>
    <row r="324" spans="1:9" x14ac:dyDescent="0.25">
      <c r="A324">
        <v>1759</v>
      </c>
      <c r="B324" t="str">
        <f>INDEX( Table3[],MATCH(Sales[[#This Row],[Category]],Table3[Category],0),1)</f>
        <v>BEER</v>
      </c>
      <c r="C324" t="s">
        <v>11</v>
      </c>
      <c r="D324" t="s">
        <v>357</v>
      </c>
      <c r="E324" t="s">
        <v>92</v>
      </c>
      <c r="F324">
        <v>0</v>
      </c>
      <c r="G324" s="1">
        <v>5.07</v>
      </c>
      <c r="H324">
        <f>IF(INDEX(Sale_Promotions[[Code]:[Sale Price]],MATCH(Sales[[#This Row],[Code]],Sale_Promotions[Code],0),2)=0,Sales[[#This Row],[Price]],INDEX(Sale_Promotions[[Code]:[Sale Price]],MATCH(Sales[[#This Row],[Code]],Sale_Promotions[Code],0),2))</f>
        <v>5.07</v>
      </c>
      <c r="I324">
        <f>Sales[[#This Row],[Total Inventory]]*Sales[[#This Row],[Sale_Price]]</f>
        <v>0</v>
      </c>
    </row>
    <row r="325" spans="1:9" x14ac:dyDescent="0.25">
      <c r="A325">
        <v>336937</v>
      </c>
      <c r="B325" t="str">
        <f>INDEX( Table3[],MATCH(Sales[[#This Row],[Category]],Table3[Category],0),1)</f>
        <v>LIQUOR</v>
      </c>
      <c r="C325" t="s">
        <v>37</v>
      </c>
      <c r="D325" t="s">
        <v>358</v>
      </c>
      <c r="E325" t="s">
        <v>133</v>
      </c>
      <c r="F325">
        <v>0</v>
      </c>
      <c r="G325" s="1">
        <v>13.29</v>
      </c>
      <c r="H325">
        <f>IF(INDEX(Sale_Promotions[[Code]:[Sale Price]],MATCH(Sales[[#This Row],[Code]],Sale_Promotions[Code],0),2)=0,Sales[[#This Row],[Price]],INDEX(Sale_Promotions[[Code]:[Sale Price]],MATCH(Sales[[#This Row],[Code]],Sale_Promotions[Code],0),2))</f>
        <v>13.29</v>
      </c>
      <c r="I325">
        <f>Sales[[#This Row],[Total Inventory]]*Sales[[#This Row],[Sale_Price]]</f>
        <v>0</v>
      </c>
    </row>
    <row r="326" spans="1:9" x14ac:dyDescent="0.25">
      <c r="A326">
        <v>27068</v>
      </c>
      <c r="B326" t="str">
        <f>INDEX( Table3[],MATCH(Sales[[#This Row],[Category]],Table3[Category],0),1)</f>
        <v>BEER</v>
      </c>
      <c r="C326" t="s">
        <v>11</v>
      </c>
      <c r="D326" t="s">
        <v>359</v>
      </c>
      <c r="E326" t="s">
        <v>25</v>
      </c>
      <c r="F326">
        <v>0</v>
      </c>
      <c r="G326" s="1">
        <v>1.93</v>
      </c>
      <c r="H326">
        <f>IF(INDEX(Sale_Promotions[[Code]:[Sale Price]],MATCH(Sales[[#This Row],[Code]],Sale_Promotions[Code],0),2)=0,Sales[[#This Row],[Price]],INDEX(Sale_Promotions[[Code]:[Sale Price]],MATCH(Sales[[#This Row],[Code]],Sale_Promotions[Code],0),2))</f>
        <v>1.93</v>
      </c>
      <c r="I326">
        <f>Sales[[#This Row],[Total Inventory]]*Sales[[#This Row],[Sale_Price]]</f>
        <v>0</v>
      </c>
    </row>
    <row r="327" spans="1:9" x14ac:dyDescent="0.25">
      <c r="A327">
        <v>27505</v>
      </c>
      <c r="B327" t="str">
        <f>INDEX( Table3[],MATCH(Sales[[#This Row],[Category]],Table3[Category],0),1)</f>
        <v>BEER</v>
      </c>
      <c r="C327" t="s">
        <v>11</v>
      </c>
      <c r="D327" t="s">
        <v>360</v>
      </c>
      <c r="E327" t="s">
        <v>10</v>
      </c>
      <c r="F327">
        <v>0</v>
      </c>
      <c r="G327" s="1">
        <v>15.14</v>
      </c>
      <c r="H327">
        <f>IF(INDEX(Sale_Promotions[[Code]:[Sale Price]],MATCH(Sales[[#This Row],[Code]],Sale_Promotions[Code],0),2)=0,Sales[[#This Row],[Price]],INDEX(Sale_Promotions[[Code]:[Sale Price]],MATCH(Sales[[#This Row],[Code]],Sale_Promotions[Code],0),2))</f>
        <v>15.14</v>
      </c>
      <c r="I327">
        <f>Sales[[#This Row],[Total Inventory]]*Sales[[#This Row],[Sale_Price]]</f>
        <v>0</v>
      </c>
    </row>
    <row r="328" spans="1:9" x14ac:dyDescent="0.25">
      <c r="A328">
        <v>330634</v>
      </c>
      <c r="B328" t="str">
        <f>INDEX( Table3[],MATCH(Sales[[#This Row],[Category]],Table3[Category],0),1)</f>
        <v>WINE</v>
      </c>
      <c r="C328" t="s">
        <v>39</v>
      </c>
      <c r="D328" t="s">
        <v>361</v>
      </c>
      <c r="E328" t="s">
        <v>332</v>
      </c>
      <c r="F328">
        <v>0</v>
      </c>
      <c r="G328" s="1">
        <v>15.49</v>
      </c>
      <c r="H328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328">
        <f>Sales[[#This Row],[Total Inventory]]*Sales[[#This Row],[Sale_Price]]</f>
        <v>0</v>
      </c>
    </row>
    <row r="329" spans="1:9" x14ac:dyDescent="0.25">
      <c r="A329">
        <v>167681</v>
      </c>
      <c r="B329" t="str">
        <f>INDEX( Table3[],MATCH(Sales[[#This Row],[Category]],Table3[Category],0),1)</f>
        <v>WINE</v>
      </c>
      <c r="C329" t="s">
        <v>28</v>
      </c>
      <c r="D329" t="s">
        <v>362</v>
      </c>
      <c r="E329" t="s">
        <v>10</v>
      </c>
      <c r="F329">
        <v>0</v>
      </c>
      <c r="G329" s="1">
        <v>15.49</v>
      </c>
      <c r="H329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329">
        <f>Sales[[#This Row],[Total Inventory]]*Sales[[#This Row],[Sale_Price]]</f>
        <v>0</v>
      </c>
    </row>
    <row r="330" spans="1:9" x14ac:dyDescent="0.25">
      <c r="A330">
        <v>333357</v>
      </c>
      <c r="B330" t="str">
        <f>INDEX( Table3[],MATCH(Sales[[#This Row],[Category]],Table3[Category],0),1)</f>
        <v>WINE</v>
      </c>
      <c r="C330" t="s">
        <v>43</v>
      </c>
      <c r="D330" t="s">
        <v>363</v>
      </c>
      <c r="E330" t="s">
        <v>10</v>
      </c>
      <c r="F330">
        <v>0</v>
      </c>
      <c r="G330" s="1">
        <v>8.19</v>
      </c>
      <c r="H330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330">
        <f>Sales[[#This Row],[Total Inventory]]*Sales[[#This Row],[Sale_Price]]</f>
        <v>0</v>
      </c>
    </row>
    <row r="331" spans="1:9" x14ac:dyDescent="0.25">
      <c r="A331">
        <v>26389</v>
      </c>
      <c r="B331" t="str">
        <f>INDEX( Table3[],MATCH(Sales[[#This Row],[Category]],Table3[Category],0),1)</f>
        <v>BEER</v>
      </c>
      <c r="C331" t="s">
        <v>11</v>
      </c>
      <c r="D331" t="s">
        <v>364</v>
      </c>
      <c r="E331" t="s">
        <v>95</v>
      </c>
      <c r="F331">
        <v>0</v>
      </c>
      <c r="G331" s="1">
        <v>10.01</v>
      </c>
      <c r="H331">
        <f>IF(INDEX(Sale_Promotions[[Code]:[Sale Price]],MATCH(Sales[[#This Row],[Code]],Sale_Promotions[Code],0),2)=0,Sales[[#This Row],[Price]],INDEX(Sale_Promotions[[Code]:[Sale Price]],MATCH(Sales[[#This Row],[Code]],Sale_Promotions[Code],0),2))</f>
        <v>10.01</v>
      </c>
      <c r="I331">
        <f>Sales[[#This Row],[Total Inventory]]*Sales[[#This Row],[Sale_Price]]</f>
        <v>0</v>
      </c>
    </row>
    <row r="332" spans="1:9" x14ac:dyDescent="0.25">
      <c r="A332">
        <v>29870</v>
      </c>
      <c r="B332" t="str">
        <f>INDEX( Table3[],MATCH(Sales[[#This Row],[Category]],Table3[Category],0),1)</f>
        <v>BEER</v>
      </c>
      <c r="C332" t="s">
        <v>11</v>
      </c>
      <c r="D332" t="s">
        <v>365</v>
      </c>
      <c r="E332" t="s">
        <v>25</v>
      </c>
      <c r="F332">
        <v>0</v>
      </c>
      <c r="G332" s="1">
        <v>3.34</v>
      </c>
      <c r="H332">
        <f>IF(INDEX(Sale_Promotions[[Code]:[Sale Price]],MATCH(Sales[[#This Row],[Code]],Sale_Promotions[Code],0),2)=0,Sales[[#This Row],[Price]],INDEX(Sale_Promotions[[Code]:[Sale Price]],MATCH(Sales[[#This Row],[Code]],Sale_Promotions[Code],0),2))</f>
        <v>3.34</v>
      </c>
      <c r="I332">
        <f>Sales[[#This Row],[Total Inventory]]*Sales[[#This Row],[Sale_Price]]</f>
        <v>0</v>
      </c>
    </row>
    <row r="333" spans="1:9" x14ac:dyDescent="0.25">
      <c r="A333">
        <v>9822</v>
      </c>
      <c r="B333" t="str">
        <f>INDEX( Table3[],MATCH(Sales[[#This Row],[Category]],Table3[Category],0),1)</f>
        <v>BEER</v>
      </c>
      <c r="C333" t="s">
        <v>11</v>
      </c>
      <c r="D333" t="s">
        <v>366</v>
      </c>
      <c r="E333" t="s">
        <v>25</v>
      </c>
      <c r="F333">
        <v>96</v>
      </c>
      <c r="G333" s="1">
        <v>1.37</v>
      </c>
      <c r="H333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333">
        <f>Sales[[#This Row],[Total Inventory]]*Sales[[#This Row],[Sale_Price]]</f>
        <v>131.52000000000001</v>
      </c>
    </row>
    <row r="334" spans="1:9" x14ac:dyDescent="0.25">
      <c r="A334">
        <v>47083</v>
      </c>
      <c r="B334" t="str">
        <f>INDEX( Table3[],MATCH(Sales[[#This Row],[Category]],Table3[Category],0),1)</f>
        <v>WINE</v>
      </c>
      <c r="C334" t="s">
        <v>41</v>
      </c>
      <c r="D334" t="s">
        <v>367</v>
      </c>
      <c r="E334" t="s">
        <v>10</v>
      </c>
      <c r="F334">
        <v>5</v>
      </c>
      <c r="G334" s="1">
        <v>9.7899999999999991</v>
      </c>
      <c r="H334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334">
        <f>Sales[[#This Row],[Total Inventory]]*Sales[[#This Row],[Sale_Price]]</f>
        <v>48.949999999999996</v>
      </c>
    </row>
    <row r="335" spans="1:9" x14ac:dyDescent="0.25">
      <c r="A335">
        <v>43139</v>
      </c>
      <c r="B335" t="str">
        <f>INDEX( Table3[],MATCH(Sales[[#This Row],[Category]],Table3[Category],0),1)</f>
        <v>WINE</v>
      </c>
      <c r="C335" t="s">
        <v>100</v>
      </c>
      <c r="D335" t="s">
        <v>368</v>
      </c>
      <c r="E335" t="s">
        <v>10</v>
      </c>
      <c r="F335">
        <v>9</v>
      </c>
      <c r="G335" s="1">
        <v>13.99</v>
      </c>
      <c r="H335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335">
        <f>Sales[[#This Row],[Total Inventory]]*Sales[[#This Row],[Sale_Price]]</f>
        <v>125.91</v>
      </c>
    </row>
    <row r="336" spans="1:9" x14ac:dyDescent="0.25">
      <c r="A336">
        <v>318030</v>
      </c>
      <c r="B336" t="str">
        <f>INDEX( Table3[],MATCH(Sales[[#This Row],[Category]],Table3[Category],0),1)</f>
        <v>WINE</v>
      </c>
      <c r="C336" t="s">
        <v>43</v>
      </c>
      <c r="D336" t="s">
        <v>369</v>
      </c>
      <c r="E336" t="s">
        <v>10</v>
      </c>
      <c r="F336">
        <v>0</v>
      </c>
      <c r="G336" s="1">
        <v>18.989999999999998</v>
      </c>
      <c r="H336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336">
        <f>Sales[[#This Row],[Total Inventory]]*Sales[[#This Row],[Sale_Price]]</f>
        <v>0</v>
      </c>
    </row>
    <row r="337" spans="1:9" x14ac:dyDescent="0.25">
      <c r="A337">
        <v>79747</v>
      </c>
      <c r="B337" t="str">
        <f>INDEX( Table3[],MATCH(Sales[[#This Row],[Category]],Table3[Category],0),1)</f>
        <v>LIQUOR</v>
      </c>
      <c r="C337" t="s">
        <v>37</v>
      </c>
      <c r="D337" t="s">
        <v>370</v>
      </c>
      <c r="E337" t="s">
        <v>10</v>
      </c>
      <c r="F337">
        <v>47</v>
      </c>
      <c r="G337" s="1">
        <v>17.489999999999998</v>
      </c>
      <c r="H337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337">
        <f>Sales[[#This Row],[Total Inventory]]*Sales[[#This Row],[Sale_Price]]</f>
        <v>822.03</v>
      </c>
    </row>
    <row r="338" spans="1:9" x14ac:dyDescent="0.25">
      <c r="A338">
        <v>34213</v>
      </c>
      <c r="B338" t="str">
        <f>INDEX( Table3[],MATCH(Sales[[#This Row],[Category]],Table3[Category],0),1)</f>
        <v>LIQUOR</v>
      </c>
      <c r="C338" t="s">
        <v>35</v>
      </c>
      <c r="D338" t="s">
        <v>49</v>
      </c>
      <c r="E338" t="s">
        <v>133</v>
      </c>
      <c r="F338">
        <v>108</v>
      </c>
      <c r="G338" s="1">
        <v>22.99</v>
      </c>
      <c r="H338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338">
        <f>Sales[[#This Row],[Total Inventory]]*Sales[[#This Row],[Sale_Price]]</f>
        <v>2482.9199999999996</v>
      </c>
    </row>
    <row r="339" spans="1:9" x14ac:dyDescent="0.25">
      <c r="A339">
        <v>300457</v>
      </c>
      <c r="B339" t="str">
        <f>INDEX( Table3[],MATCH(Sales[[#This Row],[Category]],Table3[Category],0),1)</f>
        <v>WINE</v>
      </c>
      <c r="C339" t="s">
        <v>17</v>
      </c>
      <c r="D339" t="s">
        <v>371</v>
      </c>
      <c r="E339" t="s">
        <v>10</v>
      </c>
      <c r="F339">
        <v>0</v>
      </c>
      <c r="G339" s="1">
        <v>11.99</v>
      </c>
      <c r="H33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39">
        <f>Sales[[#This Row],[Total Inventory]]*Sales[[#This Row],[Sale_Price]]</f>
        <v>0</v>
      </c>
    </row>
    <row r="340" spans="1:9" x14ac:dyDescent="0.25">
      <c r="A340">
        <v>70062</v>
      </c>
      <c r="B340" t="str">
        <f>INDEX( Table3[],MATCH(Sales[[#This Row],[Category]],Table3[Category],0),1)</f>
        <v>LIQUOR</v>
      </c>
      <c r="C340" t="s">
        <v>35</v>
      </c>
      <c r="D340" t="s">
        <v>372</v>
      </c>
      <c r="E340" t="s">
        <v>10</v>
      </c>
      <c r="F340">
        <v>91</v>
      </c>
      <c r="G340" s="1">
        <v>9.49</v>
      </c>
      <c r="H340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340">
        <f>Sales[[#This Row],[Total Inventory]]*Sales[[#This Row],[Sale_Price]]</f>
        <v>863.59</v>
      </c>
    </row>
    <row r="341" spans="1:9" x14ac:dyDescent="0.25">
      <c r="A341">
        <v>309479</v>
      </c>
      <c r="B341" t="str">
        <f>INDEX( Table3[],MATCH(Sales[[#This Row],[Category]],Table3[Category],0),1)</f>
        <v>WINE</v>
      </c>
      <c r="C341" t="s">
        <v>28</v>
      </c>
      <c r="D341" t="s">
        <v>373</v>
      </c>
      <c r="E341" t="s">
        <v>10</v>
      </c>
      <c r="F341">
        <v>0</v>
      </c>
      <c r="G341" s="1">
        <v>13.99</v>
      </c>
      <c r="H34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341">
        <f>Sales[[#This Row],[Total Inventory]]*Sales[[#This Row],[Sale_Price]]</f>
        <v>0</v>
      </c>
    </row>
    <row r="342" spans="1:9" x14ac:dyDescent="0.25">
      <c r="A342">
        <v>329424</v>
      </c>
      <c r="B342" t="str">
        <f>INDEX( Table3[],MATCH(Sales[[#This Row],[Category]],Table3[Category],0),1)</f>
        <v>WINE</v>
      </c>
      <c r="C342" t="s">
        <v>64</v>
      </c>
      <c r="D342" t="s">
        <v>374</v>
      </c>
      <c r="E342" t="s">
        <v>10</v>
      </c>
      <c r="F342">
        <v>0</v>
      </c>
      <c r="G342" s="1">
        <v>57.99</v>
      </c>
      <c r="H342">
        <f>IF(INDEX(Sale_Promotions[[Code]:[Sale Price]],MATCH(Sales[[#This Row],[Code]],Sale_Promotions[Code],0),2)=0,Sales[[#This Row],[Price]],INDEX(Sale_Promotions[[Code]:[Sale Price]],MATCH(Sales[[#This Row],[Code]],Sale_Promotions[Code],0),2))</f>
        <v>57.99</v>
      </c>
      <c r="I342">
        <f>Sales[[#This Row],[Total Inventory]]*Sales[[#This Row],[Sale_Price]]</f>
        <v>0</v>
      </c>
    </row>
    <row r="343" spans="1:9" x14ac:dyDescent="0.25">
      <c r="A343">
        <v>25037</v>
      </c>
      <c r="B343" t="str">
        <f>INDEX( Table3[],MATCH(Sales[[#This Row],[Category]],Table3[Category],0),1)</f>
        <v>BEER</v>
      </c>
      <c r="C343" t="s">
        <v>11</v>
      </c>
      <c r="D343" t="s">
        <v>375</v>
      </c>
      <c r="E343" t="s">
        <v>10</v>
      </c>
      <c r="F343">
        <v>0</v>
      </c>
      <c r="G343" s="1">
        <v>20.94</v>
      </c>
      <c r="H343">
        <f>IF(INDEX(Sale_Promotions[[Code]:[Sale Price]],MATCH(Sales[[#This Row],[Code]],Sale_Promotions[Code],0),2)=0,Sales[[#This Row],[Price]],INDEX(Sale_Promotions[[Code]:[Sale Price]],MATCH(Sales[[#This Row],[Code]],Sale_Promotions[Code],0),2))</f>
        <v>20.94</v>
      </c>
      <c r="I343">
        <f>Sales[[#This Row],[Total Inventory]]*Sales[[#This Row],[Sale_Price]]</f>
        <v>0</v>
      </c>
    </row>
    <row r="344" spans="1:9" x14ac:dyDescent="0.25">
      <c r="A344">
        <v>392022</v>
      </c>
      <c r="B344" t="str">
        <f>INDEX( Table3[],MATCH(Sales[[#This Row],[Category]],Table3[Category],0),1)</f>
        <v>WINE</v>
      </c>
      <c r="C344" t="s">
        <v>189</v>
      </c>
      <c r="D344" t="s">
        <v>376</v>
      </c>
      <c r="E344" t="s">
        <v>10</v>
      </c>
      <c r="F344">
        <v>0</v>
      </c>
      <c r="G344" s="1">
        <v>12.99</v>
      </c>
      <c r="H34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44">
        <f>Sales[[#This Row],[Total Inventory]]*Sales[[#This Row],[Sale_Price]]</f>
        <v>0</v>
      </c>
    </row>
    <row r="345" spans="1:9" x14ac:dyDescent="0.25">
      <c r="A345">
        <v>169943</v>
      </c>
      <c r="B345" t="str">
        <f>INDEX( Table3[],MATCH(Sales[[#This Row],[Category]],Table3[Category],0),1)</f>
        <v>WINE</v>
      </c>
      <c r="C345" t="s">
        <v>39</v>
      </c>
      <c r="D345" t="s">
        <v>377</v>
      </c>
      <c r="E345" t="s">
        <v>10</v>
      </c>
      <c r="F345">
        <v>0</v>
      </c>
      <c r="G345" s="1">
        <v>11.49</v>
      </c>
      <c r="H345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345">
        <f>Sales[[#This Row],[Total Inventory]]*Sales[[#This Row],[Sale_Price]]</f>
        <v>0</v>
      </c>
    </row>
    <row r="346" spans="1:9" x14ac:dyDescent="0.25">
      <c r="A346">
        <v>347698</v>
      </c>
      <c r="B346" t="str">
        <f>INDEX( Table3[],MATCH(Sales[[#This Row],[Category]],Table3[Category],0),1)</f>
        <v>WINE</v>
      </c>
      <c r="C346" t="s">
        <v>41</v>
      </c>
      <c r="D346" t="s">
        <v>378</v>
      </c>
      <c r="E346" t="s">
        <v>10</v>
      </c>
      <c r="F346">
        <v>0</v>
      </c>
      <c r="G346" s="1">
        <v>24.99</v>
      </c>
      <c r="H346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346">
        <f>Sales[[#This Row],[Total Inventory]]*Sales[[#This Row],[Sale_Price]]</f>
        <v>0</v>
      </c>
    </row>
    <row r="347" spans="1:9" x14ac:dyDescent="0.25">
      <c r="A347">
        <v>66117</v>
      </c>
      <c r="B347" t="str">
        <f>INDEX( Table3[],MATCH(Sales[[#This Row],[Category]],Table3[Category],0),1)</f>
        <v>WINE</v>
      </c>
      <c r="C347" t="s">
        <v>41</v>
      </c>
      <c r="D347" t="s">
        <v>379</v>
      </c>
      <c r="E347" t="s">
        <v>10</v>
      </c>
      <c r="F347">
        <v>35</v>
      </c>
      <c r="G347" s="1">
        <v>12.99</v>
      </c>
      <c r="H34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47">
        <f>Sales[[#This Row],[Total Inventory]]*Sales[[#This Row],[Sale_Price]]</f>
        <v>454.65000000000003</v>
      </c>
    </row>
    <row r="348" spans="1:9" x14ac:dyDescent="0.25">
      <c r="A348">
        <v>27533</v>
      </c>
      <c r="B348" t="str">
        <f>INDEX( Table3[],MATCH(Sales[[#This Row],[Category]],Table3[Category],0),1)</f>
        <v>BEER</v>
      </c>
      <c r="C348" t="s">
        <v>11</v>
      </c>
      <c r="D348" t="s">
        <v>380</v>
      </c>
      <c r="E348" t="s">
        <v>25</v>
      </c>
      <c r="F348">
        <v>0</v>
      </c>
      <c r="G348" s="1">
        <v>1.34</v>
      </c>
      <c r="H348">
        <f>IF(INDEX(Sale_Promotions[[Code]:[Sale Price]],MATCH(Sales[[#This Row],[Code]],Sale_Promotions[Code],0),2)=0,Sales[[#This Row],[Price]],INDEX(Sale_Promotions[[Code]:[Sale Price]],MATCH(Sales[[#This Row],[Code]],Sale_Promotions[Code],0),2))</f>
        <v>1.34</v>
      </c>
      <c r="I348">
        <f>Sales[[#This Row],[Total Inventory]]*Sales[[#This Row],[Sale_Price]]</f>
        <v>0</v>
      </c>
    </row>
    <row r="349" spans="1:9" x14ac:dyDescent="0.25">
      <c r="A349">
        <v>438642</v>
      </c>
      <c r="B349" t="str">
        <f>INDEX( Table3[],MATCH(Sales[[#This Row],[Category]],Table3[Category],0),1)</f>
        <v>WINE</v>
      </c>
      <c r="C349" t="s">
        <v>313</v>
      </c>
      <c r="D349" t="s">
        <v>381</v>
      </c>
      <c r="E349" t="s">
        <v>10</v>
      </c>
      <c r="F349">
        <v>23</v>
      </c>
      <c r="G349" s="1">
        <v>14.49</v>
      </c>
      <c r="H349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349">
        <f>Sales[[#This Row],[Total Inventory]]*Sales[[#This Row],[Sale_Price]]</f>
        <v>333.27</v>
      </c>
    </row>
    <row r="350" spans="1:9" x14ac:dyDescent="0.25">
      <c r="A350">
        <v>15571</v>
      </c>
      <c r="B350" t="str">
        <f>INDEX( Table3[],MATCH(Sales[[#This Row],[Category]],Table3[Category],0),1)</f>
        <v>LIQUOR</v>
      </c>
      <c r="C350" t="s">
        <v>26</v>
      </c>
      <c r="D350" t="s">
        <v>382</v>
      </c>
      <c r="E350" t="s">
        <v>133</v>
      </c>
      <c r="F350">
        <v>11</v>
      </c>
      <c r="G350" s="1">
        <v>12.99</v>
      </c>
      <c r="H350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50">
        <f>Sales[[#This Row],[Total Inventory]]*Sales[[#This Row],[Sale_Price]]</f>
        <v>142.89000000000001</v>
      </c>
    </row>
    <row r="351" spans="1:9" x14ac:dyDescent="0.25">
      <c r="A351">
        <v>185264</v>
      </c>
      <c r="B351" t="str">
        <f>INDEX( Table3[],MATCH(Sales[[#This Row],[Category]],Table3[Category],0),1)</f>
        <v>WINE</v>
      </c>
      <c r="C351" t="s">
        <v>83</v>
      </c>
      <c r="D351" t="s">
        <v>383</v>
      </c>
      <c r="E351" t="s">
        <v>10</v>
      </c>
      <c r="F351">
        <v>12</v>
      </c>
      <c r="G351" s="1">
        <v>15.49</v>
      </c>
      <c r="H351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351">
        <f>Sales[[#This Row],[Total Inventory]]*Sales[[#This Row],[Sale_Price]]</f>
        <v>185.88</v>
      </c>
    </row>
    <row r="352" spans="1:9" x14ac:dyDescent="0.25">
      <c r="A352">
        <v>86231</v>
      </c>
      <c r="B352" t="str">
        <f>INDEX( Table3[],MATCH(Sales[[#This Row],[Category]],Table3[Category],0),1)</f>
        <v>WINE</v>
      </c>
      <c r="C352" t="s">
        <v>61</v>
      </c>
      <c r="D352" t="s">
        <v>384</v>
      </c>
      <c r="E352" t="s">
        <v>10</v>
      </c>
      <c r="F352">
        <v>0</v>
      </c>
      <c r="G352" s="1">
        <v>4.1900000000000004</v>
      </c>
      <c r="H352">
        <f>IF(INDEX(Sale_Promotions[[Code]:[Sale Price]],MATCH(Sales[[#This Row],[Code]],Sale_Promotions[Code],0),2)=0,Sales[[#This Row],[Price]],INDEX(Sale_Promotions[[Code]:[Sale Price]],MATCH(Sales[[#This Row],[Code]],Sale_Promotions[Code],0),2))</f>
        <v>4.1900000000000004</v>
      </c>
      <c r="I352">
        <f>Sales[[#This Row],[Total Inventory]]*Sales[[#This Row],[Sale_Price]]</f>
        <v>0</v>
      </c>
    </row>
    <row r="353" spans="1:9" x14ac:dyDescent="0.25">
      <c r="A353">
        <v>300574</v>
      </c>
      <c r="B353" t="str">
        <f>INDEX( Table3[],MATCH(Sales[[#This Row],[Category]],Table3[Category],0),1)</f>
        <v>WINE</v>
      </c>
      <c r="C353" t="s">
        <v>61</v>
      </c>
      <c r="D353" t="s">
        <v>385</v>
      </c>
      <c r="E353" t="s">
        <v>10</v>
      </c>
      <c r="F353">
        <v>12</v>
      </c>
      <c r="G353" s="1">
        <v>12.69</v>
      </c>
      <c r="H353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353">
        <f>Sales[[#This Row],[Total Inventory]]*Sales[[#This Row],[Sale_Price]]</f>
        <v>152.28</v>
      </c>
    </row>
    <row r="354" spans="1:9" x14ac:dyDescent="0.25">
      <c r="A354">
        <v>41335</v>
      </c>
      <c r="B354" t="str">
        <f>INDEX( Table3[],MATCH(Sales[[#This Row],[Category]],Table3[Category],0),1)</f>
        <v>WINE</v>
      </c>
      <c r="C354" t="s">
        <v>53</v>
      </c>
      <c r="D354" t="s">
        <v>386</v>
      </c>
      <c r="E354" t="s">
        <v>10</v>
      </c>
      <c r="F354">
        <v>97</v>
      </c>
      <c r="G354" s="1">
        <v>15.99</v>
      </c>
      <c r="H35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354">
        <f>Sales[[#This Row],[Total Inventory]]*Sales[[#This Row],[Sale_Price]]</f>
        <v>1551.03</v>
      </c>
    </row>
    <row r="355" spans="1:9" x14ac:dyDescent="0.25">
      <c r="A355">
        <v>438332</v>
      </c>
      <c r="B355" t="str">
        <f>INDEX( Table3[],MATCH(Sales[[#This Row],[Category]],Table3[Category],0),1)</f>
        <v>WINE</v>
      </c>
      <c r="C355" t="s">
        <v>61</v>
      </c>
      <c r="D355" t="s">
        <v>387</v>
      </c>
      <c r="E355" t="s">
        <v>10</v>
      </c>
      <c r="F355">
        <v>0</v>
      </c>
      <c r="G355" s="1">
        <v>18.989999999999998</v>
      </c>
      <c r="H355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355">
        <f>Sales[[#This Row],[Total Inventory]]*Sales[[#This Row],[Sale_Price]]</f>
        <v>0</v>
      </c>
    </row>
    <row r="356" spans="1:9" x14ac:dyDescent="0.25">
      <c r="A356">
        <v>335381</v>
      </c>
      <c r="B356" t="str">
        <f>INDEX( Table3[],MATCH(Sales[[#This Row],[Category]],Table3[Category],0),1)</f>
        <v>WINE</v>
      </c>
      <c r="C356" t="s">
        <v>39</v>
      </c>
      <c r="D356" t="s">
        <v>388</v>
      </c>
      <c r="E356" t="s">
        <v>10</v>
      </c>
      <c r="F356">
        <v>5</v>
      </c>
      <c r="G356" s="1">
        <v>39.99</v>
      </c>
      <c r="H356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356">
        <f>Sales[[#This Row],[Total Inventory]]*Sales[[#This Row],[Sale_Price]]</f>
        <v>199.95000000000002</v>
      </c>
    </row>
    <row r="357" spans="1:9" x14ac:dyDescent="0.25">
      <c r="A357">
        <v>29731</v>
      </c>
      <c r="B357" t="str">
        <f>INDEX( Table3[],MATCH(Sales[[#This Row],[Category]],Table3[Category],0),1)</f>
        <v>BEER</v>
      </c>
      <c r="C357" t="s">
        <v>11</v>
      </c>
      <c r="D357" t="s">
        <v>389</v>
      </c>
      <c r="E357" t="s">
        <v>25</v>
      </c>
      <c r="F357">
        <v>48</v>
      </c>
      <c r="G357" s="1">
        <v>2.06</v>
      </c>
      <c r="H357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357">
        <f>Sales[[#This Row],[Total Inventory]]*Sales[[#This Row],[Sale_Price]]</f>
        <v>98.88</v>
      </c>
    </row>
    <row r="358" spans="1:9" x14ac:dyDescent="0.25">
      <c r="A358">
        <v>23931</v>
      </c>
      <c r="B358" t="str">
        <f>INDEX( Table3[],MATCH(Sales[[#This Row],[Category]],Table3[Category],0),1)</f>
        <v>BEER</v>
      </c>
      <c r="C358" t="s">
        <v>11</v>
      </c>
      <c r="D358" t="s">
        <v>390</v>
      </c>
      <c r="E358" t="s">
        <v>25</v>
      </c>
      <c r="F358">
        <v>4</v>
      </c>
      <c r="G358" s="1">
        <v>33.99</v>
      </c>
      <c r="H358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358">
        <f>Sales[[#This Row],[Total Inventory]]*Sales[[#This Row],[Sale_Price]]</f>
        <v>135.96</v>
      </c>
    </row>
    <row r="359" spans="1:9" x14ac:dyDescent="0.25">
      <c r="A359">
        <v>337739</v>
      </c>
      <c r="B359" t="str">
        <f>INDEX( Table3[],MATCH(Sales[[#This Row],[Category]],Table3[Category],0),1)</f>
        <v>WINE</v>
      </c>
      <c r="C359" t="s">
        <v>28</v>
      </c>
      <c r="D359" t="s">
        <v>391</v>
      </c>
      <c r="E359" t="s">
        <v>10</v>
      </c>
      <c r="F359">
        <v>10</v>
      </c>
      <c r="G359" s="1">
        <v>9.7899999999999991</v>
      </c>
      <c r="H359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359">
        <f>Sales[[#This Row],[Total Inventory]]*Sales[[#This Row],[Sale_Price]]</f>
        <v>97.899999999999991</v>
      </c>
    </row>
    <row r="360" spans="1:9" x14ac:dyDescent="0.25">
      <c r="A360">
        <v>23617</v>
      </c>
      <c r="B360" t="str">
        <f>INDEX( Table3[],MATCH(Sales[[#This Row],[Category]],Table3[Category],0),1)</f>
        <v>BEER</v>
      </c>
      <c r="C360" t="s">
        <v>11</v>
      </c>
      <c r="D360" t="s">
        <v>392</v>
      </c>
      <c r="E360" t="s">
        <v>92</v>
      </c>
      <c r="F360">
        <v>0</v>
      </c>
      <c r="G360" s="1">
        <v>4.25</v>
      </c>
      <c r="H360">
        <f>IF(INDEX(Sale_Promotions[[Code]:[Sale Price]],MATCH(Sales[[#This Row],[Code]],Sale_Promotions[Code],0),2)=0,Sales[[#This Row],[Price]],INDEX(Sale_Promotions[[Code]:[Sale Price]],MATCH(Sales[[#This Row],[Code]],Sale_Promotions[Code],0),2))</f>
        <v>4.25</v>
      </c>
      <c r="I360">
        <f>Sales[[#This Row],[Total Inventory]]*Sales[[#This Row],[Sale_Price]]</f>
        <v>0</v>
      </c>
    </row>
    <row r="361" spans="1:9" x14ac:dyDescent="0.25">
      <c r="A361">
        <v>39373</v>
      </c>
      <c r="B361" t="str">
        <f>INDEX( Table3[],MATCH(Sales[[#This Row],[Category]],Table3[Category],0),1)</f>
        <v>BEER</v>
      </c>
      <c r="C361" t="s">
        <v>11</v>
      </c>
      <c r="D361" t="s">
        <v>393</v>
      </c>
      <c r="E361" t="s">
        <v>20</v>
      </c>
      <c r="F361">
        <v>0</v>
      </c>
      <c r="G361" s="1">
        <v>3.04</v>
      </c>
      <c r="H361">
        <f>IF(INDEX(Sale_Promotions[[Code]:[Sale Price]],MATCH(Sales[[#This Row],[Code]],Sale_Promotions[Code],0),2)=0,Sales[[#This Row],[Price]],INDEX(Sale_Promotions[[Code]:[Sale Price]],MATCH(Sales[[#This Row],[Code]],Sale_Promotions[Code],0),2))</f>
        <v>3.04</v>
      </c>
      <c r="I361">
        <f>Sales[[#This Row],[Total Inventory]]*Sales[[#This Row],[Sale_Price]]</f>
        <v>0</v>
      </c>
    </row>
    <row r="362" spans="1:9" x14ac:dyDescent="0.25">
      <c r="A362">
        <v>14818</v>
      </c>
      <c r="B362" t="str">
        <f>INDEX( Table3[],MATCH(Sales[[#This Row],[Category]],Table3[Category],0),1)</f>
        <v>WINE</v>
      </c>
      <c r="C362" t="s">
        <v>61</v>
      </c>
      <c r="D362" t="s">
        <v>394</v>
      </c>
      <c r="E362" t="s">
        <v>10</v>
      </c>
      <c r="F362">
        <v>25</v>
      </c>
      <c r="G362" s="1">
        <v>20.99</v>
      </c>
      <c r="H362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362">
        <f>Sales[[#This Row],[Total Inventory]]*Sales[[#This Row],[Sale_Price]]</f>
        <v>524.75</v>
      </c>
    </row>
    <row r="363" spans="1:9" x14ac:dyDescent="0.25">
      <c r="A363">
        <v>338462</v>
      </c>
      <c r="B363" t="str">
        <f>INDEX( Table3[],MATCH(Sales[[#This Row],[Category]],Table3[Category],0),1)</f>
        <v>WINE</v>
      </c>
      <c r="C363" t="s">
        <v>61</v>
      </c>
      <c r="D363" t="s">
        <v>395</v>
      </c>
      <c r="E363" t="s">
        <v>10</v>
      </c>
      <c r="F363">
        <v>6</v>
      </c>
      <c r="G363" s="1">
        <v>59.99</v>
      </c>
      <c r="H363">
        <f>IF(INDEX(Sale_Promotions[[Code]:[Sale Price]],MATCH(Sales[[#This Row],[Code]],Sale_Promotions[Code],0),2)=0,Sales[[#This Row],[Price]],INDEX(Sale_Promotions[[Code]:[Sale Price]],MATCH(Sales[[#This Row],[Code]],Sale_Promotions[Code],0),2))</f>
        <v>59.99</v>
      </c>
      <c r="I363">
        <f>Sales[[#This Row],[Total Inventory]]*Sales[[#This Row],[Sale_Price]]</f>
        <v>359.94</v>
      </c>
    </row>
    <row r="364" spans="1:9" x14ac:dyDescent="0.25">
      <c r="A364">
        <v>22428</v>
      </c>
      <c r="B364" t="str">
        <f>INDEX( Table3[],MATCH(Sales[[#This Row],[Category]],Table3[Category],0),1)</f>
        <v>BEER</v>
      </c>
      <c r="C364" t="s">
        <v>11</v>
      </c>
      <c r="D364" t="s">
        <v>396</v>
      </c>
      <c r="E364" t="s">
        <v>20</v>
      </c>
      <c r="F364">
        <v>4</v>
      </c>
      <c r="G364" s="1">
        <v>3.6</v>
      </c>
      <c r="H364">
        <f>IF(INDEX(Sale_Promotions[[Code]:[Sale Price]],MATCH(Sales[[#This Row],[Code]],Sale_Promotions[Code],0),2)=0,Sales[[#This Row],[Price]],INDEX(Sale_Promotions[[Code]:[Sale Price]],MATCH(Sales[[#This Row],[Code]],Sale_Promotions[Code],0),2))</f>
        <v>3.6</v>
      </c>
      <c r="I364">
        <f>Sales[[#This Row],[Total Inventory]]*Sales[[#This Row],[Sale_Price]]</f>
        <v>14.4</v>
      </c>
    </row>
    <row r="365" spans="1:9" x14ac:dyDescent="0.25">
      <c r="A365">
        <v>80537</v>
      </c>
      <c r="B365" t="str">
        <f>INDEX( Table3[],MATCH(Sales[[#This Row],[Category]],Table3[Category],0),1)</f>
        <v>WINE</v>
      </c>
      <c r="C365" t="s">
        <v>100</v>
      </c>
      <c r="D365" t="s">
        <v>397</v>
      </c>
      <c r="E365" t="s">
        <v>10</v>
      </c>
      <c r="F365">
        <v>17</v>
      </c>
      <c r="G365" s="1">
        <v>11.99</v>
      </c>
      <c r="H36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65">
        <f>Sales[[#This Row],[Total Inventory]]*Sales[[#This Row],[Sale_Price]]</f>
        <v>203.83</v>
      </c>
    </row>
    <row r="366" spans="1:9" x14ac:dyDescent="0.25">
      <c r="A366">
        <v>6181</v>
      </c>
      <c r="B366" t="str">
        <f>INDEX( Table3[],MATCH(Sales[[#This Row],[Category]],Table3[Category],0),1)</f>
        <v>BEER</v>
      </c>
      <c r="C366" t="s">
        <v>11</v>
      </c>
      <c r="D366" t="s">
        <v>398</v>
      </c>
      <c r="E366" t="s">
        <v>120</v>
      </c>
      <c r="F366">
        <v>0</v>
      </c>
      <c r="G366" s="1">
        <v>3.8</v>
      </c>
      <c r="H366">
        <f>IF(INDEX(Sale_Promotions[[Code]:[Sale Price]],MATCH(Sales[[#This Row],[Code]],Sale_Promotions[Code],0),2)=0,Sales[[#This Row],[Price]],INDEX(Sale_Promotions[[Code]:[Sale Price]],MATCH(Sales[[#This Row],[Code]],Sale_Promotions[Code],0),2))</f>
        <v>3.8</v>
      </c>
      <c r="I366">
        <f>Sales[[#This Row],[Total Inventory]]*Sales[[#This Row],[Sale_Price]]</f>
        <v>0</v>
      </c>
    </row>
    <row r="367" spans="1:9" x14ac:dyDescent="0.25">
      <c r="A367">
        <v>355763</v>
      </c>
      <c r="B367" t="str">
        <f>INDEX( Table3[],MATCH(Sales[[#This Row],[Category]],Table3[Category],0),1)</f>
        <v>WINE</v>
      </c>
      <c r="C367" t="s">
        <v>61</v>
      </c>
      <c r="D367" t="s">
        <v>399</v>
      </c>
      <c r="E367" t="s">
        <v>10</v>
      </c>
      <c r="F367">
        <v>0</v>
      </c>
      <c r="G367" s="1">
        <v>17.989999999999998</v>
      </c>
      <c r="H367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367">
        <f>Sales[[#This Row],[Total Inventory]]*Sales[[#This Row],[Sale_Price]]</f>
        <v>0</v>
      </c>
    </row>
    <row r="368" spans="1:9" x14ac:dyDescent="0.25">
      <c r="A368">
        <v>35190</v>
      </c>
      <c r="B368" t="str">
        <f>INDEX( Table3[],MATCH(Sales[[#This Row],[Category]],Table3[Category],0),1)</f>
        <v>LIQUOR</v>
      </c>
      <c r="C368" t="s">
        <v>37</v>
      </c>
      <c r="D368" t="s">
        <v>277</v>
      </c>
      <c r="E368" t="s">
        <v>10</v>
      </c>
      <c r="F368">
        <v>0</v>
      </c>
      <c r="G368" s="1">
        <v>12.79</v>
      </c>
      <c r="H368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368">
        <f>Sales[[#This Row],[Total Inventory]]*Sales[[#This Row],[Sale_Price]]</f>
        <v>0</v>
      </c>
    </row>
    <row r="369" spans="1:9" x14ac:dyDescent="0.25">
      <c r="A369">
        <v>340753</v>
      </c>
      <c r="B369" t="str">
        <f>INDEX( Table3[],MATCH(Sales[[#This Row],[Category]],Table3[Category],0),1)</f>
        <v>WINE</v>
      </c>
      <c r="C369" t="s">
        <v>148</v>
      </c>
      <c r="D369" t="s">
        <v>400</v>
      </c>
      <c r="E369" t="s">
        <v>10</v>
      </c>
      <c r="F369">
        <v>10</v>
      </c>
      <c r="G369" s="1">
        <v>12.99</v>
      </c>
      <c r="H36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69">
        <f>Sales[[#This Row],[Total Inventory]]*Sales[[#This Row],[Sale_Price]]</f>
        <v>129.9</v>
      </c>
    </row>
    <row r="370" spans="1:9" x14ac:dyDescent="0.25">
      <c r="A370">
        <v>348991</v>
      </c>
      <c r="B370" t="str">
        <f>INDEX( Table3[],MATCH(Sales[[#This Row],[Category]],Table3[Category],0),1)</f>
        <v>WINE</v>
      </c>
      <c r="C370" t="s">
        <v>41</v>
      </c>
      <c r="D370" t="s">
        <v>401</v>
      </c>
      <c r="E370" t="s">
        <v>10</v>
      </c>
      <c r="F370">
        <v>-1</v>
      </c>
      <c r="G370" s="1">
        <v>12.69</v>
      </c>
      <c r="H370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370">
        <f>Sales[[#This Row],[Total Inventory]]*Sales[[#This Row],[Sale_Price]]</f>
        <v>-12.69</v>
      </c>
    </row>
    <row r="371" spans="1:9" x14ac:dyDescent="0.25">
      <c r="A371">
        <v>427228</v>
      </c>
      <c r="B371" t="str">
        <f>INDEX( Table3[],MATCH(Sales[[#This Row],[Category]],Table3[Category],0),1)</f>
        <v>WINE</v>
      </c>
      <c r="C371" t="s">
        <v>189</v>
      </c>
      <c r="D371" t="s">
        <v>402</v>
      </c>
      <c r="E371" t="s">
        <v>10</v>
      </c>
      <c r="F371">
        <v>24</v>
      </c>
      <c r="G371" s="1">
        <v>12.99</v>
      </c>
      <c r="H37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71">
        <f>Sales[[#This Row],[Total Inventory]]*Sales[[#This Row],[Sale_Price]]</f>
        <v>311.76</v>
      </c>
    </row>
    <row r="372" spans="1:9" x14ac:dyDescent="0.25">
      <c r="A372">
        <v>328935</v>
      </c>
      <c r="B372" t="str">
        <f>INDEX( Table3[],MATCH(Sales[[#This Row],[Category]],Table3[Category],0),1)</f>
        <v>WINE</v>
      </c>
      <c r="C372" t="s">
        <v>39</v>
      </c>
      <c r="D372" t="s">
        <v>403</v>
      </c>
      <c r="E372" t="s">
        <v>10</v>
      </c>
      <c r="F372">
        <v>0</v>
      </c>
      <c r="G372" s="1">
        <v>10.49</v>
      </c>
      <c r="H372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372">
        <f>Sales[[#This Row],[Total Inventory]]*Sales[[#This Row],[Sale_Price]]</f>
        <v>0</v>
      </c>
    </row>
    <row r="373" spans="1:9" x14ac:dyDescent="0.25">
      <c r="A373">
        <v>11390</v>
      </c>
      <c r="B373" t="str">
        <f>INDEX( Table3[],MATCH(Sales[[#This Row],[Category]],Table3[Category],0),1)</f>
        <v>LIQUOR</v>
      </c>
      <c r="C373" t="s">
        <v>198</v>
      </c>
      <c r="D373" t="s">
        <v>404</v>
      </c>
      <c r="E373" t="s">
        <v>10</v>
      </c>
      <c r="F373">
        <v>0</v>
      </c>
      <c r="G373" s="1">
        <v>29.99</v>
      </c>
      <c r="H373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373">
        <f>Sales[[#This Row],[Total Inventory]]*Sales[[#This Row],[Sale_Price]]</f>
        <v>0</v>
      </c>
    </row>
    <row r="374" spans="1:9" x14ac:dyDescent="0.25">
      <c r="A374">
        <v>18600</v>
      </c>
      <c r="B374" t="str">
        <f>INDEX( Table3[],MATCH(Sales[[#This Row],[Category]],Table3[Category],0),1)</f>
        <v>WINE</v>
      </c>
      <c r="C374" t="s">
        <v>53</v>
      </c>
      <c r="D374" t="s">
        <v>405</v>
      </c>
      <c r="E374" t="s">
        <v>10</v>
      </c>
      <c r="F374">
        <v>0</v>
      </c>
      <c r="G374" s="1">
        <v>19.989999999999998</v>
      </c>
      <c r="H374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374">
        <f>Sales[[#This Row],[Total Inventory]]*Sales[[#This Row],[Sale_Price]]</f>
        <v>0</v>
      </c>
    </row>
    <row r="375" spans="1:9" x14ac:dyDescent="0.25">
      <c r="A375">
        <v>28893</v>
      </c>
      <c r="B375" t="str">
        <f>INDEX( Table3[],MATCH(Sales[[#This Row],[Category]],Table3[Category],0),1)</f>
        <v>BEER</v>
      </c>
      <c r="C375" t="s">
        <v>11</v>
      </c>
      <c r="D375" t="s">
        <v>406</v>
      </c>
      <c r="E375" t="s">
        <v>25</v>
      </c>
      <c r="F375">
        <v>0</v>
      </c>
      <c r="G375" s="1">
        <v>3.08</v>
      </c>
      <c r="H375">
        <f>IF(INDEX(Sale_Promotions[[Code]:[Sale Price]],MATCH(Sales[[#This Row],[Code]],Sale_Promotions[Code],0),2)=0,Sales[[#This Row],[Price]],INDEX(Sale_Promotions[[Code]:[Sale Price]],MATCH(Sales[[#This Row],[Code]],Sale_Promotions[Code],0),2))</f>
        <v>3.08</v>
      </c>
      <c r="I375">
        <f>Sales[[#This Row],[Total Inventory]]*Sales[[#This Row],[Sale_Price]]</f>
        <v>0</v>
      </c>
    </row>
    <row r="376" spans="1:9" x14ac:dyDescent="0.25">
      <c r="A376">
        <v>328566</v>
      </c>
      <c r="B376" t="str">
        <f>INDEX( Table3[],MATCH(Sales[[#This Row],[Category]],Table3[Category],0),1)</f>
        <v>WINE</v>
      </c>
      <c r="C376" t="s">
        <v>21</v>
      </c>
      <c r="D376" t="s">
        <v>407</v>
      </c>
      <c r="E376" t="s">
        <v>10</v>
      </c>
      <c r="F376">
        <v>10</v>
      </c>
      <c r="G376" s="1">
        <v>17.989999999999998</v>
      </c>
      <c r="H37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376">
        <f>Sales[[#This Row],[Total Inventory]]*Sales[[#This Row],[Sale_Price]]</f>
        <v>179.89999999999998</v>
      </c>
    </row>
    <row r="377" spans="1:9" x14ac:dyDescent="0.25">
      <c r="A377">
        <v>23844</v>
      </c>
      <c r="B377" t="str">
        <f>INDEX( Table3[],MATCH(Sales[[#This Row],[Category]],Table3[Category],0),1)</f>
        <v>BEER</v>
      </c>
      <c r="C377" t="s">
        <v>11</v>
      </c>
      <c r="D377" t="s">
        <v>408</v>
      </c>
      <c r="E377" t="s">
        <v>25</v>
      </c>
      <c r="F377">
        <v>72</v>
      </c>
      <c r="G377" s="1">
        <v>1.33</v>
      </c>
      <c r="H377">
        <f>IF(INDEX(Sale_Promotions[[Code]:[Sale Price]],MATCH(Sales[[#This Row],[Code]],Sale_Promotions[Code],0),2)=0,Sales[[#This Row],[Price]],INDEX(Sale_Promotions[[Code]:[Sale Price]],MATCH(Sales[[#This Row],[Code]],Sale_Promotions[Code],0),2))</f>
        <v>1.33</v>
      </c>
      <c r="I377">
        <f>Sales[[#This Row],[Total Inventory]]*Sales[[#This Row],[Sale_Price]]</f>
        <v>95.76</v>
      </c>
    </row>
    <row r="378" spans="1:9" x14ac:dyDescent="0.25">
      <c r="A378">
        <v>28139</v>
      </c>
      <c r="B378" t="str">
        <f>INDEX( Table3[],MATCH(Sales[[#This Row],[Category]],Table3[Category],0),1)</f>
        <v>BEER</v>
      </c>
      <c r="C378" t="s">
        <v>11</v>
      </c>
      <c r="D378" t="s">
        <v>409</v>
      </c>
      <c r="E378" t="s">
        <v>25</v>
      </c>
      <c r="F378">
        <v>0</v>
      </c>
      <c r="G378" s="1">
        <v>1.29</v>
      </c>
      <c r="H378">
        <f>IF(INDEX(Sale_Promotions[[Code]:[Sale Price]],MATCH(Sales[[#This Row],[Code]],Sale_Promotions[Code],0),2)=0,Sales[[#This Row],[Price]],INDEX(Sale_Promotions[[Code]:[Sale Price]],MATCH(Sales[[#This Row],[Code]],Sale_Promotions[Code],0),2))</f>
        <v>1.29</v>
      </c>
      <c r="I378">
        <f>Sales[[#This Row],[Total Inventory]]*Sales[[#This Row],[Sale_Price]]</f>
        <v>0</v>
      </c>
    </row>
    <row r="379" spans="1:9" x14ac:dyDescent="0.25">
      <c r="A379">
        <v>71365</v>
      </c>
      <c r="B379" t="str">
        <f>INDEX( Table3[],MATCH(Sales[[#This Row],[Category]],Table3[Category],0),1)</f>
        <v>LIQUOR</v>
      </c>
      <c r="C379" t="s">
        <v>57</v>
      </c>
      <c r="D379" t="s">
        <v>410</v>
      </c>
      <c r="E379" t="s">
        <v>10</v>
      </c>
      <c r="F379">
        <v>1</v>
      </c>
      <c r="G379" s="1">
        <v>54.99</v>
      </c>
      <c r="H379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379">
        <f>Sales[[#This Row],[Total Inventory]]*Sales[[#This Row],[Sale_Price]]</f>
        <v>54.99</v>
      </c>
    </row>
    <row r="380" spans="1:9" x14ac:dyDescent="0.25">
      <c r="A380">
        <v>99740</v>
      </c>
      <c r="B380" t="str">
        <f>INDEX( Table3[],MATCH(Sales[[#This Row],[Category]],Table3[Category],0),1)</f>
        <v>BEER</v>
      </c>
      <c r="C380" t="s">
        <v>11</v>
      </c>
      <c r="D380" t="s">
        <v>411</v>
      </c>
      <c r="E380" t="s">
        <v>25</v>
      </c>
      <c r="F380">
        <v>0</v>
      </c>
      <c r="G380" s="1">
        <v>0.95</v>
      </c>
      <c r="H380">
        <f>IF(INDEX(Sale_Promotions[[Code]:[Sale Price]],MATCH(Sales[[#This Row],[Code]],Sale_Promotions[Code],0),2)=0,Sales[[#This Row],[Price]],INDEX(Sale_Promotions[[Code]:[Sale Price]],MATCH(Sales[[#This Row],[Code]],Sale_Promotions[Code],0),2))</f>
        <v>0.95</v>
      </c>
      <c r="I380">
        <f>Sales[[#This Row],[Total Inventory]]*Sales[[#This Row],[Sale_Price]]</f>
        <v>0</v>
      </c>
    </row>
    <row r="381" spans="1:9" x14ac:dyDescent="0.25">
      <c r="A381">
        <v>317856</v>
      </c>
      <c r="B381" t="str">
        <f>INDEX( Table3[],MATCH(Sales[[#This Row],[Category]],Table3[Category],0),1)</f>
        <v>WINE</v>
      </c>
      <c r="C381" t="s">
        <v>43</v>
      </c>
      <c r="D381" t="s">
        <v>412</v>
      </c>
      <c r="E381" t="s">
        <v>10</v>
      </c>
      <c r="F381">
        <v>0</v>
      </c>
      <c r="G381" s="1">
        <v>484.99</v>
      </c>
      <c r="H381">
        <f>IF(INDEX(Sale_Promotions[[Code]:[Sale Price]],MATCH(Sales[[#This Row],[Code]],Sale_Promotions[Code],0),2)=0,Sales[[#This Row],[Price]],INDEX(Sale_Promotions[[Code]:[Sale Price]],MATCH(Sales[[#This Row],[Code]],Sale_Promotions[Code],0),2))</f>
        <v>484.99</v>
      </c>
      <c r="I381">
        <f>Sales[[#This Row],[Total Inventory]]*Sales[[#This Row],[Sale_Price]]</f>
        <v>0</v>
      </c>
    </row>
    <row r="382" spans="1:9" x14ac:dyDescent="0.25">
      <c r="A382">
        <v>310175</v>
      </c>
      <c r="B382" t="str">
        <f>INDEX( Table3[],MATCH(Sales[[#This Row],[Category]],Table3[Category],0),1)</f>
        <v>WINE</v>
      </c>
      <c r="C382" t="s">
        <v>17</v>
      </c>
      <c r="D382" t="s">
        <v>413</v>
      </c>
      <c r="E382" t="s">
        <v>10</v>
      </c>
      <c r="F382">
        <v>0</v>
      </c>
      <c r="G382" s="1">
        <v>8.19</v>
      </c>
      <c r="H382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382">
        <f>Sales[[#This Row],[Total Inventory]]*Sales[[#This Row],[Sale_Price]]</f>
        <v>0</v>
      </c>
    </row>
    <row r="383" spans="1:9" x14ac:dyDescent="0.25">
      <c r="A383">
        <v>10475</v>
      </c>
      <c r="B383" t="str">
        <f>INDEX( Table3[],MATCH(Sales[[#This Row],[Category]],Table3[Category],0),1)</f>
        <v>BEER</v>
      </c>
      <c r="C383" t="s">
        <v>11</v>
      </c>
      <c r="D383" t="s">
        <v>414</v>
      </c>
      <c r="E383" t="s">
        <v>92</v>
      </c>
      <c r="F383">
        <v>0</v>
      </c>
      <c r="G383" s="1">
        <v>5.23</v>
      </c>
      <c r="H383">
        <f>IF(INDEX(Sale_Promotions[[Code]:[Sale Price]],MATCH(Sales[[#This Row],[Code]],Sale_Promotions[Code],0),2)=0,Sales[[#This Row],[Price]],INDEX(Sale_Promotions[[Code]:[Sale Price]],MATCH(Sales[[#This Row],[Code]],Sale_Promotions[Code],0),2))</f>
        <v>5.23</v>
      </c>
      <c r="I383">
        <f>Sales[[#This Row],[Total Inventory]]*Sales[[#This Row],[Sale_Price]]</f>
        <v>0</v>
      </c>
    </row>
    <row r="384" spans="1:9" x14ac:dyDescent="0.25">
      <c r="A384">
        <v>384119</v>
      </c>
      <c r="B384" t="str">
        <f>INDEX( Table3[],MATCH(Sales[[#This Row],[Category]],Table3[Category],0),1)</f>
        <v>WINE</v>
      </c>
      <c r="C384" t="s">
        <v>61</v>
      </c>
      <c r="D384" t="s">
        <v>415</v>
      </c>
      <c r="E384" t="s">
        <v>10</v>
      </c>
      <c r="F384">
        <v>0</v>
      </c>
      <c r="G384" s="1">
        <v>19.989999999999998</v>
      </c>
      <c r="H384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384">
        <f>Sales[[#This Row],[Total Inventory]]*Sales[[#This Row],[Sale_Price]]</f>
        <v>0</v>
      </c>
    </row>
    <row r="385" spans="1:9" x14ac:dyDescent="0.25">
      <c r="A385">
        <v>67750</v>
      </c>
      <c r="B385" t="str">
        <f>INDEX( Table3[],MATCH(Sales[[#This Row],[Category]],Table3[Category],0),1)</f>
        <v>BEER</v>
      </c>
      <c r="C385" t="s">
        <v>11</v>
      </c>
      <c r="D385" t="s">
        <v>416</v>
      </c>
      <c r="E385" t="s">
        <v>25</v>
      </c>
      <c r="F385">
        <v>0</v>
      </c>
      <c r="G385" s="1">
        <v>49.02</v>
      </c>
      <c r="H385">
        <f>IF(INDEX(Sale_Promotions[[Code]:[Sale Price]],MATCH(Sales[[#This Row],[Code]],Sale_Promotions[Code],0),2)=0,Sales[[#This Row],[Price]],INDEX(Sale_Promotions[[Code]:[Sale Price]],MATCH(Sales[[#This Row],[Code]],Sale_Promotions[Code],0),2))</f>
        <v>49.02</v>
      </c>
      <c r="I385">
        <f>Sales[[#This Row],[Total Inventory]]*Sales[[#This Row],[Sale_Price]]</f>
        <v>0</v>
      </c>
    </row>
    <row r="386" spans="1:9" x14ac:dyDescent="0.25">
      <c r="A386">
        <v>29338</v>
      </c>
      <c r="B386" t="str">
        <f>INDEX( Table3[],MATCH(Sales[[#This Row],[Category]],Table3[Category],0),1)</f>
        <v>BEER</v>
      </c>
      <c r="C386" t="s">
        <v>11</v>
      </c>
      <c r="D386" t="s">
        <v>417</v>
      </c>
      <c r="E386" t="s">
        <v>92</v>
      </c>
      <c r="F386">
        <v>0</v>
      </c>
      <c r="G386" s="1">
        <v>2.0099999999999998</v>
      </c>
      <c r="H386">
        <f>IF(INDEX(Sale_Promotions[[Code]:[Sale Price]],MATCH(Sales[[#This Row],[Code]],Sale_Promotions[Code],0),2)=0,Sales[[#This Row],[Price]],INDEX(Sale_Promotions[[Code]:[Sale Price]],MATCH(Sales[[#This Row],[Code]],Sale_Promotions[Code],0),2))</f>
        <v>2.0099999999999998</v>
      </c>
      <c r="I386">
        <f>Sales[[#This Row],[Total Inventory]]*Sales[[#This Row],[Sale_Price]]</f>
        <v>0</v>
      </c>
    </row>
    <row r="387" spans="1:9" x14ac:dyDescent="0.25">
      <c r="A387">
        <v>76250</v>
      </c>
      <c r="B387" t="str">
        <f>INDEX( Table3[],MATCH(Sales[[#This Row],[Category]],Table3[Category],0),1)</f>
        <v>LIQUOR</v>
      </c>
      <c r="C387" t="s">
        <v>245</v>
      </c>
      <c r="D387" t="s">
        <v>418</v>
      </c>
      <c r="E387" t="s">
        <v>10</v>
      </c>
      <c r="F387">
        <v>67</v>
      </c>
      <c r="G387" s="1">
        <v>11.99</v>
      </c>
      <c r="H38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87">
        <f>Sales[[#This Row],[Total Inventory]]*Sales[[#This Row],[Sale_Price]]</f>
        <v>803.33</v>
      </c>
    </row>
    <row r="388" spans="1:9" x14ac:dyDescent="0.25">
      <c r="A388">
        <v>342121</v>
      </c>
      <c r="B388" t="str">
        <f>INDEX( Table3[],MATCH(Sales[[#This Row],[Category]],Table3[Category],0),1)</f>
        <v>WINE</v>
      </c>
      <c r="C388" t="s">
        <v>61</v>
      </c>
      <c r="D388" t="s">
        <v>419</v>
      </c>
      <c r="E388" t="s">
        <v>10</v>
      </c>
      <c r="F388">
        <v>155</v>
      </c>
      <c r="G388" s="1">
        <v>16.489999999999998</v>
      </c>
      <c r="H388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388">
        <f>Sales[[#This Row],[Total Inventory]]*Sales[[#This Row],[Sale_Price]]</f>
        <v>2555.9499999999998</v>
      </c>
    </row>
    <row r="389" spans="1:9" x14ac:dyDescent="0.25">
      <c r="A389">
        <v>83437</v>
      </c>
      <c r="B389" t="str">
        <f>INDEX( Table3[],MATCH(Sales[[#This Row],[Category]],Table3[Category],0),1)</f>
        <v>WINE</v>
      </c>
      <c r="C389" t="s">
        <v>242</v>
      </c>
      <c r="D389" t="s">
        <v>420</v>
      </c>
      <c r="E389" t="s">
        <v>23</v>
      </c>
      <c r="F389">
        <v>2</v>
      </c>
      <c r="G389" s="1">
        <v>10.49</v>
      </c>
      <c r="H389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389">
        <f>Sales[[#This Row],[Total Inventory]]*Sales[[#This Row],[Sale_Price]]</f>
        <v>13.98</v>
      </c>
    </row>
    <row r="390" spans="1:9" x14ac:dyDescent="0.25">
      <c r="A390">
        <v>43375</v>
      </c>
      <c r="B390" t="str">
        <f>INDEX( Table3[],MATCH(Sales[[#This Row],[Category]],Table3[Category],0),1)</f>
        <v>WINE</v>
      </c>
      <c r="C390" t="s">
        <v>41</v>
      </c>
      <c r="D390" t="s">
        <v>421</v>
      </c>
      <c r="E390" t="s">
        <v>10</v>
      </c>
      <c r="F390">
        <v>49</v>
      </c>
      <c r="G390" s="1">
        <v>25.99</v>
      </c>
      <c r="H390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390">
        <f>Sales[[#This Row],[Total Inventory]]*Sales[[#This Row],[Sale_Price]]</f>
        <v>1273.51</v>
      </c>
    </row>
    <row r="391" spans="1:9" x14ac:dyDescent="0.25">
      <c r="A391">
        <v>28130</v>
      </c>
      <c r="B391" t="str">
        <f>INDEX( Table3[],MATCH(Sales[[#This Row],[Category]],Table3[Category],0),1)</f>
        <v>BEER</v>
      </c>
      <c r="C391" t="s">
        <v>11</v>
      </c>
      <c r="D391" t="s">
        <v>422</v>
      </c>
      <c r="E391" t="s">
        <v>157</v>
      </c>
      <c r="F391">
        <v>0</v>
      </c>
      <c r="G391" s="1">
        <v>4.43</v>
      </c>
      <c r="H391">
        <f>IF(INDEX(Sale_Promotions[[Code]:[Sale Price]],MATCH(Sales[[#This Row],[Code]],Sale_Promotions[Code],0),2)=0,Sales[[#This Row],[Price]],INDEX(Sale_Promotions[[Code]:[Sale Price]],MATCH(Sales[[#This Row],[Code]],Sale_Promotions[Code],0),2))</f>
        <v>4.43</v>
      </c>
      <c r="I391">
        <f>Sales[[#This Row],[Total Inventory]]*Sales[[#This Row],[Sale_Price]]</f>
        <v>0</v>
      </c>
    </row>
    <row r="392" spans="1:9" x14ac:dyDescent="0.25">
      <c r="A392">
        <v>331564</v>
      </c>
      <c r="B392" t="str">
        <f>INDEX( Table3[],MATCH(Sales[[#This Row],[Category]],Table3[Category],0),1)</f>
        <v>WINE</v>
      </c>
      <c r="C392" t="s">
        <v>41</v>
      </c>
      <c r="D392" t="s">
        <v>423</v>
      </c>
      <c r="E392" t="s">
        <v>23</v>
      </c>
      <c r="F392">
        <v>0</v>
      </c>
      <c r="G392" s="1">
        <v>13.69</v>
      </c>
      <c r="H392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392">
        <f>Sales[[#This Row],[Total Inventory]]*Sales[[#This Row],[Sale_Price]]</f>
        <v>0</v>
      </c>
    </row>
    <row r="393" spans="1:9" x14ac:dyDescent="0.25">
      <c r="A393">
        <v>414875</v>
      </c>
      <c r="B393" t="str">
        <f>INDEX( Table3[],MATCH(Sales[[#This Row],[Category]],Table3[Category],0),1)</f>
        <v>WINE</v>
      </c>
      <c r="C393" t="s">
        <v>41</v>
      </c>
      <c r="D393" t="s">
        <v>424</v>
      </c>
      <c r="E393" t="s">
        <v>23</v>
      </c>
      <c r="F393">
        <v>1</v>
      </c>
      <c r="G393" s="1">
        <v>10.99</v>
      </c>
      <c r="H39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393">
        <f>Sales[[#This Row],[Total Inventory]]*Sales[[#This Row],[Sale_Price]]</f>
        <v>10.99</v>
      </c>
    </row>
    <row r="394" spans="1:9" x14ac:dyDescent="0.25">
      <c r="A394">
        <v>29381</v>
      </c>
      <c r="B394" t="str">
        <f>INDEX( Table3[],MATCH(Sales[[#This Row],[Category]],Table3[Category],0),1)</f>
        <v>BEER</v>
      </c>
      <c r="C394" t="s">
        <v>11</v>
      </c>
      <c r="D394" t="s">
        <v>425</v>
      </c>
      <c r="E394" t="s">
        <v>95</v>
      </c>
      <c r="F394">
        <v>0</v>
      </c>
      <c r="G394" s="1">
        <v>11.68</v>
      </c>
      <c r="H394">
        <f>IF(INDEX(Sale_Promotions[[Code]:[Sale Price]],MATCH(Sales[[#This Row],[Code]],Sale_Promotions[Code],0),2)=0,Sales[[#This Row],[Price]],INDEX(Sale_Promotions[[Code]:[Sale Price]],MATCH(Sales[[#This Row],[Code]],Sale_Promotions[Code],0),2))</f>
        <v>11.68</v>
      </c>
      <c r="I394">
        <f>Sales[[#This Row],[Total Inventory]]*Sales[[#This Row],[Sale_Price]]</f>
        <v>0</v>
      </c>
    </row>
    <row r="395" spans="1:9" x14ac:dyDescent="0.25">
      <c r="A395">
        <v>333236</v>
      </c>
      <c r="B395" t="str">
        <f>INDEX( Table3[],MATCH(Sales[[#This Row],[Category]],Table3[Category],0),1)</f>
        <v>OTHER</v>
      </c>
      <c r="C395" t="s">
        <v>75</v>
      </c>
      <c r="D395" t="s">
        <v>426</v>
      </c>
      <c r="E395" t="s">
        <v>10</v>
      </c>
      <c r="F395">
        <v>0</v>
      </c>
      <c r="G395" s="1">
        <v>20.99</v>
      </c>
      <c r="H395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395">
        <f>Sales[[#This Row],[Total Inventory]]*Sales[[#This Row],[Sale_Price]]</f>
        <v>0</v>
      </c>
    </row>
    <row r="396" spans="1:9" x14ac:dyDescent="0.25">
      <c r="A396">
        <v>23318</v>
      </c>
      <c r="B396" t="str">
        <f>INDEX( Table3[],MATCH(Sales[[#This Row],[Category]],Table3[Category],0),1)</f>
        <v>BEER</v>
      </c>
      <c r="C396" t="s">
        <v>11</v>
      </c>
      <c r="D396" t="s">
        <v>427</v>
      </c>
      <c r="E396" t="s">
        <v>25</v>
      </c>
      <c r="F396">
        <v>0</v>
      </c>
      <c r="G396" s="1">
        <v>1.1100000000000001</v>
      </c>
      <c r="H396">
        <f>IF(INDEX(Sale_Promotions[[Code]:[Sale Price]],MATCH(Sales[[#This Row],[Code]],Sale_Promotions[Code],0),2)=0,Sales[[#This Row],[Price]],INDEX(Sale_Promotions[[Code]:[Sale Price]],MATCH(Sales[[#This Row],[Code]],Sale_Promotions[Code],0),2))</f>
        <v>1.1100000000000001</v>
      </c>
      <c r="I396">
        <f>Sales[[#This Row],[Total Inventory]]*Sales[[#This Row],[Sale_Price]]</f>
        <v>0</v>
      </c>
    </row>
    <row r="397" spans="1:9" x14ac:dyDescent="0.25">
      <c r="A397">
        <v>347115</v>
      </c>
      <c r="B397" t="str">
        <f>INDEX( Table3[],MATCH(Sales[[#This Row],[Category]],Table3[Category],0),1)</f>
        <v>WINE</v>
      </c>
      <c r="C397" t="s">
        <v>61</v>
      </c>
      <c r="D397" t="s">
        <v>428</v>
      </c>
      <c r="E397" t="s">
        <v>10</v>
      </c>
      <c r="F397">
        <v>84</v>
      </c>
      <c r="G397" s="1">
        <v>19.989999999999998</v>
      </c>
      <c r="H397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397">
        <f>Sales[[#This Row],[Total Inventory]]*Sales[[#This Row],[Sale_Price]]</f>
        <v>1679.1599999999999</v>
      </c>
    </row>
    <row r="398" spans="1:9" x14ac:dyDescent="0.25">
      <c r="A398">
        <v>53449</v>
      </c>
      <c r="B398" t="str">
        <f>INDEX( Table3[],MATCH(Sales[[#This Row],[Category]],Table3[Category],0),1)</f>
        <v>WINE</v>
      </c>
      <c r="C398" t="s">
        <v>41</v>
      </c>
      <c r="D398" t="s">
        <v>429</v>
      </c>
      <c r="E398" t="s">
        <v>10</v>
      </c>
      <c r="F398">
        <v>35</v>
      </c>
      <c r="G398" s="1">
        <v>86.99</v>
      </c>
      <c r="H398">
        <f>IF(INDEX(Sale_Promotions[[Code]:[Sale Price]],MATCH(Sales[[#This Row],[Code]],Sale_Promotions[Code],0),2)=0,Sales[[#This Row],[Price]],INDEX(Sale_Promotions[[Code]:[Sale Price]],MATCH(Sales[[#This Row],[Code]],Sale_Promotions[Code],0),2))</f>
        <v>86.99</v>
      </c>
      <c r="I398">
        <f>Sales[[#This Row],[Total Inventory]]*Sales[[#This Row],[Sale_Price]]</f>
        <v>3044.6499999999996</v>
      </c>
    </row>
    <row r="399" spans="1:9" x14ac:dyDescent="0.25">
      <c r="A399">
        <v>133612</v>
      </c>
      <c r="B399" t="str">
        <f>INDEX( Table3[],MATCH(Sales[[#This Row],[Category]],Table3[Category],0),1)</f>
        <v>WINE</v>
      </c>
      <c r="C399" t="s">
        <v>61</v>
      </c>
      <c r="D399" t="s">
        <v>430</v>
      </c>
      <c r="E399" t="s">
        <v>10</v>
      </c>
      <c r="F399">
        <v>4</v>
      </c>
      <c r="G399" s="1">
        <v>30.99</v>
      </c>
      <c r="H399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399">
        <f>Sales[[#This Row],[Total Inventory]]*Sales[[#This Row],[Sale_Price]]</f>
        <v>123.96</v>
      </c>
    </row>
    <row r="400" spans="1:9" x14ac:dyDescent="0.25">
      <c r="A400">
        <v>80956</v>
      </c>
      <c r="B400" t="str">
        <f>INDEX( Table3[],MATCH(Sales[[#This Row],[Category]],Table3[Category],0),1)</f>
        <v>WINE</v>
      </c>
      <c r="C400" t="s">
        <v>61</v>
      </c>
      <c r="D400" t="s">
        <v>431</v>
      </c>
      <c r="E400" t="s">
        <v>10</v>
      </c>
      <c r="F400">
        <v>9</v>
      </c>
      <c r="G400" s="1">
        <v>16.989999999999998</v>
      </c>
      <c r="H400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400">
        <f>Sales[[#This Row],[Total Inventory]]*Sales[[#This Row],[Sale_Price]]</f>
        <v>152.91</v>
      </c>
    </row>
    <row r="401" spans="1:9" x14ac:dyDescent="0.25">
      <c r="A401">
        <v>84545</v>
      </c>
      <c r="B401" t="str">
        <f>INDEX( Table3[],MATCH(Sales[[#This Row],[Category]],Table3[Category],0),1)</f>
        <v>WINE</v>
      </c>
      <c r="C401" t="s">
        <v>28</v>
      </c>
      <c r="D401" t="s">
        <v>432</v>
      </c>
      <c r="E401" t="s">
        <v>10</v>
      </c>
      <c r="F401">
        <v>30</v>
      </c>
      <c r="G401" s="1">
        <v>14.69</v>
      </c>
      <c r="H401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401">
        <f>Sales[[#This Row],[Total Inventory]]*Sales[[#This Row],[Sale_Price]]</f>
        <v>299.7</v>
      </c>
    </row>
    <row r="402" spans="1:9" x14ac:dyDescent="0.25">
      <c r="A402">
        <v>11038</v>
      </c>
      <c r="B402" t="str">
        <f>INDEX( Table3[],MATCH(Sales[[#This Row],[Category]],Table3[Category],0),1)</f>
        <v>BEER</v>
      </c>
      <c r="C402" t="s">
        <v>11</v>
      </c>
      <c r="D402" t="s">
        <v>433</v>
      </c>
      <c r="E402" t="s">
        <v>20</v>
      </c>
      <c r="F402">
        <v>0</v>
      </c>
      <c r="G402" s="1">
        <v>4.46</v>
      </c>
      <c r="H402">
        <f>IF(INDEX(Sale_Promotions[[Code]:[Sale Price]],MATCH(Sales[[#This Row],[Code]],Sale_Promotions[Code],0),2)=0,Sales[[#This Row],[Price]],INDEX(Sale_Promotions[[Code]:[Sale Price]],MATCH(Sales[[#This Row],[Code]],Sale_Promotions[Code],0),2))</f>
        <v>4.46</v>
      </c>
      <c r="I402">
        <f>Sales[[#This Row],[Total Inventory]]*Sales[[#This Row],[Sale_Price]]</f>
        <v>0</v>
      </c>
    </row>
    <row r="403" spans="1:9" x14ac:dyDescent="0.25">
      <c r="A403">
        <v>23248</v>
      </c>
      <c r="B403" t="str">
        <f>INDEX( Table3[],MATCH(Sales[[#This Row],[Category]],Table3[Category],0),1)</f>
        <v>WINE</v>
      </c>
      <c r="C403" t="s">
        <v>163</v>
      </c>
      <c r="D403" t="s">
        <v>434</v>
      </c>
      <c r="E403" t="s">
        <v>10</v>
      </c>
      <c r="F403">
        <v>0</v>
      </c>
      <c r="G403" s="1">
        <v>7.79</v>
      </c>
      <c r="H403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403">
        <f>Sales[[#This Row],[Total Inventory]]*Sales[[#This Row],[Sale_Price]]</f>
        <v>0</v>
      </c>
    </row>
    <row r="404" spans="1:9" x14ac:dyDescent="0.25">
      <c r="A404">
        <v>417149</v>
      </c>
      <c r="B404" t="str">
        <f>INDEX( Table3[],MATCH(Sales[[#This Row],[Category]],Table3[Category],0),1)</f>
        <v>WINE</v>
      </c>
      <c r="C404" t="s">
        <v>85</v>
      </c>
      <c r="D404" t="s">
        <v>435</v>
      </c>
      <c r="E404" t="s">
        <v>10</v>
      </c>
      <c r="F404">
        <v>63</v>
      </c>
      <c r="G404" s="1">
        <v>16.489999999999998</v>
      </c>
      <c r="H404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404">
        <f>Sales[[#This Row],[Total Inventory]]*Sales[[#This Row],[Sale_Price]]</f>
        <v>1038.8699999999999</v>
      </c>
    </row>
    <row r="405" spans="1:9" x14ac:dyDescent="0.25">
      <c r="A405">
        <v>70927</v>
      </c>
      <c r="B405" t="str">
        <f>INDEX( Table3[],MATCH(Sales[[#This Row],[Category]],Table3[Category],0),1)</f>
        <v>BEER</v>
      </c>
      <c r="C405" t="s">
        <v>436</v>
      </c>
      <c r="D405" t="s">
        <v>437</v>
      </c>
      <c r="E405" t="s">
        <v>10</v>
      </c>
      <c r="F405">
        <v>46</v>
      </c>
      <c r="G405" s="1">
        <v>15.99</v>
      </c>
      <c r="H405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405">
        <f>Sales[[#This Row],[Total Inventory]]*Sales[[#This Row],[Sale_Price]]</f>
        <v>735.54</v>
      </c>
    </row>
    <row r="406" spans="1:9" x14ac:dyDescent="0.25">
      <c r="A406">
        <v>41108</v>
      </c>
      <c r="B406" t="str">
        <f>INDEX( Table3[],MATCH(Sales[[#This Row],[Category]],Table3[Category],0),1)</f>
        <v>WINE</v>
      </c>
      <c r="C406" t="s">
        <v>8</v>
      </c>
      <c r="D406" t="s">
        <v>438</v>
      </c>
      <c r="E406" t="s">
        <v>10</v>
      </c>
      <c r="F406">
        <v>0</v>
      </c>
      <c r="G406" s="1">
        <v>18.989999999999998</v>
      </c>
      <c r="H406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406">
        <f>Sales[[#This Row],[Total Inventory]]*Sales[[#This Row],[Sale_Price]]</f>
        <v>0</v>
      </c>
    </row>
    <row r="407" spans="1:9" x14ac:dyDescent="0.25">
      <c r="A407">
        <v>28257</v>
      </c>
      <c r="B407" t="str">
        <f>INDEX( Table3[],MATCH(Sales[[#This Row],[Category]],Table3[Category],0),1)</f>
        <v>BEER</v>
      </c>
      <c r="C407" t="s">
        <v>11</v>
      </c>
      <c r="D407" t="s">
        <v>439</v>
      </c>
      <c r="E407" t="s">
        <v>25</v>
      </c>
      <c r="F407">
        <v>0</v>
      </c>
      <c r="G407" s="1">
        <v>2.57</v>
      </c>
      <c r="H407">
        <f>IF(INDEX(Sale_Promotions[[Code]:[Sale Price]],MATCH(Sales[[#This Row],[Code]],Sale_Promotions[Code],0),2)=0,Sales[[#This Row],[Price]],INDEX(Sale_Promotions[[Code]:[Sale Price]],MATCH(Sales[[#This Row],[Code]],Sale_Promotions[Code],0),2))</f>
        <v>2.57</v>
      </c>
      <c r="I407">
        <f>Sales[[#This Row],[Total Inventory]]*Sales[[#This Row],[Sale_Price]]</f>
        <v>0</v>
      </c>
    </row>
    <row r="408" spans="1:9" x14ac:dyDescent="0.25">
      <c r="A408">
        <v>48398</v>
      </c>
      <c r="B408" t="str">
        <f>INDEX( Table3[],MATCH(Sales[[#This Row],[Category]],Table3[Category],0),1)</f>
        <v>BEER</v>
      </c>
      <c r="C408" t="s">
        <v>436</v>
      </c>
      <c r="D408" t="s">
        <v>440</v>
      </c>
      <c r="E408" t="s">
        <v>10</v>
      </c>
      <c r="F408">
        <v>36</v>
      </c>
      <c r="G408" s="1">
        <v>22.99</v>
      </c>
      <c r="H408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408">
        <f>Sales[[#This Row],[Total Inventory]]*Sales[[#This Row],[Sale_Price]]</f>
        <v>827.64</v>
      </c>
    </row>
    <row r="409" spans="1:9" x14ac:dyDescent="0.25">
      <c r="A409">
        <v>330943</v>
      </c>
      <c r="B409" t="str">
        <f>INDEX( Table3[],MATCH(Sales[[#This Row],[Category]],Table3[Category],0),1)</f>
        <v>WINE</v>
      </c>
      <c r="C409" t="s">
        <v>61</v>
      </c>
      <c r="D409" t="s">
        <v>441</v>
      </c>
      <c r="E409" t="s">
        <v>10</v>
      </c>
      <c r="F409">
        <v>0</v>
      </c>
      <c r="G409" s="1">
        <v>23.99</v>
      </c>
      <c r="H409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409">
        <f>Sales[[#This Row],[Total Inventory]]*Sales[[#This Row],[Sale_Price]]</f>
        <v>0</v>
      </c>
    </row>
    <row r="410" spans="1:9" x14ac:dyDescent="0.25">
      <c r="A410">
        <v>25447</v>
      </c>
      <c r="B410" t="str">
        <f>INDEX( Table3[],MATCH(Sales[[#This Row],[Category]],Table3[Category],0),1)</f>
        <v>BEER</v>
      </c>
      <c r="C410" t="s">
        <v>11</v>
      </c>
      <c r="D410" t="s">
        <v>442</v>
      </c>
      <c r="E410" t="s">
        <v>25</v>
      </c>
      <c r="F410">
        <v>72</v>
      </c>
      <c r="G410" s="1">
        <v>1.67</v>
      </c>
      <c r="H410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410">
        <f>Sales[[#This Row],[Total Inventory]]*Sales[[#This Row],[Sale_Price]]</f>
        <v>120.24</v>
      </c>
    </row>
    <row r="411" spans="1:9" x14ac:dyDescent="0.25">
      <c r="A411">
        <v>26046</v>
      </c>
      <c r="B411" t="str">
        <f>INDEX( Table3[],MATCH(Sales[[#This Row],[Category]],Table3[Category],0),1)</f>
        <v>BEER</v>
      </c>
      <c r="C411" t="s">
        <v>11</v>
      </c>
      <c r="D411" t="s">
        <v>443</v>
      </c>
      <c r="E411" t="s">
        <v>13</v>
      </c>
      <c r="F411">
        <v>0</v>
      </c>
      <c r="G411" s="1">
        <v>1.98</v>
      </c>
      <c r="H411">
        <f>IF(INDEX(Sale_Promotions[[Code]:[Sale Price]],MATCH(Sales[[#This Row],[Code]],Sale_Promotions[Code],0),2)=0,Sales[[#This Row],[Price]],INDEX(Sale_Promotions[[Code]:[Sale Price]],MATCH(Sales[[#This Row],[Code]],Sale_Promotions[Code],0),2))</f>
        <v>1.98</v>
      </c>
      <c r="I411">
        <f>Sales[[#This Row],[Total Inventory]]*Sales[[#This Row],[Sale_Price]]</f>
        <v>0</v>
      </c>
    </row>
    <row r="412" spans="1:9" x14ac:dyDescent="0.25">
      <c r="A412">
        <v>32786</v>
      </c>
      <c r="B412" t="str">
        <f>INDEX( Table3[],MATCH(Sales[[#This Row],[Category]],Table3[Category],0),1)</f>
        <v>WINE</v>
      </c>
      <c r="C412" t="s">
        <v>61</v>
      </c>
      <c r="D412" t="s">
        <v>444</v>
      </c>
      <c r="E412" t="s">
        <v>10</v>
      </c>
      <c r="F412">
        <v>42</v>
      </c>
      <c r="G412" s="1">
        <v>57.99</v>
      </c>
      <c r="H412">
        <f>IF(INDEX(Sale_Promotions[[Code]:[Sale Price]],MATCH(Sales[[#This Row],[Code]],Sale_Promotions[Code],0),2)=0,Sales[[#This Row],[Price]],INDEX(Sale_Promotions[[Code]:[Sale Price]],MATCH(Sales[[#This Row],[Code]],Sale_Promotions[Code],0),2))</f>
        <v>57.99</v>
      </c>
      <c r="I412">
        <f>Sales[[#This Row],[Total Inventory]]*Sales[[#This Row],[Sale_Price]]</f>
        <v>2435.58</v>
      </c>
    </row>
    <row r="413" spans="1:9" x14ac:dyDescent="0.25">
      <c r="A413">
        <v>323890</v>
      </c>
      <c r="B413" t="str">
        <f>INDEX( Table3[],MATCH(Sales[[#This Row],[Category]],Table3[Category],0),1)</f>
        <v>WINE</v>
      </c>
      <c r="C413" t="s">
        <v>41</v>
      </c>
      <c r="D413" t="s">
        <v>445</v>
      </c>
      <c r="E413" t="s">
        <v>10</v>
      </c>
      <c r="F413">
        <v>8</v>
      </c>
      <c r="G413" s="1">
        <v>10.99</v>
      </c>
      <c r="H41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413">
        <f>Sales[[#This Row],[Total Inventory]]*Sales[[#This Row],[Sale_Price]]</f>
        <v>87.92</v>
      </c>
    </row>
    <row r="414" spans="1:9" x14ac:dyDescent="0.25">
      <c r="A414">
        <v>23802</v>
      </c>
      <c r="B414" t="str">
        <f>INDEX( Table3[],MATCH(Sales[[#This Row],[Category]],Table3[Category],0),1)</f>
        <v>BEER</v>
      </c>
      <c r="C414" t="s">
        <v>11</v>
      </c>
      <c r="D414" t="s">
        <v>446</v>
      </c>
      <c r="E414" t="s">
        <v>120</v>
      </c>
      <c r="F414">
        <v>4</v>
      </c>
      <c r="G414" s="1">
        <v>5.91</v>
      </c>
      <c r="H414">
        <f>IF(INDEX(Sale_Promotions[[Code]:[Sale Price]],MATCH(Sales[[#This Row],[Code]],Sale_Promotions[Code],0),2)=0,Sales[[#This Row],[Price]],INDEX(Sale_Promotions[[Code]:[Sale Price]],MATCH(Sales[[#This Row],[Code]],Sale_Promotions[Code],0),2))</f>
        <v>5.91</v>
      </c>
      <c r="I414">
        <f>Sales[[#This Row],[Total Inventory]]*Sales[[#This Row],[Sale_Price]]</f>
        <v>23.64</v>
      </c>
    </row>
    <row r="415" spans="1:9" x14ac:dyDescent="0.25">
      <c r="A415">
        <v>28103</v>
      </c>
      <c r="B415" t="str">
        <f>INDEX( Table3[],MATCH(Sales[[#This Row],[Category]],Table3[Category],0),1)</f>
        <v>BEER</v>
      </c>
      <c r="C415" t="s">
        <v>11</v>
      </c>
      <c r="D415" t="s">
        <v>447</v>
      </c>
      <c r="E415" t="s">
        <v>25</v>
      </c>
      <c r="F415">
        <v>0</v>
      </c>
      <c r="G415" s="1">
        <v>2.57</v>
      </c>
      <c r="H415">
        <f>IF(INDEX(Sale_Promotions[[Code]:[Sale Price]],MATCH(Sales[[#This Row],[Code]],Sale_Promotions[Code],0),2)=0,Sales[[#This Row],[Price]],INDEX(Sale_Promotions[[Code]:[Sale Price]],MATCH(Sales[[#This Row],[Code]],Sale_Promotions[Code],0),2))</f>
        <v>2.57</v>
      </c>
      <c r="I415">
        <f>Sales[[#This Row],[Total Inventory]]*Sales[[#This Row],[Sale_Price]]</f>
        <v>0</v>
      </c>
    </row>
    <row r="416" spans="1:9" x14ac:dyDescent="0.25">
      <c r="A416">
        <v>71320</v>
      </c>
      <c r="B416" t="str">
        <f>INDEX( Table3[],MATCH(Sales[[#This Row],[Category]],Table3[Category],0),1)</f>
        <v>LIQUOR</v>
      </c>
      <c r="C416" t="s">
        <v>26</v>
      </c>
      <c r="D416" t="s">
        <v>448</v>
      </c>
      <c r="E416" t="s">
        <v>449</v>
      </c>
      <c r="F416">
        <v>78</v>
      </c>
      <c r="G416" s="1">
        <v>2.99</v>
      </c>
      <c r="H416">
        <f>IF(INDEX(Sale_Promotions[[Code]:[Sale Price]],MATCH(Sales[[#This Row],[Code]],Sale_Promotions[Code],0),2)=0,Sales[[#This Row],[Price]],INDEX(Sale_Promotions[[Code]:[Sale Price]],MATCH(Sales[[#This Row],[Code]],Sale_Promotions[Code],0),2))</f>
        <v>2.99</v>
      </c>
      <c r="I416">
        <f>Sales[[#This Row],[Total Inventory]]*Sales[[#This Row],[Sale_Price]]</f>
        <v>233.22000000000003</v>
      </c>
    </row>
    <row r="417" spans="1:9" x14ac:dyDescent="0.25">
      <c r="A417">
        <v>42240</v>
      </c>
      <c r="B417" t="str">
        <f>INDEX( Table3[],MATCH(Sales[[#This Row],[Category]],Table3[Category],0),1)</f>
        <v>WINE</v>
      </c>
      <c r="C417" t="s">
        <v>41</v>
      </c>
      <c r="D417" t="s">
        <v>450</v>
      </c>
      <c r="E417" t="s">
        <v>10</v>
      </c>
      <c r="F417">
        <v>0</v>
      </c>
      <c r="G417" s="1">
        <v>23.99</v>
      </c>
      <c r="H417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417">
        <f>Sales[[#This Row],[Total Inventory]]*Sales[[#This Row],[Sale_Price]]</f>
        <v>0</v>
      </c>
    </row>
    <row r="418" spans="1:9" x14ac:dyDescent="0.25">
      <c r="A418">
        <v>308005</v>
      </c>
      <c r="B418" t="str">
        <f>INDEX( Table3[],MATCH(Sales[[#This Row],[Category]],Table3[Category],0),1)</f>
        <v>WINE</v>
      </c>
      <c r="C418" t="s">
        <v>21</v>
      </c>
      <c r="D418" t="s">
        <v>451</v>
      </c>
      <c r="E418" t="s">
        <v>10</v>
      </c>
      <c r="F418">
        <v>0</v>
      </c>
      <c r="G418" s="1">
        <v>6.99</v>
      </c>
      <c r="H418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418">
        <f>Sales[[#This Row],[Total Inventory]]*Sales[[#This Row],[Sale_Price]]</f>
        <v>0</v>
      </c>
    </row>
    <row r="419" spans="1:9" x14ac:dyDescent="0.25">
      <c r="A419">
        <v>316399</v>
      </c>
      <c r="B419" t="str">
        <f>INDEX( Table3[],MATCH(Sales[[#This Row],[Category]],Table3[Category],0),1)</f>
        <v>WINE</v>
      </c>
      <c r="C419" t="s">
        <v>28</v>
      </c>
      <c r="D419" t="s">
        <v>452</v>
      </c>
      <c r="E419" t="s">
        <v>10</v>
      </c>
      <c r="F419">
        <v>12</v>
      </c>
      <c r="G419" s="1">
        <v>14.49</v>
      </c>
      <c r="H419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419">
        <f>Sales[[#This Row],[Total Inventory]]*Sales[[#This Row],[Sale_Price]]</f>
        <v>173.88</v>
      </c>
    </row>
    <row r="420" spans="1:9" x14ac:dyDescent="0.25">
      <c r="A420">
        <v>87561</v>
      </c>
      <c r="B420" t="str">
        <f>INDEX( Table3[],MATCH(Sales[[#This Row],[Category]],Table3[Category],0),1)</f>
        <v>WINE</v>
      </c>
      <c r="C420" t="s">
        <v>43</v>
      </c>
      <c r="D420" t="s">
        <v>453</v>
      </c>
      <c r="E420" t="s">
        <v>10</v>
      </c>
      <c r="F420">
        <v>2</v>
      </c>
      <c r="G420" s="1">
        <v>66.989999999999995</v>
      </c>
      <c r="H420">
        <f>IF(INDEX(Sale_Promotions[[Code]:[Sale Price]],MATCH(Sales[[#This Row],[Code]],Sale_Promotions[Code],0),2)=0,Sales[[#This Row],[Price]],INDEX(Sale_Promotions[[Code]:[Sale Price]],MATCH(Sales[[#This Row],[Code]],Sale_Promotions[Code],0),2))</f>
        <v>66.989999999999995</v>
      </c>
      <c r="I420">
        <f>Sales[[#This Row],[Total Inventory]]*Sales[[#This Row],[Sale_Price]]</f>
        <v>133.97999999999999</v>
      </c>
    </row>
    <row r="421" spans="1:9" x14ac:dyDescent="0.25">
      <c r="A421">
        <v>47352</v>
      </c>
      <c r="B421" t="str">
        <f>INDEX( Table3[],MATCH(Sales[[#This Row],[Category]],Table3[Category],0),1)</f>
        <v>WINE</v>
      </c>
      <c r="C421" t="s">
        <v>64</v>
      </c>
      <c r="D421" t="s">
        <v>454</v>
      </c>
      <c r="E421" t="s">
        <v>10</v>
      </c>
      <c r="F421">
        <v>0</v>
      </c>
      <c r="G421" s="1">
        <v>38.99</v>
      </c>
      <c r="H421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421">
        <f>Sales[[#This Row],[Total Inventory]]*Sales[[#This Row],[Sale_Price]]</f>
        <v>0</v>
      </c>
    </row>
    <row r="422" spans="1:9" x14ac:dyDescent="0.25">
      <c r="A422">
        <v>326817</v>
      </c>
      <c r="B422" t="str">
        <f>INDEX( Table3[],MATCH(Sales[[#This Row],[Category]],Table3[Category],0),1)</f>
        <v>WINE</v>
      </c>
      <c r="C422" t="s">
        <v>61</v>
      </c>
      <c r="D422" t="s">
        <v>455</v>
      </c>
      <c r="E422" t="s">
        <v>10</v>
      </c>
      <c r="F422">
        <v>12</v>
      </c>
      <c r="G422" s="1">
        <v>50.99</v>
      </c>
      <c r="H422">
        <f>IF(INDEX(Sale_Promotions[[Code]:[Sale Price]],MATCH(Sales[[#This Row],[Code]],Sale_Promotions[Code],0),2)=0,Sales[[#This Row],[Price]],INDEX(Sale_Promotions[[Code]:[Sale Price]],MATCH(Sales[[#This Row],[Code]],Sale_Promotions[Code],0),2))</f>
        <v>50.99</v>
      </c>
      <c r="I422">
        <f>Sales[[#This Row],[Total Inventory]]*Sales[[#This Row],[Sale_Price]]</f>
        <v>611.88</v>
      </c>
    </row>
    <row r="423" spans="1:9" x14ac:dyDescent="0.25">
      <c r="A423">
        <v>42914</v>
      </c>
      <c r="B423" t="str">
        <f>INDEX( Table3[],MATCH(Sales[[#This Row],[Category]],Table3[Category],0),1)</f>
        <v>WINE</v>
      </c>
      <c r="C423" t="s">
        <v>21</v>
      </c>
      <c r="D423" t="s">
        <v>456</v>
      </c>
      <c r="E423" t="s">
        <v>457</v>
      </c>
      <c r="F423">
        <v>0</v>
      </c>
      <c r="G423" s="1">
        <v>11.99</v>
      </c>
      <c r="H42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23">
        <f>Sales[[#This Row],[Total Inventory]]*Sales[[#This Row],[Sale_Price]]</f>
        <v>0</v>
      </c>
    </row>
    <row r="424" spans="1:9" x14ac:dyDescent="0.25">
      <c r="A424">
        <v>26900</v>
      </c>
      <c r="B424" t="str">
        <f>INDEX( Table3[],MATCH(Sales[[#This Row],[Category]],Table3[Category],0),1)</f>
        <v>BEER</v>
      </c>
      <c r="C424" t="s">
        <v>11</v>
      </c>
      <c r="D424" t="s">
        <v>458</v>
      </c>
      <c r="E424" t="s">
        <v>25</v>
      </c>
      <c r="F424">
        <v>24</v>
      </c>
      <c r="G424" s="1">
        <v>2.44</v>
      </c>
      <c r="H424">
        <f>IF(INDEX(Sale_Promotions[[Code]:[Sale Price]],MATCH(Sales[[#This Row],[Code]],Sale_Promotions[Code],0),2)=0,Sales[[#This Row],[Price]],INDEX(Sale_Promotions[[Code]:[Sale Price]],MATCH(Sales[[#This Row],[Code]],Sale_Promotions[Code],0),2))</f>
        <v>2.44</v>
      </c>
      <c r="I424">
        <f>Sales[[#This Row],[Total Inventory]]*Sales[[#This Row],[Sale_Price]]</f>
        <v>58.56</v>
      </c>
    </row>
    <row r="425" spans="1:9" x14ac:dyDescent="0.25">
      <c r="A425">
        <v>338701</v>
      </c>
      <c r="B425" t="str">
        <f>INDEX( Table3[],MATCH(Sales[[#This Row],[Category]],Table3[Category],0),1)</f>
        <v>WINE</v>
      </c>
      <c r="C425" t="s">
        <v>17</v>
      </c>
      <c r="D425" t="s">
        <v>459</v>
      </c>
      <c r="E425" t="s">
        <v>10</v>
      </c>
      <c r="F425">
        <v>3</v>
      </c>
      <c r="G425" s="1">
        <v>8.49</v>
      </c>
      <c r="H425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425">
        <f>Sales[[#This Row],[Total Inventory]]*Sales[[#This Row],[Sale_Price]]</f>
        <v>25.47</v>
      </c>
    </row>
    <row r="426" spans="1:9" x14ac:dyDescent="0.25">
      <c r="A426">
        <v>40952</v>
      </c>
      <c r="B426" t="str">
        <f>INDEX( Table3[],MATCH(Sales[[#This Row],[Category]],Table3[Category],0),1)</f>
        <v>BEER</v>
      </c>
      <c r="C426" t="s">
        <v>11</v>
      </c>
      <c r="D426" t="s">
        <v>460</v>
      </c>
      <c r="E426" t="s">
        <v>13</v>
      </c>
      <c r="F426">
        <v>0</v>
      </c>
      <c r="G426" s="1">
        <v>80.150000000000006</v>
      </c>
      <c r="H426">
        <f>IF(INDEX(Sale_Promotions[[Code]:[Sale Price]],MATCH(Sales[[#This Row],[Code]],Sale_Promotions[Code],0),2)=0,Sales[[#This Row],[Price]],INDEX(Sale_Promotions[[Code]:[Sale Price]],MATCH(Sales[[#This Row],[Code]],Sale_Promotions[Code],0),2))</f>
        <v>80.150000000000006</v>
      </c>
      <c r="I426">
        <f>Sales[[#This Row],[Total Inventory]]*Sales[[#This Row],[Sale_Price]]</f>
        <v>0</v>
      </c>
    </row>
    <row r="427" spans="1:9" x14ac:dyDescent="0.25">
      <c r="A427">
        <v>29716</v>
      </c>
      <c r="B427" t="str">
        <f>INDEX( Table3[],MATCH(Sales[[#This Row],[Category]],Table3[Category],0),1)</f>
        <v>BEER</v>
      </c>
      <c r="C427" t="s">
        <v>11</v>
      </c>
      <c r="D427" t="s">
        <v>461</v>
      </c>
      <c r="E427" t="s">
        <v>92</v>
      </c>
      <c r="F427">
        <v>0</v>
      </c>
      <c r="G427" s="1">
        <v>7.56</v>
      </c>
      <c r="H427">
        <f>IF(INDEX(Sale_Promotions[[Code]:[Sale Price]],MATCH(Sales[[#This Row],[Code]],Sale_Promotions[Code],0),2)=0,Sales[[#This Row],[Price]],INDEX(Sale_Promotions[[Code]:[Sale Price]],MATCH(Sales[[#This Row],[Code]],Sale_Promotions[Code],0),2))</f>
        <v>7.56</v>
      </c>
      <c r="I427">
        <f>Sales[[#This Row],[Total Inventory]]*Sales[[#This Row],[Sale_Price]]</f>
        <v>0</v>
      </c>
    </row>
    <row r="428" spans="1:9" x14ac:dyDescent="0.25">
      <c r="A428">
        <v>40442</v>
      </c>
      <c r="B428" t="str">
        <f>INDEX( Table3[],MATCH(Sales[[#This Row],[Category]],Table3[Category],0),1)</f>
        <v>WINE</v>
      </c>
      <c r="C428" t="s">
        <v>61</v>
      </c>
      <c r="D428" t="s">
        <v>462</v>
      </c>
      <c r="E428" t="s">
        <v>10</v>
      </c>
      <c r="F428">
        <v>0</v>
      </c>
      <c r="G428" s="1">
        <v>118.99</v>
      </c>
      <c r="H428">
        <f>IF(INDEX(Sale_Promotions[[Code]:[Sale Price]],MATCH(Sales[[#This Row],[Code]],Sale_Promotions[Code],0),2)=0,Sales[[#This Row],[Price]],INDEX(Sale_Promotions[[Code]:[Sale Price]],MATCH(Sales[[#This Row],[Code]],Sale_Promotions[Code],0),2))</f>
        <v>118.99</v>
      </c>
      <c r="I428">
        <f>Sales[[#This Row],[Total Inventory]]*Sales[[#This Row],[Sale_Price]]</f>
        <v>0</v>
      </c>
    </row>
    <row r="429" spans="1:9" x14ac:dyDescent="0.25">
      <c r="A429">
        <v>68705</v>
      </c>
      <c r="B429" t="str">
        <f>INDEX( Table3[],MATCH(Sales[[#This Row],[Category]],Table3[Category],0),1)</f>
        <v>LIQUOR</v>
      </c>
      <c r="C429" t="s">
        <v>57</v>
      </c>
      <c r="D429" t="s">
        <v>463</v>
      </c>
      <c r="E429" t="s">
        <v>48</v>
      </c>
      <c r="F429">
        <v>42</v>
      </c>
      <c r="G429" s="1">
        <v>34.99</v>
      </c>
      <c r="H429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429">
        <f>Sales[[#This Row],[Total Inventory]]*Sales[[#This Row],[Sale_Price]]</f>
        <v>1469.5800000000002</v>
      </c>
    </row>
    <row r="430" spans="1:9" x14ac:dyDescent="0.25">
      <c r="A430">
        <v>307920</v>
      </c>
      <c r="B430" t="str">
        <f>INDEX( Table3[],MATCH(Sales[[#This Row],[Category]],Table3[Category],0),1)</f>
        <v>WINE</v>
      </c>
      <c r="C430" t="s">
        <v>21</v>
      </c>
      <c r="D430" t="s">
        <v>464</v>
      </c>
      <c r="E430" t="s">
        <v>10</v>
      </c>
      <c r="F430">
        <v>0</v>
      </c>
      <c r="G430" s="1">
        <v>6.99</v>
      </c>
      <c r="H430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430">
        <f>Sales[[#This Row],[Total Inventory]]*Sales[[#This Row],[Sale_Price]]</f>
        <v>0</v>
      </c>
    </row>
    <row r="431" spans="1:9" x14ac:dyDescent="0.25">
      <c r="A431">
        <v>332985</v>
      </c>
      <c r="B431" t="str">
        <f>INDEX( Table3[],MATCH(Sales[[#This Row],[Category]],Table3[Category],0),1)</f>
        <v>WINE</v>
      </c>
      <c r="C431" t="s">
        <v>39</v>
      </c>
      <c r="D431" t="s">
        <v>465</v>
      </c>
      <c r="E431" t="s">
        <v>10</v>
      </c>
      <c r="F431">
        <v>11</v>
      </c>
      <c r="G431" s="1">
        <v>6.99</v>
      </c>
      <c r="H431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431">
        <f>Sales[[#This Row],[Total Inventory]]*Sales[[#This Row],[Sale_Price]]</f>
        <v>76.89</v>
      </c>
    </row>
    <row r="432" spans="1:9" x14ac:dyDescent="0.25">
      <c r="A432">
        <v>337392</v>
      </c>
      <c r="B432" t="str">
        <f>INDEX( Table3[],MATCH(Sales[[#This Row],[Category]],Table3[Category],0),1)</f>
        <v>WINE</v>
      </c>
      <c r="C432" t="s">
        <v>85</v>
      </c>
      <c r="D432" t="s">
        <v>466</v>
      </c>
      <c r="E432" t="s">
        <v>48</v>
      </c>
      <c r="F432">
        <v>19</v>
      </c>
      <c r="G432" s="1">
        <v>13.99</v>
      </c>
      <c r="H432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432">
        <f>Sales[[#This Row],[Total Inventory]]*Sales[[#This Row],[Sale_Price]]</f>
        <v>265.81</v>
      </c>
    </row>
    <row r="433" spans="1:9" x14ac:dyDescent="0.25">
      <c r="A433">
        <v>26463</v>
      </c>
      <c r="B433" t="str">
        <f>INDEX( Table3[],MATCH(Sales[[#This Row],[Category]],Table3[Category],0),1)</f>
        <v>BEER</v>
      </c>
      <c r="C433" t="s">
        <v>11</v>
      </c>
      <c r="D433" t="s">
        <v>467</v>
      </c>
      <c r="E433" t="s">
        <v>25</v>
      </c>
      <c r="F433">
        <v>0</v>
      </c>
      <c r="G433" s="1">
        <v>2.4</v>
      </c>
      <c r="H433">
        <f>IF(INDEX(Sale_Promotions[[Code]:[Sale Price]],MATCH(Sales[[#This Row],[Code]],Sale_Promotions[Code],0),2)=0,Sales[[#This Row],[Price]],INDEX(Sale_Promotions[[Code]:[Sale Price]],MATCH(Sales[[#This Row],[Code]],Sale_Promotions[Code],0),2))</f>
        <v>2.4</v>
      </c>
      <c r="I433">
        <f>Sales[[#This Row],[Total Inventory]]*Sales[[#This Row],[Sale_Price]]</f>
        <v>0</v>
      </c>
    </row>
    <row r="434" spans="1:9" x14ac:dyDescent="0.25">
      <c r="A434">
        <v>89710</v>
      </c>
      <c r="B434" t="str">
        <f>INDEX( Table3[],MATCH(Sales[[#This Row],[Category]],Table3[Category],0),1)</f>
        <v>WINE</v>
      </c>
      <c r="C434" t="s">
        <v>28</v>
      </c>
      <c r="D434" t="s">
        <v>468</v>
      </c>
      <c r="E434" t="s">
        <v>10</v>
      </c>
      <c r="F434">
        <v>187</v>
      </c>
      <c r="G434" s="1">
        <v>7.49</v>
      </c>
      <c r="H434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434">
        <f>Sales[[#This Row],[Total Inventory]]*Sales[[#This Row],[Sale_Price]]</f>
        <v>1400.63</v>
      </c>
    </row>
    <row r="435" spans="1:9" x14ac:dyDescent="0.25">
      <c r="A435">
        <v>79881</v>
      </c>
      <c r="B435" t="str">
        <f>INDEX( Table3[],MATCH(Sales[[#This Row],[Category]],Table3[Category],0),1)</f>
        <v>LIQUOR</v>
      </c>
      <c r="C435" t="s">
        <v>14</v>
      </c>
      <c r="D435" t="s">
        <v>469</v>
      </c>
      <c r="E435" t="s">
        <v>10</v>
      </c>
      <c r="F435">
        <v>179</v>
      </c>
      <c r="G435" s="1">
        <v>124.99</v>
      </c>
      <c r="H435">
        <f>IF(INDEX(Sale_Promotions[[Code]:[Sale Price]],MATCH(Sales[[#This Row],[Code]],Sale_Promotions[Code],0),2)=0,Sales[[#This Row],[Price]],INDEX(Sale_Promotions[[Code]:[Sale Price]],MATCH(Sales[[#This Row],[Code]],Sale_Promotions[Code],0),2))</f>
        <v>124.99</v>
      </c>
      <c r="I435">
        <f>Sales[[#This Row],[Total Inventory]]*Sales[[#This Row],[Sale_Price]]</f>
        <v>22373.21</v>
      </c>
    </row>
    <row r="436" spans="1:9" x14ac:dyDescent="0.25">
      <c r="A436">
        <v>299964</v>
      </c>
      <c r="B436" t="str">
        <f>INDEX( Table3[],MATCH(Sales[[#This Row],[Category]],Table3[Category],0),1)</f>
        <v>LIQUOR</v>
      </c>
      <c r="C436" t="s">
        <v>57</v>
      </c>
      <c r="D436" t="s">
        <v>470</v>
      </c>
      <c r="E436" t="s">
        <v>133</v>
      </c>
      <c r="F436">
        <v>19</v>
      </c>
      <c r="G436" s="1">
        <v>60.99</v>
      </c>
      <c r="H436">
        <f>IF(INDEX(Sale_Promotions[[Code]:[Sale Price]],MATCH(Sales[[#This Row],[Code]],Sale_Promotions[Code],0),2)=0,Sales[[#This Row],[Price]],INDEX(Sale_Promotions[[Code]:[Sale Price]],MATCH(Sales[[#This Row],[Code]],Sale_Promotions[Code],0),2))</f>
        <v>60.99</v>
      </c>
      <c r="I436">
        <f>Sales[[#This Row],[Total Inventory]]*Sales[[#This Row],[Sale_Price]]</f>
        <v>1158.81</v>
      </c>
    </row>
    <row r="437" spans="1:9" x14ac:dyDescent="0.25">
      <c r="A437">
        <v>341033</v>
      </c>
      <c r="B437" t="str">
        <f>INDEX( Table3[],MATCH(Sales[[#This Row],[Category]],Table3[Category],0),1)</f>
        <v>WINE</v>
      </c>
      <c r="C437" t="s">
        <v>39</v>
      </c>
      <c r="D437" t="s">
        <v>471</v>
      </c>
      <c r="E437" t="s">
        <v>10</v>
      </c>
      <c r="F437">
        <v>0</v>
      </c>
      <c r="G437" s="1">
        <v>13.99</v>
      </c>
      <c r="H43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437">
        <f>Sales[[#This Row],[Total Inventory]]*Sales[[#This Row],[Sale_Price]]</f>
        <v>0</v>
      </c>
    </row>
    <row r="438" spans="1:9" x14ac:dyDescent="0.25">
      <c r="A438">
        <v>320448</v>
      </c>
      <c r="B438" t="str">
        <f>INDEX( Table3[],MATCH(Sales[[#This Row],[Category]],Table3[Category],0),1)</f>
        <v>LIQUOR</v>
      </c>
      <c r="C438" t="s">
        <v>175</v>
      </c>
      <c r="D438" t="s">
        <v>472</v>
      </c>
      <c r="E438" t="s">
        <v>10</v>
      </c>
      <c r="F438">
        <v>21</v>
      </c>
      <c r="G438" s="1">
        <v>32.99</v>
      </c>
      <c r="H438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438">
        <f>Sales[[#This Row],[Total Inventory]]*Sales[[#This Row],[Sale_Price]]</f>
        <v>692.79000000000008</v>
      </c>
    </row>
    <row r="439" spans="1:9" x14ac:dyDescent="0.25">
      <c r="A439">
        <v>48630</v>
      </c>
      <c r="B439" t="str">
        <f>INDEX( Table3[],MATCH(Sales[[#This Row],[Category]],Table3[Category],0),1)</f>
        <v>WINE</v>
      </c>
      <c r="C439" t="s">
        <v>85</v>
      </c>
      <c r="D439" t="s">
        <v>473</v>
      </c>
      <c r="E439" t="s">
        <v>10</v>
      </c>
      <c r="F439">
        <v>0</v>
      </c>
      <c r="G439" s="1">
        <v>11.99</v>
      </c>
      <c r="H43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39">
        <f>Sales[[#This Row],[Total Inventory]]*Sales[[#This Row],[Sale_Price]]</f>
        <v>0</v>
      </c>
    </row>
    <row r="440" spans="1:9" x14ac:dyDescent="0.25">
      <c r="A440">
        <v>335973</v>
      </c>
      <c r="B440" t="str">
        <f>INDEX( Table3[],MATCH(Sales[[#This Row],[Category]],Table3[Category],0),1)</f>
        <v>WINE</v>
      </c>
      <c r="C440" t="s">
        <v>17</v>
      </c>
      <c r="D440" t="s">
        <v>474</v>
      </c>
      <c r="E440" t="s">
        <v>10</v>
      </c>
      <c r="F440">
        <v>1</v>
      </c>
      <c r="G440" s="1">
        <v>20.99</v>
      </c>
      <c r="H440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440">
        <f>Sales[[#This Row],[Total Inventory]]*Sales[[#This Row],[Sale_Price]]</f>
        <v>20.99</v>
      </c>
    </row>
    <row r="441" spans="1:9" x14ac:dyDescent="0.25">
      <c r="A441">
        <v>23532</v>
      </c>
      <c r="B441" t="str">
        <f>INDEX( Table3[],MATCH(Sales[[#This Row],[Category]],Table3[Category],0),1)</f>
        <v>BEER</v>
      </c>
      <c r="C441" t="s">
        <v>11</v>
      </c>
      <c r="D441" t="s">
        <v>475</v>
      </c>
      <c r="E441" t="s">
        <v>476</v>
      </c>
      <c r="F441">
        <v>0</v>
      </c>
      <c r="G441" s="1">
        <v>5.55</v>
      </c>
      <c r="H441">
        <f>IF(INDEX(Sale_Promotions[[Code]:[Sale Price]],MATCH(Sales[[#This Row],[Code]],Sale_Promotions[Code],0),2)=0,Sales[[#This Row],[Price]],INDEX(Sale_Promotions[[Code]:[Sale Price]],MATCH(Sales[[#This Row],[Code]],Sale_Promotions[Code],0),2))</f>
        <v>5.55</v>
      </c>
      <c r="I441">
        <f>Sales[[#This Row],[Total Inventory]]*Sales[[#This Row],[Sale_Price]]</f>
        <v>0</v>
      </c>
    </row>
    <row r="442" spans="1:9" x14ac:dyDescent="0.25">
      <c r="A442">
        <v>45074</v>
      </c>
      <c r="B442" t="str">
        <f>INDEX( Table3[],MATCH(Sales[[#This Row],[Category]],Table3[Category],0),1)</f>
        <v>WINE</v>
      </c>
      <c r="C442" t="s">
        <v>61</v>
      </c>
      <c r="D442" t="s">
        <v>477</v>
      </c>
      <c r="E442" t="s">
        <v>52</v>
      </c>
      <c r="F442">
        <v>9</v>
      </c>
      <c r="G442" s="1">
        <v>18.489999999999998</v>
      </c>
      <c r="H442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442">
        <f>Sales[[#This Row],[Total Inventory]]*Sales[[#This Row],[Sale_Price]]</f>
        <v>166.41</v>
      </c>
    </row>
    <row r="443" spans="1:9" x14ac:dyDescent="0.25">
      <c r="A443">
        <v>23813</v>
      </c>
      <c r="B443" t="str">
        <f>INDEX( Table3[],MATCH(Sales[[#This Row],[Category]],Table3[Category],0),1)</f>
        <v>BEER</v>
      </c>
      <c r="C443" t="s">
        <v>11</v>
      </c>
      <c r="D443" t="s">
        <v>478</v>
      </c>
      <c r="E443" t="s">
        <v>25</v>
      </c>
      <c r="F443">
        <v>0</v>
      </c>
      <c r="G443" s="1">
        <v>1.29</v>
      </c>
      <c r="H443">
        <f>IF(INDEX(Sale_Promotions[[Code]:[Sale Price]],MATCH(Sales[[#This Row],[Code]],Sale_Promotions[Code],0),2)=0,Sales[[#This Row],[Price]],INDEX(Sale_Promotions[[Code]:[Sale Price]],MATCH(Sales[[#This Row],[Code]],Sale_Promotions[Code],0),2))</f>
        <v>1.29</v>
      </c>
      <c r="I443">
        <f>Sales[[#This Row],[Total Inventory]]*Sales[[#This Row],[Sale_Price]]</f>
        <v>0</v>
      </c>
    </row>
    <row r="444" spans="1:9" x14ac:dyDescent="0.25">
      <c r="A444">
        <v>47927</v>
      </c>
      <c r="B444" t="str">
        <f>INDEX( Table3[],MATCH(Sales[[#This Row],[Category]],Table3[Category],0),1)</f>
        <v>WINE</v>
      </c>
      <c r="C444" t="s">
        <v>100</v>
      </c>
      <c r="D444" t="s">
        <v>479</v>
      </c>
      <c r="E444" t="s">
        <v>10</v>
      </c>
      <c r="F444">
        <v>25</v>
      </c>
      <c r="G444" s="1">
        <v>13.99</v>
      </c>
      <c r="H444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444">
        <f>Sales[[#This Row],[Total Inventory]]*Sales[[#This Row],[Sale_Price]]</f>
        <v>349.75</v>
      </c>
    </row>
    <row r="445" spans="1:9" x14ac:dyDescent="0.25">
      <c r="A445">
        <v>47280</v>
      </c>
      <c r="B445" t="str">
        <f>INDEX( Table3[],MATCH(Sales[[#This Row],[Category]],Table3[Category],0),1)</f>
        <v>LIQUOR</v>
      </c>
      <c r="C445" t="s">
        <v>26</v>
      </c>
      <c r="D445" t="s">
        <v>480</v>
      </c>
      <c r="E445" t="s">
        <v>10</v>
      </c>
      <c r="F445">
        <v>63</v>
      </c>
      <c r="G445" s="1">
        <v>14.49</v>
      </c>
      <c r="H445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445">
        <f>Sales[[#This Row],[Total Inventory]]*Sales[[#This Row],[Sale_Price]]</f>
        <v>912.87</v>
      </c>
    </row>
    <row r="446" spans="1:9" x14ac:dyDescent="0.25">
      <c r="A446">
        <v>43444</v>
      </c>
      <c r="B446" t="str">
        <f>INDEX( Table3[],MATCH(Sales[[#This Row],[Category]],Table3[Category],0),1)</f>
        <v>LIQUOR</v>
      </c>
      <c r="C446" t="s">
        <v>37</v>
      </c>
      <c r="D446" t="s">
        <v>481</v>
      </c>
      <c r="E446" t="s">
        <v>133</v>
      </c>
      <c r="F446">
        <v>0</v>
      </c>
      <c r="G446" s="1">
        <v>17.989999999999998</v>
      </c>
      <c r="H44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446">
        <f>Sales[[#This Row],[Total Inventory]]*Sales[[#This Row],[Sale_Price]]</f>
        <v>0</v>
      </c>
    </row>
    <row r="447" spans="1:9" x14ac:dyDescent="0.25">
      <c r="A447">
        <v>47548</v>
      </c>
      <c r="B447" t="str">
        <f>INDEX( Table3[],MATCH(Sales[[#This Row],[Category]],Table3[Category],0),1)</f>
        <v>LIQUOR</v>
      </c>
      <c r="C447" t="s">
        <v>14</v>
      </c>
      <c r="D447" t="s">
        <v>482</v>
      </c>
      <c r="E447" t="s">
        <v>10</v>
      </c>
      <c r="F447">
        <v>150</v>
      </c>
      <c r="G447" s="1">
        <v>74.989999999999995</v>
      </c>
      <c r="H447">
        <f>IF(INDEX(Sale_Promotions[[Code]:[Sale Price]],MATCH(Sales[[#This Row],[Code]],Sale_Promotions[Code],0),2)=0,Sales[[#This Row],[Price]],INDEX(Sale_Promotions[[Code]:[Sale Price]],MATCH(Sales[[#This Row],[Code]],Sale_Promotions[Code],0),2))</f>
        <v>74.989999999999995</v>
      </c>
      <c r="I447">
        <f>Sales[[#This Row],[Total Inventory]]*Sales[[#This Row],[Sale_Price]]</f>
        <v>11248.5</v>
      </c>
    </row>
    <row r="448" spans="1:9" x14ac:dyDescent="0.25">
      <c r="A448">
        <v>42339</v>
      </c>
      <c r="B448" t="str">
        <f>INDEX( Table3[],MATCH(Sales[[#This Row],[Category]],Table3[Category],0),1)</f>
        <v>LIQUOR</v>
      </c>
      <c r="C448" t="s">
        <v>14</v>
      </c>
      <c r="D448" t="s">
        <v>483</v>
      </c>
      <c r="E448" t="s">
        <v>16</v>
      </c>
      <c r="F448">
        <v>36</v>
      </c>
      <c r="G448" s="1">
        <v>519.99</v>
      </c>
      <c r="H448">
        <f>IF(INDEX(Sale_Promotions[[Code]:[Sale Price]],MATCH(Sales[[#This Row],[Code]],Sale_Promotions[Code],0),2)=0,Sales[[#This Row],[Price]],INDEX(Sale_Promotions[[Code]:[Sale Price]],MATCH(Sales[[#This Row],[Code]],Sale_Promotions[Code],0),2))</f>
        <v>519.99</v>
      </c>
      <c r="I448">
        <f>Sales[[#This Row],[Total Inventory]]*Sales[[#This Row],[Sale_Price]]</f>
        <v>18719.64</v>
      </c>
    </row>
    <row r="449" spans="1:9" x14ac:dyDescent="0.25">
      <c r="A449">
        <v>27754</v>
      </c>
      <c r="B449" t="str">
        <f>INDEX( Table3[],MATCH(Sales[[#This Row],[Category]],Table3[Category],0),1)</f>
        <v>BEER</v>
      </c>
      <c r="C449" t="s">
        <v>11</v>
      </c>
      <c r="D449" t="s">
        <v>484</v>
      </c>
      <c r="E449" t="s">
        <v>10</v>
      </c>
      <c r="F449">
        <v>0</v>
      </c>
      <c r="G449" s="1">
        <v>8.26</v>
      </c>
      <c r="H449">
        <f>IF(INDEX(Sale_Promotions[[Code]:[Sale Price]],MATCH(Sales[[#This Row],[Code]],Sale_Promotions[Code],0),2)=0,Sales[[#This Row],[Price]],INDEX(Sale_Promotions[[Code]:[Sale Price]],MATCH(Sales[[#This Row],[Code]],Sale_Promotions[Code],0),2))</f>
        <v>8.26</v>
      </c>
      <c r="I449">
        <f>Sales[[#This Row],[Total Inventory]]*Sales[[#This Row],[Sale_Price]]</f>
        <v>0</v>
      </c>
    </row>
    <row r="450" spans="1:9" x14ac:dyDescent="0.25">
      <c r="A450">
        <v>10468</v>
      </c>
      <c r="B450" t="str">
        <f>INDEX( Table3[],MATCH(Sales[[#This Row],[Category]],Table3[Category],0),1)</f>
        <v>BEER</v>
      </c>
      <c r="C450" t="s">
        <v>11</v>
      </c>
      <c r="D450" t="s">
        <v>485</v>
      </c>
      <c r="E450" t="s">
        <v>13</v>
      </c>
      <c r="F450">
        <v>0</v>
      </c>
      <c r="G450" s="1">
        <v>11.87</v>
      </c>
      <c r="H450">
        <f>IF(INDEX(Sale_Promotions[[Code]:[Sale Price]],MATCH(Sales[[#This Row],[Code]],Sale_Promotions[Code],0),2)=0,Sales[[#This Row],[Price]],INDEX(Sale_Promotions[[Code]:[Sale Price]],MATCH(Sales[[#This Row],[Code]],Sale_Promotions[Code],0),2))</f>
        <v>11.87</v>
      </c>
      <c r="I450">
        <f>Sales[[#This Row],[Total Inventory]]*Sales[[#This Row],[Sale_Price]]</f>
        <v>0</v>
      </c>
    </row>
    <row r="451" spans="1:9" x14ac:dyDescent="0.25">
      <c r="A451">
        <v>96385</v>
      </c>
      <c r="B451" t="str">
        <f>INDEX( Table3[],MATCH(Sales[[#This Row],[Category]],Table3[Category],0),1)</f>
        <v>BEER</v>
      </c>
      <c r="C451" t="s">
        <v>11</v>
      </c>
      <c r="D451" t="s">
        <v>486</v>
      </c>
      <c r="E451" t="s">
        <v>20</v>
      </c>
      <c r="F451">
        <v>0</v>
      </c>
      <c r="G451" s="1">
        <v>3.54</v>
      </c>
      <c r="H451">
        <f>IF(INDEX(Sale_Promotions[[Code]:[Sale Price]],MATCH(Sales[[#This Row],[Code]],Sale_Promotions[Code],0),2)=0,Sales[[#This Row],[Price]],INDEX(Sale_Promotions[[Code]:[Sale Price]],MATCH(Sales[[#This Row],[Code]],Sale_Promotions[Code],0),2))</f>
        <v>3.54</v>
      </c>
      <c r="I451">
        <f>Sales[[#This Row],[Total Inventory]]*Sales[[#This Row],[Sale_Price]]</f>
        <v>0</v>
      </c>
    </row>
    <row r="452" spans="1:9" x14ac:dyDescent="0.25">
      <c r="A452">
        <v>28628</v>
      </c>
      <c r="B452" t="str">
        <f>INDEX( Table3[],MATCH(Sales[[#This Row],[Category]],Table3[Category],0),1)</f>
        <v>BEER</v>
      </c>
      <c r="C452" t="s">
        <v>11</v>
      </c>
      <c r="D452" t="s">
        <v>487</v>
      </c>
      <c r="E452" t="s">
        <v>25</v>
      </c>
      <c r="F452">
        <v>0</v>
      </c>
      <c r="G452" s="1">
        <v>1.18</v>
      </c>
      <c r="H452">
        <f>IF(INDEX(Sale_Promotions[[Code]:[Sale Price]],MATCH(Sales[[#This Row],[Code]],Sale_Promotions[Code],0),2)=0,Sales[[#This Row],[Price]],INDEX(Sale_Promotions[[Code]:[Sale Price]],MATCH(Sales[[#This Row],[Code]],Sale_Promotions[Code],0),2))</f>
        <v>1.18</v>
      </c>
      <c r="I452">
        <f>Sales[[#This Row],[Total Inventory]]*Sales[[#This Row],[Sale_Price]]</f>
        <v>0</v>
      </c>
    </row>
    <row r="453" spans="1:9" x14ac:dyDescent="0.25">
      <c r="A453">
        <v>109630</v>
      </c>
      <c r="B453" t="str">
        <f>INDEX( Table3[],MATCH(Sales[[#This Row],[Category]],Table3[Category],0),1)</f>
        <v>WINE</v>
      </c>
      <c r="C453" t="s">
        <v>163</v>
      </c>
      <c r="D453" t="s">
        <v>488</v>
      </c>
      <c r="E453" t="s">
        <v>10</v>
      </c>
      <c r="F453">
        <v>0</v>
      </c>
      <c r="G453" s="1">
        <v>8.99</v>
      </c>
      <c r="H453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453">
        <f>Sales[[#This Row],[Total Inventory]]*Sales[[#This Row],[Sale_Price]]</f>
        <v>0</v>
      </c>
    </row>
    <row r="454" spans="1:9" x14ac:dyDescent="0.25">
      <c r="A454">
        <v>40793</v>
      </c>
      <c r="B454" t="str">
        <f>INDEX( Table3[],MATCH(Sales[[#This Row],[Category]],Table3[Category],0),1)</f>
        <v>LIQUOR</v>
      </c>
      <c r="C454" t="s">
        <v>37</v>
      </c>
      <c r="D454" t="s">
        <v>489</v>
      </c>
      <c r="E454" t="s">
        <v>10</v>
      </c>
      <c r="F454">
        <v>13</v>
      </c>
      <c r="G454" s="1">
        <v>31.99</v>
      </c>
      <c r="H454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454">
        <f>Sales[[#This Row],[Total Inventory]]*Sales[[#This Row],[Sale_Price]]</f>
        <v>415.87</v>
      </c>
    </row>
    <row r="455" spans="1:9" x14ac:dyDescent="0.25">
      <c r="A455">
        <v>29021</v>
      </c>
      <c r="B455" t="str">
        <f>INDEX( Table3[],MATCH(Sales[[#This Row],[Category]],Table3[Category],0),1)</f>
        <v>BEER</v>
      </c>
      <c r="C455" t="s">
        <v>11</v>
      </c>
      <c r="D455" t="s">
        <v>490</v>
      </c>
      <c r="E455" t="s">
        <v>25</v>
      </c>
      <c r="F455">
        <v>31</v>
      </c>
      <c r="G455" s="1">
        <v>1.83</v>
      </c>
      <c r="H455">
        <f>IF(INDEX(Sale_Promotions[[Code]:[Sale Price]],MATCH(Sales[[#This Row],[Code]],Sale_Promotions[Code],0),2)=0,Sales[[#This Row],[Price]],INDEX(Sale_Promotions[[Code]:[Sale Price]],MATCH(Sales[[#This Row],[Code]],Sale_Promotions[Code],0),2))</f>
        <v>1.83</v>
      </c>
      <c r="I455">
        <f>Sales[[#This Row],[Total Inventory]]*Sales[[#This Row],[Sale_Price]]</f>
        <v>56.730000000000004</v>
      </c>
    </row>
    <row r="456" spans="1:9" x14ac:dyDescent="0.25">
      <c r="A456">
        <v>42908</v>
      </c>
      <c r="B456" t="str">
        <f>INDEX( Table3[],MATCH(Sales[[#This Row],[Category]],Table3[Category],0),1)</f>
        <v>WINE</v>
      </c>
      <c r="C456" t="s">
        <v>67</v>
      </c>
      <c r="D456" t="s">
        <v>491</v>
      </c>
      <c r="E456" t="s">
        <v>492</v>
      </c>
      <c r="F456">
        <v>31</v>
      </c>
      <c r="G456" s="1">
        <v>16.989999999999998</v>
      </c>
      <c r="H456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456">
        <f>Sales[[#This Row],[Total Inventory]]*Sales[[#This Row],[Sale_Price]]</f>
        <v>526.68999999999994</v>
      </c>
    </row>
    <row r="457" spans="1:9" x14ac:dyDescent="0.25">
      <c r="A457">
        <v>319041</v>
      </c>
      <c r="B457" t="str">
        <f>INDEX( Table3[],MATCH(Sales[[#This Row],[Category]],Table3[Category],0),1)</f>
        <v>WINE</v>
      </c>
      <c r="C457" t="s">
        <v>64</v>
      </c>
      <c r="D457" t="s">
        <v>493</v>
      </c>
      <c r="E457" t="s">
        <v>10</v>
      </c>
      <c r="F457">
        <v>6</v>
      </c>
      <c r="G457" s="1">
        <v>25.99</v>
      </c>
      <c r="H457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457">
        <f>Sales[[#This Row],[Total Inventory]]*Sales[[#This Row],[Sale_Price]]</f>
        <v>155.94</v>
      </c>
    </row>
    <row r="458" spans="1:9" x14ac:dyDescent="0.25">
      <c r="A458">
        <v>47126</v>
      </c>
      <c r="B458" t="str">
        <f>INDEX( Table3[],MATCH(Sales[[#This Row],[Category]],Table3[Category],0),1)</f>
        <v>LIQUOR</v>
      </c>
      <c r="C458" t="s">
        <v>35</v>
      </c>
      <c r="D458" t="s">
        <v>494</v>
      </c>
      <c r="E458" t="s">
        <v>133</v>
      </c>
      <c r="F458">
        <v>61</v>
      </c>
      <c r="G458" s="1">
        <v>19.489999999999998</v>
      </c>
      <c r="H458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458">
        <f>Sales[[#This Row],[Total Inventory]]*Sales[[#This Row],[Sale_Price]]</f>
        <v>1188.8899999999999</v>
      </c>
    </row>
    <row r="459" spans="1:9" x14ac:dyDescent="0.25">
      <c r="A459">
        <v>25100</v>
      </c>
      <c r="B459" t="str">
        <f>INDEX( Table3[],MATCH(Sales[[#This Row],[Category]],Table3[Category],0),1)</f>
        <v>WINE</v>
      </c>
      <c r="C459" t="s">
        <v>28</v>
      </c>
      <c r="D459" t="s">
        <v>495</v>
      </c>
      <c r="E459" t="s">
        <v>10</v>
      </c>
      <c r="F459">
        <v>6</v>
      </c>
      <c r="G459" s="1">
        <v>16.489999999999998</v>
      </c>
      <c r="H459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459">
        <f>Sales[[#This Row],[Total Inventory]]*Sales[[#This Row],[Sale_Price]]</f>
        <v>98.94</v>
      </c>
    </row>
    <row r="460" spans="1:9" x14ac:dyDescent="0.25">
      <c r="A460">
        <v>85588</v>
      </c>
      <c r="B460" t="str">
        <f>INDEX( Table3[],MATCH(Sales[[#This Row],[Category]],Table3[Category],0),1)</f>
        <v>WINE</v>
      </c>
      <c r="C460" t="s">
        <v>61</v>
      </c>
      <c r="D460" t="s">
        <v>496</v>
      </c>
      <c r="E460" t="s">
        <v>10</v>
      </c>
      <c r="F460">
        <v>0</v>
      </c>
      <c r="G460" s="1">
        <v>12.69</v>
      </c>
      <c r="H460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460">
        <f>Sales[[#This Row],[Total Inventory]]*Sales[[#This Row],[Sale_Price]]</f>
        <v>0</v>
      </c>
    </row>
    <row r="461" spans="1:9" x14ac:dyDescent="0.25">
      <c r="A461">
        <v>334367</v>
      </c>
      <c r="B461" t="str">
        <f>INDEX( Table3[],MATCH(Sales[[#This Row],[Category]],Table3[Category],0),1)</f>
        <v>WINE</v>
      </c>
      <c r="C461" t="s">
        <v>41</v>
      </c>
      <c r="D461" t="s">
        <v>497</v>
      </c>
      <c r="E461" t="s">
        <v>10</v>
      </c>
      <c r="F461">
        <v>0</v>
      </c>
      <c r="G461" s="1">
        <v>20.99</v>
      </c>
      <c r="H461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461">
        <f>Sales[[#This Row],[Total Inventory]]*Sales[[#This Row],[Sale_Price]]</f>
        <v>0</v>
      </c>
    </row>
    <row r="462" spans="1:9" x14ac:dyDescent="0.25">
      <c r="A462">
        <v>70405</v>
      </c>
      <c r="B462" t="str">
        <f>INDEX( Table3[],MATCH(Sales[[#This Row],[Category]],Table3[Category],0),1)</f>
        <v>WINE</v>
      </c>
      <c r="C462" t="s">
        <v>61</v>
      </c>
      <c r="D462" t="s">
        <v>498</v>
      </c>
      <c r="E462" t="s">
        <v>10</v>
      </c>
      <c r="F462">
        <v>226</v>
      </c>
      <c r="G462" s="1">
        <v>12.49</v>
      </c>
      <c r="H462">
        <f>IF(INDEX(Sale_Promotions[[Code]:[Sale Price]],MATCH(Sales[[#This Row],[Code]],Sale_Promotions[Code],0),2)=0,Sales[[#This Row],[Price]],INDEX(Sale_Promotions[[Code]:[Sale Price]],MATCH(Sales[[#This Row],[Code]],Sale_Promotions[Code],0),2))</f>
        <v>11.89</v>
      </c>
      <c r="I462">
        <f>Sales[[#This Row],[Total Inventory]]*Sales[[#This Row],[Sale_Price]]</f>
        <v>2687.1400000000003</v>
      </c>
    </row>
    <row r="463" spans="1:9" x14ac:dyDescent="0.25">
      <c r="A463">
        <v>308765</v>
      </c>
      <c r="B463" t="str">
        <f>INDEX( Table3[],MATCH(Sales[[#This Row],[Category]],Table3[Category],0),1)</f>
        <v>WINE</v>
      </c>
      <c r="C463" t="s">
        <v>21</v>
      </c>
      <c r="D463" t="s">
        <v>499</v>
      </c>
      <c r="E463" t="s">
        <v>69</v>
      </c>
      <c r="F463">
        <v>24</v>
      </c>
      <c r="G463" s="1">
        <v>25.99</v>
      </c>
      <c r="H463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463">
        <f>Sales[[#This Row],[Total Inventory]]*Sales[[#This Row],[Sale_Price]]</f>
        <v>623.76</v>
      </c>
    </row>
    <row r="464" spans="1:9" x14ac:dyDescent="0.25">
      <c r="A464">
        <v>81272</v>
      </c>
      <c r="B464" t="str">
        <f>INDEX( Table3[],MATCH(Sales[[#This Row],[Category]],Table3[Category],0),1)</f>
        <v>BEER</v>
      </c>
      <c r="C464" t="s">
        <v>11</v>
      </c>
      <c r="D464" t="s">
        <v>500</v>
      </c>
      <c r="E464" t="s">
        <v>501</v>
      </c>
      <c r="F464">
        <v>0</v>
      </c>
      <c r="G464" s="1">
        <v>36.51</v>
      </c>
      <c r="H464">
        <f>IF(INDEX(Sale_Promotions[[Code]:[Sale Price]],MATCH(Sales[[#This Row],[Code]],Sale_Promotions[Code],0),2)=0,Sales[[#This Row],[Price]],INDEX(Sale_Promotions[[Code]:[Sale Price]],MATCH(Sales[[#This Row],[Code]],Sale_Promotions[Code],0),2))</f>
        <v>36.51</v>
      </c>
      <c r="I464">
        <f>Sales[[#This Row],[Total Inventory]]*Sales[[#This Row],[Sale_Price]]</f>
        <v>0</v>
      </c>
    </row>
    <row r="465" spans="1:9" x14ac:dyDescent="0.25">
      <c r="A465">
        <v>346985</v>
      </c>
      <c r="B465" t="str">
        <f>INDEX( Table3[],MATCH(Sales[[#This Row],[Category]],Table3[Category],0),1)</f>
        <v>LIQUOR</v>
      </c>
      <c r="C465" t="s">
        <v>175</v>
      </c>
      <c r="D465" t="s">
        <v>502</v>
      </c>
      <c r="E465" t="s">
        <v>10</v>
      </c>
      <c r="F465">
        <v>32</v>
      </c>
      <c r="G465" s="1">
        <v>79.989999999999995</v>
      </c>
      <c r="H465">
        <f>IF(INDEX(Sale_Promotions[[Code]:[Sale Price]],MATCH(Sales[[#This Row],[Code]],Sale_Promotions[Code],0),2)=0,Sales[[#This Row],[Price]],INDEX(Sale_Promotions[[Code]:[Sale Price]],MATCH(Sales[[#This Row],[Code]],Sale_Promotions[Code],0),2))</f>
        <v>79.989999999999995</v>
      </c>
      <c r="I465">
        <f>Sales[[#This Row],[Total Inventory]]*Sales[[#This Row],[Sale_Price]]</f>
        <v>2559.6799999999998</v>
      </c>
    </row>
    <row r="466" spans="1:9" x14ac:dyDescent="0.25">
      <c r="A466">
        <v>29313</v>
      </c>
      <c r="B466" t="str">
        <f>INDEX( Table3[],MATCH(Sales[[#This Row],[Category]],Table3[Category],0),1)</f>
        <v>BEER</v>
      </c>
      <c r="C466" t="s">
        <v>11</v>
      </c>
      <c r="D466" t="s">
        <v>503</v>
      </c>
      <c r="E466" t="s">
        <v>25</v>
      </c>
      <c r="F466">
        <v>0</v>
      </c>
      <c r="G466" s="1">
        <v>2.23</v>
      </c>
      <c r="H466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466">
        <f>Sales[[#This Row],[Total Inventory]]*Sales[[#This Row],[Sale_Price]]</f>
        <v>0</v>
      </c>
    </row>
    <row r="467" spans="1:9" x14ac:dyDescent="0.25">
      <c r="A467">
        <v>301120</v>
      </c>
      <c r="B467" t="str">
        <f>INDEX( Table3[],MATCH(Sales[[#This Row],[Category]],Table3[Category],0),1)</f>
        <v>WINE</v>
      </c>
      <c r="C467" t="s">
        <v>189</v>
      </c>
      <c r="D467" t="s">
        <v>504</v>
      </c>
      <c r="E467" t="s">
        <v>10</v>
      </c>
      <c r="F467">
        <v>21</v>
      </c>
      <c r="G467" s="1">
        <v>14.99</v>
      </c>
      <c r="H467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467">
        <f>Sales[[#This Row],[Total Inventory]]*Sales[[#This Row],[Sale_Price]]</f>
        <v>314.79000000000002</v>
      </c>
    </row>
    <row r="468" spans="1:9" x14ac:dyDescent="0.25">
      <c r="A468">
        <v>234974</v>
      </c>
      <c r="B468" t="str">
        <f>INDEX( Table3[],MATCH(Sales[[#This Row],[Category]],Table3[Category],0),1)</f>
        <v>WINE</v>
      </c>
      <c r="C468" t="s">
        <v>163</v>
      </c>
      <c r="D468" t="s">
        <v>505</v>
      </c>
      <c r="E468" t="s">
        <v>10</v>
      </c>
      <c r="F468">
        <v>12</v>
      </c>
      <c r="G468" s="1">
        <v>37.99</v>
      </c>
      <c r="H468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468">
        <f>Sales[[#This Row],[Total Inventory]]*Sales[[#This Row],[Sale_Price]]</f>
        <v>455.88</v>
      </c>
    </row>
    <row r="469" spans="1:9" x14ac:dyDescent="0.25">
      <c r="A469">
        <v>430013</v>
      </c>
      <c r="B469" t="str">
        <f>INDEX( Table3[],MATCH(Sales[[#This Row],[Category]],Table3[Category],0),1)</f>
        <v>WINE</v>
      </c>
      <c r="C469" t="s">
        <v>39</v>
      </c>
      <c r="D469" t="s">
        <v>506</v>
      </c>
      <c r="E469" t="s">
        <v>10</v>
      </c>
      <c r="F469">
        <v>21</v>
      </c>
      <c r="G469" s="1">
        <v>18.489999999999998</v>
      </c>
      <c r="H469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469">
        <f>Sales[[#This Row],[Total Inventory]]*Sales[[#This Row],[Sale_Price]]</f>
        <v>388.28999999999996</v>
      </c>
    </row>
    <row r="470" spans="1:9" x14ac:dyDescent="0.25">
      <c r="A470">
        <v>47863</v>
      </c>
      <c r="B470" t="str">
        <f>INDEX( Table3[],MATCH(Sales[[#This Row],[Category]],Table3[Category],0),1)</f>
        <v>LIQUOR</v>
      </c>
      <c r="C470" t="s">
        <v>37</v>
      </c>
      <c r="D470" t="s">
        <v>507</v>
      </c>
      <c r="E470" t="s">
        <v>10</v>
      </c>
      <c r="F470">
        <v>38</v>
      </c>
      <c r="G470" s="1">
        <v>32.99</v>
      </c>
      <c r="H470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470">
        <f>Sales[[#This Row],[Total Inventory]]*Sales[[#This Row],[Sale_Price]]</f>
        <v>1253.6200000000001</v>
      </c>
    </row>
    <row r="471" spans="1:9" x14ac:dyDescent="0.25">
      <c r="A471">
        <v>79413</v>
      </c>
      <c r="B471" t="str">
        <f>INDEX( Table3[],MATCH(Sales[[#This Row],[Category]],Table3[Category],0),1)</f>
        <v>WINE</v>
      </c>
      <c r="C471" t="s">
        <v>67</v>
      </c>
      <c r="D471" t="s">
        <v>508</v>
      </c>
      <c r="E471" t="s">
        <v>10</v>
      </c>
      <c r="F471">
        <v>101</v>
      </c>
      <c r="G471" s="1">
        <v>14.99</v>
      </c>
      <c r="H471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471">
        <f>Sales[[#This Row],[Total Inventory]]*Sales[[#This Row],[Sale_Price]]</f>
        <v>1513.99</v>
      </c>
    </row>
    <row r="472" spans="1:9" x14ac:dyDescent="0.25">
      <c r="A472">
        <v>334793</v>
      </c>
      <c r="B472" t="str">
        <f>INDEX( Table3[],MATCH(Sales[[#This Row],[Category]],Table3[Category],0),1)</f>
        <v>WINE</v>
      </c>
      <c r="C472" t="s">
        <v>85</v>
      </c>
      <c r="D472" t="s">
        <v>509</v>
      </c>
      <c r="E472" t="s">
        <v>10</v>
      </c>
      <c r="F472">
        <v>18</v>
      </c>
      <c r="G472" s="1">
        <v>8.99</v>
      </c>
      <c r="H47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472">
        <f>Sales[[#This Row],[Total Inventory]]*Sales[[#This Row],[Sale_Price]]</f>
        <v>161.82</v>
      </c>
    </row>
    <row r="473" spans="1:9" x14ac:dyDescent="0.25">
      <c r="A473">
        <v>86274</v>
      </c>
      <c r="B473" t="str">
        <f>INDEX( Table3[],MATCH(Sales[[#This Row],[Category]],Table3[Category],0),1)</f>
        <v>WINE</v>
      </c>
      <c r="C473" t="s">
        <v>83</v>
      </c>
      <c r="D473" t="s">
        <v>384</v>
      </c>
      <c r="E473" t="s">
        <v>48</v>
      </c>
      <c r="F473">
        <v>0</v>
      </c>
      <c r="G473" s="1">
        <v>2.99</v>
      </c>
      <c r="H473">
        <f>IF(INDEX(Sale_Promotions[[Code]:[Sale Price]],MATCH(Sales[[#This Row],[Code]],Sale_Promotions[Code],0),2)=0,Sales[[#This Row],[Price]],INDEX(Sale_Promotions[[Code]:[Sale Price]],MATCH(Sales[[#This Row],[Code]],Sale_Promotions[Code],0),2))</f>
        <v>2.99</v>
      </c>
      <c r="I473">
        <f>Sales[[#This Row],[Total Inventory]]*Sales[[#This Row],[Sale_Price]]</f>
        <v>0</v>
      </c>
    </row>
    <row r="474" spans="1:9" x14ac:dyDescent="0.25">
      <c r="A474">
        <v>52523</v>
      </c>
      <c r="B474" t="str">
        <f>INDEX( Table3[],MATCH(Sales[[#This Row],[Category]],Table3[Category],0),1)</f>
        <v>WINE</v>
      </c>
      <c r="C474" t="s">
        <v>163</v>
      </c>
      <c r="D474" t="s">
        <v>510</v>
      </c>
      <c r="E474" t="s">
        <v>10</v>
      </c>
      <c r="F474">
        <v>27</v>
      </c>
      <c r="G474" s="1">
        <v>8.99</v>
      </c>
      <c r="H474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474">
        <f>Sales[[#This Row],[Total Inventory]]*Sales[[#This Row],[Sale_Price]]</f>
        <v>175.23000000000002</v>
      </c>
    </row>
    <row r="475" spans="1:9" x14ac:dyDescent="0.25">
      <c r="A475">
        <v>73374</v>
      </c>
      <c r="B475" t="str">
        <f>INDEX( Table3[],MATCH(Sales[[#This Row],[Category]],Table3[Category],0),1)</f>
        <v>LIQUOR</v>
      </c>
      <c r="C475" t="s">
        <v>14</v>
      </c>
      <c r="D475" t="s">
        <v>511</v>
      </c>
      <c r="E475" t="s">
        <v>10</v>
      </c>
      <c r="F475">
        <v>12</v>
      </c>
      <c r="G475" s="1">
        <v>287.99</v>
      </c>
      <c r="H475">
        <f>IF(INDEX(Sale_Promotions[[Code]:[Sale Price]],MATCH(Sales[[#This Row],[Code]],Sale_Promotions[Code],0),2)=0,Sales[[#This Row],[Price]],INDEX(Sale_Promotions[[Code]:[Sale Price]],MATCH(Sales[[#This Row],[Code]],Sale_Promotions[Code],0),2))</f>
        <v>287.99</v>
      </c>
      <c r="I475">
        <f>Sales[[#This Row],[Total Inventory]]*Sales[[#This Row],[Sale_Price]]</f>
        <v>3455.88</v>
      </c>
    </row>
    <row r="476" spans="1:9" x14ac:dyDescent="0.25">
      <c r="A476">
        <v>341047</v>
      </c>
      <c r="B476" t="str">
        <f>INDEX( Table3[],MATCH(Sales[[#This Row],[Category]],Table3[Category],0),1)</f>
        <v>WINE</v>
      </c>
      <c r="C476" t="s">
        <v>39</v>
      </c>
      <c r="D476" t="s">
        <v>512</v>
      </c>
      <c r="E476" t="s">
        <v>10</v>
      </c>
      <c r="F476">
        <v>0</v>
      </c>
      <c r="G476" s="1">
        <v>11.69</v>
      </c>
      <c r="H476">
        <f>IF(INDEX(Sale_Promotions[[Code]:[Sale Price]],MATCH(Sales[[#This Row],[Code]],Sale_Promotions[Code],0),2)=0,Sales[[#This Row],[Price]],INDEX(Sale_Promotions[[Code]:[Sale Price]],MATCH(Sales[[#This Row],[Code]],Sale_Promotions[Code],0),2))</f>
        <v>11.69</v>
      </c>
      <c r="I476">
        <f>Sales[[#This Row],[Total Inventory]]*Sales[[#This Row],[Sale_Price]]</f>
        <v>0</v>
      </c>
    </row>
    <row r="477" spans="1:9" x14ac:dyDescent="0.25">
      <c r="A477">
        <v>425737</v>
      </c>
      <c r="B477" t="str">
        <f>INDEX( Table3[],MATCH(Sales[[#This Row],[Category]],Table3[Category],0),1)</f>
        <v>WINE</v>
      </c>
      <c r="C477" t="s">
        <v>28</v>
      </c>
      <c r="D477" t="s">
        <v>513</v>
      </c>
      <c r="E477" t="s">
        <v>10</v>
      </c>
      <c r="F477">
        <v>0</v>
      </c>
      <c r="G477" s="1">
        <v>13.99</v>
      </c>
      <c r="H47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477">
        <f>Sales[[#This Row],[Total Inventory]]*Sales[[#This Row],[Sale_Price]]</f>
        <v>0</v>
      </c>
    </row>
    <row r="478" spans="1:9" x14ac:dyDescent="0.25">
      <c r="A478">
        <v>83127</v>
      </c>
      <c r="B478" t="str">
        <f>INDEX( Table3[],MATCH(Sales[[#This Row],[Category]],Table3[Category],0),1)</f>
        <v>WINE</v>
      </c>
      <c r="C478" t="s">
        <v>61</v>
      </c>
      <c r="D478" t="s">
        <v>430</v>
      </c>
      <c r="E478" t="s">
        <v>10</v>
      </c>
      <c r="F478">
        <v>0</v>
      </c>
      <c r="G478" s="1">
        <v>16.989999999999998</v>
      </c>
      <c r="H478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478">
        <f>Sales[[#This Row],[Total Inventory]]*Sales[[#This Row],[Sale_Price]]</f>
        <v>0</v>
      </c>
    </row>
    <row r="479" spans="1:9" x14ac:dyDescent="0.25">
      <c r="A479">
        <v>29734</v>
      </c>
      <c r="B479" t="str">
        <f>INDEX( Table3[],MATCH(Sales[[#This Row],[Category]],Table3[Category],0),1)</f>
        <v>WINE</v>
      </c>
      <c r="C479" t="s">
        <v>64</v>
      </c>
      <c r="D479" t="s">
        <v>514</v>
      </c>
      <c r="E479" t="s">
        <v>10</v>
      </c>
      <c r="F479">
        <v>18</v>
      </c>
      <c r="G479" s="1">
        <v>17.989999999999998</v>
      </c>
      <c r="H479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479">
        <f>Sales[[#This Row],[Total Inventory]]*Sales[[#This Row],[Sale_Price]]</f>
        <v>323.82</v>
      </c>
    </row>
    <row r="480" spans="1:9" x14ac:dyDescent="0.25">
      <c r="A480">
        <v>73870</v>
      </c>
      <c r="B480" t="str">
        <f>INDEX( Table3[],MATCH(Sales[[#This Row],[Category]],Table3[Category],0),1)</f>
        <v>BEER</v>
      </c>
      <c r="C480" t="s">
        <v>436</v>
      </c>
      <c r="D480" t="s">
        <v>515</v>
      </c>
      <c r="E480" t="s">
        <v>10</v>
      </c>
      <c r="F480">
        <v>89</v>
      </c>
      <c r="G480" s="1">
        <v>27.99</v>
      </c>
      <c r="H480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480">
        <f>Sales[[#This Row],[Total Inventory]]*Sales[[#This Row],[Sale_Price]]</f>
        <v>2491.1099999999997</v>
      </c>
    </row>
    <row r="481" spans="1:9" x14ac:dyDescent="0.25">
      <c r="A481">
        <v>90027</v>
      </c>
      <c r="B481" t="str">
        <f>INDEX( Table3[],MATCH(Sales[[#This Row],[Category]],Table3[Category],0),1)</f>
        <v>BEER</v>
      </c>
      <c r="C481" t="s">
        <v>11</v>
      </c>
      <c r="D481" t="s">
        <v>516</v>
      </c>
      <c r="E481" t="s">
        <v>25</v>
      </c>
      <c r="F481">
        <v>132</v>
      </c>
      <c r="G481" s="1">
        <v>1.67</v>
      </c>
      <c r="H481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481">
        <f>Sales[[#This Row],[Total Inventory]]*Sales[[#This Row],[Sale_Price]]</f>
        <v>220.44</v>
      </c>
    </row>
    <row r="482" spans="1:9" x14ac:dyDescent="0.25">
      <c r="A482">
        <v>30100</v>
      </c>
      <c r="B482" t="str">
        <f>INDEX( Table3[],MATCH(Sales[[#This Row],[Category]],Table3[Category],0),1)</f>
        <v>BEER</v>
      </c>
      <c r="C482" t="s">
        <v>11</v>
      </c>
      <c r="D482" t="s">
        <v>517</v>
      </c>
      <c r="E482" t="s">
        <v>25</v>
      </c>
      <c r="F482">
        <v>0</v>
      </c>
      <c r="G482" s="1">
        <v>1.38</v>
      </c>
      <c r="H482">
        <f>IF(INDEX(Sale_Promotions[[Code]:[Sale Price]],MATCH(Sales[[#This Row],[Code]],Sale_Promotions[Code],0),2)=0,Sales[[#This Row],[Price]],INDEX(Sale_Promotions[[Code]:[Sale Price]],MATCH(Sales[[#This Row],[Code]],Sale_Promotions[Code],0),2))</f>
        <v>1.38</v>
      </c>
      <c r="I482">
        <f>Sales[[#This Row],[Total Inventory]]*Sales[[#This Row],[Sale_Price]]</f>
        <v>0</v>
      </c>
    </row>
    <row r="483" spans="1:9" x14ac:dyDescent="0.25">
      <c r="A483">
        <v>77038</v>
      </c>
      <c r="B483" t="str">
        <f>INDEX( Table3[],MATCH(Sales[[#This Row],[Category]],Table3[Category],0),1)</f>
        <v>WINE</v>
      </c>
      <c r="C483" t="s">
        <v>61</v>
      </c>
      <c r="D483" t="s">
        <v>518</v>
      </c>
      <c r="E483" t="s">
        <v>10</v>
      </c>
      <c r="F483">
        <v>7</v>
      </c>
      <c r="G483" s="1">
        <v>17.489999999999998</v>
      </c>
      <c r="H483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483">
        <f>Sales[[#This Row],[Total Inventory]]*Sales[[#This Row],[Sale_Price]]</f>
        <v>122.42999999999999</v>
      </c>
    </row>
    <row r="484" spans="1:9" x14ac:dyDescent="0.25">
      <c r="A484">
        <v>311089</v>
      </c>
      <c r="B484" t="str">
        <f>INDEX( Table3[],MATCH(Sales[[#This Row],[Category]],Table3[Category],0),1)</f>
        <v>LIQUOR</v>
      </c>
      <c r="C484" t="s">
        <v>26</v>
      </c>
      <c r="D484" t="s">
        <v>519</v>
      </c>
      <c r="E484" t="s">
        <v>10</v>
      </c>
      <c r="F484">
        <v>38</v>
      </c>
      <c r="G484" s="1">
        <v>17.989999999999998</v>
      </c>
      <c r="H484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484">
        <f>Sales[[#This Row],[Total Inventory]]*Sales[[#This Row],[Sale_Price]]</f>
        <v>683.61999999999989</v>
      </c>
    </row>
    <row r="485" spans="1:9" x14ac:dyDescent="0.25">
      <c r="A485">
        <v>41299</v>
      </c>
      <c r="B485" t="str">
        <f>INDEX( Table3[],MATCH(Sales[[#This Row],[Category]],Table3[Category],0),1)</f>
        <v>LIQUOR</v>
      </c>
      <c r="C485" t="s">
        <v>37</v>
      </c>
      <c r="D485" t="s">
        <v>520</v>
      </c>
      <c r="E485" t="s">
        <v>16</v>
      </c>
      <c r="F485">
        <v>3</v>
      </c>
      <c r="G485" s="1">
        <v>56.99</v>
      </c>
      <c r="H485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485">
        <f>Sales[[#This Row],[Total Inventory]]*Sales[[#This Row],[Sale_Price]]</f>
        <v>170.97</v>
      </c>
    </row>
    <row r="486" spans="1:9" x14ac:dyDescent="0.25">
      <c r="A486">
        <v>321870</v>
      </c>
      <c r="B486" t="str">
        <f>INDEX( Table3[],MATCH(Sales[[#This Row],[Category]],Table3[Category],0),1)</f>
        <v>WINE</v>
      </c>
      <c r="C486" t="s">
        <v>39</v>
      </c>
      <c r="D486" t="s">
        <v>521</v>
      </c>
      <c r="E486" t="s">
        <v>10</v>
      </c>
      <c r="F486">
        <v>26</v>
      </c>
      <c r="G486" s="1">
        <v>19.989999999999998</v>
      </c>
      <c r="H486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486">
        <f>Sales[[#This Row],[Total Inventory]]*Sales[[#This Row],[Sale_Price]]</f>
        <v>519.74</v>
      </c>
    </row>
    <row r="487" spans="1:9" x14ac:dyDescent="0.25">
      <c r="A487">
        <v>104949</v>
      </c>
      <c r="B487" t="str">
        <f>INDEX( Table3[],MATCH(Sales[[#This Row],[Category]],Table3[Category],0),1)</f>
        <v>OTHER</v>
      </c>
      <c r="C487" t="s">
        <v>75</v>
      </c>
      <c r="D487" t="s">
        <v>522</v>
      </c>
      <c r="E487" t="s">
        <v>10</v>
      </c>
      <c r="F487">
        <v>0</v>
      </c>
      <c r="G487" s="1">
        <v>8.99</v>
      </c>
      <c r="H48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487">
        <f>Sales[[#This Row],[Total Inventory]]*Sales[[#This Row],[Sale_Price]]</f>
        <v>0</v>
      </c>
    </row>
    <row r="488" spans="1:9" x14ac:dyDescent="0.25">
      <c r="A488">
        <v>69370</v>
      </c>
      <c r="B488" t="str">
        <f>INDEX( Table3[],MATCH(Sales[[#This Row],[Category]],Table3[Category],0),1)</f>
        <v>WINE</v>
      </c>
      <c r="C488" t="s">
        <v>313</v>
      </c>
      <c r="D488" t="s">
        <v>523</v>
      </c>
      <c r="E488" t="s">
        <v>10</v>
      </c>
      <c r="F488">
        <v>106</v>
      </c>
      <c r="G488" s="1">
        <v>23.99</v>
      </c>
      <c r="H488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488">
        <f>Sales[[#This Row],[Total Inventory]]*Sales[[#This Row],[Sale_Price]]</f>
        <v>2542.94</v>
      </c>
    </row>
    <row r="489" spans="1:9" x14ac:dyDescent="0.25">
      <c r="A489">
        <v>29702</v>
      </c>
      <c r="B489" t="str">
        <f>INDEX( Table3[],MATCH(Sales[[#This Row],[Category]],Table3[Category],0),1)</f>
        <v>BEER</v>
      </c>
      <c r="C489" t="s">
        <v>11</v>
      </c>
      <c r="D489" t="s">
        <v>524</v>
      </c>
      <c r="E489" t="s">
        <v>25</v>
      </c>
      <c r="F489">
        <v>0</v>
      </c>
      <c r="G489" s="1">
        <v>1.93</v>
      </c>
      <c r="H489">
        <f>IF(INDEX(Sale_Promotions[[Code]:[Sale Price]],MATCH(Sales[[#This Row],[Code]],Sale_Promotions[Code],0),2)=0,Sales[[#This Row],[Price]],INDEX(Sale_Promotions[[Code]:[Sale Price]],MATCH(Sales[[#This Row],[Code]],Sale_Promotions[Code],0),2))</f>
        <v>1.93</v>
      </c>
      <c r="I489">
        <f>Sales[[#This Row],[Total Inventory]]*Sales[[#This Row],[Sale_Price]]</f>
        <v>0</v>
      </c>
    </row>
    <row r="490" spans="1:9" x14ac:dyDescent="0.25">
      <c r="A490">
        <v>74011</v>
      </c>
      <c r="B490" t="str">
        <f>INDEX( Table3[],MATCH(Sales[[#This Row],[Category]],Table3[Category],0),1)</f>
        <v>LIQUOR</v>
      </c>
      <c r="C490" t="s">
        <v>37</v>
      </c>
      <c r="D490" t="s">
        <v>525</v>
      </c>
      <c r="E490" t="s">
        <v>16</v>
      </c>
      <c r="F490">
        <v>60</v>
      </c>
      <c r="G490" s="1">
        <v>47.99</v>
      </c>
      <c r="H490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490">
        <f>Sales[[#This Row],[Total Inventory]]*Sales[[#This Row],[Sale_Price]]</f>
        <v>2879.4</v>
      </c>
    </row>
    <row r="491" spans="1:9" x14ac:dyDescent="0.25">
      <c r="A491">
        <v>77555</v>
      </c>
      <c r="B491" t="str">
        <f>INDEX( Table3[],MATCH(Sales[[#This Row],[Category]],Table3[Category],0),1)</f>
        <v>LIQUOR</v>
      </c>
      <c r="C491" t="s">
        <v>245</v>
      </c>
      <c r="D491" t="s">
        <v>526</v>
      </c>
      <c r="E491" t="s">
        <v>48</v>
      </c>
      <c r="F491">
        <v>2</v>
      </c>
      <c r="G491" s="1">
        <v>14.49</v>
      </c>
      <c r="H491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491">
        <f>Sales[[#This Row],[Total Inventory]]*Sales[[#This Row],[Sale_Price]]</f>
        <v>28.98</v>
      </c>
    </row>
    <row r="492" spans="1:9" x14ac:dyDescent="0.25">
      <c r="A492">
        <v>28272</v>
      </c>
      <c r="B492" t="str">
        <f>INDEX( Table3[],MATCH(Sales[[#This Row],[Category]],Table3[Category],0),1)</f>
        <v>BEER</v>
      </c>
      <c r="C492" t="s">
        <v>11</v>
      </c>
      <c r="D492" t="s">
        <v>527</v>
      </c>
      <c r="E492" t="s">
        <v>10</v>
      </c>
      <c r="F492">
        <v>0</v>
      </c>
      <c r="G492" s="1">
        <v>14.37</v>
      </c>
      <c r="H492">
        <f>IF(INDEX(Sale_Promotions[[Code]:[Sale Price]],MATCH(Sales[[#This Row],[Code]],Sale_Promotions[Code],0),2)=0,Sales[[#This Row],[Price]],INDEX(Sale_Promotions[[Code]:[Sale Price]],MATCH(Sales[[#This Row],[Code]],Sale_Promotions[Code],0),2))</f>
        <v>14.37</v>
      </c>
      <c r="I492">
        <f>Sales[[#This Row],[Total Inventory]]*Sales[[#This Row],[Sale_Price]]</f>
        <v>0</v>
      </c>
    </row>
    <row r="493" spans="1:9" x14ac:dyDescent="0.25">
      <c r="A493">
        <v>395064</v>
      </c>
      <c r="B493" t="str">
        <f>INDEX( Table3[],MATCH(Sales[[#This Row],[Category]],Table3[Category],0),1)</f>
        <v>WINE</v>
      </c>
      <c r="C493" t="s">
        <v>61</v>
      </c>
      <c r="D493" t="s">
        <v>528</v>
      </c>
      <c r="E493" t="s">
        <v>10</v>
      </c>
      <c r="F493">
        <v>0</v>
      </c>
      <c r="G493" s="1">
        <v>13.69</v>
      </c>
      <c r="H493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493">
        <f>Sales[[#This Row],[Total Inventory]]*Sales[[#This Row],[Sale_Price]]</f>
        <v>0</v>
      </c>
    </row>
    <row r="494" spans="1:9" x14ac:dyDescent="0.25">
      <c r="A494">
        <v>37753</v>
      </c>
      <c r="B494" t="str">
        <f>INDEX( Table3[],MATCH(Sales[[#This Row],[Category]],Table3[Category],0),1)</f>
        <v>WINE</v>
      </c>
      <c r="C494" t="s">
        <v>61</v>
      </c>
      <c r="D494" t="s">
        <v>529</v>
      </c>
      <c r="E494" t="s">
        <v>10</v>
      </c>
      <c r="F494">
        <v>70</v>
      </c>
      <c r="G494" s="1">
        <v>23.99</v>
      </c>
      <c r="H494">
        <f>IF(INDEX(Sale_Promotions[[Code]:[Sale Price]],MATCH(Sales[[#This Row],[Code]],Sale_Promotions[Code],0),2)=0,Sales[[#This Row],[Price]],INDEX(Sale_Promotions[[Code]:[Sale Price]],MATCH(Sales[[#This Row],[Code]],Sale_Promotions[Code],0),2))</f>
        <v>22.29</v>
      </c>
      <c r="I494">
        <f>Sales[[#This Row],[Total Inventory]]*Sales[[#This Row],[Sale_Price]]</f>
        <v>1560.3</v>
      </c>
    </row>
    <row r="495" spans="1:9" x14ac:dyDescent="0.25">
      <c r="A495">
        <v>10124</v>
      </c>
      <c r="B495" t="str">
        <f>INDEX( Table3[],MATCH(Sales[[#This Row],[Category]],Table3[Category],0),1)</f>
        <v>LIQUOR</v>
      </c>
      <c r="C495" t="s">
        <v>175</v>
      </c>
      <c r="D495" t="s">
        <v>530</v>
      </c>
      <c r="E495" t="s">
        <v>10</v>
      </c>
      <c r="F495">
        <v>108</v>
      </c>
      <c r="G495" s="1">
        <v>29.99</v>
      </c>
      <c r="H495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495">
        <f>Sales[[#This Row],[Total Inventory]]*Sales[[#This Row],[Sale_Price]]</f>
        <v>3238.9199999999996</v>
      </c>
    </row>
    <row r="496" spans="1:9" x14ac:dyDescent="0.25">
      <c r="A496">
        <v>322695</v>
      </c>
      <c r="B496" t="str">
        <f>INDEX( Table3[],MATCH(Sales[[#This Row],[Category]],Table3[Category],0),1)</f>
        <v>WINE</v>
      </c>
      <c r="C496" t="s">
        <v>61</v>
      </c>
      <c r="D496" t="s">
        <v>531</v>
      </c>
      <c r="E496" t="s">
        <v>10</v>
      </c>
      <c r="F496">
        <v>13</v>
      </c>
      <c r="G496" s="1">
        <v>48.99</v>
      </c>
      <c r="H496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496">
        <f>Sales[[#This Row],[Total Inventory]]*Sales[[#This Row],[Sale_Price]]</f>
        <v>636.87</v>
      </c>
    </row>
    <row r="497" spans="1:9" x14ac:dyDescent="0.25">
      <c r="A497">
        <v>27386</v>
      </c>
      <c r="B497" t="str">
        <f>INDEX( Table3[],MATCH(Sales[[#This Row],[Category]],Table3[Category],0),1)</f>
        <v>BEER</v>
      </c>
      <c r="C497" t="s">
        <v>11</v>
      </c>
      <c r="D497" t="s">
        <v>532</v>
      </c>
      <c r="E497" t="s">
        <v>25</v>
      </c>
      <c r="F497">
        <v>0</v>
      </c>
      <c r="G497" s="1">
        <v>1.91</v>
      </c>
      <c r="H497">
        <f>IF(INDEX(Sale_Promotions[[Code]:[Sale Price]],MATCH(Sales[[#This Row],[Code]],Sale_Promotions[Code],0),2)=0,Sales[[#This Row],[Price]],INDEX(Sale_Promotions[[Code]:[Sale Price]],MATCH(Sales[[#This Row],[Code]],Sale_Promotions[Code],0),2))</f>
        <v>1.91</v>
      </c>
      <c r="I497">
        <f>Sales[[#This Row],[Total Inventory]]*Sales[[#This Row],[Sale_Price]]</f>
        <v>0</v>
      </c>
    </row>
    <row r="498" spans="1:9" x14ac:dyDescent="0.25">
      <c r="A498">
        <v>342105</v>
      </c>
      <c r="B498" t="str">
        <f>INDEX( Table3[],MATCH(Sales[[#This Row],[Category]],Table3[Category],0),1)</f>
        <v>WINE</v>
      </c>
      <c r="C498" t="s">
        <v>41</v>
      </c>
      <c r="D498" t="s">
        <v>533</v>
      </c>
      <c r="E498" t="s">
        <v>10</v>
      </c>
      <c r="F498">
        <v>0</v>
      </c>
      <c r="G498" s="1">
        <v>64.680000000000007</v>
      </c>
      <c r="H498">
        <f>IF(INDEX(Sale_Promotions[[Code]:[Sale Price]],MATCH(Sales[[#This Row],[Code]],Sale_Promotions[Code],0),2)=0,Sales[[#This Row],[Price]],INDEX(Sale_Promotions[[Code]:[Sale Price]],MATCH(Sales[[#This Row],[Code]],Sale_Promotions[Code],0),2))</f>
        <v>64.680000000000007</v>
      </c>
      <c r="I498">
        <f>Sales[[#This Row],[Total Inventory]]*Sales[[#This Row],[Sale_Price]]</f>
        <v>0</v>
      </c>
    </row>
    <row r="499" spans="1:9" x14ac:dyDescent="0.25">
      <c r="A499">
        <v>22589</v>
      </c>
      <c r="B499" t="str">
        <f>INDEX( Table3[],MATCH(Sales[[#This Row],[Category]],Table3[Category],0),1)</f>
        <v>BEER</v>
      </c>
      <c r="C499" t="s">
        <v>11</v>
      </c>
      <c r="D499" t="s">
        <v>534</v>
      </c>
      <c r="E499" t="s">
        <v>25</v>
      </c>
      <c r="F499">
        <v>0</v>
      </c>
      <c r="G499" s="1">
        <v>40.18</v>
      </c>
      <c r="H499">
        <f>IF(INDEX(Sale_Promotions[[Code]:[Sale Price]],MATCH(Sales[[#This Row],[Code]],Sale_Promotions[Code],0),2)=0,Sales[[#This Row],[Price]],INDEX(Sale_Promotions[[Code]:[Sale Price]],MATCH(Sales[[#This Row],[Code]],Sale_Promotions[Code],0),2))</f>
        <v>40.18</v>
      </c>
      <c r="I499">
        <f>Sales[[#This Row],[Total Inventory]]*Sales[[#This Row],[Sale_Price]]</f>
        <v>0</v>
      </c>
    </row>
    <row r="500" spans="1:9" x14ac:dyDescent="0.25">
      <c r="A500">
        <v>6963</v>
      </c>
      <c r="B500" t="str">
        <f>INDEX( Table3[],MATCH(Sales[[#This Row],[Category]],Table3[Category],0),1)</f>
        <v>BEER</v>
      </c>
      <c r="C500" t="s">
        <v>11</v>
      </c>
      <c r="D500" t="s">
        <v>535</v>
      </c>
      <c r="E500" t="s">
        <v>25</v>
      </c>
      <c r="F500">
        <v>0</v>
      </c>
      <c r="G500" s="1">
        <v>49.4</v>
      </c>
      <c r="H500">
        <f>IF(INDEX(Sale_Promotions[[Code]:[Sale Price]],MATCH(Sales[[#This Row],[Code]],Sale_Promotions[Code],0),2)=0,Sales[[#This Row],[Price]],INDEX(Sale_Promotions[[Code]:[Sale Price]],MATCH(Sales[[#This Row],[Code]],Sale_Promotions[Code],0),2))</f>
        <v>49.4</v>
      </c>
      <c r="I500">
        <f>Sales[[#This Row],[Total Inventory]]*Sales[[#This Row],[Sale_Price]]</f>
        <v>0</v>
      </c>
    </row>
    <row r="501" spans="1:9" x14ac:dyDescent="0.25">
      <c r="A501">
        <v>29182</v>
      </c>
      <c r="B501" t="str">
        <f>INDEX( Table3[],MATCH(Sales[[#This Row],[Category]],Table3[Category],0),1)</f>
        <v>BEER</v>
      </c>
      <c r="C501" t="s">
        <v>11</v>
      </c>
      <c r="D501" t="s">
        <v>536</v>
      </c>
      <c r="E501" t="s">
        <v>92</v>
      </c>
      <c r="F501">
        <v>0</v>
      </c>
      <c r="G501" s="1">
        <v>2.4</v>
      </c>
      <c r="H501">
        <f>IF(INDEX(Sale_Promotions[[Code]:[Sale Price]],MATCH(Sales[[#This Row],[Code]],Sale_Promotions[Code],0),2)=0,Sales[[#This Row],[Price]],INDEX(Sale_Promotions[[Code]:[Sale Price]],MATCH(Sales[[#This Row],[Code]],Sale_Promotions[Code],0),2))</f>
        <v>2.4</v>
      </c>
      <c r="I501">
        <f>Sales[[#This Row],[Total Inventory]]*Sales[[#This Row],[Sale_Price]]</f>
        <v>0</v>
      </c>
    </row>
    <row r="502" spans="1:9" x14ac:dyDescent="0.25">
      <c r="A502">
        <v>28790</v>
      </c>
      <c r="B502" t="str">
        <f>INDEX( Table3[],MATCH(Sales[[#This Row],[Category]],Table3[Category],0),1)</f>
        <v>BEER</v>
      </c>
      <c r="C502" t="s">
        <v>11</v>
      </c>
      <c r="D502" t="s">
        <v>537</v>
      </c>
      <c r="E502" t="s">
        <v>157</v>
      </c>
      <c r="F502">
        <v>0</v>
      </c>
      <c r="G502" s="1">
        <v>1.4</v>
      </c>
      <c r="H502">
        <f>IF(INDEX(Sale_Promotions[[Code]:[Sale Price]],MATCH(Sales[[#This Row],[Code]],Sale_Promotions[Code],0),2)=0,Sales[[#This Row],[Price]],INDEX(Sale_Promotions[[Code]:[Sale Price]],MATCH(Sales[[#This Row],[Code]],Sale_Promotions[Code],0),2))</f>
        <v>1.4</v>
      </c>
      <c r="I502">
        <f>Sales[[#This Row],[Total Inventory]]*Sales[[#This Row],[Sale_Price]]</f>
        <v>0</v>
      </c>
    </row>
    <row r="503" spans="1:9" x14ac:dyDescent="0.25">
      <c r="A503">
        <v>21571</v>
      </c>
      <c r="B503" t="str">
        <f>INDEX( Table3[],MATCH(Sales[[#This Row],[Category]],Table3[Category],0),1)</f>
        <v>WINE</v>
      </c>
      <c r="C503" t="s">
        <v>85</v>
      </c>
      <c r="D503" t="s">
        <v>538</v>
      </c>
      <c r="E503" t="s">
        <v>10</v>
      </c>
      <c r="F503">
        <v>5</v>
      </c>
      <c r="G503" s="1">
        <v>18.489999999999998</v>
      </c>
      <c r="H50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503">
        <f>Sales[[#This Row],[Total Inventory]]*Sales[[#This Row],[Sale_Price]]</f>
        <v>69.95</v>
      </c>
    </row>
    <row r="504" spans="1:9" x14ac:dyDescent="0.25">
      <c r="A504">
        <v>28249</v>
      </c>
      <c r="B504" t="str">
        <f>INDEX( Table3[],MATCH(Sales[[#This Row],[Category]],Table3[Category],0),1)</f>
        <v>BEER</v>
      </c>
      <c r="C504" t="s">
        <v>11</v>
      </c>
      <c r="D504" t="s">
        <v>539</v>
      </c>
      <c r="E504" t="s">
        <v>25</v>
      </c>
      <c r="F504">
        <v>0</v>
      </c>
      <c r="G504" s="1">
        <v>1.35</v>
      </c>
      <c r="H504">
        <f>IF(INDEX(Sale_Promotions[[Code]:[Sale Price]],MATCH(Sales[[#This Row],[Code]],Sale_Promotions[Code],0),2)=0,Sales[[#This Row],[Price]],INDEX(Sale_Promotions[[Code]:[Sale Price]],MATCH(Sales[[#This Row],[Code]],Sale_Promotions[Code],0),2))</f>
        <v>1.35</v>
      </c>
      <c r="I504">
        <f>Sales[[#This Row],[Total Inventory]]*Sales[[#This Row],[Sale_Price]]</f>
        <v>0</v>
      </c>
    </row>
    <row r="505" spans="1:9" x14ac:dyDescent="0.25">
      <c r="A505">
        <v>5614</v>
      </c>
      <c r="B505" t="str">
        <f>INDEX( Table3[],MATCH(Sales[[#This Row],[Category]],Table3[Category],0),1)</f>
        <v>BEER</v>
      </c>
      <c r="C505" t="s">
        <v>11</v>
      </c>
      <c r="D505" t="s">
        <v>540</v>
      </c>
      <c r="E505" t="s">
        <v>541</v>
      </c>
      <c r="F505">
        <v>8</v>
      </c>
      <c r="G505" s="1">
        <v>2.7</v>
      </c>
      <c r="H505">
        <f>IF(INDEX(Sale_Promotions[[Code]:[Sale Price]],MATCH(Sales[[#This Row],[Code]],Sale_Promotions[Code],0),2)=0,Sales[[#This Row],[Price]],INDEX(Sale_Promotions[[Code]:[Sale Price]],MATCH(Sales[[#This Row],[Code]],Sale_Promotions[Code],0),2))</f>
        <v>2.7</v>
      </c>
      <c r="I505">
        <f>Sales[[#This Row],[Total Inventory]]*Sales[[#This Row],[Sale_Price]]</f>
        <v>21.6</v>
      </c>
    </row>
    <row r="506" spans="1:9" x14ac:dyDescent="0.25">
      <c r="A506">
        <v>374938</v>
      </c>
      <c r="B506" t="str">
        <f>INDEX( Table3[],MATCH(Sales[[#This Row],[Category]],Table3[Category],0),1)</f>
        <v>WINE</v>
      </c>
      <c r="C506" t="s">
        <v>39</v>
      </c>
      <c r="D506" t="s">
        <v>542</v>
      </c>
      <c r="E506" t="s">
        <v>10</v>
      </c>
      <c r="F506">
        <v>2</v>
      </c>
      <c r="G506" s="1">
        <v>10.99</v>
      </c>
      <c r="H50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06">
        <f>Sales[[#This Row],[Total Inventory]]*Sales[[#This Row],[Sale_Price]]</f>
        <v>21.98</v>
      </c>
    </row>
    <row r="507" spans="1:9" x14ac:dyDescent="0.25">
      <c r="A507">
        <v>336229</v>
      </c>
      <c r="B507" t="str">
        <f>INDEX( Table3[],MATCH(Sales[[#This Row],[Category]],Table3[Category],0),1)</f>
        <v>WINE</v>
      </c>
      <c r="C507" t="s">
        <v>39</v>
      </c>
      <c r="D507" t="s">
        <v>543</v>
      </c>
      <c r="E507" t="s">
        <v>10</v>
      </c>
      <c r="F507">
        <v>0</v>
      </c>
      <c r="G507" s="1">
        <v>10.99</v>
      </c>
      <c r="H50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07">
        <f>Sales[[#This Row],[Total Inventory]]*Sales[[#This Row],[Sale_Price]]</f>
        <v>0</v>
      </c>
    </row>
    <row r="508" spans="1:9" x14ac:dyDescent="0.25">
      <c r="A508">
        <v>81631</v>
      </c>
      <c r="B508" t="str">
        <f>INDEX( Table3[],MATCH(Sales[[#This Row],[Category]],Table3[Category],0),1)</f>
        <v>WINE</v>
      </c>
      <c r="C508" t="s">
        <v>61</v>
      </c>
      <c r="D508" t="s">
        <v>544</v>
      </c>
      <c r="E508" t="s">
        <v>10</v>
      </c>
      <c r="F508">
        <v>6</v>
      </c>
      <c r="G508" s="1">
        <v>15.49</v>
      </c>
      <c r="H508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508">
        <f>Sales[[#This Row],[Total Inventory]]*Sales[[#This Row],[Sale_Price]]</f>
        <v>92.94</v>
      </c>
    </row>
    <row r="509" spans="1:9" x14ac:dyDescent="0.25">
      <c r="A509">
        <v>78147</v>
      </c>
      <c r="B509" t="str">
        <f>INDEX( Table3[],MATCH(Sales[[#This Row],[Category]],Table3[Category],0),1)</f>
        <v>LIQUOR</v>
      </c>
      <c r="C509" t="s">
        <v>57</v>
      </c>
      <c r="D509" t="s">
        <v>545</v>
      </c>
      <c r="E509" t="s">
        <v>10</v>
      </c>
      <c r="F509">
        <v>112</v>
      </c>
      <c r="G509" s="1">
        <v>62.99</v>
      </c>
      <c r="H509">
        <f>IF(INDEX(Sale_Promotions[[Code]:[Sale Price]],MATCH(Sales[[#This Row],[Code]],Sale_Promotions[Code],0),2)=0,Sales[[#This Row],[Price]],INDEX(Sale_Promotions[[Code]:[Sale Price]],MATCH(Sales[[#This Row],[Code]],Sale_Promotions[Code],0),2))</f>
        <v>62.99</v>
      </c>
      <c r="I509">
        <f>Sales[[#This Row],[Total Inventory]]*Sales[[#This Row],[Sale_Price]]</f>
        <v>7054.88</v>
      </c>
    </row>
    <row r="510" spans="1:9" x14ac:dyDescent="0.25">
      <c r="A510">
        <v>44310</v>
      </c>
      <c r="B510" t="str">
        <f>INDEX( Table3[],MATCH(Sales[[#This Row],[Category]],Table3[Category],0),1)</f>
        <v>WINE</v>
      </c>
      <c r="C510" t="s">
        <v>43</v>
      </c>
      <c r="D510" t="s">
        <v>546</v>
      </c>
      <c r="E510" t="s">
        <v>10</v>
      </c>
      <c r="F510">
        <v>0</v>
      </c>
      <c r="G510" s="1">
        <v>45.99</v>
      </c>
      <c r="H510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510">
        <f>Sales[[#This Row],[Total Inventory]]*Sales[[#This Row],[Sale_Price]]</f>
        <v>0</v>
      </c>
    </row>
    <row r="511" spans="1:9" x14ac:dyDescent="0.25">
      <c r="A511">
        <v>403636</v>
      </c>
      <c r="B511" t="str">
        <f>INDEX( Table3[],MATCH(Sales[[#This Row],[Category]],Table3[Category],0),1)</f>
        <v>WINE</v>
      </c>
      <c r="C511" t="s">
        <v>39</v>
      </c>
      <c r="D511" t="s">
        <v>547</v>
      </c>
      <c r="E511" t="s">
        <v>10</v>
      </c>
      <c r="F511">
        <v>53</v>
      </c>
      <c r="G511" s="1">
        <v>7.99</v>
      </c>
      <c r="H511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511">
        <f>Sales[[#This Row],[Total Inventory]]*Sales[[#This Row],[Sale_Price]]</f>
        <v>423.47</v>
      </c>
    </row>
    <row r="512" spans="1:9" x14ac:dyDescent="0.25">
      <c r="A512">
        <v>308129</v>
      </c>
      <c r="B512" t="str">
        <f>INDEX( Table3[],MATCH(Sales[[#This Row],[Category]],Table3[Category],0),1)</f>
        <v>WINE</v>
      </c>
      <c r="C512" t="s">
        <v>61</v>
      </c>
      <c r="D512" t="s">
        <v>548</v>
      </c>
      <c r="E512" t="s">
        <v>10</v>
      </c>
      <c r="F512">
        <v>2</v>
      </c>
      <c r="G512" s="1">
        <v>30.99</v>
      </c>
      <c r="H512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512">
        <f>Sales[[#This Row],[Total Inventory]]*Sales[[#This Row],[Sale_Price]]</f>
        <v>61.98</v>
      </c>
    </row>
    <row r="513" spans="1:9" x14ac:dyDescent="0.25">
      <c r="A513">
        <v>23244</v>
      </c>
      <c r="B513" t="str">
        <f>INDEX( Table3[],MATCH(Sales[[#This Row],[Category]],Table3[Category],0),1)</f>
        <v>BEER</v>
      </c>
      <c r="C513" t="s">
        <v>11</v>
      </c>
      <c r="D513" t="s">
        <v>549</v>
      </c>
      <c r="E513" t="s">
        <v>92</v>
      </c>
      <c r="F513">
        <v>0</v>
      </c>
      <c r="G513" s="1">
        <v>5.01</v>
      </c>
      <c r="H513">
        <f>IF(INDEX(Sale_Promotions[[Code]:[Sale Price]],MATCH(Sales[[#This Row],[Code]],Sale_Promotions[Code],0),2)=0,Sales[[#This Row],[Price]],INDEX(Sale_Promotions[[Code]:[Sale Price]],MATCH(Sales[[#This Row],[Code]],Sale_Promotions[Code],0),2))</f>
        <v>5.01</v>
      </c>
      <c r="I513">
        <f>Sales[[#This Row],[Total Inventory]]*Sales[[#This Row],[Sale_Price]]</f>
        <v>0</v>
      </c>
    </row>
    <row r="514" spans="1:9" x14ac:dyDescent="0.25">
      <c r="A514">
        <v>26635</v>
      </c>
      <c r="B514" t="str">
        <f>INDEX( Table3[],MATCH(Sales[[#This Row],[Category]],Table3[Category],0),1)</f>
        <v>BEER</v>
      </c>
      <c r="C514" t="s">
        <v>11</v>
      </c>
      <c r="D514" t="s">
        <v>550</v>
      </c>
      <c r="E514" t="s">
        <v>13</v>
      </c>
      <c r="F514">
        <v>0</v>
      </c>
      <c r="G514" s="1">
        <v>20.52</v>
      </c>
      <c r="H514">
        <f>IF(INDEX(Sale_Promotions[[Code]:[Sale Price]],MATCH(Sales[[#This Row],[Code]],Sale_Promotions[Code],0),2)=0,Sales[[#This Row],[Price]],INDEX(Sale_Promotions[[Code]:[Sale Price]],MATCH(Sales[[#This Row],[Code]],Sale_Promotions[Code],0),2))</f>
        <v>20.52</v>
      </c>
      <c r="I514">
        <f>Sales[[#This Row],[Total Inventory]]*Sales[[#This Row],[Sale_Price]]</f>
        <v>0</v>
      </c>
    </row>
    <row r="515" spans="1:9" x14ac:dyDescent="0.25">
      <c r="A515">
        <v>10684</v>
      </c>
      <c r="B515" t="str">
        <f>INDEX( Table3[],MATCH(Sales[[#This Row],[Category]],Table3[Category],0),1)</f>
        <v>BEER</v>
      </c>
      <c r="C515" t="s">
        <v>11</v>
      </c>
      <c r="D515" t="s">
        <v>551</v>
      </c>
      <c r="E515" t="s">
        <v>60</v>
      </c>
      <c r="F515">
        <v>0</v>
      </c>
      <c r="G515" s="1">
        <v>2.83</v>
      </c>
      <c r="H515">
        <f>IF(INDEX(Sale_Promotions[[Code]:[Sale Price]],MATCH(Sales[[#This Row],[Code]],Sale_Promotions[Code],0),2)=0,Sales[[#This Row],[Price]],INDEX(Sale_Promotions[[Code]:[Sale Price]],MATCH(Sales[[#This Row],[Code]],Sale_Promotions[Code],0),2))</f>
        <v>2.83</v>
      </c>
      <c r="I515">
        <f>Sales[[#This Row],[Total Inventory]]*Sales[[#This Row],[Sale_Price]]</f>
        <v>0</v>
      </c>
    </row>
    <row r="516" spans="1:9" x14ac:dyDescent="0.25">
      <c r="A516">
        <v>340744</v>
      </c>
      <c r="B516" t="str">
        <f>INDEX( Table3[],MATCH(Sales[[#This Row],[Category]],Table3[Category],0),1)</f>
        <v>WINE</v>
      </c>
      <c r="C516" t="s">
        <v>31</v>
      </c>
      <c r="D516" t="s">
        <v>552</v>
      </c>
      <c r="E516" t="s">
        <v>10</v>
      </c>
      <c r="F516">
        <v>0</v>
      </c>
      <c r="G516" s="1">
        <v>6.79</v>
      </c>
      <c r="H516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516">
        <f>Sales[[#This Row],[Total Inventory]]*Sales[[#This Row],[Sale_Price]]</f>
        <v>0</v>
      </c>
    </row>
    <row r="517" spans="1:9" x14ac:dyDescent="0.25">
      <c r="A517">
        <v>65706</v>
      </c>
      <c r="B517" t="str">
        <f>INDEX( Table3[],MATCH(Sales[[#This Row],[Category]],Table3[Category],0),1)</f>
        <v>WINE</v>
      </c>
      <c r="C517" t="s">
        <v>8</v>
      </c>
      <c r="D517" t="s">
        <v>553</v>
      </c>
      <c r="E517" t="s">
        <v>10</v>
      </c>
      <c r="F517">
        <v>0</v>
      </c>
      <c r="G517" s="1">
        <v>12.69</v>
      </c>
      <c r="H517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517">
        <f>Sales[[#This Row],[Total Inventory]]*Sales[[#This Row],[Sale_Price]]</f>
        <v>0</v>
      </c>
    </row>
    <row r="518" spans="1:9" x14ac:dyDescent="0.25">
      <c r="A518">
        <v>319043</v>
      </c>
      <c r="B518" t="str">
        <f>INDEX( Table3[],MATCH(Sales[[#This Row],[Category]],Table3[Category],0),1)</f>
        <v>OTHER</v>
      </c>
      <c r="C518" t="s">
        <v>75</v>
      </c>
      <c r="D518" t="s">
        <v>554</v>
      </c>
      <c r="E518" t="s">
        <v>10</v>
      </c>
      <c r="F518">
        <v>18</v>
      </c>
      <c r="G518" s="1">
        <v>33.99</v>
      </c>
      <c r="H518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518">
        <f>Sales[[#This Row],[Total Inventory]]*Sales[[#This Row],[Sale_Price]]</f>
        <v>611.82000000000005</v>
      </c>
    </row>
    <row r="519" spans="1:9" x14ac:dyDescent="0.25">
      <c r="A519">
        <v>42753</v>
      </c>
      <c r="B519" t="str">
        <f>INDEX( Table3[],MATCH(Sales[[#This Row],[Category]],Table3[Category],0),1)</f>
        <v>OTHER</v>
      </c>
      <c r="C519" t="s">
        <v>75</v>
      </c>
      <c r="D519" t="s">
        <v>555</v>
      </c>
      <c r="E519" t="s">
        <v>10</v>
      </c>
      <c r="F519">
        <v>0</v>
      </c>
      <c r="G519" s="1">
        <v>40.99</v>
      </c>
      <c r="H519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519">
        <f>Sales[[#This Row],[Total Inventory]]*Sales[[#This Row],[Sale_Price]]</f>
        <v>0</v>
      </c>
    </row>
    <row r="520" spans="1:9" x14ac:dyDescent="0.25">
      <c r="A520">
        <v>12696</v>
      </c>
      <c r="B520" t="str">
        <f>INDEX( Table3[],MATCH(Sales[[#This Row],[Category]],Table3[Category],0),1)</f>
        <v>WINE</v>
      </c>
      <c r="C520" t="s">
        <v>85</v>
      </c>
      <c r="D520" t="s">
        <v>556</v>
      </c>
      <c r="E520" t="s">
        <v>10</v>
      </c>
      <c r="F520">
        <v>7</v>
      </c>
      <c r="G520" s="1">
        <v>60.99</v>
      </c>
      <c r="H520">
        <f>IF(INDEX(Sale_Promotions[[Code]:[Sale Price]],MATCH(Sales[[#This Row],[Code]],Sale_Promotions[Code],0),2)=0,Sales[[#This Row],[Price]],INDEX(Sale_Promotions[[Code]:[Sale Price]],MATCH(Sales[[#This Row],[Code]],Sale_Promotions[Code],0),2))</f>
        <v>60.99</v>
      </c>
      <c r="I520">
        <f>Sales[[#This Row],[Total Inventory]]*Sales[[#This Row],[Sale_Price]]</f>
        <v>426.93</v>
      </c>
    </row>
    <row r="521" spans="1:9" x14ac:dyDescent="0.25">
      <c r="A521">
        <v>26351</v>
      </c>
      <c r="B521" t="str">
        <f>INDEX( Table3[],MATCH(Sales[[#This Row],[Category]],Table3[Category],0),1)</f>
        <v>BEER</v>
      </c>
      <c r="C521" t="s">
        <v>11</v>
      </c>
      <c r="D521" t="s">
        <v>557</v>
      </c>
      <c r="E521" t="s">
        <v>25</v>
      </c>
      <c r="F521">
        <v>0</v>
      </c>
      <c r="G521" s="1">
        <v>2.31</v>
      </c>
      <c r="H521">
        <f>IF(INDEX(Sale_Promotions[[Code]:[Sale Price]],MATCH(Sales[[#This Row],[Code]],Sale_Promotions[Code],0),2)=0,Sales[[#This Row],[Price]],INDEX(Sale_Promotions[[Code]:[Sale Price]],MATCH(Sales[[#This Row],[Code]],Sale_Promotions[Code],0),2))</f>
        <v>2.31</v>
      </c>
      <c r="I521">
        <f>Sales[[#This Row],[Total Inventory]]*Sales[[#This Row],[Sale_Price]]</f>
        <v>0</v>
      </c>
    </row>
    <row r="522" spans="1:9" x14ac:dyDescent="0.25">
      <c r="A522">
        <v>27373</v>
      </c>
      <c r="B522" t="str">
        <f>INDEX( Table3[],MATCH(Sales[[#This Row],[Category]],Table3[Category],0),1)</f>
        <v>BEER</v>
      </c>
      <c r="C522" t="s">
        <v>11</v>
      </c>
      <c r="D522" t="s">
        <v>558</v>
      </c>
      <c r="E522" t="s">
        <v>60</v>
      </c>
      <c r="F522">
        <v>0</v>
      </c>
      <c r="G522" s="1">
        <v>58.82</v>
      </c>
      <c r="H522">
        <f>IF(INDEX(Sale_Promotions[[Code]:[Sale Price]],MATCH(Sales[[#This Row],[Code]],Sale_Promotions[Code],0),2)=0,Sales[[#This Row],[Price]],INDEX(Sale_Promotions[[Code]:[Sale Price]],MATCH(Sales[[#This Row],[Code]],Sale_Promotions[Code],0),2))</f>
        <v>58.82</v>
      </c>
      <c r="I522">
        <f>Sales[[#This Row],[Total Inventory]]*Sales[[#This Row],[Sale_Price]]</f>
        <v>0</v>
      </c>
    </row>
    <row r="523" spans="1:9" x14ac:dyDescent="0.25">
      <c r="A523">
        <v>327510</v>
      </c>
      <c r="B523" t="str">
        <f>INDEX( Table3[],MATCH(Sales[[#This Row],[Category]],Table3[Category],0),1)</f>
        <v>WINE</v>
      </c>
      <c r="C523" t="s">
        <v>61</v>
      </c>
      <c r="D523" t="s">
        <v>559</v>
      </c>
      <c r="E523" t="s">
        <v>10</v>
      </c>
      <c r="F523">
        <v>21</v>
      </c>
      <c r="G523" s="1">
        <v>33.99</v>
      </c>
      <c r="H523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523">
        <f>Sales[[#This Row],[Total Inventory]]*Sales[[#This Row],[Sale_Price]]</f>
        <v>713.79000000000008</v>
      </c>
    </row>
    <row r="524" spans="1:9" x14ac:dyDescent="0.25">
      <c r="A524">
        <v>29897</v>
      </c>
      <c r="B524" t="str">
        <f>INDEX( Table3[],MATCH(Sales[[#This Row],[Category]],Table3[Category],0),1)</f>
        <v>BEER</v>
      </c>
      <c r="C524" t="s">
        <v>11</v>
      </c>
      <c r="D524" t="s">
        <v>560</v>
      </c>
      <c r="E524" t="s">
        <v>25</v>
      </c>
      <c r="F524">
        <v>0</v>
      </c>
      <c r="G524" s="1">
        <v>2.63</v>
      </c>
      <c r="H524">
        <f>IF(INDEX(Sale_Promotions[[Code]:[Sale Price]],MATCH(Sales[[#This Row],[Code]],Sale_Promotions[Code],0),2)=0,Sales[[#This Row],[Price]],INDEX(Sale_Promotions[[Code]:[Sale Price]],MATCH(Sales[[#This Row],[Code]],Sale_Promotions[Code],0),2))</f>
        <v>2.63</v>
      </c>
      <c r="I524">
        <f>Sales[[#This Row],[Total Inventory]]*Sales[[#This Row],[Sale_Price]]</f>
        <v>0</v>
      </c>
    </row>
    <row r="525" spans="1:9" x14ac:dyDescent="0.25">
      <c r="A525">
        <v>8079</v>
      </c>
      <c r="B525" t="str">
        <f>INDEX( Table3[],MATCH(Sales[[#This Row],[Category]],Table3[Category],0),1)</f>
        <v>BEER</v>
      </c>
      <c r="C525" t="s">
        <v>11</v>
      </c>
      <c r="D525" t="s">
        <v>561</v>
      </c>
      <c r="E525" t="s">
        <v>562</v>
      </c>
      <c r="F525">
        <v>0</v>
      </c>
      <c r="G525" s="1">
        <v>10.01</v>
      </c>
      <c r="H525">
        <f>IF(INDEX(Sale_Promotions[[Code]:[Sale Price]],MATCH(Sales[[#This Row],[Code]],Sale_Promotions[Code],0),2)=0,Sales[[#This Row],[Price]],INDEX(Sale_Promotions[[Code]:[Sale Price]],MATCH(Sales[[#This Row],[Code]],Sale_Promotions[Code],0),2))</f>
        <v>10.01</v>
      </c>
      <c r="I525">
        <f>Sales[[#This Row],[Total Inventory]]*Sales[[#This Row],[Sale_Price]]</f>
        <v>0</v>
      </c>
    </row>
    <row r="526" spans="1:9" x14ac:dyDescent="0.25">
      <c r="A526">
        <v>78484</v>
      </c>
      <c r="B526" t="str">
        <f>INDEX( Table3[],MATCH(Sales[[#This Row],[Category]],Table3[Category],0),1)</f>
        <v>BEER</v>
      </c>
      <c r="C526" t="s">
        <v>11</v>
      </c>
      <c r="D526" t="s">
        <v>563</v>
      </c>
      <c r="E526" t="s">
        <v>10</v>
      </c>
      <c r="F526">
        <v>16</v>
      </c>
      <c r="G526" s="1">
        <v>8.86</v>
      </c>
      <c r="H526">
        <f>IF(INDEX(Sale_Promotions[[Code]:[Sale Price]],MATCH(Sales[[#This Row],[Code]],Sale_Promotions[Code],0),2)=0,Sales[[#This Row],[Price]],INDEX(Sale_Promotions[[Code]:[Sale Price]],MATCH(Sales[[#This Row],[Code]],Sale_Promotions[Code],0),2))</f>
        <v>8.86</v>
      </c>
      <c r="I526">
        <f>Sales[[#This Row],[Total Inventory]]*Sales[[#This Row],[Sale_Price]]</f>
        <v>141.76</v>
      </c>
    </row>
    <row r="527" spans="1:9" x14ac:dyDescent="0.25">
      <c r="A527">
        <v>26110</v>
      </c>
      <c r="B527" t="str">
        <f>INDEX( Table3[],MATCH(Sales[[#This Row],[Category]],Table3[Category],0),1)</f>
        <v>BEER</v>
      </c>
      <c r="C527" t="s">
        <v>11</v>
      </c>
      <c r="D527" t="s">
        <v>564</v>
      </c>
      <c r="E527" t="s">
        <v>13</v>
      </c>
      <c r="F527">
        <v>0</v>
      </c>
      <c r="G527" s="1">
        <v>8.4700000000000006</v>
      </c>
      <c r="H527">
        <f>IF(INDEX(Sale_Promotions[[Code]:[Sale Price]],MATCH(Sales[[#This Row],[Code]],Sale_Promotions[Code],0),2)=0,Sales[[#This Row],[Price]],INDEX(Sale_Promotions[[Code]:[Sale Price]],MATCH(Sales[[#This Row],[Code]],Sale_Promotions[Code],0),2))</f>
        <v>8.4700000000000006</v>
      </c>
      <c r="I527">
        <f>Sales[[#This Row],[Total Inventory]]*Sales[[#This Row],[Sale_Price]]</f>
        <v>0</v>
      </c>
    </row>
    <row r="528" spans="1:9" x14ac:dyDescent="0.25">
      <c r="A528">
        <v>317401</v>
      </c>
      <c r="B528" t="str">
        <f>INDEX( Table3[],MATCH(Sales[[#This Row],[Category]],Table3[Category],0),1)</f>
        <v>WINE</v>
      </c>
      <c r="C528" t="s">
        <v>28</v>
      </c>
      <c r="D528" t="s">
        <v>565</v>
      </c>
      <c r="E528" t="s">
        <v>10</v>
      </c>
      <c r="F528">
        <v>0</v>
      </c>
      <c r="G528" s="1">
        <v>8.59</v>
      </c>
      <c r="H528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528">
        <f>Sales[[#This Row],[Total Inventory]]*Sales[[#This Row],[Sale_Price]]</f>
        <v>0</v>
      </c>
    </row>
    <row r="529" spans="1:9" x14ac:dyDescent="0.25">
      <c r="A529">
        <v>306671</v>
      </c>
      <c r="B529" t="str">
        <f>INDEX( Table3[],MATCH(Sales[[#This Row],[Category]],Table3[Category],0),1)</f>
        <v>WINE</v>
      </c>
      <c r="C529" t="s">
        <v>85</v>
      </c>
      <c r="D529" t="s">
        <v>566</v>
      </c>
      <c r="E529" t="s">
        <v>10</v>
      </c>
      <c r="F529">
        <v>11</v>
      </c>
      <c r="G529" s="1">
        <v>32.99</v>
      </c>
      <c r="H529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529">
        <f>Sales[[#This Row],[Total Inventory]]*Sales[[#This Row],[Sale_Price]]</f>
        <v>362.89000000000004</v>
      </c>
    </row>
    <row r="530" spans="1:9" x14ac:dyDescent="0.25">
      <c r="A530">
        <v>341632</v>
      </c>
      <c r="B530" t="str">
        <f>INDEX( Table3[],MATCH(Sales[[#This Row],[Category]],Table3[Category],0),1)</f>
        <v>WINE</v>
      </c>
      <c r="C530" t="s">
        <v>17</v>
      </c>
      <c r="D530" t="s">
        <v>567</v>
      </c>
      <c r="E530" t="s">
        <v>10</v>
      </c>
      <c r="F530">
        <v>12</v>
      </c>
      <c r="G530" s="1">
        <v>10.79</v>
      </c>
      <c r="H530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530">
        <f>Sales[[#This Row],[Total Inventory]]*Sales[[#This Row],[Sale_Price]]</f>
        <v>129.47999999999999</v>
      </c>
    </row>
    <row r="531" spans="1:9" x14ac:dyDescent="0.25">
      <c r="A531">
        <v>405655</v>
      </c>
      <c r="B531" t="str">
        <f>INDEX( Table3[],MATCH(Sales[[#This Row],[Category]],Table3[Category],0),1)</f>
        <v>WINE</v>
      </c>
      <c r="C531" t="s">
        <v>21</v>
      </c>
      <c r="D531" t="s">
        <v>568</v>
      </c>
      <c r="E531" t="s">
        <v>10</v>
      </c>
      <c r="F531">
        <v>2</v>
      </c>
      <c r="G531" s="1">
        <v>10.79</v>
      </c>
      <c r="H531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531">
        <f>Sales[[#This Row],[Total Inventory]]*Sales[[#This Row],[Sale_Price]]</f>
        <v>21.58</v>
      </c>
    </row>
    <row r="532" spans="1:9" x14ac:dyDescent="0.25">
      <c r="A532">
        <v>65790</v>
      </c>
      <c r="B532" t="str">
        <f>INDEX( Table3[],MATCH(Sales[[#This Row],[Category]],Table3[Category],0),1)</f>
        <v>WINE</v>
      </c>
      <c r="C532" t="s">
        <v>41</v>
      </c>
      <c r="D532" t="s">
        <v>569</v>
      </c>
      <c r="E532" t="s">
        <v>23</v>
      </c>
      <c r="F532">
        <v>154</v>
      </c>
      <c r="G532" s="1">
        <v>13.99</v>
      </c>
      <c r="H532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532">
        <f>Sales[[#This Row],[Total Inventory]]*Sales[[#This Row],[Sale_Price]]</f>
        <v>2154.46</v>
      </c>
    </row>
    <row r="533" spans="1:9" x14ac:dyDescent="0.25">
      <c r="A533">
        <v>42153</v>
      </c>
      <c r="B533" t="str">
        <f>INDEX( Table3[],MATCH(Sales[[#This Row],[Category]],Table3[Category],0),1)</f>
        <v>WINE</v>
      </c>
      <c r="C533" t="s">
        <v>17</v>
      </c>
      <c r="D533" t="s">
        <v>570</v>
      </c>
      <c r="E533" t="s">
        <v>10</v>
      </c>
      <c r="F533">
        <v>23</v>
      </c>
      <c r="G533" s="1">
        <v>11.99</v>
      </c>
      <c r="H533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533">
        <f>Sales[[#This Row],[Total Inventory]]*Sales[[#This Row],[Sale_Price]]</f>
        <v>195.27</v>
      </c>
    </row>
    <row r="534" spans="1:9" x14ac:dyDescent="0.25">
      <c r="A534">
        <v>29377</v>
      </c>
      <c r="B534" t="str">
        <f>INDEX( Table3[],MATCH(Sales[[#This Row],[Category]],Table3[Category],0),1)</f>
        <v>BEER</v>
      </c>
      <c r="C534" t="s">
        <v>11</v>
      </c>
      <c r="D534" t="s">
        <v>571</v>
      </c>
      <c r="E534" t="s">
        <v>25</v>
      </c>
      <c r="F534">
        <v>0</v>
      </c>
      <c r="G534" s="1">
        <v>3.34</v>
      </c>
      <c r="H534">
        <f>IF(INDEX(Sale_Promotions[[Code]:[Sale Price]],MATCH(Sales[[#This Row],[Code]],Sale_Promotions[Code],0),2)=0,Sales[[#This Row],[Price]],INDEX(Sale_Promotions[[Code]:[Sale Price]],MATCH(Sales[[#This Row],[Code]],Sale_Promotions[Code],0),2))</f>
        <v>3.34</v>
      </c>
      <c r="I534">
        <f>Sales[[#This Row],[Total Inventory]]*Sales[[#This Row],[Sale_Price]]</f>
        <v>0</v>
      </c>
    </row>
    <row r="535" spans="1:9" x14ac:dyDescent="0.25">
      <c r="A535">
        <v>314646</v>
      </c>
      <c r="B535" t="str">
        <f>INDEX( Table3[],MATCH(Sales[[#This Row],[Category]],Table3[Category],0),1)</f>
        <v>WINE</v>
      </c>
      <c r="C535" t="s">
        <v>85</v>
      </c>
      <c r="D535" t="s">
        <v>572</v>
      </c>
      <c r="E535" t="s">
        <v>10</v>
      </c>
      <c r="F535">
        <v>0</v>
      </c>
      <c r="G535" s="1">
        <v>16.489999999999998</v>
      </c>
      <c r="H535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535">
        <f>Sales[[#This Row],[Total Inventory]]*Sales[[#This Row],[Sale_Price]]</f>
        <v>0</v>
      </c>
    </row>
    <row r="536" spans="1:9" x14ac:dyDescent="0.25">
      <c r="A536">
        <v>335343</v>
      </c>
      <c r="B536" t="str">
        <f>INDEX( Table3[],MATCH(Sales[[#This Row],[Category]],Table3[Category],0),1)</f>
        <v>WINE</v>
      </c>
      <c r="C536" t="s">
        <v>31</v>
      </c>
      <c r="D536" t="s">
        <v>573</v>
      </c>
      <c r="E536" t="s">
        <v>10</v>
      </c>
      <c r="F536">
        <v>0</v>
      </c>
      <c r="G536" s="1">
        <v>10.99</v>
      </c>
      <c r="H53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36">
        <f>Sales[[#This Row],[Total Inventory]]*Sales[[#This Row],[Sale_Price]]</f>
        <v>0</v>
      </c>
    </row>
    <row r="537" spans="1:9" x14ac:dyDescent="0.25">
      <c r="A537">
        <v>22281</v>
      </c>
      <c r="B537" t="str">
        <f>INDEX( Table3[],MATCH(Sales[[#This Row],[Category]],Table3[Category],0),1)</f>
        <v>BEER</v>
      </c>
      <c r="C537" t="s">
        <v>11</v>
      </c>
      <c r="D537" t="s">
        <v>574</v>
      </c>
      <c r="E537" t="s">
        <v>92</v>
      </c>
      <c r="F537">
        <v>0</v>
      </c>
      <c r="G537" s="1">
        <v>3.08</v>
      </c>
      <c r="H537">
        <f>IF(INDEX(Sale_Promotions[[Code]:[Sale Price]],MATCH(Sales[[#This Row],[Code]],Sale_Promotions[Code],0),2)=0,Sales[[#This Row],[Price]],INDEX(Sale_Promotions[[Code]:[Sale Price]],MATCH(Sales[[#This Row],[Code]],Sale_Promotions[Code],0),2))</f>
        <v>3.08</v>
      </c>
      <c r="I537">
        <f>Sales[[#This Row],[Total Inventory]]*Sales[[#This Row],[Sale_Price]]</f>
        <v>0</v>
      </c>
    </row>
    <row r="538" spans="1:9" x14ac:dyDescent="0.25">
      <c r="A538">
        <v>317969</v>
      </c>
      <c r="B538" t="str">
        <f>INDEX( Table3[],MATCH(Sales[[#This Row],[Category]],Table3[Category],0),1)</f>
        <v>WINE</v>
      </c>
      <c r="C538" t="s">
        <v>28</v>
      </c>
      <c r="D538" t="s">
        <v>575</v>
      </c>
      <c r="E538" t="s">
        <v>10</v>
      </c>
      <c r="F538">
        <v>8</v>
      </c>
      <c r="G538" s="1">
        <v>12.99</v>
      </c>
      <c r="H53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538">
        <f>Sales[[#This Row],[Total Inventory]]*Sales[[#This Row],[Sale_Price]]</f>
        <v>103.92</v>
      </c>
    </row>
    <row r="539" spans="1:9" x14ac:dyDescent="0.25">
      <c r="A539">
        <v>383252</v>
      </c>
      <c r="B539" t="str">
        <f>INDEX( Table3[],MATCH(Sales[[#This Row],[Category]],Table3[Category],0),1)</f>
        <v>WINE</v>
      </c>
      <c r="C539" t="s">
        <v>31</v>
      </c>
      <c r="D539" t="s">
        <v>576</v>
      </c>
      <c r="E539" t="s">
        <v>10</v>
      </c>
      <c r="F539">
        <v>0</v>
      </c>
      <c r="G539" s="1">
        <v>5.99</v>
      </c>
      <c r="H539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539">
        <f>Sales[[#This Row],[Total Inventory]]*Sales[[#This Row],[Sale_Price]]</f>
        <v>0</v>
      </c>
    </row>
    <row r="540" spans="1:9" x14ac:dyDescent="0.25">
      <c r="A540">
        <v>425893</v>
      </c>
      <c r="B540" t="str">
        <f>INDEX( Table3[],MATCH(Sales[[#This Row],[Category]],Table3[Category],0),1)</f>
        <v>WINE</v>
      </c>
      <c r="C540" t="s">
        <v>31</v>
      </c>
      <c r="D540" t="s">
        <v>577</v>
      </c>
      <c r="E540" t="s">
        <v>10</v>
      </c>
      <c r="F540">
        <v>0</v>
      </c>
      <c r="G540" s="1">
        <v>10.99</v>
      </c>
      <c r="H54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40">
        <f>Sales[[#This Row],[Total Inventory]]*Sales[[#This Row],[Sale_Price]]</f>
        <v>0</v>
      </c>
    </row>
    <row r="541" spans="1:9" x14ac:dyDescent="0.25">
      <c r="A541">
        <v>337013</v>
      </c>
      <c r="B541" t="str">
        <f>INDEX( Table3[],MATCH(Sales[[#This Row],[Category]],Table3[Category],0),1)</f>
        <v>WINE</v>
      </c>
      <c r="C541" t="s">
        <v>41</v>
      </c>
      <c r="D541" t="s">
        <v>578</v>
      </c>
      <c r="E541" t="s">
        <v>10</v>
      </c>
      <c r="F541">
        <v>0</v>
      </c>
      <c r="G541" s="1">
        <v>6.99</v>
      </c>
      <c r="H541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541">
        <f>Sales[[#This Row],[Total Inventory]]*Sales[[#This Row],[Sale_Price]]</f>
        <v>0</v>
      </c>
    </row>
    <row r="542" spans="1:9" x14ac:dyDescent="0.25">
      <c r="A542">
        <v>10820</v>
      </c>
      <c r="B542" t="str">
        <f>INDEX( Table3[],MATCH(Sales[[#This Row],[Category]],Table3[Category],0),1)</f>
        <v>WINE</v>
      </c>
      <c r="C542" t="s">
        <v>163</v>
      </c>
      <c r="D542" t="s">
        <v>579</v>
      </c>
      <c r="E542" t="s">
        <v>10</v>
      </c>
      <c r="F542">
        <v>201</v>
      </c>
      <c r="G542" s="1">
        <v>8.99</v>
      </c>
      <c r="H54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542">
        <f>Sales[[#This Row],[Total Inventory]]*Sales[[#This Row],[Sale_Price]]</f>
        <v>1806.99</v>
      </c>
    </row>
    <row r="543" spans="1:9" x14ac:dyDescent="0.25">
      <c r="A543">
        <v>308244</v>
      </c>
      <c r="B543" t="str">
        <f>INDEX( Table3[],MATCH(Sales[[#This Row],[Category]],Table3[Category],0),1)</f>
        <v>WINE</v>
      </c>
      <c r="C543" t="s">
        <v>41</v>
      </c>
      <c r="D543" t="s">
        <v>580</v>
      </c>
      <c r="E543" t="s">
        <v>10</v>
      </c>
      <c r="F543">
        <v>0</v>
      </c>
      <c r="G543" s="1">
        <v>7.99</v>
      </c>
      <c r="H543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543">
        <f>Sales[[#This Row],[Total Inventory]]*Sales[[#This Row],[Sale_Price]]</f>
        <v>0</v>
      </c>
    </row>
    <row r="544" spans="1:9" x14ac:dyDescent="0.25">
      <c r="A544">
        <v>343897</v>
      </c>
      <c r="B544" t="str">
        <f>INDEX( Table3[],MATCH(Sales[[#This Row],[Category]],Table3[Category],0),1)</f>
        <v>LIQUOR</v>
      </c>
      <c r="C544" t="s">
        <v>26</v>
      </c>
      <c r="D544" t="s">
        <v>581</v>
      </c>
      <c r="E544" t="s">
        <v>10</v>
      </c>
      <c r="F544">
        <v>4</v>
      </c>
      <c r="G544" s="1">
        <v>26.99</v>
      </c>
      <c r="H544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544">
        <f>Sales[[#This Row],[Total Inventory]]*Sales[[#This Row],[Sale_Price]]</f>
        <v>107.96</v>
      </c>
    </row>
    <row r="545" spans="1:9" x14ac:dyDescent="0.25">
      <c r="A545">
        <v>26405</v>
      </c>
      <c r="B545" t="str">
        <f>INDEX( Table3[],MATCH(Sales[[#This Row],[Category]],Table3[Category],0),1)</f>
        <v>BEER</v>
      </c>
      <c r="C545" t="s">
        <v>11</v>
      </c>
      <c r="D545" t="s">
        <v>582</v>
      </c>
      <c r="E545" t="s">
        <v>25</v>
      </c>
      <c r="F545">
        <v>0</v>
      </c>
      <c r="G545" s="1">
        <v>2.57</v>
      </c>
      <c r="H545">
        <f>IF(INDEX(Sale_Promotions[[Code]:[Sale Price]],MATCH(Sales[[#This Row],[Code]],Sale_Promotions[Code],0),2)=0,Sales[[#This Row],[Price]],INDEX(Sale_Promotions[[Code]:[Sale Price]],MATCH(Sales[[#This Row],[Code]],Sale_Promotions[Code],0),2))</f>
        <v>2.57</v>
      </c>
      <c r="I545">
        <f>Sales[[#This Row],[Total Inventory]]*Sales[[#This Row],[Sale_Price]]</f>
        <v>0</v>
      </c>
    </row>
    <row r="546" spans="1:9" x14ac:dyDescent="0.25">
      <c r="A546">
        <v>72438</v>
      </c>
      <c r="B546" t="str">
        <f>INDEX( Table3[],MATCH(Sales[[#This Row],[Category]],Table3[Category],0),1)</f>
        <v>WINE</v>
      </c>
      <c r="C546" t="s">
        <v>53</v>
      </c>
      <c r="D546" t="s">
        <v>583</v>
      </c>
      <c r="E546" t="s">
        <v>10</v>
      </c>
      <c r="F546">
        <v>80</v>
      </c>
      <c r="G546" s="1">
        <v>17.989999999999998</v>
      </c>
      <c r="H54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546">
        <f>Sales[[#This Row],[Total Inventory]]*Sales[[#This Row],[Sale_Price]]</f>
        <v>1439.1999999999998</v>
      </c>
    </row>
    <row r="547" spans="1:9" x14ac:dyDescent="0.25">
      <c r="A547">
        <v>29233</v>
      </c>
      <c r="B547" t="str">
        <f>INDEX( Table3[],MATCH(Sales[[#This Row],[Category]],Table3[Category],0),1)</f>
        <v>BEER</v>
      </c>
      <c r="C547" t="s">
        <v>11</v>
      </c>
      <c r="D547" t="s">
        <v>584</v>
      </c>
      <c r="E547" t="s">
        <v>20</v>
      </c>
      <c r="F547">
        <v>4</v>
      </c>
      <c r="G547" s="1">
        <v>5.39</v>
      </c>
      <c r="H547">
        <f>IF(INDEX(Sale_Promotions[[Code]:[Sale Price]],MATCH(Sales[[#This Row],[Code]],Sale_Promotions[Code],0),2)=0,Sales[[#This Row],[Price]],INDEX(Sale_Promotions[[Code]:[Sale Price]],MATCH(Sales[[#This Row],[Code]],Sale_Promotions[Code],0),2))</f>
        <v>5.39</v>
      </c>
      <c r="I547">
        <f>Sales[[#This Row],[Total Inventory]]*Sales[[#This Row],[Sale_Price]]</f>
        <v>21.56</v>
      </c>
    </row>
    <row r="548" spans="1:9" x14ac:dyDescent="0.25">
      <c r="A548">
        <v>88587</v>
      </c>
      <c r="B548" t="str">
        <f>INDEX( Table3[],MATCH(Sales[[#This Row],[Category]],Table3[Category],0),1)</f>
        <v>WINE</v>
      </c>
      <c r="C548" t="s">
        <v>28</v>
      </c>
      <c r="D548" t="s">
        <v>585</v>
      </c>
      <c r="E548" t="s">
        <v>23</v>
      </c>
      <c r="F548">
        <v>96</v>
      </c>
      <c r="G548" s="1">
        <v>9.99</v>
      </c>
      <c r="H548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548">
        <f>Sales[[#This Row],[Total Inventory]]*Sales[[#This Row],[Sale_Price]]</f>
        <v>959.04</v>
      </c>
    </row>
    <row r="549" spans="1:9" x14ac:dyDescent="0.25">
      <c r="A549">
        <v>29621</v>
      </c>
      <c r="B549" t="str">
        <f>INDEX( Table3[],MATCH(Sales[[#This Row],[Category]],Table3[Category],0),1)</f>
        <v>BEER</v>
      </c>
      <c r="C549" t="s">
        <v>11</v>
      </c>
      <c r="D549" t="s">
        <v>586</v>
      </c>
      <c r="E549" t="s">
        <v>25</v>
      </c>
      <c r="F549">
        <v>0</v>
      </c>
      <c r="G549" s="1">
        <v>1.38</v>
      </c>
      <c r="H549">
        <f>IF(INDEX(Sale_Promotions[[Code]:[Sale Price]],MATCH(Sales[[#This Row],[Code]],Sale_Promotions[Code],0),2)=0,Sales[[#This Row],[Price]],INDEX(Sale_Promotions[[Code]:[Sale Price]],MATCH(Sales[[#This Row],[Code]],Sale_Promotions[Code],0),2))</f>
        <v>1.38</v>
      </c>
      <c r="I549">
        <f>Sales[[#This Row],[Total Inventory]]*Sales[[#This Row],[Sale_Price]]</f>
        <v>0</v>
      </c>
    </row>
    <row r="550" spans="1:9" x14ac:dyDescent="0.25">
      <c r="A550">
        <v>341442</v>
      </c>
      <c r="B550" t="str">
        <f>INDEX( Table3[],MATCH(Sales[[#This Row],[Category]],Table3[Category],0),1)</f>
        <v>WINE</v>
      </c>
      <c r="C550" t="s">
        <v>61</v>
      </c>
      <c r="D550" t="s">
        <v>587</v>
      </c>
      <c r="E550" t="s">
        <v>10</v>
      </c>
      <c r="F550">
        <v>8</v>
      </c>
      <c r="G550" s="1">
        <v>42.99</v>
      </c>
      <c r="H550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550">
        <f>Sales[[#This Row],[Total Inventory]]*Sales[[#This Row],[Sale_Price]]</f>
        <v>343.92</v>
      </c>
    </row>
    <row r="551" spans="1:9" x14ac:dyDescent="0.25">
      <c r="A551">
        <v>310222</v>
      </c>
      <c r="B551" t="str">
        <f>INDEX( Table3[],MATCH(Sales[[#This Row],[Category]],Table3[Category],0),1)</f>
        <v>LIQUOR</v>
      </c>
      <c r="C551" t="s">
        <v>57</v>
      </c>
      <c r="D551" t="s">
        <v>588</v>
      </c>
      <c r="E551" t="s">
        <v>10</v>
      </c>
      <c r="F551">
        <v>6</v>
      </c>
      <c r="G551" s="1">
        <v>62.99</v>
      </c>
      <c r="H551">
        <f>IF(INDEX(Sale_Promotions[[Code]:[Sale Price]],MATCH(Sales[[#This Row],[Code]],Sale_Promotions[Code],0),2)=0,Sales[[#This Row],[Price]],INDEX(Sale_Promotions[[Code]:[Sale Price]],MATCH(Sales[[#This Row],[Code]],Sale_Promotions[Code],0),2))</f>
        <v>62.99</v>
      </c>
      <c r="I551">
        <f>Sales[[#This Row],[Total Inventory]]*Sales[[#This Row],[Sale_Price]]</f>
        <v>377.94</v>
      </c>
    </row>
    <row r="552" spans="1:9" x14ac:dyDescent="0.25">
      <c r="A552">
        <v>23151</v>
      </c>
      <c r="B552" t="str">
        <f>INDEX( Table3[],MATCH(Sales[[#This Row],[Category]],Table3[Category],0),1)</f>
        <v>BEER</v>
      </c>
      <c r="C552" t="s">
        <v>11</v>
      </c>
      <c r="D552" t="s">
        <v>589</v>
      </c>
      <c r="E552" t="s">
        <v>10</v>
      </c>
      <c r="F552">
        <v>0</v>
      </c>
      <c r="G552" s="1">
        <v>12.19</v>
      </c>
      <c r="H552">
        <f>IF(INDEX(Sale_Promotions[[Code]:[Sale Price]],MATCH(Sales[[#This Row],[Code]],Sale_Promotions[Code],0),2)=0,Sales[[#This Row],[Price]],INDEX(Sale_Promotions[[Code]:[Sale Price]],MATCH(Sales[[#This Row],[Code]],Sale_Promotions[Code],0),2))</f>
        <v>12.19</v>
      </c>
      <c r="I552">
        <f>Sales[[#This Row],[Total Inventory]]*Sales[[#This Row],[Sale_Price]]</f>
        <v>0</v>
      </c>
    </row>
    <row r="553" spans="1:9" x14ac:dyDescent="0.25">
      <c r="A553">
        <v>318286</v>
      </c>
      <c r="B553" t="str">
        <f>INDEX( Table3[],MATCH(Sales[[#This Row],[Category]],Table3[Category],0),1)</f>
        <v>WINE</v>
      </c>
      <c r="C553" t="s">
        <v>39</v>
      </c>
      <c r="D553" t="s">
        <v>590</v>
      </c>
      <c r="E553" t="s">
        <v>10</v>
      </c>
      <c r="F553">
        <v>0</v>
      </c>
      <c r="G553" s="1">
        <v>3.59</v>
      </c>
      <c r="H553">
        <f>IF(INDEX(Sale_Promotions[[Code]:[Sale Price]],MATCH(Sales[[#This Row],[Code]],Sale_Promotions[Code],0),2)=0,Sales[[#This Row],[Price]],INDEX(Sale_Promotions[[Code]:[Sale Price]],MATCH(Sales[[#This Row],[Code]],Sale_Promotions[Code],0),2))</f>
        <v>3.59</v>
      </c>
      <c r="I553">
        <f>Sales[[#This Row],[Total Inventory]]*Sales[[#This Row],[Sale_Price]]</f>
        <v>0</v>
      </c>
    </row>
    <row r="554" spans="1:9" x14ac:dyDescent="0.25">
      <c r="A554">
        <v>27396</v>
      </c>
      <c r="B554" t="str">
        <f>INDEX( Table3[],MATCH(Sales[[#This Row],[Category]],Table3[Category],0),1)</f>
        <v>BEER</v>
      </c>
      <c r="C554" t="s">
        <v>11</v>
      </c>
      <c r="D554" t="s">
        <v>591</v>
      </c>
      <c r="E554" t="s">
        <v>25</v>
      </c>
      <c r="F554">
        <v>0</v>
      </c>
      <c r="G554" s="1">
        <v>2.7</v>
      </c>
      <c r="H554">
        <f>IF(INDEX(Sale_Promotions[[Code]:[Sale Price]],MATCH(Sales[[#This Row],[Code]],Sale_Promotions[Code],0),2)=0,Sales[[#This Row],[Price]],INDEX(Sale_Promotions[[Code]:[Sale Price]],MATCH(Sales[[#This Row],[Code]],Sale_Promotions[Code],0),2))</f>
        <v>2.7</v>
      </c>
      <c r="I554">
        <f>Sales[[#This Row],[Total Inventory]]*Sales[[#This Row],[Sale_Price]]</f>
        <v>0</v>
      </c>
    </row>
    <row r="555" spans="1:9" x14ac:dyDescent="0.25">
      <c r="A555">
        <v>335369</v>
      </c>
      <c r="B555" t="str">
        <f>INDEX( Table3[],MATCH(Sales[[#This Row],[Category]],Table3[Category],0),1)</f>
        <v>WINE</v>
      </c>
      <c r="C555" t="s">
        <v>41</v>
      </c>
      <c r="D555" t="s">
        <v>592</v>
      </c>
      <c r="E555" t="s">
        <v>10</v>
      </c>
      <c r="F555">
        <v>10</v>
      </c>
      <c r="G555" s="1">
        <v>9.7899999999999991</v>
      </c>
      <c r="H555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555">
        <f>Sales[[#This Row],[Total Inventory]]*Sales[[#This Row],[Sale_Price]]</f>
        <v>97.899999999999991</v>
      </c>
    </row>
    <row r="556" spans="1:9" x14ac:dyDescent="0.25">
      <c r="A556">
        <v>26798</v>
      </c>
      <c r="B556" t="str">
        <f>INDEX( Table3[],MATCH(Sales[[#This Row],[Category]],Table3[Category],0),1)</f>
        <v>BEER</v>
      </c>
      <c r="C556" t="s">
        <v>11</v>
      </c>
      <c r="D556" t="s">
        <v>593</v>
      </c>
      <c r="E556" t="s">
        <v>20</v>
      </c>
      <c r="F556">
        <v>0</v>
      </c>
      <c r="G556" s="1">
        <v>2.62</v>
      </c>
      <c r="H556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556">
        <f>Sales[[#This Row],[Total Inventory]]*Sales[[#This Row],[Sale_Price]]</f>
        <v>0</v>
      </c>
    </row>
    <row r="557" spans="1:9" x14ac:dyDescent="0.25">
      <c r="A557">
        <v>333654</v>
      </c>
      <c r="B557" t="str">
        <f>INDEX( Table3[],MATCH(Sales[[#This Row],[Category]],Table3[Category],0),1)</f>
        <v>OTHER</v>
      </c>
      <c r="C557" t="s">
        <v>75</v>
      </c>
      <c r="D557" t="s">
        <v>594</v>
      </c>
      <c r="E557" t="s">
        <v>23</v>
      </c>
      <c r="F557">
        <v>0</v>
      </c>
      <c r="G557" s="1">
        <v>8.59</v>
      </c>
      <c r="H557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557">
        <f>Sales[[#This Row],[Total Inventory]]*Sales[[#This Row],[Sale_Price]]</f>
        <v>0</v>
      </c>
    </row>
    <row r="558" spans="1:9" x14ac:dyDescent="0.25">
      <c r="A558">
        <v>48906</v>
      </c>
      <c r="B558" t="str">
        <f>INDEX( Table3[],MATCH(Sales[[#This Row],[Category]],Table3[Category],0),1)</f>
        <v>BEER</v>
      </c>
      <c r="C558" t="s">
        <v>11</v>
      </c>
      <c r="D558" t="s">
        <v>595</v>
      </c>
      <c r="E558" t="s">
        <v>25</v>
      </c>
      <c r="F558">
        <v>0</v>
      </c>
      <c r="G558" s="1">
        <v>1.69</v>
      </c>
      <c r="H558">
        <f>IF(INDEX(Sale_Promotions[[Code]:[Sale Price]],MATCH(Sales[[#This Row],[Code]],Sale_Promotions[Code],0),2)=0,Sales[[#This Row],[Price]],INDEX(Sale_Promotions[[Code]:[Sale Price]],MATCH(Sales[[#This Row],[Code]],Sale_Promotions[Code],0),2))</f>
        <v>1.69</v>
      </c>
      <c r="I558">
        <f>Sales[[#This Row],[Total Inventory]]*Sales[[#This Row],[Sale_Price]]</f>
        <v>0</v>
      </c>
    </row>
    <row r="559" spans="1:9" x14ac:dyDescent="0.25">
      <c r="A559">
        <v>310219</v>
      </c>
      <c r="B559" t="str">
        <f>INDEX( Table3[],MATCH(Sales[[#This Row],[Category]],Table3[Category],0),1)</f>
        <v>WINE</v>
      </c>
      <c r="C559" t="s">
        <v>61</v>
      </c>
      <c r="D559" t="s">
        <v>596</v>
      </c>
      <c r="E559" t="s">
        <v>48</v>
      </c>
      <c r="F559">
        <v>5</v>
      </c>
      <c r="G559" s="1">
        <v>14.99</v>
      </c>
      <c r="H559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559">
        <f>Sales[[#This Row],[Total Inventory]]*Sales[[#This Row],[Sale_Price]]</f>
        <v>74.95</v>
      </c>
    </row>
    <row r="560" spans="1:9" x14ac:dyDescent="0.25">
      <c r="A560">
        <v>27955</v>
      </c>
      <c r="B560" t="str">
        <f>INDEX( Table3[],MATCH(Sales[[#This Row],[Category]],Table3[Category],0),1)</f>
        <v>BEER</v>
      </c>
      <c r="C560" t="s">
        <v>11</v>
      </c>
      <c r="D560" t="s">
        <v>597</v>
      </c>
      <c r="E560" t="s">
        <v>10</v>
      </c>
      <c r="F560">
        <v>0</v>
      </c>
      <c r="G560" s="1">
        <v>8.86</v>
      </c>
      <c r="H560">
        <f>IF(INDEX(Sale_Promotions[[Code]:[Sale Price]],MATCH(Sales[[#This Row],[Code]],Sale_Promotions[Code],0),2)=0,Sales[[#This Row],[Price]],INDEX(Sale_Promotions[[Code]:[Sale Price]],MATCH(Sales[[#This Row],[Code]],Sale_Promotions[Code],0),2))</f>
        <v>8.86</v>
      </c>
      <c r="I560">
        <f>Sales[[#This Row],[Total Inventory]]*Sales[[#This Row],[Sale_Price]]</f>
        <v>0</v>
      </c>
    </row>
    <row r="561" spans="1:9" x14ac:dyDescent="0.25">
      <c r="A561">
        <v>83291</v>
      </c>
      <c r="B561" t="str">
        <f>INDEX( Table3[],MATCH(Sales[[#This Row],[Category]],Table3[Category],0),1)</f>
        <v>WINE</v>
      </c>
      <c r="C561" t="s">
        <v>28</v>
      </c>
      <c r="D561" t="s">
        <v>598</v>
      </c>
      <c r="E561" t="s">
        <v>10</v>
      </c>
      <c r="F561">
        <v>132</v>
      </c>
      <c r="G561" s="1">
        <v>6.99</v>
      </c>
      <c r="H561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561">
        <f>Sales[[#This Row],[Total Inventory]]*Sales[[#This Row],[Sale_Price]]</f>
        <v>922.68000000000006</v>
      </c>
    </row>
    <row r="562" spans="1:9" x14ac:dyDescent="0.25">
      <c r="A562">
        <v>8834</v>
      </c>
      <c r="B562" t="str">
        <f>INDEX( Table3[],MATCH(Sales[[#This Row],[Category]],Table3[Category],0),1)</f>
        <v>BEER</v>
      </c>
      <c r="C562" t="s">
        <v>11</v>
      </c>
      <c r="D562" t="s">
        <v>599</v>
      </c>
      <c r="E562" t="s">
        <v>92</v>
      </c>
      <c r="F562">
        <v>0</v>
      </c>
      <c r="G562" s="1">
        <v>32.06</v>
      </c>
      <c r="H562">
        <f>IF(INDEX(Sale_Promotions[[Code]:[Sale Price]],MATCH(Sales[[#This Row],[Code]],Sale_Promotions[Code],0),2)=0,Sales[[#This Row],[Price]],INDEX(Sale_Promotions[[Code]:[Sale Price]],MATCH(Sales[[#This Row],[Code]],Sale_Promotions[Code],0),2))</f>
        <v>32.06</v>
      </c>
      <c r="I562">
        <f>Sales[[#This Row],[Total Inventory]]*Sales[[#This Row],[Sale_Price]]</f>
        <v>0</v>
      </c>
    </row>
    <row r="563" spans="1:9" x14ac:dyDescent="0.25">
      <c r="A563">
        <v>24531</v>
      </c>
      <c r="B563" t="str">
        <f>INDEX( Table3[],MATCH(Sales[[#This Row],[Category]],Table3[Category],0),1)</f>
        <v>BEER</v>
      </c>
      <c r="C563" t="s">
        <v>11</v>
      </c>
      <c r="D563" t="s">
        <v>600</v>
      </c>
      <c r="E563" t="s">
        <v>20</v>
      </c>
      <c r="F563">
        <v>0</v>
      </c>
      <c r="G563" s="1">
        <v>2.7</v>
      </c>
      <c r="H563">
        <f>IF(INDEX(Sale_Promotions[[Code]:[Sale Price]],MATCH(Sales[[#This Row],[Code]],Sale_Promotions[Code],0),2)=0,Sales[[#This Row],[Price]],INDEX(Sale_Promotions[[Code]:[Sale Price]],MATCH(Sales[[#This Row],[Code]],Sale_Promotions[Code],0),2))</f>
        <v>2.7</v>
      </c>
      <c r="I563">
        <f>Sales[[#This Row],[Total Inventory]]*Sales[[#This Row],[Sale_Price]]</f>
        <v>0</v>
      </c>
    </row>
    <row r="564" spans="1:9" x14ac:dyDescent="0.25">
      <c r="A564">
        <v>23801</v>
      </c>
      <c r="B564" t="str">
        <f>INDEX( Table3[],MATCH(Sales[[#This Row],[Category]],Table3[Category],0),1)</f>
        <v>BEER</v>
      </c>
      <c r="C564" t="s">
        <v>11</v>
      </c>
      <c r="D564" t="s">
        <v>601</v>
      </c>
      <c r="E564" t="s">
        <v>25</v>
      </c>
      <c r="F564">
        <v>12</v>
      </c>
      <c r="G564" s="1">
        <v>1.31</v>
      </c>
      <c r="H564">
        <f>IF(INDEX(Sale_Promotions[[Code]:[Sale Price]],MATCH(Sales[[#This Row],[Code]],Sale_Promotions[Code],0),2)=0,Sales[[#This Row],[Price]],INDEX(Sale_Promotions[[Code]:[Sale Price]],MATCH(Sales[[#This Row],[Code]],Sale_Promotions[Code],0),2))</f>
        <v>1.31</v>
      </c>
      <c r="I564">
        <f>Sales[[#This Row],[Total Inventory]]*Sales[[#This Row],[Sale_Price]]</f>
        <v>15.72</v>
      </c>
    </row>
    <row r="565" spans="1:9" x14ac:dyDescent="0.25">
      <c r="A565">
        <v>166267</v>
      </c>
      <c r="B565" t="str">
        <f>INDEX( Table3[],MATCH(Sales[[#This Row],[Category]],Table3[Category],0),1)</f>
        <v>WINE</v>
      </c>
      <c r="C565" t="s">
        <v>61</v>
      </c>
      <c r="D565" t="s">
        <v>602</v>
      </c>
      <c r="E565" t="s">
        <v>10</v>
      </c>
      <c r="F565">
        <v>16</v>
      </c>
      <c r="G565" s="1">
        <v>20.99</v>
      </c>
      <c r="H565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565">
        <f>Sales[[#This Row],[Total Inventory]]*Sales[[#This Row],[Sale_Price]]</f>
        <v>335.84</v>
      </c>
    </row>
    <row r="566" spans="1:9" x14ac:dyDescent="0.25">
      <c r="A566">
        <v>334334</v>
      </c>
      <c r="B566" t="str">
        <f>INDEX( Table3[],MATCH(Sales[[#This Row],[Category]],Table3[Category],0),1)</f>
        <v>OTHER</v>
      </c>
      <c r="C566" t="s">
        <v>75</v>
      </c>
      <c r="D566" t="s">
        <v>603</v>
      </c>
      <c r="E566" t="s">
        <v>10</v>
      </c>
      <c r="F566">
        <v>0</v>
      </c>
      <c r="G566" s="1">
        <v>10.99</v>
      </c>
      <c r="H56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66">
        <f>Sales[[#This Row],[Total Inventory]]*Sales[[#This Row],[Sale_Price]]</f>
        <v>0</v>
      </c>
    </row>
    <row r="567" spans="1:9" x14ac:dyDescent="0.25">
      <c r="A567">
        <v>10460</v>
      </c>
      <c r="B567" t="str">
        <f>INDEX( Table3[],MATCH(Sales[[#This Row],[Category]],Table3[Category],0),1)</f>
        <v>BEER</v>
      </c>
      <c r="C567" t="s">
        <v>11</v>
      </c>
      <c r="D567" t="s">
        <v>604</v>
      </c>
      <c r="E567" t="s">
        <v>20</v>
      </c>
      <c r="F567">
        <v>0</v>
      </c>
      <c r="G567" s="1">
        <v>10.31</v>
      </c>
      <c r="H567">
        <f>IF(INDEX(Sale_Promotions[[Code]:[Sale Price]],MATCH(Sales[[#This Row],[Code]],Sale_Promotions[Code],0),2)=0,Sales[[#This Row],[Price]],INDEX(Sale_Promotions[[Code]:[Sale Price]],MATCH(Sales[[#This Row],[Code]],Sale_Promotions[Code],0),2))</f>
        <v>10.31</v>
      </c>
      <c r="I567">
        <f>Sales[[#This Row],[Total Inventory]]*Sales[[#This Row],[Sale_Price]]</f>
        <v>0</v>
      </c>
    </row>
    <row r="568" spans="1:9" x14ac:dyDescent="0.25">
      <c r="A568">
        <v>23859</v>
      </c>
      <c r="B568" t="str">
        <f>INDEX( Table3[],MATCH(Sales[[#This Row],[Category]],Table3[Category],0),1)</f>
        <v>BEER</v>
      </c>
      <c r="C568" t="s">
        <v>11</v>
      </c>
      <c r="D568" t="s">
        <v>605</v>
      </c>
      <c r="E568" t="s">
        <v>25</v>
      </c>
      <c r="F568">
        <v>6</v>
      </c>
      <c r="G568" s="1">
        <v>27.74</v>
      </c>
      <c r="H568">
        <f>IF(INDEX(Sale_Promotions[[Code]:[Sale Price]],MATCH(Sales[[#This Row],[Code]],Sale_Promotions[Code],0),2)=0,Sales[[#This Row],[Price]],INDEX(Sale_Promotions[[Code]:[Sale Price]],MATCH(Sales[[#This Row],[Code]],Sale_Promotions[Code],0),2))</f>
        <v>27.74</v>
      </c>
      <c r="I568">
        <f>Sales[[#This Row],[Total Inventory]]*Sales[[#This Row],[Sale_Price]]</f>
        <v>166.44</v>
      </c>
    </row>
    <row r="569" spans="1:9" x14ac:dyDescent="0.25">
      <c r="A569">
        <v>1678</v>
      </c>
      <c r="B569" t="str">
        <f>INDEX( Table3[],MATCH(Sales[[#This Row],[Category]],Table3[Category],0),1)</f>
        <v>BEER</v>
      </c>
      <c r="C569" t="s">
        <v>11</v>
      </c>
      <c r="D569" t="s">
        <v>606</v>
      </c>
      <c r="E569" t="s">
        <v>92</v>
      </c>
      <c r="F569">
        <v>0</v>
      </c>
      <c r="G569" s="1">
        <v>5.07</v>
      </c>
      <c r="H569">
        <f>IF(INDEX(Sale_Promotions[[Code]:[Sale Price]],MATCH(Sales[[#This Row],[Code]],Sale_Promotions[Code],0),2)=0,Sales[[#This Row],[Price]],INDEX(Sale_Promotions[[Code]:[Sale Price]],MATCH(Sales[[#This Row],[Code]],Sale_Promotions[Code],0),2))</f>
        <v>5.07</v>
      </c>
      <c r="I569">
        <f>Sales[[#This Row],[Total Inventory]]*Sales[[#This Row],[Sale_Price]]</f>
        <v>0</v>
      </c>
    </row>
    <row r="570" spans="1:9" x14ac:dyDescent="0.25">
      <c r="A570">
        <v>28604</v>
      </c>
      <c r="B570" t="str">
        <f>INDEX( Table3[],MATCH(Sales[[#This Row],[Category]],Table3[Category],0),1)</f>
        <v>BEER</v>
      </c>
      <c r="C570" t="s">
        <v>11</v>
      </c>
      <c r="D570" t="s">
        <v>607</v>
      </c>
      <c r="E570" t="s">
        <v>25</v>
      </c>
      <c r="F570">
        <v>6</v>
      </c>
      <c r="G570" s="1">
        <v>1.31</v>
      </c>
      <c r="H570">
        <f>IF(INDEX(Sale_Promotions[[Code]:[Sale Price]],MATCH(Sales[[#This Row],[Code]],Sale_Promotions[Code],0),2)=0,Sales[[#This Row],[Price]],INDEX(Sale_Promotions[[Code]:[Sale Price]],MATCH(Sales[[#This Row],[Code]],Sale_Promotions[Code],0),2))</f>
        <v>1.31</v>
      </c>
      <c r="I570">
        <f>Sales[[#This Row],[Total Inventory]]*Sales[[#This Row],[Sale_Price]]</f>
        <v>7.86</v>
      </c>
    </row>
    <row r="571" spans="1:9" x14ac:dyDescent="0.25">
      <c r="A571">
        <v>336109</v>
      </c>
      <c r="B571" t="str">
        <f>INDEX( Table3[],MATCH(Sales[[#This Row],[Category]],Table3[Category],0),1)</f>
        <v>WINE</v>
      </c>
      <c r="C571" t="s">
        <v>39</v>
      </c>
      <c r="D571" t="s">
        <v>608</v>
      </c>
      <c r="E571" t="s">
        <v>10</v>
      </c>
      <c r="F571">
        <v>11</v>
      </c>
      <c r="G571" s="1">
        <v>9.99</v>
      </c>
      <c r="H571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571">
        <f>Sales[[#This Row],[Total Inventory]]*Sales[[#This Row],[Sale_Price]]</f>
        <v>109.89</v>
      </c>
    </row>
    <row r="572" spans="1:9" x14ac:dyDescent="0.25">
      <c r="A572">
        <v>342120</v>
      </c>
      <c r="B572" t="str">
        <f>INDEX( Table3[],MATCH(Sales[[#This Row],[Category]],Table3[Category],0),1)</f>
        <v>LIQUOR</v>
      </c>
      <c r="C572" t="s">
        <v>57</v>
      </c>
      <c r="D572" t="s">
        <v>609</v>
      </c>
      <c r="E572" t="s">
        <v>16</v>
      </c>
      <c r="F572">
        <v>13</v>
      </c>
      <c r="G572" s="1">
        <v>37.99</v>
      </c>
      <c r="H572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572">
        <f>Sales[[#This Row],[Total Inventory]]*Sales[[#This Row],[Sale_Price]]</f>
        <v>493.87</v>
      </c>
    </row>
    <row r="573" spans="1:9" x14ac:dyDescent="0.25">
      <c r="A573">
        <v>72268</v>
      </c>
      <c r="B573" t="str">
        <f>INDEX( Table3[],MATCH(Sales[[#This Row],[Category]],Table3[Category],0),1)</f>
        <v>LIQUOR</v>
      </c>
      <c r="C573" t="s">
        <v>35</v>
      </c>
      <c r="D573" t="s">
        <v>610</v>
      </c>
      <c r="E573" t="s">
        <v>10</v>
      </c>
      <c r="F573">
        <v>3</v>
      </c>
      <c r="G573" s="1">
        <v>19.989999999999998</v>
      </c>
      <c r="H573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573">
        <f>Sales[[#This Row],[Total Inventory]]*Sales[[#This Row],[Sale_Price]]</f>
        <v>59.97</v>
      </c>
    </row>
    <row r="574" spans="1:9" x14ac:dyDescent="0.25">
      <c r="A574">
        <v>145017</v>
      </c>
      <c r="B574" t="str">
        <f>INDEX( Table3[],MATCH(Sales[[#This Row],[Category]],Table3[Category],0),1)</f>
        <v>WINE</v>
      </c>
      <c r="C574" t="s">
        <v>41</v>
      </c>
      <c r="D574" t="s">
        <v>611</v>
      </c>
      <c r="E574" t="s">
        <v>10</v>
      </c>
      <c r="F574">
        <v>13</v>
      </c>
      <c r="G574" s="1">
        <v>8.49</v>
      </c>
      <c r="H574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574">
        <f>Sales[[#This Row],[Total Inventory]]*Sales[[#This Row],[Sale_Price]]</f>
        <v>110.37</v>
      </c>
    </row>
    <row r="575" spans="1:9" x14ac:dyDescent="0.25">
      <c r="A575">
        <v>70719</v>
      </c>
      <c r="B575" t="str">
        <f>INDEX( Table3[],MATCH(Sales[[#This Row],[Category]],Table3[Category],0),1)</f>
        <v>LIQUOR</v>
      </c>
      <c r="C575" t="s">
        <v>175</v>
      </c>
      <c r="D575" t="s">
        <v>612</v>
      </c>
      <c r="E575" t="s">
        <v>133</v>
      </c>
      <c r="F575">
        <v>248</v>
      </c>
      <c r="G575" s="1">
        <v>21.99</v>
      </c>
      <c r="H57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575">
        <f>Sales[[#This Row],[Total Inventory]]*Sales[[#This Row],[Sale_Price]]</f>
        <v>5453.5199999999995</v>
      </c>
    </row>
    <row r="576" spans="1:9" x14ac:dyDescent="0.25">
      <c r="A576">
        <v>22050</v>
      </c>
      <c r="B576" t="str">
        <f>INDEX( Table3[],MATCH(Sales[[#This Row],[Category]],Table3[Category],0),1)</f>
        <v>BEER</v>
      </c>
      <c r="C576" t="s">
        <v>11</v>
      </c>
      <c r="D576" t="s">
        <v>613</v>
      </c>
      <c r="E576" t="s">
        <v>20</v>
      </c>
      <c r="F576">
        <v>0</v>
      </c>
      <c r="G576" s="1">
        <v>2.4700000000000002</v>
      </c>
      <c r="H576">
        <f>IF(INDEX(Sale_Promotions[[Code]:[Sale Price]],MATCH(Sales[[#This Row],[Code]],Sale_Promotions[Code],0),2)=0,Sales[[#This Row],[Price]],INDEX(Sale_Promotions[[Code]:[Sale Price]],MATCH(Sales[[#This Row],[Code]],Sale_Promotions[Code],0),2))</f>
        <v>2.4700000000000002</v>
      </c>
      <c r="I576">
        <f>Sales[[#This Row],[Total Inventory]]*Sales[[#This Row],[Sale_Price]]</f>
        <v>0</v>
      </c>
    </row>
    <row r="577" spans="1:9" x14ac:dyDescent="0.25">
      <c r="A577">
        <v>26150</v>
      </c>
      <c r="B577" t="str">
        <f>INDEX( Table3[],MATCH(Sales[[#This Row],[Category]],Table3[Category],0),1)</f>
        <v>BEER</v>
      </c>
      <c r="C577" t="s">
        <v>11</v>
      </c>
      <c r="D577" t="s">
        <v>614</v>
      </c>
      <c r="E577" t="s">
        <v>25</v>
      </c>
      <c r="F577">
        <v>0</v>
      </c>
      <c r="G577" s="1">
        <v>17.66</v>
      </c>
      <c r="H577">
        <f>IF(INDEX(Sale_Promotions[[Code]:[Sale Price]],MATCH(Sales[[#This Row],[Code]],Sale_Promotions[Code],0),2)=0,Sales[[#This Row],[Price]],INDEX(Sale_Promotions[[Code]:[Sale Price]],MATCH(Sales[[#This Row],[Code]],Sale_Promotions[Code],0),2))</f>
        <v>17.66</v>
      </c>
      <c r="I577">
        <f>Sales[[#This Row],[Total Inventory]]*Sales[[#This Row],[Sale_Price]]</f>
        <v>0</v>
      </c>
    </row>
    <row r="578" spans="1:9" x14ac:dyDescent="0.25">
      <c r="A578">
        <v>47676</v>
      </c>
      <c r="B578" t="str">
        <f>INDEX( Table3[],MATCH(Sales[[#This Row],[Category]],Table3[Category],0),1)</f>
        <v>LIQUOR</v>
      </c>
      <c r="C578" t="s">
        <v>26</v>
      </c>
      <c r="D578" t="s">
        <v>615</v>
      </c>
      <c r="E578" t="s">
        <v>10</v>
      </c>
      <c r="F578">
        <v>139</v>
      </c>
      <c r="G578" s="1">
        <v>30.99</v>
      </c>
      <c r="H578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578">
        <f>Sales[[#This Row],[Total Inventory]]*Sales[[#This Row],[Sale_Price]]</f>
        <v>4307.6099999999997</v>
      </c>
    </row>
    <row r="579" spans="1:9" x14ac:dyDescent="0.25">
      <c r="A579">
        <v>22991</v>
      </c>
      <c r="B579" t="str">
        <f>INDEX( Table3[],MATCH(Sales[[#This Row],[Category]],Table3[Category],0),1)</f>
        <v>BEER</v>
      </c>
      <c r="C579" t="s">
        <v>11</v>
      </c>
      <c r="D579" t="s">
        <v>616</v>
      </c>
      <c r="E579" t="s">
        <v>20</v>
      </c>
      <c r="F579">
        <v>0</v>
      </c>
      <c r="G579" s="1">
        <v>3.09</v>
      </c>
      <c r="H579">
        <f>IF(INDEX(Sale_Promotions[[Code]:[Sale Price]],MATCH(Sales[[#This Row],[Code]],Sale_Promotions[Code],0),2)=0,Sales[[#This Row],[Price]],INDEX(Sale_Promotions[[Code]:[Sale Price]],MATCH(Sales[[#This Row],[Code]],Sale_Promotions[Code],0),2))</f>
        <v>3.09</v>
      </c>
      <c r="I579">
        <f>Sales[[#This Row],[Total Inventory]]*Sales[[#This Row],[Sale_Price]]</f>
        <v>0</v>
      </c>
    </row>
    <row r="580" spans="1:9" x14ac:dyDescent="0.25">
      <c r="A580">
        <v>338523</v>
      </c>
      <c r="B580" t="str">
        <f>INDEX( Table3[],MATCH(Sales[[#This Row],[Category]],Table3[Category],0),1)</f>
        <v>WINE</v>
      </c>
      <c r="C580" t="s">
        <v>61</v>
      </c>
      <c r="D580" t="s">
        <v>617</v>
      </c>
      <c r="E580" t="s">
        <v>10</v>
      </c>
      <c r="F580">
        <v>6</v>
      </c>
      <c r="G580" s="1">
        <v>19.989999999999998</v>
      </c>
      <c r="H580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580">
        <f>Sales[[#This Row],[Total Inventory]]*Sales[[#This Row],[Sale_Price]]</f>
        <v>119.94</v>
      </c>
    </row>
    <row r="581" spans="1:9" x14ac:dyDescent="0.25">
      <c r="A581">
        <v>340740</v>
      </c>
      <c r="B581" t="str">
        <f>INDEX( Table3[],MATCH(Sales[[#This Row],[Category]],Table3[Category],0),1)</f>
        <v>WINE</v>
      </c>
      <c r="C581" t="s">
        <v>31</v>
      </c>
      <c r="D581" t="s">
        <v>618</v>
      </c>
      <c r="E581" t="s">
        <v>10</v>
      </c>
      <c r="F581">
        <v>0</v>
      </c>
      <c r="G581" s="1">
        <v>6.79</v>
      </c>
      <c r="H581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581">
        <f>Sales[[#This Row],[Total Inventory]]*Sales[[#This Row],[Sale_Price]]</f>
        <v>0</v>
      </c>
    </row>
    <row r="582" spans="1:9" x14ac:dyDescent="0.25">
      <c r="A582">
        <v>81588</v>
      </c>
      <c r="B582" t="str">
        <f>INDEX( Table3[],MATCH(Sales[[#This Row],[Category]],Table3[Category],0),1)</f>
        <v>WINE</v>
      </c>
      <c r="C582" t="s">
        <v>41</v>
      </c>
      <c r="D582" t="s">
        <v>619</v>
      </c>
      <c r="E582" t="s">
        <v>10</v>
      </c>
      <c r="F582">
        <v>0</v>
      </c>
      <c r="G582" s="1">
        <v>83.99</v>
      </c>
      <c r="H582">
        <f>IF(INDEX(Sale_Promotions[[Code]:[Sale Price]],MATCH(Sales[[#This Row],[Code]],Sale_Promotions[Code],0),2)=0,Sales[[#This Row],[Price]],INDEX(Sale_Promotions[[Code]:[Sale Price]],MATCH(Sales[[#This Row],[Code]],Sale_Promotions[Code],0),2))</f>
        <v>83.99</v>
      </c>
      <c r="I582">
        <f>Sales[[#This Row],[Total Inventory]]*Sales[[#This Row],[Sale_Price]]</f>
        <v>0</v>
      </c>
    </row>
    <row r="583" spans="1:9" x14ac:dyDescent="0.25">
      <c r="A583">
        <v>325898</v>
      </c>
      <c r="B583" t="str">
        <f>INDEX( Table3[],MATCH(Sales[[#This Row],[Category]],Table3[Category],0),1)</f>
        <v>WINE</v>
      </c>
      <c r="C583" t="s">
        <v>41</v>
      </c>
      <c r="D583" t="s">
        <v>620</v>
      </c>
      <c r="E583" t="s">
        <v>10</v>
      </c>
      <c r="F583">
        <v>0</v>
      </c>
      <c r="G583" s="1">
        <v>16.489999999999998</v>
      </c>
      <c r="H583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583">
        <f>Sales[[#This Row],[Total Inventory]]*Sales[[#This Row],[Sale_Price]]</f>
        <v>0</v>
      </c>
    </row>
    <row r="584" spans="1:9" x14ac:dyDescent="0.25">
      <c r="A584">
        <v>44747</v>
      </c>
      <c r="B584" t="str">
        <f>INDEX( Table3[],MATCH(Sales[[#This Row],[Category]],Table3[Category],0),1)</f>
        <v>WINE</v>
      </c>
      <c r="C584" t="s">
        <v>53</v>
      </c>
      <c r="D584" t="s">
        <v>621</v>
      </c>
      <c r="E584" t="s">
        <v>10</v>
      </c>
      <c r="F584">
        <v>9</v>
      </c>
      <c r="G584" s="1">
        <v>62.99</v>
      </c>
      <c r="H584">
        <f>IF(INDEX(Sale_Promotions[[Code]:[Sale Price]],MATCH(Sales[[#This Row],[Code]],Sale_Promotions[Code],0),2)=0,Sales[[#This Row],[Price]],INDEX(Sale_Promotions[[Code]:[Sale Price]],MATCH(Sales[[#This Row],[Code]],Sale_Promotions[Code],0),2))</f>
        <v>62.99</v>
      </c>
      <c r="I584">
        <f>Sales[[#This Row],[Total Inventory]]*Sales[[#This Row],[Sale_Price]]</f>
        <v>566.91</v>
      </c>
    </row>
    <row r="585" spans="1:9" x14ac:dyDescent="0.25">
      <c r="A585">
        <v>25203</v>
      </c>
      <c r="B585" t="str">
        <f>INDEX( Table3[],MATCH(Sales[[#This Row],[Category]],Table3[Category],0),1)</f>
        <v>BEER</v>
      </c>
      <c r="C585" t="s">
        <v>11</v>
      </c>
      <c r="D585" t="s">
        <v>622</v>
      </c>
      <c r="E585" t="s">
        <v>25</v>
      </c>
      <c r="F585">
        <v>0</v>
      </c>
      <c r="G585" s="1">
        <v>5.97</v>
      </c>
      <c r="H585">
        <f>IF(INDEX(Sale_Promotions[[Code]:[Sale Price]],MATCH(Sales[[#This Row],[Code]],Sale_Promotions[Code],0),2)=0,Sales[[#This Row],[Price]],INDEX(Sale_Promotions[[Code]:[Sale Price]],MATCH(Sales[[#This Row],[Code]],Sale_Promotions[Code],0),2))</f>
        <v>5.97</v>
      </c>
      <c r="I585">
        <f>Sales[[#This Row],[Total Inventory]]*Sales[[#This Row],[Sale_Price]]</f>
        <v>0</v>
      </c>
    </row>
    <row r="586" spans="1:9" x14ac:dyDescent="0.25">
      <c r="A586">
        <v>233062</v>
      </c>
      <c r="B586" t="str">
        <f>INDEX( Table3[],MATCH(Sales[[#This Row],[Category]],Table3[Category],0),1)</f>
        <v>WINE</v>
      </c>
      <c r="C586" t="s">
        <v>61</v>
      </c>
      <c r="D586" t="s">
        <v>623</v>
      </c>
      <c r="E586" t="s">
        <v>48</v>
      </c>
      <c r="F586">
        <v>8</v>
      </c>
      <c r="G586" s="1">
        <v>12.99</v>
      </c>
      <c r="H58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586">
        <f>Sales[[#This Row],[Total Inventory]]*Sales[[#This Row],[Sale_Price]]</f>
        <v>103.92</v>
      </c>
    </row>
    <row r="587" spans="1:9" x14ac:dyDescent="0.25">
      <c r="A587">
        <v>42038</v>
      </c>
      <c r="B587" t="str">
        <f>INDEX( Table3[],MATCH(Sales[[#This Row],[Category]],Table3[Category],0),1)</f>
        <v>LIQUOR</v>
      </c>
      <c r="C587" t="s">
        <v>14</v>
      </c>
      <c r="D587" t="s">
        <v>624</v>
      </c>
      <c r="E587" t="s">
        <v>10</v>
      </c>
      <c r="F587">
        <v>0</v>
      </c>
      <c r="G587" s="1">
        <v>94.99</v>
      </c>
      <c r="H587">
        <f>IF(INDEX(Sale_Promotions[[Code]:[Sale Price]],MATCH(Sales[[#This Row],[Code]],Sale_Promotions[Code],0),2)=0,Sales[[#This Row],[Price]],INDEX(Sale_Promotions[[Code]:[Sale Price]],MATCH(Sales[[#This Row],[Code]],Sale_Promotions[Code],0),2))</f>
        <v>94.99</v>
      </c>
      <c r="I587">
        <f>Sales[[#This Row],[Total Inventory]]*Sales[[#This Row],[Sale_Price]]</f>
        <v>0</v>
      </c>
    </row>
    <row r="588" spans="1:9" x14ac:dyDescent="0.25">
      <c r="A588">
        <v>29717</v>
      </c>
      <c r="B588" t="str">
        <f>INDEX( Table3[],MATCH(Sales[[#This Row],[Category]],Table3[Category],0),1)</f>
        <v>BEER</v>
      </c>
      <c r="C588" t="s">
        <v>11</v>
      </c>
      <c r="D588" t="s">
        <v>625</v>
      </c>
      <c r="E588" t="s">
        <v>25</v>
      </c>
      <c r="F588">
        <v>48</v>
      </c>
      <c r="G588" s="1">
        <v>3.4</v>
      </c>
      <c r="H588">
        <f>IF(INDEX(Sale_Promotions[[Code]:[Sale Price]],MATCH(Sales[[#This Row],[Code]],Sale_Promotions[Code],0),2)=0,Sales[[#This Row],[Price]],INDEX(Sale_Promotions[[Code]:[Sale Price]],MATCH(Sales[[#This Row],[Code]],Sale_Promotions[Code],0),2))</f>
        <v>3.4</v>
      </c>
      <c r="I588">
        <f>Sales[[#This Row],[Total Inventory]]*Sales[[#This Row],[Sale_Price]]</f>
        <v>163.19999999999999</v>
      </c>
    </row>
    <row r="589" spans="1:9" x14ac:dyDescent="0.25">
      <c r="A589">
        <v>50753</v>
      </c>
      <c r="B589" t="str">
        <f>INDEX( Table3[],MATCH(Sales[[#This Row],[Category]],Table3[Category],0),1)</f>
        <v>BEER</v>
      </c>
      <c r="C589" t="s">
        <v>11</v>
      </c>
      <c r="D589" t="s">
        <v>626</v>
      </c>
      <c r="E589" t="s">
        <v>25</v>
      </c>
      <c r="F589">
        <v>77</v>
      </c>
      <c r="G589" s="1">
        <v>2.13</v>
      </c>
      <c r="H589">
        <f>IF(INDEX(Sale_Promotions[[Code]:[Sale Price]],MATCH(Sales[[#This Row],[Code]],Sale_Promotions[Code],0),2)=0,Sales[[#This Row],[Price]],INDEX(Sale_Promotions[[Code]:[Sale Price]],MATCH(Sales[[#This Row],[Code]],Sale_Promotions[Code],0),2))</f>
        <v>2.13</v>
      </c>
      <c r="I589">
        <f>Sales[[#This Row],[Total Inventory]]*Sales[[#This Row],[Sale_Price]]</f>
        <v>164.01</v>
      </c>
    </row>
    <row r="590" spans="1:9" x14ac:dyDescent="0.25">
      <c r="A590">
        <v>71827</v>
      </c>
      <c r="B590" t="str">
        <f>INDEX( Table3[],MATCH(Sales[[#This Row],[Category]],Table3[Category],0),1)</f>
        <v>LIQUOR</v>
      </c>
      <c r="C590" t="s">
        <v>37</v>
      </c>
      <c r="D590" t="s">
        <v>627</v>
      </c>
      <c r="E590" t="s">
        <v>10</v>
      </c>
      <c r="F590">
        <v>18</v>
      </c>
      <c r="G590" s="1">
        <v>108.99</v>
      </c>
      <c r="H590">
        <f>IF(INDEX(Sale_Promotions[[Code]:[Sale Price]],MATCH(Sales[[#This Row],[Code]],Sale_Promotions[Code],0),2)=0,Sales[[#This Row],[Price]],INDEX(Sale_Promotions[[Code]:[Sale Price]],MATCH(Sales[[#This Row],[Code]],Sale_Promotions[Code],0),2))</f>
        <v>108.99</v>
      </c>
      <c r="I590">
        <f>Sales[[#This Row],[Total Inventory]]*Sales[[#This Row],[Sale_Price]]</f>
        <v>1961.82</v>
      </c>
    </row>
    <row r="591" spans="1:9" x14ac:dyDescent="0.25">
      <c r="A591">
        <v>342243</v>
      </c>
      <c r="B591" t="str">
        <f>INDEX( Table3[],MATCH(Sales[[#This Row],[Category]],Table3[Category],0),1)</f>
        <v>LIQUOR</v>
      </c>
      <c r="C591" t="s">
        <v>57</v>
      </c>
      <c r="D591" t="s">
        <v>628</v>
      </c>
      <c r="E591" t="s">
        <v>10</v>
      </c>
      <c r="F591">
        <v>116</v>
      </c>
      <c r="G591" s="1">
        <v>51.99</v>
      </c>
      <c r="H591">
        <f>IF(INDEX(Sale_Promotions[[Code]:[Sale Price]],MATCH(Sales[[#This Row],[Code]],Sale_Promotions[Code],0),2)=0,Sales[[#This Row],[Price]],INDEX(Sale_Promotions[[Code]:[Sale Price]],MATCH(Sales[[#This Row],[Code]],Sale_Promotions[Code],0),2))</f>
        <v>51.99</v>
      </c>
      <c r="I591">
        <f>Sales[[#This Row],[Total Inventory]]*Sales[[#This Row],[Sale_Price]]</f>
        <v>6030.84</v>
      </c>
    </row>
    <row r="592" spans="1:9" x14ac:dyDescent="0.25">
      <c r="A592">
        <v>47349</v>
      </c>
      <c r="B592" t="str">
        <f>INDEX( Table3[],MATCH(Sales[[#This Row],[Category]],Table3[Category],0),1)</f>
        <v>LIQUOR</v>
      </c>
      <c r="C592" t="s">
        <v>14</v>
      </c>
      <c r="D592" t="s">
        <v>629</v>
      </c>
      <c r="E592" t="s">
        <v>10</v>
      </c>
      <c r="F592">
        <v>7</v>
      </c>
      <c r="G592" s="1">
        <v>886.99</v>
      </c>
      <c r="H592">
        <f>IF(INDEX(Sale_Promotions[[Code]:[Sale Price]],MATCH(Sales[[#This Row],[Code]],Sale_Promotions[Code],0),2)=0,Sales[[#This Row],[Price]],INDEX(Sale_Promotions[[Code]:[Sale Price]],MATCH(Sales[[#This Row],[Code]],Sale_Promotions[Code],0),2))</f>
        <v>886.99</v>
      </c>
      <c r="I592">
        <f>Sales[[#This Row],[Total Inventory]]*Sales[[#This Row],[Sale_Price]]</f>
        <v>6208.93</v>
      </c>
    </row>
    <row r="593" spans="1:9" x14ac:dyDescent="0.25">
      <c r="A593">
        <v>29244</v>
      </c>
      <c r="B593" t="str">
        <f>INDEX( Table3[],MATCH(Sales[[#This Row],[Category]],Table3[Category],0),1)</f>
        <v>BEER</v>
      </c>
      <c r="C593" t="s">
        <v>11</v>
      </c>
      <c r="D593" t="s">
        <v>630</v>
      </c>
      <c r="E593" t="s">
        <v>13</v>
      </c>
      <c r="F593">
        <v>0</v>
      </c>
      <c r="G593" s="1">
        <v>11.68</v>
      </c>
      <c r="H593">
        <f>IF(INDEX(Sale_Promotions[[Code]:[Sale Price]],MATCH(Sales[[#This Row],[Code]],Sale_Promotions[Code],0),2)=0,Sales[[#This Row],[Price]],INDEX(Sale_Promotions[[Code]:[Sale Price]],MATCH(Sales[[#This Row],[Code]],Sale_Promotions[Code],0),2))</f>
        <v>11.68</v>
      </c>
      <c r="I593">
        <f>Sales[[#This Row],[Total Inventory]]*Sales[[#This Row],[Sale_Price]]</f>
        <v>0</v>
      </c>
    </row>
    <row r="594" spans="1:9" x14ac:dyDescent="0.25">
      <c r="A594">
        <v>332220</v>
      </c>
      <c r="B594" t="str">
        <f>INDEX( Table3[],MATCH(Sales[[#This Row],[Category]],Table3[Category],0),1)</f>
        <v>WINE</v>
      </c>
      <c r="C594" t="s">
        <v>39</v>
      </c>
      <c r="D594" t="s">
        <v>631</v>
      </c>
      <c r="E594" t="s">
        <v>10</v>
      </c>
      <c r="F594">
        <v>0</v>
      </c>
      <c r="G594" s="1">
        <v>17.989999999999998</v>
      </c>
      <c r="H594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594">
        <f>Sales[[#This Row],[Total Inventory]]*Sales[[#This Row],[Sale_Price]]</f>
        <v>0</v>
      </c>
    </row>
    <row r="595" spans="1:9" x14ac:dyDescent="0.25">
      <c r="A595">
        <v>326583</v>
      </c>
      <c r="B595" t="str">
        <f>INDEX( Table3[],MATCH(Sales[[#This Row],[Category]],Table3[Category],0),1)</f>
        <v>WINE</v>
      </c>
      <c r="C595" t="s">
        <v>41</v>
      </c>
      <c r="D595" t="s">
        <v>632</v>
      </c>
      <c r="E595" t="s">
        <v>10</v>
      </c>
      <c r="F595">
        <v>0</v>
      </c>
      <c r="G595" s="1">
        <v>4.99</v>
      </c>
      <c r="H595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595">
        <f>Sales[[#This Row],[Total Inventory]]*Sales[[#This Row],[Sale_Price]]</f>
        <v>0</v>
      </c>
    </row>
    <row r="596" spans="1:9" x14ac:dyDescent="0.25">
      <c r="A596">
        <v>46019</v>
      </c>
      <c r="B596" t="str">
        <f>INDEX( Table3[],MATCH(Sales[[#This Row],[Category]],Table3[Category],0),1)</f>
        <v>WINE</v>
      </c>
      <c r="C596" t="s">
        <v>53</v>
      </c>
      <c r="D596" t="s">
        <v>633</v>
      </c>
      <c r="E596" t="s">
        <v>16</v>
      </c>
      <c r="F596">
        <v>58</v>
      </c>
      <c r="G596" s="1">
        <v>127.99</v>
      </c>
      <c r="H596">
        <f>IF(INDEX(Sale_Promotions[[Code]:[Sale Price]],MATCH(Sales[[#This Row],[Code]],Sale_Promotions[Code],0),2)=0,Sales[[#This Row],[Price]],INDEX(Sale_Promotions[[Code]:[Sale Price]],MATCH(Sales[[#This Row],[Code]],Sale_Promotions[Code],0),2))</f>
        <v>127.99</v>
      </c>
      <c r="I596">
        <f>Sales[[#This Row],[Total Inventory]]*Sales[[#This Row],[Sale_Price]]</f>
        <v>7423.42</v>
      </c>
    </row>
    <row r="597" spans="1:9" x14ac:dyDescent="0.25">
      <c r="A597">
        <v>44849</v>
      </c>
      <c r="B597" t="str">
        <f>INDEX( Table3[],MATCH(Sales[[#This Row],[Category]],Table3[Category],0),1)</f>
        <v>WINE</v>
      </c>
      <c r="C597" t="s">
        <v>28</v>
      </c>
      <c r="D597" t="s">
        <v>634</v>
      </c>
      <c r="E597" t="s">
        <v>10</v>
      </c>
      <c r="F597">
        <v>0</v>
      </c>
      <c r="G597" s="1">
        <v>17.489999999999998</v>
      </c>
      <c r="H597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597">
        <f>Sales[[#This Row],[Total Inventory]]*Sales[[#This Row],[Sale_Price]]</f>
        <v>0</v>
      </c>
    </row>
    <row r="598" spans="1:9" x14ac:dyDescent="0.25">
      <c r="A598">
        <v>48280</v>
      </c>
      <c r="B598" t="str">
        <f>INDEX( Table3[],MATCH(Sales[[#This Row],[Category]],Table3[Category],0),1)</f>
        <v>LIQUOR</v>
      </c>
      <c r="C598" t="s">
        <v>26</v>
      </c>
      <c r="D598" t="s">
        <v>635</v>
      </c>
      <c r="E598" t="s">
        <v>10</v>
      </c>
      <c r="F598">
        <v>41</v>
      </c>
      <c r="G598" s="1">
        <v>28.99</v>
      </c>
      <c r="H598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598">
        <f>Sales[[#This Row],[Total Inventory]]*Sales[[#This Row],[Sale_Price]]</f>
        <v>1188.5899999999999</v>
      </c>
    </row>
    <row r="599" spans="1:9" x14ac:dyDescent="0.25">
      <c r="A599">
        <v>25233</v>
      </c>
      <c r="B599" t="str">
        <f>INDEX( Table3[],MATCH(Sales[[#This Row],[Category]],Table3[Category],0),1)</f>
        <v>BEER</v>
      </c>
      <c r="C599" t="s">
        <v>11</v>
      </c>
      <c r="D599" t="s">
        <v>636</v>
      </c>
      <c r="E599" t="s">
        <v>20</v>
      </c>
      <c r="F599">
        <v>0</v>
      </c>
      <c r="G599" s="1">
        <v>4.0999999999999996</v>
      </c>
      <c r="H599">
        <f>IF(INDEX(Sale_Promotions[[Code]:[Sale Price]],MATCH(Sales[[#This Row],[Code]],Sale_Promotions[Code],0),2)=0,Sales[[#This Row],[Price]],INDEX(Sale_Promotions[[Code]:[Sale Price]],MATCH(Sales[[#This Row],[Code]],Sale_Promotions[Code],0),2))</f>
        <v>4.0999999999999996</v>
      </c>
      <c r="I599">
        <f>Sales[[#This Row],[Total Inventory]]*Sales[[#This Row],[Sale_Price]]</f>
        <v>0</v>
      </c>
    </row>
    <row r="600" spans="1:9" x14ac:dyDescent="0.25">
      <c r="A600">
        <v>81128</v>
      </c>
      <c r="B600" t="str">
        <f>INDEX( Table3[],MATCH(Sales[[#This Row],[Category]],Table3[Category],0),1)</f>
        <v>WINE</v>
      </c>
      <c r="C600" t="s">
        <v>85</v>
      </c>
      <c r="D600" t="s">
        <v>637</v>
      </c>
      <c r="E600" t="s">
        <v>10</v>
      </c>
      <c r="F600">
        <v>35</v>
      </c>
      <c r="G600" s="1">
        <v>18.989999999999998</v>
      </c>
      <c r="H600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600">
        <f>Sales[[#This Row],[Total Inventory]]*Sales[[#This Row],[Sale_Price]]</f>
        <v>664.65</v>
      </c>
    </row>
    <row r="601" spans="1:9" x14ac:dyDescent="0.25">
      <c r="A601">
        <v>313358</v>
      </c>
      <c r="B601" t="str">
        <f>INDEX( Table3[],MATCH(Sales[[#This Row],[Category]],Table3[Category],0),1)</f>
        <v>WINE</v>
      </c>
      <c r="C601" t="s">
        <v>85</v>
      </c>
      <c r="D601" t="s">
        <v>638</v>
      </c>
      <c r="E601" t="s">
        <v>10</v>
      </c>
      <c r="F601">
        <v>11</v>
      </c>
      <c r="G601" s="1">
        <v>8.99</v>
      </c>
      <c r="H601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01">
        <f>Sales[[#This Row],[Total Inventory]]*Sales[[#This Row],[Sale_Price]]</f>
        <v>98.89</v>
      </c>
    </row>
    <row r="602" spans="1:9" x14ac:dyDescent="0.25">
      <c r="A602">
        <v>37176</v>
      </c>
      <c r="B602" t="str">
        <f>INDEX( Table3[],MATCH(Sales[[#This Row],[Category]],Table3[Category],0),1)</f>
        <v>LIQUOR</v>
      </c>
      <c r="C602" t="s">
        <v>37</v>
      </c>
      <c r="D602" t="s">
        <v>639</v>
      </c>
      <c r="E602" t="s">
        <v>10</v>
      </c>
      <c r="F602">
        <v>53</v>
      </c>
      <c r="G602" s="1">
        <v>38.99</v>
      </c>
      <c r="H602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602">
        <f>Sales[[#This Row],[Total Inventory]]*Sales[[#This Row],[Sale_Price]]</f>
        <v>2066.4700000000003</v>
      </c>
    </row>
    <row r="603" spans="1:9" x14ac:dyDescent="0.25">
      <c r="A603">
        <v>411362</v>
      </c>
      <c r="B603" t="str">
        <f>INDEX( Table3[],MATCH(Sales[[#This Row],[Category]],Table3[Category],0),1)</f>
        <v>WINE</v>
      </c>
      <c r="C603" t="s">
        <v>39</v>
      </c>
      <c r="D603" t="s">
        <v>640</v>
      </c>
      <c r="E603" t="s">
        <v>10</v>
      </c>
      <c r="F603">
        <v>0</v>
      </c>
      <c r="G603" s="1">
        <v>8.99</v>
      </c>
      <c r="H603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03">
        <f>Sales[[#This Row],[Total Inventory]]*Sales[[#This Row],[Sale_Price]]</f>
        <v>0</v>
      </c>
    </row>
    <row r="604" spans="1:9" x14ac:dyDescent="0.25">
      <c r="A604">
        <v>11451</v>
      </c>
      <c r="B604" t="str">
        <f>INDEX( Table3[],MATCH(Sales[[#This Row],[Category]],Table3[Category],0),1)</f>
        <v>LIQUOR</v>
      </c>
      <c r="C604" t="s">
        <v>245</v>
      </c>
      <c r="D604" t="s">
        <v>641</v>
      </c>
      <c r="E604" t="s">
        <v>10</v>
      </c>
      <c r="F604">
        <v>14</v>
      </c>
      <c r="G604" s="1">
        <v>31.99</v>
      </c>
      <c r="H604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604">
        <f>Sales[[#This Row],[Total Inventory]]*Sales[[#This Row],[Sale_Price]]</f>
        <v>447.85999999999996</v>
      </c>
    </row>
    <row r="605" spans="1:9" x14ac:dyDescent="0.25">
      <c r="A605">
        <v>166278</v>
      </c>
      <c r="B605" t="str">
        <f>INDEX( Table3[],MATCH(Sales[[#This Row],[Category]],Table3[Category],0),1)</f>
        <v>LIQUOR</v>
      </c>
      <c r="C605" t="s">
        <v>35</v>
      </c>
      <c r="D605" t="s">
        <v>642</v>
      </c>
      <c r="E605" t="s">
        <v>10</v>
      </c>
      <c r="F605">
        <v>0</v>
      </c>
      <c r="G605" s="1">
        <v>47.99</v>
      </c>
      <c r="H605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605">
        <f>Sales[[#This Row],[Total Inventory]]*Sales[[#This Row],[Sale_Price]]</f>
        <v>0</v>
      </c>
    </row>
    <row r="606" spans="1:9" x14ac:dyDescent="0.25">
      <c r="A606">
        <v>22328</v>
      </c>
      <c r="B606" t="str">
        <f>INDEX( Table3[],MATCH(Sales[[#This Row],[Category]],Table3[Category],0),1)</f>
        <v>BEER</v>
      </c>
      <c r="C606" t="s">
        <v>11</v>
      </c>
      <c r="D606" t="s">
        <v>643</v>
      </c>
      <c r="E606" t="s">
        <v>92</v>
      </c>
      <c r="F606">
        <v>0</v>
      </c>
      <c r="G606" s="1">
        <v>2.83</v>
      </c>
      <c r="H606">
        <f>IF(INDEX(Sale_Promotions[[Code]:[Sale Price]],MATCH(Sales[[#This Row],[Code]],Sale_Promotions[Code],0),2)=0,Sales[[#This Row],[Price]],INDEX(Sale_Promotions[[Code]:[Sale Price]],MATCH(Sales[[#This Row],[Code]],Sale_Promotions[Code],0),2))</f>
        <v>2.83</v>
      </c>
      <c r="I606">
        <f>Sales[[#This Row],[Total Inventory]]*Sales[[#This Row],[Sale_Price]]</f>
        <v>0</v>
      </c>
    </row>
    <row r="607" spans="1:9" x14ac:dyDescent="0.25">
      <c r="A607">
        <v>31410</v>
      </c>
      <c r="B607" t="str">
        <f>INDEX( Table3[],MATCH(Sales[[#This Row],[Category]],Table3[Category],0),1)</f>
        <v>WINE</v>
      </c>
      <c r="C607" t="s">
        <v>39</v>
      </c>
      <c r="D607" t="s">
        <v>644</v>
      </c>
      <c r="E607" t="s">
        <v>10</v>
      </c>
      <c r="F607">
        <v>12</v>
      </c>
      <c r="G607" s="1">
        <v>47.99</v>
      </c>
      <c r="H607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607">
        <f>Sales[[#This Row],[Total Inventory]]*Sales[[#This Row],[Sale_Price]]</f>
        <v>575.88</v>
      </c>
    </row>
    <row r="608" spans="1:9" x14ac:dyDescent="0.25">
      <c r="A608">
        <v>24677</v>
      </c>
      <c r="B608" t="str">
        <f>INDEX( Table3[],MATCH(Sales[[#This Row],[Category]],Table3[Category],0),1)</f>
        <v>BEER</v>
      </c>
      <c r="C608" t="s">
        <v>11</v>
      </c>
      <c r="D608" t="s">
        <v>645</v>
      </c>
      <c r="E608" t="s">
        <v>25</v>
      </c>
      <c r="F608">
        <v>0</v>
      </c>
      <c r="G608" s="1">
        <v>1.61</v>
      </c>
      <c r="H608">
        <f>IF(INDEX(Sale_Promotions[[Code]:[Sale Price]],MATCH(Sales[[#This Row],[Code]],Sale_Promotions[Code],0),2)=0,Sales[[#This Row],[Price]],INDEX(Sale_Promotions[[Code]:[Sale Price]],MATCH(Sales[[#This Row],[Code]],Sale_Promotions[Code],0),2))</f>
        <v>1.61</v>
      </c>
      <c r="I608">
        <f>Sales[[#This Row],[Total Inventory]]*Sales[[#This Row],[Sale_Price]]</f>
        <v>0</v>
      </c>
    </row>
    <row r="609" spans="1:9" x14ac:dyDescent="0.25">
      <c r="A609">
        <v>312241</v>
      </c>
      <c r="B609" t="str">
        <f>INDEX( Table3[],MATCH(Sales[[#This Row],[Category]],Table3[Category],0),1)</f>
        <v>WINE</v>
      </c>
      <c r="C609" t="s">
        <v>28</v>
      </c>
      <c r="D609" t="s">
        <v>646</v>
      </c>
      <c r="E609" t="s">
        <v>10</v>
      </c>
      <c r="F609">
        <v>156</v>
      </c>
      <c r="G609" s="1">
        <v>16.989999999999998</v>
      </c>
      <c r="H609">
        <f>IF(INDEX(Sale_Promotions[[Code]:[Sale Price]],MATCH(Sales[[#This Row],[Code]],Sale_Promotions[Code],0),2)=0,Sales[[#This Row],[Price]],INDEX(Sale_Promotions[[Code]:[Sale Price]],MATCH(Sales[[#This Row],[Code]],Sale_Promotions[Code],0),2))</f>
        <v>15.29</v>
      </c>
      <c r="I609">
        <f>Sales[[#This Row],[Total Inventory]]*Sales[[#This Row],[Sale_Price]]</f>
        <v>2385.2399999999998</v>
      </c>
    </row>
    <row r="610" spans="1:9" x14ac:dyDescent="0.25">
      <c r="A610">
        <v>319618</v>
      </c>
      <c r="B610" t="str">
        <f>INDEX( Table3[],MATCH(Sales[[#This Row],[Category]],Table3[Category],0),1)</f>
        <v>WINE</v>
      </c>
      <c r="C610" t="s">
        <v>41</v>
      </c>
      <c r="D610" t="s">
        <v>647</v>
      </c>
      <c r="E610" t="s">
        <v>23</v>
      </c>
      <c r="F610">
        <v>0</v>
      </c>
      <c r="G610" s="1">
        <v>14.99</v>
      </c>
      <c r="H610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10">
        <f>Sales[[#This Row],[Total Inventory]]*Sales[[#This Row],[Sale_Price]]</f>
        <v>0</v>
      </c>
    </row>
    <row r="611" spans="1:9" x14ac:dyDescent="0.25">
      <c r="A611">
        <v>333250</v>
      </c>
      <c r="B611" t="str">
        <f>INDEX( Table3[],MATCH(Sales[[#This Row],[Category]],Table3[Category],0),1)</f>
        <v>WINE</v>
      </c>
      <c r="C611" t="s">
        <v>61</v>
      </c>
      <c r="D611" t="s">
        <v>648</v>
      </c>
      <c r="E611" t="s">
        <v>10</v>
      </c>
      <c r="F611">
        <v>12</v>
      </c>
      <c r="G611" s="1">
        <v>11.99</v>
      </c>
      <c r="H61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11">
        <f>Sales[[#This Row],[Total Inventory]]*Sales[[#This Row],[Sale_Price]]</f>
        <v>143.88</v>
      </c>
    </row>
    <row r="612" spans="1:9" x14ac:dyDescent="0.25">
      <c r="A612">
        <v>96296</v>
      </c>
      <c r="B612" t="str">
        <f>INDEX( Table3[],MATCH(Sales[[#This Row],[Category]],Table3[Category],0),1)</f>
        <v>BEER</v>
      </c>
      <c r="C612" t="s">
        <v>11</v>
      </c>
      <c r="D612" t="s">
        <v>649</v>
      </c>
      <c r="E612" t="s">
        <v>92</v>
      </c>
      <c r="F612">
        <v>0</v>
      </c>
      <c r="G612" s="1">
        <v>4.43</v>
      </c>
      <c r="H612">
        <f>IF(INDEX(Sale_Promotions[[Code]:[Sale Price]],MATCH(Sales[[#This Row],[Code]],Sale_Promotions[Code],0),2)=0,Sales[[#This Row],[Price]],INDEX(Sale_Promotions[[Code]:[Sale Price]],MATCH(Sales[[#This Row],[Code]],Sale_Promotions[Code],0),2))</f>
        <v>4.43</v>
      </c>
      <c r="I612">
        <f>Sales[[#This Row],[Total Inventory]]*Sales[[#This Row],[Sale_Price]]</f>
        <v>0</v>
      </c>
    </row>
    <row r="613" spans="1:9" x14ac:dyDescent="0.25">
      <c r="A613">
        <v>308301</v>
      </c>
      <c r="B613" t="str">
        <f>INDEX( Table3[],MATCH(Sales[[#This Row],[Category]],Table3[Category],0),1)</f>
        <v>WINE</v>
      </c>
      <c r="C613" t="s">
        <v>41</v>
      </c>
      <c r="D613" t="s">
        <v>650</v>
      </c>
      <c r="E613" t="s">
        <v>10</v>
      </c>
      <c r="F613">
        <v>0</v>
      </c>
      <c r="G613" s="1">
        <v>56.99</v>
      </c>
      <c r="H613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613">
        <f>Sales[[#This Row],[Total Inventory]]*Sales[[#This Row],[Sale_Price]]</f>
        <v>0</v>
      </c>
    </row>
    <row r="614" spans="1:9" x14ac:dyDescent="0.25">
      <c r="A614">
        <v>10269</v>
      </c>
      <c r="B614" t="str">
        <f>INDEX( Table3[],MATCH(Sales[[#This Row],[Category]],Table3[Category],0),1)</f>
        <v>LIQUOR</v>
      </c>
      <c r="C614" t="s">
        <v>175</v>
      </c>
      <c r="D614" t="s">
        <v>651</v>
      </c>
      <c r="E614" t="s">
        <v>10</v>
      </c>
      <c r="F614">
        <v>60</v>
      </c>
      <c r="G614" s="1">
        <v>60.99</v>
      </c>
      <c r="H614">
        <f>IF(INDEX(Sale_Promotions[[Code]:[Sale Price]],MATCH(Sales[[#This Row],[Code]],Sale_Promotions[Code],0),2)=0,Sales[[#This Row],[Price]],INDEX(Sale_Promotions[[Code]:[Sale Price]],MATCH(Sales[[#This Row],[Code]],Sale_Promotions[Code],0),2))</f>
        <v>60.99</v>
      </c>
      <c r="I614">
        <f>Sales[[#This Row],[Total Inventory]]*Sales[[#This Row],[Sale_Price]]</f>
        <v>3659.4</v>
      </c>
    </row>
    <row r="615" spans="1:9" x14ac:dyDescent="0.25">
      <c r="A615">
        <v>336665</v>
      </c>
      <c r="B615" t="str">
        <f>INDEX( Table3[],MATCH(Sales[[#This Row],[Category]],Table3[Category],0),1)</f>
        <v>WINE</v>
      </c>
      <c r="C615" t="s">
        <v>39</v>
      </c>
      <c r="D615" t="s">
        <v>652</v>
      </c>
      <c r="E615" t="s">
        <v>10</v>
      </c>
      <c r="F615">
        <v>0</v>
      </c>
      <c r="G615" s="1">
        <v>9.99</v>
      </c>
      <c r="H615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615">
        <f>Sales[[#This Row],[Total Inventory]]*Sales[[#This Row],[Sale_Price]]</f>
        <v>0</v>
      </c>
    </row>
    <row r="616" spans="1:9" x14ac:dyDescent="0.25">
      <c r="A616">
        <v>85456</v>
      </c>
      <c r="B616" t="str">
        <f>INDEX( Table3[],MATCH(Sales[[#This Row],[Category]],Table3[Category],0),1)</f>
        <v>WINE</v>
      </c>
      <c r="C616" t="s">
        <v>61</v>
      </c>
      <c r="D616" t="s">
        <v>653</v>
      </c>
      <c r="E616" t="s">
        <v>10</v>
      </c>
      <c r="F616">
        <v>49</v>
      </c>
      <c r="G616" s="1">
        <v>28.99</v>
      </c>
      <c r="H616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616">
        <f>Sales[[#This Row],[Total Inventory]]*Sales[[#This Row],[Sale_Price]]</f>
        <v>1420.51</v>
      </c>
    </row>
    <row r="617" spans="1:9" x14ac:dyDescent="0.25">
      <c r="A617">
        <v>338006</v>
      </c>
      <c r="B617" t="str">
        <f>INDEX( Table3[],MATCH(Sales[[#This Row],[Category]],Table3[Category],0),1)</f>
        <v>WINE</v>
      </c>
      <c r="C617" t="s">
        <v>28</v>
      </c>
      <c r="D617" t="s">
        <v>654</v>
      </c>
      <c r="E617" t="s">
        <v>10</v>
      </c>
      <c r="F617">
        <v>0</v>
      </c>
      <c r="G617" s="1">
        <v>17.989999999999998</v>
      </c>
      <c r="H617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617">
        <f>Sales[[#This Row],[Total Inventory]]*Sales[[#This Row],[Sale_Price]]</f>
        <v>0</v>
      </c>
    </row>
    <row r="618" spans="1:9" x14ac:dyDescent="0.25">
      <c r="A618">
        <v>28933</v>
      </c>
      <c r="B618" t="str">
        <f>INDEX( Table3[],MATCH(Sales[[#This Row],[Category]],Table3[Category],0),1)</f>
        <v>BEER</v>
      </c>
      <c r="C618" t="s">
        <v>11</v>
      </c>
      <c r="D618" t="s">
        <v>655</v>
      </c>
      <c r="E618" t="s">
        <v>25</v>
      </c>
      <c r="F618">
        <v>0</v>
      </c>
      <c r="G618" s="1">
        <v>2.31</v>
      </c>
      <c r="H618">
        <f>IF(INDEX(Sale_Promotions[[Code]:[Sale Price]],MATCH(Sales[[#This Row],[Code]],Sale_Promotions[Code],0),2)=0,Sales[[#This Row],[Price]],INDEX(Sale_Promotions[[Code]:[Sale Price]],MATCH(Sales[[#This Row],[Code]],Sale_Promotions[Code],0),2))</f>
        <v>2.31</v>
      </c>
      <c r="I618">
        <f>Sales[[#This Row],[Total Inventory]]*Sales[[#This Row],[Sale_Price]]</f>
        <v>0</v>
      </c>
    </row>
    <row r="619" spans="1:9" x14ac:dyDescent="0.25">
      <c r="A619">
        <v>346961</v>
      </c>
      <c r="B619" t="str">
        <f>INDEX( Table3[],MATCH(Sales[[#This Row],[Category]],Table3[Category],0),1)</f>
        <v>LIQUOR</v>
      </c>
      <c r="C619" t="s">
        <v>175</v>
      </c>
      <c r="D619" t="s">
        <v>656</v>
      </c>
      <c r="E619" t="s">
        <v>10</v>
      </c>
      <c r="F619">
        <v>41</v>
      </c>
      <c r="G619" s="1">
        <v>79.989999999999995</v>
      </c>
      <c r="H619">
        <f>IF(INDEX(Sale_Promotions[[Code]:[Sale Price]],MATCH(Sales[[#This Row],[Code]],Sale_Promotions[Code],0),2)=0,Sales[[#This Row],[Price]],INDEX(Sale_Promotions[[Code]:[Sale Price]],MATCH(Sales[[#This Row],[Code]],Sale_Promotions[Code],0),2))</f>
        <v>79.989999999999995</v>
      </c>
      <c r="I619">
        <f>Sales[[#This Row],[Total Inventory]]*Sales[[#This Row],[Sale_Price]]</f>
        <v>3279.5899999999997</v>
      </c>
    </row>
    <row r="620" spans="1:9" x14ac:dyDescent="0.25">
      <c r="A620">
        <v>313709</v>
      </c>
      <c r="B620" t="str">
        <f>INDEX( Table3[],MATCH(Sales[[#This Row],[Category]],Table3[Category],0),1)</f>
        <v>LIQUOR</v>
      </c>
      <c r="C620" t="s">
        <v>26</v>
      </c>
      <c r="D620" t="s">
        <v>657</v>
      </c>
      <c r="E620" t="s">
        <v>48</v>
      </c>
      <c r="F620">
        <v>0</v>
      </c>
      <c r="G620" s="1">
        <v>18.989999999999998</v>
      </c>
      <c r="H620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620">
        <f>Sales[[#This Row],[Total Inventory]]*Sales[[#This Row],[Sale_Price]]</f>
        <v>0</v>
      </c>
    </row>
    <row r="621" spans="1:9" x14ac:dyDescent="0.25">
      <c r="A621">
        <v>25865</v>
      </c>
      <c r="B621" t="str">
        <f>INDEX( Table3[],MATCH(Sales[[#This Row],[Category]],Table3[Category],0),1)</f>
        <v>BEER</v>
      </c>
      <c r="C621" t="s">
        <v>11</v>
      </c>
      <c r="D621" t="s">
        <v>658</v>
      </c>
      <c r="E621" t="s">
        <v>157</v>
      </c>
      <c r="F621">
        <v>0</v>
      </c>
      <c r="G621" s="1">
        <v>1.4</v>
      </c>
      <c r="H621">
        <f>IF(INDEX(Sale_Promotions[[Code]:[Sale Price]],MATCH(Sales[[#This Row],[Code]],Sale_Promotions[Code],0),2)=0,Sales[[#This Row],[Price]],INDEX(Sale_Promotions[[Code]:[Sale Price]],MATCH(Sales[[#This Row],[Code]],Sale_Promotions[Code],0),2))</f>
        <v>1.4</v>
      </c>
      <c r="I621">
        <f>Sales[[#This Row],[Total Inventory]]*Sales[[#This Row],[Sale_Price]]</f>
        <v>0</v>
      </c>
    </row>
    <row r="622" spans="1:9" x14ac:dyDescent="0.25">
      <c r="A622">
        <v>306724</v>
      </c>
      <c r="B622" t="str">
        <f>INDEX( Table3[],MATCH(Sales[[#This Row],[Category]],Table3[Category],0),1)</f>
        <v>WINE</v>
      </c>
      <c r="C622" t="s">
        <v>85</v>
      </c>
      <c r="D622" t="s">
        <v>659</v>
      </c>
      <c r="E622" t="s">
        <v>10</v>
      </c>
      <c r="F622">
        <v>1</v>
      </c>
      <c r="G622" s="1">
        <v>52.99</v>
      </c>
      <c r="H622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622">
        <f>Sales[[#This Row],[Total Inventory]]*Sales[[#This Row],[Sale_Price]]</f>
        <v>52.99</v>
      </c>
    </row>
    <row r="623" spans="1:9" x14ac:dyDescent="0.25">
      <c r="A623">
        <v>306563</v>
      </c>
      <c r="B623" t="str">
        <f>INDEX( Table3[],MATCH(Sales[[#This Row],[Category]],Table3[Category],0),1)</f>
        <v>WINE</v>
      </c>
      <c r="C623" t="s">
        <v>242</v>
      </c>
      <c r="D623" t="s">
        <v>660</v>
      </c>
      <c r="E623" t="s">
        <v>10</v>
      </c>
      <c r="F623">
        <v>0</v>
      </c>
      <c r="G623" s="1">
        <v>16.989999999999998</v>
      </c>
      <c r="H623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623">
        <f>Sales[[#This Row],[Total Inventory]]*Sales[[#This Row],[Sale_Price]]</f>
        <v>0</v>
      </c>
    </row>
    <row r="624" spans="1:9" x14ac:dyDescent="0.25">
      <c r="A624">
        <v>82583</v>
      </c>
      <c r="B624" t="str">
        <f>INDEX( Table3[],MATCH(Sales[[#This Row],[Category]],Table3[Category],0),1)</f>
        <v>LIQUOR</v>
      </c>
      <c r="C624" t="s">
        <v>26</v>
      </c>
      <c r="D624" t="s">
        <v>661</v>
      </c>
      <c r="E624" t="s">
        <v>10</v>
      </c>
      <c r="F624">
        <v>12</v>
      </c>
      <c r="G624" s="1">
        <v>22.99</v>
      </c>
      <c r="H624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624">
        <f>Sales[[#This Row],[Total Inventory]]*Sales[[#This Row],[Sale_Price]]</f>
        <v>275.88</v>
      </c>
    </row>
    <row r="625" spans="1:9" x14ac:dyDescent="0.25">
      <c r="A625">
        <v>336969</v>
      </c>
      <c r="B625" t="str">
        <f>INDEX( Table3[],MATCH(Sales[[#This Row],[Category]],Table3[Category],0),1)</f>
        <v>OTHER</v>
      </c>
      <c r="C625" t="s">
        <v>75</v>
      </c>
      <c r="D625" t="s">
        <v>662</v>
      </c>
      <c r="E625" t="s">
        <v>10</v>
      </c>
      <c r="F625">
        <v>18</v>
      </c>
      <c r="G625" s="1">
        <v>16.989999999999998</v>
      </c>
      <c r="H625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625">
        <f>Sales[[#This Row],[Total Inventory]]*Sales[[#This Row],[Sale_Price]]</f>
        <v>305.82</v>
      </c>
    </row>
    <row r="626" spans="1:9" x14ac:dyDescent="0.25">
      <c r="A626">
        <v>25104</v>
      </c>
      <c r="B626" t="str">
        <f>INDEX( Table3[],MATCH(Sales[[#This Row],[Category]],Table3[Category],0),1)</f>
        <v>BEER</v>
      </c>
      <c r="C626" t="s">
        <v>11</v>
      </c>
      <c r="D626" t="s">
        <v>663</v>
      </c>
      <c r="E626" t="s">
        <v>25</v>
      </c>
      <c r="F626">
        <v>24</v>
      </c>
      <c r="G626" s="1">
        <v>1.61</v>
      </c>
      <c r="H626">
        <f>IF(INDEX(Sale_Promotions[[Code]:[Sale Price]],MATCH(Sales[[#This Row],[Code]],Sale_Promotions[Code],0),2)=0,Sales[[#This Row],[Price]],INDEX(Sale_Promotions[[Code]:[Sale Price]],MATCH(Sales[[#This Row],[Code]],Sale_Promotions[Code],0),2))</f>
        <v>1.61</v>
      </c>
      <c r="I626">
        <f>Sales[[#This Row],[Total Inventory]]*Sales[[#This Row],[Sale_Price]]</f>
        <v>38.64</v>
      </c>
    </row>
    <row r="627" spans="1:9" x14ac:dyDescent="0.25">
      <c r="A627">
        <v>24954</v>
      </c>
      <c r="B627" t="str">
        <f>INDEX( Table3[],MATCH(Sales[[#This Row],[Category]],Table3[Category],0),1)</f>
        <v>BEER</v>
      </c>
      <c r="C627" t="s">
        <v>11</v>
      </c>
      <c r="D627" t="s">
        <v>664</v>
      </c>
      <c r="E627" t="s">
        <v>25</v>
      </c>
      <c r="F627">
        <v>0</v>
      </c>
      <c r="G627" s="1">
        <v>2.31</v>
      </c>
      <c r="H627">
        <f>IF(INDEX(Sale_Promotions[[Code]:[Sale Price]],MATCH(Sales[[#This Row],[Code]],Sale_Promotions[Code],0),2)=0,Sales[[#This Row],[Price]],INDEX(Sale_Promotions[[Code]:[Sale Price]],MATCH(Sales[[#This Row],[Code]],Sale_Promotions[Code],0),2))</f>
        <v>2.31</v>
      </c>
      <c r="I627">
        <f>Sales[[#This Row],[Total Inventory]]*Sales[[#This Row],[Sale_Price]]</f>
        <v>0</v>
      </c>
    </row>
    <row r="628" spans="1:9" x14ac:dyDescent="0.25">
      <c r="A628">
        <v>83590</v>
      </c>
      <c r="B628" t="str">
        <f>INDEX( Table3[],MATCH(Sales[[#This Row],[Category]],Table3[Category],0),1)</f>
        <v>WINE</v>
      </c>
      <c r="C628" t="s">
        <v>28</v>
      </c>
      <c r="D628" t="s">
        <v>665</v>
      </c>
      <c r="E628" t="s">
        <v>332</v>
      </c>
      <c r="F628">
        <v>65</v>
      </c>
      <c r="G628" s="1">
        <v>18.989999999999998</v>
      </c>
      <c r="H628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628">
        <f>Sales[[#This Row],[Total Inventory]]*Sales[[#This Row],[Sale_Price]]</f>
        <v>1234.3499999999999</v>
      </c>
    </row>
    <row r="629" spans="1:9" x14ac:dyDescent="0.25">
      <c r="A629">
        <v>72981</v>
      </c>
      <c r="B629" t="str">
        <f>INDEX( Table3[],MATCH(Sales[[#This Row],[Category]],Table3[Category],0),1)</f>
        <v>LIQUOR</v>
      </c>
      <c r="C629" t="s">
        <v>35</v>
      </c>
      <c r="D629" t="s">
        <v>666</v>
      </c>
      <c r="E629" t="s">
        <v>10</v>
      </c>
      <c r="F629">
        <v>24</v>
      </c>
      <c r="G629" s="1">
        <v>15.49</v>
      </c>
      <c r="H629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629">
        <f>Sales[[#This Row],[Total Inventory]]*Sales[[#This Row],[Sale_Price]]</f>
        <v>371.76</v>
      </c>
    </row>
    <row r="630" spans="1:9" x14ac:dyDescent="0.25">
      <c r="A630">
        <v>60259</v>
      </c>
      <c r="B630" t="str">
        <f>INDEX( Table3[],MATCH(Sales[[#This Row],[Category]],Table3[Category],0),1)</f>
        <v>WINE</v>
      </c>
      <c r="C630" t="s">
        <v>85</v>
      </c>
      <c r="D630" t="s">
        <v>667</v>
      </c>
      <c r="E630" t="s">
        <v>10</v>
      </c>
      <c r="F630">
        <v>0</v>
      </c>
      <c r="G630" s="1">
        <v>9.99</v>
      </c>
      <c r="H630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630">
        <f>Sales[[#This Row],[Total Inventory]]*Sales[[#This Row],[Sale_Price]]</f>
        <v>0</v>
      </c>
    </row>
    <row r="631" spans="1:9" x14ac:dyDescent="0.25">
      <c r="A631">
        <v>44715</v>
      </c>
      <c r="B631" t="str">
        <f>INDEX( Table3[],MATCH(Sales[[#This Row],[Category]],Table3[Category],0),1)</f>
        <v>WINE</v>
      </c>
      <c r="C631" t="s">
        <v>28</v>
      </c>
      <c r="D631" t="s">
        <v>668</v>
      </c>
      <c r="E631" t="s">
        <v>10</v>
      </c>
      <c r="F631">
        <v>31</v>
      </c>
      <c r="G631" s="1">
        <v>29.99</v>
      </c>
      <c r="H631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631">
        <f>Sales[[#This Row],[Total Inventory]]*Sales[[#This Row],[Sale_Price]]</f>
        <v>929.68999999999994</v>
      </c>
    </row>
    <row r="632" spans="1:9" x14ac:dyDescent="0.25">
      <c r="A632">
        <v>335782</v>
      </c>
      <c r="B632" t="str">
        <f>INDEX( Table3[],MATCH(Sales[[#This Row],[Category]],Table3[Category],0),1)</f>
        <v>WINE</v>
      </c>
      <c r="C632" t="s">
        <v>31</v>
      </c>
      <c r="D632" t="s">
        <v>669</v>
      </c>
      <c r="E632" t="s">
        <v>10</v>
      </c>
      <c r="F632">
        <v>0</v>
      </c>
      <c r="G632" s="1">
        <v>10.99</v>
      </c>
      <c r="H63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632">
        <f>Sales[[#This Row],[Total Inventory]]*Sales[[#This Row],[Sale_Price]]</f>
        <v>0</v>
      </c>
    </row>
    <row r="633" spans="1:9" x14ac:dyDescent="0.25">
      <c r="A633">
        <v>36196</v>
      </c>
      <c r="B633" t="str">
        <f>INDEX( Table3[],MATCH(Sales[[#This Row],[Category]],Table3[Category],0),1)</f>
        <v>LIQUOR</v>
      </c>
      <c r="C633" t="s">
        <v>37</v>
      </c>
      <c r="D633" t="s">
        <v>670</v>
      </c>
      <c r="E633" t="s">
        <v>16</v>
      </c>
      <c r="F633">
        <v>9</v>
      </c>
      <c r="G633" s="1">
        <v>31.99</v>
      </c>
      <c r="H633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633">
        <f>Sales[[#This Row],[Total Inventory]]*Sales[[#This Row],[Sale_Price]]</f>
        <v>251.91</v>
      </c>
    </row>
    <row r="634" spans="1:9" x14ac:dyDescent="0.25">
      <c r="A634">
        <v>419435</v>
      </c>
      <c r="B634" t="str">
        <f>INDEX( Table3[],MATCH(Sales[[#This Row],[Category]],Table3[Category],0),1)</f>
        <v>WINE</v>
      </c>
      <c r="C634" t="s">
        <v>28</v>
      </c>
      <c r="D634" t="s">
        <v>671</v>
      </c>
      <c r="E634" t="s">
        <v>48</v>
      </c>
      <c r="F634">
        <v>13</v>
      </c>
      <c r="G634" s="1">
        <v>32.99</v>
      </c>
      <c r="H634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634">
        <f>Sales[[#This Row],[Total Inventory]]*Sales[[#This Row],[Sale_Price]]</f>
        <v>428.87</v>
      </c>
    </row>
    <row r="635" spans="1:9" x14ac:dyDescent="0.25">
      <c r="A635">
        <v>335118</v>
      </c>
      <c r="B635" t="str">
        <f>INDEX( Table3[],MATCH(Sales[[#This Row],[Category]],Table3[Category],0),1)</f>
        <v>WINE</v>
      </c>
      <c r="C635" t="s">
        <v>61</v>
      </c>
      <c r="D635" t="s">
        <v>672</v>
      </c>
      <c r="E635" t="s">
        <v>10</v>
      </c>
      <c r="F635">
        <v>0</v>
      </c>
      <c r="G635" s="1">
        <v>33.99</v>
      </c>
      <c r="H635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635">
        <f>Sales[[#This Row],[Total Inventory]]*Sales[[#This Row],[Sale_Price]]</f>
        <v>0</v>
      </c>
    </row>
    <row r="636" spans="1:9" x14ac:dyDescent="0.25">
      <c r="A636">
        <v>15652</v>
      </c>
      <c r="B636" t="str">
        <f>INDEX( Table3[],MATCH(Sales[[#This Row],[Category]],Table3[Category],0),1)</f>
        <v>OTHER</v>
      </c>
      <c r="C636" t="s">
        <v>75</v>
      </c>
      <c r="D636" t="s">
        <v>673</v>
      </c>
      <c r="E636" t="s">
        <v>10</v>
      </c>
      <c r="F636">
        <v>10</v>
      </c>
      <c r="G636" s="1">
        <v>15.99</v>
      </c>
      <c r="H63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636">
        <f>Sales[[#This Row],[Total Inventory]]*Sales[[#This Row],[Sale_Price]]</f>
        <v>159.9</v>
      </c>
    </row>
    <row r="637" spans="1:9" x14ac:dyDescent="0.25">
      <c r="A637">
        <v>390941</v>
      </c>
      <c r="B637" t="str">
        <f>INDEX( Table3[],MATCH(Sales[[#This Row],[Category]],Table3[Category],0),1)</f>
        <v>WINE</v>
      </c>
      <c r="C637" t="s">
        <v>61</v>
      </c>
      <c r="D637" t="s">
        <v>674</v>
      </c>
      <c r="E637" t="s">
        <v>10</v>
      </c>
      <c r="F637">
        <v>32</v>
      </c>
      <c r="G637" s="1">
        <v>14.99</v>
      </c>
      <c r="H637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37">
        <f>Sales[[#This Row],[Total Inventory]]*Sales[[#This Row],[Sale_Price]]</f>
        <v>479.68</v>
      </c>
    </row>
    <row r="638" spans="1:9" x14ac:dyDescent="0.25">
      <c r="A638">
        <v>48239</v>
      </c>
      <c r="B638" t="str">
        <f>INDEX( Table3[],MATCH(Sales[[#This Row],[Category]],Table3[Category],0),1)</f>
        <v>WINE</v>
      </c>
      <c r="C638" t="s">
        <v>61</v>
      </c>
      <c r="D638" t="s">
        <v>675</v>
      </c>
      <c r="E638" t="s">
        <v>10</v>
      </c>
      <c r="F638">
        <v>4</v>
      </c>
      <c r="G638" s="1">
        <v>13.49</v>
      </c>
      <c r="H638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638">
        <f>Sales[[#This Row],[Total Inventory]]*Sales[[#This Row],[Sale_Price]]</f>
        <v>53.96</v>
      </c>
    </row>
    <row r="639" spans="1:9" x14ac:dyDescent="0.25">
      <c r="A639">
        <v>11459</v>
      </c>
      <c r="B639" t="str">
        <f>INDEX( Table3[],MATCH(Sales[[#This Row],[Category]],Table3[Category],0),1)</f>
        <v>WINE</v>
      </c>
      <c r="C639" t="s">
        <v>28</v>
      </c>
      <c r="D639" t="s">
        <v>676</v>
      </c>
      <c r="E639" t="s">
        <v>10</v>
      </c>
      <c r="F639">
        <v>64</v>
      </c>
      <c r="G639" s="1">
        <v>14.99</v>
      </c>
      <c r="H639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639">
        <f>Sales[[#This Row],[Total Inventory]]*Sales[[#This Row],[Sale_Price]]</f>
        <v>735.36</v>
      </c>
    </row>
    <row r="640" spans="1:9" x14ac:dyDescent="0.25">
      <c r="A640">
        <v>338476</v>
      </c>
      <c r="B640" t="str">
        <f>INDEX( Table3[],MATCH(Sales[[#This Row],[Category]],Table3[Category],0),1)</f>
        <v>WINE</v>
      </c>
      <c r="C640" t="s">
        <v>41</v>
      </c>
      <c r="D640" t="s">
        <v>677</v>
      </c>
      <c r="E640" t="s">
        <v>10</v>
      </c>
      <c r="F640">
        <v>0</v>
      </c>
      <c r="G640" s="1">
        <v>17.989999999999998</v>
      </c>
      <c r="H640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640">
        <f>Sales[[#This Row],[Total Inventory]]*Sales[[#This Row],[Sale_Price]]</f>
        <v>0</v>
      </c>
    </row>
    <row r="641" spans="1:9" x14ac:dyDescent="0.25">
      <c r="A641">
        <v>102032</v>
      </c>
      <c r="B641" t="str">
        <f>INDEX( Table3[],MATCH(Sales[[#This Row],[Category]],Table3[Category],0),1)</f>
        <v>WINE</v>
      </c>
      <c r="C641" t="s">
        <v>67</v>
      </c>
      <c r="D641" t="s">
        <v>678</v>
      </c>
      <c r="E641" t="s">
        <v>10</v>
      </c>
      <c r="F641">
        <v>39</v>
      </c>
      <c r="G641" s="1">
        <v>10.79</v>
      </c>
      <c r="H641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641">
        <f>Sales[[#This Row],[Total Inventory]]*Sales[[#This Row],[Sale_Price]]</f>
        <v>420.80999999999995</v>
      </c>
    </row>
    <row r="642" spans="1:9" x14ac:dyDescent="0.25">
      <c r="A642">
        <v>28271</v>
      </c>
      <c r="B642" t="str">
        <f>INDEX( Table3[],MATCH(Sales[[#This Row],[Category]],Table3[Category],0),1)</f>
        <v>BEER</v>
      </c>
      <c r="C642" t="s">
        <v>11</v>
      </c>
      <c r="D642" t="s">
        <v>679</v>
      </c>
      <c r="E642" t="s">
        <v>10</v>
      </c>
      <c r="F642">
        <v>0</v>
      </c>
      <c r="G642" s="1">
        <v>13.47</v>
      </c>
      <c r="H642">
        <f>IF(INDEX(Sale_Promotions[[Code]:[Sale Price]],MATCH(Sales[[#This Row],[Code]],Sale_Promotions[Code],0),2)=0,Sales[[#This Row],[Price]],INDEX(Sale_Promotions[[Code]:[Sale Price]],MATCH(Sales[[#This Row],[Code]],Sale_Promotions[Code],0),2))</f>
        <v>13.47</v>
      </c>
      <c r="I642">
        <f>Sales[[#This Row],[Total Inventory]]*Sales[[#This Row],[Sale_Price]]</f>
        <v>0</v>
      </c>
    </row>
    <row r="643" spans="1:9" x14ac:dyDescent="0.25">
      <c r="A643">
        <v>100002</v>
      </c>
      <c r="B643" t="str">
        <f>INDEX( Table3[],MATCH(Sales[[#This Row],[Category]],Table3[Category],0),1)</f>
        <v>LIQUOR</v>
      </c>
      <c r="C643" t="s">
        <v>57</v>
      </c>
      <c r="D643" t="s">
        <v>680</v>
      </c>
      <c r="E643" t="s">
        <v>133</v>
      </c>
      <c r="F643">
        <v>10</v>
      </c>
      <c r="G643" s="1">
        <v>83.99</v>
      </c>
      <c r="H643">
        <f>IF(INDEX(Sale_Promotions[[Code]:[Sale Price]],MATCH(Sales[[#This Row],[Code]],Sale_Promotions[Code],0),2)=0,Sales[[#This Row],[Price]],INDEX(Sale_Promotions[[Code]:[Sale Price]],MATCH(Sales[[#This Row],[Code]],Sale_Promotions[Code],0),2))</f>
        <v>83.99</v>
      </c>
      <c r="I643">
        <f>Sales[[#This Row],[Total Inventory]]*Sales[[#This Row],[Sale_Price]]</f>
        <v>839.9</v>
      </c>
    </row>
    <row r="644" spans="1:9" x14ac:dyDescent="0.25">
      <c r="A644">
        <v>47634</v>
      </c>
      <c r="B644" t="str">
        <f>INDEX( Table3[],MATCH(Sales[[#This Row],[Category]],Table3[Category],0),1)</f>
        <v>WINE</v>
      </c>
      <c r="C644" t="s">
        <v>28</v>
      </c>
      <c r="D644" t="s">
        <v>681</v>
      </c>
      <c r="E644" t="s">
        <v>10</v>
      </c>
      <c r="F644">
        <v>0</v>
      </c>
      <c r="G644" s="1">
        <v>23.99</v>
      </c>
      <c r="H644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644">
        <f>Sales[[#This Row],[Total Inventory]]*Sales[[#This Row],[Sale_Price]]</f>
        <v>0</v>
      </c>
    </row>
    <row r="645" spans="1:9" x14ac:dyDescent="0.25">
      <c r="A645">
        <v>326149</v>
      </c>
      <c r="B645" t="str">
        <f>INDEX( Table3[],MATCH(Sales[[#This Row],[Category]],Table3[Category],0),1)</f>
        <v>WINE</v>
      </c>
      <c r="C645" t="s">
        <v>41</v>
      </c>
      <c r="D645" t="s">
        <v>682</v>
      </c>
      <c r="E645" t="s">
        <v>10</v>
      </c>
      <c r="F645">
        <v>2</v>
      </c>
      <c r="G645" s="1">
        <v>13.99</v>
      </c>
      <c r="H645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45">
        <f>Sales[[#This Row],[Total Inventory]]*Sales[[#This Row],[Sale_Price]]</f>
        <v>27.98</v>
      </c>
    </row>
    <row r="646" spans="1:9" x14ac:dyDescent="0.25">
      <c r="A646">
        <v>337085</v>
      </c>
      <c r="B646" t="str">
        <f>INDEX( Table3[],MATCH(Sales[[#This Row],[Category]],Table3[Category],0),1)</f>
        <v>WINE</v>
      </c>
      <c r="C646" t="s">
        <v>61</v>
      </c>
      <c r="D646" t="s">
        <v>683</v>
      </c>
      <c r="E646" t="s">
        <v>244</v>
      </c>
      <c r="F646">
        <v>4</v>
      </c>
      <c r="G646" s="1">
        <v>1.79</v>
      </c>
      <c r="H646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646">
        <f>Sales[[#This Row],[Total Inventory]]*Sales[[#This Row],[Sale_Price]]</f>
        <v>7.16</v>
      </c>
    </row>
    <row r="647" spans="1:9" x14ac:dyDescent="0.25">
      <c r="A647">
        <v>331130</v>
      </c>
      <c r="B647" t="str">
        <f>INDEX( Table3[],MATCH(Sales[[#This Row],[Category]],Table3[Category],0),1)</f>
        <v>WINE</v>
      </c>
      <c r="C647" t="s">
        <v>39</v>
      </c>
      <c r="D647" t="s">
        <v>684</v>
      </c>
      <c r="E647" t="s">
        <v>10</v>
      </c>
      <c r="F647">
        <v>7</v>
      </c>
      <c r="G647" s="1">
        <v>10.99</v>
      </c>
      <c r="H64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647">
        <f>Sales[[#This Row],[Total Inventory]]*Sales[[#This Row],[Sale_Price]]</f>
        <v>76.930000000000007</v>
      </c>
    </row>
    <row r="648" spans="1:9" x14ac:dyDescent="0.25">
      <c r="A648">
        <v>101680</v>
      </c>
      <c r="B648" t="str">
        <f>INDEX( Table3[],MATCH(Sales[[#This Row],[Category]],Table3[Category],0),1)</f>
        <v>OTHER</v>
      </c>
      <c r="C648" t="s">
        <v>75</v>
      </c>
      <c r="D648" t="s">
        <v>685</v>
      </c>
      <c r="E648" t="s">
        <v>23</v>
      </c>
      <c r="F648">
        <v>12</v>
      </c>
      <c r="G648" s="1">
        <v>8.99</v>
      </c>
      <c r="H64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48">
        <f>Sales[[#This Row],[Total Inventory]]*Sales[[#This Row],[Sale_Price]]</f>
        <v>107.88</v>
      </c>
    </row>
    <row r="649" spans="1:9" x14ac:dyDescent="0.25">
      <c r="A649">
        <v>40842</v>
      </c>
      <c r="B649" t="str">
        <f>INDEX( Table3[],MATCH(Sales[[#This Row],[Category]],Table3[Category],0),1)</f>
        <v>LIQUOR</v>
      </c>
      <c r="C649" t="s">
        <v>14</v>
      </c>
      <c r="D649" t="s">
        <v>686</v>
      </c>
      <c r="E649" t="s">
        <v>10</v>
      </c>
      <c r="F649">
        <v>71</v>
      </c>
      <c r="G649" s="1">
        <v>84.99</v>
      </c>
      <c r="H649">
        <f>IF(INDEX(Sale_Promotions[[Code]:[Sale Price]],MATCH(Sales[[#This Row],[Code]],Sale_Promotions[Code],0),2)=0,Sales[[#This Row],[Price]],INDEX(Sale_Promotions[[Code]:[Sale Price]],MATCH(Sales[[#This Row],[Code]],Sale_Promotions[Code],0),2))</f>
        <v>84.99</v>
      </c>
      <c r="I649">
        <f>Sales[[#This Row],[Total Inventory]]*Sales[[#This Row],[Sale_Price]]</f>
        <v>6034.29</v>
      </c>
    </row>
    <row r="650" spans="1:9" x14ac:dyDescent="0.25">
      <c r="A650">
        <v>80163</v>
      </c>
      <c r="B650" t="str">
        <f>INDEX( Table3[],MATCH(Sales[[#This Row],[Category]],Table3[Category],0),1)</f>
        <v>WINE</v>
      </c>
      <c r="C650" t="s">
        <v>61</v>
      </c>
      <c r="D650" t="s">
        <v>687</v>
      </c>
      <c r="E650" t="s">
        <v>10</v>
      </c>
      <c r="F650">
        <v>13</v>
      </c>
      <c r="G650" s="1">
        <v>10.69</v>
      </c>
      <c r="H650">
        <f>IF(INDEX(Sale_Promotions[[Code]:[Sale Price]],MATCH(Sales[[#This Row],[Code]],Sale_Promotions[Code],0),2)=0,Sales[[#This Row],[Price]],INDEX(Sale_Promotions[[Code]:[Sale Price]],MATCH(Sales[[#This Row],[Code]],Sale_Promotions[Code],0),2))</f>
        <v>10.69</v>
      </c>
      <c r="I650">
        <f>Sales[[#This Row],[Total Inventory]]*Sales[[#This Row],[Sale_Price]]</f>
        <v>138.97</v>
      </c>
    </row>
    <row r="651" spans="1:9" x14ac:dyDescent="0.25">
      <c r="A651">
        <v>63339</v>
      </c>
      <c r="B651" t="str">
        <f>INDEX( Table3[],MATCH(Sales[[#This Row],[Category]],Table3[Category],0),1)</f>
        <v>WINE</v>
      </c>
      <c r="C651" t="s">
        <v>28</v>
      </c>
      <c r="D651" t="s">
        <v>688</v>
      </c>
      <c r="E651" t="s">
        <v>10</v>
      </c>
      <c r="F651">
        <v>0</v>
      </c>
      <c r="G651" s="1">
        <v>64.989999999999995</v>
      </c>
      <c r="H651">
        <f>IF(INDEX(Sale_Promotions[[Code]:[Sale Price]],MATCH(Sales[[#This Row],[Code]],Sale_Promotions[Code],0),2)=0,Sales[[#This Row],[Price]],INDEX(Sale_Promotions[[Code]:[Sale Price]],MATCH(Sales[[#This Row],[Code]],Sale_Promotions[Code],0),2))</f>
        <v>64.989999999999995</v>
      </c>
      <c r="I651">
        <f>Sales[[#This Row],[Total Inventory]]*Sales[[#This Row],[Sale_Price]]</f>
        <v>0</v>
      </c>
    </row>
    <row r="652" spans="1:9" x14ac:dyDescent="0.25">
      <c r="A652">
        <v>63894</v>
      </c>
      <c r="B652" t="str">
        <f>INDEX( Table3[],MATCH(Sales[[#This Row],[Category]],Table3[Category],0),1)</f>
        <v>WINE</v>
      </c>
      <c r="C652" t="s">
        <v>85</v>
      </c>
      <c r="D652" t="s">
        <v>689</v>
      </c>
      <c r="E652" t="s">
        <v>23</v>
      </c>
      <c r="F652">
        <v>62</v>
      </c>
      <c r="G652" s="1">
        <v>23.99</v>
      </c>
      <c r="H652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652">
        <f>Sales[[#This Row],[Total Inventory]]*Sales[[#This Row],[Sale_Price]]</f>
        <v>1487.3799999999999</v>
      </c>
    </row>
    <row r="653" spans="1:9" x14ac:dyDescent="0.25">
      <c r="A653">
        <v>347114</v>
      </c>
      <c r="B653" t="str">
        <f>INDEX( Table3[],MATCH(Sales[[#This Row],[Category]],Table3[Category],0),1)</f>
        <v>WINE</v>
      </c>
      <c r="C653" t="s">
        <v>39</v>
      </c>
      <c r="D653" t="s">
        <v>690</v>
      </c>
      <c r="E653" t="s">
        <v>10</v>
      </c>
      <c r="F653">
        <v>26</v>
      </c>
      <c r="G653" s="1">
        <v>26.99</v>
      </c>
      <c r="H653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653">
        <f>Sales[[#This Row],[Total Inventory]]*Sales[[#This Row],[Sale_Price]]</f>
        <v>701.74</v>
      </c>
    </row>
    <row r="654" spans="1:9" x14ac:dyDescent="0.25">
      <c r="A654">
        <v>368440</v>
      </c>
      <c r="B654" t="str">
        <f>INDEX( Table3[],MATCH(Sales[[#This Row],[Category]],Table3[Category],0),1)</f>
        <v>WINE</v>
      </c>
      <c r="C654" t="s">
        <v>39</v>
      </c>
      <c r="D654" t="s">
        <v>691</v>
      </c>
      <c r="E654" t="s">
        <v>10</v>
      </c>
      <c r="F654">
        <v>0</v>
      </c>
      <c r="G654" s="1">
        <v>8.99</v>
      </c>
      <c r="H65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54">
        <f>Sales[[#This Row],[Total Inventory]]*Sales[[#This Row],[Sale_Price]]</f>
        <v>0</v>
      </c>
    </row>
    <row r="655" spans="1:9" x14ac:dyDescent="0.25">
      <c r="A655">
        <v>330438</v>
      </c>
      <c r="B655" t="str">
        <f>INDEX( Table3[],MATCH(Sales[[#This Row],[Category]],Table3[Category],0),1)</f>
        <v>WINE</v>
      </c>
      <c r="C655" t="s">
        <v>85</v>
      </c>
      <c r="D655" t="s">
        <v>692</v>
      </c>
      <c r="E655" t="s">
        <v>10</v>
      </c>
      <c r="F655">
        <v>1</v>
      </c>
      <c r="G655" s="1">
        <v>7.79</v>
      </c>
      <c r="H655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655">
        <f>Sales[[#This Row],[Total Inventory]]*Sales[[#This Row],[Sale_Price]]</f>
        <v>7.79</v>
      </c>
    </row>
    <row r="656" spans="1:9" x14ac:dyDescent="0.25">
      <c r="A656">
        <v>3433</v>
      </c>
      <c r="B656" t="str">
        <f>INDEX( Table3[],MATCH(Sales[[#This Row],[Category]],Table3[Category],0),1)</f>
        <v>BEER</v>
      </c>
      <c r="C656" t="s">
        <v>11</v>
      </c>
      <c r="D656" t="s">
        <v>693</v>
      </c>
      <c r="E656" t="s">
        <v>25</v>
      </c>
      <c r="F656">
        <v>0</v>
      </c>
      <c r="G656" s="1">
        <v>21.85</v>
      </c>
      <c r="H656">
        <f>IF(INDEX(Sale_Promotions[[Code]:[Sale Price]],MATCH(Sales[[#This Row],[Code]],Sale_Promotions[Code],0),2)=0,Sales[[#This Row],[Price]],INDEX(Sale_Promotions[[Code]:[Sale Price]],MATCH(Sales[[#This Row],[Code]],Sale_Promotions[Code],0),2))</f>
        <v>21.85</v>
      </c>
      <c r="I656">
        <f>Sales[[#This Row],[Total Inventory]]*Sales[[#This Row],[Sale_Price]]</f>
        <v>0</v>
      </c>
    </row>
    <row r="657" spans="1:9" x14ac:dyDescent="0.25">
      <c r="A657">
        <v>98396</v>
      </c>
      <c r="B657" t="str">
        <f>INDEX( Table3[],MATCH(Sales[[#This Row],[Category]],Table3[Category],0),1)</f>
        <v>BEER</v>
      </c>
      <c r="C657" t="s">
        <v>11</v>
      </c>
      <c r="D657" t="s">
        <v>694</v>
      </c>
      <c r="E657" t="s">
        <v>92</v>
      </c>
      <c r="F657">
        <v>0</v>
      </c>
      <c r="G657" s="1">
        <v>5.04</v>
      </c>
      <c r="H657">
        <f>IF(INDEX(Sale_Promotions[[Code]:[Sale Price]],MATCH(Sales[[#This Row],[Code]],Sale_Promotions[Code],0),2)=0,Sales[[#This Row],[Price]],INDEX(Sale_Promotions[[Code]:[Sale Price]],MATCH(Sales[[#This Row],[Code]],Sale_Promotions[Code],0),2))</f>
        <v>5.04</v>
      </c>
      <c r="I657">
        <f>Sales[[#This Row],[Total Inventory]]*Sales[[#This Row],[Sale_Price]]</f>
        <v>0</v>
      </c>
    </row>
    <row r="658" spans="1:9" x14ac:dyDescent="0.25">
      <c r="A658">
        <v>31988</v>
      </c>
      <c r="B658" t="str">
        <f>INDEX( Table3[],MATCH(Sales[[#This Row],[Category]],Table3[Category],0),1)</f>
        <v>WINE</v>
      </c>
      <c r="C658" t="s">
        <v>85</v>
      </c>
      <c r="D658" t="s">
        <v>695</v>
      </c>
      <c r="E658" t="s">
        <v>10</v>
      </c>
      <c r="F658">
        <v>0</v>
      </c>
      <c r="G658" s="1">
        <v>9.7899999999999991</v>
      </c>
      <c r="H65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658">
        <f>Sales[[#This Row],[Total Inventory]]*Sales[[#This Row],[Sale_Price]]</f>
        <v>0</v>
      </c>
    </row>
    <row r="659" spans="1:9" x14ac:dyDescent="0.25">
      <c r="A659">
        <v>5320</v>
      </c>
      <c r="B659" t="str">
        <f>INDEX( Table3[],MATCH(Sales[[#This Row],[Category]],Table3[Category],0),1)</f>
        <v>BEER</v>
      </c>
      <c r="C659" t="s">
        <v>11</v>
      </c>
      <c r="D659" t="s">
        <v>696</v>
      </c>
      <c r="E659" t="s">
        <v>20</v>
      </c>
      <c r="F659">
        <v>0</v>
      </c>
      <c r="G659" s="1">
        <v>2.19</v>
      </c>
      <c r="H659">
        <f>IF(INDEX(Sale_Promotions[[Code]:[Sale Price]],MATCH(Sales[[#This Row],[Code]],Sale_Promotions[Code],0),2)=0,Sales[[#This Row],[Price]],INDEX(Sale_Promotions[[Code]:[Sale Price]],MATCH(Sales[[#This Row],[Code]],Sale_Promotions[Code],0),2))</f>
        <v>2.19</v>
      </c>
      <c r="I659">
        <f>Sales[[#This Row],[Total Inventory]]*Sales[[#This Row],[Sale_Price]]</f>
        <v>0</v>
      </c>
    </row>
    <row r="660" spans="1:9" x14ac:dyDescent="0.25">
      <c r="A660">
        <v>1740</v>
      </c>
      <c r="B660" t="str">
        <f>INDEX( Table3[],MATCH(Sales[[#This Row],[Category]],Table3[Category],0),1)</f>
        <v>BEER</v>
      </c>
      <c r="C660" t="s">
        <v>11</v>
      </c>
      <c r="D660" t="s">
        <v>697</v>
      </c>
      <c r="E660" t="s">
        <v>95</v>
      </c>
      <c r="F660">
        <v>0</v>
      </c>
      <c r="G660" s="1">
        <v>30.91</v>
      </c>
      <c r="H660">
        <f>IF(INDEX(Sale_Promotions[[Code]:[Sale Price]],MATCH(Sales[[#This Row],[Code]],Sale_Promotions[Code],0),2)=0,Sales[[#This Row],[Price]],INDEX(Sale_Promotions[[Code]:[Sale Price]],MATCH(Sales[[#This Row],[Code]],Sale_Promotions[Code],0),2))</f>
        <v>30.91</v>
      </c>
      <c r="I660">
        <f>Sales[[#This Row],[Total Inventory]]*Sales[[#This Row],[Sale_Price]]</f>
        <v>0</v>
      </c>
    </row>
    <row r="661" spans="1:9" x14ac:dyDescent="0.25">
      <c r="A661">
        <v>63770</v>
      </c>
      <c r="B661" t="str">
        <f>INDEX( Table3[],MATCH(Sales[[#This Row],[Category]],Table3[Category],0),1)</f>
        <v>WINE</v>
      </c>
      <c r="C661" t="s">
        <v>100</v>
      </c>
      <c r="D661" t="s">
        <v>698</v>
      </c>
      <c r="E661" t="s">
        <v>10</v>
      </c>
      <c r="F661">
        <v>0</v>
      </c>
      <c r="G661" s="1">
        <v>38.99</v>
      </c>
      <c r="H661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661">
        <f>Sales[[#This Row],[Total Inventory]]*Sales[[#This Row],[Sale_Price]]</f>
        <v>0</v>
      </c>
    </row>
    <row r="662" spans="1:9" x14ac:dyDescent="0.25">
      <c r="A662">
        <v>43181</v>
      </c>
      <c r="B662" t="str">
        <f>INDEX( Table3[],MATCH(Sales[[#This Row],[Category]],Table3[Category],0),1)</f>
        <v>WINE</v>
      </c>
      <c r="C662" t="s">
        <v>53</v>
      </c>
      <c r="D662" t="s">
        <v>699</v>
      </c>
      <c r="E662" t="s">
        <v>10</v>
      </c>
      <c r="F662">
        <v>28</v>
      </c>
      <c r="G662" s="1">
        <v>32.99</v>
      </c>
      <c r="H662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662">
        <f>Sales[[#This Row],[Total Inventory]]*Sales[[#This Row],[Sale_Price]]</f>
        <v>923.72</v>
      </c>
    </row>
    <row r="663" spans="1:9" x14ac:dyDescent="0.25">
      <c r="A663">
        <v>307924</v>
      </c>
      <c r="B663" t="str">
        <f>INDEX( Table3[],MATCH(Sales[[#This Row],[Category]],Table3[Category],0),1)</f>
        <v>WINE</v>
      </c>
      <c r="C663" t="s">
        <v>100</v>
      </c>
      <c r="D663" t="s">
        <v>700</v>
      </c>
      <c r="E663" t="s">
        <v>10</v>
      </c>
      <c r="F663">
        <v>0</v>
      </c>
      <c r="G663" s="1">
        <v>6.59</v>
      </c>
      <c r="H663">
        <f>IF(INDEX(Sale_Promotions[[Code]:[Sale Price]],MATCH(Sales[[#This Row],[Code]],Sale_Promotions[Code],0),2)=0,Sales[[#This Row],[Price]],INDEX(Sale_Promotions[[Code]:[Sale Price]],MATCH(Sales[[#This Row],[Code]],Sale_Promotions[Code],0),2))</f>
        <v>6.59</v>
      </c>
      <c r="I663">
        <f>Sales[[#This Row],[Total Inventory]]*Sales[[#This Row],[Sale_Price]]</f>
        <v>0</v>
      </c>
    </row>
    <row r="664" spans="1:9" x14ac:dyDescent="0.25">
      <c r="A664">
        <v>48010</v>
      </c>
      <c r="B664" t="str">
        <f>INDEX( Table3[],MATCH(Sales[[#This Row],[Category]],Table3[Category],0),1)</f>
        <v>WINE</v>
      </c>
      <c r="C664" t="s">
        <v>28</v>
      </c>
      <c r="D664" t="s">
        <v>701</v>
      </c>
      <c r="E664" t="s">
        <v>10</v>
      </c>
      <c r="F664">
        <v>0</v>
      </c>
      <c r="G664" s="1">
        <v>12.99</v>
      </c>
      <c r="H66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664">
        <f>Sales[[#This Row],[Total Inventory]]*Sales[[#This Row],[Sale_Price]]</f>
        <v>0</v>
      </c>
    </row>
    <row r="665" spans="1:9" x14ac:dyDescent="0.25">
      <c r="A665">
        <v>70781</v>
      </c>
      <c r="B665" t="str">
        <f>INDEX( Table3[],MATCH(Sales[[#This Row],[Category]],Table3[Category],0),1)</f>
        <v>LIQUOR</v>
      </c>
      <c r="C665" t="s">
        <v>175</v>
      </c>
      <c r="D665" t="s">
        <v>702</v>
      </c>
      <c r="E665" t="s">
        <v>10</v>
      </c>
      <c r="F665">
        <v>96</v>
      </c>
      <c r="G665" s="1">
        <v>57.99</v>
      </c>
      <c r="H665">
        <f>IF(INDEX(Sale_Promotions[[Code]:[Sale Price]],MATCH(Sales[[#This Row],[Code]],Sale_Promotions[Code],0),2)=0,Sales[[#This Row],[Price]],INDEX(Sale_Promotions[[Code]:[Sale Price]],MATCH(Sales[[#This Row],[Code]],Sale_Promotions[Code],0),2))</f>
        <v>57.99</v>
      </c>
      <c r="I665">
        <f>Sales[[#This Row],[Total Inventory]]*Sales[[#This Row],[Sale_Price]]</f>
        <v>5567.04</v>
      </c>
    </row>
    <row r="666" spans="1:9" x14ac:dyDescent="0.25">
      <c r="A666">
        <v>405485</v>
      </c>
      <c r="B666" t="str">
        <f>INDEX( Table3[],MATCH(Sales[[#This Row],[Category]],Table3[Category],0),1)</f>
        <v>WINE</v>
      </c>
      <c r="C666" t="s">
        <v>31</v>
      </c>
      <c r="D666" t="s">
        <v>703</v>
      </c>
      <c r="E666" t="s">
        <v>10</v>
      </c>
      <c r="F666">
        <v>12</v>
      </c>
      <c r="G666" s="1">
        <v>15.49</v>
      </c>
      <c r="H666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666">
        <f>Sales[[#This Row],[Total Inventory]]*Sales[[#This Row],[Sale_Price]]</f>
        <v>185.88</v>
      </c>
    </row>
    <row r="667" spans="1:9" x14ac:dyDescent="0.25">
      <c r="A667">
        <v>25415</v>
      </c>
      <c r="B667" t="str">
        <f>INDEX( Table3[],MATCH(Sales[[#This Row],[Category]],Table3[Category],0),1)</f>
        <v>BEER</v>
      </c>
      <c r="C667" t="s">
        <v>11</v>
      </c>
      <c r="D667" t="s">
        <v>704</v>
      </c>
      <c r="E667" t="s">
        <v>25</v>
      </c>
      <c r="F667">
        <v>24</v>
      </c>
      <c r="G667" s="1">
        <v>1.61</v>
      </c>
      <c r="H667">
        <f>IF(INDEX(Sale_Promotions[[Code]:[Sale Price]],MATCH(Sales[[#This Row],[Code]],Sale_Promotions[Code],0),2)=0,Sales[[#This Row],[Price]],INDEX(Sale_Promotions[[Code]:[Sale Price]],MATCH(Sales[[#This Row],[Code]],Sale_Promotions[Code],0),2))</f>
        <v>1.61</v>
      </c>
      <c r="I667">
        <f>Sales[[#This Row],[Total Inventory]]*Sales[[#This Row],[Sale_Price]]</f>
        <v>38.64</v>
      </c>
    </row>
    <row r="668" spans="1:9" x14ac:dyDescent="0.25">
      <c r="A668">
        <v>84262</v>
      </c>
      <c r="B668" t="str">
        <f>INDEX( Table3[],MATCH(Sales[[#This Row],[Category]],Table3[Category],0),1)</f>
        <v>WINE</v>
      </c>
      <c r="C668" t="s">
        <v>61</v>
      </c>
      <c r="D668" t="s">
        <v>705</v>
      </c>
      <c r="E668" t="s">
        <v>10</v>
      </c>
      <c r="F668">
        <v>12</v>
      </c>
      <c r="G668" s="1">
        <v>9.7899999999999991</v>
      </c>
      <c r="H66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668">
        <f>Sales[[#This Row],[Total Inventory]]*Sales[[#This Row],[Sale_Price]]</f>
        <v>117.47999999999999</v>
      </c>
    </row>
    <row r="669" spans="1:9" x14ac:dyDescent="0.25">
      <c r="A669">
        <v>385247</v>
      </c>
      <c r="B669" t="str">
        <f>INDEX( Table3[],MATCH(Sales[[#This Row],[Category]],Table3[Category],0),1)</f>
        <v>WINE</v>
      </c>
      <c r="C669" t="s">
        <v>28</v>
      </c>
      <c r="D669" t="s">
        <v>706</v>
      </c>
      <c r="E669" t="s">
        <v>10</v>
      </c>
      <c r="F669">
        <v>0</v>
      </c>
      <c r="G669" s="1">
        <v>9.7899999999999991</v>
      </c>
      <c r="H669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669">
        <f>Sales[[#This Row],[Total Inventory]]*Sales[[#This Row],[Sale_Price]]</f>
        <v>0</v>
      </c>
    </row>
    <row r="670" spans="1:9" x14ac:dyDescent="0.25">
      <c r="A670">
        <v>334329</v>
      </c>
      <c r="B670" t="str">
        <f>INDEX( Table3[],MATCH(Sales[[#This Row],[Category]],Table3[Category],0),1)</f>
        <v>WINE</v>
      </c>
      <c r="C670" t="s">
        <v>39</v>
      </c>
      <c r="D670" t="s">
        <v>707</v>
      </c>
      <c r="E670" t="s">
        <v>10</v>
      </c>
      <c r="F670">
        <v>0</v>
      </c>
      <c r="G670" s="1">
        <v>40.99</v>
      </c>
      <c r="H670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670">
        <f>Sales[[#This Row],[Total Inventory]]*Sales[[#This Row],[Sale_Price]]</f>
        <v>0</v>
      </c>
    </row>
    <row r="671" spans="1:9" x14ac:dyDescent="0.25">
      <c r="A671">
        <v>26967</v>
      </c>
      <c r="B671" t="str">
        <f>INDEX( Table3[],MATCH(Sales[[#This Row],[Category]],Table3[Category],0),1)</f>
        <v>BEER</v>
      </c>
      <c r="C671" t="s">
        <v>11</v>
      </c>
      <c r="D671" t="s">
        <v>708</v>
      </c>
      <c r="E671" t="s">
        <v>92</v>
      </c>
      <c r="F671">
        <v>0</v>
      </c>
      <c r="G671" s="1">
        <v>3.02</v>
      </c>
      <c r="H671">
        <f>IF(INDEX(Sale_Promotions[[Code]:[Sale Price]],MATCH(Sales[[#This Row],[Code]],Sale_Promotions[Code],0),2)=0,Sales[[#This Row],[Price]],INDEX(Sale_Promotions[[Code]:[Sale Price]],MATCH(Sales[[#This Row],[Code]],Sale_Promotions[Code],0),2))</f>
        <v>3.02</v>
      </c>
      <c r="I671">
        <f>Sales[[#This Row],[Total Inventory]]*Sales[[#This Row],[Sale_Price]]</f>
        <v>0</v>
      </c>
    </row>
    <row r="672" spans="1:9" x14ac:dyDescent="0.25">
      <c r="A672">
        <v>327453</v>
      </c>
      <c r="B672" t="str">
        <f>INDEX( Table3[],MATCH(Sales[[#This Row],[Category]],Table3[Category],0),1)</f>
        <v>WINE</v>
      </c>
      <c r="C672" t="s">
        <v>85</v>
      </c>
      <c r="D672" t="s">
        <v>709</v>
      </c>
      <c r="E672" t="s">
        <v>10</v>
      </c>
      <c r="F672">
        <v>23</v>
      </c>
      <c r="G672" s="1">
        <v>30.99</v>
      </c>
      <c r="H672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672">
        <f>Sales[[#This Row],[Total Inventory]]*Sales[[#This Row],[Sale_Price]]</f>
        <v>712.77</v>
      </c>
    </row>
    <row r="673" spans="1:9" x14ac:dyDescent="0.25">
      <c r="A673">
        <v>42673</v>
      </c>
      <c r="B673" t="str">
        <f>INDEX( Table3[],MATCH(Sales[[#This Row],[Category]],Table3[Category],0),1)</f>
        <v>WINE</v>
      </c>
      <c r="C673" t="s">
        <v>28</v>
      </c>
      <c r="D673" t="s">
        <v>710</v>
      </c>
      <c r="E673" t="s">
        <v>10</v>
      </c>
      <c r="F673">
        <v>2</v>
      </c>
      <c r="G673" s="1">
        <v>8.99</v>
      </c>
      <c r="H673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73">
        <f>Sales[[#This Row],[Total Inventory]]*Sales[[#This Row],[Sale_Price]]</f>
        <v>17.98</v>
      </c>
    </row>
    <row r="674" spans="1:9" x14ac:dyDescent="0.25">
      <c r="A674">
        <v>43081</v>
      </c>
      <c r="B674" t="str">
        <f>INDEX( Table3[],MATCH(Sales[[#This Row],[Category]],Table3[Category],0),1)</f>
        <v>LIQUOR</v>
      </c>
      <c r="C674" t="s">
        <v>26</v>
      </c>
      <c r="D674" t="s">
        <v>711</v>
      </c>
      <c r="E674" t="s">
        <v>10</v>
      </c>
      <c r="F674">
        <v>49</v>
      </c>
      <c r="G674" s="1">
        <v>11.99</v>
      </c>
      <c r="H67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74">
        <f>Sales[[#This Row],[Total Inventory]]*Sales[[#This Row],[Sale_Price]]</f>
        <v>587.51</v>
      </c>
    </row>
    <row r="675" spans="1:9" x14ac:dyDescent="0.25">
      <c r="A675">
        <v>46607</v>
      </c>
      <c r="B675" t="str">
        <f>INDEX( Table3[],MATCH(Sales[[#This Row],[Category]],Table3[Category],0),1)</f>
        <v>LIQUOR</v>
      </c>
      <c r="C675" t="s">
        <v>175</v>
      </c>
      <c r="D675" t="s">
        <v>712</v>
      </c>
      <c r="E675" t="s">
        <v>10</v>
      </c>
      <c r="F675">
        <v>11</v>
      </c>
      <c r="G675" s="1">
        <v>31.99</v>
      </c>
      <c r="H675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675">
        <f>Sales[[#This Row],[Total Inventory]]*Sales[[#This Row],[Sale_Price]]</f>
        <v>351.89</v>
      </c>
    </row>
    <row r="676" spans="1:9" x14ac:dyDescent="0.25">
      <c r="A676">
        <v>399850</v>
      </c>
      <c r="B676" t="str">
        <f>INDEX( Table3[],MATCH(Sales[[#This Row],[Category]],Table3[Category],0),1)</f>
        <v>WINE</v>
      </c>
      <c r="C676" t="s">
        <v>28</v>
      </c>
      <c r="D676" t="s">
        <v>713</v>
      </c>
      <c r="E676" t="s">
        <v>10</v>
      </c>
      <c r="F676">
        <v>25</v>
      </c>
      <c r="G676" s="1">
        <v>17.989999999999998</v>
      </c>
      <c r="H67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676">
        <f>Sales[[#This Row],[Total Inventory]]*Sales[[#This Row],[Sale_Price]]</f>
        <v>449.74999999999994</v>
      </c>
    </row>
    <row r="677" spans="1:9" x14ac:dyDescent="0.25">
      <c r="A677">
        <v>40436</v>
      </c>
      <c r="B677" t="str">
        <f>INDEX( Table3[],MATCH(Sales[[#This Row],[Category]],Table3[Category],0),1)</f>
        <v>BEER</v>
      </c>
      <c r="C677" t="s">
        <v>11</v>
      </c>
      <c r="D677" t="s">
        <v>714</v>
      </c>
      <c r="E677" t="s">
        <v>20</v>
      </c>
      <c r="F677">
        <v>0</v>
      </c>
      <c r="G677" s="1">
        <v>3.04</v>
      </c>
      <c r="H677">
        <f>IF(INDEX(Sale_Promotions[[Code]:[Sale Price]],MATCH(Sales[[#This Row],[Code]],Sale_Promotions[Code],0),2)=0,Sales[[#This Row],[Price]],INDEX(Sale_Promotions[[Code]:[Sale Price]],MATCH(Sales[[#This Row],[Code]],Sale_Promotions[Code],0),2))</f>
        <v>3.04</v>
      </c>
      <c r="I677">
        <f>Sales[[#This Row],[Total Inventory]]*Sales[[#This Row],[Sale_Price]]</f>
        <v>0</v>
      </c>
    </row>
    <row r="678" spans="1:9" x14ac:dyDescent="0.25">
      <c r="A678">
        <v>313882</v>
      </c>
      <c r="B678" t="str">
        <f>INDEX( Table3[],MATCH(Sales[[#This Row],[Category]],Table3[Category],0),1)</f>
        <v>LIQUOR</v>
      </c>
      <c r="C678" t="s">
        <v>198</v>
      </c>
      <c r="D678" t="s">
        <v>715</v>
      </c>
      <c r="E678" t="s">
        <v>10</v>
      </c>
      <c r="F678">
        <v>20</v>
      </c>
      <c r="G678" s="1">
        <v>25.99</v>
      </c>
      <c r="H678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678">
        <f>Sales[[#This Row],[Total Inventory]]*Sales[[#This Row],[Sale_Price]]</f>
        <v>519.79999999999995</v>
      </c>
    </row>
    <row r="679" spans="1:9" x14ac:dyDescent="0.25">
      <c r="A679">
        <v>327545</v>
      </c>
      <c r="B679" t="str">
        <f>INDEX( Table3[],MATCH(Sales[[#This Row],[Category]],Table3[Category],0),1)</f>
        <v>WINE</v>
      </c>
      <c r="C679" t="s">
        <v>39</v>
      </c>
      <c r="D679" t="s">
        <v>716</v>
      </c>
      <c r="E679" t="s">
        <v>10</v>
      </c>
      <c r="F679">
        <v>40</v>
      </c>
      <c r="G679" s="1">
        <v>12.99</v>
      </c>
      <c r="H67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679">
        <f>Sales[[#This Row],[Total Inventory]]*Sales[[#This Row],[Sale_Price]]</f>
        <v>519.6</v>
      </c>
    </row>
    <row r="680" spans="1:9" x14ac:dyDescent="0.25">
      <c r="A680">
        <v>330657</v>
      </c>
      <c r="B680" t="str">
        <f>INDEX( Table3[],MATCH(Sales[[#This Row],[Category]],Table3[Category],0),1)</f>
        <v>WINE</v>
      </c>
      <c r="C680" t="s">
        <v>31</v>
      </c>
      <c r="D680" t="s">
        <v>717</v>
      </c>
      <c r="E680" t="s">
        <v>10</v>
      </c>
      <c r="F680">
        <v>12</v>
      </c>
      <c r="G680" s="1">
        <v>13.69</v>
      </c>
      <c r="H680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680">
        <f>Sales[[#This Row],[Total Inventory]]*Sales[[#This Row],[Sale_Price]]</f>
        <v>164.28</v>
      </c>
    </row>
    <row r="681" spans="1:9" x14ac:dyDescent="0.25">
      <c r="A681">
        <v>73315</v>
      </c>
      <c r="B681" t="str">
        <f>INDEX( Table3[],MATCH(Sales[[#This Row],[Category]],Table3[Category],0),1)</f>
        <v>LIQUOR</v>
      </c>
      <c r="C681" t="s">
        <v>37</v>
      </c>
      <c r="D681" t="s">
        <v>718</v>
      </c>
      <c r="E681" t="s">
        <v>10</v>
      </c>
      <c r="F681">
        <v>196</v>
      </c>
      <c r="G681" s="1">
        <v>18.489999999999998</v>
      </c>
      <c r="H681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681">
        <f>Sales[[#This Row],[Total Inventory]]*Sales[[#This Row],[Sale_Price]]</f>
        <v>3624.0399999999995</v>
      </c>
    </row>
    <row r="682" spans="1:9" x14ac:dyDescent="0.25">
      <c r="A682">
        <v>26277</v>
      </c>
      <c r="B682" t="str">
        <f>INDEX( Table3[],MATCH(Sales[[#This Row],[Category]],Table3[Category],0),1)</f>
        <v>BEER</v>
      </c>
      <c r="C682" t="s">
        <v>11</v>
      </c>
      <c r="D682" t="s">
        <v>719</v>
      </c>
      <c r="E682" t="s">
        <v>25</v>
      </c>
      <c r="F682">
        <v>0</v>
      </c>
      <c r="G682" s="1">
        <v>2.92</v>
      </c>
      <c r="H682">
        <f>IF(INDEX(Sale_Promotions[[Code]:[Sale Price]],MATCH(Sales[[#This Row],[Code]],Sale_Promotions[Code],0),2)=0,Sales[[#This Row],[Price]],INDEX(Sale_Promotions[[Code]:[Sale Price]],MATCH(Sales[[#This Row],[Code]],Sale_Promotions[Code],0),2))</f>
        <v>2.92</v>
      </c>
      <c r="I682">
        <f>Sales[[#This Row],[Total Inventory]]*Sales[[#This Row],[Sale_Price]]</f>
        <v>0</v>
      </c>
    </row>
    <row r="683" spans="1:9" x14ac:dyDescent="0.25">
      <c r="A683">
        <v>47331</v>
      </c>
      <c r="B683" t="str">
        <f>INDEX( Table3[],MATCH(Sales[[#This Row],[Category]],Table3[Category],0),1)</f>
        <v>LIQUOR</v>
      </c>
      <c r="C683" t="s">
        <v>37</v>
      </c>
      <c r="D683" t="s">
        <v>720</v>
      </c>
      <c r="E683" t="s">
        <v>48</v>
      </c>
      <c r="F683">
        <v>29</v>
      </c>
      <c r="G683" s="1">
        <v>7.49</v>
      </c>
      <c r="H683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683">
        <f>Sales[[#This Row],[Total Inventory]]*Sales[[#This Row],[Sale_Price]]</f>
        <v>217.21</v>
      </c>
    </row>
    <row r="684" spans="1:9" x14ac:dyDescent="0.25">
      <c r="A684">
        <v>50917</v>
      </c>
      <c r="B684" t="str">
        <f>INDEX( Table3[],MATCH(Sales[[#This Row],[Category]],Table3[Category],0),1)</f>
        <v>BEER</v>
      </c>
      <c r="C684" t="s">
        <v>11</v>
      </c>
      <c r="D684" t="s">
        <v>721</v>
      </c>
      <c r="E684" t="s">
        <v>25</v>
      </c>
      <c r="F684">
        <v>18</v>
      </c>
      <c r="G684" s="1">
        <v>2.09</v>
      </c>
      <c r="H684">
        <f>IF(INDEX(Sale_Promotions[[Code]:[Sale Price]],MATCH(Sales[[#This Row],[Code]],Sale_Promotions[Code],0),2)=0,Sales[[#This Row],[Price]],INDEX(Sale_Promotions[[Code]:[Sale Price]],MATCH(Sales[[#This Row],[Code]],Sale_Promotions[Code],0),2))</f>
        <v>2.09</v>
      </c>
      <c r="I684">
        <f>Sales[[#This Row],[Total Inventory]]*Sales[[#This Row],[Sale_Price]]</f>
        <v>37.619999999999997</v>
      </c>
    </row>
    <row r="685" spans="1:9" x14ac:dyDescent="0.25">
      <c r="A685">
        <v>312785</v>
      </c>
      <c r="B685" t="str">
        <f>INDEX( Table3[],MATCH(Sales[[#This Row],[Category]],Table3[Category],0),1)</f>
        <v>WINE</v>
      </c>
      <c r="C685" t="s">
        <v>85</v>
      </c>
      <c r="D685" t="s">
        <v>722</v>
      </c>
      <c r="E685" t="s">
        <v>10</v>
      </c>
      <c r="F685">
        <v>0</v>
      </c>
      <c r="G685" s="1">
        <v>22.99</v>
      </c>
      <c r="H685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685">
        <f>Sales[[#This Row],[Total Inventory]]*Sales[[#This Row],[Sale_Price]]</f>
        <v>0</v>
      </c>
    </row>
    <row r="686" spans="1:9" x14ac:dyDescent="0.25">
      <c r="A686">
        <v>392979</v>
      </c>
      <c r="B686" t="str">
        <f>INDEX( Table3[],MATCH(Sales[[#This Row],[Category]],Table3[Category],0),1)</f>
        <v>WINE</v>
      </c>
      <c r="C686" t="s">
        <v>163</v>
      </c>
      <c r="D686" t="s">
        <v>723</v>
      </c>
      <c r="E686" t="s">
        <v>10</v>
      </c>
      <c r="F686">
        <v>0</v>
      </c>
      <c r="G686" s="1">
        <v>8.59</v>
      </c>
      <c r="H686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686">
        <f>Sales[[#This Row],[Total Inventory]]*Sales[[#This Row],[Sale_Price]]</f>
        <v>0</v>
      </c>
    </row>
    <row r="687" spans="1:9" x14ac:dyDescent="0.25">
      <c r="A687">
        <v>311080</v>
      </c>
      <c r="B687" t="str">
        <f>INDEX( Table3[],MATCH(Sales[[#This Row],[Category]],Table3[Category],0),1)</f>
        <v>LIQUOR</v>
      </c>
      <c r="C687" t="s">
        <v>14</v>
      </c>
      <c r="D687" t="s">
        <v>724</v>
      </c>
      <c r="E687" t="s">
        <v>10</v>
      </c>
      <c r="F687">
        <v>208</v>
      </c>
      <c r="G687" s="1">
        <v>54.99</v>
      </c>
      <c r="H687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687">
        <f>Sales[[#This Row],[Total Inventory]]*Sales[[#This Row],[Sale_Price]]</f>
        <v>11437.92</v>
      </c>
    </row>
    <row r="688" spans="1:9" x14ac:dyDescent="0.25">
      <c r="A688">
        <v>42274</v>
      </c>
      <c r="B688" t="str">
        <f>INDEX( Table3[],MATCH(Sales[[#This Row],[Category]],Table3[Category],0),1)</f>
        <v>LIQUOR</v>
      </c>
      <c r="C688" t="s">
        <v>57</v>
      </c>
      <c r="D688" t="s">
        <v>725</v>
      </c>
      <c r="E688" t="s">
        <v>10</v>
      </c>
      <c r="F688">
        <v>0</v>
      </c>
      <c r="G688" s="1">
        <v>41.99</v>
      </c>
      <c r="H688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688">
        <f>Sales[[#This Row],[Total Inventory]]*Sales[[#This Row],[Sale_Price]]</f>
        <v>0</v>
      </c>
    </row>
    <row r="689" spans="1:9" x14ac:dyDescent="0.25">
      <c r="A689">
        <v>71134</v>
      </c>
      <c r="B689" t="str">
        <f>INDEX( Table3[],MATCH(Sales[[#This Row],[Category]],Table3[Category],0),1)</f>
        <v>LIQUOR</v>
      </c>
      <c r="C689" t="s">
        <v>175</v>
      </c>
      <c r="D689" t="s">
        <v>726</v>
      </c>
      <c r="E689" t="s">
        <v>10</v>
      </c>
      <c r="F689">
        <v>17</v>
      </c>
      <c r="G689" s="1">
        <v>51.99</v>
      </c>
      <c r="H689">
        <f>IF(INDEX(Sale_Promotions[[Code]:[Sale Price]],MATCH(Sales[[#This Row],[Code]],Sale_Promotions[Code],0),2)=0,Sales[[#This Row],[Price]],INDEX(Sale_Promotions[[Code]:[Sale Price]],MATCH(Sales[[#This Row],[Code]],Sale_Promotions[Code],0),2))</f>
        <v>51.99</v>
      </c>
      <c r="I689">
        <f>Sales[[#This Row],[Total Inventory]]*Sales[[#This Row],[Sale_Price]]</f>
        <v>883.83</v>
      </c>
    </row>
    <row r="690" spans="1:9" x14ac:dyDescent="0.25">
      <c r="A690">
        <v>312215</v>
      </c>
      <c r="B690" t="str">
        <f>INDEX( Table3[],MATCH(Sales[[#This Row],[Category]],Table3[Category],0),1)</f>
        <v>WINE</v>
      </c>
      <c r="C690" t="s">
        <v>21</v>
      </c>
      <c r="D690" t="s">
        <v>727</v>
      </c>
      <c r="E690" t="s">
        <v>10</v>
      </c>
      <c r="F690">
        <v>5</v>
      </c>
      <c r="G690" s="1">
        <v>18.489999999999998</v>
      </c>
      <c r="H69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690">
        <f>Sales[[#This Row],[Total Inventory]]*Sales[[#This Row],[Sale_Price]]</f>
        <v>92.449999999999989</v>
      </c>
    </row>
    <row r="691" spans="1:9" x14ac:dyDescent="0.25">
      <c r="A691">
        <v>25083</v>
      </c>
      <c r="B691" t="str">
        <f>INDEX( Table3[],MATCH(Sales[[#This Row],[Category]],Table3[Category],0),1)</f>
        <v>BEER</v>
      </c>
      <c r="C691" t="s">
        <v>11</v>
      </c>
      <c r="D691" t="s">
        <v>728</v>
      </c>
      <c r="E691" t="s">
        <v>92</v>
      </c>
      <c r="F691">
        <v>0</v>
      </c>
      <c r="G691" s="1">
        <v>4.8499999999999996</v>
      </c>
      <c r="H691">
        <f>IF(INDEX(Sale_Promotions[[Code]:[Sale Price]],MATCH(Sales[[#This Row],[Code]],Sale_Promotions[Code],0),2)=0,Sales[[#This Row],[Price]],INDEX(Sale_Promotions[[Code]:[Sale Price]],MATCH(Sales[[#This Row],[Code]],Sale_Promotions[Code],0),2))</f>
        <v>4.8499999999999996</v>
      </c>
      <c r="I691">
        <f>Sales[[#This Row],[Total Inventory]]*Sales[[#This Row],[Sale_Price]]</f>
        <v>0</v>
      </c>
    </row>
    <row r="692" spans="1:9" x14ac:dyDescent="0.25">
      <c r="A692">
        <v>339671</v>
      </c>
      <c r="B692" t="str">
        <f>INDEX( Table3[],MATCH(Sales[[#This Row],[Category]],Table3[Category],0),1)</f>
        <v>WINE</v>
      </c>
      <c r="C692" t="s">
        <v>39</v>
      </c>
      <c r="D692" t="s">
        <v>729</v>
      </c>
      <c r="E692" t="s">
        <v>10</v>
      </c>
      <c r="F692">
        <v>0</v>
      </c>
      <c r="G692" s="1">
        <v>11.99</v>
      </c>
      <c r="H69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92">
        <f>Sales[[#This Row],[Total Inventory]]*Sales[[#This Row],[Sale_Price]]</f>
        <v>0</v>
      </c>
    </row>
    <row r="693" spans="1:9" x14ac:dyDescent="0.25">
      <c r="A693">
        <v>46468</v>
      </c>
      <c r="B693" t="str">
        <f>INDEX( Table3[],MATCH(Sales[[#This Row],[Category]],Table3[Category],0),1)</f>
        <v>WINE</v>
      </c>
      <c r="C693" t="s">
        <v>61</v>
      </c>
      <c r="D693" t="s">
        <v>730</v>
      </c>
      <c r="E693" t="s">
        <v>10</v>
      </c>
      <c r="F693">
        <v>7</v>
      </c>
      <c r="G693" s="1">
        <v>154.99</v>
      </c>
      <c r="H693">
        <f>IF(INDEX(Sale_Promotions[[Code]:[Sale Price]],MATCH(Sales[[#This Row],[Code]],Sale_Promotions[Code],0),2)=0,Sales[[#This Row],[Price]],INDEX(Sale_Promotions[[Code]:[Sale Price]],MATCH(Sales[[#This Row],[Code]],Sale_Promotions[Code],0),2))</f>
        <v>154.99</v>
      </c>
      <c r="I693">
        <f>Sales[[#This Row],[Total Inventory]]*Sales[[#This Row],[Sale_Price]]</f>
        <v>1084.93</v>
      </c>
    </row>
    <row r="694" spans="1:9" x14ac:dyDescent="0.25">
      <c r="A694">
        <v>24939</v>
      </c>
      <c r="B694" t="str">
        <f>INDEX( Table3[],MATCH(Sales[[#This Row],[Category]],Table3[Category],0),1)</f>
        <v>BEER</v>
      </c>
      <c r="C694" t="s">
        <v>11</v>
      </c>
      <c r="D694" t="s">
        <v>731</v>
      </c>
      <c r="E694" t="s">
        <v>95</v>
      </c>
      <c r="F694">
        <v>0</v>
      </c>
      <c r="G694" s="1">
        <v>14.75</v>
      </c>
      <c r="H694">
        <f>IF(INDEX(Sale_Promotions[[Code]:[Sale Price]],MATCH(Sales[[#This Row],[Code]],Sale_Promotions[Code],0),2)=0,Sales[[#This Row],[Price]],INDEX(Sale_Promotions[[Code]:[Sale Price]],MATCH(Sales[[#This Row],[Code]],Sale_Promotions[Code],0),2))</f>
        <v>14.75</v>
      </c>
      <c r="I694">
        <f>Sales[[#This Row],[Total Inventory]]*Sales[[#This Row],[Sale_Price]]</f>
        <v>0</v>
      </c>
    </row>
    <row r="695" spans="1:9" x14ac:dyDescent="0.25">
      <c r="A695">
        <v>339896</v>
      </c>
      <c r="B695" t="str">
        <f>INDEX( Table3[],MATCH(Sales[[#This Row],[Category]],Table3[Category],0),1)</f>
        <v>WINE</v>
      </c>
      <c r="C695" t="s">
        <v>43</v>
      </c>
      <c r="D695" t="s">
        <v>732</v>
      </c>
      <c r="E695" t="s">
        <v>10</v>
      </c>
      <c r="F695">
        <v>7</v>
      </c>
      <c r="G695" s="1">
        <v>21.99</v>
      </c>
      <c r="H69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695">
        <f>Sales[[#This Row],[Total Inventory]]*Sales[[#This Row],[Sale_Price]]</f>
        <v>153.92999999999998</v>
      </c>
    </row>
    <row r="696" spans="1:9" x14ac:dyDescent="0.25">
      <c r="A696">
        <v>311017</v>
      </c>
      <c r="B696" t="str">
        <f>INDEX( Table3[],MATCH(Sales[[#This Row],[Category]],Table3[Category],0),1)</f>
        <v>WINE</v>
      </c>
      <c r="C696" t="s">
        <v>61</v>
      </c>
      <c r="D696" t="s">
        <v>733</v>
      </c>
      <c r="E696" t="s">
        <v>10</v>
      </c>
      <c r="F696">
        <v>1</v>
      </c>
      <c r="G696" s="1">
        <v>67.989999999999995</v>
      </c>
      <c r="H696">
        <f>IF(INDEX(Sale_Promotions[[Code]:[Sale Price]],MATCH(Sales[[#This Row],[Code]],Sale_Promotions[Code],0),2)=0,Sales[[#This Row],[Price]],INDEX(Sale_Promotions[[Code]:[Sale Price]],MATCH(Sales[[#This Row],[Code]],Sale_Promotions[Code],0),2))</f>
        <v>67.989999999999995</v>
      </c>
      <c r="I696">
        <f>Sales[[#This Row],[Total Inventory]]*Sales[[#This Row],[Sale_Price]]</f>
        <v>67.989999999999995</v>
      </c>
    </row>
    <row r="697" spans="1:9" x14ac:dyDescent="0.25">
      <c r="A697">
        <v>341433</v>
      </c>
      <c r="B697" t="str">
        <f>INDEX( Table3[],MATCH(Sales[[#This Row],[Category]],Table3[Category],0),1)</f>
        <v>WINE</v>
      </c>
      <c r="C697" t="s">
        <v>21</v>
      </c>
      <c r="D697" t="s">
        <v>734</v>
      </c>
      <c r="E697" t="s">
        <v>10</v>
      </c>
      <c r="F697">
        <v>12</v>
      </c>
      <c r="G697" s="1">
        <v>13.99</v>
      </c>
      <c r="H69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97">
        <f>Sales[[#This Row],[Total Inventory]]*Sales[[#This Row],[Sale_Price]]</f>
        <v>167.88</v>
      </c>
    </row>
    <row r="698" spans="1:9" x14ac:dyDescent="0.25">
      <c r="A698">
        <v>182885</v>
      </c>
      <c r="B698" t="str">
        <f>INDEX( Table3[],MATCH(Sales[[#This Row],[Category]],Table3[Category],0),1)</f>
        <v>WINE</v>
      </c>
      <c r="C698" t="s">
        <v>41</v>
      </c>
      <c r="D698" t="s">
        <v>735</v>
      </c>
      <c r="E698" t="s">
        <v>10</v>
      </c>
      <c r="F698">
        <v>0</v>
      </c>
      <c r="G698" s="1">
        <v>7.99</v>
      </c>
      <c r="H698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698">
        <f>Sales[[#This Row],[Total Inventory]]*Sales[[#This Row],[Sale_Price]]</f>
        <v>0</v>
      </c>
    </row>
    <row r="699" spans="1:9" x14ac:dyDescent="0.25">
      <c r="A699">
        <v>93318</v>
      </c>
      <c r="B699" t="str">
        <f>INDEX( Table3[],MATCH(Sales[[#This Row],[Category]],Table3[Category],0),1)</f>
        <v>BEER</v>
      </c>
      <c r="C699" t="s">
        <v>11</v>
      </c>
      <c r="D699" t="s">
        <v>736</v>
      </c>
      <c r="E699" t="s">
        <v>25</v>
      </c>
      <c r="F699">
        <v>0</v>
      </c>
      <c r="G699" s="1">
        <v>2.06</v>
      </c>
      <c r="H699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699">
        <f>Sales[[#This Row],[Total Inventory]]*Sales[[#This Row],[Sale_Price]]</f>
        <v>0</v>
      </c>
    </row>
    <row r="700" spans="1:9" x14ac:dyDescent="0.25">
      <c r="A700">
        <v>324462</v>
      </c>
      <c r="B700" t="str">
        <f>INDEX( Table3[],MATCH(Sales[[#This Row],[Category]],Table3[Category],0),1)</f>
        <v>WINE</v>
      </c>
      <c r="C700" t="s">
        <v>100</v>
      </c>
      <c r="D700" t="s">
        <v>737</v>
      </c>
      <c r="E700" t="s">
        <v>10</v>
      </c>
      <c r="F700">
        <v>0</v>
      </c>
      <c r="G700" s="1">
        <v>15.99</v>
      </c>
      <c r="H700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700">
        <f>Sales[[#This Row],[Total Inventory]]*Sales[[#This Row],[Sale_Price]]</f>
        <v>0</v>
      </c>
    </row>
    <row r="701" spans="1:9" x14ac:dyDescent="0.25">
      <c r="A701">
        <v>80601</v>
      </c>
      <c r="B701" t="str">
        <f>INDEX( Table3[],MATCH(Sales[[#This Row],[Category]],Table3[Category],0),1)</f>
        <v>WINE</v>
      </c>
      <c r="C701" t="s">
        <v>43</v>
      </c>
      <c r="D701" t="s">
        <v>738</v>
      </c>
      <c r="E701" t="s">
        <v>10</v>
      </c>
      <c r="F701">
        <v>0</v>
      </c>
      <c r="G701" s="1">
        <v>14.69</v>
      </c>
      <c r="H701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701">
        <f>Sales[[#This Row],[Total Inventory]]*Sales[[#This Row],[Sale_Price]]</f>
        <v>0</v>
      </c>
    </row>
    <row r="702" spans="1:9" x14ac:dyDescent="0.25">
      <c r="A702">
        <v>29557</v>
      </c>
      <c r="B702" t="str">
        <f>INDEX( Table3[],MATCH(Sales[[#This Row],[Category]],Table3[Category],0),1)</f>
        <v>BEER</v>
      </c>
      <c r="C702" t="s">
        <v>11</v>
      </c>
      <c r="D702" t="s">
        <v>739</v>
      </c>
      <c r="E702" t="s">
        <v>60</v>
      </c>
      <c r="F702">
        <v>0</v>
      </c>
      <c r="G702" s="1">
        <v>14.11</v>
      </c>
      <c r="H702">
        <f>IF(INDEX(Sale_Promotions[[Code]:[Sale Price]],MATCH(Sales[[#This Row],[Code]],Sale_Promotions[Code],0),2)=0,Sales[[#This Row],[Price]],INDEX(Sale_Promotions[[Code]:[Sale Price]],MATCH(Sales[[#This Row],[Code]],Sale_Promotions[Code],0),2))</f>
        <v>14.11</v>
      </c>
      <c r="I702">
        <f>Sales[[#This Row],[Total Inventory]]*Sales[[#This Row],[Sale_Price]]</f>
        <v>0</v>
      </c>
    </row>
    <row r="703" spans="1:9" x14ac:dyDescent="0.25">
      <c r="A703">
        <v>22064</v>
      </c>
      <c r="B703" t="str">
        <f>INDEX( Table3[],MATCH(Sales[[#This Row],[Category]],Table3[Category],0),1)</f>
        <v>BEER</v>
      </c>
      <c r="C703" t="s">
        <v>11</v>
      </c>
      <c r="D703" t="s">
        <v>740</v>
      </c>
      <c r="E703" t="s">
        <v>25</v>
      </c>
      <c r="F703">
        <v>16</v>
      </c>
      <c r="G703" s="1">
        <v>2.76</v>
      </c>
      <c r="H703">
        <f>IF(INDEX(Sale_Promotions[[Code]:[Sale Price]],MATCH(Sales[[#This Row],[Code]],Sale_Promotions[Code],0),2)=0,Sales[[#This Row],[Price]],INDEX(Sale_Promotions[[Code]:[Sale Price]],MATCH(Sales[[#This Row],[Code]],Sale_Promotions[Code],0),2))</f>
        <v>2.76</v>
      </c>
      <c r="I703">
        <f>Sales[[#This Row],[Total Inventory]]*Sales[[#This Row],[Sale_Price]]</f>
        <v>44.16</v>
      </c>
    </row>
    <row r="704" spans="1:9" x14ac:dyDescent="0.25">
      <c r="A704">
        <v>44151</v>
      </c>
      <c r="B704" t="str">
        <f>INDEX( Table3[],MATCH(Sales[[#This Row],[Category]],Table3[Category],0),1)</f>
        <v>WINE</v>
      </c>
      <c r="C704" t="s">
        <v>67</v>
      </c>
      <c r="D704" t="s">
        <v>741</v>
      </c>
      <c r="E704" t="s">
        <v>492</v>
      </c>
      <c r="F704">
        <v>58</v>
      </c>
      <c r="G704" s="1">
        <v>12.99</v>
      </c>
      <c r="H70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704">
        <f>Sales[[#This Row],[Total Inventory]]*Sales[[#This Row],[Sale_Price]]</f>
        <v>753.42</v>
      </c>
    </row>
    <row r="705" spans="1:9" x14ac:dyDescent="0.25">
      <c r="A705">
        <v>12231</v>
      </c>
      <c r="B705" t="str">
        <f>INDEX( Table3[],MATCH(Sales[[#This Row],[Category]],Table3[Category],0),1)</f>
        <v>BEER</v>
      </c>
      <c r="C705" t="s">
        <v>11</v>
      </c>
      <c r="D705" t="s">
        <v>742</v>
      </c>
      <c r="E705" t="s">
        <v>25</v>
      </c>
      <c r="F705">
        <v>0</v>
      </c>
      <c r="G705" s="1">
        <v>1.77</v>
      </c>
      <c r="H705">
        <f>IF(INDEX(Sale_Promotions[[Code]:[Sale Price]],MATCH(Sales[[#This Row],[Code]],Sale_Promotions[Code],0),2)=0,Sales[[#This Row],[Price]],INDEX(Sale_Promotions[[Code]:[Sale Price]],MATCH(Sales[[#This Row],[Code]],Sale_Promotions[Code],0),2))</f>
        <v>1.77</v>
      </c>
      <c r="I705">
        <f>Sales[[#This Row],[Total Inventory]]*Sales[[#This Row],[Sale_Price]]</f>
        <v>0</v>
      </c>
    </row>
    <row r="706" spans="1:9" x14ac:dyDescent="0.25">
      <c r="A706">
        <v>333430</v>
      </c>
      <c r="B706" t="str">
        <f>INDEX( Table3[],MATCH(Sales[[#This Row],[Category]],Table3[Category],0),1)</f>
        <v>WINE</v>
      </c>
      <c r="C706" t="s">
        <v>39</v>
      </c>
      <c r="D706" t="s">
        <v>743</v>
      </c>
      <c r="E706" t="s">
        <v>10</v>
      </c>
      <c r="F706">
        <v>0</v>
      </c>
      <c r="G706" s="1">
        <v>14.69</v>
      </c>
      <c r="H706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706">
        <f>Sales[[#This Row],[Total Inventory]]*Sales[[#This Row],[Sale_Price]]</f>
        <v>0</v>
      </c>
    </row>
    <row r="707" spans="1:9" x14ac:dyDescent="0.25">
      <c r="A707">
        <v>32514</v>
      </c>
      <c r="B707" t="str">
        <f>INDEX( Table3[],MATCH(Sales[[#This Row],[Category]],Table3[Category],0),1)</f>
        <v>WINE</v>
      </c>
      <c r="C707" t="s">
        <v>163</v>
      </c>
      <c r="D707" t="s">
        <v>744</v>
      </c>
      <c r="E707" t="s">
        <v>10</v>
      </c>
      <c r="F707">
        <v>49</v>
      </c>
      <c r="G707" s="1">
        <v>11.99</v>
      </c>
      <c r="H70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07">
        <f>Sales[[#This Row],[Total Inventory]]*Sales[[#This Row],[Sale_Price]]</f>
        <v>587.51</v>
      </c>
    </row>
    <row r="708" spans="1:9" x14ac:dyDescent="0.25">
      <c r="A708">
        <v>75441</v>
      </c>
      <c r="B708" t="str">
        <f>INDEX( Table3[],MATCH(Sales[[#This Row],[Category]],Table3[Category],0),1)</f>
        <v>LIQUOR</v>
      </c>
      <c r="C708" t="s">
        <v>14</v>
      </c>
      <c r="D708" t="s">
        <v>745</v>
      </c>
      <c r="E708" t="s">
        <v>10</v>
      </c>
      <c r="F708">
        <v>51</v>
      </c>
      <c r="G708" s="1">
        <v>47.99</v>
      </c>
      <c r="H708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708">
        <f>Sales[[#This Row],[Total Inventory]]*Sales[[#This Row],[Sale_Price]]</f>
        <v>2447.4900000000002</v>
      </c>
    </row>
    <row r="709" spans="1:9" x14ac:dyDescent="0.25">
      <c r="A709">
        <v>48205</v>
      </c>
      <c r="B709" t="str">
        <f>INDEX( Table3[],MATCH(Sales[[#This Row],[Category]],Table3[Category],0),1)</f>
        <v>WINE</v>
      </c>
      <c r="C709" t="s">
        <v>85</v>
      </c>
      <c r="D709" t="s">
        <v>746</v>
      </c>
      <c r="E709" t="s">
        <v>10</v>
      </c>
      <c r="F709">
        <v>0</v>
      </c>
      <c r="G709" s="1">
        <v>42.99</v>
      </c>
      <c r="H709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709">
        <f>Sales[[#This Row],[Total Inventory]]*Sales[[#This Row],[Sale_Price]]</f>
        <v>0</v>
      </c>
    </row>
    <row r="710" spans="1:9" x14ac:dyDescent="0.25">
      <c r="A710">
        <v>346114</v>
      </c>
      <c r="B710" t="str">
        <f>INDEX( Table3[],MATCH(Sales[[#This Row],[Category]],Table3[Category],0),1)</f>
        <v>WINE</v>
      </c>
      <c r="C710" t="s">
        <v>61</v>
      </c>
      <c r="D710" t="s">
        <v>747</v>
      </c>
      <c r="E710" t="s">
        <v>10</v>
      </c>
      <c r="F710">
        <v>6</v>
      </c>
      <c r="G710" s="1">
        <v>19.989999999999998</v>
      </c>
      <c r="H710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710">
        <f>Sales[[#This Row],[Total Inventory]]*Sales[[#This Row],[Sale_Price]]</f>
        <v>119.94</v>
      </c>
    </row>
    <row r="711" spans="1:9" x14ac:dyDescent="0.25">
      <c r="A711">
        <v>42140</v>
      </c>
      <c r="B711" t="str">
        <f>INDEX( Table3[],MATCH(Sales[[#This Row],[Category]],Table3[Category],0),1)</f>
        <v>WINE</v>
      </c>
      <c r="C711" t="s">
        <v>8</v>
      </c>
      <c r="D711" t="s">
        <v>748</v>
      </c>
      <c r="E711" t="s">
        <v>10</v>
      </c>
      <c r="F711">
        <v>0</v>
      </c>
      <c r="G711" s="1">
        <v>17.989999999999998</v>
      </c>
      <c r="H711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711">
        <f>Sales[[#This Row],[Total Inventory]]*Sales[[#This Row],[Sale_Price]]</f>
        <v>0</v>
      </c>
    </row>
    <row r="712" spans="1:9" x14ac:dyDescent="0.25">
      <c r="A712">
        <v>47777</v>
      </c>
      <c r="B712" t="str">
        <f>INDEX( Table3[],MATCH(Sales[[#This Row],[Category]],Table3[Category],0),1)</f>
        <v>WINE</v>
      </c>
      <c r="C712" t="s">
        <v>85</v>
      </c>
      <c r="D712" t="s">
        <v>749</v>
      </c>
      <c r="E712" t="s">
        <v>10</v>
      </c>
      <c r="F712">
        <v>0</v>
      </c>
      <c r="G712" s="1">
        <v>13.69</v>
      </c>
      <c r="H712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712">
        <f>Sales[[#This Row],[Total Inventory]]*Sales[[#This Row],[Sale_Price]]</f>
        <v>0</v>
      </c>
    </row>
    <row r="713" spans="1:9" x14ac:dyDescent="0.25">
      <c r="A713">
        <v>334603</v>
      </c>
      <c r="B713" t="str">
        <f>INDEX( Table3[],MATCH(Sales[[#This Row],[Category]],Table3[Category],0),1)</f>
        <v>LIQUOR</v>
      </c>
      <c r="C713" t="s">
        <v>175</v>
      </c>
      <c r="D713" t="s">
        <v>750</v>
      </c>
      <c r="E713" t="s">
        <v>10</v>
      </c>
      <c r="F713">
        <v>24</v>
      </c>
      <c r="G713" s="1">
        <v>44.99</v>
      </c>
      <c r="H713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713">
        <f>Sales[[#This Row],[Total Inventory]]*Sales[[#This Row],[Sale_Price]]</f>
        <v>1079.76</v>
      </c>
    </row>
    <row r="714" spans="1:9" x14ac:dyDescent="0.25">
      <c r="A714">
        <v>40820</v>
      </c>
      <c r="B714" t="str">
        <f>INDEX( Table3[],MATCH(Sales[[#This Row],[Category]],Table3[Category],0),1)</f>
        <v>LIQUOR</v>
      </c>
      <c r="C714" t="s">
        <v>35</v>
      </c>
      <c r="D714" t="s">
        <v>751</v>
      </c>
      <c r="E714" t="s">
        <v>10</v>
      </c>
      <c r="F714">
        <v>35</v>
      </c>
      <c r="G714" s="1">
        <v>16.989999999999998</v>
      </c>
      <c r="H714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714">
        <f>Sales[[#This Row],[Total Inventory]]*Sales[[#This Row],[Sale_Price]]</f>
        <v>594.65</v>
      </c>
    </row>
    <row r="715" spans="1:9" x14ac:dyDescent="0.25">
      <c r="A715">
        <v>334454</v>
      </c>
      <c r="B715" t="str">
        <f>INDEX( Table3[],MATCH(Sales[[#This Row],[Category]],Table3[Category],0),1)</f>
        <v>BEER</v>
      </c>
      <c r="C715" t="s">
        <v>752</v>
      </c>
      <c r="D715" t="s">
        <v>753</v>
      </c>
      <c r="E715" t="s">
        <v>10</v>
      </c>
      <c r="F715">
        <v>67</v>
      </c>
      <c r="G715" s="1">
        <v>18.489999999999998</v>
      </c>
      <c r="H715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715">
        <f>Sales[[#This Row],[Total Inventory]]*Sales[[#This Row],[Sale_Price]]</f>
        <v>1238.83</v>
      </c>
    </row>
    <row r="716" spans="1:9" x14ac:dyDescent="0.25">
      <c r="A716">
        <v>26600</v>
      </c>
      <c r="B716" t="str">
        <f>INDEX( Table3[],MATCH(Sales[[#This Row],[Category]],Table3[Category],0),1)</f>
        <v>BEER</v>
      </c>
      <c r="C716" t="s">
        <v>11</v>
      </c>
      <c r="D716" t="s">
        <v>754</v>
      </c>
      <c r="E716" t="s">
        <v>25</v>
      </c>
      <c r="F716">
        <v>0</v>
      </c>
      <c r="G716" s="1">
        <v>1.83</v>
      </c>
      <c r="H716">
        <f>IF(INDEX(Sale_Promotions[[Code]:[Sale Price]],MATCH(Sales[[#This Row],[Code]],Sale_Promotions[Code],0),2)=0,Sales[[#This Row],[Price]],INDEX(Sale_Promotions[[Code]:[Sale Price]],MATCH(Sales[[#This Row],[Code]],Sale_Promotions[Code],0),2))</f>
        <v>1.83</v>
      </c>
      <c r="I716">
        <f>Sales[[#This Row],[Total Inventory]]*Sales[[#This Row],[Sale_Price]]</f>
        <v>0</v>
      </c>
    </row>
    <row r="717" spans="1:9" x14ac:dyDescent="0.25">
      <c r="A717">
        <v>25076</v>
      </c>
      <c r="B717" t="str">
        <f>INDEX( Table3[],MATCH(Sales[[#This Row],[Category]],Table3[Category],0),1)</f>
        <v>BEER</v>
      </c>
      <c r="C717" t="s">
        <v>11</v>
      </c>
      <c r="D717" t="s">
        <v>755</v>
      </c>
      <c r="E717" t="s">
        <v>13</v>
      </c>
      <c r="F717">
        <v>0</v>
      </c>
      <c r="G717" s="1">
        <v>6.42</v>
      </c>
      <c r="H717">
        <f>IF(INDEX(Sale_Promotions[[Code]:[Sale Price]],MATCH(Sales[[#This Row],[Code]],Sale_Promotions[Code],0),2)=0,Sales[[#This Row],[Price]],INDEX(Sale_Promotions[[Code]:[Sale Price]],MATCH(Sales[[#This Row],[Code]],Sale_Promotions[Code],0),2))</f>
        <v>6.42</v>
      </c>
      <c r="I717">
        <f>Sales[[#This Row],[Total Inventory]]*Sales[[#This Row],[Sale_Price]]</f>
        <v>0</v>
      </c>
    </row>
    <row r="718" spans="1:9" x14ac:dyDescent="0.25">
      <c r="A718">
        <v>382957</v>
      </c>
      <c r="B718" t="str">
        <f>INDEX( Table3[],MATCH(Sales[[#This Row],[Category]],Table3[Category],0),1)</f>
        <v>WINE</v>
      </c>
      <c r="C718" t="s">
        <v>21</v>
      </c>
      <c r="D718" t="s">
        <v>756</v>
      </c>
      <c r="E718" t="s">
        <v>10</v>
      </c>
      <c r="F718">
        <v>0</v>
      </c>
      <c r="G718" s="1">
        <v>9.7899999999999991</v>
      </c>
      <c r="H71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718">
        <f>Sales[[#This Row],[Total Inventory]]*Sales[[#This Row],[Sale_Price]]</f>
        <v>0</v>
      </c>
    </row>
    <row r="719" spans="1:9" x14ac:dyDescent="0.25">
      <c r="A719">
        <v>33243</v>
      </c>
      <c r="B719" t="str">
        <f>INDEX( Table3[],MATCH(Sales[[#This Row],[Category]],Table3[Category],0),1)</f>
        <v>WINE</v>
      </c>
      <c r="C719" t="s">
        <v>83</v>
      </c>
      <c r="D719" t="s">
        <v>757</v>
      </c>
      <c r="E719" t="s">
        <v>10</v>
      </c>
      <c r="F719">
        <v>0</v>
      </c>
      <c r="G719" s="1">
        <v>4.1900000000000004</v>
      </c>
      <c r="H719">
        <f>IF(INDEX(Sale_Promotions[[Code]:[Sale Price]],MATCH(Sales[[#This Row],[Code]],Sale_Promotions[Code],0),2)=0,Sales[[#This Row],[Price]],INDEX(Sale_Promotions[[Code]:[Sale Price]],MATCH(Sales[[#This Row],[Code]],Sale_Promotions[Code],0),2))</f>
        <v>4.1900000000000004</v>
      </c>
      <c r="I719">
        <f>Sales[[#This Row],[Total Inventory]]*Sales[[#This Row],[Sale_Price]]</f>
        <v>0</v>
      </c>
    </row>
    <row r="720" spans="1:9" x14ac:dyDescent="0.25">
      <c r="A720">
        <v>328886</v>
      </c>
      <c r="B720" t="str">
        <f>INDEX( Table3[],MATCH(Sales[[#This Row],[Category]],Table3[Category],0),1)</f>
        <v>WINE</v>
      </c>
      <c r="C720" t="s">
        <v>39</v>
      </c>
      <c r="D720" t="s">
        <v>758</v>
      </c>
      <c r="E720" t="s">
        <v>10</v>
      </c>
      <c r="F720">
        <v>12</v>
      </c>
      <c r="G720" s="1">
        <v>10.79</v>
      </c>
      <c r="H720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720">
        <f>Sales[[#This Row],[Total Inventory]]*Sales[[#This Row],[Sale_Price]]</f>
        <v>129.47999999999999</v>
      </c>
    </row>
    <row r="721" spans="1:9" x14ac:dyDescent="0.25">
      <c r="A721">
        <v>43179</v>
      </c>
      <c r="B721" t="str">
        <f>INDEX( Table3[],MATCH(Sales[[#This Row],[Category]],Table3[Category],0),1)</f>
        <v>WINE</v>
      </c>
      <c r="C721" t="s">
        <v>53</v>
      </c>
      <c r="D721" t="s">
        <v>759</v>
      </c>
      <c r="E721" t="s">
        <v>10</v>
      </c>
      <c r="F721">
        <v>0</v>
      </c>
      <c r="G721" s="1">
        <v>31.99</v>
      </c>
      <c r="H721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721">
        <f>Sales[[#This Row],[Total Inventory]]*Sales[[#This Row],[Sale_Price]]</f>
        <v>0</v>
      </c>
    </row>
    <row r="722" spans="1:9" x14ac:dyDescent="0.25">
      <c r="A722">
        <v>311347</v>
      </c>
      <c r="B722" t="str">
        <f>INDEX( Table3[],MATCH(Sales[[#This Row],[Category]],Table3[Category],0),1)</f>
        <v>WINE</v>
      </c>
      <c r="C722" t="s">
        <v>61</v>
      </c>
      <c r="D722" t="s">
        <v>760</v>
      </c>
      <c r="E722" t="s">
        <v>10</v>
      </c>
      <c r="F722">
        <v>11</v>
      </c>
      <c r="G722" s="1">
        <v>18.489999999999998</v>
      </c>
      <c r="H722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722">
        <f>Sales[[#This Row],[Total Inventory]]*Sales[[#This Row],[Sale_Price]]</f>
        <v>203.39</v>
      </c>
    </row>
    <row r="723" spans="1:9" x14ac:dyDescent="0.25">
      <c r="A723">
        <v>307314</v>
      </c>
      <c r="B723" t="str">
        <f>INDEX( Table3[],MATCH(Sales[[#This Row],[Category]],Table3[Category],0),1)</f>
        <v>WINE</v>
      </c>
      <c r="C723" t="s">
        <v>21</v>
      </c>
      <c r="D723" t="s">
        <v>761</v>
      </c>
      <c r="E723" t="s">
        <v>10</v>
      </c>
      <c r="F723">
        <v>9</v>
      </c>
      <c r="G723" s="1">
        <v>5.79</v>
      </c>
      <c r="H723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723">
        <f>Sales[[#This Row],[Total Inventory]]*Sales[[#This Row],[Sale_Price]]</f>
        <v>52.11</v>
      </c>
    </row>
    <row r="724" spans="1:9" x14ac:dyDescent="0.25">
      <c r="A724">
        <v>27636</v>
      </c>
      <c r="B724" t="str">
        <f>INDEX( Table3[],MATCH(Sales[[#This Row],[Category]],Table3[Category],0),1)</f>
        <v>BEER</v>
      </c>
      <c r="C724" t="s">
        <v>11</v>
      </c>
      <c r="D724" t="s">
        <v>762</v>
      </c>
      <c r="E724" t="s">
        <v>10</v>
      </c>
      <c r="F724">
        <v>0</v>
      </c>
      <c r="G724" s="1">
        <v>15.14</v>
      </c>
      <c r="H724">
        <f>IF(INDEX(Sale_Promotions[[Code]:[Sale Price]],MATCH(Sales[[#This Row],[Code]],Sale_Promotions[Code],0),2)=0,Sales[[#This Row],[Price]],INDEX(Sale_Promotions[[Code]:[Sale Price]],MATCH(Sales[[#This Row],[Code]],Sale_Promotions[Code],0),2))</f>
        <v>15.14</v>
      </c>
      <c r="I724">
        <f>Sales[[#This Row],[Total Inventory]]*Sales[[#This Row],[Sale_Price]]</f>
        <v>0</v>
      </c>
    </row>
    <row r="725" spans="1:9" x14ac:dyDescent="0.25">
      <c r="A725">
        <v>45535</v>
      </c>
      <c r="B725" t="str">
        <f>INDEX( Table3[],MATCH(Sales[[#This Row],[Category]],Table3[Category],0),1)</f>
        <v>WINE</v>
      </c>
      <c r="C725" t="s">
        <v>61</v>
      </c>
      <c r="D725" t="s">
        <v>763</v>
      </c>
      <c r="E725" t="s">
        <v>10</v>
      </c>
      <c r="F725">
        <v>2</v>
      </c>
      <c r="G725" s="1">
        <v>31.99</v>
      </c>
      <c r="H725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725">
        <f>Sales[[#This Row],[Total Inventory]]*Sales[[#This Row],[Sale_Price]]</f>
        <v>63.98</v>
      </c>
    </row>
    <row r="726" spans="1:9" x14ac:dyDescent="0.25">
      <c r="A726">
        <v>30520</v>
      </c>
      <c r="B726" t="str">
        <f>INDEX( Table3[],MATCH(Sales[[#This Row],[Category]],Table3[Category],0),1)</f>
        <v>LIQUOR</v>
      </c>
      <c r="C726" t="s">
        <v>198</v>
      </c>
      <c r="D726" t="s">
        <v>764</v>
      </c>
      <c r="E726" t="s">
        <v>16</v>
      </c>
      <c r="F726">
        <v>43</v>
      </c>
      <c r="G726" s="1">
        <v>15.99</v>
      </c>
      <c r="H72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726">
        <f>Sales[[#This Row],[Total Inventory]]*Sales[[#This Row],[Sale_Price]]</f>
        <v>687.57</v>
      </c>
    </row>
    <row r="727" spans="1:9" x14ac:dyDescent="0.25">
      <c r="A727">
        <v>24697</v>
      </c>
      <c r="B727" t="str">
        <f>INDEX( Table3[],MATCH(Sales[[#This Row],[Category]],Table3[Category],0),1)</f>
        <v>BEER</v>
      </c>
      <c r="C727" t="s">
        <v>11</v>
      </c>
      <c r="D727" t="s">
        <v>765</v>
      </c>
      <c r="E727" t="s">
        <v>10</v>
      </c>
      <c r="F727">
        <v>0</v>
      </c>
      <c r="G727" s="1">
        <v>12.57</v>
      </c>
      <c r="H727">
        <f>IF(INDEX(Sale_Promotions[[Code]:[Sale Price]],MATCH(Sales[[#This Row],[Code]],Sale_Promotions[Code],0),2)=0,Sales[[#This Row],[Price]],INDEX(Sale_Promotions[[Code]:[Sale Price]],MATCH(Sales[[#This Row],[Code]],Sale_Promotions[Code],0),2))</f>
        <v>12.57</v>
      </c>
      <c r="I727">
        <f>Sales[[#This Row],[Total Inventory]]*Sales[[#This Row],[Sale_Price]]</f>
        <v>0</v>
      </c>
    </row>
    <row r="728" spans="1:9" x14ac:dyDescent="0.25">
      <c r="A728">
        <v>29560</v>
      </c>
      <c r="B728" t="str">
        <f>INDEX( Table3[],MATCH(Sales[[#This Row],[Category]],Table3[Category],0),1)</f>
        <v>BEER</v>
      </c>
      <c r="C728" t="s">
        <v>11</v>
      </c>
      <c r="D728" t="s">
        <v>766</v>
      </c>
      <c r="E728" t="s">
        <v>60</v>
      </c>
      <c r="F728">
        <v>0</v>
      </c>
      <c r="G728" s="1">
        <v>3.02</v>
      </c>
      <c r="H728">
        <f>IF(INDEX(Sale_Promotions[[Code]:[Sale Price]],MATCH(Sales[[#This Row],[Code]],Sale_Promotions[Code],0),2)=0,Sales[[#This Row],[Price]],INDEX(Sale_Promotions[[Code]:[Sale Price]],MATCH(Sales[[#This Row],[Code]],Sale_Promotions[Code],0),2))</f>
        <v>3.02</v>
      </c>
      <c r="I728">
        <f>Sales[[#This Row],[Total Inventory]]*Sales[[#This Row],[Sale_Price]]</f>
        <v>0</v>
      </c>
    </row>
    <row r="729" spans="1:9" x14ac:dyDescent="0.25">
      <c r="A729">
        <v>310439</v>
      </c>
      <c r="B729" t="str">
        <f>INDEX( Table3[],MATCH(Sales[[#This Row],[Category]],Table3[Category],0),1)</f>
        <v>WINE</v>
      </c>
      <c r="C729" t="s">
        <v>41</v>
      </c>
      <c r="D729" t="s">
        <v>767</v>
      </c>
      <c r="E729" t="s">
        <v>10</v>
      </c>
      <c r="F729">
        <v>15</v>
      </c>
      <c r="G729" s="1">
        <v>9.7899999999999991</v>
      </c>
      <c r="H729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729">
        <f>Sales[[#This Row],[Total Inventory]]*Sales[[#This Row],[Sale_Price]]</f>
        <v>146.85</v>
      </c>
    </row>
    <row r="730" spans="1:9" x14ac:dyDescent="0.25">
      <c r="A730">
        <v>44592</v>
      </c>
      <c r="B730" t="str">
        <f>INDEX( Table3[],MATCH(Sales[[#This Row],[Category]],Table3[Category],0),1)</f>
        <v>WINE</v>
      </c>
      <c r="C730" t="s">
        <v>61</v>
      </c>
      <c r="D730" t="s">
        <v>768</v>
      </c>
      <c r="E730" t="s">
        <v>10</v>
      </c>
      <c r="F730">
        <v>0</v>
      </c>
      <c r="G730" s="1">
        <v>41.99</v>
      </c>
      <c r="H730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730">
        <f>Sales[[#This Row],[Total Inventory]]*Sales[[#This Row],[Sale_Price]]</f>
        <v>0</v>
      </c>
    </row>
    <row r="731" spans="1:9" x14ac:dyDescent="0.25">
      <c r="A731">
        <v>33162</v>
      </c>
      <c r="B731" t="str">
        <f>INDEX( Table3[],MATCH(Sales[[#This Row],[Category]],Table3[Category],0),1)</f>
        <v>WINE</v>
      </c>
      <c r="C731" t="s">
        <v>85</v>
      </c>
      <c r="D731" t="s">
        <v>769</v>
      </c>
      <c r="E731" t="s">
        <v>10</v>
      </c>
      <c r="F731">
        <v>15</v>
      </c>
      <c r="G731" s="1">
        <v>9.99</v>
      </c>
      <c r="H731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731">
        <f>Sales[[#This Row],[Total Inventory]]*Sales[[#This Row],[Sale_Price]]</f>
        <v>149.85</v>
      </c>
    </row>
    <row r="732" spans="1:9" x14ac:dyDescent="0.25">
      <c r="A732">
        <v>79200</v>
      </c>
      <c r="B732" t="str">
        <f>INDEX( Table3[],MATCH(Sales[[#This Row],[Category]],Table3[Category],0),1)</f>
        <v>WINE</v>
      </c>
      <c r="C732" t="s">
        <v>163</v>
      </c>
      <c r="D732" t="s">
        <v>770</v>
      </c>
      <c r="E732" t="s">
        <v>10</v>
      </c>
      <c r="F732">
        <v>2</v>
      </c>
      <c r="G732" s="1">
        <v>26.99</v>
      </c>
      <c r="H732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732">
        <f>Sales[[#This Row],[Total Inventory]]*Sales[[#This Row],[Sale_Price]]</f>
        <v>53.98</v>
      </c>
    </row>
    <row r="733" spans="1:9" x14ac:dyDescent="0.25">
      <c r="A733">
        <v>308948</v>
      </c>
      <c r="B733" t="str">
        <f>INDEX( Table3[],MATCH(Sales[[#This Row],[Category]],Table3[Category],0),1)</f>
        <v>WINE</v>
      </c>
      <c r="C733" t="s">
        <v>85</v>
      </c>
      <c r="D733" t="s">
        <v>771</v>
      </c>
      <c r="E733" t="s">
        <v>10</v>
      </c>
      <c r="F733">
        <v>0</v>
      </c>
      <c r="G733" s="1">
        <v>16.989999999999998</v>
      </c>
      <c r="H733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733">
        <f>Sales[[#This Row],[Total Inventory]]*Sales[[#This Row],[Sale_Price]]</f>
        <v>0</v>
      </c>
    </row>
    <row r="734" spans="1:9" x14ac:dyDescent="0.25">
      <c r="A734">
        <v>48091</v>
      </c>
      <c r="B734" t="str">
        <f>INDEX( Table3[],MATCH(Sales[[#This Row],[Category]],Table3[Category],0),1)</f>
        <v>LIQUOR</v>
      </c>
      <c r="C734" t="s">
        <v>14</v>
      </c>
      <c r="D734" t="s">
        <v>772</v>
      </c>
      <c r="E734" t="s">
        <v>10</v>
      </c>
      <c r="F734">
        <v>59</v>
      </c>
      <c r="G734" s="1">
        <v>44.99</v>
      </c>
      <c r="H734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734">
        <f>Sales[[#This Row],[Total Inventory]]*Sales[[#This Row],[Sale_Price]]</f>
        <v>2654.4100000000003</v>
      </c>
    </row>
    <row r="735" spans="1:9" x14ac:dyDescent="0.25">
      <c r="A735">
        <v>94463</v>
      </c>
      <c r="B735" t="str">
        <f>INDEX( Table3[],MATCH(Sales[[#This Row],[Category]],Table3[Category],0),1)</f>
        <v>BEER</v>
      </c>
      <c r="C735" t="s">
        <v>11</v>
      </c>
      <c r="D735" t="s">
        <v>773</v>
      </c>
      <c r="E735" t="s">
        <v>25</v>
      </c>
      <c r="F735">
        <v>525</v>
      </c>
      <c r="G735" s="1">
        <v>1.42</v>
      </c>
      <c r="H735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735">
        <f>Sales[[#This Row],[Total Inventory]]*Sales[[#This Row],[Sale_Price]]</f>
        <v>745.5</v>
      </c>
    </row>
    <row r="736" spans="1:9" x14ac:dyDescent="0.25">
      <c r="A736">
        <v>50857</v>
      </c>
      <c r="B736" t="str">
        <f>INDEX( Table3[],MATCH(Sales[[#This Row],[Category]],Table3[Category],0),1)</f>
        <v>WINE</v>
      </c>
      <c r="C736" t="s">
        <v>28</v>
      </c>
      <c r="D736" t="s">
        <v>774</v>
      </c>
      <c r="E736" t="s">
        <v>10</v>
      </c>
      <c r="F736">
        <v>0</v>
      </c>
      <c r="G736" s="1">
        <v>13.49</v>
      </c>
      <c r="H736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736">
        <f>Sales[[#This Row],[Total Inventory]]*Sales[[#This Row],[Sale_Price]]</f>
        <v>0</v>
      </c>
    </row>
    <row r="737" spans="1:9" x14ac:dyDescent="0.25">
      <c r="A737">
        <v>439088</v>
      </c>
      <c r="B737" t="str">
        <f>INDEX( Table3[],MATCH(Sales[[#This Row],[Category]],Table3[Category],0),1)</f>
        <v>WINE</v>
      </c>
      <c r="C737" t="s">
        <v>21</v>
      </c>
      <c r="D737" t="s">
        <v>775</v>
      </c>
      <c r="E737" t="s">
        <v>10</v>
      </c>
      <c r="F737">
        <v>16</v>
      </c>
      <c r="G737" s="1">
        <v>26.99</v>
      </c>
      <c r="H737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737">
        <f>Sales[[#This Row],[Total Inventory]]*Sales[[#This Row],[Sale_Price]]</f>
        <v>431.84</v>
      </c>
    </row>
    <row r="738" spans="1:9" x14ac:dyDescent="0.25">
      <c r="A738">
        <v>45098</v>
      </c>
      <c r="B738" t="str">
        <f>INDEX( Table3[],MATCH(Sales[[#This Row],[Category]],Table3[Category],0),1)</f>
        <v>WINE</v>
      </c>
      <c r="C738" t="s">
        <v>53</v>
      </c>
      <c r="D738" t="s">
        <v>776</v>
      </c>
      <c r="E738" t="s">
        <v>133</v>
      </c>
      <c r="F738">
        <v>140</v>
      </c>
      <c r="G738" s="1">
        <v>10.99</v>
      </c>
      <c r="H73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38">
        <f>Sales[[#This Row],[Total Inventory]]*Sales[[#This Row],[Sale_Price]]</f>
        <v>1538.6000000000001</v>
      </c>
    </row>
    <row r="739" spans="1:9" x14ac:dyDescent="0.25">
      <c r="A739">
        <v>30799</v>
      </c>
      <c r="B739" t="str">
        <f>INDEX( Table3[],MATCH(Sales[[#This Row],[Category]],Table3[Category],0),1)</f>
        <v>BEER</v>
      </c>
      <c r="C739" t="s">
        <v>11</v>
      </c>
      <c r="D739" t="s">
        <v>777</v>
      </c>
      <c r="E739" t="s">
        <v>25</v>
      </c>
      <c r="F739">
        <v>264</v>
      </c>
      <c r="G739" s="1">
        <v>1.41</v>
      </c>
      <c r="H739">
        <f>IF(INDEX(Sale_Promotions[[Code]:[Sale Price]],MATCH(Sales[[#This Row],[Code]],Sale_Promotions[Code],0),2)=0,Sales[[#This Row],[Price]],INDEX(Sale_Promotions[[Code]:[Sale Price]],MATCH(Sales[[#This Row],[Code]],Sale_Promotions[Code],0),2))</f>
        <v>1.41</v>
      </c>
      <c r="I739">
        <f>Sales[[#This Row],[Total Inventory]]*Sales[[#This Row],[Sale_Price]]</f>
        <v>372.23999999999995</v>
      </c>
    </row>
    <row r="740" spans="1:9" x14ac:dyDescent="0.25">
      <c r="A740">
        <v>332784</v>
      </c>
      <c r="B740" t="str">
        <f>INDEX( Table3[],MATCH(Sales[[#This Row],[Category]],Table3[Category],0),1)</f>
        <v>WINE</v>
      </c>
      <c r="C740" t="s">
        <v>189</v>
      </c>
      <c r="D740" t="s">
        <v>778</v>
      </c>
      <c r="E740" t="s">
        <v>10</v>
      </c>
      <c r="F740">
        <v>0</v>
      </c>
      <c r="G740" s="1">
        <v>29.99</v>
      </c>
      <c r="H740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740">
        <f>Sales[[#This Row],[Total Inventory]]*Sales[[#This Row],[Sale_Price]]</f>
        <v>0</v>
      </c>
    </row>
    <row r="741" spans="1:9" x14ac:dyDescent="0.25">
      <c r="A741">
        <v>70208</v>
      </c>
      <c r="B741" t="str">
        <f>INDEX( Table3[],MATCH(Sales[[#This Row],[Category]],Table3[Category],0),1)</f>
        <v>LIQUOR</v>
      </c>
      <c r="C741" t="s">
        <v>37</v>
      </c>
      <c r="D741" t="s">
        <v>779</v>
      </c>
      <c r="E741" t="s">
        <v>133</v>
      </c>
      <c r="F741">
        <v>0</v>
      </c>
      <c r="G741" s="1">
        <v>26.99</v>
      </c>
      <c r="H741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741">
        <f>Sales[[#This Row],[Total Inventory]]*Sales[[#This Row],[Sale_Price]]</f>
        <v>0</v>
      </c>
    </row>
    <row r="742" spans="1:9" x14ac:dyDescent="0.25">
      <c r="A742">
        <v>77488</v>
      </c>
      <c r="B742" t="str">
        <f>INDEX( Table3[],MATCH(Sales[[#This Row],[Category]],Table3[Category],0),1)</f>
        <v>WINE</v>
      </c>
      <c r="C742" t="s">
        <v>83</v>
      </c>
      <c r="D742" t="s">
        <v>780</v>
      </c>
      <c r="E742" t="s">
        <v>332</v>
      </c>
      <c r="F742">
        <v>28</v>
      </c>
      <c r="G742" s="1">
        <v>11.99</v>
      </c>
      <c r="H74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42">
        <f>Sales[[#This Row],[Total Inventory]]*Sales[[#This Row],[Sale_Price]]</f>
        <v>335.72</v>
      </c>
    </row>
    <row r="743" spans="1:9" x14ac:dyDescent="0.25">
      <c r="A743">
        <v>316643</v>
      </c>
      <c r="B743" t="str">
        <f>INDEX( Table3[],MATCH(Sales[[#This Row],[Category]],Table3[Category],0),1)</f>
        <v>WINE</v>
      </c>
      <c r="C743" t="s">
        <v>61</v>
      </c>
      <c r="D743" t="s">
        <v>781</v>
      </c>
      <c r="E743" t="s">
        <v>10</v>
      </c>
      <c r="F743">
        <v>0</v>
      </c>
      <c r="G743" s="1">
        <v>8.59</v>
      </c>
      <c r="H743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743">
        <f>Sales[[#This Row],[Total Inventory]]*Sales[[#This Row],[Sale_Price]]</f>
        <v>0</v>
      </c>
    </row>
    <row r="744" spans="1:9" x14ac:dyDescent="0.25">
      <c r="A744">
        <v>328066</v>
      </c>
      <c r="B744" t="str">
        <f>INDEX( Table3[],MATCH(Sales[[#This Row],[Category]],Table3[Category],0),1)</f>
        <v>WINE</v>
      </c>
      <c r="C744" t="s">
        <v>31</v>
      </c>
      <c r="D744" t="s">
        <v>782</v>
      </c>
      <c r="E744" t="s">
        <v>10</v>
      </c>
      <c r="F744">
        <v>0</v>
      </c>
      <c r="G744" s="1">
        <v>9.7899999999999991</v>
      </c>
      <c r="H744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744">
        <f>Sales[[#This Row],[Total Inventory]]*Sales[[#This Row],[Sale_Price]]</f>
        <v>0</v>
      </c>
    </row>
    <row r="745" spans="1:9" x14ac:dyDescent="0.25">
      <c r="A745">
        <v>46735</v>
      </c>
      <c r="B745" t="str">
        <f>INDEX( Table3[],MATCH(Sales[[#This Row],[Category]],Table3[Category],0),1)</f>
        <v>WINE</v>
      </c>
      <c r="C745" t="s">
        <v>43</v>
      </c>
      <c r="D745" t="s">
        <v>783</v>
      </c>
      <c r="E745" t="s">
        <v>244</v>
      </c>
      <c r="F745">
        <v>0</v>
      </c>
      <c r="G745" s="1">
        <v>4.1900000000000004</v>
      </c>
      <c r="H745">
        <f>IF(INDEX(Sale_Promotions[[Code]:[Sale Price]],MATCH(Sales[[#This Row],[Code]],Sale_Promotions[Code],0),2)=0,Sales[[#This Row],[Price]],INDEX(Sale_Promotions[[Code]:[Sale Price]],MATCH(Sales[[#This Row],[Code]],Sale_Promotions[Code],0),2))</f>
        <v>4.1900000000000004</v>
      </c>
      <c r="I745">
        <f>Sales[[#This Row],[Total Inventory]]*Sales[[#This Row],[Sale_Price]]</f>
        <v>0</v>
      </c>
    </row>
    <row r="746" spans="1:9" x14ac:dyDescent="0.25">
      <c r="A746">
        <v>43226</v>
      </c>
      <c r="B746" t="str">
        <f>INDEX( Table3[],MATCH(Sales[[#This Row],[Category]],Table3[Category],0),1)</f>
        <v>WINE</v>
      </c>
      <c r="C746" t="s">
        <v>43</v>
      </c>
      <c r="D746" t="s">
        <v>784</v>
      </c>
      <c r="E746" t="s">
        <v>23</v>
      </c>
      <c r="F746">
        <v>1</v>
      </c>
      <c r="G746" s="1">
        <v>548.99</v>
      </c>
      <c r="H746">
        <f>IF(INDEX(Sale_Promotions[[Code]:[Sale Price]],MATCH(Sales[[#This Row],[Code]],Sale_Promotions[Code],0),2)=0,Sales[[#This Row],[Price]],INDEX(Sale_Promotions[[Code]:[Sale Price]],MATCH(Sales[[#This Row],[Code]],Sale_Promotions[Code],0),2))</f>
        <v>548.99</v>
      </c>
      <c r="I746">
        <f>Sales[[#This Row],[Total Inventory]]*Sales[[#This Row],[Sale_Price]]</f>
        <v>548.99</v>
      </c>
    </row>
    <row r="747" spans="1:9" x14ac:dyDescent="0.25">
      <c r="A747">
        <v>61824</v>
      </c>
      <c r="B747" t="str">
        <f>INDEX( Table3[],MATCH(Sales[[#This Row],[Category]],Table3[Category],0),1)</f>
        <v>WINE</v>
      </c>
      <c r="C747" t="s">
        <v>61</v>
      </c>
      <c r="D747" t="s">
        <v>785</v>
      </c>
      <c r="E747" t="s">
        <v>10</v>
      </c>
      <c r="F747">
        <v>0</v>
      </c>
      <c r="G747" s="1">
        <v>30.99</v>
      </c>
      <c r="H747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747">
        <f>Sales[[#This Row],[Total Inventory]]*Sales[[#This Row],[Sale_Price]]</f>
        <v>0</v>
      </c>
    </row>
    <row r="748" spans="1:9" x14ac:dyDescent="0.25">
      <c r="A748">
        <v>88508</v>
      </c>
      <c r="B748" t="str">
        <f>INDEX( Table3[],MATCH(Sales[[#This Row],[Category]],Table3[Category],0),1)</f>
        <v>BEER</v>
      </c>
      <c r="C748" t="s">
        <v>11</v>
      </c>
      <c r="D748" t="s">
        <v>786</v>
      </c>
      <c r="E748" t="s">
        <v>25</v>
      </c>
      <c r="F748">
        <v>2</v>
      </c>
      <c r="G748" s="1">
        <v>1.46</v>
      </c>
      <c r="H748">
        <f>IF(INDEX(Sale_Promotions[[Code]:[Sale Price]],MATCH(Sales[[#This Row],[Code]],Sale_Promotions[Code],0),2)=0,Sales[[#This Row],[Price]],INDEX(Sale_Promotions[[Code]:[Sale Price]],MATCH(Sales[[#This Row],[Code]],Sale_Promotions[Code],0),2))</f>
        <v>1.46</v>
      </c>
      <c r="I748">
        <f>Sales[[#This Row],[Total Inventory]]*Sales[[#This Row],[Sale_Price]]</f>
        <v>2.92</v>
      </c>
    </row>
    <row r="749" spans="1:9" x14ac:dyDescent="0.25">
      <c r="A749">
        <v>43137</v>
      </c>
      <c r="B749" t="str">
        <f>INDEX( Table3[],MATCH(Sales[[#This Row],[Category]],Table3[Category],0),1)</f>
        <v>LIQUOR</v>
      </c>
      <c r="C749" t="s">
        <v>57</v>
      </c>
      <c r="D749" t="s">
        <v>787</v>
      </c>
      <c r="E749" t="s">
        <v>10</v>
      </c>
      <c r="F749">
        <v>26</v>
      </c>
      <c r="G749" s="1">
        <v>26.99</v>
      </c>
      <c r="H749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749">
        <f>Sales[[#This Row],[Total Inventory]]*Sales[[#This Row],[Sale_Price]]</f>
        <v>701.74</v>
      </c>
    </row>
    <row r="750" spans="1:9" x14ac:dyDescent="0.25">
      <c r="A750">
        <v>24186</v>
      </c>
      <c r="B750" t="str">
        <f>INDEX( Table3[],MATCH(Sales[[#This Row],[Category]],Table3[Category],0),1)</f>
        <v>BEER</v>
      </c>
      <c r="C750" t="s">
        <v>11</v>
      </c>
      <c r="D750" t="s">
        <v>788</v>
      </c>
      <c r="E750" t="s">
        <v>10</v>
      </c>
      <c r="F750">
        <v>6</v>
      </c>
      <c r="G750" s="1">
        <v>11.31</v>
      </c>
      <c r="H750">
        <f>IF(INDEX(Sale_Promotions[[Code]:[Sale Price]],MATCH(Sales[[#This Row],[Code]],Sale_Promotions[Code],0),2)=0,Sales[[#This Row],[Price]],INDEX(Sale_Promotions[[Code]:[Sale Price]],MATCH(Sales[[#This Row],[Code]],Sale_Promotions[Code],0),2))</f>
        <v>11.31</v>
      </c>
      <c r="I750">
        <f>Sales[[#This Row],[Total Inventory]]*Sales[[#This Row],[Sale_Price]]</f>
        <v>67.86</v>
      </c>
    </row>
    <row r="751" spans="1:9" x14ac:dyDescent="0.25">
      <c r="A751">
        <v>23569</v>
      </c>
      <c r="B751" t="str">
        <f>INDEX( Table3[],MATCH(Sales[[#This Row],[Category]],Table3[Category],0),1)</f>
        <v>BEER</v>
      </c>
      <c r="C751" t="s">
        <v>11</v>
      </c>
      <c r="D751" t="s">
        <v>789</v>
      </c>
      <c r="E751" t="s">
        <v>13</v>
      </c>
      <c r="F751">
        <v>0</v>
      </c>
      <c r="G751" s="1">
        <v>5.91</v>
      </c>
      <c r="H751">
        <f>IF(INDEX(Sale_Promotions[[Code]:[Sale Price]],MATCH(Sales[[#This Row],[Code]],Sale_Promotions[Code],0),2)=0,Sales[[#This Row],[Price]],INDEX(Sale_Promotions[[Code]:[Sale Price]],MATCH(Sales[[#This Row],[Code]],Sale_Promotions[Code],0),2))</f>
        <v>5.91</v>
      </c>
      <c r="I751">
        <f>Sales[[#This Row],[Total Inventory]]*Sales[[#This Row],[Sale_Price]]</f>
        <v>0</v>
      </c>
    </row>
    <row r="752" spans="1:9" x14ac:dyDescent="0.25">
      <c r="A752">
        <v>305995</v>
      </c>
      <c r="B752" t="str">
        <f>INDEX( Table3[],MATCH(Sales[[#This Row],[Category]],Table3[Category],0),1)</f>
        <v>WINE</v>
      </c>
      <c r="C752" t="s">
        <v>28</v>
      </c>
      <c r="D752" t="s">
        <v>790</v>
      </c>
      <c r="E752" t="s">
        <v>10</v>
      </c>
      <c r="F752">
        <v>17</v>
      </c>
      <c r="G752" s="1">
        <v>16.989999999999998</v>
      </c>
      <c r="H752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752">
        <f>Sales[[#This Row],[Total Inventory]]*Sales[[#This Row],[Sale_Price]]</f>
        <v>288.83</v>
      </c>
    </row>
    <row r="753" spans="1:9" x14ac:dyDescent="0.25">
      <c r="A753">
        <v>341981</v>
      </c>
      <c r="B753" t="str">
        <f>INDEX( Table3[],MATCH(Sales[[#This Row],[Category]],Table3[Category],0),1)</f>
        <v>WINE</v>
      </c>
      <c r="C753" t="s">
        <v>61</v>
      </c>
      <c r="D753" t="s">
        <v>791</v>
      </c>
      <c r="E753" t="s">
        <v>10</v>
      </c>
      <c r="F753">
        <v>5</v>
      </c>
      <c r="G753" s="1">
        <v>10.99</v>
      </c>
      <c r="H75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53">
        <f>Sales[[#This Row],[Total Inventory]]*Sales[[#This Row],[Sale_Price]]</f>
        <v>54.95</v>
      </c>
    </row>
    <row r="754" spans="1:9" x14ac:dyDescent="0.25">
      <c r="A754">
        <v>10674</v>
      </c>
      <c r="B754" t="str">
        <f>INDEX( Table3[],MATCH(Sales[[#This Row],[Category]],Table3[Category],0),1)</f>
        <v>LIQUOR</v>
      </c>
      <c r="C754" t="s">
        <v>26</v>
      </c>
      <c r="D754" t="s">
        <v>792</v>
      </c>
      <c r="E754" t="s">
        <v>10</v>
      </c>
      <c r="F754">
        <v>28</v>
      </c>
      <c r="G754" s="1">
        <v>24.99</v>
      </c>
      <c r="H754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754">
        <f>Sales[[#This Row],[Total Inventory]]*Sales[[#This Row],[Sale_Price]]</f>
        <v>699.71999999999991</v>
      </c>
    </row>
    <row r="755" spans="1:9" x14ac:dyDescent="0.25">
      <c r="A755">
        <v>23104</v>
      </c>
      <c r="B755" t="str">
        <f>INDEX( Table3[],MATCH(Sales[[#This Row],[Category]],Table3[Category],0),1)</f>
        <v>BEER</v>
      </c>
      <c r="C755" t="s">
        <v>11</v>
      </c>
      <c r="D755" t="s">
        <v>793</v>
      </c>
      <c r="E755" t="s">
        <v>20</v>
      </c>
      <c r="F755">
        <v>0</v>
      </c>
      <c r="G755" s="1">
        <v>2.62</v>
      </c>
      <c r="H755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755">
        <f>Sales[[#This Row],[Total Inventory]]*Sales[[#This Row],[Sale_Price]]</f>
        <v>0</v>
      </c>
    </row>
    <row r="756" spans="1:9" x14ac:dyDescent="0.25">
      <c r="A756">
        <v>87345</v>
      </c>
      <c r="B756" t="str">
        <f>INDEX( Table3[],MATCH(Sales[[#This Row],[Category]],Table3[Category],0),1)</f>
        <v>WINE</v>
      </c>
      <c r="C756" t="s">
        <v>61</v>
      </c>
      <c r="D756" t="s">
        <v>794</v>
      </c>
      <c r="E756" t="s">
        <v>10</v>
      </c>
      <c r="F756">
        <v>147</v>
      </c>
      <c r="G756" s="1">
        <v>21.99</v>
      </c>
      <c r="H756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756">
        <f>Sales[[#This Row],[Total Inventory]]*Sales[[#This Row],[Sale_Price]]</f>
        <v>3232.5299999999997</v>
      </c>
    </row>
    <row r="757" spans="1:9" x14ac:dyDescent="0.25">
      <c r="A757">
        <v>315366</v>
      </c>
      <c r="B757" t="str">
        <f>INDEX( Table3[],MATCH(Sales[[#This Row],[Category]],Table3[Category],0),1)</f>
        <v>WINE</v>
      </c>
      <c r="C757" t="s">
        <v>85</v>
      </c>
      <c r="D757" t="s">
        <v>795</v>
      </c>
      <c r="E757" t="s">
        <v>10</v>
      </c>
      <c r="F757">
        <v>0</v>
      </c>
      <c r="G757" s="1">
        <v>33.99</v>
      </c>
      <c r="H757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757">
        <f>Sales[[#This Row],[Total Inventory]]*Sales[[#This Row],[Sale_Price]]</f>
        <v>0</v>
      </c>
    </row>
    <row r="758" spans="1:9" x14ac:dyDescent="0.25">
      <c r="A758">
        <v>26588</v>
      </c>
      <c r="B758" t="str">
        <f>INDEX( Table3[],MATCH(Sales[[#This Row],[Category]],Table3[Category],0),1)</f>
        <v>BEER</v>
      </c>
      <c r="C758" t="s">
        <v>11</v>
      </c>
      <c r="D758" t="s">
        <v>796</v>
      </c>
      <c r="E758" t="s">
        <v>10</v>
      </c>
      <c r="F758">
        <v>0</v>
      </c>
      <c r="G758" s="1">
        <v>13.34</v>
      </c>
      <c r="H758">
        <f>IF(INDEX(Sale_Promotions[[Code]:[Sale Price]],MATCH(Sales[[#This Row],[Code]],Sale_Promotions[Code],0),2)=0,Sales[[#This Row],[Price]],INDEX(Sale_Promotions[[Code]:[Sale Price]],MATCH(Sales[[#This Row],[Code]],Sale_Promotions[Code],0),2))</f>
        <v>13.34</v>
      </c>
      <c r="I758">
        <f>Sales[[#This Row],[Total Inventory]]*Sales[[#This Row],[Sale_Price]]</f>
        <v>0</v>
      </c>
    </row>
    <row r="759" spans="1:9" x14ac:dyDescent="0.25">
      <c r="A759">
        <v>24242</v>
      </c>
      <c r="B759" t="str">
        <f>INDEX( Table3[],MATCH(Sales[[#This Row],[Category]],Table3[Category],0),1)</f>
        <v>BEER</v>
      </c>
      <c r="C759" t="s">
        <v>11</v>
      </c>
      <c r="D759" t="s">
        <v>797</v>
      </c>
      <c r="E759" t="s">
        <v>13</v>
      </c>
      <c r="F759">
        <v>0</v>
      </c>
      <c r="G759" s="1">
        <v>6.17</v>
      </c>
      <c r="H759">
        <f>IF(INDEX(Sale_Promotions[[Code]:[Sale Price]],MATCH(Sales[[#This Row],[Code]],Sale_Promotions[Code],0),2)=0,Sales[[#This Row],[Price]],INDEX(Sale_Promotions[[Code]:[Sale Price]],MATCH(Sales[[#This Row],[Code]],Sale_Promotions[Code],0),2))</f>
        <v>6.17</v>
      </c>
      <c r="I759">
        <f>Sales[[#This Row],[Total Inventory]]*Sales[[#This Row],[Sale_Price]]</f>
        <v>0</v>
      </c>
    </row>
    <row r="760" spans="1:9" x14ac:dyDescent="0.25">
      <c r="A760">
        <v>85493</v>
      </c>
      <c r="B760" t="str">
        <f>INDEX( Table3[],MATCH(Sales[[#This Row],[Category]],Table3[Category],0),1)</f>
        <v>WINE</v>
      </c>
      <c r="C760" t="s">
        <v>28</v>
      </c>
      <c r="D760" t="s">
        <v>798</v>
      </c>
      <c r="E760" t="s">
        <v>10</v>
      </c>
      <c r="F760">
        <v>1</v>
      </c>
      <c r="G760" s="1">
        <v>16.989999999999998</v>
      </c>
      <c r="H760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760">
        <f>Sales[[#This Row],[Total Inventory]]*Sales[[#This Row],[Sale_Price]]</f>
        <v>12.49</v>
      </c>
    </row>
    <row r="761" spans="1:9" x14ac:dyDescent="0.25">
      <c r="A761">
        <v>29869</v>
      </c>
      <c r="B761" t="str">
        <f>INDEX( Table3[],MATCH(Sales[[#This Row],[Category]],Table3[Category],0),1)</f>
        <v>BEER</v>
      </c>
      <c r="C761" t="s">
        <v>11</v>
      </c>
      <c r="D761" t="s">
        <v>799</v>
      </c>
      <c r="E761" t="s">
        <v>13</v>
      </c>
      <c r="F761">
        <v>0</v>
      </c>
      <c r="G761" s="1">
        <v>14.37</v>
      </c>
      <c r="H761">
        <f>IF(INDEX(Sale_Promotions[[Code]:[Sale Price]],MATCH(Sales[[#This Row],[Code]],Sale_Promotions[Code],0),2)=0,Sales[[#This Row],[Price]],INDEX(Sale_Promotions[[Code]:[Sale Price]],MATCH(Sales[[#This Row],[Code]],Sale_Promotions[Code],0),2))</f>
        <v>14.37</v>
      </c>
      <c r="I761">
        <f>Sales[[#This Row],[Total Inventory]]*Sales[[#This Row],[Sale_Price]]</f>
        <v>0</v>
      </c>
    </row>
    <row r="762" spans="1:9" x14ac:dyDescent="0.25">
      <c r="A762">
        <v>24751</v>
      </c>
      <c r="B762" t="str">
        <f>INDEX( Table3[],MATCH(Sales[[#This Row],[Category]],Table3[Category],0),1)</f>
        <v>BEER</v>
      </c>
      <c r="C762" t="s">
        <v>11</v>
      </c>
      <c r="D762" t="s">
        <v>800</v>
      </c>
      <c r="E762" t="s">
        <v>25</v>
      </c>
      <c r="F762">
        <v>0</v>
      </c>
      <c r="G762" s="1">
        <v>2.0299999999999998</v>
      </c>
      <c r="H762">
        <f>IF(INDEX(Sale_Promotions[[Code]:[Sale Price]],MATCH(Sales[[#This Row],[Code]],Sale_Promotions[Code],0),2)=0,Sales[[#This Row],[Price]],INDEX(Sale_Promotions[[Code]:[Sale Price]],MATCH(Sales[[#This Row],[Code]],Sale_Promotions[Code],0),2))</f>
        <v>2.0299999999999998</v>
      </c>
      <c r="I762">
        <f>Sales[[#This Row],[Total Inventory]]*Sales[[#This Row],[Sale_Price]]</f>
        <v>0</v>
      </c>
    </row>
    <row r="763" spans="1:9" x14ac:dyDescent="0.25">
      <c r="A763">
        <v>28636</v>
      </c>
      <c r="B763" t="str">
        <f>INDEX( Table3[],MATCH(Sales[[#This Row],[Category]],Table3[Category],0),1)</f>
        <v>BEER</v>
      </c>
      <c r="C763" t="s">
        <v>11</v>
      </c>
      <c r="D763" t="s">
        <v>801</v>
      </c>
      <c r="E763" t="s">
        <v>170</v>
      </c>
      <c r="F763">
        <v>0</v>
      </c>
      <c r="G763" s="1">
        <v>1.71</v>
      </c>
      <c r="H763">
        <f>IF(INDEX(Sale_Promotions[[Code]:[Sale Price]],MATCH(Sales[[#This Row],[Code]],Sale_Promotions[Code],0),2)=0,Sales[[#This Row],[Price]],INDEX(Sale_Promotions[[Code]:[Sale Price]],MATCH(Sales[[#This Row],[Code]],Sale_Promotions[Code],0),2))</f>
        <v>1.71</v>
      </c>
      <c r="I763">
        <f>Sales[[#This Row],[Total Inventory]]*Sales[[#This Row],[Sale_Price]]</f>
        <v>0</v>
      </c>
    </row>
    <row r="764" spans="1:9" x14ac:dyDescent="0.25">
      <c r="A764">
        <v>312591</v>
      </c>
      <c r="B764" t="str">
        <f>INDEX( Table3[],MATCH(Sales[[#This Row],[Category]],Table3[Category],0),1)</f>
        <v>WINE</v>
      </c>
      <c r="C764" t="s">
        <v>41</v>
      </c>
      <c r="D764" t="s">
        <v>802</v>
      </c>
      <c r="E764" t="s">
        <v>10</v>
      </c>
      <c r="F764">
        <v>0</v>
      </c>
      <c r="G764" s="1">
        <v>16.989999999999998</v>
      </c>
      <c r="H764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764">
        <f>Sales[[#This Row],[Total Inventory]]*Sales[[#This Row],[Sale_Price]]</f>
        <v>0</v>
      </c>
    </row>
    <row r="765" spans="1:9" x14ac:dyDescent="0.25">
      <c r="A765">
        <v>346502</v>
      </c>
      <c r="B765" t="str">
        <f>INDEX( Table3[],MATCH(Sales[[#This Row],[Category]],Table3[Category],0),1)</f>
        <v>WINE</v>
      </c>
      <c r="C765" t="s">
        <v>41</v>
      </c>
      <c r="D765" t="s">
        <v>803</v>
      </c>
      <c r="E765" t="s">
        <v>10</v>
      </c>
      <c r="F765">
        <v>0</v>
      </c>
      <c r="G765" s="1">
        <v>11.49</v>
      </c>
      <c r="H765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765">
        <f>Sales[[#This Row],[Total Inventory]]*Sales[[#This Row],[Sale_Price]]</f>
        <v>0</v>
      </c>
    </row>
    <row r="766" spans="1:9" x14ac:dyDescent="0.25">
      <c r="A766">
        <v>399353</v>
      </c>
      <c r="B766" t="str">
        <f>INDEX( Table3[],MATCH(Sales[[#This Row],[Category]],Table3[Category],0),1)</f>
        <v>WINE</v>
      </c>
      <c r="C766" t="s">
        <v>43</v>
      </c>
      <c r="D766" t="s">
        <v>804</v>
      </c>
      <c r="E766" t="s">
        <v>10</v>
      </c>
      <c r="F766">
        <v>17</v>
      </c>
      <c r="G766" s="1">
        <v>101.99</v>
      </c>
      <c r="H766">
        <f>IF(INDEX(Sale_Promotions[[Code]:[Sale Price]],MATCH(Sales[[#This Row],[Code]],Sale_Promotions[Code],0),2)=0,Sales[[#This Row],[Price]],INDEX(Sale_Promotions[[Code]:[Sale Price]],MATCH(Sales[[#This Row],[Code]],Sale_Promotions[Code],0),2))</f>
        <v>70.489999999999995</v>
      </c>
      <c r="I766">
        <f>Sales[[#This Row],[Total Inventory]]*Sales[[#This Row],[Sale_Price]]</f>
        <v>1198.33</v>
      </c>
    </row>
    <row r="767" spans="1:9" x14ac:dyDescent="0.25">
      <c r="A767">
        <v>308897</v>
      </c>
      <c r="B767" t="str">
        <f>INDEX( Table3[],MATCH(Sales[[#This Row],[Category]],Table3[Category],0),1)</f>
        <v>WINE</v>
      </c>
      <c r="C767" t="s">
        <v>8</v>
      </c>
      <c r="D767" t="s">
        <v>805</v>
      </c>
      <c r="E767" t="s">
        <v>10</v>
      </c>
      <c r="F767">
        <v>0</v>
      </c>
      <c r="G767" s="1">
        <v>32.99</v>
      </c>
      <c r="H767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767">
        <f>Sales[[#This Row],[Total Inventory]]*Sales[[#This Row],[Sale_Price]]</f>
        <v>0</v>
      </c>
    </row>
    <row r="768" spans="1:9" x14ac:dyDescent="0.25">
      <c r="A768">
        <v>21628</v>
      </c>
      <c r="B768" t="str">
        <f>INDEX( Table3[],MATCH(Sales[[#This Row],[Category]],Table3[Category],0),1)</f>
        <v>WINE</v>
      </c>
      <c r="C768" t="s">
        <v>85</v>
      </c>
      <c r="D768" t="s">
        <v>806</v>
      </c>
      <c r="E768" t="s">
        <v>10</v>
      </c>
      <c r="F768">
        <v>3</v>
      </c>
      <c r="G768" s="1">
        <v>10.99</v>
      </c>
      <c r="H76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68">
        <f>Sales[[#This Row],[Total Inventory]]*Sales[[#This Row],[Sale_Price]]</f>
        <v>32.97</v>
      </c>
    </row>
    <row r="769" spans="1:9" x14ac:dyDescent="0.25">
      <c r="A769">
        <v>306804</v>
      </c>
      <c r="B769" t="str">
        <f>INDEX( Table3[],MATCH(Sales[[#This Row],[Category]],Table3[Category],0),1)</f>
        <v>WINE</v>
      </c>
      <c r="C769" t="s">
        <v>8</v>
      </c>
      <c r="D769" t="s">
        <v>807</v>
      </c>
      <c r="E769" t="s">
        <v>10</v>
      </c>
      <c r="F769">
        <v>5</v>
      </c>
      <c r="G769" s="1">
        <v>23.99</v>
      </c>
      <c r="H769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769">
        <f>Sales[[#This Row],[Total Inventory]]*Sales[[#This Row],[Sale_Price]]</f>
        <v>119.94999999999999</v>
      </c>
    </row>
    <row r="770" spans="1:9" x14ac:dyDescent="0.25">
      <c r="A770">
        <v>27655</v>
      </c>
      <c r="B770" t="str">
        <f>INDEX( Table3[],MATCH(Sales[[#This Row],[Category]],Table3[Category],0),1)</f>
        <v>BEER</v>
      </c>
      <c r="C770" t="s">
        <v>11</v>
      </c>
      <c r="D770" t="s">
        <v>808</v>
      </c>
      <c r="E770" t="s">
        <v>25</v>
      </c>
      <c r="F770">
        <v>0</v>
      </c>
      <c r="G770" s="1">
        <v>1.35</v>
      </c>
      <c r="H770">
        <f>IF(INDEX(Sale_Promotions[[Code]:[Sale Price]],MATCH(Sales[[#This Row],[Code]],Sale_Promotions[Code],0),2)=0,Sales[[#This Row],[Price]],INDEX(Sale_Promotions[[Code]:[Sale Price]],MATCH(Sales[[#This Row],[Code]],Sale_Promotions[Code],0),2))</f>
        <v>1.35</v>
      </c>
      <c r="I770">
        <f>Sales[[#This Row],[Total Inventory]]*Sales[[#This Row],[Sale_Price]]</f>
        <v>0</v>
      </c>
    </row>
    <row r="771" spans="1:9" x14ac:dyDescent="0.25">
      <c r="A771">
        <v>48551</v>
      </c>
      <c r="B771" t="str">
        <f>INDEX( Table3[],MATCH(Sales[[#This Row],[Category]],Table3[Category],0),1)</f>
        <v>WINE</v>
      </c>
      <c r="C771" t="s">
        <v>43</v>
      </c>
      <c r="D771" t="s">
        <v>453</v>
      </c>
      <c r="E771" t="s">
        <v>10</v>
      </c>
      <c r="F771">
        <v>0</v>
      </c>
      <c r="G771" s="1">
        <v>64.989999999999995</v>
      </c>
      <c r="H771">
        <f>IF(INDEX(Sale_Promotions[[Code]:[Sale Price]],MATCH(Sales[[#This Row],[Code]],Sale_Promotions[Code],0),2)=0,Sales[[#This Row],[Price]],INDEX(Sale_Promotions[[Code]:[Sale Price]],MATCH(Sales[[#This Row],[Code]],Sale_Promotions[Code],0),2))</f>
        <v>64.989999999999995</v>
      </c>
      <c r="I771">
        <f>Sales[[#This Row],[Total Inventory]]*Sales[[#This Row],[Sale_Price]]</f>
        <v>0</v>
      </c>
    </row>
    <row r="772" spans="1:9" x14ac:dyDescent="0.25">
      <c r="A772">
        <v>313154</v>
      </c>
      <c r="B772" t="str">
        <f>INDEX( Table3[],MATCH(Sales[[#This Row],[Category]],Table3[Category],0),1)</f>
        <v>WINE</v>
      </c>
      <c r="C772" t="s">
        <v>61</v>
      </c>
      <c r="D772" t="s">
        <v>809</v>
      </c>
      <c r="E772" t="s">
        <v>10</v>
      </c>
      <c r="F772">
        <v>0</v>
      </c>
      <c r="G772" s="1">
        <v>13.69</v>
      </c>
      <c r="H772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772">
        <f>Sales[[#This Row],[Total Inventory]]*Sales[[#This Row],[Sale_Price]]</f>
        <v>0</v>
      </c>
    </row>
    <row r="773" spans="1:9" x14ac:dyDescent="0.25">
      <c r="A773">
        <v>29005</v>
      </c>
      <c r="B773" t="str">
        <f>INDEX( Table3[],MATCH(Sales[[#This Row],[Category]],Table3[Category],0),1)</f>
        <v>BEER</v>
      </c>
      <c r="C773" t="s">
        <v>11</v>
      </c>
      <c r="D773" t="s">
        <v>810</v>
      </c>
      <c r="E773" t="s">
        <v>20</v>
      </c>
      <c r="F773">
        <v>0</v>
      </c>
      <c r="G773" s="1">
        <v>5.78</v>
      </c>
      <c r="H773">
        <f>IF(INDEX(Sale_Promotions[[Code]:[Sale Price]],MATCH(Sales[[#This Row],[Code]],Sale_Promotions[Code],0),2)=0,Sales[[#This Row],[Price]],INDEX(Sale_Promotions[[Code]:[Sale Price]],MATCH(Sales[[#This Row],[Code]],Sale_Promotions[Code],0),2))</f>
        <v>5.78</v>
      </c>
      <c r="I773">
        <f>Sales[[#This Row],[Total Inventory]]*Sales[[#This Row],[Sale_Price]]</f>
        <v>0</v>
      </c>
    </row>
    <row r="774" spans="1:9" x14ac:dyDescent="0.25">
      <c r="A774">
        <v>75485</v>
      </c>
      <c r="B774" t="str">
        <f>INDEX( Table3[],MATCH(Sales[[#This Row],[Category]],Table3[Category],0),1)</f>
        <v>WINE</v>
      </c>
      <c r="C774" t="s">
        <v>83</v>
      </c>
      <c r="D774" t="s">
        <v>811</v>
      </c>
      <c r="E774" t="s">
        <v>23</v>
      </c>
      <c r="F774">
        <v>43</v>
      </c>
      <c r="G774" s="1">
        <v>8.59</v>
      </c>
      <c r="H774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774">
        <f>Sales[[#This Row],[Total Inventory]]*Sales[[#This Row],[Sale_Price]]</f>
        <v>343.57</v>
      </c>
    </row>
    <row r="775" spans="1:9" x14ac:dyDescent="0.25">
      <c r="A775">
        <v>335255</v>
      </c>
      <c r="B775" t="str">
        <f>INDEX( Table3[],MATCH(Sales[[#This Row],[Category]],Table3[Category],0),1)</f>
        <v>WINE</v>
      </c>
      <c r="C775" t="s">
        <v>61</v>
      </c>
      <c r="D775" t="s">
        <v>812</v>
      </c>
      <c r="E775" t="s">
        <v>10</v>
      </c>
      <c r="F775">
        <v>20</v>
      </c>
      <c r="G775" s="1">
        <v>16.489999999999998</v>
      </c>
      <c r="H775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775">
        <f>Sales[[#This Row],[Total Inventory]]*Sales[[#This Row],[Sale_Price]]</f>
        <v>329.79999999999995</v>
      </c>
    </row>
    <row r="776" spans="1:9" x14ac:dyDescent="0.25">
      <c r="A776">
        <v>152110</v>
      </c>
      <c r="B776" t="str">
        <f>INDEX( Table3[],MATCH(Sales[[#This Row],[Category]],Table3[Category],0),1)</f>
        <v>OTHER</v>
      </c>
      <c r="C776" t="s">
        <v>75</v>
      </c>
      <c r="D776" t="s">
        <v>813</v>
      </c>
      <c r="E776" t="s">
        <v>10</v>
      </c>
      <c r="F776">
        <v>0</v>
      </c>
      <c r="G776" s="1">
        <v>9.7899999999999991</v>
      </c>
      <c r="H776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776">
        <f>Sales[[#This Row],[Total Inventory]]*Sales[[#This Row],[Sale_Price]]</f>
        <v>0</v>
      </c>
    </row>
    <row r="777" spans="1:9" x14ac:dyDescent="0.25">
      <c r="A777">
        <v>99741</v>
      </c>
      <c r="B777" t="str">
        <f>INDEX( Table3[],MATCH(Sales[[#This Row],[Category]],Table3[Category],0),1)</f>
        <v>BEER</v>
      </c>
      <c r="C777" t="s">
        <v>11</v>
      </c>
      <c r="D777" t="s">
        <v>814</v>
      </c>
      <c r="E777" t="s">
        <v>25</v>
      </c>
      <c r="F777">
        <v>0</v>
      </c>
      <c r="G777" s="1">
        <v>3.12</v>
      </c>
      <c r="H777">
        <f>IF(INDEX(Sale_Promotions[[Code]:[Sale Price]],MATCH(Sales[[#This Row],[Code]],Sale_Promotions[Code],0),2)=0,Sales[[#This Row],[Price]],INDEX(Sale_Promotions[[Code]:[Sale Price]],MATCH(Sales[[#This Row],[Code]],Sale_Promotions[Code],0),2))</f>
        <v>3.12</v>
      </c>
      <c r="I777">
        <f>Sales[[#This Row],[Total Inventory]]*Sales[[#This Row],[Sale_Price]]</f>
        <v>0</v>
      </c>
    </row>
    <row r="778" spans="1:9" x14ac:dyDescent="0.25">
      <c r="A778">
        <v>28430</v>
      </c>
      <c r="B778" t="str">
        <f>INDEX( Table3[],MATCH(Sales[[#This Row],[Category]],Table3[Category],0),1)</f>
        <v>BEER</v>
      </c>
      <c r="C778" t="s">
        <v>11</v>
      </c>
      <c r="D778" t="s">
        <v>815</v>
      </c>
      <c r="E778" t="s">
        <v>260</v>
      </c>
      <c r="F778">
        <v>0</v>
      </c>
      <c r="G778" s="1">
        <v>1.19</v>
      </c>
      <c r="H778">
        <f>IF(INDEX(Sale_Promotions[[Code]:[Sale Price]],MATCH(Sales[[#This Row],[Code]],Sale_Promotions[Code],0),2)=0,Sales[[#This Row],[Price]],INDEX(Sale_Promotions[[Code]:[Sale Price]],MATCH(Sales[[#This Row],[Code]],Sale_Promotions[Code],0),2))</f>
        <v>1.19</v>
      </c>
      <c r="I778">
        <f>Sales[[#This Row],[Total Inventory]]*Sales[[#This Row],[Sale_Price]]</f>
        <v>0</v>
      </c>
    </row>
    <row r="779" spans="1:9" x14ac:dyDescent="0.25">
      <c r="A779">
        <v>80051</v>
      </c>
      <c r="B779" t="str">
        <f>INDEX( Table3[],MATCH(Sales[[#This Row],[Category]],Table3[Category],0),1)</f>
        <v>WINE</v>
      </c>
      <c r="C779" t="s">
        <v>85</v>
      </c>
      <c r="D779" t="s">
        <v>816</v>
      </c>
      <c r="E779" t="s">
        <v>10</v>
      </c>
      <c r="F779">
        <v>39</v>
      </c>
      <c r="G779" s="1">
        <v>7.99</v>
      </c>
      <c r="H779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779">
        <f>Sales[[#This Row],[Total Inventory]]*Sales[[#This Row],[Sale_Price]]</f>
        <v>311.61</v>
      </c>
    </row>
    <row r="780" spans="1:9" x14ac:dyDescent="0.25">
      <c r="A780">
        <v>43917</v>
      </c>
      <c r="B780" t="str">
        <f>INDEX( Table3[],MATCH(Sales[[#This Row],[Category]],Table3[Category],0),1)</f>
        <v>WINE</v>
      </c>
      <c r="C780" t="s">
        <v>41</v>
      </c>
      <c r="D780" t="s">
        <v>817</v>
      </c>
      <c r="E780" t="s">
        <v>10</v>
      </c>
      <c r="F780">
        <v>68</v>
      </c>
      <c r="G780" s="1">
        <v>34.99</v>
      </c>
      <c r="H780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780">
        <f>Sales[[#This Row],[Total Inventory]]*Sales[[#This Row],[Sale_Price]]</f>
        <v>2379.3200000000002</v>
      </c>
    </row>
    <row r="781" spans="1:9" x14ac:dyDescent="0.25">
      <c r="A781">
        <v>97179</v>
      </c>
      <c r="B781" t="str">
        <f>INDEX( Table3[],MATCH(Sales[[#This Row],[Category]],Table3[Category],0),1)</f>
        <v>BEER</v>
      </c>
      <c r="C781" t="s">
        <v>11</v>
      </c>
      <c r="D781" t="s">
        <v>818</v>
      </c>
      <c r="E781" t="s">
        <v>25</v>
      </c>
      <c r="F781">
        <v>4</v>
      </c>
      <c r="G781" s="1">
        <v>6.56</v>
      </c>
      <c r="H781">
        <f>IF(INDEX(Sale_Promotions[[Code]:[Sale Price]],MATCH(Sales[[#This Row],[Code]],Sale_Promotions[Code],0),2)=0,Sales[[#This Row],[Price]],INDEX(Sale_Promotions[[Code]:[Sale Price]],MATCH(Sales[[#This Row],[Code]],Sale_Promotions[Code],0),2))</f>
        <v>6.56</v>
      </c>
      <c r="I781">
        <f>Sales[[#This Row],[Total Inventory]]*Sales[[#This Row],[Sale_Price]]</f>
        <v>26.24</v>
      </c>
    </row>
    <row r="782" spans="1:9" x14ac:dyDescent="0.25">
      <c r="A782">
        <v>324240</v>
      </c>
      <c r="B782" t="str">
        <f>INDEX( Table3[],MATCH(Sales[[#This Row],[Category]],Table3[Category],0),1)</f>
        <v>WINE</v>
      </c>
      <c r="C782" t="s">
        <v>39</v>
      </c>
      <c r="D782" t="s">
        <v>819</v>
      </c>
      <c r="E782" t="s">
        <v>10</v>
      </c>
      <c r="F782">
        <v>0</v>
      </c>
      <c r="G782" s="1">
        <v>12.99</v>
      </c>
      <c r="H78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782">
        <f>Sales[[#This Row],[Total Inventory]]*Sales[[#This Row],[Sale_Price]]</f>
        <v>0</v>
      </c>
    </row>
    <row r="783" spans="1:9" x14ac:dyDescent="0.25">
      <c r="A783">
        <v>88001</v>
      </c>
      <c r="B783" t="str">
        <f>INDEX( Table3[],MATCH(Sales[[#This Row],[Category]],Table3[Category],0),1)</f>
        <v>WINE</v>
      </c>
      <c r="C783" t="s">
        <v>28</v>
      </c>
      <c r="D783" t="s">
        <v>820</v>
      </c>
      <c r="E783" t="s">
        <v>10</v>
      </c>
      <c r="F783">
        <v>124</v>
      </c>
      <c r="G783" s="1">
        <v>9.99</v>
      </c>
      <c r="H783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783">
        <f>Sales[[#This Row],[Total Inventory]]*Sales[[#This Row],[Sale_Price]]</f>
        <v>1238.76</v>
      </c>
    </row>
    <row r="784" spans="1:9" x14ac:dyDescent="0.25">
      <c r="A784">
        <v>70115</v>
      </c>
      <c r="B784" t="str">
        <f>INDEX( Table3[],MATCH(Sales[[#This Row],[Category]],Table3[Category],0),1)</f>
        <v>LIQUOR</v>
      </c>
      <c r="C784" t="s">
        <v>37</v>
      </c>
      <c r="D784" t="s">
        <v>821</v>
      </c>
      <c r="E784" t="s">
        <v>10</v>
      </c>
      <c r="F784">
        <v>31</v>
      </c>
      <c r="G784" s="1">
        <v>10.79</v>
      </c>
      <c r="H784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784">
        <f>Sales[[#This Row],[Total Inventory]]*Sales[[#This Row],[Sale_Price]]</f>
        <v>334.48999999999995</v>
      </c>
    </row>
    <row r="785" spans="1:9" x14ac:dyDescent="0.25">
      <c r="A785">
        <v>28412</v>
      </c>
      <c r="B785" t="str">
        <f>INDEX( Table3[],MATCH(Sales[[#This Row],[Category]],Table3[Category],0),1)</f>
        <v>BEER</v>
      </c>
      <c r="C785" t="s">
        <v>11</v>
      </c>
      <c r="D785" t="s">
        <v>822</v>
      </c>
      <c r="E785" t="s">
        <v>25</v>
      </c>
      <c r="F785">
        <v>66</v>
      </c>
      <c r="G785" s="1">
        <v>1.54</v>
      </c>
      <c r="H785">
        <f>IF(INDEX(Sale_Promotions[[Code]:[Sale Price]],MATCH(Sales[[#This Row],[Code]],Sale_Promotions[Code],0),2)=0,Sales[[#This Row],[Price]],INDEX(Sale_Promotions[[Code]:[Sale Price]],MATCH(Sales[[#This Row],[Code]],Sale_Promotions[Code],0),2))</f>
        <v>1.54</v>
      </c>
      <c r="I785">
        <f>Sales[[#This Row],[Total Inventory]]*Sales[[#This Row],[Sale_Price]]</f>
        <v>101.64</v>
      </c>
    </row>
    <row r="786" spans="1:9" x14ac:dyDescent="0.25">
      <c r="A786">
        <v>84116</v>
      </c>
      <c r="B786" t="str">
        <f>INDEX( Table3[],MATCH(Sales[[#This Row],[Category]],Table3[Category],0),1)</f>
        <v>WINE</v>
      </c>
      <c r="C786" t="s">
        <v>17</v>
      </c>
      <c r="D786" t="s">
        <v>823</v>
      </c>
      <c r="E786" t="s">
        <v>10</v>
      </c>
      <c r="F786">
        <v>5</v>
      </c>
      <c r="G786" s="1">
        <v>20.99</v>
      </c>
      <c r="H786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786">
        <f>Sales[[#This Row],[Total Inventory]]*Sales[[#This Row],[Sale_Price]]</f>
        <v>104.94999999999999</v>
      </c>
    </row>
    <row r="787" spans="1:9" x14ac:dyDescent="0.25">
      <c r="A787">
        <v>427160</v>
      </c>
      <c r="B787" t="str">
        <f>INDEX( Table3[],MATCH(Sales[[#This Row],[Category]],Table3[Category],0),1)</f>
        <v>WINE</v>
      </c>
      <c r="C787" t="s">
        <v>85</v>
      </c>
      <c r="D787" t="s">
        <v>824</v>
      </c>
      <c r="E787" t="s">
        <v>10</v>
      </c>
      <c r="F787">
        <v>6</v>
      </c>
      <c r="G787" s="1">
        <v>8.99</v>
      </c>
      <c r="H78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787">
        <f>Sales[[#This Row],[Total Inventory]]*Sales[[#This Row],[Sale_Price]]</f>
        <v>53.94</v>
      </c>
    </row>
    <row r="788" spans="1:9" x14ac:dyDescent="0.25">
      <c r="A788">
        <v>44167</v>
      </c>
      <c r="B788" t="str">
        <f>INDEX( Table3[],MATCH(Sales[[#This Row],[Category]],Table3[Category],0),1)</f>
        <v>LIQUOR</v>
      </c>
      <c r="C788" t="s">
        <v>26</v>
      </c>
      <c r="D788" t="s">
        <v>825</v>
      </c>
      <c r="E788" t="s">
        <v>10</v>
      </c>
      <c r="F788">
        <v>7</v>
      </c>
      <c r="G788" s="1">
        <v>18.489999999999998</v>
      </c>
      <c r="H788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788">
        <f>Sales[[#This Row],[Total Inventory]]*Sales[[#This Row],[Sale_Price]]</f>
        <v>129.42999999999998</v>
      </c>
    </row>
    <row r="789" spans="1:9" x14ac:dyDescent="0.25">
      <c r="A789">
        <v>26151</v>
      </c>
      <c r="B789" t="str">
        <f>INDEX( Table3[],MATCH(Sales[[#This Row],[Category]],Table3[Category],0),1)</f>
        <v>BEER</v>
      </c>
      <c r="C789" t="s">
        <v>11</v>
      </c>
      <c r="D789" t="s">
        <v>826</v>
      </c>
      <c r="E789" t="s">
        <v>25</v>
      </c>
      <c r="F789">
        <v>0</v>
      </c>
      <c r="G789" s="1">
        <v>2.44</v>
      </c>
      <c r="H789">
        <f>IF(INDEX(Sale_Promotions[[Code]:[Sale Price]],MATCH(Sales[[#This Row],[Code]],Sale_Promotions[Code],0),2)=0,Sales[[#This Row],[Price]],INDEX(Sale_Promotions[[Code]:[Sale Price]],MATCH(Sales[[#This Row],[Code]],Sale_Promotions[Code],0),2))</f>
        <v>2.44</v>
      </c>
      <c r="I789">
        <f>Sales[[#This Row],[Total Inventory]]*Sales[[#This Row],[Sale_Price]]</f>
        <v>0</v>
      </c>
    </row>
    <row r="790" spans="1:9" x14ac:dyDescent="0.25">
      <c r="A790">
        <v>336747</v>
      </c>
      <c r="B790" t="str">
        <f>INDEX( Table3[],MATCH(Sales[[#This Row],[Category]],Table3[Category],0),1)</f>
        <v>WINE</v>
      </c>
      <c r="C790" t="s">
        <v>28</v>
      </c>
      <c r="D790" t="s">
        <v>827</v>
      </c>
      <c r="E790" t="s">
        <v>10</v>
      </c>
      <c r="F790">
        <v>23</v>
      </c>
      <c r="G790" s="1">
        <v>9.99</v>
      </c>
      <c r="H790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790">
        <f>Sales[[#This Row],[Total Inventory]]*Sales[[#This Row],[Sale_Price]]</f>
        <v>229.77</v>
      </c>
    </row>
    <row r="791" spans="1:9" x14ac:dyDescent="0.25">
      <c r="A791">
        <v>431354</v>
      </c>
      <c r="B791" t="str">
        <f>INDEX( Table3[],MATCH(Sales[[#This Row],[Category]],Table3[Category],0),1)</f>
        <v>WINE</v>
      </c>
      <c r="C791" t="s">
        <v>85</v>
      </c>
      <c r="D791" t="s">
        <v>828</v>
      </c>
      <c r="E791" t="s">
        <v>10</v>
      </c>
      <c r="F791">
        <v>0</v>
      </c>
      <c r="G791" s="1">
        <v>14.99</v>
      </c>
      <c r="H791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791">
        <f>Sales[[#This Row],[Total Inventory]]*Sales[[#This Row],[Sale_Price]]</f>
        <v>0</v>
      </c>
    </row>
    <row r="792" spans="1:9" x14ac:dyDescent="0.25">
      <c r="A792">
        <v>46417</v>
      </c>
      <c r="B792" t="str">
        <f>INDEX( Table3[],MATCH(Sales[[#This Row],[Category]],Table3[Category],0),1)</f>
        <v>WINE</v>
      </c>
      <c r="C792" t="s">
        <v>28</v>
      </c>
      <c r="D792" t="s">
        <v>829</v>
      </c>
      <c r="E792" t="s">
        <v>10</v>
      </c>
      <c r="F792">
        <v>6</v>
      </c>
      <c r="G792" s="1">
        <v>25.99</v>
      </c>
      <c r="H792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792">
        <f>Sales[[#This Row],[Total Inventory]]*Sales[[#This Row],[Sale_Price]]</f>
        <v>155.94</v>
      </c>
    </row>
    <row r="793" spans="1:9" x14ac:dyDescent="0.25">
      <c r="A793">
        <v>388556</v>
      </c>
      <c r="B793" t="str">
        <f>INDEX( Table3[],MATCH(Sales[[#This Row],[Category]],Table3[Category],0),1)</f>
        <v>WINE</v>
      </c>
      <c r="C793" t="s">
        <v>41</v>
      </c>
      <c r="D793" t="s">
        <v>830</v>
      </c>
      <c r="E793" t="s">
        <v>10</v>
      </c>
      <c r="F793">
        <v>0</v>
      </c>
      <c r="G793" s="1">
        <v>12.99</v>
      </c>
      <c r="H793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793">
        <f>Sales[[#This Row],[Total Inventory]]*Sales[[#This Row],[Sale_Price]]</f>
        <v>0</v>
      </c>
    </row>
    <row r="794" spans="1:9" x14ac:dyDescent="0.25">
      <c r="A794">
        <v>150339</v>
      </c>
      <c r="B794" t="str">
        <f>INDEX( Table3[],MATCH(Sales[[#This Row],[Category]],Table3[Category],0),1)</f>
        <v>WINE</v>
      </c>
      <c r="C794" t="s">
        <v>41</v>
      </c>
      <c r="D794" t="s">
        <v>831</v>
      </c>
      <c r="E794" t="s">
        <v>10</v>
      </c>
      <c r="F794">
        <v>0</v>
      </c>
      <c r="G794" s="1">
        <v>16.989999999999998</v>
      </c>
      <c r="H794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794">
        <f>Sales[[#This Row],[Total Inventory]]*Sales[[#This Row],[Sale_Price]]</f>
        <v>0</v>
      </c>
    </row>
    <row r="795" spans="1:9" x14ac:dyDescent="0.25">
      <c r="A795">
        <v>70281</v>
      </c>
      <c r="B795" t="str">
        <f>INDEX( Table3[],MATCH(Sales[[#This Row],[Category]],Table3[Category],0),1)</f>
        <v>LIQUOR</v>
      </c>
      <c r="C795" t="s">
        <v>35</v>
      </c>
      <c r="D795" t="s">
        <v>832</v>
      </c>
      <c r="E795" t="s">
        <v>10</v>
      </c>
      <c r="F795">
        <v>39</v>
      </c>
      <c r="G795" s="1">
        <v>9.99</v>
      </c>
      <c r="H795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795">
        <f>Sales[[#This Row],[Total Inventory]]*Sales[[#This Row],[Sale_Price]]</f>
        <v>389.61</v>
      </c>
    </row>
    <row r="796" spans="1:9" x14ac:dyDescent="0.25">
      <c r="A796">
        <v>71907</v>
      </c>
      <c r="B796" t="str">
        <f>INDEX( Table3[],MATCH(Sales[[#This Row],[Category]],Table3[Category],0),1)</f>
        <v>LIQUOR</v>
      </c>
      <c r="C796" t="s">
        <v>57</v>
      </c>
      <c r="D796" t="s">
        <v>833</v>
      </c>
      <c r="E796" t="s">
        <v>10</v>
      </c>
      <c r="F796">
        <v>19</v>
      </c>
      <c r="G796" s="1">
        <v>17.489999999999998</v>
      </c>
      <c r="H796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796">
        <f>Sales[[#This Row],[Total Inventory]]*Sales[[#This Row],[Sale_Price]]</f>
        <v>332.30999999999995</v>
      </c>
    </row>
    <row r="797" spans="1:9" x14ac:dyDescent="0.25">
      <c r="A797">
        <v>22113</v>
      </c>
      <c r="B797" t="str">
        <f>INDEX( Table3[],MATCH(Sales[[#This Row],[Category]],Table3[Category],0),1)</f>
        <v>BEER</v>
      </c>
      <c r="C797" t="s">
        <v>11</v>
      </c>
      <c r="D797" t="s">
        <v>834</v>
      </c>
      <c r="E797" t="s">
        <v>20</v>
      </c>
      <c r="F797">
        <v>0</v>
      </c>
      <c r="G797" s="1">
        <v>4.76</v>
      </c>
      <c r="H797">
        <f>IF(INDEX(Sale_Promotions[[Code]:[Sale Price]],MATCH(Sales[[#This Row],[Code]],Sale_Promotions[Code],0),2)=0,Sales[[#This Row],[Price]],INDEX(Sale_Promotions[[Code]:[Sale Price]],MATCH(Sales[[#This Row],[Code]],Sale_Promotions[Code],0),2))</f>
        <v>4.76</v>
      </c>
      <c r="I797">
        <f>Sales[[#This Row],[Total Inventory]]*Sales[[#This Row],[Sale_Price]]</f>
        <v>0</v>
      </c>
    </row>
    <row r="798" spans="1:9" x14ac:dyDescent="0.25">
      <c r="A798">
        <v>80763</v>
      </c>
      <c r="B798" t="str">
        <f>INDEX( Table3[],MATCH(Sales[[#This Row],[Category]],Table3[Category],0),1)</f>
        <v>WINE</v>
      </c>
      <c r="C798" t="s">
        <v>41</v>
      </c>
      <c r="D798" t="s">
        <v>835</v>
      </c>
      <c r="E798" t="s">
        <v>10</v>
      </c>
      <c r="F798">
        <v>0</v>
      </c>
      <c r="G798" s="1">
        <v>17.989999999999998</v>
      </c>
      <c r="H79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798">
        <f>Sales[[#This Row],[Total Inventory]]*Sales[[#This Row],[Sale_Price]]</f>
        <v>0</v>
      </c>
    </row>
    <row r="799" spans="1:9" x14ac:dyDescent="0.25">
      <c r="A799">
        <v>29793</v>
      </c>
      <c r="B799" t="str">
        <f>INDEX( Table3[],MATCH(Sales[[#This Row],[Category]],Table3[Category],0),1)</f>
        <v>BEER</v>
      </c>
      <c r="C799" t="s">
        <v>11</v>
      </c>
      <c r="D799" t="s">
        <v>836</v>
      </c>
      <c r="E799" t="s">
        <v>60</v>
      </c>
      <c r="F799">
        <v>0</v>
      </c>
      <c r="G799" s="1">
        <v>3.08</v>
      </c>
      <c r="H799">
        <f>IF(INDEX(Sale_Promotions[[Code]:[Sale Price]],MATCH(Sales[[#This Row],[Code]],Sale_Promotions[Code],0),2)=0,Sales[[#This Row],[Price]],INDEX(Sale_Promotions[[Code]:[Sale Price]],MATCH(Sales[[#This Row],[Code]],Sale_Promotions[Code],0),2))</f>
        <v>3.08</v>
      </c>
      <c r="I799">
        <f>Sales[[#This Row],[Total Inventory]]*Sales[[#This Row],[Sale_Price]]</f>
        <v>0</v>
      </c>
    </row>
    <row r="800" spans="1:9" x14ac:dyDescent="0.25">
      <c r="A800">
        <v>29201</v>
      </c>
      <c r="B800" t="str">
        <f>INDEX( Table3[],MATCH(Sales[[#This Row],[Category]],Table3[Category],0),1)</f>
        <v>BEER</v>
      </c>
      <c r="C800" t="s">
        <v>11</v>
      </c>
      <c r="D800" t="s">
        <v>837</v>
      </c>
      <c r="E800" t="s">
        <v>92</v>
      </c>
      <c r="F800">
        <v>32</v>
      </c>
      <c r="G800" s="1">
        <v>3.81</v>
      </c>
      <c r="H800">
        <f>IF(INDEX(Sale_Promotions[[Code]:[Sale Price]],MATCH(Sales[[#This Row],[Code]],Sale_Promotions[Code],0),2)=0,Sales[[#This Row],[Price]],INDEX(Sale_Promotions[[Code]:[Sale Price]],MATCH(Sales[[#This Row],[Code]],Sale_Promotions[Code],0),2))</f>
        <v>3.81</v>
      </c>
      <c r="I800">
        <f>Sales[[#This Row],[Total Inventory]]*Sales[[#This Row],[Sale_Price]]</f>
        <v>121.92</v>
      </c>
    </row>
    <row r="801" spans="1:9" x14ac:dyDescent="0.25">
      <c r="A801">
        <v>28540</v>
      </c>
      <c r="B801" t="str">
        <f>INDEX( Table3[],MATCH(Sales[[#This Row],[Category]],Table3[Category],0),1)</f>
        <v>BEER</v>
      </c>
      <c r="C801" t="s">
        <v>11</v>
      </c>
      <c r="D801" t="s">
        <v>838</v>
      </c>
      <c r="E801" t="s">
        <v>170</v>
      </c>
      <c r="F801">
        <v>0</v>
      </c>
      <c r="G801" s="1">
        <v>2.27</v>
      </c>
      <c r="H801">
        <f>IF(INDEX(Sale_Promotions[[Code]:[Sale Price]],MATCH(Sales[[#This Row],[Code]],Sale_Promotions[Code],0),2)=0,Sales[[#This Row],[Price]],INDEX(Sale_Promotions[[Code]:[Sale Price]],MATCH(Sales[[#This Row],[Code]],Sale_Promotions[Code],0),2))</f>
        <v>2.27</v>
      </c>
      <c r="I801">
        <f>Sales[[#This Row],[Total Inventory]]*Sales[[#This Row],[Sale_Price]]</f>
        <v>0</v>
      </c>
    </row>
    <row r="802" spans="1:9" x14ac:dyDescent="0.25">
      <c r="A802">
        <v>302620</v>
      </c>
      <c r="B802" t="str">
        <f>INDEX( Table3[],MATCH(Sales[[#This Row],[Category]],Table3[Category],0),1)</f>
        <v>WINE</v>
      </c>
      <c r="C802" t="s">
        <v>148</v>
      </c>
      <c r="D802" t="s">
        <v>839</v>
      </c>
      <c r="E802" t="s">
        <v>10</v>
      </c>
      <c r="F802">
        <v>4</v>
      </c>
      <c r="G802" s="1">
        <v>9.7899999999999991</v>
      </c>
      <c r="H80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802">
        <f>Sales[[#This Row],[Total Inventory]]*Sales[[#This Row],[Sale_Price]]</f>
        <v>39.159999999999997</v>
      </c>
    </row>
    <row r="803" spans="1:9" x14ac:dyDescent="0.25">
      <c r="A803">
        <v>28226</v>
      </c>
      <c r="B803" t="str">
        <f>INDEX( Table3[],MATCH(Sales[[#This Row],[Category]],Table3[Category],0),1)</f>
        <v>BEER</v>
      </c>
      <c r="C803" t="s">
        <v>11</v>
      </c>
      <c r="D803" t="s">
        <v>840</v>
      </c>
      <c r="E803" t="s">
        <v>92</v>
      </c>
      <c r="F803">
        <v>219</v>
      </c>
      <c r="G803" s="1">
        <v>1.59</v>
      </c>
      <c r="H803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803">
        <f>Sales[[#This Row],[Total Inventory]]*Sales[[#This Row],[Sale_Price]]</f>
        <v>348.21000000000004</v>
      </c>
    </row>
    <row r="804" spans="1:9" x14ac:dyDescent="0.25">
      <c r="A804">
        <v>307283</v>
      </c>
      <c r="B804" t="str">
        <f>INDEX( Table3[],MATCH(Sales[[#This Row],[Category]],Table3[Category],0),1)</f>
        <v>WINE</v>
      </c>
      <c r="C804" t="s">
        <v>41</v>
      </c>
      <c r="D804" t="s">
        <v>841</v>
      </c>
      <c r="E804" t="s">
        <v>10</v>
      </c>
      <c r="F804">
        <v>0</v>
      </c>
      <c r="G804" s="1">
        <v>7.79</v>
      </c>
      <c r="H804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804">
        <f>Sales[[#This Row],[Total Inventory]]*Sales[[#This Row],[Sale_Price]]</f>
        <v>0</v>
      </c>
    </row>
    <row r="805" spans="1:9" x14ac:dyDescent="0.25">
      <c r="A805">
        <v>71302</v>
      </c>
      <c r="B805" t="str">
        <f>INDEX( Table3[],MATCH(Sales[[#This Row],[Category]],Table3[Category],0),1)</f>
        <v>LIQUOR</v>
      </c>
      <c r="C805" t="s">
        <v>14</v>
      </c>
      <c r="D805" t="s">
        <v>842</v>
      </c>
      <c r="E805" t="s">
        <v>10</v>
      </c>
      <c r="F805">
        <v>45</v>
      </c>
      <c r="G805" s="1">
        <v>48.99</v>
      </c>
      <c r="H805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805">
        <f>Sales[[#This Row],[Total Inventory]]*Sales[[#This Row],[Sale_Price]]</f>
        <v>2204.5500000000002</v>
      </c>
    </row>
    <row r="806" spans="1:9" x14ac:dyDescent="0.25">
      <c r="A806">
        <v>319346</v>
      </c>
      <c r="B806" t="str">
        <f>INDEX( Table3[],MATCH(Sales[[#This Row],[Category]],Table3[Category],0),1)</f>
        <v>WINE</v>
      </c>
      <c r="C806" t="s">
        <v>41</v>
      </c>
      <c r="D806" t="s">
        <v>843</v>
      </c>
      <c r="E806" t="s">
        <v>10</v>
      </c>
      <c r="F806">
        <v>0</v>
      </c>
      <c r="G806" s="1">
        <v>17.989999999999998</v>
      </c>
      <c r="H80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806">
        <f>Sales[[#This Row],[Total Inventory]]*Sales[[#This Row],[Sale_Price]]</f>
        <v>0</v>
      </c>
    </row>
    <row r="807" spans="1:9" x14ac:dyDescent="0.25">
      <c r="A807">
        <v>14702</v>
      </c>
      <c r="B807" t="str">
        <f>INDEX( Table3[],MATCH(Sales[[#This Row],[Category]],Table3[Category],0),1)</f>
        <v>WINE</v>
      </c>
      <c r="C807" t="s">
        <v>85</v>
      </c>
      <c r="D807" t="s">
        <v>844</v>
      </c>
      <c r="E807" t="s">
        <v>10</v>
      </c>
      <c r="F807">
        <v>36</v>
      </c>
      <c r="G807" s="1">
        <v>20.99</v>
      </c>
      <c r="H807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807">
        <f>Sales[[#This Row],[Total Inventory]]*Sales[[#This Row],[Sale_Price]]</f>
        <v>755.64</v>
      </c>
    </row>
    <row r="808" spans="1:9" x14ac:dyDescent="0.25">
      <c r="A808">
        <v>327782</v>
      </c>
      <c r="B808" t="str">
        <f>INDEX( Table3[],MATCH(Sales[[#This Row],[Category]],Table3[Category],0),1)</f>
        <v>WINE</v>
      </c>
      <c r="C808" t="s">
        <v>85</v>
      </c>
      <c r="D808" t="s">
        <v>845</v>
      </c>
      <c r="E808" t="s">
        <v>10</v>
      </c>
      <c r="F808">
        <v>8</v>
      </c>
      <c r="G808" s="1">
        <v>53.99</v>
      </c>
      <c r="H808">
        <f>IF(INDEX(Sale_Promotions[[Code]:[Sale Price]],MATCH(Sales[[#This Row],[Code]],Sale_Promotions[Code],0),2)=0,Sales[[#This Row],[Price]],INDEX(Sale_Promotions[[Code]:[Sale Price]],MATCH(Sales[[#This Row],[Code]],Sale_Promotions[Code],0),2))</f>
        <v>53.99</v>
      </c>
      <c r="I808">
        <f>Sales[[#This Row],[Total Inventory]]*Sales[[#This Row],[Sale_Price]]</f>
        <v>431.92</v>
      </c>
    </row>
    <row r="809" spans="1:9" x14ac:dyDescent="0.25">
      <c r="A809">
        <v>47539</v>
      </c>
      <c r="B809" t="str">
        <f>INDEX( Table3[],MATCH(Sales[[#This Row],[Category]],Table3[Category],0),1)</f>
        <v>WINE</v>
      </c>
      <c r="C809" t="s">
        <v>85</v>
      </c>
      <c r="D809" t="s">
        <v>846</v>
      </c>
      <c r="E809" t="s">
        <v>10</v>
      </c>
      <c r="F809">
        <v>0</v>
      </c>
      <c r="G809" s="1">
        <v>10.79</v>
      </c>
      <c r="H809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809">
        <f>Sales[[#This Row],[Total Inventory]]*Sales[[#This Row],[Sale_Price]]</f>
        <v>0</v>
      </c>
    </row>
    <row r="810" spans="1:9" x14ac:dyDescent="0.25">
      <c r="A810">
        <v>71107</v>
      </c>
      <c r="B810" t="str">
        <f>INDEX( Table3[],MATCH(Sales[[#This Row],[Category]],Table3[Category],0),1)</f>
        <v>WINE</v>
      </c>
      <c r="C810" t="s">
        <v>53</v>
      </c>
      <c r="D810" t="s">
        <v>847</v>
      </c>
      <c r="E810" t="s">
        <v>449</v>
      </c>
      <c r="F810">
        <v>15</v>
      </c>
      <c r="G810" s="1">
        <v>69.989999999999995</v>
      </c>
      <c r="H810">
        <f>IF(INDEX(Sale_Promotions[[Code]:[Sale Price]],MATCH(Sales[[#This Row],[Code]],Sale_Promotions[Code],0),2)=0,Sales[[#This Row],[Price]],INDEX(Sale_Promotions[[Code]:[Sale Price]],MATCH(Sales[[#This Row],[Code]],Sale_Promotions[Code],0),2))</f>
        <v>69.989999999999995</v>
      </c>
      <c r="I810">
        <f>Sales[[#This Row],[Total Inventory]]*Sales[[#This Row],[Sale_Price]]</f>
        <v>1049.8499999999999</v>
      </c>
    </row>
    <row r="811" spans="1:9" x14ac:dyDescent="0.25">
      <c r="A811">
        <v>8389</v>
      </c>
      <c r="B811" t="str">
        <f>INDEX( Table3[],MATCH(Sales[[#This Row],[Category]],Table3[Category],0),1)</f>
        <v>BEER</v>
      </c>
      <c r="C811" t="s">
        <v>11</v>
      </c>
      <c r="D811" t="s">
        <v>848</v>
      </c>
      <c r="E811" t="s">
        <v>25</v>
      </c>
      <c r="F811">
        <v>0</v>
      </c>
      <c r="G811" s="1">
        <v>40.71</v>
      </c>
      <c r="H811">
        <f>IF(INDEX(Sale_Promotions[[Code]:[Sale Price]],MATCH(Sales[[#This Row],[Code]],Sale_Promotions[Code],0),2)=0,Sales[[#This Row],[Price]],INDEX(Sale_Promotions[[Code]:[Sale Price]],MATCH(Sales[[#This Row],[Code]],Sale_Promotions[Code],0),2))</f>
        <v>40.71</v>
      </c>
      <c r="I811">
        <f>Sales[[#This Row],[Total Inventory]]*Sales[[#This Row],[Sale_Price]]</f>
        <v>0</v>
      </c>
    </row>
    <row r="812" spans="1:9" x14ac:dyDescent="0.25">
      <c r="A812">
        <v>5789</v>
      </c>
      <c r="B812" t="str">
        <f>INDEX( Table3[],MATCH(Sales[[#This Row],[Category]],Table3[Category],0),1)</f>
        <v>BEER</v>
      </c>
      <c r="C812" t="s">
        <v>11</v>
      </c>
      <c r="D812" t="s">
        <v>849</v>
      </c>
      <c r="E812" t="s">
        <v>25</v>
      </c>
      <c r="F812">
        <v>0</v>
      </c>
      <c r="G812" s="1">
        <v>1.77</v>
      </c>
      <c r="H812">
        <f>IF(INDEX(Sale_Promotions[[Code]:[Sale Price]],MATCH(Sales[[#This Row],[Code]],Sale_Promotions[Code],0),2)=0,Sales[[#This Row],[Price]],INDEX(Sale_Promotions[[Code]:[Sale Price]],MATCH(Sales[[#This Row],[Code]],Sale_Promotions[Code],0),2))</f>
        <v>1.77</v>
      </c>
      <c r="I812">
        <f>Sales[[#This Row],[Total Inventory]]*Sales[[#This Row],[Sale_Price]]</f>
        <v>0</v>
      </c>
    </row>
    <row r="813" spans="1:9" x14ac:dyDescent="0.25">
      <c r="A813">
        <v>71980</v>
      </c>
      <c r="B813" t="str">
        <f>INDEX( Table3[],MATCH(Sales[[#This Row],[Category]],Table3[Category],0),1)</f>
        <v>LIQUOR</v>
      </c>
      <c r="C813" t="s">
        <v>37</v>
      </c>
      <c r="D813" t="s">
        <v>850</v>
      </c>
      <c r="E813" t="s">
        <v>10</v>
      </c>
      <c r="F813">
        <v>157</v>
      </c>
      <c r="G813" s="1">
        <v>40.99</v>
      </c>
      <c r="H813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813">
        <f>Sales[[#This Row],[Total Inventory]]*Sales[[#This Row],[Sale_Price]]</f>
        <v>6435.43</v>
      </c>
    </row>
    <row r="814" spans="1:9" x14ac:dyDescent="0.25">
      <c r="A814">
        <v>29709</v>
      </c>
      <c r="B814" t="str">
        <f>INDEX( Table3[],MATCH(Sales[[#This Row],[Category]],Table3[Category],0),1)</f>
        <v>BEER</v>
      </c>
      <c r="C814" t="s">
        <v>11</v>
      </c>
      <c r="D814" t="s">
        <v>851</v>
      </c>
      <c r="E814" t="s">
        <v>25</v>
      </c>
      <c r="F814">
        <v>0</v>
      </c>
      <c r="G814" s="1">
        <v>1.87</v>
      </c>
      <c r="H814">
        <f>IF(INDEX(Sale_Promotions[[Code]:[Sale Price]],MATCH(Sales[[#This Row],[Code]],Sale_Promotions[Code],0),2)=0,Sales[[#This Row],[Price]],INDEX(Sale_Promotions[[Code]:[Sale Price]],MATCH(Sales[[#This Row],[Code]],Sale_Promotions[Code],0),2))</f>
        <v>1.87</v>
      </c>
      <c r="I814">
        <f>Sales[[#This Row],[Total Inventory]]*Sales[[#This Row],[Sale_Price]]</f>
        <v>0</v>
      </c>
    </row>
    <row r="815" spans="1:9" x14ac:dyDescent="0.25">
      <c r="A815">
        <v>316170</v>
      </c>
      <c r="B815" t="str">
        <f>INDEX( Table3[],MATCH(Sales[[#This Row],[Category]],Table3[Category],0),1)</f>
        <v>WINE</v>
      </c>
      <c r="C815" t="s">
        <v>41</v>
      </c>
      <c r="D815" t="s">
        <v>852</v>
      </c>
      <c r="E815" t="s">
        <v>23</v>
      </c>
      <c r="F815">
        <v>0</v>
      </c>
      <c r="G815" s="1">
        <v>11.99</v>
      </c>
      <c r="H81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15">
        <f>Sales[[#This Row],[Total Inventory]]*Sales[[#This Row],[Sale_Price]]</f>
        <v>0</v>
      </c>
    </row>
    <row r="816" spans="1:9" x14ac:dyDescent="0.25">
      <c r="A816">
        <v>312907</v>
      </c>
      <c r="B816" t="str">
        <f>INDEX( Table3[],MATCH(Sales[[#This Row],[Category]],Table3[Category],0),1)</f>
        <v>WINE</v>
      </c>
      <c r="C816" t="s">
        <v>85</v>
      </c>
      <c r="D816" t="s">
        <v>853</v>
      </c>
      <c r="E816" t="s">
        <v>10</v>
      </c>
      <c r="F816">
        <v>6</v>
      </c>
      <c r="G816" s="1">
        <v>14.49</v>
      </c>
      <c r="H816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816">
        <f>Sales[[#This Row],[Total Inventory]]*Sales[[#This Row],[Sale_Price]]</f>
        <v>86.94</v>
      </c>
    </row>
    <row r="817" spans="1:9" x14ac:dyDescent="0.25">
      <c r="A817">
        <v>97977</v>
      </c>
      <c r="B817" t="str">
        <f>INDEX( Table3[],MATCH(Sales[[#This Row],[Category]],Table3[Category],0),1)</f>
        <v>BEER</v>
      </c>
      <c r="C817" t="s">
        <v>11</v>
      </c>
      <c r="D817" t="s">
        <v>854</v>
      </c>
      <c r="E817" t="s">
        <v>25</v>
      </c>
      <c r="F817">
        <v>180</v>
      </c>
      <c r="G817" s="1">
        <v>1.19</v>
      </c>
      <c r="H817">
        <f>IF(INDEX(Sale_Promotions[[Code]:[Sale Price]],MATCH(Sales[[#This Row],[Code]],Sale_Promotions[Code],0),2)=0,Sales[[#This Row],[Price]],INDEX(Sale_Promotions[[Code]:[Sale Price]],MATCH(Sales[[#This Row],[Code]],Sale_Promotions[Code],0),2))</f>
        <v>1.19</v>
      </c>
      <c r="I817">
        <f>Sales[[#This Row],[Total Inventory]]*Sales[[#This Row],[Sale_Price]]</f>
        <v>214.2</v>
      </c>
    </row>
    <row r="818" spans="1:9" x14ac:dyDescent="0.25">
      <c r="A818">
        <v>50110</v>
      </c>
      <c r="B818" t="str">
        <f>INDEX( Table3[],MATCH(Sales[[#This Row],[Category]],Table3[Category],0),1)</f>
        <v>BEER</v>
      </c>
      <c r="C818" t="s">
        <v>11</v>
      </c>
      <c r="D818" t="s">
        <v>855</v>
      </c>
      <c r="E818" t="s">
        <v>25</v>
      </c>
      <c r="F818">
        <v>0</v>
      </c>
      <c r="G818" s="1">
        <v>1.55</v>
      </c>
      <c r="H818">
        <f>IF(INDEX(Sale_Promotions[[Code]:[Sale Price]],MATCH(Sales[[#This Row],[Code]],Sale_Promotions[Code],0),2)=0,Sales[[#This Row],[Price]],INDEX(Sale_Promotions[[Code]:[Sale Price]],MATCH(Sales[[#This Row],[Code]],Sale_Promotions[Code],0),2))</f>
        <v>1.55</v>
      </c>
      <c r="I818">
        <f>Sales[[#This Row],[Total Inventory]]*Sales[[#This Row],[Sale_Price]]</f>
        <v>0</v>
      </c>
    </row>
    <row r="819" spans="1:9" x14ac:dyDescent="0.25">
      <c r="A819">
        <v>93122</v>
      </c>
      <c r="B819" t="str">
        <f>INDEX( Table3[],MATCH(Sales[[#This Row],[Category]],Table3[Category],0),1)</f>
        <v>BEER</v>
      </c>
      <c r="C819" t="s">
        <v>11</v>
      </c>
      <c r="D819" t="s">
        <v>856</v>
      </c>
      <c r="E819" t="s">
        <v>25</v>
      </c>
      <c r="F819">
        <v>12</v>
      </c>
      <c r="G819" s="1">
        <v>1.37</v>
      </c>
      <c r="H819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819">
        <f>Sales[[#This Row],[Total Inventory]]*Sales[[#This Row],[Sale_Price]]</f>
        <v>16.440000000000001</v>
      </c>
    </row>
    <row r="820" spans="1:9" x14ac:dyDescent="0.25">
      <c r="A820">
        <v>342224</v>
      </c>
      <c r="B820" t="str">
        <f>INDEX( Table3[],MATCH(Sales[[#This Row],[Category]],Table3[Category],0),1)</f>
        <v>LIQUOR</v>
      </c>
      <c r="C820" t="s">
        <v>57</v>
      </c>
      <c r="D820" t="s">
        <v>857</v>
      </c>
      <c r="E820" t="s">
        <v>10</v>
      </c>
      <c r="F820">
        <v>37</v>
      </c>
      <c r="G820" s="1">
        <v>229.99</v>
      </c>
      <c r="H820">
        <f>IF(INDEX(Sale_Promotions[[Code]:[Sale Price]],MATCH(Sales[[#This Row],[Code]],Sale_Promotions[Code],0),2)=0,Sales[[#This Row],[Price]],INDEX(Sale_Promotions[[Code]:[Sale Price]],MATCH(Sales[[#This Row],[Code]],Sale_Promotions[Code],0),2))</f>
        <v>229.99</v>
      </c>
      <c r="I820">
        <f>Sales[[#This Row],[Total Inventory]]*Sales[[#This Row],[Sale_Price]]</f>
        <v>8509.630000000001</v>
      </c>
    </row>
    <row r="821" spans="1:9" x14ac:dyDescent="0.25">
      <c r="A821">
        <v>70777</v>
      </c>
      <c r="B821" t="str">
        <f>INDEX( Table3[],MATCH(Sales[[#This Row],[Category]],Table3[Category],0),1)</f>
        <v>BEER</v>
      </c>
      <c r="C821" t="s">
        <v>11</v>
      </c>
      <c r="D821" t="s">
        <v>858</v>
      </c>
      <c r="E821" t="s">
        <v>859</v>
      </c>
      <c r="F821">
        <v>48</v>
      </c>
      <c r="G821" s="1">
        <v>1.01</v>
      </c>
      <c r="H821">
        <f>IF(INDEX(Sale_Promotions[[Code]:[Sale Price]],MATCH(Sales[[#This Row],[Code]],Sale_Promotions[Code],0),2)=0,Sales[[#This Row],[Price]],INDEX(Sale_Promotions[[Code]:[Sale Price]],MATCH(Sales[[#This Row],[Code]],Sale_Promotions[Code],0),2))</f>
        <v>1.01</v>
      </c>
      <c r="I821">
        <f>Sales[[#This Row],[Total Inventory]]*Sales[[#This Row],[Sale_Price]]</f>
        <v>48.480000000000004</v>
      </c>
    </row>
    <row r="822" spans="1:9" x14ac:dyDescent="0.25">
      <c r="A822">
        <v>312943</v>
      </c>
      <c r="B822" t="str">
        <f>INDEX( Table3[],MATCH(Sales[[#This Row],[Category]],Table3[Category],0),1)</f>
        <v>WINE</v>
      </c>
      <c r="C822" t="s">
        <v>85</v>
      </c>
      <c r="D822" t="s">
        <v>860</v>
      </c>
      <c r="E822" t="s">
        <v>10</v>
      </c>
      <c r="F822">
        <v>0</v>
      </c>
      <c r="G822" s="1">
        <v>20.99</v>
      </c>
      <c r="H822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822">
        <f>Sales[[#This Row],[Total Inventory]]*Sales[[#This Row],[Sale_Price]]</f>
        <v>0</v>
      </c>
    </row>
    <row r="823" spans="1:9" x14ac:dyDescent="0.25">
      <c r="A823">
        <v>7757</v>
      </c>
      <c r="B823" t="str">
        <f>INDEX( Table3[],MATCH(Sales[[#This Row],[Category]],Table3[Category],0),1)</f>
        <v>BEER</v>
      </c>
      <c r="C823" t="s">
        <v>11</v>
      </c>
      <c r="D823" t="s">
        <v>861</v>
      </c>
      <c r="E823" t="s">
        <v>25</v>
      </c>
      <c r="F823">
        <v>9</v>
      </c>
      <c r="G823" s="1">
        <v>22.49</v>
      </c>
      <c r="H823">
        <f>IF(INDEX(Sale_Promotions[[Code]:[Sale Price]],MATCH(Sales[[#This Row],[Code]],Sale_Promotions[Code],0),2)=0,Sales[[#This Row],[Price]],INDEX(Sale_Promotions[[Code]:[Sale Price]],MATCH(Sales[[#This Row],[Code]],Sale_Promotions[Code],0),2))</f>
        <v>22.49</v>
      </c>
      <c r="I823">
        <f>Sales[[#This Row],[Total Inventory]]*Sales[[#This Row],[Sale_Price]]</f>
        <v>202.41</v>
      </c>
    </row>
    <row r="824" spans="1:9" x14ac:dyDescent="0.25">
      <c r="A824">
        <v>25749</v>
      </c>
      <c r="B824" t="str">
        <f>INDEX( Table3[],MATCH(Sales[[#This Row],[Category]],Table3[Category],0),1)</f>
        <v>BEER</v>
      </c>
      <c r="C824" t="s">
        <v>11</v>
      </c>
      <c r="D824" t="s">
        <v>862</v>
      </c>
      <c r="E824" t="s">
        <v>25</v>
      </c>
      <c r="F824">
        <v>20</v>
      </c>
      <c r="G824" s="1">
        <v>2.83</v>
      </c>
      <c r="H824">
        <f>IF(INDEX(Sale_Promotions[[Code]:[Sale Price]],MATCH(Sales[[#This Row],[Code]],Sale_Promotions[Code],0),2)=0,Sales[[#This Row],[Price]],INDEX(Sale_Promotions[[Code]:[Sale Price]],MATCH(Sales[[#This Row],[Code]],Sale_Promotions[Code],0),2))</f>
        <v>2.83</v>
      </c>
      <c r="I824">
        <f>Sales[[#This Row],[Total Inventory]]*Sales[[#This Row],[Sale_Price]]</f>
        <v>56.6</v>
      </c>
    </row>
    <row r="825" spans="1:9" x14ac:dyDescent="0.25">
      <c r="A825">
        <v>99708</v>
      </c>
      <c r="B825" t="str">
        <f>INDEX( Table3[],MATCH(Sales[[#This Row],[Category]],Table3[Category],0),1)</f>
        <v>BEER</v>
      </c>
      <c r="C825" t="s">
        <v>11</v>
      </c>
      <c r="D825" t="s">
        <v>863</v>
      </c>
      <c r="E825" t="s">
        <v>25</v>
      </c>
      <c r="F825">
        <v>0</v>
      </c>
      <c r="G825" s="1">
        <v>1.55</v>
      </c>
      <c r="H825">
        <f>IF(INDEX(Sale_Promotions[[Code]:[Sale Price]],MATCH(Sales[[#This Row],[Code]],Sale_Promotions[Code],0),2)=0,Sales[[#This Row],[Price]],INDEX(Sale_Promotions[[Code]:[Sale Price]],MATCH(Sales[[#This Row],[Code]],Sale_Promotions[Code],0),2))</f>
        <v>1.55</v>
      </c>
      <c r="I825">
        <f>Sales[[#This Row],[Total Inventory]]*Sales[[#This Row],[Sale_Price]]</f>
        <v>0</v>
      </c>
    </row>
    <row r="826" spans="1:9" x14ac:dyDescent="0.25">
      <c r="A826">
        <v>27768</v>
      </c>
      <c r="B826" t="str">
        <f>INDEX( Table3[],MATCH(Sales[[#This Row],[Category]],Table3[Category],0),1)</f>
        <v>BEER</v>
      </c>
      <c r="C826" t="s">
        <v>11</v>
      </c>
      <c r="D826" t="s">
        <v>864</v>
      </c>
      <c r="E826" t="s">
        <v>10</v>
      </c>
      <c r="F826">
        <v>0</v>
      </c>
      <c r="G826" s="1">
        <v>13.34</v>
      </c>
      <c r="H826">
        <f>IF(INDEX(Sale_Promotions[[Code]:[Sale Price]],MATCH(Sales[[#This Row],[Code]],Sale_Promotions[Code],0),2)=0,Sales[[#This Row],[Price]],INDEX(Sale_Promotions[[Code]:[Sale Price]],MATCH(Sales[[#This Row],[Code]],Sale_Promotions[Code],0),2))</f>
        <v>13.34</v>
      </c>
      <c r="I826">
        <f>Sales[[#This Row],[Total Inventory]]*Sales[[#This Row],[Sale_Price]]</f>
        <v>0</v>
      </c>
    </row>
    <row r="827" spans="1:9" x14ac:dyDescent="0.25">
      <c r="A827">
        <v>326922</v>
      </c>
      <c r="B827" t="str">
        <f>INDEX( Table3[],MATCH(Sales[[#This Row],[Category]],Table3[Category],0),1)</f>
        <v>LIQUOR</v>
      </c>
      <c r="C827" t="s">
        <v>57</v>
      </c>
      <c r="D827" t="s">
        <v>865</v>
      </c>
      <c r="E827" t="s">
        <v>133</v>
      </c>
      <c r="F827">
        <v>68</v>
      </c>
      <c r="G827" s="1">
        <v>36.99</v>
      </c>
      <c r="H827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827">
        <f>Sales[[#This Row],[Total Inventory]]*Sales[[#This Row],[Sale_Price]]</f>
        <v>2515.3200000000002</v>
      </c>
    </row>
    <row r="828" spans="1:9" x14ac:dyDescent="0.25">
      <c r="A828">
        <v>312977</v>
      </c>
      <c r="B828" t="str">
        <f>INDEX( Table3[],MATCH(Sales[[#This Row],[Category]],Table3[Category],0),1)</f>
        <v>WINE</v>
      </c>
      <c r="C828" t="s">
        <v>31</v>
      </c>
      <c r="D828" t="s">
        <v>866</v>
      </c>
      <c r="E828" t="s">
        <v>10</v>
      </c>
      <c r="F828">
        <v>0</v>
      </c>
      <c r="G828" s="1">
        <v>37.99</v>
      </c>
      <c r="H828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828">
        <f>Sales[[#This Row],[Total Inventory]]*Sales[[#This Row],[Sale_Price]]</f>
        <v>0</v>
      </c>
    </row>
    <row r="829" spans="1:9" x14ac:dyDescent="0.25">
      <c r="A829">
        <v>23533</v>
      </c>
      <c r="B829" t="str">
        <f>INDEX( Table3[],MATCH(Sales[[#This Row],[Category]],Table3[Category],0),1)</f>
        <v>BEER</v>
      </c>
      <c r="C829" t="s">
        <v>11</v>
      </c>
      <c r="D829" t="s">
        <v>867</v>
      </c>
      <c r="E829" t="s">
        <v>868</v>
      </c>
      <c r="F829">
        <v>0</v>
      </c>
      <c r="G829" s="1">
        <v>4.63</v>
      </c>
      <c r="H829">
        <f>IF(INDEX(Sale_Promotions[[Code]:[Sale Price]],MATCH(Sales[[#This Row],[Code]],Sale_Promotions[Code],0),2)=0,Sales[[#This Row],[Price]],INDEX(Sale_Promotions[[Code]:[Sale Price]],MATCH(Sales[[#This Row],[Code]],Sale_Promotions[Code],0),2))</f>
        <v>4.63</v>
      </c>
      <c r="I829">
        <f>Sales[[#This Row],[Total Inventory]]*Sales[[#This Row],[Sale_Price]]</f>
        <v>0</v>
      </c>
    </row>
    <row r="830" spans="1:9" x14ac:dyDescent="0.25">
      <c r="A830">
        <v>315368</v>
      </c>
      <c r="B830" t="str">
        <f>INDEX( Table3[],MATCH(Sales[[#This Row],[Category]],Table3[Category],0),1)</f>
        <v>LIQUOR</v>
      </c>
      <c r="C830" t="s">
        <v>35</v>
      </c>
      <c r="D830" t="s">
        <v>869</v>
      </c>
      <c r="E830" t="s">
        <v>10</v>
      </c>
      <c r="F830">
        <v>39</v>
      </c>
      <c r="G830" s="1">
        <v>22.99</v>
      </c>
      <c r="H830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830">
        <f>Sales[[#This Row],[Total Inventory]]*Sales[[#This Row],[Sale_Price]]</f>
        <v>896.6099999999999</v>
      </c>
    </row>
    <row r="831" spans="1:9" x14ac:dyDescent="0.25">
      <c r="A831">
        <v>47625</v>
      </c>
      <c r="B831" t="str">
        <f>INDEX( Table3[],MATCH(Sales[[#This Row],[Category]],Table3[Category],0),1)</f>
        <v>LIQUOR</v>
      </c>
      <c r="C831" t="s">
        <v>37</v>
      </c>
      <c r="D831" t="s">
        <v>870</v>
      </c>
      <c r="E831" t="s">
        <v>10</v>
      </c>
      <c r="F831">
        <v>24</v>
      </c>
      <c r="G831" s="1">
        <v>16.989999999999998</v>
      </c>
      <c r="H831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831">
        <f>Sales[[#This Row],[Total Inventory]]*Sales[[#This Row],[Sale_Price]]</f>
        <v>323.76</v>
      </c>
    </row>
    <row r="832" spans="1:9" x14ac:dyDescent="0.25">
      <c r="A832">
        <v>78136</v>
      </c>
      <c r="B832" t="str">
        <f>INDEX( Table3[],MATCH(Sales[[#This Row],[Category]],Table3[Category],0),1)</f>
        <v>LIQUOR</v>
      </c>
      <c r="C832" t="s">
        <v>57</v>
      </c>
      <c r="D832" t="s">
        <v>871</v>
      </c>
      <c r="E832" t="s">
        <v>10</v>
      </c>
      <c r="F832">
        <v>64</v>
      </c>
      <c r="G832" s="1">
        <v>70.989999999999995</v>
      </c>
      <c r="H832">
        <f>IF(INDEX(Sale_Promotions[[Code]:[Sale Price]],MATCH(Sales[[#This Row],[Code]],Sale_Promotions[Code],0),2)=0,Sales[[#This Row],[Price]],INDEX(Sale_Promotions[[Code]:[Sale Price]],MATCH(Sales[[#This Row],[Code]],Sale_Promotions[Code],0),2))</f>
        <v>70.989999999999995</v>
      </c>
      <c r="I832">
        <f>Sales[[#This Row],[Total Inventory]]*Sales[[#This Row],[Sale_Price]]</f>
        <v>4543.3599999999997</v>
      </c>
    </row>
    <row r="833" spans="1:9" x14ac:dyDescent="0.25">
      <c r="A833">
        <v>329765</v>
      </c>
      <c r="B833" t="str">
        <f>INDEX( Table3[],MATCH(Sales[[#This Row],[Category]],Table3[Category],0),1)</f>
        <v>WINE</v>
      </c>
      <c r="C833" t="s">
        <v>61</v>
      </c>
      <c r="D833" t="s">
        <v>872</v>
      </c>
      <c r="E833" t="s">
        <v>10</v>
      </c>
      <c r="F833">
        <v>0</v>
      </c>
      <c r="G833" s="1">
        <v>12.99</v>
      </c>
      <c r="H833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833">
        <f>Sales[[#This Row],[Total Inventory]]*Sales[[#This Row],[Sale_Price]]</f>
        <v>0</v>
      </c>
    </row>
    <row r="834" spans="1:9" x14ac:dyDescent="0.25">
      <c r="A834">
        <v>72496</v>
      </c>
      <c r="B834" t="str">
        <f>INDEX( Table3[],MATCH(Sales[[#This Row],[Category]],Table3[Category],0),1)</f>
        <v>BEER</v>
      </c>
      <c r="C834" t="s">
        <v>436</v>
      </c>
      <c r="D834" t="s">
        <v>873</v>
      </c>
      <c r="E834" t="s">
        <v>10</v>
      </c>
      <c r="F834">
        <v>81</v>
      </c>
      <c r="G834" s="1">
        <v>26.99</v>
      </c>
      <c r="H834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834">
        <f>Sales[[#This Row],[Total Inventory]]*Sales[[#This Row],[Sale_Price]]</f>
        <v>2186.19</v>
      </c>
    </row>
    <row r="835" spans="1:9" x14ac:dyDescent="0.25">
      <c r="A835">
        <v>302842</v>
      </c>
      <c r="B835" t="str">
        <f>INDEX( Table3[],MATCH(Sales[[#This Row],[Category]],Table3[Category],0),1)</f>
        <v>WINE</v>
      </c>
      <c r="C835" t="s">
        <v>28</v>
      </c>
      <c r="D835" t="s">
        <v>874</v>
      </c>
      <c r="E835" t="s">
        <v>10</v>
      </c>
      <c r="F835">
        <v>0</v>
      </c>
      <c r="G835" s="1">
        <v>5.99</v>
      </c>
      <c r="H835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835">
        <f>Sales[[#This Row],[Total Inventory]]*Sales[[#This Row],[Sale_Price]]</f>
        <v>0</v>
      </c>
    </row>
    <row r="836" spans="1:9" x14ac:dyDescent="0.25">
      <c r="A836">
        <v>44296</v>
      </c>
      <c r="B836" t="str">
        <f>INDEX( Table3[],MATCH(Sales[[#This Row],[Category]],Table3[Category],0),1)</f>
        <v>LIQUOR</v>
      </c>
      <c r="C836" t="s">
        <v>26</v>
      </c>
      <c r="D836" t="s">
        <v>875</v>
      </c>
      <c r="E836" t="s">
        <v>10</v>
      </c>
      <c r="F836">
        <v>39</v>
      </c>
      <c r="G836" s="1">
        <v>20.99</v>
      </c>
      <c r="H836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836">
        <f>Sales[[#This Row],[Total Inventory]]*Sales[[#This Row],[Sale_Price]]</f>
        <v>818.6099999999999</v>
      </c>
    </row>
    <row r="837" spans="1:9" x14ac:dyDescent="0.25">
      <c r="A837">
        <v>79757</v>
      </c>
      <c r="B837" t="str">
        <f>INDEX( Table3[],MATCH(Sales[[#This Row],[Category]],Table3[Category],0),1)</f>
        <v>LIQUOR</v>
      </c>
      <c r="C837" t="s">
        <v>37</v>
      </c>
      <c r="D837" t="s">
        <v>876</v>
      </c>
      <c r="E837" t="s">
        <v>10</v>
      </c>
      <c r="F837">
        <v>80</v>
      </c>
      <c r="G837" s="1">
        <v>17.489999999999998</v>
      </c>
      <c r="H837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837">
        <f>Sales[[#This Row],[Total Inventory]]*Sales[[#This Row],[Sale_Price]]</f>
        <v>1399.1999999999998</v>
      </c>
    </row>
    <row r="838" spans="1:9" x14ac:dyDescent="0.25">
      <c r="A838">
        <v>40390</v>
      </c>
      <c r="B838" t="str">
        <f>INDEX( Table3[],MATCH(Sales[[#This Row],[Category]],Table3[Category],0),1)</f>
        <v>WINE</v>
      </c>
      <c r="C838" t="s">
        <v>61</v>
      </c>
      <c r="D838" t="s">
        <v>877</v>
      </c>
      <c r="E838" t="s">
        <v>10</v>
      </c>
      <c r="F838">
        <v>0</v>
      </c>
      <c r="G838" s="1">
        <v>22.99</v>
      </c>
      <c r="H838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838">
        <f>Sales[[#This Row],[Total Inventory]]*Sales[[#This Row],[Sale_Price]]</f>
        <v>0</v>
      </c>
    </row>
    <row r="839" spans="1:9" x14ac:dyDescent="0.25">
      <c r="A839">
        <v>416509</v>
      </c>
      <c r="B839" t="str">
        <f>INDEX( Table3[],MATCH(Sales[[#This Row],[Category]],Table3[Category],0),1)</f>
        <v>WINE</v>
      </c>
      <c r="C839" t="s">
        <v>148</v>
      </c>
      <c r="D839" t="s">
        <v>878</v>
      </c>
      <c r="E839" t="s">
        <v>10</v>
      </c>
      <c r="F839">
        <v>3</v>
      </c>
      <c r="G839" s="1">
        <v>10.99</v>
      </c>
      <c r="H83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39">
        <f>Sales[[#This Row],[Total Inventory]]*Sales[[#This Row],[Sale_Price]]</f>
        <v>32.97</v>
      </c>
    </row>
    <row r="840" spans="1:9" x14ac:dyDescent="0.25">
      <c r="A840">
        <v>77060</v>
      </c>
      <c r="B840" t="str">
        <f>INDEX( Table3[],MATCH(Sales[[#This Row],[Category]],Table3[Category],0),1)</f>
        <v>LIQUOR</v>
      </c>
      <c r="C840" t="s">
        <v>57</v>
      </c>
      <c r="D840" t="s">
        <v>879</v>
      </c>
      <c r="E840" t="s">
        <v>10</v>
      </c>
      <c r="F840">
        <v>73</v>
      </c>
      <c r="G840" s="1">
        <v>42.99</v>
      </c>
      <c r="H840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840">
        <f>Sales[[#This Row],[Total Inventory]]*Sales[[#This Row],[Sale_Price]]</f>
        <v>3138.27</v>
      </c>
    </row>
    <row r="841" spans="1:9" x14ac:dyDescent="0.25">
      <c r="A841">
        <v>96118</v>
      </c>
      <c r="B841" t="str">
        <f>INDEX( Table3[],MATCH(Sales[[#This Row],[Category]],Table3[Category],0),1)</f>
        <v>BEER</v>
      </c>
      <c r="C841" t="s">
        <v>11</v>
      </c>
      <c r="D841" t="s">
        <v>880</v>
      </c>
      <c r="E841" t="s">
        <v>60</v>
      </c>
      <c r="F841">
        <v>0</v>
      </c>
      <c r="G841" s="1">
        <v>2.62</v>
      </c>
      <c r="H841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841">
        <f>Sales[[#This Row],[Total Inventory]]*Sales[[#This Row],[Sale_Price]]</f>
        <v>0</v>
      </c>
    </row>
    <row r="842" spans="1:9" x14ac:dyDescent="0.25">
      <c r="A842">
        <v>83844</v>
      </c>
      <c r="B842" t="str">
        <f>INDEX( Table3[],MATCH(Sales[[#This Row],[Category]],Table3[Category],0),1)</f>
        <v>WINE</v>
      </c>
      <c r="C842" t="s">
        <v>28</v>
      </c>
      <c r="D842" t="s">
        <v>881</v>
      </c>
      <c r="E842" t="s">
        <v>23</v>
      </c>
      <c r="F842">
        <v>185</v>
      </c>
      <c r="G842" s="1">
        <v>14.99</v>
      </c>
      <c r="H842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842">
        <f>Sales[[#This Row],[Total Inventory]]*Sales[[#This Row],[Sale_Price]]</f>
        <v>2773.15</v>
      </c>
    </row>
    <row r="843" spans="1:9" x14ac:dyDescent="0.25">
      <c r="A843">
        <v>70357</v>
      </c>
      <c r="B843" t="str">
        <f>INDEX( Table3[],MATCH(Sales[[#This Row],[Category]],Table3[Category],0),1)</f>
        <v>LIQUOR</v>
      </c>
      <c r="C843" t="s">
        <v>35</v>
      </c>
      <c r="D843" t="s">
        <v>882</v>
      </c>
      <c r="E843" t="s">
        <v>10</v>
      </c>
      <c r="F843">
        <v>43</v>
      </c>
      <c r="G843" s="1">
        <v>18.989999999999998</v>
      </c>
      <c r="H843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843">
        <f>Sales[[#This Row],[Total Inventory]]*Sales[[#This Row],[Sale_Price]]</f>
        <v>816.56999999999994</v>
      </c>
    </row>
    <row r="844" spans="1:9" x14ac:dyDescent="0.25">
      <c r="A844">
        <v>27670</v>
      </c>
      <c r="B844" t="str">
        <f>INDEX( Table3[],MATCH(Sales[[#This Row],[Category]],Table3[Category],0),1)</f>
        <v>BEER</v>
      </c>
      <c r="C844" t="s">
        <v>11</v>
      </c>
      <c r="D844" t="s">
        <v>883</v>
      </c>
      <c r="E844" t="s">
        <v>108</v>
      </c>
      <c r="F844">
        <v>0</v>
      </c>
      <c r="G844" s="1">
        <v>2.06</v>
      </c>
      <c r="H844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844">
        <f>Sales[[#This Row],[Total Inventory]]*Sales[[#This Row],[Sale_Price]]</f>
        <v>0</v>
      </c>
    </row>
    <row r="845" spans="1:9" x14ac:dyDescent="0.25">
      <c r="A845">
        <v>342425</v>
      </c>
      <c r="B845" t="str">
        <f>INDEX( Table3[],MATCH(Sales[[#This Row],[Category]],Table3[Category],0),1)</f>
        <v>WINE</v>
      </c>
      <c r="C845" t="s">
        <v>41</v>
      </c>
      <c r="D845" t="s">
        <v>884</v>
      </c>
      <c r="E845" t="s">
        <v>10</v>
      </c>
      <c r="F845">
        <v>3</v>
      </c>
      <c r="G845" s="1">
        <v>9.49</v>
      </c>
      <c r="H845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845">
        <f>Sales[[#This Row],[Total Inventory]]*Sales[[#This Row],[Sale_Price]]</f>
        <v>28.47</v>
      </c>
    </row>
    <row r="846" spans="1:9" x14ac:dyDescent="0.25">
      <c r="A846">
        <v>321004</v>
      </c>
      <c r="B846" t="str">
        <f>INDEX( Table3[],MATCH(Sales[[#This Row],[Category]],Table3[Category],0),1)</f>
        <v>WINE</v>
      </c>
      <c r="C846" t="s">
        <v>41</v>
      </c>
      <c r="D846" t="s">
        <v>885</v>
      </c>
      <c r="E846" t="s">
        <v>10</v>
      </c>
      <c r="F846">
        <v>0</v>
      </c>
      <c r="G846" s="1">
        <v>7.99</v>
      </c>
      <c r="H846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846">
        <f>Sales[[#This Row],[Total Inventory]]*Sales[[#This Row],[Sale_Price]]</f>
        <v>0</v>
      </c>
    </row>
    <row r="847" spans="1:9" x14ac:dyDescent="0.25">
      <c r="A847">
        <v>320804</v>
      </c>
      <c r="B847" t="str">
        <f>INDEX( Table3[],MATCH(Sales[[#This Row],[Category]],Table3[Category],0),1)</f>
        <v>WINE</v>
      </c>
      <c r="C847" t="s">
        <v>28</v>
      </c>
      <c r="D847" t="s">
        <v>886</v>
      </c>
      <c r="E847" t="s">
        <v>10</v>
      </c>
      <c r="F847">
        <v>0</v>
      </c>
      <c r="G847" s="1">
        <v>14.99</v>
      </c>
      <c r="H847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847">
        <f>Sales[[#This Row],[Total Inventory]]*Sales[[#This Row],[Sale_Price]]</f>
        <v>0</v>
      </c>
    </row>
    <row r="848" spans="1:9" x14ac:dyDescent="0.25">
      <c r="A848">
        <v>73068</v>
      </c>
      <c r="B848" t="str">
        <f>INDEX( Table3[],MATCH(Sales[[#This Row],[Category]],Table3[Category],0),1)</f>
        <v>LIQUOR</v>
      </c>
      <c r="C848" t="s">
        <v>245</v>
      </c>
      <c r="D848" t="s">
        <v>887</v>
      </c>
      <c r="E848" t="s">
        <v>888</v>
      </c>
      <c r="F848">
        <v>0</v>
      </c>
      <c r="G848" s="1">
        <v>4.29</v>
      </c>
      <c r="H848">
        <f>IF(INDEX(Sale_Promotions[[Code]:[Sale Price]],MATCH(Sales[[#This Row],[Code]],Sale_Promotions[Code],0),2)=0,Sales[[#This Row],[Price]],INDEX(Sale_Promotions[[Code]:[Sale Price]],MATCH(Sales[[#This Row],[Code]],Sale_Promotions[Code],0),2))</f>
        <v>4.29</v>
      </c>
      <c r="I848">
        <f>Sales[[#This Row],[Total Inventory]]*Sales[[#This Row],[Sale_Price]]</f>
        <v>0</v>
      </c>
    </row>
    <row r="849" spans="1:9" x14ac:dyDescent="0.25">
      <c r="A849">
        <v>80656</v>
      </c>
      <c r="B849" t="str">
        <f>INDEX( Table3[],MATCH(Sales[[#This Row],[Category]],Table3[Category],0),1)</f>
        <v>WINE</v>
      </c>
      <c r="C849" t="s">
        <v>83</v>
      </c>
      <c r="D849" t="s">
        <v>889</v>
      </c>
      <c r="E849" t="s">
        <v>10</v>
      </c>
      <c r="F849">
        <v>6</v>
      </c>
      <c r="G849" s="1">
        <v>14.49</v>
      </c>
      <c r="H849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849">
        <f>Sales[[#This Row],[Total Inventory]]*Sales[[#This Row],[Sale_Price]]</f>
        <v>86.94</v>
      </c>
    </row>
    <row r="850" spans="1:9" x14ac:dyDescent="0.25">
      <c r="A850">
        <v>336658</v>
      </c>
      <c r="B850" t="str">
        <f>INDEX( Table3[],MATCH(Sales[[#This Row],[Category]],Table3[Category],0),1)</f>
        <v>WINE</v>
      </c>
      <c r="C850" t="s">
        <v>61</v>
      </c>
      <c r="D850" t="s">
        <v>890</v>
      </c>
      <c r="E850" t="s">
        <v>10</v>
      </c>
      <c r="F850">
        <v>29</v>
      </c>
      <c r="G850" s="1">
        <v>11.49</v>
      </c>
      <c r="H850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850">
        <f>Sales[[#This Row],[Total Inventory]]*Sales[[#This Row],[Sale_Price]]</f>
        <v>333.21</v>
      </c>
    </row>
    <row r="851" spans="1:9" x14ac:dyDescent="0.25">
      <c r="A851">
        <v>97195</v>
      </c>
      <c r="B851" t="str">
        <f>INDEX( Table3[],MATCH(Sales[[#This Row],[Category]],Table3[Category],0),1)</f>
        <v>BEER</v>
      </c>
      <c r="C851" t="s">
        <v>11</v>
      </c>
      <c r="D851" t="s">
        <v>891</v>
      </c>
      <c r="E851" t="s">
        <v>25</v>
      </c>
      <c r="F851">
        <v>277</v>
      </c>
      <c r="G851" s="1">
        <v>1.5</v>
      </c>
      <c r="H851">
        <f>IF(INDEX(Sale_Promotions[[Code]:[Sale Price]],MATCH(Sales[[#This Row],[Code]],Sale_Promotions[Code],0),2)=0,Sales[[#This Row],[Price]],INDEX(Sale_Promotions[[Code]:[Sale Price]],MATCH(Sales[[#This Row],[Code]],Sale_Promotions[Code],0),2))</f>
        <v>1.5</v>
      </c>
      <c r="I851">
        <f>Sales[[#This Row],[Total Inventory]]*Sales[[#This Row],[Sale_Price]]</f>
        <v>415.5</v>
      </c>
    </row>
    <row r="852" spans="1:9" x14ac:dyDescent="0.25">
      <c r="A852">
        <v>10496</v>
      </c>
      <c r="B852" t="str">
        <f>INDEX( Table3[],MATCH(Sales[[#This Row],[Category]],Table3[Category],0),1)</f>
        <v>BEER</v>
      </c>
      <c r="C852" t="s">
        <v>11</v>
      </c>
      <c r="D852" t="s">
        <v>892</v>
      </c>
      <c r="E852" t="s">
        <v>25</v>
      </c>
      <c r="F852">
        <v>0</v>
      </c>
      <c r="G852" s="1">
        <v>1.75</v>
      </c>
      <c r="H852">
        <f>IF(INDEX(Sale_Promotions[[Code]:[Sale Price]],MATCH(Sales[[#This Row],[Code]],Sale_Promotions[Code],0),2)=0,Sales[[#This Row],[Price]],INDEX(Sale_Promotions[[Code]:[Sale Price]],MATCH(Sales[[#This Row],[Code]],Sale_Promotions[Code],0),2))</f>
        <v>1.75</v>
      </c>
      <c r="I852">
        <f>Sales[[#This Row],[Total Inventory]]*Sales[[#This Row],[Sale_Price]]</f>
        <v>0</v>
      </c>
    </row>
    <row r="853" spans="1:9" x14ac:dyDescent="0.25">
      <c r="A853">
        <v>46742</v>
      </c>
      <c r="B853" t="str">
        <f>INDEX( Table3[],MATCH(Sales[[#This Row],[Category]],Table3[Category],0),1)</f>
        <v>WINE</v>
      </c>
      <c r="C853" t="s">
        <v>242</v>
      </c>
      <c r="D853" t="s">
        <v>893</v>
      </c>
      <c r="E853" t="s">
        <v>10</v>
      </c>
      <c r="F853">
        <v>32</v>
      </c>
      <c r="G853" s="1">
        <v>11.99</v>
      </c>
      <c r="H85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53">
        <f>Sales[[#This Row],[Total Inventory]]*Sales[[#This Row],[Sale_Price]]</f>
        <v>383.68</v>
      </c>
    </row>
    <row r="854" spans="1:9" x14ac:dyDescent="0.25">
      <c r="A854">
        <v>93533</v>
      </c>
      <c r="B854" t="str">
        <f>INDEX( Table3[],MATCH(Sales[[#This Row],[Category]],Table3[Category],0),1)</f>
        <v>BEER</v>
      </c>
      <c r="C854" t="s">
        <v>11</v>
      </c>
      <c r="D854" t="s">
        <v>894</v>
      </c>
      <c r="E854" t="s">
        <v>92</v>
      </c>
      <c r="F854">
        <v>0</v>
      </c>
      <c r="G854" s="1">
        <v>5.13</v>
      </c>
      <c r="H854">
        <f>IF(INDEX(Sale_Promotions[[Code]:[Sale Price]],MATCH(Sales[[#This Row],[Code]],Sale_Promotions[Code],0),2)=0,Sales[[#This Row],[Price]],INDEX(Sale_Promotions[[Code]:[Sale Price]],MATCH(Sales[[#This Row],[Code]],Sale_Promotions[Code],0),2))</f>
        <v>5.13</v>
      </c>
      <c r="I854">
        <f>Sales[[#This Row],[Total Inventory]]*Sales[[#This Row],[Sale_Price]]</f>
        <v>0</v>
      </c>
    </row>
    <row r="855" spans="1:9" x14ac:dyDescent="0.25">
      <c r="A855">
        <v>74062</v>
      </c>
      <c r="B855" t="str">
        <f>INDEX( Table3[],MATCH(Sales[[#This Row],[Category]],Table3[Category],0),1)</f>
        <v>LIQUOR</v>
      </c>
      <c r="C855" t="s">
        <v>37</v>
      </c>
      <c r="D855" t="s">
        <v>895</v>
      </c>
      <c r="E855" t="s">
        <v>10</v>
      </c>
      <c r="F855">
        <v>155</v>
      </c>
      <c r="G855" s="1">
        <v>28.99</v>
      </c>
      <c r="H855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855">
        <f>Sales[[#This Row],[Total Inventory]]*Sales[[#This Row],[Sale_Price]]</f>
        <v>4493.45</v>
      </c>
    </row>
    <row r="856" spans="1:9" x14ac:dyDescent="0.25">
      <c r="A856">
        <v>28436</v>
      </c>
      <c r="B856" t="str">
        <f>INDEX( Table3[],MATCH(Sales[[#This Row],[Category]],Table3[Category],0),1)</f>
        <v>LIQUOR</v>
      </c>
      <c r="C856" t="s">
        <v>57</v>
      </c>
      <c r="D856" t="s">
        <v>896</v>
      </c>
      <c r="E856" t="s">
        <v>16</v>
      </c>
      <c r="F856">
        <v>41</v>
      </c>
      <c r="G856" s="1">
        <v>19.690000000000001</v>
      </c>
      <c r="H856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856">
        <f>Sales[[#This Row],[Total Inventory]]*Sales[[#This Row],[Sale_Price]]</f>
        <v>807.29000000000008</v>
      </c>
    </row>
    <row r="857" spans="1:9" x14ac:dyDescent="0.25">
      <c r="A857">
        <v>10730</v>
      </c>
      <c r="B857" t="str">
        <f>INDEX( Table3[],MATCH(Sales[[#This Row],[Category]],Table3[Category],0),1)</f>
        <v>BEER</v>
      </c>
      <c r="C857" t="s">
        <v>11</v>
      </c>
      <c r="D857" t="s">
        <v>897</v>
      </c>
      <c r="E857" t="s">
        <v>52</v>
      </c>
      <c r="F857">
        <v>0</v>
      </c>
      <c r="G857" s="1">
        <v>2.94</v>
      </c>
      <c r="H857">
        <f>IF(INDEX(Sale_Promotions[[Code]:[Sale Price]],MATCH(Sales[[#This Row],[Code]],Sale_Promotions[Code],0),2)=0,Sales[[#This Row],[Price]],INDEX(Sale_Promotions[[Code]:[Sale Price]],MATCH(Sales[[#This Row],[Code]],Sale_Promotions[Code],0),2))</f>
        <v>2.94</v>
      </c>
      <c r="I857">
        <f>Sales[[#This Row],[Total Inventory]]*Sales[[#This Row],[Sale_Price]]</f>
        <v>0</v>
      </c>
    </row>
    <row r="858" spans="1:9" x14ac:dyDescent="0.25">
      <c r="A858">
        <v>69440</v>
      </c>
      <c r="B858" t="str">
        <f>INDEX( Table3[],MATCH(Sales[[#This Row],[Category]],Table3[Category],0),1)</f>
        <v>LIQUOR</v>
      </c>
      <c r="C858" t="s">
        <v>37</v>
      </c>
      <c r="D858" t="s">
        <v>898</v>
      </c>
      <c r="E858" t="s">
        <v>10</v>
      </c>
      <c r="F858">
        <v>39</v>
      </c>
      <c r="G858" s="1">
        <v>10.79</v>
      </c>
      <c r="H858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858">
        <f>Sales[[#This Row],[Total Inventory]]*Sales[[#This Row],[Sale_Price]]</f>
        <v>420.80999999999995</v>
      </c>
    </row>
    <row r="859" spans="1:9" x14ac:dyDescent="0.25">
      <c r="A859">
        <v>339157</v>
      </c>
      <c r="B859" t="str">
        <f>INDEX( Table3[],MATCH(Sales[[#This Row],[Category]],Table3[Category],0),1)</f>
        <v>WINE</v>
      </c>
      <c r="C859" t="s">
        <v>85</v>
      </c>
      <c r="D859" t="s">
        <v>899</v>
      </c>
      <c r="E859" t="s">
        <v>10</v>
      </c>
      <c r="F859">
        <v>0</v>
      </c>
      <c r="G859" s="1">
        <v>12.69</v>
      </c>
      <c r="H859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859">
        <f>Sales[[#This Row],[Total Inventory]]*Sales[[#This Row],[Sale_Price]]</f>
        <v>0</v>
      </c>
    </row>
    <row r="860" spans="1:9" x14ac:dyDescent="0.25">
      <c r="A860">
        <v>24365</v>
      </c>
      <c r="B860" t="str">
        <f>INDEX( Table3[],MATCH(Sales[[#This Row],[Category]],Table3[Category],0),1)</f>
        <v>BEER</v>
      </c>
      <c r="C860" t="s">
        <v>11</v>
      </c>
      <c r="D860" t="s">
        <v>900</v>
      </c>
      <c r="E860" t="s">
        <v>25</v>
      </c>
      <c r="F860">
        <v>0</v>
      </c>
      <c r="G860" s="1">
        <v>1.71</v>
      </c>
      <c r="H860">
        <f>IF(INDEX(Sale_Promotions[[Code]:[Sale Price]],MATCH(Sales[[#This Row],[Code]],Sale_Promotions[Code],0),2)=0,Sales[[#This Row],[Price]],INDEX(Sale_Promotions[[Code]:[Sale Price]],MATCH(Sales[[#This Row],[Code]],Sale_Promotions[Code],0),2))</f>
        <v>1.71</v>
      </c>
      <c r="I860">
        <f>Sales[[#This Row],[Total Inventory]]*Sales[[#This Row],[Sale_Price]]</f>
        <v>0</v>
      </c>
    </row>
    <row r="861" spans="1:9" x14ac:dyDescent="0.25">
      <c r="A861">
        <v>70323</v>
      </c>
      <c r="B861" t="str">
        <f>INDEX( Table3[],MATCH(Sales[[#This Row],[Category]],Table3[Category],0),1)</f>
        <v>LIQUOR</v>
      </c>
      <c r="C861" t="s">
        <v>175</v>
      </c>
      <c r="D861" t="s">
        <v>901</v>
      </c>
      <c r="E861" t="s">
        <v>48</v>
      </c>
      <c r="F861">
        <v>15</v>
      </c>
      <c r="G861" s="1">
        <v>24.99</v>
      </c>
      <c r="H861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861">
        <f>Sales[[#This Row],[Total Inventory]]*Sales[[#This Row],[Sale_Price]]</f>
        <v>374.84999999999997</v>
      </c>
    </row>
    <row r="862" spans="1:9" x14ac:dyDescent="0.25">
      <c r="A862">
        <v>24609</v>
      </c>
      <c r="B862" t="str">
        <f>INDEX( Table3[],MATCH(Sales[[#This Row],[Category]],Table3[Category],0),1)</f>
        <v>BEER</v>
      </c>
      <c r="C862" t="s">
        <v>11</v>
      </c>
      <c r="D862" t="s">
        <v>902</v>
      </c>
      <c r="E862" t="s">
        <v>13</v>
      </c>
      <c r="F862">
        <v>0</v>
      </c>
      <c r="G862" s="1">
        <v>8.99</v>
      </c>
      <c r="H86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862">
        <f>Sales[[#This Row],[Total Inventory]]*Sales[[#This Row],[Sale_Price]]</f>
        <v>0</v>
      </c>
    </row>
    <row r="863" spans="1:9" x14ac:dyDescent="0.25">
      <c r="A863">
        <v>73937</v>
      </c>
      <c r="B863" t="str">
        <f>INDEX( Table3[],MATCH(Sales[[#This Row],[Category]],Table3[Category],0),1)</f>
        <v>LIQUOR</v>
      </c>
      <c r="C863" t="s">
        <v>198</v>
      </c>
      <c r="D863" t="s">
        <v>903</v>
      </c>
      <c r="E863" t="s">
        <v>10</v>
      </c>
      <c r="F863">
        <v>120</v>
      </c>
      <c r="G863" s="1">
        <v>32.99</v>
      </c>
      <c r="H863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863">
        <f>Sales[[#This Row],[Total Inventory]]*Sales[[#This Row],[Sale_Price]]</f>
        <v>3958.8</v>
      </c>
    </row>
    <row r="864" spans="1:9" x14ac:dyDescent="0.25">
      <c r="A864">
        <v>72506</v>
      </c>
      <c r="B864" t="str">
        <f>INDEX( Table3[],MATCH(Sales[[#This Row],[Category]],Table3[Category],0),1)</f>
        <v>LIQUOR</v>
      </c>
      <c r="C864" t="s">
        <v>14</v>
      </c>
      <c r="D864" t="s">
        <v>904</v>
      </c>
      <c r="E864" t="s">
        <v>10</v>
      </c>
      <c r="F864">
        <v>32</v>
      </c>
      <c r="G864" s="1">
        <v>61.99</v>
      </c>
      <c r="H864">
        <f>IF(INDEX(Sale_Promotions[[Code]:[Sale Price]],MATCH(Sales[[#This Row],[Code]],Sale_Promotions[Code],0),2)=0,Sales[[#This Row],[Price]],INDEX(Sale_Promotions[[Code]:[Sale Price]],MATCH(Sales[[#This Row],[Code]],Sale_Promotions[Code],0),2))</f>
        <v>61.99</v>
      </c>
      <c r="I864">
        <f>Sales[[#This Row],[Total Inventory]]*Sales[[#This Row],[Sale_Price]]</f>
        <v>1983.68</v>
      </c>
    </row>
    <row r="865" spans="1:9" x14ac:dyDescent="0.25">
      <c r="A865">
        <v>26910</v>
      </c>
      <c r="B865" t="str">
        <f>INDEX( Table3[],MATCH(Sales[[#This Row],[Category]],Table3[Category],0),1)</f>
        <v>BEER</v>
      </c>
      <c r="C865" t="s">
        <v>11</v>
      </c>
      <c r="D865" t="s">
        <v>905</v>
      </c>
      <c r="E865" t="s">
        <v>13</v>
      </c>
      <c r="F865">
        <v>0</v>
      </c>
      <c r="G865" s="1">
        <v>10.27</v>
      </c>
      <c r="H865">
        <f>IF(INDEX(Sale_Promotions[[Code]:[Sale Price]],MATCH(Sales[[#This Row],[Code]],Sale_Promotions[Code],0),2)=0,Sales[[#This Row],[Price]],INDEX(Sale_Promotions[[Code]:[Sale Price]],MATCH(Sales[[#This Row],[Code]],Sale_Promotions[Code],0),2))</f>
        <v>10.27</v>
      </c>
      <c r="I865">
        <f>Sales[[#This Row],[Total Inventory]]*Sales[[#This Row],[Sale_Price]]</f>
        <v>0</v>
      </c>
    </row>
    <row r="866" spans="1:9" x14ac:dyDescent="0.25">
      <c r="A866">
        <v>166240</v>
      </c>
      <c r="B866" t="str">
        <f>INDEX( Table3[],MATCH(Sales[[#This Row],[Category]],Table3[Category],0),1)</f>
        <v>WINE</v>
      </c>
      <c r="C866" t="s">
        <v>43</v>
      </c>
      <c r="D866" t="s">
        <v>906</v>
      </c>
      <c r="E866" t="s">
        <v>10</v>
      </c>
      <c r="F866">
        <v>161</v>
      </c>
      <c r="G866" s="1">
        <v>10.49</v>
      </c>
      <c r="H866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866">
        <f>Sales[[#This Row],[Total Inventory]]*Sales[[#This Row],[Sale_Price]]</f>
        <v>1688.89</v>
      </c>
    </row>
    <row r="867" spans="1:9" x14ac:dyDescent="0.25">
      <c r="A867">
        <v>26619</v>
      </c>
      <c r="B867" t="str">
        <f>INDEX( Table3[],MATCH(Sales[[#This Row],[Category]],Table3[Category],0),1)</f>
        <v>BEER</v>
      </c>
      <c r="C867" t="s">
        <v>11</v>
      </c>
      <c r="D867" t="s">
        <v>907</v>
      </c>
      <c r="E867" t="s">
        <v>10</v>
      </c>
      <c r="F867">
        <v>0</v>
      </c>
      <c r="G867" s="1">
        <v>16.03</v>
      </c>
      <c r="H867">
        <f>IF(INDEX(Sale_Promotions[[Code]:[Sale Price]],MATCH(Sales[[#This Row],[Code]],Sale_Promotions[Code],0),2)=0,Sales[[#This Row],[Price]],INDEX(Sale_Promotions[[Code]:[Sale Price]],MATCH(Sales[[#This Row],[Code]],Sale_Promotions[Code],0),2))</f>
        <v>16.03</v>
      </c>
      <c r="I867">
        <f>Sales[[#This Row],[Total Inventory]]*Sales[[#This Row],[Sale_Price]]</f>
        <v>0</v>
      </c>
    </row>
    <row r="868" spans="1:9" x14ac:dyDescent="0.25">
      <c r="A868">
        <v>313915</v>
      </c>
      <c r="B868" t="str">
        <f>INDEX( Table3[],MATCH(Sales[[#This Row],[Category]],Table3[Category],0),1)</f>
        <v>WINE</v>
      </c>
      <c r="C868" t="s">
        <v>28</v>
      </c>
      <c r="D868" t="s">
        <v>908</v>
      </c>
      <c r="E868" t="s">
        <v>10</v>
      </c>
      <c r="F868">
        <v>6</v>
      </c>
      <c r="G868" s="1">
        <v>48.99</v>
      </c>
      <c r="H868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868">
        <f>Sales[[#This Row],[Total Inventory]]*Sales[[#This Row],[Sale_Price]]</f>
        <v>293.94</v>
      </c>
    </row>
    <row r="869" spans="1:9" x14ac:dyDescent="0.25">
      <c r="A869">
        <v>73179</v>
      </c>
      <c r="B869" t="str">
        <f>INDEX( Table3[],MATCH(Sales[[#This Row],[Category]],Table3[Category],0),1)</f>
        <v>LIQUOR</v>
      </c>
      <c r="C869" t="s">
        <v>14</v>
      </c>
      <c r="D869" t="s">
        <v>909</v>
      </c>
      <c r="E869" t="s">
        <v>10</v>
      </c>
      <c r="F869">
        <v>40</v>
      </c>
      <c r="G869" s="1">
        <v>464.99</v>
      </c>
      <c r="H869">
        <f>IF(INDEX(Sale_Promotions[[Code]:[Sale Price]],MATCH(Sales[[#This Row],[Code]],Sale_Promotions[Code],0),2)=0,Sales[[#This Row],[Price]],INDEX(Sale_Promotions[[Code]:[Sale Price]],MATCH(Sales[[#This Row],[Code]],Sale_Promotions[Code],0),2))</f>
        <v>464.99</v>
      </c>
      <c r="I869">
        <f>Sales[[#This Row],[Total Inventory]]*Sales[[#This Row],[Sale_Price]]</f>
        <v>18599.599999999999</v>
      </c>
    </row>
    <row r="870" spans="1:9" x14ac:dyDescent="0.25">
      <c r="A870">
        <v>313146</v>
      </c>
      <c r="B870" t="str">
        <f>INDEX( Table3[],MATCH(Sales[[#This Row],[Category]],Table3[Category],0),1)</f>
        <v>WINE</v>
      </c>
      <c r="C870" t="s">
        <v>85</v>
      </c>
      <c r="D870" t="s">
        <v>910</v>
      </c>
      <c r="E870" t="s">
        <v>10</v>
      </c>
      <c r="F870">
        <v>0</v>
      </c>
      <c r="G870" s="1">
        <v>15.49</v>
      </c>
      <c r="H870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870">
        <f>Sales[[#This Row],[Total Inventory]]*Sales[[#This Row],[Sale_Price]]</f>
        <v>0</v>
      </c>
    </row>
    <row r="871" spans="1:9" x14ac:dyDescent="0.25">
      <c r="A871">
        <v>47306</v>
      </c>
      <c r="B871" t="str">
        <f>INDEX( Table3[],MATCH(Sales[[#This Row],[Category]],Table3[Category],0),1)</f>
        <v>WINE</v>
      </c>
      <c r="C871" t="s">
        <v>61</v>
      </c>
      <c r="D871" t="s">
        <v>911</v>
      </c>
      <c r="E871" t="s">
        <v>10</v>
      </c>
      <c r="F871">
        <v>0</v>
      </c>
      <c r="G871" s="1">
        <v>27.99</v>
      </c>
      <c r="H871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871">
        <f>Sales[[#This Row],[Total Inventory]]*Sales[[#This Row],[Sale_Price]]</f>
        <v>0</v>
      </c>
    </row>
    <row r="872" spans="1:9" x14ac:dyDescent="0.25">
      <c r="A872">
        <v>347049</v>
      </c>
      <c r="B872" t="str">
        <f>INDEX( Table3[],MATCH(Sales[[#This Row],[Category]],Table3[Category],0),1)</f>
        <v>WINE</v>
      </c>
      <c r="C872" t="s">
        <v>41</v>
      </c>
      <c r="D872" t="s">
        <v>912</v>
      </c>
      <c r="E872" t="s">
        <v>23</v>
      </c>
      <c r="F872">
        <v>10</v>
      </c>
      <c r="G872" s="1">
        <v>17.989999999999998</v>
      </c>
      <c r="H872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872">
        <f>Sales[[#This Row],[Total Inventory]]*Sales[[#This Row],[Sale_Price]]</f>
        <v>179.89999999999998</v>
      </c>
    </row>
    <row r="873" spans="1:9" x14ac:dyDescent="0.25">
      <c r="A873">
        <v>70249</v>
      </c>
      <c r="B873" t="str">
        <f>INDEX( Table3[],MATCH(Sales[[#This Row],[Category]],Table3[Category],0),1)</f>
        <v>LIQUOR</v>
      </c>
      <c r="C873" t="s">
        <v>37</v>
      </c>
      <c r="D873" t="s">
        <v>913</v>
      </c>
      <c r="E873" t="s">
        <v>133</v>
      </c>
      <c r="F873">
        <v>4</v>
      </c>
      <c r="G873" s="1">
        <v>18.989999999999998</v>
      </c>
      <c r="H87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873">
        <f>Sales[[#This Row],[Total Inventory]]*Sales[[#This Row],[Sale_Price]]</f>
        <v>59.96</v>
      </c>
    </row>
    <row r="874" spans="1:9" x14ac:dyDescent="0.25">
      <c r="A874">
        <v>16373</v>
      </c>
      <c r="B874" t="str">
        <f>INDEX( Table3[],MATCH(Sales[[#This Row],[Category]],Table3[Category],0),1)</f>
        <v>WINE</v>
      </c>
      <c r="C874" t="s">
        <v>8</v>
      </c>
      <c r="D874" t="s">
        <v>914</v>
      </c>
      <c r="E874" t="s">
        <v>10</v>
      </c>
      <c r="F874">
        <v>172</v>
      </c>
      <c r="G874" s="1">
        <v>10.99</v>
      </c>
      <c r="H87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74">
        <f>Sales[[#This Row],[Total Inventory]]*Sales[[#This Row],[Sale_Price]]</f>
        <v>1890.28</v>
      </c>
    </row>
    <row r="875" spans="1:9" x14ac:dyDescent="0.25">
      <c r="A875">
        <v>40212</v>
      </c>
      <c r="B875" t="str">
        <f>INDEX( Table3[],MATCH(Sales[[#This Row],[Category]],Table3[Category],0),1)</f>
        <v>WINE</v>
      </c>
      <c r="C875" t="s">
        <v>61</v>
      </c>
      <c r="D875" t="s">
        <v>915</v>
      </c>
      <c r="E875" t="s">
        <v>10</v>
      </c>
      <c r="F875">
        <v>14</v>
      </c>
      <c r="G875" s="1">
        <v>124.99</v>
      </c>
      <c r="H875">
        <f>IF(INDEX(Sale_Promotions[[Code]:[Sale Price]],MATCH(Sales[[#This Row],[Code]],Sale_Promotions[Code],0),2)=0,Sales[[#This Row],[Price]],INDEX(Sale_Promotions[[Code]:[Sale Price]],MATCH(Sales[[#This Row],[Code]],Sale_Promotions[Code],0),2))</f>
        <v>124.99</v>
      </c>
      <c r="I875">
        <f>Sales[[#This Row],[Total Inventory]]*Sales[[#This Row],[Sale_Price]]</f>
        <v>1749.86</v>
      </c>
    </row>
    <row r="876" spans="1:9" x14ac:dyDescent="0.25">
      <c r="A876">
        <v>75655</v>
      </c>
      <c r="B876" t="str">
        <f>INDEX( Table3[],MATCH(Sales[[#This Row],[Category]],Table3[Category],0),1)</f>
        <v>WINE</v>
      </c>
      <c r="C876" t="s">
        <v>61</v>
      </c>
      <c r="D876" t="s">
        <v>916</v>
      </c>
      <c r="E876" t="s">
        <v>10</v>
      </c>
      <c r="F876">
        <v>0</v>
      </c>
      <c r="G876" s="1">
        <v>6.79</v>
      </c>
      <c r="H876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876">
        <f>Sales[[#This Row],[Total Inventory]]*Sales[[#This Row],[Sale_Price]]</f>
        <v>0</v>
      </c>
    </row>
    <row r="877" spans="1:9" x14ac:dyDescent="0.25">
      <c r="A877">
        <v>72373</v>
      </c>
      <c r="B877" t="str">
        <f>INDEX( Table3[],MATCH(Sales[[#This Row],[Category]],Table3[Category],0),1)</f>
        <v>LIQUOR</v>
      </c>
      <c r="C877" t="s">
        <v>35</v>
      </c>
      <c r="D877" t="s">
        <v>917</v>
      </c>
      <c r="E877" t="s">
        <v>10</v>
      </c>
      <c r="F877">
        <v>88</v>
      </c>
      <c r="G877" s="1">
        <v>26.99</v>
      </c>
      <c r="H877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877">
        <f>Sales[[#This Row],[Total Inventory]]*Sales[[#This Row],[Sale_Price]]</f>
        <v>2375.12</v>
      </c>
    </row>
    <row r="878" spans="1:9" x14ac:dyDescent="0.25">
      <c r="A878">
        <v>316685</v>
      </c>
      <c r="B878" t="str">
        <f>INDEX( Table3[],MATCH(Sales[[#This Row],[Category]],Table3[Category],0),1)</f>
        <v>WINE</v>
      </c>
      <c r="C878" t="s">
        <v>100</v>
      </c>
      <c r="D878" t="s">
        <v>918</v>
      </c>
      <c r="E878" t="s">
        <v>10</v>
      </c>
      <c r="F878">
        <v>36</v>
      </c>
      <c r="G878" s="1">
        <v>9.7899999999999991</v>
      </c>
      <c r="H87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878">
        <f>Sales[[#This Row],[Total Inventory]]*Sales[[#This Row],[Sale_Price]]</f>
        <v>352.43999999999994</v>
      </c>
    </row>
    <row r="879" spans="1:9" x14ac:dyDescent="0.25">
      <c r="A879">
        <v>313393</v>
      </c>
      <c r="B879" t="str">
        <f>INDEX( Table3[],MATCH(Sales[[#This Row],[Category]],Table3[Category],0),1)</f>
        <v>WINE</v>
      </c>
      <c r="C879" t="s">
        <v>43</v>
      </c>
      <c r="D879" t="s">
        <v>919</v>
      </c>
      <c r="E879" t="s">
        <v>10</v>
      </c>
      <c r="F879">
        <v>0</v>
      </c>
      <c r="G879" s="1">
        <v>15.99</v>
      </c>
      <c r="H879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879">
        <f>Sales[[#This Row],[Total Inventory]]*Sales[[#This Row],[Sale_Price]]</f>
        <v>0</v>
      </c>
    </row>
    <row r="880" spans="1:9" x14ac:dyDescent="0.25">
      <c r="A880">
        <v>9423</v>
      </c>
      <c r="B880" t="str">
        <f>INDEX( Table3[],MATCH(Sales[[#This Row],[Category]],Table3[Category],0),1)</f>
        <v>BEER</v>
      </c>
      <c r="C880" t="s">
        <v>11</v>
      </c>
      <c r="D880" t="s">
        <v>920</v>
      </c>
      <c r="E880" t="s">
        <v>25</v>
      </c>
      <c r="F880">
        <v>0</v>
      </c>
      <c r="G880" s="1">
        <v>5.13</v>
      </c>
      <c r="H880">
        <f>IF(INDEX(Sale_Promotions[[Code]:[Sale Price]],MATCH(Sales[[#This Row],[Code]],Sale_Promotions[Code],0),2)=0,Sales[[#This Row],[Price]],INDEX(Sale_Promotions[[Code]:[Sale Price]],MATCH(Sales[[#This Row],[Code]],Sale_Promotions[Code],0),2))</f>
        <v>5.13</v>
      </c>
      <c r="I880">
        <f>Sales[[#This Row],[Total Inventory]]*Sales[[#This Row],[Sale_Price]]</f>
        <v>0</v>
      </c>
    </row>
    <row r="881" spans="1:9" x14ac:dyDescent="0.25">
      <c r="A881">
        <v>72069</v>
      </c>
      <c r="B881" t="str">
        <f>INDEX( Table3[],MATCH(Sales[[#This Row],[Category]],Table3[Category],0),1)</f>
        <v>LIQUOR</v>
      </c>
      <c r="C881" t="s">
        <v>175</v>
      </c>
      <c r="D881" t="s">
        <v>921</v>
      </c>
      <c r="E881" t="s">
        <v>10</v>
      </c>
      <c r="F881">
        <v>2</v>
      </c>
      <c r="G881" s="1">
        <v>31.99</v>
      </c>
      <c r="H881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881">
        <f>Sales[[#This Row],[Total Inventory]]*Sales[[#This Row],[Sale_Price]]</f>
        <v>63.98</v>
      </c>
    </row>
    <row r="882" spans="1:9" x14ac:dyDescent="0.25">
      <c r="A882">
        <v>41626</v>
      </c>
      <c r="B882" t="str">
        <f>INDEX( Table3[],MATCH(Sales[[#This Row],[Category]],Table3[Category],0),1)</f>
        <v>WINE</v>
      </c>
      <c r="C882" t="s">
        <v>41</v>
      </c>
      <c r="D882" t="s">
        <v>922</v>
      </c>
      <c r="E882" t="s">
        <v>10</v>
      </c>
      <c r="F882">
        <v>0</v>
      </c>
      <c r="G882" s="1">
        <v>23.99</v>
      </c>
      <c r="H882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882">
        <f>Sales[[#This Row],[Total Inventory]]*Sales[[#This Row],[Sale_Price]]</f>
        <v>0</v>
      </c>
    </row>
    <row r="883" spans="1:9" x14ac:dyDescent="0.25">
      <c r="A883">
        <v>30155</v>
      </c>
      <c r="B883" t="str">
        <f>INDEX( Table3[],MATCH(Sales[[#This Row],[Category]],Table3[Category],0),1)</f>
        <v>WINE</v>
      </c>
      <c r="C883" t="s">
        <v>61</v>
      </c>
      <c r="D883" t="s">
        <v>923</v>
      </c>
      <c r="E883" t="s">
        <v>10</v>
      </c>
      <c r="F883">
        <v>0</v>
      </c>
      <c r="G883" s="1">
        <v>36.99</v>
      </c>
      <c r="H883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883">
        <f>Sales[[#This Row],[Total Inventory]]*Sales[[#This Row],[Sale_Price]]</f>
        <v>0</v>
      </c>
    </row>
    <row r="884" spans="1:9" x14ac:dyDescent="0.25">
      <c r="A884">
        <v>76078</v>
      </c>
      <c r="B884" t="str">
        <f>INDEX( Table3[],MATCH(Sales[[#This Row],[Category]],Table3[Category],0),1)</f>
        <v>BEER</v>
      </c>
      <c r="C884" t="s">
        <v>436</v>
      </c>
      <c r="D884" t="s">
        <v>924</v>
      </c>
      <c r="E884" t="s">
        <v>10</v>
      </c>
      <c r="F884">
        <v>45</v>
      </c>
      <c r="G884" s="1">
        <v>16.489999999999998</v>
      </c>
      <c r="H884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884">
        <f>Sales[[#This Row],[Total Inventory]]*Sales[[#This Row],[Sale_Price]]</f>
        <v>742.05</v>
      </c>
    </row>
    <row r="885" spans="1:9" x14ac:dyDescent="0.25">
      <c r="A885">
        <v>29094</v>
      </c>
      <c r="B885" t="str">
        <f>INDEX( Table3[],MATCH(Sales[[#This Row],[Category]],Table3[Category],0),1)</f>
        <v>BEER</v>
      </c>
      <c r="C885" t="s">
        <v>11</v>
      </c>
      <c r="D885" t="s">
        <v>925</v>
      </c>
      <c r="E885" t="s">
        <v>562</v>
      </c>
      <c r="F885">
        <v>0</v>
      </c>
      <c r="G885" s="1">
        <v>5.58</v>
      </c>
      <c r="H885">
        <f>IF(INDEX(Sale_Promotions[[Code]:[Sale Price]],MATCH(Sales[[#This Row],[Code]],Sale_Promotions[Code],0),2)=0,Sales[[#This Row],[Price]],INDEX(Sale_Promotions[[Code]:[Sale Price]],MATCH(Sales[[#This Row],[Code]],Sale_Promotions[Code],0),2))</f>
        <v>5.58</v>
      </c>
      <c r="I885">
        <f>Sales[[#This Row],[Total Inventory]]*Sales[[#This Row],[Sale_Price]]</f>
        <v>0</v>
      </c>
    </row>
    <row r="886" spans="1:9" x14ac:dyDescent="0.25">
      <c r="A886">
        <v>71724</v>
      </c>
      <c r="B886" t="str">
        <f>INDEX( Table3[],MATCH(Sales[[#This Row],[Category]],Table3[Category],0),1)</f>
        <v>BEER</v>
      </c>
      <c r="C886" t="s">
        <v>436</v>
      </c>
      <c r="D886" t="s">
        <v>926</v>
      </c>
      <c r="E886" t="s">
        <v>48</v>
      </c>
      <c r="F886">
        <v>28</v>
      </c>
      <c r="G886" s="1">
        <v>17.489999999999998</v>
      </c>
      <c r="H886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886">
        <f>Sales[[#This Row],[Total Inventory]]*Sales[[#This Row],[Sale_Price]]</f>
        <v>489.71999999999997</v>
      </c>
    </row>
    <row r="887" spans="1:9" x14ac:dyDescent="0.25">
      <c r="A887">
        <v>154466</v>
      </c>
      <c r="B887" t="str">
        <f>INDEX( Table3[],MATCH(Sales[[#This Row],[Category]],Table3[Category],0),1)</f>
        <v>LIQUOR</v>
      </c>
      <c r="C887" t="s">
        <v>37</v>
      </c>
      <c r="D887" t="s">
        <v>927</v>
      </c>
      <c r="E887" t="s">
        <v>48</v>
      </c>
      <c r="F887">
        <v>32</v>
      </c>
      <c r="G887" s="1">
        <v>7.49</v>
      </c>
      <c r="H887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887">
        <f>Sales[[#This Row],[Total Inventory]]*Sales[[#This Row],[Sale_Price]]</f>
        <v>239.68</v>
      </c>
    </row>
    <row r="888" spans="1:9" x14ac:dyDescent="0.25">
      <c r="A888">
        <v>70390</v>
      </c>
      <c r="B888" t="str">
        <f>INDEX( Table3[],MATCH(Sales[[#This Row],[Category]],Table3[Category],0),1)</f>
        <v>LIQUOR</v>
      </c>
      <c r="C888" t="s">
        <v>37</v>
      </c>
      <c r="D888" t="s">
        <v>928</v>
      </c>
      <c r="E888" t="s">
        <v>10</v>
      </c>
      <c r="F888">
        <v>6</v>
      </c>
      <c r="G888" s="1">
        <v>10.99</v>
      </c>
      <c r="H88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88">
        <f>Sales[[#This Row],[Total Inventory]]*Sales[[#This Row],[Sale_Price]]</f>
        <v>65.94</v>
      </c>
    </row>
    <row r="889" spans="1:9" x14ac:dyDescent="0.25">
      <c r="A889">
        <v>90727</v>
      </c>
      <c r="B889" t="str">
        <f>INDEX( Table3[],MATCH(Sales[[#This Row],[Category]],Table3[Category],0),1)</f>
        <v>BEER</v>
      </c>
      <c r="C889" t="s">
        <v>11</v>
      </c>
      <c r="D889" t="s">
        <v>929</v>
      </c>
      <c r="E889" t="s">
        <v>20</v>
      </c>
      <c r="F889">
        <v>0</v>
      </c>
      <c r="G889" s="1">
        <v>2.4700000000000002</v>
      </c>
      <c r="H889">
        <f>IF(INDEX(Sale_Promotions[[Code]:[Sale Price]],MATCH(Sales[[#This Row],[Code]],Sale_Promotions[Code],0),2)=0,Sales[[#This Row],[Price]],INDEX(Sale_Promotions[[Code]:[Sale Price]],MATCH(Sales[[#This Row],[Code]],Sale_Promotions[Code],0),2))</f>
        <v>2.4700000000000002</v>
      </c>
      <c r="I889">
        <f>Sales[[#This Row],[Total Inventory]]*Sales[[#This Row],[Sale_Price]]</f>
        <v>0</v>
      </c>
    </row>
    <row r="890" spans="1:9" x14ac:dyDescent="0.25">
      <c r="A890">
        <v>92932</v>
      </c>
      <c r="B890" t="str">
        <f>INDEX( Table3[],MATCH(Sales[[#This Row],[Category]],Table3[Category],0),1)</f>
        <v>BEER</v>
      </c>
      <c r="C890" t="s">
        <v>11</v>
      </c>
      <c r="D890" t="s">
        <v>930</v>
      </c>
      <c r="E890" t="s">
        <v>25</v>
      </c>
      <c r="F890">
        <v>96</v>
      </c>
      <c r="G890" s="1">
        <v>1.78</v>
      </c>
      <c r="H890">
        <f>IF(INDEX(Sale_Promotions[[Code]:[Sale Price]],MATCH(Sales[[#This Row],[Code]],Sale_Promotions[Code],0),2)=0,Sales[[#This Row],[Price]],INDEX(Sale_Promotions[[Code]:[Sale Price]],MATCH(Sales[[#This Row],[Code]],Sale_Promotions[Code],0),2))</f>
        <v>1.78</v>
      </c>
      <c r="I890">
        <f>Sales[[#This Row],[Total Inventory]]*Sales[[#This Row],[Sale_Price]]</f>
        <v>170.88</v>
      </c>
    </row>
    <row r="891" spans="1:9" x14ac:dyDescent="0.25">
      <c r="A891">
        <v>74200</v>
      </c>
      <c r="B891" t="str">
        <f>INDEX( Table3[],MATCH(Sales[[#This Row],[Category]],Table3[Category],0),1)</f>
        <v>LIQUOR</v>
      </c>
      <c r="C891" t="s">
        <v>198</v>
      </c>
      <c r="D891" t="s">
        <v>931</v>
      </c>
      <c r="E891" t="s">
        <v>10</v>
      </c>
      <c r="F891">
        <v>98</v>
      </c>
      <c r="G891" s="1">
        <v>40.99</v>
      </c>
      <c r="H891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891">
        <f>Sales[[#This Row],[Total Inventory]]*Sales[[#This Row],[Sale_Price]]</f>
        <v>4017.02</v>
      </c>
    </row>
    <row r="892" spans="1:9" x14ac:dyDescent="0.25">
      <c r="A892">
        <v>70758</v>
      </c>
      <c r="B892" t="str">
        <f>INDEX( Table3[],MATCH(Sales[[#This Row],[Category]],Table3[Category],0),1)</f>
        <v>LIQUOR</v>
      </c>
      <c r="C892" t="s">
        <v>35</v>
      </c>
      <c r="D892" t="s">
        <v>932</v>
      </c>
      <c r="E892" t="s">
        <v>10</v>
      </c>
      <c r="F892">
        <v>9</v>
      </c>
      <c r="G892" s="1">
        <v>33.99</v>
      </c>
      <c r="H892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892">
        <f>Sales[[#This Row],[Total Inventory]]*Sales[[#This Row],[Sale_Price]]</f>
        <v>305.91000000000003</v>
      </c>
    </row>
    <row r="893" spans="1:9" x14ac:dyDescent="0.25">
      <c r="A893">
        <v>45387</v>
      </c>
      <c r="B893" t="str">
        <f>INDEX( Table3[],MATCH(Sales[[#This Row],[Category]],Table3[Category],0),1)</f>
        <v>WINE</v>
      </c>
      <c r="C893" t="s">
        <v>28</v>
      </c>
      <c r="D893" t="s">
        <v>933</v>
      </c>
      <c r="E893" t="s">
        <v>10</v>
      </c>
      <c r="F893">
        <v>0</v>
      </c>
      <c r="G893" s="1">
        <v>10.99</v>
      </c>
      <c r="H89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93">
        <f>Sales[[#This Row],[Total Inventory]]*Sales[[#This Row],[Sale_Price]]</f>
        <v>0</v>
      </c>
    </row>
    <row r="894" spans="1:9" x14ac:dyDescent="0.25">
      <c r="A894">
        <v>86479</v>
      </c>
      <c r="B894" t="str">
        <f>INDEX( Table3[],MATCH(Sales[[#This Row],[Category]],Table3[Category],0),1)</f>
        <v>LIQUOR</v>
      </c>
      <c r="C894" t="s">
        <v>14</v>
      </c>
      <c r="D894" t="s">
        <v>934</v>
      </c>
      <c r="E894" t="s">
        <v>10</v>
      </c>
      <c r="F894">
        <v>102</v>
      </c>
      <c r="G894" s="1">
        <v>41.99</v>
      </c>
      <c r="H894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894">
        <f>Sales[[#This Row],[Total Inventory]]*Sales[[#This Row],[Sale_Price]]</f>
        <v>4282.9800000000005</v>
      </c>
    </row>
    <row r="895" spans="1:9" x14ac:dyDescent="0.25">
      <c r="A895">
        <v>305592</v>
      </c>
      <c r="B895" t="str">
        <f>INDEX( Table3[],MATCH(Sales[[#This Row],[Category]],Table3[Category],0),1)</f>
        <v>WINE</v>
      </c>
      <c r="C895" t="s">
        <v>43</v>
      </c>
      <c r="D895" t="s">
        <v>935</v>
      </c>
      <c r="E895" t="s">
        <v>10</v>
      </c>
      <c r="F895">
        <v>0</v>
      </c>
      <c r="G895" s="1">
        <v>7.99</v>
      </c>
      <c r="H895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895">
        <f>Sales[[#This Row],[Total Inventory]]*Sales[[#This Row],[Sale_Price]]</f>
        <v>0</v>
      </c>
    </row>
    <row r="896" spans="1:9" x14ac:dyDescent="0.25">
      <c r="A896">
        <v>35505</v>
      </c>
      <c r="B896" t="str">
        <f>INDEX( Table3[],MATCH(Sales[[#This Row],[Category]],Table3[Category],0),1)</f>
        <v>LIQUOR</v>
      </c>
      <c r="C896" t="s">
        <v>37</v>
      </c>
      <c r="D896" t="s">
        <v>936</v>
      </c>
      <c r="E896" t="s">
        <v>133</v>
      </c>
      <c r="F896">
        <v>3</v>
      </c>
      <c r="G896" s="1">
        <v>6.29</v>
      </c>
      <c r="H896">
        <f>IF(INDEX(Sale_Promotions[[Code]:[Sale Price]],MATCH(Sales[[#This Row],[Code]],Sale_Promotions[Code],0),2)=0,Sales[[#This Row],[Price]],INDEX(Sale_Promotions[[Code]:[Sale Price]],MATCH(Sales[[#This Row],[Code]],Sale_Promotions[Code],0),2))</f>
        <v>6.29</v>
      </c>
      <c r="I896">
        <f>Sales[[#This Row],[Total Inventory]]*Sales[[#This Row],[Sale_Price]]</f>
        <v>18.87</v>
      </c>
    </row>
    <row r="897" spans="1:9" x14ac:dyDescent="0.25">
      <c r="A897">
        <v>41633</v>
      </c>
      <c r="B897" t="str">
        <f>INDEX( Table3[],MATCH(Sales[[#This Row],[Category]],Table3[Category],0),1)</f>
        <v>WINE</v>
      </c>
      <c r="C897" t="s">
        <v>85</v>
      </c>
      <c r="D897" t="s">
        <v>937</v>
      </c>
      <c r="E897" t="s">
        <v>10</v>
      </c>
      <c r="F897">
        <v>0</v>
      </c>
      <c r="G897" s="1">
        <v>30.99</v>
      </c>
      <c r="H897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897">
        <f>Sales[[#This Row],[Total Inventory]]*Sales[[#This Row],[Sale_Price]]</f>
        <v>0</v>
      </c>
    </row>
    <row r="898" spans="1:9" x14ac:dyDescent="0.25">
      <c r="A898">
        <v>6947</v>
      </c>
      <c r="B898" t="str">
        <f>INDEX( Table3[],MATCH(Sales[[#This Row],[Category]],Table3[Category],0),1)</f>
        <v>BEER</v>
      </c>
      <c r="C898" t="s">
        <v>11</v>
      </c>
      <c r="D898" t="s">
        <v>938</v>
      </c>
      <c r="E898" t="s">
        <v>20</v>
      </c>
      <c r="F898">
        <v>0</v>
      </c>
      <c r="G898" s="1">
        <v>2.62</v>
      </c>
      <c r="H898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898">
        <f>Sales[[#This Row],[Total Inventory]]*Sales[[#This Row],[Sale_Price]]</f>
        <v>0</v>
      </c>
    </row>
    <row r="899" spans="1:9" x14ac:dyDescent="0.25">
      <c r="A899">
        <v>332419</v>
      </c>
      <c r="B899" t="str">
        <f>INDEX( Table3[],MATCH(Sales[[#This Row],[Category]],Table3[Category],0),1)</f>
        <v>WINE</v>
      </c>
      <c r="C899" t="s">
        <v>242</v>
      </c>
      <c r="D899" t="s">
        <v>939</v>
      </c>
      <c r="E899" t="s">
        <v>10</v>
      </c>
      <c r="F899">
        <v>0</v>
      </c>
      <c r="G899" s="1">
        <v>27.99</v>
      </c>
      <c r="H899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899">
        <f>Sales[[#This Row],[Total Inventory]]*Sales[[#This Row],[Sale_Price]]</f>
        <v>0</v>
      </c>
    </row>
    <row r="900" spans="1:9" x14ac:dyDescent="0.25">
      <c r="A900">
        <v>26672</v>
      </c>
      <c r="B900" t="str">
        <f>INDEX( Table3[],MATCH(Sales[[#This Row],[Category]],Table3[Category],0),1)</f>
        <v>BEER</v>
      </c>
      <c r="C900" t="s">
        <v>11</v>
      </c>
      <c r="D900" t="s">
        <v>940</v>
      </c>
      <c r="E900" t="s">
        <v>92</v>
      </c>
      <c r="F900">
        <v>0</v>
      </c>
      <c r="G900" s="1">
        <v>3.76</v>
      </c>
      <c r="H900">
        <f>IF(INDEX(Sale_Promotions[[Code]:[Sale Price]],MATCH(Sales[[#This Row],[Code]],Sale_Promotions[Code],0),2)=0,Sales[[#This Row],[Price]],INDEX(Sale_Promotions[[Code]:[Sale Price]],MATCH(Sales[[#This Row],[Code]],Sale_Promotions[Code],0),2))</f>
        <v>3.76</v>
      </c>
      <c r="I900">
        <f>Sales[[#This Row],[Total Inventory]]*Sales[[#This Row],[Sale_Price]]</f>
        <v>0</v>
      </c>
    </row>
    <row r="901" spans="1:9" x14ac:dyDescent="0.25">
      <c r="A901">
        <v>23287</v>
      </c>
      <c r="B901" t="str">
        <f>INDEX( Table3[],MATCH(Sales[[#This Row],[Category]],Table3[Category],0),1)</f>
        <v>BEER</v>
      </c>
      <c r="C901" t="s">
        <v>11</v>
      </c>
      <c r="D901" t="s">
        <v>941</v>
      </c>
      <c r="E901" t="s">
        <v>25</v>
      </c>
      <c r="F901">
        <v>12</v>
      </c>
      <c r="G901" s="1">
        <v>3.47</v>
      </c>
      <c r="H901">
        <f>IF(INDEX(Sale_Promotions[[Code]:[Sale Price]],MATCH(Sales[[#This Row],[Code]],Sale_Promotions[Code],0),2)=0,Sales[[#This Row],[Price]],INDEX(Sale_Promotions[[Code]:[Sale Price]],MATCH(Sales[[#This Row],[Code]],Sale_Promotions[Code],0),2))</f>
        <v>3.47</v>
      </c>
      <c r="I901">
        <f>Sales[[#This Row],[Total Inventory]]*Sales[[#This Row],[Sale_Price]]</f>
        <v>41.64</v>
      </c>
    </row>
    <row r="902" spans="1:9" x14ac:dyDescent="0.25">
      <c r="A902">
        <v>70935</v>
      </c>
      <c r="B902" t="str">
        <f>INDEX( Table3[],MATCH(Sales[[#This Row],[Category]],Table3[Category],0),1)</f>
        <v>LIQUOR</v>
      </c>
      <c r="C902" t="s">
        <v>37</v>
      </c>
      <c r="D902" t="s">
        <v>942</v>
      </c>
      <c r="E902" t="s">
        <v>10</v>
      </c>
      <c r="F902">
        <v>13</v>
      </c>
      <c r="G902" s="1">
        <v>10.49</v>
      </c>
      <c r="H902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902">
        <f>Sales[[#This Row],[Total Inventory]]*Sales[[#This Row],[Sale_Price]]</f>
        <v>136.37</v>
      </c>
    </row>
    <row r="903" spans="1:9" x14ac:dyDescent="0.25">
      <c r="A903">
        <v>422703</v>
      </c>
      <c r="B903" t="str">
        <f>INDEX( Table3[],MATCH(Sales[[#This Row],[Category]],Table3[Category],0),1)</f>
        <v>WINE</v>
      </c>
      <c r="C903" t="s">
        <v>41</v>
      </c>
      <c r="D903" t="s">
        <v>943</v>
      </c>
      <c r="E903" t="s">
        <v>10</v>
      </c>
      <c r="F903">
        <v>0</v>
      </c>
      <c r="G903" s="1">
        <v>7.99</v>
      </c>
      <c r="H903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903">
        <f>Sales[[#This Row],[Total Inventory]]*Sales[[#This Row],[Sale_Price]]</f>
        <v>0</v>
      </c>
    </row>
    <row r="904" spans="1:9" x14ac:dyDescent="0.25">
      <c r="A904">
        <v>301285</v>
      </c>
      <c r="B904" t="str">
        <f>INDEX( Table3[],MATCH(Sales[[#This Row],[Category]],Table3[Category],0),1)</f>
        <v>WINE</v>
      </c>
      <c r="C904" t="s">
        <v>21</v>
      </c>
      <c r="D904" t="s">
        <v>944</v>
      </c>
      <c r="E904" t="s">
        <v>492</v>
      </c>
      <c r="F904">
        <v>0</v>
      </c>
      <c r="G904" s="1">
        <v>18.489999999999998</v>
      </c>
      <c r="H904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904">
        <f>Sales[[#This Row],[Total Inventory]]*Sales[[#This Row],[Sale_Price]]</f>
        <v>0</v>
      </c>
    </row>
    <row r="905" spans="1:9" x14ac:dyDescent="0.25">
      <c r="A905">
        <v>25021</v>
      </c>
      <c r="B905" t="str">
        <f>INDEX( Table3[],MATCH(Sales[[#This Row],[Category]],Table3[Category],0),1)</f>
        <v>BEER</v>
      </c>
      <c r="C905" t="s">
        <v>11</v>
      </c>
      <c r="D905" t="s">
        <v>945</v>
      </c>
      <c r="E905" t="s">
        <v>25</v>
      </c>
      <c r="F905">
        <v>0</v>
      </c>
      <c r="G905" s="1">
        <v>1.58</v>
      </c>
      <c r="H905">
        <f>IF(INDEX(Sale_Promotions[[Code]:[Sale Price]],MATCH(Sales[[#This Row],[Code]],Sale_Promotions[Code],0),2)=0,Sales[[#This Row],[Price]],INDEX(Sale_Promotions[[Code]:[Sale Price]],MATCH(Sales[[#This Row],[Code]],Sale_Promotions[Code],0),2))</f>
        <v>1.58</v>
      </c>
      <c r="I905">
        <f>Sales[[#This Row],[Total Inventory]]*Sales[[#This Row],[Sale_Price]]</f>
        <v>0</v>
      </c>
    </row>
    <row r="906" spans="1:9" x14ac:dyDescent="0.25">
      <c r="A906">
        <v>300176</v>
      </c>
      <c r="B906" t="str">
        <f>INDEX( Table3[],MATCH(Sales[[#This Row],[Category]],Table3[Category],0),1)</f>
        <v>WINE</v>
      </c>
      <c r="C906" t="s">
        <v>17</v>
      </c>
      <c r="D906" t="s">
        <v>946</v>
      </c>
      <c r="E906" t="s">
        <v>10</v>
      </c>
      <c r="F906">
        <v>0</v>
      </c>
      <c r="G906" s="1">
        <v>16.989999999999998</v>
      </c>
      <c r="H906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906">
        <f>Sales[[#This Row],[Total Inventory]]*Sales[[#This Row],[Sale_Price]]</f>
        <v>0</v>
      </c>
    </row>
    <row r="907" spans="1:9" x14ac:dyDescent="0.25">
      <c r="A907">
        <v>92193</v>
      </c>
      <c r="B907" t="str">
        <f>INDEX( Table3[],MATCH(Sales[[#This Row],[Category]],Table3[Category],0),1)</f>
        <v>BEER</v>
      </c>
      <c r="C907" t="s">
        <v>11</v>
      </c>
      <c r="D907" t="s">
        <v>947</v>
      </c>
      <c r="E907" t="s">
        <v>92</v>
      </c>
      <c r="F907">
        <v>0</v>
      </c>
      <c r="G907" s="1">
        <v>3.65</v>
      </c>
      <c r="H907">
        <f>IF(INDEX(Sale_Promotions[[Code]:[Sale Price]],MATCH(Sales[[#This Row],[Code]],Sale_Promotions[Code],0),2)=0,Sales[[#This Row],[Price]],INDEX(Sale_Promotions[[Code]:[Sale Price]],MATCH(Sales[[#This Row],[Code]],Sale_Promotions[Code],0),2))</f>
        <v>3.65</v>
      </c>
      <c r="I907">
        <f>Sales[[#This Row],[Total Inventory]]*Sales[[#This Row],[Sale_Price]]</f>
        <v>0</v>
      </c>
    </row>
    <row r="908" spans="1:9" x14ac:dyDescent="0.25">
      <c r="A908">
        <v>323703</v>
      </c>
      <c r="B908" t="str">
        <f>INDEX( Table3[],MATCH(Sales[[#This Row],[Category]],Table3[Category],0),1)</f>
        <v>WINE</v>
      </c>
      <c r="C908" t="s">
        <v>83</v>
      </c>
      <c r="D908" t="s">
        <v>948</v>
      </c>
      <c r="E908" t="s">
        <v>260</v>
      </c>
      <c r="F908">
        <v>-1</v>
      </c>
      <c r="G908" s="1">
        <v>2.99</v>
      </c>
      <c r="H908">
        <f>IF(INDEX(Sale_Promotions[[Code]:[Sale Price]],MATCH(Sales[[#This Row],[Code]],Sale_Promotions[Code],0),2)=0,Sales[[#This Row],[Price]],INDEX(Sale_Promotions[[Code]:[Sale Price]],MATCH(Sales[[#This Row],[Code]],Sale_Promotions[Code],0),2))</f>
        <v>2.99</v>
      </c>
      <c r="I908">
        <f>Sales[[#This Row],[Total Inventory]]*Sales[[#This Row],[Sale_Price]]</f>
        <v>-2.99</v>
      </c>
    </row>
    <row r="909" spans="1:9" x14ac:dyDescent="0.25">
      <c r="A909">
        <v>315600</v>
      </c>
      <c r="B909" t="str">
        <f>INDEX( Table3[],MATCH(Sales[[#This Row],[Category]],Table3[Category],0),1)</f>
        <v>WINE</v>
      </c>
      <c r="C909" t="s">
        <v>41</v>
      </c>
      <c r="D909" t="s">
        <v>949</v>
      </c>
      <c r="E909" t="s">
        <v>10</v>
      </c>
      <c r="F909">
        <v>8</v>
      </c>
      <c r="G909" s="1">
        <v>15.99</v>
      </c>
      <c r="H909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909">
        <f>Sales[[#This Row],[Total Inventory]]*Sales[[#This Row],[Sale_Price]]</f>
        <v>127.92</v>
      </c>
    </row>
    <row r="910" spans="1:9" x14ac:dyDescent="0.25">
      <c r="A910">
        <v>2984</v>
      </c>
      <c r="B910" t="str">
        <f>INDEX( Table3[],MATCH(Sales[[#This Row],[Category]],Table3[Category],0),1)</f>
        <v>BEER</v>
      </c>
      <c r="C910" t="s">
        <v>11</v>
      </c>
      <c r="D910" t="s">
        <v>950</v>
      </c>
      <c r="E910" t="s">
        <v>25</v>
      </c>
      <c r="F910">
        <v>0</v>
      </c>
      <c r="G910" s="1">
        <v>1.89</v>
      </c>
      <c r="H910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910">
        <f>Sales[[#This Row],[Total Inventory]]*Sales[[#This Row],[Sale_Price]]</f>
        <v>0</v>
      </c>
    </row>
    <row r="911" spans="1:9" x14ac:dyDescent="0.25">
      <c r="A911">
        <v>23831</v>
      </c>
      <c r="B911" t="str">
        <f>INDEX( Table3[],MATCH(Sales[[#This Row],[Category]],Table3[Category],0),1)</f>
        <v>BEER</v>
      </c>
      <c r="C911" t="s">
        <v>11</v>
      </c>
      <c r="D911" t="s">
        <v>951</v>
      </c>
      <c r="E911" t="s">
        <v>13</v>
      </c>
      <c r="F911">
        <v>0</v>
      </c>
      <c r="G911" s="1">
        <v>7.15</v>
      </c>
      <c r="H911">
        <f>IF(INDEX(Sale_Promotions[[Code]:[Sale Price]],MATCH(Sales[[#This Row],[Code]],Sale_Promotions[Code],0),2)=0,Sales[[#This Row],[Price]],INDEX(Sale_Promotions[[Code]:[Sale Price]],MATCH(Sales[[#This Row],[Code]],Sale_Promotions[Code],0),2))</f>
        <v>7.15</v>
      </c>
      <c r="I911">
        <f>Sales[[#This Row],[Total Inventory]]*Sales[[#This Row],[Sale_Price]]</f>
        <v>0</v>
      </c>
    </row>
    <row r="912" spans="1:9" x14ac:dyDescent="0.25">
      <c r="A912">
        <v>41347</v>
      </c>
      <c r="B912" t="str">
        <f>INDEX( Table3[],MATCH(Sales[[#This Row],[Category]],Table3[Category],0),1)</f>
        <v>WINE</v>
      </c>
      <c r="C912" t="s">
        <v>100</v>
      </c>
      <c r="D912" t="s">
        <v>952</v>
      </c>
      <c r="E912" t="s">
        <v>10</v>
      </c>
      <c r="F912">
        <v>12</v>
      </c>
      <c r="G912" s="1">
        <v>13.99</v>
      </c>
      <c r="H912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912">
        <f>Sales[[#This Row],[Total Inventory]]*Sales[[#This Row],[Sale_Price]]</f>
        <v>167.88</v>
      </c>
    </row>
    <row r="913" spans="1:9" x14ac:dyDescent="0.25">
      <c r="A913">
        <v>333986</v>
      </c>
      <c r="B913" t="str">
        <f>INDEX( Table3[],MATCH(Sales[[#This Row],[Category]],Table3[Category],0),1)</f>
        <v>WINE</v>
      </c>
      <c r="C913" t="s">
        <v>39</v>
      </c>
      <c r="D913" t="s">
        <v>953</v>
      </c>
      <c r="E913" t="s">
        <v>10</v>
      </c>
      <c r="F913">
        <v>0</v>
      </c>
      <c r="G913" s="1">
        <v>11.49</v>
      </c>
      <c r="H913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913">
        <f>Sales[[#This Row],[Total Inventory]]*Sales[[#This Row],[Sale_Price]]</f>
        <v>0</v>
      </c>
    </row>
    <row r="914" spans="1:9" x14ac:dyDescent="0.25">
      <c r="A914">
        <v>80296</v>
      </c>
      <c r="B914" t="str">
        <f>INDEX( Table3[],MATCH(Sales[[#This Row],[Category]],Table3[Category],0),1)</f>
        <v>WINE</v>
      </c>
      <c r="C914" t="s">
        <v>61</v>
      </c>
      <c r="D914" t="s">
        <v>954</v>
      </c>
      <c r="E914" t="s">
        <v>10</v>
      </c>
      <c r="F914">
        <v>12</v>
      </c>
      <c r="G914" s="1">
        <v>35.99</v>
      </c>
      <c r="H914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914">
        <f>Sales[[#This Row],[Total Inventory]]*Sales[[#This Row],[Sale_Price]]</f>
        <v>431.88</v>
      </c>
    </row>
    <row r="915" spans="1:9" x14ac:dyDescent="0.25">
      <c r="A915">
        <v>305594</v>
      </c>
      <c r="B915" t="str">
        <f>INDEX( Table3[],MATCH(Sales[[#This Row],[Category]],Table3[Category],0),1)</f>
        <v>WINE</v>
      </c>
      <c r="C915" t="s">
        <v>39</v>
      </c>
      <c r="D915" t="s">
        <v>955</v>
      </c>
      <c r="E915" t="s">
        <v>332</v>
      </c>
      <c r="F915">
        <v>0</v>
      </c>
      <c r="G915" s="1">
        <v>19.690000000000001</v>
      </c>
      <c r="H915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915">
        <f>Sales[[#This Row],[Total Inventory]]*Sales[[#This Row],[Sale_Price]]</f>
        <v>0</v>
      </c>
    </row>
    <row r="916" spans="1:9" x14ac:dyDescent="0.25">
      <c r="A916">
        <v>412082</v>
      </c>
      <c r="B916" t="str">
        <f>INDEX( Table3[],MATCH(Sales[[#This Row],[Category]],Table3[Category],0),1)</f>
        <v>WINE</v>
      </c>
      <c r="C916" t="s">
        <v>41</v>
      </c>
      <c r="D916" t="s">
        <v>956</v>
      </c>
      <c r="E916" t="s">
        <v>10</v>
      </c>
      <c r="F916">
        <v>6</v>
      </c>
      <c r="G916" s="1">
        <v>22.99</v>
      </c>
      <c r="H916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916">
        <f>Sales[[#This Row],[Total Inventory]]*Sales[[#This Row],[Sale_Price]]</f>
        <v>137.94</v>
      </c>
    </row>
    <row r="917" spans="1:9" x14ac:dyDescent="0.25">
      <c r="A917">
        <v>309323</v>
      </c>
      <c r="B917" t="str">
        <f>INDEX( Table3[],MATCH(Sales[[#This Row],[Category]],Table3[Category],0),1)</f>
        <v>WINE</v>
      </c>
      <c r="C917" t="s">
        <v>21</v>
      </c>
      <c r="D917" t="s">
        <v>957</v>
      </c>
      <c r="E917" t="s">
        <v>48</v>
      </c>
      <c r="F917">
        <v>1</v>
      </c>
      <c r="G917" s="1">
        <v>6.79</v>
      </c>
      <c r="H917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917">
        <f>Sales[[#This Row],[Total Inventory]]*Sales[[#This Row],[Sale_Price]]</f>
        <v>6.79</v>
      </c>
    </row>
    <row r="918" spans="1:9" x14ac:dyDescent="0.25">
      <c r="A918">
        <v>309894</v>
      </c>
      <c r="B918" t="str">
        <f>INDEX( Table3[],MATCH(Sales[[#This Row],[Category]],Table3[Category],0),1)</f>
        <v>WINE</v>
      </c>
      <c r="C918" t="s">
        <v>41</v>
      </c>
      <c r="D918" t="s">
        <v>958</v>
      </c>
      <c r="E918" t="s">
        <v>10</v>
      </c>
      <c r="F918">
        <v>11</v>
      </c>
      <c r="G918" s="1">
        <v>9.99</v>
      </c>
      <c r="H918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918">
        <f>Sales[[#This Row],[Total Inventory]]*Sales[[#This Row],[Sale_Price]]</f>
        <v>109.89</v>
      </c>
    </row>
    <row r="919" spans="1:9" x14ac:dyDescent="0.25">
      <c r="A919">
        <v>70984</v>
      </c>
      <c r="B919" t="str">
        <f>INDEX( Table3[],MATCH(Sales[[#This Row],[Category]],Table3[Category],0),1)</f>
        <v>LIQUOR</v>
      </c>
      <c r="C919" t="s">
        <v>14</v>
      </c>
      <c r="D919" t="s">
        <v>959</v>
      </c>
      <c r="E919" t="s">
        <v>16</v>
      </c>
      <c r="F919">
        <v>170</v>
      </c>
      <c r="G919" s="1">
        <v>147.99</v>
      </c>
      <c r="H919">
        <f>IF(INDEX(Sale_Promotions[[Code]:[Sale Price]],MATCH(Sales[[#This Row],[Code]],Sale_Promotions[Code],0),2)=0,Sales[[#This Row],[Price]],INDEX(Sale_Promotions[[Code]:[Sale Price]],MATCH(Sales[[#This Row],[Code]],Sale_Promotions[Code],0),2))</f>
        <v>147.99</v>
      </c>
      <c r="I919">
        <f>Sales[[#This Row],[Total Inventory]]*Sales[[#This Row],[Sale_Price]]</f>
        <v>25158.300000000003</v>
      </c>
    </row>
    <row r="920" spans="1:9" x14ac:dyDescent="0.25">
      <c r="A920">
        <v>29223</v>
      </c>
      <c r="B920" t="str">
        <f>INDEX( Table3[],MATCH(Sales[[#This Row],[Category]],Table3[Category],0),1)</f>
        <v>BEER</v>
      </c>
      <c r="C920" t="s">
        <v>11</v>
      </c>
      <c r="D920" t="s">
        <v>960</v>
      </c>
      <c r="E920" t="s">
        <v>92</v>
      </c>
      <c r="F920">
        <v>0</v>
      </c>
      <c r="G920" s="1">
        <v>6.58</v>
      </c>
      <c r="H920">
        <f>IF(INDEX(Sale_Promotions[[Code]:[Sale Price]],MATCH(Sales[[#This Row],[Code]],Sale_Promotions[Code],0),2)=0,Sales[[#This Row],[Price]],INDEX(Sale_Promotions[[Code]:[Sale Price]],MATCH(Sales[[#This Row],[Code]],Sale_Promotions[Code],0),2))</f>
        <v>6.58</v>
      </c>
      <c r="I920">
        <f>Sales[[#This Row],[Total Inventory]]*Sales[[#This Row],[Sale_Price]]</f>
        <v>0</v>
      </c>
    </row>
    <row r="921" spans="1:9" x14ac:dyDescent="0.25">
      <c r="A921">
        <v>46681</v>
      </c>
      <c r="B921" t="str">
        <f>INDEX( Table3[],MATCH(Sales[[#This Row],[Category]],Table3[Category],0),1)</f>
        <v>WINE</v>
      </c>
      <c r="C921" t="s">
        <v>28</v>
      </c>
      <c r="D921" t="s">
        <v>961</v>
      </c>
      <c r="E921" t="s">
        <v>10</v>
      </c>
      <c r="F921">
        <v>7</v>
      </c>
      <c r="G921" s="1">
        <v>17.489999999999998</v>
      </c>
      <c r="H921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921">
        <f>Sales[[#This Row],[Total Inventory]]*Sales[[#This Row],[Sale_Price]]</f>
        <v>122.42999999999999</v>
      </c>
    </row>
    <row r="922" spans="1:9" x14ac:dyDescent="0.25">
      <c r="A922">
        <v>11039</v>
      </c>
      <c r="B922" t="str">
        <f>INDEX( Table3[],MATCH(Sales[[#This Row],[Category]],Table3[Category],0),1)</f>
        <v>BEER</v>
      </c>
      <c r="C922" t="s">
        <v>11</v>
      </c>
      <c r="D922" t="s">
        <v>962</v>
      </c>
      <c r="E922" t="s">
        <v>20</v>
      </c>
      <c r="F922">
        <v>0</v>
      </c>
      <c r="G922" s="1">
        <v>4.46</v>
      </c>
      <c r="H922">
        <f>IF(INDEX(Sale_Promotions[[Code]:[Sale Price]],MATCH(Sales[[#This Row],[Code]],Sale_Promotions[Code],0),2)=0,Sales[[#This Row],[Price]],INDEX(Sale_Promotions[[Code]:[Sale Price]],MATCH(Sales[[#This Row],[Code]],Sale_Promotions[Code],0),2))</f>
        <v>4.46</v>
      </c>
      <c r="I922">
        <f>Sales[[#This Row],[Total Inventory]]*Sales[[#This Row],[Sale_Price]]</f>
        <v>0</v>
      </c>
    </row>
    <row r="923" spans="1:9" x14ac:dyDescent="0.25">
      <c r="A923">
        <v>92746</v>
      </c>
      <c r="B923" t="str">
        <f>INDEX( Table3[],MATCH(Sales[[#This Row],[Category]],Table3[Category],0),1)</f>
        <v>BEER</v>
      </c>
      <c r="C923" t="s">
        <v>11</v>
      </c>
      <c r="D923" t="s">
        <v>963</v>
      </c>
      <c r="E923" t="s">
        <v>25</v>
      </c>
      <c r="F923">
        <v>0</v>
      </c>
      <c r="G923" s="1">
        <v>1.37</v>
      </c>
      <c r="H923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923">
        <f>Sales[[#This Row],[Total Inventory]]*Sales[[#This Row],[Sale_Price]]</f>
        <v>0</v>
      </c>
    </row>
    <row r="924" spans="1:9" x14ac:dyDescent="0.25">
      <c r="A924">
        <v>70999</v>
      </c>
      <c r="B924" t="str">
        <f>INDEX( Table3[],MATCH(Sales[[#This Row],[Category]],Table3[Category],0),1)</f>
        <v>LIQUOR</v>
      </c>
      <c r="C924" t="s">
        <v>35</v>
      </c>
      <c r="D924" t="s">
        <v>964</v>
      </c>
      <c r="E924" t="s">
        <v>10</v>
      </c>
      <c r="F924">
        <v>0</v>
      </c>
      <c r="G924" s="1">
        <v>25.99</v>
      </c>
      <c r="H924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924">
        <f>Sales[[#This Row],[Total Inventory]]*Sales[[#This Row],[Sale_Price]]</f>
        <v>0</v>
      </c>
    </row>
    <row r="925" spans="1:9" x14ac:dyDescent="0.25">
      <c r="A925">
        <v>93491</v>
      </c>
      <c r="B925" t="str">
        <f>INDEX( Table3[],MATCH(Sales[[#This Row],[Category]],Table3[Category],0),1)</f>
        <v>BEER</v>
      </c>
      <c r="C925" t="s">
        <v>11</v>
      </c>
      <c r="D925" t="s">
        <v>965</v>
      </c>
      <c r="E925" t="s">
        <v>25</v>
      </c>
      <c r="F925">
        <v>0</v>
      </c>
      <c r="G925" s="1">
        <v>2.12</v>
      </c>
      <c r="H925">
        <f>IF(INDEX(Sale_Promotions[[Code]:[Sale Price]],MATCH(Sales[[#This Row],[Code]],Sale_Promotions[Code],0),2)=0,Sales[[#This Row],[Price]],INDEX(Sale_Promotions[[Code]:[Sale Price]],MATCH(Sales[[#This Row],[Code]],Sale_Promotions[Code],0),2))</f>
        <v>2.12</v>
      </c>
      <c r="I925">
        <f>Sales[[#This Row],[Total Inventory]]*Sales[[#This Row],[Sale_Price]]</f>
        <v>0</v>
      </c>
    </row>
    <row r="926" spans="1:9" x14ac:dyDescent="0.25">
      <c r="A926">
        <v>232386</v>
      </c>
      <c r="B926" t="str">
        <f>INDEX( Table3[],MATCH(Sales[[#This Row],[Category]],Table3[Category],0),1)</f>
        <v>WINE</v>
      </c>
      <c r="C926" t="s">
        <v>43</v>
      </c>
      <c r="D926" t="s">
        <v>966</v>
      </c>
      <c r="E926" t="s">
        <v>10</v>
      </c>
      <c r="F926">
        <v>0</v>
      </c>
      <c r="G926" s="1">
        <v>10.99</v>
      </c>
      <c r="H92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26">
        <f>Sales[[#This Row],[Total Inventory]]*Sales[[#This Row],[Sale_Price]]</f>
        <v>0</v>
      </c>
    </row>
    <row r="927" spans="1:9" x14ac:dyDescent="0.25">
      <c r="A927">
        <v>26836</v>
      </c>
      <c r="B927" t="str">
        <f>INDEX( Table3[],MATCH(Sales[[#This Row],[Category]],Table3[Category],0),1)</f>
        <v>BEER</v>
      </c>
      <c r="C927" t="s">
        <v>11</v>
      </c>
      <c r="D927" t="s">
        <v>967</v>
      </c>
      <c r="E927" t="s">
        <v>25</v>
      </c>
      <c r="F927">
        <v>0</v>
      </c>
      <c r="G927" s="1">
        <v>2.96</v>
      </c>
      <c r="H927">
        <f>IF(INDEX(Sale_Promotions[[Code]:[Sale Price]],MATCH(Sales[[#This Row],[Code]],Sale_Promotions[Code],0),2)=0,Sales[[#This Row],[Price]],INDEX(Sale_Promotions[[Code]:[Sale Price]],MATCH(Sales[[#This Row],[Code]],Sale_Promotions[Code],0),2))</f>
        <v>2.96</v>
      </c>
      <c r="I927">
        <f>Sales[[#This Row],[Total Inventory]]*Sales[[#This Row],[Sale_Price]]</f>
        <v>0</v>
      </c>
    </row>
    <row r="928" spans="1:9" x14ac:dyDescent="0.25">
      <c r="A928">
        <v>27686</v>
      </c>
      <c r="B928" t="str">
        <f>INDEX( Table3[],MATCH(Sales[[#This Row],[Category]],Table3[Category],0),1)</f>
        <v>BEER</v>
      </c>
      <c r="C928" t="s">
        <v>11</v>
      </c>
      <c r="D928" t="s">
        <v>968</v>
      </c>
      <c r="E928" t="s">
        <v>25</v>
      </c>
      <c r="F928">
        <v>0</v>
      </c>
      <c r="G928" s="1">
        <v>1.55</v>
      </c>
      <c r="H928">
        <f>IF(INDEX(Sale_Promotions[[Code]:[Sale Price]],MATCH(Sales[[#This Row],[Code]],Sale_Promotions[Code],0),2)=0,Sales[[#This Row],[Price]],INDEX(Sale_Promotions[[Code]:[Sale Price]],MATCH(Sales[[#This Row],[Code]],Sale_Promotions[Code],0),2))</f>
        <v>1.55</v>
      </c>
      <c r="I928">
        <f>Sales[[#This Row],[Total Inventory]]*Sales[[#This Row],[Sale_Price]]</f>
        <v>0</v>
      </c>
    </row>
    <row r="929" spans="1:9" x14ac:dyDescent="0.25">
      <c r="A929">
        <v>28237</v>
      </c>
      <c r="B929" t="str">
        <f>INDEX( Table3[],MATCH(Sales[[#This Row],[Category]],Table3[Category],0),1)</f>
        <v>BEER</v>
      </c>
      <c r="C929" t="s">
        <v>11</v>
      </c>
      <c r="D929" t="s">
        <v>969</v>
      </c>
      <c r="E929" t="s">
        <v>60</v>
      </c>
      <c r="F929">
        <v>0</v>
      </c>
      <c r="G929" s="1">
        <v>69.39</v>
      </c>
      <c r="H929">
        <f>IF(INDEX(Sale_Promotions[[Code]:[Sale Price]],MATCH(Sales[[#This Row],[Code]],Sale_Promotions[Code],0),2)=0,Sales[[#This Row],[Price]],INDEX(Sale_Promotions[[Code]:[Sale Price]],MATCH(Sales[[#This Row],[Code]],Sale_Promotions[Code],0),2))</f>
        <v>69.39</v>
      </c>
      <c r="I929">
        <f>Sales[[#This Row],[Total Inventory]]*Sales[[#This Row],[Sale_Price]]</f>
        <v>0</v>
      </c>
    </row>
    <row r="930" spans="1:9" x14ac:dyDescent="0.25">
      <c r="A930">
        <v>45081</v>
      </c>
      <c r="B930" t="str">
        <f>INDEX( Table3[],MATCH(Sales[[#This Row],[Category]],Table3[Category],0),1)</f>
        <v>WINE</v>
      </c>
      <c r="C930" t="s">
        <v>61</v>
      </c>
      <c r="D930" t="s">
        <v>970</v>
      </c>
      <c r="E930" t="s">
        <v>10</v>
      </c>
      <c r="F930">
        <v>1</v>
      </c>
      <c r="G930" s="1">
        <v>65.989999999999995</v>
      </c>
      <c r="H930">
        <f>IF(INDEX(Sale_Promotions[[Code]:[Sale Price]],MATCH(Sales[[#This Row],[Code]],Sale_Promotions[Code],0),2)=0,Sales[[#This Row],[Price]],INDEX(Sale_Promotions[[Code]:[Sale Price]],MATCH(Sales[[#This Row],[Code]],Sale_Promotions[Code],0),2))</f>
        <v>65.989999999999995</v>
      </c>
      <c r="I930">
        <f>Sales[[#This Row],[Total Inventory]]*Sales[[#This Row],[Sale_Price]]</f>
        <v>65.989999999999995</v>
      </c>
    </row>
    <row r="931" spans="1:9" x14ac:dyDescent="0.25">
      <c r="A931">
        <v>28807</v>
      </c>
      <c r="B931" t="str">
        <f>INDEX( Table3[],MATCH(Sales[[#This Row],[Category]],Table3[Category],0),1)</f>
        <v>BEER</v>
      </c>
      <c r="C931" t="s">
        <v>11</v>
      </c>
      <c r="D931" t="s">
        <v>971</v>
      </c>
      <c r="E931" t="s">
        <v>25</v>
      </c>
      <c r="F931">
        <v>0</v>
      </c>
      <c r="G931" s="1">
        <v>1.77</v>
      </c>
      <c r="H931">
        <f>IF(INDEX(Sale_Promotions[[Code]:[Sale Price]],MATCH(Sales[[#This Row],[Code]],Sale_Promotions[Code],0),2)=0,Sales[[#This Row],[Price]],INDEX(Sale_Promotions[[Code]:[Sale Price]],MATCH(Sales[[#This Row],[Code]],Sale_Promotions[Code],0),2))</f>
        <v>1.77</v>
      </c>
      <c r="I931">
        <f>Sales[[#This Row],[Total Inventory]]*Sales[[#This Row],[Sale_Price]]</f>
        <v>0</v>
      </c>
    </row>
    <row r="932" spans="1:9" x14ac:dyDescent="0.25">
      <c r="A932">
        <v>89613</v>
      </c>
      <c r="B932" t="str">
        <f>INDEX( Table3[],MATCH(Sales[[#This Row],[Category]],Table3[Category],0),1)</f>
        <v>WINE</v>
      </c>
      <c r="C932" t="s">
        <v>61</v>
      </c>
      <c r="D932" t="s">
        <v>972</v>
      </c>
      <c r="E932" t="s">
        <v>10</v>
      </c>
      <c r="F932">
        <v>17</v>
      </c>
      <c r="G932" s="1">
        <v>27.99</v>
      </c>
      <c r="H932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932">
        <f>Sales[[#This Row],[Total Inventory]]*Sales[[#This Row],[Sale_Price]]</f>
        <v>475.83</v>
      </c>
    </row>
    <row r="933" spans="1:9" x14ac:dyDescent="0.25">
      <c r="A933">
        <v>320356</v>
      </c>
      <c r="B933" t="str">
        <f>INDEX( Table3[],MATCH(Sales[[#This Row],[Category]],Table3[Category],0),1)</f>
        <v>WINE</v>
      </c>
      <c r="C933" t="s">
        <v>85</v>
      </c>
      <c r="D933" t="s">
        <v>973</v>
      </c>
      <c r="E933" t="s">
        <v>10</v>
      </c>
      <c r="F933">
        <v>0</v>
      </c>
      <c r="G933" s="1">
        <v>27.99</v>
      </c>
      <c r="H933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933">
        <f>Sales[[#This Row],[Total Inventory]]*Sales[[#This Row],[Sale_Price]]</f>
        <v>0</v>
      </c>
    </row>
    <row r="934" spans="1:9" x14ac:dyDescent="0.25">
      <c r="A934">
        <v>12141</v>
      </c>
      <c r="B934" t="str">
        <f>INDEX( Table3[],MATCH(Sales[[#This Row],[Category]],Table3[Category],0),1)</f>
        <v>WINE</v>
      </c>
      <c r="C934" t="s">
        <v>85</v>
      </c>
      <c r="D934" t="s">
        <v>974</v>
      </c>
      <c r="E934" t="s">
        <v>10</v>
      </c>
      <c r="F934">
        <v>32</v>
      </c>
      <c r="G934" s="1">
        <v>16.489999999999998</v>
      </c>
      <c r="H934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934">
        <f>Sales[[#This Row],[Total Inventory]]*Sales[[#This Row],[Sale_Price]]</f>
        <v>527.67999999999995</v>
      </c>
    </row>
    <row r="935" spans="1:9" x14ac:dyDescent="0.25">
      <c r="A935">
        <v>100641</v>
      </c>
      <c r="B935" t="str">
        <f>INDEX( Table3[],MATCH(Sales[[#This Row],[Category]],Table3[Category],0),1)</f>
        <v>WINE</v>
      </c>
      <c r="C935" t="s">
        <v>41</v>
      </c>
      <c r="D935" t="s">
        <v>975</v>
      </c>
      <c r="E935" t="s">
        <v>10</v>
      </c>
      <c r="F935">
        <v>22</v>
      </c>
      <c r="G935" s="1">
        <v>7.99</v>
      </c>
      <c r="H935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935">
        <f>Sales[[#This Row],[Total Inventory]]*Sales[[#This Row],[Sale_Price]]</f>
        <v>175.78</v>
      </c>
    </row>
    <row r="936" spans="1:9" x14ac:dyDescent="0.25">
      <c r="A936">
        <v>83907</v>
      </c>
      <c r="B936" t="str">
        <f>INDEX( Table3[],MATCH(Sales[[#This Row],[Category]],Table3[Category],0),1)</f>
        <v>WINE</v>
      </c>
      <c r="C936" t="s">
        <v>31</v>
      </c>
      <c r="D936" t="s">
        <v>976</v>
      </c>
      <c r="E936" t="s">
        <v>10</v>
      </c>
      <c r="F936">
        <v>26</v>
      </c>
      <c r="G936" s="1">
        <v>12.99</v>
      </c>
      <c r="H93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936">
        <f>Sales[[#This Row],[Total Inventory]]*Sales[[#This Row],[Sale_Price]]</f>
        <v>337.74</v>
      </c>
    </row>
    <row r="937" spans="1:9" x14ac:dyDescent="0.25">
      <c r="A937">
        <v>43899</v>
      </c>
      <c r="B937" t="str">
        <f>INDEX( Table3[],MATCH(Sales[[#This Row],[Category]],Table3[Category],0),1)</f>
        <v>OTHER</v>
      </c>
      <c r="C937" t="s">
        <v>75</v>
      </c>
      <c r="D937" t="s">
        <v>977</v>
      </c>
      <c r="E937" t="s">
        <v>10</v>
      </c>
      <c r="F937">
        <v>14</v>
      </c>
      <c r="G937" s="1">
        <v>21.99</v>
      </c>
      <c r="H937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937">
        <f>Sales[[#This Row],[Total Inventory]]*Sales[[#This Row],[Sale_Price]]</f>
        <v>307.85999999999996</v>
      </c>
    </row>
    <row r="938" spans="1:9" x14ac:dyDescent="0.25">
      <c r="A938">
        <v>68888</v>
      </c>
      <c r="B938" t="str">
        <f>INDEX( Table3[],MATCH(Sales[[#This Row],[Category]],Table3[Category],0),1)</f>
        <v>WINE</v>
      </c>
      <c r="C938" t="s">
        <v>64</v>
      </c>
      <c r="D938" t="s">
        <v>978</v>
      </c>
      <c r="E938" t="s">
        <v>10</v>
      </c>
      <c r="F938">
        <v>82</v>
      </c>
      <c r="G938" s="1">
        <v>12.99</v>
      </c>
      <c r="H93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938">
        <f>Sales[[#This Row],[Total Inventory]]*Sales[[#This Row],[Sale_Price]]</f>
        <v>1065.18</v>
      </c>
    </row>
    <row r="939" spans="1:9" x14ac:dyDescent="0.25">
      <c r="A939">
        <v>382884</v>
      </c>
      <c r="B939" t="str">
        <f>INDEX( Table3[],MATCH(Sales[[#This Row],[Category]],Table3[Category],0),1)</f>
        <v>WINE</v>
      </c>
      <c r="C939" t="s">
        <v>85</v>
      </c>
      <c r="D939" t="s">
        <v>979</v>
      </c>
      <c r="E939" t="s">
        <v>10</v>
      </c>
      <c r="F939">
        <v>17</v>
      </c>
      <c r="G939" s="1">
        <v>8.99</v>
      </c>
      <c r="H93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939">
        <f>Sales[[#This Row],[Total Inventory]]*Sales[[#This Row],[Sale_Price]]</f>
        <v>152.83000000000001</v>
      </c>
    </row>
    <row r="940" spans="1:9" x14ac:dyDescent="0.25">
      <c r="A940">
        <v>28245</v>
      </c>
      <c r="B940" t="str">
        <f>INDEX( Table3[],MATCH(Sales[[#This Row],[Category]],Table3[Category],0),1)</f>
        <v>BEER</v>
      </c>
      <c r="C940" t="s">
        <v>11</v>
      </c>
      <c r="D940" t="s">
        <v>980</v>
      </c>
      <c r="E940" t="s">
        <v>25</v>
      </c>
      <c r="F940">
        <v>24</v>
      </c>
      <c r="G940" s="1">
        <v>1.84</v>
      </c>
      <c r="H940">
        <f>IF(INDEX(Sale_Promotions[[Code]:[Sale Price]],MATCH(Sales[[#This Row],[Code]],Sale_Promotions[Code],0),2)=0,Sales[[#This Row],[Price]],INDEX(Sale_Promotions[[Code]:[Sale Price]],MATCH(Sales[[#This Row],[Code]],Sale_Promotions[Code],0),2))</f>
        <v>1.84</v>
      </c>
      <c r="I940">
        <f>Sales[[#This Row],[Total Inventory]]*Sales[[#This Row],[Sale_Price]]</f>
        <v>44.160000000000004</v>
      </c>
    </row>
    <row r="941" spans="1:9" x14ac:dyDescent="0.25">
      <c r="A941">
        <v>328181</v>
      </c>
      <c r="B941" t="str">
        <f>INDEX( Table3[],MATCH(Sales[[#This Row],[Category]],Table3[Category],0),1)</f>
        <v>WINE</v>
      </c>
      <c r="C941" t="s">
        <v>163</v>
      </c>
      <c r="D941" t="s">
        <v>981</v>
      </c>
      <c r="E941" t="s">
        <v>10</v>
      </c>
      <c r="F941">
        <v>2</v>
      </c>
      <c r="G941" s="1">
        <v>12.69</v>
      </c>
      <c r="H941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941">
        <f>Sales[[#This Row],[Total Inventory]]*Sales[[#This Row],[Sale_Price]]</f>
        <v>25.38</v>
      </c>
    </row>
    <row r="942" spans="1:9" x14ac:dyDescent="0.25">
      <c r="A942">
        <v>10677</v>
      </c>
      <c r="B942" t="str">
        <f>INDEX( Table3[],MATCH(Sales[[#This Row],[Category]],Table3[Category],0),1)</f>
        <v>LIQUOR</v>
      </c>
      <c r="C942" t="s">
        <v>35</v>
      </c>
      <c r="D942" t="s">
        <v>982</v>
      </c>
      <c r="E942" t="s">
        <v>10</v>
      </c>
      <c r="F942">
        <v>16</v>
      </c>
      <c r="G942" s="1">
        <v>22.99</v>
      </c>
      <c r="H942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942">
        <f>Sales[[#This Row],[Total Inventory]]*Sales[[#This Row],[Sale_Price]]</f>
        <v>367.84</v>
      </c>
    </row>
    <row r="943" spans="1:9" x14ac:dyDescent="0.25">
      <c r="A943">
        <v>89234</v>
      </c>
      <c r="B943" t="str">
        <f>INDEX( Table3[],MATCH(Sales[[#This Row],[Category]],Table3[Category],0),1)</f>
        <v>WINE</v>
      </c>
      <c r="C943" t="s">
        <v>242</v>
      </c>
      <c r="D943" t="s">
        <v>893</v>
      </c>
      <c r="E943" t="s">
        <v>10</v>
      </c>
      <c r="F943">
        <v>21</v>
      </c>
      <c r="G943" s="1">
        <v>11.99</v>
      </c>
      <c r="H94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43">
        <f>Sales[[#This Row],[Total Inventory]]*Sales[[#This Row],[Sale_Price]]</f>
        <v>251.79</v>
      </c>
    </row>
    <row r="944" spans="1:9" x14ac:dyDescent="0.25">
      <c r="A944">
        <v>41099</v>
      </c>
      <c r="B944" t="str">
        <f>INDEX( Table3[],MATCH(Sales[[#This Row],[Category]],Table3[Category],0),1)</f>
        <v>LIQUOR</v>
      </c>
      <c r="C944" t="s">
        <v>245</v>
      </c>
      <c r="D944" t="s">
        <v>983</v>
      </c>
      <c r="E944" t="s">
        <v>10</v>
      </c>
      <c r="F944">
        <v>16</v>
      </c>
      <c r="G944" s="1">
        <v>42.99</v>
      </c>
      <c r="H944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944">
        <f>Sales[[#This Row],[Total Inventory]]*Sales[[#This Row],[Sale_Price]]</f>
        <v>687.84</v>
      </c>
    </row>
    <row r="945" spans="1:9" x14ac:dyDescent="0.25">
      <c r="A945">
        <v>8559</v>
      </c>
      <c r="B945" t="str">
        <f>INDEX( Table3[],MATCH(Sales[[#This Row],[Category]],Table3[Category],0),1)</f>
        <v>BEER</v>
      </c>
      <c r="C945" t="s">
        <v>11</v>
      </c>
      <c r="D945" t="s">
        <v>984</v>
      </c>
      <c r="E945" t="s">
        <v>20</v>
      </c>
      <c r="F945">
        <v>0</v>
      </c>
      <c r="G945" s="1">
        <v>2.62</v>
      </c>
      <c r="H945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945">
        <f>Sales[[#This Row],[Total Inventory]]*Sales[[#This Row],[Sale_Price]]</f>
        <v>0</v>
      </c>
    </row>
    <row r="946" spans="1:9" x14ac:dyDescent="0.25">
      <c r="A946">
        <v>48337</v>
      </c>
      <c r="B946" t="str">
        <f>INDEX( Table3[],MATCH(Sales[[#This Row],[Category]],Table3[Category],0),1)</f>
        <v>WINE</v>
      </c>
      <c r="C946" t="s">
        <v>53</v>
      </c>
      <c r="D946" t="s">
        <v>985</v>
      </c>
      <c r="E946" t="s">
        <v>48</v>
      </c>
      <c r="F946">
        <v>16</v>
      </c>
      <c r="G946" s="1">
        <v>99.99</v>
      </c>
      <c r="H946">
        <f>IF(INDEX(Sale_Promotions[[Code]:[Sale Price]],MATCH(Sales[[#This Row],[Code]],Sale_Promotions[Code],0),2)=0,Sales[[#This Row],[Price]],INDEX(Sale_Promotions[[Code]:[Sale Price]],MATCH(Sales[[#This Row],[Code]],Sale_Promotions[Code],0),2))</f>
        <v>99.99</v>
      </c>
      <c r="I946">
        <f>Sales[[#This Row],[Total Inventory]]*Sales[[#This Row],[Sale_Price]]</f>
        <v>1599.84</v>
      </c>
    </row>
    <row r="947" spans="1:9" x14ac:dyDescent="0.25">
      <c r="A947">
        <v>29833</v>
      </c>
      <c r="B947" t="str">
        <f>INDEX( Table3[],MATCH(Sales[[#This Row],[Category]],Table3[Category],0),1)</f>
        <v>BEER</v>
      </c>
      <c r="C947" t="s">
        <v>11</v>
      </c>
      <c r="D947" t="s">
        <v>986</v>
      </c>
      <c r="E947" t="s">
        <v>10</v>
      </c>
      <c r="F947">
        <v>0</v>
      </c>
      <c r="G947" s="1">
        <v>19.510000000000002</v>
      </c>
      <c r="H947">
        <f>IF(INDEX(Sale_Promotions[[Code]:[Sale Price]],MATCH(Sales[[#This Row],[Code]],Sale_Promotions[Code],0),2)=0,Sales[[#This Row],[Price]],INDEX(Sale_Promotions[[Code]:[Sale Price]],MATCH(Sales[[#This Row],[Code]],Sale_Promotions[Code],0),2))</f>
        <v>19.510000000000002</v>
      </c>
      <c r="I947">
        <f>Sales[[#This Row],[Total Inventory]]*Sales[[#This Row],[Sale_Price]]</f>
        <v>0</v>
      </c>
    </row>
    <row r="948" spans="1:9" x14ac:dyDescent="0.25">
      <c r="A948">
        <v>25907</v>
      </c>
      <c r="B948" t="str">
        <f>INDEX( Table3[],MATCH(Sales[[#This Row],[Category]],Table3[Category],0),1)</f>
        <v>BEER</v>
      </c>
      <c r="C948" t="s">
        <v>11</v>
      </c>
      <c r="D948" t="s">
        <v>987</v>
      </c>
      <c r="E948" t="s">
        <v>25</v>
      </c>
      <c r="F948">
        <v>0</v>
      </c>
      <c r="G948" s="1">
        <v>1.72</v>
      </c>
      <c r="H948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948">
        <f>Sales[[#This Row],[Total Inventory]]*Sales[[#This Row],[Sale_Price]]</f>
        <v>0</v>
      </c>
    </row>
    <row r="949" spans="1:9" x14ac:dyDescent="0.25">
      <c r="A949">
        <v>23933</v>
      </c>
      <c r="B949" t="str">
        <f>INDEX( Table3[],MATCH(Sales[[#This Row],[Category]],Table3[Category],0),1)</f>
        <v>BEER</v>
      </c>
      <c r="C949" t="s">
        <v>11</v>
      </c>
      <c r="D949" t="s">
        <v>988</v>
      </c>
      <c r="E949" t="s">
        <v>25</v>
      </c>
      <c r="F949">
        <v>54</v>
      </c>
      <c r="G949" s="1">
        <v>1.31</v>
      </c>
      <c r="H949">
        <f>IF(INDEX(Sale_Promotions[[Code]:[Sale Price]],MATCH(Sales[[#This Row],[Code]],Sale_Promotions[Code],0),2)=0,Sales[[#This Row],[Price]],INDEX(Sale_Promotions[[Code]:[Sale Price]],MATCH(Sales[[#This Row],[Code]],Sale_Promotions[Code],0),2))</f>
        <v>1.31</v>
      </c>
      <c r="I949">
        <f>Sales[[#This Row],[Total Inventory]]*Sales[[#This Row],[Sale_Price]]</f>
        <v>70.740000000000009</v>
      </c>
    </row>
    <row r="950" spans="1:9" x14ac:dyDescent="0.25">
      <c r="A950">
        <v>26915</v>
      </c>
      <c r="B950" t="str">
        <f>INDEX( Table3[],MATCH(Sales[[#This Row],[Category]],Table3[Category],0),1)</f>
        <v>BEER</v>
      </c>
      <c r="C950" t="s">
        <v>11</v>
      </c>
      <c r="D950" t="s">
        <v>989</v>
      </c>
      <c r="E950" t="s">
        <v>13</v>
      </c>
      <c r="F950">
        <v>0</v>
      </c>
      <c r="G950" s="1">
        <v>5.4</v>
      </c>
      <c r="H950">
        <f>IF(INDEX(Sale_Promotions[[Code]:[Sale Price]],MATCH(Sales[[#This Row],[Code]],Sale_Promotions[Code],0),2)=0,Sales[[#This Row],[Price]],INDEX(Sale_Promotions[[Code]:[Sale Price]],MATCH(Sales[[#This Row],[Code]],Sale_Promotions[Code],0),2))</f>
        <v>5.4</v>
      </c>
      <c r="I950">
        <f>Sales[[#This Row],[Total Inventory]]*Sales[[#This Row],[Sale_Price]]</f>
        <v>0</v>
      </c>
    </row>
    <row r="951" spans="1:9" x14ac:dyDescent="0.25">
      <c r="A951">
        <v>59595</v>
      </c>
      <c r="B951" t="str">
        <f>INDEX( Table3[],MATCH(Sales[[#This Row],[Category]],Table3[Category],0),1)</f>
        <v>WINE</v>
      </c>
      <c r="C951" t="s">
        <v>61</v>
      </c>
      <c r="D951" t="s">
        <v>990</v>
      </c>
      <c r="E951" t="s">
        <v>10</v>
      </c>
      <c r="F951">
        <v>2</v>
      </c>
      <c r="G951" s="1">
        <v>77.989999999999995</v>
      </c>
      <c r="H951">
        <f>IF(INDEX(Sale_Promotions[[Code]:[Sale Price]],MATCH(Sales[[#This Row],[Code]],Sale_Promotions[Code],0),2)=0,Sales[[#This Row],[Price]],INDEX(Sale_Promotions[[Code]:[Sale Price]],MATCH(Sales[[#This Row],[Code]],Sale_Promotions[Code],0),2))</f>
        <v>77.989999999999995</v>
      </c>
      <c r="I951">
        <f>Sales[[#This Row],[Total Inventory]]*Sales[[#This Row],[Sale_Price]]</f>
        <v>155.97999999999999</v>
      </c>
    </row>
    <row r="952" spans="1:9" x14ac:dyDescent="0.25">
      <c r="A952">
        <v>308553</v>
      </c>
      <c r="B952" t="str">
        <f>INDEX( Table3[],MATCH(Sales[[#This Row],[Category]],Table3[Category],0),1)</f>
        <v>WINE</v>
      </c>
      <c r="C952" t="s">
        <v>41</v>
      </c>
      <c r="D952" t="s">
        <v>991</v>
      </c>
      <c r="E952" t="s">
        <v>10</v>
      </c>
      <c r="F952">
        <v>0</v>
      </c>
      <c r="G952" s="1">
        <v>16.489999999999998</v>
      </c>
      <c r="H952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952">
        <f>Sales[[#This Row],[Total Inventory]]*Sales[[#This Row],[Sale_Price]]</f>
        <v>0</v>
      </c>
    </row>
    <row r="953" spans="1:9" x14ac:dyDescent="0.25">
      <c r="A953">
        <v>8168</v>
      </c>
      <c r="B953" t="str">
        <f>INDEX( Table3[],MATCH(Sales[[#This Row],[Category]],Table3[Category],0),1)</f>
        <v>BEER</v>
      </c>
      <c r="C953" t="s">
        <v>11</v>
      </c>
      <c r="D953" t="s">
        <v>992</v>
      </c>
      <c r="E953" t="s">
        <v>25</v>
      </c>
      <c r="F953">
        <v>0</v>
      </c>
      <c r="G953" s="1">
        <v>2.31</v>
      </c>
      <c r="H953">
        <f>IF(INDEX(Sale_Promotions[[Code]:[Sale Price]],MATCH(Sales[[#This Row],[Code]],Sale_Promotions[Code],0),2)=0,Sales[[#This Row],[Price]],INDEX(Sale_Promotions[[Code]:[Sale Price]],MATCH(Sales[[#This Row],[Code]],Sale_Promotions[Code],0),2))</f>
        <v>2.31</v>
      </c>
      <c r="I953">
        <f>Sales[[#This Row],[Total Inventory]]*Sales[[#This Row],[Sale_Price]]</f>
        <v>0</v>
      </c>
    </row>
    <row r="954" spans="1:9" x14ac:dyDescent="0.25">
      <c r="A954">
        <v>398934</v>
      </c>
      <c r="B954" t="str">
        <f>INDEX( Table3[],MATCH(Sales[[#This Row],[Category]],Table3[Category],0),1)</f>
        <v>WINE</v>
      </c>
      <c r="C954" t="s">
        <v>28</v>
      </c>
      <c r="D954" t="s">
        <v>993</v>
      </c>
      <c r="E954" t="s">
        <v>10</v>
      </c>
      <c r="F954">
        <v>17</v>
      </c>
      <c r="G954" s="1">
        <v>16.989999999999998</v>
      </c>
      <c r="H954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954">
        <f>Sales[[#This Row],[Total Inventory]]*Sales[[#This Row],[Sale_Price]]</f>
        <v>288.83</v>
      </c>
    </row>
    <row r="955" spans="1:9" x14ac:dyDescent="0.25">
      <c r="A955">
        <v>40873</v>
      </c>
      <c r="B955" t="str">
        <f>INDEX( Table3[],MATCH(Sales[[#This Row],[Category]],Table3[Category],0),1)</f>
        <v>WINE</v>
      </c>
      <c r="C955" t="s">
        <v>41</v>
      </c>
      <c r="D955" t="s">
        <v>994</v>
      </c>
      <c r="E955" t="s">
        <v>10</v>
      </c>
      <c r="F955">
        <v>6</v>
      </c>
      <c r="G955" s="1">
        <v>20.99</v>
      </c>
      <c r="H955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955">
        <f>Sales[[#This Row],[Total Inventory]]*Sales[[#This Row],[Sale_Price]]</f>
        <v>125.94</v>
      </c>
    </row>
    <row r="956" spans="1:9" x14ac:dyDescent="0.25">
      <c r="A956">
        <v>28203</v>
      </c>
      <c r="B956" t="str">
        <f>INDEX( Table3[],MATCH(Sales[[#This Row],[Category]],Table3[Category],0),1)</f>
        <v>BEER</v>
      </c>
      <c r="C956" t="s">
        <v>11</v>
      </c>
      <c r="D956" t="s">
        <v>995</v>
      </c>
      <c r="E956" t="s">
        <v>25</v>
      </c>
      <c r="F956">
        <v>264</v>
      </c>
      <c r="G956" s="1">
        <v>1.74</v>
      </c>
      <c r="H956">
        <f>IF(INDEX(Sale_Promotions[[Code]:[Sale Price]],MATCH(Sales[[#This Row],[Code]],Sale_Promotions[Code],0),2)=0,Sales[[#This Row],[Price]],INDEX(Sale_Promotions[[Code]:[Sale Price]],MATCH(Sales[[#This Row],[Code]],Sale_Promotions[Code],0),2))</f>
        <v>1.74</v>
      </c>
      <c r="I956">
        <f>Sales[[#This Row],[Total Inventory]]*Sales[[#This Row],[Sale_Price]]</f>
        <v>459.36</v>
      </c>
    </row>
    <row r="957" spans="1:9" x14ac:dyDescent="0.25">
      <c r="A957">
        <v>418609</v>
      </c>
      <c r="B957" t="str">
        <f>INDEX( Table3[],MATCH(Sales[[#This Row],[Category]],Table3[Category],0),1)</f>
        <v>WINE</v>
      </c>
      <c r="C957" t="s">
        <v>163</v>
      </c>
      <c r="D957" t="s">
        <v>996</v>
      </c>
      <c r="E957" t="s">
        <v>10</v>
      </c>
      <c r="F957">
        <v>0</v>
      </c>
      <c r="G957" s="1">
        <v>10.99</v>
      </c>
      <c r="H95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57">
        <f>Sales[[#This Row],[Total Inventory]]*Sales[[#This Row],[Sale_Price]]</f>
        <v>0</v>
      </c>
    </row>
    <row r="958" spans="1:9" x14ac:dyDescent="0.25">
      <c r="A958">
        <v>27864</v>
      </c>
      <c r="B958" t="str">
        <f>INDEX( Table3[],MATCH(Sales[[#This Row],[Category]],Table3[Category],0),1)</f>
        <v>BEER</v>
      </c>
      <c r="C958" t="s">
        <v>11</v>
      </c>
      <c r="D958" t="s">
        <v>997</v>
      </c>
      <c r="E958" t="s">
        <v>92</v>
      </c>
      <c r="F958">
        <v>0</v>
      </c>
      <c r="G958" s="1">
        <v>4.1100000000000003</v>
      </c>
      <c r="H958">
        <f>IF(INDEX(Sale_Promotions[[Code]:[Sale Price]],MATCH(Sales[[#This Row],[Code]],Sale_Promotions[Code],0),2)=0,Sales[[#This Row],[Price]],INDEX(Sale_Promotions[[Code]:[Sale Price]],MATCH(Sales[[#This Row],[Code]],Sale_Promotions[Code],0),2))</f>
        <v>4.1100000000000003</v>
      </c>
      <c r="I958">
        <f>Sales[[#This Row],[Total Inventory]]*Sales[[#This Row],[Sale_Price]]</f>
        <v>0</v>
      </c>
    </row>
    <row r="959" spans="1:9" x14ac:dyDescent="0.25">
      <c r="A959">
        <v>348223</v>
      </c>
      <c r="B959" t="str">
        <f>INDEX( Table3[],MATCH(Sales[[#This Row],[Category]],Table3[Category],0),1)</f>
        <v>LIQUOR</v>
      </c>
      <c r="C959" t="s">
        <v>35</v>
      </c>
      <c r="D959" t="s">
        <v>998</v>
      </c>
      <c r="E959" t="s">
        <v>10</v>
      </c>
      <c r="F959">
        <v>0</v>
      </c>
      <c r="G959" s="1">
        <v>54.99</v>
      </c>
      <c r="H959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959">
        <f>Sales[[#This Row],[Total Inventory]]*Sales[[#This Row],[Sale_Price]]</f>
        <v>0</v>
      </c>
    </row>
    <row r="960" spans="1:9" x14ac:dyDescent="0.25">
      <c r="A960">
        <v>308630</v>
      </c>
      <c r="B960" t="str">
        <f>INDEX( Table3[],MATCH(Sales[[#This Row],[Category]],Table3[Category],0),1)</f>
        <v>WINE</v>
      </c>
      <c r="C960" t="s">
        <v>61</v>
      </c>
      <c r="D960" t="s">
        <v>999</v>
      </c>
      <c r="E960" t="s">
        <v>10</v>
      </c>
      <c r="F960">
        <v>37</v>
      </c>
      <c r="G960" s="1">
        <v>13.69</v>
      </c>
      <c r="H960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960">
        <f>Sales[[#This Row],[Total Inventory]]*Sales[[#This Row],[Sale_Price]]</f>
        <v>506.53</v>
      </c>
    </row>
    <row r="961" spans="1:9" x14ac:dyDescent="0.25">
      <c r="A961">
        <v>166242</v>
      </c>
      <c r="B961" t="str">
        <f>INDEX( Table3[],MATCH(Sales[[#This Row],[Category]],Table3[Category],0),1)</f>
        <v>WINE</v>
      </c>
      <c r="C961" t="s">
        <v>83</v>
      </c>
      <c r="D961" t="s">
        <v>1000</v>
      </c>
      <c r="E961" t="s">
        <v>10</v>
      </c>
      <c r="F961">
        <v>6</v>
      </c>
      <c r="G961" s="1">
        <v>16.989999999999998</v>
      </c>
      <c r="H961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961">
        <f>Sales[[#This Row],[Total Inventory]]*Sales[[#This Row],[Sale_Price]]</f>
        <v>101.94</v>
      </c>
    </row>
    <row r="962" spans="1:9" x14ac:dyDescent="0.25">
      <c r="A962">
        <v>78786</v>
      </c>
      <c r="B962" t="str">
        <f>INDEX( Table3[],MATCH(Sales[[#This Row],[Category]],Table3[Category],0),1)</f>
        <v>LIQUOR</v>
      </c>
      <c r="C962" t="s">
        <v>14</v>
      </c>
      <c r="D962" t="s">
        <v>1001</v>
      </c>
      <c r="E962" t="s">
        <v>10</v>
      </c>
      <c r="F962">
        <v>76</v>
      </c>
      <c r="G962" s="1">
        <v>32.99</v>
      </c>
      <c r="H962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962">
        <f>Sales[[#This Row],[Total Inventory]]*Sales[[#This Row],[Sale_Price]]</f>
        <v>2507.2400000000002</v>
      </c>
    </row>
    <row r="963" spans="1:9" x14ac:dyDescent="0.25">
      <c r="A963">
        <v>84538</v>
      </c>
      <c r="B963" t="str">
        <f>INDEX( Table3[],MATCH(Sales[[#This Row],[Category]],Table3[Category],0),1)</f>
        <v>WINE</v>
      </c>
      <c r="C963" t="s">
        <v>41</v>
      </c>
      <c r="D963" t="s">
        <v>1002</v>
      </c>
      <c r="E963" t="s">
        <v>10</v>
      </c>
      <c r="F963">
        <v>23</v>
      </c>
      <c r="G963" s="1">
        <v>30.99</v>
      </c>
      <c r="H963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963">
        <f>Sales[[#This Row],[Total Inventory]]*Sales[[#This Row],[Sale_Price]]</f>
        <v>712.77</v>
      </c>
    </row>
    <row r="964" spans="1:9" x14ac:dyDescent="0.25">
      <c r="A964">
        <v>95672</v>
      </c>
      <c r="B964" t="str">
        <f>INDEX( Table3[],MATCH(Sales[[#This Row],[Category]],Table3[Category],0),1)</f>
        <v>BEER</v>
      </c>
      <c r="C964" t="s">
        <v>11</v>
      </c>
      <c r="D964" t="s">
        <v>1003</v>
      </c>
      <c r="E964" t="s">
        <v>25</v>
      </c>
      <c r="F964">
        <v>0</v>
      </c>
      <c r="G964" s="1">
        <v>1.39</v>
      </c>
      <c r="H964">
        <f>IF(INDEX(Sale_Promotions[[Code]:[Sale Price]],MATCH(Sales[[#This Row],[Code]],Sale_Promotions[Code],0),2)=0,Sales[[#This Row],[Price]],INDEX(Sale_Promotions[[Code]:[Sale Price]],MATCH(Sales[[#This Row],[Code]],Sale_Promotions[Code],0),2))</f>
        <v>1.39</v>
      </c>
      <c r="I964">
        <f>Sales[[#This Row],[Total Inventory]]*Sales[[#This Row],[Sale_Price]]</f>
        <v>0</v>
      </c>
    </row>
    <row r="965" spans="1:9" x14ac:dyDescent="0.25">
      <c r="A965">
        <v>23560</v>
      </c>
      <c r="B965" t="str">
        <f>INDEX( Table3[],MATCH(Sales[[#This Row],[Category]],Table3[Category],0),1)</f>
        <v>BEER</v>
      </c>
      <c r="C965" t="s">
        <v>11</v>
      </c>
      <c r="D965" t="s">
        <v>1004</v>
      </c>
      <c r="E965" t="s">
        <v>25</v>
      </c>
      <c r="F965">
        <v>24</v>
      </c>
      <c r="G965" s="1">
        <v>1.48</v>
      </c>
      <c r="H965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965">
        <f>Sales[[#This Row],[Total Inventory]]*Sales[[#This Row],[Sale_Price]]</f>
        <v>35.519999999999996</v>
      </c>
    </row>
    <row r="966" spans="1:9" x14ac:dyDescent="0.25">
      <c r="A966">
        <v>29175</v>
      </c>
      <c r="B966" t="str">
        <f>INDEX( Table3[],MATCH(Sales[[#This Row],[Category]],Table3[Category],0),1)</f>
        <v>BEER</v>
      </c>
      <c r="C966" t="s">
        <v>11</v>
      </c>
      <c r="D966" t="s">
        <v>1005</v>
      </c>
      <c r="E966" t="s">
        <v>25</v>
      </c>
      <c r="F966">
        <v>0</v>
      </c>
      <c r="G966" s="1">
        <v>3.21</v>
      </c>
      <c r="H966">
        <f>IF(INDEX(Sale_Promotions[[Code]:[Sale Price]],MATCH(Sales[[#This Row],[Code]],Sale_Promotions[Code],0),2)=0,Sales[[#This Row],[Price]],INDEX(Sale_Promotions[[Code]:[Sale Price]],MATCH(Sales[[#This Row],[Code]],Sale_Promotions[Code],0),2))</f>
        <v>3.21</v>
      </c>
      <c r="I966">
        <f>Sales[[#This Row],[Total Inventory]]*Sales[[#This Row],[Sale_Price]]</f>
        <v>0</v>
      </c>
    </row>
    <row r="967" spans="1:9" x14ac:dyDescent="0.25">
      <c r="A967">
        <v>28672</v>
      </c>
      <c r="B967" t="str">
        <f>INDEX( Table3[],MATCH(Sales[[#This Row],[Category]],Table3[Category],0),1)</f>
        <v>BEER</v>
      </c>
      <c r="C967" t="s">
        <v>11</v>
      </c>
      <c r="D967" t="s">
        <v>1006</v>
      </c>
      <c r="E967" t="s">
        <v>60</v>
      </c>
      <c r="F967">
        <v>0</v>
      </c>
      <c r="G967" s="1">
        <v>1.84</v>
      </c>
      <c r="H967">
        <f>IF(INDEX(Sale_Promotions[[Code]:[Sale Price]],MATCH(Sales[[#This Row],[Code]],Sale_Promotions[Code],0),2)=0,Sales[[#This Row],[Price]],INDEX(Sale_Promotions[[Code]:[Sale Price]],MATCH(Sales[[#This Row],[Code]],Sale_Promotions[Code],0),2))</f>
        <v>1.84</v>
      </c>
      <c r="I967">
        <f>Sales[[#This Row],[Total Inventory]]*Sales[[#This Row],[Sale_Price]]</f>
        <v>0</v>
      </c>
    </row>
    <row r="968" spans="1:9" x14ac:dyDescent="0.25">
      <c r="A968">
        <v>355992</v>
      </c>
      <c r="B968" t="str">
        <f>INDEX( Table3[],MATCH(Sales[[#This Row],[Category]],Table3[Category],0),1)</f>
        <v>WINE</v>
      </c>
      <c r="C968" t="s">
        <v>61</v>
      </c>
      <c r="D968" t="s">
        <v>1007</v>
      </c>
      <c r="E968" t="s">
        <v>10</v>
      </c>
      <c r="F968">
        <v>0</v>
      </c>
      <c r="G968" s="1">
        <v>17.989999999999998</v>
      </c>
      <c r="H96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968">
        <f>Sales[[#This Row],[Total Inventory]]*Sales[[#This Row],[Sale_Price]]</f>
        <v>0</v>
      </c>
    </row>
    <row r="969" spans="1:9" x14ac:dyDescent="0.25">
      <c r="A969">
        <v>399009</v>
      </c>
      <c r="B969" t="str">
        <f>INDEX( Table3[],MATCH(Sales[[#This Row],[Category]],Table3[Category],0),1)</f>
        <v>WINE</v>
      </c>
      <c r="C969" t="s">
        <v>8</v>
      </c>
      <c r="D969" t="s">
        <v>1008</v>
      </c>
      <c r="E969" t="s">
        <v>10</v>
      </c>
      <c r="F969">
        <v>0</v>
      </c>
      <c r="G969" s="1">
        <v>4.99</v>
      </c>
      <c r="H969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969">
        <f>Sales[[#This Row],[Total Inventory]]*Sales[[#This Row],[Sale_Price]]</f>
        <v>0</v>
      </c>
    </row>
    <row r="970" spans="1:9" x14ac:dyDescent="0.25">
      <c r="A970">
        <v>70763</v>
      </c>
      <c r="B970" t="str">
        <f>INDEX( Table3[],MATCH(Sales[[#This Row],[Category]],Table3[Category],0),1)</f>
        <v>LIQUOR</v>
      </c>
      <c r="C970" t="s">
        <v>14</v>
      </c>
      <c r="D970" t="s">
        <v>1009</v>
      </c>
      <c r="E970" t="s">
        <v>10</v>
      </c>
      <c r="F970">
        <v>11</v>
      </c>
      <c r="G970" s="1">
        <v>43.99</v>
      </c>
      <c r="H970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970">
        <f>Sales[[#This Row],[Total Inventory]]*Sales[[#This Row],[Sale_Price]]</f>
        <v>483.89000000000004</v>
      </c>
    </row>
    <row r="971" spans="1:9" x14ac:dyDescent="0.25">
      <c r="A971">
        <v>42575</v>
      </c>
      <c r="B971" t="str">
        <f>INDEX( Table3[],MATCH(Sales[[#This Row],[Category]],Table3[Category],0),1)</f>
        <v>WINE</v>
      </c>
      <c r="C971" t="s">
        <v>43</v>
      </c>
      <c r="D971" t="s">
        <v>1010</v>
      </c>
      <c r="E971" t="s">
        <v>23</v>
      </c>
      <c r="F971">
        <v>28</v>
      </c>
      <c r="G971" s="1">
        <v>13.99</v>
      </c>
      <c r="H97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971">
        <f>Sales[[#This Row],[Total Inventory]]*Sales[[#This Row],[Sale_Price]]</f>
        <v>391.72</v>
      </c>
    </row>
    <row r="972" spans="1:9" x14ac:dyDescent="0.25">
      <c r="A972">
        <v>70648</v>
      </c>
      <c r="B972" t="str">
        <f>INDEX( Table3[],MATCH(Sales[[#This Row],[Category]],Table3[Category],0),1)</f>
        <v>LIQUOR</v>
      </c>
      <c r="C972" t="s">
        <v>245</v>
      </c>
      <c r="D972" t="s">
        <v>1011</v>
      </c>
      <c r="E972" t="s">
        <v>10</v>
      </c>
      <c r="F972">
        <v>14</v>
      </c>
      <c r="G972" s="1">
        <v>27.99</v>
      </c>
      <c r="H972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972">
        <f>Sales[[#This Row],[Total Inventory]]*Sales[[#This Row],[Sale_Price]]</f>
        <v>391.85999999999996</v>
      </c>
    </row>
    <row r="973" spans="1:9" x14ac:dyDescent="0.25">
      <c r="A973">
        <v>2127</v>
      </c>
      <c r="B973" t="str">
        <f>INDEX( Table3[],MATCH(Sales[[#This Row],[Category]],Table3[Category],0),1)</f>
        <v>BEER</v>
      </c>
      <c r="C973" t="s">
        <v>11</v>
      </c>
      <c r="D973" t="s">
        <v>1012</v>
      </c>
      <c r="E973" t="s">
        <v>95</v>
      </c>
      <c r="F973">
        <v>0</v>
      </c>
      <c r="G973" s="1">
        <v>13.37</v>
      </c>
      <c r="H973">
        <f>IF(INDEX(Sale_Promotions[[Code]:[Sale Price]],MATCH(Sales[[#This Row],[Code]],Sale_Promotions[Code],0),2)=0,Sales[[#This Row],[Price]],INDEX(Sale_Promotions[[Code]:[Sale Price]],MATCH(Sales[[#This Row],[Code]],Sale_Promotions[Code],0),2))</f>
        <v>13.37</v>
      </c>
      <c r="I973">
        <f>Sales[[#This Row],[Total Inventory]]*Sales[[#This Row],[Sale_Price]]</f>
        <v>0</v>
      </c>
    </row>
    <row r="974" spans="1:9" x14ac:dyDescent="0.25">
      <c r="A974">
        <v>310589</v>
      </c>
      <c r="B974" t="str">
        <f>INDEX( Table3[],MATCH(Sales[[#This Row],[Category]],Table3[Category],0),1)</f>
        <v>WINE</v>
      </c>
      <c r="C974" t="s">
        <v>28</v>
      </c>
      <c r="D974" t="s">
        <v>1013</v>
      </c>
      <c r="E974" t="s">
        <v>10</v>
      </c>
      <c r="F974">
        <v>37</v>
      </c>
      <c r="G974" s="1">
        <v>12.99</v>
      </c>
      <c r="H97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74">
        <f>Sales[[#This Row],[Total Inventory]]*Sales[[#This Row],[Sale_Price]]</f>
        <v>443.63</v>
      </c>
    </row>
    <row r="975" spans="1:9" x14ac:dyDescent="0.25">
      <c r="A975">
        <v>82204</v>
      </c>
      <c r="B975" t="str">
        <f>INDEX( Table3[],MATCH(Sales[[#This Row],[Category]],Table3[Category],0),1)</f>
        <v>WINE</v>
      </c>
      <c r="C975" t="s">
        <v>64</v>
      </c>
      <c r="D975" t="s">
        <v>1014</v>
      </c>
      <c r="E975" t="s">
        <v>10</v>
      </c>
      <c r="F975">
        <v>27</v>
      </c>
      <c r="G975" s="1">
        <v>36.99</v>
      </c>
      <c r="H975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975">
        <f>Sales[[#This Row],[Total Inventory]]*Sales[[#This Row],[Sale_Price]]</f>
        <v>998.73</v>
      </c>
    </row>
    <row r="976" spans="1:9" x14ac:dyDescent="0.25">
      <c r="A976">
        <v>301132</v>
      </c>
      <c r="B976" t="str">
        <f>INDEX( Table3[],MATCH(Sales[[#This Row],[Category]],Table3[Category],0),1)</f>
        <v>WINE</v>
      </c>
      <c r="C976" t="s">
        <v>61</v>
      </c>
      <c r="D976" t="s">
        <v>1015</v>
      </c>
      <c r="E976" t="s">
        <v>10</v>
      </c>
      <c r="F976">
        <v>13</v>
      </c>
      <c r="G976" s="1">
        <v>9.99</v>
      </c>
      <c r="H976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976">
        <f>Sales[[#This Row],[Total Inventory]]*Sales[[#This Row],[Sale_Price]]</f>
        <v>129.87</v>
      </c>
    </row>
    <row r="977" spans="1:9" x14ac:dyDescent="0.25">
      <c r="A977">
        <v>89397</v>
      </c>
      <c r="B977" t="str">
        <f>INDEX( Table3[],MATCH(Sales[[#This Row],[Category]],Table3[Category],0),1)</f>
        <v>BEER</v>
      </c>
      <c r="C977" t="s">
        <v>11</v>
      </c>
      <c r="D977" t="s">
        <v>1016</v>
      </c>
      <c r="E977" t="s">
        <v>859</v>
      </c>
      <c r="F977">
        <v>275</v>
      </c>
      <c r="G977" s="1">
        <v>1.4</v>
      </c>
      <c r="H977">
        <f>IF(INDEX(Sale_Promotions[[Code]:[Sale Price]],MATCH(Sales[[#This Row],[Code]],Sale_Promotions[Code],0),2)=0,Sales[[#This Row],[Price]],INDEX(Sale_Promotions[[Code]:[Sale Price]],MATCH(Sales[[#This Row],[Code]],Sale_Promotions[Code],0),2))</f>
        <v>1.4</v>
      </c>
      <c r="I977">
        <f>Sales[[#This Row],[Total Inventory]]*Sales[[#This Row],[Sale_Price]]</f>
        <v>385</v>
      </c>
    </row>
    <row r="978" spans="1:9" x14ac:dyDescent="0.25">
      <c r="A978">
        <v>340731</v>
      </c>
      <c r="B978" t="str">
        <f>INDEX( Table3[],MATCH(Sales[[#This Row],[Category]],Table3[Category],0),1)</f>
        <v>WINE</v>
      </c>
      <c r="C978" t="s">
        <v>31</v>
      </c>
      <c r="D978" t="s">
        <v>1017</v>
      </c>
      <c r="E978" t="s">
        <v>10</v>
      </c>
      <c r="F978">
        <v>4</v>
      </c>
      <c r="G978" s="1">
        <v>6.79</v>
      </c>
      <c r="H978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978">
        <f>Sales[[#This Row],[Total Inventory]]*Sales[[#This Row],[Sale_Price]]</f>
        <v>27.16</v>
      </c>
    </row>
    <row r="979" spans="1:9" x14ac:dyDescent="0.25">
      <c r="A979">
        <v>19127</v>
      </c>
      <c r="B979" t="str">
        <f>INDEX( Table3[],MATCH(Sales[[#This Row],[Category]],Table3[Category],0),1)</f>
        <v>WINE</v>
      </c>
      <c r="C979" t="s">
        <v>61</v>
      </c>
      <c r="D979" t="s">
        <v>1018</v>
      </c>
      <c r="E979" t="s">
        <v>10</v>
      </c>
      <c r="F979">
        <v>7</v>
      </c>
      <c r="G979" s="1">
        <v>61.99</v>
      </c>
      <c r="H979">
        <f>IF(INDEX(Sale_Promotions[[Code]:[Sale Price]],MATCH(Sales[[#This Row],[Code]],Sale_Promotions[Code],0),2)=0,Sales[[#This Row],[Price]],INDEX(Sale_Promotions[[Code]:[Sale Price]],MATCH(Sales[[#This Row],[Code]],Sale_Promotions[Code],0),2))</f>
        <v>61.99</v>
      </c>
      <c r="I979">
        <f>Sales[[#This Row],[Total Inventory]]*Sales[[#This Row],[Sale_Price]]</f>
        <v>433.93</v>
      </c>
    </row>
    <row r="980" spans="1:9" x14ac:dyDescent="0.25">
      <c r="A980">
        <v>337546</v>
      </c>
      <c r="B980" t="str">
        <f>INDEX( Table3[],MATCH(Sales[[#This Row],[Category]],Table3[Category],0),1)</f>
        <v>BEER</v>
      </c>
      <c r="C980" t="s">
        <v>1019</v>
      </c>
      <c r="D980" t="s">
        <v>1020</v>
      </c>
      <c r="E980" t="s">
        <v>10</v>
      </c>
      <c r="F980">
        <v>18</v>
      </c>
      <c r="G980" s="1">
        <v>16.989999999999998</v>
      </c>
      <c r="H980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980">
        <f>Sales[[#This Row],[Total Inventory]]*Sales[[#This Row],[Sale_Price]]</f>
        <v>305.82</v>
      </c>
    </row>
    <row r="981" spans="1:9" x14ac:dyDescent="0.25">
      <c r="A981">
        <v>124672</v>
      </c>
      <c r="B981" t="str">
        <f>INDEX( Table3[],MATCH(Sales[[#This Row],[Category]],Table3[Category],0),1)</f>
        <v>WINE</v>
      </c>
      <c r="C981" t="s">
        <v>61</v>
      </c>
      <c r="D981" t="s">
        <v>1021</v>
      </c>
      <c r="E981" t="s">
        <v>10</v>
      </c>
      <c r="F981">
        <v>88</v>
      </c>
      <c r="G981" s="1">
        <v>22.99</v>
      </c>
      <c r="H981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981">
        <f>Sales[[#This Row],[Total Inventory]]*Sales[[#This Row],[Sale_Price]]</f>
        <v>2023.12</v>
      </c>
    </row>
    <row r="982" spans="1:9" x14ac:dyDescent="0.25">
      <c r="A982">
        <v>342635</v>
      </c>
      <c r="B982" t="str">
        <f>INDEX( Table3[],MATCH(Sales[[#This Row],[Category]],Table3[Category],0),1)</f>
        <v>LIQUOR</v>
      </c>
      <c r="C982" t="s">
        <v>14</v>
      </c>
      <c r="D982" t="s">
        <v>1022</v>
      </c>
      <c r="E982" t="s">
        <v>10</v>
      </c>
      <c r="F982">
        <v>4</v>
      </c>
      <c r="G982" s="1">
        <v>129.99</v>
      </c>
      <c r="H982">
        <f>IF(INDEX(Sale_Promotions[[Code]:[Sale Price]],MATCH(Sales[[#This Row],[Code]],Sale_Promotions[Code],0),2)=0,Sales[[#This Row],[Price]],INDEX(Sale_Promotions[[Code]:[Sale Price]],MATCH(Sales[[#This Row],[Code]],Sale_Promotions[Code],0),2))</f>
        <v>129.99</v>
      </c>
      <c r="I982">
        <f>Sales[[#This Row],[Total Inventory]]*Sales[[#This Row],[Sale_Price]]</f>
        <v>519.96</v>
      </c>
    </row>
    <row r="983" spans="1:9" x14ac:dyDescent="0.25">
      <c r="A983">
        <v>232074</v>
      </c>
      <c r="B983" t="str">
        <f>INDEX( Table3[],MATCH(Sales[[#This Row],[Category]],Table3[Category],0),1)</f>
        <v>WINE</v>
      </c>
      <c r="C983" t="s">
        <v>8</v>
      </c>
      <c r="D983" t="s">
        <v>1023</v>
      </c>
      <c r="E983" t="s">
        <v>10</v>
      </c>
      <c r="F983">
        <v>8</v>
      </c>
      <c r="G983" s="1">
        <v>22.99</v>
      </c>
      <c r="H983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983">
        <f>Sales[[#This Row],[Total Inventory]]*Sales[[#This Row],[Sale_Price]]</f>
        <v>183.92</v>
      </c>
    </row>
    <row r="984" spans="1:9" x14ac:dyDescent="0.25">
      <c r="A984">
        <v>336396</v>
      </c>
      <c r="B984" t="str">
        <f>INDEX( Table3[],MATCH(Sales[[#This Row],[Category]],Table3[Category],0),1)</f>
        <v>LIQUOR</v>
      </c>
      <c r="C984" t="s">
        <v>102</v>
      </c>
      <c r="D984" t="s">
        <v>1024</v>
      </c>
      <c r="E984" t="s">
        <v>10</v>
      </c>
      <c r="F984">
        <v>29</v>
      </c>
      <c r="G984" s="1">
        <v>103.99</v>
      </c>
      <c r="H984">
        <f>IF(INDEX(Sale_Promotions[[Code]:[Sale Price]],MATCH(Sales[[#This Row],[Code]],Sale_Promotions[Code],0),2)=0,Sales[[#This Row],[Price]],INDEX(Sale_Promotions[[Code]:[Sale Price]],MATCH(Sales[[#This Row],[Code]],Sale_Promotions[Code],0),2))</f>
        <v>103.99</v>
      </c>
      <c r="I984">
        <f>Sales[[#This Row],[Total Inventory]]*Sales[[#This Row],[Sale_Price]]</f>
        <v>3015.71</v>
      </c>
    </row>
    <row r="985" spans="1:9" x14ac:dyDescent="0.25">
      <c r="A985">
        <v>70535</v>
      </c>
      <c r="B985" t="str">
        <f>INDEX( Table3[],MATCH(Sales[[#This Row],[Category]],Table3[Category],0),1)</f>
        <v>LIQUOR</v>
      </c>
      <c r="C985" t="s">
        <v>14</v>
      </c>
      <c r="D985" t="s">
        <v>1025</v>
      </c>
      <c r="E985" t="s">
        <v>48</v>
      </c>
      <c r="F985">
        <v>63</v>
      </c>
      <c r="G985" s="1">
        <v>26.99</v>
      </c>
      <c r="H985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985">
        <f>Sales[[#This Row],[Total Inventory]]*Sales[[#This Row],[Sale_Price]]</f>
        <v>1700.37</v>
      </c>
    </row>
    <row r="986" spans="1:9" x14ac:dyDescent="0.25">
      <c r="A986">
        <v>84433</v>
      </c>
      <c r="B986" t="str">
        <f>INDEX( Table3[],MATCH(Sales[[#This Row],[Category]],Table3[Category],0),1)</f>
        <v>WINE</v>
      </c>
      <c r="C986" t="s">
        <v>61</v>
      </c>
      <c r="D986" t="s">
        <v>1026</v>
      </c>
      <c r="E986" t="s">
        <v>10</v>
      </c>
      <c r="F986">
        <v>6</v>
      </c>
      <c r="G986" s="1">
        <v>12.99</v>
      </c>
      <c r="H98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986">
        <f>Sales[[#This Row],[Total Inventory]]*Sales[[#This Row],[Sale_Price]]</f>
        <v>77.94</v>
      </c>
    </row>
    <row r="987" spans="1:9" x14ac:dyDescent="0.25">
      <c r="A987">
        <v>90333</v>
      </c>
      <c r="B987" t="str">
        <f>INDEX( Table3[],MATCH(Sales[[#This Row],[Category]],Table3[Category],0),1)</f>
        <v>BEER</v>
      </c>
      <c r="C987" t="s">
        <v>11</v>
      </c>
      <c r="D987" t="s">
        <v>1027</v>
      </c>
      <c r="E987" t="s">
        <v>25</v>
      </c>
      <c r="F987">
        <v>1</v>
      </c>
      <c r="G987" s="1">
        <v>28.02</v>
      </c>
      <c r="H987">
        <f>IF(INDEX(Sale_Promotions[[Code]:[Sale Price]],MATCH(Sales[[#This Row],[Code]],Sale_Promotions[Code],0),2)=0,Sales[[#This Row],[Price]],INDEX(Sale_Promotions[[Code]:[Sale Price]],MATCH(Sales[[#This Row],[Code]],Sale_Promotions[Code],0),2))</f>
        <v>28.02</v>
      </c>
      <c r="I987">
        <f>Sales[[#This Row],[Total Inventory]]*Sales[[#This Row],[Sale_Price]]</f>
        <v>28.02</v>
      </c>
    </row>
    <row r="988" spans="1:9" x14ac:dyDescent="0.25">
      <c r="A988">
        <v>308113</v>
      </c>
      <c r="B988" t="str">
        <f>INDEX( Table3[],MATCH(Sales[[#This Row],[Category]],Table3[Category],0),1)</f>
        <v>WINE</v>
      </c>
      <c r="C988" t="s">
        <v>28</v>
      </c>
      <c r="D988" t="s">
        <v>1028</v>
      </c>
      <c r="E988" t="s">
        <v>10</v>
      </c>
      <c r="F988">
        <v>63</v>
      </c>
      <c r="G988" s="1">
        <v>9.7899999999999991</v>
      </c>
      <c r="H98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988">
        <f>Sales[[#This Row],[Total Inventory]]*Sales[[#This Row],[Sale_Price]]</f>
        <v>616.77</v>
      </c>
    </row>
    <row r="989" spans="1:9" x14ac:dyDescent="0.25">
      <c r="A989">
        <v>83290</v>
      </c>
      <c r="B989" t="str">
        <f>INDEX( Table3[],MATCH(Sales[[#This Row],[Category]],Table3[Category],0),1)</f>
        <v>WINE</v>
      </c>
      <c r="C989" t="s">
        <v>61</v>
      </c>
      <c r="D989" t="s">
        <v>1029</v>
      </c>
      <c r="E989" t="s">
        <v>10</v>
      </c>
      <c r="F989">
        <v>0</v>
      </c>
      <c r="G989" s="1">
        <v>44.99</v>
      </c>
      <c r="H989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989">
        <f>Sales[[#This Row],[Total Inventory]]*Sales[[#This Row],[Sale_Price]]</f>
        <v>0</v>
      </c>
    </row>
    <row r="990" spans="1:9" x14ac:dyDescent="0.25">
      <c r="A990">
        <v>70315</v>
      </c>
      <c r="B990" t="str">
        <f>INDEX( Table3[],MATCH(Sales[[#This Row],[Category]],Table3[Category],0),1)</f>
        <v>LIQUOR</v>
      </c>
      <c r="C990" t="s">
        <v>102</v>
      </c>
      <c r="D990" t="s">
        <v>1030</v>
      </c>
      <c r="E990" t="s">
        <v>10</v>
      </c>
      <c r="F990">
        <v>3</v>
      </c>
      <c r="G990" s="1">
        <v>25.99</v>
      </c>
      <c r="H990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990">
        <f>Sales[[#This Row],[Total Inventory]]*Sales[[#This Row],[Sale_Price]]</f>
        <v>77.97</v>
      </c>
    </row>
    <row r="991" spans="1:9" x14ac:dyDescent="0.25">
      <c r="A991">
        <v>307135</v>
      </c>
      <c r="B991" t="str">
        <f>INDEX( Table3[],MATCH(Sales[[#This Row],[Category]],Table3[Category],0),1)</f>
        <v>WINE</v>
      </c>
      <c r="C991" t="s">
        <v>39</v>
      </c>
      <c r="D991" t="s">
        <v>1031</v>
      </c>
      <c r="E991" t="s">
        <v>10</v>
      </c>
      <c r="F991">
        <v>2</v>
      </c>
      <c r="G991" s="1">
        <v>8.59</v>
      </c>
      <c r="H991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991">
        <f>Sales[[#This Row],[Total Inventory]]*Sales[[#This Row],[Sale_Price]]</f>
        <v>17.18</v>
      </c>
    </row>
    <row r="992" spans="1:9" x14ac:dyDescent="0.25">
      <c r="A992">
        <v>344324</v>
      </c>
      <c r="B992" t="str">
        <f>INDEX( Table3[],MATCH(Sales[[#This Row],[Category]],Table3[Category],0),1)</f>
        <v>LIQUOR</v>
      </c>
      <c r="C992" t="s">
        <v>37</v>
      </c>
      <c r="D992" t="s">
        <v>1032</v>
      </c>
      <c r="E992" t="s">
        <v>10</v>
      </c>
      <c r="F992">
        <v>106</v>
      </c>
      <c r="G992" s="1">
        <v>30.99</v>
      </c>
      <c r="H992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992">
        <f>Sales[[#This Row],[Total Inventory]]*Sales[[#This Row],[Sale_Price]]</f>
        <v>3284.94</v>
      </c>
    </row>
    <row r="993" spans="1:9" x14ac:dyDescent="0.25">
      <c r="A993">
        <v>22621</v>
      </c>
      <c r="B993" t="str">
        <f>INDEX( Table3[],MATCH(Sales[[#This Row],[Category]],Table3[Category],0),1)</f>
        <v>BEER</v>
      </c>
      <c r="C993" t="s">
        <v>11</v>
      </c>
      <c r="D993" t="s">
        <v>1033</v>
      </c>
      <c r="E993" t="s">
        <v>10</v>
      </c>
      <c r="F993">
        <v>0</v>
      </c>
      <c r="G993" s="1">
        <v>14.37</v>
      </c>
      <c r="H993">
        <f>IF(INDEX(Sale_Promotions[[Code]:[Sale Price]],MATCH(Sales[[#This Row],[Code]],Sale_Promotions[Code],0),2)=0,Sales[[#This Row],[Price]],INDEX(Sale_Promotions[[Code]:[Sale Price]],MATCH(Sales[[#This Row],[Code]],Sale_Promotions[Code],0),2))</f>
        <v>14.37</v>
      </c>
      <c r="I993">
        <f>Sales[[#This Row],[Total Inventory]]*Sales[[#This Row],[Sale_Price]]</f>
        <v>0</v>
      </c>
    </row>
    <row r="994" spans="1:9" x14ac:dyDescent="0.25">
      <c r="A994">
        <v>338589</v>
      </c>
      <c r="B994" t="str">
        <f>INDEX( Table3[],MATCH(Sales[[#This Row],[Category]],Table3[Category],0),1)</f>
        <v>WINE</v>
      </c>
      <c r="C994" t="s">
        <v>39</v>
      </c>
      <c r="D994" t="s">
        <v>1034</v>
      </c>
      <c r="E994" t="s">
        <v>10</v>
      </c>
      <c r="F994">
        <v>0</v>
      </c>
      <c r="G994" s="1">
        <v>23.99</v>
      </c>
      <c r="H994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994">
        <f>Sales[[#This Row],[Total Inventory]]*Sales[[#This Row],[Sale_Price]]</f>
        <v>0</v>
      </c>
    </row>
    <row r="995" spans="1:9" x14ac:dyDescent="0.25">
      <c r="A995">
        <v>80218</v>
      </c>
      <c r="B995" t="str">
        <f>INDEX( Table3[],MATCH(Sales[[#This Row],[Category]],Table3[Category],0),1)</f>
        <v>WINE</v>
      </c>
      <c r="C995" t="s">
        <v>163</v>
      </c>
      <c r="D995" t="s">
        <v>1035</v>
      </c>
      <c r="E995" t="s">
        <v>10</v>
      </c>
      <c r="F995">
        <v>8</v>
      </c>
      <c r="G995" s="1">
        <v>12.99</v>
      </c>
      <c r="H99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995">
        <f>Sales[[#This Row],[Total Inventory]]*Sales[[#This Row],[Sale_Price]]</f>
        <v>71.92</v>
      </c>
    </row>
    <row r="996" spans="1:9" x14ac:dyDescent="0.25">
      <c r="A996">
        <v>317264</v>
      </c>
      <c r="B996" t="str">
        <f>INDEX( Table3[],MATCH(Sales[[#This Row],[Category]],Table3[Category],0),1)</f>
        <v>WINE</v>
      </c>
      <c r="C996" t="s">
        <v>61</v>
      </c>
      <c r="D996" t="s">
        <v>1036</v>
      </c>
      <c r="E996" t="s">
        <v>10</v>
      </c>
      <c r="F996">
        <v>33</v>
      </c>
      <c r="G996" s="1">
        <v>11.49</v>
      </c>
      <c r="H996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996">
        <f>Sales[[#This Row],[Total Inventory]]*Sales[[#This Row],[Sale_Price]]</f>
        <v>379.17</v>
      </c>
    </row>
    <row r="997" spans="1:9" x14ac:dyDescent="0.25">
      <c r="A997">
        <v>27905</v>
      </c>
      <c r="B997" t="str">
        <f>INDEX( Table3[],MATCH(Sales[[#This Row],[Category]],Table3[Category],0),1)</f>
        <v>BEER</v>
      </c>
      <c r="C997" t="s">
        <v>11</v>
      </c>
      <c r="D997" t="s">
        <v>1037</v>
      </c>
      <c r="E997" t="s">
        <v>25</v>
      </c>
      <c r="F997">
        <v>0</v>
      </c>
      <c r="G997" s="1">
        <v>1.99</v>
      </c>
      <c r="H997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997">
        <f>Sales[[#This Row],[Total Inventory]]*Sales[[#This Row],[Sale_Price]]</f>
        <v>0</v>
      </c>
    </row>
    <row r="998" spans="1:9" x14ac:dyDescent="0.25">
      <c r="A998">
        <v>333873</v>
      </c>
      <c r="B998" t="str">
        <f>INDEX( Table3[],MATCH(Sales[[#This Row],[Category]],Table3[Category],0),1)</f>
        <v>OTHER</v>
      </c>
      <c r="C998" t="s">
        <v>75</v>
      </c>
      <c r="D998" t="s">
        <v>1038</v>
      </c>
      <c r="E998" t="s">
        <v>10</v>
      </c>
      <c r="F998">
        <v>34</v>
      </c>
      <c r="G998" s="1">
        <v>12.69</v>
      </c>
      <c r="H998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998">
        <f>Sales[[#This Row],[Total Inventory]]*Sales[[#This Row],[Sale_Price]]</f>
        <v>431.46</v>
      </c>
    </row>
    <row r="999" spans="1:9" x14ac:dyDescent="0.25">
      <c r="A999">
        <v>103055</v>
      </c>
      <c r="B999" t="str">
        <f>INDEX( Table3[],MATCH(Sales[[#This Row],[Category]],Table3[Category],0),1)</f>
        <v>WINE</v>
      </c>
      <c r="C999" t="s">
        <v>189</v>
      </c>
      <c r="D999" t="s">
        <v>1039</v>
      </c>
      <c r="E999" t="s">
        <v>10</v>
      </c>
      <c r="F999">
        <v>0</v>
      </c>
      <c r="G999" s="1">
        <v>13.99</v>
      </c>
      <c r="H99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999">
        <f>Sales[[#This Row],[Total Inventory]]*Sales[[#This Row],[Sale_Price]]</f>
        <v>0</v>
      </c>
    </row>
    <row r="1000" spans="1:9" x14ac:dyDescent="0.25">
      <c r="A1000">
        <v>339762</v>
      </c>
      <c r="B1000" t="str">
        <f>INDEX( Table3[],MATCH(Sales[[#This Row],[Category]],Table3[Category],0),1)</f>
        <v>WINE</v>
      </c>
      <c r="C1000" t="s">
        <v>41</v>
      </c>
      <c r="D1000" t="s">
        <v>1040</v>
      </c>
      <c r="E1000" t="s">
        <v>10</v>
      </c>
      <c r="F1000">
        <v>13</v>
      </c>
      <c r="G1000" s="1">
        <v>15.49</v>
      </c>
      <c r="H1000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000">
        <f>Sales[[#This Row],[Total Inventory]]*Sales[[#This Row],[Sale_Price]]</f>
        <v>201.37</v>
      </c>
    </row>
    <row r="1001" spans="1:9" x14ac:dyDescent="0.25">
      <c r="A1001">
        <v>43675</v>
      </c>
      <c r="B1001" t="str">
        <f>INDEX( Table3[],MATCH(Sales[[#This Row],[Category]],Table3[Category],0),1)</f>
        <v>WINE</v>
      </c>
      <c r="C1001" t="s">
        <v>163</v>
      </c>
      <c r="D1001" t="s">
        <v>1041</v>
      </c>
      <c r="E1001" t="s">
        <v>10</v>
      </c>
      <c r="F1001">
        <v>9</v>
      </c>
      <c r="G1001" s="1">
        <v>24.99</v>
      </c>
      <c r="H1001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001">
        <f>Sales[[#This Row],[Total Inventory]]*Sales[[#This Row],[Sale_Price]]</f>
        <v>224.91</v>
      </c>
    </row>
    <row r="1002" spans="1:9" x14ac:dyDescent="0.25">
      <c r="A1002">
        <v>320794</v>
      </c>
      <c r="B1002" t="str">
        <f>INDEX( Table3[],MATCH(Sales[[#This Row],[Category]],Table3[Category],0),1)</f>
        <v>WINE</v>
      </c>
      <c r="C1002" t="s">
        <v>41</v>
      </c>
      <c r="D1002" t="s">
        <v>1042</v>
      </c>
      <c r="E1002" t="s">
        <v>10</v>
      </c>
      <c r="F1002">
        <v>0</v>
      </c>
      <c r="G1002" s="1">
        <v>30.99</v>
      </c>
      <c r="H1002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002">
        <f>Sales[[#This Row],[Total Inventory]]*Sales[[#This Row],[Sale_Price]]</f>
        <v>0</v>
      </c>
    </row>
    <row r="1003" spans="1:9" x14ac:dyDescent="0.25">
      <c r="A1003">
        <v>47788</v>
      </c>
      <c r="B1003" t="str">
        <f>INDEX( Table3[],MATCH(Sales[[#This Row],[Category]],Table3[Category],0),1)</f>
        <v>WINE</v>
      </c>
      <c r="C1003" t="s">
        <v>163</v>
      </c>
      <c r="D1003" t="s">
        <v>1043</v>
      </c>
      <c r="E1003" t="s">
        <v>10</v>
      </c>
      <c r="F1003">
        <v>2</v>
      </c>
      <c r="G1003" s="1">
        <v>130.99</v>
      </c>
      <c r="H1003">
        <f>IF(INDEX(Sale_Promotions[[Code]:[Sale Price]],MATCH(Sales[[#This Row],[Code]],Sale_Promotions[Code],0),2)=0,Sales[[#This Row],[Price]],INDEX(Sale_Promotions[[Code]:[Sale Price]],MATCH(Sales[[#This Row],[Code]],Sale_Promotions[Code],0),2))</f>
        <v>130.99</v>
      </c>
      <c r="I1003">
        <f>Sales[[#This Row],[Total Inventory]]*Sales[[#This Row],[Sale_Price]]</f>
        <v>261.98</v>
      </c>
    </row>
    <row r="1004" spans="1:9" x14ac:dyDescent="0.25">
      <c r="A1004">
        <v>27535</v>
      </c>
      <c r="B1004" t="str">
        <f>INDEX( Table3[],MATCH(Sales[[#This Row],[Category]],Table3[Category],0),1)</f>
        <v>BEER</v>
      </c>
      <c r="C1004" t="s">
        <v>11</v>
      </c>
      <c r="D1004" t="s">
        <v>1044</v>
      </c>
      <c r="E1004" t="s">
        <v>20</v>
      </c>
      <c r="F1004">
        <v>0</v>
      </c>
      <c r="G1004" s="1">
        <v>16.420000000000002</v>
      </c>
      <c r="H1004">
        <f>IF(INDEX(Sale_Promotions[[Code]:[Sale Price]],MATCH(Sales[[#This Row],[Code]],Sale_Promotions[Code],0),2)=0,Sales[[#This Row],[Price]],INDEX(Sale_Promotions[[Code]:[Sale Price]],MATCH(Sales[[#This Row],[Code]],Sale_Promotions[Code],0),2))</f>
        <v>16.420000000000002</v>
      </c>
      <c r="I1004">
        <f>Sales[[#This Row],[Total Inventory]]*Sales[[#This Row],[Sale_Price]]</f>
        <v>0</v>
      </c>
    </row>
    <row r="1005" spans="1:9" x14ac:dyDescent="0.25">
      <c r="A1005">
        <v>37095</v>
      </c>
      <c r="B1005" t="str">
        <f>INDEX( Table3[],MATCH(Sales[[#This Row],[Category]],Table3[Category],0),1)</f>
        <v>WINE</v>
      </c>
      <c r="C1005" t="s">
        <v>148</v>
      </c>
      <c r="D1005" t="s">
        <v>1045</v>
      </c>
      <c r="E1005" t="s">
        <v>10</v>
      </c>
      <c r="F1005">
        <v>0</v>
      </c>
      <c r="G1005" s="1">
        <v>17.489999999999998</v>
      </c>
      <c r="H1005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005">
        <f>Sales[[#This Row],[Total Inventory]]*Sales[[#This Row],[Sale_Price]]</f>
        <v>0</v>
      </c>
    </row>
    <row r="1006" spans="1:9" x14ac:dyDescent="0.25">
      <c r="A1006">
        <v>70035</v>
      </c>
      <c r="B1006" t="str">
        <f>INDEX( Table3[],MATCH(Sales[[#This Row],[Category]],Table3[Category],0),1)</f>
        <v>LIQUOR</v>
      </c>
      <c r="C1006" t="s">
        <v>14</v>
      </c>
      <c r="D1006" t="s">
        <v>1046</v>
      </c>
      <c r="E1006" t="s">
        <v>10</v>
      </c>
      <c r="F1006">
        <v>47</v>
      </c>
      <c r="G1006" s="1">
        <v>110.99</v>
      </c>
      <c r="H1006">
        <f>IF(INDEX(Sale_Promotions[[Code]:[Sale Price]],MATCH(Sales[[#This Row],[Code]],Sale_Promotions[Code],0),2)=0,Sales[[#This Row],[Price]],INDEX(Sale_Promotions[[Code]:[Sale Price]],MATCH(Sales[[#This Row],[Code]],Sale_Promotions[Code],0),2))</f>
        <v>110.99</v>
      </c>
      <c r="I1006">
        <f>Sales[[#This Row],[Total Inventory]]*Sales[[#This Row],[Sale_Price]]</f>
        <v>5216.53</v>
      </c>
    </row>
    <row r="1007" spans="1:9" x14ac:dyDescent="0.25">
      <c r="A1007">
        <v>23635</v>
      </c>
      <c r="B1007" t="str">
        <f>INDEX( Table3[],MATCH(Sales[[#This Row],[Category]],Table3[Category],0),1)</f>
        <v>BEER</v>
      </c>
      <c r="C1007" t="s">
        <v>11</v>
      </c>
      <c r="D1007" t="s">
        <v>1047</v>
      </c>
      <c r="E1007" t="s">
        <v>25</v>
      </c>
      <c r="F1007">
        <v>0</v>
      </c>
      <c r="G1007" s="1">
        <v>2.13</v>
      </c>
      <c r="H1007">
        <f>IF(INDEX(Sale_Promotions[[Code]:[Sale Price]],MATCH(Sales[[#This Row],[Code]],Sale_Promotions[Code],0),2)=0,Sales[[#This Row],[Price]],INDEX(Sale_Promotions[[Code]:[Sale Price]],MATCH(Sales[[#This Row],[Code]],Sale_Promotions[Code],0),2))</f>
        <v>2.13</v>
      </c>
      <c r="I1007">
        <f>Sales[[#This Row],[Total Inventory]]*Sales[[#This Row],[Sale_Price]]</f>
        <v>0</v>
      </c>
    </row>
    <row r="1008" spans="1:9" x14ac:dyDescent="0.25">
      <c r="A1008">
        <v>27842</v>
      </c>
      <c r="B1008" t="str">
        <f>INDEX( Table3[],MATCH(Sales[[#This Row],[Category]],Table3[Category],0),1)</f>
        <v>BEER</v>
      </c>
      <c r="C1008" t="s">
        <v>11</v>
      </c>
      <c r="D1008" t="s">
        <v>1048</v>
      </c>
      <c r="E1008" t="s">
        <v>25</v>
      </c>
      <c r="F1008">
        <v>0</v>
      </c>
      <c r="G1008" s="1">
        <v>1.72</v>
      </c>
      <c r="H1008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1008">
        <f>Sales[[#This Row],[Total Inventory]]*Sales[[#This Row],[Sale_Price]]</f>
        <v>0</v>
      </c>
    </row>
    <row r="1009" spans="1:9" x14ac:dyDescent="0.25">
      <c r="A1009">
        <v>29089</v>
      </c>
      <c r="B1009" t="str">
        <f>INDEX( Table3[],MATCH(Sales[[#This Row],[Category]],Table3[Category],0),1)</f>
        <v>BEER</v>
      </c>
      <c r="C1009" t="s">
        <v>11</v>
      </c>
      <c r="D1009" t="s">
        <v>1049</v>
      </c>
      <c r="E1009" t="s">
        <v>25</v>
      </c>
      <c r="F1009">
        <v>0</v>
      </c>
      <c r="G1009" s="1">
        <v>1.49</v>
      </c>
      <c r="H1009">
        <f>IF(INDEX(Sale_Promotions[[Code]:[Sale Price]],MATCH(Sales[[#This Row],[Code]],Sale_Promotions[Code],0),2)=0,Sales[[#This Row],[Price]],INDEX(Sale_Promotions[[Code]:[Sale Price]],MATCH(Sales[[#This Row],[Code]],Sale_Promotions[Code],0),2))</f>
        <v>1.49</v>
      </c>
      <c r="I1009">
        <f>Sales[[#This Row],[Total Inventory]]*Sales[[#This Row],[Sale_Price]]</f>
        <v>0</v>
      </c>
    </row>
    <row r="1010" spans="1:9" x14ac:dyDescent="0.25">
      <c r="A1010">
        <v>393975</v>
      </c>
      <c r="B1010" t="str">
        <f>INDEX( Table3[],MATCH(Sales[[#This Row],[Category]],Table3[Category],0),1)</f>
        <v>WINE</v>
      </c>
      <c r="C1010" t="s">
        <v>28</v>
      </c>
      <c r="D1010" t="s">
        <v>1050</v>
      </c>
      <c r="E1010" t="s">
        <v>10</v>
      </c>
      <c r="F1010">
        <v>7</v>
      </c>
      <c r="G1010" s="1">
        <v>11.99</v>
      </c>
      <c r="H101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10">
        <f>Sales[[#This Row],[Total Inventory]]*Sales[[#This Row],[Sale_Price]]</f>
        <v>83.93</v>
      </c>
    </row>
    <row r="1011" spans="1:9" x14ac:dyDescent="0.25">
      <c r="A1011">
        <v>26194</v>
      </c>
      <c r="B1011" t="str">
        <f>INDEX( Table3[],MATCH(Sales[[#This Row],[Category]],Table3[Category],0),1)</f>
        <v>BEER</v>
      </c>
      <c r="C1011" t="s">
        <v>11</v>
      </c>
      <c r="D1011" t="s">
        <v>1051</v>
      </c>
      <c r="E1011" t="s">
        <v>1052</v>
      </c>
      <c r="F1011">
        <v>0</v>
      </c>
      <c r="G1011" s="1">
        <v>2.06</v>
      </c>
      <c r="H1011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1011">
        <f>Sales[[#This Row],[Total Inventory]]*Sales[[#This Row],[Sale_Price]]</f>
        <v>0</v>
      </c>
    </row>
    <row r="1012" spans="1:9" x14ac:dyDescent="0.25">
      <c r="A1012">
        <v>311107</v>
      </c>
      <c r="B1012" t="str">
        <f>INDEX( Table3[],MATCH(Sales[[#This Row],[Category]],Table3[Category],0),1)</f>
        <v>WINE</v>
      </c>
      <c r="C1012" t="s">
        <v>85</v>
      </c>
      <c r="D1012" t="s">
        <v>1053</v>
      </c>
      <c r="E1012" t="s">
        <v>10</v>
      </c>
      <c r="F1012">
        <v>12</v>
      </c>
      <c r="G1012" s="1">
        <v>10.99</v>
      </c>
      <c r="H101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12">
        <f>Sales[[#This Row],[Total Inventory]]*Sales[[#This Row],[Sale_Price]]</f>
        <v>131.88</v>
      </c>
    </row>
    <row r="1013" spans="1:9" x14ac:dyDescent="0.25">
      <c r="A1013">
        <v>25331</v>
      </c>
      <c r="B1013" t="str">
        <f>INDEX( Table3[],MATCH(Sales[[#This Row],[Category]],Table3[Category],0),1)</f>
        <v>BEER</v>
      </c>
      <c r="C1013" t="s">
        <v>11</v>
      </c>
      <c r="D1013" t="s">
        <v>1054</v>
      </c>
      <c r="E1013" t="s">
        <v>20</v>
      </c>
      <c r="F1013">
        <v>0</v>
      </c>
      <c r="G1013" s="1">
        <v>2.31</v>
      </c>
      <c r="H1013">
        <f>IF(INDEX(Sale_Promotions[[Code]:[Sale Price]],MATCH(Sales[[#This Row],[Code]],Sale_Promotions[Code],0),2)=0,Sales[[#This Row],[Price]],INDEX(Sale_Promotions[[Code]:[Sale Price]],MATCH(Sales[[#This Row],[Code]],Sale_Promotions[Code],0),2))</f>
        <v>2.31</v>
      </c>
      <c r="I1013">
        <f>Sales[[#This Row],[Total Inventory]]*Sales[[#This Row],[Sale_Price]]</f>
        <v>0</v>
      </c>
    </row>
    <row r="1014" spans="1:9" x14ac:dyDescent="0.25">
      <c r="A1014">
        <v>23358</v>
      </c>
      <c r="B1014" t="str">
        <f>INDEX( Table3[],MATCH(Sales[[#This Row],[Category]],Table3[Category],0),1)</f>
        <v>BEER</v>
      </c>
      <c r="C1014" t="s">
        <v>11</v>
      </c>
      <c r="D1014" t="s">
        <v>1055</v>
      </c>
      <c r="E1014" t="s">
        <v>25</v>
      </c>
      <c r="F1014">
        <v>222</v>
      </c>
      <c r="G1014" s="1">
        <v>1.46</v>
      </c>
      <c r="H1014">
        <f>IF(INDEX(Sale_Promotions[[Code]:[Sale Price]],MATCH(Sales[[#This Row],[Code]],Sale_Promotions[Code],0),2)=0,Sales[[#This Row],[Price]],INDEX(Sale_Promotions[[Code]:[Sale Price]],MATCH(Sales[[#This Row],[Code]],Sale_Promotions[Code],0),2))</f>
        <v>1.46</v>
      </c>
      <c r="I1014">
        <f>Sales[[#This Row],[Total Inventory]]*Sales[[#This Row],[Sale_Price]]</f>
        <v>324.12</v>
      </c>
    </row>
    <row r="1015" spans="1:9" x14ac:dyDescent="0.25">
      <c r="A1015">
        <v>348754</v>
      </c>
      <c r="B1015" t="str">
        <f>INDEX( Table3[],MATCH(Sales[[#This Row],[Category]],Table3[Category],0),1)</f>
        <v>WINE</v>
      </c>
      <c r="C1015" t="s">
        <v>85</v>
      </c>
      <c r="D1015" t="s">
        <v>1056</v>
      </c>
      <c r="E1015" t="s">
        <v>10</v>
      </c>
      <c r="F1015">
        <v>1</v>
      </c>
      <c r="G1015" s="1">
        <v>13.69</v>
      </c>
      <c r="H1015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015">
        <f>Sales[[#This Row],[Total Inventory]]*Sales[[#This Row],[Sale_Price]]</f>
        <v>13.69</v>
      </c>
    </row>
    <row r="1016" spans="1:9" x14ac:dyDescent="0.25">
      <c r="A1016">
        <v>10397</v>
      </c>
      <c r="B1016" t="str">
        <f>INDEX( Table3[],MATCH(Sales[[#This Row],[Category]],Table3[Category],0),1)</f>
        <v>BEER</v>
      </c>
      <c r="C1016" t="s">
        <v>11</v>
      </c>
      <c r="D1016" t="s">
        <v>1057</v>
      </c>
      <c r="E1016" t="s">
        <v>13</v>
      </c>
      <c r="F1016">
        <v>0</v>
      </c>
      <c r="G1016" s="1">
        <v>9.24</v>
      </c>
      <c r="H1016">
        <f>IF(INDEX(Sale_Promotions[[Code]:[Sale Price]],MATCH(Sales[[#This Row],[Code]],Sale_Promotions[Code],0),2)=0,Sales[[#This Row],[Price]],INDEX(Sale_Promotions[[Code]:[Sale Price]],MATCH(Sales[[#This Row],[Code]],Sale_Promotions[Code],0),2))</f>
        <v>9.24</v>
      </c>
      <c r="I1016">
        <f>Sales[[#This Row],[Total Inventory]]*Sales[[#This Row],[Sale_Price]]</f>
        <v>0</v>
      </c>
    </row>
    <row r="1017" spans="1:9" x14ac:dyDescent="0.25">
      <c r="A1017">
        <v>86177</v>
      </c>
      <c r="B1017" t="str">
        <f>INDEX( Table3[],MATCH(Sales[[#This Row],[Category]],Table3[Category],0),1)</f>
        <v>OTHER</v>
      </c>
      <c r="C1017" t="s">
        <v>75</v>
      </c>
      <c r="D1017" t="s">
        <v>1058</v>
      </c>
      <c r="E1017" t="s">
        <v>10</v>
      </c>
      <c r="F1017">
        <v>34</v>
      </c>
      <c r="G1017" s="1">
        <v>10.99</v>
      </c>
      <c r="H101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17">
        <f>Sales[[#This Row],[Total Inventory]]*Sales[[#This Row],[Sale_Price]]</f>
        <v>373.66</v>
      </c>
    </row>
    <row r="1018" spans="1:9" x14ac:dyDescent="0.25">
      <c r="A1018">
        <v>80458</v>
      </c>
      <c r="B1018" t="str">
        <f>INDEX( Table3[],MATCH(Sales[[#This Row],[Category]],Table3[Category],0),1)</f>
        <v>LIQUOR</v>
      </c>
      <c r="C1018" t="s">
        <v>37</v>
      </c>
      <c r="D1018" t="s">
        <v>1059</v>
      </c>
      <c r="E1018" t="s">
        <v>16</v>
      </c>
      <c r="F1018">
        <v>195</v>
      </c>
      <c r="G1018" s="1">
        <v>19.690000000000001</v>
      </c>
      <c r="H1018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1018">
        <f>Sales[[#This Row],[Total Inventory]]*Sales[[#This Row],[Sale_Price]]</f>
        <v>3839.55</v>
      </c>
    </row>
    <row r="1019" spans="1:9" x14ac:dyDescent="0.25">
      <c r="A1019">
        <v>318457</v>
      </c>
      <c r="B1019" t="str">
        <f>INDEX( Table3[],MATCH(Sales[[#This Row],[Category]],Table3[Category],0),1)</f>
        <v>WINE</v>
      </c>
      <c r="C1019" t="s">
        <v>41</v>
      </c>
      <c r="D1019" t="s">
        <v>1060</v>
      </c>
      <c r="E1019" t="s">
        <v>10</v>
      </c>
      <c r="F1019">
        <v>0</v>
      </c>
      <c r="G1019" s="1">
        <v>16.989999999999998</v>
      </c>
      <c r="H1019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019">
        <f>Sales[[#This Row],[Total Inventory]]*Sales[[#This Row],[Sale_Price]]</f>
        <v>0</v>
      </c>
    </row>
    <row r="1020" spans="1:9" x14ac:dyDescent="0.25">
      <c r="A1020">
        <v>329744</v>
      </c>
      <c r="B1020" t="str">
        <f>INDEX( Table3[],MATCH(Sales[[#This Row],[Category]],Table3[Category],0),1)</f>
        <v>WINE</v>
      </c>
      <c r="C1020" t="s">
        <v>242</v>
      </c>
      <c r="D1020" t="s">
        <v>1061</v>
      </c>
      <c r="E1020" t="s">
        <v>10</v>
      </c>
      <c r="F1020">
        <v>0</v>
      </c>
      <c r="G1020" s="1">
        <v>21.99</v>
      </c>
      <c r="H1020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020">
        <f>Sales[[#This Row],[Total Inventory]]*Sales[[#This Row],[Sale_Price]]</f>
        <v>0</v>
      </c>
    </row>
    <row r="1021" spans="1:9" x14ac:dyDescent="0.25">
      <c r="A1021">
        <v>71005</v>
      </c>
      <c r="B1021" t="str">
        <f>INDEX( Table3[],MATCH(Sales[[#This Row],[Category]],Table3[Category],0),1)</f>
        <v>WINE</v>
      </c>
      <c r="C1021" t="s">
        <v>41</v>
      </c>
      <c r="D1021" t="s">
        <v>1062</v>
      </c>
      <c r="E1021" t="s">
        <v>10</v>
      </c>
      <c r="F1021">
        <v>31</v>
      </c>
      <c r="G1021" s="1">
        <v>8.99</v>
      </c>
      <c r="H1021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21">
        <f>Sales[[#This Row],[Total Inventory]]*Sales[[#This Row],[Sale_Price]]</f>
        <v>278.69</v>
      </c>
    </row>
    <row r="1022" spans="1:9" x14ac:dyDescent="0.25">
      <c r="A1022">
        <v>296886</v>
      </c>
      <c r="B1022" t="str">
        <f>INDEX( Table3[],MATCH(Sales[[#This Row],[Category]],Table3[Category],0),1)</f>
        <v>WINE</v>
      </c>
      <c r="C1022" t="s">
        <v>43</v>
      </c>
      <c r="D1022" t="s">
        <v>1063</v>
      </c>
      <c r="E1022" t="s">
        <v>10</v>
      </c>
      <c r="F1022">
        <v>12</v>
      </c>
      <c r="G1022" s="1">
        <v>21.99</v>
      </c>
      <c r="H1022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022">
        <f>Sales[[#This Row],[Total Inventory]]*Sales[[#This Row],[Sale_Price]]</f>
        <v>263.88</v>
      </c>
    </row>
    <row r="1023" spans="1:9" x14ac:dyDescent="0.25">
      <c r="A1023">
        <v>14834</v>
      </c>
      <c r="B1023" t="str">
        <f>INDEX( Table3[],MATCH(Sales[[#This Row],[Category]],Table3[Category],0),1)</f>
        <v>OTHER</v>
      </c>
      <c r="C1023" t="s">
        <v>75</v>
      </c>
      <c r="D1023" t="s">
        <v>1064</v>
      </c>
      <c r="E1023" t="s">
        <v>10</v>
      </c>
      <c r="F1023">
        <v>90</v>
      </c>
      <c r="G1023" s="1">
        <v>6.99</v>
      </c>
      <c r="H1023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023">
        <f>Sales[[#This Row],[Total Inventory]]*Sales[[#This Row],[Sale_Price]]</f>
        <v>629.1</v>
      </c>
    </row>
    <row r="1024" spans="1:9" x14ac:dyDescent="0.25">
      <c r="A1024">
        <v>29831</v>
      </c>
      <c r="B1024" t="str">
        <f>INDEX( Table3[],MATCH(Sales[[#This Row],[Category]],Table3[Category],0),1)</f>
        <v>BEER</v>
      </c>
      <c r="C1024" t="s">
        <v>11</v>
      </c>
      <c r="D1024" t="s">
        <v>1065</v>
      </c>
      <c r="E1024" t="s">
        <v>92</v>
      </c>
      <c r="F1024">
        <v>0</v>
      </c>
      <c r="G1024" s="1">
        <v>5.04</v>
      </c>
      <c r="H1024">
        <f>IF(INDEX(Sale_Promotions[[Code]:[Sale Price]],MATCH(Sales[[#This Row],[Code]],Sale_Promotions[Code],0),2)=0,Sales[[#This Row],[Price]],INDEX(Sale_Promotions[[Code]:[Sale Price]],MATCH(Sales[[#This Row],[Code]],Sale_Promotions[Code],0),2))</f>
        <v>5.04</v>
      </c>
      <c r="I1024">
        <f>Sales[[#This Row],[Total Inventory]]*Sales[[#This Row],[Sale_Price]]</f>
        <v>0</v>
      </c>
    </row>
    <row r="1025" spans="1:9" x14ac:dyDescent="0.25">
      <c r="A1025">
        <v>42968</v>
      </c>
      <c r="B1025" t="str">
        <f>INDEX( Table3[],MATCH(Sales[[#This Row],[Category]],Table3[Category],0),1)</f>
        <v>WINE</v>
      </c>
      <c r="C1025" t="s">
        <v>61</v>
      </c>
      <c r="D1025" t="s">
        <v>1066</v>
      </c>
      <c r="E1025" t="s">
        <v>10</v>
      </c>
      <c r="F1025">
        <v>11</v>
      </c>
      <c r="G1025" s="1">
        <v>68.989999999999995</v>
      </c>
      <c r="H1025">
        <f>IF(INDEX(Sale_Promotions[[Code]:[Sale Price]],MATCH(Sales[[#This Row],[Code]],Sale_Promotions[Code],0),2)=0,Sales[[#This Row],[Price]],INDEX(Sale_Promotions[[Code]:[Sale Price]],MATCH(Sales[[#This Row],[Code]],Sale_Promotions[Code],0),2))</f>
        <v>68.989999999999995</v>
      </c>
      <c r="I1025">
        <f>Sales[[#This Row],[Total Inventory]]*Sales[[#This Row],[Sale_Price]]</f>
        <v>758.89</v>
      </c>
    </row>
    <row r="1026" spans="1:9" x14ac:dyDescent="0.25">
      <c r="A1026">
        <v>70204</v>
      </c>
      <c r="B1026" t="str">
        <f>INDEX( Table3[],MATCH(Sales[[#This Row],[Category]],Table3[Category],0),1)</f>
        <v>LIQUOR</v>
      </c>
      <c r="C1026" t="s">
        <v>37</v>
      </c>
      <c r="D1026" t="s">
        <v>1067</v>
      </c>
      <c r="E1026" t="s">
        <v>10</v>
      </c>
      <c r="F1026">
        <v>23</v>
      </c>
      <c r="G1026" s="1">
        <v>10.79</v>
      </c>
      <c r="H1026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26">
        <f>Sales[[#This Row],[Total Inventory]]*Sales[[#This Row],[Sale_Price]]</f>
        <v>248.17</v>
      </c>
    </row>
    <row r="1027" spans="1:9" x14ac:dyDescent="0.25">
      <c r="A1027">
        <v>70031</v>
      </c>
      <c r="B1027" t="str">
        <f>INDEX( Table3[],MATCH(Sales[[#This Row],[Category]],Table3[Category],0),1)</f>
        <v>LIQUOR</v>
      </c>
      <c r="C1027" t="s">
        <v>175</v>
      </c>
      <c r="D1027" t="s">
        <v>1068</v>
      </c>
      <c r="E1027" t="s">
        <v>10</v>
      </c>
      <c r="F1027">
        <v>80</v>
      </c>
      <c r="G1027" s="1">
        <v>25.99</v>
      </c>
      <c r="H1027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027">
        <f>Sales[[#This Row],[Total Inventory]]*Sales[[#This Row],[Sale_Price]]</f>
        <v>2079.1999999999998</v>
      </c>
    </row>
    <row r="1028" spans="1:9" x14ac:dyDescent="0.25">
      <c r="A1028">
        <v>407216</v>
      </c>
      <c r="B1028" t="str">
        <f>INDEX( Table3[],MATCH(Sales[[#This Row],[Category]],Table3[Category],0),1)</f>
        <v>WINE</v>
      </c>
      <c r="C1028" t="s">
        <v>41</v>
      </c>
      <c r="D1028" t="s">
        <v>1069</v>
      </c>
      <c r="E1028" t="s">
        <v>10</v>
      </c>
      <c r="F1028">
        <v>0</v>
      </c>
      <c r="G1028" s="1">
        <v>8.59</v>
      </c>
      <c r="H1028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1028">
        <f>Sales[[#This Row],[Total Inventory]]*Sales[[#This Row],[Sale_Price]]</f>
        <v>0</v>
      </c>
    </row>
    <row r="1029" spans="1:9" x14ac:dyDescent="0.25">
      <c r="A1029">
        <v>43933</v>
      </c>
      <c r="B1029" t="str">
        <f>INDEX( Table3[],MATCH(Sales[[#This Row],[Category]],Table3[Category],0),1)</f>
        <v>WINE</v>
      </c>
      <c r="C1029" t="s">
        <v>61</v>
      </c>
      <c r="D1029" t="s">
        <v>1070</v>
      </c>
      <c r="E1029" t="s">
        <v>10</v>
      </c>
      <c r="F1029">
        <v>2</v>
      </c>
      <c r="G1029" s="1">
        <v>69.989999999999995</v>
      </c>
      <c r="H1029">
        <f>IF(INDEX(Sale_Promotions[[Code]:[Sale Price]],MATCH(Sales[[#This Row],[Code]],Sale_Promotions[Code],0),2)=0,Sales[[#This Row],[Price]],INDEX(Sale_Promotions[[Code]:[Sale Price]],MATCH(Sales[[#This Row],[Code]],Sale_Promotions[Code],0),2))</f>
        <v>69.989999999999995</v>
      </c>
      <c r="I1029">
        <f>Sales[[#This Row],[Total Inventory]]*Sales[[#This Row],[Sale_Price]]</f>
        <v>139.97999999999999</v>
      </c>
    </row>
    <row r="1030" spans="1:9" x14ac:dyDescent="0.25">
      <c r="A1030">
        <v>24501</v>
      </c>
      <c r="B1030" t="str">
        <f>INDEX( Table3[],MATCH(Sales[[#This Row],[Category]],Table3[Category],0),1)</f>
        <v>BEER</v>
      </c>
      <c r="C1030" t="s">
        <v>11</v>
      </c>
      <c r="D1030" t="s">
        <v>1071</v>
      </c>
      <c r="E1030" t="s">
        <v>562</v>
      </c>
      <c r="F1030">
        <v>0</v>
      </c>
      <c r="G1030" s="1">
        <v>6.17</v>
      </c>
      <c r="H1030">
        <f>IF(INDEX(Sale_Promotions[[Code]:[Sale Price]],MATCH(Sales[[#This Row],[Code]],Sale_Promotions[Code],0),2)=0,Sales[[#This Row],[Price]],INDEX(Sale_Promotions[[Code]:[Sale Price]],MATCH(Sales[[#This Row],[Code]],Sale_Promotions[Code],0),2))</f>
        <v>6.17</v>
      </c>
      <c r="I1030">
        <f>Sales[[#This Row],[Total Inventory]]*Sales[[#This Row],[Sale_Price]]</f>
        <v>0</v>
      </c>
    </row>
    <row r="1031" spans="1:9" x14ac:dyDescent="0.25">
      <c r="A1031">
        <v>342096</v>
      </c>
      <c r="B1031" t="str">
        <f>INDEX( Table3[],MATCH(Sales[[#This Row],[Category]],Table3[Category],0),1)</f>
        <v>WINE</v>
      </c>
      <c r="C1031" t="s">
        <v>41</v>
      </c>
      <c r="D1031" t="s">
        <v>1072</v>
      </c>
      <c r="E1031" t="s">
        <v>10</v>
      </c>
      <c r="F1031">
        <v>1</v>
      </c>
      <c r="G1031" s="1">
        <v>13.99</v>
      </c>
      <c r="H103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031">
        <f>Sales[[#This Row],[Total Inventory]]*Sales[[#This Row],[Sale_Price]]</f>
        <v>13.99</v>
      </c>
    </row>
    <row r="1032" spans="1:9" x14ac:dyDescent="0.25">
      <c r="A1032">
        <v>24750</v>
      </c>
      <c r="B1032" t="str">
        <f>INDEX( Table3[],MATCH(Sales[[#This Row],[Category]],Table3[Category],0),1)</f>
        <v>BEER</v>
      </c>
      <c r="C1032" t="s">
        <v>11</v>
      </c>
      <c r="D1032" t="s">
        <v>1073</v>
      </c>
      <c r="E1032" t="s">
        <v>25</v>
      </c>
      <c r="F1032">
        <v>0</v>
      </c>
      <c r="G1032" s="1">
        <v>2.0299999999999998</v>
      </c>
      <c r="H1032">
        <f>IF(INDEX(Sale_Promotions[[Code]:[Sale Price]],MATCH(Sales[[#This Row],[Code]],Sale_Promotions[Code],0),2)=0,Sales[[#This Row],[Price]],INDEX(Sale_Promotions[[Code]:[Sale Price]],MATCH(Sales[[#This Row],[Code]],Sale_Promotions[Code],0),2))</f>
        <v>2.0299999999999998</v>
      </c>
      <c r="I1032">
        <f>Sales[[#This Row],[Total Inventory]]*Sales[[#This Row],[Sale_Price]]</f>
        <v>0</v>
      </c>
    </row>
    <row r="1033" spans="1:9" x14ac:dyDescent="0.25">
      <c r="A1033">
        <v>359750</v>
      </c>
      <c r="B1033" t="str">
        <f>INDEX( Table3[],MATCH(Sales[[#This Row],[Category]],Table3[Category],0),1)</f>
        <v>WINE</v>
      </c>
      <c r="C1033" t="s">
        <v>28</v>
      </c>
      <c r="D1033" t="s">
        <v>1074</v>
      </c>
      <c r="E1033" t="s">
        <v>10</v>
      </c>
      <c r="F1033">
        <v>0</v>
      </c>
      <c r="G1033" s="1">
        <v>5.99</v>
      </c>
      <c r="H1033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033">
        <f>Sales[[#This Row],[Total Inventory]]*Sales[[#This Row],[Sale_Price]]</f>
        <v>0</v>
      </c>
    </row>
    <row r="1034" spans="1:9" x14ac:dyDescent="0.25">
      <c r="A1034">
        <v>58327</v>
      </c>
      <c r="B1034" t="str">
        <f>INDEX( Table3[],MATCH(Sales[[#This Row],[Category]],Table3[Category],0),1)</f>
        <v>WINE</v>
      </c>
      <c r="C1034" t="s">
        <v>61</v>
      </c>
      <c r="D1034" t="s">
        <v>1075</v>
      </c>
      <c r="E1034" t="s">
        <v>10</v>
      </c>
      <c r="F1034">
        <v>0</v>
      </c>
      <c r="G1034" s="1">
        <v>30.99</v>
      </c>
      <c r="H1034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034">
        <f>Sales[[#This Row],[Total Inventory]]*Sales[[#This Row],[Sale_Price]]</f>
        <v>0</v>
      </c>
    </row>
    <row r="1035" spans="1:9" x14ac:dyDescent="0.25">
      <c r="A1035">
        <v>73039</v>
      </c>
      <c r="B1035" t="str">
        <f>INDEX( Table3[],MATCH(Sales[[#This Row],[Category]],Table3[Category],0),1)</f>
        <v>LIQUOR</v>
      </c>
      <c r="C1035" t="s">
        <v>37</v>
      </c>
      <c r="D1035" t="s">
        <v>1076</v>
      </c>
      <c r="E1035" t="s">
        <v>10</v>
      </c>
      <c r="F1035">
        <v>191</v>
      </c>
      <c r="G1035" s="1">
        <v>28.99</v>
      </c>
      <c r="H1035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035">
        <f>Sales[[#This Row],[Total Inventory]]*Sales[[#This Row],[Sale_Price]]</f>
        <v>5537.09</v>
      </c>
    </row>
    <row r="1036" spans="1:9" x14ac:dyDescent="0.25">
      <c r="A1036">
        <v>339268</v>
      </c>
      <c r="B1036" t="str">
        <f>INDEX( Table3[],MATCH(Sales[[#This Row],[Category]],Table3[Category],0),1)</f>
        <v>WINE</v>
      </c>
      <c r="C1036" t="s">
        <v>43</v>
      </c>
      <c r="D1036" t="s">
        <v>1077</v>
      </c>
      <c r="E1036" t="s">
        <v>10</v>
      </c>
      <c r="F1036">
        <v>0</v>
      </c>
      <c r="G1036" s="1">
        <v>16.989999999999998</v>
      </c>
      <c r="H1036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036">
        <f>Sales[[#This Row],[Total Inventory]]*Sales[[#This Row],[Sale_Price]]</f>
        <v>0</v>
      </c>
    </row>
    <row r="1037" spans="1:9" x14ac:dyDescent="0.25">
      <c r="A1037">
        <v>300187</v>
      </c>
      <c r="B1037" t="str">
        <f>INDEX( Table3[],MATCH(Sales[[#This Row],[Category]],Table3[Category],0),1)</f>
        <v>OTHER</v>
      </c>
      <c r="C1037" t="s">
        <v>75</v>
      </c>
      <c r="D1037" t="s">
        <v>1078</v>
      </c>
      <c r="E1037" t="s">
        <v>48</v>
      </c>
      <c r="F1037">
        <v>0</v>
      </c>
      <c r="G1037" s="1">
        <v>4.59</v>
      </c>
      <c r="H1037">
        <f>IF(INDEX(Sale_Promotions[[Code]:[Sale Price]],MATCH(Sales[[#This Row],[Code]],Sale_Promotions[Code],0),2)=0,Sales[[#This Row],[Price]],INDEX(Sale_Promotions[[Code]:[Sale Price]],MATCH(Sales[[#This Row],[Code]],Sale_Promotions[Code],0),2))</f>
        <v>4.59</v>
      </c>
      <c r="I1037">
        <f>Sales[[#This Row],[Total Inventory]]*Sales[[#This Row],[Sale_Price]]</f>
        <v>0</v>
      </c>
    </row>
    <row r="1038" spans="1:9" x14ac:dyDescent="0.25">
      <c r="A1038">
        <v>418293</v>
      </c>
      <c r="B1038" t="str">
        <f>INDEX( Table3[],MATCH(Sales[[#This Row],[Category]],Table3[Category],0),1)</f>
        <v>WINE</v>
      </c>
      <c r="C1038" t="s">
        <v>31</v>
      </c>
      <c r="D1038" t="s">
        <v>1079</v>
      </c>
      <c r="E1038" t="s">
        <v>10</v>
      </c>
      <c r="F1038">
        <v>0</v>
      </c>
      <c r="G1038" s="1">
        <v>8.99</v>
      </c>
      <c r="H103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38">
        <f>Sales[[#This Row],[Total Inventory]]*Sales[[#This Row],[Sale_Price]]</f>
        <v>0</v>
      </c>
    </row>
    <row r="1039" spans="1:9" x14ac:dyDescent="0.25">
      <c r="A1039">
        <v>7331</v>
      </c>
      <c r="B1039" t="str">
        <f>INDEX( Table3[],MATCH(Sales[[#This Row],[Category]],Table3[Category],0),1)</f>
        <v>BEER</v>
      </c>
      <c r="C1039" t="s">
        <v>11</v>
      </c>
      <c r="D1039" t="s">
        <v>1080</v>
      </c>
      <c r="E1039" t="s">
        <v>95</v>
      </c>
      <c r="F1039">
        <v>0</v>
      </c>
      <c r="G1039" s="1">
        <v>10.89</v>
      </c>
      <c r="H1039">
        <f>IF(INDEX(Sale_Promotions[[Code]:[Sale Price]],MATCH(Sales[[#This Row],[Code]],Sale_Promotions[Code],0),2)=0,Sales[[#This Row],[Price]],INDEX(Sale_Promotions[[Code]:[Sale Price]],MATCH(Sales[[#This Row],[Code]],Sale_Promotions[Code],0),2))</f>
        <v>10.89</v>
      </c>
      <c r="I1039">
        <f>Sales[[#This Row],[Total Inventory]]*Sales[[#This Row],[Sale_Price]]</f>
        <v>0</v>
      </c>
    </row>
    <row r="1040" spans="1:9" x14ac:dyDescent="0.25">
      <c r="A1040">
        <v>29822</v>
      </c>
      <c r="B1040" t="str">
        <f>INDEX( Table3[],MATCH(Sales[[#This Row],[Category]],Table3[Category],0),1)</f>
        <v>BEER</v>
      </c>
      <c r="C1040" t="s">
        <v>11</v>
      </c>
      <c r="D1040" t="s">
        <v>1081</v>
      </c>
      <c r="E1040" t="s">
        <v>13</v>
      </c>
      <c r="F1040">
        <v>0</v>
      </c>
      <c r="G1040" s="1">
        <v>8.4700000000000006</v>
      </c>
      <c r="H1040">
        <f>IF(INDEX(Sale_Promotions[[Code]:[Sale Price]],MATCH(Sales[[#This Row],[Code]],Sale_Promotions[Code],0),2)=0,Sales[[#This Row],[Price]],INDEX(Sale_Promotions[[Code]:[Sale Price]],MATCH(Sales[[#This Row],[Code]],Sale_Promotions[Code],0),2))</f>
        <v>8.4700000000000006</v>
      </c>
      <c r="I1040">
        <f>Sales[[#This Row],[Total Inventory]]*Sales[[#This Row],[Sale_Price]]</f>
        <v>0</v>
      </c>
    </row>
    <row r="1041" spans="1:9" x14ac:dyDescent="0.25">
      <c r="A1041">
        <v>92851</v>
      </c>
      <c r="B1041" t="str">
        <f>INDEX( Table3[],MATCH(Sales[[#This Row],[Category]],Table3[Category],0),1)</f>
        <v>BEER</v>
      </c>
      <c r="C1041" t="s">
        <v>11</v>
      </c>
      <c r="D1041" t="s">
        <v>1082</v>
      </c>
      <c r="E1041" t="s">
        <v>25</v>
      </c>
      <c r="F1041">
        <v>121</v>
      </c>
      <c r="G1041" s="1">
        <v>1.48</v>
      </c>
      <c r="H1041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1041">
        <f>Sales[[#This Row],[Total Inventory]]*Sales[[#This Row],[Sale_Price]]</f>
        <v>179.07999999999998</v>
      </c>
    </row>
    <row r="1042" spans="1:9" x14ac:dyDescent="0.25">
      <c r="A1042">
        <v>429789</v>
      </c>
      <c r="B1042" t="str">
        <f>INDEX( Table3[],MATCH(Sales[[#This Row],[Category]],Table3[Category],0),1)</f>
        <v>WINE</v>
      </c>
      <c r="C1042" t="s">
        <v>17</v>
      </c>
      <c r="D1042" t="s">
        <v>1083</v>
      </c>
      <c r="E1042" t="s">
        <v>10</v>
      </c>
      <c r="F1042">
        <v>14</v>
      </c>
      <c r="G1042" s="1">
        <v>7.79</v>
      </c>
      <c r="H1042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1042">
        <f>Sales[[#This Row],[Total Inventory]]*Sales[[#This Row],[Sale_Price]]</f>
        <v>109.06</v>
      </c>
    </row>
    <row r="1043" spans="1:9" x14ac:dyDescent="0.25">
      <c r="A1043">
        <v>71002</v>
      </c>
      <c r="B1043" t="str">
        <f>INDEX( Table3[],MATCH(Sales[[#This Row],[Category]],Table3[Category],0),1)</f>
        <v>LIQUOR</v>
      </c>
      <c r="C1043" t="s">
        <v>14</v>
      </c>
      <c r="D1043" t="s">
        <v>1084</v>
      </c>
      <c r="E1043" t="s">
        <v>10</v>
      </c>
      <c r="F1043">
        <v>0</v>
      </c>
      <c r="G1043" s="1">
        <v>77.989999999999995</v>
      </c>
      <c r="H1043">
        <f>IF(INDEX(Sale_Promotions[[Code]:[Sale Price]],MATCH(Sales[[#This Row],[Code]],Sale_Promotions[Code],0),2)=0,Sales[[#This Row],[Price]],INDEX(Sale_Promotions[[Code]:[Sale Price]],MATCH(Sales[[#This Row],[Code]],Sale_Promotions[Code],0),2))</f>
        <v>77.989999999999995</v>
      </c>
      <c r="I1043">
        <f>Sales[[#This Row],[Total Inventory]]*Sales[[#This Row],[Sale_Price]]</f>
        <v>0</v>
      </c>
    </row>
    <row r="1044" spans="1:9" x14ac:dyDescent="0.25">
      <c r="A1044">
        <v>49808</v>
      </c>
      <c r="B1044" t="str">
        <f>INDEX( Table3[],MATCH(Sales[[#This Row],[Category]],Table3[Category],0),1)</f>
        <v>WINE</v>
      </c>
      <c r="C1044" t="s">
        <v>163</v>
      </c>
      <c r="D1044" t="s">
        <v>1085</v>
      </c>
      <c r="E1044" t="s">
        <v>10</v>
      </c>
      <c r="F1044">
        <v>0</v>
      </c>
      <c r="G1044" s="1">
        <v>29.99</v>
      </c>
      <c r="H1044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044">
        <f>Sales[[#This Row],[Total Inventory]]*Sales[[#This Row],[Sale_Price]]</f>
        <v>0</v>
      </c>
    </row>
    <row r="1045" spans="1:9" x14ac:dyDescent="0.25">
      <c r="A1045">
        <v>13374</v>
      </c>
      <c r="B1045" t="str">
        <f>INDEX( Table3[],MATCH(Sales[[#This Row],[Category]],Table3[Category],0),1)</f>
        <v>LIQUOR</v>
      </c>
      <c r="C1045" t="s">
        <v>37</v>
      </c>
      <c r="D1045" t="s">
        <v>1086</v>
      </c>
      <c r="E1045" t="s">
        <v>16</v>
      </c>
      <c r="F1045">
        <v>68</v>
      </c>
      <c r="G1045" s="1">
        <v>35.99</v>
      </c>
      <c r="H1045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1045">
        <f>Sales[[#This Row],[Total Inventory]]*Sales[[#This Row],[Sale_Price]]</f>
        <v>2447.3200000000002</v>
      </c>
    </row>
    <row r="1046" spans="1:9" x14ac:dyDescent="0.25">
      <c r="A1046">
        <v>70778</v>
      </c>
      <c r="B1046" t="str">
        <f>INDEX( Table3[],MATCH(Sales[[#This Row],[Category]],Table3[Category],0),1)</f>
        <v>LIQUOR</v>
      </c>
      <c r="C1046" t="s">
        <v>26</v>
      </c>
      <c r="D1046" t="s">
        <v>1087</v>
      </c>
      <c r="E1046" t="s">
        <v>10</v>
      </c>
      <c r="F1046">
        <v>32</v>
      </c>
      <c r="G1046" s="1">
        <v>25.99</v>
      </c>
      <c r="H1046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046">
        <f>Sales[[#This Row],[Total Inventory]]*Sales[[#This Row],[Sale_Price]]</f>
        <v>831.68</v>
      </c>
    </row>
    <row r="1047" spans="1:9" x14ac:dyDescent="0.25">
      <c r="A1047">
        <v>92142</v>
      </c>
      <c r="B1047" t="str">
        <f>INDEX( Table3[],MATCH(Sales[[#This Row],[Category]],Table3[Category],0),1)</f>
        <v>BEER</v>
      </c>
      <c r="C1047" t="s">
        <v>11</v>
      </c>
      <c r="D1047" t="s">
        <v>1088</v>
      </c>
      <c r="E1047" t="s">
        <v>92</v>
      </c>
      <c r="F1047">
        <v>0</v>
      </c>
      <c r="G1047" s="1">
        <v>5.05</v>
      </c>
      <c r="H1047">
        <f>IF(INDEX(Sale_Promotions[[Code]:[Sale Price]],MATCH(Sales[[#This Row],[Code]],Sale_Promotions[Code],0),2)=0,Sales[[#This Row],[Price]],INDEX(Sale_Promotions[[Code]:[Sale Price]],MATCH(Sales[[#This Row],[Code]],Sale_Promotions[Code],0),2))</f>
        <v>5.05</v>
      </c>
      <c r="I1047">
        <f>Sales[[#This Row],[Total Inventory]]*Sales[[#This Row],[Sale_Price]]</f>
        <v>0</v>
      </c>
    </row>
    <row r="1048" spans="1:9" x14ac:dyDescent="0.25">
      <c r="A1048">
        <v>25289</v>
      </c>
      <c r="B1048" t="str">
        <f>INDEX( Table3[],MATCH(Sales[[#This Row],[Category]],Table3[Category],0),1)</f>
        <v>BEER</v>
      </c>
      <c r="C1048" t="s">
        <v>11</v>
      </c>
      <c r="D1048" t="s">
        <v>1089</v>
      </c>
      <c r="E1048" t="s">
        <v>25</v>
      </c>
      <c r="F1048">
        <v>0</v>
      </c>
      <c r="G1048" s="1">
        <v>2.23</v>
      </c>
      <c r="H1048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1048">
        <f>Sales[[#This Row],[Total Inventory]]*Sales[[#This Row],[Sale_Price]]</f>
        <v>0</v>
      </c>
    </row>
    <row r="1049" spans="1:9" x14ac:dyDescent="0.25">
      <c r="A1049">
        <v>333353</v>
      </c>
      <c r="B1049" t="str">
        <f>INDEX( Table3[],MATCH(Sales[[#This Row],[Category]],Table3[Category],0),1)</f>
        <v>WINE</v>
      </c>
      <c r="C1049" t="s">
        <v>28</v>
      </c>
      <c r="D1049" t="s">
        <v>1090</v>
      </c>
      <c r="E1049" t="s">
        <v>10</v>
      </c>
      <c r="F1049">
        <v>5</v>
      </c>
      <c r="G1049" s="1">
        <v>110.99</v>
      </c>
      <c r="H1049">
        <f>IF(INDEX(Sale_Promotions[[Code]:[Sale Price]],MATCH(Sales[[#This Row],[Code]],Sale_Promotions[Code],0),2)=0,Sales[[#This Row],[Price]],INDEX(Sale_Promotions[[Code]:[Sale Price]],MATCH(Sales[[#This Row],[Code]],Sale_Promotions[Code],0),2))</f>
        <v>110.99</v>
      </c>
      <c r="I1049">
        <f>Sales[[#This Row],[Total Inventory]]*Sales[[#This Row],[Sale_Price]]</f>
        <v>554.94999999999993</v>
      </c>
    </row>
    <row r="1050" spans="1:9" x14ac:dyDescent="0.25">
      <c r="A1050">
        <v>106984</v>
      </c>
      <c r="B1050" t="str">
        <f>INDEX( Table3[],MATCH(Sales[[#This Row],[Category]],Table3[Category],0),1)</f>
        <v>WINE</v>
      </c>
      <c r="C1050" t="s">
        <v>41</v>
      </c>
      <c r="D1050" t="s">
        <v>1091</v>
      </c>
      <c r="E1050" t="s">
        <v>10</v>
      </c>
      <c r="F1050">
        <v>9</v>
      </c>
      <c r="G1050" s="1">
        <v>20.99</v>
      </c>
      <c r="H1050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050">
        <f>Sales[[#This Row],[Total Inventory]]*Sales[[#This Row],[Sale_Price]]</f>
        <v>188.91</v>
      </c>
    </row>
    <row r="1051" spans="1:9" x14ac:dyDescent="0.25">
      <c r="A1051">
        <v>40469</v>
      </c>
      <c r="B1051" t="str">
        <f>INDEX( Table3[],MATCH(Sales[[#This Row],[Category]],Table3[Category],0),1)</f>
        <v>WINE</v>
      </c>
      <c r="C1051" t="s">
        <v>85</v>
      </c>
      <c r="D1051" t="s">
        <v>1092</v>
      </c>
      <c r="E1051" t="s">
        <v>10</v>
      </c>
      <c r="F1051">
        <v>6</v>
      </c>
      <c r="G1051" s="1">
        <v>29.99</v>
      </c>
      <c r="H1051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051">
        <f>Sales[[#This Row],[Total Inventory]]*Sales[[#This Row],[Sale_Price]]</f>
        <v>179.94</v>
      </c>
    </row>
    <row r="1052" spans="1:9" x14ac:dyDescent="0.25">
      <c r="A1052">
        <v>76779</v>
      </c>
      <c r="B1052" t="str">
        <f>INDEX( Table3[],MATCH(Sales[[#This Row],[Category]],Table3[Category],0),1)</f>
        <v>LIQUOR</v>
      </c>
      <c r="C1052" t="s">
        <v>26</v>
      </c>
      <c r="D1052" t="s">
        <v>1093</v>
      </c>
      <c r="E1052" t="s">
        <v>449</v>
      </c>
      <c r="F1052">
        <v>161</v>
      </c>
      <c r="G1052" s="1">
        <v>0.99</v>
      </c>
      <c r="H1052">
        <f>IF(INDEX(Sale_Promotions[[Code]:[Sale Price]],MATCH(Sales[[#This Row],[Code]],Sale_Promotions[Code],0),2)=0,Sales[[#This Row],[Price]],INDEX(Sale_Promotions[[Code]:[Sale Price]],MATCH(Sales[[#This Row],[Code]],Sale_Promotions[Code],0),2))</f>
        <v>0.99</v>
      </c>
      <c r="I1052">
        <f>Sales[[#This Row],[Total Inventory]]*Sales[[#This Row],[Sale_Price]]</f>
        <v>159.38999999999999</v>
      </c>
    </row>
    <row r="1053" spans="1:9" x14ac:dyDescent="0.25">
      <c r="A1053">
        <v>56960</v>
      </c>
      <c r="B1053" t="str">
        <f>INDEX( Table3[],MATCH(Sales[[#This Row],[Category]],Table3[Category],0),1)</f>
        <v>WINE</v>
      </c>
      <c r="C1053" t="s">
        <v>85</v>
      </c>
      <c r="D1053" t="s">
        <v>1094</v>
      </c>
      <c r="E1053" t="s">
        <v>10</v>
      </c>
      <c r="F1053">
        <v>0</v>
      </c>
      <c r="G1053" s="1">
        <v>25.99</v>
      </c>
      <c r="H1053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053">
        <f>Sales[[#This Row],[Total Inventory]]*Sales[[#This Row],[Sale_Price]]</f>
        <v>0</v>
      </c>
    </row>
    <row r="1054" spans="1:9" x14ac:dyDescent="0.25">
      <c r="A1054">
        <v>10609</v>
      </c>
      <c r="B1054" t="str">
        <f>INDEX( Table3[],MATCH(Sales[[#This Row],[Category]],Table3[Category],0),1)</f>
        <v>BEER</v>
      </c>
      <c r="C1054" t="s">
        <v>11</v>
      </c>
      <c r="D1054" t="s">
        <v>1095</v>
      </c>
      <c r="E1054" t="s">
        <v>25</v>
      </c>
      <c r="F1054">
        <v>24</v>
      </c>
      <c r="G1054" s="1">
        <v>1.74</v>
      </c>
      <c r="H1054">
        <f>IF(INDEX(Sale_Promotions[[Code]:[Sale Price]],MATCH(Sales[[#This Row],[Code]],Sale_Promotions[Code],0),2)=0,Sales[[#This Row],[Price]],INDEX(Sale_Promotions[[Code]:[Sale Price]],MATCH(Sales[[#This Row],[Code]],Sale_Promotions[Code],0),2))</f>
        <v>1.74</v>
      </c>
      <c r="I1054">
        <f>Sales[[#This Row],[Total Inventory]]*Sales[[#This Row],[Sale_Price]]</f>
        <v>41.76</v>
      </c>
    </row>
    <row r="1055" spans="1:9" x14ac:dyDescent="0.25">
      <c r="A1055">
        <v>324213</v>
      </c>
      <c r="B1055" t="str">
        <f>INDEX( Table3[],MATCH(Sales[[#This Row],[Category]],Table3[Category],0),1)</f>
        <v>OTHER</v>
      </c>
      <c r="C1055" t="s">
        <v>75</v>
      </c>
      <c r="D1055" t="s">
        <v>1096</v>
      </c>
      <c r="E1055" t="s">
        <v>10</v>
      </c>
      <c r="F1055">
        <v>14</v>
      </c>
      <c r="G1055" s="1">
        <v>28.99</v>
      </c>
      <c r="H1055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1055">
        <f>Sales[[#This Row],[Total Inventory]]*Sales[[#This Row],[Sale_Price]]</f>
        <v>272.85999999999996</v>
      </c>
    </row>
    <row r="1056" spans="1:9" x14ac:dyDescent="0.25">
      <c r="A1056">
        <v>27549</v>
      </c>
      <c r="B1056" t="str">
        <f>INDEX( Table3[],MATCH(Sales[[#This Row],[Category]],Table3[Category],0),1)</f>
        <v>BEER</v>
      </c>
      <c r="C1056" t="s">
        <v>11</v>
      </c>
      <c r="D1056" t="s">
        <v>1097</v>
      </c>
      <c r="E1056" t="s">
        <v>25</v>
      </c>
      <c r="F1056">
        <v>0</v>
      </c>
      <c r="G1056" s="1">
        <v>2.7</v>
      </c>
      <c r="H1056">
        <f>IF(INDEX(Sale_Promotions[[Code]:[Sale Price]],MATCH(Sales[[#This Row],[Code]],Sale_Promotions[Code],0),2)=0,Sales[[#This Row],[Price]],INDEX(Sale_Promotions[[Code]:[Sale Price]],MATCH(Sales[[#This Row],[Code]],Sale_Promotions[Code],0),2))</f>
        <v>2.7</v>
      </c>
      <c r="I1056">
        <f>Sales[[#This Row],[Total Inventory]]*Sales[[#This Row],[Sale_Price]]</f>
        <v>0</v>
      </c>
    </row>
    <row r="1057" spans="1:9" x14ac:dyDescent="0.25">
      <c r="A1057">
        <v>71323</v>
      </c>
      <c r="B1057" t="str">
        <f>INDEX( Table3[],MATCH(Sales[[#This Row],[Category]],Table3[Category],0),1)</f>
        <v>WINE</v>
      </c>
      <c r="C1057" t="s">
        <v>41</v>
      </c>
      <c r="D1057" t="s">
        <v>1098</v>
      </c>
      <c r="E1057" t="s">
        <v>23</v>
      </c>
      <c r="F1057">
        <v>156</v>
      </c>
      <c r="G1057" s="1">
        <v>16.989999999999998</v>
      </c>
      <c r="H1057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057">
        <f>Sales[[#This Row],[Total Inventory]]*Sales[[#This Row],[Sale_Price]]</f>
        <v>2650.4399999999996</v>
      </c>
    </row>
    <row r="1058" spans="1:9" x14ac:dyDescent="0.25">
      <c r="A1058">
        <v>331890</v>
      </c>
      <c r="B1058" t="str">
        <f>INDEX( Table3[],MATCH(Sales[[#This Row],[Category]],Table3[Category],0),1)</f>
        <v>WINE</v>
      </c>
      <c r="C1058" t="s">
        <v>31</v>
      </c>
      <c r="D1058" t="s">
        <v>1099</v>
      </c>
      <c r="E1058" t="s">
        <v>10</v>
      </c>
      <c r="F1058">
        <v>0</v>
      </c>
      <c r="G1058" s="1">
        <v>12.99</v>
      </c>
      <c r="H105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58">
        <f>Sales[[#This Row],[Total Inventory]]*Sales[[#This Row],[Sale_Price]]</f>
        <v>0</v>
      </c>
    </row>
    <row r="1059" spans="1:9" x14ac:dyDescent="0.25">
      <c r="A1059">
        <v>84131</v>
      </c>
      <c r="B1059" t="str">
        <f>INDEX( Table3[],MATCH(Sales[[#This Row],[Category]],Table3[Category],0),1)</f>
        <v>WINE</v>
      </c>
      <c r="C1059" t="s">
        <v>85</v>
      </c>
      <c r="D1059" t="s">
        <v>1100</v>
      </c>
      <c r="E1059" t="s">
        <v>10</v>
      </c>
      <c r="F1059">
        <v>0</v>
      </c>
      <c r="G1059" s="1">
        <v>124.99</v>
      </c>
      <c r="H1059">
        <f>IF(INDEX(Sale_Promotions[[Code]:[Sale Price]],MATCH(Sales[[#This Row],[Code]],Sale_Promotions[Code],0),2)=0,Sales[[#This Row],[Price]],INDEX(Sale_Promotions[[Code]:[Sale Price]],MATCH(Sales[[#This Row],[Code]],Sale_Promotions[Code],0),2))</f>
        <v>124.99</v>
      </c>
      <c r="I1059">
        <f>Sales[[#This Row],[Total Inventory]]*Sales[[#This Row],[Sale_Price]]</f>
        <v>0</v>
      </c>
    </row>
    <row r="1060" spans="1:9" x14ac:dyDescent="0.25">
      <c r="A1060">
        <v>307836</v>
      </c>
      <c r="B1060" t="str">
        <f>INDEX( Table3[],MATCH(Sales[[#This Row],[Category]],Table3[Category],0),1)</f>
        <v>WINE</v>
      </c>
      <c r="C1060" t="s">
        <v>28</v>
      </c>
      <c r="D1060" t="s">
        <v>1101</v>
      </c>
      <c r="E1060" t="s">
        <v>10</v>
      </c>
      <c r="F1060">
        <v>0</v>
      </c>
      <c r="G1060" s="1">
        <v>14.69</v>
      </c>
      <c r="H1060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060">
        <f>Sales[[#This Row],[Total Inventory]]*Sales[[#This Row],[Sale_Price]]</f>
        <v>0</v>
      </c>
    </row>
    <row r="1061" spans="1:9" x14ac:dyDescent="0.25">
      <c r="A1061">
        <v>45931</v>
      </c>
      <c r="B1061" t="str">
        <f>INDEX( Table3[],MATCH(Sales[[#This Row],[Category]],Table3[Category],0),1)</f>
        <v>WINE</v>
      </c>
      <c r="C1061" t="s">
        <v>39</v>
      </c>
      <c r="D1061" t="s">
        <v>1102</v>
      </c>
      <c r="E1061" t="s">
        <v>10</v>
      </c>
      <c r="F1061">
        <v>0</v>
      </c>
      <c r="G1061" s="1">
        <v>39.99</v>
      </c>
      <c r="H1061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1061">
        <f>Sales[[#This Row],[Total Inventory]]*Sales[[#This Row],[Sale_Price]]</f>
        <v>0</v>
      </c>
    </row>
    <row r="1062" spans="1:9" x14ac:dyDescent="0.25">
      <c r="A1062">
        <v>48648</v>
      </c>
      <c r="B1062" t="str">
        <f>INDEX( Table3[],MATCH(Sales[[#This Row],[Category]],Table3[Category],0),1)</f>
        <v>LIQUOR</v>
      </c>
      <c r="C1062" t="s">
        <v>35</v>
      </c>
      <c r="D1062" t="s">
        <v>1103</v>
      </c>
      <c r="E1062" t="s">
        <v>133</v>
      </c>
      <c r="F1062">
        <v>9</v>
      </c>
      <c r="G1062" s="1">
        <v>22.99</v>
      </c>
      <c r="H1062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062">
        <f>Sales[[#This Row],[Total Inventory]]*Sales[[#This Row],[Sale_Price]]</f>
        <v>157.41</v>
      </c>
    </row>
    <row r="1063" spans="1:9" x14ac:dyDescent="0.25">
      <c r="A1063">
        <v>147087</v>
      </c>
      <c r="B1063" t="str">
        <f>INDEX( Table3[],MATCH(Sales[[#This Row],[Category]],Table3[Category],0),1)</f>
        <v>WINE</v>
      </c>
      <c r="C1063" t="s">
        <v>85</v>
      </c>
      <c r="D1063" t="s">
        <v>1104</v>
      </c>
      <c r="E1063" t="s">
        <v>10</v>
      </c>
      <c r="F1063">
        <v>0</v>
      </c>
      <c r="G1063" s="1">
        <v>11.99</v>
      </c>
      <c r="H106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63">
        <f>Sales[[#This Row],[Total Inventory]]*Sales[[#This Row],[Sale_Price]]</f>
        <v>0</v>
      </c>
    </row>
    <row r="1064" spans="1:9" x14ac:dyDescent="0.25">
      <c r="A1064">
        <v>91340</v>
      </c>
      <c r="B1064" t="str">
        <f>INDEX( Table3[],MATCH(Sales[[#This Row],[Category]],Table3[Category],0),1)</f>
        <v>BEER</v>
      </c>
      <c r="C1064" t="s">
        <v>11</v>
      </c>
      <c r="D1064" t="s">
        <v>1105</v>
      </c>
      <c r="E1064" t="s">
        <v>92</v>
      </c>
      <c r="F1064">
        <v>0</v>
      </c>
      <c r="G1064" s="1">
        <v>4.3600000000000003</v>
      </c>
      <c r="H1064">
        <f>IF(INDEX(Sale_Promotions[[Code]:[Sale Price]],MATCH(Sales[[#This Row],[Code]],Sale_Promotions[Code],0),2)=0,Sales[[#This Row],[Price]],INDEX(Sale_Promotions[[Code]:[Sale Price]],MATCH(Sales[[#This Row],[Code]],Sale_Promotions[Code],0),2))</f>
        <v>4.3600000000000003</v>
      </c>
      <c r="I1064">
        <f>Sales[[#This Row],[Total Inventory]]*Sales[[#This Row],[Sale_Price]]</f>
        <v>0</v>
      </c>
    </row>
    <row r="1065" spans="1:9" x14ac:dyDescent="0.25">
      <c r="A1065">
        <v>313735</v>
      </c>
      <c r="B1065" t="str">
        <f>INDEX( Table3[],MATCH(Sales[[#This Row],[Category]],Table3[Category],0),1)</f>
        <v>WINE</v>
      </c>
      <c r="C1065" t="s">
        <v>163</v>
      </c>
      <c r="D1065" t="s">
        <v>1106</v>
      </c>
      <c r="E1065" t="s">
        <v>10</v>
      </c>
      <c r="F1065">
        <v>2</v>
      </c>
      <c r="G1065" s="1">
        <v>12.99</v>
      </c>
      <c r="H106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65">
        <f>Sales[[#This Row],[Total Inventory]]*Sales[[#This Row],[Sale_Price]]</f>
        <v>25.98</v>
      </c>
    </row>
    <row r="1066" spans="1:9" x14ac:dyDescent="0.25">
      <c r="A1066">
        <v>43341</v>
      </c>
      <c r="B1066" t="str">
        <f>INDEX( Table3[],MATCH(Sales[[#This Row],[Category]],Table3[Category],0),1)</f>
        <v>WINE</v>
      </c>
      <c r="C1066" t="s">
        <v>163</v>
      </c>
      <c r="D1066" t="s">
        <v>1107</v>
      </c>
      <c r="E1066" t="s">
        <v>10</v>
      </c>
      <c r="F1066">
        <v>0</v>
      </c>
      <c r="G1066" s="1">
        <v>12.99</v>
      </c>
      <c r="H106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66">
        <f>Sales[[#This Row],[Total Inventory]]*Sales[[#This Row],[Sale_Price]]</f>
        <v>0</v>
      </c>
    </row>
    <row r="1067" spans="1:9" x14ac:dyDescent="0.25">
      <c r="A1067">
        <v>11307</v>
      </c>
      <c r="B1067" t="str">
        <f>INDEX( Table3[],MATCH(Sales[[#This Row],[Category]],Table3[Category],0),1)</f>
        <v>LIQUOR</v>
      </c>
      <c r="C1067" t="s">
        <v>35</v>
      </c>
      <c r="D1067" t="s">
        <v>1108</v>
      </c>
      <c r="E1067" t="s">
        <v>10</v>
      </c>
      <c r="F1067">
        <v>9</v>
      </c>
      <c r="G1067" s="1">
        <v>33.99</v>
      </c>
      <c r="H1067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067">
        <f>Sales[[#This Row],[Total Inventory]]*Sales[[#This Row],[Sale_Price]]</f>
        <v>305.91000000000003</v>
      </c>
    </row>
    <row r="1068" spans="1:9" x14ac:dyDescent="0.25">
      <c r="A1068">
        <v>28037</v>
      </c>
      <c r="B1068" t="str">
        <f>INDEX( Table3[],MATCH(Sales[[#This Row],[Category]],Table3[Category],0),1)</f>
        <v>BEER</v>
      </c>
      <c r="C1068" t="s">
        <v>11</v>
      </c>
      <c r="D1068" t="s">
        <v>1109</v>
      </c>
      <c r="E1068" t="s">
        <v>25</v>
      </c>
      <c r="F1068">
        <v>0</v>
      </c>
      <c r="G1068" s="1">
        <v>4.01</v>
      </c>
      <c r="H1068">
        <f>IF(INDEX(Sale_Promotions[[Code]:[Sale Price]],MATCH(Sales[[#This Row],[Code]],Sale_Promotions[Code],0),2)=0,Sales[[#This Row],[Price]],INDEX(Sale_Promotions[[Code]:[Sale Price]],MATCH(Sales[[#This Row],[Code]],Sale_Promotions[Code],0),2))</f>
        <v>4.01</v>
      </c>
      <c r="I1068">
        <f>Sales[[#This Row],[Total Inventory]]*Sales[[#This Row],[Sale_Price]]</f>
        <v>0</v>
      </c>
    </row>
    <row r="1069" spans="1:9" x14ac:dyDescent="0.25">
      <c r="A1069">
        <v>314502</v>
      </c>
      <c r="B1069" t="str">
        <f>INDEX( Table3[],MATCH(Sales[[#This Row],[Category]],Table3[Category],0),1)</f>
        <v>LIQUOR</v>
      </c>
      <c r="C1069" t="s">
        <v>26</v>
      </c>
      <c r="D1069" t="s">
        <v>1110</v>
      </c>
      <c r="E1069" t="s">
        <v>48</v>
      </c>
      <c r="F1069">
        <v>23</v>
      </c>
      <c r="G1069" s="1">
        <v>28.99</v>
      </c>
      <c r="H1069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069">
        <f>Sales[[#This Row],[Total Inventory]]*Sales[[#This Row],[Sale_Price]]</f>
        <v>666.77</v>
      </c>
    </row>
    <row r="1070" spans="1:9" x14ac:dyDescent="0.25">
      <c r="A1070">
        <v>234036</v>
      </c>
      <c r="B1070" t="str">
        <f>INDEX( Table3[],MATCH(Sales[[#This Row],[Category]],Table3[Category],0),1)</f>
        <v>WINE</v>
      </c>
      <c r="C1070" t="s">
        <v>39</v>
      </c>
      <c r="D1070" t="s">
        <v>1111</v>
      </c>
      <c r="E1070" t="s">
        <v>10</v>
      </c>
      <c r="F1070">
        <v>10</v>
      </c>
      <c r="G1070" s="1">
        <v>9.99</v>
      </c>
      <c r="H1070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070">
        <f>Sales[[#This Row],[Total Inventory]]*Sales[[#This Row],[Sale_Price]]</f>
        <v>99.9</v>
      </c>
    </row>
    <row r="1071" spans="1:9" x14ac:dyDescent="0.25">
      <c r="A1071">
        <v>23199</v>
      </c>
      <c r="B1071" t="str">
        <f>INDEX( Table3[],MATCH(Sales[[#This Row],[Category]],Table3[Category],0),1)</f>
        <v>BEER</v>
      </c>
      <c r="C1071" t="s">
        <v>11</v>
      </c>
      <c r="D1071" t="s">
        <v>1112</v>
      </c>
      <c r="E1071" t="s">
        <v>25</v>
      </c>
      <c r="F1071">
        <v>306</v>
      </c>
      <c r="G1071" s="1">
        <v>1.46</v>
      </c>
      <c r="H1071">
        <f>IF(INDEX(Sale_Promotions[[Code]:[Sale Price]],MATCH(Sales[[#This Row],[Code]],Sale_Promotions[Code],0),2)=0,Sales[[#This Row],[Price]],INDEX(Sale_Promotions[[Code]:[Sale Price]],MATCH(Sales[[#This Row],[Code]],Sale_Promotions[Code],0),2))</f>
        <v>1.46</v>
      </c>
      <c r="I1071">
        <f>Sales[[#This Row],[Total Inventory]]*Sales[[#This Row],[Sale_Price]]</f>
        <v>446.76</v>
      </c>
    </row>
    <row r="1072" spans="1:9" x14ac:dyDescent="0.25">
      <c r="A1072">
        <v>341640</v>
      </c>
      <c r="B1072" t="str">
        <f>INDEX( Table3[],MATCH(Sales[[#This Row],[Category]],Table3[Category],0),1)</f>
        <v>WINE</v>
      </c>
      <c r="C1072" t="s">
        <v>41</v>
      </c>
      <c r="D1072" t="s">
        <v>1113</v>
      </c>
      <c r="E1072" t="s">
        <v>10</v>
      </c>
      <c r="F1072">
        <v>0</v>
      </c>
      <c r="G1072" s="1">
        <v>43.99</v>
      </c>
      <c r="H1072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1072">
        <f>Sales[[#This Row],[Total Inventory]]*Sales[[#This Row],[Sale_Price]]</f>
        <v>0</v>
      </c>
    </row>
    <row r="1073" spans="1:9" x14ac:dyDescent="0.25">
      <c r="A1073">
        <v>309267</v>
      </c>
      <c r="B1073" t="str">
        <f>INDEX( Table3[],MATCH(Sales[[#This Row],[Category]],Table3[Category],0),1)</f>
        <v>WINE</v>
      </c>
      <c r="C1073" t="s">
        <v>61</v>
      </c>
      <c r="D1073" t="s">
        <v>1114</v>
      </c>
      <c r="E1073" t="s">
        <v>10</v>
      </c>
      <c r="F1073">
        <v>0</v>
      </c>
      <c r="G1073" s="1">
        <v>19.989999999999998</v>
      </c>
      <c r="H1073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073">
        <f>Sales[[#This Row],[Total Inventory]]*Sales[[#This Row],[Sale_Price]]</f>
        <v>0</v>
      </c>
    </row>
    <row r="1074" spans="1:9" x14ac:dyDescent="0.25">
      <c r="A1074">
        <v>28845</v>
      </c>
      <c r="B1074" t="str">
        <f>INDEX( Table3[],MATCH(Sales[[#This Row],[Category]],Table3[Category],0),1)</f>
        <v>BEER</v>
      </c>
      <c r="C1074" t="s">
        <v>11</v>
      </c>
      <c r="D1074" t="s">
        <v>1115</v>
      </c>
      <c r="E1074" t="s">
        <v>562</v>
      </c>
      <c r="F1074">
        <v>0</v>
      </c>
      <c r="G1074" s="1">
        <v>11.56</v>
      </c>
      <c r="H1074">
        <f>IF(INDEX(Sale_Promotions[[Code]:[Sale Price]],MATCH(Sales[[#This Row],[Code]],Sale_Promotions[Code],0),2)=0,Sales[[#This Row],[Price]],INDEX(Sale_Promotions[[Code]:[Sale Price]],MATCH(Sales[[#This Row],[Code]],Sale_Promotions[Code],0),2))</f>
        <v>11.56</v>
      </c>
      <c r="I1074">
        <f>Sales[[#This Row],[Total Inventory]]*Sales[[#This Row],[Sale_Price]]</f>
        <v>0</v>
      </c>
    </row>
    <row r="1075" spans="1:9" x14ac:dyDescent="0.25">
      <c r="A1075">
        <v>8150</v>
      </c>
      <c r="B1075" t="str">
        <f>INDEX( Table3[],MATCH(Sales[[#This Row],[Category]],Table3[Category],0),1)</f>
        <v>BEER</v>
      </c>
      <c r="C1075" t="s">
        <v>11</v>
      </c>
      <c r="D1075" t="s">
        <v>1116</v>
      </c>
      <c r="E1075" t="s">
        <v>25</v>
      </c>
      <c r="F1075">
        <v>0</v>
      </c>
      <c r="G1075" s="1">
        <v>2.5499999999999998</v>
      </c>
      <c r="H1075">
        <f>IF(INDEX(Sale_Promotions[[Code]:[Sale Price]],MATCH(Sales[[#This Row],[Code]],Sale_Promotions[Code],0),2)=0,Sales[[#This Row],[Price]],INDEX(Sale_Promotions[[Code]:[Sale Price]],MATCH(Sales[[#This Row],[Code]],Sale_Promotions[Code],0),2))</f>
        <v>2.5499999999999998</v>
      </c>
      <c r="I1075">
        <f>Sales[[#This Row],[Total Inventory]]*Sales[[#This Row],[Sale_Price]]</f>
        <v>0</v>
      </c>
    </row>
    <row r="1076" spans="1:9" x14ac:dyDescent="0.25">
      <c r="A1076">
        <v>29579</v>
      </c>
      <c r="B1076" t="str">
        <f>INDEX( Table3[],MATCH(Sales[[#This Row],[Category]],Table3[Category],0),1)</f>
        <v>BEER</v>
      </c>
      <c r="C1076" t="s">
        <v>11</v>
      </c>
      <c r="D1076" t="s">
        <v>1117</v>
      </c>
      <c r="E1076" t="s">
        <v>25</v>
      </c>
      <c r="F1076">
        <v>0</v>
      </c>
      <c r="G1076" s="1">
        <v>2.14</v>
      </c>
      <c r="H1076">
        <f>IF(INDEX(Sale_Promotions[[Code]:[Sale Price]],MATCH(Sales[[#This Row],[Code]],Sale_Promotions[Code],0),2)=0,Sales[[#This Row],[Price]],INDEX(Sale_Promotions[[Code]:[Sale Price]],MATCH(Sales[[#This Row],[Code]],Sale_Promotions[Code],0),2))</f>
        <v>2.14</v>
      </c>
      <c r="I1076">
        <f>Sales[[#This Row],[Total Inventory]]*Sales[[#This Row],[Sale_Price]]</f>
        <v>0</v>
      </c>
    </row>
    <row r="1077" spans="1:9" x14ac:dyDescent="0.25">
      <c r="A1077">
        <v>166499</v>
      </c>
      <c r="B1077" t="str">
        <f>INDEX( Table3[],MATCH(Sales[[#This Row],[Category]],Table3[Category],0),1)</f>
        <v>WINE</v>
      </c>
      <c r="C1077" t="s">
        <v>39</v>
      </c>
      <c r="D1077" t="s">
        <v>1118</v>
      </c>
      <c r="E1077" t="s">
        <v>10</v>
      </c>
      <c r="F1077">
        <v>42</v>
      </c>
      <c r="G1077" s="1">
        <v>6.49</v>
      </c>
      <c r="H1077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077">
        <f>Sales[[#This Row],[Total Inventory]]*Sales[[#This Row],[Sale_Price]]</f>
        <v>272.58</v>
      </c>
    </row>
    <row r="1078" spans="1:9" x14ac:dyDescent="0.25">
      <c r="A1078">
        <v>49807</v>
      </c>
      <c r="B1078" t="str">
        <f>INDEX( Table3[],MATCH(Sales[[#This Row],[Category]],Table3[Category],0),1)</f>
        <v>WINE</v>
      </c>
      <c r="C1078" t="s">
        <v>28</v>
      </c>
      <c r="D1078" t="s">
        <v>1119</v>
      </c>
      <c r="E1078" t="s">
        <v>10</v>
      </c>
      <c r="F1078">
        <v>11</v>
      </c>
      <c r="G1078" s="1">
        <v>58.99</v>
      </c>
      <c r="H1078">
        <f>IF(INDEX(Sale_Promotions[[Code]:[Sale Price]],MATCH(Sales[[#This Row],[Code]],Sale_Promotions[Code],0),2)=0,Sales[[#This Row],[Price]],INDEX(Sale_Promotions[[Code]:[Sale Price]],MATCH(Sales[[#This Row],[Code]],Sale_Promotions[Code],0),2))</f>
        <v>58.99</v>
      </c>
      <c r="I1078">
        <f>Sales[[#This Row],[Total Inventory]]*Sales[[#This Row],[Sale_Price]]</f>
        <v>648.89</v>
      </c>
    </row>
    <row r="1079" spans="1:9" x14ac:dyDescent="0.25">
      <c r="A1079">
        <v>22384</v>
      </c>
      <c r="B1079" t="str">
        <f>INDEX( Table3[],MATCH(Sales[[#This Row],[Category]],Table3[Category],0),1)</f>
        <v>BEER</v>
      </c>
      <c r="C1079" t="s">
        <v>11</v>
      </c>
      <c r="D1079" t="s">
        <v>1120</v>
      </c>
      <c r="E1079" t="s">
        <v>10</v>
      </c>
      <c r="F1079">
        <v>0</v>
      </c>
      <c r="G1079" s="1">
        <v>13.68</v>
      </c>
      <c r="H1079">
        <f>IF(INDEX(Sale_Promotions[[Code]:[Sale Price]],MATCH(Sales[[#This Row],[Code]],Sale_Promotions[Code],0),2)=0,Sales[[#This Row],[Price]],INDEX(Sale_Promotions[[Code]:[Sale Price]],MATCH(Sales[[#This Row],[Code]],Sale_Promotions[Code],0),2))</f>
        <v>13.68</v>
      </c>
      <c r="I1079">
        <f>Sales[[#This Row],[Total Inventory]]*Sales[[#This Row],[Sale_Price]]</f>
        <v>0</v>
      </c>
    </row>
    <row r="1080" spans="1:9" x14ac:dyDescent="0.25">
      <c r="A1080">
        <v>28868</v>
      </c>
      <c r="B1080" t="str">
        <f>INDEX( Table3[],MATCH(Sales[[#This Row],[Category]],Table3[Category],0),1)</f>
        <v>BEER</v>
      </c>
      <c r="C1080" t="s">
        <v>11</v>
      </c>
      <c r="D1080" t="s">
        <v>1121</v>
      </c>
      <c r="E1080" t="s">
        <v>25</v>
      </c>
      <c r="F1080">
        <v>0</v>
      </c>
      <c r="G1080" s="1">
        <v>3.95</v>
      </c>
      <c r="H1080">
        <f>IF(INDEX(Sale_Promotions[[Code]:[Sale Price]],MATCH(Sales[[#This Row],[Code]],Sale_Promotions[Code],0),2)=0,Sales[[#This Row],[Price]],INDEX(Sale_Promotions[[Code]:[Sale Price]],MATCH(Sales[[#This Row],[Code]],Sale_Promotions[Code],0),2))</f>
        <v>3.95</v>
      </c>
      <c r="I1080">
        <f>Sales[[#This Row],[Total Inventory]]*Sales[[#This Row],[Sale_Price]]</f>
        <v>0</v>
      </c>
    </row>
    <row r="1081" spans="1:9" x14ac:dyDescent="0.25">
      <c r="A1081">
        <v>45844</v>
      </c>
      <c r="B1081" t="str">
        <f>INDEX( Table3[],MATCH(Sales[[#This Row],[Category]],Table3[Category],0),1)</f>
        <v>WINE</v>
      </c>
      <c r="C1081" t="s">
        <v>61</v>
      </c>
      <c r="D1081" t="s">
        <v>1122</v>
      </c>
      <c r="E1081" t="s">
        <v>10</v>
      </c>
      <c r="F1081">
        <v>0</v>
      </c>
      <c r="G1081" s="1">
        <v>76.989999999999995</v>
      </c>
      <c r="H1081">
        <f>IF(INDEX(Sale_Promotions[[Code]:[Sale Price]],MATCH(Sales[[#This Row],[Code]],Sale_Promotions[Code],0),2)=0,Sales[[#This Row],[Price]],INDEX(Sale_Promotions[[Code]:[Sale Price]],MATCH(Sales[[#This Row],[Code]],Sale_Promotions[Code],0),2))</f>
        <v>76.989999999999995</v>
      </c>
      <c r="I1081">
        <f>Sales[[#This Row],[Total Inventory]]*Sales[[#This Row],[Sale_Price]]</f>
        <v>0</v>
      </c>
    </row>
    <row r="1082" spans="1:9" x14ac:dyDescent="0.25">
      <c r="A1082">
        <v>411892</v>
      </c>
      <c r="B1082" t="str">
        <f>INDEX( Table3[],MATCH(Sales[[#This Row],[Category]],Table3[Category],0),1)</f>
        <v>WINE</v>
      </c>
      <c r="C1082" t="s">
        <v>8</v>
      </c>
      <c r="D1082" t="s">
        <v>1123</v>
      </c>
      <c r="E1082" t="s">
        <v>10</v>
      </c>
      <c r="F1082">
        <v>20</v>
      </c>
      <c r="G1082" s="1">
        <v>8.99</v>
      </c>
      <c r="H108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82">
        <f>Sales[[#This Row],[Total Inventory]]*Sales[[#This Row],[Sale_Price]]</f>
        <v>179.8</v>
      </c>
    </row>
    <row r="1083" spans="1:9" x14ac:dyDescent="0.25">
      <c r="A1083">
        <v>367648</v>
      </c>
      <c r="B1083" t="str">
        <f>INDEX( Table3[],MATCH(Sales[[#This Row],[Category]],Table3[Category],0),1)</f>
        <v>WINE</v>
      </c>
      <c r="C1083" t="s">
        <v>28</v>
      </c>
      <c r="D1083" t="s">
        <v>1124</v>
      </c>
      <c r="E1083" t="s">
        <v>10</v>
      </c>
      <c r="F1083">
        <v>0</v>
      </c>
      <c r="G1083" s="1">
        <v>10.49</v>
      </c>
      <c r="H1083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083">
        <f>Sales[[#This Row],[Total Inventory]]*Sales[[#This Row],[Sale_Price]]</f>
        <v>0</v>
      </c>
    </row>
    <row r="1084" spans="1:9" x14ac:dyDescent="0.25">
      <c r="A1084">
        <v>80240</v>
      </c>
      <c r="B1084" t="str">
        <f>INDEX( Table3[],MATCH(Sales[[#This Row],[Category]],Table3[Category],0),1)</f>
        <v>WINE</v>
      </c>
      <c r="C1084" t="s">
        <v>83</v>
      </c>
      <c r="D1084" t="s">
        <v>1125</v>
      </c>
      <c r="E1084" t="s">
        <v>10</v>
      </c>
      <c r="F1084">
        <v>41</v>
      </c>
      <c r="G1084" s="1">
        <v>15.99</v>
      </c>
      <c r="H108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084">
        <f>Sales[[#This Row],[Total Inventory]]*Sales[[#This Row],[Sale_Price]]</f>
        <v>655.59</v>
      </c>
    </row>
    <row r="1085" spans="1:9" x14ac:dyDescent="0.25">
      <c r="A1085">
        <v>170054</v>
      </c>
      <c r="B1085" t="str">
        <f>INDEX( Table3[],MATCH(Sales[[#This Row],[Category]],Table3[Category],0),1)</f>
        <v>WINE</v>
      </c>
      <c r="C1085" t="s">
        <v>21</v>
      </c>
      <c r="D1085" t="s">
        <v>1126</v>
      </c>
      <c r="E1085" t="s">
        <v>10</v>
      </c>
      <c r="F1085">
        <v>0</v>
      </c>
      <c r="G1085" s="1">
        <v>6.99</v>
      </c>
      <c r="H1085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085">
        <f>Sales[[#This Row],[Total Inventory]]*Sales[[#This Row],[Sale_Price]]</f>
        <v>0</v>
      </c>
    </row>
    <row r="1086" spans="1:9" x14ac:dyDescent="0.25">
      <c r="A1086">
        <v>24520</v>
      </c>
      <c r="B1086" t="str">
        <f>INDEX( Table3[],MATCH(Sales[[#This Row],[Category]],Table3[Category],0),1)</f>
        <v>WINE</v>
      </c>
      <c r="C1086" t="s">
        <v>85</v>
      </c>
      <c r="D1086" t="s">
        <v>1127</v>
      </c>
      <c r="E1086" t="s">
        <v>48</v>
      </c>
      <c r="F1086">
        <v>27</v>
      </c>
      <c r="G1086" s="1">
        <v>9.99</v>
      </c>
      <c r="H1086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086">
        <f>Sales[[#This Row],[Total Inventory]]*Sales[[#This Row],[Sale_Price]]</f>
        <v>269.73</v>
      </c>
    </row>
    <row r="1087" spans="1:9" x14ac:dyDescent="0.25">
      <c r="A1087">
        <v>333709</v>
      </c>
      <c r="B1087" t="str">
        <f>INDEX( Table3[],MATCH(Sales[[#This Row],[Category]],Table3[Category],0),1)</f>
        <v>WINE</v>
      </c>
      <c r="C1087" t="s">
        <v>61</v>
      </c>
      <c r="D1087" t="s">
        <v>1128</v>
      </c>
      <c r="E1087" t="s">
        <v>10</v>
      </c>
      <c r="F1087">
        <v>0</v>
      </c>
      <c r="G1087" s="1">
        <v>16.989999999999998</v>
      </c>
      <c r="H1087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087">
        <f>Sales[[#This Row],[Total Inventory]]*Sales[[#This Row],[Sale_Price]]</f>
        <v>0</v>
      </c>
    </row>
    <row r="1088" spans="1:9" x14ac:dyDescent="0.25">
      <c r="A1088">
        <v>47151</v>
      </c>
      <c r="B1088" t="str">
        <f>INDEX( Table3[],MATCH(Sales[[#This Row],[Category]],Table3[Category],0),1)</f>
        <v>LIQUOR</v>
      </c>
      <c r="C1088" t="s">
        <v>37</v>
      </c>
      <c r="D1088" t="s">
        <v>1129</v>
      </c>
      <c r="E1088" t="s">
        <v>10</v>
      </c>
      <c r="F1088">
        <v>3</v>
      </c>
      <c r="G1088" s="1">
        <v>18.489999999999998</v>
      </c>
      <c r="H1088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088">
        <f>Sales[[#This Row],[Total Inventory]]*Sales[[#This Row],[Sale_Price]]</f>
        <v>55.47</v>
      </c>
    </row>
    <row r="1089" spans="1:9" x14ac:dyDescent="0.25">
      <c r="A1089">
        <v>24093</v>
      </c>
      <c r="B1089" t="str">
        <f>INDEX( Table3[],MATCH(Sales[[#This Row],[Category]],Table3[Category],0),1)</f>
        <v>BEER</v>
      </c>
      <c r="C1089" t="s">
        <v>11</v>
      </c>
      <c r="D1089" t="s">
        <v>1130</v>
      </c>
      <c r="E1089" t="s">
        <v>20</v>
      </c>
      <c r="F1089">
        <v>0</v>
      </c>
      <c r="G1089" s="1">
        <v>3.65</v>
      </c>
      <c r="H1089">
        <f>IF(INDEX(Sale_Promotions[[Code]:[Sale Price]],MATCH(Sales[[#This Row],[Code]],Sale_Promotions[Code],0),2)=0,Sales[[#This Row],[Price]],INDEX(Sale_Promotions[[Code]:[Sale Price]],MATCH(Sales[[#This Row],[Code]],Sale_Promotions[Code],0),2))</f>
        <v>3.65</v>
      </c>
      <c r="I1089">
        <f>Sales[[#This Row],[Total Inventory]]*Sales[[#This Row],[Sale_Price]]</f>
        <v>0</v>
      </c>
    </row>
    <row r="1090" spans="1:9" x14ac:dyDescent="0.25">
      <c r="A1090">
        <v>29746</v>
      </c>
      <c r="B1090" t="str">
        <f>INDEX( Table3[],MATCH(Sales[[#This Row],[Category]],Table3[Category],0),1)</f>
        <v>BEER</v>
      </c>
      <c r="C1090" t="s">
        <v>11</v>
      </c>
      <c r="D1090" t="s">
        <v>1131</v>
      </c>
      <c r="E1090" t="s">
        <v>25</v>
      </c>
      <c r="F1090">
        <v>24</v>
      </c>
      <c r="G1090" s="1">
        <v>2.99</v>
      </c>
      <c r="H1090">
        <f>IF(INDEX(Sale_Promotions[[Code]:[Sale Price]],MATCH(Sales[[#This Row],[Code]],Sale_Promotions[Code],0),2)=0,Sales[[#This Row],[Price]],INDEX(Sale_Promotions[[Code]:[Sale Price]],MATCH(Sales[[#This Row],[Code]],Sale_Promotions[Code],0),2))</f>
        <v>2.99</v>
      </c>
      <c r="I1090">
        <f>Sales[[#This Row],[Total Inventory]]*Sales[[#This Row],[Sale_Price]]</f>
        <v>71.760000000000005</v>
      </c>
    </row>
    <row r="1091" spans="1:9" x14ac:dyDescent="0.25">
      <c r="A1091">
        <v>21982</v>
      </c>
      <c r="B1091" t="str">
        <f>INDEX( Table3[],MATCH(Sales[[#This Row],[Category]],Table3[Category],0),1)</f>
        <v>BEER</v>
      </c>
      <c r="C1091" t="s">
        <v>11</v>
      </c>
      <c r="D1091" t="s">
        <v>1132</v>
      </c>
      <c r="E1091" t="s">
        <v>25</v>
      </c>
      <c r="F1091">
        <v>0</v>
      </c>
      <c r="G1091" s="1">
        <v>3.85</v>
      </c>
      <c r="H1091">
        <f>IF(INDEX(Sale_Promotions[[Code]:[Sale Price]],MATCH(Sales[[#This Row],[Code]],Sale_Promotions[Code],0),2)=0,Sales[[#This Row],[Price]],INDEX(Sale_Promotions[[Code]:[Sale Price]],MATCH(Sales[[#This Row],[Code]],Sale_Promotions[Code],0),2))</f>
        <v>3.85</v>
      </c>
      <c r="I1091">
        <f>Sales[[#This Row],[Total Inventory]]*Sales[[#This Row],[Sale_Price]]</f>
        <v>0</v>
      </c>
    </row>
    <row r="1092" spans="1:9" x14ac:dyDescent="0.25">
      <c r="A1092">
        <v>44225</v>
      </c>
      <c r="B1092" t="str">
        <f>INDEX( Table3[],MATCH(Sales[[#This Row],[Category]],Table3[Category],0),1)</f>
        <v>WINE</v>
      </c>
      <c r="C1092" t="s">
        <v>21</v>
      </c>
      <c r="D1092" t="s">
        <v>1133</v>
      </c>
      <c r="E1092" t="s">
        <v>10</v>
      </c>
      <c r="F1092">
        <v>0</v>
      </c>
      <c r="G1092" s="1">
        <v>19.989999999999998</v>
      </c>
      <c r="H1092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092">
        <f>Sales[[#This Row],[Total Inventory]]*Sales[[#This Row],[Sale_Price]]</f>
        <v>0</v>
      </c>
    </row>
    <row r="1093" spans="1:9" x14ac:dyDescent="0.25">
      <c r="A1093">
        <v>26342</v>
      </c>
      <c r="B1093" t="str">
        <f>INDEX( Table3[],MATCH(Sales[[#This Row],[Category]],Table3[Category],0),1)</f>
        <v>BEER</v>
      </c>
      <c r="C1093" t="s">
        <v>11</v>
      </c>
      <c r="D1093" t="s">
        <v>1134</v>
      </c>
      <c r="E1093" t="s">
        <v>25</v>
      </c>
      <c r="F1093">
        <v>0</v>
      </c>
      <c r="G1093" s="1">
        <v>1.48</v>
      </c>
      <c r="H1093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1093">
        <f>Sales[[#This Row],[Total Inventory]]*Sales[[#This Row],[Sale_Price]]</f>
        <v>0</v>
      </c>
    </row>
    <row r="1094" spans="1:9" x14ac:dyDescent="0.25">
      <c r="A1094">
        <v>71325</v>
      </c>
      <c r="B1094" t="str">
        <f>INDEX( Table3[],MATCH(Sales[[#This Row],[Category]],Table3[Category],0),1)</f>
        <v>LIQUOR</v>
      </c>
      <c r="C1094" t="s">
        <v>37</v>
      </c>
      <c r="D1094" t="s">
        <v>1135</v>
      </c>
      <c r="E1094" t="s">
        <v>1136</v>
      </c>
      <c r="F1094">
        <v>0</v>
      </c>
      <c r="G1094" s="1">
        <v>3.29</v>
      </c>
      <c r="H1094">
        <f>IF(INDEX(Sale_Promotions[[Code]:[Sale Price]],MATCH(Sales[[#This Row],[Code]],Sale_Promotions[Code],0),2)=0,Sales[[#This Row],[Price]],INDEX(Sale_Promotions[[Code]:[Sale Price]],MATCH(Sales[[#This Row],[Code]],Sale_Promotions[Code],0),2))</f>
        <v>3.29</v>
      </c>
      <c r="I1094">
        <f>Sales[[#This Row],[Total Inventory]]*Sales[[#This Row],[Sale_Price]]</f>
        <v>0</v>
      </c>
    </row>
    <row r="1095" spans="1:9" x14ac:dyDescent="0.25">
      <c r="A1095">
        <v>26912</v>
      </c>
      <c r="B1095" t="str">
        <f>INDEX( Table3[],MATCH(Sales[[#This Row],[Category]],Table3[Category],0),1)</f>
        <v>BEER</v>
      </c>
      <c r="C1095" t="s">
        <v>11</v>
      </c>
      <c r="D1095" t="s">
        <v>1137</v>
      </c>
      <c r="E1095" t="s">
        <v>13</v>
      </c>
      <c r="F1095">
        <v>0</v>
      </c>
      <c r="G1095" s="1">
        <v>5.4</v>
      </c>
      <c r="H1095">
        <f>IF(INDEX(Sale_Promotions[[Code]:[Sale Price]],MATCH(Sales[[#This Row],[Code]],Sale_Promotions[Code],0),2)=0,Sales[[#This Row],[Price]],INDEX(Sale_Promotions[[Code]:[Sale Price]],MATCH(Sales[[#This Row],[Code]],Sale_Promotions[Code],0),2))</f>
        <v>5.4</v>
      </c>
      <c r="I1095">
        <f>Sales[[#This Row],[Total Inventory]]*Sales[[#This Row],[Sale_Price]]</f>
        <v>0</v>
      </c>
    </row>
    <row r="1096" spans="1:9" x14ac:dyDescent="0.25">
      <c r="A1096">
        <v>333896</v>
      </c>
      <c r="B1096" t="str">
        <f>INDEX( Table3[],MATCH(Sales[[#This Row],[Category]],Table3[Category],0),1)</f>
        <v>WINE</v>
      </c>
      <c r="C1096" t="s">
        <v>61</v>
      </c>
      <c r="D1096" t="s">
        <v>1138</v>
      </c>
      <c r="E1096" t="s">
        <v>10</v>
      </c>
      <c r="F1096">
        <v>0</v>
      </c>
      <c r="G1096" s="1">
        <v>41.99</v>
      </c>
      <c r="H1096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1096">
        <f>Sales[[#This Row],[Total Inventory]]*Sales[[#This Row],[Sale_Price]]</f>
        <v>0</v>
      </c>
    </row>
    <row r="1097" spans="1:9" x14ac:dyDescent="0.25">
      <c r="A1097">
        <v>42341</v>
      </c>
      <c r="B1097" t="str">
        <f>INDEX( Table3[],MATCH(Sales[[#This Row],[Category]],Table3[Category],0),1)</f>
        <v>WINE</v>
      </c>
      <c r="C1097" t="s">
        <v>43</v>
      </c>
      <c r="D1097" t="s">
        <v>1139</v>
      </c>
      <c r="E1097" t="s">
        <v>10</v>
      </c>
      <c r="F1097">
        <v>25</v>
      </c>
      <c r="G1097" s="1">
        <v>23.99</v>
      </c>
      <c r="H1097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097">
        <f>Sales[[#This Row],[Total Inventory]]*Sales[[#This Row],[Sale_Price]]</f>
        <v>599.75</v>
      </c>
    </row>
    <row r="1098" spans="1:9" x14ac:dyDescent="0.25">
      <c r="A1098">
        <v>41097</v>
      </c>
      <c r="B1098" t="str">
        <f>INDEX( Table3[],MATCH(Sales[[#This Row],[Category]],Table3[Category],0),1)</f>
        <v>LIQUOR</v>
      </c>
      <c r="C1098" t="s">
        <v>175</v>
      </c>
      <c r="D1098" t="s">
        <v>1140</v>
      </c>
      <c r="E1098" t="s">
        <v>10</v>
      </c>
      <c r="F1098">
        <v>17</v>
      </c>
      <c r="G1098" s="1">
        <v>42.99</v>
      </c>
      <c r="H1098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1098">
        <f>Sales[[#This Row],[Total Inventory]]*Sales[[#This Row],[Sale_Price]]</f>
        <v>730.83</v>
      </c>
    </row>
    <row r="1099" spans="1:9" x14ac:dyDescent="0.25">
      <c r="A1099">
        <v>28428</v>
      </c>
      <c r="B1099" t="str">
        <f>INDEX( Table3[],MATCH(Sales[[#This Row],[Category]],Table3[Category],0),1)</f>
        <v>LIQUOR</v>
      </c>
      <c r="C1099" t="s">
        <v>57</v>
      </c>
      <c r="D1099" t="s">
        <v>1141</v>
      </c>
      <c r="E1099" t="s">
        <v>16</v>
      </c>
      <c r="F1099">
        <v>42</v>
      </c>
      <c r="G1099" s="1">
        <v>19.690000000000001</v>
      </c>
      <c r="H1099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1099">
        <f>Sales[[#This Row],[Total Inventory]]*Sales[[#This Row],[Sale_Price]]</f>
        <v>826.98</v>
      </c>
    </row>
    <row r="1100" spans="1:9" x14ac:dyDescent="0.25">
      <c r="A1100">
        <v>24461</v>
      </c>
      <c r="B1100" t="str">
        <f>INDEX( Table3[],MATCH(Sales[[#This Row],[Category]],Table3[Category],0),1)</f>
        <v>BEER</v>
      </c>
      <c r="C1100" t="s">
        <v>11</v>
      </c>
      <c r="D1100" t="s">
        <v>1142</v>
      </c>
      <c r="E1100" t="s">
        <v>20</v>
      </c>
      <c r="F1100">
        <v>0</v>
      </c>
      <c r="G1100" s="1">
        <v>2.62</v>
      </c>
      <c r="H1100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1100">
        <f>Sales[[#This Row],[Total Inventory]]*Sales[[#This Row],[Sale_Price]]</f>
        <v>0</v>
      </c>
    </row>
    <row r="1101" spans="1:9" x14ac:dyDescent="0.25">
      <c r="A1101">
        <v>27433</v>
      </c>
      <c r="B1101" t="str">
        <f>INDEX( Table3[],MATCH(Sales[[#This Row],[Category]],Table3[Category],0),1)</f>
        <v>BEER</v>
      </c>
      <c r="C1101" t="s">
        <v>11</v>
      </c>
      <c r="D1101" t="s">
        <v>1143</v>
      </c>
      <c r="E1101" t="s">
        <v>13</v>
      </c>
      <c r="F1101">
        <v>0</v>
      </c>
      <c r="G1101" s="1">
        <v>8.2200000000000006</v>
      </c>
      <c r="H1101">
        <f>IF(INDEX(Sale_Promotions[[Code]:[Sale Price]],MATCH(Sales[[#This Row],[Code]],Sale_Promotions[Code],0),2)=0,Sales[[#This Row],[Price]],INDEX(Sale_Promotions[[Code]:[Sale Price]],MATCH(Sales[[#This Row],[Code]],Sale_Promotions[Code],0),2))</f>
        <v>8.2200000000000006</v>
      </c>
      <c r="I1101">
        <f>Sales[[#This Row],[Total Inventory]]*Sales[[#This Row],[Sale_Price]]</f>
        <v>0</v>
      </c>
    </row>
    <row r="1102" spans="1:9" x14ac:dyDescent="0.25">
      <c r="A1102">
        <v>40142</v>
      </c>
      <c r="B1102" t="str">
        <f>INDEX( Table3[],MATCH(Sales[[#This Row],[Category]],Table3[Category],0),1)</f>
        <v>WINE</v>
      </c>
      <c r="C1102" t="s">
        <v>61</v>
      </c>
      <c r="D1102" t="s">
        <v>1144</v>
      </c>
      <c r="E1102" t="s">
        <v>10</v>
      </c>
      <c r="F1102">
        <v>4</v>
      </c>
      <c r="G1102" s="1">
        <v>108.99</v>
      </c>
      <c r="H1102">
        <f>IF(INDEX(Sale_Promotions[[Code]:[Sale Price]],MATCH(Sales[[#This Row],[Code]],Sale_Promotions[Code],0),2)=0,Sales[[#This Row],[Price]],INDEX(Sale_Promotions[[Code]:[Sale Price]],MATCH(Sales[[#This Row],[Code]],Sale_Promotions[Code],0),2))</f>
        <v>78.989999999999995</v>
      </c>
      <c r="I1102">
        <f>Sales[[#This Row],[Total Inventory]]*Sales[[#This Row],[Sale_Price]]</f>
        <v>315.95999999999998</v>
      </c>
    </row>
    <row r="1103" spans="1:9" x14ac:dyDescent="0.25">
      <c r="A1103">
        <v>11403</v>
      </c>
      <c r="B1103" t="str">
        <f>INDEX( Table3[],MATCH(Sales[[#This Row],[Category]],Table3[Category],0),1)</f>
        <v>LIQUOR</v>
      </c>
      <c r="C1103" t="s">
        <v>35</v>
      </c>
      <c r="D1103" t="s">
        <v>1145</v>
      </c>
      <c r="E1103" t="s">
        <v>10</v>
      </c>
      <c r="F1103">
        <v>2</v>
      </c>
      <c r="G1103" s="1">
        <v>37.99</v>
      </c>
      <c r="H1103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1103">
        <f>Sales[[#This Row],[Total Inventory]]*Sales[[#This Row],[Sale_Price]]</f>
        <v>75.98</v>
      </c>
    </row>
    <row r="1104" spans="1:9" x14ac:dyDescent="0.25">
      <c r="A1104">
        <v>427608</v>
      </c>
      <c r="B1104" t="str">
        <f>INDEX( Table3[],MATCH(Sales[[#This Row],[Category]],Table3[Category],0),1)</f>
        <v>WINE</v>
      </c>
      <c r="C1104" t="s">
        <v>17</v>
      </c>
      <c r="D1104" t="s">
        <v>1146</v>
      </c>
      <c r="E1104" t="s">
        <v>10</v>
      </c>
      <c r="F1104">
        <v>0</v>
      </c>
      <c r="G1104" s="1">
        <v>8.19</v>
      </c>
      <c r="H1104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1104">
        <f>Sales[[#This Row],[Total Inventory]]*Sales[[#This Row],[Sale_Price]]</f>
        <v>0</v>
      </c>
    </row>
    <row r="1105" spans="1:9" x14ac:dyDescent="0.25">
      <c r="A1105">
        <v>20729</v>
      </c>
      <c r="B1105" t="str">
        <f>INDEX( Table3[],MATCH(Sales[[#This Row],[Category]],Table3[Category],0),1)</f>
        <v>WINE</v>
      </c>
      <c r="C1105" t="s">
        <v>39</v>
      </c>
      <c r="D1105" t="s">
        <v>1147</v>
      </c>
      <c r="E1105" t="s">
        <v>10</v>
      </c>
      <c r="F1105">
        <v>0</v>
      </c>
      <c r="G1105" s="1">
        <v>28.99</v>
      </c>
      <c r="H1105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105">
        <f>Sales[[#This Row],[Total Inventory]]*Sales[[#This Row],[Sale_Price]]</f>
        <v>0</v>
      </c>
    </row>
    <row r="1106" spans="1:9" x14ac:dyDescent="0.25">
      <c r="A1106">
        <v>26023</v>
      </c>
      <c r="B1106" t="str">
        <f>INDEX( Table3[],MATCH(Sales[[#This Row],[Category]],Table3[Category],0),1)</f>
        <v>BEER</v>
      </c>
      <c r="C1106" t="s">
        <v>11</v>
      </c>
      <c r="D1106" t="s">
        <v>1148</v>
      </c>
      <c r="E1106" t="s">
        <v>25</v>
      </c>
      <c r="F1106">
        <v>4</v>
      </c>
      <c r="G1106" s="1">
        <v>1.86</v>
      </c>
      <c r="H1106">
        <f>IF(INDEX(Sale_Promotions[[Code]:[Sale Price]],MATCH(Sales[[#This Row],[Code]],Sale_Promotions[Code],0),2)=0,Sales[[#This Row],[Price]],INDEX(Sale_Promotions[[Code]:[Sale Price]],MATCH(Sales[[#This Row],[Code]],Sale_Promotions[Code],0),2))</f>
        <v>1.86</v>
      </c>
      <c r="I1106">
        <f>Sales[[#This Row],[Total Inventory]]*Sales[[#This Row],[Sale_Price]]</f>
        <v>7.44</v>
      </c>
    </row>
    <row r="1107" spans="1:9" x14ac:dyDescent="0.25">
      <c r="A1107">
        <v>29136</v>
      </c>
      <c r="B1107" t="str">
        <f>INDEX( Table3[],MATCH(Sales[[#This Row],[Category]],Table3[Category],0),1)</f>
        <v>BEER</v>
      </c>
      <c r="C1107" t="s">
        <v>11</v>
      </c>
      <c r="D1107" t="s">
        <v>1149</v>
      </c>
      <c r="E1107" t="s">
        <v>20</v>
      </c>
      <c r="F1107">
        <v>0</v>
      </c>
      <c r="G1107" s="1">
        <v>4.6100000000000003</v>
      </c>
      <c r="H1107">
        <f>IF(INDEX(Sale_Promotions[[Code]:[Sale Price]],MATCH(Sales[[#This Row],[Code]],Sale_Promotions[Code],0),2)=0,Sales[[#This Row],[Price]],INDEX(Sale_Promotions[[Code]:[Sale Price]],MATCH(Sales[[#This Row],[Code]],Sale_Promotions[Code],0),2))</f>
        <v>4.6100000000000003</v>
      </c>
      <c r="I1107">
        <f>Sales[[#This Row],[Total Inventory]]*Sales[[#This Row],[Sale_Price]]</f>
        <v>0</v>
      </c>
    </row>
    <row r="1108" spans="1:9" x14ac:dyDescent="0.25">
      <c r="A1108">
        <v>305519</v>
      </c>
      <c r="B1108" t="str">
        <f>INDEX( Table3[],MATCH(Sales[[#This Row],[Category]],Table3[Category],0),1)</f>
        <v>WINE</v>
      </c>
      <c r="C1108" t="s">
        <v>8</v>
      </c>
      <c r="D1108" t="s">
        <v>1150</v>
      </c>
      <c r="E1108" t="s">
        <v>10</v>
      </c>
      <c r="F1108">
        <v>6</v>
      </c>
      <c r="G1108" s="1">
        <v>10.99</v>
      </c>
      <c r="H110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08">
        <f>Sales[[#This Row],[Total Inventory]]*Sales[[#This Row],[Sale_Price]]</f>
        <v>65.94</v>
      </c>
    </row>
    <row r="1109" spans="1:9" x14ac:dyDescent="0.25">
      <c r="A1109">
        <v>335791</v>
      </c>
      <c r="B1109" t="str">
        <f>INDEX( Table3[],MATCH(Sales[[#This Row],[Category]],Table3[Category],0),1)</f>
        <v>WINE</v>
      </c>
      <c r="C1109" t="s">
        <v>28</v>
      </c>
      <c r="D1109" t="s">
        <v>1151</v>
      </c>
      <c r="E1109" t="s">
        <v>10</v>
      </c>
      <c r="F1109">
        <v>0</v>
      </c>
      <c r="G1109" s="1">
        <v>5.99</v>
      </c>
      <c r="H1109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109">
        <f>Sales[[#This Row],[Total Inventory]]*Sales[[#This Row],[Sale_Price]]</f>
        <v>0</v>
      </c>
    </row>
    <row r="1110" spans="1:9" x14ac:dyDescent="0.25">
      <c r="A1110">
        <v>10685</v>
      </c>
      <c r="B1110" t="str">
        <f>INDEX( Table3[],MATCH(Sales[[#This Row],[Category]],Table3[Category],0),1)</f>
        <v>BEER</v>
      </c>
      <c r="C1110" t="s">
        <v>11</v>
      </c>
      <c r="D1110" t="s">
        <v>1152</v>
      </c>
      <c r="E1110" t="s">
        <v>25</v>
      </c>
      <c r="F1110">
        <v>0</v>
      </c>
      <c r="G1110" s="1">
        <v>2.06</v>
      </c>
      <c r="H1110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1110">
        <f>Sales[[#This Row],[Total Inventory]]*Sales[[#This Row],[Sale_Price]]</f>
        <v>0</v>
      </c>
    </row>
    <row r="1111" spans="1:9" x14ac:dyDescent="0.25">
      <c r="A1111">
        <v>74227</v>
      </c>
      <c r="B1111" t="str">
        <f>INDEX( Table3[],MATCH(Sales[[#This Row],[Category]],Table3[Category],0),1)</f>
        <v>LIQUOR</v>
      </c>
      <c r="C1111" t="s">
        <v>175</v>
      </c>
      <c r="D1111" t="s">
        <v>1153</v>
      </c>
      <c r="E1111" t="s">
        <v>10</v>
      </c>
      <c r="F1111">
        <v>31</v>
      </c>
      <c r="G1111" s="1">
        <v>61.99</v>
      </c>
      <c r="H1111">
        <f>IF(INDEX(Sale_Promotions[[Code]:[Sale Price]],MATCH(Sales[[#This Row],[Code]],Sale_Promotions[Code],0),2)=0,Sales[[#This Row],[Price]],INDEX(Sale_Promotions[[Code]:[Sale Price]],MATCH(Sales[[#This Row],[Code]],Sale_Promotions[Code],0),2))</f>
        <v>61.99</v>
      </c>
      <c r="I1111">
        <f>Sales[[#This Row],[Total Inventory]]*Sales[[#This Row],[Sale_Price]]</f>
        <v>1921.69</v>
      </c>
    </row>
    <row r="1112" spans="1:9" x14ac:dyDescent="0.25">
      <c r="A1112">
        <v>328394</v>
      </c>
      <c r="B1112" t="str">
        <f>INDEX( Table3[],MATCH(Sales[[#This Row],[Category]],Table3[Category],0),1)</f>
        <v>WINE</v>
      </c>
      <c r="C1112" t="s">
        <v>43</v>
      </c>
      <c r="D1112" t="s">
        <v>1154</v>
      </c>
      <c r="E1112" t="s">
        <v>23</v>
      </c>
      <c r="F1112">
        <v>0</v>
      </c>
      <c r="G1112" s="1">
        <v>112.99</v>
      </c>
      <c r="H1112">
        <f>IF(INDEX(Sale_Promotions[[Code]:[Sale Price]],MATCH(Sales[[#This Row],[Code]],Sale_Promotions[Code],0),2)=0,Sales[[#This Row],[Price]],INDEX(Sale_Promotions[[Code]:[Sale Price]],MATCH(Sales[[#This Row],[Code]],Sale_Promotions[Code],0),2))</f>
        <v>112.99</v>
      </c>
      <c r="I1112">
        <f>Sales[[#This Row],[Total Inventory]]*Sales[[#This Row],[Sale_Price]]</f>
        <v>0</v>
      </c>
    </row>
    <row r="1113" spans="1:9" x14ac:dyDescent="0.25">
      <c r="A1113">
        <v>27612</v>
      </c>
      <c r="B1113" t="str">
        <f>INDEX( Table3[],MATCH(Sales[[#This Row],[Category]],Table3[Category],0),1)</f>
        <v>BEER</v>
      </c>
      <c r="C1113" t="s">
        <v>11</v>
      </c>
      <c r="D1113" t="s">
        <v>1155</v>
      </c>
      <c r="E1113" t="s">
        <v>13</v>
      </c>
      <c r="F1113">
        <v>0</v>
      </c>
      <c r="G1113" s="1">
        <v>11.68</v>
      </c>
      <c r="H1113">
        <f>IF(INDEX(Sale_Promotions[[Code]:[Sale Price]],MATCH(Sales[[#This Row],[Code]],Sale_Promotions[Code],0),2)=0,Sales[[#This Row],[Price]],INDEX(Sale_Promotions[[Code]:[Sale Price]],MATCH(Sales[[#This Row],[Code]],Sale_Promotions[Code],0),2))</f>
        <v>11.68</v>
      </c>
      <c r="I1113">
        <f>Sales[[#This Row],[Total Inventory]]*Sales[[#This Row],[Sale_Price]]</f>
        <v>0</v>
      </c>
    </row>
    <row r="1114" spans="1:9" x14ac:dyDescent="0.25">
      <c r="A1114">
        <v>28809</v>
      </c>
      <c r="B1114" t="str">
        <f>INDEX( Table3[],MATCH(Sales[[#This Row],[Category]],Table3[Category],0),1)</f>
        <v>BEER</v>
      </c>
      <c r="C1114" t="s">
        <v>11</v>
      </c>
      <c r="D1114" t="s">
        <v>1156</v>
      </c>
      <c r="E1114" t="s">
        <v>20</v>
      </c>
      <c r="F1114">
        <v>0</v>
      </c>
      <c r="G1114" s="1">
        <v>2.62</v>
      </c>
      <c r="H1114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1114">
        <f>Sales[[#This Row],[Total Inventory]]*Sales[[#This Row],[Sale_Price]]</f>
        <v>0</v>
      </c>
    </row>
    <row r="1115" spans="1:9" x14ac:dyDescent="0.25">
      <c r="A1115">
        <v>86756</v>
      </c>
      <c r="B1115" t="str">
        <f>INDEX( Table3[],MATCH(Sales[[#This Row],[Category]],Table3[Category],0),1)</f>
        <v>WINE</v>
      </c>
      <c r="C1115" t="s">
        <v>64</v>
      </c>
      <c r="D1115" t="s">
        <v>1157</v>
      </c>
      <c r="E1115" t="s">
        <v>10</v>
      </c>
      <c r="F1115">
        <v>26</v>
      </c>
      <c r="G1115" s="1">
        <v>17.989999999999998</v>
      </c>
      <c r="H111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115">
        <f>Sales[[#This Row],[Total Inventory]]*Sales[[#This Row],[Sale_Price]]</f>
        <v>467.73999999999995</v>
      </c>
    </row>
    <row r="1116" spans="1:9" x14ac:dyDescent="0.25">
      <c r="A1116">
        <v>78593</v>
      </c>
      <c r="B1116" t="str">
        <f>INDEX( Table3[],MATCH(Sales[[#This Row],[Category]],Table3[Category],0),1)</f>
        <v>LIQUOR</v>
      </c>
      <c r="C1116" t="s">
        <v>37</v>
      </c>
      <c r="D1116" t="s">
        <v>1158</v>
      </c>
      <c r="E1116" t="s">
        <v>10</v>
      </c>
      <c r="F1116">
        <v>61</v>
      </c>
      <c r="G1116" s="1">
        <v>25.99</v>
      </c>
      <c r="H1116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116">
        <f>Sales[[#This Row],[Total Inventory]]*Sales[[#This Row],[Sale_Price]]</f>
        <v>1585.3899999999999</v>
      </c>
    </row>
    <row r="1117" spans="1:9" x14ac:dyDescent="0.25">
      <c r="A1117">
        <v>406325</v>
      </c>
      <c r="B1117" t="str">
        <f>INDEX( Table3[],MATCH(Sales[[#This Row],[Category]],Table3[Category],0),1)</f>
        <v>WINE</v>
      </c>
      <c r="C1117" t="s">
        <v>61</v>
      </c>
      <c r="D1117" t="s">
        <v>1159</v>
      </c>
      <c r="E1117" t="s">
        <v>23</v>
      </c>
      <c r="F1117">
        <v>0</v>
      </c>
      <c r="G1117" s="1">
        <v>15.99</v>
      </c>
      <c r="H111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117">
        <f>Sales[[#This Row],[Total Inventory]]*Sales[[#This Row],[Sale_Price]]</f>
        <v>0</v>
      </c>
    </row>
    <row r="1118" spans="1:9" x14ac:dyDescent="0.25">
      <c r="A1118">
        <v>26887</v>
      </c>
      <c r="B1118" t="str">
        <f>INDEX( Table3[],MATCH(Sales[[#This Row],[Category]],Table3[Category],0),1)</f>
        <v>BEER</v>
      </c>
      <c r="C1118" t="s">
        <v>11</v>
      </c>
      <c r="D1118" t="s">
        <v>1160</v>
      </c>
      <c r="E1118" t="s">
        <v>95</v>
      </c>
      <c r="F1118">
        <v>0</v>
      </c>
      <c r="G1118" s="1">
        <v>19</v>
      </c>
      <c r="H1118">
        <f>IF(INDEX(Sale_Promotions[[Code]:[Sale Price]],MATCH(Sales[[#This Row],[Code]],Sale_Promotions[Code],0),2)=0,Sales[[#This Row],[Price]],INDEX(Sale_Promotions[[Code]:[Sale Price]],MATCH(Sales[[#This Row],[Code]],Sale_Promotions[Code],0),2))</f>
        <v>19</v>
      </c>
      <c r="I1118">
        <f>Sales[[#This Row],[Total Inventory]]*Sales[[#This Row],[Sale_Price]]</f>
        <v>0</v>
      </c>
    </row>
    <row r="1119" spans="1:9" x14ac:dyDescent="0.25">
      <c r="A1119">
        <v>309220</v>
      </c>
      <c r="B1119" t="str">
        <f>INDEX( Table3[],MATCH(Sales[[#This Row],[Category]],Table3[Category],0),1)</f>
        <v>WINE</v>
      </c>
      <c r="C1119" t="s">
        <v>61</v>
      </c>
      <c r="D1119" t="s">
        <v>1161</v>
      </c>
      <c r="E1119" t="s">
        <v>10</v>
      </c>
      <c r="F1119">
        <v>1</v>
      </c>
      <c r="G1119" s="1">
        <v>68.989999999999995</v>
      </c>
      <c r="H1119">
        <f>IF(INDEX(Sale_Promotions[[Code]:[Sale Price]],MATCH(Sales[[#This Row],[Code]],Sale_Promotions[Code],0),2)=0,Sales[[#This Row],[Price]],INDEX(Sale_Promotions[[Code]:[Sale Price]],MATCH(Sales[[#This Row],[Code]],Sale_Promotions[Code],0),2))</f>
        <v>68.989999999999995</v>
      </c>
      <c r="I1119">
        <f>Sales[[#This Row],[Total Inventory]]*Sales[[#This Row],[Sale_Price]]</f>
        <v>68.989999999999995</v>
      </c>
    </row>
    <row r="1120" spans="1:9" x14ac:dyDescent="0.25">
      <c r="A1120">
        <v>73075</v>
      </c>
      <c r="B1120" t="str">
        <f>INDEX( Table3[],MATCH(Sales[[#This Row],[Category]],Table3[Category],0),1)</f>
        <v>LIQUOR</v>
      </c>
      <c r="C1120" t="s">
        <v>46</v>
      </c>
      <c r="D1120" t="s">
        <v>1162</v>
      </c>
      <c r="E1120" t="s">
        <v>10</v>
      </c>
      <c r="F1120">
        <v>2</v>
      </c>
      <c r="G1120" s="1">
        <v>9.2899999999999991</v>
      </c>
      <c r="H1120">
        <f>IF(INDEX(Sale_Promotions[[Code]:[Sale Price]],MATCH(Sales[[#This Row],[Code]],Sale_Promotions[Code],0),2)=0,Sales[[#This Row],[Price]],INDEX(Sale_Promotions[[Code]:[Sale Price]],MATCH(Sales[[#This Row],[Code]],Sale_Promotions[Code],0),2))</f>
        <v>9.2899999999999991</v>
      </c>
      <c r="I1120">
        <f>Sales[[#This Row],[Total Inventory]]*Sales[[#This Row],[Sale_Price]]</f>
        <v>18.579999999999998</v>
      </c>
    </row>
    <row r="1121" spans="1:9" x14ac:dyDescent="0.25">
      <c r="A1121">
        <v>48028</v>
      </c>
      <c r="B1121" t="str">
        <f>INDEX( Table3[],MATCH(Sales[[#This Row],[Category]],Table3[Category],0),1)</f>
        <v>BEER</v>
      </c>
      <c r="C1121" t="s">
        <v>436</v>
      </c>
      <c r="D1121" t="s">
        <v>1163</v>
      </c>
      <c r="E1121" t="s">
        <v>10</v>
      </c>
      <c r="F1121">
        <v>53</v>
      </c>
      <c r="G1121" s="1">
        <v>22.99</v>
      </c>
      <c r="H1121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121">
        <f>Sales[[#This Row],[Total Inventory]]*Sales[[#This Row],[Sale_Price]]</f>
        <v>1218.47</v>
      </c>
    </row>
    <row r="1122" spans="1:9" x14ac:dyDescent="0.25">
      <c r="A1122">
        <v>97721</v>
      </c>
      <c r="B1122" t="str">
        <f>INDEX( Table3[],MATCH(Sales[[#This Row],[Category]],Table3[Category],0),1)</f>
        <v>BEER</v>
      </c>
      <c r="C1122" t="s">
        <v>11</v>
      </c>
      <c r="D1122" t="s">
        <v>1164</v>
      </c>
      <c r="E1122" t="s">
        <v>25</v>
      </c>
      <c r="F1122">
        <v>0</v>
      </c>
      <c r="G1122" s="1">
        <v>2.5499999999999998</v>
      </c>
      <c r="H1122">
        <f>IF(INDEX(Sale_Promotions[[Code]:[Sale Price]],MATCH(Sales[[#This Row],[Code]],Sale_Promotions[Code],0),2)=0,Sales[[#This Row],[Price]],INDEX(Sale_Promotions[[Code]:[Sale Price]],MATCH(Sales[[#This Row],[Code]],Sale_Promotions[Code],0),2))</f>
        <v>2.5499999999999998</v>
      </c>
      <c r="I1122">
        <f>Sales[[#This Row],[Total Inventory]]*Sales[[#This Row],[Sale_Price]]</f>
        <v>0</v>
      </c>
    </row>
    <row r="1123" spans="1:9" x14ac:dyDescent="0.25">
      <c r="A1123">
        <v>47289</v>
      </c>
      <c r="B1123" t="str">
        <f>INDEX( Table3[],MATCH(Sales[[#This Row],[Category]],Table3[Category],0),1)</f>
        <v>LIQUOR</v>
      </c>
      <c r="C1123" t="s">
        <v>26</v>
      </c>
      <c r="D1123" t="s">
        <v>1165</v>
      </c>
      <c r="E1123" t="s">
        <v>10</v>
      </c>
      <c r="F1123">
        <v>15</v>
      </c>
      <c r="G1123" s="1">
        <v>30.99</v>
      </c>
      <c r="H1123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123">
        <f>Sales[[#This Row],[Total Inventory]]*Sales[[#This Row],[Sale_Price]]</f>
        <v>464.84999999999997</v>
      </c>
    </row>
    <row r="1124" spans="1:9" x14ac:dyDescent="0.25">
      <c r="A1124">
        <v>93324</v>
      </c>
      <c r="B1124" t="str">
        <f>INDEX( Table3[],MATCH(Sales[[#This Row],[Category]],Table3[Category],0),1)</f>
        <v>BEER</v>
      </c>
      <c r="C1124" t="s">
        <v>11</v>
      </c>
      <c r="D1124" t="s">
        <v>1166</v>
      </c>
      <c r="E1124" t="s">
        <v>25</v>
      </c>
      <c r="F1124">
        <v>68</v>
      </c>
      <c r="G1124" s="1">
        <v>2.39</v>
      </c>
      <c r="H1124">
        <f>IF(INDEX(Sale_Promotions[[Code]:[Sale Price]],MATCH(Sales[[#This Row],[Code]],Sale_Promotions[Code],0),2)=0,Sales[[#This Row],[Price]],INDEX(Sale_Promotions[[Code]:[Sale Price]],MATCH(Sales[[#This Row],[Code]],Sale_Promotions[Code],0),2))</f>
        <v>2.39</v>
      </c>
      <c r="I1124">
        <f>Sales[[#This Row],[Total Inventory]]*Sales[[#This Row],[Sale_Price]]</f>
        <v>162.52000000000001</v>
      </c>
    </row>
    <row r="1125" spans="1:9" x14ac:dyDescent="0.25">
      <c r="A1125">
        <v>31518</v>
      </c>
      <c r="B1125" t="str">
        <f>INDEX( Table3[],MATCH(Sales[[#This Row],[Category]],Table3[Category],0),1)</f>
        <v>WINE</v>
      </c>
      <c r="C1125" t="s">
        <v>43</v>
      </c>
      <c r="D1125" t="s">
        <v>1167</v>
      </c>
      <c r="E1125" t="s">
        <v>10</v>
      </c>
      <c r="F1125">
        <v>5</v>
      </c>
      <c r="G1125" s="1">
        <v>190.99</v>
      </c>
      <c r="H1125">
        <f>IF(INDEX(Sale_Promotions[[Code]:[Sale Price]],MATCH(Sales[[#This Row],[Code]],Sale_Promotions[Code],0),2)=0,Sales[[#This Row],[Price]],INDEX(Sale_Promotions[[Code]:[Sale Price]],MATCH(Sales[[#This Row],[Code]],Sale_Promotions[Code],0),2))</f>
        <v>190.99</v>
      </c>
      <c r="I1125">
        <f>Sales[[#This Row],[Total Inventory]]*Sales[[#This Row],[Sale_Price]]</f>
        <v>954.95</v>
      </c>
    </row>
    <row r="1126" spans="1:9" x14ac:dyDescent="0.25">
      <c r="A1126">
        <v>322847</v>
      </c>
      <c r="B1126" t="str">
        <f>INDEX( Table3[],MATCH(Sales[[#This Row],[Category]],Table3[Category],0),1)</f>
        <v>WINE</v>
      </c>
      <c r="C1126" t="s">
        <v>17</v>
      </c>
      <c r="D1126" t="s">
        <v>1168</v>
      </c>
      <c r="E1126" t="s">
        <v>10</v>
      </c>
      <c r="F1126">
        <v>0</v>
      </c>
      <c r="G1126" s="1">
        <v>33.99</v>
      </c>
      <c r="H1126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126">
        <f>Sales[[#This Row],[Total Inventory]]*Sales[[#This Row],[Sale_Price]]</f>
        <v>0</v>
      </c>
    </row>
    <row r="1127" spans="1:9" x14ac:dyDescent="0.25">
      <c r="A1127">
        <v>23642</v>
      </c>
      <c r="B1127" t="str">
        <f>INDEX( Table3[],MATCH(Sales[[#This Row],[Category]],Table3[Category],0),1)</f>
        <v>BEER</v>
      </c>
      <c r="C1127" t="s">
        <v>11</v>
      </c>
      <c r="D1127" t="s">
        <v>1169</v>
      </c>
      <c r="E1127" t="s">
        <v>562</v>
      </c>
      <c r="F1127">
        <v>0</v>
      </c>
      <c r="G1127" s="1">
        <v>10.76</v>
      </c>
      <c r="H1127">
        <f>IF(INDEX(Sale_Promotions[[Code]:[Sale Price]],MATCH(Sales[[#This Row],[Code]],Sale_Promotions[Code],0),2)=0,Sales[[#This Row],[Price]],INDEX(Sale_Promotions[[Code]:[Sale Price]],MATCH(Sales[[#This Row],[Code]],Sale_Promotions[Code],0),2))</f>
        <v>10.76</v>
      </c>
      <c r="I1127">
        <f>Sales[[#This Row],[Total Inventory]]*Sales[[#This Row],[Sale_Price]]</f>
        <v>0</v>
      </c>
    </row>
    <row r="1128" spans="1:9" x14ac:dyDescent="0.25">
      <c r="A1128">
        <v>131458</v>
      </c>
      <c r="B1128" t="str">
        <f>INDEX( Table3[],MATCH(Sales[[#This Row],[Category]],Table3[Category],0),1)</f>
        <v>WINE</v>
      </c>
      <c r="C1128" t="s">
        <v>17</v>
      </c>
      <c r="D1128" t="s">
        <v>1170</v>
      </c>
      <c r="E1128" t="s">
        <v>23</v>
      </c>
      <c r="F1128">
        <v>0</v>
      </c>
      <c r="G1128" s="1">
        <v>7.99</v>
      </c>
      <c r="H1128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128">
        <f>Sales[[#This Row],[Total Inventory]]*Sales[[#This Row],[Sale_Price]]</f>
        <v>0</v>
      </c>
    </row>
    <row r="1129" spans="1:9" x14ac:dyDescent="0.25">
      <c r="A1129">
        <v>44080</v>
      </c>
      <c r="B1129" t="str">
        <f>INDEX( Table3[],MATCH(Sales[[#This Row],[Category]],Table3[Category],0),1)</f>
        <v>WINE</v>
      </c>
      <c r="C1129" t="s">
        <v>28</v>
      </c>
      <c r="D1129" t="s">
        <v>1171</v>
      </c>
      <c r="E1129" t="s">
        <v>23</v>
      </c>
      <c r="F1129">
        <v>0</v>
      </c>
      <c r="G1129" s="1">
        <v>21.99</v>
      </c>
      <c r="H1129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129">
        <f>Sales[[#This Row],[Total Inventory]]*Sales[[#This Row],[Sale_Price]]</f>
        <v>0</v>
      </c>
    </row>
    <row r="1130" spans="1:9" x14ac:dyDescent="0.25">
      <c r="A1130">
        <v>4740</v>
      </c>
      <c r="B1130" t="str">
        <f>INDEX( Table3[],MATCH(Sales[[#This Row],[Category]],Table3[Category],0),1)</f>
        <v>BEER</v>
      </c>
      <c r="C1130" t="s">
        <v>11</v>
      </c>
      <c r="D1130" t="s">
        <v>1172</v>
      </c>
      <c r="E1130" t="s">
        <v>92</v>
      </c>
      <c r="F1130">
        <v>0</v>
      </c>
      <c r="G1130" s="1">
        <v>5.0199999999999996</v>
      </c>
      <c r="H1130">
        <f>IF(INDEX(Sale_Promotions[[Code]:[Sale Price]],MATCH(Sales[[#This Row],[Code]],Sale_Promotions[Code],0),2)=0,Sales[[#This Row],[Price]],INDEX(Sale_Promotions[[Code]:[Sale Price]],MATCH(Sales[[#This Row],[Code]],Sale_Promotions[Code],0),2))</f>
        <v>5.0199999999999996</v>
      </c>
      <c r="I1130">
        <f>Sales[[#This Row],[Total Inventory]]*Sales[[#This Row],[Sale_Price]]</f>
        <v>0</v>
      </c>
    </row>
    <row r="1131" spans="1:9" x14ac:dyDescent="0.25">
      <c r="A1131">
        <v>25225</v>
      </c>
      <c r="B1131" t="str">
        <f>INDEX( Table3[],MATCH(Sales[[#This Row],[Category]],Table3[Category],0),1)</f>
        <v>BEER</v>
      </c>
      <c r="C1131" t="s">
        <v>11</v>
      </c>
      <c r="D1131" t="s">
        <v>1173</v>
      </c>
      <c r="E1131" t="s">
        <v>25</v>
      </c>
      <c r="F1131">
        <v>0</v>
      </c>
      <c r="G1131" s="1">
        <v>1.72</v>
      </c>
      <c r="H1131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1131">
        <f>Sales[[#This Row],[Total Inventory]]*Sales[[#This Row],[Sale_Price]]</f>
        <v>0</v>
      </c>
    </row>
    <row r="1132" spans="1:9" x14ac:dyDescent="0.25">
      <c r="A1132">
        <v>120618</v>
      </c>
      <c r="B1132" t="str">
        <f>INDEX( Table3[],MATCH(Sales[[#This Row],[Category]],Table3[Category],0),1)</f>
        <v>WINE</v>
      </c>
      <c r="C1132" t="s">
        <v>61</v>
      </c>
      <c r="D1132" t="s">
        <v>1174</v>
      </c>
      <c r="E1132" t="s">
        <v>10</v>
      </c>
      <c r="F1132">
        <v>0</v>
      </c>
      <c r="G1132" s="1">
        <v>6.99</v>
      </c>
      <c r="H1132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132">
        <f>Sales[[#This Row],[Total Inventory]]*Sales[[#This Row],[Sale_Price]]</f>
        <v>0</v>
      </c>
    </row>
    <row r="1133" spans="1:9" x14ac:dyDescent="0.25">
      <c r="A1133">
        <v>333365</v>
      </c>
      <c r="B1133" t="str">
        <f>INDEX( Table3[],MATCH(Sales[[#This Row],[Category]],Table3[Category],0),1)</f>
        <v>WINE</v>
      </c>
      <c r="C1133" t="s">
        <v>39</v>
      </c>
      <c r="D1133" t="s">
        <v>1175</v>
      </c>
      <c r="E1133" t="s">
        <v>10</v>
      </c>
      <c r="F1133">
        <v>0</v>
      </c>
      <c r="G1133" s="1">
        <v>11.99</v>
      </c>
      <c r="H113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33">
        <f>Sales[[#This Row],[Total Inventory]]*Sales[[#This Row],[Sale_Price]]</f>
        <v>0</v>
      </c>
    </row>
    <row r="1134" spans="1:9" x14ac:dyDescent="0.25">
      <c r="A1134">
        <v>23172</v>
      </c>
      <c r="B1134" t="str">
        <f>INDEX( Table3[],MATCH(Sales[[#This Row],[Category]],Table3[Category],0),1)</f>
        <v>BEER</v>
      </c>
      <c r="C1134" t="s">
        <v>11</v>
      </c>
      <c r="D1134" t="s">
        <v>1176</v>
      </c>
      <c r="E1134" t="s">
        <v>10</v>
      </c>
      <c r="F1134">
        <v>0</v>
      </c>
      <c r="G1134" s="1">
        <v>13.36</v>
      </c>
      <c r="H1134">
        <f>IF(INDEX(Sale_Promotions[[Code]:[Sale Price]],MATCH(Sales[[#This Row],[Code]],Sale_Promotions[Code],0),2)=0,Sales[[#This Row],[Price]],INDEX(Sale_Promotions[[Code]:[Sale Price]],MATCH(Sales[[#This Row],[Code]],Sale_Promotions[Code],0),2))</f>
        <v>13.36</v>
      </c>
      <c r="I1134">
        <f>Sales[[#This Row],[Total Inventory]]*Sales[[#This Row],[Sale_Price]]</f>
        <v>0</v>
      </c>
    </row>
    <row r="1135" spans="1:9" x14ac:dyDescent="0.25">
      <c r="A1135">
        <v>335789</v>
      </c>
      <c r="B1135" t="str">
        <f>INDEX( Table3[],MATCH(Sales[[#This Row],[Category]],Table3[Category],0),1)</f>
        <v>WINE</v>
      </c>
      <c r="C1135" t="s">
        <v>61</v>
      </c>
      <c r="D1135" t="s">
        <v>1177</v>
      </c>
      <c r="E1135" t="s">
        <v>10</v>
      </c>
      <c r="F1135">
        <v>0</v>
      </c>
      <c r="G1135" s="1">
        <v>29.99</v>
      </c>
      <c r="H1135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135">
        <f>Sales[[#This Row],[Total Inventory]]*Sales[[#This Row],[Sale_Price]]</f>
        <v>0</v>
      </c>
    </row>
    <row r="1136" spans="1:9" x14ac:dyDescent="0.25">
      <c r="A1136">
        <v>341847</v>
      </c>
      <c r="B1136" t="str">
        <f>INDEX( Table3[],MATCH(Sales[[#This Row],[Category]],Table3[Category],0),1)</f>
        <v>WINE</v>
      </c>
      <c r="C1136" t="s">
        <v>85</v>
      </c>
      <c r="D1136" t="s">
        <v>1178</v>
      </c>
      <c r="E1136" t="s">
        <v>10</v>
      </c>
      <c r="F1136">
        <v>0</v>
      </c>
      <c r="G1136" s="1">
        <v>7.19</v>
      </c>
      <c r="H1136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1136">
        <f>Sales[[#This Row],[Total Inventory]]*Sales[[#This Row],[Sale_Price]]</f>
        <v>0</v>
      </c>
    </row>
    <row r="1137" spans="1:9" x14ac:dyDescent="0.25">
      <c r="A1137">
        <v>8109</v>
      </c>
      <c r="B1137" t="str">
        <f>INDEX( Table3[],MATCH(Sales[[#This Row],[Category]],Table3[Category],0),1)</f>
        <v>BEER</v>
      </c>
      <c r="C1137" t="s">
        <v>11</v>
      </c>
      <c r="D1137" t="s">
        <v>1179</v>
      </c>
      <c r="E1137" t="s">
        <v>20</v>
      </c>
      <c r="F1137">
        <v>0</v>
      </c>
      <c r="G1137" s="1">
        <v>2.62</v>
      </c>
      <c r="H1137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1137">
        <f>Sales[[#This Row],[Total Inventory]]*Sales[[#This Row],[Sale_Price]]</f>
        <v>0</v>
      </c>
    </row>
    <row r="1138" spans="1:9" x14ac:dyDescent="0.25">
      <c r="A1138">
        <v>70930</v>
      </c>
      <c r="B1138" t="str">
        <f>INDEX( Table3[],MATCH(Sales[[#This Row],[Category]],Table3[Category],0),1)</f>
        <v>LIQUOR</v>
      </c>
      <c r="C1138" t="s">
        <v>37</v>
      </c>
      <c r="D1138" t="s">
        <v>1180</v>
      </c>
      <c r="E1138" t="s">
        <v>133</v>
      </c>
      <c r="F1138">
        <v>5</v>
      </c>
      <c r="G1138" s="1">
        <v>24.99</v>
      </c>
      <c r="H1138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138">
        <f>Sales[[#This Row],[Total Inventory]]*Sales[[#This Row],[Sale_Price]]</f>
        <v>124.94999999999999</v>
      </c>
    </row>
    <row r="1139" spans="1:9" x14ac:dyDescent="0.25">
      <c r="A1139">
        <v>70716</v>
      </c>
      <c r="B1139" t="str">
        <f>INDEX( Table3[],MATCH(Sales[[#This Row],[Category]],Table3[Category],0),1)</f>
        <v>BEER</v>
      </c>
      <c r="C1139" t="s">
        <v>1019</v>
      </c>
      <c r="D1139" t="s">
        <v>1181</v>
      </c>
      <c r="E1139" t="s">
        <v>10</v>
      </c>
      <c r="F1139">
        <v>4</v>
      </c>
      <c r="G1139" s="1">
        <v>67.989999999999995</v>
      </c>
      <c r="H1139">
        <f>IF(INDEX(Sale_Promotions[[Code]:[Sale Price]],MATCH(Sales[[#This Row],[Code]],Sale_Promotions[Code],0),2)=0,Sales[[#This Row],[Price]],INDEX(Sale_Promotions[[Code]:[Sale Price]],MATCH(Sales[[#This Row],[Code]],Sale_Promotions[Code],0),2))</f>
        <v>67.989999999999995</v>
      </c>
      <c r="I1139">
        <f>Sales[[#This Row],[Total Inventory]]*Sales[[#This Row],[Sale_Price]]</f>
        <v>271.95999999999998</v>
      </c>
    </row>
    <row r="1140" spans="1:9" x14ac:dyDescent="0.25">
      <c r="A1140">
        <v>93483</v>
      </c>
      <c r="B1140" t="str">
        <f>INDEX( Table3[],MATCH(Sales[[#This Row],[Category]],Table3[Category],0),1)</f>
        <v>BEER</v>
      </c>
      <c r="C1140" t="s">
        <v>11</v>
      </c>
      <c r="D1140" t="s">
        <v>1182</v>
      </c>
      <c r="E1140" t="s">
        <v>1183</v>
      </c>
      <c r="F1140">
        <v>0</v>
      </c>
      <c r="G1140" s="1">
        <v>26.89</v>
      </c>
      <c r="H1140">
        <f>IF(INDEX(Sale_Promotions[[Code]:[Sale Price]],MATCH(Sales[[#This Row],[Code]],Sale_Promotions[Code],0),2)=0,Sales[[#This Row],[Price]],INDEX(Sale_Promotions[[Code]:[Sale Price]],MATCH(Sales[[#This Row],[Code]],Sale_Promotions[Code],0),2))</f>
        <v>26.89</v>
      </c>
      <c r="I1140">
        <f>Sales[[#This Row],[Total Inventory]]*Sales[[#This Row],[Sale_Price]]</f>
        <v>0</v>
      </c>
    </row>
    <row r="1141" spans="1:9" x14ac:dyDescent="0.25">
      <c r="A1141">
        <v>392561</v>
      </c>
      <c r="B1141" t="str">
        <f>INDEX( Table3[],MATCH(Sales[[#This Row],[Category]],Table3[Category],0),1)</f>
        <v>WINE</v>
      </c>
      <c r="C1141" t="s">
        <v>64</v>
      </c>
      <c r="D1141" t="s">
        <v>1184</v>
      </c>
      <c r="E1141" t="s">
        <v>10</v>
      </c>
      <c r="F1141">
        <v>9</v>
      </c>
      <c r="G1141" s="1">
        <v>14.49</v>
      </c>
      <c r="H1141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141">
        <f>Sales[[#This Row],[Total Inventory]]*Sales[[#This Row],[Sale_Price]]</f>
        <v>130.41</v>
      </c>
    </row>
    <row r="1142" spans="1:9" x14ac:dyDescent="0.25">
      <c r="A1142">
        <v>26950</v>
      </c>
      <c r="B1142" t="str">
        <f>INDEX( Table3[],MATCH(Sales[[#This Row],[Category]],Table3[Category],0),1)</f>
        <v>BEER</v>
      </c>
      <c r="C1142" t="s">
        <v>11</v>
      </c>
      <c r="D1142" t="s">
        <v>1185</v>
      </c>
      <c r="E1142" t="s">
        <v>25</v>
      </c>
      <c r="F1142">
        <v>0</v>
      </c>
      <c r="G1142" s="1">
        <v>1.75</v>
      </c>
      <c r="H1142">
        <f>IF(INDEX(Sale_Promotions[[Code]:[Sale Price]],MATCH(Sales[[#This Row],[Code]],Sale_Promotions[Code],0),2)=0,Sales[[#This Row],[Price]],INDEX(Sale_Promotions[[Code]:[Sale Price]],MATCH(Sales[[#This Row],[Code]],Sale_Promotions[Code],0),2))</f>
        <v>1.75</v>
      </c>
      <c r="I1142">
        <f>Sales[[#This Row],[Total Inventory]]*Sales[[#This Row],[Sale_Price]]</f>
        <v>0</v>
      </c>
    </row>
    <row r="1143" spans="1:9" x14ac:dyDescent="0.25">
      <c r="A1143">
        <v>328234</v>
      </c>
      <c r="B1143" t="str">
        <f>INDEX( Table3[],MATCH(Sales[[#This Row],[Category]],Table3[Category],0),1)</f>
        <v>WINE</v>
      </c>
      <c r="C1143" t="s">
        <v>85</v>
      </c>
      <c r="D1143" t="s">
        <v>1186</v>
      </c>
      <c r="E1143" t="s">
        <v>10</v>
      </c>
      <c r="F1143">
        <v>0</v>
      </c>
      <c r="G1143" s="1">
        <v>20.99</v>
      </c>
      <c r="H1143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143">
        <f>Sales[[#This Row],[Total Inventory]]*Sales[[#This Row],[Sale_Price]]</f>
        <v>0</v>
      </c>
    </row>
    <row r="1144" spans="1:9" x14ac:dyDescent="0.25">
      <c r="A1144">
        <v>71402</v>
      </c>
      <c r="B1144" t="str">
        <f>INDEX( Table3[],MATCH(Sales[[#This Row],[Category]],Table3[Category],0),1)</f>
        <v>LIQUOR</v>
      </c>
      <c r="C1144" t="s">
        <v>14</v>
      </c>
      <c r="D1144" t="s">
        <v>1187</v>
      </c>
      <c r="E1144" t="s">
        <v>10</v>
      </c>
      <c r="F1144">
        <v>6</v>
      </c>
      <c r="G1144" s="1">
        <v>171.99</v>
      </c>
      <c r="H1144">
        <f>IF(INDEX(Sale_Promotions[[Code]:[Sale Price]],MATCH(Sales[[#This Row],[Code]],Sale_Promotions[Code],0),2)=0,Sales[[#This Row],[Price]],INDEX(Sale_Promotions[[Code]:[Sale Price]],MATCH(Sales[[#This Row],[Code]],Sale_Promotions[Code],0),2))</f>
        <v>171.99</v>
      </c>
      <c r="I1144">
        <f>Sales[[#This Row],[Total Inventory]]*Sales[[#This Row],[Sale_Price]]</f>
        <v>1031.94</v>
      </c>
    </row>
    <row r="1145" spans="1:9" x14ac:dyDescent="0.25">
      <c r="A1145">
        <v>137731</v>
      </c>
      <c r="B1145" t="str">
        <f>INDEX( Table3[],MATCH(Sales[[#This Row],[Category]],Table3[Category],0),1)</f>
        <v>WINE</v>
      </c>
      <c r="C1145" t="s">
        <v>85</v>
      </c>
      <c r="D1145" t="s">
        <v>1188</v>
      </c>
      <c r="E1145" t="s">
        <v>48</v>
      </c>
      <c r="F1145">
        <v>20</v>
      </c>
      <c r="G1145" s="1">
        <v>16.489999999999998</v>
      </c>
      <c r="H1145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145">
        <f>Sales[[#This Row],[Total Inventory]]*Sales[[#This Row],[Sale_Price]]</f>
        <v>329.79999999999995</v>
      </c>
    </row>
    <row r="1146" spans="1:9" x14ac:dyDescent="0.25">
      <c r="A1146">
        <v>73241</v>
      </c>
      <c r="B1146" t="str">
        <f>INDEX( Table3[],MATCH(Sales[[#This Row],[Category]],Table3[Category],0),1)</f>
        <v>LIQUOR</v>
      </c>
      <c r="C1146" t="s">
        <v>37</v>
      </c>
      <c r="D1146" t="s">
        <v>1189</v>
      </c>
      <c r="E1146" t="s">
        <v>10</v>
      </c>
      <c r="F1146">
        <v>51</v>
      </c>
      <c r="G1146" s="1">
        <v>12.79</v>
      </c>
      <c r="H1146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1146">
        <f>Sales[[#This Row],[Total Inventory]]*Sales[[#This Row],[Sale_Price]]</f>
        <v>652.29</v>
      </c>
    </row>
    <row r="1147" spans="1:9" x14ac:dyDescent="0.25">
      <c r="A1147">
        <v>367389</v>
      </c>
      <c r="B1147" t="str">
        <f>INDEX( Table3[],MATCH(Sales[[#This Row],[Category]],Table3[Category],0),1)</f>
        <v>WINE</v>
      </c>
      <c r="C1147" t="s">
        <v>41</v>
      </c>
      <c r="D1147" t="s">
        <v>1190</v>
      </c>
      <c r="E1147" t="s">
        <v>10</v>
      </c>
      <c r="F1147">
        <v>0</v>
      </c>
      <c r="G1147" s="1">
        <v>12.99</v>
      </c>
      <c r="H114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147">
        <f>Sales[[#This Row],[Total Inventory]]*Sales[[#This Row],[Sale_Price]]</f>
        <v>0</v>
      </c>
    </row>
    <row r="1148" spans="1:9" x14ac:dyDescent="0.25">
      <c r="A1148">
        <v>84520</v>
      </c>
      <c r="B1148" t="str">
        <f>INDEX( Table3[],MATCH(Sales[[#This Row],[Category]],Table3[Category],0),1)</f>
        <v>WINE</v>
      </c>
      <c r="C1148" t="s">
        <v>28</v>
      </c>
      <c r="D1148" t="s">
        <v>1191</v>
      </c>
      <c r="E1148" t="s">
        <v>10</v>
      </c>
      <c r="F1148">
        <v>29</v>
      </c>
      <c r="G1148" s="1">
        <v>9.99</v>
      </c>
      <c r="H1148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148">
        <f>Sales[[#This Row],[Total Inventory]]*Sales[[#This Row],[Sale_Price]]</f>
        <v>202.71</v>
      </c>
    </row>
    <row r="1149" spans="1:9" x14ac:dyDescent="0.25">
      <c r="A1149">
        <v>166618</v>
      </c>
      <c r="B1149" t="str">
        <f>INDEX( Table3[],MATCH(Sales[[#This Row],[Category]],Table3[Category],0),1)</f>
        <v>WINE</v>
      </c>
      <c r="C1149" t="s">
        <v>85</v>
      </c>
      <c r="D1149" t="s">
        <v>1192</v>
      </c>
      <c r="E1149" t="s">
        <v>10</v>
      </c>
      <c r="F1149">
        <v>10</v>
      </c>
      <c r="G1149" s="1">
        <v>11.49</v>
      </c>
      <c r="H1149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149">
        <f>Sales[[#This Row],[Total Inventory]]*Sales[[#This Row],[Sale_Price]]</f>
        <v>114.9</v>
      </c>
    </row>
    <row r="1150" spans="1:9" x14ac:dyDescent="0.25">
      <c r="A1150">
        <v>11649</v>
      </c>
      <c r="B1150" t="str">
        <f>INDEX( Table3[],MATCH(Sales[[#This Row],[Category]],Table3[Category],0),1)</f>
        <v>WINE</v>
      </c>
      <c r="C1150" t="s">
        <v>61</v>
      </c>
      <c r="D1150" t="s">
        <v>1193</v>
      </c>
      <c r="E1150" t="s">
        <v>48</v>
      </c>
      <c r="F1150">
        <v>12</v>
      </c>
      <c r="G1150" s="1">
        <v>5.59</v>
      </c>
      <c r="H1150">
        <f>IF(INDEX(Sale_Promotions[[Code]:[Sale Price]],MATCH(Sales[[#This Row],[Code]],Sale_Promotions[Code],0),2)=0,Sales[[#This Row],[Price]],INDEX(Sale_Promotions[[Code]:[Sale Price]],MATCH(Sales[[#This Row],[Code]],Sale_Promotions[Code],0),2))</f>
        <v>5.59</v>
      </c>
      <c r="I1150">
        <f>Sales[[#This Row],[Total Inventory]]*Sales[[#This Row],[Sale_Price]]</f>
        <v>67.08</v>
      </c>
    </row>
    <row r="1151" spans="1:9" x14ac:dyDescent="0.25">
      <c r="A1151">
        <v>41440</v>
      </c>
      <c r="B1151" t="str">
        <f>INDEX( Table3[],MATCH(Sales[[#This Row],[Category]],Table3[Category],0),1)</f>
        <v>WINE</v>
      </c>
      <c r="C1151" t="s">
        <v>53</v>
      </c>
      <c r="D1151" t="s">
        <v>1194</v>
      </c>
      <c r="E1151" t="s">
        <v>10</v>
      </c>
      <c r="F1151">
        <v>0</v>
      </c>
      <c r="G1151" s="1">
        <v>146.99</v>
      </c>
      <c r="H1151">
        <f>IF(INDEX(Sale_Promotions[[Code]:[Sale Price]],MATCH(Sales[[#This Row],[Code]],Sale_Promotions[Code],0),2)=0,Sales[[#This Row],[Price]],INDEX(Sale_Promotions[[Code]:[Sale Price]],MATCH(Sales[[#This Row],[Code]],Sale_Promotions[Code],0),2))</f>
        <v>146.99</v>
      </c>
      <c r="I1151">
        <f>Sales[[#This Row],[Total Inventory]]*Sales[[#This Row],[Sale_Price]]</f>
        <v>0</v>
      </c>
    </row>
    <row r="1152" spans="1:9" x14ac:dyDescent="0.25">
      <c r="A1152">
        <v>314709</v>
      </c>
      <c r="B1152" t="str">
        <f>INDEX( Table3[],MATCH(Sales[[#This Row],[Category]],Table3[Category],0),1)</f>
        <v>OTHER</v>
      </c>
      <c r="C1152" t="s">
        <v>75</v>
      </c>
      <c r="D1152" t="s">
        <v>1195</v>
      </c>
      <c r="E1152" t="s">
        <v>10</v>
      </c>
      <c r="F1152">
        <v>0</v>
      </c>
      <c r="G1152" s="1">
        <v>26.99</v>
      </c>
      <c r="H1152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152">
        <f>Sales[[#This Row],[Total Inventory]]*Sales[[#This Row],[Sale_Price]]</f>
        <v>0</v>
      </c>
    </row>
    <row r="1153" spans="1:9" x14ac:dyDescent="0.25">
      <c r="A1153">
        <v>23822</v>
      </c>
      <c r="B1153" t="str">
        <f>INDEX( Table3[],MATCH(Sales[[#This Row],[Category]],Table3[Category],0),1)</f>
        <v>BEER</v>
      </c>
      <c r="C1153" t="s">
        <v>11</v>
      </c>
      <c r="D1153" t="s">
        <v>1196</v>
      </c>
      <c r="E1153" t="s">
        <v>13</v>
      </c>
      <c r="F1153">
        <v>0</v>
      </c>
      <c r="G1153" s="1">
        <v>6.91</v>
      </c>
      <c r="H1153">
        <f>IF(INDEX(Sale_Promotions[[Code]:[Sale Price]],MATCH(Sales[[#This Row],[Code]],Sale_Promotions[Code],0),2)=0,Sales[[#This Row],[Price]],INDEX(Sale_Promotions[[Code]:[Sale Price]],MATCH(Sales[[#This Row],[Code]],Sale_Promotions[Code],0),2))</f>
        <v>6.91</v>
      </c>
      <c r="I1153">
        <f>Sales[[#This Row],[Total Inventory]]*Sales[[#This Row],[Sale_Price]]</f>
        <v>0</v>
      </c>
    </row>
    <row r="1154" spans="1:9" x14ac:dyDescent="0.25">
      <c r="A1154">
        <v>342023</v>
      </c>
      <c r="B1154" t="str">
        <f>INDEX( Table3[],MATCH(Sales[[#This Row],[Category]],Table3[Category],0),1)</f>
        <v>WINE</v>
      </c>
      <c r="C1154" t="s">
        <v>85</v>
      </c>
      <c r="D1154" t="s">
        <v>1197</v>
      </c>
      <c r="E1154" t="s">
        <v>332</v>
      </c>
      <c r="F1154">
        <v>5</v>
      </c>
      <c r="G1154" s="1">
        <v>36.99</v>
      </c>
      <c r="H1154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1154">
        <f>Sales[[#This Row],[Total Inventory]]*Sales[[#This Row],[Sale_Price]]</f>
        <v>184.95000000000002</v>
      </c>
    </row>
    <row r="1155" spans="1:9" x14ac:dyDescent="0.25">
      <c r="A1155">
        <v>56243</v>
      </c>
      <c r="B1155" t="str">
        <f>INDEX( Table3[],MATCH(Sales[[#This Row],[Category]],Table3[Category],0),1)</f>
        <v>WINE</v>
      </c>
      <c r="C1155" t="s">
        <v>28</v>
      </c>
      <c r="D1155" t="s">
        <v>1198</v>
      </c>
      <c r="E1155" t="s">
        <v>10</v>
      </c>
      <c r="F1155">
        <v>19</v>
      </c>
      <c r="G1155" s="1">
        <v>9.99</v>
      </c>
      <c r="H1155">
        <f>IF(INDEX(Sale_Promotions[[Code]:[Sale Price]],MATCH(Sales[[#This Row],[Code]],Sale_Promotions[Code],0),2)=0,Sales[[#This Row],[Price]],INDEX(Sale_Promotions[[Code]:[Sale Price]],MATCH(Sales[[#This Row],[Code]],Sale_Promotions[Code],0),2))</f>
        <v>9.59</v>
      </c>
      <c r="I1155">
        <f>Sales[[#This Row],[Total Inventory]]*Sales[[#This Row],[Sale_Price]]</f>
        <v>182.21</v>
      </c>
    </row>
    <row r="1156" spans="1:9" x14ac:dyDescent="0.25">
      <c r="A1156">
        <v>22601</v>
      </c>
      <c r="B1156" t="str">
        <f>INDEX( Table3[],MATCH(Sales[[#This Row],[Category]],Table3[Category],0),1)</f>
        <v>BEER</v>
      </c>
      <c r="C1156" t="s">
        <v>11</v>
      </c>
      <c r="D1156" t="s">
        <v>1199</v>
      </c>
      <c r="E1156" t="s">
        <v>25</v>
      </c>
      <c r="F1156">
        <v>0</v>
      </c>
      <c r="G1156" s="1">
        <v>52.48</v>
      </c>
      <c r="H1156">
        <f>IF(INDEX(Sale_Promotions[[Code]:[Sale Price]],MATCH(Sales[[#This Row],[Code]],Sale_Promotions[Code],0),2)=0,Sales[[#This Row],[Price]],INDEX(Sale_Promotions[[Code]:[Sale Price]],MATCH(Sales[[#This Row],[Code]],Sale_Promotions[Code],0),2))</f>
        <v>52.48</v>
      </c>
      <c r="I1156">
        <f>Sales[[#This Row],[Total Inventory]]*Sales[[#This Row],[Sale_Price]]</f>
        <v>0</v>
      </c>
    </row>
    <row r="1157" spans="1:9" x14ac:dyDescent="0.25">
      <c r="A1157">
        <v>336085</v>
      </c>
      <c r="B1157" t="str">
        <f>INDEX( Table3[],MATCH(Sales[[#This Row],[Category]],Table3[Category],0),1)</f>
        <v>WINE</v>
      </c>
      <c r="C1157" t="s">
        <v>39</v>
      </c>
      <c r="D1157" t="s">
        <v>1200</v>
      </c>
      <c r="E1157" t="s">
        <v>133</v>
      </c>
      <c r="F1157">
        <v>0</v>
      </c>
      <c r="G1157" s="1">
        <v>8.99</v>
      </c>
      <c r="H115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57">
        <f>Sales[[#This Row],[Total Inventory]]*Sales[[#This Row],[Sale_Price]]</f>
        <v>0</v>
      </c>
    </row>
    <row r="1158" spans="1:9" x14ac:dyDescent="0.25">
      <c r="A1158">
        <v>48373</v>
      </c>
      <c r="B1158" t="str">
        <f>INDEX( Table3[],MATCH(Sales[[#This Row],[Category]],Table3[Category],0),1)</f>
        <v>WINE</v>
      </c>
      <c r="C1158" t="s">
        <v>61</v>
      </c>
      <c r="D1158" t="s">
        <v>1201</v>
      </c>
      <c r="E1158" t="s">
        <v>10</v>
      </c>
      <c r="F1158">
        <v>0</v>
      </c>
      <c r="G1158" s="1">
        <v>31.99</v>
      </c>
      <c r="H1158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158">
        <f>Sales[[#This Row],[Total Inventory]]*Sales[[#This Row],[Sale_Price]]</f>
        <v>0</v>
      </c>
    </row>
    <row r="1159" spans="1:9" x14ac:dyDescent="0.25">
      <c r="A1159">
        <v>59609</v>
      </c>
      <c r="B1159" t="e">
        <f>INDEX( Table3[],MATCH(Sales[[#This Row],[Category]],Table3[Category],0),1)</f>
        <v>#N/A</v>
      </c>
      <c r="D1159" t="s">
        <v>1202</v>
      </c>
      <c r="E1159" t="s">
        <v>1203</v>
      </c>
      <c r="F1159">
        <v>0</v>
      </c>
      <c r="G1159" s="1">
        <v>0.25</v>
      </c>
      <c r="H1159">
        <f>IF(INDEX(Sale_Promotions[[Code]:[Sale Price]],MATCH(Sales[[#This Row],[Code]],Sale_Promotions[Code],0),2)=0,Sales[[#This Row],[Price]],INDEX(Sale_Promotions[[Code]:[Sale Price]],MATCH(Sales[[#This Row],[Code]],Sale_Promotions[Code],0),2))</f>
        <v>0.25</v>
      </c>
      <c r="I1159">
        <f>Sales[[#This Row],[Total Inventory]]*Sales[[#This Row],[Sale_Price]]</f>
        <v>0</v>
      </c>
    </row>
    <row r="1160" spans="1:9" x14ac:dyDescent="0.25">
      <c r="A1160">
        <v>71189</v>
      </c>
      <c r="B1160" t="str">
        <f>INDEX( Table3[],MATCH(Sales[[#This Row],[Category]],Table3[Category],0),1)</f>
        <v>LIQUOR</v>
      </c>
      <c r="C1160" t="s">
        <v>245</v>
      </c>
      <c r="D1160" t="s">
        <v>1204</v>
      </c>
      <c r="E1160" t="s">
        <v>10</v>
      </c>
      <c r="F1160">
        <v>5</v>
      </c>
      <c r="G1160" s="1">
        <v>19.690000000000001</v>
      </c>
      <c r="H1160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1160">
        <f>Sales[[#This Row],[Total Inventory]]*Sales[[#This Row],[Sale_Price]]</f>
        <v>98.45</v>
      </c>
    </row>
    <row r="1161" spans="1:9" x14ac:dyDescent="0.25">
      <c r="A1161">
        <v>51557</v>
      </c>
      <c r="B1161" t="str">
        <f>INDEX( Table3[],MATCH(Sales[[#This Row],[Category]],Table3[Category],0),1)</f>
        <v>WINE</v>
      </c>
      <c r="C1161" t="s">
        <v>61</v>
      </c>
      <c r="D1161" t="s">
        <v>1205</v>
      </c>
      <c r="E1161" t="s">
        <v>23</v>
      </c>
      <c r="F1161">
        <v>55</v>
      </c>
      <c r="G1161" s="1">
        <v>15.49</v>
      </c>
      <c r="H1161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161">
        <f>Sales[[#This Row],[Total Inventory]]*Sales[[#This Row],[Sale_Price]]</f>
        <v>796.95</v>
      </c>
    </row>
    <row r="1162" spans="1:9" x14ac:dyDescent="0.25">
      <c r="A1162">
        <v>71239</v>
      </c>
      <c r="B1162" t="str">
        <f>INDEX( Table3[],MATCH(Sales[[#This Row],[Category]],Table3[Category],0),1)</f>
        <v>LIQUOR</v>
      </c>
      <c r="C1162" t="s">
        <v>102</v>
      </c>
      <c r="D1162" t="s">
        <v>1206</v>
      </c>
      <c r="E1162" t="s">
        <v>10</v>
      </c>
      <c r="F1162">
        <v>2</v>
      </c>
      <c r="G1162" s="1">
        <v>78.989999999999995</v>
      </c>
      <c r="H1162">
        <f>IF(INDEX(Sale_Promotions[[Code]:[Sale Price]],MATCH(Sales[[#This Row],[Code]],Sale_Promotions[Code],0),2)=0,Sales[[#This Row],[Price]],INDEX(Sale_Promotions[[Code]:[Sale Price]],MATCH(Sales[[#This Row],[Code]],Sale_Promotions[Code],0),2))</f>
        <v>78.989999999999995</v>
      </c>
      <c r="I1162">
        <f>Sales[[#This Row],[Total Inventory]]*Sales[[#This Row],[Sale_Price]]</f>
        <v>157.97999999999999</v>
      </c>
    </row>
    <row r="1163" spans="1:9" x14ac:dyDescent="0.25">
      <c r="A1163">
        <v>304917</v>
      </c>
      <c r="B1163" t="str">
        <f>INDEX( Table3[],MATCH(Sales[[#This Row],[Category]],Table3[Category],0),1)</f>
        <v>LIQUOR</v>
      </c>
      <c r="C1163" t="s">
        <v>57</v>
      </c>
      <c r="D1163" t="s">
        <v>1207</v>
      </c>
      <c r="E1163" t="s">
        <v>10</v>
      </c>
      <c r="F1163">
        <v>4</v>
      </c>
      <c r="G1163" s="1">
        <v>30.99</v>
      </c>
      <c r="H1163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163">
        <f>Sales[[#This Row],[Total Inventory]]*Sales[[#This Row],[Sale_Price]]</f>
        <v>123.96</v>
      </c>
    </row>
    <row r="1164" spans="1:9" x14ac:dyDescent="0.25">
      <c r="A1164">
        <v>76783</v>
      </c>
      <c r="B1164" t="str">
        <f>INDEX( Table3[],MATCH(Sales[[#This Row],[Category]],Table3[Category],0),1)</f>
        <v>WINE</v>
      </c>
      <c r="C1164" t="s">
        <v>8</v>
      </c>
      <c r="D1164" t="s">
        <v>1208</v>
      </c>
      <c r="E1164" t="s">
        <v>10</v>
      </c>
      <c r="F1164">
        <v>3</v>
      </c>
      <c r="G1164" s="1">
        <v>7.99</v>
      </c>
      <c r="H1164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164">
        <f>Sales[[#This Row],[Total Inventory]]*Sales[[#This Row],[Sale_Price]]</f>
        <v>23.97</v>
      </c>
    </row>
    <row r="1165" spans="1:9" x14ac:dyDescent="0.25">
      <c r="A1165">
        <v>313133</v>
      </c>
      <c r="B1165" t="str">
        <f>INDEX( Table3[],MATCH(Sales[[#This Row],[Category]],Table3[Category],0),1)</f>
        <v>WINE</v>
      </c>
      <c r="C1165" t="s">
        <v>21</v>
      </c>
      <c r="D1165" t="s">
        <v>1209</v>
      </c>
      <c r="E1165" t="s">
        <v>10</v>
      </c>
      <c r="F1165">
        <v>9</v>
      </c>
      <c r="G1165" s="1">
        <v>7.99</v>
      </c>
      <c r="H1165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165">
        <f>Sales[[#This Row],[Total Inventory]]*Sales[[#This Row],[Sale_Price]]</f>
        <v>71.91</v>
      </c>
    </row>
    <row r="1166" spans="1:9" x14ac:dyDescent="0.25">
      <c r="A1166">
        <v>118834</v>
      </c>
      <c r="B1166" t="str">
        <f>INDEX( Table3[],MATCH(Sales[[#This Row],[Category]],Table3[Category],0),1)</f>
        <v>WINE</v>
      </c>
      <c r="C1166" t="s">
        <v>100</v>
      </c>
      <c r="D1166" t="s">
        <v>1210</v>
      </c>
      <c r="E1166" t="s">
        <v>10</v>
      </c>
      <c r="F1166">
        <v>0</v>
      </c>
      <c r="G1166" s="1">
        <v>12.99</v>
      </c>
      <c r="H116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166">
        <f>Sales[[#This Row],[Total Inventory]]*Sales[[#This Row],[Sale_Price]]</f>
        <v>0</v>
      </c>
    </row>
    <row r="1167" spans="1:9" x14ac:dyDescent="0.25">
      <c r="A1167">
        <v>70686</v>
      </c>
      <c r="B1167" t="str">
        <f>INDEX( Table3[],MATCH(Sales[[#This Row],[Category]],Table3[Category],0),1)</f>
        <v>LIQUOR</v>
      </c>
      <c r="C1167" t="s">
        <v>14</v>
      </c>
      <c r="D1167" t="s">
        <v>1211</v>
      </c>
      <c r="E1167" t="s">
        <v>10</v>
      </c>
      <c r="F1167">
        <v>35</v>
      </c>
      <c r="G1167" s="1">
        <v>63.99</v>
      </c>
      <c r="H1167">
        <f>IF(INDEX(Sale_Promotions[[Code]:[Sale Price]],MATCH(Sales[[#This Row],[Code]],Sale_Promotions[Code],0),2)=0,Sales[[#This Row],[Price]],INDEX(Sale_Promotions[[Code]:[Sale Price]],MATCH(Sales[[#This Row],[Code]],Sale_Promotions[Code],0),2))</f>
        <v>63.99</v>
      </c>
      <c r="I1167">
        <f>Sales[[#This Row],[Total Inventory]]*Sales[[#This Row],[Sale_Price]]</f>
        <v>2239.65</v>
      </c>
    </row>
    <row r="1168" spans="1:9" x14ac:dyDescent="0.25">
      <c r="A1168">
        <v>10280</v>
      </c>
      <c r="B1168" t="str">
        <f>INDEX( Table3[],MATCH(Sales[[#This Row],[Category]],Table3[Category],0),1)</f>
        <v>BEER</v>
      </c>
      <c r="C1168" t="s">
        <v>11</v>
      </c>
      <c r="D1168" t="s">
        <v>1212</v>
      </c>
      <c r="E1168" t="s">
        <v>25</v>
      </c>
      <c r="F1168">
        <v>0</v>
      </c>
      <c r="G1168" s="1">
        <v>4.8499999999999996</v>
      </c>
      <c r="H1168">
        <f>IF(INDEX(Sale_Promotions[[Code]:[Sale Price]],MATCH(Sales[[#This Row],[Code]],Sale_Promotions[Code],0),2)=0,Sales[[#This Row],[Price]],INDEX(Sale_Promotions[[Code]:[Sale Price]],MATCH(Sales[[#This Row],[Code]],Sale_Promotions[Code],0),2))</f>
        <v>4.8499999999999996</v>
      </c>
      <c r="I1168">
        <f>Sales[[#This Row],[Total Inventory]]*Sales[[#This Row],[Sale_Price]]</f>
        <v>0</v>
      </c>
    </row>
    <row r="1169" spans="1:9" x14ac:dyDescent="0.25">
      <c r="A1169">
        <v>28028</v>
      </c>
      <c r="B1169" t="str">
        <f>INDEX( Table3[],MATCH(Sales[[#This Row],[Category]],Table3[Category],0),1)</f>
        <v>BEER</v>
      </c>
      <c r="C1169" t="s">
        <v>11</v>
      </c>
      <c r="D1169" t="s">
        <v>1213</v>
      </c>
      <c r="E1169" t="s">
        <v>20</v>
      </c>
      <c r="F1169">
        <v>0</v>
      </c>
      <c r="G1169" s="1">
        <v>5.14</v>
      </c>
      <c r="H1169">
        <f>IF(INDEX(Sale_Promotions[[Code]:[Sale Price]],MATCH(Sales[[#This Row],[Code]],Sale_Promotions[Code],0),2)=0,Sales[[#This Row],[Price]],INDEX(Sale_Promotions[[Code]:[Sale Price]],MATCH(Sales[[#This Row],[Code]],Sale_Promotions[Code],0),2))</f>
        <v>5.14</v>
      </c>
      <c r="I1169">
        <f>Sales[[#This Row],[Total Inventory]]*Sales[[#This Row],[Sale_Price]]</f>
        <v>0</v>
      </c>
    </row>
    <row r="1170" spans="1:9" x14ac:dyDescent="0.25">
      <c r="A1170">
        <v>28406</v>
      </c>
      <c r="B1170" t="str">
        <f>INDEX( Table3[],MATCH(Sales[[#This Row],[Category]],Table3[Category],0),1)</f>
        <v>BEER</v>
      </c>
      <c r="C1170" t="s">
        <v>11</v>
      </c>
      <c r="D1170" t="s">
        <v>1214</v>
      </c>
      <c r="E1170" t="s">
        <v>25</v>
      </c>
      <c r="F1170">
        <v>0</v>
      </c>
      <c r="G1170" s="1">
        <v>1.74</v>
      </c>
      <c r="H1170">
        <f>IF(INDEX(Sale_Promotions[[Code]:[Sale Price]],MATCH(Sales[[#This Row],[Code]],Sale_Promotions[Code],0),2)=0,Sales[[#This Row],[Price]],INDEX(Sale_Promotions[[Code]:[Sale Price]],MATCH(Sales[[#This Row],[Code]],Sale_Promotions[Code],0),2))</f>
        <v>1.74</v>
      </c>
      <c r="I1170">
        <f>Sales[[#This Row],[Total Inventory]]*Sales[[#This Row],[Sale_Price]]</f>
        <v>0</v>
      </c>
    </row>
    <row r="1171" spans="1:9" x14ac:dyDescent="0.25">
      <c r="A1171">
        <v>97306</v>
      </c>
      <c r="B1171" t="str">
        <f>INDEX( Table3[],MATCH(Sales[[#This Row],[Category]],Table3[Category],0),1)</f>
        <v>BEER</v>
      </c>
      <c r="C1171" t="s">
        <v>11</v>
      </c>
      <c r="D1171" t="s">
        <v>1215</v>
      </c>
      <c r="E1171" t="s">
        <v>92</v>
      </c>
      <c r="F1171">
        <v>0</v>
      </c>
      <c r="G1171" s="1">
        <v>5.78</v>
      </c>
      <c r="H1171">
        <f>IF(INDEX(Sale_Promotions[[Code]:[Sale Price]],MATCH(Sales[[#This Row],[Code]],Sale_Promotions[Code],0),2)=0,Sales[[#This Row],[Price]],INDEX(Sale_Promotions[[Code]:[Sale Price]],MATCH(Sales[[#This Row],[Code]],Sale_Promotions[Code],0),2))</f>
        <v>5.78</v>
      </c>
      <c r="I1171">
        <f>Sales[[#This Row],[Total Inventory]]*Sales[[#This Row],[Sale_Price]]</f>
        <v>0</v>
      </c>
    </row>
    <row r="1172" spans="1:9" x14ac:dyDescent="0.25">
      <c r="A1172">
        <v>18074</v>
      </c>
      <c r="B1172" t="str">
        <f>INDEX( Table3[],MATCH(Sales[[#This Row],[Category]],Table3[Category],0),1)</f>
        <v>WINE</v>
      </c>
      <c r="C1172" t="s">
        <v>61</v>
      </c>
      <c r="D1172" t="s">
        <v>1216</v>
      </c>
      <c r="E1172" t="s">
        <v>48</v>
      </c>
      <c r="F1172">
        <v>49</v>
      </c>
      <c r="G1172" s="1">
        <v>11.99</v>
      </c>
      <c r="H117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72">
        <f>Sales[[#This Row],[Total Inventory]]*Sales[[#This Row],[Sale_Price]]</f>
        <v>587.51</v>
      </c>
    </row>
    <row r="1173" spans="1:9" x14ac:dyDescent="0.25">
      <c r="A1173">
        <v>70313</v>
      </c>
      <c r="B1173" t="str">
        <f>INDEX( Table3[],MATCH(Sales[[#This Row],[Category]],Table3[Category],0),1)</f>
        <v>LIQUOR</v>
      </c>
      <c r="C1173" t="s">
        <v>46</v>
      </c>
      <c r="D1173" t="s">
        <v>1217</v>
      </c>
      <c r="E1173" t="s">
        <v>133</v>
      </c>
      <c r="F1173">
        <v>14</v>
      </c>
      <c r="G1173" s="1">
        <v>3.39</v>
      </c>
      <c r="H1173">
        <f>IF(INDEX(Sale_Promotions[[Code]:[Sale Price]],MATCH(Sales[[#This Row],[Code]],Sale_Promotions[Code],0),2)=0,Sales[[#This Row],[Price]],INDEX(Sale_Promotions[[Code]:[Sale Price]],MATCH(Sales[[#This Row],[Code]],Sale_Promotions[Code],0),2))</f>
        <v>3.39</v>
      </c>
      <c r="I1173">
        <f>Sales[[#This Row],[Total Inventory]]*Sales[[#This Row],[Sale_Price]]</f>
        <v>47.46</v>
      </c>
    </row>
    <row r="1174" spans="1:9" x14ac:dyDescent="0.25">
      <c r="A1174">
        <v>96954</v>
      </c>
      <c r="B1174" t="str">
        <f>INDEX( Table3[],MATCH(Sales[[#This Row],[Category]],Table3[Category],0),1)</f>
        <v>BEER</v>
      </c>
      <c r="C1174" t="s">
        <v>11</v>
      </c>
      <c r="D1174" t="s">
        <v>1218</v>
      </c>
      <c r="E1174" t="s">
        <v>92</v>
      </c>
      <c r="F1174">
        <v>0</v>
      </c>
      <c r="G1174" s="1">
        <v>2.19</v>
      </c>
      <c r="H1174">
        <f>IF(INDEX(Sale_Promotions[[Code]:[Sale Price]],MATCH(Sales[[#This Row],[Code]],Sale_Promotions[Code],0),2)=0,Sales[[#This Row],[Price]],INDEX(Sale_Promotions[[Code]:[Sale Price]],MATCH(Sales[[#This Row],[Code]],Sale_Promotions[Code],0),2))</f>
        <v>2.19</v>
      </c>
      <c r="I1174">
        <f>Sales[[#This Row],[Total Inventory]]*Sales[[#This Row],[Sale_Price]]</f>
        <v>0</v>
      </c>
    </row>
    <row r="1175" spans="1:9" x14ac:dyDescent="0.25">
      <c r="A1175">
        <v>24970</v>
      </c>
      <c r="B1175" t="str">
        <f>INDEX( Table3[],MATCH(Sales[[#This Row],[Category]],Table3[Category],0),1)</f>
        <v>WINE</v>
      </c>
      <c r="C1175" t="s">
        <v>28</v>
      </c>
      <c r="D1175" t="s">
        <v>1219</v>
      </c>
      <c r="E1175" t="s">
        <v>10</v>
      </c>
      <c r="F1175">
        <v>19</v>
      </c>
      <c r="G1175" s="1">
        <v>29.99</v>
      </c>
      <c r="H1175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175">
        <f>Sales[[#This Row],[Total Inventory]]*Sales[[#This Row],[Sale_Price]]</f>
        <v>569.80999999999995</v>
      </c>
    </row>
    <row r="1176" spans="1:9" x14ac:dyDescent="0.25">
      <c r="A1176">
        <v>25838</v>
      </c>
      <c r="B1176" t="str">
        <f>INDEX( Table3[],MATCH(Sales[[#This Row],[Category]],Table3[Category],0),1)</f>
        <v>BEER</v>
      </c>
      <c r="C1176" t="s">
        <v>11</v>
      </c>
      <c r="D1176" t="s">
        <v>1220</v>
      </c>
      <c r="E1176" t="s">
        <v>1221</v>
      </c>
      <c r="F1176">
        <v>0</v>
      </c>
      <c r="G1176" s="1">
        <v>2.58</v>
      </c>
      <c r="H1176">
        <f>IF(INDEX(Sale_Promotions[[Code]:[Sale Price]],MATCH(Sales[[#This Row],[Code]],Sale_Promotions[Code],0),2)=0,Sales[[#This Row],[Price]],INDEX(Sale_Promotions[[Code]:[Sale Price]],MATCH(Sales[[#This Row],[Code]],Sale_Promotions[Code],0),2))</f>
        <v>2.58</v>
      </c>
      <c r="I1176">
        <f>Sales[[#This Row],[Total Inventory]]*Sales[[#This Row],[Sale_Price]]</f>
        <v>0</v>
      </c>
    </row>
    <row r="1177" spans="1:9" x14ac:dyDescent="0.25">
      <c r="A1177">
        <v>45226</v>
      </c>
      <c r="B1177" t="str">
        <f>INDEX( Table3[],MATCH(Sales[[#This Row],[Category]],Table3[Category],0),1)</f>
        <v>LIQUOR</v>
      </c>
      <c r="C1177" t="s">
        <v>37</v>
      </c>
      <c r="D1177" t="s">
        <v>1222</v>
      </c>
      <c r="E1177" t="s">
        <v>133</v>
      </c>
      <c r="F1177">
        <v>0</v>
      </c>
      <c r="G1177" s="1">
        <v>42.99</v>
      </c>
      <c r="H1177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1177">
        <f>Sales[[#This Row],[Total Inventory]]*Sales[[#This Row],[Sale_Price]]</f>
        <v>0</v>
      </c>
    </row>
    <row r="1178" spans="1:9" x14ac:dyDescent="0.25">
      <c r="A1178">
        <v>306250</v>
      </c>
      <c r="B1178" t="str">
        <f>INDEX( Table3[],MATCH(Sales[[#This Row],[Category]],Table3[Category],0),1)</f>
        <v>WINE</v>
      </c>
      <c r="C1178" t="s">
        <v>31</v>
      </c>
      <c r="D1178" t="s">
        <v>1223</v>
      </c>
      <c r="E1178" t="s">
        <v>10</v>
      </c>
      <c r="F1178">
        <v>0</v>
      </c>
      <c r="G1178" s="1">
        <v>14.49</v>
      </c>
      <c r="H1178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178">
        <f>Sales[[#This Row],[Total Inventory]]*Sales[[#This Row],[Sale_Price]]</f>
        <v>0</v>
      </c>
    </row>
    <row r="1179" spans="1:9" x14ac:dyDescent="0.25">
      <c r="A1179">
        <v>99368</v>
      </c>
      <c r="B1179" t="str">
        <f>INDEX( Table3[],MATCH(Sales[[#This Row],[Category]],Table3[Category],0),1)</f>
        <v>BEER</v>
      </c>
      <c r="C1179" t="s">
        <v>11</v>
      </c>
      <c r="D1179" t="s">
        <v>1224</v>
      </c>
      <c r="E1179" t="s">
        <v>52</v>
      </c>
      <c r="F1179">
        <v>0</v>
      </c>
      <c r="G1179" s="1">
        <v>2.62</v>
      </c>
      <c r="H1179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1179">
        <f>Sales[[#This Row],[Total Inventory]]*Sales[[#This Row],[Sale_Price]]</f>
        <v>0</v>
      </c>
    </row>
    <row r="1180" spans="1:9" x14ac:dyDescent="0.25">
      <c r="A1180">
        <v>320728</v>
      </c>
      <c r="B1180" t="str">
        <f>INDEX( Table3[],MATCH(Sales[[#This Row],[Category]],Table3[Category],0),1)</f>
        <v>WINE</v>
      </c>
      <c r="C1180" t="s">
        <v>28</v>
      </c>
      <c r="D1180" t="s">
        <v>1225</v>
      </c>
      <c r="E1180" t="s">
        <v>10</v>
      </c>
      <c r="F1180">
        <v>0</v>
      </c>
      <c r="G1180" s="1">
        <v>11.99</v>
      </c>
      <c r="H118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80">
        <f>Sales[[#This Row],[Total Inventory]]*Sales[[#This Row],[Sale_Price]]</f>
        <v>0</v>
      </c>
    </row>
    <row r="1181" spans="1:9" x14ac:dyDescent="0.25">
      <c r="A1181">
        <v>312304</v>
      </c>
      <c r="B1181" t="str">
        <f>INDEX( Table3[],MATCH(Sales[[#This Row],[Category]],Table3[Category],0),1)</f>
        <v>WINE</v>
      </c>
      <c r="C1181" t="s">
        <v>41</v>
      </c>
      <c r="D1181" t="s">
        <v>1226</v>
      </c>
      <c r="E1181" t="s">
        <v>10</v>
      </c>
      <c r="F1181">
        <v>0</v>
      </c>
      <c r="G1181" s="1">
        <v>13.99</v>
      </c>
      <c r="H118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81">
        <f>Sales[[#This Row],[Total Inventory]]*Sales[[#This Row],[Sale_Price]]</f>
        <v>0</v>
      </c>
    </row>
    <row r="1182" spans="1:9" x14ac:dyDescent="0.25">
      <c r="A1182">
        <v>99662</v>
      </c>
      <c r="B1182" t="str">
        <f>INDEX( Table3[],MATCH(Sales[[#This Row],[Category]],Table3[Category],0),1)</f>
        <v>BEER</v>
      </c>
      <c r="C1182" t="s">
        <v>11</v>
      </c>
      <c r="D1182" t="s">
        <v>1227</v>
      </c>
      <c r="E1182" t="s">
        <v>13</v>
      </c>
      <c r="F1182">
        <v>0</v>
      </c>
      <c r="G1182" s="1">
        <v>6.42</v>
      </c>
      <c r="H1182">
        <f>IF(INDEX(Sale_Promotions[[Code]:[Sale Price]],MATCH(Sales[[#This Row],[Code]],Sale_Promotions[Code],0),2)=0,Sales[[#This Row],[Price]],INDEX(Sale_Promotions[[Code]:[Sale Price]],MATCH(Sales[[#This Row],[Code]],Sale_Promotions[Code],0),2))</f>
        <v>6.42</v>
      </c>
      <c r="I1182">
        <f>Sales[[#This Row],[Total Inventory]]*Sales[[#This Row],[Sale_Price]]</f>
        <v>0</v>
      </c>
    </row>
    <row r="1183" spans="1:9" x14ac:dyDescent="0.25">
      <c r="A1183">
        <v>23346</v>
      </c>
      <c r="B1183" t="str">
        <f>INDEX( Table3[],MATCH(Sales[[#This Row],[Category]],Table3[Category],0),1)</f>
        <v>BEER</v>
      </c>
      <c r="C1183" t="s">
        <v>11</v>
      </c>
      <c r="D1183" t="s">
        <v>1228</v>
      </c>
      <c r="E1183" t="s">
        <v>25</v>
      </c>
      <c r="F1183">
        <v>0</v>
      </c>
      <c r="G1183" s="1">
        <v>1.7</v>
      </c>
      <c r="H1183">
        <f>IF(INDEX(Sale_Promotions[[Code]:[Sale Price]],MATCH(Sales[[#This Row],[Code]],Sale_Promotions[Code],0),2)=0,Sales[[#This Row],[Price]],INDEX(Sale_Promotions[[Code]:[Sale Price]],MATCH(Sales[[#This Row],[Code]],Sale_Promotions[Code],0),2))</f>
        <v>1.7</v>
      </c>
      <c r="I1183">
        <f>Sales[[#This Row],[Total Inventory]]*Sales[[#This Row],[Sale_Price]]</f>
        <v>0</v>
      </c>
    </row>
    <row r="1184" spans="1:9" x14ac:dyDescent="0.25">
      <c r="A1184">
        <v>29596</v>
      </c>
      <c r="B1184" t="str">
        <f>INDEX( Table3[],MATCH(Sales[[#This Row],[Category]],Table3[Category],0),1)</f>
        <v>BEER</v>
      </c>
      <c r="C1184" t="s">
        <v>11</v>
      </c>
      <c r="D1184" t="s">
        <v>1229</v>
      </c>
      <c r="E1184" t="s">
        <v>25</v>
      </c>
      <c r="F1184">
        <v>0</v>
      </c>
      <c r="G1184" s="1">
        <v>1.87</v>
      </c>
      <c r="H1184">
        <f>IF(INDEX(Sale_Promotions[[Code]:[Sale Price]],MATCH(Sales[[#This Row],[Code]],Sale_Promotions[Code],0),2)=0,Sales[[#This Row],[Price]],INDEX(Sale_Promotions[[Code]:[Sale Price]],MATCH(Sales[[#This Row],[Code]],Sale_Promotions[Code],0),2))</f>
        <v>1.87</v>
      </c>
      <c r="I1184">
        <f>Sales[[#This Row],[Total Inventory]]*Sales[[#This Row],[Sale_Price]]</f>
        <v>0</v>
      </c>
    </row>
    <row r="1185" spans="1:9" x14ac:dyDescent="0.25">
      <c r="A1185">
        <v>337033</v>
      </c>
      <c r="B1185" t="str">
        <f>INDEX( Table3[],MATCH(Sales[[#This Row],[Category]],Table3[Category],0),1)</f>
        <v>WINE</v>
      </c>
      <c r="C1185" t="s">
        <v>189</v>
      </c>
      <c r="D1185" t="s">
        <v>1230</v>
      </c>
      <c r="E1185" t="s">
        <v>10</v>
      </c>
      <c r="F1185">
        <v>0</v>
      </c>
      <c r="G1185" s="1">
        <v>12.99</v>
      </c>
      <c r="H118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185">
        <f>Sales[[#This Row],[Total Inventory]]*Sales[[#This Row],[Sale_Price]]</f>
        <v>0</v>
      </c>
    </row>
    <row r="1186" spans="1:9" x14ac:dyDescent="0.25">
      <c r="A1186">
        <v>45289</v>
      </c>
      <c r="B1186" t="str">
        <f>INDEX( Table3[],MATCH(Sales[[#This Row],[Category]],Table3[Category],0),1)</f>
        <v>WINE</v>
      </c>
      <c r="C1186" t="s">
        <v>39</v>
      </c>
      <c r="D1186" t="s">
        <v>1231</v>
      </c>
      <c r="E1186" t="s">
        <v>10</v>
      </c>
      <c r="F1186">
        <v>0</v>
      </c>
      <c r="G1186" s="1">
        <v>24.99</v>
      </c>
      <c r="H1186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186">
        <f>Sales[[#This Row],[Total Inventory]]*Sales[[#This Row],[Sale_Price]]</f>
        <v>0</v>
      </c>
    </row>
    <row r="1187" spans="1:9" x14ac:dyDescent="0.25">
      <c r="A1187">
        <v>325727</v>
      </c>
      <c r="B1187" t="str">
        <f>INDEX( Table3[],MATCH(Sales[[#This Row],[Category]],Table3[Category],0),1)</f>
        <v>WINE</v>
      </c>
      <c r="C1187" t="s">
        <v>61</v>
      </c>
      <c r="D1187" t="s">
        <v>1232</v>
      </c>
      <c r="E1187" t="s">
        <v>10</v>
      </c>
      <c r="F1187">
        <v>45</v>
      </c>
      <c r="G1187" s="1">
        <v>20.99</v>
      </c>
      <c r="H1187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187">
        <f>Sales[[#This Row],[Total Inventory]]*Sales[[#This Row],[Sale_Price]]</f>
        <v>944.55</v>
      </c>
    </row>
    <row r="1188" spans="1:9" x14ac:dyDescent="0.25">
      <c r="A1188">
        <v>94099</v>
      </c>
      <c r="B1188" t="str">
        <f>INDEX( Table3[],MATCH(Sales[[#This Row],[Category]],Table3[Category],0),1)</f>
        <v>BEER</v>
      </c>
      <c r="C1188" t="s">
        <v>11</v>
      </c>
      <c r="D1188" t="s">
        <v>1233</v>
      </c>
      <c r="E1188" t="s">
        <v>20</v>
      </c>
      <c r="F1188">
        <v>0</v>
      </c>
      <c r="G1188" s="1">
        <v>2.62</v>
      </c>
      <c r="H1188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1188">
        <f>Sales[[#This Row],[Total Inventory]]*Sales[[#This Row],[Sale_Price]]</f>
        <v>0</v>
      </c>
    </row>
    <row r="1189" spans="1:9" x14ac:dyDescent="0.25">
      <c r="A1189">
        <v>44944</v>
      </c>
      <c r="B1189" t="str">
        <f>INDEX( Table3[],MATCH(Sales[[#This Row],[Category]],Table3[Category],0),1)</f>
        <v>LIQUOR</v>
      </c>
      <c r="C1189" t="s">
        <v>175</v>
      </c>
      <c r="D1189" t="s">
        <v>1234</v>
      </c>
      <c r="E1189" t="s">
        <v>10</v>
      </c>
      <c r="F1189">
        <v>66</v>
      </c>
      <c r="G1189" s="1">
        <v>38.99</v>
      </c>
      <c r="H1189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1189">
        <f>Sales[[#This Row],[Total Inventory]]*Sales[[#This Row],[Sale_Price]]</f>
        <v>2573.34</v>
      </c>
    </row>
    <row r="1190" spans="1:9" x14ac:dyDescent="0.25">
      <c r="A1190">
        <v>326315</v>
      </c>
      <c r="B1190" t="str">
        <f>INDEX( Table3[],MATCH(Sales[[#This Row],[Category]],Table3[Category],0),1)</f>
        <v>LIQUOR</v>
      </c>
      <c r="C1190" t="s">
        <v>14</v>
      </c>
      <c r="D1190" t="s">
        <v>1235</v>
      </c>
      <c r="E1190" t="s">
        <v>10</v>
      </c>
      <c r="F1190">
        <v>10</v>
      </c>
      <c r="G1190" s="1">
        <v>49.99</v>
      </c>
      <c r="H1190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1190">
        <f>Sales[[#This Row],[Total Inventory]]*Sales[[#This Row],[Sale_Price]]</f>
        <v>499.90000000000003</v>
      </c>
    </row>
    <row r="1191" spans="1:9" x14ac:dyDescent="0.25">
      <c r="A1191">
        <v>399361</v>
      </c>
      <c r="B1191" t="str">
        <f>INDEX( Table3[],MATCH(Sales[[#This Row],[Category]],Table3[Category],0),1)</f>
        <v>WINE</v>
      </c>
      <c r="C1191" t="s">
        <v>85</v>
      </c>
      <c r="D1191" t="s">
        <v>1236</v>
      </c>
      <c r="E1191" t="s">
        <v>10</v>
      </c>
      <c r="F1191">
        <v>0</v>
      </c>
      <c r="G1191" s="1">
        <v>15.49</v>
      </c>
      <c r="H1191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191">
        <f>Sales[[#This Row],[Total Inventory]]*Sales[[#This Row],[Sale_Price]]</f>
        <v>0</v>
      </c>
    </row>
    <row r="1192" spans="1:9" x14ac:dyDescent="0.25">
      <c r="A1192">
        <v>326954</v>
      </c>
      <c r="B1192" t="str">
        <f>INDEX( Table3[],MATCH(Sales[[#This Row],[Category]],Table3[Category],0),1)</f>
        <v>WINE</v>
      </c>
      <c r="C1192" t="s">
        <v>100</v>
      </c>
      <c r="D1192" t="s">
        <v>1237</v>
      </c>
      <c r="E1192" t="s">
        <v>23</v>
      </c>
      <c r="F1192">
        <v>0</v>
      </c>
      <c r="G1192" s="1">
        <v>20.99</v>
      </c>
      <c r="H1192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192">
        <f>Sales[[#This Row],[Total Inventory]]*Sales[[#This Row],[Sale_Price]]</f>
        <v>0</v>
      </c>
    </row>
    <row r="1193" spans="1:9" x14ac:dyDescent="0.25">
      <c r="A1193">
        <v>318633</v>
      </c>
      <c r="B1193" t="str">
        <f>INDEX( Table3[],MATCH(Sales[[#This Row],[Category]],Table3[Category],0),1)</f>
        <v>WINE</v>
      </c>
      <c r="C1193" t="s">
        <v>85</v>
      </c>
      <c r="D1193" t="s">
        <v>1238</v>
      </c>
      <c r="E1193" t="s">
        <v>10</v>
      </c>
      <c r="F1193">
        <v>84</v>
      </c>
      <c r="G1193" s="1">
        <v>8.99</v>
      </c>
      <c r="H1193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93">
        <f>Sales[[#This Row],[Total Inventory]]*Sales[[#This Row],[Sale_Price]]</f>
        <v>755.16</v>
      </c>
    </row>
    <row r="1194" spans="1:9" x14ac:dyDescent="0.25">
      <c r="A1194">
        <v>20290</v>
      </c>
      <c r="B1194" t="str">
        <f>INDEX( Table3[],MATCH(Sales[[#This Row],[Category]],Table3[Category],0),1)</f>
        <v>WINE</v>
      </c>
      <c r="C1194" t="s">
        <v>53</v>
      </c>
      <c r="D1194" t="s">
        <v>1239</v>
      </c>
      <c r="E1194" t="s">
        <v>48</v>
      </c>
      <c r="F1194">
        <v>85</v>
      </c>
      <c r="G1194" s="1">
        <v>6.49</v>
      </c>
      <c r="H1194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194">
        <f>Sales[[#This Row],[Total Inventory]]*Sales[[#This Row],[Sale_Price]]</f>
        <v>551.65</v>
      </c>
    </row>
    <row r="1195" spans="1:9" x14ac:dyDescent="0.25">
      <c r="A1195">
        <v>45973</v>
      </c>
      <c r="B1195" t="str">
        <f>INDEX( Table3[],MATCH(Sales[[#This Row],[Category]],Table3[Category],0),1)</f>
        <v>LIQUOR</v>
      </c>
      <c r="C1195" t="s">
        <v>37</v>
      </c>
      <c r="D1195" t="s">
        <v>1240</v>
      </c>
      <c r="E1195" t="s">
        <v>10</v>
      </c>
      <c r="F1195">
        <v>48</v>
      </c>
      <c r="G1195" s="1">
        <v>16.989999999999998</v>
      </c>
      <c r="H1195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195">
        <f>Sales[[#This Row],[Total Inventory]]*Sales[[#This Row],[Sale_Price]]</f>
        <v>815.52</v>
      </c>
    </row>
    <row r="1196" spans="1:9" x14ac:dyDescent="0.25">
      <c r="A1196">
        <v>104604</v>
      </c>
      <c r="B1196" t="str">
        <f>INDEX( Table3[],MATCH(Sales[[#This Row],[Category]],Table3[Category],0),1)</f>
        <v>WINE</v>
      </c>
      <c r="C1196" t="s">
        <v>61</v>
      </c>
      <c r="D1196" t="s">
        <v>1241</v>
      </c>
      <c r="E1196" t="s">
        <v>10</v>
      </c>
      <c r="F1196">
        <v>23</v>
      </c>
      <c r="G1196" s="1">
        <v>20.99</v>
      </c>
      <c r="H1196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196">
        <f>Sales[[#This Row],[Total Inventory]]*Sales[[#This Row],[Sale_Price]]</f>
        <v>482.77</v>
      </c>
    </row>
    <row r="1197" spans="1:9" x14ac:dyDescent="0.25">
      <c r="A1197">
        <v>342441</v>
      </c>
      <c r="B1197" t="str">
        <f>INDEX( Table3[],MATCH(Sales[[#This Row],[Category]],Table3[Category],0),1)</f>
        <v>WINE</v>
      </c>
      <c r="C1197" t="s">
        <v>28</v>
      </c>
      <c r="D1197" t="s">
        <v>1242</v>
      </c>
      <c r="E1197" t="s">
        <v>10</v>
      </c>
      <c r="F1197">
        <v>74</v>
      </c>
      <c r="G1197" s="1">
        <v>12.69</v>
      </c>
      <c r="H1197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197">
        <f>Sales[[#This Row],[Total Inventory]]*Sales[[#This Row],[Sale_Price]]</f>
        <v>939.06</v>
      </c>
    </row>
    <row r="1198" spans="1:9" x14ac:dyDescent="0.25">
      <c r="A1198">
        <v>136883</v>
      </c>
      <c r="B1198" t="str">
        <f>INDEX( Table3[],MATCH(Sales[[#This Row],[Category]],Table3[Category],0),1)</f>
        <v>WINE</v>
      </c>
      <c r="C1198" t="s">
        <v>43</v>
      </c>
      <c r="D1198" t="s">
        <v>160</v>
      </c>
      <c r="E1198" t="s">
        <v>10</v>
      </c>
      <c r="F1198">
        <v>6</v>
      </c>
      <c r="G1198" s="1">
        <v>51.99</v>
      </c>
      <c r="H1198">
        <f>IF(INDEX(Sale_Promotions[[Code]:[Sale Price]],MATCH(Sales[[#This Row],[Code]],Sale_Promotions[Code],0),2)=0,Sales[[#This Row],[Price]],INDEX(Sale_Promotions[[Code]:[Sale Price]],MATCH(Sales[[#This Row],[Code]],Sale_Promotions[Code],0),2))</f>
        <v>51.99</v>
      </c>
      <c r="I1198">
        <f>Sales[[#This Row],[Total Inventory]]*Sales[[#This Row],[Sale_Price]]</f>
        <v>311.94</v>
      </c>
    </row>
    <row r="1199" spans="1:9" x14ac:dyDescent="0.25">
      <c r="A1199">
        <v>64327</v>
      </c>
      <c r="B1199" t="str">
        <f>INDEX( Table3[],MATCH(Sales[[#This Row],[Category]],Table3[Category],0),1)</f>
        <v>WINE</v>
      </c>
      <c r="C1199" t="s">
        <v>85</v>
      </c>
      <c r="D1199" t="s">
        <v>1243</v>
      </c>
      <c r="E1199" t="s">
        <v>10</v>
      </c>
      <c r="F1199">
        <v>0</v>
      </c>
      <c r="G1199" s="1">
        <v>15.99</v>
      </c>
      <c r="H1199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199">
        <f>Sales[[#This Row],[Total Inventory]]*Sales[[#This Row],[Sale_Price]]</f>
        <v>0</v>
      </c>
    </row>
    <row r="1200" spans="1:9" x14ac:dyDescent="0.25">
      <c r="A1200">
        <v>333729</v>
      </c>
      <c r="B1200" t="str">
        <f>INDEX( Table3[],MATCH(Sales[[#This Row],[Category]],Table3[Category],0),1)</f>
        <v>OTHER</v>
      </c>
      <c r="C1200" t="s">
        <v>75</v>
      </c>
      <c r="D1200" t="s">
        <v>1244</v>
      </c>
      <c r="E1200" t="s">
        <v>10</v>
      </c>
      <c r="F1200">
        <v>0</v>
      </c>
      <c r="G1200" s="1">
        <v>17.989999999999998</v>
      </c>
      <c r="H1200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200">
        <f>Sales[[#This Row],[Total Inventory]]*Sales[[#This Row],[Sale_Price]]</f>
        <v>0</v>
      </c>
    </row>
    <row r="1201" spans="1:9" x14ac:dyDescent="0.25">
      <c r="A1201">
        <v>301959</v>
      </c>
      <c r="B1201" t="str">
        <f>INDEX( Table3[],MATCH(Sales[[#This Row],[Category]],Table3[Category],0),1)</f>
        <v>OTHER</v>
      </c>
      <c r="C1201" t="s">
        <v>75</v>
      </c>
      <c r="D1201" t="s">
        <v>1245</v>
      </c>
      <c r="E1201" t="s">
        <v>10</v>
      </c>
      <c r="F1201">
        <v>0</v>
      </c>
      <c r="G1201" s="1">
        <v>10.49</v>
      </c>
      <c r="H1201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201">
        <f>Sales[[#This Row],[Total Inventory]]*Sales[[#This Row],[Sale_Price]]</f>
        <v>0</v>
      </c>
    </row>
    <row r="1202" spans="1:9" x14ac:dyDescent="0.25">
      <c r="A1202">
        <v>30953</v>
      </c>
      <c r="B1202" t="str">
        <f>INDEX( Table3[],MATCH(Sales[[#This Row],[Category]],Table3[Category],0),1)</f>
        <v>WINE</v>
      </c>
      <c r="C1202" t="s">
        <v>61</v>
      </c>
      <c r="D1202" t="s">
        <v>1246</v>
      </c>
      <c r="E1202" t="s">
        <v>10</v>
      </c>
      <c r="F1202">
        <v>0</v>
      </c>
      <c r="G1202" s="1">
        <v>65.989999999999995</v>
      </c>
      <c r="H1202">
        <f>IF(INDEX(Sale_Promotions[[Code]:[Sale Price]],MATCH(Sales[[#This Row],[Code]],Sale_Promotions[Code],0),2)=0,Sales[[#This Row],[Price]],INDEX(Sale_Promotions[[Code]:[Sale Price]],MATCH(Sales[[#This Row],[Code]],Sale_Promotions[Code],0),2))</f>
        <v>65.989999999999995</v>
      </c>
      <c r="I1202">
        <f>Sales[[#This Row],[Total Inventory]]*Sales[[#This Row],[Sale_Price]]</f>
        <v>0</v>
      </c>
    </row>
    <row r="1203" spans="1:9" x14ac:dyDescent="0.25">
      <c r="A1203">
        <v>188760</v>
      </c>
      <c r="B1203" t="str">
        <f>INDEX( Table3[],MATCH(Sales[[#This Row],[Category]],Table3[Category],0),1)</f>
        <v>WINE</v>
      </c>
      <c r="C1203" t="s">
        <v>61</v>
      </c>
      <c r="D1203" t="s">
        <v>1247</v>
      </c>
      <c r="E1203" t="s">
        <v>10</v>
      </c>
      <c r="F1203">
        <v>0</v>
      </c>
      <c r="G1203" s="1">
        <v>29.99</v>
      </c>
      <c r="H1203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203">
        <f>Sales[[#This Row],[Total Inventory]]*Sales[[#This Row],[Sale_Price]]</f>
        <v>0</v>
      </c>
    </row>
    <row r="1204" spans="1:9" x14ac:dyDescent="0.25">
      <c r="A1204">
        <v>48134</v>
      </c>
      <c r="B1204" t="str">
        <f>INDEX( Table3[],MATCH(Sales[[#This Row],[Category]],Table3[Category],0),1)</f>
        <v>LIQUOR</v>
      </c>
      <c r="C1204" t="s">
        <v>245</v>
      </c>
      <c r="D1204" t="s">
        <v>1248</v>
      </c>
      <c r="E1204" t="s">
        <v>10</v>
      </c>
      <c r="F1204">
        <v>12</v>
      </c>
      <c r="G1204" s="1">
        <v>18.989999999999998</v>
      </c>
      <c r="H1204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204">
        <f>Sales[[#This Row],[Total Inventory]]*Sales[[#This Row],[Sale_Price]]</f>
        <v>227.88</v>
      </c>
    </row>
    <row r="1205" spans="1:9" x14ac:dyDescent="0.25">
      <c r="A1205">
        <v>9008</v>
      </c>
      <c r="B1205" t="str">
        <f>INDEX( Table3[],MATCH(Sales[[#This Row],[Category]],Table3[Category],0),1)</f>
        <v>BEER</v>
      </c>
      <c r="C1205" t="s">
        <v>11</v>
      </c>
      <c r="D1205" t="s">
        <v>1249</v>
      </c>
      <c r="E1205" t="s">
        <v>52</v>
      </c>
      <c r="F1205">
        <v>0</v>
      </c>
      <c r="G1205" s="1">
        <v>2.62</v>
      </c>
      <c r="H1205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1205">
        <f>Sales[[#This Row],[Total Inventory]]*Sales[[#This Row],[Sale_Price]]</f>
        <v>0</v>
      </c>
    </row>
    <row r="1206" spans="1:9" x14ac:dyDescent="0.25">
      <c r="A1206">
        <v>44144</v>
      </c>
      <c r="B1206" t="str">
        <f>INDEX( Table3[],MATCH(Sales[[#This Row],[Category]],Table3[Category],0),1)</f>
        <v>WINE</v>
      </c>
      <c r="C1206" t="s">
        <v>41</v>
      </c>
      <c r="D1206" t="s">
        <v>1250</v>
      </c>
      <c r="E1206" t="s">
        <v>10</v>
      </c>
      <c r="F1206">
        <v>22</v>
      </c>
      <c r="G1206" s="1">
        <v>14.99</v>
      </c>
      <c r="H1206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206">
        <f>Sales[[#This Row],[Total Inventory]]*Sales[[#This Row],[Sale_Price]]</f>
        <v>329.78000000000003</v>
      </c>
    </row>
    <row r="1207" spans="1:9" x14ac:dyDescent="0.25">
      <c r="A1207">
        <v>41373</v>
      </c>
      <c r="B1207" t="str">
        <f>INDEX( Table3[],MATCH(Sales[[#This Row],[Category]],Table3[Category],0),1)</f>
        <v>WINE</v>
      </c>
      <c r="C1207" t="s">
        <v>39</v>
      </c>
      <c r="D1207" t="s">
        <v>1251</v>
      </c>
      <c r="E1207" t="s">
        <v>10</v>
      </c>
      <c r="F1207">
        <v>0</v>
      </c>
      <c r="G1207" s="1">
        <v>25.99</v>
      </c>
      <c r="H1207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207">
        <f>Sales[[#This Row],[Total Inventory]]*Sales[[#This Row],[Sale_Price]]</f>
        <v>0</v>
      </c>
    </row>
    <row r="1208" spans="1:9" x14ac:dyDescent="0.25">
      <c r="A1208">
        <v>318337</v>
      </c>
      <c r="B1208" t="str">
        <f>INDEX( Table3[],MATCH(Sales[[#This Row],[Category]],Table3[Category],0),1)</f>
        <v>WINE</v>
      </c>
      <c r="C1208" t="s">
        <v>39</v>
      </c>
      <c r="D1208" t="s">
        <v>1252</v>
      </c>
      <c r="E1208" t="s">
        <v>10</v>
      </c>
      <c r="F1208">
        <v>16</v>
      </c>
      <c r="G1208" s="1">
        <v>16.989999999999998</v>
      </c>
      <c r="H1208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208">
        <f>Sales[[#This Row],[Total Inventory]]*Sales[[#This Row],[Sale_Price]]</f>
        <v>271.83999999999997</v>
      </c>
    </row>
    <row r="1209" spans="1:9" x14ac:dyDescent="0.25">
      <c r="A1209">
        <v>24094</v>
      </c>
      <c r="B1209" t="str">
        <f>INDEX( Table3[],MATCH(Sales[[#This Row],[Category]],Table3[Category],0),1)</f>
        <v>BEER</v>
      </c>
      <c r="C1209" t="s">
        <v>11</v>
      </c>
      <c r="D1209" t="s">
        <v>1253</v>
      </c>
      <c r="E1209" t="s">
        <v>20</v>
      </c>
      <c r="F1209">
        <v>0</v>
      </c>
      <c r="G1209" s="1">
        <v>3.65</v>
      </c>
      <c r="H1209">
        <f>IF(INDEX(Sale_Promotions[[Code]:[Sale Price]],MATCH(Sales[[#This Row],[Code]],Sale_Promotions[Code],0),2)=0,Sales[[#This Row],[Price]],INDEX(Sale_Promotions[[Code]:[Sale Price]],MATCH(Sales[[#This Row],[Code]],Sale_Promotions[Code],0),2))</f>
        <v>3.65</v>
      </c>
      <c r="I1209">
        <f>Sales[[#This Row],[Total Inventory]]*Sales[[#This Row],[Sale_Price]]</f>
        <v>0</v>
      </c>
    </row>
    <row r="1210" spans="1:9" x14ac:dyDescent="0.25">
      <c r="A1210">
        <v>304625</v>
      </c>
      <c r="B1210" t="str">
        <f>INDEX( Table3[],MATCH(Sales[[#This Row],[Category]],Table3[Category],0),1)</f>
        <v>WINE</v>
      </c>
      <c r="C1210" t="s">
        <v>61</v>
      </c>
      <c r="D1210" t="s">
        <v>1254</v>
      </c>
      <c r="E1210" t="s">
        <v>10</v>
      </c>
      <c r="F1210">
        <v>0</v>
      </c>
      <c r="G1210" s="1">
        <v>30.99</v>
      </c>
      <c r="H1210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210">
        <f>Sales[[#This Row],[Total Inventory]]*Sales[[#This Row],[Sale_Price]]</f>
        <v>0</v>
      </c>
    </row>
    <row r="1211" spans="1:9" x14ac:dyDescent="0.25">
      <c r="A1211">
        <v>342160</v>
      </c>
      <c r="B1211" t="str">
        <f>INDEX( Table3[],MATCH(Sales[[#This Row],[Category]],Table3[Category],0),1)</f>
        <v>WINE</v>
      </c>
      <c r="C1211" t="s">
        <v>53</v>
      </c>
      <c r="D1211" t="s">
        <v>1255</v>
      </c>
      <c r="E1211" t="s">
        <v>10</v>
      </c>
      <c r="F1211">
        <v>5</v>
      </c>
      <c r="G1211" s="1">
        <v>25.99</v>
      </c>
      <c r="H1211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211">
        <f>Sales[[#This Row],[Total Inventory]]*Sales[[#This Row],[Sale_Price]]</f>
        <v>129.94999999999999</v>
      </c>
    </row>
    <row r="1212" spans="1:9" x14ac:dyDescent="0.25">
      <c r="A1212">
        <v>28145</v>
      </c>
      <c r="B1212" t="str">
        <f>INDEX( Table3[],MATCH(Sales[[#This Row],[Category]],Table3[Category],0),1)</f>
        <v>BEER</v>
      </c>
      <c r="C1212" t="s">
        <v>11</v>
      </c>
      <c r="D1212" t="s">
        <v>1256</v>
      </c>
      <c r="E1212" t="s">
        <v>25</v>
      </c>
      <c r="F1212">
        <v>0</v>
      </c>
      <c r="G1212" s="1">
        <v>1.67</v>
      </c>
      <c r="H1212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212">
        <f>Sales[[#This Row],[Total Inventory]]*Sales[[#This Row],[Sale_Price]]</f>
        <v>0</v>
      </c>
    </row>
    <row r="1213" spans="1:9" x14ac:dyDescent="0.25">
      <c r="A1213">
        <v>82969</v>
      </c>
      <c r="B1213" t="str">
        <f>INDEX( Table3[],MATCH(Sales[[#This Row],[Category]],Table3[Category],0),1)</f>
        <v>WINE</v>
      </c>
      <c r="C1213" t="s">
        <v>85</v>
      </c>
      <c r="D1213" t="s">
        <v>1257</v>
      </c>
      <c r="E1213" t="s">
        <v>10</v>
      </c>
      <c r="F1213">
        <v>12</v>
      </c>
      <c r="G1213" s="1">
        <v>349.99</v>
      </c>
      <c r="H1213">
        <f>IF(INDEX(Sale_Promotions[[Code]:[Sale Price]],MATCH(Sales[[#This Row],[Code]],Sale_Promotions[Code],0),2)=0,Sales[[#This Row],[Price]],INDEX(Sale_Promotions[[Code]:[Sale Price]],MATCH(Sales[[#This Row],[Code]],Sale_Promotions[Code],0),2))</f>
        <v>349.99</v>
      </c>
      <c r="I1213">
        <f>Sales[[#This Row],[Total Inventory]]*Sales[[#This Row],[Sale_Price]]</f>
        <v>4199.88</v>
      </c>
    </row>
    <row r="1214" spans="1:9" x14ac:dyDescent="0.25">
      <c r="A1214">
        <v>313382</v>
      </c>
      <c r="B1214" t="str">
        <f>INDEX( Table3[],MATCH(Sales[[#This Row],[Category]],Table3[Category],0),1)</f>
        <v>WINE</v>
      </c>
      <c r="C1214" t="s">
        <v>61</v>
      </c>
      <c r="D1214" t="s">
        <v>1258</v>
      </c>
      <c r="E1214" t="s">
        <v>10</v>
      </c>
      <c r="F1214">
        <v>0</v>
      </c>
      <c r="G1214" s="1">
        <v>26.99</v>
      </c>
      <c r="H1214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214">
        <f>Sales[[#This Row],[Total Inventory]]*Sales[[#This Row],[Sale_Price]]</f>
        <v>0</v>
      </c>
    </row>
    <row r="1215" spans="1:9" x14ac:dyDescent="0.25">
      <c r="A1215">
        <v>346942</v>
      </c>
      <c r="B1215" t="str">
        <f>INDEX( Table3[],MATCH(Sales[[#This Row],[Category]],Table3[Category],0),1)</f>
        <v>WINE</v>
      </c>
      <c r="C1215" t="s">
        <v>41</v>
      </c>
      <c r="D1215" t="s">
        <v>1259</v>
      </c>
      <c r="E1215" t="s">
        <v>10</v>
      </c>
      <c r="F1215">
        <v>0</v>
      </c>
      <c r="G1215" s="1">
        <v>11.99</v>
      </c>
      <c r="H121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15">
        <f>Sales[[#This Row],[Total Inventory]]*Sales[[#This Row],[Sale_Price]]</f>
        <v>0</v>
      </c>
    </row>
    <row r="1216" spans="1:9" x14ac:dyDescent="0.25">
      <c r="A1216">
        <v>27361</v>
      </c>
      <c r="B1216" t="str">
        <f>INDEX( Table3[],MATCH(Sales[[#This Row],[Category]],Table3[Category],0),1)</f>
        <v>BEER</v>
      </c>
      <c r="C1216" t="s">
        <v>11</v>
      </c>
      <c r="D1216" t="s">
        <v>1260</v>
      </c>
      <c r="E1216" t="s">
        <v>25</v>
      </c>
      <c r="F1216">
        <v>0</v>
      </c>
      <c r="G1216" s="1">
        <v>1.56</v>
      </c>
      <c r="H1216">
        <f>IF(INDEX(Sale_Promotions[[Code]:[Sale Price]],MATCH(Sales[[#This Row],[Code]],Sale_Promotions[Code],0),2)=0,Sales[[#This Row],[Price]],INDEX(Sale_Promotions[[Code]:[Sale Price]],MATCH(Sales[[#This Row],[Code]],Sale_Promotions[Code],0),2))</f>
        <v>1.56</v>
      </c>
      <c r="I1216">
        <f>Sales[[#This Row],[Total Inventory]]*Sales[[#This Row],[Sale_Price]]</f>
        <v>0</v>
      </c>
    </row>
    <row r="1217" spans="1:9" x14ac:dyDescent="0.25">
      <c r="A1217">
        <v>22081</v>
      </c>
      <c r="B1217" t="str">
        <f>INDEX( Table3[],MATCH(Sales[[#This Row],[Category]],Table3[Category],0),1)</f>
        <v>BEER</v>
      </c>
      <c r="C1217" t="s">
        <v>11</v>
      </c>
      <c r="D1217" t="s">
        <v>1261</v>
      </c>
      <c r="E1217" t="s">
        <v>20</v>
      </c>
      <c r="F1217">
        <v>0</v>
      </c>
      <c r="G1217" s="1">
        <v>2.62</v>
      </c>
      <c r="H1217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1217">
        <f>Sales[[#This Row],[Total Inventory]]*Sales[[#This Row],[Sale_Price]]</f>
        <v>0</v>
      </c>
    </row>
    <row r="1218" spans="1:9" x14ac:dyDescent="0.25">
      <c r="A1218">
        <v>47401</v>
      </c>
      <c r="B1218" t="str">
        <f>INDEX( Table3[],MATCH(Sales[[#This Row],[Category]],Table3[Category],0),1)</f>
        <v>LIQUOR</v>
      </c>
      <c r="C1218" t="s">
        <v>37</v>
      </c>
      <c r="D1218" t="s">
        <v>1262</v>
      </c>
      <c r="E1218" t="s">
        <v>48</v>
      </c>
      <c r="F1218">
        <v>14</v>
      </c>
      <c r="G1218" s="1">
        <v>7.49</v>
      </c>
      <c r="H1218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218">
        <f>Sales[[#This Row],[Total Inventory]]*Sales[[#This Row],[Sale_Price]]</f>
        <v>104.86</v>
      </c>
    </row>
    <row r="1219" spans="1:9" x14ac:dyDescent="0.25">
      <c r="A1219">
        <v>25192</v>
      </c>
      <c r="B1219" t="str">
        <f>INDEX( Table3[],MATCH(Sales[[#This Row],[Category]],Table3[Category],0),1)</f>
        <v>BEER</v>
      </c>
      <c r="C1219" t="s">
        <v>11</v>
      </c>
      <c r="D1219" t="s">
        <v>1263</v>
      </c>
      <c r="E1219" t="s">
        <v>25</v>
      </c>
      <c r="F1219">
        <v>0</v>
      </c>
      <c r="G1219" s="1">
        <v>3.02</v>
      </c>
      <c r="H1219">
        <f>IF(INDEX(Sale_Promotions[[Code]:[Sale Price]],MATCH(Sales[[#This Row],[Code]],Sale_Promotions[Code],0),2)=0,Sales[[#This Row],[Price]],INDEX(Sale_Promotions[[Code]:[Sale Price]],MATCH(Sales[[#This Row],[Code]],Sale_Promotions[Code],0),2))</f>
        <v>3.02</v>
      </c>
      <c r="I1219">
        <f>Sales[[#This Row],[Total Inventory]]*Sales[[#This Row],[Sale_Price]]</f>
        <v>0</v>
      </c>
    </row>
    <row r="1220" spans="1:9" x14ac:dyDescent="0.25">
      <c r="A1220">
        <v>331450</v>
      </c>
      <c r="B1220" t="str">
        <f>INDEX( Table3[],MATCH(Sales[[#This Row],[Category]],Table3[Category],0),1)</f>
        <v>WINE</v>
      </c>
      <c r="C1220" t="s">
        <v>28</v>
      </c>
      <c r="D1220" t="s">
        <v>1264</v>
      </c>
      <c r="E1220" t="s">
        <v>10</v>
      </c>
      <c r="F1220">
        <v>21</v>
      </c>
      <c r="G1220" s="1">
        <v>15.99</v>
      </c>
      <c r="H1220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220">
        <f>Sales[[#This Row],[Total Inventory]]*Sales[[#This Row],[Sale_Price]]</f>
        <v>335.79</v>
      </c>
    </row>
    <row r="1221" spans="1:9" x14ac:dyDescent="0.25">
      <c r="A1221">
        <v>10608</v>
      </c>
      <c r="B1221" t="str">
        <f>INDEX( Table3[],MATCH(Sales[[#This Row],[Category]],Table3[Category],0),1)</f>
        <v>LIQUOR</v>
      </c>
      <c r="C1221" t="s">
        <v>35</v>
      </c>
      <c r="D1221" t="s">
        <v>1265</v>
      </c>
      <c r="E1221" t="s">
        <v>10</v>
      </c>
      <c r="F1221">
        <v>45</v>
      </c>
      <c r="G1221" s="1">
        <v>27.99</v>
      </c>
      <c r="H1221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221">
        <f>Sales[[#This Row],[Total Inventory]]*Sales[[#This Row],[Sale_Price]]</f>
        <v>1259.55</v>
      </c>
    </row>
    <row r="1222" spans="1:9" x14ac:dyDescent="0.25">
      <c r="A1222">
        <v>28665</v>
      </c>
      <c r="B1222" t="str">
        <f>INDEX( Table3[],MATCH(Sales[[#This Row],[Category]],Table3[Category],0),1)</f>
        <v>WINE</v>
      </c>
      <c r="C1222" t="s">
        <v>61</v>
      </c>
      <c r="D1222" t="s">
        <v>1266</v>
      </c>
      <c r="E1222" t="s">
        <v>10</v>
      </c>
      <c r="F1222">
        <v>92</v>
      </c>
      <c r="G1222" s="1">
        <v>13.99</v>
      </c>
      <c r="H1222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222">
        <f>Sales[[#This Row],[Total Inventory]]*Sales[[#This Row],[Sale_Price]]</f>
        <v>1287.08</v>
      </c>
    </row>
    <row r="1223" spans="1:9" x14ac:dyDescent="0.25">
      <c r="A1223">
        <v>70201</v>
      </c>
      <c r="B1223" t="str">
        <f>INDEX( Table3[],MATCH(Sales[[#This Row],[Category]],Table3[Category],0),1)</f>
        <v>LIQUOR</v>
      </c>
      <c r="C1223" t="s">
        <v>102</v>
      </c>
      <c r="D1223" t="s">
        <v>1267</v>
      </c>
      <c r="E1223" t="s">
        <v>10</v>
      </c>
      <c r="F1223">
        <v>55</v>
      </c>
      <c r="G1223" s="1">
        <v>44.99</v>
      </c>
      <c r="H1223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1223">
        <f>Sales[[#This Row],[Total Inventory]]*Sales[[#This Row],[Sale_Price]]</f>
        <v>2474.4500000000003</v>
      </c>
    </row>
    <row r="1224" spans="1:9" x14ac:dyDescent="0.25">
      <c r="A1224">
        <v>122513</v>
      </c>
      <c r="B1224" t="str">
        <f>INDEX( Table3[],MATCH(Sales[[#This Row],[Category]],Table3[Category],0),1)</f>
        <v>WINE</v>
      </c>
      <c r="C1224" t="s">
        <v>85</v>
      </c>
      <c r="D1224" t="s">
        <v>1268</v>
      </c>
      <c r="E1224" t="s">
        <v>10</v>
      </c>
      <c r="F1224">
        <v>0</v>
      </c>
      <c r="G1224" s="1">
        <v>13.99</v>
      </c>
      <c r="H1224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224">
        <f>Sales[[#This Row],[Total Inventory]]*Sales[[#This Row],[Sale_Price]]</f>
        <v>0</v>
      </c>
    </row>
    <row r="1225" spans="1:9" x14ac:dyDescent="0.25">
      <c r="A1225">
        <v>331386</v>
      </c>
      <c r="B1225" t="str">
        <f>INDEX( Table3[],MATCH(Sales[[#This Row],[Category]],Table3[Category],0),1)</f>
        <v>WINE</v>
      </c>
      <c r="C1225" t="s">
        <v>85</v>
      </c>
      <c r="D1225" t="s">
        <v>1269</v>
      </c>
      <c r="E1225" t="s">
        <v>10</v>
      </c>
      <c r="F1225">
        <v>0</v>
      </c>
      <c r="G1225" s="1">
        <v>15.99</v>
      </c>
      <c r="H1225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225">
        <f>Sales[[#This Row],[Total Inventory]]*Sales[[#This Row],[Sale_Price]]</f>
        <v>0</v>
      </c>
    </row>
    <row r="1226" spans="1:9" x14ac:dyDescent="0.25">
      <c r="A1226">
        <v>70184</v>
      </c>
      <c r="B1226" t="str">
        <f>INDEX( Table3[],MATCH(Sales[[#This Row],[Category]],Table3[Category],0),1)</f>
        <v>LIQUOR</v>
      </c>
      <c r="C1226" t="s">
        <v>57</v>
      </c>
      <c r="D1226" t="s">
        <v>1270</v>
      </c>
      <c r="E1226" t="s">
        <v>10</v>
      </c>
      <c r="F1226">
        <v>0</v>
      </c>
      <c r="G1226" s="1">
        <v>53.99</v>
      </c>
      <c r="H1226">
        <f>IF(INDEX(Sale_Promotions[[Code]:[Sale Price]],MATCH(Sales[[#This Row],[Code]],Sale_Promotions[Code],0),2)=0,Sales[[#This Row],[Price]],INDEX(Sale_Promotions[[Code]:[Sale Price]],MATCH(Sales[[#This Row],[Code]],Sale_Promotions[Code],0),2))</f>
        <v>53.99</v>
      </c>
      <c r="I1226">
        <f>Sales[[#This Row],[Total Inventory]]*Sales[[#This Row],[Sale_Price]]</f>
        <v>0</v>
      </c>
    </row>
    <row r="1227" spans="1:9" x14ac:dyDescent="0.25">
      <c r="A1227">
        <v>81411</v>
      </c>
      <c r="B1227" t="str">
        <f>INDEX( Table3[],MATCH(Sales[[#This Row],[Category]],Table3[Category],0),1)</f>
        <v>WINE</v>
      </c>
      <c r="C1227" t="s">
        <v>39</v>
      </c>
      <c r="D1227" t="s">
        <v>1271</v>
      </c>
      <c r="E1227" t="s">
        <v>10</v>
      </c>
      <c r="F1227">
        <v>201</v>
      </c>
      <c r="G1227" s="1">
        <v>10.79</v>
      </c>
      <c r="H1227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227">
        <f>Sales[[#This Row],[Total Inventory]]*Sales[[#This Row],[Sale_Price]]</f>
        <v>2168.79</v>
      </c>
    </row>
    <row r="1228" spans="1:9" x14ac:dyDescent="0.25">
      <c r="A1228">
        <v>307872</v>
      </c>
      <c r="B1228" t="str">
        <f>INDEX( Table3[],MATCH(Sales[[#This Row],[Category]],Table3[Category],0),1)</f>
        <v>WINE</v>
      </c>
      <c r="C1228" t="s">
        <v>85</v>
      </c>
      <c r="D1228" t="s">
        <v>1272</v>
      </c>
      <c r="E1228" t="s">
        <v>10</v>
      </c>
      <c r="F1228">
        <v>0</v>
      </c>
      <c r="G1228" s="1">
        <v>12.49</v>
      </c>
      <c r="H1228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228">
        <f>Sales[[#This Row],[Total Inventory]]*Sales[[#This Row],[Sale_Price]]</f>
        <v>0</v>
      </c>
    </row>
    <row r="1229" spans="1:9" x14ac:dyDescent="0.25">
      <c r="A1229">
        <v>76047</v>
      </c>
      <c r="B1229" t="str">
        <f>INDEX( Table3[],MATCH(Sales[[#This Row],[Category]],Table3[Category],0),1)</f>
        <v>LIQUOR</v>
      </c>
      <c r="C1229" t="s">
        <v>26</v>
      </c>
      <c r="D1229" t="s">
        <v>448</v>
      </c>
      <c r="E1229" t="s">
        <v>10</v>
      </c>
      <c r="F1229">
        <v>64</v>
      </c>
      <c r="G1229" s="1">
        <v>23.99</v>
      </c>
      <c r="H1229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229">
        <f>Sales[[#This Row],[Total Inventory]]*Sales[[#This Row],[Sale_Price]]</f>
        <v>1535.36</v>
      </c>
    </row>
    <row r="1230" spans="1:9" x14ac:dyDescent="0.25">
      <c r="A1230">
        <v>14133</v>
      </c>
      <c r="B1230" t="str">
        <f>INDEX( Table3[],MATCH(Sales[[#This Row],[Category]],Table3[Category],0),1)</f>
        <v>LIQUOR</v>
      </c>
      <c r="C1230" t="s">
        <v>37</v>
      </c>
      <c r="D1230" t="s">
        <v>1273</v>
      </c>
      <c r="E1230" t="s">
        <v>16</v>
      </c>
      <c r="F1230">
        <v>106</v>
      </c>
      <c r="G1230" s="1">
        <v>52.99</v>
      </c>
      <c r="H1230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1230">
        <f>Sales[[#This Row],[Total Inventory]]*Sales[[#This Row],[Sale_Price]]</f>
        <v>5616.9400000000005</v>
      </c>
    </row>
    <row r="1231" spans="1:9" x14ac:dyDescent="0.25">
      <c r="A1231">
        <v>70894</v>
      </c>
      <c r="B1231" t="str">
        <f>INDEX( Table3[],MATCH(Sales[[#This Row],[Category]],Table3[Category],0),1)</f>
        <v>LIQUOR</v>
      </c>
      <c r="C1231" t="s">
        <v>37</v>
      </c>
      <c r="D1231" t="s">
        <v>1274</v>
      </c>
      <c r="E1231" t="s">
        <v>10</v>
      </c>
      <c r="F1231">
        <v>0</v>
      </c>
      <c r="G1231" s="1">
        <v>12.79</v>
      </c>
      <c r="H1231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1231">
        <f>Sales[[#This Row],[Total Inventory]]*Sales[[#This Row],[Sale_Price]]</f>
        <v>0</v>
      </c>
    </row>
    <row r="1232" spans="1:9" x14ac:dyDescent="0.25">
      <c r="A1232">
        <v>303078</v>
      </c>
      <c r="B1232" t="str">
        <f>INDEX( Table3[],MATCH(Sales[[#This Row],[Category]],Table3[Category],0),1)</f>
        <v>WINE</v>
      </c>
      <c r="C1232" t="s">
        <v>61</v>
      </c>
      <c r="D1232" t="s">
        <v>1275</v>
      </c>
      <c r="E1232" t="s">
        <v>10</v>
      </c>
      <c r="F1232">
        <v>0</v>
      </c>
      <c r="G1232" s="1">
        <v>19.690000000000001</v>
      </c>
      <c r="H1232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1232">
        <f>Sales[[#This Row],[Total Inventory]]*Sales[[#This Row],[Sale_Price]]</f>
        <v>0</v>
      </c>
    </row>
    <row r="1233" spans="1:9" x14ac:dyDescent="0.25">
      <c r="A1233">
        <v>10395</v>
      </c>
      <c r="B1233" t="str">
        <f>INDEX( Table3[],MATCH(Sales[[#This Row],[Category]],Table3[Category],0),1)</f>
        <v>BEER</v>
      </c>
      <c r="C1233" t="s">
        <v>11</v>
      </c>
      <c r="D1233" t="s">
        <v>1276</v>
      </c>
      <c r="E1233" t="s">
        <v>10</v>
      </c>
      <c r="F1233">
        <v>0</v>
      </c>
      <c r="G1233" s="1">
        <v>10.62</v>
      </c>
      <c r="H1233">
        <f>IF(INDEX(Sale_Promotions[[Code]:[Sale Price]],MATCH(Sales[[#This Row],[Code]],Sale_Promotions[Code],0),2)=0,Sales[[#This Row],[Price]],INDEX(Sale_Promotions[[Code]:[Sale Price]],MATCH(Sales[[#This Row],[Code]],Sale_Promotions[Code],0),2))</f>
        <v>10.62</v>
      </c>
      <c r="I1233">
        <f>Sales[[#This Row],[Total Inventory]]*Sales[[#This Row],[Sale_Price]]</f>
        <v>0</v>
      </c>
    </row>
    <row r="1234" spans="1:9" x14ac:dyDescent="0.25">
      <c r="A1234">
        <v>296901</v>
      </c>
      <c r="B1234" t="str">
        <f>INDEX( Table3[],MATCH(Sales[[#This Row],[Category]],Table3[Category],0),1)</f>
        <v>WINE</v>
      </c>
      <c r="C1234" t="s">
        <v>61</v>
      </c>
      <c r="D1234" t="s">
        <v>1277</v>
      </c>
      <c r="E1234" t="s">
        <v>10</v>
      </c>
      <c r="F1234">
        <v>0</v>
      </c>
      <c r="G1234" s="1">
        <v>260.99</v>
      </c>
      <c r="H1234">
        <f>IF(INDEX(Sale_Promotions[[Code]:[Sale Price]],MATCH(Sales[[#This Row],[Code]],Sale_Promotions[Code],0),2)=0,Sales[[#This Row],[Price]],INDEX(Sale_Promotions[[Code]:[Sale Price]],MATCH(Sales[[#This Row],[Code]],Sale_Promotions[Code],0),2))</f>
        <v>260.99</v>
      </c>
      <c r="I1234">
        <f>Sales[[#This Row],[Total Inventory]]*Sales[[#This Row],[Sale_Price]]</f>
        <v>0</v>
      </c>
    </row>
    <row r="1235" spans="1:9" x14ac:dyDescent="0.25">
      <c r="A1235">
        <v>25824</v>
      </c>
      <c r="B1235" t="str">
        <f>INDEX( Table3[],MATCH(Sales[[#This Row],[Category]],Table3[Category],0),1)</f>
        <v>BEER</v>
      </c>
      <c r="C1235" t="s">
        <v>11</v>
      </c>
      <c r="D1235" t="s">
        <v>1278</v>
      </c>
      <c r="E1235" t="s">
        <v>25</v>
      </c>
      <c r="F1235">
        <v>0</v>
      </c>
      <c r="G1235" s="1">
        <v>2.06</v>
      </c>
      <c r="H1235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1235">
        <f>Sales[[#This Row],[Total Inventory]]*Sales[[#This Row],[Sale_Price]]</f>
        <v>0</v>
      </c>
    </row>
    <row r="1236" spans="1:9" x14ac:dyDescent="0.25">
      <c r="A1236">
        <v>423505</v>
      </c>
      <c r="B1236" t="str">
        <f>INDEX( Table3[],MATCH(Sales[[#This Row],[Category]],Table3[Category],0),1)</f>
        <v>WINE</v>
      </c>
      <c r="C1236" t="s">
        <v>61</v>
      </c>
      <c r="D1236" t="s">
        <v>1279</v>
      </c>
      <c r="E1236" t="s">
        <v>10</v>
      </c>
      <c r="F1236">
        <v>0</v>
      </c>
      <c r="G1236" s="1">
        <v>23.99</v>
      </c>
      <c r="H1236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236">
        <f>Sales[[#This Row],[Total Inventory]]*Sales[[#This Row],[Sale_Price]]</f>
        <v>0</v>
      </c>
    </row>
    <row r="1237" spans="1:9" x14ac:dyDescent="0.25">
      <c r="A1237">
        <v>30198</v>
      </c>
      <c r="B1237" t="str">
        <f>INDEX( Table3[],MATCH(Sales[[#This Row],[Category]],Table3[Category],0),1)</f>
        <v>WINE</v>
      </c>
      <c r="C1237" t="s">
        <v>28</v>
      </c>
      <c r="D1237" t="s">
        <v>1280</v>
      </c>
      <c r="E1237" t="s">
        <v>10</v>
      </c>
      <c r="F1237">
        <v>0</v>
      </c>
      <c r="G1237" s="1">
        <v>59.99</v>
      </c>
      <c r="H1237">
        <f>IF(INDEX(Sale_Promotions[[Code]:[Sale Price]],MATCH(Sales[[#This Row],[Code]],Sale_Promotions[Code],0),2)=0,Sales[[#This Row],[Price]],INDEX(Sale_Promotions[[Code]:[Sale Price]],MATCH(Sales[[#This Row],[Code]],Sale_Promotions[Code],0),2))</f>
        <v>59.99</v>
      </c>
      <c r="I1237">
        <f>Sales[[#This Row],[Total Inventory]]*Sales[[#This Row],[Sale_Price]]</f>
        <v>0</v>
      </c>
    </row>
    <row r="1238" spans="1:9" x14ac:dyDescent="0.25">
      <c r="A1238">
        <v>342167</v>
      </c>
      <c r="B1238" t="str">
        <f>INDEX( Table3[],MATCH(Sales[[#This Row],[Category]],Table3[Category],0),1)</f>
        <v>WINE</v>
      </c>
      <c r="C1238" t="s">
        <v>85</v>
      </c>
      <c r="D1238" t="s">
        <v>1281</v>
      </c>
      <c r="E1238" t="s">
        <v>48</v>
      </c>
      <c r="F1238">
        <v>24</v>
      </c>
      <c r="G1238" s="1">
        <v>21.99</v>
      </c>
      <c r="H1238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238">
        <f>Sales[[#This Row],[Total Inventory]]*Sales[[#This Row],[Sale_Price]]</f>
        <v>527.76</v>
      </c>
    </row>
    <row r="1239" spans="1:9" x14ac:dyDescent="0.25">
      <c r="A1239">
        <v>4278</v>
      </c>
      <c r="B1239" t="str">
        <f>INDEX( Table3[],MATCH(Sales[[#This Row],[Category]],Table3[Category],0),1)</f>
        <v>BEER</v>
      </c>
      <c r="C1239" t="s">
        <v>11</v>
      </c>
      <c r="D1239" t="s">
        <v>1282</v>
      </c>
      <c r="E1239" t="s">
        <v>25</v>
      </c>
      <c r="F1239">
        <v>0</v>
      </c>
      <c r="G1239" s="1">
        <v>2.23</v>
      </c>
      <c r="H1239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1239">
        <f>Sales[[#This Row],[Total Inventory]]*Sales[[#This Row],[Sale_Price]]</f>
        <v>0</v>
      </c>
    </row>
    <row r="1240" spans="1:9" x14ac:dyDescent="0.25">
      <c r="A1240">
        <v>326046</v>
      </c>
      <c r="B1240" t="str">
        <f>INDEX( Table3[],MATCH(Sales[[#This Row],[Category]],Table3[Category],0),1)</f>
        <v>WINE</v>
      </c>
      <c r="C1240" t="s">
        <v>28</v>
      </c>
      <c r="D1240" t="s">
        <v>1283</v>
      </c>
      <c r="E1240" t="s">
        <v>48</v>
      </c>
      <c r="F1240">
        <v>9</v>
      </c>
      <c r="G1240" s="1">
        <v>11.99</v>
      </c>
      <c r="H124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40">
        <f>Sales[[#This Row],[Total Inventory]]*Sales[[#This Row],[Sale_Price]]</f>
        <v>107.91</v>
      </c>
    </row>
    <row r="1241" spans="1:9" x14ac:dyDescent="0.25">
      <c r="A1241">
        <v>47641</v>
      </c>
      <c r="B1241" t="str">
        <f>INDEX( Table3[],MATCH(Sales[[#This Row],[Category]],Table3[Category],0),1)</f>
        <v>WINE</v>
      </c>
      <c r="C1241" t="s">
        <v>41</v>
      </c>
      <c r="D1241" t="s">
        <v>1284</v>
      </c>
      <c r="E1241" t="s">
        <v>10</v>
      </c>
      <c r="F1241">
        <v>27</v>
      </c>
      <c r="G1241" s="1">
        <v>29.99</v>
      </c>
      <c r="H1241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241">
        <f>Sales[[#This Row],[Total Inventory]]*Sales[[#This Row],[Sale_Price]]</f>
        <v>809.7299999999999</v>
      </c>
    </row>
    <row r="1242" spans="1:9" x14ac:dyDescent="0.25">
      <c r="A1242">
        <v>70482</v>
      </c>
      <c r="B1242" t="str">
        <f>INDEX( Table3[],MATCH(Sales[[#This Row],[Category]],Table3[Category],0),1)</f>
        <v>LIQUOR</v>
      </c>
      <c r="C1242" t="s">
        <v>37</v>
      </c>
      <c r="D1242" t="s">
        <v>1285</v>
      </c>
      <c r="E1242" t="s">
        <v>16</v>
      </c>
      <c r="F1242">
        <v>81</v>
      </c>
      <c r="G1242" s="1">
        <v>19.690000000000001</v>
      </c>
      <c r="H1242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1242">
        <f>Sales[[#This Row],[Total Inventory]]*Sales[[#This Row],[Sale_Price]]</f>
        <v>1594.89</v>
      </c>
    </row>
    <row r="1243" spans="1:9" x14ac:dyDescent="0.25">
      <c r="A1243">
        <v>48765</v>
      </c>
      <c r="B1243" t="str">
        <f>INDEX( Table3[],MATCH(Sales[[#This Row],[Category]],Table3[Category],0),1)</f>
        <v>WINE</v>
      </c>
      <c r="C1243" t="s">
        <v>28</v>
      </c>
      <c r="D1243" t="s">
        <v>1286</v>
      </c>
      <c r="E1243" t="s">
        <v>10</v>
      </c>
      <c r="F1243">
        <v>59</v>
      </c>
      <c r="G1243" s="1">
        <v>28.99</v>
      </c>
      <c r="H1243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243">
        <f>Sales[[#This Row],[Total Inventory]]*Sales[[#This Row],[Sale_Price]]</f>
        <v>1710.4099999999999</v>
      </c>
    </row>
    <row r="1244" spans="1:9" x14ac:dyDescent="0.25">
      <c r="A1244">
        <v>334548</v>
      </c>
      <c r="B1244" t="str">
        <f>INDEX( Table3[],MATCH(Sales[[#This Row],[Category]],Table3[Category],0),1)</f>
        <v>WINE</v>
      </c>
      <c r="C1244" t="s">
        <v>41</v>
      </c>
      <c r="D1244" t="s">
        <v>1287</v>
      </c>
      <c r="E1244" t="s">
        <v>10</v>
      </c>
      <c r="F1244">
        <v>0</v>
      </c>
      <c r="G1244" s="1">
        <v>12.99</v>
      </c>
      <c r="H124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244">
        <f>Sales[[#This Row],[Total Inventory]]*Sales[[#This Row],[Sale_Price]]</f>
        <v>0</v>
      </c>
    </row>
    <row r="1245" spans="1:9" x14ac:dyDescent="0.25">
      <c r="A1245">
        <v>317488</v>
      </c>
      <c r="B1245" t="str">
        <f>INDEX( Table3[],MATCH(Sales[[#This Row],[Category]],Table3[Category],0),1)</f>
        <v>WINE</v>
      </c>
      <c r="C1245" t="s">
        <v>85</v>
      </c>
      <c r="D1245" t="s">
        <v>1288</v>
      </c>
      <c r="E1245" t="s">
        <v>10</v>
      </c>
      <c r="F1245">
        <v>11</v>
      </c>
      <c r="G1245" s="1">
        <v>34.99</v>
      </c>
      <c r="H1245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245">
        <f>Sales[[#This Row],[Total Inventory]]*Sales[[#This Row],[Sale_Price]]</f>
        <v>384.89000000000004</v>
      </c>
    </row>
    <row r="1246" spans="1:9" x14ac:dyDescent="0.25">
      <c r="A1246">
        <v>327960</v>
      </c>
      <c r="B1246" t="str">
        <f>INDEX( Table3[],MATCH(Sales[[#This Row],[Category]],Table3[Category],0),1)</f>
        <v>WINE</v>
      </c>
      <c r="C1246" t="s">
        <v>85</v>
      </c>
      <c r="D1246" t="s">
        <v>1289</v>
      </c>
      <c r="E1246" t="s">
        <v>10</v>
      </c>
      <c r="F1246">
        <v>0</v>
      </c>
      <c r="G1246" s="1">
        <v>7.99</v>
      </c>
      <c r="H1246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246">
        <f>Sales[[#This Row],[Total Inventory]]*Sales[[#This Row],[Sale_Price]]</f>
        <v>0</v>
      </c>
    </row>
    <row r="1247" spans="1:9" x14ac:dyDescent="0.25">
      <c r="A1247">
        <v>95800</v>
      </c>
      <c r="B1247" t="str">
        <f>INDEX( Table3[],MATCH(Sales[[#This Row],[Category]],Table3[Category],0),1)</f>
        <v>BEER</v>
      </c>
      <c r="C1247" t="s">
        <v>11</v>
      </c>
      <c r="D1247" t="s">
        <v>1290</v>
      </c>
      <c r="E1247" t="s">
        <v>25</v>
      </c>
      <c r="F1247">
        <v>132</v>
      </c>
      <c r="G1247" s="1">
        <v>1.19</v>
      </c>
      <c r="H1247">
        <f>IF(INDEX(Sale_Promotions[[Code]:[Sale Price]],MATCH(Sales[[#This Row],[Code]],Sale_Promotions[Code],0),2)=0,Sales[[#This Row],[Price]],INDEX(Sale_Promotions[[Code]:[Sale Price]],MATCH(Sales[[#This Row],[Code]],Sale_Promotions[Code],0),2))</f>
        <v>1.19</v>
      </c>
      <c r="I1247">
        <f>Sales[[#This Row],[Total Inventory]]*Sales[[#This Row],[Sale_Price]]</f>
        <v>157.07999999999998</v>
      </c>
    </row>
    <row r="1248" spans="1:9" x14ac:dyDescent="0.25">
      <c r="A1248">
        <v>21987</v>
      </c>
      <c r="B1248" t="str">
        <f>INDEX( Table3[],MATCH(Sales[[#This Row],[Category]],Table3[Category],0),1)</f>
        <v>BEER</v>
      </c>
      <c r="C1248" t="s">
        <v>11</v>
      </c>
      <c r="D1248" t="s">
        <v>1291</v>
      </c>
      <c r="E1248" t="s">
        <v>92</v>
      </c>
      <c r="F1248">
        <v>0</v>
      </c>
      <c r="G1248" s="1">
        <v>4.1399999999999997</v>
      </c>
      <c r="H1248">
        <f>IF(INDEX(Sale_Promotions[[Code]:[Sale Price]],MATCH(Sales[[#This Row],[Code]],Sale_Promotions[Code],0),2)=0,Sales[[#This Row],[Price]],INDEX(Sale_Promotions[[Code]:[Sale Price]],MATCH(Sales[[#This Row],[Code]],Sale_Promotions[Code],0),2))</f>
        <v>4.1399999999999997</v>
      </c>
      <c r="I1248">
        <f>Sales[[#This Row],[Total Inventory]]*Sales[[#This Row],[Sale_Price]]</f>
        <v>0</v>
      </c>
    </row>
    <row r="1249" spans="1:9" x14ac:dyDescent="0.25">
      <c r="A1249">
        <v>336202</v>
      </c>
      <c r="B1249" t="str">
        <f>INDEX( Table3[],MATCH(Sales[[#This Row],[Category]],Table3[Category],0),1)</f>
        <v>WINE</v>
      </c>
      <c r="C1249" t="s">
        <v>41</v>
      </c>
      <c r="D1249" t="s">
        <v>1292</v>
      </c>
      <c r="E1249" t="s">
        <v>10</v>
      </c>
      <c r="F1249">
        <v>10</v>
      </c>
      <c r="G1249" s="1">
        <v>12.99</v>
      </c>
      <c r="H124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249">
        <f>Sales[[#This Row],[Total Inventory]]*Sales[[#This Row],[Sale_Price]]</f>
        <v>129.9</v>
      </c>
    </row>
    <row r="1250" spans="1:9" x14ac:dyDescent="0.25">
      <c r="A1250">
        <v>334042</v>
      </c>
      <c r="B1250" t="str">
        <f>INDEX( Table3[],MATCH(Sales[[#This Row],[Category]],Table3[Category],0),1)</f>
        <v>WINE</v>
      </c>
      <c r="C1250" t="s">
        <v>41</v>
      </c>
      <c r="D1250" t="s">
        <v>1293</v>
      </c>
      <c r="E1250" t="s">
        <v>10</v>
      </c>
      <c r="F1250">
        <v>12</v>
      </c>
      <c r="G1250" s="1">
        <v>17.989999999999998</v>
      </c>
      <c r="H1250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250">
        <f>Sales[[#This Row],[Total Inventory]]*Sales[[#This Row],[Sale_Price]]</f>
        <v>215.88</v>
      </c>
    </row>
    <row r="1251" spans="1:9" x14ac:dyDescent="0.25">
      <c r="A1251">
        <v>313456</v>
      </c>
      <c r="B1251" t="str">
        <f>INDEX( Table3[],MATCH(Sales[[#This Row],[Category]],Table3[Category],0),1)</f>
        <v>WINE</v>
      </c>
      <c r="C1251" t="s">
        <v>85</v>
      </c>
      <c r="D1251" t="s">
        <v>1294</v>
      </c>
      <c r="E1251" t="s">
        <v>10</v>
      </c>
      <c r="F1251">
        <v>0</v>
      </c>
      <c r="G1251" s="1">
        <v>12.69</v>
      </c>
      <c r="H1251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251">
        <f>Sales[[#This Row],[Total Inventory]]*Sales[[#This Row],[Sale_Price]]</f>
        <v>0</v>
      </c>
    </row>
    <row r="1252" spans="1:9" x14ac:dyDescent="0.25">
      <c r="A1252">
        <v>49020</v>
      </c>
      <c r="B1252" t="str">
        <f>INDEX( Table3[],MATCH(Sales[[#This Row],[Category]],Table3[Category],0),1)</f>
        <v>WINE</v>
      </c>
      <c r="C1252" t="s">
        <v>61</v>
      </c>
      <c r="D1252" t="s">
        <v>1295</v>
      </c>
      <c r="E1252" t="s">
        <v>10</v>
      </c>
      <c r="F1252">
        <v>13</v>
      </c>
      <c r="G1252" s="1">
        <v>259.99</v>
      </c>
      <c r="H1252">
        <f>IF(INDEX(Sale_Promotions[[Code]:[Sale Price]],MATCH(Sales[[#This Row],[Code]],Sale_Promotions[Code],0),2)=0,Sales[[#This Row],[Price]],INDEX(Sale_Promotions[[Code]:[Sale Price]],MATCH(Sales[[#This Row],[Code]],Sale_Promotions[Code],0),2))</f>
        <v>259.99</v>
      </c>
      <c r="I1252">
        <f>Sales[[#This Row],[Total Inventory]]*Sales[[#This Row],[Sale_Price]]</f>
        <v>3379.87</v>
      </c>
    </row>
    <row r="1253" spans="1:9" x14ac:dyDescent="0.25">
      <c r="A1253">
        <v>320500</v>
      </c>
      <c r="B1253" t="str">
        <f>INDEX( Table3[],MATCH(Sales[[#This Row],[Category]],Table3[Category],0),1)</f>
        <v>WINE</v>
      </c>
      <c r="C1253" t="s">
        <v>100</v>
      </c>
      <c r="D1253" t="s">
        <v>1296</v>
      </c>
      <c r="E1253" t="s">
        <v>10</v>
      </c>
      <c r="F1253">
        <v>57</v>
      </c>
      <c r="G1253" s="1">
        <v>10.79</v>
      </c>
      <c r="H125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253">
        <f>Sales[[#This Row],[Total Inventory]]*Sales[[#This Row],[Sale_Price]]</f>
        <v>615.03</v>
      </c>
    </row>
    <row r="1254" spans="1:9" x14ac:dyDescent="0.25">
      <c r="A1254">
        <v>75272</v>
      </c>
      <c r="B1254" t="str">
        <f>INDEX( Table3[],MATCH(Sales[[#This Row],[Category]],Table3[Category],0),1)</f>
        <v>LIQUOR</v>
      </c>
      <c r="C1254" t="s">
        <v>35</v>
      </c>
      <c r="D1254" t="s">
        <v>1297</v>
      </c>
      <c r="E1254" t="s">
        <v>16</v>
      </c>
      <c r="F1254">
        <v>59</v>
      </c>
      <c r="G1254" s="1">
        <v>21.99</v>
      </c>
      <c r="H1254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254">
        <f>Sales[[#This Row],[Total Inventory]]*Sales[[#This Row],[Sale_Price]]</f>
        <v>1297.4099999999999</v>
      </c>
    </row>
    <row r="1255" spans="1:9" x14ac:dyDescent="0.25">
      <c r="A1255">
        <v>10607</v>
      </c>
      <c r="B1255" t="str">
        <f>INDEX( Table3[],MATCH(Sales[[#This Row],[Category]],Table3[Category],0),1)</f>
        <v>LIQUOR</v>
      </c>
      <c r="C1255" t="s">
        <v>35</v>
      </c>
      <c r="D1255" t="s">
        <v>1298</v>
      </c>
      <c r="E1255" t="s">
        <v>10</v>
      </c>
      <c r="F1255">
        <v>58</v>
      </c>
      <c r="G1255" s="1">
        <v>36.99</v>
      </c>
      <c r="H1255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1255">
        <f>Sales[[#This Row],[Total Inventory]]*Sales[[#This Row],[Sale_Price]]</f>
        <v>2145.42</v>
      </c>
    </row>
    <row r="1256" spans="1:9" x14ac:dyDescent="0.25">
      <c r="A1256">
        <v>10610</v>
      </c>
      <c r="B1256" t="str">
        <f>INDEX( Table3[],MATCH(Sales[[#This Row],[Category]],Table3[Category],0),1)</f>
        <v>BEER</v>
      </c>
      <c r="C1256" t="s">
        <v>11</v>
      </c>
      <c r="D1256" t="s">
        <v>1299</v>
      </c>
      <c r="E1256" t="s">
        <v>25</v>
      </c>
      <c r="F1256">
        <v>48</v>
      </c>
      <c r="G1256" s="1">
        <v>1.83</v>
      </c>
      <c r="H1256">
        <f>IF(INDEX(Sale_Promotions[[Code]:[Sale Price]],MATCH(Sales[[#This Row],[Code]],Sale_Promotions[Code],0),2)=0,Sales[[#This Row],[Price]],INDEX(Sale_Promotions[[Code]:[Sale Price]],MATCH(Sales[[#This Row],[Code]],Sale_Promotions[Code],0),2))</f>
        <v>1.83</v>
      </c>
      <c r="I1256">
        <f>Sales[[#This Row],[Total Inventory]]*Sales[[#This Row],[Sale_Price]]</f>
        <v>87.84</v>
      </c>
    </row>
    <row r="1257" spans="1:9" x14ac:dyDescent="0.25">
      <c r="A1257">
        <v>98892</v>
      </c>
      <c r="B1257" t="str">
        <f>INDEX( Table3[],MATCH(Sales[[#This Row],[Category]],Table3[Category],0),1)</f>
        <v>BEER</v>
      </c>
      <c r="C1257" t="s">
        <v>11</v>
      </c>
      <c r="D1257" t="s">
        <v>1300</v>
      </c>
      <c r="E1257" t="s">
        <v>20</v>
      </c>
      <c r="F1257">
        <v>17</v>
      </c>
      <c r="G1257" s="1">
        <v>4.43</v>
      </c>
      <c r="H1257">
        <f>IF(INDEX(Sale_Promotions[[Code]:[Sale Price]],MATCH(Sales[[#This Row],[Code]],Sale_Promotions[Code],0),2)=0,Sales[[#This Row],[Price]],INDEX(Sale_Promotions[[Code]:[Sale Price]],MATCH(Sales[[#This Row],[Code]],Sale_Promotions[Code],0),2))</f>
        <v>4.43</v>
      </c>
      <c r="I1257">
        <f>Sales[[#This Row],[Total Inventory]]*Sales[[#This Row],[Sale_Price]]</f>
        <v>75.31</v>
      </c>
    </row>
    <row r="1258" spans="1:9" x14ac:dyDescent="0.25">
      <c r="A1258">
        <v>313093</v>
      </c>
      <c r="B1258" t="str">
        <f>INDEX( Table3[],MATCH(Sales[[#This Row],[Category]],Table3[Category],0),1)</f>
        <v>WINE</v>
      </c>
      <c r="C1258" t="s">
        <v>41</v>
      </c>
      <c r="D1258" t="s">
        <v>1301</v>
      </c>
      <c r="E1258" t="s">
        <v>244</v>
      </c>
      <c r="F1258">
        <v>0</v>
      </c>
      <c r="G1258" s="1">
        <v>4.99</v>
      </c>
      <c r="H1258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1258">
        <f>Sales[[#This Row],[Total Inventory]]*Sales[[#This Row],[Sale_Price]]</f>
        <v>0</v>
      </c>
    </row>
    <row r="1259" spans="1:9" x14ac:dyDescent="0.25">
      <c r="A1259">
        <v>313361</v>
      </c>
      <c r="B1259" t="str">
        <f>INDEX( Table3[],MATCH(Sales[[#This Row],[Category]],Table3[Category],0),1)</f>
        <v>WINE</v>
      </c>
      <c r="C1259" t="s">
        <v>39</v>
      </c>
      <c r="D1259" t="s">
        <v>1302</v>
      </c>
      <c r="E1259" t="s">
        <v>10</v>
      </c>
      <c r="F1259">
        <v>0</v>
      </c>
      <c r="G1259" s="1">
        <v>7.79</v>
      </c>
      <c r="H1259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1259">
        <f>Sales[[#This Row],[Total Inventory]]*Sales[[#This Row],[Sale_Price]]</f>
        <v>0</v>
      </c>
    </row>
    <row r="1260" spans="1:9" x14ac:dyDescent="0.25">
      <c r="A1260">
        <v>73675</v>
      </c>
      <c r="B1260" t="str">
        <f>INDEX( Table3[],MATCH(Sales[[#This Row],[Category]],Table3[Category],0),1)</f>
        <v>LIQUOR</v>
      </c>
      <c r="C1260" t="s">
        <v>175</v>
      </c>
      <c r="D1260" t="s">
        <v>1303</v>
      </c>
      <c r="E1260" t="s">
        <v>10</v>
      </c>
      <c r="F1260">
        <v>14</v>
      </c>
      <c r="G1260" s="1">
        <v>31.99</v>
      </c>
      <c r="H1260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260">
        <f>Sales[[#This Row],[Total Inventory]]*Sales[[#This Row],[Sale_Price]]</f>
        <v>447.85999999999996</v>
      </c>
    </row>
    <row r="1261" spans="1:9" x14ac:dyDescent="0.25">
      <c r="A1261">
        <v>48164</v>
      </c>
      <c r="B1261" t="str">
        <f>INDEX( Table3[],MATCH(Sales[[#This Row],[Category]],Table3[Category],0),1)</f>
        <v>WINE</v>
      </c>
      <c r="C1261" t="s">
        <v>43</v>
      </c>
      <c r="D1261" t="s">
        <v>1304</v>
      </c>
      <c r="E1261" t="s">
        <v>48</v>
      </c>
      <c r="F1261">
        <v>0</v>
      </c>
      <c r="G1261" s="1">
        <v>23.99</v>
      </c>
      <c r="H1261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261">
        <f>Sales[[#This Row],[Total Inventory]]*Sales[[#This Row],[Sale_Price]]</f>
        <v>0</v>
      </c>
    </row>
    <row r="1262" spans="1:9" x14ac:dyDescent="0.25">
      <c r="A1262">
        <v>54348</v>
      </c>
      <c r="B1262" t="str">
        <f>INDEX( Table3[],MATCH(Sales[[#This Row],[Category]],Table3[Category],0),1)</f>
        <v>LIQUOR</v>
      </c>
      <c r="C1262" t="s">
        <v>37</v>
      </c>
      <c r="D1262" t="s">
        <v>1305</v>
      </c>
      <c r="E1262" t="s">
        <v>133</v>
      </c>
      <c r="F1262">
        <v>48</v>
      </c>
      <c r="G1262" s="1">
        <v>29.99</v>
      </c>
      <c r="H1262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262">
        <f>Sales[[#This Row],[Total Inventory]]*Sales[[#This Row],[Sale_Price]]</f>
        <v>1439.52</v>
      </c>
    </row>
    <row r="1263" spans="1:9" x14ac:dyDescent="0.25">
      <c r="A1263">
        <v>89966</v>
      </c>
      <c r="B1263" t="str">
        <f>INDEX( Table3[],MATCH(Sales[[#This Row],[Category]],Table3[Category],0),1)</f>
        <v>BEER</v>
      </c>
      <c r="C1263" t="s">
        <v>11</v>
      </c>
      <c r="D1263" t="s">
        <v>1306</v>
      </c>
      <c r="E1263" t="s">
        <v>10</v>
      </c>
      <c r="F1263">
        <v>0</v>
      </c>
      <c r="G1263" s="1">
        <v>8.1300000000000008</v>
      </c>
      <c r="H1263">
        <f>IF(INDEX(Sale_Promotions[[Code]:[Sale Price]],MATCH(Sales[[#This Row],[Code]],Sale_Promotions[Code],0),2)=0,Sales[[#This Row],[Price]],INDEX(Sale_Promotions[[Code]:[Sale Price]],MATCH(Sales[[#This Row],[Code]],Sale_Promotions[Code],0),2))</f>
        <v>8.1300000000000008</v>
      </c>
      <c r="I1263">
        <f>Sales[[#This Row],[Total Inventory]]*Sales[[#This Row],[Sale_Price]]</f>
        <v>0</v>
      </c>
    </row>
    <row r="1264" spans="1:9" x14ac:dyDescent="0.25">
      <c r="A1264">
        <v>421650</v>
      </c>
      <c r="B1264" t="str">
        <f>INDEX( Table3[],MATCH(Sales[[#This Row],[Category]],Table3[Category],0),1)</f>
        <v>WINE</v>
      </c>
      <c r="C1264" t="s">
        <v>85</v>
      </c>
      <c r="D1264" t="s">
        <v>1307</v>
      </c>
      <c r="E1264" t="s">
        <v>10</v>
      </c>
      <c r="F1264">
        <v>8</v>
      </c>
      <c r="G1264" s="1">
        <v>23.99</v>
      </c>
      <c r="H1264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264">
        <f>Sales[[#This Row],[Total Inventory]]*Sales[[#This Row],[Sale_Price]]</f>
        <v>191.92</v>
      </c>
    </row>
    <row r="1265" spans="1:9" x14ac:dyDescent="0.25">
      <c r="A1265">
        <v>347808</v>
      </c>
      <c r="B1265" t="str">
        <f>INDEX( Table3[],MATCH(Sales[[#This Row],[Category]],Table3[Category],0),1)</f>
        <v>LIQUOR</v>
      </c>
      <c r="C1265" t="s">
        <v>245</v>
      </c>
      <c r="D1265" t="s">
        <v>1308</v>
      </c>
      <c r="E1265" t="s">
        <v>10</v>
      </c>
      <c r="F1265">
        <v>46</v>
      </c>
      <c r="G1265" s="1">
        <v>37.99</v>
      </c>
      <c r="H1265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1265">
        <f>Sales[[#This Row],[Total Inventory]]*Sales[[#This Row],[Sale_Price]]</f>
        <v>1747.5400000000002</v>
      </c>
    </row>
    <row r="1266" spans="1:9" x14ac:dyDescent="0.25">
      <c r="A1266">
        <v>80335</v>
      </c>
      <c r="B1266" t="str">
        <f>INDEX( Table3[],MATCH(Sales[[#This Row],[Category]],Table3[Category],0),1)</f>
        <v>WINE</v>
      </c>
      <c r="C1266" t="s">
        <v>61</v>
      </c>
      <c r="D1266" t="s">
        <v>1309</v>
      </c>
      <c r="E1266" t="s">
        <v>10</v>
      </c>
      <c r="F1266">
        <v>0</v>
      </c>
      <c r="G1266" s="1">
        <v>105.99</v>
      </c>
      <c r="H1266">
        <f>IF(INDEX(Sale_Promotions[[Code]:[Sale Price]],MATCH(Sales[[#This Row],[Code]],Sale_Promotions[Code],0),2)=0,Sales[[#This Row],[Price]],INDEX(Sale_Promotions[[Code]:[Sale Price]],MATCH(Sales[[#This Row],[Code]],Sale_Promotions[Code],0),2))</f>
        <v>105.99</v>
      </c>
      <c r="I1266">
        <f>Sales[[#This Row],[Total Inventory]]*Sales[[#This Row],[Sale_Price]]</f>
        <v>0</v>
      </c>
    </row>
    <row r="1267" spans="1:9" x14ac:dyDescent="0.25">
      <c r="A1267">
        <v>70865</v>
      </c>
      <c r="B1267" t="str">
        <f>INDEX( Table3[],MATCH(Sales[[#This Row],[Category]],Table3[Category],0),1)</f>
        <v>LIQUOR</v>
      </c>
      <c r="C1267" t="s">
        <v>198</v>
      </c>
      <c r="D1267" t="s">
        <v>1310</v>
      </c>
      <c r="E1267" t="s">
        <v>10</v>
      </c>
      <c r="F1267">
        <v>4</v>
      </c>
      <c r="G1267" s="1">
        <v>36.99</v>
      </c>
      <c r="H1267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1267">
        <f>Sales[[#This Row],[Total Inventory]]*Sales[[#This Row],[Sale_Price]]</f>
        <v>147.96</v>
      </c>
    </row>
    <row r="1268" spans="1:9" x14ac:dyDescent="0.25">
      <c r="A1268">
        <v>349291</v>
      </c>
      <c r="B1268" t="str">
        <f>INDEX( Table3[],MATCH(Sales[[#This Row],[Category]],Table3[Category],0),1)</f>
        <v>WINE</v>
      </c>
      <c r="C1268" t="s">
        <v>21</v>
      </c>
      <c r="D1268" t="s">
        <v>1311</v>
      </c>
      <c r="E1268" t="s">
        <v>492</v>
      </c>
      <c r="F1268">
        <v>23</v>
      </c>
      <c r="G1268" s="1">
        <v>9.99</v>
      </c>
      <c r="H1268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268">
        <f>Sales[[#This Row],[Total Inventory]]*Sales[[#This Row],[Sale_Price]]</f>
        <v>229.77</v>
      </c>
    </row>
    <row r="1269" spans="1:9" x14ac:dyDescent="0.25">
      <c r="A1269">
        <v>25093</v>
      </c>
      <c r="B1269" t="str">
        <f>INDEX( Table3[],MATCH(Sales[[#This Row],[Category]],Table3[Category],0),1)</f>
        <v>BEER</v>
      </c>
      <c r="C1269" t="s">
        <v>11</v>
      </c>
      <c r="D1269" t="s">
        <v>1312</v>
      </c>
      <c r="E1269" t="s">
        <v>25</v>
      </c>
      <c r="F1269">
        <v>0</v>
      </c>
      <c r="G1269" s="1">
        <v>1.9</v>
      </c>
      <c r="H1269">
        <f>IF(INDEX(Sale_Promotions[[Code]:[Sale Price]],MATCH(Sales[[#This Row],[Code]],Sale_Promotions[Code],0),2)=0,Sales[[#This Row],[Price]],INDEX(Sale_Promotions[[Code]:[Sale Price]],MATCH(Sales[[#This Row],[Code]],Sale_Promotions[Code],0),2))</f>
        <v>1.9</v>
      </c>
      <c r="I1269">
        <f>Sales[[#This Row],[Total Inventory]]*Sales[[#This Row],[Sale_Price]]</f>
        <v>0</v>
      </c>
    </row>
    <row r="1270" spans="1:9" x14ac:dyDescent="0.25">
      <c r="A1270">
        <v>65250</v>
      </c>
      <c r="B1270" t="str">
        <f>INDEX( Table3[],MATCH(Sales[[#This Row],[Category]],Table3[Category],0),1)</f>
        <v>WINE</v>
      </c>
      <c r="C1270" t="s">
        <v>163</v>
      </c>
      <c r="D1270" t="s">
        <v>1313</v>
      </c>
      <c r="E1270" t="s">
        <v>10</v>
      </c>
      <c r="F1270">
        <v>14</v>
      </c>
      <c r="G1270" s="1">
        <v>56.99</v>
      </c>
      <c r="H1270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1270">
        <f>Sales[[#This Row],[Total Inventory]]*Sales[[#This Row],[Sale_Price]]</f>
        <v>797.86</v>
      </c>
    </row>
    <row r="1271" spans="1:9" x14ac:dyDescent="0.25">
      <c r="A1271">
        <v>23850</v>
      </c>
      <c r="B1271" t="str">
        <f>INDEX( Table3[],MATCH(Sales[[#This Row],[Category]],Table3[Category],0),1)</f>
        <v>WINE</v>
      </c>
      <c r="C1271" t="s">
        <v>85</v>
      </c>
      <c r="D1271" t="s">
        <v>1314</v>
      </c>
      <c r="E1271" t="s">
        <v>10</v>
      </c>
      <c r="F1271">
        <v>24</v>
      </c>
      <c r="G1271" s="1">
        <v>52.99</v>
      </c>
      <c r="H1271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1271">
        <f>Sales[[#This Row],[Total Inventory]]*Sales[[#This Row],[Sale_Price]]</f>
        <v>1271.76</v>
      </c>
    </row>
    <row r="1272" spans="1:9" x14ac:dyDescent="0.25">
      <c r="A1272">
        <v>306388</v>
      </c>
      <c r="B1272" t="str">
        <f>INDEX( Table3[],MATCH(Sales[[#This Row],[Category]],Table3[Category],0),1)</f>
        <v>WINE</v>
      </c>
      <c r="C1272" t="s">
        <v>28</v>
      </c>
      <c r="D1272" t="s">
        <v>1315</v>
      </c>
      <c r="E1272" t="s">
        <v>10</v>
      </c>
      <c r="F1272">
        <v>0</v>
      </c>
      <c r="G1272" s="1">
        <v>6.79</v>
      </c>
      <c r="H1272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1272">
        <f>Sales[[#This Row],[Total Inventory]]*Sales[[#This Row],[Sale_Price]]</f>
        <v>0</v>
      </c>
    </row>
    <row r="1273" spans="1:9" x14ac:dyDescent="0.25">
      <c r="A1273">
        <v>26880</v>
      </c>
      <c r="B1273" t="str">
        <f>INDEX( Table3[],MATCH(Sales[[#This Row],[Category]],Table3[Category],0),1)</f>
        <v>BEER</v>
      </c>
      <c r="C1273" t="s">
        <v>11</v>
      </c>
      <c r="D1273" t="s">
        <v>1316</v>
      </c>
      <c r="E1273" t="s">
        <v>25</v>
      </c>
      <c r="F1273">
        <v>0</v>
      </c>
      <c r="G1273" s="1">
        <v>1.83</v>
      </c>
      <c r="H1273">
        <f>IF(INDEX(Sale_Promotions[[Code]:[Sale Price]],MATCH(Sales[[#This Row],[Code]],Sale_Promotions[Code],0),2)=0,Sales[[#This Row],[Price]],INDEX(Sale_Promotions[[Code]:[Sale Price]],MATCH(Sales[[#This Row],[Code]],Sale_Promotions[Code],0),2))</f>
        <v>1.83</v>
      </c>
      <c r="I1273">
        <f>Sales[[#This Row],[Total Inventory]]*Sales[[#This Row],[Sale_Price]]</f>
        <v>0</v>
      </c>
    </row>
    <row r="1274" spans="1:9" x14ac:dyDescent="0.25">
      <c r="A1274">
        <v>27755</v>
      </c>
      <c r="B1274" t="str">
        <f>INDEX( Table3[],MATCH(Sales[[#This Row],[Category]],Table3[Category],0),1)</f>
        <v>BEER</v>
      </c>
      <c r="C1274" t="s">
        <v>11</v>
      </c>
      <c r="D1274" t="s">
        <v>1317</v>
      </c>
      <c r="E1274" t="s">
        <v>25</v>
      </c>
      <c r="F1274">
        <v>0</v>
      </c>
      <c r="G1274" s="1">
        <v>2.08</v>
      </c>
      <c r="H1274">
        <f>IF(INDEX(Sale_Promotions[[Code]:[Sale Price]],MATCH(Sales[[#This Row],[Code]],Sale_Promotions[Code],0),2)=0,Sales[[#This Row],[Price]],INDEX(Sale_Promotions[[Code]:[Sale Price]],MATCH(Sales[[#This Row],[Code]],Sale_Promotions[Code],0),2))</f>
        <v>2.08</v>
      </c>
      <c r="I1274">
        <f>Sales[[#This Row],[Total Inventory]]*Sales[[#This Row],[Sale_Price]]</f>
        <v>0</v>
      </c>
    </row>
    <row r="1275" spans="1:9" x14ac:dyDescent="0.25">
      <c r="A1275">
        <v>10402</v>
      </c>
      <c r="B1275" t="str">
        <f>INDEX( Table3[],MATCH(Sales[[#This Row],[Category]],Table3[Category],0),1)</f>
        <v>BEER</v>
      </c>
      <c r="C1275" t="s">
        <v>11</v>
      </c>
      <c r="D1275" t="s">
        <v>1318</v>
      </c>
      <c r="E1275" t="s">
        <v>25</v>
      </c>
      <c r="F1275">
        <v>0</v>
      </c>
      <c r="G1275" s="1">
        <v>1.72</v>
      </c>
      <c r="H1275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1275">
        <f>Sales[[#This Row],[Total Inventory]]*Sales[[#This Row],[Sale_Price]]</f>
        <v>0</v>
      </c>
    </row>
    <row r="1276" spans="1:9" x14ac:dyDescent="0.25">
      <c r="A1276">
        <v>314583</v>
      </c>
      <c r="B1276" t="str">
        <f>INDEX( Table3[],MATCH(Sales[[#This Row],[Category]],Table3[Category],0),1)</f>
        <v>WINE</v>
      </c>
      <c r="C1276" t="s">
        <v>43</v>
      </c>
      <c r="D1276" t="s">
        <v>1319</v>
      </c>
      <c r="E1276" t="s">
        <v>10</v>
      </c>
      <c r="F1276">
        <v>0</v>
      </c>
      <c r="G1276" s="1">
        <v>17.989999999999998</v>
      </c>
      <c r="H127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276">
        <f>Sales[[#This Row],[Total Inventory]]*Sales[[#This Row],[Sale_Price]]</f>
        <v>0</v>
      </c>
    </row>
    <row r="1277" spans="1:9" x14ac:dyDescent="0.25">
      <c r="A1277">
        <v>329563</v>
      </c>
      <c r="B1277" t="str">
        <f>INDEX( Table3[],MATCH(Sales[[#This Row],[Category]],Table3[Category],0),1)</f>
        <v>WINE</v>
      </c>
      <c r="C1277" t="s">
        <v>39</v>
      </c>
      <c r="D1277" t="s">
        <v>1320</v>
      </c>
      <c r="E1277" t="s">
        <v>10</v>
      </c>
      <c r="F1277">
        <v>10</v>
      </c>
      <c r="G1277" s="1">
        <v>11.99</v>
      </c>
      <c r="H127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77">
        <f>Sales[[#This Row],[Total Inventory]]*Sales[[#This Row],[Sale_Price]]</f>
        <v>119.9</v>
      </c>
    </row>
    <row r="1278" spans="1:9" x14ac:dyDescent="0.25">
      <c r="A1278">
        <v>27799</v>
      </c>
      <c r="B1278" t="str">
        <f>INDEX( Table3[],MATCH(Sales[[#This Row],[Category]],Table3[Category],0),1)</f>
        <v>BEER</v>
      </c>
      <c r="C1278" t="s">
        <v>11</v>
      </c>
      <c r="D1278" t="s">
        <v>1321</v>
      </c>
      <c r="E1278" t="s">
        <v>20</v>
      </c>
      <c r="F1278">
        <v>0</v>
      </c>
      <c r="G1278" s="1">
        <v>2.62</v>
      </c>
      <c r="H1278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1278">
        <f>Sales[[#This Row],[Total Inventory]]*Sales[[#This Row],[Sale_Price]]</f>
        <v>0</v>
      </c>
    </row>
    <row r="1279" spans="1:9" x14ac:dyDescent="0.25">
      <c r="A1279">
        <v>22654</v>
      </c>
      <c r="B1279" t="str">
        <f>INDEX( Table3[],MATCH(Sales[[#This Row],[Category]],Table3[Category],0),1)</f>
        <v>BEER</v>
      </c>
      <c r="C1279" t="s">
        <v>11</v>
      </c>
      <c r="D1279" t="s">
        <v>1322</v>
      </c>
      <c r="E1279" t="s">
        <v>25</v>
      </c>
      <c r="F1279">
        <v>0</v>
      </c>
      <c r="G1279" s="1">
        <v>1.72</v>
      </c>
      <c r="H1279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1279">
        <f>Sales[[#This Row],[Total Inventory]]*Sales[[#This Row],[Sale_Price]]</f>
        <v>0</v>
      </c>
    </row>
    <row r="1280" spans="1:9" x14ac:dyDescent="0.25">
      <c r="A1280">
        <v>21983</v>
      </c>
      <c r="B1280" t="str">
        <f>INDEX( Table3[],MATCH(Sales[[#This Row],[Category]],Table3[Category],0),1)</f>
        <v>BEER</v>
      </c>
      <c r="C1280" t="s">
        <v>11</v>
      </c>
      <c r="D1280" t="s">
        <v>1323</v>
      </c>
      <c r="E1280" t="s">
        <v>20</v>
      </c>
      <c r="F1280">
        <v>0</v>
      </c>
      <c r="G1280" s="1">
        <v>2.62</v>
      </c>
      <c r="H1280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1280">
        <f>Sales[[#This Row],[Total Inventory]]*Sales[[#This Row],[Sale_Price]]</f>
        <v>0</v>
      </c>
    </row>
    <row r="1281" spans="1:9" x14ac:dyDescent="0.25">
      <c r="A1281">
        <v>59064</v>
      </c>
      <c r="B1281" t="str">
        <f>INDEX( Table3[],MATCH(Sales[[#This Row],[Category]],Table3[Category],0),1)</f>
        <v>WINE</v>
      </c>
      <c r="C1281" t="s">
        <v>17</v>
      </c>
      <c r="D1281" t="s">
        <v>1324</v>
      </c>
      <c r="E1281" t="s">
        <v>10</v>
      </c>
      <c r="F1281">
        <v>0</v>
      </c>
      <c r="G1281" s="1">
        <v>16.489999999999998</v>
      </c>
      <c r="H1281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281">
        <f>Sales[[#This Row],[Total Inventory]]*Sales[[#This Row],[Sale_Price]]</f>
        <v>0</v>
      </c>
    </row>
    <row r="1282" spans="1:9" x14ac:dyDescent="0.25">
      <c r="A1282">
        <v>78067</v>
      </c>
      <c r="B1282" t="str">
        <f>INDEX( Table3[],MATCH(Sales[[#This Row],[Category]],Table3[Category],0),1)</f>
        <v>LIQUOR</v>
      </c>
      <c r="C1282" t="s">
        <v>57</v>
      </c>
      <c r="D1282" t="s">
        <v>1325</v>
      </c>
      <c r="E1282" t="s">
        <v>10</v>
      </c>
      <c r="F1282">
        <v>4</v>
      </c>
      <c r="G1282" s="1">
        <v>252.99</v>
      </c>
      <c r="H1282">
        <f>IF(INDEX(Sale_Promotions[[Code]:[Sale Price]],MATCH(Sales[[#This Row],[Code]],Sale_Promotions[Code],0),2)=0,Sales[[#This Row],[Price]],INDEX(Sale_Promotions[[Code]:[Sale Price]],MATCH(Sales[[#This Row],[Code]],Sale_Promotions[Code],0),2))</f>
        <v>252.99</v>
      </c>
      <c r="I1282">
        <f>Sales[[#This Row],[Total Inventory]]*Sales[[#This Row],[Sale_Price]]</f>
        <v>1011.96</v>
      </c>
    </row>
    <row r="1283" spans="1:9" x14ac:dyDescent="0.25">
      <c r="A1283">
        <v>333613</v>
      </c>
      <c r="B1283" t="str">
        <f>INDEX( Table3[],MATCH(Sales[[#This Row],[Category]],Table3[Category],0),1)</f>
        <v>OTHER</v>
      </c>
      <c r="C1283" t="s">
        <v>75</v>
      </c>
      <c r="D1283" t="s">
        <v>1326</v>
      </c>
      <c r="E1283" t="s">
        <v>10</v>
      </c>
      <c r="F1283">
        <v>8</v>
      </c>
      <c r="G1283" s="1">
        <v>22.99</v>
      </c>
      <c r="H1283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283">
        <f>Sales[[#This Row],[Total Inventory]]*Sales[[#This Row],[Sale_Price]]</f>
        <v>183.92</v>
      </c>
    </row>
    <row r="1284" spans="1:9" x14ac:dyDescent="0.25">
      <c r="A1284">
        <v>27589</v>
      </c>
      <c r="B1284" t="str">
        <f>INDEX( Table3[],MATCH(Sales[[#This Row],[Category]],Table3[Category],0),1)</f>
        <v>BEER</v>
      </c>
      <c r="C1284" t="s">
        <v>11</v>
      </c>
      <c r="D1284" t="s">
        <v>1327</v>
      </c>
      <c r="E1284" t="s">
        <v>25</v>
      </c>
      <c r="F1284">
        <v>0</v>
      </c>
      <c r="G1284" s="1">
        <v>46.33</v>
      </c>
      <c r="H1284">
        <f>IF(INDEX(Sale_Promotions[[Code]:[Sale Price]],MATCH(Sales[[#This Row],[Code]],Sale_Promotions[Code],0),2)=0,Sales[[#This Row],[Price]],INDEX(Sale_Promotions[[Code]:[Sale Price]],MATCH(Sales[[#This Row],[Code]],Sale_Promotions[Code],0),2))</f>
        <v>46.33</v>
      </c>
      <c r="I1284">
        <f>Sales[[#This Row],[Total Inventory]]*Sales[[#This Row],[Sale_Price]]</f>
        <v>0</v>
      </c>
    </row>
    <row r="1285" spans="1:9" x14ac:dyDescent="0.25">
      <c r="A1285">
        <v>334957</v>
      </c>
      <c r="B1285" t="str">
        <f>INDEX( Table3[],MATCH(Sales[[#This Row],[Category]],Table3[Category],0),1)</f>
        <v>WINE</v>
      </c>
      <c r="C1285" t="s">
        <v>85</v>
      </c>
      <c r="D1285" t="s">
        <v>1328</v>
      </c>
      <c r="E1285" t="s">
        <v>10</v>
      </c>
      <c r="F1285">
        <v>7</v>
      </c>
      <c r="G1285" s="1">
        <v>12.39</v>
      </c>
      <c r="H1285">
        <f>IF(INDEX(Sale_Promotions[[Code]:[Sale Price]],MATCH(Sales[[#This Row],[Code]],Sale_Promotions[Code],0),2)=0,Sales[[#This Row],[Price]],INDEX(Sale_Promotions[[Code]:[Sale Price]],MATCH(Sales[[#This Row],[Code]],Sale_Promotions[Code],0),2))</f>
        <v>12.39</v>
      </c>
      <c r="I1285">
        <f>Sales[[#This Row],[Total Inventory]]*Sales[[#This Row],[Sale_Price]]</f>
        <v>86.73</v>
      </c>
    </row>
    <row r="1286" spans="1:9" x14ac:dyDescent="0.25">
      <c r="A1286">
        <v>46354</v>
      </c>
      <c r="B1286" t="str">
        <f>INDEX( Table3[],MATCH(Sales[[#This Row],[Category]],Table3[Category],0),1)</f>
        <v>OTHER</v>
      </c>
      <c r="C1286" t="s">
        <v>75</v>
      </c>
      <c r="D1286" t="s">
        <v>1329</v>
      </c>
      <c r="E1286" t="s">
        <v>10</v>
      </c>
      <c r="F1286">
        <v>27</v>
      </c>
      <c r="G1286" s="1">
        <v>8.59</v>
      </c>
      <c r="H1286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1286">
        <f>Sales[[#This Row],[Total Inventory]]*Sales[[#This Row],[Sale_Price]]</f>
        <v>231.93</v>
      </c>
    </row>
    <row r="1287" spans="1:9" x14ac:dyDescent="0.25">
      <c r="A1287">
        <v>97683</v>
      </c>
      <c r="B1287" t="str">
        <f>INDEX( Table3[],MATCH(Sales[[#This Row],[Category]],Table3[Category],0),1)</f>
        <v>BEER</v>
      </c>
      <c r="C1287" t="s">
        <v>11</v>
      </c>
      <c r="D1287" t="s">
        <v>1330</v>
      </c>
      <c r="E1287" t="s">
        <v>476</v>
      </c>
      <c r="F1287">
        <v>0</v>
      </c>
      <c r="G1287" s="1">
        <v>3.67</v>
      </c>
      <c r="H1287">
        <f>IF(INDEX(Sale_Promotions[[Code]:[Sale Price]],MATCH(Sales[[#This Row],[Code]],Sale_Promotions[Code],0),2)=0,Sales[[#This Row],[Price]],INDEX(Sale_Promotions[[Code]:[Sale Price]],MATCH(Sales[[#This Row],[Code]],Sale_Promotions[Code],0),2))</f>
        <v>3.67</v>
      </c>
      <c r="I1287">
        <f>Sales[[#This Row],[Total Inventory]]*Sales[[#This Row],[Sale_Price]]</f>
        <v>0</v>
      </c>
    </row>
    <row r="1288" spans="1:9" x14ac:dyDescent="0.25">
      <c r="A1288">
        <v>300646</v>
      </c>
      <c r="B1288" t="str">
        <f>INDEX( Table3[],MATCH(Sales[[#This Row],[Category]],Table3[Category],0),1)</f>
        <v>WINE</v>
      </c>
      <c r="C1288" t="s">
        <v>41</v>
      </c>
      <c r="D1288" t="s">
        <v>1331</v>
      </c>
      <c r="E1288" t="s">
        <v>10</v>
      </c>
      <c r="F1288">
        <v>15</v>
      </c>
      <c r="G1288" s="1">
        <v>8.49</v>
      </c>
      <c r="H1288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288">
        <f>Sales[[#This Row],[Total Inventory]]*Sales[[#This Row],[Sale_Price]]</f>
        <v>127.35000000000001</v>
      </c>
    </row>
    <row r="1289" spans="1:9" x14ac:dyDescent="0.25">
      <c r="A1289">
        <v>306306</v>
      </c>
      <c r="B1289" t="str">
        <f>INDEX( Table3[],MATCH(Sales[[#This Row],[Category]],Table3[Category],0),1)</f>
        <v>WINE</v>
      </c>
      <c r="C1289" t="s">
        <v>21</v>
      </c>
      <c r="D1289" t="s">
        <v>1332</v>
      </c>
      <c r="E1289" t="s">
        <v>10</v>
      </c>
      <c r="F1289">
        <v>24</v>
      </c>
      <c r="G1289" s="1">
        <v>13.99</v>
      </c>
      <c r="H128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289">
        <f>Sales[[#This Row],[Total Inventory]]*Sales[[#This Row],[Sale_Price]]</f>
        <v>335.76</v>
      </c>
    </row>
    <row r="1290" spans="1:9" x14ac:dyDescent="0.25">
      <c r="A1290">
        <v>43279</v>
      </c>
      <c r="B1290" t="str">
        <f>INDEX( Table3[],MATCH(Sales[[#This Row],[Category]],Table3[Category],0),1)</f>
        <v>WINE</v>
      </c>
      <c r="C1290" t="s">
        <v>85</v>
      </c>
      <c r="D1290" t="s">
        <v>1333</v>
      </c>
      <c r="E1290" t="s">
        <v>10</v>
      </c>
      <c r="F1290">
        <v>46</v>
      </c>
      <c r="G1290" s="1">
        <v>15.99</v>
      </c>
      <c r="H1290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290">
        <f>Sales[[#This Row],[Total Inventory]]*Sales[[#This Row],[Sale_Price]]</f>
        <v>735.54</v>
      </c>
    </row>
    <row r="1291" spans="1:9" x14ac:dyDescent="0.25">
      <c r="A1291">
        <v>183920</v>
      </c>
      <c r="B1291" t="str">
        <f>INDEX( Table3[],MATCH(Sales[[#This Row],[Category]],Table3[Category],0),1)</f>
        <v>WINE</v>
      </c>
      <c r="C1291" t="s">
        <v>85</v>
      </c>
      <c r="D1291" t="s">
        <v>1334</v>
      </c>
      <c r="E1291" t="s">
        <v>10</v>
      </c>
      <c r="F1291">
        <v>3</v>
      </c>
      <c r="G1291" s="1">
        <v>14.99</v>
      </c>
      <c r="H1291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291">
        <f>Sales[[#This Row],[Total Inventory]]*Sales[[#This Row],[Sale_Price]]</f>
        <v>44.97</v>
      </c>
    </row>
    <row r="1292" spans="1:9" x14ac:dyDescent="0.25">
      <c r="A1292">
        <v>305767</v>
      </c>
      <c r="B1292" t="str">
        <f>INDEX( Table3[],MATCH(Sales[[#This Row],[Category]],Table3[Category],0),1)</f>
        <v>WINE</v>
      </c>
      <c r="C1292" t="s">
        <v>17</v>
      </c>
      <c r="D1292" t="s">
        <v>1335</v>
      </c>
      <c r="E1292" t="s">
        <v>10</v>
      </c>
      <c r="F1292">
        <v>19</v>
      </c>
      <c r="G1292" s="1">
        <v>6.79</v>
      </c>
      <c r="H1292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1292">
        <f>Sales[[#This Row],[Total Inventory]]*Sales[[#This Row],[Sale_Price]]</f>
        <v>129.01</v>
      </c>
    </row>
    <row r="1293" spans="1:9" x14ac:dyDescent="0.25">
      <c r="A1293">
        <v>336755</v>
      </c>
      <c r="B1293" t="str">
        <f>INDEX( Table3[],MATCH(Sales[[#This Row],[Category]],Table3[Category],0),1)</f>
        <v>WINE</v>
      </c>
      <c r="C1293" t="s">
        <v>61</v>
      </c>
      <c r="D1293" t="s">
        <v>1336</v>
      </c>
      <c r="E1293" t="s">
        <v>10</v>
      </c>
      <c r="F1293">
        <v>87</v>
      </c>
      <c r="G1293" s="1">
        <v>14.69</v>
      </c>
      <c r="H1293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293">
        <f>Sales[[#This Row],[Total Inventory]]*Sales[[#This Row],[Sale_Price]]</f>
        <v>1278.03</v>
      </c>
    </row>
    <row r="1294" spans="1:9" x14ac:dyDescent="0.25">
      <c r="A1294">
        <v>338314</v>
      </c>
      <c r="B1294" t="str">
        <f>INDEX( Table3[],MATCH(Sales[[#This Row],[Category]],Table3[Category],0),1)</f>
        <v>WINE</v>
      </c>
      <c r="C1294" t="s">
        <v>17</v>
      </c>
      <c r="D1294" t="s">
        <v>1337</v>
      </c>
      <c r="E1294" t="s">
        <v>10</v>
      </c>
      <c r="F1294">
        <v>13</v>
      </c>
      <c r="G1294" s="1">
        <v>12.99</v>
      </c>
      <c r="H129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294">
        <f>Sales[[#This Row],[Total Inventory]]*Sales[[#This Row],[Sale_Price]]</f>
        <v>168.87</v>
      </c>
    </row>
    <row r="1295" spans="1:9" x14ac:dyDescent="0.25">
      <c r="A1295">
        <v>45298</v>
      </c>
      <c r="B1295" t="str">
        <f>INDEX( Table3[],MATCH(Sales[[#This Row],[Category]],Table3[Category],0),1)</f>
        <v>WINE</v>
      </c>
      <c r="C1295" t="s">
        <v>61</v>
      </c>
      <c r="D1295" t="s">
        <v>1231</v>
      </c>
      <c r="E1295" t="s">
        <v>10</v>
      </c>
      <c r="F1295">
        <v>0</v>
      </c>
      <c r="G1295" s="1">
        <v>57.99</v>
      </c>
      <c r="H1295">
        <f>IF(INDEX(Sale_Promotions[[Code]:[Sale Price]],MATCH(Sales[[#This Row],[Code]],Sale_Promotions[Code],0),2)=0,Sales[[#This Row],[Price]],INDEX(Sale_Promotions[[Code]:[Sale Price]],MATCH(Sales[[#This Row],[Code]],Sale_Promotions[Code],0),2))</f>
        <v>57.99</v>
      </c>
      <c r="I1295">
        <f>Sales[[#This Row],[Total Inventory]]*Sales[[#This Row],[Sale_Price]]</f>
        <v>0</v>
      </c>
    </row>
    <row r="1296" spans="1:9" x14ac:dyDescent="0.25">
      <c r="A1296">
        <v>26318</v>
      </c>
      <c r="B1296" t="str">
        <f>INDEX( Table3[],MATCH(Sales[[#This Row],[Category]],Table3[Category],0),1)</f>
        <v>BEER</v>
      </c>
      <c r="C1296" t="s">
        <v>11</v>
      </c>
      <c r="D1296" t="s">
        <v>1338</v>
      </c>
      <c r="E1296" t="s">
        <v>25</v>
      </c>
      <c r="F1296">
        <v>0</v>
      </c>
      <c r="G1296" s="1">
        <v>2.83</v>
      </c>
      <c r="H1296">
        <f>IF(INDEX(Sale_Promotions[[Code]:[Sale Price]],MATCH(Sales[[#This Row],[Code]],Sale_Promotions[Code],0),2)=0,Sales[[#This Row],[Price]],INDEX(Sale_Promotions[[Code]:[Sale Price]],MATCH(Sales[[#This Row],[Code]],Sale_Promotions[Code],0),2))</f>
        <v>2.83</v>
      </c>
      <c r="I1296">
        <f>Sales[[#This Row],[Total Inventory]]*Sales[[#This Row],[Sale_Price]]</f>
        <v>0</v>
      </c>
    </row>
    <row r="1297" spans="1:9" x14ac:dyDescent="0.25">
      <c r="A1297">
        <v>333419</v>
      </c>
      <c r="B1297" t="str">
        <f>INDEX( Table3[],MATCH(Sales[[#This Row],[Category]],Table3[Category],0),1)</f>
        <v>WINE</v>
      </c>
      <c r="C1297" t="s">
        <v>21</v>
      </c>
      <c r="D1297" t="s">
        <v>1339</v>
      </c>
      <c r="E1297" t="s">
        <v>10</v>
      </c>
      <c r="F1297">
        <v>-1</v>
      </c>
      <c r="G1297" s="1">
        <v>9.7899999999999991</v>
      </c>
      <c r="H1297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297">
        <f>Sales[[#This Row],[Total Inventory]]*Sales[[#This Row],[Sale_Price]]</f>
        <v>-9.7899999999999991</v>
      </c>
    </row>
    <row r="1298" spans="1:9" x14ac:dyDescent="0.25">
      <c r="A1298">
        <v>63843</v>
      </c>
      <c r="B1298" t="str">
        <f>INDEX( Table3[],MATCH(Sales[[#This Row],[Category]],Table3[Category],0),1)</f>
        <v>WINE</v>
      </c>
      <c r="C1298" t="s">
        <v>53</v>
      </c>
      <c r="D1298" t="s">
        <v>1340</v>
      </c>
      <c r="E1298" t="s">
        <v>10</v>
      </c>
      <c r="F1298">
        <v>18</v>
      </c>
      <c r="G1298" s="1">
        <v>28.99</v>
      </c>
      <c r="H1298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298">
        <f>Sales[[#This Row],[Total Inventory]]*Sales[[#This Row],[Sale_Price]]</f>
        <v>521.81999999999994</v>
      </c>
    </row>
    <row r="1299" spans="1:9" x14ac:dyDescent="0.25">
      <c r="A1299">
        <v>356930</v>
      </c>
      <c r="B1299" t="str">
        <f>INDEX( Table3[],MATCH(Sales[[#This Row],[Category]],Table3[Category],0),1)</f>
        <v>WINE</v>
      </c>
      <c r="C1299" t="s">
        <v>41</v>
      </c>
      <c r="D1299" t="s">
        <v>1341</v>
      </c>
      <c r="E1299" t="s">
        <v>10</v>
      </c>
      <c r="F1299">
        <v>0</v>
      </c>
      <c r="G1299" s="1">
        <v>8.19</v>
      </c>
      <c r="H1299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1299">
        <f>Sales[[#This Row],[Total Inventory]]*Sales[[#This Row],[Sale_Price]]</f>
        <v>0</v>
      </c>
    </row>
    <row r="1300" spans="1:9" x14ac:dyDescent="0.25">
      <c r="A1300">
        <v>27436</v>
      </c>
      <c r="B1300" t="str">
        <f>INDEX( Table3[],MATCH(Sales[[#This Row],[Category]],Table3[Category],0),1)</f>
        <v>BEER</v>
      </c>
      <c r="C1300" t="s">
        <v>11</v>
      </c>
      <c r="D1300" t="s">
        <v>1342</v>
      </c>
      <c r="E1300" t="s">
        <v>20</v>
      </c>
      <c r="F1300">
        <v>0</v>
      </c>
      <c r="G1300" s="1">
        <v>2.62</v>
      </c>
      <c r="H1300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1300">
        <f>Sales[[#This Row],[Total Inventory]]*Sales[[#This Row],[Sale_Price]]</f>
        <v>0</v>
      </c>
    </row>
    <row r="1301" spans="1:9" x14ac:dyDescent="0.25">
      <c r="A1301">
        <v>93426</v>
      </c>
      <c r="B1301" t="str">
        <f>INDEX( Table3[],MATCH(Sales[[#This Row],[Category]],Table3[Category],0),1)</f>
        <v>BEER</v>
      </c>
      <c r="C1301" t="s">
        <v>11</v>
      </c>
      <c r="D1301" t="s">
        <v>1343</v>
      </c>
      <c r="E1301" t="s">
        <v>25</v>
      </c>
      <c r="F1301">
        <v>0</v>
      </c>
      <c r="G1301" s="1">
        <v>2.23</v>
      </c>
      <c r="H1301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1301">
        <f>Sales[[#This Row],[Total Inventory]]*Sales[[#This Row],[Sale_Price]]</f>
        <v>0</v>
      </c>
    </row>
    <row r="1302" spans="1:9" x14ac:dyDescent="0.25">
      <c r="A1302">
        <v>80062</v>
      </c>
      <c r="B1302" t="str">
        <f>INDEX( Table3[],MATCH(Sales[[#This Row],[Category]],Table3[Category],0),1)</f>
        <v>WINE</v>
      </c>
      <c r="C1302" t="s">
        <v>43</v>
      </c>
      <c r="D1302" t="s">
        <v>1344</v>
      </c>
      <c r="E1302" t="s">
        <v>23</v>
      </c>
      <c r="F1302">
        <v>0</v>
      </c>
      <c r="G1302" s="1">
        <v>124.99</v>
      </c>
      <c r="H1302">
        <f>IF(INDEX(Sale_Promotions[[Code]:[Sale Price]],MATCH(Sales[[#This Row],[Code]],Sale_Promotions[Code],0),2)=0,Sales[[#This Row],[Price]],INDEX(Sale_Promotions[[Code]:[Sale Price]],MATCH(Sales[[#This Row],[Code]],Sale_Promotions[Code],0),2))</f>
        <v>124.99</v>
      </c>
      <c r="I1302">
        <f>Sales[[#This Row],[Total Inventory]]*Sales[[#This Row],[Sale_Price]]</f>
        <v>0</v>
      </c>
    </row>
    <row r="1303" spans="1:9" x14ac:dyDescent="0.25">
      <c r="A1303">
        <v>41644</v>
      </c>
      <c r="B1303" t="str">
        <f>INDEX( Table3[],MATCH(Sales[[#This Row],[Category]],Table3[Category],0),1)</f>
        <v>WINE</v>
      </c>
      <c r="C1303" t="s">
        <v>85</v>
      </c>
      <c r="D1303" t="s">
        <v>1345</v>
      </c>
      <c r="E1303" t="s">
        <v>10</v>
      </c>
      <c r="F1303">
        <v>0</v>
      </c>
      <c r="G1303" s="1">
        <v>39.99</v>
      </c>
      <c r="H1303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1303">
        <f>Sales[[#This Row],[Total Inventory]]*Sales[[#This Row],[Sale_Price]]</f>
        <v>0</v>
      </c>
    </row>
    <row r="1304" spans="1:9" x14ac:dyDescent="0.25">
      <c r="A1304">
        <v>48619</v>
      </c>
      <c r="B1304" t="str">
        <f>INDEX( Table3[],MATCH(Sales[[#This Row],[Category]],Table3[Category],0),1)</f>
        <v>WINE</v>
      </c>
      <c r="C1304" t="s">
        <v>8</v>
      </c>
      <c r="D1304" t="s">
        <v>1346</v>
      </c>
      <c r="E1304" t="s">
        <v>10</v>
      </c>
      <c r="F1304">
        <v>0</v>
      </c>
      <c r="G1304" s="1">
        <v>31.99</v>
      </c>
      <c r="H1304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304">
        <f>Sales[[#This Row],[Total Inventory]]*Sales[[#This Row],[Sale_Price]]</f>
        <v>0</v>
      </c>
    </row>
    <row r="1305" spans="1:9" x14ac:dyDescent="0.25">
      <c r="A1305">
        <v>327993</v>
      </c>
      <c r="B1305" t="str">
        <f>INDEX( Table3[],MATCH(Sales[[#This Row],[Category]],Table3[Category],0),1)</f>
        <v>LIQUOR</v>
      </c>
      <c r="C1305" t="s">
        <v>37</v>
      </c>
      <c r="D1305" t="s">
        <v>1347</v>
      </c>
      <c r="E1305" t="s">
        <v>10</v>
      </c>
      <c r="F1305">
        <v>20</v>
      </c>
      <c r="G1305" s="1">
        <v>22.99</v>
      </c>
      <c r="H1305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305">
        <f>Sales[[#This Row],[Total Inventory]]*Sales[[#This Row],[Sale_Price]]</f>
        <v>459.79999999999995</v>
      </c>
    </row>
    <row r="1306" spans="1:9" x14ac:dyDescent="0.25">
      <c r="A1306">
        <v>97020</v>
      </c>
      <c r="B1306" t="str">
        <f>INDEX( Table3[],MATCH(Sales[[#This Row],[Category]],Table3[Category],0),1)</f>
        <v>BEER</v>
      </c>
      <c r="C1306" t="s">
        <v>11</v>
      </c>
      <c r="D1306" t="s">
        <v>1348</v>
      </c>
      <c r="E1306" t="s">
        <v>95</v>
      </c>
      <c r="F1306">
        <v>0</v>
      </c>
      <c r="G1306" s="1">
        <v>13.34</v>
      </c>
      <c r="H1306">
        <f>IF(INDEX(Sale_Promotions[[Code]:[Sale Price]],MATCH(Sales[[#This Row],[Code]],Sale_Promotions[Code],0),2)=0,Sales[[#This Row],[Price]],INDEX(Sale_Promotions[[Code]:[Sale Price]],MATCH(Sales[[#This Row],[Code]],Sale_Promotions[Code],0),2))</f>
        <v>13.34</v>
      </c>
      <c r="I1306">
        <f>Sales[[#This Row],[Total Inventory]]*Sales[[#This Row],[Sale_Price]]</f>
        <v>0</v>
      </c>
    </row>
    <row r="1307" spans="1:9" x14ac:dyDescent="0.25">
      <c r="A1307">
        <v>29818</v>
      </c>
      <c r="B1307" t="str">
        <f>INDEX( Table3[],MATCH(Sales[[#This Row],[Category]],Table3[Category],0),1)</f>
        <v>BEER</v>
      </c>
      <c r="C1307" t="s">
        <v>11</v>
      </c>
      <c r="D1307" t="s">
        <v>1349</v>
      </c>
      <c r="E1307" t="s">
        <v>10</v>
      </c>
      <c r="F1307">
        <v>0</v>
      </c>
      <c r="G1307" s="1">
        <v>14.88</v>
      </c>
      <c r="H1307">
        <f>IF(INDEX(Sale_Promotions[[Code]:[Sale Price]],MATCH(Sales[[#This Row],[Code]],Sale_Promotions[Code],0),2)=0,Sales[[#This Row],[Price]],INDEX(Sale_Promotions[[Code]:[Sale Price]],MATCH(Sales[[#This Row],[Code]],Sale_Promotions[Code],0),2))</f>
        <v>14.88</v>
      </c>
      <c r="I1307">
        <f>Sales[[#This Row],[Total Inventory]]*Sales[[#This Row],[Sale_Price]]</f>
        <v>0</v>
      </c>
    </row>
    <row r="1308" spans="1:9" x14ac:dyDescent="0.25">
      <c r="A1308">
        <v>26914</v>
      </c>
      <c r="B1308" t="str">
        <f>INDEX( Table3[],MATCH(Sales[[#This Row],[Category]],Table3[Category],0),1)</f>
        <v>BEER</v>
      </c>
      <c r="C1308" t="s">
        <v>11</v>
      </c>
      <c r="D1308" t="s">
        <v>1350</v>
      </c>
      <c r="E1308" t="s">
        <v>13</v>
      </c>
      <c r="F1308">
        <v>0</v>
      </c>
      <c r="G1308" s="1">
        <v>5.4</v>
      </c>
      <c r="H1308">
        <f>IF(INDEX(Sale_Promotions[[Code]:[Sale Price]],MATCH(Sales[[#This Row],[Code]],Sale_Promotions[Code],0),2)=0,Sales[[#This Row],[Price]],INDEX(Sale_Promotions[[Code]:[Sale Price]],MATCH(Sales[[#This Row],[Code]],Sale_Promotions[Code],0),2))</f>
        <v>5.4</v>
      </c>
      <c r="I1308">
        <f>Sales[[#This Row],[Total Inventory]]*Sales[[#This Row],[Sale_Price]]</f>
        <v>0</v>
      </c>
    </row>
    <row r="1309" spans="1:9" x14ac:dyDescent="0.25">
      <c r="A1309">
        <v>42470</v>
      </c>
      <c r="B1309" t="str">
        <f>INDEX( Table3[],MATCH(Sales[[#This Row],[Category]],Table3[Category],0),1)</f>
        <v>WINE</v>
      </c>
      <c r="C1309" t="s">
        <v>148</v>
      </c>
      <c r="D1309" t="s">
        <v>1351</v>
      </c>
      <c r="E1309" t="s">
        <v>23</v>
      </c>
      <c r="F1309">
        <v>5</v>
      </c>
      <c r="G1309" s="1">
        <v>15.99</v>
      </c>
      <c r="H1309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309">
        <f>Sales[[#This Row],[Total Inventory]]*Sales[[#This Row],[Sale_Price]]</f>
        <v>79.95</v>
      </c>
    </row>
    <row r="1310" spans="1:9" x14ac:dyDescent="0.25">
      <c r="A1310">
        <v>73399</v>
      </c>
      <c r="B1310" t="str">
        <f>INDEX( Table3[],MATCH(Sales[[#This Row],[Category]],Table3[Category],0),1)</f>
        <v>LIQUOR</v>
      </c>
      <c r="C1310" t="s">
        <v>14</v>
      </c>
      <c r="D1310" t="s">
        <v>1352</v>
      </c>
      <c r="E1310" t="s">
        <v>10</v>
      </c>
      <c r="F1310">
        <v>54</v>
      </c>
      <c r="G1310" s="1">
        <v>76.989999999999995</v>
      </c>
      <c r="H1310">
        <f>IF(INDEX(Sale_Promotions[[Code]:[Sale Price]],MATCH(Sales[[#This Row],[Code]],Sale_Promotions[Code],0),2)=0,Sales[[#This Row],[Price]],INDEX(Sale_Promotions[[Code]:[Sale Price]],MATCH(Sales[[#This Row],[Code]],Sale_Promotions[Code],0),2))</f>
        <v>76.989999999999995</v>
      </c>
      <c r="I1310">
        <f>Sales[[#This Row],[Total Inventory]]*Sales[[#This Row],[Sale_Price]]</f>
        <v>4157.46</v>
      </c>
    </row>
    <row r="1311" spans="1:9" x14ac:dyDescent="0.25">
      <c r="A1311">
        <v>43921</v>
      </c>
      <c r="B1311" t="str">
        <f>INDEX( Table3[],MATCH(Sales[[#This Row],[Category]],Table3[Category],0),1)</f>
        <v>WINE</v>
      </c>
      <c r="C1311" t="s">
        <v>85</v>
      </c>
      <c r="D1311" t="s">
        <v>1353</v>
      </c>
      <c r="E1311" t="s">
        <v>10</v>
      </c>
      <c r="F1311">
        <v>11</v>
      </c>
      <c r="G1311" s="1">
        <v>15.99</v>
      </c>
      <c r="H1311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311">
        <f>Sales[[#This Row],[Total Inventory]]*Sales[[#This Row],[Sale_Price]]</f>
        <v>175.89000000000001</v>
      </c>
    </row>
    <row r="1312" spans="1:9" x14ac:dyDescent="0.25">
      <c r="A1312">
        <v>88350</v>
      </c>
      <c r="B1312" t="str">
        <f>INDEX( Table3[],MATCH(Sales[[#This Row],[Category]],Table3[Category],0),1)</f>
        <v>BEER</v>
      </c>
      <c r="C1312" t="s">
        <v>11</v>
      </c>
      <c r="D1312" t="s">
        <v>1354</v>
      </c>
      <c r="E1312" t="s">
        <v>25</v>
      </c>
      <c r="F1312">
        <v>0</v>
      </c>
      <c r="G1312" s="1">
        <v>1.44</v>
      </c>
      <c r="H1312">
        <f>IF(INDEX(Sale_Promotions[[Code]:[Sale Price]],MATCH(Sales[[#This Row],[Code]],Sale_Promotions[Code],0),2)=0,Sales[[#This Row],[Price]],INDEX(Sale_Promotions[[Code]:[Sale Price]],MATCH(Sales[[#This Row],[Code]],Sale_Promotions[Code],0),2))</f>
        <v>1.44</v>
      </c>
      <c r="I1312">
        <f>Sales[[#This Row],[Total Inventory]]*Sales[[#This Row],[Sale_Price]]</f>
        <v>0</v>
      </c>
    </row>
    <row r="1313" spans="1:9" x14ac:dyDescent="0.25">
      <c r="A1313">
        <v>26117</v>
      </c>
      <c r="B1313" t="str">
        <f>INDEX( Table3[],MATCH(Sales[[#This Row],[Category]],Table3[Category],0),1)</f>
        <v>BEER</v>
      </c>
      <c r="C1313" t="s">
        <v>11</v>
      </c>
      <c r="D1313" t="s">
        <v>1355</v>
      </c>
      <c r="E1313" t="s">
        <v>25</v>
      </c>
      <c r="F1313">
        <v>108</v>
      </c>
      <c r="G1313" s="1">
        <v>1.4</v>
      </c>
      <c r="H1313">
        <f>IF(INDEX(Sale_Promotions[[Code]:[Sale Price]],MATCH(Sales[[#This Row],[Code]],Sale_Promotions[Code],0),2)=0,Sales[[#This Row],[Price]],INDEX(Sale_Promotions[[Code]:[Sale Price]],MATCH(Sales[[#This Row],[Code]],Sale_Promotions[Code],0),2))</f>
        <v>1.4</v>
      </c>
      <c r="I1313">
        <f>Sales[[#This Row],[Total Inventory]]*Sales[[#This Row],[Sale_Price]]</f>
        <v>151.19999999999999</v>
      </c>
    </row>
    <row r="1314" spans="1:9" x14ac:dyDescent="0.25">
      <c r="A1314">
        <v>24953</v>
      </c>
      <c r="B1314" t="str">
        <f>INDEX( Table3[],MATCH(Sales[[#This Row],[Category]],Table3[Category],0),1)</f>
        <v>WINE</v>
      </c>
      <c r="C1314" t="s">
        <v>61</v>
      </c>
      <c r="D1314" t="s">
        <v>1356</v>
      </c>
      <c r="E1314" t="s">
        <v>10</v>
      </c>
      <c r="F1314">
        <v>108</v>
      </c>
      <c r="G1314" s="1">
        <v>56.99</v>
      </c>
      <c r="H1314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1314">
        <f>Sales[[#This Row],[Total Inventory]]*Sales[[#This Row],[Sale_Price]]</f>
        <v>6154.92</v>
      </c>
    </row>
    <row r="1315" spans="1:9" x14ac:dyDescent="0.25">
      <c r="A1315">
        <v>38210</v>
      </c>
      <c r="B1315" t="str">
        <f>INDEX( Table3[],MATCH(Sales[[#This Row],[Category]],Table3[Category],0),1)</f>
        <v>WINE</v>
      </c>
      <c r="C1315" t="s">
        <v>85</v>
      </c>
      <c r="D1315" t="s">
        <v>1357</v>
      </c>
      <c r="E1315" t="s">
        <v>10</v>
      </c>
      <c r="F1315">
        <v>0</v>
      </c>
      <c r="G1315" s="1">
        <v>34.99</v>
      </c>
      <c r="H1315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315">
        <f>Sales[[#This Row],[Total Inventory]]*Sales[[#This Row],[Sale_Price]]</f>
        <v>0</v>
      </c>
    </row>
    <row r="1316" spans="1:9" x14ac:dyDescent="0.25">
      <c r="A1316">
        <v>324371</v>
      </c>
      <c r="B1316" t="str">
        <f>INDEX( Table3[],MATCH(Sales[[#This Row],[Category]],Table3[Category],0),1)</f>
        <v>WINE</v>
      </c>
      <c r="C1316" t="s">
        <v>31</v>
      </c>
      <c r="D1316" t="s">
        <v>1358</v>
      </c>
      <c r="E1316" t="s">
        <v>10</v>
      </c>
      <c r="F1316">
        <v>0</v>
      </c>
      <c r="G1316" s="1">
        <v>15.99</v>
      </c>
      <c r="H131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316">
        <f>Sales[[#This Row],[Total Inventory]]*Sales[[#This Row],[Sale_Price]]</f>
        <v>0</v>
      </c>
    </row>
    <row r="1317" spans="1:9" x14ac:dyDescent="0.25">
      <c r="A1317">
        <v>26872</v>
      </c>
      <c r="B1317" t="str">
        <f>INDEX( Table3[],MATCH(Sales[[#This Row],[Category]],Table3[Category],0),1)</f>
        <v>BEER</v>
      </c>
      <c r="C1317" t="s">
        <v>11</v>
      </c>
      <c r="D1317" t="s">
        <v>1359</v>
      </c>
      <c r="E1317" t="s">
        <v>10</v>
      </c>
      <c r="F1317">
        <v>0</v>
      </c>
      <c r="G1317" s="1">
        <v>18.48</v>
      </c>
      <c r="H1317">
        <f>IF(INDEX(Sale_Promotions[[Code]:[Sale Price]],MATCH(Sales[[#This Row],[Code]],Sale_Promotions[Code],0),2)=0,Sales[[#This Row],[Price]],INDEX(Sale_Promotions[[Code]:[Sale Price]],MATCH(Sales[[#This Row],[Code]],Sale_Promotions[Code],0),2))</f>
        <v>18.48</v>
      </c>
      <c r="I1317">
        <f>Sales[[#This Row],[Total Inventory]]*Sales[[#This Row],[Sale_Price]]</f>
        <v>0</v>
      </c>
    </row>
    <row r="1318" spans="1:9" x14ac:dyDescent="0.25">
      <c r="A1318">
        <v>80170</v>
      </c>
      <c r="B1318" t="str">
        <f>INDEX( Table3[],MATCH(Sales[[#This Row],[Category]],Table3[Category],0),1)</f>
        <v>WINE</v>
      </c>
      <c r="C1318" t="s">
        <v>28</v>
      </c>
      <c r="D1318" t="s">
        <v>1360</v>
      </c>
      <c r="E1318" t="s">
        <v>10</v>
      </c>
      <c r="F1318">
        <v>14</v>
      </c>
      <c r="G1318" s="1">
        <v>20.99</v>
      </c>
      <c r="H1318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318">
        <f>Sales[[#This Row],[Total Inventory]]*Sales[[#This Row],[Sale_Price]]</f>
        <v>293.85999999999996</v>
      </c>
    </row>
    <row r="1319" spans="1:9" x14ac:dyDescent="0.25">
      <c r="A1319">
        <v>86135</v>
      </c>
      <c r="B1319" t="str">
        <f>INDEX( Table3[],MATCH(Sales[[#This Row],[Category]],Table3[Category],0),1)</f>
        <v>WINE</v>
      </c>
      <c r="C1319" t="s">
        <v>61</v>
      </c>
      <c r="D1319" t="s">
        <v>1361</v>
      </c>
      <c r="E1319" t="s">
        <v>10</v>
      </c>
      <c r="F1319">
        <v>133</v>
      </c>
      <c r="G1319" s="1">
        <v>7.19</v>
      </c>
      <c r="H1319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1319">
        <f>Sales[[#This Row],[Total Inventory]]*Sales[[#This Row],[Sale_Price]]</f>
        <v>956.2700000000001</v>
      </c>
    </row>
    <row r="1320" spans="1:9" x14ac:dyDescent="0.25">
      <c r="A1320">
        <v>21121</v>
      </c>
      <c r="B1320" t="str">
        <f>INDEX( Table3[],MATCH(Sales[[#This Row],[Category]],Table3[Category],0),1)</f>
        <v>WINE</v>
      </c>
      <c r="C1320" t="s">
        <v>313</v>
      </c>
      <c r="D1320" t="s">
        <v>1362</v>
      </c>
      <c r="E1320" t="s">
        <v>48</v>
      </c>
      <c r="F1320">
        <v>0</v>
      </c>
      <c r="G1320" s="1">
        <v>14.69</v>
      </c>
      <c r="H1320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320">
        <f>Sales[[#This Row],[Total Inventory]]*Sales[[#This Row],[Sale_Price]]</f>
        <v>0</v>
      </c>
    </row>
    <row r="1321" spans="1:9" x14ac:dyDescent="0.25">
      <c r="A1321">
        <v>339982</v>
      </c>
      <c r="B1321" t="str">
        <f>INDEX( Table3[],MATCH(Sales[[#This Row],[Category]],Table3[Category],0),1)</f>
        <v>WINE</v>
      </c>
      <c r="C1321" t="s">
        <v>39</v>
      </c>
      <c r="D1321" t="s">
        <v>1363</v>
      </c>
      <c r="E1321" t="s">
        <v>10</v>
      </c>
      <c r="F1321">
        <v>17</v>
      </c>
      <c r="G1321" s="1">
        <v>12.99</v>
      </c>
      <c r="H132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321">
        <f>Sales[[#This Row],[Total Inventory]]*Sales[[#This Row],[Sale_Price]]</f>
        <v>220.83</v>
      </c>
    </row>
    <row r="1322" spans="1:9" x14ac:dyDescent="0.25">
      <c r="A1322">
        <v>312211</v>
      </c>
      <c r="B1322" t="str">
        <f>INDEX( Table3[],MATCH(Sales[[#This Row],[Category]],Table3[Category],0),1)</f>
        <v>LIQUOR</v>
      </c>
      <c r="C1322" t="s">
        <v>35</v>
      </c>
      <c r="D1322" t="s">
        <v>1364</v>
      </c>
      <c r="E1322" t="s">
        <v>10</v>
      </c>
      <c r="F1322">
        <v>61</v>
      </c>
      <c r="G1322" s="1">
        <v>21.99</v>
      </c>
      <c r="H1322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322">
        <f>Sales[[#This Row],[Total Inventory]]*Sales[[#This Row],[Sale_Price]]</f>
        <v>1341.3899999999999</v>
      </c>
    </row>
    <row r="1323" spans="1:9" x14ac:dyDescent="0.25">
      <c r="A1323">
        <v>326145</v>
      </c>
      <c r="B1323" t="str">
        <f>INDEX( Table3[],MATCH(Sales[[#This Row],[Category]],Table3[Category],0),1)</f>
        <v>WINE</v>
      </c>
      <c r="C1323" t="s">
        <v>41</v>
      </c>
      <c r="D1323" t="s">
        <v>1365</v>
      </c>
      <c r="E1323" t="s">
        <v>10</v>
      </c>
      <c r="F1323">
        <v>6</v>
      </c>
      <c r="G1323" s="1">
        <v>30.99</v>
      </c>
      <c r="H1323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323">
        <f>Sales[[#This Row],[Total Inventory]]*Sales[[#This Row],[Sale_Price]]</f>
        <v>185.94</v>
      </c>
    </row>
    <row r="1324" spans="1:9" x14ac:dyDescent="0.25">
      <c r="A1324">
        <v>27079</v>
      </c>
      <c r="B1324" t="str">
        <f>INDEX( Table3[],MATCH(Sales[[#This Row],[Category]],Table3[Category],0),1)</f>
        <v>BEER</v>
      </c>
      <c r="C1324" t="s">
        <v>11</v>
      </c>
      <c r="D1324" t="s">
        <v>1366</v>
      </c>
      <c r="E1324" t="s">
        <v>52</v>
      </c>
      <c r="F1324">
        <v>0</v>
      </c>
      <c r="G1324" s="1">
        <v>8.09</v>
      </c>
      <c r="H1324">
        <f>IF(INDEX(Sale_Promotions[[Code]:[Sale Price]],MATCH(Sales[[#This Row],[Code]],Sale_Promotions[Code],0),2)=0,Sales[[#This Row],[Price]],INDEX(Sale_Promotions[[Code]:[Sale Price]],MATCH(Sales[[#This Row],[Code]],Sale_Promotions[Code],0),2))</f>
        <v>8.09</v>
      </c>
      <c r="I1324">
        <f>Sales[[#This Row],[Total Inventory]]*Sales[[#This Row],[Sale_Price]]</f>
        <v>0</v>
      </c>
    </row>
    <row r="1325" spans="1:9" x14ac:dyDescent="0.25">
      <c r="A1325">
        <v>82567</v>
      </c>
      <c r="B1325" t="str">
        <f>INDEX( Table3[],MATCH(Sales[[#This Row],[Category]],Table3[Category],0),1)</f>
        <v>WINE</v>
      </c>
      <c r="C1325" t="s">
        <v>61</v>
      </c>
      <c r="D1325" t="s">
        <v>1367</v>
      </c>
      <c r="E1325" t="s">
        <v>10</v>
      </c>
      <c r="F1325">
        <v>21</v>
      </c>
      <c r="G1325" s="1">
        <v>10.49</v>
      </c>
      <c r="H1325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325">
        <f>Sales[[#This Row],[Total Inventory]]*Sales[[#This Row],[Sale_Price]]</f>
        <v>220.29</v>
      </c>
    </row>
    <row r="1326" spans="1:9" x14ac:dyDescent="0.25">
      <c r="A1326">
        <v>73553</v>
      </c>
      <c r="B1326" t="str">
        <f>INDEX( Table3[],MATCH(Sales[[#This Row],[Category]],Table3[Category],0),1)</f>
        <v>LIQUOR</v>
      </c>
      <c r="C1326" t="s">
        <v>57</v>
      </c>
      <c r="D1326" t="s">
        <v>1368</v>
      </c>
      <c r="E1326" t="s">
        <v>10</v>
      </c>
      <c r="F1326">
        <v>63</v>
      </c>
      <c r="G1326" s="1">
        <v>16.989999999999998</v>
      </c>
      <c r="H1326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326">
        <f>Sales[[#This Row],[Total Inventory]]*Sales[[#This Row],[Sale_Price]]</f>
        <v>1070.3699999999999</v>
      </c>
    </row>
    <row r="1327" spans="1:9" x14ac:dyDescent="0.25">
      <c r="A1327">
        <v>70736</v>
      </c>
      <c r="B1327" t="str">
        <f>INDEX( Table3[],MATCH(Sales[[#This Row],[Category]],Table3[Category],0),1)</f>
        <v>LIQUOR</v>
      </c>
      <c r="C1327" t="s">
        <v>46</v>
      </c>
      <c r="D1327" t="s">
        <v>1369</v>
      </c>
      <c r="E1327" t="s">
        <v>133</v>
      </c>
      <c r="F1327">
        <v>205</v>
      </c>
      <c r="G1327" s="1">
        <v>3.39</v>
      </c>
      <c r="H1327">
        <f>IF(INDEX(Sale_Promotions[[Code]:[Sale Price]],MATCH(Sales[[#This Row],[Code]],Sale_Promotions[Code],0),2)=0,Sales[[#This Row],[Price]],INDEX(Sale_Promotions[[Code]:[Sale Price]],MATCH(Sales[[#This Row],[Code]],Sale_Promotions[Code],0),2))</f>
        <v>3.39</v>
      </c>
      <c r="I1327">
        <f>Sales[[#This Row],[Total Inventory]]*Sales[[#This Row],[Sale_Price]]</f>
        <v>694.95</v>
      </c>
    </row>
    <row r="1328" spans="1:9" x14ac:dyDescent="0.25">
      <c r="A1328">
        <v>80622</v>
      </c>
      <c r="B1328" t="str">
        <f>INDEX( Table3[],MATCH(Sales[[#This Row],[Category]],Table3[Category],0),1)</f>
        <v>WINE</v>
      </c>
      <c r="C1328" t="s">
        <v>189</v>
      </c>
      <c r="D1328" t="s">
        <v>1370</v>
      </c>
      <c r="E1328" t="s">
        <v>10</v>
      </c>
      <c r="F1328">
        <v>17</v>
      </c>
      <c r="G1328" s="1">
        <v>18.989999999999998</v>
      </c>
      <c r="H1328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328">
        <f>Sales[[#This Row],[Total Inventory]]*Sales[[#This Row],[Sale_Price]]</f>
        <v>212.33</v>
      </c>
    </row>
    <row r="1329" spans="1:9" x14ac:dyDescent="0.25">
      <c r="A1329">
        <v>12392</v>
      </c>
      <c r="B1329" t="str">
        <f>INDEX( Table3[],MATCH(Sales[[#This Row],[Category]],Table3[Category],0),1)</f>
        <v>LIQUOR</v>
      </c>
      <c r="C1329" t="s">
        <v>175</v>
      </c>
      <c r="D1329" t="s">
        <v>1371</v>
      </c>
      <c r="E1329" t="s">
        <v>10</v>
      </c>
      <c r="F1329">
        <v>0</v>
      </c>
      <c r="G1329" s="1">
        <v>39.99</v>
      </c>
      <c r="H1329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1329">
        <f>Sales[[#This Row],[Total Inventory]]*Sales[[#This Row],[Sale_Price]]</f>
        <v>0</v>
      </c>
    </row>
    <row r="1330" spans="1:9" x14ac:dyDescent="0.25">
      <c r="A1330">
        <v>31064</v>
      </c>
      <c r="B1330" t="str">
        <f>INDEX( Table3[],MATCH(Sales[[#This Row],[Category]],Table3[Category],0),1)</f>
        <v>BEER</v>
      </c>
      <c r="C1330" t="s">
        <v>11</v>
      </c>
      <c r="D1330" t="s">
        <v>1372</v>
      </c>
      <c r="E1330" t="s">
        <v>25</v>
      </c>
      <c r="F1330">
        <v>24</v>
      </c>
      <c r="G1330" s="1">
        <v>1.44</v>
      </c>
      <c r="H1330">
        <f>IF(INDEX(Sale_Promotions[[Code]:[Sale Price]],MATCH(Sales[[#This Row],[Code]],Sale_Promotions[Code],0),2)=0,Sales[[#This Row],[Price]],INDEX(Sale_Promotions[[Code]:[Sale Price]],MATCH(Sales[[#This Row],[Code]],Sale_Promotions[Code],0),2))</f>
        <v>1.44</v>
      </c>
      <c r="I1330">
        <f>Sales[[#This Row],[Total Inventory]]*Sales[[#This Row],[Sale_Price]]</f>
        <v>34.56</v>
      </c>
    </row>
    <row r="1331" spans="1:9" x14ac:dyDescent="0.25">
      <c r="A1331">
        <v>83841</v>
      </c>
      <c r="B1331" t="str">
        <f>INDEX( Table3[],MATCH(Sales[[#This Row],[Category]],Table3[Category],0),1)</f>
        <v>WINE</v>
      </c>
      <c r="C1331" t="s">
        <v>43</v>
      </c>
      <c r="D1331" t="s">
        <v>1373</v>
      </c>
      <c r="E1331" t="s">
        <v>10</v>
      </c>
      <c r="F1331">
        <v>0</v>
      </c>
      <c r="G1331" s="1">
        <v>30.99</v>
      </c>
      <c r="H1331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331">
        <f>Sales[[#This Row],[Total Inventory]]*Sales[[#This Row],[Sale_Price]]</f>
        <v>0</v>
      </c>
    </row>
    <row r="1332" spans="1:9" x14ac:dyDescent="0.25">
      <c r="A1332">
        <v>23064</v>
      </c>
      <c r="B1332" t="str">
        <f>INDEX( Table3[],MATCH(Sales[[#This Row],[Category]],Table3[Category],0),1)</f>
        <v>BEER</v>
      </c>
      <c r="C1332" t="s">
        <v>11</v>
      </c>
      <c r="D1332" t="s">
        <v>1374</v>
      </c>
      <c r="E1332" t="s">
        <v>25</v>
      </c>
      <c r="F1332">
        <v>0</v>
      </c>
      <c r="G1332" s="1">
        <v>1.82</v>
      </c>
      <c r="H1332">
        <f>IF(INDEX(Sale_Promotions[[Code]:[Sale Price]],MATCH(Sales[[#This Row],[Code]],Sale_Promotions[Code],0),2)=0,Sales[[#This Row],[Price]],INDEX(Sale_Promotions[[Code]:[Sale Price]],MATCH(Sales[[#This Row],[Code]],Sale_Promotions[Code],0),2))</f>
        <v>1.82</v>
      </c>
      <c r="I1332">
        <f>Sales[[#This Row],[Total Inventory]]*Sales[[#This Row],[Sale_Price]]</f>
        <v>0</v>
      </c>
    </row>
    <row r="1333" spans="1:9" x14ac:dyDescent="0.25">
      <c r="A1333">
        <v>6343</v>
      </c>
      <c r="B1333" t="str">
        <f>INDEX( Table3[],MATCH(Sales[[#This Row],[Category]],Table3[Category],0),1)</f>
        <v>BEER</v>
      </c>
      <c r="C1333" t="s">
        <v>11</v>
      </c>
      <c r="D1333" t="s">
        <v>1375</v>
      </c>
      <c r="E1333" t="s">
        <v>20</v>
      </c>
      <c r="F1333">
        <v>0</v>
      </c>
      <c r="G1333" s="1">
        <v>4.12</v>
      </c>
      <c r="H1333">
        <f>IF(INDEX(Sale_Promotions[[Code]:[Sale Price]],MATCH(Sales[[#This Row],[Code]],Sale_Promotions[Code],0),2)=0,Sales[[#This Row],[Price]],INDEX(Sale_Promotions[[Code]:[Sale Price]],MATCH(Sales[[#This Row],[Code]],Sale_Promotions[Code],0),2))</f>
        <v>4.12</v>
      </c>
      <c r="I1333">
        <f>Sales[[#This Row],[Total Inventory]]*Sales[[#This Row],[Sale_Price]]</f>
        <v>0</v>
      </c>
    </row>
    <row r="1334" spans="1:9" x14ac:dyDescent="0.25">
      <c r="A1334">
        <v>326317</v>
      </c>
      <c r="B1334" t="str">
        <f>INDEX( Table3[],MATCH(Sales[[#This Row],[Category]],Table3[Category],0),1)</f>
        <v>WINE</v>
      </c>
      <c r="C1334" t="s">
        <v>53</v>
      </c>
      <c r="D1334" t="s">
        <v>1376</v>
      </c>
      <c r="E1334" t="s">
        <v>10</v>
      </c>
      <c r="F1334">
        <v>21</v>
      </c>
      <c r="G1334" s="1">
        <v>52.99</v>
      </c>
      <c r="H1334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1334">
        <f>Sales[[#This Row],[Total Inventory]]*Sales[[#This Row],[Sale_Price]]</f>
        <v>1112.79</v>
      </c>
    </row>
    <row r="1335" spans="1:9" x14ac:dyDescent="0.25">
      <c r="A1335">
        <v>77071</v>
      </c>
      <c r="B1335" t="str">
        <f>INDEX( Table3[],MATCH(Sales[[#This Row],[Category]],Table3[Category],0),1)</f>
        <v>BEER</v>
      </c>
      <c r="C1335" t="s">
        <v>1019</v>
      </c>
      <c r="D1335" t="s">
        <v>1377</v>
      </c>
      <c r="E1335" t="s">
        <v>10</v>
      </c>
      <c r="F1335">
        <v>10</v>
      </c>
      <c r="G1335" s="1">
        <v>36.99</v>
      </c>
      <c r="H1335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1335">
        <f>Sales[[#This Row],[Total Inventory]]*Sales[[#This Row],[Sale_Price]]</f>
        <v>369.90000000000003</v>
      </c>
    </row>
    <row r="1336" spans="1:9" x14ac:dyDescent="0.25">
      <c r="A1336">
        <v>70318</v>
      </c>
      <c r="B1336" t="str">
        <f>INDEX( Table3[],MATCH(Sales[[#This Row],[Category]],Table3[Category],0),1)</f>
        <v>LIQUOR</v>
      </c>
      <c r="C1336" t="s">
        <v>26</v>
      </c>
      <c r="D1336" t="s">
        <v>1378</v>
      </c>
      <c r="E1336" t="s">
        <v>10</v>
      </c>
      <c r="F1336">
        <v>41</v>
      </c>
      <c r="G1336" s="1">
        <v>8.99</v>
      </c>
      <c r="H1336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336">
        <f>Sales[[#This Row],[Total Inventory]]*Sales[[#This Row],[Sale_Price]]</f>
        <v>368.59000000000003</v>
      </c>
    </row>
    <row r="1337" spans="1:9" x14ac:dyDescent="0.25">
      <c r="A1337">
        <v>72382</v>
      </c>
      <c r="B1337" t="str">
        <f>INDEX( Table3[],MATCH(Sales[[#This Row],[Category]],Table3[Category],0),1)</f>
        <v>LIQUOR</v>
      </c>
      <c r="C1337" t="s">
        <v>57</v>
      </c>
      <c r="D1337" t="s">
        <v>1379</v>
      </c>
      <c r="E1337" t="s">
        <v>10</v>
      </c>
      <c r="F1337">
        <v>68</v>
      </c>
      <c r="G1337" s="1">
        <v>18.489999999999998</v>
      </c>
      <c r="H1337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37">
        <f>Sales[[#This Row],[Total Inventory]]*Sales[[#This Row],[Sale_Price]]</f>
        <v>1257.32</v>
      </c>
    </row>
    <row r="1338" spans="1:9" x14ac:dyDescent="0.25">
      <c r="A1338">
        <v>49794</v>
      </c>
      <c r="B1338" t="str">
        <f>INDEX( Table3[],MATCH(Sales[[#This Row],[Category]],Table3[Category],0),1)</f>
        <v>WINE</v>
      </c>
      <c r="C1338" t="s">
        <v>163</v>
      </c>
      <c r="D1338" t="s">
        <v>1380</v>
      </c>
      <c r="E1338" t="s">
        <v>10</v>
      </c>
      <c r="F1338">
        <v>0</v>
      </c>
      <c r="G1338" s="1">
        <v>28.99</v>
      </c>
      <c r="H1338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338">
        <f>Sales[[#This Row],[Total Inventory]]*Sales[[#This Row],[Sale_Price]]</f>
        <v>0</v>
      </c>
    </row>
    <row r="1339" spans="1:9" x14ac:dyDescent="0.25">
      <c r="A1339">
        <v>341795</v>
      </c>
      <c r="B1339" t="str">
        <f>INDEX( Table3[],MATCH(Sales[[#This Row],[Category]],Table3[Category],0),1)</f>
        <v>WINE</v>
      </c>
      <c r="C1339" t="s">
        <v>43</v>
      </c>
      <c r="D1339" t="s">
        <v>1381</v>
      </c>
      <c r="E1339" t="s">
        <v>10</v>
      </c>
      <c r="F1339">
        <v>0</v>
      </c>
      <c r="G1339" s="1">
        <v>10.99</v>
      </c>
      <c r="H133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339">
        <f>Sales[[#This Row],[Total Inventory]]*Sales[[#This Row],[Sale_Price]]</f>
        <v>0</v>
      </c>
    </row>
    <row r="1340" spans="1:9" x14ac:dyDescent="0.25">
      <c r="A1340">
        <v>369284</v>
      </c>
      <c r="B1340" t="str">
        <f>INDEX( Table3[],MATCH(Sales[[#This Row],[Category]],Table3[Category],0),1)</f>
        <v>WINE</v>
      </c>
      <c r="C1340" t="s">
        <v>21</v>
      </c>
      <c r="D1340" t="s">
        <v>1382</v>
      </c>
      <c r="E1340" t="s">
        <v>10</v>
      </c>
      <c r="F1340">
        <v>0</v>
      </c>
      <c r="G1340" s="1">
        <v>10.99</v>
      </c>
      <c r="H134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340">
        <f>Sales[[#This Row],[Total Inventory]]*Sales[[#This Row],[Sale_Price]]</f>
        <v>0</v>
      </c>
    </row>
    <row r="1341" spans="1:9" x14ac:dyDescent="0.25">
      <c r="A1341">
        <v>45913</v>
      </c>
      <c r="B1341" t="str">
        <f>INDEX( Table3[],MATCH(Sales[[#This Row],[Category]],Table3[Category],0),1)</f>
        <v>LIQUOR</v>
      </c>
      <c r="C1341" t="s">
        <v>37</v>
      </c>
      <c r="D1341" t="s">
        <v>1383</v>
      </c>
      <c r="E1341" t="s">
        <v>10</v>
      </c>
      <c r="F1341">
        <v>0</v>
      </c>
      <c r="G1341" s="1">
        <v>12.79</v>
      </c>
      <c r="H1341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1341">
        <f>Sales[[#This Row],[Total Inventory]]*Sales[[#This Row],[Sale_Price]]</f>
        <v>0</v>
      </c>
    </row>
    <row r="1342" spans="1:9" x14ac:dyDescent="0.25">
      <c r="A1342">
        <v>24508</v>
      </c>
      <c r="B1342" t="str">
        <f>INDEX( Table3[],MATCH(Sales[[#This Row],[Category]],Table3[Category],0),1)</f>
        <v>BEER</v>
      </c>
      <c r="C1342" t="s">
        <v>11</v>
      </c>
      <c r="D1342" t="s">
        <v>1384</v>
      </c>
      <c r="E1342" t="s">
        <v>25</v>
      </c>
      <c r="F1342">
        <v>0</v>
      </c>
      <c r="G1342" s="1">
        <v>2.23</v>
      </c>
      <c r="H1342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1342">
        <f>Sales[[#This Row],[Total Inventory]]*Sales[[#This Row],[Sale_Price]]</f>
        <v>0</v>
      </c>
    </row>
    <row r="1343" spans="1:9" x14ac:dyDescent="0.25">
      <c r="A1343">
        <v>347746</v>
      </c>
      <c r="B1343" t="str">
        <f>INDEX( Table3[],MATCH(Sales[[#This Row],[Category]],Table3[Category],0),1)</f>
        <v>LIQUOR</v>
      </c>
      <c r="C1343" t="s">
        <v>245</v>
      </c>
      <c r="D1343" t="s">
        <v>1385</v>
      </c>
      <c r="E1343" t="s">
        <v>10</v>
      </c>
      <c r="F1343">
        <v>47</v>
      </c>
      <c r="G1343" s="1">
        <v>54.99</v>
      </c>
      <c r="H1343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1343">
        <f>Sales[[#This Row],[Total Inventory]]*Sales[[#This Row],[Sale_Price]]</f>
        <v>2584.5300000000002</v>
      </c>
    </row>
    <row r="1344" spans="1:9" x14ac:dyDescent="0.25">
      <c r="A1344">
        <v>73512</v>
      </c>
      <c r="B1344" t="str">
        <f>INDEX( Table3[],MATCH(Sales[[#This Row],[Category]],Table3[Category],0),1)</f>
        <v>WINE</v>
      </c>
      <c r="C1344" t="s">
        <v>17</v>
      </c>
      <c r="D1344" t="s">
        <v>1386</v>
      </c>
      <c r="E1344" t="s">
        <v>10</v>
      </c>
      <c r="F1344">
        <v>13</v>
      </c>
      <c r="G1344" s="1">
        <v>18.989999999999998</v>
      </c>
      <c r="H1344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344">
        <f>Sales[[#This Row],[Total Inventory]]*Sales[[#This Row],[Sale_Price]]</f>
        <v>246.86999999999998</v>
      </c>
    </row>
    <row r="1345" spans="1:9" x14ac:dyDescent="0.25">
      <c r="A1345">
        <v>11387</v>
      </c>
      <c r="B1345" t="str">
        <f>INDEX( Table3[],MATCH(Sales[[#This Row],[Category]],Table3[Category],0),1)</f>
        <v>LIQUOR</v>
      </c>
      <c r="C1345" t="s">
        <v>175</v>
      </c>
      <c r="D1345" t="s">
        <v>1387</v>
      </c>
      <c r="E1345" t="s">
        <v>48</v>
      </c>
      <c r="F1345">
        <v>65</v>
      </c>
      <c r="G1345" s="1">
        <v>52.99</v>
      </c>
      <c r="H1345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1345">
        <f>Sales[[#This Row],[Total Inventory]]*Sales[[#This Row],[Sale_Price]]</f>
        <v>3444.35</v>
      </c>
    </row>
    <row r="1346" spans="1:9" x14ac:dyDescent="0.25">
      <c r="A1346">
        <v>73734</v>
      </c>
      <c r="B1346" t="str">
        <f>INDEX( Table3[],MATCH(Sales[[#This Row],[Category]],Table3[Category],0),1)</f>
        <v>LIQUOR</v>
      </c>
      <c r="C1346" t="s">
        <v>26</v>
      </c>
      <c r="D1346" t="s">
        <v>1388</v>
      </c>
      <c r="E1346" t="s">
        <v>10</v>
      </c>
      <c r="F1346">
        <v>62</v>
      </c>
      <c r="G1346" s="1">
        <v>23.99</v>
      </c>
      <c r="H1346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346">
        <f>Sales[[#This Row],[Total Inventory]]*Sales[[#This Row],[Sale_Price]]</f>
        <v>1487.3799999999999</v>
      </c>
    </row>
    <row r="1347" spans="1:9" x14ac:dyDescent="0.25">
      <c r="A1347">
        <v>78636</v>
      </c>
      <c r="B1347" t="str">
        <f>INDEX( Table3[],MATCH(Sales[[#This Row],[Category]],Table3[Category],0),1)</f>
        <v>LIQUOR</v>
      </c>
      <c r="C1347" t="s">
        <v>57</v>
      </c>
      <c r="D1347" t="s">
        <v>1389</v>
      </c>
      <c r="E1347" t="s">
        <v>10</v>
      </c>
      <c r="F1347">
        <v>31</v>
      </c>
      <c r="G1347" s="1">
        <v>46.99</v>
      </c>
      <c r="H1347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1347">
        <f>Sales[[#This Row],[Total Inventory]]*Sales[[#This Row],[Sale_Price]]</f>
        <v>1456.69</v>
      </c>
    </row>
    <row r="1348" spans="1:9" x14ac:dyDescent="0.25">
      <c r="A1348">
        <v>91855</v>
      </c>
      <c r="B1348" t="str">
        <f>INDEX( Table3[],MATCH(Sales[[#This Row],[Category]],Table3[Category],0),1)</f>
        <v>BEER</v>
      </c>
      <c r="C1348" t="s">
        <v>11</v>
      </c>
      <c r="D1348" t="s">
        <v>1390</v>
      </c>
      <c r="E1348" t="s">
        <v>25</v>
      </c>
      <c r="F1348">
        <v>0</v>
      </c>
      <c r="G1348" s="1">
        <v>23.84</v>
      </c>
      <c r="H1348">
        <f>IF(INDEX(Sale_Promotions[[Code]:[Sale Price]],MATCH(Sales[[#This Row],[Code]],Sale_Promotions[Code],0),2)=0,Sales[[#This Row],[Price]],INDEX(Sale_Promotions[[Code]:[Sale Price]],MATCH(Sales[[#This Row],[Code]],Sale_Promotions[Code],0),2))</f>
        <v>23.84</v>
      </c>
      <c r="I1348">
        <f>Sales[[#This Row],[Total Inventory]]*Sales[[#This Row],[Sale_Price]]</f>
        <v>0</v>
      </c>
    </row>
    <row r="1349" spans="1:9" x14ac:dyDescent="0.25">
      <c r="A1349">
        <v>93254</v>
      </c>
      <c r="B1349" t="str">
        <f>INDEX( Table3[],MATCH(Sales[[#This Row],[Category]],Table3[Category],0),1)</f>
        <v>BEER</v>
      </c>
      <c r="C1349" t="s">
        <v>11</v>
      </c>
      <c r="D1349" t="s">
        <v>1391</v>
      </c>
      <c r="E1349" t="s">
        <v>1392</v>
      </c>
      <c r="F1349">
        <v>5</v>
      </c>
      <c r="G1349" s="1">
        <v>19.190000000000001</v>
      </c>
      <c r="H1349">
        <f>IF(INDEX(Sale_Promotions[[Code]:[Sale Price]],MATCH(Sales[[#This Row],[Code]],Sale_Promotions[Code],0),2)=0,Sales[[#This Row],[Price]],INDEX(Sale_Promotions[[Code]:[Sale Price]],MATCH(Sales[[#This Row],[Code]],Sale_Promotions[Code],0),2))</f>
        <v>19.190000000000001</v>
      </c>
      <c r="I1349">
        <f>Sales[[#This Row],[Total Inventory]]*Sales[[#This Row],[Sale_Price]]</f>
        <v>95.95</v>
      </c>
    </row>
    <row r="1350" spans="1:9" x14ac:dyDescent="0.25">
      <c r="A1350">
        <v>344465</v>
      </c>
      <c r="B1350" t="str">
        <f>INDEX( Table3[],MATCH(Sales[[#This Row],[Category]],Table3[Category],0),1)</f>
        <v>WINE</v>
      </c>
      <c r="C1350" t="s">
        <v>85</v>
      </c>
      <c r="D1350" t="s">
        <v>1393</v>
      </c>
      <c r="E1350" t="s">
        <v>23</v>
      </c>
      <c r="F1350">
        <v>13</v>
      </c>
      <c r="G1350" s="1">
        <v>12.69</v>
      </c>
      <c r="H1350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350">
        <f>Sales[[#This Row],[Total Inventory]]*Sales[[#This Row],[Sale_Price]]</f>
        <v>164.97</v>
      </c>
    </row>
    <row r="1351" spans="1:9" x14ac:dyDescent="0.25">
      <c r="A1351">
        <v>29983</v>
      </c>
      <c r="B1351" t="str">
        <f>INDEX( Table3[],MATCH(Sales[[#This Row],[Category]],Table3[Category],0),1)</f>
        <v>BEER</v>
      </c>
      <c r="C1351" t="s">
        <v>11</v>
      </c>
      <c r="D1351" t="s">
        <v>1394</v>
      </c>
      <c r="E1351" t="s">
        <v>92</v>
      </c>
      <c r="F1351">
        <v>0</v>
      </c>
      <c r="G1351" s="1">
        <v>4.93</v>
      </c>
      <c r="H1351">
        <f>IF(INDEX(Sale_Promotions[[Code]:[Sale Price]],MATCH(Sales[[#This Row],[Code]],Sale_Promotions[Code],0),2)=0,Sales[[#This Row],[Price]],INDEX(Sale_Promotions[[Code]:[Sale Price]],MATCH(Sales[[#This Row],[Code]],Sale_Promotions[Code],0),2))</f>
        <v>4.93</v>
      </c>
      <c r="I1351">
        <f>Sales[[#This Row],[Total Inventory]]*Sales[[#This Row],[Sale_Price]]</f>
        <v>0</v>
      </c>
    </row>
    <row r="1352" spans="1:9" x14ac:dyDescent="0.25">
      <c r="A1352">
        <v>21993</v>
      </c>
      <c r="B1352" t="str">
        <f>INDEX( Table3[],MATCH(Sales[[#This Row],[Category]],Table3[Category],0),1)</f>
        <v>BEER</v>
      </c>
      <c r="C1352" t="s">
        <v>11</v>
      </c>
      <c r="D1352" t="s">
        <v>1395</v>
      </c>
      <c r="E1352" t="s">
        <v>25</v>
      </c>
      <c r="F1352">
        <v>0</v>
      </c>
      <c r="G1352" s="1">
        <v>1.89</v>
      </c>
      <c r="H1352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1352">
        <f>Sales[[#This Row],[Total Inventory]]*Sales[[#This Row],[Sale_Price]]</f>
        <v>0</v>
      </c>
    </row>
    <row r="1353" spans="1:9" x14ac:dyDescent="0.25">
      <c r="A1353">
        <v>70779</v>
      </c>
      <c r="B1353" t="str">
        <f>INDEX( Table3[],MATCH(Sales[[#This Row],[Category]],Table3[Category],0),1)</f>
        <v>LIQUOR</v>
      </c>
      <c r="C1353" t="s">
        <v>198</v>
      </c>
      <c r="D1353" t="s">
        <v>1396</v>
      </c>
      <c r="E1353" t="s">
        <v>449</v>
      </c>
      <c r="F1353">
        <v>0</v>
      </c>
      <c r="G1353" s="1">
        <v>1.19</v>
      </c>
      <c r="H1353">
        <f>IF(INDEX(Sale_Promotions[[Code]:[Sale Price]],MATCH(Sales[[#This Row],[Code]],Sale_Promotions[Code],0),2)=0,Sales[[#This Row],[Price]],INDEX(Sale_Promotions[[Code]:[Sale Price]],MATCH(Sales[[#This Row],[Code]],Sale_Promotions[Code],0),2))</f>
        <v>1.19</v>
      </c>
      <c r="I1353">
        <f>Sales[[#This Row],[Total Inventory]]*Sales[[#This Row],[Sale_Price]]</f>
        <v>0</v>
      </c>
    </row>
    <row r="1354" spans="1:9" x14ac:dyDescent="0.25">
      <c r="A1354">
        <v>319914</v>
      </c>
      <c r="B1354" t="str">
        <f>INDEX( Table3[],MATCH(Sales[[#This Row],[Category]],Table3[Category],0),1)</f>
        <v>WINE</v>
      </c>
      <c r="C1354" t="s">
        <v>41</v>
      </c>
      <c r="D1354" t="s">
        <v>1397</v>
      </c>
      <c r="E1354" t="s">
        <v>10</v>
      </c>
      <c r="F1354">
        <v>0</v>
      </c>
      <c r="G1354" s="1">
        <v>11.99</v>
      </c>
      <c r="H135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54">
        <f>Sales[[#This Row],[Total Inventory]]*Sales[[#This Row],[Sale_Price]]</f>
        <v>0</v>
      </c>
    </row>
    <row r="1355" spans="1:9" x14ac:dyDescent="0.25">
      <c r="A1355">
        <v>26404</v>
      </c>
      <c r="B1355" t="str">
        <f>INDEX( Table3[],MATCH(Sales[[#This Row],[Category]],Table3[Category],0),1)</f>
        <v>BEER</v>
      </c>
      <c r="C1355" t="s">
        <v>11</v>
      </c>
      <c r="D1355" t="s">
        <v>1398</v>
      </c>
      <c r="E1355" t="s">
        <v>25</v>
      </c>
      <c r="F1355">
        <v>0</v>
      </c>
      <c r="G1355" s="1">
        <v>2.57</v>
      </c>
      <c r="H1355">
        <f>IF(INDEX(Sale_Promotions[[Code]:[Sale Price]],MATCH(Sales[[#This Row],[Code]],Sale_Promotions[Code],0),2)=0,Sales[[#This Row],[Price]],INDEX(Sale_Promotions[[Code]:[Sale Price]],MATCH(Sales[[#This Row],[Code]],Sale_Promotions[Code],0),2))</f>
        <v>2.57</v>
      </c>
      <c r="I1355">
        <f>Sales[[#This Row],[Total Inventory]]*Sales[[#This Row],[Sale_Price]]</f>
        <v>0</v>
      </c>
    </row>
    <row r="1356" spans="1:9" x14ac:dyDescent="0.25">
      <c r="A1356">
        <v>27963</v>
      </c>
      <c r="B1356" t="str">
        <f>INDEX( Table3[],MATCH(Sales[[#This Row],[Category]],Table3[Category],0),1)</f>
        <v>BEER</v>
      </c>
      <c r="C1356" t="s">
        <v>11</v>
      </c>
      <c r="D1356" t="s">
        <v>1399</v>
      </c>
      <c r="E1356" t="s">
        <v>173</v>
      </c>
      <c r="F1356">
        <v>0</v>
      </c>
      <c r="G1356" s="1">
        <v>7.18</v>
      </c>
      <c r="H1356">
        <f>IF(INDEX(Sale_Promotions[[Code]:[Sale Price]],MATCH(Sales[[#This Row],[Code]],Sale_Promotions[Code],0),2)=0,Sales[[#This Row],[Price]],INDEX(Sale_Promotions[[Code]:[Sale Price]],MATCH(Sales[[#This Row],[Code]],Sale_Promotions[Code],0),2))</f>
        <v>7.18</v>
      </c>
      <c r="I1356">
        <f>Sales[[#This Row],[Total Inventory]]*Sales[[#This Row],[Sale_Price]]</f>
        <v>0</v>
      </c>
    </row>
    <row r="1357" spans="1:9" x14ac:dyDescent="0.25">
      <c r="A1357">
        <v>73520</v>
      </c>
      <c r="B1357" t="str">
        <f>INDEX( Table3[],MATCH(Sales[[#This Row],[Category]],Table3[Category],0),1)</f>
        <v>WINE</v>
      </c>
      <c r="C1357" t="s">
        <v>17</v>
      </c>
      <c r="D1357" t="s">
        <v>1400</v>
      </c>
      <c r="E1357" t="s">
        <v>10</v>
      </c>
      <c r="F1357">
        <v>82</v>
      </c>
      <c r="G1357" s="1">
        <v>18.989999999999998</v>
      </c>
      <c r="H1357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357">
        <f>Sales[[#This Row],[Total Inventory]]*Sales[[#This Row],[Sale_Price]]</f>
        <v>1557.1799999999998</v>
      </c>
    </row>
    <row r="1358" spans="1:9" x14ac:dyDescent="0.25">
      <c r="A1358">
        <v>20443</v>
      </c>
      <c r="B1358" t="str">
        <f>INDEX( Table3[],MATCH(Sales[[#This Row],[Category]],Table3[Category],0),1)</f>
        <v>LIQUOR</v>
      </c>
      <c r="C1358" t="s">
        <v>245</v>
      </c>
      <c r="D1358" t="s">
        <v>1401</v>
      </c>
      <c r="E1358" t="s">
        <v>16</v>
      </c>
      <c r="F1358">
        <v>182</v>
      </c>
      <c r="G1358" s="1">
        <v>14.49</v>
      </c>
      <c r="H1358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358">
        <f>Sales[[#This Row],[Total Inventory]]*Sales[[#This Row],[Sale_Price]]</f>
        <v>2637.18</v>
      </c>
    </row>
    <row r="1359" spans="1:9" x14ac:dyDescent="0.25">
      <c r="A1359">
        <v>9903</v>
      </c>
      <c r="B1359" t="str">
        <f>INDEX( Table3[],MATCH(Sales[[#This Row],[Category]],Table3[Category],0),1)</f>
        <v>BEER</v>
      </c>
      <c r="C1359" t="s">
        <v>11</v>
      </c>
      <c r="D1359" t="s">
        <v>1402</v>
      </c>
      <c r="E1359" t="s">
        <v>10</v>
      </c>
      <c r="F1359">
        <v>0</v>
      </c>
      <c r="G1359" s="1">
        <v>16.670000000000002</v>
      </c>
      <c r="H1359">
        <f>IF(INDEX(Sale_Promotions[[Code]:[Sale Price]],MATCH(Sales[[#This Row],[Code]],Sale_Promotions[Code],0),2)=0,Sales[[#This Row],[Price]],INDEX(Sale_Promotions[[Code]:[Sale Price]],MATCH(Sales[[#This Row],[Code]],Sale_Promotions[Code],0),2))</f>
        <v>16.670000000000002</v>
      </c>
      <c r="I1359">
        <f>Sales[[#This Row],[Total Inventory]]*Sales[[#This Row],[Sale_Price]]</f>
        <v>0</v>
      </c>
    </row>
    <row r="1360" spans="1:9" x14ac:dyDescent="0.25">
      <c r="A1360">
        <v>19348</v>
      </c>
      <c r="B1360" t="str">
        <f>INDEX( Table3[],MATCH(Sales[[#This Row],[Category]],Table3[Category],0),1)</f>
        <v>WINE</v>
      </c>
      <c r="C1360" t="s">
        <v>28</v>
      </c>
      <c r="D1360" t="s">
        <v>1403</v>
      </c>
      <c r="E1360" t="s">
        <v>10</v>
      </c>
      <c r="F1360">
        <v>0</v>
      </c>
      <c r="G1360" s="1">
        <v>8.99</v>
      </c>
      <c r="H136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360">
        <f>Sales[[#This Row],[Total Inventory]]*Sales[[#This Row],[Sale_Price]]</f>
        <v>0</v>
      </c>
    </row>
    <row r="1361" spans="1:9" x14ac:dyDescent="0.25">
      <c r="A1361">
        <v>42992</v>
      </c>
      <c r="B1361" t="str">
        <f>INDEX( Table3[],MATCH(Sales[[#This Row],[Category]],Table3[Category],0),1)</f>
        <v>WINE</v>
      </c>
      <c r="C1361" t="s">
        <v>61</v>
      </c>
      <c r="D1361" t="s">
        <v>1404</v>
      </c>
      <c r="E1361" t="s">
        <v>10</v>
      </c>
      <c r="F1361">
        <v>0</v>
      </c>
      <c r="G1361" s="1">
        <v>31.99</v>
      </c>
      <c r="H1361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361">
        <f>Sales[[#This Row],[Total Inventory]]*Sales[[#This Row],[Sale_Price]]</f>
        <v>0</v>
      </c>
    </row>
    <row r="1362" spans="1:9" x14ac:dyDescent="0.25">
      <c r="A1362">
        <v>6335</v>
      </c>
      <c r="B1362" t="str">
        <f>INDEX( Table3[],MATCH(Sales[[#This Row],[Category]],Table3[Category],0),1)</f>
        <v>BEER</v>
      </c>
      <c r="C1362" t="s">
        <v>11</v>
      </c>
      <c r="D1362" t="s">
        <v>1405</v>
      </c>
      <c r="E1362" t="s">
        <v>20</v>
      </c>
      <c r="F1362">
        <v>0</v>
      </c>
      <c r="G1362" s="1">
        <v>4.12</v>
      </c>
      <c r="H1362">
        <f>IF(INDEX(Sale_Promotions[[Code]:[Sale Price]],MATCH(Sales[[#This Row],[Code]],Sale_Promotions[Code],0),2)=0,Sales[[#This Row],[Price]],INDEX(Sale_Promotions[[Code]:[Sale Price]],MATCH(Sales[[#This Row],[Code]],Sale_Promotions[Code],0),2))</f>
        <v>4.12</v>
      </c>
      <c r="I1362">
        <f>Sales[[#This Row],[Total Inventory]]*Sales[[#This Row],[Sale_Price]]</f>
        <v>0</v>
      </c>
    </row>
    <row r="1363" spans="1:9" x14ac:dyDescent="0.25">
      <c r="A1363">
        <v>44890</v>
      </c>
      <c r="B1363" t="str">
        <f>INDEX( Table3[],MATCH(Sales[[#This Row],[Category]],Table3[Category],0),1)</f>
        <v>WINE</v>
      </c>
      <c r="C1363" t="s">
        <v>39</v>
      </c>
      <c r="D1363" t="s">
        <v>1406</v>
      </c>
      <c r="E1363" t="s">
        <v>10</v>
      </c>
      <c r="F1363">
        <v>0</v>
      </c>
      <c r="G1363" s="1">
        <v>14.99</v>
      </c>
      <c r="H136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363">
        <f>Sales[[#This Row],[Total Inventory]]*Sales[[#This Row],[Sale_Price]]</f>
        <v>0</v>
      </c>
    </row>
    <row r="1364" spans="1:9" x14ac:dyDescent="0.25">
      <c r="A1364">
        <v>88773</v>
      </c>
      <c r="B1364" t="str">
        <f>INDEX( Table3[],MATCH(Sales[[#This Row],[Category]],Table3[Category],0),1)</f>
        <v>BEER</v>
      </c>
      <c r="C1364" t="s">
        <v>11</v>
      </c>
      <c r="D1364" t="s">
        <v>1407</v>
      </c>
      <c r="E1364" t="s">
        <v>25</v>
      </c>
      <c r="F1364">
        <v>0</v>
      </c>
      <c r="G1364" s="1">
        <v>17.010000000000002</v>
      </c>
      <c r="H1364">
        <f>IF(INDEX(Sale_Promotions[[Code]:[Sale Price]],MATCH(Sales[[#This Row],[Code]],Sale_Promotions[Code],0),2)=0,Sales[[#This Row],[Price]],INDEX(Sale_Promotions[[Code]:[Sale Price]],MATCH(Sales[[#This Row],[Code]],Sale_Promotions[Code],0),2))</f>
        <v>17.010000000000002</v>
      </c>
      <c r="I1364">
        <f>Sales[[#This Row],[Total Inventory]]*Sales[[#This Row],[Sale_Price]]</f>
        <v>0</v>
      </c>
    </row>
    <row r="1365" spans="1:9" x14ac:dyDescent="0.25">
      <c r="A1365">
        <v>17574</v>
      </c>
      <c r="B1365" t="str">
        <f>INDEX( Table3[],MATCH(Sales[[#This Row],[Category]],Table3[Category],0),1)</f>
        <v>WINE</v>
      </c>
      <c r="C1365" t="s">
        <v>43</v>
      </c>
      <c r="D1365" t="s">
        <v>1408</v>
      </c>
      <c r="E1365" t="s">
        <v>10</v>
      </c>
      <c r="F1365">
        <v>68</v>
      </c>
      <c r="G1365" s="1">
        <v>144.99</v>
      </c>
      <c r="H1365">
        <f>IF(INDEX(Sale_Promotions[[Code]:[Sale Price]],MATCH(Sales[[#This Row],[Code]],Sale_Promotions[Code],0),2)=0,Sales[[#This Row],[Price]],INDEX(Sale_Promotions[[Code]:[Sale Price]],MATCH(Sales[[#This Row],[Code]],Sale_Promotions[Code],0),2))</f>
        <v>144.99</v>
      </c>
      <c r="I1365">
        <f>Sales[[#This Row],[Total Inventory]]*Sales[[#This Row],[Sale_Price]]</f>
        <v>9859.32</v>
      </c>
    </row>
    <row r="1366" spans="1:9" x14ac:dyDescent="0.25">
      <c r="A1366">
        <v>69441</v>
      </c>
      <c r="B1366" t="str">
        <f>INDEX( Table3[],MATCH(Sales[[#This Row],[Category]],Table3[Category],0),1)</f>
        <v>LIQUOR</v>
      </c>
      <c r="C1366" t="s">
        <v>175</v>
      </c>
      <c r="D1366" t="s">
        <v>1409</v>
      </c>
      <c r="E1366" t="s">
        <v>16</v>
      </c>
      <c r="F1366">
        <v>69</v>
      </c>
      <c r="G1366" s="1">
        <v>41.99</v>
      </c>
      <c r="H1366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1366">
        <f>Sales[[#This Row],[Total Inventory]]*Sales[[#This Row],[Sale_Price]]</f>
        <v>2897.31</v>
      </c>
    </row>
    <row r="1367" spans="1:9" x14ac:dyDescent="0.25">
      <c r="A1367">
        <v>12212</v>
      </c>
      <c r="B1367" t="str">
        <f>INDEX( Table3[],MATCH(Sales[[#This Row],[Category]],Table3[Category],0),1)</f>
        <v>BEER</v>
      </c>
      <c r="C1367" t="s">
        <v>11</v>
      </c>
      <c r="D1367" t="s">
        <v>1410</v>
      </c>
      <c r="E1367" t="s">
        <v>25</v>
      </c>
      <c r="F1367">
        <v>0</v>
      </c>
      <c r="G1367" s="1">
        <v>2.57</v>
      </c>
      <c r="H1367">
        <f>IF(INDEX(Sale_Promotions[[Code]:[Sale Price]],MATCH(Sales[[#This Row],[Code]],Sale_Promotions[Code],0),2)=0,Sales[[#This Row],[Price]],INDEX(Sale_Promotions[[Code]:[Sale Price]],MATCH(Sales[[#This Row],[Code]],Sale_Promotions[Code],0),2))</f>
        <v>2.57</v>
      </c>
      <c r="I1367">
        <f>Sales[[#This Row],[Total Inventory]]*Sales[[#This Row],[Sale_Price]]</f>
        <v>0</v>
      </c>
    </row>
    <row r="1368" spans="1:9" x14ac:dyDescent="0.25">
      <c r="A1368">
        <v>342191</v>
      </c>
      <c r="B1368" t="str">
        <f>INDEX( Table3[],MATCH(Sales[[#This Row],[Category]],Table3[Category],0),1)</f>
        <v>WINE</v>
      </c>
      <c r="C1368" t="s">
        <v>85</v>
      </c>
      <c r="D1368" t="s">
        <v>1411</v>
      </c>
      <c r="E1368" t="s">
        <v>10</v>
      </c>
      <c r="F1368">
        <v>0</v>
      </c>
      <c r="G1368" s="1">
        <v>12.99</v>
      </c>
      <c r="H136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368">
        <f>Sales[[#This Row],[Total Inventory]]*Sales[[#This Row],[Sale_Price]]</f>
        <v>0</v>
      </c>
    </row>
    <row r="1369" spans="1:9" x14ac:dyDescent="0.25">
      <c r="A1369">
        <v>40955</v>
      </c>
      <c r="B1369" t="str">
        <f>INDEX( Table3[],MATCH(Sales[[#This Row],[Category]],Table3[Category],0),1)</f>
        <v>BEER</v>
      </c>
      <c r="C1369" t="s">
        <v>11</v>
      </c>
      <c r="D1369" t="s">
        <v>1412</v>
      </c>
      <c r="E1369" t="s">
        <v>95</v>
      </c>
      <c r="F1369">
        <v>0</v>
      </c>
      <c r="G1369" s="1">
        <v>146.26</v>
      </c>
      <c r="H1369">
        <f>IF(INDEX(Sale_Promotions[[Code]:[Sale Price]],MATCH(Sales[[#This Row],[Code]],Sale_Promotions[Code],0),2)=0,Sales[[#This Row],[Price]],INDEX(Sale_Promotions[[Code]:[Sale Price]],MATCH(Sales[[#This Row],[Code]],Sale_Promotions[Code],0),2))</f>
        <v>146.26</v>
      </c>
      <c r="I1369">
        <f>Sales[[#This Row],[Total Inventory]]*Sales[[#This Row],[Sale_Price]]</f>
        <v>0</v>
      </c>
    </row>
    <row r="1370" spans="1:9" x14ac:dyDescent="0.25">
      <c r="A1370">
        <v>45807</v>
      </c>
      <c r="B1370" t="str">
        <f>INDEX( Table3[],MATCH(Sales[[#This Row],[Category]],Table3[Category],0),1)</f>
        <v>WINE</v>
      </c>
      <c r="C1370" t="s">
        <v>41</v>
      </c>
      <c r="D1370" t="s">
        <v>1413</v>
      </c>
      <c r="E1370" t="s">
        <v>10</v>
      </c>
      <c r="F1370">
        <v>7</v>
      </c>
      <c r="G1370" s="1">
        <v>27.99</v>
      </c>
      <c r="H1370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370">
        <f>Sales[[#This Row],[Total Inventory]]*Sales[[#This Row],[Sale_Price]]</f>
        <v>195.92999999999998</v>
      </c>
    </row>
    <row r="1371" spans="1:9" x14ac:dyDescent="0.25">
      <c r="A1371">
        <v>14699</v>
      </c>
      <c r="B1371" t="str">
        <f>INDEX( Table3[],MATCH(Sales[[#This Row],[Category]],Table3[Category],0),1)</f>
        <v>WINE</v>
      </c>
      <c r="C1371" t="s">
        <v>61</v>
      </c>
      <c r="D1371" t="s">
        <v>1414</v>
      </c>
      <c r="E1371" t="s">
        <v>10</v>
      </c>
      <c r="F1371">
        <v>0</v>
      </c>
      <c r="G1371" s="1">
        <v>24.99</v>
      </c>
      <c r="H1371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371">
        <f>Sales[[#This Row],[Total Inventory]]*Sales[[#This Row],[Sale_Price]]</f>
        <v>0</v>
      </c>
    </row>
    <row r="1372" spans="1:9" x14ac:dyDescent="0.25">
      <c r="A1372">
        <v>334513</v>
      </c>
      <c r="B1372" t="str">
        <f>INDEX( Table3[],MATCH(Sales[[#This Row],[Category]],Table3[Category],0),1)</f>
        <v>WINE</v>
      </c>
      <c r="C1372" t="s">
        <v>39</v>
      </c>
      <c r="D1372" t="s">
        <v>1415</v>
      </c>
      <c r="E1372" t="s">
        <v>10</v>
      </c>
      <c r="F1372">
        <v>16</v>
      </c>
      <c r="G1372" s="1">
        <v>74.989999999999995</v>
      </c>
      <c r="H1372">
        <f>IF(INDEX(Sale_Promotions[[Code]:[Sale Price]],MATCH(Sales[[#This Row],[Code]],Sale_Promotions[Code],0),2)=0,Sales[[#This Row],[Price]],INDEX(Sale_Promotions[[Code]:[Sale Price]],MATCH(Sales[[#This Row],[Code]],Sale_Promotions[Code],0),2))</f>
        <v>74.989999999999995</v>
      </c>
      <c r="I1372">
        <f>Sales[[#This Row],[Total Inventory]]*Sales[[#This Row],[Sale_Price]]</f>
        <v>1199.8399999999999</v>
      </c>
    </row>
    <row r="1373" spans="1:9" x14ac:dyDescent="0.25">
      <c r="A1373">
        <v>305035</v>
      </c>
      <c r="B1373" t="str">
        <f>INDEX( Table3[],MATCH(Sales[[#This Row],[Category]],Table3[Category],0),1)</f>
        <v>WINE</v>
      </c>
      <c r="C1373" t="s">
        <v>28</v>
      </c>
      <c r="D1373" t="s">
        <v>1416</v>
      </c>
      <c r="E1373" t="s">
        <v>10</v>
      </c>
      <c r="F1373">
        <v>6</v>
      </c>
      <c r="G1373" s="1">
        <v>14.99</v>
      </c>
      <c r="H137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373">
        <f>Sales[[#This Row],[Total Inventory]]*Sales[[#This Row],[Sale_Price]]</f>
        <v>89.94</v>
      </c>
    </row>
    <row r="1374" spans="1:9" x14ac:dyDescent="0.25">
      <c r="A1374">
        <v>318913</v>
      </c>
      <c r="B1374" t="str">
        <f>INDEX( Table3[],MATCH(Sales[[#This Row],[Category]],Table3[Category],0),1)</f>
        <v>WINE</v>
      </c>
      <c r="C1374" t="s">
        <v>41</v>
      </c>
      <c r="D1374" t="s">
        <v>1417</v>
      </c>
      <c r="E1374" t="s">
        <v>10</v>
      </c>
      <c r="F1374">
        <v>0</v>
      </c>
      <c r="G1374" s="1">
        <v>7.99</v>
      </c>
      <c r="H1374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374">
        <f>Sales[[#This Row],[Total Inventory]]*Sales[[#This Row],[Sale_Price]]</f>
        <v>0</v>
      </c>
    </row>
    <row r="1375" spans="1:9" x14ac:dyDescent="0.25">
      <c r="A1375">
        <v>23567</v>
      </c>
      <c r="B1375" t="str">
        <f>INDEX( Table3[],MATCH(Sales[[#This Row],[Category]],Table3[Category],0),1)</f>
        <v>BEER</v>
      </c>
      <c r="C1375" t="s">
        <v>11</v>
      </c>
      <c r="D1375" t="s">
        <v>1418</v>
      </c>
      <c r="E1375" t="s">
        <v>25</v>
      </c>
      <c r="F1375">
        <v>0</v>
      </c>
      <c r="G1375" s="1">
        <v>3.47</v>
      </c>
      <c r="H1375">
        <f>IF(INDEX(Sale_Promotions[[Code]:[Sale Price]],MATCH(Sales[[#This Row],[Code]],Sale_Promotions[Code],0),2)=0,Sales[[#This Row],[Price]],INDEX(Sale_Promotions[[Code]:[Sale Price]],MATCH(Sales[[#This Row],[Code]],Sale_Promotions[Code],0),2))</f>
        <v>3.47</v>
      </c>
      <c r="I1375">
        <f>Sales[[#This Row],[Total Inventory]]*Sales[[#This Row],[Sale_Price]]</f>
        <v>0</v>
      </c>
    </row>
    <row r="1376" spans="1:9" x14ac:dyDescent="0.25">
      <c r="A1376">
        <v>29277</v>
      </c>
      <c r="B1376" t="str">
        <f>INDEX( Table3[],MATCH(Sales[[#This Row],[Category]],Table3[Category],0),1)</f>
        <v>BEER</v>
      </c>
      <c r="C1376" t="s">
        <v>11</v>
      </c>
      <c r="D1376" t="s">
        <v>1419</v>
      </c>
      <c r="E1376" t="s">
        <v>92</v>
      </c>
      <c r="F1376">
        <v>0</v>
      </c>
      <c r="G1376" s="1">
        <v>7.85</v>
      </c>
      <c r="H1376">
        <f>IF(INDEX(Sale_Promotions[[Code]:[Sale Price]],MATCH(Sales[[#This Row],[Code]],Sale_Promotions[Code],0),2)=0,Sales[[#This Row],[Price]],INDEX(Sale_Promotions[[Code]:[Sale Price]],MATCH(Sales[[#This Row],[Code]],Sale_Promotions[Code],0),2))</f>
        <v>7.85</v>
      </c>
      <c r="I1376">
        <f>Sales[[#This Row],[Total Inventory]]*Sales[[#This Row],[Sale_Price]]</f>
        <v>0</v>
      </c>
    </row>
    <row r="1377" spans="1:9" x14ac:dyDescent="0.25">
      <c r="A1377">
        <v>342193</v>
      </c>
      <c r="B1377" t="str">
        <f>INDEX( Table3[],MATCH(Sales[[#This Row],[Category]],Table3[Category],0),1)</f>
        <v>WINE</v>
      </c>
      <c r="C1377" t="s">
        <v>85</v>
      </c>
      <c r="D1377" t="s">
        <v>1420</v>
      </c>
      <c r="E1377" t="s">
        <v>10</v>
      </c>
      <c r="F1377">
        <v>0</v>
      </c>
      <c r="G1377" s="1">
        <v>12.99</v>
      </c>
      <c r="H137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377">
        <f>Sales[[#This Row],[Total Inventory]]*Sales[[#This Row],[Sale_Price]]</f>
        <v>0</v>
      </c>
    </row>
    <row r="1378" spans="1:9" x14ac:dyDescent="0.25">
      <c r="A1378">
        <v>296875</v>
      </c>
      <c r="B1378" t="str">
        <f>INDEX( Table3[],MATCH(Sales[[#This Row],[Category]],Table3[Category],0),1)</f>
        <v>LIQUOR</v>
      </c>
      <c r="C1378" t="s">
        <v>35</v>
      </c>
      <c r="D1378" t="s">
        <v>1421</v>
      </c>
      <c r="E1378" t="s">
        <v>10</v>
      </c>
      <c r="F1378">
        <v>0</v>
      </c>
      <c r="G1378" s="1">
        <v>31.99</v>
      </c>
      <c r="H1378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378">
        <f>Sales[[#This Row],[Total Inventory]]*Sales[[#This Row],[Sale_Price]]</f>
        <v>0</v>
      </c>
    </row>
    <row r="1379" spans="1:9" x14ac:dyDescent="0.25">
      <c r="A1379">
        <v>23317</v>
      </c>
      <c r="B1379" t="str">
        <f>INDEX( Table3[],MATCH(Sales[[#This Row],[Category]],Table3[Category],0),1)</f>
        <v>BEER</v>
      </c>
      <c r="C1379" t="s">
        <v>11</v>
      </c>
      <c r="D1379" t="s">
        <v>1422</v>
      </c>
      <c r="E1379" t="s">
        <v>20</v>
      </c>
      <c r="F1379">
        <v>0</v>
      </c>
      <c r="G1379" s="1">
        <v>4.95</v>
      </c>
      <c r="H1379">
        <f>IF(INDEX(Sale_Promotions[[Code]:[Sale Price]],MATCH(Sales[[#This Row],[Code]],Sale_Promotions[Code],0),2)=0,Sales[[#This Row],[Price]],INDEX(Sale_Promotions[[Code]:[Sale Price]],MATCH(Sales[[#This Row],[Code]],Sale_Promotions[Code],0),2))</f>
        <v>4.95</v>
      </c>
      <c r="I1379">
        <f>Sales[[#This Row],[Total Inventory]]*Sales[[#This Row],[Sale_Price]]</f>
        <v>0</v>
      </c>
    </row>
    <row r="1380" spans="1:9" x14ac:dyDescent="0.25">
      <c r="A1380">
        <v>44426</v>
      </c>
      <c r="B1380" t="str">
        <f>INDEX( Table3[],MATCH(Sales[[#This Row],[Category]],Table3[Category],0),1)</f>
        <v>WINE</v>
      </c>
      <c r="C1380" t="s">
        <v>28</v>
      </c>
      <c r="D1380" t="s">
        <v>1423</v>
      </c>
      <c r="E1380" t="s">
        <v>10</v>
      </c>
      <c r="F1380">
        <v>28</v>
      </c>
      <c r="G1380" s="1">
        <v>29.99</v>
      </c>
      <c r="H1380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380">
        <f>Sales[[#This Row],[Total Inventory]]*Sales[[#This Row],[Sale_Price]]</f>
        <v>839.71999999999991</v>
      </c>
    </row>
    <row r="1381" spans="1:9" x14ac:dyDescent="0.25">
      <c r="A1381">
        <v>25396</v>
      </c>
      <c r="B1381" t="str">
        <f>INDEX( Table3[],MATCH(Sales[[#This Row],[Category]],Table3[Category],0),1)</f>
        <v>BEER</v>
      </c>
      <c r="C1381" t="s">
        <v>11</v>
      </c>
      <c r="D1381" t="s">
        <v>1424</v>
      </c>
      <c r="E1381" t="s">
        <v>25</v>
      </c>
      <c r="F1381">
        <v>36</v>
      </c>
      <c r="G1381" s="1">
        <v>1.47</v>
      </c>
      <c r="H1381">
        <f>IF(INDEX(Sale_Promotions[[Code]:[Sale Price]],MATCH(Sales[[#This Row],[Code]],Sale_Promotions[Code],0),2)=0,Sales[[#This Row],[Price]],INDEX(Sale_Promotions[[Code]:[Sale Price]],MATCH(Sales[[#This Row],[Code]],Sale_Promotions[Code],0),2))</f>
        <v>1.47</v>
      </c>
      <c r="I1381">
        <f>Sales[[#This Row],[Total Inventory]]*Sales[[#This Row],[Sale_Price]]</f>
        <v>52.92</v>
      </c>
    </row>
    <row r="1382" spans="1:9" x14ac:dyDescent="0.25">
      <c r="A1382">
        <v>318571</v>
      </c>
      <c r="B1382" t="str">
        <f>INDEX( Table3[],MATCH(Sales[[#This Row],[Category]],Table3[Category],0),1)</f>
        <v>WINE</v>
      </c>
      <c r="C1382" t="s">
        <v>41</v>
      </c>
      <c r="D1382" t="s">
        <v>1425</v>
      </c>
      <c r="E1382" t="s">
        <v>10</v>
      </c>
      <c r="F1382">
        <v>0</v>
      </c>
      <c r="G1382" s="1">
        <v>16.489999999999998</v>
      </c>
      <c r="H1382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382">
        <f>Sales[[#This Row],[Total Inventory]]*Sales[[#This Row],[Sale_Price]]</f>
        <v>0</v>
      </c>
    </row>
    <row r="1383" spans="1:9" x14ac:dyDescent="0.25">
      <c r="A1383">
        <v>73571</v>
      </c>
      <c r="B1383" t="str">
        <f>INDEX( Table3[],MATCH(Sales[[#This Row],[Category]],Table3[Category],0),1)</f>
        <v>WINE</v>
      </c>
      <c r="C1383" t="s">
        <v>64</v>
      </c>
      <c r="D1383" t="s">
        <v>1426</v>
      </c>
      <c r="E1383" t="s">
        <v>10</v>
      </c>
      <c r="F1383">
        <v>5</v>
      </c>
      <c r="G1383" s="1">
        <v>10.49</v>
      </c>
      <c r="H1383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383">
        <f>Sales[[#This Row],[Total Inventory]]*Sales[[#This Row],[Sale_Price]]</f>
        <v>52.45</v>
      </c>
    </row>
    <row r="1384" spans="1:9" x14ac:dyDescent="0.25">
      <c r="A1384">
        <v>44292</v>
      </c>
      <c r="B1384" t="str">
        <f>INDEX( Table3[],MATCH(Sales[[#This Row],[Category]],Table3[Category],0),1)</f>
        <v>WINE</v>
      </c>
      <c r="C1384" t="s">
        <v>163</v>
      </c>
      <c r="D1384" t="s">
        <v>1427</v>
      </c>
      <c r="E1384" t="s">
        <v>10</v>
      </c>
      <c r="F1384">
        <v>56</v>
      </c>
      <c r="G1384" s="1">
        <v>11.99</v>
      </c>
      <c r="H138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84">
        <f>Sales[[#This Row],[Total Inventory]]*Sales[[#This Row],[Sale_Price]]</f>
        <v>671.44</v>
      </c>
    </row>
    <row r="1385" spans="1:9" x14ac:dyDescent="0.25">
      <c r="A1385">
        <v>31453</v>
      </c>
      <c r="B1385" t="str">
        <f>INDEX( Table3[],MATCH(Sales[[#This Row],[Category]],Table3[Category],0),1)</f>
        <v>WINE</v>
      </c>
      <c r="C1385" t="s">
        <v>43</v>
      </c>
      <c r="D1385" t="s">
        <v>1428</v>
      </c>
      <c r="E1385" t="s">
        <v>48</v>
      </c>
      <c r="F1385">
        <v>0</v>
      </c>
      <c r="G1385" s="1">
        <v>7.79</v>
      </c>
      <c r="H1385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1385">
        <f>Sales[[#This Row],[Total Inventory]]*Sales[[#This Row],[Sale_Price]]</f>
        <v>0</v>
      </c>
    </row>
    <row r="1386" spans="1:9" x14ac:dyDescent="0.25">
      <c r="A1386">
        <v>41747</v>
      </c>
      <c r="B1386" t="str">
        <f>INDEX( Table3[],MATCH(Sales[[#This Row],[Category]],Table3[Category],0),1)</f>
        <v>WINE</v>
      </c>
      <c r="C1386" t="s">
        <v>189</v>
      </c>
      <c r="D1386" t="s">
        <v>1429</v>
      </c>
      <c r="E1386" t="s">
        <v>10</v>
      </c>
      <c r="F1386">
        <v>72</v>
      </c>
      <c r="G1386" s="1">
        <v>14.49</v>
      </c>
      <c r="H1386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386">
        <f>Sales[[#This Row],[Total Inventory]]*Sales[[#This Row],[Sale_Price]]</f>
        <v>1043.28</v>
      </c>
    </row>
    <row r="1387" spans="1:9" x14ac:dyDescent="0.25">
      <c r="A1387">
        <v>5444</v>
      </c>
      <c r="B1387" t="str">
        <f>INDEX( Table3[],MATCH(Sales[[#This Row],[Category]],Table3[Category],0),1)</f>
        <v>BEER</v>
      </c>
      <c r="C1387" t="s">
        <v>11</v>
      </c>
      <c r="D1387" t="s">
        <v>1430</v>
      </c>
      <c r="E1387" t="s">
        <v>20</v>
      </c>
      <c r="F1387">
        <v>0</v>
      </c>
      <c r="G1387" s="1">
        <v>2.62</v>
      </c>
      <c r="H1387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1387">
        <f>Sales[[#This Row],[Total Inventory]]*Sales[[#This Row],[Sale_Price]]</f>
        <v>0</v>
      </c>
    </row>
    <row r="1388" spans="1:9" x14ac:dyDescent="0.25">
      <c r="A1388">
        <v>26411</v>
      </c>
      <c r="B1388" t="str">
        <f>INDEX( Table3[],MATCH(Sales[[#This Row],[Category]],Table3[Category],0),1)</f>
        <v>BEER</v>
      </c>
      <c r="C1388" t="s">
        <v>11</v>
      </c>
      <c r="D1388" t="s">
        <v>1431</v>
      </c>
      <c r="E1388" t="s">
        <v>10</v>
      </c>
      <c r="F1388">
        <v>0</v>
      </c>
      <c r="G1388" s="1">
        <v>14.37</v>
      </c>
      <c r="H1388">
        <f>IF(INDEX(Sale_Promotions[[Code]:[Sale Price]],MATCH(Sales[[#This Row],[Code]],Sale_Promotions[Code],0),2)=0,Sales[[#This Row],[Price]],INDEX(Sale_Promotions[[Code]:[Sale Price]],MATCH(Sales[[#This Row],[Code]],Sale_Promotions[Code],0),2))</f>
        <v>14.37</v>
      </c>
      <c r="I1388">
        <f>Sales[[#This Row],[Total Inventory]]*Sales[[#This Row],[Sale_Price]]</f>
        <v>0</v>
      </c>
    </row>
    <row r="1389" spans="1:9" x14ac:dyDescent="0.25">
      <c r="A1389">
        <v>47461</v>
      </c>
      <c r="B1389" t="str">
        <f>INDEX( Table3[],MATCH(Sales[[#This Row],[Category]],Table3[Category],0),1)</f>
        <v>WINE</v>
      </c>
      <c r="C1389" t="s">
        <v>61</v>
      </c>
      <c r="D1389" t="s">
        <v>1432</v>
      </c>
      <c r="E1389" t="s">
        <v>10</v>
      </c>
      <c r="F1389">
        <v>0</v>
      </c>
      <c r="G1389" s="1">
        <v>20.99</v>
      </c>
      <c r="H1389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389">
        <f>Sales[[#This Row],[Total Inventory]]*Sales[[#This Row],[Sale_Price]]</f>
        <v>0</v>
      </c>
    </row>
    <row r="1390" spans="1:9" x14ac:dyDescent="0.25">
      <c r="A1390">
        <v>28899</v>
      </c>
      <c r="B1390" t="str">
        <f>INDEX( Table3[],MATCH(Sales[[#This Row],[Category]],Table3[Category],0),1)</f>
        <v>BEER</v>
      </c>
      <c r="C1390" t="s">
        <v>11</v>
      </c>
      <c r="D1390" t="s">
        <v>1433</v>
      </c>
      <c r="E1390" t="s">
        <v>25</v>
      </c>
      <c r="F1390">
        <v>0</v>
      </c>
      <c r="G1390" s="1">
        <v>2.76</v>
      </c>
      <c r="H1390">
        <f>IF(INDEX(Sale_Promotions[[Code]:[Sale Price]],MATCH(Sales[[#This Row],[Code]],Sale_Promotions[Code],0),2)=0,Sales[[#This Row],[Price]],INDEX(Sale_Promotions[[Code]:[Sale Price]],MATCH(Sales[[#This Row],[Code]],Sale_Promotions[Code],0),2))</f>
        <v>2.76</v>
      </c>
      <c r="I1390">
        <f>Sales[[#This Row],[Total Inventory]]*Sales[[#This Row],[Sale_Price]]</f>
        <v>0</v>
      </c>
    </row>
    <row r="1391" spans="1:9" x14ac:dyDescent="0.25">
      <c r="A1391">
        <v>2755</v>
      </c>
      <c r="B1391" t="str">
        <f>INDEX( Table3[],MATCH(Sales[[#This Row],[Category]],Table3[Category],0),1)</f>
        <v>BEER</v>
      </c>
      <c r="C1391" t="s">
        <v>11</v>
      </c>
      <c r="D1391" t="s">
        <v>1434</v>
      </c>
      <c r="E1391" t="s">
        <v>20</v>
      </c>
      <c r="F1391">
        <v>0</v>
      </c>
      <c r="G1391" s="1">
        <v>2.4700000000000002</v>
      </c>
      <c r="H1391">
        <f>IF(INDEX(Sale_Promotions[[Code]:[Sale Price]],MATCH(Sales[[#This Row],[Code]],Sale_Promotions[Code],0),2)=0,Sales[[#This Row],[Price]],INDEX(Sale_Promotions[[Code]:[Sale Price]],MATCH(Sales[[#This Row],[Code]],Sale_Promotions[Code],0),2))</f>
        <v>2.4700000000000002</v>
      </c>
      <c r="I1391">
        <f>Sales[[#This Row],[Total Inventory]]*Sales[[#This Row],[Sale_Price]]</f>
        <v>0</v>
      </c>
    </row>
    <row r="1392" spans="1:9" x14ac:dyDescent="0.25">
      <c r="A1392">
        <v>26339</v>
      </c>
      <c r="B1392" t="str">
        <f>INDEX( Table3[],MATCH(Sales[[#This Row],[Category]],Table3[Category],0),1)</f>
        <v>BEER</v>
      </c>
      <c r="C1392" t="s">
        <v>11</v>
      </c>
      <c r="D1392" t="s">
        <v>1435</v>
      </c>
      <c r="E1392" t="s">
        <v>25</v>
      </c>
      <c r="F1392">
        <v>6</v>
      </c>
      <c r="G1392" s="1">
        <v>1.35</v>
      </c>
      <c r="H1392">
        <f>IF(INDEX(Sale_Promotions[[Code]:[Sale Price]],MATCH(Sales[[#This Row],[Code]],Sale_Promotions[Code],0),2)=0,Sales[[#This Row],[Price]],INDEX(Sale_Promotions[[Code]:[Sale Price]],MATCH(Sales[[#This Row],[Code]],Sale_Promotions[Code],0),2))</f>
        <v>1.35</v>
      </c>
      <c r="I1392">
        <f>Sales[[#This Row],[Total Inventory]]*Sales[[#This Row],[Sale_Price]]</f>
        <v>8.1000000000000014</v>
      </c>
    </row>
    <row r="1393" spans="1:9" x14ac:dyDescent="0.25">
      <c r="A1393">
        <v>39675</v>
      </c>
      <c r="B1393" t="str">
        <f>INDEX( Table3[],MATCH(Sales[[#This Row],[Category]],Table3[Category],0),1)</f>
        <v>BEER</v>
      </c>
      <c r="C1393" t="s">
        <v>11</v>
      </c>
      <c r="D1393" t="s">
        <v>1436</v>
      </c>
      <c r="E1393" t="s">
        <v>260</v>
      </c>
      <c r="F1393">
        <v>78</v>
      </c>
      <c r="G1393" s="1">
        <v>1.34</v>
      </c>
      <c r="H1393">
        <f>IF(INDEX(Sale_Promotions[[Code]:[Sale Price]],MATCH(Sales[[#This Row],[Code]],Sale_Promotions[Code],0),2)=0,Sales[[#This Row],[Price]],INDEX(Sale_Promotions[[Code]:[Sale Price]],MATCH(Sales[[#This Row],[Code]],Sale_Promotions[Code],0),2))</f>
        <v>1.34</v>
      </c>
      <c r="I1393">
        <f>Sales[[#This Row],[Total Inventory]]*Sales[[#This Row],[Sale_Price]]</f>
        <v>104.52000000000001</v>
      </c>
    </row>
    <row r="1394" spans="1:9" x14ac:dyDescent="0.25">
      <c r="A1394">
        <v>72534</v>
      </c>
      <c r="B1394" t="str">
        <f>INDEX( Table3[],MATCH(Sales[[#This Row],[Category]],Table3[Category],0),1)</f>
        <v>LIQUOR</v>
      </c>
      <c r="C1394" t="s">
        <v>37</v>
      </c>
      <c r="D1394" t="s">
        <v>1437</v>
      </c>
      <c r="E1394" t="s">
        <v>10</v>
      </c>
      <c r="F1394">
        <v>0</v>
      </c>
      <c r="G1394" s="1">
        <v>60.99</v>
      </c>
      <c r="H1394">
        <f>IF(INDEX(Sale_Promotions[[Code]:[Sale Price]],MATCH(Sales[[#This Row],[Code]],Sale_Promotions[Code],0),2)=0,Sales[[#This Row],[Price]],INDEX(Sale_Promotions[[Code]:[Sale Price]],MATCH(Sales[[#This Row],[Code]],Sale_Promotions[Code],0),2))</f>
        <v>60.99</v>
      </c>
      <c r="I1394">
        <f>Sales[[#This Row],[Total Inventory]]*Sales[[#This Row],[Sale_Price]]</f>
        <v>0</v>
      </c>
    </row>
    <row r="1395" spans="1:9" x14ac:dyDescent="0.25">
      <c r="A1395">
        <v>28131</v>
      </c>
      <c r="B1395" t="str">
        <f>INDEX( Table3[],MATCH(Sales[[#This Row],[Category]],Table3[Category],0),1)</f>
        <v>BEER</v>
      </c>
      <c r="C1395" t="s">
        <v>11</v>
      </c>
      <c r="D1395" t="s">
        <v>1438</v>
      </c>
      <c r="E1395" t="s">
        <v>25</v>
      </c>
      <c r="F1395">
        <v>0</v>
      </c>
      <c r="G1395" s="1">
        <v>1.61</v>
      </c>
      <c r="H1395">
        <f>IF(INDEX(Sale_Promotions[[Code]:[Sale Price]],MATCH(Sales[[#This Row],[Code]],Sale_Promotions[Code],0),2)=0,Sales[[#This Row],[Price]],INDEX(Sale_Promotions[[Code]:[Sale Price]],MATCH(Sales[[#This Row],[Code]],Sale_Promotions[Code],0),2))</f>
        <v>1.61</v>
      </c>
      <c r="I1395">
        <f>Sales[[#This Row],[Total Inventory]]*Sales[[#This Row],[Sale_Price]]</f>
        <v>0</v>
      </c>
    </row>
    <row r="1396" spans="1:9" x14ac:dyDescent="0.25">
      <c r="A1396">
        <v>341009</v>
      </c>
      <c r="B1396" t="str">
        <f>INDEX( Table3[],MATCH(Sales[[#This Row],[Category]],Table3[Category],0),1)</f>
        <v>WINE</v>
      </c>
      <c r="C1396" t="s">
        <v>39</v>
      </c>
      <c r="D1396" t="s">
        <v>1439</v>
      </c>
      <c r="E1396" t="s">
        <v>10</v>
      </c>
      <c r="F1396">
        <v>0</v>
      </c>
      <c r="G1396" s="1">
        <v>11.49</v>
      </c>
      <c r="H1396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396">
        <f>Sales[[#This Row],[Total Inventory]]*Sales[[#This Row],[Sale_Price]]</f>
        <v>0</v>
      </c>
    </row>
    <row r="1397" spans="1:9" x14ac:dyDescent="0.25">
      <c r="A1397">
        <v>26692</v>
      </c>
      <c r="B1397" t="str">
        <f>INDEX( Table3[],MATCH(Sales[[#This Row],[Category]],Table3[Category],0),1)</f>
        <v>BEER</v>
      </c>
      <c r="C1397" t="s">
        <v>11</v>
      </c>
      <c r="D1397" t="s">
        <v>1440</v>
      </c>
      <c r="E1397" t="s">
        <v>25</v>
      </c>
      <c r="F1397">
        <v>0</v>
      </c>
      <c r="G1397" s="1">
        <v>1.89</v>
      </c>
      <c r="H1397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1397">
        <f>Sales[[#This Row],[Total Inventory]]*Sales[[#This Row],[Sale_Price]]</f>
        <v>0</v>
      </c>
    </row>
    <row r="1398" spans="1:9" x14ac:dyDescent="0.25">
      <c r="A1398">
        <v>333686</v>
      </c>
      <c r="B1398" t="str">
        <f>INDEX( Table3[],MATCH(Sales[[#This Row],[Category]],Table3[Category],0),1)</f>
        <v>WINE</v>
      </c>
      <c r="C1398" t="s">
        <v>8</v>
      </c>
      <c r="D1398" t="s">
        <v>1441</v>
      </c>
      <c r="E1398" t="s">
        <v>10</v>
      </c>
      <c r="F1398">
        <v>0</v>
      </c>
      <c r="G1398" s="1">
        <v>15.99</v>
      </c>
      <c r="H1398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398">
        <f>Sales[[#This Row],[Total Inventory]]*Sales[[#This Row],[Sale_Price]]</f>
        <v>0</v>
      </c>
    </row>
    <row r="1399" spans="1:9" x14ac:dyDescent="0.25">
      <c r="A1399">
        <v>335385</v>
      </c>
      <c r="B1399" t="str">
        <f>INDEX( Table3[],MATCH(Sales[[#This Row],[Category]],Table3[Category],0),1)</f>
        <v>WINE</v>
      </c>
      <c r="C1399" t="s">
        <v>41</v>
      </c>
      <c r="D1399" t="s">
        <v>1442</v>
      </c>
      <c r="E1399" t="s">
        <v>10</v>
      </c>
      <c r="F1399">
        <v>66</v>
      </c>
      <c r="G1399" s="1">
        <v>12.99</v>
      </c>
      <c r="H139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399">
        <f>Sales[[#This Row],[Total Inventory]]*Sales[[#This Row],[Sale_Price]]</f>
        <v>857.34</v>
      </c>
    </row>
    <row r="1400" spans="1:9" x14ac:dyDescent="0.25">
      <c r="A1400">
        <v>70683</v>
      </c>
      <c r="B1400" t="str">
        <f>INDEX( Table3[],MATCH(Sales[[#This Row],[Category]],Table3[Category],0),1)</f>
        <v>LIQUOR</v>
      </c>
      <c r="C1400" t="s">
        <v>37</v>
      </c>
      <c r="D1400" t="s">
        <v>1443</v>
      </c>
      <c r="E1400" t="s">
        <v>10</v>
      </c>
      <c r="F1400">
        <v>0</v>
      </c>
      <c r="G1400" s="1">
        <v>27.99</v>
      </c>
      <c r="H1400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400">
        <f>Sales[[#This Row],[Total Inventory]]*Sales[[#This Row],[Sale_Price]]</f>
        <v>0</v>
      </c>
    </row>
    <row r="1401" spans="1:9" x14ac:dyDescent="0.25">
      <c r="A1401">
        <v>337197</v>
      </c>
      <c r="B1401" t="str">
        <f>INDEX( Table3[],MATCH(Sales[[#This Row],[Category]],Table3[Category],0),1)</f>
        <v>WINE</v>
      </c>
      <c r="C1401" t="s">
        <v>41</v>
      </c>
      <c r="D1401" t="s">
        <v>1444</v>
      </c>
      <c r="E1401" t="s">
        <v>10</v>
      </c>
      <c r="F1401">
        <v>0</v>
      </c>
      <c r="G1401" s="1">
        <v>15.49</v>
      </c>
      <c r="H1401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401">
        <f>Sales[[#This Row],[Total Inventory]]*Sales[[#This Row],[Sale_Price]]</f>
        <v>0</v>
      </c>
    </row>
    <row r="1402" spans="1:9" x14ac:dyDescent="0.25">
      <c r="A1402">
        <v>40425</v>
      </c>
      <c r="B1402" t="str">
        <f>INDEX( Table3[],MATCH(Sales[[#This Row],[Category]],Table3[Category],0),1)</f>
        <v>WINE</v>
      </c>
      <c r="C1402" t="s">
        <v>28</v>
      </c>
      <c r="D1402" t="s">
        <v>1445</v>
      </c>
      <c r="E1402" t="s">
        <v>23</v>
      </c>
      <c r="F1402">
        <v>0</v>
      </c>
      <c r="G1402" s="1">
        <v>11.99</v>
      </c>
      <c r="H140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402">
        <f>Sales[[#This Row],[Total Inventory]]*Sales[[#This Row],[Sale_Price]]</f>
        <v>0</v>
      </c>
    </row>
    <row r="1403" spans="1:9" x14ac:dyDescent="0.25">
      <c r="A1403">
        <v>9415</v>
      </c>
      <c r="B1403" t="str">
        <f>INDEX( Table3[],MATCH(Sales[[#This Row],[Category]],Table3[Category],0),1)</f>
        <v>BEER</v>
      </c>
      <c r="C1403" t="s">
        <v>11</v>
      </c>
      <c r="D1403" t="s">
        <v>1446</v>
      </c>
      <c r="E1403" t="s">
        <v>95</v>
      </c>
      <c r="F1403">
        <v>0</v>
      </c>
      <c r="G1403" s="1">
        <v>10.78</v>
      </c>
      <c r="H1403">
        <f>IF(INDEX(Sale_Promotions[[Code]:[Sale Price]],MATCH(Sales[[#This Row],[Code]],Sale_Promotions[Code],0),2)=0,Sales[[#This Row],[Price]],INDEX(Sale_Promotions[[Code]:[Sale Price]],MATCH(Sales[[#This Row],[Code]],Sale_Promotions[Code],0),2))</f>
        <v>10.78</v>
      </c>
      <c r="I1403">
        <f>Sales[[#This Row],[Total Inventory]]*Sales[[#This Row],[Sale_Price]]</f>
        <v>0</v>
      </c>
    </row>
    <row r="1404" spans="1:9" x14ac:dyDescent="0.25">
      <c r="A1404">
        <v>56340</v>
      </c>
      <c r="B1404" t="str">
        <f>INDEX( Table3[],MATCH(Sales[[#This Row],[Category]],Table3[Category],0),1)</f>
        <v>LIQUOR</v>
      </c>
      <c r="C1404" t="s">
        <v>102</v>
      </c>
      <c r="D1404" t="s">
        <v>1447</v>
      </c>
      <c r="E1404" t="s">
        <v>10</v>
      </c>
      <c r="F1404">
        <v>46</v>
      </c>
      <c r="G1404" s="1">
        <v>140.99</v>
      </c>
      <c r="H1404">
        <f>IF(INDEX(Sale_Promotions[[Code]:[Sale Price]],MATCH(Sales[[#This Row],[Code]],Sale_Promotions[Code],0),2)=0,Sales[[#This Row],[Price]],INDEX(Sale_Promotions[[Code]:[Sale Price]],MATCH(Sales[[#This Row],[Code]],Sale_Promotions[Code],0),2))</f>
        <v>140.99</v>
      </c>
      <c r="I1404">
        <f>Sales[[#This Row],[Total Inventory]]*Sales[[#This Row],[Sale_Price]]</f>
        <v>6485.5400000000009</v>
      </c>
    </row>
    <row r="1405" spans="1:9" x14ac:dyDescent="0.25">
      <c r="A1405">
        <v>70635</v>
      </c>
      <c r="B1405" t="str">
        <f>INDEX( Table3[],MATCH(Sales[[#This Row],[Category]],Table3[Category],0),1)</f>
        <v>LIQUOR</v>
      </c>
      <c r="C1405" t="s">
        <v>245</v>
      </c>
      <c r="D1405" t="s">
        <v>1448</v>
      </c>
      <c r="E1405" t="s">
        <v>10</v>
      </c>
      <c r="F1405">
        <v>40</v>
      </c>
      <c r="G1405" s="1">
        <v>23.99</v>
      </c>
      <c r="H1405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405">
        <f>Sales[[#This Row],[Total Inventory]]*Sales[[#This Row],[Sale_Price]]</f>
        <v>959.59999999999991</v>
      </c>
    </row>
    <row r="1406" spans="1:9" x14ac:dyDescent="0.25">
      <c r="A1406">
        <v>23715</v>
      </c>
      <c r="B1406" t="str">
        <f>INDEX( Table3[],MATCH(Sales[[#This Row],[Category]],Table3[Category],0),1)</f>
        <v>BEER</v>
      </c>
      <c r="C1406" t="s">
        <v>11</v>
      </c>
      <c r="D1406" t="s">
        <v>1449</v>
      </c>
      <c r="E1406" t="s">
        <v>52</v>
      </c>
      <c r="F1406">
        <v>0</v>
      </c>
      <c r="G1406" s="1">
        <v>2.52</v>
      </c>
      <c r="H1406">
        <f>IF(INDEX(Sale_Promotions[[Code]:[Sale Price]],MATCH(Sales[[#This Row],[Code]],Sale_Promotions[Code],0),2)=0,Sales[[#This Row],[Price]],INDEX(Sale_Promotions[[Code]:[Sale Price]],MATCH(Sales[[#This Row],[Code]],Sale_Promotions[Code],0),2))</f>
        <v>2.52</v>
      </c>
      <c r="I1406">
        <f>Sales[[#This Row],[Total Inventory]]*Sales[[#This Row],[Sale_Price]]</f>
        <v>0</v>
      </c>
    </row>
    <row r="1407" spans="1:9" x14ac:dyDescent="0.25">
      <c r="A1407">
        <v>336873</v>
      </c>
      <c r="B1407" t="str">
        <f>INDEX( Table3[],MATCH(Sales[[#This Row],[Category]],Table3[Category],0),1)</f>
        <v>WINE</v>
      </c>
      <c r="C1407" t="s">
        <v>61</v>
      </c>
      <c r="D1407" t="s">
        <v>1450</v>
      </c>
      <c r="E1407" t="s">
        <v>10</v>
      </c>
      <c r="F1407">
        <v>1</v>
      </c>
      <c r="G1407" s="1">
        <v>12.49</v>
      </c>
      <c r="H1407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407">
        <f>Sales[[#This Row],[Total Inventory]]*Sales[[#This Row],[Sale_Price]]</f>
        <v>12.49</v>
      </c>
    </row>
    <row r="1408" spans="1:9" x14ac:dyDescent="0.25">
      <c r="A1408">
        <v>328396</v>
      </c>
      <c r="B1408" t="str">
        <f>INDEX( Table3[],MATCH(Sales[[#This Row],[Category]],Table3[Category],0),1)</f>
        <v>WINE</v>
      </c>
      <c r="C1408" t="s">
        <v>41</v>
      </c>
      <c r="D1408" t="s">
        <v>1451</v>
      </c>
      <c r="E1408" t="s">
        <v>10</v>
      </c>
      <c r="F1408">
        <v>0</v>
      </c>
      <c r="G1408" s="1">
        <v>14.49</v>
      </c>
      <c r="H1408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408">
        <f>Sales[[#This Row],[Total Inventory]]*Sales[[#This Row],[Sale_Price]]</f>
        <v>0</v>
      </c>
    </row>
    <row r="1409" spans="1:9" x14ac:dyDescent="0.25">
      <c r="A1409">
        <v>329680</v>
      </c>
      <c r="B1409" t="str">
        <f>INDEX( Table3[],MATCH(Sales[[#This Row],[Category]],Table3[Category],0),1)</f>
        <v>WINE</v>
      </c>
      <c r="C1409" t="s">
        <v>61</v>
      </c>
      <c r="D1409" t="s">
        <v>1452</v>
      </c>
      <c r="E1409" t="s">
        <v>48</v>
      </c>
      <c r="F1409">
        <v>5</v>
      </c>
      <c r="G1409" s="1">
        <v>7.99</v>
      </c>
      <c r="H1409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409">
        <f>Sales[[#This Row],[Total Inventory]]*Sales[[#This Row],[Sale_Price]]</f>
        <v>39.950000000000003</v>
      </c>
    </row>
    <row r="1410" spans="1:9" x14ac:dyDescent="0.25">
      <c r="A1410">
        <v>333462</v>
      </c>
      <c r="B1410" t="str">
        <f>INDEX( Table3[],MATCH(Sales[[#This Row],[Category]],Table3[Category],0),1)</f>
        <v>WINE</v>
      </c>
      <c r="C1410" t="s">
        <v>64</v>
      </c>
      <c r="D1410" t="s">
        <v>1453</v>
      </c>
      <c r="E1410" t="s">
        <v>48</v>
      </c>
      <c r="F1410">
        <v>18</v>
      </c>
      <c r="G1410" s="1">
        <v>23.99</v>
      </c>
      <c r="H1410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410">
        <f>Sales[[#This Row],[Total Inventory]]*Sales[[#This Row],[Sale_Price]]</f>
        <v>431.82</v>
      </c>
    </row>
    <row r="1411" spans="1:9" x14ac:dyDescent="0.25">
      <c r="A1411">
        <v>21973</v>
      </c>
      <c r="B1411" t="str">
        <f>INDEX( Table3[],MATCH(Sales[[#This Row],[Category]],Table3[Category],0),1)</f>
        <v>BEER</v>
      </c>
      <c r="C1411" t="s">
        <v>11</v>
      </c>
      <c r="D1411" t="s">
        <v>1454</v>
      </c>
      <c r="E1411" t="s">
        <v>20</v>
      </c>
      <c r="F1411">
        <v>0</v>
      </c>
      <c r="G1411" s="1">
        <v>2.62</v>
      </c>
      <c r="H1411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1411">
        <f>Sales[[#This Row],[Total Inventory]]*Sales[[#This Row],[Sale_Price]]</f>
        <v>0</v>
      </c>
    </row>
    <row r="1412" spans="1:9" x14ac:dyDescent="0.25">
      <c r="A1412">
        <v>46365</v>
      </c>
      <c r="B1412" t="str">
        <f>INDEX( Table3[],MATCH(Sales[[#This Row],[Category]],Table3[Category],0),1)</f>
        <v>OTHER</v>
      </c>
      <c r="C1412" t="s">
        <v>75</v>
      </c>
      <c r="D1412" t="s">
        <v>1455</v>
      </c>
      <c r="E1412" t="s">
        <v>10</v>
      </c>
      <c r="F1412">
        <v>98</v>
      </c>
      <c r="G1412" s="1">
        <v>11.99</v>
      </c>
      <c r="H141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412">
        <f>Sales[[#This Row],[Total Inventory]]*Sales[[#This Row],[Sale_Price]]</f>
        <v>1175.02</v>
      </c>
    </row>
    <row r="1413" spans="1:9" x14ac:dyDescent="0.25">
      <c r="A1413">
        <v>27837</v>
      </c>
      <c r="B1413" t="str">
        <f>INDEX( Table3[],MATCH(Sales[[#This Row],[Category]],Table3[Category],0),1)</f>
        <v>BEER</v>
      </c>
      <c r="C1413" t="s">
        <v>11</v>
      </c>
      <c r="D1413" t="s">
        <v>1456</v>
      </c>
      <c r="E1413" t="s">
        <v>13</v>
      </c>
      <c r="F1413">
        <v>0</v>
      </c>
      <c r="G1413" s="1">
        <v>7.19</v>
      </c>
      <c r="H1413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1413">
        <f>Sales[[#This Row],[Total Inventory]]*Sales[[#This Row],[Sale_Price]]</f>
        <v>0</v>
      </c>
    </row>
    <row r="1414" spans="1:9" x14ac:dyDescent="0.25">
      <c r="A1414">
        <v>81675</v>
      </c>
      <c r="B1414" t="str">
        <f>INDEX( Table3[],MATCH(Sales[[#This Row],[Category]],Table3[Category],0),1)</f>
        <v>WINE</v>
      </c>
      <c r="C1414" t="s">
        <v>61</v>
      </c>
      <c r="D1414" t="s">
        <v>1457</v>
      </c>
      <c r="E1414" t="s">
        <v>1458</v>
      </c>
      <c r="F1414">
        <v>47</v>
      </c>
      <c r="G1414" s="1">
        <v>18.989999999999998</v>
      </c>
      <c r="H1414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414">
        <f>Sales[[#This Row],[Total Inventory]]*Sales[[#This Row],[Sale_Price]]</f>
        <v>892.53</v>
      </c>
    </row>
    <row r="1415" spans="1:9" x14ac:dyDescent="0.25">
      <c r="A1415">
        <v>418579</v>
      </c>
      <c r="B1415" t="str">
        <f>INDEX( Table3[],MATCH(Sales[[#This Row],[Category]],Table3[Category],0),1)</f>
        <v>WINE</v>
      </c>
      <c r="C1415" t="s">
        <v>85</v>
      </c>
      <c r="D1415" t="s">
        <v>1459</v>
      </c>
      <c r="E1415" t="s">
        <v>10</v>
      </c>
      <c r="F1415">
        <v>12</v>
      </c>
      <c r="G1415" s="1">
        <v>58.99</v>
      </c>
      <c r="H1415">
        <f>IF(INDEX(Sale_Promotions[[Code]:[Sale Price]],MATCH(Sales[[#This Row],[Code]],Sale_Promotions[Code],0),2)=0,Sales[[#This Row],[Price]],INDEX(Sale_Promotions[[Code]:[Sale Price]],MATCH(Sales[[#This Row],[Code]],Sale_Promotions[Code],0),2))</f>
        <v>58.99</v>
      </c>
      <c r="I1415">
        <f>Sales[[#This Row],[Total Inventory]]*Sales[[#This Row],[Sale_Price]]</f>
        <v>707.88</v>
      </c>
    </row>
    <row r="1416" spans="1:9" x14ac:dyDescent="0.25">
      <c r="A1416">
        <v>69280</v>
      </c>
      <c r="B1416" t="str">
        <f>INDEX( Table3[],MATCH(Sales[[#This Row],[Category]],Table3[Category],0),1)</f>
        <v>LIQUOR</v>
      </c>
      <c r="C1416" t="s">
        <v>57</v>
      </c>
      <c r="D1416" t="s">
        <v>1460</v>
      </c>
      <c r="E1416" t="s">
        <v>10</v>
      </c>
      <c r="F1416">
        <v>64</v>
      </c>
      <c r="G1416" s="1">
        <v>21.99</v>
      </c>
      <c r="H1416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416">
        <f>Sales[[#This Row],[Total Inventory]]*Sales[[#This Row],[Sale_Price]]</f>
        <v>1407.36</v>
      </c>
    </row>
    <row r="1417" spans="1:9" x14ac:dyDescent="0.25">
      <c r="A1417">
        <v>26473</v>
      </c>
      <c r="B1417" t="str">
        <f>INDEX( Table3[],MATCH(Sales[[#This Row],[Category]],Table3[Category],0),1)</f>
        <v>BEER</v>
      </c>
      <c r="C1417" t="s">
        <v>11</v>
      </c>
      <c r="D1417" t="s">
        <v>1461</v>
      </c>
      <c r="E1417" t="s">
        <v>95</v>
      </c>
      <c r="F1417">
        <v>0</v>
      </c>
      <c r="G1417" s="1">
        <v>19.25</v>
      </c>
      <c r="H1417">
        <f>IF(INDEX(Sale_Promotions[[Code]:[Sale Price]],MATCH(Sales[[#This Row],[Code]],Sale_Promotions[Code],0),2)=0,Sales[[#This Row],[Price]],INDEX(Sale_Promotions[[Code]:[Sale Price]],MATCH(Sales[[#This Row],[Code]],Sale_Promotions[Code],0),2))</f>
        <v>19.25</v>
      </c>
      <c r="I1417">
        <f>Sales[[#This Row],[Total Inventory]]*Sales[[#This Row],[Sale_Price]]</f>
        <v>0</v>
      </c>
    </row>
    <row r="1418" spans="1:9" x14ac:dyDescent="0.25">
      <c r="A1418">
        <v>46318</v>
      </c>
      <c r="B1418" t="str">
        <f>INDEX( Table3[],MATCH(Sales[[#This Row],[Category]],Table3[Category],0),1)</f>
        <v>LIQUOR</v>
      </c>
      <c r="C1418" t="s">
        <v>37</v>
      </c>
      <c r="D1418" t="s">
        <v>1462</v>
      </c>
      <c r="E1418" t="s">
        <v>10</v>
      </c>
      <c r="F1418">
        <v>63</v>
      </c>
      <c r="G1418" s="1">
        <v>10.79</v>
      </c>
      <c r="H1418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418">
        <f>Sales[[#This Row],[Total Inventory]]*Sales[[#This Row],[Sale_Price]]</f>
        <v>679.77</v>
      </c>
    </row>
    <row r="1419" spans="1:9" x14ac:dyDescent="0.25">
      <c r="A1419">
        <v>28210</v>
      </c>
      <c r="B1419" t="str">
        <f>INDEX( Table3[],MATCH(Sales[[#This Row],[Category]],Table3[Category],0),1)</f>
        <v>BEER</v>
      </c>
      <c r="C1419" t="s">
        <v>11</v>
      </c>
      <c r="D1419" t="s">
        <v>1463</v>
      </c>
      <c r="E1419" t="s">
        <v>20</v>
      </c>
      <c r="F1419">
        <v>0</v>
      </c>
      <c r="G1419" s="1">
        <v>2.57</v>
      </c>
      <c r="H1419">
        <f>IF(INDEX(Sale_Promotions[[Code]:[Sale Price]],MATCH(Sales[[#This Row],[Code]],Sale_Promotions[Code],0),2)=0,Sales[[#This Row],[Price]],INDEX(Sale_Promotions[[Code]:[Sale Price]],MATCH(Sales[[#This Row],[Code]],Sale_Promotions[Code],0),2))</f>
        <v>2.57</v>
      </c>
      <c r="I1419">
        <f>Sales[[#This Row],[Total Inventory]]*Sales[[#This Row],[Sale_Price]]</f>
        <v>0</v>
      </c>
    </row>
    <row r="1420" spans="1:9" x14ac:dyDescent="0.25">
      <c r="A1420">
        <v>25360</v>
      </c>
      <c r="B1420" t="str">
        <f>INDEX( Table3[],MATCH(Sales[[#This Row],[Category]],Table3[Category],0),1)</f>
        <v>BEER</v>
      </c>
      <c r="C1420" t="s">
        <v>11</v>
      </c>
      <c r="D1420" t="s">
        <v>1464</v>
      </c>
      <c r="E1420" t="s">
        <v>25</v>
      </c>
      <c r="F1420">
        <v>0</v>
      </c>
      <c r="G1420" s="1">
        <v>1.89</v>
      </c>
      <c r="H1420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1420">
        <f>Sales[[#This Row],[Total Inventory]]*Sales[[#This Row],[Sale_Price]]</f>
        <v>0</v>
      </c>
    </row>
    <row r="1421" spans="1:9" x14ac:dyDescent="0.25">
      <c r="A1421">
        <v>313624</v>
      </c>
      <c r="B1421" t="str">
        <f>INDEX( Table3[],MATCH(Sales[[#This Row],[Category]],Table3[Category],0),1)</f>
        <v>LIQUOR</v>
      </c>
      <c r="C1421" t="s">
        <v>175</v>
      </c>
      <c r="D1421" t="s">
        <v>1465</v>
      </c>
      <c r="E1421" t="s">
        <v>10</v>
      </c>
      <c r="F1421">
        <v>68</v>
      </c>
      <c r="G1421" s="1">
        <v>95.99</v>
      </c>
      <c r="H1421">
        <f>IF(INDEX(Sale_Promotions[[Code]:[Sale Price]],MATCH(Sales[[#This Row],[Code]],Sale_Promotions[Code],0),2)=0,Sales[[#This Row],[Price]],INDEX(Sale_Promotions[[Code]:[Sale Price]],MATCH(Sales[[#This Row],[Code]],Sale_Promotions[Code],0),2))</f>
        <v>95.99</v>
      </c>
      <c r="I1421">
        <f>Sales[[#This Row],[Total Inventory]]*Sales[[#This Row],[Sale_Price]]</f>
        <v>6527.32</v>
      </c>
    </row>
    <row r="1422" spans="1:9" x14ac:dyDescent="0.25">
      <c r="A1422">
        <v>392451</v>
      </c>
      <c r="B1422" t="str">
        <f>INDEX( Table3[],MATCH(Sales[[#This Row],[Category]],Table3[Category],0),1)</f>
        <v>WINE</v>
      </c>
      <c r="C1422" t="s">
        <v>21</v>
      </c>
      <c r="D1422" t="s">
        <v>1466</v>
      </c>
      <c r="E1422" t="s">
        <v>10</v>
      </c>
      <c r="F1422">
        <v>6</v>
      </c>
      <c r="G1422" s="1">
        <v>16.989999999999998</v>
      </c>
      <c r="H1422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422">
        <f>Sales[[#This Row],[Total Inventory]]*Sales[[#This Row],[Sale_Price]]</f>
        <v>101.94</v>
      </c>
    </row>
    <row r="1423" spans="1:9" x14ac:dyDescent="0.25">
      <c r="A1423">
        <v>40064</v>
      </c>
      <c r="B1423" t="str">
        <f>INDEX( Table3[],MATCH(Sales[[#This Row],[Category]],Table3[Category],0),1)</f>
        <v>WINE</v>
      </c>
      <c r="C1423" t="s">
        <v>61</v>
      </c>
      <c r="D1423" t="s">
        <v>1467</v>
      </c>
      <c r="E1423" t="s">
        <v>10</v>
      </c>
      <c r="F1423">
        <v>168</v>
      </c>
      <c r="G1423" s="1">
        <v>20.99</v>
      </c>
      <c r="H1423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423">
        <f>Sales[[#This Row],[Total Inventory]]*Sales[[#This Row],[Sale_Price]]</f>
        <v>3526.3199999999997</v>
      </c>
    </row>
    <row r="1424" spans="1:9" x14ac:dyDescent="0.25">
      <c r="A1424">
        <v>42116</v>
      </c>
      <c r="B1424" t="str">
        <f>INDEX( Table3[],MATCH(Sales[[#This Row],[Category]],Table3[Category],0),1)</f>
        <v>WINE</v>
      </c>
      <c r="C1424" t="s">
        <v>53</v>
      </c>
      <c r="D1424" t="s">
        <v>1468</v>
      </c>
      <c r="E1424" t="s">
        <v>10</v>
      </c>
      <c r="F1424">
        <v>11</v>
      </c>
      <c r="G1424" s="1">
        <v>999.99</v>
      </c>
      <c r="H1424">
        <f>IF(INDEX(Sale_Promotions[[Code]:[Sale Price]],MATCH(Sales[[#This Row],[Code]],Sale_Promotions[Code],0),2)=0,Sales[[#This Row],[Price]],INDEX(Sale_Promotions[[Code]:[Sale Price]],MATCH(Sales[[#This Row],[Code]],Sale_Promotions[Code],0),2))</f>
        <v>999.99</v>
      </c>
      <c r="I1424">
        <f>Sales[[#This Row],[Total Inventory]]*Sales[[#This Row],[Sale_Price]]</f>
        <v>10999.89</v>
      </c>
    </row>
    <row r="1425" spans="1:9" x14ac:dyDescent="0.25">
      <c r="A1425">
        <v>304310</v>
      </c>
      <c r="B1425" t="str">
        <f>INDEX( Table3[],MATCH(Sales[[#This Row],[Category]],Table3[Category],0),1)</f>
        <v>WINE</v>
      </c>
      <c r="C1425" t="s">
        <v>43</v>
      </c>
      <c r="D1425" t="s">
        <v>1469</v>
      </c>
      <c r="E1425" t="s">
        <v>10</v>
      </c>
      <c r="F1425">
        <v>0</v>
      </c>
      <c r="G1425" s="1">
        <v>20.99</v>
      </c>
      <c r="H1425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425">
        <f>Sales[[#This Row],[Total Inventory]]*Sales[[#This Row],[Sale_Price]]</f>
        <v>0</v>
      </c>
    </row>
    <row r="1426" spans="1:9" x14ac:dyDescent="0.25">
      <c r="A1426">
        <v>70192</v>
      </c>
      <c r="B1426" t="str">
        <f>INDEX( Table3[],MATCH(Sales[[#This Row],[Category]],Table3[Category],0),1)</f>
        <v>LIQUOR</v>
      </c>
      <c r="C1426" t="s">
        <v>102</v>
      </c>
      <c r="D1426" t="s">
        <v>1470</v>
      </c>
      <c r="E1426" t="s">
        <v>10</v>
      </c>
      <c r="F1426">
        <v>58</v>
      </c>
      <c r="G1426" s="1">
        <v>37.99</v>
      </c>
      <c r="H1426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1426">
        <f>Sales[[#This Row],[Total Inventory]]*Sales[[#This Row],[Sale_Price]]</f>
        <v>2203.42</v>
      </c>
    </row>
    <row r="1427" spans="1:9" x14ac:dyDescent="0.25">
      <c r="A1427">
        <v>235080</v>
      </c>
      <c r="B1427" t="str">
        <f>INDEX( Table3[],MATCH(Sales[[#This Row],[Category]],Table3[Category],0),1)</f>
        <v>WINE</v>
      </c>
      <c r="C1427" t="s">
        <v>85</v>
      </c>
      <c r="D1427" t="s">
        <v>1471</v>
      </c>
      <c r="E1427" t="s">
        <v>10</v>
      </c>
      <c r="F1427">
        <v>0</v>
      </c>
      <c r="G1427" s="1">
        <v>82.99</v>
      </c>
      <c r="H1427">
        <f>IF(INDEX(Sale_Promotions[[Code]:[Sale Price]],MATCH(Sales[[#This Row],[Code]],Sale_Promotions[Code],0),2)=0,Sales[[#This Row],[Price]],INDEX(Sale_Promotions[[Code]:[Sale Price]],MATCH(Sales[[#This Row],[Code]],Sale_Promotions[Code],0),2))</f>
        <v>82.99</v>
      </c>
      <c r="I1427">
        <f>Sales[[#This Row],[Total Inventory]]*Sales[[#This Row],[Sale_Price]]</f>
        <v>0</v>
      </c>
    </row>
    <row r="1428" spans="1:9" x14ac:dyDescent="0.25">
      <c r="A1428">
        <v>23340</v>
      </c>
      <c r="B1428" t="str">
        <f>INDEX( Table3[],MATCH(Sales[[#This Row],[Category]],Table3[Category],0),1)</f>
        <v>BEER</v>
      </c>
      <c r="C1428" t="s">
        <v>11</v>
      </c>
      <c r="D1428" t="s">
        <v>1472</v>
      </c>
      <c r="E1428" t="s">
        <v>25</v>
      </c>
      <c r="F1428">
        <v>0</v>
      </c>
      <c r="G1428" s="1">
        <v>1.7</v>
      </c>
      <c r="H1428">
        <f>IF(INDEX(Sale_Promotions[[Code]:[Sale Price]],MATCH(Sales[[#This Row],[Code]],Sale_Promotions[Code],0),2)=0,Sales[[#This Row],[Price]],INDEX(Sale_Promotions[[Code]:[Sale Price]],MATCH(Sales[[#This Row],[Code]],Sale_Promotions[Code],0),2))</f>
        <v>1.7</v>
      </c>
      <c r="I1428">
        <f>Sales[[#This Row],[Total Inventory]]*Sales[[#This Row],[Sale_Price]]</f>
        <v>0</v>
      </c>
    </row>
    <row r="1429" spans="1:9" x14ac:dyDescent="0.25">
      <c r="A1429">
        <v>72901</v>
      </c>
      <c r="B1429" t="str">
        <f>INDEX( Table3[],MATCH(Sales[[#This Row],[Category]],Table3[Category],0),1)</f>
        <v>LIQUOR</v>
      </c>
      <c r="C1429" t="s">
        <v>57</v>
      </c>
      <c r="D1429" t="s">
        <v>1473</v>
      </c>
      <c r="E1429" t="s">
        <v>10</v>
      </c>
      <c r="F1429">
        <v>0</v>
      </c>
      <c r="G1429" s="1">
        <v>61.99</v>
      </c>
      <c r="H1429">
        <f>IF(INDEX(Sale_Promotions[[Code]:[Sale Price]],MATCH(Sales[[#This Row],[Code]],Sale_Promotions[Code],0),2)=0,Sales[[#This Row],[Price]],INDEX(Sale_Promotions[[Code]:[Sale Price]],MATCH(Sales[[#This Row],[Code]],Sale_Promotions[Code],0),2))</f>
        <v>61.99</v>
      </c>
      <c r="I1429">
        <f>Sales[[#This Row],[Total Inventory]]*Sales[[#This Row],[Sale_Price]]</f>
        <v>0</v>
      </c>
    </row>
    <row r="1430" spans="1:9" x14ac:dyDescent="0.25">
      <c r="A1430">
        <v>24726</v>
      </c>
      <c r="B1430" t="str">
        <f>INDEX( Table3[],MATCH(Sales[[#This Row],[Category]],Table3[Category],0),1)</f>
        <v>BEER</v>
      </c>
      <c r="C1430" t="s">
        <v>11</v>
      </c>
      <c r="D1430" t="s">
        <v>1474</v>
      </c>
      <c r="E1430" t="s">
        <v>10</v>
      </c>
      <c r="F1430">
        <v>0</v>
      </c>
      <c r="G1430" s="1">
        <v>12.57</v>
      </c>
      <c r="H1430">
        <f>IF(INDEX(Sale_Promotions[[Code]:[Sale Price]],MATCH(Sales[[#This Row],[Code]],Sale_Promotions[Code],0),2)=0,Sales[[#This Row],[Price]],INDEX(Sale_Promotions[[Code]:[Sale Price]],MATCH(Sales[[#This Row],[Code]],Sale_Promotions[Code],0),2))</f>
        <v>12.57</v>
      </c>
      <c r="I1430">
        <f>Sales[[#This Row],[Total Inventory]]*Sales[[#This Row],[Sale_Price]]</f>
        <v>0</v>
      </c>
    </row>
    <row r="1431" spans="1:9" x14ac:dyDescent="0.25">
      <c r="A1431">
        <v>48775</v>
      </c>
      <c r="B1431" t="str">
        <f>INDEX( Table3[],MATCH(Sales[[#This Row],[Category]],Table3[Category],0),1)</f>
        <v>LIQUOR</v>
      </c>
      <c r="C1431" t="s">
        <v>26</v>
      </c>
      <c r="D1431" t="s">
        <v>1475</v>
      </c>
      <c r="E1431" t="s">
        <v>10</v>
      </c>
      <c r="F1431">
        <v>14</v>
      </c>
      <c r="G1431" s="1">
        <v>8.49</v>
      </c>
      <c r="H1431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431">
        <f>Sales[[#This Row],[Total Inventory]]*Sales[[#This Row],[Sale_Price]]</f>
        <v>118.86</v>
      </c>
    </row>
    <row r="1432" spans="1:9" x14ac:dyDescent="0.25">
      <c r="A1432">
        <v>97039</v>
      </c>
      <c r="B1432" t="str">
        <f>INDEX( Table3[],MATCH(Sales[[#This Row],[Category]],Table3[Category],0),1)</f>
        <v>BEER</v>
      </c>
      <c r="C1432" t="s">
        <v>11</v>
      </c>
      <c r="D1432" t="s">
        <v>1166</v>
      </c>
      <c r="E1432" t="s">
        <v>95</v>
      </c>
      <c r="F1432">
        <v>14</v>
      </c>
      <c r="G1432" s="1">
        <v>7.13</v>
      </c>
      <c r="H1432">
        <f>IF(INDEX(Sale_Promotions[[Code]:[Sale Price]],MATCH(Sales[[#This Row],[Code]],Sale_Promotions[Code],0),2)=0,Sales[[#This Row],[Price]],INDEX(Sale_Promotions[[Code]:[Sale Price]],MATCH(Sales[[#This Row],[Code]],Sale_Promotions[Code],0),2))</f>
        <v>7.13</v>
      </c>
      <c r="I1432">
        <f>Sales[[#This Row],[Total Inventory]]*Sales[[#This Row],[Sale_Price]]</f>
        <v>99.82</v>
      </c>
    </row>
    <row r="1433" spans="1:9" x14ac:dyDescent="0.25">
      <c r="A1433">
        <v>322861</v>
      </c>
      <c r="B1433" t="str">
        <f>INDEX( Table3[],MATCH(Sales[[#This Row],[Category]],Table3[Category],0),1)</f>
        <v>WINE</v>
      </c>
      <c r="C1433" t="s">
        <v>163</v>
      </c>
      <c r="D1433" t="s">
        <v>1476</v>
      </c>
      <c r="E1433" t="s">
        <v>10</v>
      </c>
      <c r="F1433">
        <v>2</v>
      </c>
      <c r="G1433" s="1">
        <v>16.489999999999998</v>
      </c>
      <c r="H1433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433">
        <f>Sales[[#This Row],[Total Inventory]]*Sales[[#This Row],[Sale_Price]]</f>
        <v>32.979999999999997</v>
      </c>
    </row>
    <row r="1434" spans="1:9" x14ac:dyDescent="0.25">
      <c r="A1434">
        <v>72227</v>
      </c>
      <c r="B1434" t="str">
        <f>INDEX( Table3[],MATCH(Sales[[#This Row],[Category]],Table3[Category],0),1)</f>
        <v>LIQUOR</v>
      </c>
      <c r="C1434" t="s">
        <v>14</v>
      </c>
      <c r="D1434" t="s">
        <v>1477</v>
      </c>
      <c r="E1434" t="s">
        <v>10</v>
      </c>
      <c r="F1434">
        <v>81</v>
      </c>
      <c r="G1434" s="1">
        <v>54.99</v>
      </c>
      <c r="H1434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1434">
        <f>Sales[[#This Row],[Total Inventory]]*Sales[[#This Row],[Sale_Price]]</f>
        <v>4454.1900000000005</v>
      </c>
    </row>
    <row r="1435" spans="1:9" x14ac:dyDescent="0.25">
      <c r="A1435">
        <v>82962</v>
      </c>
      <c r="B1435" t="str">
        <f>INDEX( Table3[],MATCH(Sales[[#This Row],[Category]],Table3[Category],0),1)</f>
        <v>WINE</v>
      </c>
      <c r="C1435" t="s">
        <v>85</v>
      </c>
      <c r="D1435" t="s">
        <v>1478</v>
      </c>
      <c r="E1435" t="s">
        <v>10</v>
      </c>
      <c r="F1435">
        <v>9</v>
      </c>
      <c r="G1435" s="1">
        <v>119.99</v>
      </c>
      <c r="H1435">
        <f>IF(INDEX(Sale_Promotions[[Code]:[Sale Price]],MATCH(Sales[[#This Row],[Code]],Sale_Promotions[Code],0),2)=0,Sales[[#This Row],[Price]],INDEX(Sale_Promotions[[Code]:[Sale Price]],MATCH(Sales[[#This Row],[Code]],Sale_Promotions[Code],0),2))</f>
        <v>119.99</v>
      </c>
      <c r="I1435">
        <f>Sales[[#This Row],[Total Inventory]]*Sales[[#This Row],[Sale_Price]]</f>
        <v>1079.9099999999999</v>
      </c>
    </row>
    <row r="1436" spans="1:9" x14ac:dyDescent="0.25">
      <c r="A1436">
        <v>339782</v>
      </c>
      <c r="B1436" t="str">
        <f>INDEX( Table3[],MATCH(Sales[[#This Row],[Category]],Table3[Category],0),1)</f>
        <v>WINE</v>
      </c>
      <c r="C1436" t="s">
        <v>39</v>
      </c>
      <c r="D1436" t="s">
        <v>1479</v>
      </c>
      <c r="E1436" t="s">
        <v>10</v>
      </c>
      <c r="F1436">
        <v>0</v>
      </c>
      <c r="G1436" s="1">
        <v>114.99</v>
      </c>
      <c r="H1436">
        <f>IF(INDEX(Sale_Promotions[[Code]:[Sale Price]],MATCH(Sales[[#This Row],[Code]],Sale_Promotions[Code],0),2)=0,Sales[[#This Row],[Price]],INDEX(Sale_Promotions[[Code]:[Sale Price]],MATCH(Sales[[#This Row],[Code]],Sale_Promotions[Code],0),2))</f>
        <v>114.99</v>
      </c>
      <c r="I1436">
        <f>Sales[[#This Row],[Total Inventory]]*Sales[[#This Row],[Sale_Price]]</f>
        <v>0</v>
      </c>
    </row>
    <row r="1437" spans="1:9" x14ac:dyDescent="0.25">
      <c r="A1437">
        <v>328079</v>
      </c>
      <c r="B1437" t="str">
        <f>INDEX( Table3[],MATCH(Sales[[#This Row],[Category]],Table3[Category],0),1)</f>
        <v>WINE</v>
      </c>
      <c r="C1437" t="s">
        <v>43</v>
      </c>
      <c r="D1437" t="s">
        <v>1480</v>
      </c>
      <c r="E1437" t="s">
        <v>10</v>
      </c>
      <c r="F1437">
        <v>0</v>
      </c>
      <c r="G1437" s="1">
        <v>12.99</v>
      </c>
      <c r="H143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437">
        <f>Sales[[#This Row],[Total Inventory]]*Sales[[#This Row],[Sale_Price]]</f>
        <v>0</v>
      </c>
    </row>
    <row r="1438" spans="1:9" x14ac:dyDescent="0.25">
      <c r="A1438">
        <v>199354</v>
      </c>
      <c r="B1438" t="str">
        <f>INDEX( Table3[],MATCH(Sales[[#This Row],[Category]],Table3[Category],0),1)</f>
        <v>WINE</v>
      </c>
      <c r="C1438" t="s">
        <v>28</v>
      </c>
      <c r="D1438" t="s">
        <v>1481</v>
      </c>
      <c r="E1438" t="s">
        <v>48</v>
      </c>
      <c r="F1438">
        <v>0</v>
      </c>
      <c r="G1438" s="1">
        <v>13.99</v>
      </c>
      <c r="H143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438">
        <f>Sales[[#This Row],[Total Inventory]]*Sales[[#This Row],[Sale_Price]]</f>
        <v>0</v>
      </c>
    </row>
    <row r="1439" spans="1:9" x14ac:dyDescent="0.25">
      <c r="A1439">
        <v>93471</v>
      </c>
      <c r="B1439" t="str">
        <f>INDEX( Table3[],MATCH(Sales[[#This Row],[Category]],Table3[Category],0),1)</f>
        <v>BEER</v>
      </c>
      <c r="C1439" t="s">
        <v>11</v>
      </c>
      <c r="D1439" t="s">
        <v>1482</v>
      </c>
      <c r="E1439" t="s">
        <v>25</v>
      </c>
      <c r="F1439">
        <v>0</v>
      </c>
      <c r="G1439" s="1">
        <v>1.59</v>
      </c>
      <c r="H1439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1439">
        <f>Sales[[#This Row],[Total Inventory]]*Sales[[#This Row],[Sale_Price]]</f>
        <v>0</v>
      </c>
    </row>
    <row r="1440" spans="1:9" x14ac:dyDescent="0.25">
      <c r="A1440">
        <v>348899</v>
      </c>
      <c r="B1440" t="str">
        <f>INDEX( Table3[],MATCH(Sales[[#This Row],[Category]],Table3[Category],0),1)</f>
        <v>WINE</v>
      </c>
      <c r="C1440" t="s">
        <v>28</v>
      </c>
      <c r="D1440" t="s">
        <v>1483</v>
      </c>
      <c r="E1440" t="s">
        <v>10</v>
      </c>
      <c r="F1440">
        <v>2</v>
      </c>
      <c r="G1440" s="1">
        <v>10.79</v>
      </c>
      <c r="H1440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440">
        <f>Sales[[#This Row],[Total Inventory]]*Sales[[#This Row],[Sale_Price]]</f>
        <v>21.58</v>
      </c>
    </row>
    <row r="1441" spans="1:9" x14ac:dyDescent="0.25">
      <c r="A1441">
        <v>437859</v>
      </c>
      <c r="B1441" t="str">
        <f>INDEX( Table3[],MATCH(Sales[[#This Row],[Category]],Table3[Category],0),1)</f>
        <v>WINE</v>
      </c>
      <c r="C1441" t="s">
        <v>17</v>
      </c>
      <c r="D1441" t="s">
        <v>1484</v>
      </c>
      <c r="E1441" t="s">
        <v>10</v>
      </c>
      <c r="F1441">
        <v>0</v>
      </c>
      <c r="G1441" s="1">
        <v>12.99</v>
      </c>
      <c r="H144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441">
        <f>Sales[[#This Row],[Total Inventory]]*Sales[[#This Row],[Sale_Price]]</f>
        <v>0</v>
      </c>
    </row>
    <row r="1442" spans="1:9" x14ac:dyDescent="0.25">
      <c r="A1442">
        <v>328369</v>
      </c>
      <c r="B1442" t="str">
        <f>INDEX( Table3[],MATCH(Sales[[#This Row],[Category]],Table3[Category],0),1)</f>
        <v>WINE</v>
      </c>
      <c r="C1442" t="s">
        <v>21</v>
      </c>
      <c r="D1442" t="s">
        <v>1485</v>
      </c>
      <c r="E1442" t="s">
        <v>10</v>
      </c>
      <c r="F1442">
        <v>0</v>
      </c>
      <c r="G1442" s="1">
        <v>16.989999999999998</v>
      </c>
      <c r="H1442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442">
        <f>Sales[[#This Row],[Total Inventory]]*Sales[[#This Row],[Sale_Price]]</f>
        <v>0</v>
      </c>
    </row>
    <row r="1443" spans="1:9" x14ac:dyDescent="0.25">
      <c r="A1443">
        <v>73816</v>
      </c>
      <c r="B1443" t="str">
        <f>INDEX( Table3[],MATCH(Sales[[#This Row],[Category]],Table3[Category],0),1)</f>
        <v>LIQUOR</v>
      </c>
      <c r="C1443" t="s">
        <v>14</v>
      </c>
      <c r="D1443" t="s">
        <v>1486</v>
      </c>
      <c r="E1443" t="s">
        <v>10</v>
      </c>
      <c r="F1443">
        <v>22</v>
      </c>
      <c r="G1443" s="1">
        <v>92.99</v>
      </c>
      <c r="H1443">
        <f>IF(INDEX(Sale_Promotions[[Code]:[Sale Price]],MATCH(Sales[[#This Row],[Code]],Sale_Promotions[Code],0),2)=0,Sales[[#This Row],[Price]],INDEX(Sale_Promotions[[Code]:[Sale Price]],MATCH(Sales[[#This Row],[Code]],Sale_Promotions[Code],0),2))</f>
        <v>92.99</v>
      </c>
      <c r="I1443">
        <f>Sales[[#This Row],[Total Inventory]]*Sales[[#This Row],[Sale_Price]]</f>
        <v>2045.78</v>
      </c>
    </row>
    <row r="1444" spans="1:9" x14ac:dyDescent="0.25">
      <c r="A1444">
        <v>318031</v>
      </c>
      <c r="B1444" t="str">
        <f>INDEX( Table3[],MATCH(Sales[[#This Row],[Category]],Table3[Category],0),1)</f>
        <v>WINE</v>
      </c>
      <c r="C1444" t="s">
        <v>21</v>
      </c>
      <c r="D1444" t="s">
        <v>1487</v>
      </c>
      <c r="E1444" t="s">
        <v>10</v>
      </c>
      <c r="F1444">
        <v>0</v>
      </c>
      <c r="G1444" s="1">
        <v>10.99</v>
      </c>
      <c r="H144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444">
        <f>Sales[[#This Row],[Total Inventory]]*Sales[[#This Row],[Sale_Price]]</f>
        <v>0</v>
      </c>
    </row>
    <row r="1445" spans="1:9" x14ac:dyDescent="0.25">
      <c r="A1445">
        <v>23005</v>
      </c>
      <c r="B1445" t="str">
        <f>INDEX( Table3[],MATCH(Sales[[#This Row],[Category]],Table3[Category],0),1)</f>
        <v>BEER</v>
      </c>
      <c r="C1445" t="s">
        <v>11</v>
      </c>
      <c r="D1445" t="s">
        <v>1488</v>
      </c>
      <c r="E1445" t="s">
        <v>501</v>
      </c>
      <c r="F1445">
        <v>0</v>
      </c>
      <c r="G1445" s="1">
        <v>36.72</v>
      </c>
      <c r="H1445">
        <f>IF(INDEX(Sale_Promotions[[Code]:[Sale Price]],MATCH(Sales[[#This Row],[Code]],Sale_Promotions[Code],0),2)=0,Sales[[#This Row],[Price]],INDEX(Sale_Promotions[[Code]:[Sale Price]],MATCH(Sales[[#This Row],[Code]],Sale_Promotions[Code],0),2))</f>
        <v>36.72</v>
      </c>
      <c r="I1445">
        <f>Sales[[#This Row],[Total Inventory]]*Sales[[#This Row],[Sale_Price]]</f>
        <v>0</v>
      </c>
    </row>
    <row r="1446" spans="1:9" x14ac:dyDescent="0.25">
      <c r="A1446">
        <v>81731</v>
      </c>
      <c r="B1446" t="str">
        <f>INDEX( Table3[],MATCH(Sales[[#This Row],[Category]],Table3[Category],0),1)</f>
        <v>WINE</v>
      </c>
      <c r="C1446" t="s">
        <v>61</v>
      </c>
      <c r="D1446" t="s">
        <v>1489</v>
      </c>
      <c r="E1446" t="s">
        <v>10</v>
      </c>
      <c r="F1446">
        <v>9</v>
      </c>
      <c r="G1446" s="1">
        <v>8.49</v>
      </c>
      <c r="H1446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446">
        <f>Sales[[#This Row],[Total Inventory]]*Sales[[#This Row],[Sale_Price]]</f>
        <v>76.41</v>
      </c>
    </row>
    <row r="1447" spans="1:9" x14ac:dyDescent="0.25">
      <c r="A1447">
        <v>95052</v>
      </c>
      <c r="B1447" t="str">
        <f>INDEX( Table3[],MATCH(Sales[[#This Row],[Category]],Table3[Category],0),1)</f>
        <v>BEER</v>
      </c>
      <c r="C1447" t="s">
        <v>11</v>
      </c>
      <c r="D1447" t="s">
        <v>1490</v>
      </c>
      <c r="E1447" t="s">
        <v>20</v>
      </c>
      <c r="F1447">
        <v>0</v>
      </c>
      <c r="G1447" s="1">
        <v>5.4</v>
      </c>
      <c r="H1447">
        <f>IF(INDEX(Sale_Promotions[[Code]:[Sale Price]],MATCH(Sales[[#This Row],[Code]],Sale_Promotions[Code],0),2)=0,Sales[[#This Row],[Price]],INDEX(Sale_Promotions[[Code]:[Sale Price]],MATCH(Sales[[#This Row],[Code]],Sale_Promotions[Code],0),2))</f>
        <v>5.4</v>
      </c>
      <c r="I1447">
        <f>Sales[[#This Row],[Total Inventory]]*Sales[[#This Row],[Sale_Price]]</f>
        <v>0</v>
      </c>
    </row>
    <row r="1448" spans="1:9" x14ac:dyDescent="0.25">
      <c r="A1448">
        <v>44610</v>
      </c>
      <c r="B1448" t="str">
        <f>INDEX( Table3[],MATCH(Sales[[#This Row],[Category]],Table3[Category],0),1)</f>
        <v>WINE</v>
      </c>
      <c r="C1448" t="s">
        <v>163</v>
      </c>
      <c r="D1448" t="s">
        <v>1491</v>
      </c>
      <c r="E1448" t="s">
        <v>10</v>
      </c>
      <c r="F1448">
        <v>19</v>
      </c>
      <c r="G1448" s="1">
        <v>8.99</v>
      </c>
      <c r="H1448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1448">
        <f>Sales[[#This Row],[Total Inventory]]*Sales[[#This Row],[Sale_Price]]</f>
        <v>155.60999999999999</v>
      </c>
    </row>
    <row r="1449" spans="1:9" x14ac:dyDescent="0.25">
      <c r="A1449">
        <v>43230</v>
      </c>
      <c r="B1449" t="str">
        <f>INDEX( Table3[],MATCH(Sales[[#This Row],[Category]],Table3[Category],0),1)</f>
        <v>WINE</v>
      </c>
      <c r="C1449" t="s">
        <v>28</v>
      </c>
      <c r="D1449" t="s">
        <v>1492</v>
      </c>
      <c r="E1449" t="s">
        <v>10</v>
      </c>
      <c r="F1449">
        <v>140</v>
      </c>
      <c r="G1449" s="1">
        <v>19.989999999999998</v>
      </c>
      <c r="H1449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449">
        <f>Sales[[#This Row],[Total Inventory]]*Sales[[#This Row],[Sale_Price]]</f>
        <v>2798.6</v>
      </c>
    </row>
    <row r="1450" spans="1:9" x14ac:dyDescent="0.25">
      <c r="A1450">
        <v>71878</v>
      </c>
      <c r="B1450" t="str">
        <f>INDEX( Table3[],MATCH(Sales[[#This Row],[Category]],Table3[Category],0),1)</f>
        <v>LIQUOR</v>
      </c>
      <c r="C1450" t="s">
        <v>37</v>
      </c>
      <c r="D1450" t="s">
        <v>1493</v>
      </c>
      <c r="E1450" t="s">
        <v>133</v>
      </c>
      <c r="F1450">
        <v>5</v>
      </c>
      <c r="G1450" s="1">
        <v>35.99</v>
      </c>
      <c r="H1450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1450">
        <f>Sales[[#This Row],[Total Inventory]]*Sales[[#This Row],[Sale_Price]]</f>
        <v>179.95000000000002</v>
      </c>
    </row>
    <row r="1451" spans="1:9" x14ac:dyDescent="0.25">
      <c r="A1451">
        <v>93464</v>
      </c>
      <c r="B1451" t="str">
        <f>INDEX( Table3[],MATCH(Sales[[#This Row],[Category]],Table3[Category],0),1)</f>
        <v>BEER</v>
      </c>
      <c r="C1451" t="s">
        <v>11</v>
      </c>
      <c r="D1451" t="s">
        <v>1494</v>
      </c>
      <c r="E1451" t="s">
        <v>25</v>
      </c>
      <c r="F1451">
        <v>96</v>
      </c>
      <c r="G1451" s="1">
        <v>1.67</v>
      </c>
      <c r="H1451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451">
        <f>Sales[[#This Row],[Total Inventory]]*Sales[[#This Row],[Sale_Price]]</f>
        <v>160.32</v>
      </c>
    </row>
    <row r="1452" spans="1:9" x14ac:dyDescent="0.25">
      <c r="A1452">
        <v>365492</v>
      </c>
      <c r="B1452" t="str">
        <f>INDEX( Table3[],MATCH(Sales[[#This Row],[Category]],Table3[Category],0),1)</f>
        <v>WINE</v>
      </c>
      <c r="C1452" t="s">
        <v>41</v>
      </c>
      <c r="D1452" t="s">
        <v>1495</v>
      </c>
      <c r="E1452" t="s">
        <v>10</v>
      </c>
      <c r="F1452">
        <v>0</v>
      </c>
      <c r="G1452" s="1">
        <v>11.99</v>
      </c>
      <c r="H145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452">
        <f>Sales[[#This Row],[Total Inventory]]*Sales[[#This Row],[Sale_Price]]</f>
        <v>0</v>
      </c>
    </row>
    <row r="1453" spans="1:9" x14ac:dyDescent="0.25">
      <c r="A1453">
        <v>47111</v>
      </c>
      <c r="B1453" t="str">
        <f>INDEX( Table3[],MATCH(Sales[[#This Row],[Category]],Table3[Category],0),1)</f>
        <v>WINE</v>
      </c>
      <c r="C1453" t="s">
        <v>61</v>
      </c>
      <c r="D1453" t="s">
        <v>1496</v>
      </c>
      <c r="E1453" t="s">
        <v>10</v>
      </c>
      <c r="F1453">
        <v>19</v>
      </c>
      <c r="G1453" s="1">
        <v>10.69</v>
      </c>
      <c r="H1453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453">
        <f>Sales[[#This Row],[Total Inventory]]*Sales[[#This Row],[Sale_Price]]</f>
        <v>189.81</v>
      </c>
    </row>
    <row r="1454" spans="1:9" x14ac:dyDescent="0.25">
      <c r="A1454">
        <v>79902</v>
      </c>
      <c r="B1454" t="str">
        <f>INDEX( Table3[],MATCH(Sales[[#This Row],[Category]],Table3[Category],0),1)</f>
        <v>LIQUOR</v>
      </c>
      <c r="C1454" t="s">
        <v>35</v>
      </c>
      <c r="D1454" t="s">
        <v>1497</v>
      </c>
      <c r="E1454" t="s">
        <v>133</v>
      </c>
      <c r="F1454">
        <v>20</v>
      </c>
      <c r="G1454" s="1">
        <v>22.99</v>
      </c>
      <c r="H1454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454">
        <f>Sales[[#This Row],[Total Inventory]]*Sales[[#This Row],[Sale_Price]]</f>
        <v>349.79999999999995</v>
      </c>
    </row>
    <row r="1455" spans="1:9" x14ac:dyDescent="0.25">
      <c r="A1455">
        <v>23275</v>
      </c>
      <c r="B1455" t="str">
        <f>INDEX( Table3[],MATCH(Sales[[#This Row],[Category]],Table3[Category],0),1)</f>
        <v>BEER</v>
      </c>
      <c r="C1455" t="s">
        <v>11</v>
      </c>
      <c r="D1455" t="s">
        <v>1498</v>
      </c>
      <c r="E1455" t="s">
        <v>20</v>
      </c>
      <c r="F1455">
        <v>0</v>
      </c>
      <c r="G1455" s="1">
        <v>4.3499999999999996</v>
      </c>
      <c r="H1455">
        <f>IF(INDEX(Sale_Promotions[[Code]:[Sale Price]],MATCH(Sales[[#This Row],[Code]],Sale_Promotions[Code],0),2)=0,Sales[[#This Row],[Price]],INDEX(Sale_Promotions[[Code]:[Sale Price]],MATCH(Sales[[#This Row],[Code]],Sale_Promotions[Code],0),2))</f>
        <v>4.3499999999999996</v>
      </c>
      <c r="I1455">
        <f>Sales[[#This Row],[Total Inventory]]*Sales[[#This Row],[Sale_Price]]</f>
        <v>0</v>
      </c>
    </row>
    <row r="1456" spans="1:9" x14ac:dyDescent="0.25">
      <c r="A1456">
        <v>46124</v>
      </c>
      <c r="B1456" t="str">
        <f>INDEX( Table3[],MATCH(Sales[[#This Row],[Category]],Table3[Category],0),1)</f>
        <v>OTHER</v>
      </c>
      <c r="C1456" t="s">
        <v>75</v>
      </c>
      <c r="D1456" t="s">
        <v>1499</v>
      </c>
      <c r="E1456" t="s">
        <v>10</v>
      </c>
      <c r="F1456">
        <v>0</v>
      </c>
      <c r="G1456" s="1">
        <v>11.99</v>
      </c>
      <c r="H145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456">
        <f>Sales[[#This Row],[Total Inventory]]*Sales[[#This Row],[Sale_Price]]</f>
        <v>0</v>
      </c>
    </row>
    <row r="1457" spans="1:9" x14ac:dyDescent="0.25">
      <c r="A1457">
        <v>22559</v>
      </c>
      <c r="B1457" t="str">
        <f>INDEX( Table3[],MATCH(Sales[[#This Row],[Category]],Table3[Category],0),1)</f>
        <v>BEER</v>
      </c>
      <c r="C1457" t="s">
        <v>11</v>
      </c>
      <c r="D1457" t="s">
        <v>1500</v>
      </c>
      <c r="E1457" t="s">
        <v>25</v>
      </c>
      <c r="F1457">
        <v>0</v>
      </c>
      <c r="G1457" s="1">
        <v>1.48</v>
      </c>
      <c r="H1457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1457">
        <f>Sales[[#This Row],[Total Inventory]]*Sales[[#This Row],[Sale_Price]]</f>
        <v>0</v>
      </c>
    </row>
    <row r="1458" spans="1:9" x14ac:dyDescent="0.25">
      <c r="A1458">
        <v>48015</v>
      </c>
      <c r="B1458" t="str">
        <f>INDEX( Table3[],MATCH(Sales[[#This Row],[Category]],Table3[Category],0),1)</f>
        <v>WINE</v>
      </c>
      <c r="C1458" t="s">
        <v>163</v>
      </c>
      <c r="D1458" t="s">
        <v>1501</v>
      </c>
      <c r="E1458" t="s">
        <v>10</v>
      </c>
      <c r="F1458">
        <v>0</v>
      </c>
      <c r="G1458" s="1">
        <v>17.489999999999998</v>
      </c>
      <c r="H1458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458">
        <f>Sales[[#This Row],[Total Inventory]]*Sales[[#This Row],[Sale_Price]]</f>
        <v>0</v>
      </c>
    </row>
    <row r="1459" spans="1:9" x14ac:dyDescent="0.25">
      <c r="A1459">
        <v>26538</v>
      </c>
      <c r="B1459" t="str">
        <f>INDEX( Table3[],MATCH(Sales[[#This Row],[Category]],Table3[Category],0),1)</f>
        <v>BEER</v>
      </c>
      <c r="C1459" t="s">
        <v>11</v>
      </c>
      <c r="D1459" t="s">
        <v>1502</v>
      </c>
      <c r="E1459" t="s">
        <v>92</v>
      </c>
      <c r="F1459">
        <v>0</v>
      </c>
      <c r="G1459" s="1">
        <v>2.41</v>
      </c>
      <c r="H1459">
        <f>IF(INDEX(Sale_Promotions[[Code]:[Sale Price]],MATCH(Sales[[#This Row],[Code]],Sale_Promotions[Code],0),2)=0,Sales[[#This Row],[Price]],INDEX(Sale_Promotions[[Code]:[Sale Price]],MATCH(Sales[[#This Row],[Code]],Sale_Promotions[Code],0),2))</f>
        <v>2.41</v>
      </c>
      <c r="I1459">
        <f>Sales[[#This Row],[Total Inventory]]*Sales[[#This Row],[Sale_Price]]</f>
        <v>0</v>
      </c>
    </row>
    <row r="1460" spans="1:9" x14ac:dyDescent="0.25">
      <c r="A1460">
        <v>47692</v>
      </c>
      <c r="B1460" t="str">
        <f>INDEX( Table3[],MATCH(Sales[[#This Row],[Category]],Table3[Category],0),1)</f>
        <v>WINE</v>
      </c>
      <c r="C1460" t="s">
        <v>53</v>
      </c>
      <c r="D1460" t="s">
        <v>1503</v>
      </c>
      <c r="E1460" t="s">
        <v>10</v>
      </c>
      <c r="F1460">
        <v>0</v>
      </c>
      <c r="G1460" s="1">
        <v>45.99</v>
      </c>
      <c r="H1460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1460">
        <f>Sales[[#This Row],[Total Inventory]]*Sales[[#This Row],[Sale_Price]]</f>
        <v>0</v>
      </c>
    </row>
    <row r="1461" spans="1:9" x14ac:dyDescent="0.25">
      <c r="A1461">
        <v>70847</v>
      </c>
      <c r="B1461" t="str">
        <f>INDEX( Table3[],MATCH(Sales[[#This Row],[Category]],Table3[Category],0),1)</f>
        <v>LIQUOR</v>
      </c>
      <c r="C1461" t="s">
        <v>26</v>
      </c>
      <c r="D1461" t="s">
        <v>1504</v>
      </c>
      <c r="E1461" t="s">
        <v>10</v>
      </c>
      <c r="F1461">
        <v>33</v>
      </c>
      <c r="G1461" s="1">
        <v>19.989999999999998</v>
      </c>
      <c r="H1461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461">
        <f>Sales[[#This Row],[Total Inventory]]*Sales[[#This Row],[Sale_Price]]</f>
        <v>659.67</v>
      </c>
    </row>
    <row r="1462" spans="1:9" x14ac:dyDescent="0.25">
      <c r="A1462">
        <v>25419</v>
      </c>
      <c r="B1462" t="str">
        <f>INDEX( Table3[],MATCH(Sales[[#This Row],[Category]],Table3[Category],0),1)</f>
        <v>BEER</v>
      </c>
      <c r="C1462" t="s">
        <v>11</v>
      </c>
      <c r="D1462" t="s">
        <v>1505</v>
      </c>
      <c r="E1462" t="s">
        <v>1506</v>
      </c>
      <c r="F1462">
        <v>0</v>
      </c>
      <c r="G1462" s="1">
        <v>38.18</v>
      </c>
      <c r="H1462">
        <f>IF(INDEX(Sale_Promotions[[Code]:[Sale Price]],MATCH(Sales[[#This Row],[Code]],Sale_Promotions[Code],0),2)=0,Sales[[#This Row],[Price]],INDEX(Sale_Promotions[[Code]:[Sale Price]],MATCH(Sales[[#This Row],[Code]],Sale_Promotions[Code],0),2))</f>
        <v>38.18</v>
      </c>
      <c r="I1462">
        <f>Sales[[#This Row],[Total Inventory]]*Sales[[#This Row],[Sale_Price]]</f>
        <v>0</v>
      </c>
    </row>
    <row r="1463" spans="1:9" x14ac:dyDescent="0.25">
      <c r="A1463">
        <v>91065</v>
      </c>
      <c r="B1463" t="str">
        <f>INDEX( Table3[],MATCH(Sales[[#This Row],[Category]],Table3[Category],0),1)</f>
        <v>BEER</v>
      </c>
      <c r="C1463" t="s">
        <v>11</v>
      </c>
      <c r="D1463" t="s">
        <v>1507</v>
      </c>
      <c r="E1463" t="s">
        <v>25</v>
      </c>
      <c r="F1463">
        <v>0</v>
      </c>
      <c r="G1463" s="1">
        <v>17.170000000000002</v>
      </c>
      <c r="H1463">
        <f>IF(INDEX(Sale_Promotions[[Code]:[Sale Price]],MATCH(Sales[[#This Row],[Code]],Sale_Promotions[Code],0),2)=0,Sales[[#This Row],[Price]],INDEX(Sale_Promotions[[Code]:[Sale Price]],MATCH(Sales[[#This Row],[Code]],Sale_Promotions[Code],0),2))</f>
        <v>17.170000000000002</v>
      </c>
      <c r="I1463">
        <f>Sales[[#This Row],[Total Inventory]]*Sales[[#This Row],[Sale_Price]]</f>
        <v>0</v>
      </c>
    </row>
    <row r="1464" spans="1:9" x14ac:dyDescent="0.25">
      <c r="A1464">
        <v>332551</v>
      </c>
      <c r="B1464" t="str">
        <f>INDEX( Table3[],MATCH(Sales[[#This Row],[Category]],Table3[Category],0),1)</f>
        <v>WINE</v>
      </c>
      <c r="C1464" t="s">
        <v>21</v>
      </c>
      <c r="D1464" t="s">
        <v>1508</v>
      </c>
      <c r="E1464" t="s">
        <v>10</v>
      </c>
      <c r="F1464">
        <v>0</v>
      </c>
      <c r="G1464" s="1">
        <v>13.99</v>
      </c>
      <c r="H1464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464">
        <f>Sales[[#This Row],[Total Inventory]]*Sales[[#This Row],[Sale_Price]]</f>
        <v>0</v>
      </c>
    </row>
    <row r="1465" spans="1:9" x14ac:dyDescent="0.25">
      <c r="A1465">
        <v>318017</v>
      </c>
      <c r="B1465" t="str">
        <f>INDEX( Table3[],MATCH(Sales[[#This Row],[Category]],Table3[Category],0),1)</f>
        <v>WINE</v>
      </c>
      <c r="C1465" t="s">
        <v>41</v>
      </c>
      <c r="D1465" t="s">
        <v>1509</v>
      </c>
      <c r="E1465" t="s">
        <v>10</v>
      </c>
      <c r="F1465">
        <v>0</v>
      </c>
      <c r="G1465" s="1">
        <v>12.99</v>
      </c>
      <c r="H146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465">
        <f>Sales[[#This Row],[Total Inventory]]*Sales[[#This Row],[Sale_Price]]</f>
        <v>0</v>
      </c>
    </row>
    <row r="1466" spans="1:9" x14ac:dyDescent="0.25">
      <c r="A1466">
        <v>301471</v>
      </c>
      <c r="B1466" t="str">
        <f>INDEX( Table3[],MATCH(Sales[[#This Row],[Category]],Table3[Category],0),1)</f>
        <v>WINE</v>
      </c>
      <c r="C1466" t="s">
        <v>43</v>
      </c>
      <c r="D1466" t="s">
        <v>1510</v>
      </c>
      <c r="E1466" t="s">
        <v>10</v>
      </c>
      <c r="F1466">
        <v>8</v>
      </c>
      <c r="G1466" s="1">
        <v>14.99</v>
      </c>
      <c r="H1466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466">
        <f>Sales[[#This Row],[Total Inventory]]*Sales[[#This Row],[Sale_Price]]</f>
        <v>119.92</v>
      </c>
    </row>
    <row r="1467" spans="1:9" x14ac:dyDescent="0.25">
      <c r="A1467">
        <v>319475</v>
      </c>
      <c r="B1467" t="str">
        <f>INDEX( Table3[],MATCH(Sales[[#This Row],[Category]],Table3[Category],0),1)</f>
        <v>WINE</v>
      </c>
      <c r="C1467" t="s">
        <v>41</v>
      </c>
      <c r="D1467" t="s">
        <v>1511</v>
      </c>
      <c r="E1467" t="s">
        <v>23</v>
      </c>
      <c r="F1467">
        <v>11</v>
      </c>
      <c r="G1467" s="1">
        <v>17.989999999999998</v>
      </c>
      <c r="H1467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467">
        <f>Sales[[#This Row],[Total Inventory]]*Sales[[#This Row],[Sale_Price]]</f>
        <v>197.89</v>
      </c>
    </row>
    <row r="1468" spans="1:9" x14ac:dyDescent="0.25">
      <c r="A1468">
        <v>54044</v>
      </c>
      <c r="B1468" t="str">
        <f>INDEX( Table3[],MATCH(Sales[[#This Row],[Category]],Table3[Category],0),1)</f>
        <v>WINE</v>
      </c>
      <c r="C1468" t="s">
        <v>61</v>
      </c>
      <c r="D1468" t="s">
        <v>1512</v>
      </c>
      <c r="E1468" t="s">
        <v>244</v>
      </c>
      <c r="F1468">
        <v>1</v>
      </c>
      <c r="G1468" s="1">
        <v>2.19</v>
      </c>
      <c r="H1468">
        <f>IF(INDEX(Sale_Promotions[[Code]:[Sale Price]],MATCH(Sales[[#This Row],[Code]],Sale_Promotions[Code],0),2)=0,Sales[[#This Row],[Price]],INDEX(Sale_Promotions[[Code]:[Sale Price]],MATCH(Sales[[#This Row],[Code]],Sale_Promotions[Code],0),2))</f>
        <v>1.49</v>
      </c>
      <c r="I1468">
        <f>Sales[[#This Row],[Total Inventory]]*Sales[[#This Row],[Sale_Price]]</f>
        <v>1.49</v>
      </c>
    </row>
    <row r="1469" spans="1:9" x14ac:dyDescent="0.25">
      <c r="A1469">
        <v>27893</v>
      </c>
      <c r="B1469" t="str">
        <f>INDEX( Table3[],MATCH(Sales[[#This Row],[Category]],Table3[Category],0),1)</f>
        <v>BEER</v>
      </c>
      <c r="C1469" t="s">
        <v>11</v>
      </c>
      <c r="D1469" t="s">
        <v>1513</v>
      </c>
      <c r="E1469" t="s">
        <v>13</v>
      </c>
      <c r="F1469">
        <v>0</v>
      </c>
      <c r="G1469" s="1">
        <v>14.37</v>
      </c>
      <c r="H1469">
        <f>IF(INDEX(Sale_Promotions[[Code]:[Sale Price]],MATCH(Sales[[#This Row],[Code]],Sale_Promotions[Code],0),2)=0,Sales[[#This Row],[Price]],INDEX(Sale_Promotions[[Code]:[Sale Price]],MATCH(Sales[[#This Row],[Code]],Sale_Promotions[Code],0),2))</f>
        <v>14.37</v>
      </c>
      <c r="I1469">
        <f>Sales[[#This Row],[Total Inventory]]*Sales[[#This Row],[Sale_Price]]</f>
        <v>0</v>
      </c>
    </row>
    <row r="1470" spans="1:9" x14ac:dyDescent="0.25">
      <c r="A1470">
        <v>315839</v>
      </c>
      <c r="B1470" t="str">
        <f>INDEX( Table3[],MATCH(Sales[[#This Row],[Category]],Table3[Category],0),1)</f>
        <v>WINE</v>
      </c>
      <c r="C1470" t="s">
        <v>41</v>
      </c>
      <c r="D1470" t="s">
        <v>1514</v>
      </c>
      <c r="E1470" t="s">
        <v>10</v>
      </c>
      <c r="F1470">
        <v>10</v>
      </c>
      <c r="G1470" s="1">
        <v>8.99</v>
      </c>
      <c r="H147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470">
        <f>Sales[[#This Row],[Total Inventory]]*Sales[[#This Row],[Sale_Price]]</f>
        <v>89.9</v>
      </c>
    </row>
    <row r="1471" spans="1:9" x14ac:dyDescent="0.25">
      <c r="A1471">
        <v>93211</v>
      </c>
      <c r="B1471" t="str">
        <f>INDEX( Table3[],MATCH(Sales[[#This Row],[Category]],Table3[Category],0),1)</f>
        <v>BEER</v>
      </c>
      <c r="C1471" t="s">
        <v>11</v>
      </c>
      <c r="D1471" t="s">
        <v>1515</v>
      </c>
      <c r="E1471" t="s">
        <v>25</v>
      </c>
      <c r="F1471">
        <v>478</v>
      </c>
      <c r="G1471" s="1">
        <v>1.67</v>
      </c>
      <c r="H1471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471">
        <f>Sales[[#This Row],[Total Inventory]]*Sales[[#This Row],[Sale_Price]]</f>
        <v>798.26</v>
      </c>
    </row>
    <row r="1472" spans="1:9" x14ac:dyDescent="0.25">
      <c r="A1472">
        <v>399000</v>
      </c>
      <c r="B1472" t="str">
        <f>INDEX( Table3[],MATCH(Sales[[#This Row],[Category]],Table3[Category],0),1)</f>
        <v>WINE</v>
      </c>
      <c r="C1472" t="s">
        <v>61</v>
      </c>
      <c r="D1472" t="s">
        <v>1516</v>
      </c>
      <c r="E1472" t="s">
        <v>10</v>
      </c>
      <c r="F1472">
        <v>0</v>
      </c>
      <c r="G1472" s="1">
        <v>20.99</v>
      </c>
      <c r="H1472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472">
        <f>Sales[[#This Row],[Total Inventory]]*Sales[[#This Row],[Sale_Price]]</f>
        <v>0</v>
      </c>
    </row>
    <row r="1473" spans="1:9" x14ac:dyDescent="0.25">
      <c r="A1473">
        <v>26390</v>
      </c>
      <c r="B1473" t="str">
        <f>INDEX( Table3[],MATCH(Sales[[#This Row],[Category]],Table3[Category],0),1)</f>
        <v>BEER</v>
      </c>
      <c r="C1473" t="s">
        <v>11</v>
      </c>
      <c r="D1473" t="s">
        <v>1517</v>
      </c>
      <c r="E1473" t="s">
        <v>23</v>
      </c>
      <c r="F1473">
        <v>0</v>
      </c>
      <c r="G1473" s="1">
        <v>38.49</v>
      </c>
      <c r="H1473">
        <f>IF(INDEX(Sale_Promotions[[Code]:[Sale Price]],MATCH(Sales[[#This Row],[Code]],Sale_Promotions[Code],0),2)=0,Sales[[#This Row],[Price]],INDEX(Sale_Promotions[[Code]:[Sale Price]],MATCH(Sales[[#This Row],[Code]],Sale_Promotions[Code],0),2))</f>
        <v>38.49</v>
      </c>
      <c r="I1473">
        <f>Sales[[#This Row],[Total Inventory]]*Sales[[#This Row],[Sale_Price]]</f>
        <v>0</v>
      </c>
    </row>
    <row r="1474" spans="1:9" x14ac:dyDescent="0.25">
      <c r="A1474">
        <v>309976</v>
      </c>
      <c r="B1474" t="str">
        <f>INDEX( Table3[],MATCH(Sales[[#This Row],[Category]],Table3[Category],0),1)</f>
        <v>OTHER</v>
      </c>
      <c r="C1474" t="s">
        <v>75</v>
      </c>
      <c r="D1474" t="s">
        <v>1518</v>
      </c>
      <c r="E1474" t="s">
        <v>10</v>
      </c>
      <c r="F1474">
        <v>0</v>
      </c>
      <c r="G1474" s="1">
        <v>24.99</v>
      </c>
      <c r="H1474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474">
        <f>Sales[[#This Row],[Total Inventory]]*Sales[[#This Row],[Sale_Price]]</f>
        <v>0</v>
      </c>
    </row>
    <row r="1475" spans="1:9" x14ac:dyDescent="0.25">
      <c r="A1475">
        <v>91138</v>
      </c>
      <c r="B1475" t="str">
        <f>INDEX( Table3[],MATCH(Sales[[#This Row],[Category]],Table3[Category],0),1)</f>
        <v>BEER</v>
      </c>
      <c r="C1475" t="s">
        <v>11</v>
      </c>
      <c r="D1475" t="s">
        <v>294</v>
      </c>
      <c r="E1475" t="s">
        <v>25</v>
      </c>
      <c r="F1475">
        <v>276</v>
      </c>
      <c r="G1475" s="1">
        <v>1.0900000000000001</v>
      </c>
      <c r="H1475">
        <f>IF(INDEX(Sale_Promotions[[Code]:[Sale Price]],MATCH(Sales[[#This Row],[Code]],Sale_Promotions[Code],0),2)=0,Sales[[#This Row],[Price]],INDEX(Sale_Promotions[[Code]:[Sale Price]],MATCH(Sales[[#This Row],[Code]],Sale_Promotions[Code],0),2))</f>
        <v>1.0900000000000001</v>
      </c>
      <c r="I1475">
        <f>Sales[[#This Row],[Total Inventory]]*Sales[[#This Row],[Sale_Price]]</f>
        <v>300.84000000000003</v>
      </c>
    </row>
    <row r="1476" spans="1:9" x14ac:dyDescent="0.25">
      <c r="A1476">
        <v>232824</v>
      </c>
      <c r="B1476" t="str">
        <f>INDEX( Table3[],MATCH(Sales[[#This Row],[Category]],Table3[Category],0),1)</f>
        <v>WINE</v>
      </c>
      <c r="C1476" t="s">
        <v>242</v>
      </c>
      <c r="D1476" t="s">
        <v>1519</v>
      </c>
      <c r="E1476" t="s">
        <v>10</v>
      </c>
      <c r="F1476">
        <v>88</v>
      </c>
      <c r="G1476" s="1">
        <v>19.989999999999998</v>
      </c>
      <c r="H1476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476">
        <f>Sales[[#This Row],[Total Inventory]]*Sales[[#This Row],[Sale_Price]]</f>
        <v>1759.12</v>
      </c>
    </row>
    <row r="1477" spans="1:9" x14ac:dyDescent="0.25">
      <c r="A1477">
        <v>46234</v>
      </c>
      <c r="B1477" t="str">
        <f>INDEX( Table3[],MATCH(Sales[[#This Row],[Category]],Table3[Category],0),1)</f>
        <v>OTHER</v>
      </c>
      <c r="C1477" t="s">
        <v>75</v>
      </c>
      <c r="D1477" t="s">
        <v>1520</v>
      </c>
      <c r="E1477" t="s">
        <v>10</v>
      </c>
      <c r="F1477">
        <v>0</v>
      </c>
      <c r="G1477" s="1">
        <v>19.690000000000001</v>
      </c>
      <c r="H1477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1477">
        <f>Sales[[#This Row],[Total Inventory]]*Sales[[#This Row],[Sale_Price]]</f>
        <v>0</v>
      </c>
    </row>
    <row r="1478" spans="1:9" x14ac:dyDescent="0.25">
      <c r="A1478">
        <v>307542</v>
      </c>
      <c r="B1478" t="str">
        <f>INDEX( Table3[],MATCH(Sales[[#This Row],[Category]],Table3[Category],0),1)</f>
        <v>WINE</v>
      </c>
      <c r="C1478" t="s">
        <v>28</v>
      </c>
      <c r="D1478" t="s">
        <v>1521</v>
      </c>
      <c r="E1478" t="s">
        <v>10</v>
      </c>
      <c r="F1478">
        <v>2</v>
      </c>
      <c r="G1478" s="1">
        <v>9.99</v>
      </c>
      <c r="H1478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478">
        <f>Sales[[#This Row],[Total Inventory]]*Sales[[#This Row],[Sale_Price]]</f>
        <v>19.98</v>
      </c>
    </row>
    <row r="1479" spans="1:9" x14ac:dyDescent="0.25">
      <c r="A1479">
        <v>44140</v>
      </c>
      <c r="B1479" t="str">
        <f>INDEX( Table3[],MATCH(Sales[[#This Row],[Category]],Table3[Category],0),1)</f>
        <v>WINE</v>
      </c>
      <c r="C1479" t="s">
        <v>17</v>
      </c>
      <c r="D1479" t="s">
        <v>1522</v>
      </c>
      <c r="E1479" t="s">
        <v>10</v>
      </c>
      <c r="F1479">
        <v>18</v>
      </c>
      <c r="G1479" s="1">
        <v>8.99</v>
      </c>
      <c r="H1479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479">
        <f>Sales[[#This Row],[Total Inventory]]*Sales[[#This Row],[Sale_Price]]</f>
        <v>116.82000000000001</v>
      </c>
    </row>
    <row r="1480" spans="1:9" x14ac:dyDescent="0.25">
      <c r="A1480">
        <v>363901</v>
      </c>
      <c r="B1480" t="str">
        <f>INDEX( Table3[],MATCH(Sales[[#This Row],[Category]],Table3[Category],0),1)</f>
        <v>WINE</v>
      </c>
      <c r="C1480" t="s">
        <v>85</v>
      </c>
      <c r="D1480" t="s">
        <v>1523</v>
      </c>
      <c r="E1480" t="s">
        <v>10</v>
      </c>
      <c r="F1480">
        <v>0</v>
      </c>
      <c r="G1480" s="1">
        <v>16.489999999999998</v>
      </c>
      <c r="H1480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480">
        <f>Sales[[#This Row],[Total Inventory]]*Sales[[#This Row],[Sale_Price]]</f>
        <v>0</v>
      </c>
    </row>
    <row r="1481" spans="1:9" x14ac:dyDescent="0.25">
      <c r="A1481">
        <v>62510</v>
      </c>
      <c r="B1481" t="str">
        <f>INDEX( Table3[],MATCH(Sales[[#This Row],[Category]],Table3[Category],0),1)</f>
        <v>WINE</v>
      </c>
      <c r="C1481" t="s">
        <v>41</v>
      </c>
      <c r="D1481" t="s">
        <v>1524</v>
      </c>
      <c r="E1481" t="s">
        <v>23</v>
      </c>
      <c r="F1481">
        <v>99</v>
      </c>
      <c r="G1481" s="1">
        <v>16.489999999999998</v>
      </c>
      <c r="H1481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481">
        <f>Sales[[#This Row],[Total Inventory]]*Sales[[#This Row],[Sale_Price]]</f>
        <v>1632.5099999999998</v>
      </c>
    </row>
    <row r="1482" spans="1:9" x14ac:dyDescent="0.25">
      <c r="A1482">
        <v>73863</v>
      </c>
      <c r="B1482" t="str">
        <f>INDEX( Table3[],MATCH(Sales[[#This Row],[Category]],Table3[Category],0),1)</f>
        <v>LIQUOR</v>
      </c>
      <c r="C1482" t="s">
        <v>37</v>
      </c>
      <c r="D1482" t="s">
        <v>1525</v>
      </c>
      <c r="E1482" t="s">
        <v>10</v>
      </c>
      <c r="F1482">
        <v>37</v>
      </c>
      <c r="G1482" s="1">
        <v>31.99</v>
      </c>
      <c r="H1482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482">
        <f>Sales[[#This Row],[Total Inventory]]*Sales[[#This Row],[Sale_Price]]</f>
        <v>1183.6299999999999</v>
      </c>
    </row>
    <row r="1483" spans="1:9" x14ac:dyDescent="0.25">
      <c r="A1483">
        <v>53600</v>
      </c>
      <c r="B1483" t="str">
        <f>INDEX( Table3[],MATCH(Sales[[#This Row],[Category]],Table3[Category],0),1)</f>
        <v>WINE</v>
      </c>
      <c r="C1483" t="s">
        <v>8</v>
      </c>
      <c r="D1483" t="s">
        <v>1526</v>
      </c>
      <c r="E1483" t="s">
        <v>10</v>
      </c>
      <c r="F1483">
        <v>3</v>
      </c>
      <c r="G1483" s="1">
        <v>7.99</v>
      </c>
      <c r="H1483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483">
        <f>Sales[[#This Row],[Total Inventory]]*Sales[[#This Row],[Sale_Price]]</f>
        <v>17.97</v>
      </c>
    </row>
    <row r="1484" spans="1:9" x14ac:dyDescent="0.25">
      <c r="A1484">
        <v>321696</v>
      </c>
      <c r="B1484" t="str">
        <f>INDEX( Table3[],MATCH(Sales[[#This Row],[Category]],Table3[Category],0),1)</f>
        <v>WINE</v>
      </c>
      <c r="C1484" t="s">
        <v>64</v>
      </c>
      <c r="D1484" t="s">
        <v>1527</v>
      </c>
      <c r="E1484" t="s">
        <v>52</v>
      </c>
      <c r="F1484">
        <v>0</v>
      </c>
      <c r="G1484" s="1">
        <v>16.989999999999998</v>
      </c>
      <c r="H1484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484">
        <f>Sales[[#This Row],[Total Inventory]]*Sales[[#This Row],[Sale_Price]]</f>
        <v>0</v>
      </c>
    </row>
    <row r="1485" spans="1:9" x14ac:dyDescent="0.25">
      <c r="A1485">
        <v>12419</v>
      </c>
      <c r="B1485" t="str">
        <f>INDEX( Table3[],MATCH(Sales[[#This Row],[Category]],Table3[Category],0),1)</f>
        <v>LIQUOR</v>
      </c>
      <c r="C1485" t="s">
        <v>175</v>
      </c>
      <c r="D1485" t="s">
        <v>1528</v>
      </c>
      <c r="E1485" t="s">
        <v>10</v>
      </c>
      <c r="F1485">
        <v>54</v>
      </c>
      <c r="G1485" s="1">
        <v>134.99</v>
      </c>
      <c r="H1485">
        <f>IF(INDEX(Sale_Promotions[[Code]:[Sale Price]],MATCH(Sales[[#This Row],[Code]],Sale_Promotions[Code],0),2)=0,Sales[[#This Row],[Price]],INDEX(Sale_Promotions[[Code]:[Sale Price]],MATCH(Sales[[#This Row],[Code]],Sale_Promotions[Code],0),2))</f>
        <v>134.99</v>
      </c>
      <c r="I1485">
        <f>Sales[[#This Row],[Total Inventory]]*Sales[[#This Row],[Sale_Price]]</f>
        <v>7289.4600000000009</v>
      </c>
    </row>
    <row r="1486" spans="1:9" x14ac:dyDescent="0.25">
      <c r="A1486">
        <v>10407</v>
      </c>
      <c r="B1486" t="str">
        <f>INDEX( Table3[],MATCH(Sales[[#This Row],[Category]],Table3[Category],0),1)</f>
        <v>BEER</v>
      </c>
      <c r="C1486" t="s">
        <v>11</v>
      </c>
      <c r="D1486" t="s">
        <v>1529</v>
      </c>
      <c r="E1486" t="s">
        <v>25</v>
      </c>
      <c r="F1486">
        <v>0</v>
      </c>
      <c r="G1486" s="1">
        <v>1.8</v>
      </c>
      <c r="H1486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1486">
        <f>Sales[[#This Row],[Total Inventory]]*Sales[[#This Row],[Sale_Price]]</f>
        <v>0</v>
      </c>
    </row>
    <row r="1487" spans="1:9" x14ac:dyDescent="0.25">
      <c r="A1487">
        <v>25132</v>
      </c>
      <c r="B1487" t="str">
        <f>INDEX( Table3[],MATCH(Sales[[#This Row],[Category]],Table3[Category],0),1)</f>
        <v>BEER</v>
      </c>
      <c r="C1487" t="s">
        <v>11</v>
      </c>
      <c r="D1487" t="s">
        <v>1530</v>
      </c>
      <c r="E1487" t="s">
        <v>25</v>
      </c>
      <c r="F1487">
        <v>0</v>
      </c>
      <c r="G1487" s="1">
        <v>3.85</v>
      </c>
      <c r="H1487">
        <f>IF(INDEX(Sale_Promotions[[Code]:[Sale Price]],MATCH(Sales[[#This Row],[Code]],Sale_Promotions[Code],0),2)=0,Sales[[#This Row],[Price]],INDEX(Sale_Promotions[[Code]:[Sale Price]],MATCH(Sales[[#This Row],[Code]],Sale_Promotions[Code],0),2))</f>
        <v>3.85</v>
      </c>
      <c r="I1487">
        <f>Sales[[#This Row],[Total Inventory]]*Sales[[#This Row],[Sale_Price]]</f>
        <v>0</v>
      </c>
    </row>
    <row r="1488" spans="1:9" x14ac:dyDescent="0.25">
      <c r="A1488">
        <v>29538</v>
      </c>
      <c r="B1488" t="str">
        <f>INDEX( Table3[],MATCH(Sales[[#This Row],[Category]],Table3[Category],0),1)</f>
        <v>BEER</v>
      </c>
      <c r="C1488" t="s">
        <v>11</v>
      </c>
      <c r="D1488" t="s">
        <v>1531</v>
      </c>
      <c r="E1488" t="s">
        <v>10</v>
      </c>
      <c r="F1488">
        <v>0</v>
      </c>
      <c r="G1488" s="1">
        <v>23.29</v>
      </c>
      <c r="H1488">
        <f>IF(INDEX(Sale_Promotions[[Code]:[Sale Price]],MATCH(Sales[[#This Row],[Code]],Sale_Promotions[Code],0),2)=0,Sales[[#This Row],[Price]],INDEX(Sale_Promotions[[Code]:[Sale Price]],MATCH(Sales[[#This Row],[Code]],Sale_Promotions[Code],0),2))</f>
        <v>23.29</v>
      </c>
      <c r="I1488">
        <f>Sales[[#This Row],[Total Inventory]]*Sales[[#This Row],[Sale_Price]]</f>
        <v>0</v>
      </c>
    </row>
    <row r="1489" spans="1:9" x14ac:dyDescent="0.25">
      <c r="A1489">
        <v>323894</v>
      </c>
      <c r="B1489" t="str">
        <f>INDEX( Table3[],MATCH(Sales[[#This Row],[Category]],Table3[Category],0),1)</f>
        <v>WINE</v>
      </c>
      <c r="C1489" t="s">
        <v>43</v>
      </c>
      <c r="D1489" t="s">
        <v>1532</v>
      </c>
      <c r="E1489" t="s">
        <v>10</v>
      </c>
      <c r="F1489">
        <v>0</v>
      </c>
      <c r="G1489" s="1">
        <v>14.99</v>
      </c>
      <c r="H1489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489">
        <f>Sales[[#This Row],[Total Inventory]]*Sales[[#This Row],[Sale_Price]]</f>
        <v>0</v>
      </c>
    </row>
    <row r="1490" spans="1:9" x14ac:dyDescent="0.25">
      <c r="A1490">
        <v>24682</v>
      </c>
      <c r="B1490" t="str">
        <f>INDEX( Table3[],MATCH(Sales[[#This Row],[Category]],Table3[Category],0),1)</f>
        <v>BEER</v>
      </c>
      <c r="C1490" t="s">
        <v>11</v>
      </c>
      <c r="D1490" t="s">
        <v>1533</v>
      </c>
      <c r="E1490" t="s">
        <v>25</v>
      </c>
      <c r="F1490">
        <v>0</v>
      </c>
      <c r="G1490" s="1">
        <v>2.4</v>
      </c>
      <c r="H1490">
        <f>IF(INDEX(Sale_Promotions[[Code]:[Sale Price]],MATCH(Sales[[#This Row],[Code]],Sale_Promotions[Code],0),2)=0,Sales[[#This Row],[Price]],INDEX(Sale_Promotions[[Code]:[Sale Price]],MATCH(Sales[[#This Row],[Code]],Sale_Promotions[Code],0),2))</f>
        <v>2.4</v>
      </c>
      <c r="I1490">
        <f>Sales[[#This Row],[Total Inventory]]*Sales[[#This Row],[Sale_Price]]</f>
        <v>0</v>
      </c>
    </row>
    <row r="1491" spans="1:9" x14ac:dyDescent="0.25">
      <c r="A1491">
        <v>80398</v>
      </c>
      <c r="B1491" t="str">
        <f>INDEX( Table3[],MATCH(Sales[[#This Row],[Category]],Table3[Category],0),1)</f>
        <v>LIQUOR</v>
      </c>
      <c r="C1491" t="s">
        <v>37</v>
      </c>
      <c r="D1491" t="s">
        <v>1534</v>
      </c>
      <c r="E1491" t="s">
        <v>10</v>
      </c>
      <c r="F1491">
        <v>17</v>
      </c>
      <c r="G1491" s="1">
        <v>14.49</v>
      </c>
      <c r="H1491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491">
        <f>Sales[[#This Row],[Total Inventory]]*Sales[[#This Row],[Sale_Price]]</f>
        <v>195.33</v>
      </c>
    </row>
    <row r="1492" spans="1:9" x14ac:dyDescent="0.25">
      <c r="A1492">
        <v>27430</v>
      </c>
      <c r="B1492" t="str">
        <f>INDEX( Table3[],MATCH(Sales[[#This Row],[Category]],Table3[Category],0),1)</f>
        <v>LIQUOR</v>
      </c>
      <c r="C1492" t="s">
        <v>14</v>
      </c>
      <c r="D1492" t="s">
        <v>1535</v>
      </c>
      <c r="E1492" t="s">
        <v>16</v>
      </c>
      <c r="F1492">
        <v>38</v>
      </c>
      <c r="G1492" s="1">
        <v>32.99</v>
      </c>
      <c r="H1492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1492">
        <f>Sales[[#This Row],[Total Inventory]]*Sales[[#This Row],[Sale_Price]]</f>
        <v>1253.6200000000001</v>
      </c>
    </row>
    <row r="1493" spans="1:9" x14ac:dyDescent="0.25">
      <c r="A1493">
        <v>10324</v>
      </c>
      <c r="B1493" t="str">
        <f>INDEX( Table3[],MATCH(Sales[[#This Row],[Category]],Table3[Category],0),1)</f>
        <v>WINE</v>
      </c>
      <c r="C1493" t="s">
        <v>28</v>
      </c>
      <c r="D1493" t="s">
        <v>1536</v>
      </c>
      <c r="E1493" t="s">
        <v>10</v>
      </c>
      <c r="F1493">
        <v>0</v>
      </c>
      <c r="G1493" s="1">
        <v>20.99</v>
      </c>
      <c r="H1493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493">
        <f>Sales[[#This Row],[Total Inventory]]*Sales[[#This Row],[Sale_Price]]</f>
        <v>0</v>
      </c>
    </row>
    <row r="1494" spans="1:9" x14ac:dyDescent="0.25">
      <c r="A1494">
        <v>341346</v>
      </c>
      <c r="B1494" t="str">
        <f>INDEX( Table3[],MATCH(Sales[[#This Row],[Category]],Table3[Category],0),1)</f>
        <v>WINE</v>
      </c>
      <c r="C1494" t="s">
        <v>242</v>
      </c>
      <c r="D1494" t="s">
        <v>1537</v>
      </c>
      <c r="E1494" t="s">
        <v>10</v>
      </c>
      <c r="F1494">
        <v>8</v>
      </c>
      <c r="G1494" s="1">
        <v>14.49</v>
      </c>
      <c r="H1494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494">
        <f>Sales[[#This Row],[Total Inventory]]*Sales[[#This Row],[Sale_Price]]</f>
        <v>115.92</v>
      </c>
    </row>
    <row r="1495" spans="1:9" x14ac:dyDescent="0.25">
      <c r="A1495">
        <v>346364</v>
      </c>
      <c r="B1495" t="str">
        <f>INDEX( Table3[],MATCH(Sales[[#This Row],[Category]],Table3[Category],0),1)</f>
        <v>WINE</v>
      </c>
      <c r="C1495" t="s">
        <v>64</v>
      </c>
      <c r="D1495" t="s">
        <v>1538</v>
      </c>
      <c r="E1495" t="s">
        <v>10</v>
      </c>
      <c r="F1495">
        <v>38</v>
      </c>
      <c r="G1495" s="1">
        <v>31.99</v>
      </c>
      <c r="H1495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495">
        <f>Sales[[#This Row],[Total Inventory]]*Sales[[#This Row],[Sale_Price]]</f>
        <v>1215.6199999999999</v>
      </c>
    </row>
    <row r="1496" spans="1:9" x14ac:dyDescent="0.25">
      <c r="A1496">
        <v>94323</v>
      </c>
      <c r="B1496" t="str">
        <f>INDEX( Table3[],MATCH(Sales[[#This Row],[Category]],Table3[Category],0),1)</f>
        <v>BEER</v>
      </c>
      <c r="C1496" t="s">
        <v>11</v>
      </c>
      <c r="D1496" t="s">
        <v>1539</v>
      </c>
      <c r="E1496" t="s">
        <v>25</v>
      </c>
      <c r="F1496">
        <v>0</v>
      </c>
      <c r="G1496" s="1">
        <v>0.95</v>
      </c>
      <c r="H1496">
        <f>IF(INDEX(Sale_Promotions[[Code]:[Sale Price]],MATCH(Sales[[#This Row],[Code]],Sale_Promotions[Code],0),2)=0,Sales[[#This Row],[Price]],INDEX(Sale_Promotions[[Code]:[Sale Price]],MATCH(Sales[[#This Row],[Code]],Sale_Promotions[Code],0),2))</f>
        <v>0.95</v>
      </c>
      <c r="I1496">
        <f>Sales[[#This Row],[Total Inventory]]*Sales[[#This Row],[Sale_Price]]</f>
        <v>0</v>
      </c>
    </row>
    <row r="1497" spans="1:9" x14ac:dyDescent="0.25">
      <c r="A1497">
        <v>341063</v>
      </c>
      <c r="B1497" t="str">
        <f>INDEX( Table3[],MATCH(Sales[[#This Row],[Category]],Table3[Category],0),1)</f>
        <v>WINE</v>
      </c>
      <c r="C1497" t="s">
        <v>39</v>
      </c>
      <c r="D1497" t="s">
        <v>1540</v>
      </c>
      <c r="E1497" t="s">
        <v>10</v>
      </c>
      <c r="F1497">
        <v>2</v>
      </c>
      <c r="G1497" s="1">
        <v>16.489999999999998</v>
      </c>
      <c r="H1497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497">
        <f>Sales[[#This Row],[Total Inventory]]*Sales[[#This Row],[Sale_Price]]</f>
        <v>32.979999999999997</v>
      </c>
    </row>
    <row r="1498" spans="1:9" x14ac:dyDescent="0.25">
      <c r="A1498">
        <v>400009</v>
      </c>
      <c r="B1498" t="str">
        <f>INDEX( Table3[],MATCH(Sales[[#This Row],[Category]],Table3[Category],0),1)</f>
        <v>WINE</v>
      </c>
      <c r="C1498" t="s">
        <v>28</v>
      </c>
      <c r="D1498" t="s">
        <v>1541</v>
      </c>
      <c r="E1498" t="s">
        <v>10</v>
      </c>
      <c r="F1498">
        <v>0</v>
      </c>
      <c r="G1498" s="1">
        <v>7.79</v>
      </c>
      <c r="H1498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1498">
        <f>Sales[[#This Row],[Total Inventory]]*Sales[[#This Row],[Sale_Price]]</f>
        <v>0</v>
      </c>
    </row>
    <row r="1499" spans="1:9" x14ac:dyDescent="0.25">
      <c r="A1499">
        <v>77542</v>
      </c>
      <c r="B1499" t="str">
        <f>INDEX( Table3[],MATCH(Sales[[#This Row],[Category]],Table3[Category],0),1)</f>
        <v>WINE</v>
      </c>
      <c r="C1499" t="s">
        <v>61</v>
      </c>
      <c r="D1499" t="s">
        <v>1542</v>
      </c>
      <c r="E1499" t="s">
        <v>10</v>
      </c>
      <c r="F1499">
        <v>1</v>
      </c>
      <c r="G1499" s="1">
        <v>30.99</v>
      </c>
      <c r="H1499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499">
        <f>Sales[[#This Row],[Total Inventory]]*Sales[[#This Row],[Sale_Price]]</f>
        <v>30.99</v>
      </c>
    </row>
    <row r="1500" spans="1:9" x14ac:dyDescent="0.25">
      <c r="A1500">
        <v>399875</v>
      </c>
      <c r="B1500" t="str">
        <f>INDEX( Table3[],MATCH(Sales[[#This Row],[Category]],Table3[Category],0),1)</f>
        <v>WINE</v>
      </c>
      <c r="C1500" t="s">
        <v>39</v>
      </c>
      <c r="D1500" t="s">
        <v>1543</v>
      </c>
      <c r="E1500" t="s">
        <v>48</v>
      </c>
      <c r="F1500">
        <v>11</v>
      </c>
      <c r="G1500" s="1">
        <v>5.29</v>
      </c>
      <c r="H1500">
        <f>IF(INDEX(Sale_Promotions[[Code]:[Sale Price]],MATCH(Sales[[#This Row],[Code]],Sale_Promotions[Code],0),2)=0,Sales[[#This Row],[Price]],INDEX(Sale_Promotions[[Code]:[Sale Price]],MATCH(Sales[[#This Row],[Code]],Sale_Promotions[Code],0),2))</f>
        <v>5.29</v>
      </c>
      <c r="I1500">
        <f>Sales[[#This Row],[Total Inventory]]*Sales[[#This Row],[Sale_Price]]</f>
        <v>58.19</v>
      </c>
    </row>
    <row r="1501" spans="1:9" x14ac:dyDescent="0.25">
      <c r="A1501">
        <v>28838</v>
      </c>
      <c r="B1501" t="str">
        <f>INDEX( Table3[],MATCH(Sales[[#This Row],[Category]],Table3[Category],0),1)</f>
        <v>BEER</v>
      </c>
      <c r="C1501" t="s">
        <v>11</v>
      </c>
      <c r="D1501" t="s">
        <v>1544</v>
      </c>
      <c r="E1501" t="s">
        <v>20</v>
      </c>
      <c r="F1501">
        <v>0</v>
      </c>
      <c r="G1501" s="1">
        <v>3.78</v>
      </c>
      <c r="H1501">
        <f>IF(INDEX(Sale_Promotions[[Code]:[Sale Price]],MATCH(Sales[[#This Row],[Code]],Sale_Promotions[Code],0),2)=0,Sales[[#This Row],[Price]],INDEX(Sale_Promotions[[Code]:[Sale Price]],MATCH(Sales[[#This Row],[Code]],Sale_Promotions[Code],0),2))</f>
        <v>3.78</v>
      </c>
      <c r="I1501">
        <f>Sales[[#This Row],[Total Inventory]]*Sales[[#This Row],[Sale_Price]]</f>
        <v>0</v>
      </c>
    </row>
    <row r="1502" spans="1:9" x14ac:dyDescent="0.25">
      <c r="A1502">
        <v>23613</v>
      </c>
      <c r="B1502" t="str">
        <f>INDEX( Table3[],MATCH(Sales[[#This Row],[Category]],Table3[Category],0),1)</f>
        <v>BEER</v>
      </c>
      <c r="C1502" t="s">
        <v>11</v>
      </c>
      <c r="D1502" t="s">
        <v>1545</v>
      </c>
      <c r="E1502" t="s">
        <v>92</v>
      </c>
      <c r="F1502">
        <v>0</v>
      </c>
      <c r="G1502" s="1">
        <v>6.03</v>
      </c>
      <c r="H1502">
        <f>IF(INDEX(Sale_Promotions[[Code]:[Sale Price]],MATCH(Sales[[#This Row],[Code]],Sale_Promotions[Code],0),2)=0,Sales[[#This Row],[Price]],INDEX(Sale_Promotions[[Code]:[Sale Price]],MATCH(Sales[[#This Row],[Code]],Sale_Promotions[Code],0),2))</f>
        <v>6.03</v>
      </c>
      <c r="I1502">
        <f>Sales[[#This Row],[Total Inventory]]*Sales[[#This Row],[Sale_Price]]</f>
        <v>0</v>
      </c>
    </row>
    <row r="1503" spans="1:9" x14ac:dyDescent="0.25">
      <c r="A1503">
        <v>348887</v>
      </c>
      <c r="B1503" t="str">
        <f>INDEX( Table3[],MATCH(Sales[[#This Row],[Category]],Table3[Category],0),1)</f>
        <v>WINE</v>
      </c>
      <c r="C1503" t="s">
        <v>83</v>
      </c>
      <c r="D1503" t="s">
        <v>1546</v>
      </c>
      <c r="E1503" t="s">
        <v>23</v>
      </c>
      <c r="F1503">
        <v>0</v>
      </c>
      <c r="G1503" s="1">
        <v>28.99</v>
      </c>
      <c r="H1503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503">
        <f>Sales[[#This Row],[Total Inventory]]*Sales[[#This Row],[Sale_Price]]</f>
        <v>0</v>
      </c>
    </row>
    <row r="1504" spans="1:9" x14ac:dyDescent="0.25">
      <c r="A1504">
        <v>429452</v>
      </c>
      <c r="B1504" t="str">
        <f>INDEX( Table3[],MATCH(Sales[[#This Row],[Category]],Table3[Category],0),1)</f>
        <v>WINE</v>
      </c>
      <c r="C1504" t="s">
        <v>61</v>
      </c>
      <c r="D1504" t="s">
        <v>1547</v>
      </c>
      <c r="E1504" t="s">
        <v>10</v>
      </c>
      <c r="F1504">
        <v>0</v>
      </c>
      <c r="G1504" s="1">
        <v>17.489999999999998</v>
      </c>
      <c r="H1504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504">
        <f>Sales[[#This Row],[Total Inventory]]*Sales[[#This Row],[Sale_Price]]</f>
        <v>0</v>
      </c>
    </row>
    <row r="1505" spans="1:9" x14ac:dyDescent="0.25">
      <c r="A1505">
        <v>81689</v>
      </c>
      <c r="B1505" t="str">
        <f>INDEX( Table3[],MATCH(Sales[[#This Row],[Category]],Table3[Category],0),1)</f>
        <v>WINE</v>
      </c>
      <c r="C1505" t="s">
        <v>39</v>
      </c>
      <c r="D1505" t="s">
        <v>1548</v>
      </c>
      <c r="E1505" t="s">
        <v>10</v>
      </c>
      <c r="F1505">
        <v>6</v>
      </c>
      <c r="G1505" s="1">
        <v>18.989999999999998</v>
      </c>
      <c r="H1505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505">
        <f>Sales[[#This Row],[Total Inventory]]*Sales[[#This Row],[Sale_Price]]</f>
        <v>113.94</v>
      </c>
    </row>
    <row r="1506" spans="1:9" x14ac:dyDescent="0.25">
      <c r="A1506">
        <v>27446</v>
      </c>
      <c r="B1506" t="str">
        <f>INDEX( Table3[],MATCH(Sales[[#This Row],[Category]],Table3[Category],0),1)</f>
        <v>BEER</v>
      </c>
      <c r="C1506" t="s">
        <v>11</v>
      </c>
      <c r="D1506" t="s">
        <v>1549</v>
      </c>
      <c r="E1506" t="s">
        <v>10</v>
      </c>
      <c r="F1506">
        <v>0</v>
      </c>
      <c r="G1506" s="1">
        <v>11.55</v>
      </c>
      <c r="H1506">
        <f>IF(INDEX(Sale_Promotions[[Code]:[Sale Price]],MATCH(Sales[[#This Row],[Code]],Sale_Promotions[Code],0),2)=0,Sales[[#This Row],[Price]],INDEX(Sale_Promotions[[Code]:[Sale Price]],MATCH(Sales[[#This Row],[Code]],Sale_Promotions[Code],0),2))</f>
        <v>11.55</v>
      </c>
      <c r="I1506">
        <f>Sales[[#This Row],[Total Inventory]]*Sales[[#This Row],[Sale_Price]]</f>
        <v>0</v>
      </c>
    </row>
    <row r="1507" spans="1:9" x14ac:dyDescent="0.25">
      <c r="A1507">
        <v>24096</v>
      </c>
      <c r="B1507" t="str">
        <f>INDEX( Table3[],MATCH(Sales[[#This Row],[Category]],Table3[Category],0),1)</f>
        <v>BEER</v>
      </c>
      <c r="C1507" t="s">
        <v>11</v>
      </c>
      <c r="D1507" t="s">
        <v>1550</v>
      </c>
      <c r="E1507" t="s">
        <v>92</v>
      </c>
      <c r="F1507">
        <v>0</v>
      </c>
      <c r="G1507" s="1">
        <v>8.5399999999999991</v>
      </c>
      <c r="H1507">
        <f>IF(INDEX(Sale_Promotions[[Code]:[Sale Price]],MATCH(Sales[[#This Row],[Code]],Sale_Promotions[Code],0),2)=0,Sales[[#This Row],[Price]],INDEX(Sale_Promotions[[Code]:[Sale Price]],MATCH(Sales[[#This Row],[Code]],Sale_Promotions[Code],0),2))</f>
        <v>8.5399999999999991</v>
      </c>
      <c r="I1507">
        <f>Sales[[#This Row],[Total Inventory]]*Sales[[#This Row],[Sale_Price]]</f>
        <v>0</v>
      </c>
    </row>
    <row r="1508" spans="1:9" x14ac:dyDescent="0.25">
      <c r="A1508">
        <v>335264</v>
      </c>
      <c r="B1508" t="str">
        <f>INDEX( Table3[],MATCH(Sales[[#This Row],[Category]],Table3[Category],0),1)</f>
        <v>WINE</v>
      </c>
      <c r="C1508" t="s">
        <v>148</v>
      </c>
      <c r="D1508" t="s">
        <v>1551</v>
      </c>
      <c r="E1508" t="s">
        <v>10</v>
      </c>
      <c r="F1508">
        <v>0</v>
      </c>
      <c r="G1508" s="1">
        <v>17.489999999999998</v>
      </c>
      <c r="H1508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508">
        <f>Sales[[#This Row],[Total Inventory]]*Sales[[#This Row],[Sale_Price]]</f>
        <v>0</v>
      </c>
    </row>
    <row r="1509" spans="1:9" x14ac:dyDescent="0.25">
      <c r="A1509">
        <v>23824</v>
      </c>
      <c r="B1509" t="str">
        <f>INDEX( Table3[],MATCH(Sales[[#This Row],[Category]],Table3[Category],0),1)</f>
        <v>BEER</v>
      </c>
      <c r="C1509" t="s">
        <v>11</v>
      </c>
      <c r="D1509" t="s">
        <v>1552</v>
      </c>
      <c r="E1509" t="s">
        <v>170</v>
      </c>
      <c r="F1509">
        <v>0</v>
      </c>
      <c r="G1509" s="1">
        <v>2.4300000000000002</v>
      </c>
      <c r="H1509">
        <f>IF(INDEX(Sale_Promotions[[Code]:[Sale Price]],MATCH(Sales[[#This Row],[Code]],Sale_Promotions[Code],0),2)=0,Sales[[#This Row],[Price]],INDEX(Sale_Promotions[[Code]:[Sale Price]],MATCH(Sales[[#This Row],[Code]],Sale_Promotions[Code],0),2))</f>
        <v>2.4300000000000002</v>
      </c>
      <c r="I1509">
        <f>Sales[[#This Row],[Total Inventory]]*Sales[[#This Row],[Sale_Price]]</f>
        <v>0</v>
      </c>
    </row>
    <row r="1510" spans="1:9" x14ac:dyDescent="0.25">
      <c r="A1510">
        <v>28029</v>
      </c>
      <c r="B1510" t="str">
        <f>INDEX( Table3[],MATCH(Sales[[#This Row],[Category]],Table3[Category],0),1)</f>
        <v>BEER</v>
      </c>
      <c r="C1510" t="s">
        <v>11</v>
      </c>
      <c r="D1510" t="s">
        <v>1553</v>
      </c>
      <c r="E1510" t="s">
        <v>10</v>
      </c>
      <c r="F1510">
        <v>0</v>
      </c>
      <c r="G1510" s="1">
        <v>9.9499999999999993</v>
      </c>
      <c r="H1510">
        <f>IF(INDEX(Sale_Promotions[[Code]:[Sale Price]],MATCH(Sales[[#This Row],[Code]],Sale_Promotions[Code],0),2)=0,Sales[[#This Row],[Price]],INDEX(Sale_Promotions[[Code]:[Sale Price]],MATCH(Sales[[#This Row],[Code]],Sale_Promotions[Code],0),2))</f>
        <v>9.9499999999999993</v>
      </c>
      <c r="I1510">
        <f>Sales[[#This Row],[Total Inventory]]*Sales[[#This Row],[Sale_Price]]</f>
        <v>0</v>
      </c>
    </row>
    <row r="1511" spans="1:9" x14ac:dyDescent="0.25">
      <c r="A1511">
        <v>50925</v>
      </c>
      <c r="B1511" t="str">
        <f>INDEX( Table3[],MATCH(Sales[[#This Row],[Category]],Table3[Category],0),1)</f>
        <v>BEER</v>
      </c>
      <c r="C1511" t="s">
        <v>11</v>
      </c>
      <c r="D1511" t="s">
        <v>1554</v>
      </c>
      <c r="E1511" t="s">
        <v>13</v>
      </c>
      <c r="F1511">
        <v>10</v>
      </c>
      <c r="G1511" s="1">
        <v>6.99</v>
      </c>
      <c r="H1511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511">
        <f>Sales[[#This Row],[Total Inventory]]*Sales[[#This Row],[Sale_Price]]</f>
        <v>69.900000000000006</v>
      </c>
    </row>
    <row r="1512" spans="1:9" x14ac:dyDescent="0.25">
      <c r="A1512">
        <v>321087</v>
      </c>
      <c r="B1512" t="str">
        <f>INDEX( Table3[],MATCH(Sales[[#This Row],[Category]],Table3[Category],0),1)</f>
        <v>WINE</v>
      </c>
      <c r="C1512" t="s">
        <v>85</v>
      </c>
      <c r="D1512" t="s">
        <v>1555</v>
      </c>
      <c r="E1512" t="s">
        <v>10</v>
      </c>
      <c r="F1512">
        <v>11</v>
      </c>
      <c r="G1512" s="1">
        <v>10.99</v>
      </c>
      <c r="H151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512">
        <f>Sales[[#This Row],[Total Inventory]]*Sales[[#This Row],[Sale_Price]]</f>
        <v>120.89</v>
      </c>
    </row>
    <row r="1513" spans="1:9" x14ac:dyDescent="0.25">
      <c r="A1513">
        <v>202088</v>
      </c>
      <c r="B1513" t="str">
        <f>INDEX( Table3[],MATCH(Sales[[#This Row],[Category]],Table3[Category],0),1)</f>
        <v>WINE</v>
      </c>
      <c r="C1513" t="s">
        <v>67</v>
      </c>
      <c r="D1513" t="s">
        <v>1556</v>
      </c>
      <c r="E1513" t="s">
        <v>457</v>
      </c>
      <c r="F1513">
        <v>0</v>
      </c>
      <c r="G1513" s="1">
        <v>2.99</v>
      </c>
      <c r="H1513">
        <f>IF(INDEX(Sale_Promotions[[Code]:[Sale Price]],MATCH(Sales[[#This Row],[Code]],Sale_Promotions[Code],0),2)=0,Sales[[#This Row],[Price]],INDEX(Sale_Promotions[[Code]:[Sale Price]],MATCH(Sales[[#This Row],[Code]],Sale_Promotions[Code],0),2))</f>
        <v>2.99</v>
      </c>
      <c r="I1513">
        <f>Sales[[#This Row],[Total Inventory]]*Sales[[#This Row],[Sale_Price]]</f>
        <v>0</v>
      </c>
    </row>
    <row r="1514" spans="1:9" x14ac:dyDescent="0.25">
      <c r="A1514">
        <v>85138</v>
      </c>
      <c r="B1514" t="str">
        <f>INDEX( Table3[],MATCH(Sales[[#This Row],[Category]],Table3[Category],0),1)</f>
        <v>WINE</v>
      </c>
      <c r="C1514" t="s">
        <v>242</v>
      </c>
      <c r="D1514" t="s">
        <v>1557</v>
      </c>
      <c r="E1514" t="s">
        <v>332</v>
      </c>
      <c r="F1514">
        <v>7</v>
      </c>
      <c r="G1514" s="1">
        <v>13.69</v>
      </c>
      <c r="H1514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514">
        <f>Sales[[#This Row],[Total Inventory]]*Sales[[#This Row],[Sale_Price]]</f>
        <v>66.430000000000007</v>
      </c>
    </row>
    <row r="1515" spans="1:9" x14ac:dyDescent="0.25">
      <c r="A1515">
        <v>86797</v>
      </c>
      <c r="B1515" t="str">
        <f>INDEX( Table3[],MATCH(Sales[[#This Row],[Category]],Table3[Category],0),1)</f>
        <v>WINE</v>
      </c>
      <c r="C1515" t="s">
        <v>28</v>
      </c>
      <c r="D1515" t="s">
        <v>1558</v>
      </c>
      <c r="E1515" t="s">
        <v>23</v>
      </c>
      <c r="F1515">
        <v>128</v>
      </c>
      <c r="G1515" s="1">
        <v>12.99</v>
      </c>
      <c r="H151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515">
        <f>Sales[[#This Row],[Total Inventory]]*Sales[[#This Row],[Sale_Price]]</f>
        <v>1662.72</v>
      </c>
    </row>
    <row r="1516" spans="1:9" x14ac:dyDescent="0.25">
      <c r="A1516">
        <v>24641</v>
      </c>
      <c r="B1516" t="str">
        <f>INDEX( Table3[],MATCH(Sales[[#This Row],[Category]],Table3[Category],0),1)</f>
        <v>BEER</v>
      </c>
      <c r="C1516" t="s">
        <v>11</v>
      </c>
      <c r="D1516" t="s">
        <v>1559</v>
      </c>
      <c r="E1516" t="s">
        <v>541</v>
      </c>
      <c r="F1516">
        <v>0</v>
      </c>
      <c r="G1516" s="1">
        <v>2.31</v>
      </c>
      <c r="H1516">
        <f>IF(INDEX(Sale_Promotions[[Code]:[Sale Price]],MATCH(Sales[[#This Row],[Code]],Sale_Promotions[Code],0),2)=0,Sales[[#This Row],[Price]],INDEX(Sale_Promotions[[Code]:[Sale Price]],MATCH(Sales[[#This Row],[Code]],Sale_Promotions[Code],0),2))</f>
        <v>2.31</v>
      </c>
      <c r="I1516">
        <f>Sales[[#This Row],[Total Inventory]]*Sales[[#This Row],[Sale_Price]]</f>
        <v>0</v>
      </c>
    </row>
    <row r="1517" spans="1:9" x14ac:dyDescent="0.25">
      <c r="A1517">
        <v>27605</v>
      </c>
      <c r="B1517" t="str">
        <f>INDEX( Table3[],MATCH(Sales[[#This Row],[Category]],Table3[Category],0),1)</f>
        <v>BEER</v>
      </c>
      <c r="C1517" t="s">
        <v>11</v>
      </c>
      <c r="D1517" t="s">
        <v>1560</v>
      </c>
      <c r="E1517" t="s">
        <v>20</v>
      </c>
      <c r="F1517">
        <v>0</v>
      </c>
      <c r="G1517" s="1">
        <v>4.63</v>
      </c>
      <c r="H1517">
        <f>IF(INDEX(Sale_Promotions[[Code]:[Sale Price]],MATCH(Sales[[#This Row],[Code]],Sale_Promotions[Code],0),2)=0,Sales[[#This Row],[Price]],INDEX(Sale_Promotions[[Code]:[Sale Price]],MATCH(Sales[[#This Row],[Code]],Sale_Promotions[Code],0),2))</f>
        <v>4.63</v>
      </c>
      <c r="I1517">
        <f>Sales[[#This Row],[Total Inventory]]*Sales[[#This Row],[Sale_Price]]</f>
        <v>0</v>
      </c>
    </row>
    <row r="1518" spans="1:9" x14ac:dyDescent="0.25">
      <c r="A1518">
        <v>25032</v>
      </c>
      <c r="B1518" t="str">
        <f>INDEX( Table3[],MATCH(Sales[[#This Row],[Category]],Table3[Category],0),1)</f>
        <v>BEER</v>
      </c>
      <c r="C1518" t="s">
        <v>11</v>
      </c>
      <c r="D1518" t="s">
        <v>1561</v>
      </c>
      <c r="E1518" t="s">
        <v>25</v>
      </c>
      <c r="F1518">
        <v>0</v>
      </c>
      <c r="G1518" s="1">
        <v>1.88</v>
      </c>
      <c r="H1518">
        <f>IF(INDEX(Sale_Promotions[[Code]:[Sale Price]],MATCH(Sales[[#This Row],[Code]],Sale_Promotions[Code],0),2)=0,Sales[[#This Row],[Price]],INDEX(Sale_Promotions[[Code]:[Sale Price]],MATCH(Sales[[#This Row],[Code]],Sale_Promotions[Code],0),2))</f>
        <v>1.88</v>
      </c>
      <c r="I1518">
        <f>Sales[[#This Row],[Total Inventory]]*Sales[[#This Row],[Sale_Price]]</f>
        <v>0</v>
      </c>
    </row>
    <row r="1519" spans="1:9" x14ac:dyDescent="0.25">
      <c r="A1519">
        <v>27661</v>
      </c>
      <c r="B1519" t="str">
        <f>INDEX( Table3[],MATCH(Sales[[#This Row],[Category]],Table3[Category],0),1)</f>
        <v>BEER</v>
      </c>
      <c r="C1519" t="s">
        <v>11</v>
      </c>
      <c r="D1519" t="s">
        <v>1562</v>
      </c>
      <c r="E1519" t="s">
        <v>25</v>
      </c>
      <c r="F1519">
        <v>0</v>
      </c>
      <c r="G1519" s="1">
        <v>1.71</v>
      </c>
      <c r="H1519">
        <f>IF(INDEX(Sale_Promotions[[Code]:[Sale Price]],MATCH(Sales[[#This Row],[Code]],Sale_Promotions[Code],0),2)=0,Sales[[#This Row],[Price]],INDEX(Sale_Promotions[[Code]:[Sale Price]],MATCH(Sales[[#This Row],[Code]],Sale_Promotions[Code],0),2))</f>
        <v>1.71</v>
      </c>
      <c r="I1519">
        <f>Sales[[#This Row],[Total Inventory]]*Sales[[#This Row],[Sale_Price]]</f>
        <v>0</v>
      </c>
    </row>
    <row r="1520" spans="1:9" x14ac:dyDescent="0.25">
      <c r="A1520">
        <v>31053</v>
      </c>
      <c r="B1520" t="str">
        <f>INDEX( Table3[],MATCH(Sales[[#This Row],[Category]],Table3[Category],0),1)</f>
        <v>BEER</v>
      </c>
      <c r="C1520" t="s">
        <v>11</v>
      </c>
      <c r="D1520" t="s">
        <v>1563</v>
      </c>
      <c r="E1520" t="s">
        <v>25</v>
      </c>
      <c r="F1520">
        <v>24</v>
      </c>
      <c r="G1520" s="1">
        <v>1.46</v>
      </c>
      <c r="H1520">
        <f>IF(INDEX(Sale_Promotions[[Code]:[Sale Price]],MATCH(Sales[[#This Row],[Code]],Sale_Promotions[Code],0),2)=0,Sales[[#This Row],[Price]],INDEX(Sale_Promotions[[Code]:[Sale Price]],MATCH(Sales[[#This Row],[Code]],Sale_Promotions[Code],0),2))</f>
        <v>1.46</v>
      </c>
      <c r="I1520">
        <f>Sales[[#This Row],[Total Inventory]]*Sales[[#This Row],[Sale_Price]]</f>
        <v>35.04</v>
      </c>
    </row>
    <row r="1521" spans="1:9" x14ac:dyDescent="0.25">
      <c r="A1521">
        <v>28030</v>
      </c>
      <c r="B1521" t="str">
        <f>INDEX( Table3[],MATCH(Sales[[#This Row],[Category]],Table3[Category],0),1)</f>
        <v>BEER</v>
      </c>
      <c r="C1521" t="s">
        <v>11</v>
      </c>
      <c r="D1521" t="s">
        <v>1564</v>
      </c>
      <c r="E1521" t="s">
        <v>13</v>
      </c>
      <c r="F1521">
        <v>0</v>
      </c>
      <c r="G1521" s="1">
        <v>6.68</v>
      </c>
      <c r="H1521">
        <f>IF(INDEX(Sale_Promotions[[Code]:[Sale Price]],MATCH(Sales[[#This Row],[Code]],Sale_Promotions[Code],0),2)=0,Sales[[#This Row],[Price]],INDEX(Sale_Promotions[[Code]:[Sale Price]],MATCH(Sales[[#This Row],[Code]],Sale_Promotions[Code],0),2))</f>
        <v>6.68</v>
      </c>
      <c r="I1521">
        <f>Sales[[#This Row],[Total Inventory]]*Sales[[#This Row],[Sale_Price]]</f>
        <v>0</v>
      </c>
    </row>
    <row r="1522" spans="1:9" x14ac:dyDescent="0.25">
      <c r="A1522">
        <v>329577</v>
      </c>
      <c r="B1522" t="str">
        <f>INDEX( Table3[],MATCH(Sales[[#This Row],[Category]],Table3[Category],0),1)</f>
        <v>WINE</v>
      </c>
      <c r="C1522" t="s">
        <v>148</v>
      </c>
      <c r="D1522" t="s">
        <v>1565</v>
      </c>
      <c r="E1522" t="s">
        <v>10</v>
      </c>
      <c r="F1522">
        <v>5</v>
      </c>
      <c r="G1522" s="1">
        <v>16.489999999999998</v>
      </c>
      <c r="H1522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522">
        <f>Sales[[#This Row],[Total Inventory]]*Sales[[#This Row],[Sale_Price]]</f>
        <v>82.449999999999989</v>
      </c>
    </row>
    <row r="1523" spans="1:9" x14ac:dyDescent="0.25">
      <c r="A1523">
        <v>341320</v>
      </c>
      <c r="B1523" t="str">
        <f>INDEX( Table3[],MATCH(Sales[[#This Row],[Category]],Table3[Category],0),1)</f>
        <v>WINE</v>
      </c>
      <c r="C1523" t="s">
        <v>61</v>
      </c>
      <c r="D1523" t="s">
        <v>1566</v>
      </c>
      <c r="E1523" t="s">
        <v>10</v>
      </c>
      <c r="F1523">
        <v>12</v>
      </c>
      <c r="G1523" s="1">
        <v>12.69</v>
      </c>
      <c r="H1523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523">
        <f>Sales[[#This Row],[Total Inventory]]*Sales[[#This Row],[Sale_Price]]</f>
        <v>152.28</v>
      </c>
    </row>
    <row r="1524" spans="1:9" x14ac:dyDescent="0.25">
      <c r="A1524">
        <v>375640</v>
      </c>
      <c r="B1524" t="str">
        <f>INDEX( Table3[],MATCH(Sales[[#This Row],[Category]],Table3[Category],0),1)</f>
        <v>WINE</v>
      </c>
      <c r="C1524" t="s">
        <v>61</v>
      </c>
      <c r="D1524" t="s">
        <v>1567</v>
      </c>
      <c r="E1524" t="s">
        <v>10</v>
      </c>
      <c r="F1524">
        <v>4</v>
      </c>
      <c r="G1524" s="1">
        <v>20.99</v>
      </c>
      <c r="H1524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524">
        <f>Sales[[#This Row],[Total Inventory]]*Sales[[#This Row],[Sale_Price]]</f>
        <v>83.96</v>
      </c>
    </row>
    <row r="1525" spans="1:9" x14ac:dyDescent="0.25">
      <c r="A1525">
        <v>96458</v>
      </c>
      <c r="B1525" t="str">
        <f>INDEX( Table3[],MATCH(Sales[[#This Row],[Category]],Table3[Category],0),1)</f>
        <v>BEER</v>
      </c>
      <c r="C1525" t="s">
        <v>11</v>
      </c>
      <c r="D1525" t="s">
        <v>1568</v>
      </c>
      <c r="E1525" t="s">
        <v>10</v>
      </c>
      <c r="F1525">
        <v>0</v>
      </c>
      <c r="G1525" s="1">
        <v>12.28</v>
      </c>
      <c r="H1525">
        <f>IF(INDEX(Sale_Promotions[[Code]:[Sale Price]],MATCH(Sales[[#This Row],[Code]],Sale_Promotions[Code],0),2)=0,Sales[[#This Row],[Price]],INDEX(Sale_Promotions[[Code]:[Sale Price]],MATCH(Sales[[#This Row],[Code]],Sale_Promotions[Code],0),2))</f>
        <v>12.28</v>
      </c>
      <c r="I1525">
        <f>Sales[[#This Row],[Total Inventory]]*Sales[[#This Row],[Sale_Price]]</f>
        <v>0</v>
      </c>
    </row>
    <row r="1526" spans="1:9" x14ac:dyDescent="0.25">
      <c r="A1526">
        <v>13803</v>
      </c>
      <c r="B1526" t="str">
        <f>INDEX( Table3[],MATCH(Sales[[#This Row],[Category]],Table3[Category],0),1)</f>
        <v>WINE</v>
      </c>
      <c r="C1526" t="s">
        <v>28</v>
      </c>
      <c r="D1526" t="s">
        <v>1569</v>
      </c>
      <c r="E1526" t="s">
        <v>10</v>
      </c>
      <c r="F1526">
        <v>14</v>
      </c>
      <c r="G1526" s="1">
        <v>22.99</v>
      </c>
      <c r="H1526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526">
        <f>Sales[[#This Row],[Total Inventory]]*Sales[[#This Row],[Sale_Price]]</f>
        <v>321.85999999999996</v>
      </c>
    </row>
    <row r="1527" spans="1:9" x14ac:dyDescent="0.25">
      <c r="A1527">
        <v>29877</v>
      </c>
      <c r="B1527" t="str">
        <f>INDEX( Table3[],MATCH(Sales[[#This Row],[Category]],Table3[Category],0),1)</f>
        <v>BEER</v>
      </c>
      <c r="C1527" t="s">
        <v>11</v>
      </c>
      <c r="D1527" t="s">
        <v>1570</v>
      </c>
      <c r="E1527" t="s">
        <v>25</v>
      </c>
      <c r="F1527">
        <v>0</v>
      </c>
      <c r="G1527" s="1">
        <v>1.67</v>
      </c>
      <c r="H1527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527">
        <f>Sales[[#This Row],[Total Inventory]]*Sales[[#This Row],[Sale_Price]]</f>
        <v>0</v>
      </c>
    </row>
    <row r="1528" spans="1:9" x14ac:dyDescent="0.25">
      <c r="A1528">
        <v>338514</v>
      </c>
      <c r="B1528" t="str">
        <f>INDEX( Table3[],MATCH(Sales[[#This Row],[Category]],Table3[Category],0),1)</f>
        <v>LIQUOR</v>
      </c>
      <c r="C1528" t="s">
        <v>26</v>
      </c>
      <c r="D1528" t="s">
        <v>1571</v>
      </c>
      <c r="E1528" t="s">
        <v>10</v>
      </c>
      <c r="F1528">
        <v>54</v>
      </c>
      <c r="G1528" s="1">
        <v>30.99</v>
      </c>
      <c r="H1528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528">
        <f>Sales[[#This Row],[Total Inventory]]*Sales[[#This Row],[Sale_Price]]</f>
        <v>1673.4599999999998</v>
      </c>
    </row>
    <row r="1529" spans="1:9" x14ac:dyDescent="0.25">
      <c r="A1529">
        <v>19975</v>
      </c>
      <c r="B1529" t="str">
        <f>INDEX( Table3[],MATCH(Sales[[#This Row],[Category]],Table3[Category],0),1)</f>
        <v>BEER</v>
      </c>
      <c r="C1529" t="s">
        <v>11</v>
      </c>
      <c r="D1529" t="s">
        <v>1572</v>
      </c>
      <c r="E1529" t="s">
        <v>60</v>
      </c>
      <c r="F1529">
        <v>18</v>
      </c>
      <c r="G1529" s="1">
        <v>1.41</v>
      </c>
      <c r="H1529">
        <f>IF(INDEX(Sale_Promotions[[Code]:[Sale Price]],MATCH(Sales[[#This Row],[Code]],Sale_Promotions[Code],0),2)=0,Sales[[#This Row],[Price]],INDEX(Sale_Promotions[[Code]:[Sale Price]],MATCH(Sales[[#This Row],[Code]],Sale_Promotions[Code],0),2))</f>
        <v>1.41</v>
      </c>
      <c r="I1529">
        <f>Sales[[#This Row],[Total Inventory]]*Sales[[#This Row],[Sale_Price]]</f>
        <v>25.38</v>
      </c>
    </row>
    <row r="1530" spans="1:9" x14ac:dyDescent="0.25">
      <c r="A1530">
        <v>70195</v>
      </c>
      <c r="B1530" t="str">
        <f>INDEX( Table3[],MATCH(Sales[[#This Row],[Category]],Table3[Category],0),1)</f>
        <v>LIQUOR</v>
      </c>
      <c r="C1530" t="s">
        <v>57</v>
      </c>
      <c r="D1530" t="s">
        <v>1573</v>
      </c>
      <c r="E1530" t="s">
        <v>10</v>
      </c>
      <c r="F1530">
        <v>6</v>
      </c>
      <c r="G1530" s="1">
        <v>23.99</v>
      </c>
      <c r="H1530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530">
        <f>Sales[[#This Row],[Total Inventory]]*Sales[[#This Row],[Sale_Price]]</f>
        <v>143.94</v>
      </c>
    </row>
    <row r="1531" spans="1:9" x14ac:dyDescent="0.25">
      <c r="A1531">
        <v>28555</v>
      </c>
      <c r="B1531" t="str">
        <f>INDEX( Table3[],MATCH(Sales[[#This Row],[Category]],Table3[Category],0),1)</f>
        <v>BEER</v>
      </c>
      <c r="C1531" t="s">
        <v>11</v>
      </c>
      <c r="D1531" t="s">
        <v>1574</v>
      </c>
      <c r="E1531" t="s">
        <v>25</v>
      </c>
      <c r="F1531">
        <v>-60</v>
      </c>
      <c r="G1531" s="1">
        <v>1.63</v>
      </c>
      <c r="H1531">
        <f>IF(INDEX(Sale_Promotions[[Code]:[Sale Price]],MATCH(Sales[[#This Row],[Code]],Sale_Promotions[Code],0),2)=0,Sales[[#This Row],[Price]],INDEX(Sale_Promotions[[Code]:[Sale Price]],MATCH(Sales[[#This Row],[Code]],Sale_Promotions[Code],0),2))</f>
        <v>1.63</v>
      </c>
      <c r="I1531">
        <f>Sales[[#This Row],[Total Inventory]]*Sales[[#This Row],[Sale_Price]]</f>
        <v>-97.8</v>
      </c>
    </row>
    <row r="1532" spans="1:9" x14ac:dyDescent="0.25">
      <c r="A1532">
        <v>311031</v>
      </c>
      <c r="B1532" t="str">
        <f>INDEX( Table3[],MATCH(Sales[[#This Row],[Category]],Table3[Category],0),1)</f>
        <v>WINE</v>
      </c>
      <c r="C1532" t="s">
        <v>61</v>
      </c>
      <c r="D1532" t="s">
        <v>1575</v>
      </c>
      <c r="E1532" t="s">
        <v>10</v>
      </c>
      <c r="F1532">
        <v>0</v>
      </c>
      <c r="G1532" s="1">
        <v>79.989999999999995</v>
      </c>
      <c r="H1532">
        <f>IF(INDEX(Sale_Promotions[[Code]:[Sale Price]],MATCH(Sales[[#This Row],[Code]],Sale_Promotions[Code],0),2)=0,Sales[[#This Row],[Price]],INDEX(Sale_Promotions[[Code]:[Sale Price]],MATCH(Sales[[#This Row],[Code]],Sale_Promotions[Code],0),2))</f>
        <v>79.989999999999995</v>
      </c>
      <c r="I1532">
        <f>Sales[[#This Row],[Total Inventory]]*Sales[[#This Row],[Sale_Price]]</f>
        <v>0</v>
      </c>
    </row>
    <row r="1533" spans="1:9" x14ac:dyDescent="0.25">
      <c r="A1533">
        <v>329940</v>
      </c>
      <c r="B1533" t="str">
        <f>INDEX( Table3[],MATCH(Sales[[#This Row],[Category]],Table3[Category],0),1)</f>
        <v>WINE</v>
      </c>
      <c r="C1533" t="s">
        <v>163</v>
      </c>
      <c r="D1533" t="s">
        <v>1576</v>
      </c>
      <c r="E1533" t="s">
        <v>10</v>
      </c>
      <c r="F1533">
        <v>15</v>
      </c>
      <c r="G1533" s="1">
        <v>8.99</v>
      </c>
      <c r="H1533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533">
        <f>Sales[[#This Row],[Total Inventory]]*Sales[[#This Row],[Sale_Price]]</f>
        <v>134.85</v>
      </c>
    </row>
    <row r="1534" spans="1:9" x14ac:dyDescent="0.25">
      <c r="A1534">
        <v>6238</v>
      </c>
      <c r="B1534" t="str">
        <f>INDEX( Table3[],MATCH(Sales[[#This Row],[Category]],Table3[Category],0),1)</f>
        <v>BEER</v>
      </c>
      <c r="C1534" t="s">
        <v>11</v>
      </c>
      <c r="D1534" t="s">
        <v>1577</v>
      </c>
      <c r="E1534" t="s">
        <v>25</v>
      </c>
      <c r="F1534">
        <v>0</v>
      </c>
      <c r="G1534" s="1">
        <v>2.06</v>
      </c>
      <c r="H1534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1534">
        <f>Sales[[#This Row],[Total Inventory]]*Sales[[#This Row],[Sale_Price]]</f>
        <v>0</v>
      </c>
    </row>
    <row r="1535" spans="1:9" x14ac:dyDescent="0.25">
      <c r="A1535">
        <v>70298</v>
      </c>
      <c r="B1535" t="str">
        <f>INDEX( Table3[],MATCH(Sales[[#This Row],[Category]],Table3[Category],0),1)</f>
        <v>LIQUOR</v>
      </c>
      <c r="C1535" t="s">
        <v>57</v>
      </c>
      <c r="D1535" t="s">
        <v>1578</v>
      </c>
      <c r="E1535" t="s">
        <v>10</v>
      </c>
      <c r="F1535">
        <v>11</v>
      </c>
      <c r="G1535" s="1">
        <v>283.99</v>
      </c>
      <c r="H1535">
        <f>IF(INDEX(Sale_Promotions[[Code]:[Sale Price]],MATCH(Sales[[#This Row],[Code]],Sale_Promotions[Code],0),2)=0,Sales[[#This Row],[Price]],INDEX(Sale_Promotions[[Code]:[Sale Price]],MATCH(Sales[[#This Row],[Code]],Sale_Promotions[Code],0),2))</f>
        <v>283.99</v>
      </c>
      <c r="I1535">
        <f>Sales[[#This Row],[Total Inventory]]*Sales[[#This Row],[Sale_Price]]</f>
        <v>3123.8900000000003</v>
      </c>
    </row>
    <row r="1536" spans="1:9" x14ac:dyDescent="0.25">
      <c r="A1536">
        <v>17817</v>
      </c>
      <c r="B1536" t="str">
        <f>INDEX( Table3[],MATCH(Sales[[#This Row],[Category]],Table3[Category],0),1)</f>
        <v>WINE</v>
      </c>
      <c r="C1536" t="s">
        <v>64</v>
      </c>
      <c r="D1536" t="s">
        <v>1579</v>
      </c>
      <c r="E1536" t="s">
        <v>10</v>
      </c>
      <c r="F1536">
        <v>194</v>
      </c>
      <c r="G1536" s="1">
        <v>12.99</v>
      </c>
      <c r="H153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536">
        <f>Sales[[#This Row],[Total Inventory]]*Sales[[#This Row],[Sale_Price]]</f>
        <v>2520.06</v>
      </c>
    </row>
    <row r="1537" spans="1:9" x14ac:dyDescent="0.25">
      <c r="A1537">
        <v>23785</v>
      </c>
      <c r="B1537" t="str">
        <f>INDEX( Table3[],MATCH(Sales[[#This Row],[Category]],Table3[Category],0),1)</f>
        <v>BEER</v>
      </c>
      <c r="C1537" t="s">
        <v>11</v>
      </c>
      <c r="D1537" t="s">
        <v>1580</v>
      </c>
      <c r="E1537" t="s">
        <v>60</v>
      </c>
      <c r="F1537">
        <v>0</v>
      </c>
      <c r="G1537" s="1">
        <v>22.8</v>
      </c>
      <c r="H1537">
        <f>IF(INDEX(Sale_Promotions[[Code]:[Sale Price]],MATCH(Sales[[#This Row],[Code]],Sale_Promotions[Code],0),2)=0,Sales[[#This Row],[Price]],INDEX(Sale_Promotions[[Code]:[Sale Price]],MATCH(Sales[[#This Row],[Code]],Sale_Promotions[Code],0),2))</f>
        <v>22.8</v>
      </c>
      <c r="I1537">
        <f>Sales[[#This Row],[Total Inventory]]*Sales[[#This Row],[Sale_Price]]</f>
        <v>0</v>
      </c>
    </row>
    <row r="1538" spans="1:9" x14ac:dyDescent="0.25">
      <c r="A1538">
        <v>46322</v>
      </c>
      <c r="B1538" t="str">
        <f>INDEX( Table3[],MATCH(Sales[[#This Row],[Category]],Table3[Category],0),1)</f>
        <v>WINE</v>
      </c>
      <c r="C1538" t="s">
        <v>41</v>
      </c>
      <c r="D1538" t="s">
        <v>1581</v>
      </c>
      <c r="E1538" t="s">
        <v>10</v>
      </c>
      <c r="F1538">
        <v>14</v>
      </c>
      <c r="G1538" s="1">
        <v>10.99</v>
      </c>
      <c r="H153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538">
        <f>Sales[[#This Row],[Total Inventory]]*Sales[[#This Row],[Sale_Price]]</f>
        <v>153.86000000000001</v>
      </c>
    </row>
    <row r="1539" spans="1:9" x14ac:dyDescent="0.25">
      <c r="A1539">
        <v>345455</v>
      </c>
      <c r="B1539" t="str">
        <f>INDEX( Table3[],MATCH(Sales[[#This Row],[Category]],Table3[Category],0),1)</f>
        <v>LIQUOR</v>
      </c>
      <c r="C1539" t="s">
        <v>102</v>
      </c>
      <c r="D1539" t="s">
        <v>1582</v>
      </c>
      <c r="E1539" t="s">
        <v>10</v>
      </c>
      <c r="F1539">
        <v>24</v>
      </c>
      <c r="G1539" s="1">
        <v>26.99</v>
      </c>
      <c r="H1539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539">
        <f>Sales[[#This Row],[Total Inventory]]*Sales[[#This Row],[Sale_Price]]</f>
        <v>647.76</v>
      </c>
    </row>
    <row r="1540" spans="1:9" x14ac:dyDescent="0.25">
      <c r="A1540">
        <v>350702</v>
      </c>
      <c r="B1540" t="str">
        <f>INDEX( Table3[],MATCH(Sales[[#This Row],[Category]],Table3[Category],0),1)</f>
        <v>OTHER</v>
      </c>
      <c r="C1540" t="s">
        <v>75</v>
      </c>
      <c r="D1540" t="s">
        <v>1583</v>
      </c>
      <c r="E1540" t="s">
        <v>10</v>
      </c>
      <c r="F1540">
        <v>76</v>
      </c>
      <c r="G1540" s="1">
        <v>11.99</v>
      </c>
      <c r="H154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540">
        <f>Sales[[#This Row],[Total Inventory]]*Sales[[#This Row],[Sale_Price]]</f>
        <v>911.24</v>
      </c>
    </row>
    <row r="1541" spans="1:9" x14ac:dyDescent="0.25">
      <c r="A1541">
        <v>313427</v>
      </c>
      <c r="B1541" t="str">
        <f>INDEX( Table3[],MATCH(Sales[[#This Row],[Category]],Table3[Category],0),1)</f>
        <v>WINE</v>
      </c>
      <c r="C1541" t="s">
        <v>242</v>
      </c>
      <c r="D1541" t="s">
        <v>1584</v>
      </c>
      <c r="E1541" t="s">
        <v>10</v>
      </c>
      <c r="F1541">
        <v>51</v>
      </c>
      <c r="G1541" s="1">
        <v>19.989999999999998</v>
      </c>
      <c r="H1541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541">
        <f>Sales[[#This Row],[Total Inventory]]*Sales[[#This Row],[Sale_Price]]</f>
        <v>1019.4899999999999</v>
      </c>
    </row>
    <row r="1542" spans="1:9" x14ac:dyDescent="0.25">
      <c r="A1542">
        <v>12343</v>
      </c>
      <c r="B1542" t="str">
        <f>INDEX( Table3[],MATCH(Sales[[#This Row],[Category]],Table3[Category],0),1)</f>
        <v>WINE</v>
      </c>
      <c r="C1542" t="s">
        <v>28</v>
      </c>
      <c r="D1542" t="s">
        <v>1585</v>
      </c>
      <c r="E1542" t="s">
        <v>10</v>
      </c>
      <c r="F1542">
        <v>0</v>
      </c>
      <c r="G1542" s="1">
        <v>12.49</v>
      </c>
      <c r="H1542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542">
        <f>Sales[[#This Row],[Total Inventory]]*Sales[[#This Row],[Sale_Price]]</f>
        <v>0</v>
      </c>
    </row>
    <row r="1543" spans="1:9" x14ac:dyDescent="0.25">
      <c r="A1543">
        <v>22550</v>
      </c>
      <c r="B1543" t="str">
        <f>INDEX( Table3[],MATCH(Sales[[#This Row],[Category]],Table3[Category],0),1)</f>
        <v>BEER</v>
      </c>
      <c r="C1543" t="s">
        <v>11</v>
      </c>
      <c r="D1543" t="s">
        <v>1586</v>
      </c>
      <c r="E1543" t="s">
        <v>13</v>
      </c>
      <c r="F1543">
        <v>0</v>
      </c>
      <c r="G1543" s="1">
        <v>7.7</v>
      </c>
      <c r="H1543">
        <f>IF(INDEX(Sale_Promotions[[Code]:[Sale Price]],MATCH(Sales[[#This Row],[Code]],Sale_Promotions[Code],0),2)=0,Sales[[#This Row],[Price]],INDEX(Sale_Promotions[[Code]:[Sale Price]],MATCH(Sales[[#This Row],[Code]],Sale_Promotions[Code],0),2))</f>
        <v>7.7</v>
      </c>
      <c r="I1543">
        <f>Sales[[#This Row],[Total Inventory]]*Sales[[#This Row],[Sale_Price]]</f>
        <v>0</v>
      </c>
    </row>
    <row r="1544" spans="1:9" x14ac:dyDescent="0.25">
      <c r="A1544">
        <v>24652</v>
      </c>
      <c r="B1544" t="str">
        <f>INDEX( Table3[],MATCH(Sales[[#This Row],[Category]],Table3[Category],0),1)</f>
        <v>BEER</v>
      </c>
      <c r="C1544" t="s">
        <v>11</v>
      </c>
      <c r="D1544" t="s">
        <v>1587</v>
      </c>
      <c r="E1544" t="s">
        <v>92</v>
      </c>
      <c r="F1544">
        <v>0</v>
      </c>
      <c r="G1544" s="1">
        <v>1.37</v>
      </c>
      <c r="H1544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1544">
        <f>Sales[[#This Row],[Total Inventory]]*Sales[[#This Row],[Sale_Price]]</f>
        <v>0</v>
      </c>
    </row>
    <row r="1545" spans="1:9" x14ac:dyDescent="0.25">
      <c r="A1545">
        <v>59986</v>
      </c>
      <c r="B1545" t="e">
        <f>INDEX( Table3[],MATCH(Sales[[#This Row],[Category]],Table3[Category],0),1)</f>
        <v>#N/A</v>
      </c>
      <c r="D1545" t="s">
        <v>1588</v>
      </c>
      <c r="E1545" t="s">
        <v>492</v>
      </c>
      <c r="F1545">
        <v>0</v>
      </c>
      <c r="G1545" s="1">
        <v>0.15</v>
      </c>
      <c r="H1545">
        <f>IF(INDEX(Sale_Promotions[[Code]:[Sale Price]],MATCH(Sales[[#This Row],[Code]],Sale_Promotions[Code],0),2)=0,Sales[[#This Row],[Price]],INDEX(Sale_Promotions[[Code]:[Sale Price]],MATCH(Sales[[#This Row],[Code]],Sale_Promotions[Code],0),2))</f>
        <v>0.15</v>
      </c>
      <c r="I1545">
        <f>Sales[[#This Row],[Total Inventory]]*Sales[[#This Row],[Sale_Price]]</f>
        <v>0</v>
      </c>
    </row>
    <row r="1546" spans="1:9" x14ac:dyDescent="0.25">
      <c r="A1546">
        <v>71378</v>
      </c>
      <c r="B1546" t="str">
        <f>INDEX( Table3[],MATCH(Sales[[#This Row],[Category]],Table3[Category],0),1)</f>
        <v>LIQUOR</v>
      </c>
      <c r="C1546" t="s">
        <v>35</v>
      </c>
      <c r="D1546" t="s">
        <v>1589</v>
      </c>
      <c r="E1546" t="s">
        <v>16</v>
      </c>
      <c r="F1546">
        <v>14</v>
      </c>
      <c r="G1546" s="1">
        <v>23.99</v>
      </c>
      <c r="H1546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546">
        <f>Sales[[#This Row],[Total Inventory]]*Sales[[#This Row],[Sale_Price]]</f>
        <v>335.85999999999996</v>
      </c>
    </row>
    <row r="1547" spans="1:9" x14ac:dyDescent="0.25">
      <c r="A1547">
        <v>335947</v>
      </c>
      <c r="B1547" t="str">
        <f>INDEX( Table3[],MATCH(Sales[[#This Row],[Category]],Table3[Category],0),1)</f>
        <v>WINE</v>
      </c>
      <c r="C1547" t="s">
        <v>61</v>
      </c>
      <c r="D1547" t="s">
        <v>1590</v>
      </c>
      <c r="E1547" t="s">
        <v>10</v>
      </c>
      <c r="F1547">
        <v>3</v>
      </c>
      <c r="G1547" s="1">
        <v>101.99</v>
      </c>
      <c r="H1547">
        <f>IF(INDEX(Sale_Promotions[[Code]:[Sale Price]],MATCH(Sales[[#This Row],[Code]],Sale_Promotions[Code],0),2)=0,Sales[[#This Row],[Price]],INDEX(Sale_Promotions[[Code]:[Sale Price]],MATCH(Sales[[#This Row],[Code]],Sale_Promotions[Code],0),2))</f>
        <v>101.99</v>
      </c>
      <c r="I1547">
        <f>Sales[[#This Row],[Total Inventory]]*Sales[[#This Row],[Sale_Price]]</f>
        <v>305.96999999999997</v>
      </c>
    </row>
    <row r="1548" spans="1:9" x14ac:dyDescent="0.25">
      <c r="A1548">
        <v>31052</v>
      </c>
      <c r="B1548" t="str">
        <f>INDEX( Table3[],MATCH(Sales[[#This Row],[Category]],Table3[Category],0),1)</f>
        <v>BEER</v>
      </c>
      <c r="C1548" t="s">
        <v>11</v>
      </c>
      <c r="D1548" t="s">
        <v>1591</v>
      </c>
      <c r="E1548" t="s">
        <v>25</v>
      </c>
      <c r="F1548">
        <v>-42</v>
      </c>
      <c r="G1548" s="1">
        <v>1.1399999999999999</v>
      </c>
      <c r="H1548">
        <f>IF(INDEX(Sale_Promotions[[Code]:[Sale Price]],MATCH(Sales[[#This Row],[Code]],Sale_Promotions[Code],0),2)=0,Sales[[#This Row],[Price]],INDEX(Sale_Promotions[[Code]:[Sale Price]],MATCH(Sales[[#This Row],[Code]],Sale_Promotions[Code],0),2))</f>
        <v>1.1399999999999999</v>
      </c>
      <c r="I1548">
        <f>Sales[[#This Row],[Total Inventory]]*Sales[[#This Row],[Sale_Price]]</f>
        <v>-47.879999999999995</v>
      </c>
    </row>
    <row r="1549" spans="1:9" x14ac:dyDescent="0.25">
      <c r="A1549">
        <v>320258</v>
      </c>
      <c r="B1549" t="str">
        <f>INDEX( Table3[],MATCH(Sales[[#This Row],[Category]],Table3[Category],0),1)</f>
        <v>LIQUOR</v>
      </c>
      <c r="C1549" t="s">
        <v>57</v>
      </c>
      <c r="D1549" t="s">
        <v>1592</v>
      </c>
      <c r="E1549" t="s">
        <v>10</v>
      </c>
      <c r="F1549">
        <v>9</v>
      </c>
      <c r="G1549" s="1">
        <v>39.99</v>
      </c>
      <c r="H1549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1549">
        <f>Sales[[#This Row],[Total Inventory]]*Sales[[#This Row],[Sale_Price]]</f>
        <v>359.91</v>
      </c>
    </row>
    <row r="1550" spans="1:9" x14ac:dyDescent="0.25">
      <c r="A1550">
        <v>40406</v>
      </c>
      <c r="B1550" t="str">
        <f>INDEX( Table3[],MATCH(Sales[[#This Row],[Category]],Table3[Category],0),1)</f>
        <v>WINE</v>
      </c>
      <c r="C1550" t="s">
        <v>61</v>
      </c>
      <c r="D1550" t="s">
        <v>1593</v>
      </c>
      <c r="E1550" t="s">
        <v>10</v>
      </c>
      <c r="F1550">
        <v>6</v>
      </c>
      <c r="G1550" s="1">
        <v>37.99</v>
      </c>
      <c r="H1550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1550">
        <f>Sales[[#This Row],[Total Inventory]]*Sales[[#This Row],[Sale_Price]]</f>
        <v>227.94</v>
      </c>
    </row>
    <row r="1551" spans="1:9" x14ac:dyDescent="0.25">
      <c r="A1551">
        <v>307560</v>
      </c>
      <c r="B1551" t="str">
        <f>INDEX( Table3[],MATCH(Sales[[#This Row],[Category]],Table3[Category],0),1)</f>
        <v>WINE</v>
      </c>
      <c r="C1551" t="s">
        <v>61</v>
      </c>
      <c r="D1551" t="s">
        <v>1594</v>
      </c>
      <c r="E1551" t="s">
        <v>10</v>
      </c>
      <c r="F1551">
        <v>0</v>
      </c>
      <c r="G1551" s="1">
        <v>7.79</v>
      </c>
      <c r="H1551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1551">
        <f>Sales[[#This Row],[Total Inventory]]*Sales[[#This Row],[Sale_Price]]</f>
        <v>0</v>
      </c>
    </row>
    <row r="1552" spans="1:9" x14ac:dyDescent="0.25">
      <c r="A1552">
        <v>41156</v>
      </c>
      <c r="B1552" t="str">
        <f>INDEX( Table3[],MATCH(Sales[[#This Row],[Category]],Table3[Category],0),1)</f>
        <v>WINE</v>
      </c>
      <c r="C1552" t="s">
        <v>53</v>
      </c>
      <c r="D1552" t="s">
        <v>1595</v>
      </c>
      <c r="E1552" t="s">
        <v>10</v>
      </c>
      <c r="F1552">
        <v>28</v>
      </c>
      <c r="G1552" s="1">
        <v>36.99</v>
      </c>
      <c r="H1552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1552">
        <f>Sales[[#This Row],[Total Inventory]]*Sales[[#This Row],[Sale_Price]]</f>
        <v>1035.72</v>
      </c>
    </row>
    <row r="1553" spans="1:9" x14ac:dyDescent="0.25">
      <c r="A1553">
        <v>338698</v>
      </c>
      <c r="B1553" t="str">
        <f>INDEX( Table3[],MATCH(Sales[[#This Row],[Category]],Table3[Category],0),1)</f>
        <v>WINE</v>
      </c>
      <c r="C1553" t="s">
        <v>17</v>
      </c>
      <c r="D1553" t="s">
        <v>1596</v>
      </c>
      <c r="E1553" t="s">
        <v>10</v>
      </c>
      <c r="F1553">
        <v>6</v>
      </c>
      <c r="G1553" s="1">
        <v>7.79</v>
      </c>
      <c r="H1553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1553">
        <f>Sales[[#This Row],[Total Inventory]]*Sales[[#This Row],[Sale_Price]]</f>
        <v>46.74</v>
      </c>
    </row>
    <row r="1554" spans="1:9" x14ac:dyDescent="0.25">
      <c r="A1554">
        <v>316977</v>
      </c>
      <c r="B1554" t="str">
        <f>INDEX( Table3[],MATCH(Sales[[#This Row],[Category]],Table3[Category],0),1)</f>
        <v>WINE</v>
      </c>
      <c r="C1554" t="s">
        <v>148</v>
      </c>
      <c r="D1554" t="s">
        <v>1597</v>
      </c>
      <c r="E1554" t="s">
        <v>10</v>
      </c>
      <c r="F1554">
        <v>0</v>
      </c>
      <c r="G1554" s="1">
        <v>8.99</v>
      </c>
      <c r="H155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554">
        <f>Sales[[#This Row],[Total Inventory]]*Sales[[#This Row],[Sale_Price]]</f>
        <v>0</v>
      </c>
    </row>
    <row r="1555" spans="1:9" x14ac:dyDescent="0.25">
      <c r="A1555">
        <v>340523</v>
      </c>
      <c r="B1555" t="str">
        <f>INDEX( Table3[],MATCH(Sales[[#This Row],[Category]],Table3[Category],0),1)</f>
        <v>WINE</v>
      </c>
      <c r="C1555" t="s">
        <v>39</v>
      </c>
      <c r="D1555" t="s">
        <v>1598</v>
      </c>
      <c r="E1555" t="s">
        <v>10</v>
      </c>
      <c r="F1555">
        <v>12</v>
      </c>
      <c r="G1555" s="1">
        <v>40.99</v>
      </c>
      <c r="H1555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1555">
        <f>Sales[[#This Row],[Total Inventory]]*Sales[[#This Row],[Sale_Price]]</f>
        <v>491.88</v>
      </c>
    </row>
    <row r="1556" spans="1:9" x14ac:dyDescent="0.25">
      <c r="A1556">
        <v>74749</v>
      </c>
      <c r="B1556" t="str">
        <f>INDEX( Table3[],MATCH(Sales[[#This Row],[Category]],Table3[Category],0),1)</f>
        <v>LIQUOR</v>
      </c>
      <c r="C1556" t="s">
        <v>175</v>
      </c>
      <c r="D1556" t="s">
        <v>1599</v>
      </c>
      <c r="E1556" t="s">
        <v>10</v>
      </c>
      <c r="F1556">
        <v>58</v>
      </c>
      <c r="G1556" s="1">
        <v>105.99</v>
      </c>
      <c r="H1556">
        <f>IF(INDEX(Sale_Promotions[[Code]:[Sale Price]],MATCH(Sales[[#This Row],[Code]],Sale_Promotions[Code],0),2)=0,Sales[[#This Row],[Price]],INDEX(Sale_Promotions[[Code]:[Sale Price]],MATCH(Sales[[#This Row],[Code]],Sale_Promotions[Code],0),2))</f>
        <v>105.99</v>
      </c>
      <c r="I1556">
        <f>Sales[[#This Row],[Total Inventory]]*Sales[[#This Row],[Sale_Price]]</f>
        <v>6147.42</v>
      </c>
    </row>
    <row r="1557" spans="1:9" x14ac:dyDescent="0.25">
      <c r="A1557">
        <v>310684</v>
      </c>
      <c r="B1557" t="str">
        <f>INDEX( Table3[],MATCH(Sales[[#This Row],[Category]],Table3[Category],0),1)</f>
        <v>WINE</v>
      </c>
      <c r="C1557" t="s">
        <v>43</v>
      </c>
      <c r="D1557" t="s">
        <v>1600</v>
      </c>
      <c r="E1557" t="s">
        <v>10</v>
      </c>
      <c r="F1557">
        <v>0</v>
      </c>
      <c r="G1557" s="1">
        <v>15.49</v>
      </c>
      <c r="H1557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557">
        <f>Sales[[#This Row],[Total Inventory]]*Sales[[#This Row],[Sale_Price]]</f>
        <v>0</v>
      </c>
    </row>
    <row r="1558" spans="1:9" x14ac:dyDescent="0.25">
      <c r="A1558">
        <v>335518</v>
      </c>
      <c r="B1558" t="str">
        <f>INDEX( Table3[],MATCH(Sales[[#This Row],[Category]],Table3[Category],0),1)</f>
        <v>WINE</v>
      </c>
      <c r="C1558" t="s">
        <v>61</v>
      </c>
      <c r="D1558" t="s">
        <v>1601</v>
      </c>
      <c r="E1558" t="s">
        <v>10</v>
      </c>
      <c r="F1558">
        <v>0</v>
      </c>
      <c r="G1558" s="1">
        <v>50.99</v>
      </c>
      <c r="H1558">
        <f>IF(INDEX(Sale_Promotions[[Code]:[Sale Price]],MATCH(Sales[[#This Row],[Code]],Sale_Promotions[Code],0),2)=0,Sales[[#This Row],[Price]],INDEX(Sale_Promotions[[Code]:[Sale Price]],MATCH(Sales[[#This Row],[Code]],Sale_Promotions[Code],0),2))</f>
        <v>50.99</v>
      </c>
      <c r="I1558">
        <f>Sales[[#This Row],[Total Inventory]]*Sales[[#This Row],[Sale_Price]]</f>
        <v>0</v>
      </c>
    </row>
    <row r="1559" spans="1:9" x14ac:dyDescent="0.25">
      <c r="A1559">
        <v>46600</v>
      </c>
      <c r="B1559" t="str">
        <f>INDEX( Table3[],MATCH(Sales[[#This Row],[Category]],Table3[Category],0),1)</f>
        <v>WINE</v>
      </c>
      <c r="C1559" t="s">
        <v>85</v>
      </c>
      <c r="D1559" t="s">
        <v>1602</v>
      </c>
      <c r="E1559" t="s">
        <v>10</v>
      </c>
      <c r="F1559">
        <v>31</v>
      </c>
      <c r="G1559" s="1">
        <v>16.989999999999998</v>
      </c>
      <c r="H1559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559">
        <f>Sales[[#This Row],[Total Inventory]]*Sales[[#This Row],[Sale_Price]]</f>
        <v>526.68999999999994</v>
      </c>
    </row>
    <row r="1560" spans="1:9" x14ac:dyDescent="0.25">
      <c r="A1560">
        <v>29830</v>
      </c>
      <c r="B1560" t="str">
        <f>INDEX( Table3[],MATCH(Sales[[#This Row],[Category]],Table3[Category],0),1)</f>
        <v>BEER</v>
      </c>
      <c r="C1560" t="s">
        <v>11</v>
      </c>
      <c r="D1560" t="s">
        <v>1603</v>
      </c>
      <c r="E1560" t="s">
        <v>92</v>
      </c>
      <c r="F1560">
        <v>0</v>
      </c>
      <c r="G1560" s="1">
        <v>5.04</v>
      </c>
      <c r="H1560">
        <f>IF(INDEX(Sale_Promotions[[Code]:[Sale Price]],MATCH(Sales[[#This Row],[Code]],Sale_Promotions[Code],0),2)=0,Sales[[#This Row],[Price]],INDEX(Sale_Promotions[[Code]:[Sale Price]],MATCH(Sales[[#This Row],[Code]],Sale_Promotions[Code],0),2))</f>
        <v>5.04</v>
      </c>
      <c r="I1560">
        <f>Sales[[#This Row],[Total Inventory]]*Sales[[#This Row],[Sale_Price]]</f>
        <v>0</v>
      </c>
    </row>
    <row r="1561" spans="1:9" x14ac:dyDescent="0.25">
      <c r="A1561">
        <v>185310</v>
      </c>
      <c r="B1561" t="str">
        <f>INDEX( Table3[],MATCH(Sales[[#This Row],[Category]],Table3[Category],0),1)</f>
        <v>WINE</v>
      </c>
      <c r="C1561" t="s">
        <v>85</v>
      </c>
      <c r="D1561" t="s">
        <v>1604</v>
      </c>
      <c r="E1561" t="s">
        <v>10</v>
      </c>
      <c r="F1561">
        <v>0</v>
      </c>
      <c r="G1561" s="1">
        <v>50.99</v>
      </c>
      <c r="H1561">
        <f>IF(INDEX(Sale_Promotions[[Code]:[Sale Price]],MATCH(Sales[[#This Row],[Code]],Sale_Promotions[Code],0),2)=0,Sales[[#This Row],[Price]],INDEX(Sale_Promotions[[Code]:[Sale Price]],MATCH(Sales[[#This Row],[Code]],Sale_Promotions[Code],0),2))</f>
        <v>50.99</v>
      </c>
      <c r="I1561">
        <f>Sales[[#This Row],[Total Inventory]]*Sales[[#This Row],[Sale_Price]]</f>
        <v>0</v>
      </c>
    </row>
    <row r="1562" spans="1:9" x14ac:dyDescent="0.25">
      <c r="A1562">
        <v>56433</v>
      </c>
      <c r="B1562" t="str">
        <f>INDEX( Table3[],MATCH(Sales[[#This Row],[Category]],Table3[Category],0),1)</f>
        <v>BEER</v>
      </c>
      <c r="C1562" t="s">
        <v>11</v>
      </c>
      <c r="D1562" t="s">
        <v>1605</v>
      </c>
      <c r="E1562" t="s">
        <v>25</v>
      </c>
      <c r="F1562">
        <v>6</v>
      </c>
      <c r="G1562" s="1">
        <v>1.46</v>
      </c>
      <c r="H1562">
        <f>IF(INDEX(Sale_Promotions[[Code]:[Sale Price]],MATCH(Sales[[#This Row],[Code]],Sale_Promotions[Code],0),2)=0,Sales[[#This Row],[Price]],INDEX(Sale_Promotions[[Code]:[Sale Price]],MATCH(Sales[[#This Row],[Code]],Sale_Promotions[Code],0),2))</f>
        <v>1.46</v>
      </c>
      <c r="I1562">
        <f>Sales[[#This Row],[Total Inventory]]*Sales[[#This Row],[Sale_Price]]</f>
        <v>8.76</v>
      </c>
    </row>
    <row r="1563" spans="1:9" x14ac:dyDescent="0.25">
      <c r="A1563">
        <v>346826</v>
      </c>
      <c r="B1563" t="str">
        <f>INDEX( Table3[],MATCH(Sales[[#This Row],[Category]],Table3[Category],0),1)</f>
        <v>WINE</v>
      </c>
      <c r="C1563" t="s">
        <v>39</v>
      </c>
      <c r="D1563" t="s">
        <v>1606</v>
      </c>
      <c r="E1563" t="s">
        <v>10</v>
      </c>
      <c r="F1563">
        <v>0</v>
      </c>
      <c r="G1563" s="1">
        <v>9.7899999999999991</v>
      </c>
      <c r="H1563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563">
        <f>Sales[[#This Row],[Total Inventory]]*Sales[[#This Row],[Sale_Price]]</f>
        <v>0</v>
      </c>
    </row>
    <row r="1564" spans="1:9" x14ac:dyDescent="0.25">
      <c r="A1564">
        <v>347047</v>
      </c>
      <c r="B1564" t="str">
        <f>INDEX( Table3[],MATCH(Sales[[#This Row],[Category]],Table3[Category],0),1)</f>
        <v>WINE</v>
      </c>
      <c r="C1564" t="s">
        <v>28</v>
      </c>
      <c r="D1564" t="s">
        <v>1607</v>
      </c>
      <c r="E1564" t="s">
        <v>10</v>
      </c>
      <c r="F1564">
        <v>18</v>
      </c>
      <c r="G1564" s="1">
        <v>10.99</v>
      </c>
      <c r="H156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564">
        <f>Sales[[#This Row],[Total Inventory]]*Sales[[#This Row],[Sale_Price]]</f>
        <v>197.82</v>
      </c>
    </row>
    <row r="1565" spans="1:9" x14ac:dyDescent="0.25">
      <c r="A1565">
        <v>436704</v>
      </c>
      <c r="B1565" t="str">
        <f>INDEX( Table3[],MATCH(Sales[[#This Row],[Category]],Table3[Category],0),1)</f>
        <v>WINE</v>
      </c>
      <c r="C1565" t="s">
        <v>17</v>
      </c>
      <c r="D1565" t="s">
        <v>1608</v>
      </c>
      <c r="E1565" t="s">
        <v>10</v>
      </c>
      <c r="F1565">
        <v>0</v>
      </c>
      <c r="G1565" s="1">
        <v>8.59</v>
      </c>
      <c r="H1565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1565">
        <f>Sales[[#This Row],[Total Inventory]]*Sales[[#This Row],[Sale_Price]]</f>
        <v>0</v>
      </c>
    </row>
    <row r="1566" spans="1:9" x14ac:dyDescent="0.25">
      <c r="A1566">
        <v>345123</v>
      </c>
      <c r="B1566" t="str">
        <f>INDEX( Table3[],MATCH(Sales[[#This Row],[Category]],Table3[Category],0),1)</f>
        <v>WINE</v>
      </c>
      <c r="C1566" t="s">
        <v>39</v>
      </c>
      <c r="D1566" t="s">
        <v>1609</v>
      </c>
      <c r="E1566" t="s">
        <v>10</v>
      </c>
      <c r="F1566">
        <v>0</v>
      </c>
      <c r="G1566" s="1">
        <v>209.99</v>
      </c>
      <c r="H1566">
        <f>IF(INDEX(Sale_Promotions[[Code]:[Sale Price]],MATCH(Sales[[#This Row],[Code]],Sale_Promotions[Code],0),2)=0,Sales[[#This Row],[Price]],INDEX(Sale_Promotions[[Code]:[Sale Price]],MATCH(Sales[[#This Row],[Code]],Sale_Promotions[Code],0),2))</f>
        <v>209.99</v>
      </c>
      <c r="I1566">
        <f>Sales[[#This Row],[Total Inventory]]*Sales[[#This Row],[Sale_Price]]</f>
        <v>0</v>
      </c>
    </row>
    <row r="1567" spans="1:9" x14ac:dyDescent="0.25">
      <c r="A1567">
        <v>47685</v>
      </c>
      <c r="B1567" t="str">
        <f>INDEX( Table3[],MATCH(Sales[[#This Row],[Category]],Table3[Category],0),1)</f>
        <v>WINE</v>
      </c>
      <c r="C1567" t="s">
        <v>28</v>
      </c>
      <c r="D1567" t="s">
        <v>1610</v>
      </c>
      <c r="E1567" t="s">
        <v>23</v>
      </c>
      <c r="F1567">
        <v>3</v>
      </c>
      <c r="G1567" s="1">
        <v>18.989999999999998</v>
      </c>
      <c r="H1567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567">
        <f>Sales[[#This Row],[Total Inventory]]*Sales[[#This Row],[Sale_Price]]</f>
        <v>56.97</v>
      </c>
    </row>
    <row r="1568" spans="1:9" x14ac:dyDescent="0.25">
      <c r="A1568">
        <v>84704</v>
      </c>
      <c r="B1568" t="str">
        <f>INDEX( Table3[],MATCH(Sales[[#This Row],[Category]],Table3[Category],0),1)</f>
        <v>WINE</v>
      </c>
      <c r="C1568" t="s">
        <v>28</v>
      </c>
      <c r="D1568" t="s">
        <v>1611</v>
      </c>
      <c r="E1568" t="s">
        <v>10</v>
      </c>
      <c r="F1568">
        <v>47</v>
      </c>
      <c r="G1568" s="1">
        <v>12.99</v>
      </c>
      <c r="H1568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568">
        <f>Sales[[#This Row],[Total Inventory]]*Sales[[#This Row],[Sale_Price]]</f>
        <v>469.53000000000003</v>
      </c>
    </row>
    <row r="1569" spans="1:9" x14ac:dyDescent="0.25">
      <c r="A1569">
        <v>1002</v>
      </c>
      <c r="B1569" t="str">
        <f>INDEX( Table3[],MATCH(Sales[[#This Row],[Category]],Table3[Category],0),1)</f>
        <v>BEER</v>
      </c>
      <c r="C1569" t="s">
        <v>11</v>
      </c>
      <c r="D1569" t="s">
        <v>1612</v>
      </c>
      <c r="E1569" t="s">
        <v>20</v>
      </c>
      <c r="F1569">
        <v>0</v>
      </c>
      <c r="G1569" s="1">
        <v>8.2200000000000006</v>
      </c>
      <c r="H1569">
        <f>IF(INDEX(Sale_Promotions[[Code]:[Sale Price]],MATCH(Sales[[#This Row],[Code]],Sale_Promotions[Code],0),2)=0,Sales[[#This Row],[Price]],INDEX(Sale_Promotions[[Code]:[Sale Price]],MATCH(Sales[[#This Row],[Code]],Sale_Promotions[Code],0),2))</f>
        <v>8.2200000000000006</v>
      </c>
      <c r="I1569">
        <f>Sales[[#This Row],[Total Inventory]]*Sales[[#This Row],[Sale_Price]]</f>
        <v>0</v>
      </c>
    </row>
    <row r="1570" spans="1:9" x14ac:dyDescent="0.25">
      <c r="A1570">
        <v>98124</v>
      </c>
      <c r="B1570" t="str">
        <f>INDEX( Table3[],MATCH(Sales[[#This Row],[Category]],Table3[Category],0),1)</f>
        <v>BEER</v>
      </c>
      <c r="C1570" t="s">
        <v>11</v>
      </c>
      <c r="D1570" t="s">
        <v>1613</v>
      </c>
      <c r="E1570" t="s">
        <v>25</v>
      </c>
      <c r="F1570">
        <v>192</v>
      </c>
      <c r="G1570" s="1">
        <v>1.41</v>
      </c>
      <c r="H1570">
        <f>IF(INDEX(Sale_Promotions[[Code]:[Sale Price]],MATCH(Sales[[#This Row],[Code]],Sale_Promotions[Code],0),2)=0,Sales[[#This Row],[Price]],INDEX(Sale_Promotions[[Code]:[Sale Price]],MATCH(Sales[[#This Row],[Code]],Sale_Promotions[Code],0),2))</f>
        <v>1.41</v>
      </c>
      <c r="I1570">
        <f>Sales[[#This Row],[Total Inventory]]*Sales[[#This Row],[Sale_Price]]</f>
        <v>270.71999999999997</v>
      </c>
    </row>
    <row r="1571" spans="1:9" x14ac:dyDescent="0.25">
      <c r="A1571">
        <v>12801</v>
      </c>
      <c r="B1571" t="str">
        <f>INDEX( Table3[],MATCH(Sales[[#This Row],[Category]],Table3[Category],0),1)</f>
        <v>BEER</v>
      </c>
      <c r="C1571" t="s">
        <v>11</v>
      </c>
      <c r="D1571" t="s">
        <v>1614</v>
      </c>
      <c r="E1571" t="s">
        <v>131</v>
      </c>
      <c r="F1571">
        <v>52</v>
      </c>
      <c r="G1571" s="1">
        <v>2.12</v>
      </c>
      <c r="H1571">
        <f>IF(INDEX(Sale_Promotions[[Code]:[Sale Price]],MATCH(Sales[[#This Row],[Code]],Sale_Promotions[Code],0),2)=0,Sales[[#This Row],[Price]],INDEX(Sale_Promotions[[Code]:[Sale Price]],MATCH(Sales[[#This Row],[Code]],Sale_Promotions[Code],0),2))</f>
        <v>2.12</v>
      </c>
      <c r="I1571">
        <f>Sales[[#This Row],[Total Inventory]]*Sales[[#This Row],[Sale_Price]]</f>
        <v>110.24000000000001</v>
      </c>
    </row>
    <row r="1572" spans="1:9" x14ac:dyDescent="0.25">
      <c r="A1572">
        <v>83565</v>
      </c>
      <c r="B1572" t="str">
        <f>INDEX( Table3[],MATCH(Sales[[#This Row],[Category]],Table3[Category],0),1)</f>
        <v>WINE</v>
      </c>
      <c r="C1572" t="s">
        <v>61</v>
      </c>
      <c r="D1572" t="s">
        <v>1615</v>
      </c>
      <c r="E1572" t="s">
        <v>10</v>
      </c>
      <c r="F1572">
        <v>0</v>
      </c>
      <c r="G1572" s="1">
        <v>20.99</v>
      </c>
      <c r="H1572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572">
        <f>Sales[[#This Row],[Total Inventory]]*Sales[[#This Row],[Sale_Price]]</f>
        <v>0</v>
      </c>
    </row>
    <row r="1573" spans="1:9" x14ac:dyDescent="0.25">
      <c r="A1573">
        <v>40854</v>
      </c>
      <c r="B1573" t="str">
        <f>INDEX( Table3[],MATCH(Sales[[#This Row],[Category]],Table3[Category],0),1)</f>
        <v>WINE</v>
      </c>
      <c r="C1573" t="s">
        <v>53</v>
      </c>
      <c r="D1573" t="s">
        <v>1616</v>
      </c>
      <c r="E1573" t="s">
        <v>10</v>
      </c>
      <c r="F1573">
        <v>6</v>
      </c>
      <c r="G1573" s="1">
        <v>39.99</v>
      </c>
      <c r="H1573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1573">
        <f>Sales[[#This Row],[Total Inventory]]*Sales[[#This Row],[Sale_Price]]</f>
        <v>239.94</v>
      </c>
    </row>
    <row r="1574" spans="1:9" x14ac:dyDescent="0.25">
      <c r="A1574">
        <v>98884</v>
      </c>
      <c r="B1574" t="str">
        <f>INDEX( Table3[],MATCH(Sales[[#This Row],[Category]],Table3[Category],0),1)</f>
        <v>BEER</v>
      </c>
      <c r="C1574" t="s">
        <v>11</v>
      </c>
      <c r="D1574" t="s">
        <v>1617</v>
      </c>
      <c r="E1574" t="s">
        <v>92</v>
      </c>
      <c r="F1574">
        <v>0</v>
      </c>
      <c r="G1574" s="1">
        <v>1.87</v>
      </c>
      <c r="H1574">
        <f>IF(INDEX(Sale_Promotions[[Code]:[Sale Price]],MATCH(Sales[[#This Row],[Code]],Sale_Promotions[Code],0),2)=0,Sales[[#This Row],[Price]],INDEX(Sale_Promotions[[Code]:[Sale Price]],MATCH(Sales[[#This Row],[Code]],Sale_Promotions[Code],0),2))</f>
        <v>1.87</v>
      </c>
      <c r="I1574">
        <f>Sales[[#This Row],[Total Inventory]]*Sales[[#This Row],[Sale_Price]]</f>
        <v>0</v>
      </c>
    </row>
    <row r="1575" spans="1:9" x14ac:dyDescent="0.25">
      <c r="A1575">
        <v>6440</v>
      </c>
      <c r="B1575" t="str">
        <f>INDEX( Table3[],MATCH(Sales[[#This Row],[Category]],Table3[Category],0),1)</f>
        <v>BEER</v>
      </c>
      <c r="C1575" t="s">
        <v>11</v>
      </c>
      <c r="D1575" t="s">
        <v>1618</v>
      </c>
      <c r="E1575" t="s">
        <v>476</v>
      </c>
      <c r="F1575">
        <v>0</v>
      </c>
      <c r="G1575" s="1">
        <v>3.67</v>
      </c>
      <c r="H1575">
        <f>IF(INDEX(Sale_Promotions[[Code]:[Sale Price]],MATCH(Sales[[#This Row],[Code]],Sale_Promotions[Code],0),2)=0,Sales[[#This Row],[Price]],INDEX(Sale_Promotions[[Code]:[Sale Price]],MATCH(Sales[[#This Row],[Code]],Sale_Promotions[Code],0),2))</f>
        <v>3.67</v>
      </c>
      <c r="I1575">
        <f>Sales[[#This Row],[Total Inventory]]*Sales[[#This Row],[Sale_Price]]</f>
        <v>0</v>
      </c>
    </row>
    <row r="1576" spans="1:9" x14ac:dyDescent="0.25">
      <c r="A1576">
        <v>232246</v>
      </c>
      <c r="B1576" t="str">
        <f>INDEX( Table3[],MATCH(Sales[[#This Row],[Category]],Table3[Category],0),1)</f>
        <v>WINE</v>
      </c>
      <c r="C1576" t="s">
        <v>163</v>
      </c>
      <c r="D1576" t="s">
        <v>1619</v>
      </c>
      <c r="E1576" t="s">
        <v>10</v>
      </c>
      <c r="F1576">
        <v>0</v>
      </c>
      <c r="G1576" s="1">
        <v>12.69</v>
      </c>
      <c r="H1576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576">
        <f>Sales[[#This Row],[Total Inventory]]*Sales[[#This Row],[Sale_Price]]</f>
        <v>0</v>
      </c>
    </row>
    <row r="1577" spans="1:9" x14ac:dyDescent="0.25">
      <c r="A1577">
        <v>333550</v>
      </c>
      <c r="B1577" t="str">
        <f>INDEX( Table3[],MATCH(Sales[[#This Row],[Category]],Table3[Category],0),1)</f>
        <v>WINE</v>
      </c>
      <c r="C1577" t="s">
        <v>8</v>
      </c>
      <c r="D1577" t="s">
        <v>1620</v>
      </c>
      <c r="E1577" t="s">
        <v>10</v>
      </c>
      <c r="F1577">
        <v>7</v>
      </c>
      <c r="G1577" s="1">
        <v>8.99</v>
      </c>
      <c r="H157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577">
        <f>Sales[[#This Row],[Total Inventory]]*Sales[[#This Row],[Sale_Price]]</f>
        <v>62.93</v>
      </c>
    </row>
    <row r="1578" spans="1:9" x14ac:dyDescent="0.25">
      <c r="A1578">
        <v>48020</v>
      </c>
      <c r="B1578" t="e">
        <f>INDEX( Table3[],MATCH(Sales[[#This Row],[Category]],Table3[Category],0),1)</f>
        <v>#N/A</v>
      </c>
      <c r="D1578" t="s">
        <v>1621</v>
      </c>
      <c r="E1578" t="s">
        <v>10</v>
      </c>
      <c r="F1578">
        <v>0</v>
      </c>
      <c r="G1578" s="1">
        <v>0.49</v>
      </c>
      <c r="H1578">
        <f>IF(INDEX(Sale_Promotions[[Code]:[Sale Price]],MATCH(Sales[[#This Row],[Code]],Sale_Promotions[Code],0),2)=0,Sales[[#This Row],[Price]],INDEX(Sale_Promotions[[Code]:[Sale Price]],MATCH(Sales[[#This Row],[Code]],Sale_Promotions[Code],0),2))</f>
        <v>0.49</v>
      </c>
      <c r="I1578">
        <f>Sales[[#This Row],[Total Inventory]]*Sales[[#This Row],[Sale_Price]]</f>
        <v>0</v>
      </c>
    </row>
    <row r="1579" spans="1:9" x14ac:dyDescent="0.25">
      <c r="A1579">
        <v>389854</v>
      </c>
      <c r="B1579" t="str">
        <f>INDEX( Table3[],MATCH(Sales[[#This Row],[Category]],Table3[Category],0),1)</f>
        <v>LIQUOR</v>
      </c>
      <c r="C1579" t="s">
        <v>26</v>
      </c>
      <c r="D1579" t="s">
        <v>1622</v>
      </c>
      <c r="E1579" t="s">
        <v>10</v>
      </c>
      <c r="F1579">
        <v>19</v>
      </c>
      <c r="G1579" s="1">
        <v>30.99</v>
      </c>
      <c r="H1579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579">
        <f>Sales[[#This Row],[Total Inventory]]*Sales[[#This Row],[Sale_Price]]</f>
        <v>588.80999999999995</v>
      </c>
    </row>
    <row r="1580" spans="1:9" x14ac:dyDescent="0.25">
      <c r="A1580">
        <v>346913</v>
      </c>
      <c r="B1580" t="str">
        <f>INDEX( Table3[],MATCH(Sales[[#This Row],[Category]],Table3[Category],0),1)</f>
        <v>LIQUOR</v>
      </c>
      <c r="C1580" t="s">
        <v>175</v>
      </c>
      <c r="D1580" t="s">
        <v>1623</v>
      </c>
      <c r="E1580" t="s">
        <v>10</v>
      </c>
      <c r="F1580">
        <v>45</v>
      </c>
      <c r="G1580" s="1">
        <v>39.99</v>
      </c>
      <c r="H1580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1580">
        <f>Sales[[#This Row],[Total Inventory]]*Sales[[#This Row],[Sale_Price]]</f>
        <v>1799.5500000000002</v>
      </c>
    </row>
    <row r="1581" spans="1:9" x14ac:dyDescent="0.25">
      <c r="A1581">
        <v>70485</v>
      </c>
      <c r="B1581" t="str">
        <f>INDEX( Table3[],MATCH(Sales[[#This Row],[Category]],Table3[Category],0),1)</f>
        <v>LIQUOR</v>
      </c>
      <c r="C1581" t="s">
        <v>198</v>
      </c>
      <c r="D1581" t="s">
        <v>1624</v>
      </c>
      <c r="E1581" t="s">
        <v>10</v>
      </c>
      <c r="F1581">
        <v>102</v>
      </c>
      <c r="G1581" s="1">
        <v>21.99</v>
      </c>
      <c r="H1581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581">
        <f>Sales[[#This Row],[Total Inventory]]*Sales[[#This Row],[Sale_Price]]</f>
        <v>2242.98</v>
      </c>
    </row>
    <row r="1582" spans="1:9" x14ac:dyDescent="0.25">
      <c r="A1582">
        <v>309346</v>
      </c>
      <c r="B1582" t="str">
        <f>INDEX( Table3[],MATCH(Sales[[#This Row],[Category]],Table3[Category],0),1)</f>
        <v>WINE</v>
      </c>
      <c r="C1582" t="s">
        <v>17</v>
      </c>
      <c r="D1582" t="s">
        <v>1625</v>
      </c>
      <c r="E1582" t="s">
        <v>10</v>
      </c>
      <c r="F1582">
        <v>0</v>
      </c>
      <c r="G1582" s="1">
        <v>10.99</v>
      </c>
      <c r="H158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582">
        <f>Sales[[#This Row],[Total Inventory]]*Sales[[#This Row],[Sale_Price]]</f>
        <v>0</v>
      </c>
    </row>
    <row r="1583" spans="1:9" x14ac:dyDescent="0.25">
      <c r="A1583">
        <v>55026</v>
      </c>
      <c r="B1583" t="str">
        <f>INDEX( Table3[],MATCH(Sales[[#This Row],[Category]],Table3[Category],0),1)</f>
        <v>LIQUOR</v>
      </c>
      <c r="C1583" t="s">
        <v>46</v>
      </c>
      <c r="D1583" t="s">
        <v>1626</v>
      </c>
      <c r="E1583" t="s">
        <v>16</v>
      </c>
      <c r="F1583">
        <v>83</v>
      </c>
      <c r="G1583" s="1">
        <v>10.79</v>
      </c>
      <c r="H158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583">
        <f>Sales[[#This Row],[Total Inventory]]*Sales[[#This Row],[Sale_Price]]</f>
        <v>895.56999999999994</v>
      </c>
    </row>
    <row r="1584" spans="1:9" x14ac:dyDescent="0.25">
      <c r="A1584">
        <v>84550</v>
      </c>
      <c r="B1584" t="str">
        <f>INDEX( Table3[],MATCH(Sales[[#This Row],[Category]],Table3[Category],0),1)</f>
        <v>WINE</v>
      </c>
      <c r="C1584" t="s">
        <v>163</v>
      </c>
      <c r="D1584" t="s">
        <v>1627</v>
      </c>
      <c r="E1584" t="s">
        <v>23</v>
      </c>
      <c r="F1584">
        <v>0</v>
      </c>
      <c r="G1584" s="1">
        <v>14.99</v>
      </c>
      <c r="H1584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584">
        <f>Sales[[#This Row],[Total Inventory]]*Sales[[#This Row],[Sale_Price]]</f>
        <v>0</v>
      </c>
    </row>
    <row r="1585" spans="1:9" x14ac:dyDescent="0.25">
      <c r="A1585">
        <v>81284</v>
      </c>
      <c r="B1585" t="str">
        <f>INDEX( Table3[],MATCH(Sales[[#This Row],[Category]],Table3[Category],0),1)</f>
        <v>WINE</v>
      </c>
      <c r="C1585" t="s">
        <v>43</v>
      </c>
      <c r="D1585" t="s">
        <v>1628</v>
      </c>
      <c r="E1585" t="s">
        <v>10</v>
      </c>
      <c r="F1585">
        <v>85</v>
      </c>
      <c r="G1585" s="1">
        <v>17.989999999999998</v>
      </c>
      <c r="H158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585">
        <f>Sales[[#This Row],[Total Inventory]]*Sales[[#This Row],[Sale_Price]]</f>
        <v>1529.1499999999999</v>
      </c>
    </row>
    <row r="1586" spans="1:9" x14ac:dyDescent="0.25">
      <c r="A1586">
        <v>338353</v>
      </c>
      <c r="B1586" t="str">
        <f>INDEX( Table3[],MATCH(Sales[[#This Row],[Category]],Table3[Category],0),1)</f>
        <v>WINE</v>
      </c>
      <c r="C1586" t="s">
        <v>43</v>
      </c>
      <c r="D1586" t="s">
        <v>1629</v>
      </c>
      <c r="E1586" t="s">
        <v>10</v>
      </c>
      <c r="F1586">
        <v>25</v>
      </c>
      <c r="G1586" s="1">
        <v>17.489999999999998</v>
      </c>
      <c r="H1586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586">
        <f>Sales[[#This Row],[Total Inventory]]*Sales[[#This Row],[Sale_Price]]</f>
        <v>437.24999999999994</v>
      </c>
    </row>
    <row r="1587" spans="1:9" x14ac:dyDescent="0.25">
      <c r="A1587">
        <v>69086</v>
      </c>
      <c r="B1587" t="str">
        <f>INDEX( Table3[],MATCH(Sales[[#This Row],[Category]],Table3[Category],0),1)</f>
        <v>BEER</v>
      </c>
      <c r="C1587" t="s">
        <v>11</v>
      </c>
      <c r="D1587" t="s">
        <v>1630</v>
      </c>
      <c r="E1587" t="s">
        <v>25</v>
      </c>
      <c r="F1587">
        <v>360</v>
      </c>
      <c r="G1587" s="1">
        <v>1.5</v>
      </c>
      <c r="H1587">
        <f>IF(INDEX(Sale_Promotions[[Code]:[Sale Price]],MATCH(Sales[[#This Row],[Code]],Sale_Promotions[Code],0),2)=0,Sales[[#This Row],[Price]],INDEX(Sale_Promotions[[Code]:[Sale Price]],MATCH(Sales[[#This Row],[Code]],Sale_Promotions[Code],0),2))</f>
        <v>1.5</v>
      </c>
      <c r="I1587">
        <f>Sales[[#This Row],[Total Inventory]]*Sales[[#This Row],[Sale_Price]]</f>
        <v>540</v>
      </c>
    </row>
    <row r="1588" spans="1:9" x14ac:dyDescent="0.25">
      <c r="A1588">
        <v>45463</v>
      </c>
      <c r="B1588" t="str">
        <f>INDEX( Table3[],MATCH(Sales[[#This Row],[Category]],Table3[Category],0),1)</f>
        <v>WINE</v>
      </c>
      <c r="C1588" t="s">
        <v>61</v>
      </c>
      <c r="D1588" t="s">
        <v>1631</v>
      </c>
      <c r="E1588" t="s">
        <v>10</v>
      </c>
      <c r="F1588">
        <v>12</v>
      </c>
      <c r="G1588" s="1">
        <v>35.99</v>
      </c>
      <c r="H1588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1588">
        <f>Sales[[#This Row],[Total Inventory]]*Sales[[#This Row],[Sale_Price]]</f>
        <v>431.88</v>
      </c>
    </row>
    <row r="1589" spans="1:9" x14ac:dyDescent="0.25">
      <c r="A1589">
        <v>385048</v>
      </c>
      <c r="B1589" t="str">
        <f>INDEX( Table3[],MATCH(Sales[[#This Row],[Category]],Table3[Category],0),1)</f>
        <v>LIQUOR</v>
      </c>
      <c r="C1589" t="s">
        <v>37</v>
      </c>
      <c r="D1589" t="s">
        <v>1632</v>
      </c>
      <c r="E1589" t="s">
        <v>10</v>
      </c>
      <c r="F1589">
        <v>176</v>
      </c>
      <c r="G1589" s="1">
        <v>20.99</v>
      </c>
      <c r="H1589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589">
        <f>Sales[[#This Row],[Total Inventory]]*Sales[[#This Row],[Sale_Price]]</f>
        <v>3694.24</v>
      </c>
    </row>
    <row r="1590" spans="1:9" x14ac:dyDescent="0.25">
      <c r="A1590">
        <v>45460</v>
      </c>
      <c r="B1590" t="str">
        <f>INDEX( Table3[],MATCH(Sales[[#This Row],[Category]],Table3[Category],0),1)</f>
        <v>WINE</v>
      </c>
      <c r="C1590" t="s">
        <v>43</v>
      </c>
      <c r="D1590" t="s">
        <v>1633</v>
      </c>
      <c r="E1590" t="s">
        <v>10</v>
      </c>
      <c r="F1590">
        <v>0</v>
      </c>
      <c r="G1590" s="1">
        <v>17.489999999999998</v>
      </c>
      <c r="H1590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590">
        <f>Sales[[#This Row],[Total Inventory]]*Sales[[#This Row],[Sale_Price]]</f>
        <v>0</v>
      </c>
    </row>
    <row r="1591" spans="1:9" x14ac:dyDescent="0.25">
      <c r="A1591">
        <v>41447</v>
      </c>
      <c r="B1591" t="str">
        <f>INDEX( Table3[],MATCH(Sales[[#This Row],[Category]],Table3[Category],0),1)</f>
        <v>WINE</v>
      </c>
      <c r="C1591" t="s">
        <v>61</v>
      </c>
      <c r="D1591" t="s">
        <v>1634</v>
      </c>
      <c r="E1591" t="s">
        <v>10</v>
      </c>
      <c r="F1591">
        <v>44</v>
      </c>
      <c r="G1591" s="1">
        <v>8.99</v>
      </c>
      <c r="H1591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591">
        <f>Sales[[#This Row],[Total Inventory]]*Sales[[#This Row],[Sale_Price]]</f>
        <v>329.56</v>
      </c>
    </row>
    <row r="1592" spans="1:9" x14ac:dyDescent="0.25">
      <c r="A1592">
        <v>98914</v>
      </c>
      <c r="B1592" t="str">
        <f>INDEX( Table3[],MATCH(Sales[[#This Row],[Category]],Table3[Category],0),1)</f>
        <v>BEER</v>
      </c>
      <c r="C1592" t="s">
        <v>11</v>
      </c>
      <c r="D1592" t="s">
        <v>1635</v>
      </c>
      <c r="E1592" t="s">
        <v>95</v>
      </c>
      <c r="F1592">
        <v>20</v>
      </c>
      <c r="G1592" s="1">
        <v>11.12</v>
      </c>
      <c r="H1592">
        <f>IF(INDEX(Sale_Promotions[[Code]:[Sale Price]],MATCH(Sales[[#This Row],[Code]],Sale_Promotions[Code],0),2)=0,Sales[[#This Row],[Price]],INDEX(Sale_Promotions[[Code]:[Sale Price]],MATCH(Sales[[#This Row],[Code]],Sale_Promotions[Code],0),2))</f>
        <v>11.12</v>
      </c>
      <c r="I1592">
        <f>Sales[[#This Row],[Total Inventory]]*Sales[[#This Row],[Sale_Price]]</f>
        <v>222.39999999999998</v>
      </c>
    </row>
    <row r="1593" spans="1:9" x14ac:dyDescent="0.25">
      <c r="A1593">
        <v>97667</v>
      </c>
      <c r="B1593" t="str">
        <f>INDEX( Table3[],MATCH(Sales[[#This Row],[Category]],Table3[Category],0),1)</f>
        <v>BEER</v>
      </c>
      <c r="C1593" t="s">
        <v>11</v>
      </c>
      <c r="D1593" t="s">
        <v>1636</v>
      </c>
      <c r="E1593" t="s">
        <v>25</v>
      </c>
      <c r="F1593">
        <v>168</v>
      </c>
      <c r="G1593" s="1">
        <v>1.29</v>
      </c>
      <c r="H1593">
        <f>IF(INDEX(Sale_Promotions[[Code]:[Sale Price]],MATCH(Sales[[#This Row],[Code]],Sale_Promotions[Code],0),2)=0,Sales[[#This Row],[Price]],INDEX(Sale_Promotions[[Code]:[Sale Price]],MATCH(Sales[[#This Row],[Code]],Sale_Promotions[Code],0),2))</f>
        <v>1.29</v>
      </c>
      <c r="I1593">
        <f>Sales[[#This Row],[Total Inventory]]*Sales[[#This Row],[Sale_Price]]</f>
        <v>216.72</v>
      </c>
    </row>
    <row r="1594" spans="1:9" x14ac:dyDescent="0.25">
      <c r="A1594">
        <v>105031</v>
      </c>
      <c r="B1594" t="str">
        <f>INDEX( Table3[],MATCH(Sales[[#This Row],[Category]],Table3[Category],0),1)</f>
        <v>OTHER</v>
      </c>
      <c r="C1594" t="s">
        <v>75</v>
      </c>
      <c r="D1594" t="s">
        <v>1637</v>
      </c>
      <c r="E1594" t="s">
        <v>10</v>
      </c>
      <c r="F1594">
        <v>0</v>
      </c>
      <c r="G1594" s="1">
        <v>12.99</v>
      </c>
      <c r="H159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594">
        <f>Sales[[#This Row],[Total Inventory]]*Sales[[#This Row],[Sale_Price]]</f>
        <v>0</v>
      </c>
    </row>
    <row r="1595" spans="1:9" x14ac:dyDescent="0.25">
      <c r="A1595">
        <v>23777</v>
      </c>
      <c r="B1595" t="str">
        <f>INDEX( Table3[],MATCH(Sales[[#This Row],[Category]],Table3[Category],0),1)</f>
        <v>BEER</v>
      </c>
      <c r="C1595" t="s">
        <v>11</v>
      </c>
      <c r="D1595" t="s">
        <v>1638</v>
      </c>
      <c r="E1595" t="s">
        <v>25</v>
      </c>
      <c r="F1595">
        <v>0</v>
      </c>
      <c r="G1595" s="1">
        <v>25.66</v>
      </c>
      <c r="H1595">
        <f>IF(INDEX(Sale_Promotions[[Code]:[Sale Price]],MATCH(Sales[[#This Row],[Code]],Sale_Promotions[Code],0),2)=0,Sales[[#This Row],[Price]],INDEX(Sale_Promotions[[Code]:[Sale Price]],MATCH(Sales[[#This Row],[Code]],Sale_Promotions[Code],0),2))</f>
        <v>25.66</v>
      </c>
      <c r="I1595">
        <f>Sales[[#This Row],[Total Inventory]]*Sales[[#This Row],[Sale_Price]]</f>
        <v>0</v>
      </c>
    </row>
    <row r="1596" spans="1:9" x14ac:dyDescent="0.25">
      <c r="A1596">
        <v>327882</v>
      </c>
      <c r="B1596" t="str">
        <f>INDEX( Table3[],MATCH(Sales[[#This Row],[Category]],Table3[Category],0),1)</f>
        <v>WINE</v>
      </c>
      <c r="C1596" t="s">
        <v>61</v>
      </c>
      <c r="D1596" t="s">
        <v>1639</v>
      </c>
      <c r="E1596" t="s">
        <v>10</v>
      </c>
      <c r="F1596">
        <v>0</v>
      </c>
      <c r="G1596" s="1">
        <v>12.99</v>
      </c>
      <c r="H159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596">
        <f>Sales[[#This Row],[Total Inventory]]*Sales[[#This Row],[Sale_Price]]</f>
        <v>0</v>
      </c>
    </row>
    <row r="1597" spans="1:9" x14ac:dyDescent="0.25">
      <c r="A1597">
        <v>31051</v>
      </c>
      <c r="B1597" t="str">
        <f>INDEX( Table3[],MATCH(Sales[[#This Row],[Category]],Table3[Category],0),1)</f>
        <v>BEER</v>
      </c>
      <c r="C1597" t="s">
        <v>11</v>
      </c>
      <c r="D1597" t="s">
        <v>1640</v>
      </c>
      <c r="E1597" t="s">
        <v>25</v>
      </c>
      <c r="F1597">
        <v>72</v>
      </c>
      <c r="G1597" s="1">
        <v>1.36</v>
      </c>
      <c r="H1597">
        <f>IF(INDEX(Sale_Promotions[[Code]:[Sale Price]],MATCH(Sales[[#This Row],[Code]],Sale_Promotions[Code],0),2)=0,Sales[[#This Row],[Price]],INDEX(Sale_Promotions[[Code]:[Sale Price]],MATCH(Sales[[#This Row],[Code]],Sale_Promotions[Code],0),2))</f>
        <v>1.36</v>
      </c>
      <c r="I1597">
        <f>Sales[[#This Row],[Total Inventory]]*Sales[[#This Row],[Sale_Price]]</f>
        <v>97.92</v>
      </c>
    </row>
    <row r="1598" spans="1:9" x14ac:dyDescent="0.25">
      <c r="A1598">
        <v>90611</v>
      </c>
      <c r="B1598" t="str">
        <f>INDEX( Table3[],MATCH(Sales[[#This Row],[Category]],Table3[Category],0),1)</f>
        <v>BEER</v>
      </c>
      <c r="C1598" t="s">
        <v>11</v>
      </c>
      <c r="D1598" t="s">
        <v>1641</v>
      </c>
      <c r="E1598" t="s">
        <v>25</v>
      </c>
      <c r="F1598">
        <v>0</v>
      </c>
      <c r="G1598" s="1">
        <v>21.83</v>
      </c>
      <c r="H1598">
        <f>IF(INDEX(Sale_Promotions[[Code]:[Sale Price]],MATCH(Sales[[#This Row],[Code]],Sale_Promotions[Code],0),2)=0,Sales[[#This Row],[Price]],INDEX(Sale_Promotions[[Code]:[Sale Price]],MATCH(Sales[[#This Row],[Code]],Sale_Promotions[Code],0),2))</f>
        <v>21.83</v>
      </c>
      <c r="I1598">
        <f>Sales[[#This Row],[Total Inventory]]*Sales[[#This Row],[Sale_Price]]</f>
        <v>0</v>
      </c>
    </row>
    <row r="1599" spans="1:9" x14ac:dyDescent="0.25">
      <c r="A1599">
        <v>70103</v>
      </c>
      <c r="B1599" t="str">
        <f>INDEX( Table3[],MATCH(Sales[[#This Row],[Category]],Table3[Category],0),1)</f>
        <v>LIQUOR</v>
      </c>
      <c r="C1599" t="s">
        <v>37</v>
      </c>
      <c r="D1599" t="s">
        <v>1642</v>
      </c>
      <c r="E1599" t="s">
        <v>10</v>
      </c>
      <c r="F1599">
        <v>19</v>
      </c>
      <c r="G1599" s="1">
        <v>10.79</v>
      </c>
      <c r="H1599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599">
        <f>Sales[[#This Row],[Total Inventory]]*Sales[[#This Row],[Sale_Price]]</f>
        <v>205.01</v>
      </c>
    </row>
    <row r="1600" spans="1:9" x14ac:dyDescent="0.25">
      <c r="A1600">
        <v>314007</v>
      </c>
      <c r="B1600" t="str">
        <f>INDEX( Table3[],MATCH(Sales[[#This Row],[Category]],Table3[Category],0),1)</f>
        <v>WINE</v>
      </c>
      <c r="C1600" t="s">
        <v>61</v>
      </c>
      <c r="D1600" t="s">
        <v>1643</v>
      </c>
      <c r="E1600" t="s">
        <v>10</v>
      </c>
      <c r="F1600">
        <v>22</v>
      </c>
      <c r="G1600" s="1">
        <v>71.989999999999995</v>
      </c>
      <c r="H1600">
        <f>IF(INDEX(Sale_Promotions[[Code]:[Sale Price]],MATCH(Sales[[#This Row],[Code]],Sale_Promotions[Code],0),2)=0,Sales[[#This Row],[Price]],INDEX(Sale_Promotions[[Code]:[Sale Price]],MATCH(Sales[[#This Row],[Code]],Sale_Promotions[Code],0),2))</f>
        <v>71.989999999999995</v>
      </c>
      <c r="I1600">
        <f>Sales[[#This Row],[Total Inventory]]*Sales[[#This Row],[Sale_Price]]</f>
        <v>1583.78</v>
      </c>
    </row>
    <row r="1601" spans="1:9" x14ac:dyDescent="0.25">
      <c r="A1601">
        <v>296878</v>
      </c>
      <c r="B1601" t="str">
        <f>INDEX( Table3[],MATCH(Sales[[#This Row],[Category]],Table3[Category],0),1)</f>
        <v>WINE</v>
      </c>
      <c r="C1601" t="s">
        <v>41</v>
      </c>
      <c r="D1601" t="s">
        <v>1644</v>
      </c>
      <c r="E1601" t="s">
        <v>10</v>
      </c>
      <c r="F1601">
        <v>0</v>
      </c>
      <c r="G1601" s="1">
        <v>9.99</v>
      </c>
      <c r="H1601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601">
        <f>Sales[[#This Row],[Total Inventory]]*Sales[[#This Row],[Sale_Price]]</f>
        <v>0</v>
      </c>
    </row>
    <row r="1602" spans="1:9" x14ac:dyDescent="0.25">
      <c r="A1602">
        <v>47360</v>
      </c>
      <c r="B1602" t="str">
        <f>INDEX( Table3[],MATCH(Sales[[#This Row],[Category]],Table3[Category],0),1)</f>
        <v>WINE</v>
      </c>
      <c r="C1602" t="s">
        <v>85</v>
      </c>
      <c r="D1602" t="s">
        <v>1645</v>
      </c>
      <c r="E1602" t="s">
        <v>10</v>
      </c>
      <c r="F1602">
        <v>36</v>
      </c>
      <c r="G1602" s="1">
        <v>22.99</v>
      </c>
      <c r="H1602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602">
        <f>Sales[[#This Row],[Total Inventory]]*Sales[[#This Row],[Sale_Price]]</f>
        <v>827.64</v>
      </c>
    </row>
    <row r="1603" spans="1:9" x14ac:dyDescent="0.25">
      <c r="A1603">
        <v>42986</v>
      </c>
      <c r="B1603" t="str">
        <f>INDEX( Table3[],MATCH(Sales[[#This Row],[Category]],Table3[Category],0),1)</f>
        <v>WINE</v>
      </c>
      <c r="C1603" t="s">
        <v>61</v>
      </c>
      <c r="D1603" t="s">
        <v>1646</v>
      </c>
      <c r="E1603" t="s">
        <v>10</v>
      </c>
      <c r="F1603">
        <v>16</v>
      </c>
      <c r="G1603" s="1">
        <v>17.489999999999998</v>
      </c>
      <c r="H1603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603">
        <f>Sales[[#This Row],[Total Inventory]]*Sales[[#This Row],[Sale_Price]]</f>
        <v>279.83999999999997</v>
      </c>
    </row>
    <row r="1604" spans="1:9" x14ac:dyDescent="0.25">
      <c r="A1604">
        <v>8796</v>
      </c>
      <c r="B1604" t="str">
        <f>INDEX( Table3[],MATCH(Sales[[#This Row],[Category]],Table3[Category],0),1)</f>
        <v>BEER</v>
      </c>
      <c r="C1604" t="s">
        <v>11</v>
      </c>
      <c r="D1604" t="s">
        <v>1647</v>
      </c>
      <c r="E1604" t="s">
        <v>25</v>
      </c>
      <c r="F1604">
        <v>216</v>
      </c>
      <c r="G1604" s="1">
        <v>1.1200000000000001</v>
      </c>
      <c r="H1604">
        <f>IF(INDEX(Sale_Promotions[[Code]:[Sale Price]],MATCH(Sales[[#This Row],[Code]],Sale_Promotions[Code],0),2)=0,Sales[[#This Row],[Price]],INDEX(Sale_Promotions[[Code]:[Sale Price]],MATCH(Sales[[#This Row],[Code]],Sale_Promotions[Code],0),2))</f>
        <v>1.1200000000000001</v>
      </c>
      <c r="I1604">
        <f>Sales[[#This Row],[Total Inventory]]*Sales[[#This Row],[Sale_Price]]</f>
        <v>241.92000000000002</v>
      </c>
    </row>
    <row r="1605" spans="1:9" x14ac:dyDescent="0.25">
      <c r="A1605">
        <v>24383</v>
      </c>
      <c r="B1605" t="str">
        <f>INDEX( Table3[],MATCH(Sales[[#This Row],[Category]],Table3[Category],0),1)</f>
        <v>BEER</v>
      </c>
      <c r="C1605" t="s">
        <v>11</v>
      </c>
      <c r="D1605" t="s">
        <v>1648</v>
      </c>
      <c r="E1605" t="s">
        <v>52</v>
      </c>
      <c r="F1605">
        <v>0</v>
      </c>
      <c r="G1605" s="1">
        <v>4.91</v>
      </c>
      <c r="H1605">
        <f>IF(INDEX(Sale_Promotions[[Code]:[Sale Price]],MATCH(Sales[[#This Row],[Code]],Sale_Promotions[Code],0),2)=0,Sales[[#This Row],[Price]],INDEX(Sale_Promotions[[Code]:[Sale Price]],MATCH(Sales[[#This Row],[Code]],Sale_Promotions[Code],0),2))</f>
        <v>4.91</v>
      </c>
      <c r="I1605">
        <f>Sales[[#This Row],[Total Inventory]]*Sales[[#This Row],[Sale_Price]]</f>
        <v>0</v>
      </c>
    </row>
    <row r="1606" spans="1:9" x14ac:dyDescent="0.25">
      <c r="A1606">
        <v>94277</v>
      </c>
      <c r="B1606" t="str">
        <f>INDEX( Table3[],MATCH(Sales[[#This Row],[Category]],Table3[Category],0),1)</f>
        <v>BEER</v>
      </c>
      <c r="C1606" t="s">
        <v>11</v>
      </c>
      <c r="D1606" t="s">
        <v>1649</v>
      </c>
      <c r="E1606" t="s">
        <v>25</v>
      </c>
      <c r="F1606">
        <v>6</v>
      </c>
      <c r="G1606" s="1">
        <v>1.55</v>
      </c>
      <c r="H1606">
        <f>IF(INDEX(Sale_Promotions[[Code]:[Sale Price]],MATCH(Sales[[#This Row],[Code]],Sale_Promotions[Code],0),2)=0,Sales[[#This Row],[Price]],INDEX(Sale_Promotions[[Code]:[Sale Price]],MATCH(Sales[[#This Row],[Code]],Sale_Promotions[Code],0),2))</f>
        <v>1.55</v>
      </c>
      <c r="I1606">
        <f>Sales[[#This Row],[Total Inventory]]*Sales[[#This Row],[Sale_Price]]</f>
        <v>9.3000000000000007</v>
      </c>
    </row>
    <row r="1607" spans="1:9" x14ac:dyDescent="0.25">
      <c r="A1607">
        <v>70237</v>
      </c>
      <c r="B1607" t="str">
        <f>INDEX( Table3[],MATCH(Sales[[#This Row],[Category]],Table3[Category],0),1)</f>
        <v>LIQUOR</v>
      </c>
      <c r="C1607" t="s">
        <v>14</v>
      </c>
      <c r="D1607" t="s">
        <v>1650</v>
      </c>
      <c r="E1607" t="s">
        <v>10</v>
      </c>
      <c r="F1607">
        <v>5</v>
      </c>
      <c r="G1607" s="1">
        <v>66.989999999999995</v>
      </c>
      <c r="H1607">
        <f>IF(INDEX(Sale_Promotions[[Code]:[Sale Price]],MATCH(Sales[[#This Row],[Code]],Sale_Promotions[Code],0),2)=0,Sales[[#This Row],[Price]],INDEX(Sale_Promotions[[Code]:[Sale Price]],MATCH(Sales[[#This Row],[Code]],Sale_Promotions[Code],0),2))</f>
        <v>66.989999999999995</v>
      </c>
      <c r="I1607">
        <f>Sales[[#This Row],[Total Inventory]]*Sales[[#This Row],[Sale_Price]]</f>
        <v>334.95</v>
      </c>
    </row>
    <row r="1608" spans="1:9" x14ac:dyDescent="0.25">
      <c r="A1608">
        <v>333598</v>
      </c>
      <c r="B1608" t="str">
        <f>INDEX( Table3[],MATCH(Sales[[#This Row],[Category]],Table3[Category],0),1)</f>
        <v>WINE</v>
      </c>
      <c r="C1608" t="s">
        <v>41</v>
      </c>
      <c r="D1608" t="s">
        <v>1651</v>
      </c>
      <c r="E1608" t="s">
        <v>10</v>
      </c>
      <c r="F1608">
        <v>12</v>
      </c>
      <c r="G1608" s="1">
        <v>40.99</v>
      </c>
      <c r="H1608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1608">
        <f>Sales[[#This Row],[Total Inventory]]*Sales[[#This Row],[Sale_Price]]</f>
        <v>491.88</v>
      </c>
    </row>
    <row r="1609" spans="1:9" x14ac:dyDescent="0.25">
      <c r="A1609">
        <v>10905</v>
      </c>
      <c r="B1609" t="str">
        <f>INDEX( Table3[],MATCH(Sales[[#This Row],[Category]],Table3[Category],0),1)</f>
        <v>BEER</v>
      </c>
      <c r="C1609" t="s">
        <v>11</v>
      </c>
      <c r="D1609" t="s">
        <v>1652</v>
      </c>
      <c r="E1609" t="s">
        <v>25</v>
      </c>
      <c r="F1609">
        <v>0</v>
      </c>
      <c r="G1609" s="1">
        <v>1.72</v>
      </c>
      <c r="H1609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1609">
        <f>Sales[[#This Row],[Total Inventory]]*Sales[[#This Row],[Sale_Price]]</f>
        <v>0</v>
      </c>
    </row>
    <row r="1610" spans="1:9" x14ac:dyDescent="0.25">
      <c r="A1610">
        <v>314184</v>
      </c>
      <c r="B1610" t="str">
        <f>INDEX( Table3[],MATCH(Sales[[#This Row],[Category]],Table3[Category],0),1)</f>
        <v>WINE</v>
      </c>
      <c r="C1610" t="s">
        <v>85</v>
      </c>
      <c r="D1610" t="s">
        <v>1653</v>
      </c>
      <c r="E1610" t="s">
        <v>10</v>
      </c>
      <c r="F1610">
        <v>0</v>
      </c>
      <c r="G1610" s="1">
        <v>114.99</v>
      </c>
      <c r="H1610">
        <f>IF(INDEX(Sale_Promotions[[Code]:[Sale Price]],MATCH(Sales[[#This Row],[Code]],Sale_Promotions[Code],0),2)=0,Sales[[#This Row],[Price]],INDEX(Sale_Promotions[[Code]:[Sale Price]],MATCH(Sales[[#This Row],[Code]],Sale_Promotions[Code],0),2))</f>
        <v>114.99</v>
      </c>
      <c r="I1610">
        <f>Sales[[#This Row],[Total Inventory]]*Sales[[#This Row],[Sale_Price]]</f>
        <v>0</v>
      </c>
    </row>
    <row r="1611" spans="1:9" x14ac:dyDescent="0.25">
      <c r="A1611">
        <v>48295</v>
      </c>
      <c r="B1611" t="str">
        <f>INDEX( Table3[],MATCH(Sales[[#This Row],[Category]],Table3[Category],0),1)</f>
        <v>WINE</v>
      </c>
      <c r="C1611" t="s">
        <v>53</v>
      </c>
      <c r="D1611" t="s">
        <v>1654</v>
      </c>
      <c r="E1611" t="s">
        <v>10</v>
      </c>
      <c r="F1611">
        <v>40</v>
      </c>
      <c r="G1611" s="1">
        <v>60.99</v>
      </c>
      <c r="H1611">
        <f>IF(INDEX(Sale_Promotions[[Code]:[Sale Price]],MATCH(Sales[[#This Row],[Code]],Sale_Promotions[Code],0),2)=0,Sales[[#This Row],[Price]],INDEX(Sale_Promotions[[Code]:[Sale Price]],MATCH(Sales[[#This Row],[Code]],Sale_Promotions[Code],0),2))</f>
        <v>60.99</v>
      </c>
      <c r="I1611">
        <f>Sales[[#This Row],[Total Inventory]]*Sales[[#This Row],[Sale_Price]]</f>
        <v>2439.6</v>
      </c>
    </row>
    <row r="1612" spans="1:9" x14ac:dyDescent="0.25">
      <c r="A1612">
        <v>120650</v>
      </c>
      <c r="B1612" t="str">
        <f>INDEX( Table3[],MATCH(Sales[[#This Row],[Category]],Table3[Category],0),1)</f>
        <v>WINE</v>
      </c>
      <c r="C1612" t="s">
        <v>28</v>
      </c>
      <c r="D1612" t="s">
        <v>1655</v>
      </c>
      <c r="E1612" t="s">
        <v>23</v>
      </c>
      <c r="F1612">
        <v>0</v>
      </c>
      <c r="G1612" s="1">
        <v>7.99</v>
      </c>
      <c r="H1612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612">
        <f>Sales[[#This Row],[Total Inventory]]*Sales[[#This Row],[Sale_Price]]</f>
        <v>0</v>
      </c>
    </row>
    <row r="1613" spans="1:9" x14ac:dyDescent="0.25">
      <c r="A1613">
        <v>330641</v>
      </c>
      <c r="B1613" t="str">
        <f>INDEX( Table3[],MATCH(Sales[[#This Row],[Category]],Table3[Category],0),1)</f>
        <v>WINE</v>
      </c>
      <c r="C1613" t="s">
        <v>28</v>
      </c>
      <c r="D1613" t="s">
        <v>1656</v>
      </c>
      <c r="E1613" t="s">
        <v>10</v>
      </c>
      <c r="F1613">
        <v>0</v>
      </c>
      <c r="G1613" s="1">
        <v>14.49</v>
      </c>
      <c r="H1613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613">
        <f>Sales[[#This Row],[Total Inventory]]*Sales[[#This Row],[Sale_Price]]</f>
        <v>0</v>
      </c>
    </row>
    <row r="1614" spans="1:9" x14ac:dyDescent="0.25">
      <c r="A1614">
        <v>340490</v>
      </c>
      <c r="B1614" t="str">
        <f>INDEX( Table3[],MATCH(Sales[[#This Row],[Category]],Table3[Category],0),1)</f>
        <v>OTHER</v>
      </c>
      <c r="C1614" t="s">
        <v>75</v>
      </c>
      <c r="D1614" t="s">
        <v>1657</v>
      </c>
      <c r="E1614" t="s">
        <v>10</v>
      </c>
      <c r="F1614">
        <v>0</v>
      </c>
      <c r="G1614" s="1">
        <v>9.99</v>
      </c>
      <c r="H1614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614">
        <f>Sales[[#This Row],[Total Inventory]]*Sales[[#This Row],[Sale_Price]]</f>
        <v>0</v>
      </c>
    </row>
    <row r="1615" spans="1:9" x14ac:dyDescent="0.25">
      <c r="A1615">
        <v>40093</v>
      </c>
      <c r="B1615" t="str">
        <f>INDEX( Table3[],MATCH(Sales[[#This Row],[Category]],Table3[Category],0),1)</f>
        <v>WINE</v>
      </c>
      <c r="C1615" t="s">
        <v>39</v>
      </c>
      <c r="D1615" t="s">
        <v>1658</v>
      </c>
      <c r="E1615" t="s">
        <v>48</v>
      </c>
      <c r="F1615">
        <v>9</v>
      </c>
      <c r="G1615" s="1">
        <v>21.99</v>
      </c>
      <c r="H161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615">
        <f>Sales[[#This Row],[Total Inventory]]*Sales[[#This Row],[Sale_Price]]</f>
        <v>197.91</v>
      </c>
    </row>
    <row r="1616" spans="1:9" x14ac:dyDescent="0.25">
      <c r="A1616">
        <v>340249</v>
      </c>
      <c r="B1616" t="str">
        <f>INDEX( Table3[],MATCH(Sales[[#This Row],[Category]],Table3[Category],0),1)</f>
        <v>WINE</v>
      </c>
      <c r="C1616" t="s">
        <v>31</v>
      </c>
      <c r="D1616" t="s">
        <v>1659</v>
      </c>
      <c r="E1616" t="s">
        <v>10</v>
      </c>
      <c r="F1616">
        <v>0</v>
      </c>
      <c r="G1616" s="1">
        <v>6.59</v>
      </c>
      <c r="H1616">
        <f>IF(INDEX(Sale_Promotions[[Code]:[Sale Price]],MATCH(Sales[[#This Row],[Code]],Sale_Promotions[Code],0),2)=0,Sales[[#This Row],[Price]],INDEX(Sale_Promotions[[Code]:[Sale Price]],MATCH(Sales[[#This Row],[Code]],Sale_Promotions[Code],0),2))</f>
        <v>6.59</v>
      </c>
      <c r="I1616">
        <f>Sales[[#This Row],[Total Inventory]]*Sales[[#This Row],[Sale_Price]]</f>
        <v>0</v>
      </c>
    </row>
    <row r="1617" spans="1:9" x14ac:dyDescent="0.25">
      <c r="A1617">
        <v>49062</v>
      </c>
      <c r="B1617" t="str">
        <f>INDEX( Table3[],MATCH(Sales[[#This Row],[Category]],Table3[Category],0),1)</f>
        <v>LIQUOR</v>
      </c>
      <c r="C1617" t="s">
        <v>26</v>
      </c>
      <c r="D1617" t="s">
        <v>1660</v>
      </c>
      <c r="E1617" t="s">
        <v>10</v>
      </c>
      <c r="F1617">
        <v>11</v>
      </c>
      <c r="G1617" s="1">
        <v>29.99</v>
      </c>
      <c r="H1617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617">
        <f>Sales[[#This Row],[Total Inventory]]*Sales[[#This Row],[Sale_Price]]</f>
        <v>329.89</v>
      </c>
    </row>
    <row r="1618" spans="1:9" x14ac:dyDescent="0.25">
      <c r="A1618">
        <v>71849</v>
      </c>
      <c r="B1618" t="str">
        <f>INDEX( Table3[],MATCH(Sales[[#This Row],[Category]],Table3[Category],0),1)</f>
        <v>LIQUOR</v>
      </c>
      <c r="C1618" t="s">
        <v>57</v>
      </c>
      <c r="D1618" t="s">
        <v>1661</v>
      </c>
      <c r="E1618" t="s">
        <v>10</v>
      </c>
      <c r="F1618">
        <v>119</v>
      </c>
      <c r="G1618" s="1">
        <v>25.99</v>
      </c>
      <c r="H1618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618">
        <f>Sales[[#This Row],[Total Inventory]]*Sales[[#This Row],[Sale_Price]]</f>
        <v>3092.81</v>
      </c>
    </row>
    <row r="1619" spans="1:9" x14ac:dyDescent="0.25">
      <c r="A1619">
        <v>418056</v>
      </c>
      <c r="B1619" t="str">
        <f>INDEX( Table3[],MATCH(Sales[[#This Row],[Category]],Table3[Category],0),1)</f>
        <v>WINE</v>
      </c>
      <c r="C1619" t="s">
        <v>61</v>
      </c>
      <c r="D1619" t="s">
        <v>1662</v>
      </c>
      <c r="E1619" t="s">
        <v>10</v>
      </c>
      <c r="F1619">
        <v>0</v>
      </c>
      <c r="G1619" s="1">
        <v>58.99</v>
      </c>
      <c r="H1619">
        <f>IF(INDEX(Sale_Promotions[[Code]:[Sale Price]],MATCH(Sales[[#This Row],[Code]],Sale_Promotions[Code],0),2)=0,Sales[[#This Row],[Price]],INDEX(Sale_Promotions[[Code]:[Sale Price]],MATCH(Sales[[#This Row],[Code]],Sale_Promotions[Code],0),2))</f>
        <v>58.99</v>
      </c>
      <c r="I1619">
        <f>Sales[[#This Row],[Total Inventory]]*Sales[[#This Row],[Sale_Price]]</f>
        <v>0</v>
      </c>
    </row>
    <row r="1620" spans="1:9" x14ac:dyDescent="0.25">
      <c r="A1620">
        <v>107972</v>
      </c>
      <c r="B1620" t="str">
        <f>INDEX( Table3[],MATCH(Sales[[#This Row],[Category]],Table3[Category],0),1)</f>
        <v>WINE</v>
      </c>
      <c r="C1620" t="s">
        <v>8</v>
      </c>
      <c r="D1620" t="s">
        <v>1663</v>
      </c>
      <c r="E1620" t="s">
        <v>10</v>
      </c>
      <c r="F1620">
        <v>0</v>
      </c>
      <c r="G1620" s="1">
        <v>20.99</v>
      </c>
      <c r="H1620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620">
        <f>Sales[[#This Row],[Total Inventory]]*Sales[[#This Row],[Sale_Price]]</f>
        <v>0</v>
      </c>
    </row>
    <row r="1621" spans="1:9" x14ac:dyDescent="0.25">
      <c r="A1621">
        <v>47655</v>
      </c>
      <c r="B1621" t="str">
        <f>INDEX( Table3[],MATCH(Sales[[#This Row],[Category]],Table3[Category],0),1)</f>
        <v>LIQUOR</v>
      </c>
      <c r="C1621" t="s">
        <v>175</v>
      </c>
      <c r="D1621" t="s">
        <v>1664</v>
      </c>
      <c r="E1621" t="s">
        <v>10</v>
      </c>
      <c r="F1621">
        <v>19</v>
      </c>
      <c r="G1621" s="1">
        <v>22.99</v>
      </c>
      <c r="H1621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621">
        <f>Sales[[#This Row],[Total Inventory]]*Sales[[#This Row],[Sale_Price]]</f>
        <v>436.80999999999995</v>
      </c>
    </row>
    <row r="1622" spans="1:9" x14ac:dyDescent="0.25">
      <c r="A1622">
        <v>314594</v>
      </c>
      <c r="B1622" t="str">
        <f>INDEX( Table3[],MATCH(Sales[[#This Row],[Category]],Table3[Category],0),1)</f>
        <v>WINE</v>
      </c>
      <c r="C1622" t="s">
        <v>41</v>
      </c>
      <c r="D1622" t="s">
        <v>1665</v>
      </c>
      <c r="E1622" t="s">
        <v>10</v>
      </c>
      <c r="F1622">
        <v>9</v>
      </c>
      <c r="G1622" s="1">
        <v>16.989999999999998</v>
      </c>
      <c r="H1622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622">
        <f>Sales[[#This Row],[Total Inventory]]*Sales[[#This Row],[Sale_Price]]</f>
        <v>152.91</v>
      </c>
    </row>
    <row r="1623" spans="1:9" x14ac:dyDescent="0.25">
      <c r="A1623">
        <v>80668</v>
      </c>
      <c r="B1623" t="str">
        <f>INDEX( Table3[],MATCH(Sales[[#This Row],[Category]],Table3[Category],0),1)</f>
        <v>WINE</v>
      </c>
      <c r="C1623" t="s">
        <v>39</v>
      </c>
      <c r="D1623" t="s">
        <v>1666</v>
      </c>
      <c r="E1623" t="s">
        <v>10</v>
      </c>
      <c r="F1623">
        <v>0</v>
      </c>
      <c r="G1623" s="1">
        <v>17.989999999999998</v>
      </c>
      <c r="H1623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623">
        <f>Sales[[#This Row],[Total Inventory]]*Sales[[#This Row],[Sale_Price]]</f>
        <v>0</v>
      </c>
    </row>
    <row r="1624" spans="1:9" x14ac:dyDescent="0.25">
      <c r="A1624">
        <v>41665</v>
      </c>
      <c r="B1624" t="str">
        <f>INDEX( Table3[],MATCH(Sales[[#This Row],[Category]],Table3[Category],0),1)</f>
        <v>WINE</v>
      </c>
      <c r="C1624" t="s">
        <v>163</v>
      </c>
      <c r="D1624" t="s">
        <v>1667</v>
      </c>
      <c r="E1624" t="s">
        <v>10</v>
      </c>
      <c r="F1624">
        <v>40</v>
      </c>
      <c r="G1624" s="1">
        <v>56.99</v>
      </c>
      <c r="H1624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1624">
        <f>Sales[[#This Row],[Total Inventory]]*Sales[[#This Row],[Sale_Price]]</f>
        <v>2279.6</v>
      </c>
    </row>
    <row r="1625" spans="1:9" x14ac:dyDescent="0.25">
      <c r="A1625">
        <v>13552</v>
      </c>
      <c r="B1625" t="str">
        <f>INDEX( Table3[],MATCH(Sales[[#This Row],[Category]],Table3[Category],0),1)</f>
        <v>WINE</v>
      </c>
      <c r="C1625" t="s">
        <v>85</v>
      </c>
      <c r="D1625" t="s">
        <v>1668</v>
      </c>
      <c r="E1625" t="s">
        <v>10</v>
      </c>
      <c r="F1625">
        <v>62</v>
      </c>
      <c r="G1625" s="1">
        <v>19.989999999999998</v>
      </c>
      <c r="H1625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625">
        <f>Sales[[#This Row],[Total Inventory]]*Sales[[#This Row],[Sale_Price]]</f>
        <v>1239.3799999999999</v>
      </c>
    </row>
    <row r="1626" spans="1:9" x14ac:dyDescent="0.25">
      <c r="A1626">
        <v>70544</v>
      </c>
      <c r="B1626" t="str">
        <f>INDEX( Table3[],MATCH(Sales[[#This Row],[Category]],Table3[Category],0),1)</f>
        <v>LIQUOR</v>
      </c>
      <c r="C1626" t="s">
        <v>37</v>
      </c>
      <c r="D1626" t="s">
        <v>1669</v>
      </c>
      <c r="E1626" t="s">
        <v>10</v>
      </c>
      <c r="F1626">
        <v>61</v>
      </c>
      <c r="G1626" s="1">
        <v>15.99</v>
      </c>
      <c r="H162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626">
        <f>Sales[[#This Row],[Total Inventory]]*Sales[[#This Row],[Sale_Price]]</f>
        <v>975.39</v>
      </c>
    </row>
    <row r="1627" spans="1:9" x14ac:dyDescent="0.25">
      <c r="A1627">
        <v>10497</v>
      </c>
      <c r="B1627" t="str">
        <f>INDEX( Table3[],MATCH(Sales[[#This Row],[Category]],Table3[Category],0),1)</f>
        <v>BEER</v>
      </c>
      <c r="C1627" t="s">
        <v>11</v>
      </c>
      <c r="D1627" t="s">
        <v>1670</v>
      </c>
      <c r="E1627" t="s">
        <v>25</v>
      </c>
      <c r="F1627">
        <v>0</v>
      </c>
      <c r="G1627" s="1">
        <v>1.87</v>
      </c>
      <c r="H1627">
        <f>IF(INDEX(Sale_Promotions[[Code]:[Sale Price]],MATCH(Sales[[#This Row],[Code]],Sale_Promotions[Code],0),2)=0,Sales[[#This Row],[Price]],INDEX(Sale_Promotions[[Code]:[Sale Price]],MATCH(Sales[[#This Row],[Code]],Sale_Promotions[Code],0),2))</f>
        <v>1.87</v>
      </c>
      <c r="I1627">
        <f>Sales[[#This Row],[Total Inventory]]*Sales[[#This Row],[Sale_Price]]</f>
        <v>0</v>
      </c>
    </row>
    <row r="1628" spans="1:9" x14ac:dyDescent="0.25">
      <c r="A1628">
        <v>26833</v>
      </c>
      <c r="B1628" t="str">
        <f>INDEX( Table3[],MATCH(Sales[[#This Row],[Category]],Table3[Category],0),1)</f>
        <v>BEER</v>
      </c>
      <c r="C1628" t="s">
        <v>11</v>
      </c>
      <c r="D1628" t="s">
        <v>1671</v>
      </c>
      <c r="E1628" t="s">
        <v>25</v>
      </c>
      <c r="F1628">
        <v>42</v>
      </c>
      <c r="G1628" s="1">
        <v>1.7</v>
      </c>
      <c r="H1628">
        <f>IF(INDEX(Sale_Promotions[[Code]:[Sale Price]],MATCH(Sales[[#This Row],[Code]],Sale_Promotions[Code],0),2)=0,Sales[[#This Row],[Price]],INDEX(Sale_Promotions[[Code]:[Sale Price]],MATCH(Sales[[#This Row],[Code]],Sale_Promotions[Code],0),2))</f>
        <v>1.7</v>
      </c>
      <c r="I1628">
        <f>Sales[[#This Row],[Total Inventory]]*Sales[[#This Row],[Sale_Price]]</f>
        <v>71.399999999999991</v>
      </c>
    </row>
    <row r="1629" spans="1:9" x14ac:dyDescent="0.25">
      <c r="A1629">
        <v>45237</v>
      </c>
      <c r="B1629" t="str">
        <f>INDEX( Table3[],MATCH(Sales[[#This Row],[Category]],Table3[Category],0),1)</f>
        <v>LIQUOR</v>
      </c>
      <c r="C1629" t="s">
        <v>57</v>
      </c>
      <c r="D1629" t="s">
        <v>1672</v>
      </c>
      <c r="E1629" t="s">
        <v>10</v>
      </c>
      <c r="F1629">
        <v>15</v>
      </c>
      <c r="G1629" s="1">
        <v>489.99</v>
      </c>
      <c r="H1629">
        <f>IF(INDEX(Sale_Promotions[[Code]:[Sale Price]],MATCH(Sales[[#This Row],[Code]],Sale_Promotions[Code],0),2)=0,Sales[[#This Row],[Price]],INDEX(Sale_Promotions[[Code]:[Sale Price]],MATCH(Sales[[#This Row],[Code]],Sale_Promotions[Code],0),2))</f>
        <v>489.99</v>
      </c>
      <c r="I1629">
        <f>Sales[[#This Row],[Total Inventory]]*Sales[[#This Row],[Sale_Price]]</f>
        <v>7349.85</v>
      </c>
    </row>
    <row r="1630" spans="1:9" x14ac:dyDescent="0.25">
      <c r="A1630">
        <v>1767</v>
      </c>
      <c r="B1630" t="str">
        <f>INDEX( Table3[],MATCH(Sales[[#This Row],[Category]],Table3[Category],0),1)</f>
        <v>BEER</v>
      </c>
      <c r="C1630" t="s">
        <v>11</v>
      </c>
      <c r="D1630" t="s">
        <v>1673</v>
      </c>
      <c r="E1630" t="s">
        <v>95</v>
      </c>
      <c r="F1630">
        <v>0</v>
      </c>
      <c r="G1630" s="1">
        <v>10.27</v>
      </c>
      <c r="H1630">
        <f>IF(INDEX(Sale_Promotions[[Code]:[Sale Price]],MATCH(Sales[[#This Row],[Code]],Sale_Promotions[Code],0),2)=0,Sales[[#This Row],[Price]],INDEX(Sale_Promotions[[Code]:[Sale Price]],MATCH(Sales[[#This Row],[Code]],Sale_Promotions[Code],0),2))</f>
        <v>10.27</v>
      </c>
      <c r="I1630">
        <f>Sales[[#This Row],[Total Inventory]]*Sales[[#This Row],[Sale_Price]]</f>
        <v>0</v>
      </c>
    </row>
    <row r="1631" spans="1:9" x14ac:dyDescent="0.25">
      <c r="A1631">
        <v>338181</v>
      </c>
      <c r="B1631" t="str">
        <f>INDEX( Table3[],MATCH(Sales[[#This Row],[Category]],Table3[Category],0),1)</f>
        <v>WINE</v>
      </c>
      <c r="C1631" t="s">
        <v>28</v>
      </c>
      <c r="D1631" t="s">
        <v>1674</v>
      </c>
      <c r="E1631" t="s">
        <v>10</v>
      </c>
      <c r="F1631">
        <v>0</v>
      </c>
      <c r="G1631" s="1">
        <v>18.489999999999998</v>
      </c>
      <c r="H1631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631">
        <f>Sales[[#This Row],[Total Inventory]]*Sales[[#This Row],[Sale_Price]]</f>
        <v>0</v>
      </c>
    </row>
    <row r="1632" spans="1:9" x14ac:dyDescent="0.25">
      <c r="A1632">
        <v>42751</v>
      </c>
      <c r="B1632" t="str">
        <f>INDEX( Table3[],MATCH(Sales[[#This Row],[Category]],Table3[Category],0),1)</f>
        <v>WINE</v>
      </c>
      <c r="C1632" t="s">
        <v>28</v>
      </c>
      <c r="D1632" t="s">
        <v>1675</v>
      </c>
      <c r="E1632" t="s">
        <v>10</v>
      </c>
      <c r="F1632">
        <v>19</v>
      </c>
      <c r="G1632" s="1">
        <v>11.99</v>
      </c>
      <c r="H163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632">
        <f>Sales[[#This Row],[Total Inventory]]*Sales[[#This Row],[Sale_Price]]</f>
        <v>227.81</v>
      </c>
    </row>
    <row r="1633" spans="1:9" x14ac:dyDescent="0.25">
      <c r="A1633">
        <v>28645</v>
      </c>
      <c r="B1633" t="str">
        <f>INDEX( Table3[],MATCH(Sales[[#This Row],[Category]],Table3[Category],0),1)</f>
        <v>BEER</v>
      </c>
      <c r="C1633" t="s">
        <v>11</v>
      </c>
      <c r="D1633" t="s">
        <v>1676</v>
      </c>
      <c r="E1633" t="s">
        <v>25</v>
      </c>
      <c r="F1633">
        <v>6</v>
      </c>
      <c r="G1633" s="1">
        <v>1.48</v>
      </c>
      <c r="H1633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1633">
        <f>Sales[[#This Row],[Total Inventory]]*Sales[[#This Row],[Sale_Price]]</f>
        <v>8.879999999999999</v>
      </c>
    </row>
    <row r="1634" spans="1:9" x14ac:dyDescent="0.25">
      <c r="A1634">
        <v>9318</v>
      </c>
      <c r="B1634" t="str">
        <f>INDEX( Table3[],MATCH(Sales[[#This Row],[Category]],Table3[Category],0),1)</f>
        <v>BEER</v>
      </c>
      <c r="C1634" t="s">
        <v>11</v>
      </c>
      <c r="D1634" t="s">
        <v>1677</v>
      </c>
      <c r="E1634" t="s">
        <v>1183</v>
      </c>
      <c r="F1634">
        <v>0</v>
      </c>
      <c r="G1634" s="1">
        <v>33.729999999999997</v>
      </c>
      <c r="H1634">
        <f>IF(INDEX(Sale_Promotions[[Code]:[Sale Price]],MATCH(Sales[[#This Row],[Code]],Sale_Promotions[Code],0),2)=0,Sales[[#This Row],[Price]],INDEX(Sale_Promotions[[Code]:[Sale Price]],MATCH(Sales[[#This Row],[Code]],Sale_Promotions[Code],0),2))</f>
        <v>33.729999999999997</v>
      </c>
      <c r="I1634">
        <f>Sales[[#This Row],[Total Inventory]]*Sales[[#This Row],[Sale_Price]]</f>
        <v>0</v>
      </c>
    </row>
    <row r="1635" spans="1:9" x14ac:dyDescent="0.25">
      <c r="A1635">
        <v>313110</v>
      </c>
      <c r="B1635" t="str">
        <f>INDEX( Table3[],MATCH(Sales[[#This Row],[Category]],Table3[Category],0),1)</f>
        <v>WINE</v>
      </c>
      <c r="C1635" t="s">
        <v>41</v>
      </c>
      <c r="D1635" t="s">
        <v>1678</v>
      </c>
      <c r="E1635" t="s">
        <v>10</v>
      </c>
      <c r="F1635">
        <v>0</v>
      </c>
      <c r="G1635" s="1">
        <v>14.69</v>
      </c>
      <c r="H1635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635">
        <f>Sales[[#This Row],[Total Inventory]]*Sales[[#This Row],[Sale_Price]]</f>
        <v>0</v>
      </c>
    </row>
    <row r="1636" spans="1:9" x14ac:dyDescent="0.25">
      <c r="A1636">
        <v>28961</v>
      </c>
      <c r="B1636" t="str">
        <f>INDEX( Table3[],MATCH(Sales[[#This Row],[Category]],Table3[Category],0),1)</f>
        <v>BEER</v>
      </c>
      <c r="C1636" t="s">
        <v>11</v>
      </c>
      <c r="D1636" t="s">
        <v>1679</v>
      </c>
      <c r="E1636" t="s">
        <v>25</v>
      </c>
      <c r="F1636">
        <v>0</v>
      </c>
      <c r="G1636" s="1">
        <v>1.99</v>
      </c>
      <c r="H1636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1636">
        <f>Sales[[#This Row],[Total Inventory]]*Sales[[#This Row],[Sale_Price]]</f>
        <v>0</v>
      </c>
    </row>
    <row r="1637" spans="1:9" x14ac:dyDescent="0.25">
      <c r="A1637">
        <v>22331</v>
      </c>
      <c r="B1637" t="str">
        <f>INDEX( Table3[],MATCH(Sales[[#This Row],[Category]],Table3[Category],0),1)</f>
        <v>BEER</v>
      </c>
      <c r="C1637" t="s">
        <v>11</v>
      </c>
      <c r="D1637" t="s">
        <v>1680</v>
      </c>
      <c r="E1637" t="s">
        <v>25</v>
      </c>
      <c r="F1637">
        <v>0</v>
      </c>
      <c r="G1637" s="1">
        <v>1.42</v>
      </c>
      <c r="H1637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1637">
        <f>Sales[[#This Row],[Total Inventory]]*Sales[[#This Row],[Sale_Price]]</f>
        <v>0</v>
      </c>
    </row>
    <row r="1638" spans="1:9" x14ac:dyDescent="0.25">
      <c r="A1638">
        <v>329965</v>
      </c>
      <c r="B1638" t="str">
        <f>INDEX( Table3[],MATCH(Sales[[#This Row],[Category]],Table3[Category],0),1)</f>
        <v>LIQUOR</v>
      </c>
      <c r="C1638" t="s">
        <v>175</v>
      </c>
      <c r="D1638" t="s">
        <v>1681</v>
      </c>
      <c r="E1638" t="s">
        <v>10</v>
      </c>
      <c r="F1638">
        <v>18</v>
      </c>
      <c r="G1638" s="1">
        <v>44.99</v>
      </c>
      <c r="H1638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1638">
        <f>Sales[[#This Row],[Total Inventory]]*Sales[[#This Row],[Sale_Price]]</f>
        <v>809.82</v>
      </c>
    </row>
    <row r="1639" spans="1:9" x14ac:dyDescent="0.25">
      <c r="A1639">
        <v>11838</v>
      </c>
      <c r="B1639" t="str">
        <f>INDEX( Table3[],MATCH(Sales[[#This Row],[Category]],Table3[Category],0),1)</f>
        <v>LIQUOR</v>
      </c>
      <c r="C1639" t="s">
        <v>245</v>
      </c>
      <c r="D1639" t="s">
        <v>1682</v>
      </c>
      <c r="E1639" t="s">
        <v>16</v>
      </c>
      <c r="F1639">
        <v>61</v>
      </c>
      <c r="G1639" s="1">
        <v>13.49</v>
      </c>
      <c r="H1639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639">
        <f>Sales[[#This Row],[Total Inventory]]*Sales[[#This Row],[Sale_Price]]</f>
        <v>822.89</v>
      </c>
    </row>
    <row r="1640" spans="1:9" x14ac:dyDescent="0.25">
      <c r="A1640">
        <v>27986</v>
      </c>
      <c r="B1640" t="str">
        <f>INDEX( Table3[],MATCH(Sales[[#This Row],[Category]],Table3[Category],0),1)</f>
        <v>BEER</v>
      </c>
      <c r="C1640" t="s">
        <v>11</v>
      </c>
      <c r="D1640" t="s">
        <v>1683</v>
      </c>
      <c r="E1640" t="s">
        <v>13</v>
      </c>
      <c r="F1640">
        <v>0</v>
      </c>
      <c r="G1640" s="1">
        <v>9.75</v>
      </c>
      <c r="H1640">
        <f>IF(INDEX(Sale_Promotions[[Code]:[Sale Price]],MATCH(Sales[[#This Row],[Code]],Sale_Promotions[Code],0),2)=0,Sales[[#This Row],[Price]],INDEX(Sale_Promotions[[Code]:[Sale Price]],MATCH(Sales[[#This Row],[Code]],Sale_Promotions[Code],0),2))</f>
        <v>9.75</v>
      </c>
      <c r="I1640">
        <f>Sales[[#This Row],[Total Inventory]]*Sales[[#This Row],[Sale_Price]]</f>
        <v>0</v>
      </c>
    </row>
    <row r="1641" spans="1:9" x14ac:dyDescent="0.25">
      <c r="A1641">
        <v>40423</v>
      </c>
      <c r="B1641" t="str">
        <f>INDEX( Table3[],MATCH(Sales[[#This Row],[Category]],Table3[Category],0),1)</f>
        <v>WINE</v>
      </c>
      <c r="C1641" t="s">
        <v>85</v>
      </c>
      <c r="D1641" t="s">
        <v>1684</v>
      </c>
      <c r="E1641" t="s">
        <v>10</v>
      </c>
      <c r="F1641">
        <v>44</v>
      </c>
      <c r="G1641" s="1">
        <v>16.489999999999998</v>
      </c>
      <c r="H1641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641">
        <f>Sales[[#This Row],[Total Inventory]]*Sales[[#This Row],[Sale_Price]]</f>
        <v>725.56</v>
      </c>
    </row>
    <row r="1642" spans="1:9" x14ac:dyDescent="0.25">
      <c r="A1642">
        <v>333761</v>
      </c>
      <c r="B1642" t="str">
        <f>INDEX( Table3[],MATCH(Sales[[#This Row],[Category]],Table3[Category],0),1)</f>
        <v>WINE</v>
      </c>
      <c r="C1642" t="s">
        <v>85</v>
      </c>
      <c r="D1642" t="s">
        <v>1685</v>
      </c>
      <c r="E1642" t="s">
        <v>10</v>
      </c>
      <c r="F1642">
        <v>3</v>
      </c>
      <c r="G1642" s="1">
        <v>18.489999999999998</v>
      </c>
      <c r="H1642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642">
        <f>Sales[[#This Row],[Total Inventory]]*Sales[[#This Row],[Sale_Price]]</f>
        <v>55.47</v>
      </c>
    </row>
    <row r="1643" spans="1:9" x14ac:dyDescent="0.25">
      <c r="A1643">
        <v>327991</v>
      </c>
      <c r="B1643" t="str">
        <f>INDEX( Table3[],MATCH(Sales[[#This Row],[Category]],Table3[Category],0),1)</f>
        <v>LIQUOR</v>
      </c>
      <c r="C1643" t="s">
        <v>198</v>
      </c>
      <c r="D1643" t="s">
        <v>1686</v>
      </c>
      <c r="E1643" t="s">
        <v>10</v>
      </c>
      <c r="F1643">
        <v>9</v>
      </c>
      <c r="G1643" s="1">
        <v>22.99</v>
      </c>
      <c r="H1643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643">
        <f>Sales[[#This Row],[Total Inventory]]*Sales[[#This Row],[Sale_Price]]</f>
        <v>206.91</v>
      </c>
    </row>
    <row r="1644" spans="1:9" x14ac:dyDescent="0.25">
      <c r="A1644">
        <v>201308</v>
      </c>
      <c r="B1644" t="str">
        <f>INDEX( Table3[],MATCH(Sales[[#This Row],[Category]],Table3[Category],0),1)</f>
        <v>OTHER</v>
      </c>
      <c r="C1644" t="s">
        <v>75</v>
      </c>
      <c r="D1644" t="s">
        <v>1687</v>
      </c>
      <c r="E1644" t="s">
        <v>10</v>
      </c>
      <c r="F1644">
        <v>1</v>
      </c>
      <c r="G1644" s="1">
        <v>15.99</v>
      </c>
      <c r="H164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644">
        <f>Sales[[#This Row],[Total Inventory]]*Sales[[#This Row],[Sale_Price]]</f>
        <v>15.99</v>
      </c>
    </row>
    <row r="1645" spans="1:9" x14ac:dyDescent="0.25">
      <c r="A1645">
        <v>330506</v>
      </c>
      <c r="B1645" t="str">
        <f>INDEX( Table3[],MATCH(Sales[[#This Row],[Category]],Table3[Category],0),1)</f>
        <v>WINE</v>
      </c>
      <c r="C1645" t="s">
        <v>61</v>
      </c>
      <c r="D1645" t="s">
        <v>1688</v>
      </c>
      <c r="E1645" t="s">
        <v>10</v>
      </c>
      <c r="F1645">
        <v>0</v>
      </c>
      <c r="G1645" s="1">
        <v>23.99</v>
      </c>
      <c r="H1645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645">
        <f>Sales[[#This Row],[Total Inventory]]*Sales[[#This Row],[Sale_Price]]</f>
        <v>0</v>
      </c>
    </row>
    <row r="1646" spans="1:9" x14ac:dyDescent="0.25">
      <c r="A1646">
        <v>23256</v>
      </c>
      <c r="B1646" t="str">
        <f>INDEX( Table3[],MATCH(Sales[[#This Row],[Category]],Table3[Category],0),1)</f>
        <v>LIQUOR</v>
      </c>
      <c r="C1646" t="s">
        <v>37</v>
      </c>
      <c r="D1646" t="s">
        <v>1689</v>
      </c>
      <c r="E1646" t="s">
        <v>10</v>
      </c>
      <c r="F1646">
        <v>22</v>
      </c>
      <c r="G1646" s="1">
        <v>14.49</v>
      </c>
      <c r="H1646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646">
        <f>Sales[[#This Row],[Total Inventory]]*Sales[[#This Row],[Sale_Price]]</f>
        <v>252.78</v>
      </c>
    </row>
    <row r="1647" spans="1:9" x14ac:dyDescent="0.25">
      <c r="A1647">
        <v>27392</v>
      </c>
      <c r="B1647" t="str">
        <f>INDEX( Table3[],MATCH(Sales[[#This Row],[Category]],Table3[Category],0),1)</f>
        <v>BEER</v>
      </c>
      <c r="C1647" t="s">
        <v>11</v>
      </c>
      <c r="D1647" t="s">
        <v>1690</v>
      </c>
      <c r="E1647" t="s">
        <v>25</v>
      </c>
      <c r="F1647">
        <v>0</v>
      </c>
      <c r="G1647" s="1">
        <v>1.8</v>
      </c>
      <c r="H1647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1647">
        <f>Sales[[#This Row],[Total Inventory]]*Sales[[#This Row],[Sale_Price]]</f>
        <v>0</v>
      </c>
    </row>
    <row r="1648" spans="1:9" x14ac:dyDescent="0.25">
      <c r="A1648">
        <v>96110</v>
      </c>
      <c r="B1648" t="str">
        <f>INDEX( Table3[],MATCH(Sales[[#This Row],[Category]],Table3[Category],0),1)</f>
        <v>BEER</v>
      </c>
      <c r="C1648" t="s">
        <v>11</v>
      </c>
      <c r="D1648" t="s">
        <v>1691</v>
      </c>
      <c r="E1648" t="s">
        <v>60</v>
      </c>
      <c r="F1648">
        <v>0</v>
      </c>
      <c r="G1648" s="1">
        <v>2.62</v>
      </c>
      <c r="H1648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1648">
        <f>Sales[[#This Row],[Total Inventory]]*Sales[[#This Row],[Sale_Price]]</f>
        <v>0</v>
      </c>
    </row>
    <row r="1649" spans="1:9" x14ac:dyDescent="0.25">
      <c r="A1649">
        <v>45177</v>
      </c>
      <c r="B1649" t="str">
        <f>INDEX( Table3[],MATCH(Sales[[#This Row],[Category]],Table3[Category],0),1)</f>
        <v>WINE</v>
      </c>
      <c r="C1649" t="s">
        <v>61</v>
      </c>
      <c r="D1649" t="s">
        <v>1692</v>
      </c>
      <c r="E1649" t="s">
        <v>10</v>
      </c>
      <c r="F1649">
        <v>0</v>
      </c>
      <c r="G1649" s="1">
        <v>8.99</v>
      </c>
      <c r="H164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649">
        <f>Sales[[#This Row],[Total Inventory]]*Sales[[#This Row],[Sale_Price]]</f>
        <v>0</v>
      </c>
    </row>
    <row r="1650" spans="1:9" x14ac:dyDescent="0.25">
      <c r="A1650">
        <v>317704</v>
      </c>
      <c r="B1650" t="str">
        <f>INDEX( Table3[],MATCH(Sales[[#This Row],[Category]],Table3[Category],0),1)</f>
        <v>WINE</v>
      </c>
      <c r="C1650" t="s">
        <v>21</v>
      </c>
      <c r="D1650" t="s">
        <v>1693</v>
      </c>
      <c r="E1650" t="s">
        <v>48</v>
      </c>
      <c r="F1650">
        <v>0</v>
      </c>
      <c r="G1650" s="1">
        <v>10.99</v>
      </c>
      <c r="H165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650">
        <f>Sales[[#This Row],[Total Inventory]]*Sales[[#This Row],[Sale_Price]]</f>
        <v>0</v>
      </c>
    </row>
    <row r="1651" spans="1:9" x14ac:dyDescent="0.25">
      <c r="A1651">
        <v>304992</v>
      </c>
      <c r="B1651" t="str">
        <f>INDEX( Table3[],MATCH(Sales[[#This Row],[Category]],Table3[Category],0),1)</f>
        <v>WINE</v>
      </c>
      <c r="C1651" t="s">
        <v>21</v>
      </c>
      <c r="D1651" t="s">
        <v>1694</v>
      </c>
      <c r="E1651" t="s">
        <v>10</v>
      </c>
      <c r="F1651">
        <v>33</v>
      </c>
      <c r="G1651" s="1">
        <v>9.7899999999999991</v>
      </c>
      <c r="H1651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651">
        <f>Sales[[#This Row],[Total Inventory]]*Sales[[#This Row],[Sale_Price]]</f>
        <v>323.07</v>
      </c>
    </row>
    <row r="1652" spans="1:9" x14ac:dyDescent="0.25">
      <c r="A1652">
        <v>99766</v>
      </c>
      <c r="B1652" t="str">
        <f>INDEX( Table3[],MATCH(Sales[[#This Row],[Category]],Table3[Category],0),1)</f>
        <v>BEER</v>
      </c>
      <c r="C1652" t="s">
        <v>11</v>
      </c>
      <c r="D1652" t="s">
        <v>1695</v>
      </c>
      <c r="E1652" t="s">
        <v>25</v>
      </c>
      <c r="F1652">
        <v>0</v>
      </c>
      <c r="G1652" s="1">
        <v>3.6</v>
      </c>
      <c r="H1652">
        <f>IF(INDEX(Sale_Promotions[[Code]:[Sale Price]],MATCH(Sales[[#This Row],[Code]],Sale_Promotions[Code],0),2)=0,Sales[[#This Row],[Price]],INDEX(Sale_Promotions[[Code]:[Sale Price]],MATCH(Sales[[#This Row],[Code]],Sale_Promotions[Code],0),2))</f>
        <v>3.6</v>
      </c>
      <c r="I1652">
        <f>Sales[[#This Row],[Total Inventory]]*Sales[[#This Row],[Sale_Price]]</f>
        <v>0</v>
      </c>
    </row>
    <row r="1653" spans="1:9" x14ac:dyDescent="0.25">
      <c r="A1653">
        <v>112585</v>
      </c>
      <c r="B1653" t="str">
        <f>INDEX( Table3[],MATCH(Sales[[#This Row],[Category]],Table3[Category],0),1)</f>
        <v>WINE</v>
      </c>
      <c r="C1653" t="s">
        <v>61</v>
      </c>
      <c r="D1653" t="s">
        <v>1696</v>
      </c>
      <c r="E1653" t="s">
        <v>10</v>
      </c>
      <c r="F1653">
        <v>0</v>
      </c>
      <c r="G1653" s="1">
        <v>11.49</v>
      </c>
      <c r="H1653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653">
        <f>Sales[[#This Row],[Total Inventory]]*Sales[[#This Row],[Sale_Price]]</f>
        <v>0</v>
      </c>
    </row>
    <row r="1654" spans="1:9" x14ac:dyDescent="0.25">
      <c r="A1654">
        <v>78273</v>
      </c>
      <c r="B1654" t="str">
        <f>INDEX( Table3[],MATCH(Sales[[#This Row],[Category]],Table3[Category],0),1)</f>
        <v>LIQUOR</v>
      </c>
      <c r="C1654" t="s">
        <v>175</v>
      </c>
      <c r="D1654" t="s">
        <v>1697</v>
      </c>
      <c r="E1654" t="s">
        <v>10</v>
      </c>
      <c r="F1654">
        <v>26</v>
      </c>
      <c r="G1654" s="1">
        <v>34.99</v>
      </c>
      <c r="H1654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654">
        <f>Sales[[#This Row],[Total Inventory]]*Sales[[#This Row],[Sale_Price]]</f>
        <v>909.74</v>
      </c>
    </row>
    <row r="1655" spans="1:9" x14ac:dyDescent="0.25">
      <c r="A1655">
        <v>310259</v>
      </c>
      <c r="B1655" t="str">
        <f>INDEX( Table3[],MATCH(Sales[[#This Row],[Category]],Table3[Category],0),1)</f>
        <v>WINE</v>
      </c>
      <c r="C1655" t="s">
        <v>41</v>
      </c>
      <c r="D1655" t="s">
        <v>1698</v>
      </c>
      <c r="E1655" t="s">
        <v>10</v>
      </c>
      <c r="F1655">
        <v>0</v>
      </c>
      <c r="G1655" s="1">
        <v>11.99</v>
      </c>
      <c r="H165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655">
        <f>Sales[[#This Row],[Total Inventory]]*Sales[[#This Row],[Sale_Price]]</f>
        <v>0</v>
      </c>
    </row>
    <row r="1656" spans="1:9" x14ac:dyDescent="0.25">
      <c r="A1656">
        <v>387495</v>
      </c>
      <c r="B1656" t="str">
        <f>INDEX( Table3[],MATCH(Sales[[#This Row],[Category]],Table3[Category],0),1)</f>
        <v>WINE</v>
      </c>
      <c r="C1656" t="s">
        <v>31</v>
      </c>
      <c r="D1656" t="s">
        <v>1699</v>
      </c>
      <c r="E1656" t="s">
        <v>10</v>
      </c>
      <c r="F1656">
        <v>0</v>
      </c>
      <c r="G1656" s="1">
        <v>8.99</v>
      </c>
      <c r="H1656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656">
        <f>Sales[[#This Row],[Total Inventory]]*Sales[[#This Row],[Sale_Price]]</f>
        <v>0</v>
      </c>
    </row>
    <row r="1657" spans="1:9" x14ac:dyDescent="0.25">
      <c r="A1657">
        <v>87467</v>
      </c>
      <c r="B1657" t="str">
        <f>INDEX( Table3[],MATCH(Sales[[#This Row],[Category]],Table3[Category],0),1)</f>
        <v>WINE</v>
      </c>
      <c r="C1657" t="s">
        <v>28</v>
      </c>
      <c r="D1657" t="s">
        <v>1700</v>
      </c>
      <c r="E1657" t="s">
        <v>10</v>
      </c>
      <c r="F1657">
        <v>0</v>
      </c>
      <c r="G1657" s="1">
        <v>8.99</v>
      </c>
      <c r="H165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657">
        <f>Sales[[#This Row],[Total Inventory]]*Sales[[#This Row],[Sale_Price]]</f>
        <v>0</v>
      </c>
    </row>
    <row r="1658" spans="1:9" x14ac:dyDescent="0.25">
      <c r="A1658">
        <v>24159</v>
      </c>
      <c r="B1658" t="str">
        <f>INDEX( Table3[],MATCH(Sales[[#This Row],[Category]],Table3[Category],0),1)</f>
        <v>BEER</v>
      </c>
      <c r="C1658" t="s">
        <v>11</v>
      </c>
      <c r="D1658" t="s">
        <v>1701</v>
      </c>
      <c r="E1658" t="s">
        <v>92</v>
      </c>
      <c r="F1658">
        <v>0</v>
      </c>
      <c r="G1658" s="1">
        <v>3.89</v>
      </c>
      <c r="H1658">
        <f>IF(INDEX(Sale_Promotions[[Code]:[Sale Price]],MATCH(Sales[[#This Row],[Code]],Sale_Promotions[Code],0),2)=0,Sales[[#This Row],[Price]],INDEX(Sale_Promotions[[Code]:[Sale Price]],MATCH(Sales[[#This Row],[Code]],Sale_Promotions[Code],0),2))</f>
        <v>3.89</v>
      </c>
      <c r="I1658">
        <f>Sales[[#This Row],[Total Inventory]]*Sales[[#This Row],[Sale_Price]]</f>
        <v>0</v>
      </c>
    </row>
    <row r="1659" spans="1:9" x14ac:dyDescent="0.25">
      <c r="A1659">
        <v>18295</v>
      </c>
      <c r="B1659" t="str">
        <f>INDEX( Table3[],MATCH(Sales[[#This Row],[Category]],Table3[Category],0),1)</f>
        <v>LIQUOR</v>
      </c>
      <c r="C1659" t="s">
        <v>198</v>
      </c>
      <c r="D1659" t="s">
        <v>1702</v>
      </c>
      <c r="E1659" t="s">
        <v>10</v>
      </c>
      <c r="F1659">
        <v>61</v>
      </c>
      <c r="G1659" s="1">
        <v>9.49</v>
      </c>
      <c r="H1659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659">
        <f>Sales[[#This Row],[Total Inventory]]*Sales[[#This Row],[Sale_Price]]</f>
        <v>578.89</v>
      </c>
    </row>
    <row r="1660" spans="1:9" x14ac:dyDescent="0.25">
      <c r="A1660">
        <v>10403</v>
      </c>
      <c r="B1660" t="str">
        <f>INDEX( Table3[],MATCH(Sales[[#This Row],[Category]],Table3[Category],0),1)</f>
        <v>BEER</v>
      </c>
      <c r="C1660" t="s">
        <v>11</v>
      </c>
      <c r="D1660" t="s">
        <v>1703</v>
      </c>
      <c r="E1660" t="s">
        <v>25</v>
      </c>
      <c r="F1660">
        <v>0</v>
      </c>
      <c r="G1660" s="1">
        <v>1.72</v>
      </c>
      <c r="H1660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1660">
        <f>Sales[[#This Row],[Total Inventory]]*Sales[[#This Row],[Sale_Price]]</f>
        <v>0</v>
      </c>
    </row>
    <row r="1661" spans="1:9" x14ac:dyDescent="0.25">
      <c r="A1661">
        <v>306453</v>
      </c>
      <c r="B1661" t="str">
        <f>INDEX( Table3[],MATCH(Sales[[#This Row],[Category]],Table3[Category],0),1)</f>
        <v>WINE</v>
      </c>
      <c r="C1661" t="s">
        <v>85</v>
      </c>
      <c r="D1661" t="s">
        <v>1704</v>
      </c>
      <c r="E1661" t="s">
        <v>10</v>
      </c>
      <c r="F1661">
        <v>0</v>
      </c>
      <c r="G1661" s="1">
        <v>25.99</v>
      </c>
      <c r="H1661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661">
        <f>Sales[[#This Row],[Total Inventory]]*Sales[[#This Row],[Sale_Price]]</f>
        <v>0</v>
      </c>
    </row>
    <row r="1662" spans="1:9" x14ac:dyDescent="0.25">
      <c r="A1662">
        <v>341910</v>
      </c>
      <c r="B1662" t="str">
        <f>INDEX( Table3[],MATCH(Sales[[#This Row],[Category]],Table3[Category],0),1)</f>
        <v>WINE</v>
      </c>
      <c r="C1662" t="s">
        <v>28</v>
      </c>
      <c r="D1662" t="s">
        <v>1705</v>
      </c>
      <c r="E1662" t="s">
        <v>10</v>
      </c>
      <c r="F1662">
        <v>0</v>
      </c>
      <c r="G1662" s="1">
        <v>15.99</v>
      </c>
      <c r="H1662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662">
        <f>Sales[[#This Row],[Total Inventory]]*Sales[[#This Row],[Sale_Price]]</f>
        <v>0</v>
      </c>
    </row>
    <row r="1663" spans="1:9" x14ac:dyDescent="0.25">
      <c r="A1663">
        <v>24445</v>
      </c>
      <c r="B1663" t="str">
        <f>INDEX( Table3[],MATCH(Sales[[#This Row],[Category]],Table3[Category],0),1)</f>
        <v>BEER</v>
      </c>
      <c r="C1663" t="s">
        <v>11</v>
      </c>
      <c r="D1663" t="s">
        <v>1706</v>
      </c>
      <c r="E1663" t="s">
        <v>95</v>
      </c>
      <c r="F1663">
        <v>0</v>
      </c>
      <c r="G1663" s="1">
        <v>19.25</v>
      </c>
      <c r="H1663">
        <f>IF(INDEX(Sale_Promotions[[Code]:[Sale Price]],MATCH(Sales[[#This Row],[Code]],Sale_Promotions[Code],0),2)=0,Sales[[#This Row],[Price]],INDEX(Sale_Promotions[[Code]:[Sale Price]],MATCH(Sales[[#This Row],[Code]],Sale_Promotions[Code],0),2))</f>
        <v>19.25</v>
      </c>
      <c r="I1663">
        <f>Sales[[#This Row],[Total Inventory]]*Sales[[#This Row],[Sale_Price]]</f>
        <v>0</v>
      </c>
    </row>
    <row r="1664" spans="1:9" x14ac:dyDescent="0.25">
      <c r="A1664">
        <v>74127</v>
      </c>
      <c r="B1664" t="str">
        <f>INDEX( Table3[],MATCH(Sales[[#This Row],[Category]],Table3[Category],0),1)</f>
        <v>LIQUOR</v>
      </c>
      <c r="C1664" t="s">
        <v>26</v>
      </c>
      <c r="D1664" t="s">
        <v>1707</v>
      </c>
      <c r="E1664" t="s">
        <v>10</v>
      </c>
      <c r="F1664">
        <v>22</v>
      </c>
      <c r="G1664" s="1">
        <v>28.99</v>
      </c>
      <c r="H1664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664">
        <f>Sales[[#This Row],[Total Inventory]]*Sales[[#This Row],[Sale_Price]]</f>
        <v>637.78</v>
      </c>
    </row>
    <row r="1665" spans="1:9" x14ac:dyDescent="0.25">
      <c r="A1665">
        <v>43876</v>
      </c>
      <c r="B1665" t="str">
        <f>INDEX( Table3[],MATCH(Sales[[#This Row],[Category]],Table3[Category],0),1)</f>
        <v>WINE</v>
      </c>
      <c r="C1665" t="s">
        <v>28</v>
      </c>
      <c r="D1665" t="s">
        <v>1708</v>
      </c>
      <c r="E1665" t="s">
        <v>10</v>
      </c>
      <c r="F1665">
        <v>0</v>
      </c>
      <c r="G1665" s="1">
        <v>11.99</v>
      </c>
      <c r="H166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665">
        <f>Sales[[#This Row],[Total Inventory]]*Sales[[#This Row],[Sale_Price]]</f>
        <v>0</v>
      </c>
    </row>
    <row r="1666" spans="1:9" x14ac:dyDescent="0.25">
      <c r="A1666">
        <v>29919</v>
      </c>
      <c r="B1666" t="str">
        <f>INDEX( Table3[],MATCH(Sales[[#This Row],[Category]],Table3[Category],0),1)</f>
        <v>BEER</v>
      </c>
      <c r="C1666" t="s">
        <v>11</v>
      </c>
      <c r="D1666" t="s">
        <v>1709</v>
      </c>
      <c r="E1666" t="s">
        <v>131</v>
      </c>
      <c r="F1666">
        <v>0</v>
      </c>
      <c r="G1666" s="1">
        <v>5.17</v>
      </c>
      <c r="H1666">
        <f>IF(INDEX(Sale_Promotions[[Code]:[Sale Price]],MATCH(Sales[[#This Row],[Code]],Sale_Promotions[Code],0),2)=0,Sales[[#This Row],[Price]],INDEX(Sale_Promotions[[Code]:[Sale Price]],MATCH(Sales[[#This Row],[Code]],Sale_Promotions[Code],0),2))</f>
        <v>5.17</v>
      </c>
      <c r="I1666">
        <f>Sales[[#This Row],[Total Inventory]]*Sales[[#This Row],[Sale_Price]]</f>
        <v>0</v>
      </c>
    </row>
    <row r="1667" spans="1:9" x14ac:dyDescent="0.25">
      <c r="A1667">
        <v>322116</v>
      </c>
      <c r="B1667" t="str">
        <f>INDEX( Table3[],MATCH(Sales[[#This Row],[Category]],Table3[Category],0),1)</f>
        <v>WINE</v>
      </c>
      <c r="C1667" t="s">
        <v>28</v>
      </c>
      <c r="D1667" t="s">
        <v>1710</v>
      </c>
      <c r="E1667" t="s">
        <v>10</v>
      </c>
      <c r="F1667">
        <v>0</v>
      </c>
      <c r="G1667" s="1">
        <v>13.99</v>
      </c>
      <c r="H166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667">
        <f>Sales[[#This Row],[Total Inventory]]*Sales[[#This Row],[Sale_Price]]</f>
        <v>0</v>
      </c>
    </row>
    <row r="1668" spans="1:9" x14ac:dyDescent="0.25">
      <c r="A1668">
        <v>314243</v>
      </c>
      <c r="B1668" t="str">
        <f>INDEX( Table3[],MATCH(Sales[[#This Row],[Category]],Table3[Category],0),1)</f>
        <v>WINE</v>
      </c>
      <c r="C1668" t="s">
        <v>41</v>
      </c>
      <c r="D1668" t="s">
        <v>1711</v>
      </c>
      <c r="E1668" t="s">
        <v>10</v>
      </c>
      <c r="F1668">
        <v>0</v>
      </c>
      <c r="G1668" s="1">
        <v>16.989999999999998</v>
      </c>
      <c r="H1668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668">
        <f>Sales[[#This Row],[Total Inventory]]*Sales[[#This Row],[Sale_Price]]</f>
        <v>0</v>
      </c>
    </row>
    <row r="1669" spans="1:9" x14ac:dyDescent="0.25">
      <c r="A1669">
        <v>29846</v>
      </c>
      <c r="B1669" t="str">
        <f>INDEX( Table3[],MATCH(Sales[[#This Row],[Category]],Table3[Category],0),1)</f>
        <v>BEER</v>
      </c>
      <c r="C1669" t="s">
        <v>11</v>
      </c>
      <c r="D1669" t="s">
        <v>1712</v>
      </c>
      <c r="E1669" t="s">
        <v>92</v>
      </c>
      <c r="F1669">
        <v>0</v>
      </c>
      <c r="G1669" s="1">
        <v>8.2200000000000006</v>
      </c>
      <c r="H1669">
        <f>IF(INDEX(Sale_Promotions[[Code]:[Sale Price]],MATCH(Sales[[#This Row],[Code]],Sale_Promotions[Code],0),2)=0,Sales[[#This Row],[Price]],INDEX(Sale_Promotions[[Code]:[Sale Price]],MATCH(Sales[[#This Row],[Code]],Sale_Promotions[Code],0),2))</f>
        <v>8.2200000000000006</v>
      </c>
      <c r="I1669">
        <f>Sales[[#This Row],[Total Inventory]]*Sales[[#This Row],[Sale_Price]]</f>
        <v>0</v>
      </c>
    </row>
    <row r="1670" spans="1:9" x14ac:dyDescent="0.25">
      <c r="A1670">
        <v>342112</v>
      </c>
      <c r="B1670" t="str">
        <f>INDEX( Table3[],MATCH(Sales[[#This Row],[Category]],Table3[Category],0),1)</f>
        <v>LIQUOR</v>
      </c>
      <c r="C1670" t="s">
        <v>37</v>
      </c>
      <c r="D1670" t="s">
        <v>1713</v>
      </c>
      <c r="E1670" t="s">
        <v>133</v>
      </c>
      <c r="F1670">
        <v>0</v>
      </c>
      <c r="G1670" s="1">
        <v>48.99</v>
      </c>
      <c r="H1670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1670">
        <f>Sales[[#This Row],[Total Inventory]]*Sales[[#This Row],[Sale_Price]]</f>
        <v>0</v>
      </c>
    </row>
    <row r="1671" spans="1:9" x14ac:dyDescent="0.25">
      <c r="A1671">
        <v>11341</v>
      </c>
      <c r="B1671" t="str">
        <f>INDEX( Table3[],MATCH(Sales[[#This Row],[Category]],Table3[Category],0),1)</f>
        <v>LIQUOR</v>
      </c>
      <c r="C1671" t="s">
        <v>26</v>
      </c>
      <c r="D1671" t="s">
        <v>1714</v>
      </c>
      <c r="E1671" t="s">
        <v>10</v>
      </c>
      <c r="F1671">
        <v>21</v>
      </c>
      <c r="G1671" s="1">
        <v>36.99</v>
      </c>
      <c r="H1671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1671">
        <f>Sales[[#This Row],[Total Inventory]]*Sales[[#This Row],[Sale_Price]]</f>
        <v>776.79000000000008</v>
      </c>
    </row>
    <row r="1672" spans="1:9" x14ac:dyDescent="0.25">
      <c r="A1672">
        <v>24404</v>
      </c>
      <c r="B1672" t="str">
        <f>INDEX( Table3[],MATCH(Sales[[#This Row],[Category]],Table3[Category],0),1)</f>
        <v>BEER</v>
      </c>
      <c r="C1672" t="s">
        <v>11</v>
      </c>
      <c r="D1672" t="s">
        <v>1715</v>
      </c>
      <c r="E1672" t="s">
        <v>92</v>
      </c>
      <c r="F1672">
        <v>56</v>
      </c>
      <c r="G1672" s="1">
        <v>4.04</v>
      </c>
      <c r="H1672">
        <f>IF(INDEX(Sale_Promotions[[Code]:[Sale Price]],MATCH(Sales[[#This Row],[Code]],Sale_Promotions[Code],0),2)=0,Sales[[#This Row],[Price]],INDEX(Sale_Promotions[[Code]:[Sale Price]],MATCH(Sales[[#This Row],[Code]],Sale_Promotions[Code],0),2))</f>
        <v>4.04</v>
      </c>
      <c r="I1672">
        <f>Sales[[#This Row],[Total Inventory]]*Sales[[#This Row],[Sale_Price]]</f>
        <v>226.24</v>
      </c>
    </row>
    <row r="1673" spans="1:9" x14ac:dyDescent="0.25">
      <c r="A1673">
        <v>22439</v>
      </c>
      <c r="B1673" t="str">
        <f>INDEX( Table3[],MATCH(Sales[[#This Row],[Category]],Table3[Category],0),1)</f>
        <v>BEER</v>
      </c>
      <c r="C1673" t="s">
        <v>11</v>
      </c>
      <c r="D1673" t="s">
        <v>1716</v>
      </c>
      <c r="E1673" t="s">
        <v>92</v>
      </c>
      <c r="F1673">
        <v>0</v>
      </c>
      <c r="G1673" s="1">
        <v>5.39</v>
      </c>
      <c r="H1673">
        <f>IF(INDEX(Sale_Promotions[[Code]:[Sale Price]],MATCH(Sales[[#This Row],[Code]],Sale_Promotions[Code],0),2)=0,Sales[[#This Row],[Price]],INDEX(Sale_Promotions[[Code]:[Sale Price]],MATCH(Sales[[#This Row],[Code]],Sale_Promotions[Code],0),2))</f>
        <v>5.39</v>
      </c>
      <c r="I1673">
        <f>Sales[[#This Row],[Total Inventory]]*Sales[[#This Row],[Sale_Price]]</f>
        <v>0</v>
      </c>
    </row>
    <row r="1674" spans="1:9" x14ac:dyDescent="0.25">
      <c r="A1674">
        <v>98469</v>
      </c>
      <c r="B1674" t="str">
        <f>INDEX( Table3[],MATCH(Sales[[#This Row],[Category]],Table3[Category],0),1)</f>
        <v>BEER</v>
      </c>
      <c r="C1674" t="s">
        <v>11</v>
      </c>
      <c r="D1674" t="s">
        <v>1717</v>
      </c>
      <c r="E1674" t="s">
        <v>60</v>
      </c>
      <c r="F1674">
        <v>0</v>
      </c>
      <c r="G1674" s="1">
        <v>1.89</v>
      </c>
      <c r="H1674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1674">
        <f>Sales[[#This Row],[Total Inventory]]*Sales[[#This Row],[Sale_Price]]</f>
        <v>0</v>
      </c>
    </row>
    <row r="1675" spans="1:9" x14ac:dyDescent="0.25">
      <c r="A1675">
        <v>76602</v>
      </c>
      <c r="B1675" t="str">
        <f>INDEX( Table3[],MATCH(Sales[[#This Row],[Category]],Table3[Category],0),1)</f>
        <v>BEER</v>
      </c>
      <c r="C1675" t="s">
        <v>436</v>
      </c>
      <c r="D1675" t="s">
        <v>1718</v>
      </c>
      <c r="E1675" t="s">
        <v>10</v>
      </c>
      <c r="F1675">
        <v>58</v>
      </c>
      <c r="G1675" s="1">
        <v>16.489999999999998</v>
      </c>
      <c r="H1675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675">
        <f>Sales[[#This Row],[Total Inventory]]*Sales[[#This Row],[Sale_Price]]</f>
        <v>956.42</v>
      </c>
    </row>
    <row r="1676" spans="1:9" x14ac:dyDescent="0.25">
      <c r="A1676">
        <v>84680</v>
      </c>
      <c r="B1676" t="str">
        <f>INDEX( Table3[],MATCH(Sales[[#This Row],[Category]],Table3[Category],0),1)</f>
        <v>WINE</v>
      </c>
      <c r="C1676" t="s">
        <v>61</v>
      </c>
      <c r="D1676" t="s">
        <v>1719</v>
      </c>
      <c r="E1676" t="s">
        <v>10</v>
      </c>
      <c r="F1676">
        <v>0</v>
      </c>
      <c r="G1676" s="1">
        <v>33.99</v>
      </c>
      <c r="H1676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676">
        <f>Sales[[#This Row],[Total Inventory]]*Sales[[#This Row],[Sale_Price]]</f>
        <v>0</v>
      </c>
    </row>
    <row r="1677" spans="1:9" x14ac:dyDescent="0.25">
      <c r="A1677">
        <v>431036</v>
      </c>
      <c r="B1677" t="str">
        <f>INDEX( Table3[],MATCH(Sales[[#This Row],[Category]],Table3[Category],0),1)</f>
        <v>WINE</v>
      </c>
      <c r="C1677" t="s">
        <v>85</v>
      </c>
      <c r="D1677" t="s">
        <v>1720</v>
      </c>
      <c r="E1677" t="s">
        <v>10</v>
      </c>
      <c r="F1677">
        <v>2</v>
      </c>
      <c r="G1677" s="1">
        <v>10.99</v>
      </c>
      <c r="H167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677">
        <f>Sales[[#This Row],[Total Inventory]]*Sales[[#This Row],[Sale_Price]]</f>
        <v>21.98</v>
      </c>
    </row>
    <row r="1678" spans="1:9" x14ac:dyDescent="0.25">
      <c r="A1678">
        <v>83541</v>
      </c>
      <c r="B1678" t="str">
        <f>INDEX( Table3[],MATCH(Sales[[#This Row],[Category]],Table3[Category],0),1)</f>
        <v>WINE</v>
      </c>
      <c r="C1678" t="s">
        <v>31</v>
      </c>
      <c r="D1678" t="s">
        <v>1721</v>
      </c>
      <c r="E1678" t="s">
        <v>10</v>
      </c>
      <c r="F1678">
        <v>0</v>
      </c>
      <c r="G1678" s="1">
        <v>16.489999999999998</v>
      </c>
      <c r="H1678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678">
        <f>Sales[[#This Row],[Total Inventory]]*Sales[[#This Row],[Sale_Price]]</f>
        <v>0</v>
      </c>
    </row>
    <row r="1679" spans="1:9" x14ac:dyDescent="0.25">
      <c r="A1679">
        <v>326874</v>
      </c>
      <c r="B1679" t="str">
        <f>INDEX( Table3[],MATCH(Sales[[#This Row],[Category]],Table3[Category],0),1)</f>
        <v>WINE</v>
      </c>
      <c r="C1679" t="s">
        <v>41</v>
      </c>
      <c r="D1679" t="s">
        <v>1722</v>
      </c>
      <c r="E1679" t="s">
        <v>10</v>
      </c>
      <c r="F1679">
        <v>0</v>
      </c>
      <c r="G1679" s="1">
        <v>22.99</v>
      </c>
      <c r="H1679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679">
        <f>Sales[[#This Row],[Total Inventory]]*Sales[[#This Row],[Sale_Price]]</f>
        <v>0</v>
      </c>
    </row>
    <row r="1680" spans="1:9" x14ac:dyDescent="0.25">
      <c r="A1680">
        <v>42966</v>
      </c>
      <c r="B1680" t="str">
        <f>INDEX( Table3[],MATCH(Sales[[#This Row],[Category]],Table3[Category],0),1)</f>
        <v>WINE</v>
      </c>
      <c r="C1680" t="s">
        <v>61</v>
      </c>
      <c r="D1680" t="s">
        <v>1723</v>
      </c>
      <c r="E1680" t="s">
        <v>10</v>
      </c>
      <c r="F1680">
        <v>0</v>
      </c>
      <c r="G1680" s="1">
        <v>30.99</v>
      </c>
      <c r="H1680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680">
        <f>Sales[[#This Row],[Total Inventory]]*Sales[[#This Row],[Sale_Price]]</f>
        <v>0</v>
      </c>
    </row>
    <row r="1681" spans="1:9" x14ac:dyDescent="0.25">
      <c r="A1681">
        <v>47822</v>
      </c>
      <c r="B1681" t="str">
        <f>INDEX( Table3[],MATCH(Sales[[#This Row],[Category]],Table3[Category],0),1)</f>
        <v>LIQUOR</v>
      </c>
      <c r="C1681" t="s">
        <v>35</v>
      </c>
      <c r="D1681" t="s">
        <v>1724</v>
      </c>
      <c r="E1681" t="s">
        <v>16</v>
      </c>
      <c r="F1681">
        <v>25</v>
      </c>
      <c r="G1681" s="1">
        <v>32.99</v>
      </c>
      <c r="H1681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1681">
        <f>Sales[[#This Row],[Total Inventory]]*Sales[[#This Row],[Sale_Price]]</f>
        <v>824.75</v>
      </c>
    </row>
    <row r="1682" spans="1:9" x14ac:dyDescent="0.25">
      <c r="A1682">
        <v>93313</v>
      </c>
      <c r="B1682" t="str">
        <f>INDEX( Table3[],MATCH(Sales[[#This Row],[Category]],Table3[Category],0),1)</f>
        <v>BEER</v>
      </c>
      <c r="C1682" t="s">
        <v>11</v>
      </c>
      <c r="D1682" t="s">
        <v>1725</v>
      </c>
      <c r="E1682" t="s">
        <v>92</v>
      </c>
      <c r="F1682">
        <v>40</v>
      </c>
      <c r="G1682" s="1">
        <v>5.0999999999999996</v>
      </c>
      <c r="H1682">
        <f>IF(INDEX(Sale_Promotions[[Code]:[Sale Price]],MATCH(Sales[[#This Row],[Code]],Sale_Promotions[Code],0),2)=0,Sales[[#This Row],[Price]],INDEX(Sale_Promotions[[Code]:[Sale Price]],MATCH(Sales[[#This Row],[Code]],Sale_Promotions[Code],0),2))</f>
        <v>5.0999999999999996</v>
      </c>
      <c r="I1682">
        <f>Sales[[#This Row],[Total Inventory]]*Sales[[#This Row],[Sale_Price]]</f>
        <v>204</v>
      </c>
    </row>
    <row r="1683" spans="1:9" x14ac:dyDescent="0.25">
      <c r="A1683">
        <v>41004</v>
      </c>
      <c r="B1683" t="str">
        <f>INDEX( Table3[],MATCH(Sales[[#This Row],[Category]],Table3[Category],0),1)</f>
        <v>WINE</v>
      </c>
      <c r="C1683" t="s">
        <v>61</v>
      </c>
      <c r="D1683" t="s">
        <v>1726</v>
      </c>
      <c r="E1683" t="s">
        <v>10</v>
      </c>
      <c r="F1683">
        <v>29</v>
      </c>
      <c r="G1683" s="1">
        <v>83.99</v>
      </c>
      <c r="H1683">
        <f>IF(INDEX(Sale_Promotions[[Code]:[Sale Price]],MATCH(Sales[[#This Row],[Code]],Sale_Promotions[Code],0),2)=0,Sales[[#This Row],[Price]],INDEX(Sale_Promotions[[Code]:[Sale Price]],MATCH(Sales[[#This Row],[Code]],Sale_Promotions[Code],0),2))</f>
        <v>83.99</v>
      </c>
      <c r="I1683">
        <f>Sales[[#This Row],[Total Inventory]]*Sales[[#This Row],[Sale_Price]]</f>
        <v>2435.71</v>
      </c>
    </row>
    <row r="1684" spans="1:9" x14ac:dyDescent="0.25">
      <c r="A1684">
        <v>27816</v>
      </c>
      <c r="B1684" t="str">
        <f>INDEX( Table3[],MATCH(Sales[[#This Row],[Category]],Table3[Category],0),1)</f>
        <v>BEER</v>
      </c>
      <c r="C1684" t="s">
        <v>11</v>
      </c>
      <c r="D1684" t="s">
        <v>1727</v>
      </c>
      <c r="E1684" t="s">
        <v>25</v>
      </c>
      <c r="F1684">
        <v>0</v>
      </c>
      <c r="G1684" s="1">
        <v>1.73</v>
      </c>
      <c r="H1684">
        <f>IF(INDEX(Sale_Promotions[[Code]:[Sale Price]],MATCH(Sales[[#This Row],[Code]],Sale_Promotions[Code],0),2)=0,Sales[[#This Row],[Price]],INDEX(Sale_Promotions[[Code]:[Sale Price]],MATCH(Sales[[#This Row],[Code]],Sale_Promotions[Code],0),2))</f>
        <v>1.73</v>
      </c>
      <c r="I1684">
        <f>Sales[[#This Row],[Total Inventory]]*Sales[[#This Row],[Sale_Price]]</f>
        <v>0</v>
      </c>
    </row>
    <row r="1685" spans="1:9" x14ac:dyDescent="0.25">
      <c r="A1685">
        <v>400580</v>
      </c>
      <c r="B1685" t="str">
        <f>INDEX( Table3[],MATCH(Sales[[#This Row],[Category]],Table3[Category],0),1)</f>
        <v>WINE</v>
      </c>
      <c r="C1685" t="s">
        <v>39</v>
      </c>
      <c r="D1685" t="s">
        <v>1728</v>
      </c>
      <c r="E1685" t="s">
        <v>10</v>
      </c>
      <c r="F1685">
        <v>0</v>
      </c>
      <c r="G1685" s="1">
        <v>8.99</v>
      </c>
      <c r="H168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685">
        <f>Sales[[#This Row],[Total Inventory]]*Sales[[#This Row],[Sale_Price]]</f>
        <v>0</v>
      </c>
    </row>
    <row r="1686" spans="1:9" x14ac:dyDescent="0.25">
      <c r="A1686">
        <v>44663</v>
      </c>
      <c r="B1686" t="str">
        <f>INDEX( Table3[],MATCH(Sales[[#This Row],[Category]],Table3[Category],0),1)</f>
        <v>LIQUOR</v>
      </c>
      <c r="C1686" t="s">
        <v>37</v>
      </c>
      <c r="D1686" t="s">
        <v>1729</v>
      </c>
      <c r="E1686" t="s">
        <v>48</v>
      </c>
      <c r="F1686">
        <v>14</v>
      </c>
      <c r="G1686" s="1">
        <v>7.49</v>
      </c>
      <c r="H1686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686">
        <f>Sales[[#This Row],[Total Inventory]]*Sales[[#This Row],[Sale_Price]]</f>
        <v>104.86</v>
      </c>
    </row>
    <row r="1687" spans="1:9" x14ac:dyDescent="0.25">
      <c r="A1687">
        <v>310448</v>
      </c>
      <c r="B1687" t="str">
        <f>INDEX( Table3[],MATCH(Sales[[#This Row],[Category]],Table3[Category],0),1)</f>
        <v>WINE</v>
      </c>
      <c r="C1687" t="s">
        <v>31</v>
      </c>
      <c r="D1687" t="s">
        <v>1730</v>
      </c>
      <c r="E1687" t="s">
        <v>10</v>
      </c>
      <c r="F1687">
        <v>0</v>
      </c>
      <c r="G1687" s="1">
        <v>8.99</v>
      </c>
      <c r="H168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687">
        <f>Sales[[#This Row],[Total Inventory]]*Sales[[#This Row],[Sale_Price]]</f>
        <v>0</v>
      </c>
    </row>
    <row r="1688" spans="1:9" x14ac:dyDescent="0.25">
      <c r="A1688">
        <v>323636</v>
      </c>
      <c r="B1688" t="str">
        <f>INDEX( Table3[],MATCH(Sales[[#This Row],[Category]],Table3[Category],0),1)</f>
        <v>OTHER</v>
      </c>
      <c r="C1688" t="s">
        <v>75</v>
      </c>
      <c r="D1688" t="s">
        <v>1731</v>
      </c>
      <c r="E1688" t="s">
        <v>10</v>
      </c>
      <c r="F1688">
        <v>0</v>
      </c>
      <c r="G1688" s="1">
        <v>21.99</v>
      </c>
      <c r="H1688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688">
        <f>Sales[[#This Row],[Total Inventory]]*Sales[[#This Row],[Sale_Price]]</f>
        <v>0</v>
      </c>
    </row>
    <row r="1689" spans="1:9" x14ac:dyDescent="0.25">
      <c r="A1689">
        <v>23602</v>
      </c>
      <c r="B1689" t="str">
        <f>INDEX( Table3[],MATCH(Sales[[#This Row],[Category]],Table3[Category],0),1)</f>
        <v>BEER</v>
      </c>
      <c r="C1689" t="s">
        <v>11</v>
      </c>
      <c r="D1689" t="s">
        <v>1732</v>
      </c>
      <c r="E1689" t="s">
        <v>13</v>
      </c>
      <c r="F1689">
        <v>0</v>
      </c>
      <c r="G1689" s="1">
        <v>5.14</v>
      </c>
      <c r="H1689">
        <f>IF(INDEX(Sale_Promotions[[Code]:[Sale Price]],MATCH(Sales[[#This Row],[Code]],Sale_Promotions[Code],0),2)=0,Sales[[#This Row],[Price]],INDEX(Sale_Promotions[[Code]:[Sale Price]],MATCH(Sales[[#This Row],[Code]],Sale_Promotions[Code],0),2))</f>
        <v>5.14</v>
      </c>
      <c r="I1689">
        <f>Sales[[#This Row],[Total Inventory]]*Sales[[#This Row],[Sale_Price]]</f>
        <v>0</v>
      </c>
    </row>
    <row r="1690" spans="1:9" x14ac:dyDescent="0.25">
      <c r="A1690">
        <v>348889</v>
      </c>
      <c r="B1690" t="str">
        <f>INDEX( Table3[],MATCH(Sales[[#This Row],[Category]],Table3[Category],0),1)</f>
        <v>WINE</v>
      </c>
      <c r="C1690" t="s">
        <v>83</v>
      </c>
      <c r="D1690" t="s">
        <v>1733</v>
      </c>
      <c r="E1690" t="s">
        <v>10</v>
      </c>
      <c r="F1690">
        <v>0</v>
      </c>
      <c r="G1690" s="1">
        <v>18.989999999999998</v>
      </c>
      <c r="H1690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690">
        <f>Sales[[#This Row],[Total Inventory]]*Sales[[#This Row],[Sale_Price]]</f>
        <v>0</v>
      </c>
    </row>
    <row r="1691" spans="1:9" x14ac:dyDescent="0.25">
      <c r="A1691">
        <v>22602</v>
      </c>
      <c r="B1691" t="str">
        <f>INDEX( Table3[],MATCH(Sales[[#This Row],[Category]],Table3[Category],0),1)</f>
        <v>BEER</v>
      </c>
      <c r="C1691" t="s">
        <v>11</v>
      </c>
      <c r="D1691" t="s">
        <v>1734</v>
      </c>
      <c r="E1691" t="s">
        <v>25</v>
      </c>
      <c r="F1691">
        <v>0</v>
      </c>
      <c r="G1691" s="1">
        <v>52.48</v>
      </c>
      <c r="H1691">
        <f>IF(INDEX(Sale_Promotions[[Code]:[Sale Price]],MATCH(Sales[[#This Row],[Code]],Sale_Promotions[Code],0),2)=0,Sales[[#This Row],[Price]],INDEX(Sale_Promotions[[Code]:[Sale Price]],MATCH(Sales[[#This Row],[Code]],Sale_Promotions[Code],0),2))</f>
        <v>52.48</v>
      </c>
      <c r="I1691">
        <f>Sales[[#This Row],[Total Inventory]]*Sales[[#This Row],[Sale_Price]]</f>
        <v>0</v>
      </c>
    </row>
    <row r="1692" spans="1:9" x14ac:dyDescent="0.25">
      <c r="A1692">
        <v>25629</v>
      </c>
      <c r="B1692" t="str">
        <f>INDEX( Table3[],MATCH(Sales[[#This Row],[Category]],Table3[Category],0),1)</f>
        <v>BEER</v>
      </c>
      <c r="C1692" t="s">
        <v>11</v>
      </c>
      <c r="D1692" t="s">
        <v>1735</v>
      </c>
      <c r="E1692" t="s">
        <v>20</v>
      </c>
      <c r="F1692">
        <v>0</v>
      </c>
      <c r="G1692" s="1">
        <v>2.41</v>
      </c>
      <c r="H1692">
        <f>IF(INDEX(Sale_Promotions[[Code]:[Sale Price]],MATCH(Sales[[#This Row],[Code]],Sale_Promotions[Code],0),2)=0,Sales[[#This Row],[Price]],INDEX(Sale_Promotions[[Code]:[Sale Price]],MATCH(Sales[[#This Row],[Code]],Sale_Promotions[Code],0),2))</f>
        <v>2.41</v>
      </c>
      <c r="I1692">
        <f>Sales[[#This Row],[Total Inventory]]*Sales[[#This Row],[Sale_Price]]</f>
        <v>0</v>
      </c>
    </row>
    <row r="1693" spans="1:9" x14ac:dyDescent="0.25">
      <c r="A1693">
        <v>334114</v>
      </c>
      <c r="B1693" t="str">
        <f>INDEX( Table3[],MATCH(Sales[[#This Row],[Category]],Table3[Category],0),1)</f>
        <v>WINE</v>
      </c>
      <c r="C1693" t="s">
        <v>41</v>
      </c>
      <c r="D1693" t="s">
        <v>1736</v>
      </c>
      <c r="E1693" t="s">
        <v>10</v>
      </c>
      <c r="F1693">
        <v>47</v>
      </c>
      <c r="G1693" s="1">
        <v>17.989999999999998</v>
      </c>
      <c r="H1693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693">
        <f>Sales[[#This Row],[Total Inventory]]*Sales[[#This Row],[Sale_Price]]</f>
        <v>845.53</v>
      </c>
    </row>
    <row r="1694" spans="1:9" x14ac:dyDescent="0.25">
      <c r="A1694">
        <v>40480</v>
      </c>
      <c r="B1694" t="str">
        <f>INDEX( Table3[],MATCH(Sales[[#This Row],[Category]],Table3[Category],0),1)</f>
        <v>WINE</v>
      </c>
      <c r="C1694" t="s">
        <v>67</v>
      </c>
      <c r="D1694" t="s">
        <v>1737</v>
      </c>
      <c r="E1694" t="s">
        <v>23</v>
      </c>
      <c r="F1694">
        <v>31</v>
      </c>
      <c r="G1694" s="1">
        <v>13.99</v>
      </c>
      <c r="H1694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694">
        <f>Sales[[#This Row],[Total Inventory]]*Sales[[#This Row],[Sale_Price]]</f>
        <v>433.69</v>
      </c>
    </row>
    <row r="1695" spans="1:9" x14ac:dyDescent="0.25">
      <c r="A1695">
        <v>33642</v>
      </c>
      <c r="B1695" t="str">
        <f>INDEX( Table3[],MATCH(Sales[[#This Row],[Category]],Table3[Category],0),1)</f>
        <v>WINE</v>
      </c>
      <c r="C1695" t="s">
        <v>28</v>
      </c>
      <c r="D1695" t="s">
        <v>1738</v>
      </c>
      <c r="E1695" t="s">
        <v>10</v>
      </c>
      <c r="F1695">
        <v>69</v>
      </c>
      <c r="G1695" s="1">
        <v>18.489999999999998</v>
      </c>
      <c r="H1695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695">
        <f>Sales[[#This Row],[Total Inventory]]*Sales[[#This Row],[Sale_Price]]</f>
        <v>1275.81</v>
      </c>
    </row>
    <row r="1696" spans="1:9" x14ac:dyDescent="0.25">
      <c r="A1696">
        <v>29240</v>
      </c>
      <c r="B1696" t="str">
        <f>INDEX( Table3[],MATCH(Sales[[#This Row],[Category]],Table3[Category],0),1)</f>
        <v>BEER</v>
      </c>
      <c r="C1696" t="s">
        <v>11</v>
      </c>
      <c r="D1696" t="s">
        <v>1739</v>
      </c>
      <c r="E1696" t="s">
        <v>92</v>
      </c>
      <c r="F1696">
        <v>0</v>
      </c>
      <c r="G1696" s="1">
        <v>4.62</v>
      </c>
      <c r="H1696">
        <f>IF(INDEX(Sale_Promotions[[Code]:[Sale Price]],MATCH(Sales[[#This Row],[Code]],Sale_Promotions[Code],0),2)=0,Sales[[#This Row],[Price]],INDEX(Sale_Promotions[[Code]:[Sale Price]],MATCH(Sales[[#This Row],[Code]],Sale_Promotions[Code],0),2))</f>
        <v>4.62</v>
      </c>
      <c r="I1696">
        <f>Sales[[#This Row],[Total Inventory]]*Sales[[#This Row],[Sale_Price]]</f>
        <v>0</v>
      </c>
    </row>
    <row r="1697" spans="1:9" x14ac:dyDescent="0.25">
      <c r="A1697">
        <v>76810</v>
      </c>
      <c r="B1697" t="str">
        <f>INDEX( Table3[],MATCH(Sales[[#This Row],[Category]],Table3[Category],0),1)</f>
        <v>LIQUOR</v>
      </c>
      <c r="C1697" t="s">
        <v>175</v>
      </c>
      <c r="D1697" t="s">
        <v>1740</v>
      </c>
      <c r="E1697" t="s">
        <v>10</v>
      </c>
      <c r="F1697">
        <v>40</v>
      </c>
      <c r="G1697" s="1">
        <v>92.99</v>
      </c>
      <c r="H1697">
        <f>IF(INDEX(Sale_Promotions[[Code]:[Sale Price]],MATCH(Sales[[#This Row],[Code]],Sale_Promotions[Code],0),2)=0,Sales[[#This Row],[Price]],INDEX(Sale_Promotions[[Code]:[Sale Price]],MATCH(Sales[[#This Row],[Code]],Sale_Promotions[Code],0),2))</f>
        <v>92.99</v>
      </c>
      <c r="I1697">
        <f>Sales[[#This Row],[Total Inventory]]*Sales[[#This Row],[Sale_Price]]</f>
        <v>3719.6</v>
      </c>
    </row>
    <row r="1698" spans="1:9" x14ac:dyDescent="0.25">
      <c r="A1698">
        <v>310075</v>
      </c>
      <c r="B1698" t="str">
        <f>INDEX( Table3[],MATCH(Sales[[#This Row],[Category]],Table3[Category],0),1)</f>
        <v>WINE</v>
      </c>
      <c r="C1698" t="s">
        <v>41</v>
      </c>
      <c r="D1698" t="s">
        <v>1741</v>
      </c>
      <c r="E1698" t="s">
        <v>23</v>
      </c>
      <c r="F1698">
        <v>0</v>
      </c>
      <c r="G1698" s="1">
        <v>13.49</v>
      </c>
      <c r="H1698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698">
        <f>Sales[[#This Row],[Total Inventory]]*Sales[[#This Row],[Sale_Price]]</f>
        <v>0</v>
      </c>
    </row>
    <row r="1699" spans="1:9" x14ac:dyDescent="0.25">
      <c r="A1699">
        <v>30088</v>
      </c>
      <c r="B1699" t="str">
        <f>INDEX( Table3[],MATCH(Sales[[#This Row],[Category]],Table3[Category],0),1)</f>
        <v>BEER</v>
      </c>
      <c r="C1699" t="s">
        <v>11</v>
      </c>
      <c r="D1699" t="s">
        <v>1742</v>
      </c>
      <c r="E1699" t="s">
        <v>25</v>
      </c>
      <c r="F1699">
        <v>0</v>
      </c>
      <c r="G1699" s="1">
        <v>2.2200000000000002</v>
      </c>
      <c r="H1699">
        <f>IF(INDEX(Sale_Promotions[[Code]:[Sale Price]],MATCH(Sales[[#This Row],[Code]],Sale_Promotions[Code],0),2)=0,Sales[[#This Row],[Price]],INDEX(Sale_Promotions[[Code]:[Sale Price]],MATCH(Sales[[#This Row],[Code]],Sale_Promotions[Code],0),2))</f>
        <v>2.2200000000000002</v>
      </c>
      <c r="I1699">
        <f>Sales[[#This Row],[Total Inventory]]*Sales[[#This Row],[Sale_Price]]</f>
        <v>0</v>
      </c>
    </row>
    <row r="1700" spans="1:9" x14ac:dyDescent="0.25">
      <c r="A1700">
        <v>29422</v>
      </c>
      <c r="B1700" t="str">
        <f>INDEX( Table3[],MATCH(Sales[[#This Row],[Category]],Table3[Category],0),1)</f>
        <v>BEER</v>
      </c>
      <c r="C1700" t="s">
        <v>11</v>
      </c>
      <c r="D1700" t="s">
        <v>1743</v>
      </c>
      <c r="E1700" t="s">
        <v>25</v>
      </c>
      <c r="F1700">
        <v>0</v>
      </c>
      <c r="G1700" s="1">
        <v>1.74</v>
      </c>
      <c r="H1700">
        <f>IF(INDEX(Sale_Promotions[[Code]:[Sale Price]],MATCH(Sales[[#This Row],[Code]],Sale_Promotions[Code],0),2)=0,Sales[[#This Row],[Price]],INDEX(Sale_Promotions[[Code]:[Sale Price]],MATCH(Sales[[#This Row],[Code]],Sale_Promotions[Code],0),2))</f>
        <v>1.74</v>
      </c>
      <c r="I1700">
        <f>Sales[[#This Row],[Total Inventory]]*Sales[[#This Row],[Sale_Price]]</f>
        <v>0</v>
      </c>
    </row>
    <row r="1701" spans="1:9" x14ac:dyDescent="0.25">
      <c r="A1701">
        <v>345960</v>
      </c>
      <c r="B1701" t="str">
        <f>INDEX( Table3[],MATCH(Sales[[#This Row],[Category]],Table3[Category],0),1)</f>
        <v>WINE</v>
      </c>
      <c r="C1701" t="s">
        <v>41</v>
      </c>
      <c r="D1701" t="s">
        <v>1744</v>
      </c>
      <c r="E1701" t="s">
        <v>10</v>
      </c>
      <c r="F1701">
        <v>1</v>
      </c>
      <c r="G1701" s="1">
        <v>19.489999999999998</v>
      </c>
      <c r="H1701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1701">
        <f>Sales[[#This Row],[Total Inventory]]*Sales[[#This Row],[Sale_Price]]</f>
        <v>19.489999999999998</v>
      </c>
    </row>
    <row r="1702" spans="1:9" x14ac:dyDescent="0.25">
      <c r="A1702">
        <v>24367</v>
      </c>
      <c r="B1702" t="str">
        <f>INDEX( Table3[],MATCH(Sales[[#This Row],[Category]],Table3[Category],0),1)</f>
        <v>BEER</v>
      </c>
      <c r="C1702" t="s">
        <v>11</v>
      </c>
      <c r="D1702" t="s">
        <v>1745</v>
      </c>
      <c r="E1702" t="s">
        <v>20</v>
      </c>
      <c r="F1702">
        <v>0</v>
      </c>
      <c r="G1702" s="1">
        <v>2.62</v>
      </c>
      <c r="H1702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1702">
        <f>Sales[[#This Row],[Total Inventory]]*Sales[[#This Row],[Sale_Price]]</f>
        <v>0</v>
      </c>
    </row>
    <row r="1703" spans="1:9" x14ac:dyDescent="0.25">
      <c r="A1703">
        <v>85027</v>
      </c>
      <c r="B1703" t="str">
        <f>INDEX( Table3[],MATCH(Sales[[#This Row],[Category]],Table3[Category],0),1)</f>
        <v>WINE</v>
      </c>
      <c r="C1703" t="s">
        <v>28</v>
      </c>
      <c r="D1703" t="s">
        <v>1746</v>
      </c>
      <c r="E1703" t="s">
        <v>10</v>
      </c>
      <c r="F1703">
        <v>39</v>
      </c>
      <c r="G1703" s="1">
        <v>15.49</v>
      </c>
      <c r="H1703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703">
        <f>Sales[[#This Row],[Total Inventory]]*Sales[[#This Row],[Sale_Price]]</f>
        <v>604.11</v>
      </c>
    </row>
    <row r="1704" spans="1:9" x14ac:dyDescent="0.25">
      <c r="A1704">
        <v>327429</v>
      </c>
      <c r="B1704" t="str">
        <f>INDEX( Table3[],MATCH(Sales[[#This Row],[Category]],Table3[Category],0),1)</f>
        <v>LIQUOR</v>
      </c>
      <c r="C1704" t="s">
        <v>198</v>
      </c>
      <c r="D1704" t="s">
        <v>1747</v>
      </c>
      <c r="E1704" t="s">
        <v>10</v>
      </c>
      <c r="F1704">
        <v>76</v>
      </c>
      <c r="G1704" s="1">
        <v>32.99</v>
      </c>
      <c r="H1704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1704">
        <f>Sales[[#This Row],[Total Inventory]]*Sales[[#This Row],[Sale_Price]]</f>
        <v>2507.2400000000002</v>
      </c>
    </row>
    <row r="1705" spans="1:9" x14ac:dyDescent="0.25">
      <c r="A1705">
        <v>41717</v>
      </c>
      <c r="B1705" t="str">
        <f>INDEX( Table3[],MATCH(Sales[[#This Row],[Category]],Table3[Category],0),1)</f>
        <v>WINE</v>
      </c>
      <c r="C1705" t="s">
        <v>28</v>
      </c>
      <c r="D1705" t="s">
        <v>1748</v>
      </c>
      <c r="E1705" t="s">
        <v>10</v>
      </c>
      <c r="F1705">
        <v>9</v>
      </c>
      <c r="G1705" s="1">
        <v>44.99</v>
      </c>
      <c r="H1705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1705">
        <f>Sales[[#This Row],[Total Inventory]]*Sales[[#This Row],[Sale_Price]]</f>
        <v>404.91</v>
      </c>
    </row>
    <row r="1706" spans="1:9" x14ac:dyDescent="0.25">
      <c r="A1706">
        <v>23295</v>
      </c>
      <c r="B1706" t="str">
        <f>INDEX( Table3[],MATCH(Sales[[#This Row],[Category]],Table3[Category],0),1)</f>
        <v>BEER</v>
      </c>
      <c r="C1706" t="s">
        <v>11</v>
      </c>
      <c r="D1706" t="s">
        <v>1749</v>
      </c>
      <c r="E1706" t="s">
        <v>25</v>
      </c>
      <c r="F1706">
        <v>0</v>
      </c>
      <c r="G1706" s="1">
        <v>1.77</v>
      </c>
      <c r="H1706">
        <f>IF(INDEX(Sale_Promotions[[Code]:[Sale Price]],MATCH(Sales[[#This Row],[Code]],Sale_Promotions[Code],0),2)=0,Sales[[#This Row],[Price]],INDEX(Sale_Promotions[[Code]:[Sale Price]],MATCH(Sales[[#This Row],[Code]],Sale_Promotions[Code],0),2))</f>
        <v>1.77</v>
      </c>
      <c r="I1706">
        <f>Sales[[#This Row],[Total Inventory]]*Sales[[#This Row],[Sale_Price]]</f>
        <v>0</v>
      </c>
    </row>
    <row r="1707" spans="1:9" x14ac:dyDescent="0.25">
      <c r="A1707">
        <v>24701</v>
      </c>
      <c r="B1707" t="str">
        <f>INDEX( Table3[],MATCH(Sales[[#This Row],[Category]],Table3[Category],0),1)</f>
        <v>BEER</v>
      </c>
      <c r="C1707" t="s">
        <v>11</v>
      </c>
      <c r="D1707" t="s">
        <v>1750</v>
      </c>
      <c r="E1707" t="s">
        <v>13</v>
      </c>
      <c r="F1707">
        <v>0</v>
      </c>
      <c r="G1707" s="1">
        <v>8.2200000000000006</v>
      </c>
      <c r="H1707">
        <f>IF(INDEX(Sale_Promotions[[Code]:[Sale Price]],MATCH(Sales[[#This Row],[Code]],Sale_Promotions[Code],0),2)=0,Sales[[#This Row],[Price]],INDEX(Sale_Promotions[[Code]:[Sale Price]],MATCH(Sales[[#This Row],[Code]],Sale_Promotions[Code],0),2))</f>
        <v>8.2200000000000006</v>
      </c>
      <c r="I1707">
        <f>Sales[[#This Row],[Total Inventory]]*Sales[[#This Row],[Sale_Price]]</f>
        <v>0</v>
      </c>
    </row>
    <row r="1708" spans="1:9" x14ac:dyDescent="0.25">
      <c r="A1708">
        <v>29789</v>
      </c>
      <c r="B1708" t="str">
        <f>INDEX( Table3[],MATCH(Sales[[#This Row],[Category]],Table3[Category],0),1)</f>
        <v>BEER</v>
      </c>
      <c r="C1708" t="s">
        <v>11</v>
      </c>
      <c r="D1708" t="s">
        <v>1751</v>
      </c>
      <c r="E1708" t="s">
        <v>25</v>
      </c>
      <c r="F1708">
        <v>0</v>
      </c>
      <c r="G1708" s="1">
        <v>1.76</v>
      </c>
      <c r="H1708">
        <f>IF(INDEX(Sale_Promotions[[Code]:[Sale Price]],MATCH(Sales[[#This Row],[Code]],Sale_Promotions[Code],0),2)=0,Sales[[#This Row],[Price]],INDEX(Sale_Promotions[[Code]:[Sale Price]],MATCH(Sales[[#This Row],[Code]],Sale_Promotions[Code],0),2))</f>
        <v>1.76</v>
      </c>
      <c r="I1708">
        <f>Sales[[#This Row],[Total Inventory]]*Sales[[#This Row],[Sale_Price]]</f>
        <v>0</v>
      </c>
    </row>
    <row r="1709" spans="1:9" x14ac:dyDescent="0.25">
      <c r="A1709">
        <v>329303</v>
      </c>
      <c r="B1709" t="str">
        <f>INDEX( Table3[],MATCH(Sales[[#This Row],[Category]],Table3[Category],0),1)</f>
        <v>WINE</v>
      </c>
      <c r="C1709" t="s">
        <v>17</v>
      </c>
      <c r="D1709" t="s">
        <v>1752</v>
      </c>
      <c r="E1709" t="s">
        <v>10</v>
      </c>
      <c r="F1709">
        <v>10</v>
      </c>
      <c r="G1709" s="1">
        <v>12.99</v>
      </c>
      <c r="H170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709">
        <f>Sales[[#This Row],[Total Inventory]]*Sales[[#This Row],[Sale_Price]]</f>
        <v>129.9</v>
      </c>
    </row>
    <row r="1710" spans="1:9" x14ac:dyDescent="0.25">
      <c r="A1710">
        <v>333600</v>
      </c>
      <c r="B1710" t="str">
        <f>INDEX( Table3[],MATCH(Sales[[#This Row],[Category]],Table3[Category],0),1)</f>
        <v>LIQUOR</v>
      </c>
      <c r="C1710" t="s">
        <v>57</v>
      </c>
      <c r="D1710" t="s">
        <v>1753</v>
      </c>
      <c r="E1710" t="s">
        <v>10</v>
      </c>
      <c r="F1710">
        <v>2</v>
      </c>
      <c r="G1710" s="1">
        <v>42.99</v>
      </c>
      <c r="H1710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1710">
        <f>Sales[[#This Row],[Total Inventory]]*Sales[[#This Row],[Sale_Price]]</f>
        <v>85.98</v>
      </c>
    </row>
    <row r="1711" spans="1:9" x14ac:dyDescent="0.25">
      <c r="A1711">
        <v>78441</v>
      </c>
      <c r="B1711" t="str">
        <f>INDEX( Table3[],MATCH(Sales[[#This Row],[Category]],Table3[Category],0),1)</f>
        <v>BEER</v>
      </c>
      <c r="C1711" t="s">
        <v>11</v>
      </c>
      <c r="D1711" t="s">
        <v>1754</v>
      </c>
      <c r="E1711" t="s">
        <v>10</v>
      </c>
      <c r="F1711">
        <v>0</v>
      </c>
      <c r="G1711" s="1">
        <v>8.34</v>
      </c>
      <c r="H1711">
        <f>IF(INDEX(Sale_Promotions[[Code]:[Sale Price]],MATCH(Sales[[#This Row],[Code]],Sale_Promotions[Code],0),2)=0,Sales[[#This Row],[Price]],INDEX(Sale_Promotions[[Code]:[Sale Price]],MATCH(Sales[[#This Row],[Code]],Sale_Promotions[Code],0),2))</f>
        <v>8.34</v>
      </c>
      <c r="I1711">
        <f>Sales[[#This Row],[Total Inventory]]*Sales[[#This Row],[Sale_Price]]</f>
        <v>0</v>
      </c>
    </row>
    <row r="1712" spans="1:9" x14ac:dyDescent="0.25">
      <c r="A1712">
        <v>93433</v>
      </c>
      <c r="B1712" t="str">
        <f>INDEX( Table3[],MATCH(Sales[[#This Row],[Category]],Table3[Category],0),1)</f>
        <v>BEER</v>
      </c>
      <c r="C1712" t="s">
        <v>11</v>
      </c>
      <c r="D1712" t="s">
        <v>1755</v>
      </c>
      <c r="E1712" t="s">
        <v>25</v>
      </c>
      <c r="F1712">
        <v>0</v>
      </c>
      <c r="G1712" s="1">
        <v>6.56</v>
      </c>
      <c r="H1712">
        <f>IF(INDEX(Sale_Promotions[[Code]:[Sale Price]],MATCH(Sales[[#This Row],[Code]],Sale_Promotions[Code],0),2)=0,Sales[[#This Row],[Price]],INDEX(Sale_Promotions[[Code]:[Sale Price]],MATCH(Sales[[#This Row],[Code]],Sale_Promotions[Code],0),2))</f>
        <v>6.56</v>
      </c>
      <c r="I1712">
        <f>Sales[[#This Row],[Total Inventory]]*Sales[[#This Row],[Sale_Price]]</f>
        <v>0</v>
      </c>
    </row>
    <row r="1713" spans="1:9" x14ac:dyDescent="0.25">
      <c r="A1713">
        <v>83641</v>
      </c>
      <c r="B1713" t="str">
        <f>INDEX( Table3[],MATCH(Sales[[#This Row],[Category]],Table3[Category],0),1)</f>
        <v>WINE</v>
      </c>
      <c r="C1713" t="s">
        <v>43</v>
      </c>
      <c r="D1713" t="s">
        <v>1756</v>
      </c>
      <c r="E1713" t="s">
        <v>10</v>
      </c>
      <c r="F1713">
        <v>14</v>
      </c>
      <c r="G1713" s="1">
        <v>16.989999999999998</v>
      </c>
      <c r="H1713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713">
        <f>Sales[[#This Row],[Total Inventory]]*Sales[[#This Row],[Sale_Price]]</f>
        <v>237.85999999999999</v>
      </c>
    </row>
    <row r="1714" spans="1:9" x14ac:dyDescent="0.25">
      <c r="A1714">
        <v>27076</v>
      </c>
      <c r="B1714" t="str">
        <f>INDEX( Table3[],MATCH(Sales[[#This Row],[Category]],Table3[Category],0),1)</f>
        <v>BEER</v>
      </c>
      <c r="C1714" t="s">
        <v>11</v>
      </c>
      <c r="D1714" t="s">
        <v>1757</v>
      </c>
      <c r="E1714" t="s">
        <v>25</v>
      </c>
      <c r="F1714">
        <v>0</v>
      </c>
      <c r="G1714" s="1">
        <v>1.61</v>
      </c>
      <c r="H1714">
        <f>IF(INDEX(Sale_Promotions[[Code]:[Sale Price]],MATCH(Sales[[#This Row],[Code]],Sale_Promotions[Code],0),2)=0,Sales[[#This Row],[Price]],INDEX(Sale_Promotions[[Code]:[Sale Price]],MATCH(Sales[[#This Row],[Code]],Sale_Promotions[Code],0),2))</f>
        <v>1.61</v>
      </c>
      <c r="I1714">
        <f>Sales[[#This Row],[Total Inventory]]*Sales[[#This Row],[Sale_Price]]</f>
        <v>0</v>
      </c>
    </row>
    <row r="1715" spans="1:9" x14ac:dyDescent="0.25">
      <c r="A1715">
        <v>86967</v>
      </c>
      <c r="B1715" t="str">
        <f>INDEX( Table3[],MATCH(Sales[[#This Row],[Category]],Table3[Category],0),1)</f>
        <v>WINE</v>
      </c>
      <c r="C1715" t="s">
        <v>61</v>
      </c>
      <c r="D1715" t="s">
        <v>1758</v>
      </c>
      <c r="E1715" t="s">
        <v>23</v>
      </c>
      <c r="F1715">
        <v>239</v>
      </c>
      <c r="G1715" s="1">
        <v>18.690000000000001</v>
      </c>
      <c r="H1715">
        <f>IF(INDEX(Sale_Promotions[[Code]:[Sale Price]],MATCH(Sales[[#This Row],[Code]],Sale_Promotions[Code],0),2)=0,Sales[[#This Row],[Price]],INDEX(Sale_Promotions[[Code]:[Sale Price]],MATCH(Sales[[#This Row],[Code]],Sale_Promotions[Code],0),2))</f>
        <v>17.09</v>
      </c>
      <c r="I1715">
        <f>Sales[[#This Row],[Total Inventory]]*Sales[[#This Row],[Sale_Price]]</f>
        <v>4084.5099999999998</v>
      </c>
    </row>
    <row r="1716" spans="1:9" x14ac:dyDescent="0.25">
      <c r="A1716">
        <v>302121</v>
      </c>
      <c r="B1716" t="str">
        <f>INDEX( Table3[],MATCH(Sales[[#This Row],[Category]],Table3[Category],0),1)</f>
        <v>LIQUOR</v>
      </c>
      <c r="C1716" t="s">
        <v>37</v>
      </c>
      <c r="D1716" t="s">
        <v>1759</v>
      </c>
      <c r="E1716" t="s">
        <v>10</v>
      </c>
      <c r="F1716">
        <v>8</v>
      </c>
      <c r="G1716" s="1">
        <v>10.79</v>
      </c>
      <c r="H1716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716">
        <f>Sales[[#This Row],[Total Inventory]]*Sales[[#This Row],[Sale_Price]]</f>
        <v>86.32</v>
      </c>
    </row>
    <row r="1717" spans="1:9" x14ac:dyDescent="0.25">
      <c r="A1717">
        <v>318609</v>
      </c>
      <c r="B1717" t="str">
        <f>INDEX( Table3[],MATCH(Sales[[#This Row],[Category]],Table3[Category],0),1)</f>
        <v>WINE</v>
      </c>
      <c r="C1717" t="s">
        <v>31</v>
      </c>
      <c r="D1717" t="s">
        <v>1760</v>
      </c>
      <c r="E1717" t="s">
        <v>10</v>
      </c>
      <c r="F1717">
        <v>13</v>
      </c>
      <c r="G1717" s="1">
        <v>11.99</v>
      </c>
      <c r="H171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717">
        <f>Sales[[#This Row],[Total Inventory]]*Sales[[#This Row],[Sale_Price]]</f>
        <v>155.87</v>
      </c>
    </row>
    <row r="1718" spans="1:9" x14ac:dyDescent="0.25">
      <c r="A1718">
        <v>326544</v>
      </c>
      <c r="B1718" t="str">
        <f>INDEX( Table3[],MATCH(Sales[[#This Row],[Category]],Table3[Category],0),1)</f>
        <v>OTHER</v>
      </c>
      <c r="C1718" t="s">
        <v>75</v>
      </c>
      <c r="D1718" t="s">
        <v>1761</v>
      </c>
      <c r="E1718" t="s">
        <v>10</v>
      </c>
      <c r="F1718">
        <v>0</v>
      </c>
      <c r="G1718" s="1">
        <v>15.99</v>
      </c>
      <c r="H1718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718">
        <f>Sales[[#This Row],[Total Inventory]]*Sales[[#This Row],[Sale_Price]]</f>
        <v>0</v>
      </c>
    </row>
    <row r="1719" spans="1:9" x14ac:dyDescent="0.25">
      <c r="A1719">
        <v>83917</v>
      </c>
      <c r="B1719" t="str">
        <f>INDEX( Table3[],MATCH(Sales[[#This Row],[Category]],Table3[Category],0),1)</f>
        <v>WINE</v>
      </c>
      <c r="C1719" t="s">
        <v>61</v>
      </c>
      <c r="D1719" t="s">
        <v>1762</v>
      </c>
      <c r="E1719" t="s">
        <v>10</v>
      </c>
      <c r="F1719">
        <v>11</v>
      </c>
      <c r="G1719" s="1">
        <v>14.49</v>
      </c>
      <c r="H1719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719">
        <f>Sales[[#This Row],[Total Inventory]]*Sales[[#This Row],[Sale_Price]]</f>
        <v>109.89</v>
      </c>
    </row>
    <row r="1720" spans="1:9" x14ac:dyDescent="0.25">
      <c r="A1720">
        <v>82524</v>
      </c>
      <c r="B1720" t="str">
        <f>INDEX( Table3[],MATCH(Sales[[#This Row],[Category]],Table3[Category],0),1)</f>
        <v>WINE</v>
      </c>
      <c r="C1720" t="s">
        <v>189</v>
      </c>
      <c r="D1720" t="s">
        <v>1763</v>
      </c>
      <c r="E1720" t="s">
        <v>10</v>
      </c>
      <c r="F1720">
        <v>56</v>
      </c>
      <c r="G1720" s="1">
        <v>18.489999999999998</v>
      </c>
      <c r="H172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720">
        <f>Sales[[#This Row],[Total Inventory]]*Sales[[#This Row],[Sale_Price]]</f>
        <v>1035.4399999999998</v>
      </c>
    </row>
    <row r="1721" spans="1:9" x14ac:dyDescent="0.25">
      <c r="A1721">
        <v>26965</v>
      </c>
      <c r="B1721" t="str">
        <f>INDEX( Table3[],MATCH(Sales[[#This Row],[Category]],Table3[Category],0),1)</f>
        <v>BEER</v>
      </c>
      <c r="C1721" t="s">
        <v>11</v>
      </c>
      <c r="D1721" t="s">
        <v>1764</v>
      </c>
      <c r="E1721" t="s">
        <v>13</v>
      </c>
      <c r="F1721">
        <v>0</v>
      </c>
      <c r="G1721" s="1">
        <v>15.39</v>
      </c>
      <c r="H1721">
        <f>IF(INDEX(Sale_Promotions[[Code]:[Sale Price]],MATCH(Sales[[#This Row],[Code]],Sale_Promotions[Code],0),2)=0,Sales[[#This Row],[Price]],INDEX(Sale_Promotions[[Code]:[Sale Price]],MATCH(Sales[[#This Row],[Code]],Sale_Promotions[Code],0),2))</f>
        <v>15.39</v>
      </c>
      <c r="I1721">
        <f>Sales[[#This Row],[Total Inventory]]*Sales[[#This Row],[Sale_Price]]</f>
        <v>0</v>
      </c>
    </row>
    <row r="1722" spans="1:9" x14ac:dyDescent="0.25">
      <c r="A1722">
        <v>12722</v>
      </c>
      <c r="B1722" t="str">
        <f>INDEX( Table3[],MATCH(Sales[[#This Row],[Category]],Table3[Category],0),1)</f>
        <v>BEER</v>
      </c>
      <c r="C1722" t="s">
        <v>11</v>
      </c>
      <c r="D1722" t="s">
        <v>1765</v>
      </c>
      <c r="E1722" t="s">
        <v>95</v>
      </c>
      <c r="F1722">
        <v>3</v>
      </c>
      <c r="G1722" s="1">
        <v>9.11</v>
      </c>
      <c r="H1722">
        <f>IF(INDEX(Sale_Promotions[[Code]:[Sale Price]],MATCH(Sales[[#This Row],[Code]],Sale_Promotions[Code],0),2)=0,Sales[[#This Row],[Price]],INDEX(Sale_Promotions[[Code]:[Sale Price]],MATCH(Sales[[#This Row],[Code]],Sale_Promotions[Code],0),2))</f>
        <v>9.11</v>
      </c>
      <c r="I1722">
        <f>Sales[[#This Row],[Total Inventory]]*Sales[[#This Row],[Sale_Price]]</f>
        <v>27.33</v>
      </c>
    </row>
    <row r="1723" spans="1:9" x14ac:dyDescent="0.25">
      <c r="A1723">
        <v>320481</v>
      </c>
      <c r="B1723" t="str">
        <f>INDEX( Table3[],MATCH(Sales[[#This Row],[Category]],Table3[Category],0),1)</f>
        <v>WINE</v>
      </c>
      <c r="C1723" t="s">
        <v>61</v>
      </c>
      <c r="D1723" t="s">
        <v>1766</v>
      </c>
      <c r="E1723" t="s">
        <v>10</v>
      </c>
      <c r="F1723">
        <v>0</v>
      </c>
      <c r="G1723" s="1">
        <v>20.99</v>
      </c>
      <c r="H1723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723">
        <f>Sales[[#This Row],[Total Inventory]]*Sales[[#This Row],[Sale_Price]]</f>
        <v>0</v>
      </c>
    </row>
    <row r="1724" spans="1:9" x14ac:dyDescent="0.25">
      <c r="A1724">
        <v>76037</v>
      </c>
      <c r="B1724" t="str">
        <f>INDEX( Table3[],MATCH(Sales[[#This Row],[Category]],Table3[Category],0),1)</f>
        <v>LIQUOR</v>
      </c>
      <c r="C1724" t="s">
        <v>102</v>
      </c>
      <c r="D1724" t="s">
        <v>1767</v>
      </c>
      <c r="E1724" t="s">
        <v>10</v>
      </c>
      <c r="F1724">
        <v>0</v>
      </c>
      <c r="G1724" s="1">
        <v>18.989999999999998</v>
      </c>
      <c r="H1724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724">
        <f>Sales[[#This Row],[Total Inventory]]*Sales[[#This Row],[Sale_Price]]</f>
        <v>0</v>
      </c>
    </row>
    <row r="1725" spans="1:9" x14ac:dyDescent="0.25">
      <c r="A1725">
        <v>45327</v>
      </c>
      <c r="B1725" t="str">
        <f>INDEX( Table3[],MATCH(Sales[[#This Row],[Category]],Table3[Category],0),1)</f>
        <v>WINE</v>
      </c>
      <c r="C1725" t="s">
        <v>61</v>
      </c>
      <c r="D1725" t="s">
        <v>1768</v>
      </c>
      <c r="E1725" t="s">
        <v>10</v>
      </c>
      <c r="F1725">
        <v>42</v>
      </c>
      <c r="G1725" s="1">
        <v>22.99</v>
      </c>
      <c r="H1725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725">
        <f>Sales[[#This Row],[Total Inventory]]*Sales[[#This Row],[Sale_Price]]</f>
        <v>965.57999999999993</v>
      </c>
    </row>
    <row r="1726" spans="1:9" x14ac:dyDescent="0.25">
      <c r="A1726">
        <v>71194</v>
      </c>
      <c r="B1726" t="str">
        <f>INDEX( Table3[],MATCH(Sales[[#This Row],[Category]],Table3[Category],0),1)</f>
        <v>LIQUOR</v>
      </c>
      <c r="C1726" t="s">
        <v>57</v>
      </c>
      <c r="D1726" t="s">
        <v>1769</v>
      </c>
      <c r="E1726" t="s">
        <v>133</v>
      </c>
      <c r="F1726">
        <v>2</v>
      </c>
      <c r="G1726" s="1">
        <v>22.99</v>
      </c>
      <c r="H1726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726">
        <f>Sales[[#This Row],[Total Inventory]]*Sales[[#This Row],[Sale_Price]]</f>
        <v>45.98</v>
      </c>
    </row>
    <row r="1727" spans="1:9" x14ac:dyDescent="0.25">
      <c r="A1727">
        <v>82282</v>
      </c>
      <c r="B1727" t="str">
        <f>INDEX( Table3[],MATCH(Sales[[#This Row],[Category]],Table3[Category],0),1)</f>
        <v>WINE</v>
      </c>
      <c r="C1727" t="s">
        <v>163</v>
      </c>
      <c r="D1727" t="s">
        <v>1770</v>
      </c>
      <c r="E1727" t="s">
        <v>10</v>
      </c>
      <c r="F1727">
        <v>95</v>
      </c>
      <c r="G1727" s="1">
        <v>5.79</v>
      </c>
      <c r="H1727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1727">
        <f>Sales[[#This Row],[Total Inventory]]*Sales[[#This Row],[Sale_Price]]</f>
        <v>550.04999999999995</v>
      </c>
    </row>
    <row r="1728" spans="1:9" x14ac:dyDescent="0.25">
      <c r="A1728">
        <v>47105</v>
      </c>
      <c r="B1728" t="str">
        <f>INDEX( Table3[],MATCH(Sales[[#This Row],[Category]],Table3[Category],0),1)</f>
        <v>WINE</v>
      </c>
      <c r="C1728" t="s">
        <v>53</v>
      </c>
      <c r="D1728" t="s">
        <v>1771</v>
      </c>
      <c r="E1728" t="s">
        <v>10</v>
      </c>
      <c r="F1728">
        <v>0</v>
      </c>
      <c r="G1728" s="1">
        <v>30.99</v>
      </c>
      <c r="H1728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728">
        <f>Sales[[#This Row],[Total Inventory]]*Sales[[#This Row],[Sale_Price]]</f>
        <v>0</v>
      </c>
    </row>
    <row r="1729" spans="1:9" x14ac:dyDescent="0.25">
      <c r="A1729">
        <v>75990</v>
      </c>
      <c r="B1729" t="str">
        <f>INDEX( Table3[],MATCH(Sales[[#This Row],[Category]],Table3[Category],0),1)</f>
        <v>WINE</v>
      </c>
      <c r="C1729" t="s">
        <v>41</v>
      </c>
      <c r="D1729" t="s">
        <v>1772</v>
      </c>
      <c r="E1729" t="s">
        <v>10</v>
      </c>
      <c r="F1729">
        <v>1</v>
      </c>
      <c r="G1729" s="1">
        <v>11.99</v>
      </c>
      <c r="H172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729">
        <f>Sales[[#This Row],[Total Inventory]]*Sales[[#This Row],[Sale_Price]]</f>
        <v>11.99</v>
      </c>
    </row>
    <row r="1730" spans="1:9" x14ac:dyDescent="0.25">
      <c r="A1730">
        <v>41438</v>
      </c>
      <c r="B1730" t="str">
        <f>INDEX( Table3[],MATCH(Sales[[#This Row],[Category]],Table3[Category],0),1)</f>
        <v>WINE</v>
      </c>
      <c r="C1730" t="s">
        <v>43</v>
      </c>
      <c r="D1730" t="s">
        <v>453</v>
      </c>
      <c r="E1730" t="s">
        <v>10</v>
      </c>
      <c r="F1730">
        <v>5</v>
      </c>
      <c r="G1730" s="1">
        <v>65.989999999999995</v>
      </c>
      <c r="H1730">
        <f>IF(INDEX(Sale_Promotions[[Code]:[Sale Price]],MATCH(Sales[[#This Row],[Code]],Sale_Promotions[Code],0),2)=0,Sales[[#This Row],[Price]],INDEX(Sale_Promotions[[Code]:[Sale Price]],MATCH(Sales[[#This Row],[Code]],Sale_Promotions[Code],0),2))</f>
        <v>65.989999999999995</v>
      </c>
      <c r="I1730">
        <f>Sales[[#This Row],[Total Inventory]]*Sales[[#This Row],[Sale_Price]]</f>
        <v>329.95</v>
      </c>
    </row>
    <row r="1731" spans="1:9" x14ac:dyDescent="0.25">
      <c r="A1731">
        <v>48036</v>
      </c>
      <c r="B1731" t="str">
        <f>INDEX( Table3[],MATCH(Sales[[#This Row],[Category]],Table3[Category],0),1)</f>
        <v>WINE</v>
      </c>
      <c r="C1731" t="s">
        <v>8</v>
      </c>
      <c r="D1731" t="s">
        <v>1773</v>
      </c>
      <c r="E1731" t="s">
        <v>10</v>
      </c>
      <c r="F1731">
        <v>2</v>
      </c>
      <c r="G1731" s="1">
        <v>15.99</v>
      </c>
      <c r="H1731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731">
        <f>Sales[[#This Row],[Total Inventory]]*Sales[[#This Row],[Sale_Price]]</f>
        <v>31.98</v>
      </c>
    </row>
    <row r="1732" spans="1:9" x14ac:dyDescent="0.25">
      <c r="A1732">
        <v>373710</v>
      </c>
      <c r="B1732" t="str">
        <f>INDEX( Table3[],MATCH(Sales[[#This Row],[Category]],Table3[Category],0),1)</f>
        <v>WINE</v>
      </c>
      <c r="C1732" t="s">
        <v>41</v>
      </c>
      <c r="D1732" t="s">
        <v>1774</v>
      </c>
      <c r="E1732" t="s">
        <v>10</v>
      </c>
      <c r="F1732">
        <v>25</v>
      </c>
      <c r="G1732" s="1">
        <v>13.49</v>
      </c>
      <c r="H1732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732">
        <f>Sales[[#This Row],[Total Inventory]]*Sales[[#This Row],[Sale_Price]]</f>
        <v>337.25</v>
      </c>
    </row>
    <row r="1733" spans="1:9" x14ac:dyDescent="0.25">
      <c r="A1733">
        <v>79846</v>
      </c>
      <c r="B1733" t="str">
        <f>INDEX( Table3[],MATCH(Sales[[#This Row],[Category]],Table3[Category],0),1)</f>
        <v>LIQUOR</v>
      </c>
      <c r="C1733" t="s">
        <v>37</v>
      </c>
      <c r="D1733" t="s">
        <v>1775</v>
      </c>
      <c r="E1733" t="s">
        <v>133</v>
      </c>
      <c r="F1733">
        <v>93</v>
      </c>
      <c r="G1733" s="1">
        <v>27.99</v>
      </c>
      <c r="H1733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733">
        <f>Sales[[#This Row],[Total Inventory]]*Sales[[#This Row],[Sale_Price]]</f>
        <v>2603.0699999999997</v>
      </c>
    </row>
    <row r="1734" spans="1:9" x14ac:dyDescent="0.25">
      <c r="A1734">
        <v>384534</v>
      </c>
      <c r="B1734" t="str">
        <f>INDEX( Table3[],MATCH(Sales[[#This Row],[Category]],Table3[Category],0),1)</f>
        <v>WINE</v>
      </c>
      <c r="C1734" t="s">
        <v>21</v>
      </c>
      <c r="D1734" t="s">
        <v>1776</v>
      </c>
      <c r="E1734" t="s">
        <v>10</v>
      </c>
      <c r="F1734">
        <v>21</v>
      </c>
      <c r="G1734" s="1">
        <v>20.99</v>
      </c>
      <c r="H1734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734">
        <f>Sales[[#This Row],[Total Inventory]]*Sales[[#This Row],[Sale_Price]]</f>
        <v>440.78999999999996</v>
      </c>
    </row>
    <row r="1735" spans="1:9" x14ac:dyDescent="0.25">
      <c r="A1735">
        <v>10906</v>
      </c>
      <c r="B1735" t="str">
        <f>INDEX( Table3[],MATCH(Sales[[#This Row],[Category]],Table3[Category],0),1)</f>
        <v>BEER</v>
      </c>
      <c r="C1735" t="s">
        <v>11</v>
      </c>
      <c r="D1735" t="s">
        <v>1652</v>
      </c>
      <c r="E1735" t="s">
        <v>25</v>
      </c>
      <c r="F1735">
        <v>0</v>
      </c>
      <c r="G1735" s="1">
        <v>1.72</v>
      </c>
      <c r="H1735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1735">
        <f>Sales[[#This Row],[Total Inventory]]*Sales[[#This Row],[Sale_Price]]</f>
        <v>0</v>
      </c>
    </row>
    <row r="1736" spans="1:9" x14ac:dyDescent="0.25">
      <c r="A1736">
        <v>80800</v>
      </c>
      <c r="B1736" t="str">
        <f>INDEX( Table3[],MATCH(Sales[[#This Row],[Category]],Table3[Category],0),1)</f>
        <v>WINE</v>
      </c>
      <c r="C1736" t="s">
        <v>28</v>
      </c>
      <c r="D1736" t="s">
        <v>1777</v>
      </c>
      <c r="E1736" t="s">
        <v>10</v>
      </c>
      <c r="F1736">
        <v>50</v>
      </c>
      <c r="G1736" s="1">
        <v>11.99</v>
      </c>
      <c r="H173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736">
        <f>Sales[[#This Row],[Total Inventory]]*Sales[[#This Row],[Sale_Price]]</f>
        <v>599.5</v>
      </c>
    </row>
    <row r="1737" spans="1:9" x14ac:dyDescent="0.25">
      <c r="A1737">
        <v>331142</v>
      </c>
      <c r="B1737" t="str">
        <f>INDEX( Table3[],MATCH(Sales[[#This Row],[Category]],Table3[Category],0),1)</f>
        <v>WINE</v>
      </c>
      <c r="C1737" t="s">
        <v>21</v>
      </c>
      <c r="D1737" t="s">
        <v>1778</v>
      </c>
      <c r="E1737" t="s">
        <v>10</v>
      </c>
      <c r="F1737">
        <v>12</v>
      </c>
      <c r="G1737" s="1">
        <v>14.99</v>
      </c>
      <c r="H1737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737">
        <f>Sales[[#This Row],[Total Inventory]]*Sales[[#This Row],[Sale_Price]]</f>
        <v>179.88</v>
      </c>
    </row>
    <row r="1738" spans="1:9" x14ac:dyDescent="0.25">
      <c r="A1738">
        <v>86371</v>
      </c>
      <c r="B1738" t="str">
        <f>INDEX( Table3[],MATCH(Sales[[#This Row],[Category]],Table3[Category],0),1)</f>
        <v>WINE</v>
      </c>
      <c r="C1738" t="s">
        <v>83</v>
      </c>
      <c r="D1738" t="s">
        <v>1779</v>
      </c>
      <c r="E1738" t="s">
        <v>10</v>
      </c>
      <c r="F1738">
        <v>0</v>
      </c>
      <c r="G1738" s="1">
        <v>4.1900000000000004</v>
      </c>
      <c r="H1738">
        <f>IF(INDEX(Sale_Promotions[[Code]:[Sale Price]],MATCH(Sales[[#This Row],[Code]],Sale_Promotions[Code],0),2)=0,Sales[[#This Row],[Price]],INDEX(Sale_Promotions[[Code]:[Sale Price]],MATCH(Sales[[#This Row],[Code]],Sale_Promotions[Code],0),2))</f>
        <v>4.1900000000000004</v>
      </c>
      <c r="I1738">
        <f>Sales[[#This Row],[Total Inventory]]*Sales[[#This Row],[Sale_Price]]</f>
        <v>0</v>
      </c>
    </row>
    <row r="1739" spans="1:9" x14ac:dyDescent="0.25">
      <c r="A1739">
        <v>39497</v>
      </c>
      <c r="B1739" t="str">
        <f>INDEX( Table3[],MATCH(Sales[[#This Row],[Category]],Table3[Category],0),1)</f>
        <v>WINE</v>
      </c>
      <c r="C1739" t="s">
        <v>61</v>
      </c>
      <c r="D1739" t="s">
        <v>1780</v>
      </c>
      <c r="E1739" t="s">
        <v>10</v>
      </c>
      <c r="F1739">
        <v>0</v>
      </c>
      <c r="G1739" s="1">
        <v>40.99</v>
      </c>
      <c r="H1739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1739">
        <f>Sales[[#This Row],[Total Inventory]]*Sales[[#This Row],[Sale_Price]]</f>
        <v>0</v>
      </c>
    </row>
    <row r="1740" spans="1:9" x14ac:dyDescent="0.25">
      <c r="A1740">
        <v>333199</v>
      </c>
      <c r="B1740" t="str">
        <f>INDEX( Table3[],MATCH(Sales[[#This Row],[Category]],Table3[Category],0),1)</f>
        <v>WINE</v>
      </c>
      <c r="C1740" t="s">
        <v>31</v>
      </c>
      <c r="D1740" t="s">
        <v>1781</v>
      </c>
      <c r="E1740" t="s">
        <v>10</v>
      </c>
      <c r="F1740">
        <v>0</v>
      </c>
      <c r="G1740" s="1">
        <v>14.49</v>
      </c>
      <c r="H1740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740">
        <f>Sales[[#This Row],[Total Inventory]]*Sales[[#This Row],[Sale_Price]]</f>
        <v>0</v>
      </c>
    </row>
    <row r="1741" spans="1:9" x14ac:dyDescent="0.25">
      <c r="A1741">
        <v>79441</v>
      </c>
      <c r="B1741" t="str">
        <f>INDEX( Table3[],MATCH(Sales[[#This Row],[Category]],Table3[Category],0),1)</f>
        <v>LIQUOR</v>
      </c>
      <c r="C1741" t="s">
        <v>14</v>
      </c>
      <c r="D1741" t="s">
        <v>1782</v>
      </c>
      <c r="E1741" t="s">
        <v>10</v>
      </c>
      <c r="F1741">
        <v>170</v>
      </c>
      <c r="G1741" s="1">
        <v>87.99</v>
      </c>
      <c r="H1741">
        <f>IF(INDEX(Sale_Promotions[[Code]:[Sale Price]],MATCH(Sales[[#This Row],[Code]],Sale_Promotions[Code],0),2)=0,Sales[[#This Row],[Price]],INDEX(Sale_Promotions[[Code]:[Sale Price]],MATCH(Sales[[#This Row],[Code]],Sale_Promotions[Code],0),2))</f>
        <v>87.99</v>
      </c>
      <c r="I1741">
        <f>Sales[[#This Row],[Total Inventory]]*Sales[[#This Row],[Sale_Price]]</f>
        <v>14958.3</v>
      </c>
    </row>
    <row r="1742" spans="1:9" x14ac:dyDescent="0.25">
      <c r="A1742">
        <v>329899</v>
      </c>
      <c r="B1742" t="str">
        <f>INDEX( Table3[],MATCH(Sales[[#This Row],[Category]],Table3[Category],0),1)</f>
        <v>WINE</v>
      </c>
      <c r="C1742" t="s">
        <v>28</v>
      </c>
      <c r="D1742" t="s">
        <v>1783</v>
      </c>
      <c r="E1742" t="s">
        <v>10</v>
      </c>
      <c r="F1742">
        <v>5</v>
      </c>
      <c r="G1742" s="1">
        <v>10.99</v>
      </c>
      <c r="H174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742">
        <f>Sales[[#This Row],[Total Inventory]]*Sales[[#This Row],[Sale_Price]]</f>
        <v>54.95</v>
      </c>
    </row>
    <row r="1743" spans="1:9" x14ac:dyDescent="0.25">
      <c r="A1743">
        <v>29889</v>
      </c>
      <c r="B1743" t="str">
        <f>INDEX( Table3[],MATCH(Sales[[#This Row],[Category]],Table3[Category],0),1)</f>
        <v>BEER</v>
      </c>
      <c r="C1743" t="s">
        <v>11</v>
      </c>
      <c r="D1743" t="s">
        <v>1784</v>
      </c>
      <c r="E1743" t="s">
        <v>131</v>
      </c>
      <c r="F1743">
        <v>0</v>
      </c>
      <c r="G1743" s="1">
        <v>5.14</v>
      </c>
      <c r="H1743">
        <f>IF(INDEX(Sale_Promotions[[Code]:[Sale Price]],MATCH(Sales[[#This Row],[Code]],Sale_Promotions[Code],0),2)=0,Sales[[#This Row],[Price]],INDEX(Sale_Promotions[[Code]:[Sale Price]],MATCH(Sales[[#This Row],[Code]],Sale_Promotions[Code],0),2))</f>
        <v>5.14</v>
      </c>
      <c r="I1743">
        <f>Sales[[#This Row],[Total Inventory]]*Sales[[#This Row],[Sale_Price]]</f>
        <v>0</v>
      </c>
    </row>
    <row r="1744" spans="1:9" x14ac:dyDescent="0.25">
      <c r="A1744">
        <v>305332</v>
      </c>
      <c r="B1744" t="str">
        <f>INDEX( Table3[],MATCH(Sales[[#This Row],[Category]],Table3[Category],0),1)</f>
        <v>WINE</v>
      </c>
      <c r="C1744" t="s">
        <v>61</v>
      </c>
      <c r="D1744" t="s">
        <v>1785</v>
      </c>
      <c r="E1744" t="s">
        <v>10</v>
      </c>
      <c r="F1744">
        <v>14</v>
      </c>
      <c r="G1744" s="1">
        <v>11.99</v>
      </c>
      <c r="H174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744">
        <f>Sales[[#This Row],[Total Inventory]]*Sales[[#This Row],[Sale_Price]]</f>
        <v>167.86</v>
      </c>
    </row>
    <row r="1745" spans="1:9" x14ac:dyDescent="0.25">
      <c r="A1745">
        <v>70776</v>
      </c>
      <c r="B1745" t="str">
        <f>INDEX( Table3[],MATCH(Sales[[#This Row],[Category]],Table3[Category],0),1)</f>
        <v>LIQUOR</v>
      </c>
      <c r="C1745" t="s">
        <v>14</v>
      </c>
      <c r="D1745" t="s">
        <v>1084</v>
      </c>
      <c r="E1745" t="s">
        <v>10</v>
      </c>
      <c r="F1745">
        <v>33</v>
      </c>
      <c r="G1745" s="1">
        <v>63.99</v>
      </c>
      <c r="H1745">
        <f>IF(INDEX(Sale_Promotions[[Code]:[Sale Price]],MATCH(Sales[[#This Row],[Code]],Sale_Promotions[Code],0),2)=0,Sales[[#This Row],[Price]],INDEX(Sale_Promotions[[Code]:[Sale Price]],MATCH(Sales[[#This Row],[Code]],Sale_Promotions[Code],0),2))</f>
        <v>63.99</v>
      </c>
      <c r="I1745">
        <f>Sales[[#This Row],[Total Inventory]]*Sales[[#This Row],[Sale_Price]]</f>
        <v>2111.67</v>
      </c>
    </row>
    <row r="1746" spans="1:9" x14ac:dyDescent="0.25">
      <c r="A1746">
        <v>19445</v>
      </c>
      <c r="B1746" t="str">
        <f>INDEX( Table3[],MATCH(Sales[[#This Row],[Category]],Table3[Category],0),1)</f>
        <v>WINE</v>
      </c>
      <c r="C1746" t="s">
        <v>28</v>
      </c>
      <c r="D1746" t="s">
        <v>1786</v>
      </c>
      <c r="E1746" t="s">
        <v>10</v>
      </c>
      <c r="F1746">
        <v>0</v>
      </c>
      <c r="G1746" s="1">
        <v>6.79</v>
      </c>
      <c r="H1746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1746">
        <f>Sales[[#This Row],[Total Inventory]]*Sales[[#This Row],[Sale_Price]]</f>
        <v>0</v>
      </c>
    </row>
    <row r="1747" spans="1:9" x14ac:dyDescent="0.25">
      <c r="A1747">
        <v>25304</v>
      </c>
      <c r="B1747" t="str">
        <f>INDEX( Table3[],MATCH(Sales[[#This Row],[Category]],Table3[Category],0),1)</f>
        <v>BEER</v>
      </c>
      <c r="C1747" t="s">
        <v>11</v>
      </c>
      <c r="D1747" t="s">
        <v>1787</v>
      </c>
      <c r="E1747" t="s">
        <v>92</v>
      </c>
      <c r="F1747">
        <v>0</v>
      </c>
      <c r="G1747" s="1">
        <v>6.67</v>
      </c>
      <c r="H1747">
        <f>IF(INDEX(Sale_Promotions[[Code]:[Sale Price]],MATCH(Sales[[#This Row],[Code]],Sale_Promotions[Code],0),2)=0,Sales[[#This Row],[Price]],INDEX(Sale_Promotions[[Code]:[Sale Price]],MATCH(Sales[[#This Row],[Code]],Sale_Promotions[Code],0),2))</f>
        <v>6.67</v>
      </c>
      <c r="I1747">
        <f>Sales[[#This Row],[Total Inventory]]*Sales[[#This Row],[Sale_Price]]</f>
        <v>0</v>
      </c>
    </row>
    <row r="1748" spans="1:9" x14ac:dyDescent="0.25">
      <c r="A1748">
        <v>44708</v>
      </c>
      <c r="B1748" t="str">
        <f>INDEX( Table3[],MATCH(Sales[[#This Row],[Category]],Table3[Category],0),1)</f>
        <v>WINE</v>
      </c>
      <c r="C1748" t="s">
        <v>61</v>
      </c>
      <c r="D1748" t="s">
        <v>1788</v>
      </c>
      <c r="E1748" t="s">
        <v>10</v>
      </c>
      <c r="F1748">
        <v>18</v>
      </c>
      <c r="G1748" s="1">
        <v>20.99</v>
      </c>
      <c r="H1748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748">
        <f>Sales[[#This Row],[Total Inventory]]*Sales[[#This Row],[Sale_Price]]</f>
        <v>377.82</v>
      </c>
    </row>
    <row r="1749" spans="1:9" x14ac:dyDescent="0.25">
      <c r="A1749">
        <v>22956</v>
      </c>
      <c r="B1749" t="str">
        <f>INDEX( Table3[],MATCH(Sales[[#This Row],[Category]],Table3[Category],0),1)</f>
        <v>BEER</v>
      </c>
      <c r="C1749" t="s">
        <v>11</v>
      </c>
      <c r="D1749" t="s">
        <v>1789</v>
      </c>
      <c r="E1749" t="s">
        <v>20</v>
      </c>
      <c r="F1749">
        <v>20</v>
      </c>
      <c r="G1749" s="1">
        <v>2.0099999999999998</v>
      </c>
      <c r="H1749">
        <f>IF(INDEX(Sale_Promotions[[Code]:[Sale Price]],MATCH(Sales[[#This Row],[Code]],Sale_Promotions[Code],0),2)=0,Sales[[#This Row],[Price]],INDEX(Sale_Promotions[[Code]:[Sale Price]],MATCH(Sales[[#This Row],[Code]],Sale_Promotions[Code],0),2))</f>
        <v>2.0099999999999998</v>
      </c>
      <c r="I1749">
        <f>Sales[[#This Row],[Total Inventory]]*Sales[[#This Row],[Sale_Price]]</f>
        <v>40.199999999999996</v>
      </c>
    </row>
    <row r="1750" spans="1:9" x14ac:dyDescent="0.25">
      <c r="A1750">
        <v>40057</v>
      </c>
      <c r="B1750" t="str">
        <f>INDEX( Table3[],MATCH(Sales[[#This Row],[Category]],Table3[Category],0),1)</f>
        <v>WINE</v>
      </c>
      <c r="C1750" t="s">
        <v>41</v>
      </c>
      <c r="D1750" t="s">
        <v>1790</v>
      </c>
      <c r="E1750" t="s">
        <v>10</v>
      </c>
      <c r="F1750">
        <v>12</v>
      </c>
      <c r="G1750" s="1">
        <v>32.99</v>
      </c>
      <c r="H1750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1750">
        <f>Sales[[#This Row],[Total Inventory]]*Sales[[#This Row],[Sale_Price]]</f>
        <v>395.88</v>
      </c>
    </row>
    <row r="1751" spans="1:9" x14ac:dyDescent="0.25">
      <c r="A1751">
        <v>26629</v>
      </c>
      <c r="B1751" t="str">
        <f>INDEX( Table3[],MATCH(Sales[[#This Row],[Category]],Table3[Category],0),1)</f>
        <v>BEER</v>
      </c>
      <c r="C1751" t="s">
        <v>11</v>
      </c>
      <c r="D1751" t="s">
        <v>1791</v>
      </c>
      <c r="E1751" t="s">
        <v>10</v>
      </c>
      <c r="F1751">
        <v>0</v>
      </c>
      <c r="G1751" s="1">
        <v>18.47</v>
      </c>
      <c r="H1751">
        <f>IF(INDEX(Sale_Promotions[[Code]:[Sale Price]],MATCH(Sales[[#This Row],[Code]],Sale_Promotions[Code],0),2)=0,Sales[[#This Row],[Price]],INDEX(Sale_Promotions[[Code]:[Sale Price]],MATCH(Sales[[#This Row],[Code]],Sale_Promotions[Code],0),2))</f>
        <v>18.47</v>
      </c>
      <c r="I1751">
        <f>Sales[[#This Row],[Total Inventory]]*Sales[[#This Row],[Sale_Price]]</f>
        <v>0</v>
      </c>
    </row>
    <row r="1752" spans="1:9" x14ac:dyDescent="0.25">
      <c r="A1752">
        <v>24137</v>
      </c>
      <c r="B1752" t="str">
        <f>INDEX( Table3[],MATCH(Sales[[#This Row],[Category]],Table3[Category],0),1)</f>
        <v>BEER</v>
      </c>
      <c r="C1752" t="s">
        <v>11</v>
      </c>
      <c r="D1752" t="s">
        <v>1792</v>
      </c>
      <c r="E1752" t="s">
        <v>25</v>
      </c>
      <c r="F1752">
        <v>0</v>
      </c>
      <c r="G1752" s="1">
        <v>49.4</v>
      </c>
      <c r="H1752">
        <f>IF(INDEX(Sale_Promotions[[Code]:[Sale Price]],MATCH(Sales[[#This Row],[Code]],Sale_Promotions[Code],0),2)=0,Sales[[#This Row],[Price]],INDEX(Sale_Promotions[[Code]:[Sale Price]],MATCH(Sales[[#This Row],[Code]],Sale_Promotions[Code],0),2))</f>
        <v>49.4</v>
      </c>
      <c r="I1752">
        <f>Sales[[#This Row],[Total Inventory]]*Sales[[#This Row],[Sale_Price]]</f>
        <v>0</v>
      </c>
    </row>
    <row r="1753" spans="1:9" x14ac:dyDescent="0.25">
      <c r="A1753">
        <v>319630</v>
      </c>
      <c r="B1753" t="str">
        <f>INDEX( Table3[],MATCH(Sales[[#This Row],[Category]],Table3[Category],0),1)</f>
        <v>WINE</v>
      </c>
      <c r="C1753" t="s">
        <v>17</v>
      </c>
      <c r="D1753" t="s">
        <v>1793</v>
      </c>
      <c r="E1753" t="s">
        <v>10</v>
      </c>
      <c r="F1753">
        <v>2</v>
      </c>
      <c r="G1753" s="1">
        <v>9.99</v>
      </c>
      <c r="H1753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753">
        <f>Sales[[#This Row],[Total Inventory]]*Sales[[#This Row],[Sale_Price]]</f>
        <v>13.98</v>
      </c>
    </row>
    <row r="1754" spans="1:9" x14ac:dyDescent="0.25">
      <c r="A1754">
        <v>74202</v>
      </c>
      <c r="B1754" t="str">
        <f>INDEX( Table3[],MATCH(Sales[[#This Row],[Category]],Table3[Category],0),1)</f>
        <v>BEER</v>
      </c>
      <c r="C1754" t="s">
        <v>436</v>
      </c>
      <c r="D1754" t="s">
        <v>1794</v>
      </c>
      <c r="E1754" t="s">
        <v>10</v>
      </c>
      <c r="F1754">
        <v>130</v>
      </c>
      <c r="G1754" s="1">
        <v>61.99</v>
      </c>
      <c r="H1754">
        <f>IF(INDEX(Sale_Promotions[[Code]:[Sale Price]],MATCH(Sales[[#This Row],[Code]],Sale_Promotions[Code],0),2)=0,Sales[[#This Row],[Price]],INDEX(Sale_Promotions[[Code]:[Sale Price]],MATCH(Sales[[#This Row],[Code]],Sale_Promotions[Code],0),2))</f>
        <v>61.99</v>
      </c>
      <c r="I1754">
        <f>Sales[[#This Row],[Total Inventory]]*Sales[[#This Row],[Sale_Price]]</f>
        <v>8058.7</v>
      </c>
    </row>
    <row r="1755" spans="1:9" x14ac:dyDescent="0.25">
      <c r="A1755">
        <v>332392</v>
      </c>
      <c r="B1755" t="str">
        <f>INDEX( Table3[],MATCH(Sales[[#This Row],[Category]],Table3[Category],0),1)</f>
        <v>WINE</v>
      </c>
      <c r="C1755" t="s">
        <v>21</v>
      </c>
      <c r="D1755" t="s">
        <v>1795</v>
      </c>
      <c r="E1755" t="s">
        <v>10</v>
      </c>
      <c r="F1755">
        <v>0</v>
      </c>
      <c r="G1755" s="1">
        <v>13.69</v>
      </c>
      <c r="H1755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755">
        <f>Sales[[#This Row],[Total Inventory]]*Sales[[#This Row],[Sale_Price]]</f>
        <v>0</v>
      </c>
    </row>
    <row r="1756" spans="1:9" x14ac:dyDescent="0.25">
      <c r="A1756">
        <v>383430</v>
      </c>
      <c r="B1756" t="str">
        <f>INDEX( Table3[],MATCH(Sales[[#This Row],[Category]],Table3[Category],0),1)</f>
        <v>WINE</v>
      </c>
      <c r="C1756" t="s">
        <v>61</v>
      </c>
      <c r="D1756" t="s">
        <v>1796</v>
      </c>
      <c r="E1756" t="s">
        <v>10</v>
      </c>
      <c r="F1756">
        <v>37</v>
      </c>
      <c r="G1756" s="1">
        <v>11.49</v>
      </c>
      <c r="H1756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756">
        <f>Sales[[#This Row],[Total Inventory]]*Sales[[#This Row],[Sale_Price]]</f>
        <v>425.13</v>
      </c>
    </row>
    <row r="1757" spans="1:9" x14ac:dyDescent="0.25">
      <c r="A1757">
        <v>42711</v>
      </c>
      <c r="B1757" t="str">
        <f>INDEX( Table3[],MATCH(Sales[[#This Row],[Category]],Table3[Category],0),1)</f>
        <v>WINE</v>
      </c>
      <c r="C1757" t="s">
        <v>28</v>
      </c>
      <c r="D1757" t="s">
        <v>1797</v>
      </c>
      <c r="E1757" t="s">
        <v>10</v>
      </c>
      <c r="F1757">
        <v>17</v>
      </c>
      <c r="G1757" s="1">
        <v>14.49</v>
      </c>
      <c r="H1757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757">
        <f>Sales[[#This Row],[Total Inventory]]*Sales[[#This Row],[Sale_Price]]</f>
        <v>246.33</v>
      </c>
    </row>
    <row r="1758" spans="1:9" x14ac:dyDescent="0.25">
      <c r="A1758">
        <v>318831</v>
      </c>
      <c r="B1758" t="str">
        <f>INDEX( Table3[],MATCH(Sales[[#This Row],[Category]],Table3[Category],0),1)</f>
        <v>WINE</v>
      </c>
      <c r="C1758" t="s">
        <v>41</v>
      </c>
      <c r="D1758" t="s">
        <v>1798</v>
      </c>
      <c r="E1758" t="s">
        <v>10</v>
      </c>
      <c r="F1758">
        <v>2</v>
      </c>
      <c r="G1758" s="1">
        <v>10.99</v>
      </c>
      <c r="H175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758">
        <f>Sales[[#This Row],[Total Inventory]]*Sales[[#This Row],[Sale_Price]]</f>
        <v>21.98</v>
      </c>
    </row>
    <row r="1759" spans="1:9" x14ac:dyDescent="0.25">
      <c r="A1759">
        <v>23872</v>
      </c>
      <c r="B1759" t="str">
        <f>INDEX( Table3[],MATCH(Sales[[#This Row],[Category]],Table3[Category],0),1)</f>
        <v>BEER</v>
      </c>
      <c r="C1759" t="s">
        <v>11</v>
      </c>
      <c r="D1759" t="s">
        <v>1799</v>
      </c>
      <c r="E1759" t="s">
        <v>25</v>
      </c>
      <c r="F1759">
        <v>0</v>
      </c>
      <c r="G1759" s="1">
        <v>16.79</v>
      </c>
      <c r="H1759">
        <f>IF(INDEX(Sale_Promotions[[Code]:[Sale Price]],MATCH(Sales[[#This Row],[Code]],Sale_Promotions[Code],0),2)=0,Sales[[#This Row],[Price]],INDEX(Sale_Promotions[[Code]:[Sale Price]],MATCH(Sales[[#This Row],[Code]],Sale_Promotions[Code],0),2))</f>
        <v>16.79</v>
      </c>
      <c r="I1759">
        <f>Sales[[#This Row],[Total Inventory]]*Sales[[#This Row],[Sale_Price]]</f>
        <v>0</v>
      </c>
    </row>
    <row r="1760" spans="1:9" x14ac:dyDescent="0.25">
      <c r="A1760">
        <v>89931</v>
      </c>
      <c r="B1760" t="str">
        <f>INDEX( Table3[],MATCH(Sales[[#This Row],[Category]],Table3[Category],0),1)</f>
        <v>WINE</v>
      </c>
      <c r="C1760" t="s">
        <v>28</v>
      </c>
      <c r="D1760" t="s">
        <v>1800</v>
      </c>
      <c r="E1760" t="s">
        <v>10</v>
      </c>
      <c r="F1760">
        <v>22</v>
      </c>
      <c r="G1760" s="1">
        <v>12.49</v>
      </c>
      <c r="H1760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760">
        <f>Sales[[#This Row],[Total Inventory]]*Sales[[#This Row],[Sale_Price]]</f>
        <v>274.78000000000003</v>
      </c>
    </row>
    <row r="1761" spans="1:9" x14ac:dyDescent="0.25">
      <c r="A1761">
        <v>23744</v>
      </c>
      <c r="B1761" t="str">
        <f>INDEX( Table3[],MATCH(Sales[[#This Row],[Category]],Table3[Category],0),1)</f>
        <v>WINE</v>
      </c>
      <c r="C1761" t="s">
        <v>85</v>
      </c>
      <c r="D1761" t="s">
        <v>1801</v>
      </c>
      <c r="E1761" t="s">
        <v>10</v>
      </c>
      <c r="F1761">
        <v>2</v>
      </c>
      <c r="G1761" s="1">
        <v>12.69</v>
      </c>
      <c r="H1761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761">
        <f>Sales[[#This Row],[Total Inventory]]*Sales[[#This Row],[Sale_Price]]</f>
        <v>25.38</v>
      </c>
    </row>
    <row r="1762" spans="1:9" x14ac:dyDescent="0.25">
      <c r="A1762">
        <v>83940</v>
      </c>
      <c r="B1762" t="str">
        <f>INDEX( Table3[],MATCH(Sales[[#This Row],[Category]],Table3[Category],0),1)</f>
        <v>WINE</v>
      </c>
      <c r="C1762" t="s">
        <v>85</v>
      </c>
      <c r="D1762" t="s">
        <v>1802</v>
      </c>
      <c r="E1762" t="s">
        <v>10</v>
      </c>
      <c r="F1762">
        <v>3</v>
      </c>
      <c r="G1762" s="1">
        <v>13.69</v>
      </c>
      <c r="H1762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762">
        <f>Sales[[#This Row],[Total Inventory]]*Sales[[#This Row],[Sale_Price]]</f>
        <v>28.47</v>
      </c>
    </row>
    <row r="1763" spans="1:9" x14ac:dyDescent="0.25">
      <c r="A1763">
        <v>12572</v>
      </c>
      <c r="B1763" t="str">
        <f>INDEX( Table3[],MATCH(Sales[[#This Row],[Category]],Table3[Category],0),1)</f>
        <v>LIQUOR</v>
      </c>
      <c r="C1763" t="s">
        <v>175</v>
      </c>
      <c r="D1763" t="s">
        <v>1803</v>
      </c>
      <c r="E1763" t="s">
        <v>48</v>
      </c>
      <c r="F1763">
        <v>21</v>
      </c>
      <c r="G1763" s="1">
        <v>12.99</v>
      </c>
      <c r="H1763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763">
        <f>Sales[[#This Row],[Total Inventory]]*Sales[[#This Row],[Sale_Price]]</f>
        <v>272.79000000000002</v>
      </c>
    </row>
    <row r="1764" spans="1:9" x14ac:dyDescent="0.25">
      <c r="A1764">
        <v>306242</v>
      </c>
      <c r="B1764" t="str">
        <f>INDEX( Table3[],MATCH(Sales[[#This Row],[Category]],Table3[Category],0),1)</f>
        <v>WINE</v>
      </c>
      <c r="C1764" t="s">
        <v>39</v>
      </c>
      <c r="D1764" t="s">
        <v>1804</v>
      </c>
      <c r="E1764" t="s">
        <v>10</v>
      </c>
      <c r="F1764">
        <v>0</v>
      </c>
      <c r="G1764" s="1">
        <v>12.69</v>
      </c>
      <c r="H1764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764">
        <f>Sales[[#This Row],[Total Inventory]]*Sales[[#This Row],[Sale_Price]]</f>
        <v>0</v>
      </c>
    </row>
    <row r="1765" spans="1:9" x14ac:dyDescent="0.25">
      <c r="A1765">
        <v>325819</v>
      </c>
      <c r="B1765" t="str">
        <f>INDEX( Table3[],MATCH(Sales[[#This Row],[Category]],Table3[Category],0),1)</f>
        <v>WINE</v>
      </c>
      <c r="C1765" t="s">
        <v>163</v>
      </c>
      <c r="D1765" t="s">
        <v>1805</v>
      </c>
      <c r="E1765" t="s">
        <v>10</v>
      </c>
      <c r="F1765">
        <v>0</v>
      </c>
      <c r="G1765" s="1">
        <v>10.99</v>
      </c>
      <c r="H176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765">
        <f>Sales[[#This Row],[Total Inventory]]*Sales[[#This Row],[Sale_Price]]</f>
        <v>0</v>
      </c>
    </row>
    <row r="1766" spans="1:9" x14ac:dyDescent="0.25">
      <c r="A1766">
        <v>301155</v>
      </c>
      <c r="B1766" t="str">
        <f>INDEX( Table3[],MATCH(Sales[[#This Row],[Category]],Table3[Category],0),1)</f>
        <v>WINE</v>
      </c>
      <c r="C1766" t="s">
        <v>39</v>
      </c>
      <c r="D1766" t="s">
        <v>1806</v>
      </c>
      <c r="E1766" t="s">
        <v>10</v>
      </c>
      <c r="F1766">
        <v>13</v>
      </c>
      <c r="G1766" s="1">
        <v>11.99</v>
      </c>
      <c r="H176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766">
        <f>Sales[[#This Row],[Total Inventory]]*Sales[[#This Row],[Sale_Price]]</f>
        <v>155.87</v>
      </c>
    </row>
    <row r="1767" spans="1:9" x14ac:dyDescent="0.25">
      <c r="A1767">
        <v>29623</v>
      </c>
      <c r="B1767" t="str">
        <f>INDEX( Table3[],MATCH(Sales[[#This Row],[Category]],Table3[Category],0),1)</f>
        <v>BEER</v>
      </c>
      <c r="C1767" t="s">
        <v>11</v>
      </c>
      <c r="D1767" t="s">
        <v>1807</v>
      </c>
      <c r="E1767" t="s">
        <v>13</v>
      </c>
      <c r="F1767">
        <v>0</v>
      </c>
      <c r="G1767" s="1">
        <v>6.5</v>
      </c>
      <c r="H1767">
        <f>IF(INDEX(Sale_Promotions[[Code]:[Sale Price]],MATCH(Sales[[#This Row],[Code]],Sale_Promotions[Code],0),2)=0,Sales[[#This Row],[Price]],INDEX(Sale_Promotions[[Code]:[Sale Price]],MATCH(Sales[[#This Row],[Code]],Sale_Promotions[Code],0),2))</f>
        <v>6.5</v>
      </c>
      <c r="I1767">
        <f>Sales[[#This Row],[Total Inventory]]*Sales[[#This Row],[Sale_Price]]</f>
        <v>0</v>
      </c>
    </row>
    <row r="1768" spans="1:9" x14ac:dyDescent="0.25">
      <c r="A1768">
        <v>22569</v>
      </c>
      <c r="B1768" t="str">
        <f>INDEX( Table3[],MATCH(Sales[[#This Row],[Category]],Table3[Category],0),1)</f>
        <v>BEER</v>
      </c>
      <c r="C1768" t="s">
        <v>11</v>
      </c>
      <c r="D1768" t="s">
        <v>1808</v>
      </c>
      <c r="E1768" t="s">
        <v>25</v>
      </c>
      <c r="F1768">
        <v>0</v>
      </c>
      <c r="G1768" s="1">
        <v>42.48</v>
      </c>
      <c r="H1768">
        <f>IF(INDEX(Sale_Promotions[[Code]:[Sale Price]],MATCH(Sales[[#This Row],[Code]],Sale_Promotions[Code],0),2)=0,Sales[[#This Row],[Price]],INDEX(Sale_Promotions[[Code]:[Sale Price]],MATCH(Sales[[#This Row],[Code]],Sale_Promotions[Code],0),2))</f>
        <v>42.48</v>
      </c>
      <c r="I1768">
        <f>Sales[[#This Row],[Total Inventory]]*Sales[[#This Row],[Sale_Price]]</f>
        <v>0</v>
      </c>
    </row>
    <row r="1769" spans="1:9" x14ac:dyDescent="0.25">
      <c r="A1769">
        <v>28261</v>
      </c>
      <c r="B1769" t="str">
        <f>INDEX( Table3[],MATCH(Sales[[#This Row],[Category]],Table3[Category],0),1)</f>
        <v>BEER</v>
      </c>
      <c r="C1769" t="s">
        <v>11</v>
      </c>
      <c r="D1769" t="s">
        <v>1809</v>
      </c>
      <c r="E1769" t="s">
        <v>157</v>
      </c>
      <c r="F1769">
        <v>0</v>
      </c>
      <c r="G1769" s="1">
        <v>5.62</v>
      </c>
      <c r="H1769">
        <f>IF(INDEX(Sale_Promotions[[Code]:[Sale Price]],MATCH(Sales[[#This Row],[Code]],Sale_Promotions[Code],0),2)=0,Sales[[#This Row],[Price]],INDEX(Sale_Promotions[[Code]:[Sale Price]],MATCH(Sales[[#This Row],[Code]],Sale_Promotions[Code],0),2))</f>
        <v>5.62</v>
      </c>
      <c r="I1769">
        <f>Sales[[#This Row],[Total Inventory]]*Sales[[#This Row],[Sale_Price]]</f>
        <v>0</v>
      </c>
    </row>
    <row r="1770" spans="1:9" x14ac:dyDescent="0.25">
      <c r="A1770">
        <v>349224</v>
      </c>
      <c r="B1770" t="str">
        <f>INDEX( Table3[],MATCH(Sales[[#This Row],[Category]],Table3[Category],0),1)</f>
        <v>WINE</v>
      </c>
      <c r="C1770" t="s">
        <v>61</v>
      </c>
      <c r="D1770" t="s">
        <v>1810</v>
      </c>
      <c r="E1770" t="s">
        <v>10</v>
      </c>
      <c r="F1770">
        <v>0</v>
      </c>
      <c r="G1770" s="1">
        <v>8.99</v>
      </c>
      <c r="H177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770">
        <f>Sales[[#This Row],[Total Inventory]]*Sales[[#This Row],[Sale_Price]]</f>
        <v>0</v>
      </c>
    </row>
    <row r="1771" spans="1:9" x14ac:dyDescent="0.25">
      <c r="A1771">
        <v>24007</v>
      </c>
      <c r="B1771" t="str">
        <f>INDEX( Table3[],MATCH(Sales[[#This Row],[Category]],Table3[Category],0),1)</f>
        <v>WINE</v>
      </c>
      <c r="C1771" t="s">
        <v>61</v>
      </c>
      <c r="D1771" t="s">
        <v>1811</v>
      </c>
      <c r="E1771" t="s">
        <v>10</v>
      </c>
      <c r="F1771">
        <v>13</v>
      </c>
      <c r="G1771" s="1">
        <v>17.489999999999998</v>
      </c>
      <c r="H1771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771">
        <f>Sales[[#This Row],[Total Inventory]]*Sales[[#This Row],[Sale_Price]]</f>
        <v>227.36999999999998</v>
      </c>
    </row>
    <row r="1772" spans="1:9" x14ac:dyDescent="0.25">
      <c r="A1772">
        <v>156078</v>
      </c>
      <c r="B1772" t="str">
        <f>INDEX( Table3[],MATCH(Sales[[#This Row],[Category]],Table3[Category],0),1)</f>
        <v>WINE</v>
      </c>
      <c r="C1772" t="s">
        <v>85</v>
      </c>
      <c r="D1772" t="s">
        <v>1812</v>
      </c>
      <c r="E1772" t="s">
        <v>10</v>
      </c>
      <c r="F1772">
        <v>0</v>
      </c>
      <c r="G1772" s="1">
        <v>22.99</v>
      </c>
      <c r="H1772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772">
        <f>Sales[[#This Row],[Total Inventory]]*Sales[[#This Row],[Sale_Price]]</f>
        <v>0</v>
      </c>
    </row>
    <row r="1773" spans="1:9" x14ac:dyDescent="0.25">
      <c r="A1773">
        <v>70144</v>
      </c>
      <c r="B1773" t="str">
        <f>INDEX( Table3[],MATCH(Sales[[#This Row],[Category]],Table3[Category],0),1)</f>
        <v>LIQUOR</v>
      </c>
      <c r="C1773" t="s">
        <v>198</v>
      </c>
      <c r="D1773" t="s">
        <v>1813</v>
      </c>
      <c r="E1773" t="s">
        <v>10</v>
      </c>
      <c r="F1773">
        <v>75</v>
      </c>
      <c r="G1773" s="1">
        <v>25.99</v>
      </c>
      <c r="H1773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773">
        <f>Sales[[#This Row],[Total Inventory]]*Sales[[#This Row],[Sale_Price]]</f>
        <v>1949.2499999999998</v>
      </c>
    </row>
    <row r="1774" spans="1:9" x14ac:dyDescent="0.25">
      <c r="A1774">
        <v>80056</v>
      </c>
      <c r="B1774" t="str">
        <f>INDEX( Table3[],MATCH(Sales[[#This Row],[Category]],Table3[Category],0),1)</f>
        <v>WINE</v>
      </c>
      <c r="C1774" t="s">
        <v>28</v>
      </c>
      <c r="D1774" t="s">
        <v>1814</v>
      </c>
      <c r="E1774" t="s">
        <v>10</v>
      </c>
      <c r="F1774">
        <v>160</v>
      </c>
      <c r="G1774" s="1">
        <v>5.79</v>
      </c>
      <c r="H1774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1774">
        <f>Sales[[#This Row],[Total Inventory]]*Sales[[#This Row],[Sale_Price]]</f>
        <v>926.4</v>
      </c>
    </row>
    <row r="1775" spans="1:9" x14ac:dyDescent="0.25">
      <c r="A1775">
        <v>331348</v>
      </c>
      <c r="B1775" t="str">
        <f>INDEX( Table3[],MATCH(Sales[[#This Row],[Category]],Table3[Category],0),1)</f>
        <v>WINE</v>
      </c>
      <c r="C1775" t="s">
        <v>41</v>
      </c>
      <c r="D1775" t="s">
        <v>1815</v>
      </c>
      <c r="E1775" t="s">
        <v>10</v>
      </c>
      <c r="F1775">
        <v>0</v>
      </c>
      <c r="G1775" s="1">
        <v>13.99</v>
      </c>
      <c r="H1775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775">
        <f>Sales[[#This Row],[Total Inventory]]*Sales[[#This Row],[Sale_Price]]</f>
        <v>0</v>
      </c>
    </row>
    <row r="1776" spans="1:9" x14ac:dyDescent="0.25">
      <c r="A1776">
        <v>322351</v>
      </c>
      <c r="B1776" t="str">
        <f>INDEX( Table3[],MATCH(Sales[[#This Row],[Category]],Table3[Category],0),1)</f>
        <v>WINE</v>
      </c>
      <c r="C1776" t="s">
        <v>61</v>
      </c>
      <c r="D1776" t="s">
        <v>1816</v>
      </c>
      <c r="E1776" t="s">
        <v>10</v>
      </c>
      <c r="F1776">
        <v>7</v>
      </c>
      <c r="G1776" s="1">
        <v>96.99</v>
      </c>
      <c r="H1776">
        <f>IF(INDEX(Sale_Promotions[[Code]:[Sale Price]],MATCH(Sales[[#This Row],[Code]],Sale_Promotions[Code],0),2)=0,Sales[[#This Row],[Price]],INDEX(Sale_Promotions[[Code]:[Sale Price]],MATCH(Sales[[#This Row],[Code]],Sale_Promotions[Code],0),2))</f>
        <v>96.99</v>
      </c>
      <c r="I1776">
        <f>Sales[[#This Row],[Total Inventory]]*Sales[[#This Row],[Sale_Price]]</f>
        <v>678.93</v>
      </c>
    </row>
    <row r="1777" spans="1:9" x14ac:dyDescent="0.25">
      <c r="A1777">
        <v>74411</v>
      </c>
      <c r="B1777" t="str">
        <f>INDEX( Table3[],MATCH(Sales[[#This Row],[Category]],Table3[Category],0),1)</f>
        <v>WINE</v>
      </c>
      <c r="C1777" t="s">
        <v>28</v>
      </c>
      <c r="D1777" t="s">
        <v>1817</v>
      </c>
      <c r="E1777" t="s">
        <v>133</v>
      </c>
      <c r="F1777">
        <v>0</v>
      </c>
      <c r="G1777" s="1">
        <v>7.19</v>
      </c>
      <c r="H1777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1777">
        <f>Sales[[#This Row],[Total Inventory]]*Sales[[#This Row],[Sale_Price]]</f>
        <v>0</v>
      </c>
    </row>
    <row r="1778" spans="1:9" x14ac:dyDescent="0.25">
      <c r="A1778">
        <v>313942</v>
      </c>
      <c r="B1778" t="str">
        <f>INDEX( Table3[],MATCH(Sales[[#This Row],[Category]],Table3[Category],0),1)</f>
        <v>WINE</v>
      </c>
      <c r="C1778" t="s">
        <v>61</v>
      </c>
      <c r="D1778" t="s">
        <v>1818</v>
      </c>
      <c r="E1778" t="s">
        <v>10</v>
      </c>
      <c r="F1778">
        <v>20</v>
      </c>
      <c r="G1778" s="1">
        <v>8.59</v>
      </c>
      <c r="H1778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1778">
        <f>Sales[[#This Row],[Total Inventory]]*Sales[[#This Row],[Sale_Price]]</f>
        <v>171.8</v>
      </c>
    </row>
    <row r="1779" spans="1:9" x14ac:dyDescent="0.25">
      <c r="A1779">
        <v>2054</v>
      </c>
      <c r="B1779" t="str">
        <f>INDEX( Table3[],MATCH(Sales[[#This Row],[Category]],Table3[Category],0),1)</f>
        <v>BEER</v>
      </c>
      <c r="C1779" t="s">
        <v>11</v>
      </c>
      <c r="D1779" t="s">
        <v>1819</v>
      </c>
      <c r="E1779" t="s">
        <v>25</v>
      </c>
      <c r="F1779">
        <v>102</v>
      </c>
      <c r="G1779" s="1">
        <v>1.55</v>
      </c>
      <c r="H1779">
        <f>IF(INDEX(Sale_Promotions[[Code]:[Sale Price]],MATCH(Sales[[#This Row],[Code]],Sale_Promotions[Code],0),2)=0,Sales[[#This Row],[Price]],INDEX(Sale_Promotions[[Code]:[Sale Price]],MATCH(Sales[[#This Row],[Code]],Sale_Promotions[Code],0),2))</f>
        <v>1.55</v>
      </c>
      <c r="I1779">
        <f>Sales[[#This Row],[Total Inventory]]*Sales[[#This Row],[Sale_Price]]</f>
        <v>158.1</v>
      </c>
    </row>
    <row r="1780" spans="1:9" x14ac:dyDescent="0.25">
      <c r="A1780">
        <v>307635</v>
      </c>
      <c r="B1780" t="str">
        <f>INDEX( Table3[],MATCH(Sales[[#This Row],[Category]],Table3[Category],0),1)</f>
        <v>WINE</v>
      </c>
      <c r="C1780" t="s">
        <v>28</v>
      </c>
      <c r="D1780" t="s">
        <v>1820</v>
      </c>
      <c r="E1780" t="s">
        <v>10</v>
      </c>
      <c r="F1780">
        <v>12</v>
      </c>
      <c r="G1780" s="1">
        <v>7.99</v>
      </c>
      <c r="H1780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780">
        <f>Sales[[#This Row],[Total Inventory]]*Sales[[#This Row],[Sale_Price]]</f>
        <v>95.88</v>
      </c>
    </row>
    <row r="1781" spans="1:9" x14ac:dyDescent="0.25">
      <c r="A1781">
        <v>84310</v>
      </c>
      <c r="B1781" t="str">
        <f>INDEX( Table3[],MATCH(Sales[[#This Row],[Category]],Table3[Category],0),1)</f>
        <v>WINE</v>
      </c>
      <c r="C1781" t="s">
        <v>61</v>
      </c>
      <c r="D1781" t="s">
        <v>1821</v>
      </c>
      <c r="E1781" t="s">
        <v>10</v>
      </c>
      <c r="F1781">
        <v>7</v>
      </c>
      <c r="G1781" s="1">
        <v>13.99</v>
      </c>
      <c r="H178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781">
        <f>Sales[[#This Row],[Total Inventory]]*Sales[[#This Row],[Sale_Price]]</f>
        <v>97.93</v>
      </c>
    </row>
    <row r="1782" spans="1:9" x14ac:dyDescent="0.25">
      <c r="A1782">
        <v>44543</v>
      </c>
      <c r="B1782" t="str">
        <f>INDEX( Table3[],MATCH(Sales[[#This Row],[Category]],Table3[Category],0),1)</f>
        <v>WINE</v>
      </c>
      <c r="C1782" t="s">
        <v>53</v>
      </c>
      <c r="D1782" t="s">
        <v>1822</v>
      </c>
      <c r="E1782" t="s">
        <v>10</v>
      </c>
      <c r="F1782">
        <v>92</v>
      </c>
      <c r="G1782" s="1">
        <v>10.49</v>
      </c>
      <c r="H1782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782">
        <f>Sales[[#This Row],[Total Inventory]]*Sales[[#This Row],[Sale_Price]]</f>
        <v>965.08</v>
      </c>
    </row>
    <row r="1783" spans="1:9" x14ac:dyDescent="0.25">
      <c r="A1783">
        <v>45840</v>
      </c>
      <c r="B1783" t="str">
        <f>INDEX( Table3[],MATCH(Sales[[#This Row],[Category]],Table3[Category],0),1)</f>
        <v>WINE</v>
      </c>
      <c r="C1783" t="s">
        <v>61</v>
      </c>
      <c r="D1783" t="s">
        <v>1823</v>
      </c>
      <c r="E1783" t="s">
        <v>10</v>
      </c>
      <c r="F1783">
        <v>0</v>
      </c>
      <c r="G1783" s="1">
        <v>66.989999999999995</v>
      </c>
      <c r="H1783">
        <f>IF(INDEX(Sale_Promotions[[Code]:[Sale Price]],MATCH(Sales[[#This Row],[Code]],Sale_Promotions[Code],0),2)=0,Sales[[#This Row],[Price]],INDEX(Sale_Promotions[[Code]:[Sale Price]],MATCH(Sales[[#This Row],[Code]],Sale_Promotions[Code],0),2))</f>
        <v>66.989999999999995</v>
      </c>
      <c r="I1783">
        <f>Sales[[#This Row],[Total Inventory]]*Sales[[#This Row],[Sale_Price]]</f>
        <v>0</v>
      </c>
    </row>
    <row r="1784" spans="1:9" x14ac:dyDescent="0.25">
      <c r="A1784">
        <v>304849</v>
      </c>
      <c r="B1784" t="str">
        <f>INDEX( Table3[],MATCH(Sales[[#This Row],[Category]],Table3[Category],0),1)</f>
        <v>WINE</v>
      </c>
      <c r="C1784" t="s">
        <v>61</v>
      </c>
      <c r="D1784" t="s">
        <v>1824</v>
      </c>
      <c r="E1784" t="s">
        <v>10</v>
      </c>
      <c r="F1784">
        <v>0</v>
      </c>
      <c r="G1784" s="1">
        <v>44.99</v>
      </c>
      <c r="H1784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1784">
        <f>Sales[[#This Row],[Total Inventory]]*Sales[[#This Row],[Sale_Price]]</f>
        <v>0</v>
      </c>
    </row>
    <row r="1785" spans="1:9" x14ac:dyDescent="0.25">
      <c r="A1785">
        <v>335731</v>
      </c>
      <c r="B1785" t="str">
        <f>INDEX( Table3[],MATCH(Sales[[#This Row],[Category]],Table3[Category],0),1)</f>
        <v>LIQUOR</v>
      </c>
      <c r="C1785" t="s">
        <v>26</v>
      </c>
      <c r="D1785" t="s">
        <v>1825</v>
      </c>
      <c r="E1785" t="s">
        <v>10</v>
      </c>
      <c r="F1785">
        <v>25</v>
      </c>
      <c r="G1785" s="1">
        <v>30.99</v>
      </c>
      <c r="H1785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785">
        <f>Sales[[#This Row],[Total Inventory]]*Sales[[#This Row],[Sale_Price]]</f>
        <v>774.75</v>
      </c>
    </row>
    <row r="1786" spans="1:9" x14ac:dyDescent="0.25">
      <c r="A1786">
        <v>353418</v>
      </c>
      <c r="B1786" t="str">
        <f>INDEX( Table3[],MATCH(Sales[[#This Row],[Category]],Table3[Category],0),1)</f>
        <v>WINE</v>
      </c>
      <c r="C1786" t="s">
        <v>61</v>
      </c>
      <c r="D1786" t="s">
        <v>1826</v>
      </c>
      <c r="E1786" t="s">
        <v>10</v>
      </c>
      <c r="F1786">
        <v>12</v>
      </c>
      <c r="G1786" s="1">
        <v>21.99</v>
      </c>
      <c r="H1786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786">
        <f>Sales[[#This Row],[Total Inventory]]*Sales[[#This Row],[Sale_Price]]</f>
        <v>263.88</v>
      </c>
    </row>
    <row r="1787" spans="1:9" x14ac:dyDescent="0.25">
      <c r="A1787">
        <v>316655</v>
      </c>
      <c r="B1787" t="str">
        <f>INDEX( Table3[],MATCH(Sales[[#This Row],[Category]],Table3[Category],0),1)</f>
        <v>WINE</v>
      </c>
      <c r="C1787" t="s">
        <v>100</v>
      </c>
      <c r="D1787" t="s">
        <v>1827</v>
      </c>
      <c r="E1787" t="s">
        <v>10</v>
      </c>
      <c r="F1787">
        <v>2</v>
      </c>
      <c r="G1787" s="1">
        <v>12.99</v>
      </c>
      <c r="H178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787">
        <f>Sales[[#This Row],[Total Inventory]]*Sales[[#This Row],[Sale_Price]]</f>
        <v>25.98</v>
      </c>
    </row>
    <row r="1788" spans="1:9" x14ac:dyDescent="0.25">
      <c r="A1788">
        <v>10644</v>
      </c>
      <c r="B1788" t="str">
        <f>INDEX( Table3[],MATCH(Sales[[#This Row],[Category]],Table3[Category],0),1)</f>
        <v>BEER</v>
      </c>
      <c r="C1788" t="s">
        <v>11</v>
      </c>
      <c r="D1788" t="s">
        <v>1828</v>
      </c>
      <c r="E1788" t="s">
        <v>92</v>
      </c>
      <c r="F1788">
        <v>0</v>
      </c>
      <c r="G1788" s="1">
        <v>7.45</v>
      </c>
      <c r="H1788">
        <f>IF(INDEX(Sale_Promotions[[Code]:[Sale Price]],MATCH(Sales[[#This Row],[Code]],Sale_Promotions[Code],0),2)=0,Sales[[#This Row],[Price]],INDEX(Sale_Promotions[[Code]:[Sale Price]],MATCH(Sales[[#This Row],[Code]],Sale_Promotions[Code],0),2))</f>
        <v>7.45</v>
      </c>
      <c r="I1788">
        <f>Sales[[#This Row],[Total Inventory]]*Sales[[#This Row],[Sale_Price]]</f>
        <v>0</v>
      </c>
    </row>
    <row r="1789" spans="1:9" x14ac:dyDescent="0.25">
      <c r="A1789">
        <v>45067</v>
      </c>
      <c r="B1789" t="str">
        <f>INDEX( Table3[],MATCH(Sales[[#This Row],[Category]],Table3[Category],0),1)</f>
        <v>WINE</v>
      </c>
      <c r="C1789" t="s">
        <v>43</v>
      </c>
      <c r="D1789" t="s">
        <v>1829</v>
      </c>
      <c r="E1789" t="s">
        <v>10</v>
      </c>
      <c r="F1789">
        <v>0</v>
      </c>
      <c r="G1789" s="1">
        <v>13.99</v>
      </c>
      <c r="H178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789">
        <f>Sales[[#This Row],[Total Inventory]]*Sales[[#This Row],[Sale_Price]]</f>
        <v>0</v>
      </c>
    </row>
    <row r="1790" spans="1:9" x14ac:dyDescent="0.25">
      <c r="A1790">
        <v>200735</v>
      </c>
      <c r="B1790" t="str">
        <f>INDEX( Table3[],MATCH(Sales[[#This Row],[Category]],Table3[Category],0),1)</f>
        <v>WINE</v>
      </c>
      <c r="C1790" t="s">
        <v>28</v>
      </c>
      <c r="D1790" t="s">
        <v>1830</v>
      </c>
      <c r="E1790" t="s">
        <v>10</v>
      </c>
      <c r="F1790">
        <v>0</v>
      </c>
      <c r="G1790" s="1">
        <v>6.79</v>
      </c>
      <c r="H1790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1790">
        <f>Sales[[#This Row],[Total Inventory]]*Sales[[#This Row],[Sale_Price]]</f>
        <v>0</v>
      </c>
    </row>
    <row r="1791" spans="1:9" x14ac:dyDescent="0.25">
      <c r="A1791">
        <v>19534</v>
      </c>
      <c r="B1791" t="str">
        <f>INDEX( Table3[],MATCH(Sales[[#This Row],[Category]],Table3[Category],0),1)</f>
        <v>WINE</v>
      </c>
      <c r="C1791" t="s">
        <v>85</v>
      </c>
      <c r="D1791" t="s">
        <v>1831</v>
      </c>
      <c r="E1791" t="s">
        <v>10</v>
      </c>
      <c r="F1791">
        <v>0</v>
      </c>
      <c r="G1791" s="1">
        <v>12.99</v>
      </c>
      <c r="H179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791">
        <f>Sales[[#This Row],[Total Inventory]]*Sales[[#This Row],[Sale_Price]]</f>
        <v>0</v>
      </c>
    </row>
    <row r="1792" spans="1:9" x14ac:dyDescent="0.25">
      <c r="A1792">
        <v>10427</v>
      </c>
      <c r="B1792" t="str">
        <f>INDEX( Table3[],MATCH(Sales[[#This Row],[Category]],Table3[Category],0),1)</f>
        <v>BEER</v>
      </c>
      <c r="C1792" t="s">
        <v>11</v>
      </c>
      <c r="D1792" t="s">
        <v>1832</v>
      </c>
      <c r="E1792" t="s">
        <v>25</v>
      </c>
      <c r="F1792">
        <v>0</v>
      </c>
      <c r="G1792" s="1">
        <v>2.62</v>
      </c>
      <c r="H1792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1792">
        <f>Sales[[#This Row],[Total Inventory]]*Sales[[#This Row],[Sale_Price]]</f>
        <v>0</v>
      </c>
    </row>
    <row r="1793" spans="1:9" x14ac:dyDescent="0.25">
      <c r="A1793">
        <v>22674</v>
      </c>
      <c r="B1793" t="str">
        <f>INDEX( Table3[],MATCH(Sales[[#This Row],[Category]],Table3[Category],0),1)</f>
        <v>BEER</v>
      </c>
      <c r="C1793" t="s">
        <v>11</v>
      </c>
      <c r="D1793" t="s">
        <v>1833</v>
      </c>
      <c r="E1793" t="s">
        <v>25</v>
      </c>
      <c r="F1793">
        <v>0</v>
      </c>
      <c r="G1793" s="1">
        <v>1.65</v>
      </c>
      <c r="H1793">
        <f>IF(INDEX(Sale_Promotions[[Code]:[Sale Price]],MATCH(Sales[[#This Row],[Code]],Sale_Promotions[Code],0),2)=0,Sales[[#This Row],[Price]],INDEX(Sale_Promotions[[Code]:[Sale Price]],MATCH(Sales[[#This Row],[Code]],Sale_Promotions[Code],0),2))</f>
        <v>1.65</v>
      </c>
      <c r="I1793">
        <f>Sales[[#This Row],[Total Inventory]]*Sales[[#This Row],[Sale_Price]]</f>
        <v>0</v>
      </c>
    </row>
    <row r="1794" spans="1:9" x14ac:dyDescent="0.25">
      <c r="A1794">
        <v>98850</v>
      </c>
      <c r="B1794" t="str">
        <f>INDEX( Table3[],MATCH(Sales[[#This Row],[Category]],Table3[Category],0),1)</f>
        <v>BEER</v>
      </c>
      <c r="C1794" t="s">
        <v>11</v>
      </c>
      <c r="D1794" t="s">
        <v>1834</v>
      </c>
      <c r="E1794" t="s">
        <v>25</v>
      </c>
      <c r="F1794">
        <v>24</v>
      </c>
      <c r="G1794" s="1">
        <v>2.23</v>
      </c>
      <c r="H1794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1794">
        <f>Sales[[#This Row],[Total Inventory]]*Sales[[#This Row],[Sale_Price]]</f>
        <v>53.519999999999996</v>
      </c>
    </row>
    <row r="1795" spans="1:9" x14ac:dyDescent="0.25">
      <c r="A1795">
        <v>152099</v>
      </c>
      <c r="B1795" t="str">
        <f>INDEX( Table3[],MATCH(Sales[[#This Row],[Category]],Table3[Category],0),1)</f>
        <v>OTHER</v>
      </c>
      <c r="C1795" t="s">
        <v>75</v>
      </c>
      <c r="D1795" t="s">
        <v>1835</v>
      </c>
      <c r="E1795" t="s">
        <v>10</v>
      </c>
      <c r="F1795">
        <v>0</v>
      </c>
      <c r="G1795" s="1">
        <v>9.7899999999999991</v>
      </c>
      <c r="H1795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795">
        <f>Sales[[#This Row],[Total Inventory]]*Sales[[#This Row],[Sale_Price]]</f>
        <v>0</v>
      </c>
    </row>
    <row r="1796" spans="1:9" x14ac:dyDescent="0.25">
      <c r="A1796">
        <v>46393</v>
      </c>
      <c r="B1796" t="str">
        <f>INDEX( Table3[],MATCH(Sales[[#This Row],[Category]],Table3[Category],0),1)</f>
        <v>WINE</v>
      </c>
      <c r="C1796" t="s">
        <v>41</v>
      </c>
      <c r="D1796" t="s">
        <v>1836</v>
      </c>
      <c r="E1796" t="s">
        <v>10</v>
      </c>
      <c r="F1796">
        <v>2</v>
      </c>
      <c r="G1796" s="1">
        <v>74.989999999999995</v>
      </c>
      <c r="H1796">
        <f>IF(INDEX(Sale_Promotions[[Code]:[Sale Price]],MATCH(Sales[[#This Row],[Code]],Sale_Promotions[Code],0),2)=0,Sales[[#This Row],[Price]],INDEX(Sale_Promotions[[Code]:[Sale Price]],MATCH(Sales[[#This Row],[Code]],Sale_Promotions[Code],0),2))</f>
        <v>74.989999999999995</v>
      </c>
      <c r="I1796">
        <f>Sales[[#This Row],[Total Inventory]]*Sales[[#This Row],[Sale_Price]]</f>
        <v>149.97999999999999</v>
      </c>
    </row>
    <row r="1797" spans="1:9" x14ac:dyDescent="0.25">
      <c r="A1797">
        <v>232426</v>
      </c>
      <c r="B1797" t="str">
        <f>INDEX( Table3[],MATCH(Sales[[#This Row],[Category]],Table3[Category],0),1)</f>
        <v>WINE</v>
      </c>
      <c r="C1797" t="s">
        <v>61</v>
      </c>
      <c r="D1797" t="s">
        <v>1837</v>
      </c>
      <c r="E1797" t="s">
        <v>10</v>
      </c>
      <c r="F1797">
        <v>12</v>
      </c>
      <c r="G1797" s="1">
        <v>39.99</v>
      </c>
      <c r="H1797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1797">
        <f>Sales[[#This Row],[Total Inventory]]*Sales[[#This Row],[Sale_Price]]</f>
        <v>479.88</v>
      </c>
    </row>
    <row r="1798" spans="1:9" x14ac:dyDescent="0.25">
      <c r="A1798">
        <v>429759</v>
      </c>
      <c r="B1798" t="str">
        <f>INDEX( Table3[],MATCH(Sales[[#This Row],[Category]],Table3[Category],0),1)</f>
        <v>WINE</v>
      </c>
      <c r="C1798" t="s">
        <v>85</v>
      </c>
      <c r="D1798" t="s">
        <v>1838</v>
      </c>
      <c r="E1798" t="s">
        <v>10</v>
      </c>
      <c r="F1798">
        <v>13</v>
      </c>
      <c r="G1798" s="1">
        <v>9.99</v>
      </c>
      <c r="H1798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798">
        <f>Sales[[#This Row],[Total Inventory]]*Sales[[#This Row],[Sale_Price]]</f>
        <v>129.87</v>
      </c>
    </row>
    <row r="1799" spans="1:9" x14ac:dyDescent="0.25">
      <c r="A1799">
        <v>44980</v>
      </c>
      <c r="B1799" t="str">
        <f>INDEX( Table3[],MATCH(Sales[[#This Row],[Category]],Table3[Category],0),1)</f>
        <v>WINE</v>
      </c>
      <c r="C1799" t="s">
        <v>41</v>
      </c>
      <c r="D1799" t="s">
        <v>1839</v>
      </c>
      <c r="E1799" t="s">
        <v>10</v>
      </c>
      <c r="F1799">
        <v>0</v>
      </c>
      <c r="G1799" s="1">
        <v>11.99</v>
      </c>
      <c r="H179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799">
        <f>Sales[[#This Row],[Total Inventory]]*Sales[[#This Row],[Sale_Price]]</f>
        <v>0</v>
      </c>
    </row>
    <row r="1800" spans="1:9" x14ac:dyDescent="0.25">
      <c r="A1800">
        <v>418617</v>
      </c>
      <c r="B1800" t="str">
        <f>INDEX( Table3[],MATCH(Sales[[#This Row],[Category]],Table3[Category],0),1)</f>
        <v>WINE</v>
      </c>
      <c r="C1800" t="s">
        <v>61</v>
      </c>
      <c r="D1800" t="s">
        <v>1840</v>
      </c>
      <c r="E1800" t="s">
        <v>10</v>
      </c>
      <c r="F1800">
        <v>32</v>
      </c>
      <c r="G1800" s="1">
        <v>17.489999999999998</v>
      </c>
      <c r="H1800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800">
        <f>Sales[[#This Row],[Total Inventory]]*Sales[[#This Row],[Sale_Price]]</f>
        <v>559.67999999999995</v>
      </c>
    </row>
    <row r="1801" spans="1:9" x14ac:dyDescent="0.25">
      <c r="A1801">
        <v>315987</v>
      </c>
      <c r="B1801" t="str">
        <f>INDEX( Table3[],MATCH(Sales[[#This Row],[Category]],Table3[Category],0),1)</f>
        <v>WINE</v>
      </c>
      <c r="C1801" t="s">
        <v>43</v>
      </c>
      <c r="D1801" t="s">
        <v>1841</v>
      </c>
      <c r="E1801" t="s">
        <v>10</v>
      </c>
      <c r="F1801">
        <v>0</v>
      </c>
      <c r="G1801" s="1">
        <v>14.99</v>
      </c>
      <c r="H1801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801">
        <f>Sales[[#This Row],[Total Inventory]]*Sales[[#This Row],[Sale_Price]]</f>
        <v>0</v>
      </c>
    </row>
    <row r="1802" spans="1:9" x14ac:dyDescent="0.25">
      <c r="A1802">
        <v>416770</v>
      </c>
      <c r="B1802" t="str">
        <f>INDEX( Table3[],MATCH(Sales[[#This Row],[Category]],Table3[Category],0),1)</f>
        <v>WINE</v>
      </c>
      <c r="C1802" t="s">
        <v>85</v>
      </c>
      <c r="D1802" t="s">
        <v>1842</v>
      </c>
      <c r="E1802" t="s">
        <v>10</v>
      </c>
      <c r="F1802">
        <v>0</v>
      </c>
      <c r="G1802" s="1">
        <v>15.49</v>
      </c>
      <c r="H1802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802">
        <f>Sales[[#This Row],[Total Inventory]]*Sales[[#This Row],[Sale_Price]]</f>
        <v>0</v>
      </c>
    </row>
    <row r="1803" spans="1:9" x14ac:dyDescent="0.25">
      <c r="A1803">
        <v>46158</v>
      </c>
      <c r="B1803" t="str">
        <f>INDEX( Table3[],MATCH(Sales[[#This Row],[Category]],Table3[Category],0),1)</f>
        <v>LIQUOR</v>
      </c>
      <c r="C1803" t="s">
        <v>175</v>
      </c>
      <c r="D1803" t="s">
        <v>1843</v>
      </c>
      <c r="E1803" t="s">
        <v>10</v>
      </c>
      <c r="F1803">
        <v>0</v>
      </c>
      <c r="G1803" s="1">
        <v>142.99</v>
      </c>
      <c r="H1803">
        <f>IF(INDEX(Sale_Promotions[[Code]:[Sale Price]],MATCH(Sales[[#This Row],[Code]],Sale_Promotions[Code],0),2)=0,Sales[[#This Row],[Price]],INDEX(Sale_Promotions[[Code]:[Sale Price]],MATCH(Sales[[#This Row],[Code]],Sale_Promotions[Code],0),2))</f>
        <v>142.99</v>
      </c>
      <c r="I1803">
        <f>Sales[[#This Row],[Total Inventory]]*Sales[[#This Row],[Sale_Price]]</f>
        <v>0</v>
      </c>
    </row>
    <row r="1804" spans="1:9" x14ac:dyDescent="0.25">
      <c r="A1804">
        <v>48179</v>
      </c>
      <c r="B1804" t="str">
        <f>INDEX( Table3[],MATCH(Sales[[#This Row],[Category]],Table3[Category],0),1)</f>
        <v>WINE</v>
      </c>
      <c r="C1804" t="s">
        <v>64</v>
      </c>
      <c r="D1804" t="s">
        <v>1844</v>
      </c>
      <c r="E1804" t="s">
        <v>10</v>
      </c>
      <c r="F1804">
        <v>41</v>
      </c>
      <c r="G1804" s="1">
        <v>17.989999999999998</v>
      </c>
      <c r="H1804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804">
        <f>Sales[[#This Row],[Total Inventory]]*Sales[[#This Row],[Sale_Price]]</f>
        <v>737.58999999999992</v>
      </c>
    </row>
    <row r="1805" spans="1:9" x14ac:dyDescent="0.25">
      <c r="A1805">
        <v>80838</v>
      </c>
      <c r="B1805" t="str">
        <f>INDEX( Table3[],MATCH(Sales[[#This Row],[Category]],Table3[Category],0),1)</f>
        <v>WINE</v>
      </c>
      <c r="C1805" t="s">
        <v>61</v>
      </c>
      <c r="D1805" t="s">
        <v>1845</v>
      </c>
      <c r="E1805" t="s">
        <v>10</v>
      </c>
      <c r="F1805">
        <v>20</v>
      </c>
      <c r="G1805" s="1">
        <v>31.99</v>
      </c>
      <c r="H1805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805">
        <f>Sales[[#This Row],[Total Inventory]]*Sales[[#This Row],[Sale_Price]]</f>
        <v>639.79999999999995</v>
      </c>
    </row>
    <row r="1806" spans="1:9" x14ac:dyDescent="0.25">
      <c r="A1806">
        <v>57290</v>
      </c>
      <c r="B1806" t="str">
        <f>INDEX( Table3[],MATCH(Sales[[#This Row],[Category]],Table3[Category],0),1)</f>
        <v>WINE</v>
      </c>
      <c r="C1806" t="s">
        <v>67</v>
      </c>
      <c r="D1806" t="s">
        <v>1846</v>
      </c>
      <c r="E1806" t="s">
        <v>48</v>
      </c>
      <c r="F1806">
        <v>40</v>
      </c>
      <c r="G1806" s="1">
        <v>5.99</v>
      </c>
      <c r="H1806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806">
        <f>Sales[[#This Row],[Total Inventory]]*Sales[[#This Row],[Sale_Price]]</f>
        <v>239.60000000000002</v>
      </c>
    </row>
    <row r="1807" spans="1:9" x14ac:dyDescent="0.25">
      <c r="A1807">
        <v>317449</v>
      </c>
      <c r="B1807" t="str">
        <f>INDEX( Table3[],MATCH(Sales[[#This Row],[Category]],Table3[Category],0),1)</f>
        <v>OTHER</v>
      </c>
      <c r="C1807" t="s">
        <v>75</v>
      </c>
      <c r="D1807" t="s">
        <v>1847</v>
      </c>
      <c r="E1807" t="s">
        <v>10</v>
      </c>
      <c r="F1807">
        <v>3</v>
      </c>
      <c r="G1807" s="1">
        <v>27.99</v>
      </c>
      <c r="H1807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807">
        <f>Sales[[#This Row],[Total Inventory]]*Sales[[#This Row],[Sale_Price]]</f>
        <v>83.97</v>
      </c>
    </row>
    <row r="1808" spans="1:9" x14ac:dyDescent="0.25">
      <c r="A1808">
        <v>45229</v>
      </c>
      <c r="B1808" t="str">
        <f>INDEX( Table3[],MATCH(Sales[[#This Row],[Category]],Table3[Category],0),1)</f>
        <v>WINE</v>
      </c>
      <c r="C1808" t="s">
        <v>85</v>
      </c>
      <c r="D1808" t="s">
        <v>1848</v>
      </c>
      <c r="E1808" t="s">
        <v>10</v>
      </c>
      <c r="F1808">
        <v>0</v>
      </c>
      <c r="G1808" s="1">
        <v>12.99</v>
      </c>
      <c r="H180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808">
        <f>Sales[[#This Row],[Total Inventory]]*Sales[[#This Row],[Sale_Price]]</f>
        <v>0</v>
      </c>
    </row>
    <row r="1809" spans="1:9" x14ac:dyDescent="0.25">
      <c r="A1809">
        <v>23247</v>
      </c>
      <c r="B1809" t="str">
        <f>INDEX( Table3[],MATCH(Sales[[#This Row],[Category]],Table3[Category],0),1)</f>
        <v>BEER</v>
      </c>
      <c r="C1809" t="s">
        <v>11</v>
      </c>
      <c r="D1809" t="s">
        <v>1849</v>
      </c>
      <c r="E1809" t="s">
        <v>92</v>
      </c>
      <c r="F1809">
        <v>0</v>
      </c>
      <c r="G1809" s="1">
        <v>4.57</v>
      </c>
      <c r="H1809">
        <f>IF(INDEX(Sale_Promotions[[Code]:[Sale Price]],MATCH(Sales[[#This Row],[Code]],Sale_Promotions[Code],0),2)=0,Sales[[#This Row],[Price]],INDEX(Sale_Promotions[[Code]:[Sale Price]],MATCH(Sales[[#This Row],[Code]],Sale_Promotions[Code],0),2))</f>
        <v>4.57</v>
      </c>
      <c r="I1809">
        <f>Sales[[#This Row],[Total Inventory]]*Sales[[#This Row],[Sale_Price]]</f>
        <v>0</v>
      </c>
    </row>
    <row r="1810" spans="1:9" x14ac:dyDescent="0.25">
      <c r="A1810">
        <v>72560</v>
      </c>
      <c r="B1810" t="str">
        <f>INDEX( Table3[],MATCH(Sales[[#This Row],[Category]],Table3[Category],0),1)</f>
        <v>LIQUOR</v>
      </c>
      <c r="C1810" t="s">
        <v>14</v>
      </c>
      <c r="D1810" t="s">
        <v>1850</v>
      </c>
      <c r="E1810" t="s">
        <v>10</v>
      </c>
      <c r="F1810">
        <v>236</v>
      </c>
      <c r="G1810" s="1">
        <v>36.99</v>
      </c>
      <c r="H1810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1810">
        <f>Sales[[#This Row],[Total Inventory]]*Sales[[#This Row],[Sale_Price]]</f>
        <v>8729.6400000000012</v>
      </c>
    </row>
    <row r="1811" spans="1:9" x14ac:dyDescent="0.25">
      <c r="A1811">
        <v>9474</v>
      </c>
      <c r="B1811" t="str">
        <f>INDEX( Table3[],MATCH(Sales[[#This Row],[Category]],Table3[Category],0),1)</f>
        <v>BEER</v>
      </c>
      <c r="C1811" t="s">
        <v>11</v>
      </c>
      <c r="D1811" t="s">
        <v>1851</v>
      </c>
      <c r="E1811" t="s">
        <v>92</v>
      </c>
      <c r="F1811">
        <v>0</v>
      </c>
      <c r="G1811" s="1">
        <v>4.1399999999999997</v>
      </c>
      <c r="H1811">
        <f>IF(INDEX(Sale_Promotions[[Code]:[Sale Price]],MATCH(Sales[[#This Row],[Code]],Sale_Promotions[Code],0),2)=0,Sales[[#This Row],[Price]],INDEX(Sale_Promotions[[Code]:[Sale Price]],MATCH(Sales[[#This Row],[Code]],Sale_Promotions[Code],0),2))</f>
        <v>4.1399999999999997</v>
      </c>
      <c r="I1811">
        <f>Sales[[#This Row],[Total Inventory]]*Sales[[#This Row],[Sale_Price]]</f>
        <v>0</v>
      </c>
    </row>
    <row r="1812" spans="1:9" x14ac:dyDescent="0.25">
      <c r="A1812">
        <v>47581</v>
      </c>
      <c r="B1812" t="str">
        <f>INDEX( Table3[],MATCH(Sales[[#This Row],[Category]],Table3[Category],0),1)</f>
        <v>LIQUOR</v>
      </c>
      <c r="C1812" t="s">
        <v>35</v>
      </c>
      <c r="D1812" t="s">
        <v>1852</v>
      </c>
      <c r="E1812" t="s">
        <v>48</v>
      </c>
      <c r="F1812">
        <v>0</v>
      </c>
      <c r="G1812" s="1">
        <v>25.99</v>
      </c>
      <c r="H1812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812">
        <f>Sales[[#This Row],[Total Inventory]]*Sales[[#This Row],[Sale_Price]]</f>
        <v>0</v>
      </c>
    </row>
    <row r="1813" spans="1:9" x14ac:dyDescent="0.25">
      <c r="A1813">
        <v>23191</v>
      </c>
      <c r="B1813" t="str">
        <f>INDEX( Table3[],MATCH(Sales[[#This Row],[Category]],Table3[Category],0),1)</f>
        <v>WINE</v>
      </c>
      <c r="C1813" t="s">
        <v>61</v>
      </c>
      <c r="D1813" t="s">
        <v>1853</v>
      </c>
      <c r="E1813" t="s">
        <v>10</v>
      </c>
      <c r="F1813">
        <v>18</v>
      </c>
      <c r="G1813" s="1">
        <v>26.99</v>
      </c>
      <c r="H1813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813">
        <f>Sales[[#This Row],[Total Inventory]]*Sales[[#This Row],[Sale_Price]]</f>
        <v>485.82</v>
      </c>
    </row>
    <row r="1814" spans="1:9" x14ac:dyDescent="0.25">
      <c r="A1814">
        <v>10428</v>
      </c>
      <c r="B1814" t="str">
        <f>INDEX( Table3[],MATCH(Sales[[#This Row],[Category]],Table3[Category],0),1)</f>
        <v>BEER</v>
      </c>
      <c r="C1814" t="s">
        <v>11</v>
      </c>
      <c r="D1814" t="s">
        <v>1854</v>
      </c>
      <c r="E1814" t="s">
        <v>13</v>
      </c>
      <c r="F1814">
        <v>0</v>
      </c>
      <c r="G1814" s="1">
        <v>6.81</v>
      </c>
      <c r="H1814">
        <f>IF(INDEX(Sale_Promotions[[Code]:[Sale Price]],MATCH(Sales[[#This Row],[Code]],Sale_Promotions[Code],0),2)=0,Sales[[#This Row],[Price]],INDEX(Sale_Promotions[[Code]:[Sale Price]],MATCH(Sales[[#This Row],[Code]],Sale_Promotions[Code],0),2))</f>
        <v>6.81</v>
      </c>
      <c r="I1814">
        <f>Sales[[#This Row],[Total Inventory]]*Sales[[#This Row],[Sale_Price]]</f>
        <v>0</v>
      </c>
    </row>
    <row r="1815" spans="1:9" x14ac:dyDescent="0.25">
      <c r="A1815">
        <v>96112</v>
      </c>
      <c r="B1815" t="str">
        <f>INDEX( Table3[],MATCH(Sales[[#This Row],[Category]],Table3[Category],0),1)</f>
        <v>BEER</v>
      </c>
      <c r="C1815" t="s">
        <v>11</v>
      </c>
      <c r="D1815" t="s">
        <v>1855</v>
      </c>
      <c r="E1815" t="s">
        <v>60</v>
      </c>
      <c r="F1815">
        <v>0</v>
      </c>
      <c r="G1815" s="1">
        <v>2.62</v>
      </c>
      <c r="H1815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1815">
        <f>Sales[[#This Row],[Total Inventory]]*Sales[[#This Row],[Sale_Price]]</f>
        <v>0</v>
      </c>
    </row>
    <row r="1816" spans="1:9" x14ac:dyDescent="0.25">
      <c r="A1816">
        <v>312075</v>
      </c>
      <c r="B1816" t="str">
        <f>INDEX( Table3[],MATCH(Sales[[#This Row],[Category]],Table3[Category],0),1)</f>
        <v>WINE</v>
      </c>
      <c r="C1816" t="s">
        <v>61</v>
      </c>
      <c r="D1816" t="s">
        <v>1856</v>
      </c>
      <c r="E1816" t="s">
        <v>10</v>
      </c>
      <c r="F1816">
        <v>21</v>
      </c>
      <c r="G1816" s="1">
        <v>28.99</v>
      </c>
      <c r="H1816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816">
        <f>Sales[[#This Row],[Total Inventory]]*Sales[[#This Row],[Sale_Price]]</f>
        <v>608.79</v>
      </c>
    </row>
    <row r="1817" spans="1:9" x14ac:dyDescent="0.25">
      <c r="A1817">
        <v>340226</v>
      </c>
      <c r="B1817" t="str">
        <f>INDEX( Table3[],MATCH(Sales[[#This Row],[Category]],Table3[Category],0),1)</f>
        <v>WINE</v>
      </c>
      <c r="C1817" t="s">
        <v>85</v>
      </c>
      <c r="D1817" t="s">
        <v>1857</v>
      </c>
      <c r="E1817" t="s">
        <v>10</v>
      </c>
      <c r="F1817">
        <v>0</v>
      </c>
      <c r="G1817" s="1">
        <v>15.99</v>
      </c>
      <c r="H181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817">
        <f>Sales[[#This Row],[Total Inventory]]*Sales[[#This Row],[Sale_Price]]</f>
        <v>0</v>
      </c>
    </row>
    <row r="1818" spans="1:9" x14ac:dyDescent="0.25">
      <c r="A1818">
        <v>91081</v>
      </c>
      <c r="B1818" t="str">
        <f>INDEX( Table3[],MATCH(Sales[[#This Row],[Category]],Table3[Category],0),1)</f>
        <v>BEER</v>
      </c>
      <c r="C1818" t="s">
        <v>11</v>
      </c>
      <c r="D1818" t="s">
        <v>1858</v>
      </c>
      <c r="E1818" t="s">
        <v>170</v>
      </c>
      <c r="F1818">
        <v>0</v>
      </c>
      <c r="G1818" s="1">
        <v>24.04</v>
      </c>
      <c r="H1818">
        <f>IF(INDEX(Sale_Promotions[[Code]:[Sale Price]],MATCH(Sales[[#This Row],[Code]],Sale_Promotions[Code],0),2)=0,Sales[[#This Row],[Price]],INDEX(Sale_Promotions[[Code]:[Sale Price]],MATCH(Sales[[#This Row],[Code]],Sale_Promotions[Code],0),2))</f>
        <v>24.04</v>
      </c>
      <c r="I1818">
        <f>Sales[[#This Row],[Total Inventory]]*Sales[[#This Row],[Sale_Price]]</f>
        <v>0</v>
      </c>
    </row>
    <row r="1819" spans="1:9" x14ac:dyDescent="0.25">
      <c r="A1819">
        <v>311494</v>
      </c>
      <c r="B1819" t="str">
        <f>INDEX( Table3[],MATCH(Sales[[#This Row],[Category]],Table3[Category],0),1)</f>
        <v>WINE</v>
      </c>
      <c r="C1819" t="s">
        <v>148</v>
      </c>
      <c r="D1819" t="s">
        <v>1859</v>
      </c>
      <c r="E1819" t="s">
        <v>10</v>
      </c>
      <c r="F1819">
        <v>5</v>
      </c>
      <c r="G1819" s="1">
        <v>20.99</v>
      </c>
      <c r="H1819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819">
        <f>Sales[[#This Row],[Total Inventory]]*Sales[[#This Row],[Sale_Price]]</f>
        <v>104.94999999999999</v>
      </c>
    </row>
    <row r="1820" spans="1:9" x14ac:dyDescent="0.25">
      <c r="A1820">
        <v>311026</v>
      </c>
      <c r="B1820" t="str">
        <f>INDEX( Table3[],MATCH(Sales[[#This Row],[Category]],Table3[Category],0),1)</f>
        <v>WINE</v>
      </c>
      <c r="C1820" t="s">
        <v>41</v>
      </c>
      <c r="D1820" t="s">
        <v>1860</v>
      </c>
      <c r="E1820" t="s">
        <v>10</v>
      </c>
      <c r="F1820">
        <v>0</v>
      </c>
      <c r="G1820" s="1">
        <v>18.489999999999998</v>
      </c>
      <c r="H182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820">
        <f>Sales[[#This Row],[Total Inventory]]*Sales[[#This Row],[Sale_Price]]</f>
        <v>0</v>
      </c>
    </row>
    <row r="1821" spans="1:9" x14ac:dyDescent="0.25">
      <c r="A1821">
        <v>307674</v>
      </c>
      <c r="B1821" t="str">
        <f>INDEX( Table3[],MATCH(Sales[[#This Row],[Category]],Table3[Category],0),1)</f>
        <v>WINE</v>
      </c>
      <c r="C1821" t="s">
        <v>61</v>
      </c>
      <c r="D1821" t="s">
        <v>1861</v>
      </c>
      <c r="E1821" t="s">
        <v>10</v>
      </c>
      <c r="F1821">
        <v>0</v>
      </c>
      <c r="G1821" s="1">
        <v>14.49</v>
      </c>
      <c r="H1821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821">
        <f>Sales[[#This Row],[Total Inventory]]*Sales[[#This Row],[Sale_Price]]</f>
        <v>0</v>
      </c>
    </row>
    <row r="1822" spans="1:9" x14ac:dyDescent="0.25">
      <c r="A1822">
        <v>83450</v>
      </c>
      <c r="B1822" t="str">
        <f>INDEX( Table3[],MATCH(Sales[[#This Row],[Category]],Table3[Category],0),1)</f>
        <v>WINE</v>
      </c>
      <c r="C1822" t="s">
        <v>17</v>
      </c>
      <c r="D1822" t="s">
        <v>1862</v>
      </c>
      <c r="E1822" t="s">
        <v>10</v>
      </c>
      <c r="F1822">
        <v>0</v>
      </c>
      <c r="G1822" s="1">
        <v>32.99</v>
      </c>
      <c r="H1822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1822">
        <f>Sales[[#This Row],[Total Inventory]]*Sales[[#This Row],[Sale_Price]]</f>
        <v>0</v>
      </c>
    </row>
    <row r="1823" spans="1:9" x14ac:dyDescent="0.25">
      <c r="A1823">
        <v>41555</v>
      </c>
      <c r="B1823" t="str">
        <f>INDEX( Table3[],MATCH(Sales[[#This Row],[Category]],Table3[Category],0),1)</f>
        <v>WINE</v>
      </c>
      <c r="C1823" t="s">
        <v>64</v>
      </c>
      <c r="D1823" t="s">
        <v>1863</v>
      </c>
      <c r="E1823" t="s">
        <v>52</v>
      </c>
      <c r="F1823">
        <v>0</v>
      </c>
      <c r="G1823" s="1">
        <v>14.99</v>
      </c>
      <c r="H182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823">
        <f>Sales[[#This Row],[Total Inventory]]*Sales[[#This Row],[Sale_Price]]</f>
        <v>0</v>
      </c>
    </row>
    <row r="1824" spans="1:9" x14ac:dyDescent="0.25">
      <c r="A1824">
        <v>27927</v>
      </c>
      <c r="B1824" t="str">
        <f>INDEX( Table3[],MATCH(Sales[[#This Row],[Category]],Table3[Category],0),1)</f>
        <v>BEER</v>
      </c>
      <c r="C1824" t="s">
        <v>11</v>
      </c>
      <c r="D1824" t="s">
        <v>1864</v>
      </c>
      <c r="E1824" t="s">
        <v>92</v>
      </c>
      <c r="F1824">
        <v>0</v>
      </c>
      <c r="G1824" s="1">
        <v>5.05</v>
      </c>
      <c r="H1824">
        <f>IF(INDEX(Sale_Promotions[[Code]:[Sale Price]],MATCH(Sales[[#This Row],[Code]],Sale_Promotions[Code],0),2)=0,Sales[[#This Row],[Price]],INDEX(Sale_Promotions[[Code]:[Sale Price]],MATCH(Sales[[#This Row],[Code]],Sale_Promotions[Code],0),2))</f>
        <v>5.05</v>
      </c>
      <c r="I1824">
        <f>Sales[[#This Row],[Total Inventory]]*Sales[[#This Row],[Sale_Price]]</f>
        <v>0</v>
      </c>
    </row>
    <row r="1825" spans="1:9" x14ac:dyDescent="0.25">
      <c r="A1825">
        <v>40100</v>
      </c>
      <c r="B1825" t="str">
        <f>INDEX( Table3[],MATCH(Sales[[#This Row],[Category]],Table3[Category],0),1)</f>
        <v>WINE</v>
      </c>
      <c r="C1825" t="s">
        <v>41</v>
      </c>
      <c r="D1825" t="s">
        <v>1865</v>
      </c>
      <c r="E1825" t="s">
        <v>10</v>
      </c>
      <c r="F1825">
        <v>0</v>
      </c>
      <c r="G1825" s="1">
        <v>14.49</v>
      </c>
      <c r="H1825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825">
        <f>Sales[[#This Row],[Total Inventory]]*Sales[[#This Row],[Sale_Price]]</f>
        <v>0</v>
      </c>
    </row>
    <row r="1826" spans="1:9" x14ac:dyDescent="0.25">
      <c r="A1826">
        <v>71842</v>
      </c>
      <c r="B1826" t="str">
        <f>INDEX( Table3[],MATCH(Sales[[#This Row],[Category]],Table3[Category],0),1)</f>
        <v>LIQUOR</v>
      </c>
      <c r="C1826" t="s">
        <v>35</v>
      </c>
      <c r="D1826" t="s">
        <v>1866</v>
      </c>
      <c r="E1826" t="s">
        <v>10</v>
      </c>
      <c r="F1826">
        <v>182</v>
      </c>
      <c r="G1826" s="1">
        <v>16.989999999999998</v>
      </c>
      <c r="H1826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826">
        <f>Sales[[#This Row],[Total Inventory]]*Sales[[#This Row],[Sale_Price]]</f>
        <v>3092.18</v>
      </c>
    </row>
    <row r="1827" spans="1:9" x14ac:dyDescent="0.25">
      <c r="A1827">
        <v>337663</v>
      </c>
      <c r="B1827" t="str">
        <f>INDEX( Table3[],MATCH(Sales[[#This Row],[Category]],Table3[Category],0),1)</f>
        <v>WINE</v>
      </c>
      <c r="C1827" t="s">
        <v>39</v>
      </c>
      <c r="D1827" t="s">
        <v>1867</v>
      </c>
      <c r="E1827" t="s">
        <v>10</v>
      </c>
      <c r="F1827">
        <v>0</v>
      </c>
      <c r="G1827" s="1">
        <v>9.99</v>
      </c>
      <c r="H1827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827">
        <f>Sales[[#This Row],[Total Inventory]]*Sales[[#This Row],[Sale_Price]]</f>
        <v>0</v>
      </c>
    </row>
    <row r="1828" spans="1:9" x14ac:dyDescent="0.25">
      <c r="A1828">
        <v>29619</v>
      </c>
      <c r="B1828" t="str">
        <f>INDEX( Table3[],MATCH(Sales[[#This Row],[Category]],Table3[Category],0),1)</f>
        <v>BEER</v>
      </c>
      <c r="C1828" t="s">
        <v>11</v>
      </c>
      <c r="D1828" t="s">
        <v>1868</v>
      </c>
      <c r="E1828" t="s">
        <v>25</v>
      </c>
      <c r="F1828">
        <v>0</v>
      </c>
      <c r="G1828" s="1">
        <v>1.39</v>
      </c>
      <c r="H1828">
        <f>IF(INDEX(Sale_Promotions[[Code]:[Sale Price]],MATCH(Sales[[#This Row],[Code]],Sale_Promotions[Code],0),2)=0,Sales[[#This Row],[Price]],INDEX(Sale_Promotions[[Code]:[Sale Price]],MATCH(Sales[[#This Row],[Code]],Sale_Promotions[Code],0),2))</f>
        <v>1.39</v>
      </c>
      <c r="I1828">
        <f>Sales[[#This Row],[Total Inventory]]*Sales[[#This Row],[Sale_Price]]</f>
        <v>0</v>
      </c>
    </row>
    <row r="1829" spans="1:9" x14ac:dyDescent="0.25">
      <c r="A1829">
        <v>42953</v>
      </c>
      <c r="B1829" t="str">
        <f>INDEX( Table3[],MATCH(Sales[[#This Row],[Category]],Table3[Category],0),1)</f>
        <v>WINE</v>
      </c>
      <c r="C1829" t="s">
        <v>61</v>
      </c>
      <c r="D1829" t="s">
        <v>1869</v>
      </c>
      <c r="E1829" t="s">
        <v>10</v>
      </c>
      <c r="F1829">
        <v>0</v>
      </c>
      <c r="G1829" s="1">
        <v>30.99</v>
      </c>
      <c r="H1829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829">
        <f>Sales[[#This Row],[Total Inventory]]*Sales[[#This Row],[Sale_Price]]</f>
        <v>0</v>
      </c>
    </row>
    <row r="1830" spans="1:9" x14ac:dyDescent="0.25">
      <c r="A1830">
        <v>234282</v>
      </c>
      <c r="B1830" t="str">
        <f>INDEX( Table3[],MATCH(Sales[[#This Row],[Category]],Table3[Category],0),1)</f>
        <v>WINE</v>
      </c>
      <c r="C1830" t="s">
        <v>85</v>
      </c>
      <c r="D1830" t="s">
        <v>1870</v>
      </c>
      <c r="E1830" t="s">
        <v>10</v>
      </c>
      <c r="F1830">
        <v>39</v>
      </c>
      <c r="G1830" s="1">
        <v>18.989999999999998</v>
      </c>
      <c r="H1830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830">
        <f>Sales[[#This Row],[Total Inventory]]*Sales[[#This Row],[Sale_Price]]</f>
        <v>740.6099999999999</v>
      </c>
    </row>
    <row r="1831" spans="1:9" x14ac:dyDescent="0.25">
      <c r="A1831">
        <v>44869</v>
      </c>
      <c r="B1831" t="str">
        <f>INDEX( Table3[],MATCH(Sales[[#This Row],[Category]],Table3[Category],0),1)</f>
        <v>WINE</v>
      </c>
      <c r="C1831" t="s">
        <v>163</v>
      </c>
      <c r="D1831" t="s">
        <v>1871</v>
      </c>
      <c r="E1831" t="s">
        <v>10</v>
      </c>
      <c r="F1831">
        <v>0</v>
      </c>
      <c r="G1831" s="1">
        <v>21.99</v>
      </c>
      <c r="H1831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831">
        <f>Sales[[#This Row],[Total Inventory]]*Sales[[#This Row],[Sale_Price]]</f>
        <v>0</v>
      </c>
    </row>
    <row r="1832" spans="1:9" x14ac:dyDescent="0.25">
      <c r="A1832">
        <v>44465</v>
      </c>
      <c r="B1832" t="str">
        <f>INDEX( Table3[],MATCH(Sales[[#This Row],[Category]],Table3[Category],0),1)</f>
        <v>WINE</v>
      </c>
      <c r="C1832" t="s">
        <v>28</v>
      </c>
      <c r="D1832" t="s">
        <v>1872</v>
      </c>
      <c r="E1832" t="s">
        <v>10</v>
      </c>
      <c r="F1832">
        <v>0</v>
      </c>
      <c r="G1832" s="1">
        <v>12.99</v>
      </c>
      <c r="H183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832">
        <f>Sales[[#This Row],[Total Inventory]]*Sales[[#This Row],[Sale_Price]]</f>
        <v>0</v>
      </c>
    </row>
    <row r="1833" spans="1:9" x14ac:dyDescent="0.25">
      <c r="A1833">
        <v>42682</v>
      </c>
      <c r="B1833" t="str">
        <f>INDEX( Table3[],MATCH(Sales[[#This Row],[Category]],Table3[Category],0),1)</f>
        <v>WINE</v>
      </c>
      <c r="C1833" t="s">
        <v>163</v>
      </c>
      <c r="D1833" t="s">
        <v>1873</v>
      </c>
      <c r="E1833" t="s">
        <v>10</v>
      </c>
      <c r="F1833">
        <v>25</v>
      </c>
      <c r="G1833" s="1">
        <v>12.69</v>
      </c>
      <c r="H1833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833">
        <f>Sales[[#This Row],[Total Inventory]]*Sales[[#This Row],[Sale_Price]]</f>
        <v>317.25</v>
      </c>
    </row>
    <row r="1834" spans="1:9" x14ac:dyDescent="0.25">
      <c r="A1834">
        <v>412210</v>
      </c>
      <c r="B1834" t="str">
        <f>INDEX( Table3[],MATCH(Sales[[#This Row],[Category]],Table3[Category],0),1)</f>
        <v>WINE</v>
      </c>
      <c r="C1834" t="s">
        <v>39</v>
      </c>
      <c r="D1834" t="s">
        <v>1874</v>
      </c>
      <c r="E1834" t="s">
        <v>10</v>
      </c>
      <c r="F1834">
        <v>16</v>
      </c>
      <c r="G1834" s="1">
        <v>15.99</v>
      </c>
      <c r="H183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834">
        <f>Sales[[#This Row],[Total Inventory]]*Sales[[#This Row],[Sale_Price]]</f>
        <v>255.84</v>
      </c>
    </row>
    <row r="1835" spans="1:9" x14ac:dyDescent="0.25">
      <c r="A1835">
        <v>433742</v>
      </c>
      <c r="B1835" t="str">
        <f>INDEX( Table3[],MATCH(Sales[[#This Row],[Category]],Table3[Category],0),1)</f>
        <v>WINE</v>
      </c>
      <c r="C1835" t="s">
        <v>85</v>
      </c>
      <c r="D1835" t="s">
        <v>1875</v>
      </c>
      <c r="E1835" t="s">
        <v>10</v>
      </c>
      <c r="F1835">
        <v>0</v>
      </c>
      <c r="G1835" s="1">
        <v>13.69</v>
      </c>
      <c r="H1835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835">
        <f>Sales[[#This Row],[Total Inventory]]*Sales[[#This Row],[Sale_Price]]</f>
        <v>0</v>
      </c>
    </row>
    <row r="1836" spans="1:9" x14ac:dyDescent="0.25">
      <c r="A1836">
        <v>7781</v>
      </c>
      <c r="B1836" t="str">
        <f>INDEX( Table3[],MATCH(Sales[[#This Row],[Category]],Table3[Category],0),1)</f>
        <v>BEER</v>
      </c>
      <c r="C1836" t="s">
        <v>11</v>
      </c>
      <c r="D1836" t="s">
        <v>1876</v>
      </c>
      <c r="E1836" t="s">
        <v>25</v>
      </c>
      <c r="F1836">
        <v>0</v>
      </c>
      <c r="G1836" s="1">
        <v>4.17</v>
      </c>
      <c r="H1836">
        <f>IF(INDEX(Sale_Promotions[[Code]:[Sale Price]],MATCH(Sales[[#This Row],[Code]],Sale_Promotions[Code],0),2)=0,Sales[[#This Row],[Price]],INDEX(Sale_Promotions[[Code]:[Sale Price]],MATCH(Sales[[#This Row],[Code]],Sale_Promotions[Code],0),2))</f>
        <v>4.17</v>
      </c>
      <c r="I1836">
        <f>Sales[[#This Row],[Total Inventory]]*Sales[[#This Row],[Sale_Price]]</f>
        <v>0</v>
      </c>
    </row>
    <row r="1837" spans="1:9" x14ac:dyDescent="0.25">
      <c r="A1837">
        <v>312523</v>
      </c>
      <c r="B1837" t="str">
        <f>INDEX( Table3[],MATCH(Sales[[#This Row],[Category]],Table3[Category],0),1)</f>
        <v>WINE</v>
      </c>
      <c r="C1837" t="s">
        <v>39</v>
      </c>
      <c r="D1837" t="s">
        <v>1877</v>
      </c>
      <c r="E1837" t="s">
        <v>10</v>
      </c>
      <c r="F1837">
        <v>0</v>
      </c>
      <c r="G1837" s="1">
        <v>9.99</v>
      </c>
      <c r="H1837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837">
        <f>Sales[[#This Row],[Total Inventory]]*Sales[[#This Row],[Sale_Price]]</f>
        <v>0</v>
      </c>
    </row>
    <row r="1838" spans="1:9" x14ac:dyDescent="0.25">
      <c r="A1838">
        <v>26575</v>
      </c>
      <c r="B1838" t="str">
        <f>INDEX( Table3[],MATCH(Sales[[#This Row],[Category]],Table3[Category],0),1)</f>
        <v>BEER</v>
      </c>
      <c r="C1838" t="s">
        <v>11</v>
      </c>
      <c r="D1838" t="s">
        <v>1878</v>
      </c>
      <c r="E1838" t="s">
        <v>92</v>
      </c>
      <c r="F1838">
        <v>0</v>
      </c>
      <c r="G1838" s="1">
        <v>6.68</v>
      </c>
      <c r="H1838">
        <f>IF(INDEX(Sale_Promotions[[Code]:[Sale Price]],MATCH(Sales[[#This Row],[Code]],Sale_Promotions[Code],0),2)=0,Sales[[#This Row],[Price]],INDEX(Sale_Promotions[[Code]:[Sale Price]],MATCH(Sales[[#This Row],[Code]],Sale_Promotions[Code],0),2))</f>
        <v>6.68</v>
      </c>
      <c r="I1838">
        <f>Sales[[#This Row],[Total Inventory]]*Sales[[#This Row],[Sale_Price]]</f>
        <v>0</v>
      </c>
    </row>
    <row r="1839" spans="1:9" x14ac:dyDescent="0.25">
      <c r="A1839">
        <v>10388</v>
      </c>
      <c r="B1839" t="str">
        <f>INDEX( Table3[],MATCH(Sales[[#This Row],[Category]],Table3[Category],0),1)</f>
        <v>BEER</v>
      </c>
      <c r="C1839" t="s">
        <v>11</v>
      </c>
      <c r="D1839" t="s">
        <v>1879</v>
      </c>
      <c r="E1839" t="s">
        <v>25</v>
      </c>
      <c r="F1839">
        <v>0</v>
      </c>
      <c r="G1839" s="1">
        <v>1.48</v>
      </c>
      <c r="H1839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1839">
        <f>Sales[[#This Row],[Total Inventory]]*Sales[[#This Row],[Sale_Price]]</f>
        <v>0</v>
      </c>
    </row>
    <row r="1840" spans="1:9" x14ac:dyDescent="0.25">
      <c r="A1840">
        <v>143766</v>
      </c>
      <c r="B1840" t="str">
        <f>INDEX( Table3[],MATCH(Sales[[#This Row],[Category]],Table3[Category],0),1)</f>
        <v>WINE</v>
      </c>
      <c r="C1840" t="s">
        <v>83</v>
      </c>
      <c r="D1840" t="s">
        <v>1880</v>
      </c>
      <c r="E1840" t="s">
        <v>23</v>
      </c>
      <c r="F1840">
        <v>3</v>
      </c>
      <c r="G1840" s="1">
        <v>8.99</v>
      </c>
      <c r="H184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840">
        <f>Sales[[#This Row],[Total Inventory]]*Sales[[#This Row],[Sale_Price]]</f>
        <v>26.97</v>
      </c>
    </row>
    <row r="1841" spans="1:9" x14ac:dyDescent="0.25">
      <c r="A1841">
        <v>233870</v>
      </c>
      <c r="B1841" t="str">
        <f>INDEX( Table3[],MATCH(Sales[[#This Row],[Category]],Table3[Category],0),1)</f>
        <v>WINE</v>
      </c>
      <c r="C1841" t="s">
        <v>61</v>
      </c>
      <c r="D1841" t="s">
        <v>1881</v>
      </c>
      <c r="E1841" t="s">
        <v>10</v>
      </c>
      <c r="F1841">
        <v>14</v>
      </c>
      <c r="G1841" s="1">
        <v>55.99</v>
      </c>
      <c r="H1841">
        <f>IF(INDEX(Sale_Promotions[[Code]:[Sale Price]],MATCH(Sales[[#This Row],[Code]],Sale_Promotions[Code],0),2)=0,Sales[[#This Row],[Price]],INDEX(Sale_Promotions[[Code]:[Sale Price]],MATCH(Sales[[#This Row],[Code]],Sale_Promotions[Code],0),2))</f>
        <v>55.99</v>
      </c>
      <c r="I1841">
        <f>Sales[[#This Row],[Total Inventory]]*Sales[[#This Row],[Sale_Price]]</f>
        <v>783.86</v>
      </c>
    </row>
    <row r="1842" spans="1:9" x14ac:dyDescent="0.25">
      <c r="A1842">
        <v>25344</v>
      </c>
      <c r="B1842" t="str">
        <f>INDEX( Table3[],MATCH(Sales[[#This Row],[Category]],Table3[Category],0),1)</f>
        <v>BEER</v>
      </c>
      <c r="C1842" t="s">
        <v>11</v>
      </c>
      <c r="D1842" t="s">
        <v>1882</v>
      </c>
      <c r="E1842" t="s">
        <v>25</v>
      </c>
      <c r="F1842">
        <v>0</v>
      </c>
      <c r="G1842" s="1">
        <v>2.2799999999999998</v>
      </c>
      <c r="H1842">
        <f>IF(INDEX(Sale_Promotions[[Code]:[Sale Price]],MATCH(Sales[[#This Row],[Code]],Sale_Promotions[Code],0),2)=0,Sales[[#This Row],[Price]],INDEX(Sale_Promotions[[Code]:[Sale Price]],MATCH(Sales[[#This Row],[Code]],Sale_Promotions[Code],0),2))</f>
        <v>2.2799999999999998</v>
      </c>
      <c r="I1842">
        <f>Sales[[#This Row],[Total Inventory]]*Sales[[#This Row],[Sale_Price]]</f>
        <v>0</v>
      </c>
    </row>
    <row r="1843" spans="1:9" x14ac:dyDescent="0.25">
      <c r="A1843">
        <v>24460</v>
      </c>
      <c r="B1843" t="str">
        <f>INDEX( Table3[],MATCH(Sales[[#This Row],[Category]],Table3[Category],0),1)</f>
        <v>BEER</v>
      </c>
      <c r="C1843" t="s">
        <v>11</v>
      </c>
      <c r="D1843" t="s">
        <v>1883</v>
      </c>
      <c r="E1843" t="s">
        <v>20</v>
      </c>
      <c r="F1843">
        <v>0</v>
      </c>
      <c r="G1843" s="1">
        <v>2.62</v>
      </c>
      <c r="H1843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1843">
        <f>Sales[[#This Row],[Total Inventory]]*Sales[[#This Row],[Sale_Price]]</f>
        <v>0</v>
      </c>
    </row>
    <row r="1844" spans="1:9" x14ac:dyDescent="0.25">
      <c r="A1844">
        <v>302588</v>
      </c>
      <c r="B1844" t="str">
        <f>INDEX( Table3[],MATCH(Sales[[#This Row],[Category]],Table3[Category],0),1)</f>
        <v>WINE</v>
      </c>
      <c r="C1844" t="s">
        <v>64</v>
      </c>
      <c r="D1844" t="s">
        <v>1884</v>
      </c>
      <c r="E1844" t="s">
        <v>52</v>
      </c>
      <c r="F1844">
        <v>23</v>
      </c>
      <c r="G1844" s="1">
        <v>30.99</v>
      </c>
      <c r="H1844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844">
        <f>Sales[[#This Row],[Total Inventory]]*Sales[[#This Row],[Sale_Price]]</f>
        <v>712.77</v>
      </c>
    </row>
    <row r="1845" spans="1:9" x14ac:dyDescent="0.25">
      <c r="A1845">
        <v>24886</v>
      </c>
      <c r="B1845" t="str">
        <f>INDEX( Table3[],MATCH(Sales[[#This Row],[Category]],Table3[Category],0),1)</f>
        <v>BEER</v>
      </c>
      <c r="C1845" t="s">
        <v>11</v>
      </c>
      <c r="D1845" t="s">
        <v>1885</v>
      </c>
      <c r="E1845" t="s">
        <v>13</v>
      </c>
      <c r="F1845">
        <v>0</v>
      </c>
      <c r="G1845" s="1">
        <v>9.75</v>
      </c>
      <c r="H1845">
        <f>IF(INDEX(Sale_Promotions[[Code]:[Sale Price]],MATCH(Sales[[#This Row],[Code]],Sale_Promotions[Code],0),2)=0,Sales[[#This Row],[Price]],INDEX(Sale_Promotions[[Code]:[Sale Price]],MATCH(Sales[[#This Row],[Code]],Sale_Promotions[Code],0),2))</f>
        <v>9.75</v>
      </c>
      <c r="I1845">
        <f>Sales[[#This Row],[Total Inventory]]*Sales[[#This Row],[Sale_Price]]</f>
        <v>0</v>
      </c>
    </row>
    <row r="1846" spans="1:9" x14ac:dyDescent="0.25">
      <c r="A1846">
        <v>70415</v>
      </c>
      <c r="B1846" t="str">
        <f>INDEX( Table3[],MATCH(Sales[[#This Row],[Category]],Table3[Category],0),1)</f>
        <v>LIQUOR</v>
      </c>
      <c r="C1846" t="s">
        <v>198</v>
      </c>
      <c r="D1846" t="s">
        <v>1886</v>
      </c>
      <c r="E1846" t="s">
        <v>10</v>
      </c>
      <c r="F1846">
        <v>15</v>
      </c>
      <c r="G1846" s="1">
        <v>31.99</v>
      </c>
      <c r="H1846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846">
        <f>Sales[[#This Row],[Total Inventory]]*Sales[[#This Row],[Sale_Price]]</f>
        <v>479.84999999999997</v>
      </c>
    </row>
    <row r="1847" spans="1:9" x14ac:dyDescent="0.25">
      <c r="A1847">
        <v>70675</v>
      </c>
      <c r="B1847" t="str">
        <f>INDEX( Table3[],MATCH(Sales[[#This Row],[Category]],Table3[Category],0),1)</f>
        <v>LIQUOR</v>
      </c>
      <c r="C1847" t="s">
        <v>175</v>
      </c>
      <c r="D1847" t="s">
        <v>1887</v>
      </c>
      <c r="E1847" t="s">
        <v>10</v>
      </c>
      <c r="F1847">
        <v>99</v>
      </c>
      <c r="G1847" s="1">
        <v>39.99</v>
      </c>
      <c r="H1847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1847">
        <f>Sales[[#This Row],[Total Inventory]]*Sales[[#This Row],[Sale_Price]]</f>
        <v>3959.01</v>
      </c>
    </row>
    <row r="1848" spans="1:9" x14ac:dyDescent="0.25">
      <c r="A1848">
        <v>78753</v>
      </c>
      <c r="B1848" t="str">
        <f>INDEX( Table3[],MATCH(Sales[[#This Row],[Category]],Table3[Category],0),1)</f>
        <v>LIQUOR</v>
      </c>
      <c r="C1848" t="s">
        <v>26</v>
      </c>
      <c r="D1848" t="s">
        <v>1888</v>
      </c>
      <c r="E1848" t="s">
        <v>10</v>
      </c>
      <c r="F1848">
        <v>20</v>
      </c>
      <c r="G1848" s="1">
        <v>19.489999999999998</v>
      </c>
      <c r="H1848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1848">
        <f>Sales[[#This Row],[Total Inventory]]*Sales[[#This Row],[Sale_Price]]</f>
        <v>389.79999999999995</v>
      </c>
    </row>
    <row r="1849" spans="1:9" x14ac:dyDescent="0.25">
      <c r="A1849">
        <v>327913</v>
      </c>
      <c r="B1849" t="str">
        <f>INDEX( Table3[],MATCH(Sales[[#This Row],[Category]],Table3[Category],0),1)</f>
        <v>WINE</v>
      </c>
      <c r="C1849" t="s">
        <v>61</v>
      </c>
      <c r="D1849" t="s">
        <v>1889</v>
      </c>
      <c r="E1849" t="s">
        <v>10</v>
      </c>
      <c r="F1849">
        <v>0</v>
      </c>
      <c r="G1849" s="1">
        <v>20.99</v>
      </c>
      <c r="H1849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849">
        <f>Sales[[#This Row],[Total Inventory]]*Sales[[#This Row],[Sale_Price]]</f>
        <v>0</v>
      </c>
    </row>
    <row r="1850" spans="1:9" x14ac:dyDescent="0.25">
      <c r="A1850">
        <v>338184</v>
      </c>
      <c r="B1850" t="str">
        <f>INDEX( Table3[],MATCH(Sales[[#This Row],[Category]],Table3[Category],0),1)</f>
        <v>WINE</v>
      </c>
      <c r="C1850" t="s">
        <v>21</v>
      </c>
      <c r="D1850" t="s">
        <v>1890</v>
      </c>
      <c r="E1850" t="s">
        <v>48</v>
      </c>
      <c r="F1850">
        <v>0</v>
      </c>
      <c r="G1850" s="1">
        <v>25.99</v>
      </c>
      <c r="H1850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850">
        <f>Sales[[#This Row],[Total Inventory]]*Sales[[#This Row],[Sale_Price]]</f>
        <v>0</v>
      </c>
    </row>
    <row r="1851" spans="1:9" x14ac:dyDescent="0.25">
      <c r="A1851">
        <v>29035</v>
      </c>
      <c r="B1851" t="str">
        <f>INDEX( Table3[],MATCH(Sales[[#This Row],[Category]],Table3[Category],0),1)</f>
        <v>BEER</v>
      </c>
      <c r="C1851" t="s">
        <v>11</v>
      </c>
      <c r="D1851" t="s">
        <v>1891</v>
      </c>
      <c r="E1851" t="s">
        <v>541</v>
      </c>
      <c r="F1851">
        <v>0</v>
      </c>
      <c r="G1851" s="1">
        <v>5.65</v>
      </c>
      <c r="H1851">
        <f>IF(INDEX(Sale_Promotions[[Code]:[Sale Price]],MATCH(Sales[[#This Row],[Code]],Sale_Promotions[Code],0),2)=0,Sales[[#This Row],[Price]],INDEX(Sale_Promotions[[Code]:[Sale Price]],MATCH(Sales[[#This Row],[Code]],Sale_Promotions[Code],0),2))</f>
        <v>5.65</v>
      </c>
      <c r="I1851">
        <f>Sales[[#This Row],[Total Inventory]]*Sales[[#This Row],[Sale_Price]]</f>
        <v>0</v>
      </c>
    </row>
    <row r="1852" spans="1:9" x14ac:dyDescent="0.25">
      <c r="A1852">
        <v>43601</v>
      </c>
      <c r="B1852" t="str">
        <f>INDEX( Table3[],MATCH(Sales[[#This Row],[Category]],Table3[Category],0),1)</f>
        <v>WINE</v>
      </c>
      <c r="C1852" t="s">
        <v>163</v>
      </c>
      <c r="D1852" t="s">
        <v>1892</v>
      </c>
      <c r="E1852" t="s">
        <v>10</v>
      </c>
      <c r="F1852">
        <v>9</v>
      </c>
      <c r="G1852" s="1">
        <v>14.99</v>
      </c>
      <c r="H1852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852">
        <f>Sales[[#This Row],[Total Inventory]]*Sales[[#This Row],[Sale_Price]]</f>
        <v>134.91</v>
      </c>
    </row>
    <row r="1853" spans="1:9" x14ac:dyDescent="0.25">
      <c r="A1853">
        <v>310112</v>
      </c>
      <c r="B1853" t="str">
        <f>INDEX( Table3[],MATCH(Sales[[#This Row],[Category]],Table3[Category],0),1)</f>
        <v>WINE</v>
      </c>
      <c r="C1853" t="s">
        <v>21</v>
      </c>
      <c r="D1853" t="s">
        <v>1893</v>
      </c>
      <c r="E1853" t="s">
        <v>69</v>
      </c>
      <c r="F1853">
        <v>0</v>
      </c>
      <c r="G1853" s="1">
        <v>33.99</v>
      </c>
      <c r="H1853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853">
        <f>Sales[[#This Row],[Total Inventory]]*Sales[[#This Row],[Sale_Price]]</f>
        <v>0</v>
      </c>
    </row>
    <row r="1854" spans="1:9" x14ac:dyDescent="0.25">
      <c r="A1854">
        <v>48092</v>
      </c>
      <c r="B1854" t="str">
        <f>INDEX( Table3[],MATCH(Sales[[#This Row],[Category]],Table3[Category],0),1)</f>
        <v>LIQUOR</v>
      </c>
      <c r="C1854" t="s">
        <v>14</v>
      </c>
      <c r="D1854" t="s">
        <v>1894</v>
      </c>
      <c r="E1854" t="s">
        <v>10</v>
      </c>
      <c r="F1854">
        <v>149</v>
      </c>
      <c r="G1854" s="1">
        <v>57.99</v>
      </c>
      <c r="H1854">
        <f>IF(INDEX(Sale_Promotions[[Code]:[Sale Price]],MATCH(Sales[[#This Row],[Code]],Sale_Promotions[Code],0),2)=0,Sales[[#This Row],[Price]],INDEX(Sale_Promotions[[Code]:[Sale Price]],MATCH(Sales[[#This Row],[Code]],Sale_Promotions[Code],0),2))</f>
        <v>57.99</v>
      </c>
      <c r="I1854">
        <f>Sales[[#This Row],[Total Inventory]]*Sales[[#This Row],[Sale_Price]]</f>
        <v>8640.51</v>
      </c>
    </row>
    <row r="1855" spans="1:9" x14ac:dyDescent="0.25">
      <c r="A1855">
        <v>47674</v>
      </c>
      <c r="B1855" t="str">
        <f>INDEX( Table3[],MATCH(Sales[[#This Row],[Category]],Table3[Category],0),1)</f>
        <v>LIQUOR</v>
      </c>
      <c r="C1855" t="s">
        <v>26</v>
      </c>
      <c r="D1855" t="s">
        <v>1895</v>
      </c>
      <c r="E1855" t="s">
        <v>10</v>
      </c>
      <c r="F1855">
        <v>10</v>
      </c>
      <c r="G1855" s="1">
        <v>29.99</v>
      </c>
      <c r="H1855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855">
        <f>Sales[[#This Row],[Total Inventory]]*Sales[[#This Row],[Sale_Price]]</f>
        <v>299.89999999999998</v>
      </c>
    </row>
    <row r="1856" spans="1:9" x14ac:dyDescent="0.25">
      <c r="A1856">
        <v>92223</v>
      </c>
      <c r="B1856" t="str">
        <f>INDEX( Table3[],MATCH(Sales[[#This Row],[Category]],Table3[Category],0),1)</f>
        <v>BEER</v>
      </c>
      <c r="C1856" t="s">
        <v>11</v>
      </c>
      <c r="D1856" t="s">
        <v>1896</v>
      </c>
      <c r="E1856" t="s">
        <v>170</v>
      </c>
      <c r="F1856">
        <v>0</v>
      </c>
      <c r="G1856" s="1">
        <v>17.8</v>
      </c>
      <c r="H1856">
        <f>IF(INDEX(Sale_Promotions[[Code]:[Sale Price]],MATCH(Sales[[#This Row],[Code]],Sale_Promotions[Code],0),2)=0,Sales[[#This Row],[Price]],INDEX(Sale_Promotions[[Code]:[Sale Price]],MATCH(Sales[[#This Row],[Code]],Sale_Promotions[Code],0),2))</f>
        <v>17.8</v>
      </c>
      <c r="I1856">
        <f>Sales[[#This Row],[Total Inventory]]*Sales[[#This Row],[Sale_Price]]</f>
        <v>0</v>
      </c>
    </row>
    <row r="1857" spans="1:9" x14ac:dyDescent="0.25">
      <c r="A1857">
        <v>69710</v>
      </c>
      <c r="B1857" t="str">
        <f>INDEX( Table3[],MATCH(Sales[[#This Row],[Category]],Table3[Category],0),1)</f>
        <v>WINE</v>
      </c>
      <c r="C1857" t="s">
        <v>148</v>
      </c>
      <c r="D1857" t="s">
        <v>1897</v>
      </c>
      <c r="E1857" t="s">
        <v>10</v>
      </c>
      <c r="F1857">
        <v>11</v>
      </c>
      <c r="G1857" s="1">
        <v>10.49</v>
      </c>
      <c r="H1857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857">
        <f>Sales[[#This Row],[Total Inventory]]*Sales[[#This Row],[Sale_Price]]</f>
        <v>115.39</v>
      </c>
    </row>
    <row r="1858" spans="1:9" x14ac:dyDescent="0.25">
      <c r="A1858">
        <v>42725</v>
      </c>
      <c r="B1858" t="str">
        <f>INDEX( Table3[],MATCH(Sales[[#This Row],[Category]],Table3[Category],0),1)</f>
        <v>WINE</v>
      </c>
      <c r="C1858" t="s">
        <v>85</v>
      </c>
      <c r="D1858" t="s">
        <v>1898</v>
      </c>
      <c r="E1858" t="s">
        <v>10</v>
      </c>
      <c r="F1858">
        <v>0</v>
      </c>
      <c r="G1858" s="1">
        <v>18.489999999999998</v>
      </c>
      <c r="H1858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858">
        <f>Sales[[#This Row],[Total Inventory]]*Sales[[#This Row],[Sale_Price]]</f>
        <v>0</v>
      </c>
    </row>
    <row r="1859" spans="1:9" x14ac:dyDescent="0.25">
      <c r="A1859">
        <v>333602</v>
      </c>
      <c r="B1859" t="str">
        <f>INDEX( Table3[],MATCH(Sales[[#This Row],[Category]],Table3[Category],0),1)</f>
        <v>LIQUOR</v>
      </c>
      <c r="C1859" t="s">
        <v>57</v>
      </c>
      <c r="D1859" t="s">
        <v>1899</v>
      </c>
      <c r="E1859" t="s">
        <v>10</v>
      </c>
      <c r="F1859">
        <v>0</v>
      </c>
      <c r="G1859" s="1">
        <v>47.99</v>
      </c>
      <c r="H1859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1859">
        <f>Sales[[#This Row],[Total Inventory]]*Sales[[#This Row],[Sale_Price]]</f>
        <v>0</v>
      </c>
    </row>
    <row r="1860" spans="1:9" x14ac:dyDescent="0.25">
      <c r="A1860">
        <v>40260</v>
      </c>
      <c r="B1860" t="str">
        <f>INDEX( Table3[],MATCH(Sales[[#This Row],[Category]],Table3[Category],0),1)</f>
        <v>WINE</v>
      </c>
      <c r="C1860" t="s">
        <v>61</v>
      </c>
      <c r="D1860" t="s">
        <v>1900</v>
      </c>
      <c r="E1860" t="s">
        <v>10</v>
      </c>
      <c r="F1860">
        <v>14</v>
      </c>
      <c r="G1860" s="1">
        <v>11.99</v>
      </c>
      <c r="H186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860">
        <f>Sales[[#This Row],[Total Inventory]]*Sales[[#This Row],[Sale_Price]]</f>
        <v>167.86</v>
      </c>
    </row>
    <row r="1861" spans="1:9" x14ac:dyDescent="0.25">
      <c r="A1861">
        <v>425206</v>
      </c>
      <c r="B1861" t="str">
        <f>INDEX( Table3[],MATCH(Sales[[#This Row],[Category]],Table3[Category],0),1)</f>
        <v>WINE</v>
      </c>
      <c r="C1861" t="s">
        <v>85</v>
      </c>
      <c r="D1861" t="s">
        <v>1901</v>
      </c>
      <c r="E1861" t="s">
        <v>10</v>
      </c>
      <c r="F1861">
        <v>0</v>
      </c>
      <c r="G1861" s="1">
        <v>14.99</v>
      </c>
      <c r="H1861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861">
        <f>Sales[[#This Row],[Total Inventory]]*Sales[[#This Row],[Sale_Price]]</f>
        <v>0</v>
      </c>
    </row>
    <row r="1862" spans="1:9" x14ac:dyDescent="0.25">
      <c r="A1862">
        <v>11274</v>
      </c>
      <c r="B1862" t="str">
        <f>INDEX( Table3[],MATCH(Sales[[#This Row],[Category]],Table3[Category],0),1)</f>
        <v>WINE</v>
      </c>
      <c r="C1862" t="s">
        <v>61</v>
      </c>
      <c r="D1862" t="s">
        <v>1902</v>
      </c>
      <c r="E1862" t="s">
        <v>23</v>
      </c>
      <c r="F1862">
        <v>119</v>
      </c>
      <c r="G1862" s="1">
        <v>21.99</v>
      </c>
      <c r="H1862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862">
        <f>Sales[[#This Row],[Total Inventory]]*Sales[[#This Row],[Sale_Price]]</f>
        <v>2616.81</v>
      </c>
    </row>
    <row r="1863" spans="1:9" x14ac:dyDescent="0.25">
      <c r="A1863">
        <v>56120</v>
      </c>
      <c r="B1863" t="str">
        <f>INDEX( Table3[],MATCH(Sales[[#This Row],[Category]],Table3[Category],0),1)</f>
        <v>WINE</v>
      </c>
      <c r="C1863" t="s">
        <v>28</v>
      </c>
      <c r="D1863" t="s">
        <v>1903</v>
      </c>
      <c r="E1863" t="s">
        <v>10</v>
      </c>
      <c r="F1863">
        <v>7</v>
      </c>
      <c r="G1863" s="1">
        <v>10.99</v>
      </c>
      <c r="H1863">
        <f>IF(INDEX(Sale_Promotions[[Code]:[Sale Price]],MATCH(Sales[[#This Row],[Code]],Sale_Promotions[Code],0),2)=0,Sales[[#This Row],[Price]],INDEX(Sale_Promotions[[Code]:[Sale Price]],MATCH(Sales[[#This Row],[Code]],Sale_Promotions[Code],0),2))</f>
        <v>10.59</v>
      </c>
      <c r="I1863">
        <f>Sales[[#This Row],[Total Inventory]]*Sales[[#This Row],[Sale_Price]]</f>
        <v>74.13</v>
      </c>
    </row>
    <row r="1864" spans="1:9" x14ac:dyDescent="0.25">
      <c r="A1864">
        <v>330952</v>
      </c>
      <c r="B1864" t="str">
        <f>INDEX( Table3[],MATCH(Sales[[#This Row],[Category]],Table3[Category],0),1)</f>
        <v>WINE</v>
      </c>
      <c r="C1864" t="s">
        <v>61</v>
      </c>
      <c r="D1864" t="s">
        <v>1904</v>
      </c>
      <c r="E1864" t="s">
        <v>10</v>
      </c>
      <c r="F1864">
        <v>0</v>
      </c>
      <c r="G1864" s="1">
        <v>23.99</v>
      </c>
      <c r="H1864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864">
        <f>Sales[[#This Row],[Total Inventory]]*Sales[[#This Row],[Sale_Price]]</f>
        <v>0</v>
      </c>
    </row>
    <row r="1865" spans="1:9" x14ac:dyDescent="0.25">
      <c r="A1865">
        <v>91820</v>
      </c>
      <c r="B1865" t="str">
        <f>INDEX( Table3[],MATCH(Sales[[#This Row],[Category]],Table3[Category],0),1)</f>
        <v>BEER</v>
      </c>
      <c r="C1865" t="s">
        <v>11</v>
      </c>
      <c r="D1865" t="s">
        <v>1905</v>
      </c>
      <c r="E1865" t="s">
        <v>25</v>
      </c>
      <c r="F1865">
        <v>168</v>
      </c>
      <c r="G1865" s="1">
        <v>0.92</v>
      </c>
      <c r="H1865">
        <f>IF(INDEX(Sale_Promotions[[Code]:[Sale Price]],MATCH(Sales[[#This Row],[Code]],Sale_Promotions[Code],0),2)=0,Sales[[#This Row],[Price]],INDEX(Sale_Promotions[[Code]:[Sale Price]],MATCH(Sales[[#This Row],[Code]],Sale_Promotions[Code],0),2))</f>
        <v>0.92</v>
      </c>
      <c r="I1865">
        <f>Sales[[#This Row],[Total Inventory]]*Sales[[#This Row],[Sale_Price]]</f>
        <v>154.56</v>
      </c>
    </row>
    <row r="1866" spans="1:9" x14ac:dyDescent="0.25">
      <c r="A1866">
        <v>24611</v>
      </c>
      <c r="B1866" t="str">
        <f>INDEX( Table3[],MATCH(Sales[[#This Row],[Category]],Table3[Category],0),1)</f>
        <v>BEER</v>
      </c>
      <c r="C1866" t="s">
        <v>11</v>
      </c>
      <c r="D1866" t="s">
        <v>1906</v>
      </c>
      <c r="E1866" t="s">
        <v>157</v>
      </c>
      <c r="F1866">
        <v>0</v>
      </c>
      <c r="G1866" s="1">
        <v>2.4</v>
      </c>
      <c r="H1866">
        <f>IF(INDEX(Sale_Promotions[[Code]:[Sale Price]],MATCH(Sales[[#This Row],[Code]],Sale_Promotions[Code],0),2)=0,Sales[[#This Row],[Price]],INDEX(Sale_Promotions[[Code]:[Sale Price]],MATCH(Sales[[#This Row],[Code]],Sale_Promotions[Code],0),2))</f>
        <v>2.4</v>
      </c>
      <c r="I1866">
        <f>Sales[[#This Row],[Total Inventory]]*Sales[[#This Row],[Sale_Price]]</f>
        <v>0</v>
      </c>
    </row>
    <row r="1867" spans="1:9" x14ac:dyDescent="0.25">
      <c r="A1867">
        <v>40068</v>
      </c>
      <c r="B1867" t="str">
        <f>INDEX( Table3[],MATCH(Sales[[#This Row],[Category]],Table3[Category],0),1)</f>
        <v>WINE</v>
      </c>
      <c r="C1867" t="s">
        <v>28</v>
      </c>
      <c r="D1867" t="s">
        <v>1907</v>
      </c>
      <c r="E1867" t="s">
        <v>10</v>
      </c>
      <c r="F1867">
        <v>0</v>
      </c>
      <c r="G1867" s="1">
        <v>20.99</v>
      </c>
      <c r="H1867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867">
        <f>Sales[[#This Row],[Total Inventory]]*Sales[[#This Row],[Sale_Price]]</f>
        <v>0</v>
      </c>
    </row>
    <row r="1868" spans="1:9" x14ac:dyDescent="0.25">
      <c r="A1868">
        <v>2232</v>
      </c>
      <c r="B1868" t="str">
        <f>INDEX( Table3[],MATCH(Sales[[#This Row],[Category]],Table3[Category],0),1)</f>
        <v>BEER</v>
      </c>
      <c r="C1868" t="s">
        <v>11</v>
      </c>
      <c r="D1868" t="s">
        <v>1908</v>
      </c>
      <c r="E1868" t="s">
        <v>25</v>
      </c>
      <c r="F1868">
        <v>132</v>
      </c>
      <c r="G1868" s="1">
        <v>1.31</v>
      </c>
      <c r="H1868">
        <f>IF(INDEX(Sale_Promotions[[Code]:[Sale Price]],MATCH(Sales[[#This Row],[Code]],Sale_Promotions[Code],0),2)=0,Sales[[#This Row],[Price]],INDEX(Sale_Promotions[[Code]:[Sale Price]],MATCH(Sales[[#This Row],[Code]],Sale_Promotions[Code],0),2))</f>
        <v>1.31</v>
      </c>
      <c r="I1868">
        <f>Sales[[#This Row],[Total Inventory]]*Sales[[#This Row],[Sale_Price]]</f>
        <v>172.92000000000002</v>
      </c>
    </row>
    <row r="1869" spans="1:9" x14ac:dyDescent="0.25">
      <c r="A1869">
        <v>435694</v>
      </c>
      <c r="B1869" t="str">
        <f>INDEX( Table3[],MATCH(Sales[[#This Row],[Category]],Table3[Category],0),1)</f>
        <v>WINE</v>
      </c>
      <c r="C1869" t="s">
        <v>39</v>
      </c>
      <c r="D1869" t="s">
        <v>1909</v>
      </c>
      <c r="E1869" t="s">
        <v>10</v>
      </c>
      <c r="F1869">
        <v>0</v>
      </c>
      <c r="G1869" s="1">
        <v>9.7899999999999991</v>
      </c>
      <c r="H1869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869">
        <f>Sales[[#This Row],[Total Inventory]]*Sales[[#This Row],[Sale_Price]]</f>
        <v>0</v>
      </c>
    </row>
    <row r="1870" spans="1:9" x14ac:dyDescent="0.25">
      <c r="A1870">
        <v>76100</v>
      </c>
      <c r="B1870" t="str">
        <f>INDEX( Table3[],MATCH(Sales[[#This Row],[Category]],Table3[Category],0),1)</f>
        <v>LIQUOR</v>
      </c>
      <c r="C1870" t="s">
        <v>26</v>
      </c>
      <c r="D1870" t="s">
        <v>1910</v>
      </c>
      <c r="E1870" t="s">
        <v>10</v>
      </c>
      <c r="F1870">
        <v>18</v>
      </c>
      <c r="G1870" s="1">
        <v>25.99</v>
      </c>
      <c r="H1870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870">
        <f>Sales[[#This Row],[Total Inventory]]*Sales[[#This Row],[Sale_Price]]</f>
        <v>467.82</v>
      </c>
    </row>
    <row r="1871" spans="1:9" x14ac:dyDescent="0.25">
      <c r="A1871">
        <v>99770</v>
      </c>
      <c r="B1871" t="str">
        <f>INDEX( Table3[],MATCH(Sales[[#This Row],[Category]],Table3[Category],0),1)</f>
        <v>BEER</v>
      </c>
      <c r="C1871" t="s">
        <v>11</v>
      </c>
      <c r="D1871" t="s">
        <v>1911</v>
      </c>
      <c r="E1871" t="s">
        <v>25</v>
      </c>
      <c r="F1871">
        <v>0</v>
      </c>
      <c r="G1871" s="1">
        <v>1.42</v>
      </c>
      <c r="H1871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1871">
        <f>Sales[[#This Row],[Total Inventory]]*Sales[[#This Row],[Sale_Price]]</f>
        <v>0</v>
      </c>
    </row>
    <row r="1872" spans="1:9" x14ac:dyDescent="0.25">
      <c r="A1872">
        <v>28073</v>
      </c>
      <c r="B1872" t="str">
        <f>INDEX( Table3[],MATCH(Sales[[#This Row],[Category]],Table3[Category],0),1)</f>
        <v>BEER</v>
      </c>
      <c r="C1872" t="s">
        <v>11</v>
      </c>
      <c r="D1872" t="s">
        <v>1912</v>
      </c>
      <c r="E1872" t="s">
        <v>25</v>
      </c>
      <c r="F1872">
        <v>0</v>
      </c>
      <c r="G1872" s="1">
        <v>1.91</v>
      </c>
      <c r="H1872">
        <f>IF(INDEX(Sale_Promotions[[Code]:[Sale Price]],MATCH(Sales[[#This Row],[Code]],Sale_Promotions[Code],0),2)=0,Sales[[#This Row],[Price]],INDEX(Sale_Promotions[[Code]:[Sale Price]],MATCH(Sales[[#This Row],[Code]],Sale_Promotions[Code],0),2))</f>
        <v>1.91</v>
      </c>
      <c r="I1872">
        <f>Sales[[#This Row],[Total Inventory]]*Sales[[#This Row],[Sale_Price]]</f>
        <v>0</v>
      </c>
    </row>
    <row r="1873" spans="1:9" x14ac:dyDescent="0.25">
      <c r="A1873">
        <v>22192</v>
      </c>
      <c r="B1873" t="str">
        <f>INDEX( Table3[],MATCH(Sales[[#This Row],[Category]],Table3[Category],0),1)</f>
        <v>BEER</v>
      </c>
      <c r="C1873" t="s">
        <v>11</v>
      </c>
      <c r="D1873" t="s">
        <v>1913</v>
      </c>
      <c r="E1873" t="s">
        <v>25</v>
      </c>
      <c r="F1873">
        <v>0</v>
      </c>
      <c r="G1873" s="1">
        <v>1.67</v>
      </c>
      <c r="H1873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873">
        <f>Sales[[#This Row],[Total Inventory]]*Sales[[#This Row],[Sale_Price]]</f>
        <v>0</v>
      </c>
    </row>
    <row r="1874" spans="1:9" x14ac:dyDescent="0.25">
      <c r="A1874">
        <v>23303</v>
      </c>
      <c r="B1874" t="str">
        <f>INDEX( Table3[],MATCH(Sales[[#This Row],[Category]],Table3[Category],0),1)</f>
        <v>BEER</v>
      </c>
      <c r="C1874" t="s">
        <v>11</v>
      </c>
      <c r="D1874" t="s">
        <v>1914</v>
      </c>
      <c r="E1874" t="s">
        <v>95</v>
      </c>
      <c r="F1874">
        <v>0</v>
      </c>
      <c r="G1874" s="1">
        <v>10.54</v>
      </c>
      <c r="H1874">
        <f>IF(INDEX(Sale_Promotions[[Code]:[Sale Price]],MATCH(Sales[[#This Row],[Code]],Sale_Promotions[Code],0),2)=0,Sales[[#This Row],[Price]],INDEX(Sale_Promotions[[Code]:[Sale Price]],MATCH(Sales[[#This Row],[Code]],Sale_Promotions[Code],0),2))</f>
        <v>10.54</v>
      </c>
      <c r="I1874">
        <f>Sales[[#This Row],[Total Inventory]]*Sales[[#This Row],[Sale_Price]]</f>
        <v>0</v>
      </c>
    </row>
    <row r="1875" spans="1:9" x14ac:dyDescent="0.25">
      <c r="A1875">
        <v>26953</v>
      </c>
      <c r="B1875" t="str">
        <f>INDEX( Table3[],MATCH(Sales[[#This Row],[Category]],Table3[Category],0),1)</f>
        <v>BEER</v>
      </c>
      <c r="C1875" t="s">
        <v>11</v>
      </c>
      <c r="D1875" t="s">
        <v>1915</v>
      </c>
      <c r="E1875" t="s">
        <v>92</v>
      </c>
      <c r="F1875">
        <v>0</v>
      </c>
      <c r="G1875" s="1">
        <v>9.66</v>
      </c>
      <c r="H1875">
        <f>IF(INDEX(Sale_Promotions[[Code]:[Sale Price]],MATCH(Sales[[#This Row],[Code]],Sale_Promotions[Code],0),2)=0,Sales[[#This Row],[Price]],INDEX(Sale_Promotions[[Code]:[Sale Price]],MATCH(Sales[[#This Row],[Code]],Sale_Promotions[Code],0),2))</f>
        <v>9.66</v>
      </c>
      <c r="I1875">
        <f>Sales[[#This Row],[Total Inventory]]*Sales[[#This Row],[Sale_Price]]</f>
        <v>0</v>
      </c>
    </row>
    <row r="1876" spans="1:9" x14ac:dyDescent="0.25">
      <c r="A1876">
        <v>43682</v>
      </c>
      <c r="B1876" t="str">
        <f>INDEX( Table3[],MATCH(Sales[[#This Row],[Category]],Table3[Category],0),1)</f>
        <v>WINE</v>
      </c>
      <c r="C1876" t="s">
        <v>28</v>
      </c>
      <c r="D1876" t="s">
        <v>1916</v>
      </c>
      <c r="E1876" t="s">
        <v>10</v>
      </c>
      <c r="F1876">
        <v>28</v>
      </c>
      <c r="G1876" s="1">
        <v>13.99</v>
      </c>
      <c r="H1876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876">
        <f>Sales[[#This Row],[Total Inventory]]*Sales[[#This Row],[Sale_Price]]</f>
        <v>391.72</v>
      </c>
    </row>
    <row r="1877" spans="1:9" x14ac:dyDescent="0.25">
      <c r="A1877">
        <v>80148</v>
      </c>
      <c r="B1877" t="str">
        <f>INDEX( Table3[],MATCH(Sales[[#This Row],[Category]],Table3[Category],0),1)</f>
        <v>WINE</v>
      </c>
      <c r="C1877" t="s">
        <v>61</v>
      </c>
      <c r="D1877" t="s">
        <v>1917</v>
      </c>
      <c r="E1877" t="s">
        <v>10</v>
      </c>
      <c r="F1877">
        <v>0</v>
      </c>
      <c r="G1877" s="1">
        <v>14.99</v>
      </c>
      <c r="H1877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877">
        <f>Sales[[#This Row],[Total Inventory]]*Sales[[#This Row],[Sale_Price]]</f>
        <v>0</v>
      </c>
    </row>
    <row r="1878" spans="1:9" x14ac:dyDescent="0.25">
      <c r="A1878">
        <v>22816</v>
      </c>
      <c r="B1878" t="str">
        <f>INDEX( Table3[],MATCH(Sales[[#This Row],[Category]],Table3[Category],0),1)</f>
        <v>BEER</v>
      </c>
      <c r="C1878" t="s">
        <v>11</v>
      </c>
      <c r="D1878" t="s">
        <v>1918</v>
      </c>
      <c r="E1878" t="s">
        <v>25</v>
      </c>
      <c r="F1878">
        <v>0</v>
      </c>
      <c r="G1878" s="1">
        <v>2.57</v>
      </c>
      <c r="H1878">
        <f>IF(INDEX(Sale_Promotions[[Code]:[Sale Price]],MATCH(Sales[[#This Row],[Code]],Sale_Promotions[Code],0),2)=0,Sales[[#This Row],[Price]],INDEX(Sale_Promotions[[Code]:[Sale Price]],MATCH(Sales[[#This Row],[Code]],Sale_Promotions[Code],0),2))</f>
        <v>2.57</v>
      </c>
      <c r="I1878">
        <f>Sales[[#This Row],[Total Inventory]]*Sales[[#This Row],[Sale_Price]]</f>
        <v>0</v>
      </c>
    </row>
    <row r="1879" spans="1:9" x14ac:dyDescent="0.25">
      <c r="A1879">
        <v>322292</v>
      </c>
      <c r="B1879" t="str">
        <f>INDEX( Table3[],MATCH(Sales[[#This Row],[Category]],Table3[Category],0),1)</f>
        <v>WINE</v>
      </c>
      <c r="C1879" t="s">
        <v>85</v>
      </c>
      <c r="D1879" t="s">
        <v>1919</v>
      </c>
      <c r="E1879" t="s">
        <v>10</v>
      </c>
      <c r="F1879">
        <v>0</v>
      </c>
      <c r="G1879" s="1">
        <v>10.99</v>
      </c>
      <c r="H187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879">
        <f>Sales[[#This Row],[Total Inventory]]*Sales[[#This Row],[Sale_Price]]</f>
        <v>0</v>
      </c>
    </row>
    <row r="1880" spans="1:9" x14ac:dyDescent="0.25">
      <c r="A1880">
        <v>24379</v>
      </c>
      <c r="B1880" t="str">
        <f>INDEX( Table3[],MATCH(Sales[[#This Row],[Category]],Table3[Category],0),1)</f>
        <v>BEER</v>
      </c>
      <c r="C1880" t="s">
        <v>11</v>
      </c>
      <c r="D1880" t="s">
        <v>1920</v>
      </c>
      <c r="E1880" t="s">
        <v>52</v>
      </c>
      <c r="F1880">
        <v>0</v>
      </c>
      <c r="G1880" s="1">
        <v>5.68</v>
      </c>
      <c r="H1880">
        <f>IF(INDEX(Sale_Promotions[[Code]:[Sale Price]],MATCH(Sales[[#This Row],[Code]],Sale_Promotions[Code],0),2)=0,Sales[[#This Row],[Price]],INDEX(Sale_Promotions[[Code]:[Sale Price]],MATCH(Sales[[#This Row],[Code]],Sale_Promotions[Code],0),2))</f>
        <v>5.68</v>
      </c>
      <c r="I1880">
        <f>Sales[[#This Row],[Total Inventory]]*Sales[[#This Row],[Sale_Price]]</f>
        <v>0</v>
      </c>
    </row>
    <row r="1881" spans="1:9" x14ac:dyDescent="0.25">
      <c r="A1881">
        <v>336393</v>
      </c>
      <c r="B1881" t="str">
        <f>INDEX( Table3[],MATCH(Sales[[#This Row],[Category]],Table3[Category],0),1)</f>
        <v>LIQUOR</v>
      </c>
      <c r="C1881" t="s">
        <v>102</v>
      </c>
      <c r="D1881" t="s">
        <v>1921</v>
      </c>
      <c r="E1881" t="s">
        <v>10</v>
      </c>
      <c r="F1881">
        <v>31</v>
      </c>
      <c r="G1881" s="1">
        <v>44.99</v>
      </c>
      <c r="H1881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1881">
        <f>Sales[[#This Row],[Total Inventory]]*Sales[[#This Row],[Sale_Price]]</f>
        <v>1394.69</v>
      </c>
    </row>
    <row r="1882" spans="1:9" x14ac:dyDescent="0.25">
      <c r="A1882">
        <v>18872</v>
      </c>
      <c r="B1882" t="str">
        <f>INDEX( Table3[],MATCH(Sales[[#This Row],[Category]],Table3[Category],0),1)</f>
        <v>WINE</v>
      </c>
      <c r="C1882" t="s">
        <v>43</v>
      </c>
      <c r="D1882" t="s">
        <v>1922</v>
      </c>
      <c r="E1882" t="s">
        <v>10</v>
      </c>
      <c r="F1882">
        <v>10</v>
      </c>
      <c r="G1882" s="1">
        <v>154.99</v>
      </c>
      <c r="H1882">
        <f>IF(INDEX(Sale_Promotions[[Code]:[Sale Price]],MATCH(Sales[[#This Row],[Code]],Sale_Promotions[Code],0),2)=0,Sales[[#This Row],[Price]],INDEX(Sale_Promotions[[Code]:[Sale Price]],MATCH(Sales[[#This Row],[Code]],Sale_Promotions[Code],0),2))</f>
        <v>154.99</v>
      </c>
      <c r="I1882">
        <f>Sales[[#This Row],[Total Inventory]]*Sales[[#This Row],[Sale_Price]]</f>
        <v>1549.9</v>
      </c>
    </row>
    <row r="1883" spans="1:9" x14ac:dyDescent="0.25">
      <c r="A1883">
        <v>333368</v>
      </c>
      <c r="B1883" t="str">
        <f>INDEX( Table3[],MATCH(Sales[[#This Row],[Category]],Table3[Category],0),1)</f>
        <v>WINE</v>
      </c>
      <c r="C1883" t="s">
        <v>39</v>
      </c>
      <c r="D1883" t="s">
        <v>1923</v>
      </c>
      <c r="E1883" t="s">
        <v>10</v>
      </c>
      <c r="F1883">
        <v>49</v>
      </c>
      <c r="G1883" s="1">
        <v>17.989999999999998</v>
      </c>
      <c r="H1883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883">
        <f>Sales[[#This Row],[Total Inventory]]*Sales[[#This Row],[Sale_Price]]</f>
        <v>881.50999999999988</v>
      </c>
    </row>
    <row r="1884" spans="1:9" x14ac:dyDescent="0.25">
      <c r="A1884">
        <v>80298</v>
      </c>
      <c r="B1884" t="str">
        <f>INDEX( Table3[],MATCH(Sales[[#This Row],[Category]],Table3[Category],0),1)</f>
        <v>WINE</v>
      </c>
      <c r="C1884" t="s">
        <v>28</v>
      </c>
      <c r="D1884" t="s">
        <v>1924</v>
      </c>
      <c r="E1884" t="s">
        <v>10</v>
      </c>
      <c r="F1884">
        <v>4</v>
      </c>
      <c r="G1884" s="1">
        <v>10.99</v>
      </c>
      <c r="H1884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884">
        <f>Sales[[#This Row],[Total Inventory]]*Sales[[#This Row],[Sale_Price]]</f>
        <v>29.96</v>
      </c>
    </row>
    <row r="1885" spans="1:9" x14ac:dyDescent="0.25">
      <c r="A1885">
        <v>326167</v>
      </c>
      <c r="B1885" t="str">
        <f>INDEX( Table3[],MATCH(Sales[[#This Row],[Category]],Table3[Category],0),1)</f>
        <v>WINE</v>
      </c>
      <c r="C1885" t="s">
        <v>41</v>
      </c>
      <c r="D1885" t="s">
        <v>1925</v>
      </c>
      <c r="E1885" t="s">
        <v>10</v>
      </c>
      <c r="F1885">
        <v>0</v>
      </c>
      <c r="G1885" s="1">
        <v>24.99</v>
      </c>
      <c r="H1885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885">
        <f>Sales[[#This Row],[Total Inventory]]*Sales[[#This Row],[Sale_Price]]</f>
        <v>0</v>
      </c>
    </row>
    <row r="1886" spans="1:9" x14ac:dyDescent="0.25">
      <c r="A1886">
        <v>300195</v>
      </c>
      <c r="B1886" t="str">
        <f>INDEX( Table3[],MATCH(Sales[[#This Row],[Category]],Table3[Category],0),1)</f>
        <v>OTHER</v>
      </c>
      <c r="C1886" t="s">
        <v>75</v>
      </c>
      <c r="D1886" t="s">
        <v>1926</v>
      </c>
      <c r="E1886" t="s">
        <v>48</v>
      </c>
      <c r="F1886">
        <v>0</v>
      </c>
      <c r="G1886" s="1">
        <v>4.59</v>
      </c>
      <c r="H1886">
        <f>IF(INDEX(Sale_Promotions[[Code]:[Sale Price]],MATCH(Sales[[#This Row],[Code]],Sale_Promotions[Code],0),2)=0,Sales[[#This Row],[Price]],INDEX(Sale_Promotions[[Code]:[Sale Price]],MATCH(Sales[[#This Row],[Code]],Sale_Promotions[Code],0),2))</f>
        <v>4.59</v>
      </c>
      <c r="I1886">
        <f>Sales[[#This Row],[Total Inventory]]*Sales[[#This Row],[Sale_Price]]</f>
        <v>0</v>
      </c>
    </row>
    <row r="1887" spans="1:9" x14ac:dyDescent="0.25">
      <c r="A1887">
        <v>44271</v>
      </c>
      <c r="B1887" t="str">
        <f>INDEX( Table3[],MATCH(Sales[[#This Row],[Category]],Table3[Category],0),1)</f>
        <v>OTHER</v>
      </c>
      <c r="C1887" t="s">
        <v>75</v>
      </c>
      <c r="D1887" t="s">
        <v>1927</v>
      </c>
      <c r="E1887" t="s">
        <v>10</v>
      </c>
      <c r="F1887">
        <v>0</v>
      </c>
      <c r="G1887" s="1">
        <v>14.49</v>
      </c>
      <c r="H1887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887">
        <f>Sales[[#This Row],[Total Inventory]]*Sales[[#This Row],[Sale_Price]]</f>
        <v>0</v>
      </c>
    </row>
    <row r="1888" spans="1:9" x14ac:dyDescent="0.25">
      <c r="A1888">
        <v>316417</v>
      </c>
      <c r="B1888" t="str">
        <f>INDEX( Table3[],MATCH(Sales[[#This Row],[Category]],Table3[Category],0),1)</f>
        <v>WINE</v>
      </c>
      <c r="C1888" t="s">
        <v>43</v>
      </c>
      <c r="D1888" t="s">
        <v>1928</v>
      </c>
      <c r="E1888" t="s">
        <v>10</v>
      </c>
      <c r="F1888">
        <v>0</v>
      </c>
      <c r="G1888" s="1">
        <v>50.99</v>
      </c>
      <c r="H1888">
        <f>IF(INDEX(Sale_Promotions[[Code]:[Sale Price]],MATCH(Sales[[#This Row],[Code]],Sale_Promotions[Code],0),2)=0,Sales[[#This Row],[Price]],INDEX(Sale_Promotions[[Code]:[Sale Price]],MATCH(Sales[[#This Row],[Code]],Sale_Promotions[Code],0),2))</f>
        <v>50.99</v>
      </c>
      <c r="I1888">
        <f>Sales[[#This Row],[Total Inventory]]*Sales[[#This Row],[Sale_Price]]</f>
        <v>0</v>
      </c>
    </row>
    <row r="1889" spans="1:9" x14ac:dyDescent="0.25">
      <c r="A1889">
        <v>74699</v>
      </c>
      <c r="B1889" t="str">
        <f>INDEX( Table3[],MATCH(Sales[[#This Row],[Category]],Table3[Category],0),1)</f>
        <v>LIQUOR</v>
      </c>
      <c r="C1889" t="s">
        <v>26</v>
      </c>
      <c r="D1889" t="s">
        <v>1929</v>
      </c>
      <c r="E1889" t="s">
        <v>10</v>
      </c>
      <c r="F1889">
        <v>8</v>
      </c>
      <c r="G1889" s="1">
        <v>20.99</v>
      </c>
      <c r="H1889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889">
        <f>Sales[[#This Row],[Total Inventory]]*Sales[[#This Row],[Sale_Price]]</f>
        <v>167.92</v>
      </c>
    </row>
    <row r="1890" spans="1:9" x14ac:dyDescent="0.25">
      <c r="A1890">
        <v>28493</v>
      </c>
      <c r="B1890" t="str">
        <f>INDEX( Table3[],MATCH(Sales[[#This Row],[Category]],Table3[Category],0),1)</f>
        <v>BEER</v>
      </c>
      <c r="C1890" t="s">
        <v>11</v>
      </c>
      <c r="D1890" t="s">
        <v>1647</v>
      </c>
      <c r="E1890" t="s">
        <v>60</v>
      </c>
      <c r="F1890">
        <v>136</v>
      </c>
      <c r="G1890" s="1">
        <v>1.44</v>
      </c>
      <c r="H1890">
        <f>IF(INDEX(Sale_Promotions[[Code]:[Sale Price]],MATCH(Sales[[#This Row],[Code]],Sale_Promotions[Code],0),2)=0,Sales[[#This Row],[Price]],INDEX(Sale_Promotions[[Code]:[Sale Price]],MATCH(Sales[[#This Row],[Code]],Sale_Promotions[Code],0),2))</f>
        <v>1.44</v>
      </c>
      <c r="I1890">
        <f>Sales[[#This Row],[Total Inventory]]*Sales[[#This Row],[Sale_Price]]</f>
        <v>195.84</v>
      </c>
    </row>
    <row r="1891" spans="1:9" x14ac:dyDescent="0.25">
      <c r="A1891">
        <v>56057</v>
      </c>
      <c r="B1891" t="str">
        <f>INDEX( Table3[],MATCH(Sales[[#This Row],[Category]],Table3[Category],0),1)</f>
        <v>LIQUOR</v>
      </c>
      <c r="C1891" t="s">
        <v>14</v>
      </c>
      <c r="D1891" t="s">
        <v>1930</v>
      </c>
      <c r="E1891" t="s">
        <v>10</v>
      </c>
      <c r="F1891">
        <v>32</v>
      </c>
      <c r="G1891" s="1">
        <v>19.989999999999998</v>
      </c>
      <c r="H1891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891">
        <f>Sales[[#This Row],[Total Inventory]]*Sales[[#This Row],[Sale_Price]]</f>
        <v>639.67999999999995</v>
      </c>
    </row>
    <row r="1892" spans="1:9" x14ac:dyDescent="0.25">
      <c r="A1892">
        <v>28890</v>
      </c>
      <c r="B1892" t="str">
        <f>INDEX( Table3[],MATCH(Sales[[#This Row],[Category]],Table3[Category],0),1)</f>
        <v>BEER</v>
      </c>
      <c r="C1892" t="s">
        <v>11</v>
      </c>
      <c r="D1892" t="s">
        <v>1931</v>
      </c>
      <c r="E1892" t="s">
        <v>25</v>
      </c>
      <c r="F1892">
        <v>0</v>
      </c>
      <c r="G1892" s="1">
        <v>1.29</v>
      </c>
      <c r="H1892">
        <f>IF(INDEX(Sale_Promotions[[Code]:[Sale Price]],MATCH(Sales[[#This Row],[Code]],Sale_Promotions[Code],0),2)=0,Sales[[#This Row],[Price]],INDEX(Sale_Promotions[[Code]:[Sale Price]],MATCH(Sales[[#This Row],[Code]],Sale_Promotions[Code],0),2))</f>
        <v>1.29</v>
      </c>
      <c r="I1892">
        <f>Sales[[#This Row],[Total Inventory]]*Sales[[#This Row],[Sale_Price]]</f>
        <v>0</v>
      </c>
    </row>
    <row r="1893" spans="1:9" x14ac:dyDescent="0.25">
      <c r="A1893">
        <v>78470</v>
      </c>
      <c r="B1893" t="str">
        <f>INDEX( Table3[],MATCH(Sales[[#This Row],[Category]],Table3[Category],0),1)</f>
        <v>LIQUOR</v>
      </c>
      <c r="C1893" t="s">
        <v>37</v>
      </c>
      <c r="D1893" t="s">
        <v>1932</v>
      </c>
      <c r="E1893" t="s">
        <v>16</v>
      </c>
      <c r="F1893">
        <v>0</v>
      </c>
      <c r="G1893" s="1">
        <v>21.99</v>
      </c>
      <c r="H1893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893">
        <f>Sales[[#This Row],[Total Inventory]]*Sales[[#This Row],[Sale_Price]]</f>
        <v>0</v>
      </c>
    </row>
    <row r="1894" spans="1:9" x14ac:dyDescent="0.25">
      <c r="A1894">
        <v>330356</v>
      </c>
      <c r="B1894" t="str">
        <f>INDEX( Table3[],MATCH(Sales[[#This Row],[Category]],Table3[Category],0),1)</f>
        <v>WINE</v>
      </c>
      <c r="C1894" t="s">
        <v>85</v>
      </c>
      <c r="D1894" t="s">
        <v>1933</v>
      </c>
      <c r="E1894" t="s">
        <v>10</v>
      </c>
      <c r="F1894">
        <v>11</v>
      </c>
      <c r="G1894" s="1">
        <v>10.99</v>
      </c>
      <c r="H189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894">
        <f>Sales[[#This Row],[Total Inventory]]*Sales[[#This Row],[Sale_Price]]</f>
        <v>120.89</v>
      </c>
    </row>
    <row r="1895" spans="1:9" x14ac:dyDescent="0.25">
      <c r="A1895">
        <v>80246</v>
      </c>
      <c r="B1895" t="str">
        <f>INDEX( Table3[],MATCH(Sales[[#This Row],[Category]],Table3[Category],0),1)</f>
        <v>WINE</v>
      </c>
      <c r="C1895" t="s">
        <v>83</v>
      </c>
      <c r="D1895" t="s">
        <v>1934</v>
      </c>
      <c r="E1895" t="s">
        <v>10</v>
      </c>
      <c r="F1895">
        <v>0</v>
      </c>
      <c r="G1895" s="1">
        <v>4.1900000000000004</v>
      </c>
      <c r="H1895">
        <f>IF(INDEX(Sale_Promotions[[Code]:[Sale Price]],MATCH(Sales[[#This Row],[Code]],Sale_Promotions[Code],0),2)=0,Sales[[#This Row],[Price]],INDEX(Sale_Promotions[[Code]:[Sale Price]],MATCH(Sales[[#This Row],[Code]],Sale_Promotions[Code],0),2))</f>
        <v>4.1900000000000004</v>
      </c>
      <c r="I1895">
        <f>Sales[[#This Row],[Total Inventory]]*Sales[[#This Row],[Sale_Price]]</f>
        <v>0</v>
      </c>
    </row>
    <row r="1896" spans="1:9" x14ac:dyDescent="0.25">
      <c r="A1896">
        <v>92002</v>
      </c>
      <c r="B1896" t="str">
        <f>INDEX( Table3[],MATCH(Sales[[#This Row],[Category]],Table3[Category],0),1)</f>
        <v>BEER</v>
      </c>
      <c r="C1896" t="s">
        <v>11</v>
      </c>
      <c r="D1896" t="s">
        <v>1935</v>
      </c>
      <c r="E1896" t="s">
        <v>52</v>
      </c>
      <c r="F1896">
        <v>0</v>
      </c>
      <c r="G1896" s="1">
        <v>2.4700000000000002</v>
      </c>
      <c r="H1896">
        <f>IF(INDEX(Sale_Promotions[[Code]:[Sale Price]],MATCH(Sales[[#This Row],[Code]],Sale_Promotions[Code],0),2)=0,Sales[[#This Row],[Price]],INDEX(Sale_Promotions[[Code]:[Sale Price]],MATCH(Sales[[#This Row],[Code]],Sale_Promotions[Code],0),2))</f>
        <v>2.4700000000000002</v>
      </c>
      <c r="I1896">
        <f>Sales[[#This Row],[Total Inventory]]*Sales[[#This Row],[Sale_Price]]</f>
        <v>0</v>
      </c>
    </row>
    <row r="1897" spans="1:9" x14ac:dyDescent="0.25">
      <c r="A1897">
        <v>337518</v>
      </c>
      <c r="B1897" t="str">
        <f>INDEX( Table3[],MATCH(Sales[[#This Row],[Category]],Table3[Category],0),1)</f>
        <v>WINE</v>
      </c>
      <c r="C1897" t="s">
        <v>39</v>
      </c>
      <c r="D1897" t="s">
        <v>1936</v>
      </c>
      <c r="E1897" t="s">
        <v>10</v>
      </c>
      <c r="F1897">
        <v>0</v>
      </c>
      <c r="G1897" s="1">
        <v>7.79</v>
      </c>
      <c r="H1897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1897">
        <f>Sales[[#This Row],[Total Inventory]]*Sales[[#This Row],[Sale_Price]]</f>
        <v>0</v>
      </c>
    </row>
    <row r="1898" spans="1:9" x14ac:dyDescent="0.25">
      <c r="A1898">
        <v>312061</v>
      </c>
      <c r="B1898" t="str">
        <f>INDEX( Table3[],MATCH(Sales[[#This Row],[Category]],Table3[Category],0),1)</f>
        <v>WINE</v>
      </c>
      <c r="C1898" t="s">
        <v>28</v>
      </c>
      <c r="D1898" t="s">
        <v>1937</v>
      </c>
      <c r="E1898" t="s">
        <v>10</v>
      </c>
      <c r="F1898">
        <v>6</v>
      </c>
      <c r="G1898" s="1">
        <v>12.99</v>
      </c>
      <c r="H189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898">
        <f>Sales[[#This Row],[Total Inventory]]*Sales[[#This Row],[Sale_Price]]</f>
        <v>77.94</v>
      </c>
    </row>
    <row r="1899" spans="1:9" x14ac:dyDescent="0.25">
      <c r="A1899">
        <v>301538</v>
      </c>
      <c r="B1899" t="str">
        <f>INDEX( Table3[],MATCH(Sales[[#This Row],[Category]],Table3[Category],0),1)</f>
        <v>WINE</v>
      </c>
      <c r="C1899" t="s">
        <v>61</v>
      </c>
      <c r="D1899" t="s">
        <v>1938</v>
      </c>
      <c r="E1899" t="s">
        <v>10</v>
      </c>
      <c r="F1899">
        <v>0</v>
      </c>
      <c r="G1899" s="1">
        <v>31.99</v>
      </c>
      <c r="H1899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899">
        <f>Sales[[#This Row],[Total Inventory]]*Sales[[#This Row],[Sale_Price]]</f>
        <v>0</v>
      </c>
    </row>
    <row r="1900" spans="1:9" x14ac:dyDescent="0.25">
      <c r="A1900">
        <v>8885</v>
      </c>
      <c r="B1900" t="str">
        <f>INDEX( Table3[],MATCH(Sales[[#This Row],[Category]],Table3[Category],0),1)</f>
        <v>BEER</v>
      </c>
      <c r="C1900" t="s">
        <v>11</v>
      </c>
      <c r="D1900" t="s">
        <v>1939</v>
      </c>
      <c r="E1900" t="s">
        <v>25</v>
      </c>
      <c r="F1900">
        <v>0</v>
      </c>
      <c r="G1900" s="1">
        <v>1.67</v>
      </c>
      <c r="H1900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900">
        <f>Sales[[#This Row],[Total Inventory]]*Sales[[#This Row],[Sale_Price]]</f>
        <v>0</v>
      </c>
    </row>
    <row r="1901" spans="1:9" x14ac:dyDescent="0.25">
      <c r="A1901">
        <v>342136</v>
      </c>
      <c r="B1901" t="str">
        <f>INDEX( Table3[],MATCH(Sales[[#This Row],[Category]],Table3[Category],0),1)</f>
        <v>LIQUOR</v>
      </c>
      <c r="C1901" t="s">
        <v>37</v>
      </c>
      <c r="D1901" t="s">
        <v>1940</v>
      </c>
      <c r="E1901" t="s">
        <v>10</v>
      </c>
      <c r="F1901">
        <v>172</v>
      </c>
      <c r="G1901" s="1">
        <v>10.79</v>
      </c>
      <c r="H1901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901">
        <f>Sales[[#This Row],[Total Inventory]]*Sales[[#This Row],[Sale_Price]]</f>
        <v>1855.8799999999999</v>
      </c>
    </row>
    <row r="1902" spans="1:9" x14ac:dyDescent="0.25">
      <c r="A1902">
        <v>327369</v>
      </c>
      <c r="B1902" t="str">
        <f>INDEX( Table3[],MATCH(Sales[[#This Row],[Category]],Table3[Category],0),1)</f>
        <v>WINE</v>
      </c>
      <c r="C1902" t="s">
        <v>100</v>
      </c>
      <c r="D1902" t="s">
        <v>1941</v>
      </c>
      <c r="E1902" t="s">
        <v>52</v>
      </c>
      <c r="F1902">
        <v>22</v>
      </c>
      <c r="G1902" s="1">
        <v>14.49</v>
      </c>
      <c r="H1902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902">
        <f>Sales[[#This Row],[Total Inventory]]*Sales[[#This Row],[Sale_Price]]</f>
        <v>318.78000000000003</v>
      </c>
    </row>
    <row r="1903" spans="1:9" x14ac:dyDescent="0.25">
      <c r="A1903">
        <v>334494</v>
      </c>
      <c r="B1903" t="str">
        <f>INDEX( Table3[],MATCH(Sales[[#This Row],[Category]],Table3[Category],0),1)</f>
        <v>WINE</v>
      </c>
      <c r="C1903" t="s">
        <v>21</v>
      </c>
      <c r="D1903" t="s">
        <v>1942</v>
      </c>
      <c r="E1903" t="s">
        <v>10</v>
      </c>
      <c r="F1903">
        <v>37</v>
      </c>
      <c r="G1903" s="1">
        <v>17.989999999999998</v>
      </c>
      <c r="H1903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903">
        <f>Sales[[#This Row],[Total Inventory]]*Sales[[#This Row],[Sale_Price]]</f>
        <v>665.63</v>
      </c>
    </row>
    <row r="1904" spans="1:9" x14ac:dyDescent="0.25">
      <c r="A1904">
        <v>26259</v>
      </c>
      <c r="B1904" t="str">
        <f>INDEX( Table3[],MATCH(Sales[[#This Row],[Category]],Table3[Category],0),1)</f>
        <v>BEER</v>
      </c>
      <c r="C1904" t="s">
        <v>11</v>
      </c>
      <c r="D1904" t="s">
        <v>1943</v>
      </c>
      <c r="E1904" t="s">
        <v>170</v>
      </c>
      <c r="F1904">
        <v>0</v>
      </c>
      <c r="G1904" s="1">
        <v>20.53</v>
      </c>
      <c r="H1904">
        <f>IF(INDEX(Sale_Promotions[[Code]:[Sale Price]],MATCH(Sales[[#This Row],[Code]],Sale_Promotions[Code],0),2)=0,Sales[[#This Row],[Price]],INDEX(Sale_Promotions[[Code]:[Sale Price]],MATCH(Sales[[#This Row],[Code]],Sale_Promotions[Code],0),2))</f>
        <v>20.53</v>
      </c>
      <c r="I1904">
        <f>Sales[[#This Row],[Total Inventory]]*Sales[[#This Row],[Sale_Price]]</f>
        <v>0</v>
      </c>
    </row>
    <row r="1905" spans="1:9" x14ac:dyDescent="0.25">
      <c r="A1905">
        <v>306083</v>
      </c>
      <c r="B1905" t="str">
        <f>INDEX( Table3[],MATCH(Sales[[#This Row],[Category]],Table3[Category],0),1)</f>
        <v>WINE</v>
      </c>
      <c r="C1905" t="s">
        <v>313</v>
      </c>
      <c r="D1905" t="s">
        <v>1944</v>
      </c>
      <c r="E1905" t="s">
        <v>10</v>
      </c>
      <c r="F1905">
        <v>0</v>
      </c>
      <c r="G1905" s="1">
        <v>18.489999999999998</v>
      </c>
      <c r="H1905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905">
        <f>Sales[[#This Row],[Total Inventory]]*Sales[[#This Row],[Sale_Price]]</f>
        <v>0</v>
      </c>
    </row>
    <row r="1906" spans="1:9" x14ac:dyDescent="0.25">
      <c r="A1906">
        <v>310326</v>
      </c>
      <c r="B1906" t="str">
        <f>INDEX( Table3[],MATCH(Sales[[#This Row],[Category]],Table3[Category],0),1)</f>
        <v>WINE</v>
      </c>
      <c r="C1906" t="s">
        <v>85</v>
      </c>
      <c r="D1906" t="s">
        <v>1945</v>
      </c>
      <c r="E1906" t="s">
        <v>10</v>
      </c>
      <c r="F1906">
        <v>8</v>
      </c>
      <c r="G1906" s="1">
        <v>29.99</v>
      </c>
      <c r="H1906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906">
        <f>Sales[[#This Row],[Total Inventory]]*Sales[[#This Row],[Sale_Price]]</f>
        <v>239.92</v>
      </c>
    </row>
    <row r="1907" spans="1:9" x14ac:dyDescent="0.25">
      <c r="A1907">
        <v>22142</v>
      </c>
      <c r="B1907" t="str">
        <f>INDEX( Table3[],MATCH(Sales[[#This Row],[Category]],Table3[Category],0),1)</f>
        <v>BEER</v>
      </c>
      <c r="C1907" t="s">
        <v>11</v>
      </c>
      <c r="D1907" t="s">
        <v>1946</v>
      </c>
      <c r="E1907" t="s">
        <v>25</v>
      </c>
      <c r="F1907">
        <v>126</v>
      </c>
      <c r="G1907" s="1">
        <v>1.58</v>
      </c>
      <c r="H1907">
        <f>IF(INDEX(Sale_Promotions[[Code]:[Sale Price]],MATCH(Sales[[#This Row],[Code]],Sale_Promotions[Code],0),2)=0,Sales[[#This Row],[Price]],INDEX(Sale_Promotions[[Code]:[Sale Price]],MATCH(Sales[[#This Row],[Code]],Sale_Promotions[Code],0),2))</f>
        <v>1.58</v>
      </c>
      <c r="I1907">
        <f>Sales[[#This Row],[Total Inventory]]*Sales[[#This Row],[Sale_Price]]</f>
        <v>199.08</v>
      </c>
    </row>
    <row r="1908" spans="1:9" x14ac:dyDescent="0.25">
      <c r="A1908">
        <v>24444</v>
      </c>
      <c r="B1908" t="str">
        <f>INDEX( Table3[],MATCH(Sales[[#This Row],[Category]],Table3[Category],0),1)</f>
        <v>BEER</v>
      </c>
      <c r="C1908" t="s">
        <v>11</v>
      </c>
      <c r="D1908" t="s">
        <v>1947</v>
      </c>
      <c r="E1908" t="s">
        <v>20</v>
      </c>
      <c r="F1908">
        <v>0</v>
      </c>
      <c r="G1908" s="1">
        <v>7.36</v>
      </c>
      <c r="H1908">
        <f>IF(INDEX(Sale_Promotions[[Code]:[Sale Price]],MATCH(Sales[[#This Row],[Code]],Sale_Promotions[Code],0),2)=0,Sales[[#This Row],[Price]],INDEX(Sale_Promotions[[Code]:[Sale Price]],MATCH(Sales[[#This Row],[Code]],Sale_Promotions[Code],0),2))</f>
        <v>7.36</v>
      </c>
      <c r="I1908">
        <f>Sales[[#This Row],[Total Inventory]]*Sales[[#This Row],[Sale_Price]]</f>
        <v>0</v>
      </c>
    </row>
    <row r="1909" spans="1:9" x14ac:dyDescent="0.25">
      <c r="A1909">
        <v>49239</v>
      </c>
      <c r="B1909" t="str">
        <f>INDEX( Table3[],MATCH(Sales[[#This Row],[Category]],Table3[Category],0),1)</f>
        <v>LIQUOR</v>
      </c>
      <c r="C1909" t="s">
        <v>57</v>
      </c>
      <c r="D1909" t="s">
        <v>1948</v>
      </c>
      <c r="E1909" t="s">
        <v>10</v>
      </c>
      <c r="F1909">
        <v>3</v>
      </c>
      <c r="G1909" s="1">
        <v>50.99</v>
      </c>
      <c r="H1909">
        <f>IF(INDEX(Sale_Promotions[[Code]:[Sale Price]],MATCH(Sales[[#This Row],[Code]],Sale_Promotions[Code],0),2)=0,Sales[[#This Row],[Price]],INDEX(Sale_Promotions[[Code]:[Sale Price]],MATCH(Sales[[#This Row],[Code]],Sale_Promotions[Code],0),2))</f>
        <v>50.99</v>
      </c>
      <c r="I1909">
        <f>Sales[[#This Row],[Total Inventory]]*Sales[[#This Row],[Sale_Price]]</f>
        <v>152.97</v>
      </c>
    </row>
    <row r="1910" spans="1:9" x14ac:dyDescent="0.25">
      <c r="A1910">
        <v>331106</v>
      </c>
      <c r="B1910" t="str">
        <f>INDEX( Table3[],MATCH(Sales[[#This Row],[Category]],Table3[Category],0),1)</f>
        <v>WINE</v>
      </c>
      <c r="C1910" t="s">
        <v>61</v>
      </c>
      <c r="D1910" t="s">
        <v>1949</v>
      </c>
      <c r="E1910" t="s">
        <v>10</v>
      </c>
      <c r="F1910">
        <v>0</v>
      </c>
      <c r="G1910" s="1">
        <v>10.99</v>
      </c>
      <c r="H191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910">
        <f>Sales[[#This Row],[Total Inventory]]*Sales[[#This Row],[Sale_Price]]</f>
        <v>0</v>
      </c>
    </row>
    <row r="1911" spans="1:9" x14ac:dyDescent="0.25">
      <c r="A1911">
        <v>333542</v>
      </c>
      <c r="B1911" t="str">
        <f>INDEX( Table3[],MATCH(Sales[[#This Row],[Category]],Table3[Category],0),1)</f>
        <v>WINE</v>
      </c>
      <c r="C1911" t="s">
        <v>39</v>
      </c>
      <c r="D1911" t="s">
        <v>1950</v>
      </c>
      <c r="E1911" t="s">
        <v>10</v>
      </c>
      <c r="F1911">
        <v>0</v>
      </c>
      <c r="G1911" s="1">
        <v>13.99</v>
      </c>
      <c r="H191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911">
        <f>Sales[[#This Row],[Total Inventory]]*Sales[[#This Row],[Sale_Price]]</f>
        <v>0</v>
      </c>
    </row>
    <row r="1912" spans="1:9" x14ac:dyDescent="0.25">
      <c r="A1912">
        <v>48530</v>
      </c>
      <c r="B1912" t="str">
        <f>INDEX( Table3[],MATCH(Sales[[#This Row],[Category]],Table3[Category],0),1)</f>
        <v>LIQUOR</v>
      </c>
      <c r="C1912" t="s">
        <v>26</v>
      </c>
      <c r="D1912" t="s">
        <v>1951</v>
      </c>
      <c r="E1912" t="s">
        <v>10</v>
      </c>
      <c r="F1912">
        <v>8</v>
      </c>
      <c r="G1912" s="1">
        <v>30.99</v>
      </c>
      <c r="H1912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912">
        <f>Sales[[#This Row],[Total Inventory]]*Sales[[#This Row],[Sale_Price]]</f>
        <v>247.92</v>
      </c>
    </row>
    <row r="1913" spans="1:9" x14ac:dyDescent="0.25">
      <c r="A1913">
        <v>89014</v>
      </c>
      <c r="B1913" t="str">
        <f>INDEX( Table3[],MATCH(Sales[[#This Row],[Category]],Table3[Category],0),1)</f>
        <v>WINE</v>
      </c>
      <c r="C1913" t="s">
        <v>85</v>
      </c>
      <c r="D1913" t="s">
        <v>1952</v>
      </c>
      <c r="E1913" t="s">
        <v>10</v>
      </c>
      <c r="F1913">
        <v>1</v>
      </c>
      <c r="G1913" s="1">
        <v>1318.99</v>
      </c>
      <c r="H1913">
        <f>IF(INDEX(Sale_Promotions[[Code]:[Sale Price]],MATCH(Sales[[#This Row],[Code]],Sale_Promotions[Code],0),2)=0,Sales[[#This Row],[Price]],INDEX(Sale_Promotions[[Code]:[Sale Price]],MATCH(Sales[[#This Row],[Code]],Sale_Promotions[Code],0),2))</f>
        <v>1318.99</v>
      </c>
      <c r="I1913">
        <f>Sales[[#This Row],[Total Inventory]]*Sales[[#This Row],[Sale_Price]]</f>
        <v>1318.99</v>
      </c>
    </row>
    <row r="1914" spans="1:9" x14ac:dyDescent="0.25">
      <c r="A1914">
        <v>46585</v>
      </c>
      <c r="B1914" t="str">
        <f>INDEX( Table3[],MATCH(Sales[[#This Row],[Category]],Table3[Category],0),1)</f>
        <v>WINE</v>
      </c>
      <c r="C1914" t="s">
        <v>163</v>
      </c>
      <c r="D1914" t="s">
        <v>1953</v>
      </c>
      <c r="E1914" t="s">
        <v>10</v>
      </c>
      <c r="F1914">
        <v>33</v>
      </c>
      <c r="G1914" s="1">
        <v>18.489999999999998</v>
      </c>
      <c r="H1914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914">
        <f>Sales[[#This Row],[Total Inventory]]*Sales[[#This Row],[Sale_Price]]</f>
        <v>610.16999999999996</v>
      </c>
    </row>
    <row r="1915" spans="1:9" x14ac:dyDescent="0.25">
      <c r="A1915">
        <v>28277</v>
      </c>
      <c r="B1915" t="str">
        <f>INDEX( Table3[],MATCH(Sales[[#This Row],[Category]],Table3[Category],0),1)</f>
        <v>BEER</v>
      </c>
      <c r="C1915" t="s">
        <v>11</v>
      </c>
      <c r="D1915" t="s">
        <v>1214</v>
      </c>
      <c r="E1915" t="s">
        <v>25</v>
      </c>
      <c r="F1915">
        <v>0</v>
      </c>
      <c r="G1915" s="1">
        <v>2.57</v>
      </c>
      <c r="H1915">
        <f>IF(INDEX(Sale_Promotions[[Code]:[Sale Price]],MATCH(Sales[[#This Row],[Code]],Sale_Promotions[Code],0),2)=0,Sales[[#This Row],[Price]],INDEX(Sale_Promotions[[Code]:[Sale Price]],MATCH(Sales[[#This Row],[Code]],Sale_Promotions[Code],0),2))</f>
        <v>2.57</v>
      </c>
      <c r="I1915">
        <f>Sales[[#This Row],[Total Inventory]]*Sales[[#This Row],[Sale_Price]]</f>
        <v>0</v>
      </c>
    </row>
    <row r="1916" spans="1:9" x14ac:dyDescent="0.25">
      <c r="A1916">
        <v>40341</v>
      </c>
      <c r="B1916" t="str">
        <f>INDEX( Table3[],MATCH(Sales[[#This Row],[Category]],Table3[Category],0),1)</f>
        <v>WINE</v>
      </c>
      <c r="C1916" t="s">
        <v>85</v>
      </c>
      <c r="D1916" t="s">
        <v>1954</v>
      </c>
      <c r="E1916" t="s">
        <v>10</v>
      </c>
      <c r="F1916">
        <v>11</v>
      </c>
      <c r="G1916" s="1">
        <v>52.99</v>
      </c>
      <c r="H1916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1916">
        <f>Sales[[#This Row],[Total Inventory]]*Sales[[#This Row],[Sale_Price]]</f>
        <v>582.89</v>
      </c>
    </row>
    <row r="1917" spans="1:9" x14ac:dyDescent="0.25">
      <c r="A1917">
        <v>23150</v>
      </c>
      <c r="B1917" t="str">
        <f>INDEX( Table3[],MATCH(Sales[[#This Row],[Category]],Table3[Category],0),1)</f>
        <v>BEER</v>
      </c>
      <c r="C1917" t="s">
        <v>11</v>
      </c>
      <c r="D1917" t="s">
        <v>1955</v>
      </c>
      <c r="E1917" t="s">
        <v>10</v>
      </c>
      <c r="F1917">
        <v>0</v>
      </c>
      <c r="G1917" s="1">
        <v>13.16</v>
      </c>
      <c r="H1917">
        <f>IF(INDEX(Sale_Promotions[[Code]:[Sale Price]],MATCH(Sales[[#This Row],[Code]],Sale_Promotions[Code],0),2)=0,Sales[[#This Row],[Price]],INDEX(Sale_Promotions[[Code]:[Sale Price]],MATCH(Sales[[#This Row],[Code]],Sale_Promotions[Code],0),2))</f>
        <v>13.16</v>
      </c>
      <c r="I1917">
        <f>Sales[[#This Row],[Total Inventory]]*Sales[[#This Row],[Sale_Price]]</f>
        <v>0</v>
      </c>
    </row>
    <row r="1918" spans="1:9" x14ac:dyDescent="0.25">
      <c r="A1918">
        <v>310935</v>
      </c>
      <c r="B1918" t="str">
        <f>INDEX( Table3[],MATCH(Sales[[#This Row],[Category]],Table3[Category],0),1)</f>
        <v>WINE</v>
      </c>
      <c r="C1918" t="s">
        <v>43</v>
      </c>
      <c r="D1918" t="s">
        <v>1956</v>
      </c>
      <c r="E1918" t="s">
        <v>10</v>
      </c>
      <c r="F1918">
        <v>1</v>
      </c>
      <c r="G1918" s="1">
        <v>18.989999999999998</v>
      </c>
      <c r="H1918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918">
        <f>Sales[[#This Row],[Total Inventory]]*Sales[[#This Row],[Sale_Price]]</f>
        <v>18.989999999999998</v>
      </c>
    </row>
    <row r="1919" spans="1:9" x14ac:dyDescent="0.25">
      <c r="A1919">
        <v>329910</v>
      </c>
      <c r="B1919" t="str">
        <f>INDEX( Table3[],MATCH(Sales[[#This Row],[Category]],Table3[Category],0),1)</f>
        <v>WINE</v>
      </c>
      <c r="C1919" t="s">
        <v>61</v>
      </c>
      <c r="D1919" t="s">
        <v>1957</v>
      </c>
      <c r="E1919" t="s">
        <v>10</v>
      </c>
      <c r="F1919">
        <v>0</v>
      </c>
      <c r="G1919" s="1">
        <v>26.99</v>
      </c>
      <c r="H1919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919">
        <f>Sales[[#This Row],[Total Inventory]]*Sales[[#This Row],[Sale_Price]]</f>
        <v>0</v>
      </c>
    </row>
    <row r="1920" spans="1:9" x14ac:dyDescent="0.25">
      <c r="A1920">
        <v>10616</v>
      </c>
      <c r="B1920" t="str">
        <f>INDEX( Table3[],MATCH(Sales[[#This Row],[Category]],Table3[Category],0),1)</f>
        <v>BEER</v>
      </c>
      <c r="C1920" t="s">
        <v>11</v>
      </c>
      <c r="D1920" t="s">
        <v>1958</v>
      </c>
      <c r="E1920" t="s">
        <v>10</v>
      </c>
      <c r="F1920">
        <v>0</v>
      </c>
      <c r="G1920" s="1">
        <v>23.22</v>
      </c>
      <c r="H1920">
        <f>IF(INDEX(Sale_Promotions[[Code]:[Sale Price]],MATCH(Sales[[#This Row],[Code]],Sale_Promotions[Code],0),2)=0,Sales[[#This Row],[Price]],INDEX(Sale_Promotions[[Code]:[Sale Price]],MATCH(Sales[[#This Row],[Code]],Sale_Promotions[Code],0),2))</f>
        <v>23.22</v>
      </c>
      <c r="I1920">
        <f>Sales[[#This Row],[Total Inventory]]*Sales[[#This Row],[Sale_Price]]</f>
        <v>0</v>
      </c>
    </row>
    <row r="1921" spans="1:9" x14ac:dyDescent="0.25">
      <c r="A1921">
        <v>308384</v>
      </c>
      <c r="B1921" t="str">
        <f>INDEX( Table3[],MATCH(Sales[[#This Row],[Category]],Table3[Category],0),1)</f>
        <v>WINE</v>
      </c>
      <c r="C1921" t="s">
        <v>61</v>
      </c>
      <c r="D1921" t="s">
        <v>1959</v>
      </c>
      <c r="E1921" t="s">
        <v>10</v>
      </c>
      <c r="F1921">
        <v>0</v>
      </c>
      <c r="G1921" s="1">
        <v>12.99</v>
      </c>
      <c r="H192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921">
        <f>Sales[[#This Row],[Total Inventory]]*Sales[[#This Row],[Sale_Price]]</f>
        <v>0</v>
      </c>
    </row>
    <row r="1922" spans="1:9" x14ac:dyDescent="0.25">
      <c r="A1922">
        <v>27671</v>
      </c>
      <c r="B1922" t="str">
        <f>INDEX( Table3[],MATCH(Sales[[#This Row],[Category]],Table3[Category],0),1)</f>
        <v>BEER</v>
      </c>
      <c r="C1922" t="s">
        <v>11</v>
      </c>
      <c r="D1922" t="s">
        <v>1960</v>
      </c>
      <c r="E1922" t="s">
        <v>108</v>
      </c>
      <c r="F1922">
        <v>0</v>
      </c>
      <c r="G1922" s="1">
        <v>2.06</v>
      </c>
      <c r="H1922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1922">
        <f>Sales[[#This Row],[Total Inventory]]*Sales[[#This Row],[Sale_Price]]</f>
        <v>0</v>
      </c>
    </row>
    <row r="1923" spans="1:9" x14ac:dyDescent="0.25">
      <c r="A1923">
        <v>26145</v>
      </c>
      <c r="B1923" t="str">
        <f>INDEX( Table3[],MATCH(Sales[[#This Row],[Category]],Table3[Category],0),1)</f>
        <v>BEER</v>
      </c>
      <c r="C1923" t="s">
        <v>11</v>
      </c>
      <c r="D1923" t="s">
        <v>1961</v>
      </c>
      <c r="E1923" t="s">
        <v>60</v>
      </c>
      <c r="F1923">
        <v>0</v>
      </c>
      <c r="G1923" s="1">
        <v>20.350000000000001</v>
      </c>
      <c r="H1923">
        <f>IF(INDEX(Sale_Promotions[[Code]:[Sale Price]],MATCH(Sales[[#This Row],[Code]],Sale_Promotions[Code],0),2)=0,Sales[[#This Row],[Price]],INDEX(Sale_Promotions[[Code]:[Sale Price]],MATCH(Sales[[#This Row],[Code]],Sale_Promotions[Code],0),2))</f>
        <v>20.350000000000001</v>
      </c>
      <c r="I1923">
        <f>Sales[[#This Row],[Total Inventory]]*Sales[[#This Row],[Sale_Price]]</f>
        <v>0</v>
      </c>
    </row>
    <row r="1924" spans="1:9" x14ac:dyDescent="0.25">
      <c r="A1924">
        <v>333626</v>
      </c>
      <c r="B1924" t="str">
        <f>INDEX( Table3[],MATCH(Sales[[#This Row],[Category]],Table3[Category],0),1)</f>
        <v>OTHER</v>
      </c>
      <c r="C1924" t="s">
        <v>75</v>
      </c>
      <c r="D1924" t="s">
        <v>1962</v>
      </c>
      <c r="E1924" t="s">
        <v>10</v>
      </c>
      <c r="F1924">
        <v>11</v>
      </c>
      <c r="G1924" s="1">
        <v>37.99</v>
      </c>
      <c r="H1924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1924">
        <f>Sales[[#This Row],[Total Inventory]]*Sales[[#This Row],[Sale_Price]]</f>
        <v>417.89000000000004</v>
      </c>
    </row>
    <row r="1925" spans="1:9" x14ac:dyDescent="0.25">
      <c r="A1925">
        <v>66680</v>
      </c>
      <c r="B1925" t="str">
        <f>INDEX( Table3[],MATCH(Sales[[#This Row],[Category]],Table3[Category],0),1)</f>
        <v>WINE</v>
      </c>
      <c r="C1925" t="s">
        <v>41</v>
      </c>
      <c r="D1925" t="s">
        <v>1963</v>
      </c>
      <c r="E1925" t="s">
        <v>10</v>
      </c>
      <c r="F1925">
        <v>0</v>
      </c>
      <c r="G1925" s="1">
        <v>15.99</v>
      </c>
      <c r="H1925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925">
        <f>Sales[[#This Row],[Total Inventory]]*Sales[[#This Row],[Sale_Price]]</f>
        <v>0</v>
      </c>
    </row>
    <row r="1926" spans="1:9" x14ac:dyDescent="0.25">
      <c r="A1926">
        <v>140813</v>
      </c>
      <c r="B1926" t="str">
        <f>INDEX( Table3[],MATCH(Sales[[#This Row],[Category]],Table3[Category],0),1)</f>
        <v>OTHER</v>
      </c>
      <c r="C1926" t="s">
        <v>75</v>
      </c>
      <c r="D1926" t="s">
        <v>1964</v>
      </c>
      <c r="E1926" t="s">
        <v>10</v>
      </c>
      <c r="F1926">
        <v>49</v>
      </c>
      <c r="G1926" s="1">
        <v>11.99</v>
      </c>
      <c r="H192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926">
        <f>Sales[[#This Row],[Total Inventory]]*Sales[[#This Row],[Sale_Price]]</f>
        <v>587.51</v>
      </c>
    </row>
    <row r="1927" spans="1:9" x14ac:dyDescent="0.25">
      <c r="A1927">
        <v>25288</v>
      </c>
      <c r="B1927" t="str">
        <f>INDEX( Table3[],MATCH(Sales[[#This Row],[Category]],Table3[Category],0),1)</f>
        <v>BEER</v>
      </c>
      <c r="C1927" t="s">
        <v>11</v>
      </c>
      <c r="D1927" t="s">
        <v>1965</v>
      </c>
      <c r="E1927" t="s">
        <v>25</v>
      </c>
      <c r="F1927">
        <v>0</v>
      </c>
      <c r="G1927" s="1">
        <v>2.06</v>
      </c>
      <c r="H1927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1927">
        <f>Sales[[#This Row],[Total Inventory]]*Sales[[#This Row],[Sale_Price]]</f>
        <v>0</v>
      </c>
    </row>
    <row r="1928" spans="1:9" x14ac:dyDescent="0.25">
      <c r="A1928">
        <v>333904</v>
      </c>
      <c r="B1928" t="str">
        <f>INDEX( Table3[],MATCH(Sales[[#This Row],[Category]],Table3[Category],0),1)</f>
        <v>WINE</v>
      </c>
      <c r="C1928" t="s">
        <v>39</v>
      </c>
      <c r="D1928" t="s">
        <v>1966</v>
      </c>
      <c r="E1928" t="s">
        <v>10</v>
      </c>
      <c r="F1928">
        <v>0</v>
      </c>
      <c r="G1928" s="1">
        <v>21.99</v>
      </c>
      <c r="H1928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928">
        <f>Sales[[#This Row],[Total Inventory]]*Sales[[#This Row],[Sale_Price]]</f>
        <v>0</v>
      </c>
    </row>
    <row r="1929" spans="1:9" x14ac:dyDescent="0.25">
      <c r="A1929">
        <v>305231</v>
      </c>
      <c r="B1929" t="str">
        <f>INDEX( Table3[],MATCH(Sales[[#This Row],[Category]],Table3[Category],0),1)</f>
        <v>OTHER</v>
      </c>
      <c r="C1929" t="s">
        <v>75</v>
      </c>
      <c r="D1929" t="s">
        <v>1967</v>
      </c>
      <c r="E1929" t="s">
        <v>10</v>
      </c>
      <c r="F1929">
        <v>11</v>
      </c>
      <c r="G1929" s="1">
        <v>29.99</v>
      </c>
      <c r="H1929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929">
        <f>Sales[[#This Row],[Total Inventory]]*Sales[[#This Row],[Sale_Price]]</f>
        <v>329.89</v>
      </c>
    </row>
    <row r="1930" spans="1:9" x14ac:dyDescent="0.25">
      <c r="A1930">
        <v>131229</v>
      </c>
      <c r="B1930" t="str">
        <f>INDEX( Table3[],MATCH(Sales[[#This Row],[Category]],Table3[Category],0),1)</f>
        <v>OTHER</v>
      </c>
      <c r="C1930" t="s">
        <v>75</v>
      </c>
      <c r="D1930" t="s">
        <v>1968</v>
      </c>
      <c r="E1930" t="s">
        <v>23</v>
      </c>
      <c r="F1930">
        <v>4</v>
      </c>
      <c r="G1930" s="1">
        <v>10.99</v>
      </c>
      <c r="H193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930">
        <f>Sales[[#This Row],[Total Inventory]]*Sales[[#This Row],[Sale_Price]]</f>
        <v>43.96</v>
      </c>
    </row>
    <row r="1931" spans="1:9" x14ac:dyDescent="0.25">
      <c r="A1931">
        <v>348837</v>
      </c>
      <c r="B1931" t="str">
        <f>INDEX( Table3[],MATCH(Sales[[#This Row],[Category]],Table3[Category],0),1)</f>
        <v>WINE</v>
      </c>
      <c r="C1931" t="s">
        <v>53</v>
      </c>
      <c r="D1931" t="s">
        <v>1969</v>
      </c>
      <c r="E1931" t="s">
        <v>10</v>
      </c>
      <c r="F1931">
        <v>0</v>
      </c>
      <c r="G1931" s="1">
        <v>7.4</v>
      </c>
      <c r="H1931">
        <f>IF(INDEX(Sale_Promotions[[Code]:[Sale Price]],MATCH(Sales[[#This Row],[Code]],Sale_Promotions[Code],0),2)=0,Sales[[#This Row],[Price]],INDEX(Sale_Promotions[[Code]:[Sale Price]],MATCH(Sales[[#This Row],[Code]],Sale_Promotions[Code],0),2))</f>
        <v>7.4</v>
      </c>
      <c r="I1931">
        <f>Sales[[#This Row],[Total Inventory]]*Sales[[#This Row],[Sale_Price]]</f>
        <v>0</v>
      </c>
    </row>
    <row r="1932" spans="1:9" x14ac:dyDescent="0.25">
      <c r="A1932">
        <v>11908</v>
      </c>
      <c r="B1932" t="str">
        <f>INDEX( Table3[],MATCH(Sales[[#This Row],[Category]],Table3[Category],0),1)</f>
        <v>BEER</v>
      </c>
      <c r="C1932" t="s">
        <v>11</v>
      </c>
      <c r="D1932" t="s">
        <v>1970</v>
      </c>
      <c r="E1932" t="s">
        <v>25</v>
      </c>
      <c r="F1932">
        <v>30</v>
      </c>
      <c r="G1932" s="1">
        <v>2.12</v>
      </c>
      <c r="H1932">
        <f>IF(INDEX(Sale_Promotions[[Code]:[Sale Price]],MATCH(Sales[[#This Row],[Code]],Sale_Promotions[Code],0),2)=0,Sales[[#This Row],[Price]],INDEX(Sale_Promotions[[Code]:[Sale Price]],MATCH(Sales[[#This Row],[Code]],Sale_Promotions[Code],0),2))</f>
        <v>2.12</v>
      </c>
      <c r="I1932">
        <f>Sales[[#This Row],[Total Inventory]]*Sales[[#This Row],[Sale_Price]]</f>
        <v>63.6</v>
      </c>
    </row>
    <row r="1933" spans="1:9" x14ac:dyDescent="0.25">
      <c r="A1933">
        <v>47466</v>
      </c>
      <c r="B1933" t="str">
        <f>INDEX( Table3[],MATCH(Sales[[#This Row],[Category]],Table3[Category],0),1)</f>
        <v>LIQUOR</v>
      </c>
      <c r="C1933" t="s">
        <v>57</v>
      </c>
      <c r="D1933" t="s">
        <v>1971</v>
      </c>
      <c r="E1933" t="s">
        <v>10</v>
      </c>
      <c r="F1933">
        <v>84</v>
      </c>
      <c r="G1933" s="1">
        <v>48.99</v>
      </c>
      <c r="H1933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1933">
        <f>Sales[[#This Row],[Total Inventory]]*Sales[[#This Row],[Sale_Price]]</f>
        <v>4115.16</v>
      </c>
    </row>
    <row r="1934" spans="1:9" x14ac:dyDescent="0.25">
      <c r="A1934">
        <v>29308</v>
      </c>
      <c r="B1934" t="str">
        <f>INDEX( Table3[],MATCH(Sales[[#This Row],[Category]],Table3[Category],0),1)</f>
        <v>BEER</v>
      </c>
      <c r="C1934" t="s">
        <v>11</v>
      </c>
      <c r="D1934" t="s">
        <v>1972</v>
      </c>
      <c r="E1934" t="s">
        <v>92</v>
      </c>
      <c r="F1934">
        <v>0</v>
      </c>
      <c r="G1934" s="1">
        <v>5.09</v>
      </c>
      <c r="H1934">
        <f>IF(INDEX(Sale_Promotions[[Code]:[Sale Price]],MATCH(Sales[[#This Row],[Code]],Sale_Promotions[Code],0),2)=0,Sales[[#This Row],[Price]],INDEX(Sale_Promotions[[Code]:[Sale Price]],MATCH(Sales[[#This Row],[Code]],Sale_Promotions[Code],0),2))</f>
        <v>5.09</v>
      </c>
      <c r="I1934">
        <f>Sales[[#This Row],[Total Inventory]]*Sales[[#This Row],[Sale_Price]]</f>
        <v>0</v>
      </c>
    </row>
    <row r="1935" spans="1:9" x14ac:dyDescent="0.25">
      <c r="A1935">
        <v>323744</v>
      </c>
      <c r="B1935" t="str">
        <f>INDEX( Table3[],MATCH(Sales[[#This Row],[Category]],Table3[Category],0),1)</f>
        <v>WINE</v>
      </c>
      <c r="C1935" t="s">
        <v>242</v>
      </c>
      <c r="D1935" t="s">
        <v>1973</v>
      </c>
      <c r="E1935" t="s">
        <v>10</v>
      </c>
      <c r="F1935">
        <v>0</v>
      </c>
      <c r="G1935" s="1">
        <v>21.99</v>
      </c>
      <c r="H193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935">
        <f>Sales[[#This Row],[Total Inventory]]*Sales[[#This Row],[Sale_Price]]</f>
        <v>0</v>
      </c>
    </row>
    <row r="1936" spans="1:9" x14ac:dyDescent="0.25">
      <c r="A1936">
        <v>70352</v>
      </c>
      <c r="B1936" t="str">
        <f>INDEX( Table3[],MATCH(Sales[[#This Row],[Category]],Table3[Category],0),1)</f>
        <v>LIQUOR</v>
      </c>
      <c r="C1936" t="s">
        <v>175</v>
      </c>
      <c r="D1936" t="s">
        <v>1974</v>
      </c>
      <c r="E1936" t="s">
        <v>10</v>
      </c>
      <c r="F1936">
        <v>11</v>
      </c>
      <c r="G1936" s="1">
        <v>17.989999999999998</v>
      </c>
      <c r="H193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936">
        <f>Sales[[#This Row],[Total Inventory]]*Sales[[#This Row],[Sale_Price]]</f>
        <v>197.89</v>
      </c>
    </row>
    <row r="1937" spans="1:9" x14ac:dyDescent="0.25">
      <c r="A1937">
        <v>31109</v>
      </c>
      <c r="B1937" t="str">
        <f>INDEX( Table3[],MATCH(Sales[[#This Row],[Category]],Table3[Category],0),1)</f>
        <v>BEER</v>
      </c>
      <c r="C1937" t="s">
        <v>11</v>
      </c>
      <c r="D1937" t="s">
        <v>1975</v>
      </c>
      <c r="E1937" t="s">
        <v>25</v>
      </c>
      <c r="F1937">
        <v>216</v>
      </c>
      <c r="G1937" s="1">
        <v>1.46</v>
      </c>
      <c r="H1937">
        <f>IF(INDEX(Sale_Promotions[[Code]:[Sale Price]],MATCH(Sales[[#This Row],[Code]],Sale_Promotions[Code],0),2)=0,Sales[[#This Row],[Price]],INDEX(Sale_Promotions[[Code]:[Sale Price]],MATCH(Sales[[#This Row],[Code]],Sale_Promotions[Code],0),2))</f>
        <v>1.46</v>
      </c>
      <c r="I1937">
        <f>Sales[[#This Row],[Total Inventory]]*Sales[[#This Row],[Sale_Price]]</f>
        <v>315.36</v>
      </c>
    </row>
    <row r="1938" spans="1:9" x14ac:dyDescent="0.25">
      <c r="A1938">
        <v>48951</v>
      </c>
      <c r="B1938" t="str">
        <f>INDEX( Table3[],MATCH(Sales[[#This Row],[Category]],Table3[Category],0),1)</f>
        <v>BEER</v>
      </c>
      <c r="C1938" t="s">
        <v>11</v>
      </c>
      <c r="D1938" t="s">
        <v>1976</v>
      </c>
      <c r="E1938" t="s">
        <v>332</v>
      </c>
      <c r="F1938">
        <v>0</v>
      </c>
      <c r="G1938" s="1">
        <v>21.88</v>
      </c>
      <c r="H1938">
        <f>IF(INDEX(Sale_Promotions[[Code]:[Sale Price]],MATCH(Sales[[#This Row],[Code]],Sale_Promotions[Code],0),2)=0,Sales[[#This Row],[Price]],INDEX(Sale_Promotions[[Code]:[Sale Price]],MATCH(Sales[[#This Row],[Code]],Sale_Promotions[Code],0),2))</f>
        <v>21.88</v>
      </c>
      <c r="I1938">
        <f>Sales[[#This Row],[Total Inventory]]*Sales[[#This Row],[Sale_Price]]</f>
        <v>0</v>
      </c>
    </row>
    <row r="1939" spans="1:9" x14ac:dyDescent="0.25">
      <c r="A1939">
        <v>42675</v>
      </c>
      <c r="B1939" t="str">
        <f>INDEX( Table3[],MATCH(Sales[[#This Row],[Category]],Table3[Category],0),1)</f>
        <v>LIQUOR</v>
      </c>
      <c r="C1939" t="s">
        <v>14</v>
      </c>
      <c r="D1939" t="s">
        <v>1977</v>
      </c>
      <c r="E1939" t="s">
        <v>10</v>
      </c>
      <c r="F1939">
        <v>5</v>
      </c>
      <c r="G1939" s="1">
        <v>387.99</v>
      </c>
      <c r="H1939">
        <f>IF(INDEX(Sale_Promotions[[Code]:[Sale Price]],MATCH(Sales[[#This Row],[Code]],Sale_Promotions[Code],0),2)=0,Sales[[#This Row],[Price]],INDEX(Sale_Promotions[[Code]:[Sale Price]],MATCH(Sales[[#This Row],[Code]],Sale_Promotions[Code],0),2))</f>
        <v>387.99</v>
      </c>
      <c r="I1939">
        <f>Sales[[#This Row],[Total Inventory]]*Sales[[#This Row],[Sale_Price]]</f>
        <v>1939.95</v>
      </c>
    </row>
    <row r="1940" spans="1:9" x14ac:dyDescent="0.25">
      <c r="A1940">
        <v>41917</v>
      </c>
      <c r="B1940" t="str">
        <f>INDEX( Table3[],MATCH(Sales[[#This Row],[Category]],Table3[Category],0),1)</f>
        <v>WINE</v>
      </c>
      <c r="C1940" t="s">
        <v>39</v>
      </c>
      <c r="D1940" t="s">
        <v>1978</v>
      </c>
      <c r="E1940" t="s">
        <v>10</v>
      </c>
      <c r="F1940">
        <v>0</v>
      </c>
      <c r="G1940" s="1">
        <v>15.49</v>
      </c>
      <c r="H1940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940">
        <f>Sales[[#This Row],[Total Inventory]]*Sales[[#This Row],[Sale_Price]]</f>
        <v>0</v>
      </c>
    </row>
    <row r="1941" spans="1:9" x14ac:dyDescent="0.25">
      <c r="A1941">
        <v>24871</v>
      </c>
      <c r="B1941" t="str">
        <f>INDEX( Table3[],MATCH(Sales[[#This Row],[Category]],Table3[Category],0),1)</f>
        <v>BEER</v>
      </c>
      <c r="C1941" t="s">
        <v>11</v>
      </c>
      <c r="D1941" t="s">
        <v>1979</v>
      </c>
      <c r="E1941" t="s">
        <v>157</v>
      </c>
      <c r="F1941">
        <v>66</v>
      </c>
      <c r="G1941" s="1">
        <v>1.39</v>
      </c>
      <c r="H1941">
        <f>IF(INDEX(Sale_Promotions[[Code]:[Sale Price]],MATCH(Sales[[#This Row],[Code]],Sale_Promotions[Code],0),2)=0,Sales[[#This Row],[Price]],INDEX(Sale_Promotions[[Code]:[Sale Price]],MATCH(Sales[[#This Row],[Code]],Sale_Promotions[Code],0),2))</f>
        <v>1.39</v>
      </c>
      <c r="I1941">
        <f>Sales[[#This Row],[Total Inventory]]*Sales[[#This Row],[Sale_Price]]</f>
        <v>91.74</v>
      </c>
    </row>
    <row r="1942" spans="1:9" x14ac:dyDescent="0.25">
      <c r="A1942">
        <v>16314</v>
      </c>
      <c r="B1942" t="str">
        <f>INDEX( Table3[],MATCH(Sales[[#This Row],[Category]],Table3[Category],0),1)</f>
        <v>WINE</v>
      </c>
      <c r="C1942" t="s">
        <v>39</v>
      </c>
      <c r="D1942" t="s">
        <v>1980</v>
      </c>
      <c r="E1942" t="s">
        <v>10</v>
      </c>
      <c r="F1942">
        <v>4</v>
      </c>
      <c r="G1942" s="1">
        <v>16.989999999999998</v>
      </c>
      <c r="H1942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942">
        <f>Sales[[#This Row],[Total Inventory]]*Sales[[#This Row],[Sale_Price]]</f>
        <v>67.959999999999994</v>
      </c>
    </row>
    <row r="1943" spans="1:9" x14ac:dyDescent="0.25">
      <c r="A1943">
        <v>24117</v>
      </c>
      <c r="B1943" t="str">
        <f>INDEX( Table3[],MATCH(Sales[[#This Row],[Category]],Table3[Category],0),1)</f>
        <v>BEER</v>
      </c>
      <c r="C1943" t="s">
        <v>11</v>
      </c>
      <c r="D1943" t="s">
        <v>1981</v>
      </c>
      <c r="E1943" t="s">
        <v>25</v>
      </c>
      <c r="F1943">
        <v>0</v>
      </c>
      <c r="G1943" s="1">
        <v>2.14</v>
      </c>
      <c r="H1943">
        <f>IF(INDEX(Sale_Promotions[[Code]:[Sale Price]],MATCH(Sales[[#This Row],[Code]],Sale_Promotions[Code],0),2)=0,Sales[[#This Row],[Price]],INDEX(Sale_Promotions[[Code]:[Sale Price]],MATCH(Sales[[#This Row],[Code]],Sale_Promotions[Code],0),2))</f>
        <v>2.14</v>
      </c>
      <c r="I1943">
        <f>Sales[[#This Row],[Total Inventory]]*Sales[[#This Row],[Sale_Price]]</f>
        <v>0</v>
      </c>
    </row>
    <row r="1944" spans="1:9" x14ac:dyDescent="0.25">
      <c r="A1944">
        <v>326927</v>
      </c>
      <c r="B1944" t="str">
        <f>INDEX( Table3[],MATCH(Sales[[#This Row],[Category]],Table3[Category],0),1)</f>
        <v>LIQUOR</v>
      </c>
      <c r="C1944" t="s">
        <v>26</v>
      </c>
      <c r="D1944" t="s">
        <v>1982</v>
      </c>
      <c r="E1944" t="s">
        <v>10</v>
      </c>
      <c r="F1944">
        <v>8</v>
      </c>
      <c r="G1944" s="1">
        <v>26.99</v>
      </c>
      <c r="H1944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944">
        <f>Sales[[#This Row],[Total Inventory]]*Sales[[#This Row],[Sale_Price]]</f>
        <v>215.92</v>
      </c>
    </row>
    <row r="1945" spans="1:9" x14ac:dyDescent="0.25">
      <c r="A1945">
        <v>319802</v>
      </c>
      <c r="B1945" t="str">
        <f>INDEX( Table3[],MATCH(Sales[[#This Row],[Category]],Table3[Category],0),1)</f>
        <v>LIQUOR</v>
      </c>
      <c r="C1945" t="s">
        <v>26</v>
      </c>
      <c r="D1945" t="s">
        <v>1983</v>
      </c>
      <c r="E1945" t="s">
        <v>133</v>
      </c>
      <c r="F1945">
        <v>18</v>
      </c>
      <c r="G1945" s="1">
        <v>30.99</v>
      </c>
      <c r="H1945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945">
        <f>Sales[[#This Row],[Total Inventory]]*Sales[[#This Row],[Sale_Price]]</f>
        <v>557.81999999999994</v>
      </c>
    </row>
    <row r="1946" spans="1:9" x14ac:dyDescent="0.25">
      <c r="A1946">
        <v>22394</v>
      </c>
      <c r="B1946" t="str">
        <f>INDEX( Table3[],MATCH(Sales[[#This Row],[Category]],Table3[Category],0),1)</f>
        <v>BEER</v>
      </c>
      <c r="C1946" t="s">
        <v>11</v>
      </c>
      <c r="D1946" t="s">
        <v>1984</v>
      </c>
      <c r="E1946" t="s">
        <v>95</v>
      </c>
      <c r="F1946">
        <v>0</v>
      </c>
      <c r="G1946" s="1">
        <v>10.72</v>
      </c>
      <c r="H1946">
        <f>IF(INDEX(Sale_Promotions[[Code]:[Sale Price]],MATCH(Sales[[#This Row],[Code]],Sale_Promotions[Code],0),2)=0,Sales[[#This Row],[Price]],INDEX(Sale_Promotions[[Code]:[Sale Price]],MATCH(Sales[[#This Row],[Code]],Sale_Promotions[Code],0),2))</f>
        <v>10.72</v>
      </c>
      <c r="I1946">
        <f>Sales[[#This Row],[Total Inventory]]*Sales[[#This Row],[Sale_Price]]</f>
        <v>0</v>
      </c>
    </row>
    <row r="1947" spans="1:9" x14ac:dyDescent="0.25">
      <c r="A1947">
        <v>339912</v>
      </c>
      <c r="B1947" t="str">
        <f>INDEX( Table3[],MATCH(Sales[[#This Row],[Category]],Table3[Category],0),1)</f>
        <v>WINE</v>
      </c>
      <c r="C1947" t="s">
        <v>28</v>
      </c>
      <c r="D1947" t="s">
        <v>1985</v>
      </c>
      <c r="E1947" t="s">
        <v>10</v>
      </c>
      <c r="F1947">
        <v>11</v>
      </c>
      <c r="G1947" s="1">
        <v>32.99</v>
      </c>
      <c r="H1947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1947">
        <f>Sales[[#This Row],[Total Inventory]]*Sales[[#This Row],[Sale_Price]]</f>
        <v>362.89000000000004</v>
      </c>
    </row>
    <row r="1948" spans="1:9" x14ac:dyDescent="0.25">
      <c r="A1948">
        <v>321575</v>
      </c>
      <c r="B1948" t="str">
        <f>INDEX( Table3[],MATCH(Sales[[#This Row],[Category]],Table3[Category],0),1)</f>
        <v>WINE</v>
      </c>
      <c r="C1948" t="s">
        <v>61</v>
      </c>
      <c r="D1948" t="s">
        <v>1986</v>
      </c>
      <c r="E1948" t="s">
        <v>48</v>
      </c>
      <c r="F1948">
        <v>6</v>
      </c>
      <c r="G1948" s="1">
        <v>17.489999999999998</v>
      </c>
      <c r="H1948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948">
        <f>Sales[[#This Row],[Total Inventory]]*Sales[[#This Row],[Sale_Price]]</f>
        <v>104.94</v>
      </c>
    </row>
    <row r="1949" spans="1:9" x14ac:dyDescent="0.25">
      <c r="A1949">
        <v>67032</v>
      </c>
      <c r="B1949" t="str">
        <f>INDEX( Table3[],MATCH(Sales[[#This Row],[Category]],Table3[Category],0),1)</f>
        <v>WINE</v>
      </c>
      <c r="C1949" t="s">
        <v>148</v>
      </c>
      <c r="D1949" t="s">
        <v>1987</v>
      </c>
      <c r="E1949" t="s">
        <v>10</v>
      </c>
      <c r="F1949">
        <v>32</v>
      </c>
      <c r="G1949" s="1">
        <v>11.99</v>
      </c>
      <c r="H194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949">
        <f>Sales[[#This Row],[Total Inventory]]*Sales[[#This Row],[Sale_Price]]</f>
        <v>383.68</v>
      </c>
    </row>
    <row r="1950" spans="1:9" x14ac:dyDescent="0.25">
      <c r="A1950">
        <v>314082</v>
      </c>
      <c r="B1950" t="str">
        <f>INDEX( Table3[],MATCH(Sales[[#This Row],[Category]],Table3[Category],0),1)</f>
        <v>WINE</v>
      </c>
      <c r="C1950" t="s">
        <v>21</v>
      </c>
      <c r="D1950" t="s">
        <v>1988</v>
      </c>
      <c r="E1950" t="s">
        <v>10</v>
      </c>
      <c r="F1950">
        <v>-8</v>
      </c>
      <c r="G1950" s="1">
        <v>5.49</v>
      </c>
      <c r="H1950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1950">
        <f>Sales[[#This Row],[Total Inventory]]*Sales[[#This Row],[Sale_Price]]</f>
        <v>-43.92</v>
      </c>
    </row>
    <row r="1951" spans="1:9" x14ac:dyDescent="0.25">
      <c r="A1951">
        <v>28837</v>
      </c>
      <c r="B1951" t="str">
        <f>INDEX( Table3[],MATCH(Sales[[#This Row],[Category]],Table3[Category],0),1)</f>
        <v>BEER</v>
      </c>
      <c r="C1951" t="s">
        <v>11</v>
      </c>
      <c r="D1951" t="s">
        <v>1989</v>
      </c>
      <c r="E1951" t="s">
        <v>20</v>
      </c>
      <c r="F1951">
        <v>0</v>
      </c>
      <c r="G1951" s="1">
        <v>3.39</v>
      </c>
      <c r="H1951">
        <f>IF(INDEX(Sale_Promotions[[Code]:[Sale Price]],MATCH(Sales[[#This Row],[Code]],Sale_Promotions[Code],0),2)=0,Sales[[#This Row],[Price]],INDEX(Sale_Promotions[[Code]:[Sale Price]],MATCH(Sales[[#This Row],[Code]],Sale_Promotions[Code],0),2))</f>
        <v>3.39</v>
      </c>
      <c r="I1951">
        <f>Sales[[#This Row],[Total Inventory]]*Sales[[#This Row],[Sale_Price]]</f>
        <v>0</v>
      </c>
    </row>
    <row r="1952" spans="1:9" x14ac:dyDescent="0.25">
      <c r="A1952">
        <v>305993</v>
      </c>
      <c r="B1952" t="str">
        <f>INDEX( Table3[],MATCH(Sales[[#This Row],[Category]],Table3[Category],0),1)</f>
        <v>WINE</v>
      </c>
      <c r="C1952" t="s">
        <v>85</v>
      </c>
      <c r="D1952" t="s">
        <v>1990</v>
      </c>
      <c r="E1952" t="s">
        <v>10</v>
      </c>
      <c r="F1952">
        <v>0</v>
      </c>
      <c r="G1952" s="1">
        <v>12.99</v>
      </c>
      <c r="H195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952">
        <f>Sales[[#This Row],[Total Inventory]]*Sales[[#This Row],[Sale_Price]]</f>
        <v>0</v>
      </c>
    </row>
    <row r="1953" spans="1:9" x14ac:dyDescent="0.25">
      <c r="A1953">
        <v>342099</v>
      </c>
      <c r="B1953" t="str">
        <f>INDEX( Table3[],MATCH(Sales[[#This Row],[Category]],Table3[Category],0),1)</f>
        <v>WINE</v>
      </c>
      <c r="C1953" t="s">
        <v>85</v>
      </c>
      <c r="D1953" t="s">
        <v>1991</v>
      </c>
      <c r="E1953" t="s">
        <v>10</v>
      </c>
      <c r="F1953">
        <v>0</v>
      </c>
      <c r="G1953" s="1">
        <v>7.99</v>
      </c>
      <c r="H1953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953">
        <f>Sales[[#This Row],[Total Inventory]]*Sales[[#This Row],[Sale_Price]]</f>
        <v>0</v>
      </c>
    </row>
    <row r="1954" spans="1:9" x14ac:dyDescent="0.25">
      <c r="A1954">
        <v>315275</v>
      </c>
      <c r="B1954" t="str">
        <f>INDEX( Table3[],MATCH(Sales[[#This Row],[Category]],Table3[Category],0),1)</f>
        <v>BEER</v>
      </c>
      <c r="C1954" t="s">
        <v>436</v>
      </c>
      <c r="D1954" t="s">
        <v>1992</v>
      </c>
      <c r="E1954" t="s">
        <v>10</v>
      </c>
      <c r="F1954">
        <v>39</v>
      </c>
      <c r="G1954" s="1">
        <v>38.99</v>
      </c>
      <c r="H1954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1954">
        <f>Sales[[#This Row],[Total Inventory]]*Sales[[#This Row],[Sale_Price]]</f>
        <v>1520.6100000000001</v>
      </c>
    </row>
    <row r="1955" spans="1:9" x14ac:dyDescent="0.25">
      <c r="A1955">
        <v>30830</v>
      </c>
      <c r="B1955" t="str">
        <f>INDEX( Table3[],MATCH(Sales[[#This Row],[Category]],Table3[Category],0),1)</f>
        <v>WINE</v>
      </c>
      <c r="C1955" t="s">
        <v>61</v>
      </c>
      <c r="D1955" t="s">
        <v>1993</v>
      </c>
      <c r="E1955" t="s">
        <v>10</v>
      </c>
      <c r="F1955">
        <v>18</v>
      </c>
      <c r="G1955" s="1">
        <v>17.989999999999998</v>
      </c>
      <c r="H195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955">
        <f>Sales[[#This Row],[Total Inventory]]*Sales[[#This Row],[Sale_Price]]</f>
        <v>323.82</v>
      </c>
    </row>
    <row r="1956" spans="1:9" x14ac:dyDescent="0.25">
      <c r="A1956">
        <v>70522</v>
      </c>
      <c r="B1956" t="str">
        <f>INDEX( Table3[],MATCH(Sales[[#This Row],[Category]],Table3[Category],0),1)</f>
        <v>LIQUOR</v>
      </c>
      <c r="C1956" t="s">
        <v>175</v>
      </c>
      <c r="D1956" t="s">
        <v>1994</v>
      </c>
      <c r="E1956" t="s">
        <v>10</v>
      </c>
      <c r="F1956">
        <v>74</v>
      </c>
      <c r="G1956" s="1">
        <v>20.99</v>
      </c>
      <c r="H1956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956">
        <f>Sales[[#This Row],[Total Inventory]]*Sales[[#This Row],[Sale_Price]]</f>
        <v>1553.26</v>
      </c>
    </row>
    <row r="1957" spans="1:9" x14ac:dyDescent="0.25">
      <c r="A1957">
        <v>320886</v>
      </c>
      <c r="B1957" t="str">
        <f>INDEX( Table3[],MATCH(Sales[[#This Row],[Category]],Table3[Category],0),1)</f>
        <v>WINE</v>
      </c>
      <c r="C1957" t="s">
        <v>85</v>
      </c>
      <c r="D1957" t="s">
        <v>1995</v>
      </c>
      <c r="E1957" t="s">
        <v>10</v>
      </c>
      <c r="F1957">
        <v>0</v>
      </c>
      <c r="G1957" s="1">
        <v>8.99</v>
      </c>
      <c r="H195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957">
        <f>Sales[[#This Row],[Total Inventory]]*Sales[[#This Row],[Sale_Price]]</f>
        <v>0</v>
      </c>
    </row>
    <row r="1958" spans="1:9" x14ac:dyDescent="0.25">
      <c r="A1958">
        <v>313918</v>
      </c>
      <c r="B1958" t="str">
        <f>INDEX( Table3[],MATCH(Sales[[#This Row],[Category]],Table3[Category],0),1)</f>
        <v>WINE</v>
      </c>
      <c r="C1958" t="s">
        <v>39</v>
      </c>
      <c r="D1958" t="s">
        <v>1996</v>
      </c>
      <c r="E1958" t="s">
        <v>10</v>
      </c>
      <c r="F1958">
        <v>0</v>
      </c>
      <c r="G1958" s="1">
        <v>9.99</v>
      </c>
      <c r="H1958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958">
        <f>Sales[[#This Row],[Total Inventory]]*Sales[[#This Row],[Sale_Price]]</f>
        <v>0</v>
      </c>
    </row>
    <row r="1959" spans="1:9" x14ac:dyDescent="0.25">
      <c r="A1959">
        <v>96989</v>
      </c>
      <c r="B1959" t="str">
        <f>INDEX( Table3[],MATCH(Sales[[#This Row],[Category]],Table3[Category],0),1)</f>
        <v>BEER</v>
      </c>
      <c r="C1959" t="s">
        <v>11</v>
      </c>
      <c r="D1959" t="s">
        <v>1997</v>
      </c>
      <c r="E1959" t="s">
        <v>92</v>
      </c>
      <c r="F1959">
        <v>0</v>
      </c>
      <c r="G1959" s="1">
        <v>2.0099999999999998</v>
      </c>
      <c r="H1959">
        <f>IF(INDEX(Sale_Promotions[[Code]:[Sale Price]],MATCH(Sales[[#This Row],[Code]],Sale_Promotions[Code],0),2)=0,Sales[[#This Row],[Price]],INDEX(Sale_Promotions[[Code]:[Sale Price]],MATCH(Sales[[#This Row],[Code]],Sale_Promotions[Code],0),2))</f>
        <v>2.0099999999999998</v>
      </c>
      <c r="I1959">
        <f>Sales[[#This Row],[Total Inventory]]*Sales[[#This Row],[Sale_Price]]</f>
        <v>0</v>
      </c>
    </row>
    <row r="1960" spans="1:9" x14ac:dyDescent="0.25">
      <c r="A1960">
        <v>344470</v>
      </c>
      <c r="B1960" t="str">
        <f>INDEX( Table3[],MATCH(Sales[[#This Row],[Category]],Table3[Category],0),1)</f>
        <v>LIQUOR</v>
      </c>
      <c r="C1960" t="s">
        <v>245</v>
      </c>
      <c r="D1960" t="s">
        <v>1998</v>
      </c>
      <c r="E1960" t="s">
        <v>10</v>
      </c>
      <c r="F1960">
        <v>43</v>
      </c>
      <c r="G1960" s="1">
        <v>43.99</v>
      </c>
      <c r="H1960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1960">
        <f>Sales[[#This Row],[Total Inventory]]*Sales[[#This Row],[Sale_Price]]</f>
        <v>1891.5700000000002</v>
      </c>
    </row>
    <row r="1961" spans="1:9" x14ac:dyDescent="0.25">
      <c r="A1961">
        <v>27731</v>
      </c>
      <c r="B1961" t="str">
        <f>INDEX( Table3[],MATCH(Sales[[#This Row],[Category]],Table3[Category],0),1)</f>
        <v>LIQUOR</v>
      </c>
      <c r="C1961" t="s">
        <v>14</v>
      </c>
      <c r="D1961" t="s">
        <v>1999</v>
      </c>
      <c r="E1961" t="s">
        <v>133</v>
      </c>
      <c r="F1961">
        <v>105</v>
      </c>
      <c r="G1961" s="1">
        <v>23.99</v>
      </c>
      <c r="H1961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961">
        <f>Sales[[#This Row],[Total Inventory]]*Sales[[#This Row],[Sale_Price]]</f>
        <v>2518.9499999999998</v>
      </c>
    </row>
    <row r="1962" spans="1:9" x14ac:dyDescent="0.25">
      <c r="A1962">
        <v>29543</v>
      </c>
      <c r="B1962" t="str">
        <f>INDEX( Table3[],MATCH(Sales[[#This Row],[Category]],Table3[Category],0),1)</f>
        <v>BEER</v>
      </c>
      <c r="C1962" t="s">
        <v>11</v>
      </c>
      <c r="D1962" t="s">
        <v>2000</v>
      </c>
      <c r="E1962" t="s">
        <v>10</v>
      </c>
      <c r="F1962">
        <v>0</v>
      </c>
      <c r="G1962" s="1">
        <v>14.09</v>
      </c>
      <c r="H1962">
        <f>IF(INDEX(Sale_Promotions[[Code]:[Sale Price]],MATCH(Sales[[#This Row],[Code]],Sale_Promotions[Code],0),2)=0,Sales[[#This Row],[Price]],INDEX(Sale_Promotions[[Code]:[Sale Price]],MATCH(Sales[[#This Row],[Code]],Sale_Promotions[Code],0),2))</f>
        <v>14.09</v>
      </c>
      <c r="I1962">
        <f>Sales[[#This Row],[Total Inventory]]*Sales[[#This Row],[Sale_Price]]</f>
        <v>0</v>
      </c>
    </row>
    <row r="1963" spans="1:9" x14ac:dyDescent="0.25">
      <c r="A1963">
        <v>27614</v>
      </c>
      <c r="B1963" t="str">
        <f>INDEX( Table3[],MATCH(Sales[[#This Row],[Category]],Table3[Category],0),1)</f>
        <v>BEER</v>
      </c>
      <c r="C1963" t="s">
        <v>11</v>
      </c>
      <c r="D1963" t="s">
        <v>2001</v>
      </c>
      <c r="E1963" t="s">
        <v>157</v>
      </c>
      <c r="F1963">
        <v>0</v>
      </c>
      <c r="G1963" s="1">
        <v>8.81</v>
      </c>
      <c r="H1963">
        <f>IF(INDEX(Sale_Promotions[[Code]:[Sale Price]],MATCH(Sales[[#This Row],[Code]],Sale_Promotions[Code],0),2)=0,Sales[[#This Row],[Price]],INDEX(Sale_Promotions[[Code]:[Sale Price]],MATCH(Sales[[#This Row],[Code]],Sale_Promotions[Code],0),2))</f>
        <v>8.81</v>
      </c>
      <c r="I1963">
        <f>Sales[[#This Row],[Total Inventory]]*Sales[[#This Row],[Sale_Price]]</f>
        <v>0</v>
      </c>
    </row>
    <row r="1964" spans="1:9" x14ac:dyDescent="0.25">
      <c r="A1964">
        <v>45403</v>
      </c>
      <c r="B1964" t="str">
        <f>INDEX( Table3[],MATCH(Sales[[#This Row],[Category]],Table3[Category],0),1)</f>
        <v>WINE</v>
      </c>
      <c r="C1964" t="s">
        <v>148</v>
      </c>
      <c r="D1964" t="s">
        <v>2002</v>
      </c>
      <c r="E1964" t="s">
        <v>10</v>
      </c>
      <c r="F1964">
        <v>40</v>
      </c>
      <c r="G1964" s="1">
        <v>18.989999999999998</v>
      </c>
      <c r="H1964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964">
        <f>Sales[[#This Row],[Total Inventory]]*Sales[[#This Row],[Sale_Price]]</f>
        <v>759.59999999999991</v>
      </c>
    </row>
    <row r="1965" spans="1:9" x14ac:dyDescent="0.25">
      <c r="A1965">
        <v>106267</v>
      </c>
      <c r="B1965" t="str">
        <f>INDEX( Table3[],MATCH(Sales[[#This Row],[Category]],Table3[Category],0),1)</f>
        <v>WINE</v>
      </c>
      <c r="C1965" t="s">
        <v>21</v>
      </c>
      <c r="D1965" t="s">
        <v>2003</v>
      </c>
      <c r="E1965" t="s">
        <v>69</v>
      </c>
      <c r="F1965">
        <v>0</v>
      </c>
      <c r="G1965" s="1">
        <v>41.99</v>
      </c>
      <c r="H1965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1965">
        <f>Sales[[#This Row],[Total Inventory]]*Sales[[#This Row],[Sale_Price]]</f>
        <v>0</v>
      </c>
    </row>
    <row r="1966" spans="1:9" x14ac:dyDescent="0.25">
      <c r="A1966">
        <v>307479</v>
      </c>
      <c r="B1966" t="str">
        <f>INDEX( Table3[],MATCH(Sales[[#This Row],[Category]],Table3[Category],0),1)</f>
        <v>WINE</v>
      </c>
      <c r="C1966" t="s">
        <v>85</v>
      </c>
      <c r="D1966" t="s">
        <v>2004</v>
      </c>
      <c r="E1966" t="s">
        <v>10</v>
      </c>
      <c r="F1966">
        <v>13</v>
      </c>
      <c r="G1966" s="1">
        <v>14.49</v>
      </c>
      <c r="H1966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966">
        <f>Sales[[#This Row],[Total Inventory]]*Sales[[#This Row],[Sale_Price]]</f>
        <v>188.37</v>
      </c>
    </row>
    <row r="1967" spans="1:9" x14ac:dyDescent="0.25">
      <c r="A1967">
        <v>70633</v>
      </c>
      <c r="B1967" t="str">
        <f>INDEX( Table3[],MATCH(Sales[[#This Row],[Category]],Table3[Category],0),1)</f>
        <v>LIQUOR</v>
      </c>
      <c r="C1967" t="s">
        <v>35</v>
      </c>
      <c r="D1967" t="s">
        <v>2005</v>
      </c>
      <c r="E1967" t="s">
        <v>10</v>
      </c>
      <c r="F1967">
        <v>78</v>
      </c>
      <c r="G1967" s="1">
        <v>36.99</v>
      </c>
      <c r="H1967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1967">
        <f>Sales[[#This Row],[Total Inventory]]*Sales[[#This Row],[Sale_Price]]</f>
        <v>2885.2200000000003</v>
      </c>
    </row>
    <row r="1968" spans="1:9" x14ac:dyDescent="0.25">
      <c r="A1968">
        <v>90832</v>
      </c>
      <c r="B1968" t="str">
        <f>INDEX( Table3[],MATCH(Sales[[#This Row],[Category]],Table3[Category],0),1)</f>
        <v>BEER</v>
      </c>
      <c r="C1968" t="s">
        <v>11</v>
      </c>
      <c r="D1968" t="s">
        <v>2006</v>
      </c>
      <c r="E1968" t="s">
        <v>25</v>
      </c>
      <c r="F1968">
        <v>0</v>
      </c>
      <c r="G1968" s="1">
        <v>17.3</v>
      </c>
      <c r="H1968">
        <f>IF(INDEX(Sale_Promotions[[Code]:[Sale Price]],MATCH(Sales[[#This Row],[Code]],Sale_Promotions[Code],0),2)=0,Sales[[#This Row],[Price]],INDEX(Sale_Promotions[[Code]:[Sale Price]],MATCH(Sales[[#This Row],[Code]],Sale_Promotions[Code],0),2))</f>
        <v>17.3</v>
      </c>
      <c r="I1968">
        <f>Sales[[#This Row],[Total Inventory]]*Sales[[#This Row],[Sale_Price]]</f>
        <v>0</v>
      </c>
    </row>
    <row r="1969" spans="1:9" x14ac:dyDescent="0.25">
      <c r="A1969">
        <v>68624</v>
      </c>
      <c r="B1969" t="str">
        <f>INDEX( Table3[],MATCH(Sales[[#This Row],[Category]],Table3[Category],0),1)</f>
        <v>WINE</v>
      </c>
      <c r="C1969" t="s">
        <v>61</v>
      </c>
      <c r="D1969" t="s">
        <v>2007</v>
      </c>
      <c r="E1969" t="s">
        <v>10</v>
      </c>
      <c r="F1969">
        <v>12</v>
      </c>
      <c r="G1969" s="1">
        <v>24.99</v>
      </c>
      <c r="H1969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969">
        <f>Sales[[#This Row],[Total Inventory]]*Sales[[#This Row],[Sale_Price]]</f>
        <v>299.88</v>
      </c>
    </row>
    <row r="1970" spans="1:9" x14ac:dyDescent="0.25">
      <c r="A1970">
        <v>29037</v>
      </c>
      <c r="B1970" t="str">
        <f>INDEX( Table3[],MATCH(Sales[[#This Row],[Category]],Table3[Category],0),1)</f>
        <v>BEER</v>
      </c>
      <c r="C1970" t="s">
        <v>11</v>
      </c>
      <c r="D1970" t="s">
        <v>2008</v>
      </c>
      <c r="E1970" t="s">
        <v>25</v>
      </c>
      <c r="F1970">
        <v>0</v>
      </c>
      <c r="G1970" s="1">
        <v>1.89</v>
      </c>
      <c r="H1970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1970">
        <f>Sales[[#This Row],[Total Inventory]]*Sales[[#This Row],[Sale_Price]]</f>
        <v>0</v>
      </c>
    </row>
    <row r="1971" spans="1:9" x14ac:dyDescent="0.25">
      <c r="A1971">
        <v>23727</v>
      </c>
      <c r="B1971" t="str">
        <f>INDEX( Table3[],MATCH(Sales[[#This Row],[Category]],Table3[Category],0),1)</f>
        <v>BEER</v>
      </c>
      <c r="C1971" t="s">
        <v>11</v>
      </c>
      <c r="D1971" t="s">
        <v>2009</v>
      </c>
      <c r="E1971" t="s">
        <v>20</v>
      </c>
      <c r="F1971">
        <v>0</v>
      </c>
      <c r="G1971" s="1">
        <v>2.31</v>
      </c>
      <c r="H1971">
        <f>IF(INDEX(Sale_Promotions[[Code]:[Sale Price]],MATCH(Sales[[#This Row],[Code]],Sale_Promotions[Code],0),2)=0,Sales[[#This Row],[Price]],INDEX(Sale_Promotions[[Code]:[Sale Price]],MATCH(Sales[[#This Row],[Code]],Sale_Promotions[Code],0),2))</f>
        <v>2.31</v>
      </c>
      <c r="I1971">
        <f>Sales[[#This Row],[Total Inventory]]*Sales[[#This Row],[Sale_Price]]</f>
        <v>0</v>
      </c>
    </row>
    <row r="1972" spans="1:9" x14ac:dyDescent="0.25">
      <c r="A1972">
        <v>25332</v>
      </c>
      <c r="B1972" t="str">
        <f>INDEX( Table3[],MATCH(Sales[[#This Row],[Category]],Table3[Category],0),1)</f>
        <v>BEER</v>
      </c>
      <c r="C1972" t="s">
        <v>11</v>
      </c>
      <c r="D1972" t="s">
        <v>2010</v>
      </c>
      <c r="E1972" t="s">
        <v>25</v>
      </c>
      <c r="F1972">
        <v>0</v>
      </c>
      <c r="G1972" s="1">
        <v>1.8</v>
      </c>
      <c r="H1972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1972">
        <f>Sales[[#This Row],[Total Inventory]]*Sales[[#This Row],[Sale_Price]]</f>
        <v>0</v>
      </c>
    </row>
    <row r="1973" spans="1:9" x14ac:dyDescent="0.25">
      <c r="A1973">
        <v>19020</v>
      </c>
      <c r="B1973" t="str">
        <f>INDEX( Table3[],MATCH(Sales[[#This Row],[Category]],Table3[Category],0),1)</f>
        <v>WINE</v>
      </c>
      <c r="C1973" t="s">
        <v>61</v>
      </c>
      <c r="D1973" t="s">
        <v>2011</v>
      </c>
      <c r="E1973" t="s">
        <v>10</v>
      </c>
      <c r="F1973">
        <v>205</v>
      </c>
      <c r="G1973" s="1">
        <v>10.99</v>
      </c>
      <c r="H1973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973">
        <f>Sales[[#This Row],[Total Inventory]]*Sales[[#This Row],[Sale_Price]]</f>
        <v>2150.4499999999998</v>
      </c>
    </row>
    <row r="1974" spans="1:9" x14ac:dyDescent="0.25">
      <c r="A1974">
        <v>37974</v>
      </c>
      <c r="B1974" t="str">
        <f>INDEX( Table3[],MATCH(Sales[[#This Row],[Category]],Table3[Category],0),1)</f>
        <v>WINE</v>
      </c>
      <c r="C1974" t="s">
        <v>39</v>
      </c>
      <c r="D1974" t="s">
        <v>2012</v>
      </c>
      <c r="E1974" t="s">
        <v>10</v>
      </c>
      <c r="F1974">
        <v>0</v>
      </c>
      <c r="G1974" s="1">
        <v>7.99</v>
      </c>
      <c r="H1974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974">
        <f>Sales[[#This Row],[Total Inventory]]*Sales[[#This Row],[Sale_Price]]</f>
        <v>0</v>
      </c>
    </row>
    <row r="1975" spans="1:9" x14ac:dyDescent="0.25">
      <c r="A1975">
        <v>48275</v>
      </c>
      <c r="B1975" t="str">
        <f>INDEX( Table3[],MATCH(Sales[[#This Row],[Category]],Table3[Category],0),1)</f>
        <v>WINE</v>
      </c>
      <c r="C1975" t="s">
        <v>61</v>
      </c>
      <c r="D1975" t="s">
        <v>2013</v>
      </c>
      <c r="E1975" t="s">
        <v>10</v>
      </c>
      <c r="F1975">
        <v>13</v>
      </c>
      <c r="G1975" s="1">
        <v>23.99</v>
      </c>
      <c r="H1975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975">
        <f>Sales[[#This Row],[Total Inventory]]*Sales[[#This Row],[Sale_Price]]</f>
        <v>311.87</v>
      </c>
    </row>
    <row r="1976" spans="1:9" x14ac:dyDescent="0.25">
      <c r="A1976">
        <v>48430</v>
      </c>
      <c r="B1976" t="str">
        <f>INDEX( Table3[],MATCH(Sales[[#This Row],[Category]],Table3[Category],0),1)</f>
        <v>WINE</v>
      </c>
      <c r="C1976" t="s">
        <v>61</v>
      </c>
      <c r="D1976" t="s">
        <v>2014</v>
      </c>
      <c r="E1976" t="s">
        <v>10</v>
      </c>
      <c r="F1976">
        <v>0</v>
      </c>
      <c r="G1976" s="1">
        <v>34.99</v>
      </c>
      <c r="H1976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976">
        <f>Sales[[#This Row],[Total Inventory]]*Sales[[#This Row],[Sale_Price]]</f>
        <v>0</v>
      </c>
    </row>
    <row r="1977" spans="1:9" x14ac:dyDescent="0.25">
      <c r="A1977">
        <v>29599</v>
      </c>
      <c r="B1977" t="str">
        <f>INDEX( Table3[],MATCH(Sales[[#This Row],[Category]],Table3[Category],0),1)</f>
        <v>LIQUOR</v>
      </c>
      <c r="C1977" t="s">
        <v>26</v>
      </c>
      <c r="D1977" t="s">
        <v>2015</v>
      </c>
      <c r="E1977" t="s">
        <v>48</v>
      </c>
      <c r="F1977">
        <v>22</v>
      </c>
      <c r="G1977" s="1">
        <v>21.99</v>
      </c>
      <c r="H1977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977">
        <f>Sales[[#This Row],[Total Inventory]]*Sales[[#This Row],[Sale_Price]]</f>
        <v>483.78</v>
      </c>
    </row>
    <row r="1978" spans="1:9" x14ac:dyDescent="0.25">
      <c r="A1978">
        <v>24945</v>
      </c>
      <c r="B1978" t="str">
        <f>INDEX( Table3[],MATCH(Sales[[#This Row],[Category]],Table3[Category],0),1)</f>
        <v>WINE</v>
      </c>
      <c r="C1978" t="s">
        <v>28</v>
      </c>
      <c r="D1978" t="s">
        <v>2016</v>
      </c>
      <c r="E1978" t="s">
        <v>10</v>
      </c>
      <c r="F1978">
        <v>4</v>
      </c>
      <c r="G1978" s="1">
        <v>19.489999999999998</v>
      </c>
      <c r="H1978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1978">
        <f>Sales[[#This Row],[Total Inventory]]*Sales[[#This Row],[Sale_Price]]</f>
        <v>77.959999999999994</v>
      </c>
    </row>
    <row r="1979" spans="1:9" x14ac:dyDescent="0.25">
      <c r="A1979">
        <v>28937</v>
      </c>
      <c r="B1979" t="str">
        <f>INDEX( Table3[],MATCH(Sales[[#This Row],[Category]],Table3[Category],0),1)</f>
        <v>BEER</v>
      </c>
      <c r="C1979" t="s">
        <v>11</v>
      </c>
      <c r="D1979" t="s">
        <v>2017</v>
      </c>
      <c r="E1979" t="s">
        <v>25</v>
      </c>
      <c r="F1979">
        <v>0</v>
      </c>
      <c r="G1979" s="1">
        <v>2.96</v>
      </c>
      <c r="H1979">
        <f>IF(INDEX(Sale_Promotions[[Code]:[Sale Price]],MATCH(Sales[[#This Row],[Code]],Sale_Promotions[Code],0),2)=0,Sales[[#This Row],[Price]],INDEX(Sale_Promotions[[Code]:[Sale Price]],MATCH(Sales[[#This Row],[Code]],Sale_Promotions[Code],0),2))</f>
        <v>2.96</v>
      </c>
      <c r="I1979">
        <f>Sales[[#This Row],[Total Inventory]]*Sales[[#This Row],[Sale_Price]]</f>
        <v>0</v>
      </c>
    </row>
    <row r="1980" spans="1:9" x14ac:dyDescent="0.25">
      <c r="A1980">
        <v>26710</v>
      </c>
      <c r="B1980" t="str">
        <f>INDEX( Table3[],MATCH(Sales[[#This Row],[Category]],Table3[Category],0),1)</f>
        <v>BEER</v>
      </c>
      <c r="C1980" t="s">
        <v>11</v>
      </c>
      <c r="D1980" t="s">
        <v>2018</v>
      </c>
      <c r="E1980" t="s">
        <v>20</v>
      </c>
      <c r="F1980">
        <v>0</v>
      </c>
      <c r="G1980" s="1">
        <v>2.62</v>
      </c>
      <c r="H1980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1980">
        <f>Sales[[#This Row],[Total Inventory]]*Sales[[#This Row],[Sale_Price]]</f>
        <v>0</v>
      </c>
    </row>
    <row r="1981" spans="1:9" x14ac:dyDescent="0.25">
      <c r="A1981">
        <v>78979</v>
      </c>
      <c r="B1981" t="str">
        <f>INDEX( Table3[],MATCH(Sales[[#This Row],[Category]],Table3[Category],0),1)</f>
        <v>LIQUOR</v>
      </c>
      <c r="C1981" t="s">
        <v>175</v>
      </c>
      <c r="D1981" t="s">
        <v>2019</v>
      </c>
      <c r="E1981" t="s">
        <v>10</v>
      </c>
      <c r="F1981">
        <v>0</v>
      </c>
      <c r="G1981" s="1">
        <v>93.99</v>
      </c>
      <c r="H1981">
        <f>IF(INDEX(Sale_Promotions[[Code]:[Sale Price]],MATCH(Sales[[#This Row],[Code]],Sale_Promotions[Code],0),2)=0,Sales[[#This Row],[Price]],INDEX(Sale_Promotions[[Code]:[Sale Price]],MATCH(Sales[[#This Row],[Code]],Sale_Promotions[Code],0),2))</f>
        <v>93.99</v>
      </c>
      <c r="I1981">
        <f>Sales[[#This Row],[Total Inventory]]*Sales[[#This Row],[Sale_Price]]</f>
        <v>0</v>
      </c>
    </row>
    <row r="1982" spans="1:9" x14ac:dyDescent="0.25">
      <c r="A1982">
        <v>43288</v>
      </c>
      <c r="B1982" t="str">
        <f>INDEX( Table3[],MATCH(Sales[[#This Row],[Category]],Table3[Category],0),1)</f>
        <v>WINE</v>
      </c>
      <c r="C1982" t="s">
        <v>31</v>
      </c>
      <c r="D1982" t="s">
        <v>2020</v>
      </c>
      <c r="E1982" t="s">
        <v>10</v>
      </c>
      <c r="F1982">
        <v>0</v>
      </c>
      <c r="G1982" s="1">
        <v>17.489999999999998</v>
      </c>
      <c r="H1982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982">
        <f>Sales[[#This Row],[Total Inventory]]*Sales[[#This Row],[Sale_Price]]</f>
        <v>0</v>
      </c>
    </row>
    <row r="1983" spans="1:9" x14ac:dyDescent="0.25">
      <c r="A1983">
        <v>56367</v>
      </c>
      <c r="B1983" t="str">
        <f>INDEX( Table3[],MATCH(Sales[[#This Row],[Category]],Table3[Category],0),1)</f>
        <v>WINE</v>
      </c>
      <c r="C1983" t="s">
        <v>61</v>
      </c>
      <c r="D1983" t="s">
        <v>2021</v>
      </c>
      <c r="E1983" t="s">
        <v>10</v>
      </c>
      <c r="F1983">
        <v>12</v>
      </c>
      <c r="G1983" s="1">
        <v>71.989999999999995</v>
      </c>
      <c r="H1983">
        <f>IF(INDEX(Sale_Promotions[[Code]:[Sale Price]],MATCH(Sales[[#This Row],[Code]],Sale_Promotions[Code],0),2)=0,Sales[[#This Row],[Price]],INDEX(Sale_Promotions[[Code]:[Sale Price]],MATCH(Sales[[#This Row],[Code]],Sale_Promotions[Code],0),2))</f>
        <v>71.989999999999995</v>
      </c>
      <c r="I1983">
        <f>Sales[[#This Row],[Total Inventory]]*Sales[[#This Row],[Sale_Price]]</f>
        <v>863.87999999999988</v>
      </c>
    </row>
    <row r="1984" spans="1:9" x14ac:dyDescent="0.25">
      <c r="A1984">
        <v>23559</v>
      </c>
      <c r="B1984" t="str">
        <f>INDEX( Table3[],MATCH(Sales[[#This Row],[Category]],Table3[Category],0),1)</f>
        <v>BEER</v>
      </c>
      <c r="C1984" t="s">
        <v>11</v>
      </c>
      <c r="D1984" t="s">
        <v>2022</v>
      </c>
      <c r="E1984" t="s">
        <v>25</v>
      </c>
      <c r="F1984">
        <v>0</v>
      </c>
      <c r="G1984" s="1">
        <v>35.49</v>
      </c>
      <c r="H1984">
        <f>IF(INDEX(Sale_Promotions[[Code]:[Sale Price]],MATCH(Sales[[#This Row],[Code]],Sale_Promotions[Code],0),2)=0,Sales[[#This Row],[Price]],INDEX(Sale_Promotions[[Code]:[Sale Price]],MATCH(Sales[[#This Row],[Code]],Sale_Promotions[Code],0),2))</f>
        <v>35.49</v>
      </c>
      <c r="I1984">
        <f>Sales[[#This Row],[Total Inventory]]*Sales[[#This Row],[Sale_Price]]</f>
        <v>0</v>
      </c>
    </row>
    <row r="1985" spans="1:9" x14ac:dyDescent="0.25">
      <c r="A1985">
        <v>303418</v>
      </c>
      <c r="B1985" t="str">
        <f>INDEX( Table3[],MATCH(Sales[[#This Row],[Category]],Table3[Category],0),1)</f>
        <v>WINE</v>
      </c>
      <c r="C1985" t="s">
        <v>28</v>
      </c>
      <c r="D1985" t="s">
        <v>2023</v>
      </c>
      <c r="E1985" t="s">
        <v>10</v>
      </c>
      <c r="F1985">
        <v>27</v>
      </c>
      <c r="G1985" s="1">
        <v>19.989999999999998</v>
      </c>
      <c r="H1985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985">
        <f>Sales[[#This Row],[Total Inventory]]*Sales[[#This Row],[Sale_Price]]</f>
        <v>539.7299999999999</v>
      </c>
    </row>
    <row r="1986" spans="1:9" x14ac:dyDescent="0.25">
      <c r="A1986">
        <v>55166</v>
      </c>
      <c r="B1986" t="str">
        <f>INDEX( Table3[],MATCH(Sales[[#This Row],[Category]],Table3[Category],0),1)</f>
        <v>WINE</v>
      </c>
      <c r="C1986" t="s">
        <v>61</v>
      </c>
      <c r="D1986" t="s">
        <v>2024</v>
      </c>
      <c r="E1986" t="s">
        <v>10</v>
      </c>
      <c r="F1986">
        <v>36</v>
      </c>
      <c r="G1986" s="1">
        <v>31.99</v>
      </c>
      <c r="H1986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986">
        <f>Sales[[#This Row],[Total Inventory]]*Sales[[#This Row],[Sale_Price]]</f>
        <v>1151.6399999999999</v>
      </c>
    </row>
    <row r="1987" spans="1:9" x14ac:dyDescent="0.25">
      <c r="A1987">
        <v>56324</v>
      </c>
      <c r="B1987" t="str">
        <f>INDEX( Table3[],MATCH(Sales[[#This Row],[Category]],Table3[Category],0),1)</f>
        <v>WINE</v>
      </c>
      <c r="C1987" t="s">
        <v>83</v>
      </c>
      <c r="D1987" t="s">
        <v>2025</v>
      </c>
      <c r="E1987" t="s">
        <v>48</v>
      </c>
      <c r="F1987">
        <v>7</v>
      </c>
      <c r="G1987" s="1">
        <v>11.99</v>
      </c>
      <c r="H198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987">
        <f>Sales[[#This Row],[Total Inventory]]*Sales[[#This Row],[Sale_Price]]</f>
        <v>83.93</v>
      </c>
    </row>
    <row r="1988" spans="1:9" x14ac:dyDescent="0.25">
      <c r="A1988">
        <v>361747</v>
      </c>
      <c r="B1988" t="str">
        <f>INDEX( Table3[],MATCH(Sales[[#This Row],[Category]],Table3[Category],0),1)</f>
        <v>WINE</v>
      </c>
      <c r="C1988" t="s">
        <v>31</v>
      </c>
      <c r="D1988" t="s">
        <v>2026</v>
      </c>
      <c r="E1988" t="s">
        <v>10</v>
      </c>
      <c r="F1988">
        <v>0</v>
      </c>
      <c r="G1988" s="1">
        <v>11.49</v>
      </c>
      <c r="H1988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988">
        <f>Sales[[#This Row],[Total Inventory]]*Sales[[#This Row],[Sale_Price]]</f>
        <v>0</v>
      </c>
    </row>
    <row r="1989" spans="1:9" x14ac:dyDescent="0.25">
      <c r="A1989">
        <v>7730</v>
      </c>
      <c r="B1989" t="str">
        <f>INDEX( Table3[],MATCH(Sales[[#This Row],[Category]],Table3[Category],0),1)</f>
        <v>BEER</v>
      </c>
      <c r="C1989" t="s">
        <v>11</v>
      </c>
      <c r="D1989" t="s">
        <v>2027</v>
      </c>
      <c r="E1989" t="s">
        <v>95</v>
      </c>
      <c r="F1989">
        <v>17</v>
      </c>
      <c r="G1989" s="1">
        <v>11.52</v>
      </c>
      <c r="H1989">
        <f>IF(INDEX(Sale_Promotions[[Code]:[Sale Price]],MATCH(Sales[[#This Row],[Code]],Sale_Promotions[Code],0),2)=0,Sales[[#This Row],[Price]],INDEX(Sale_Promotions[[Code]:[Sale Price]],MATCH(Sales[[#This Row],[Code]],Sale_Promotions[Code],0),2))</f>
        <v>11.52</v>
      </c>
      <c r="I1989">
        <f>Sales[[#This Row],[Total Inventory]]*Sales[[#This Row],[Sale_Price]]</f>
        <v>195.84</v>
      </c>
    </row>
    <row r="1990" spans="1:9" x14ac:dyDescent="0.25">
      <c r="A1990">
        <v>232270</v>
      </c>
      <c r="B1990" t="str">
        <f>INDEX( Table3[],MATCH(Sales[[#This Row],[Category]],Table3[Category],0),1)</f>
        <v>WINE</v>
      </c>
      <c r="C1990" t="s">
        <v>17</v>
      </c>
      <c r="D1990" t="s">
        <v>2028</v>
      </c>
      <c r="E1990" t="s">
        <v>332</v>
      </c>
      <c r="F1990">
        <v>0</v>
      </c>
      <c r="G1990" s="1">
        <v>24.99</v>
      </c>
      <c r="H1990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990">
        <f>Sales[[#This Row],[Total Inventory]]*Sales[[#This Row],[Sale_Price]]</f>
        <v>0</v>
      </c>
    </row>
    <row r="1991" spans="1:9" x14ac:dyDescent="0.25">
      <c r="A1991">
        <v>73264</v>
      </c>
      <c r="B1991" t="str">
        <f>INDEX( Table3[],MATCH(Sales[[#This Row],[Category]],Table3[Category],0),1)</f>
        <v>LIQUOR</v>
      </c>
      <c r="C1991" t="s">
        <v>37</v>
      </c>
      <c r="D1991" t="s">
        <v>2029</v>
      </c>
      <c r="E1991" t="s">
        <v>10</v>
      </c>
      <c r="F1991">
        <v>58</v>
      </c>
      <c r="G1991" s="1">
        <v>12.79</v>
      </c>
      <c r="H1991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1991">
        <f>Sales[[#This Row],[Total Inventory]]*Sales[[#This Row],[Sale_Price]]</f>
        <v>741.81999999999994</v>
      </c>
    </row>
    <row r="1992" spans="1:9" x14ac:dyDescent="0.25">
      <c r="A1992">
        <v>313879</v>
      </c>
      <c r="B1992" t="str">
        <f>INDEX( Table3[],MATCH(Sales[[#This Row],[Category]],Table3[Category],0),1)</f>
        <v>LIQUOR</v>
      </c>
      <c r="C1992" t="s">
        <v>198</v>
      </c>
      <c r="D1992" t="s">
        <v>2030</v>
      </c>
      <c r="E1992" t="s">
        <v>10</v>
      </c>
      <c r="F1992">
        <v>36</v>
      </c>
      <c r="G1992" s="1">
        <v>25.99</v>
      </c>
      <c r="H1992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992">
        <f>Sales[[#This Row],[Total Inventory]]*Sales[[#This Row],[Sale_Price]]</f>
        <v>935.64</v>
      </c>
    </row>
    <row r="1993" spans="1:9" x14ac:dyDescent="0.25">
      <c r="A1993">
        <v>10669</v>
      </c>
      <c r="B1993" t="str">
        <f>INDEX( Table3[],MATCH(Sales[[#This Row],[Category]],Table3[Category],0),1)</f>
        <v>LIQUOR</v>
      </c>
      <c r="C1993" t="s">
        <v>245</v>
      </c>
      <c r="D1993" t="s">
        <v>2031</v>
      </c>
      <c r="E1993" t="s">
        <v>10</v>
      </c>
      <c r="F1993">
        <v>65</v>
      </c>
      <c r="G1993" s="1">
        <v>45.99</v>
      </c>
      <c r="H1993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1993">
        <f>Sales[[#This Row],[Total Inventory]]*Sales[[#This Row],[Sale_Price]]</f>
        <v>2989.35</v>
      </c>
    </row>
    <row r="1994" spans="1:9" x14ac:dyDescent="0.25">
      <c r="A1994">
        <v>310880</v>
      </c>
      <c r="B1994" t="str">
        <f>INDEX( Table3[],MATCH(Sales[[#This Row],[Category]],Table3[Category],0),1)</f>
        <v>WINE</v>
      </c>
      <c r="C1994" t="s">
        <v>163</v>
      </c>
      <c r="D1994" t="s">
        <v>2032</v>
      </c>
      <c r="E1994" t="s">
        <v>10</v>
      </c>
      <c r="F1994">
        <v>114</v>
      </c>
      <c r="G1994" s="1">
        <v>17.489999999999998</v>
      </c>
      <c r="H1994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994">
        <f>Sales[[#This Row],[Total Inventory]]*Sales[[#This Row],[Sale_Price]]</f>
        <v>1993.86</v>
      </c>
    </row>
    <row r="1995" spans="1:9" x14ac:dyDescent="0.25">
      <c r="A1995">
        <v>5177</v>
      </c>
      <c r="B1995" t="str">
        <f>INDEX( Table3[],MATCH(Sales[[#This Row],[Category]],Table3[Category],0),1)</f>
        <v>BEER</v>
      </c>
      <c r="C1995" t="s">
        <v>11</v>
      </c>
      <c r="D1995" t="s">
        <v>2033</v>
      </c>
      <c r="E1995" t="s">
        <v>25</v>
      </c>
      <c r="F1995">
        <v>148</v>
      </c>
      <c r="G1995" s="1">
        <v>2.85</v>
      </c>
      <c r="H1995">
        <f>IF(INDEX(Sale_Promotions[[Code]:[Sale Price]],MATCH(Sales[[#This Row],[Code]],Sale_Promotions[Code],0),2)=0,Sales[[#This Row],[Price]],INDEX(Sale_Promotions[[Code]:[Sale Price]],MATCH(Sales[[#This Row],[Code]],Sale_Promotions[Code],0),2))</f>
        <v>2.85</v>
      </c>
      <c r="I1995">
        <f>Sales[[#This Row],[Total Inventory]]*Sales[[#This Row],[Sale_Price]]</f>
        <v>421.8</v>
      </c>
    </row>
    <row r="1996" spans="1:9" x14ac:dyDescent="0.25">
      <c r="A1996">
        <v>29010</v>
      </c>
      <c r="B1996" t="str">
        <f>INDEX( Table3[],MATCH(Sales[[#This Row],[Category]],Table3[Category],0),1)</f>
        <v>BEER</v>
      </c>
      <c r="C1996" t="s">
        <v>11</v>
      </c>
      <c r="D1996" t="s">
        <v>2034</v>
      </c>
      <c r="E1996" t="s">
        <v>25</v>
      </c>
      <c r="F1996">
        <v>0</v>
      </c>
      <c r="G1996" s="1">
        <v>1.74</v>
      </c>
      <c r="H1996">
        <f>IF(INDEX(Sale_Promotions[[Code]:[Sale Price]],MATCH(Sales[[#This Row],[Code]],Sale_Promotions[Code],0),2)=0,Sales[[#This Row],[Price]],INDEX(Sale_Promotions[[Code]:[Sale Price]],MATCH(Sales[[#This Row],[Code]],Sale_Promotions[Code],0),2))</f>
        <v>1.74</v>
      </c>
      <c r="I1996">
        <f>Sales[[#This Row],[Total Inventory]]*Sales[[#This Row],[Sale_Price]]</f>
        <v>0</v>
      </c>
    </row>
    <row r="1997" spans="1:9" x14ac:dyDescent="0.25">
      <c r="A1997">
        <v>25209</v>
      </c>
      <c r="B1997" t="str">
        <f>INDEX( Table3[],MATCH(Sales[[#This Row],[Category]],Table3[Category],0),1)</f>
        <v>BEER</v>
      </c>
      <c r="C1997" t="s">
        <v>11</v>
      </c>
      <c r="D1997" t="s">
        <v>2035</v>
      </c>
      <c r="E1997" t="s">
        <v>13</v>
      </c>
      <c r="F1997">
        <v>0</v>
      </c>
      <c r="G1997" s="1">
        <v>10.27</v>
      </c>
      <c r="H1997">
        <f>IF(INDEX(Sale_Promotions[[Code]:[Sale Price]],MATCH(Sales[[#This Row],[Code]],Sale_Promotions[Code],0),2)=0,Sales[[#This Row],[Price]],INDEX(Sale_Promotions[[Code]:[Sale Price]],MATCH(Sales[[#This Row],[Code]],Sale_Promotions[Code],0),2))</f>
        <v>10.27</v>
      </c>
      <c r="I1997">
        <f>Sales[[#This Row],[Total Inventory]]*Sales[[#This Row],[Sale_Price]]</f>
        <v>0</v>
      </c>
    </row>
    <row r="1998" spans="1:9" x14ac:dyDescent="0.25">
      <c r="A1998">
        <v>26130</v>
      </c>
      <c r="B1998" t="str">
        <f>INDEX( Table3[],MATCH(Sales[[#This Row],[Category]],Table3[Category],0),1)</f>
        <v>BEER</v>
      </c>
      <c r="C1998" t="s">
        <v>11</v>
      </c>
      <c r="D1998" t="s">
        <v>2036</v>
      </c>
      <c r="E1998" t="s">
        <v>10</v>
      </c>
      <c r="F1998">
        <v>0</v>
      </c>
      <c r="G1998" s="1">
        <v>12.23</v>
      </c>
      <c r="H1998">
        <f>IF(INDEX(Sale_Promotions[[Code]:[Sale Price]],MATCH(Sales[[#This Row],[Code]],Sale_Promotions[Code],0),2)=0,Sales[[#This Row],[Price]],INDEX(Sale_Promotions[[Code]:[Sale Price]],MATCH(Sales[[#This Row],[Code]],Sale_Promotions[Code],0),2))</f>
        <v>12.23</v>
      </c>
      <c r="I1998">
        <f>Sales[[#This Row],[Total Inventory]]*Sales[[#This Row],[Sale_Price]]</f>
        <v>0</v>
      </c>
    </row>
    <row r="1999" spans="1:9" x14ac:dyDescent="0.25">
      <c r="A1999">
        <v>43908</v>
      </c>
      <c r="B1999" t="str">
        <f>INDEX( Table3[],MATCH(Sales[[#This Row],[Category]],Table3[Category],0),1)</f>
        <v>LIQUOR</v>
      </c>
      <c r="C1999" t="s">
        <v>175</v>
      </c>
      <c r="D1999" t="s">
        <v>2037</v>
      </c>
      <c r="E1999" t="s">
        <v>10</v>
      </c>
      <c r="F1999">
        <v>9</v>
      </c>
      <c r="G1999" s="1">
        <v>43.99</v>
      </c>
      <c r="H1999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1999">
        <f>Sales[[#This Row],[Total Inventory]]*Sales[[#This Row],[Sale_Price]]</f>
        <v>395.91</v>
      </c>
    </row>
    <row r="2000" spans="1:9" x14ac:dyDescent="0.25">
      <c r="A2000">
        <v>43478</v>
      </c>
      <c r="B2000" t="str">
        <f>INDEX( Table3[],MATCH(Sales[[#This Row],[Category]],Table3[Category],0),1)</f>
        <v>WINE</v>
      </c>
      <c r="C2000" t="s">
        <v>61</v>
      </c>
      <c r="D2000" t="s">
        <v>2038</v>
      </c>
      <c r="E2000" t="s">
        <v>10</v>
      </c>
      <c r="F2000">
        <v>3</v>
      </c>
      <c r="G2000" s="1">
        <v>26.99</v>
      </c>
      <c r="H2000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2000">
        <f>Sales[[#This Row],[Total Inventory]]*Sales[[#This Row],[Sale_Price]]</f>
        <v>80.97</v>
      </c>
    </row>
    <row r="2001" spans="1:9" x14ac:dyDescent="0.25">
      <c r="A2001">
        <v>19941</v>
      </c>
      <c r="B2001" t="str">
        <f>INDEX( Table3[],MATCH(Sales[[#This Row],[Category]],Table3[Category],0),1)</f>
        <v>WINE</v>
      </c>
      <c r="C2001" t="s">
        <v>39</v>
      </c>
      <c r="D2001" t="s">
        <v>2039</v>
      </c>
      <c r="E2001" t="s">
        <v>10</v>
      </c>
      <c r="F2001">
        <v>4</v>
      </c>
      <c r="G2001" s="1">
        <v>15.49</v>
      </c>
      <c r="H2001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2001">
        <f>Sales[[#This Row],[Total Inventory]]*Sales[[#This Row],[Sale_Price]]</f>
        <v>61.96</v>
      </c>
    </row>
    <row r="2002" spans="1:9" x14ac:dyDescent="0.25">
      <c r="A2002">
        <v>74722</v>
      </c>
      <c r="B2002" t="str">
        <f>INDEX( Table3[],MATCH(Sales[[#This Row],[Category]],Table3[Category],0),1)</f>
        <v>LIQUOR</v>
      </c>
      <c r="C2002" t="s">
        <v>57</v>
      </c>
      <c r="D2002" t="s">
        <v>2040</v>
      </c>
      <c r="E2002" t="s">
        <v>16</v>
      </c>
      <c r="F2002">
        <v>80</v>
      </c>
      <c r="G2002" s="1">
        <v>26.99</v>
      </c>
      <c r="H2002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2002">
        <f>Sales[[#This Row],[Total Inventory]]*Sales[[#This Row],[Sale_Price]]</f>
        <v>2159.1999999999998</v>
      </c>
    </row>
    <row r="2003" spans="1:9" x14ac:dyDescent="0.25">
      <c r="A2003">
        <v>324399</v>
      </c>
      <c r="B2003" t="str">
        <f>INDEX( Table3[],MATCH(Sales[[#This Row],[Category]],Table3[Category],0),1)</f>
        <v>WINE</v>
      </c>
      <c r="C2003" t="s">
        <v>31</v>
      </c>
      <c r="D2003" t="s">
        <v>2041</v>
      </c>
      <c r="E2003" t="s">
        <v>10</v>
      </c>
      <c r="F2003">
        <v>11</v>
      </c>
      <c r="G2003" s="1">
        <v>45.99</v>
      </c>
      <c r="H2003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2003">
        <f>Sales[[#This Row],[Total Inventory]]*Sales[[#This Row],[Sale_Price]]</f>
        <v>505.89000000000004</v>
      </c>
    </row>
    <row r="2004" spans="1:9" x14ac:dyDescent="0.25">
      <c r="A2004">
        <v>19569</v>
      </c>
      <c r="B2004" t="str">
        <f>INDEX( Table3[],MATCH(Sales[[#This Row],[Category]],Table3[Category],0),1)</f>
        <v>LIQUOR</v>
      </c>
      <c r="C2004" t="s">
        <v>35</v>
      </c>
      <c r="D2004" t="s">
        <v>2042</v>
      </c>
      <c r="E2004" t="s">
        <v>10</v>
      </c>
      <c r="F2004">
        <v>92</v>
      </c>
      <c r="G2004" s="1">
        <v>10.99</v>
      </c>
      <c r="H200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004">
        <f>Sales[[#This Row],[Total Inventory]]*Sales[[#This Row],[Sale_Price]]</f>
        <v>1011.08</v>
      </c>
    </row>
    <row r="2005" spans="1:9" x14ac:dyDescent="0.25">
      <c r="A2005">
        <v>77985</v>
      </c>
      <c r="B2005" t="str">
        <f>INDEX( Table3[],MATCH(Sales[[#This Row],[Category]],Table3[Category],0),1)</f>
        <v>LIQUOR</v>
      </c>
      <c r="C2005" t="s">
        <v>175</v>
      </c>
      <c r="D2005" t="s">
        <v>2043</v>
      </c>
      <c r="E2005" t="s">
        <v>10</v>
      </c>
      <c r="F2005">
        <v>0</v>
      </c>
      <c r="G2005" s="1">
        <v>49.99</v>
      </c>
      <c r="H2005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2005">
        <f>Sales[[#This Row],[Total Inventory]]*Sales[[#This Row],[Sale_Price]]</f>
        <v>0</v>
      </c>
    </row>
    <row r="2006" spans="1:9" x14ac:dyDescent="0.25">
      <c r="A2006">
        <v>332698</v>
      </c>
      <c r="B2006" t="str">
        <f>INDEX( Table3[],MATCH(Sales[[#This Row],[Category]],Table3[Category],0),1)</f>
        <v>WINE</v>
      </c>
      <c r="C2006" t="s">
        <v>61</v>
      </c>
      <c r="D2006" t="s">
        <v>2044</v>
      </c>
      <c r="E2006" t="s">
        <v>10</v>
      </c>
      <c r="F2006">
        <v>0</v>
      </c>
      <c r="G2006" s="1">
        <v>14.99</v>
      </c>
      <c r="H2006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2006">
        <f>Sales[[#This Row],[Total Inventory]]*Sales[[#This Row],[Sale_Price]]</f>
        <v>0</v>
      </c>
    </row>
    <row r="2007" spans="1:9" x14ac:dyDescent="0.25">
      <c r="A2007">
        <v>313139</v>
      </c>
      <c r="B2007" t="str">
        <f>INDEX( Table3[],MATCH(Sales[[#This Row],[Category]],Table3[Category],0),1)</f>
        <v>WINE</v>
      </c>
      <c r="C2007" t="s">
        <v>21</v>
      </c>
      <c r="D2007" t="s">
        <v>2045</v>
      </c>
      <c r="E2007" t="s">
        <v>69</v>
      </c>
      <c r="F2007">
        <v>0</v>
      </c>
      <c r="G2007" s="1">
        <v>23.99</v>
      </c>
      <c r="H2007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2007">
        <f>Sales[[#This Row],[Total Inventory]]*Sales[[#This Row],[Sale_Price]]</f>
        <v>0</v>
      </c>
    </row>
    <row r="2008" spans="1:9" x14ac:dyDescent="0.25">
      <c r="A2008">
        <v>413992</v>
      </c>
      <c r="B2008" t="str">
        <f>INDEX( Table3[],MATCH(Sales[[#This Row],[Category]],Table3[Category],0),1)</f>
        <v>WINE</v>
      </c>
      <c r="C2008" t="s">
        <v>61</v>
      </c>
      <c r="D2008" t="s">
        <v>2046</v>
      </c>
      <c r="E2008" t="s">
        <v>10</v>
      </c>
      <c r="F2008">
        <v>24</v>
      </c>
      <c r="G2008" s="1">
        <v>12.99</v>
      </c>
      <c r="H200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008">
        <f>Sales[[#This Row],[Total Inventory]]*Sales[[#This Row],[Sale_Price]]</f>
        <v>311.76</v>
      </c>
    </row>
    <row r="2009" spans="1:9" x14ac:dyDescent="0.25">
      <c r="A2009">
        <v>341547</v>
      </c>
      <c r="B2009" t="str">
        <f>INDEX( Table3[],MATCH(Sales[[#This Row],[Category]],Table3[Category],0),1)</f>
        <v>WINE</v>
      </c>
      <c r="C2009" t="s">
        <v>31</v>
      </c>
      <c r="D2009" t="s">
        <v>2047</v>
      </c>
      <c r="E2009" t="s">
        <v>10</v>
      </c>
      <c r="F2009">
        <v>0</v>
      </c>
      <c r="G2009" s="1">
        <v>14.99</v>
      </c>
      <c r="H2009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2009">
        <f>Sales[[#This Row],[Total Inventory]]*Sales[[#This Row],[Sale_Price]]</f>
        <v>0</v>
      </c>
    </row>
    <row r="2010" spans="1:9" x14ac:dyDescent="0.25">
      <c r="A2010">
        <v>388149</v>
      </c>
      <c r="B2010" t="str">
        <f>INDEX( Table3[],MATCH(Sales[[#This Row],[Category]],Table3[Category],0),1)</f>
        <v>LIQUOR</v>
      </c>
      <c r="C2010" t="s">
        <v>35</v>
      </c>
      <c r="D2010" t="s">
        <v>2048</v>
      </c>
      <c r="E2010" t="s">
        <v>10</v>
      </c>
      <c r="F2010">
        <v>35</v>
      </c>
      <c r="G2010" s="1">
        <v>37.99</v>
      </c>
      <c r="H2010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2010">
        <f>Sales[[#This Row],[Total Inventory]]*Sales[[#This Row],[Sale_Price]]</f>
        <v>1329.65</v>
      </c>
    </row>
    <row r="2011" spans="1:9" x14ac:dyDescent="0.25">
      <c r="A2011">
        <v>82474</v>
      </c>
      <c r="B2011" t="str">
        <f>INDEX( Table3[],MATCH(Sales[[#This Row],[Category]],Table3[Category],0),1)</f>
        <v>WINE</v>
      </c>
      <c r="C2011" t="s">
        <v>189</v>
      </c>
      <c r="D2011" t="s">
        <v>2049</v>
      </c>
      <c r="E2011" t="s">
        <v>10</v>
      </c>
      <c r="F2011">
        <v>18</v>
      </c>
      <c r="G2011" s="1">
        <v>17.989999999999998</v>
      </c>
      <c r="H2011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2011">
        <f>Sales[[#This Row],[Total Inventory]]*Sales[[#This Row],[Sale_Price]]</f>
        <v>323.82</v>
      </c>
    </row>
    <row r="2012" spans="1:9" x14ac:dyDescent="0.25">
      <c r="A2012">
        <v>92916</v>
      </c>
      <c r="B2012" t="str">
        <f>INDEX( Table3[],MATCH(Sales[[#This Row],[Category]],Table3[Category],0),1)</f>
        <v>BEER</v>
      </c>
      <c r="C2012" t="s">
        <v>11</v>
      </c>
      <c r="D2012" t="s">
        <v>2050</v>
      </c>
      <c r="E2012" t="s">
        <v>25</v>
      </c>
      <c r="F2012">
        <v>0</v>
      </c>
      <c r="G2012" s="1">
        <v>1.54</v>
      </c>
      <c r="H2012">
        <f>IF(INDEX(Sale_Promotions[[Code]:[Sale Price]],MATCH(Sales[[#This Row],[Code]],Sale_Promotions[Code],0),2)=0,Sales[[#This Row],[Price]],INDEX(Sale_Promotions[[Code]:[Sale Price]],MATCH(Sales[[#This Row],[Code]],Sale_Promotions[Code],0),2))</f>
        <v>1.54</v>
      </c>
      <c r="I2012">
        <f>Sales[[#This Row],[Total Inventory]]*Sales[[#This Row],[Sale_Price]]</f>
        <v>0</v>
      </c>
    </row>
    <row r="2013" spans="1:9" x14ac:dyDescent="0.25">
      <c r="A2013">
        <v>341266</v>
      </c>
      <c r="B2013" t="str">
        <f>INDEX( Table3[],MATCH(Sales[[#This Row],[Category]],Table3[Category],0),1)</f>
        <v>WINE</v>
      </c>
      <c r="C2013" t="s">
        <v>17</v>
      </c>
      <c r="D2013" t="s">
        <v>2051</v>
      </c>
      <c r="E2013" t="s">
        <v>10</v>
      </c>
      <c r="F2013">
        <v>8</v>
      </c>
      <c r="G2013" s="1">
        <v>64.989999999999995</v>
      </c>
      <c r="H2013">
        <f>IF(INDEX(Sale_Promotions[[Code]:[Sale Price]],MATCH(Sales[[#This Row],[Code]],Sale_Promotions[Code],0),2)=0,Sales[[#This Row],[Price]],INDEX(Sale_Promotions[[Code]:[Sale Price]],MATCH(Sales[[#This Row],[Code]],Sale_Promotions[Code],0),2))</f>
        <v>64.989999999999995</v>
      </c>
      <c r="I2013">
        <f>Sales[[#This Row],[Total Inventory]]*Sales[[#This Row],[Sale_Price]]</f>
        <v>519.91999999999996</v>
      </c>
    </row>
    <row r="2014" spans="1:9" x14ac:dyDescent="0.25">
      <c r="A2014">
        <v>23804</v>
      </c>
      <c r="B2014" t="str">
        <f>INDEX( Table3[],MATCH(Sales[[#This Row],[Category]],Table3[Category],0),1)</f>
        <v>BEER</v>
      </c>
      <c r="C2014" t="s">
        <v>11</v>
      </c>
      <c r="D2014" t="s">
        <v>2052</v>
      </c>
      <c r="E2014" t="s">
        <v>120</v>
      </c>
      <c r="F2014">
        <v>0</v>
      </c>
      <c r="G2014" s="1">
        <v>5.91</v>
      </c>
      <c r="H2014">
        <f>IF(INDEX(Sale_Promotions[[Code]:[Sale Price]],MATCH(Sales[[#This Row],[Code]],Sale_Promotions[Code],0),2)=0,Sales[[#This Row],[Price]],INDEX(Sale_Promotions[[Code]:[Sale Price]],MATCH(Sales[[#This Row],[Code]],Sale_Promotions[Code],0),2))</f>
        <v>5.91</v>
      </c>
      <c r="I2014">
        <f>Sales[[#This Row],[Total Inventory]]*Sales[[#This Row],[Sale_Price]]</f>
        <v>0</v>
      </c>
    </row>
    <row r="2015" spans="1:9" x14ac:dyDescent="0.25">
      <c r="A2015">
        <v>327667</v>
      </c>
      <c r="B2015" t="str">
        <f>INDEX( Table3[],MATCH(Sales[[#This Row],[Category]],Table3[Category],0),1)</f>
        <v>WINE</v>
      </c>
      <c r="C2015" t="s">
        <v>28</v>
      </c>
      <c r="D2015" t="s">
        <v>2053</v>
      </c>
      <c r="E2015" t="s">
        <v>10</v>
      </c>
      <c r="F2015">
        <v>9</v>
      </c>
      <c r="G2015" s="1">
        <v>29.99</v>
      </c>
      <c r="H2015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2015">
        <f>Sales[[#This Row],[Total Inventory]]*Sales[[#This Row],[Sale_Price]]</f>
        <v>269.90999999999997</v>
      </c>
    </row>
    <row r="2016" spans="1:9" x14ac:dyDescent="0.25">
      <c r="A2016">
        <v>71222</v>
      </c>
      <c r="B2016" t="str">
        <f>INDEX( Table3[],MATCH(Sales[[#This Row],[Category]],Table3[Category],0),1)</f>
        <v>LIQUOR</v>
      </c>
      <c r="C2016" t="s">
        <v>35</v>
      </c>
      <c r="D2016" t="s">
        <v>2054</v>
      </c>
      <c r="E2016" t="s">
        <v>10</v>
      </c>
      <c r="F2016">
        <v>7</v>
      </c>
      <c r="G2016" s="1">
        <v>22.99</v>
      </c>
      <c r="H2016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2016">
        <f>Sales[[#This Row],[Total Inventory]]*Sales[[#This Row],[Sale_Price]]</f>
        <v>160.92999999999998</v>
      </c>
    </row>
    <row r="2017" spans="1:9" x14ac:dyDescent="0.25">
      <c r="A2017">
        <v>78087</v>
      </c>
      <c r="B2017" t="str">
        <f>INDEX( Table3[],MATCH(Sales[[#This Row],[Category]],Table3[Category],0),1)</f>
        <v>LIQUOR</v>
      </c>
      <c r="C2017" t="s">
        <v>46</v>
      </c>
      <c r="D2017" t="s">
        <v>2055</v>
      </c>
      <c r="E2017" t="s">
        <v>16</v>
      </c>
      <c r="F2017">
        <v>31</v>
      </c>
      <c r="G2017" s="1">
        <v>19.989999999999998</v>
      </c>
      <c r="H2017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2017">
        <f>Sales[[#This Row],[Total Inventory]]*Sales[[#This Row],[Sale_Price]]</f>
        <v>619.68999999999994</v>
      </c>
    </row>
    <row r="2018" spans="1:9" x14ac:dyDescent="0.25">
      <c r="A2018">
        <v>10272</v>
      </c>
      <c r="B2018" t="str">
        <f>INDEX( Table3[],MATCH(Sales[[#This Row],[Category]],Table3[Category],0),1)</f>
        <v>LIQUOR</v>
      </c>
      <c r="C2018" t="s">
        <v>245</v>
      </c>
      <c r="D2018" t="s">
        <v>2056</v>
      </c>
      <c r="E2018" t="s">
        <v>10</v>
      </c>
      <c r="F2018">
        <v>25</v>
      </c>
      <c r="G2018" s="1">
        <v>19.690000000000001</v>
      </c>
      <c r="H2018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2018">
        <f>Sales[[#This Row],[Total Inventory]]*Sales[[#This Row],[Sale_Price]]</f>
        <v>492.25000000000006</v>
      </c>
    </row>
    <row r="2019" spans="1:9" x14ac:dyDescent="0.25">
      <c r="A2019">
        <v>144460</v>
      </c>
      <c r="B2019" t="str">
        <f>INDEX( Table3[],MATCH(Sales[[#This Row],[Category]],Table3[Category],0),1)</f>
        <v>WINE</v>
      </c>
      <c r="C2019" t="s">
        <v>28</v>
      </c>
      <c r="D2019" t="s">
        <v>2057</v>
      </c>
      <c r="E2019" t="s">
        <v>10</v>
      </c>
      <c r="F2019">
        <v>16</v>
      </c>
      <c r="G2019" s="1">
        <v>32.99</v>
      </c>
      <c r="H2019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2019">
        <f>Sales[[#This Row],[Total Inventory]]*Sales[[#This Row],[Sale_Price]]</f>
        <v>527.84</v>
      </c>
    </row>
    <row r="2020" spans="1:9" x14ac:dyDescent="0.25">
      <c r="A2020">
        <v>48125</v>
      </c>
      <c r="B2020" t="str">
        <f>INDEX( Table3[],MATCH(Sales[[#This Row],[Category]],Table3[Category],0),1)</f>
        <v>WINE</v>
      </c>
      <c r="C2020" t="s">
        <v>43</v>
      </c>
      <c r="D2020" t="s">
        <v>2058</v>
      </c>
      <c r="E2020" t="s">
        <v>10</v>
      </c>
      <c r="F2020">
        <v>0</v>
      </c>
      <c r="G2020" s="1">
        <v>23.99</v>
      </c>
      <c r="H2020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2020">
        <f>Sales[[#This Row],[Total Inventory]]*Sales[[#This Row],[Sale_Price]]</f>
        <v>0</v>
      </c>
    </row>
    <row r="2021" spans="1:9" x14ac:dyDescent="0.25">
      <c r="A2021">
        <v>82942</v>
      </c>
      <c r="B2021" t="str">
        <f>INDEX( Table3[],MATCH(Sales[[#This Row],[Category]],Table3[Category],0),1)</f>
        <v>WINE</v>
      </c>
      <c r="C2021" t="s">
        <v>85</v>
      </c>
      <c r="D2021" t="s">
        <v>2059</v>
      </c>
      <c r="E2021" t="s">
        <v>10</v>
      </c>
      <c r="F2021">
        <v>1</v>
      </c>
      <c r="G2021" s="1">
        <v>24.99</v>
      </c>
      <c r="H2021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2021">
        <f>Sales[[#This Row],[Total Inventory]]*Sales[[#This Row],[Sale_Price]]</f>
        <v>16.489999999999998</v>
      </c>
    </row>
    <row r="2022" spans="1:9" x14ac:dyDescent="0.25">
      <c r="A2022">
        <v>28132</v>
      </c>
      <c r="B2022" t="str">
        <f>INDEX( Table3[],MATCH(Sales[[#This Row],[Category]],Table3[Category],0),1)</f>
        <v>BEER</v>
      </c>
      <c r="C2022" t="s">
        <v>11</v>
      </c>
      <c r="D2022" t="s">
        <v>2060</v>
      </c>
      <c r="E2022" t="s">
        <v>25</v>
      </c>
      <c r="F2022">
        <v>0</v>
      </c>
      <c r="G2022" s="1">
        <v>1.29</v>
      </c>
      <c r="H2022">
        <f>IF(INDEX(Sale_Promotions[[Code]:[Sale Price]],MATCH(Sales[[#This Row],[Code]],Sale_Promotions[Code],0),2)=0,Sales[[#This Row],[Price]],INDEX(Sale_Promotions[[Code]:[Sale Price]],MATCH(Sales[[#This Row],[Code]],Sale_Promotions[Code],0),2))</f>
        <v>1.29</v>
      </c>
      <c r="I2022">
        <f>Sales[[#This Row],[Total Inventory]]*Sales[[#This Row],[Sale_Price]]</f>
        <v>0</v>
      </c>
    </row>
    <row r="2023" spans="1:9" x14ac:dyDescent="0.25">
      <c r="A2023">
        <v>26636</v>
      </c>
      <c r="B2023" t="str">
        <f>INDEX( Table3[],MATCH(Sales[[#This Row],[Category]],Table3[Category],0),1)</f>
        <v>BEER</v>
      </c>
      <c r="C2023" t="s">
        <v>11</v>
      </c>
      <c r="D2023" t="s">
        <v>2061</v>
      </c>
      <c r="E2023" t="s">
        <v>20</v>
      </c>
      <c r="F2023">
        <v>0</v>
      </c>
      <c r="G2023" s="1">
        <v>2.85</v>
      </c>
      <c r="H2023">
        <f>IF(INDEX(Sale_Promotions[[Code]:[Sale Price]],MATCH(Sales[[#This Row],[Code]],Sale_Promotions[Code],0),2)=0,Sales[[#This Row],[Price]],INDEX(Sale_Promotions[[Code]:[Sale Price]],MATCH(Sales[[#This Row],[Code]],Sale_Promotions[Code],0),2))</f>
        <v>2.85</v>
      </c>
      <c r="I2023">
        <f>Sales[[#This Row],[Total Inventory]]*Sales[[#This Row],[Sale_Price]]</f>
        <v>0</v>
      </c>
    </row>
    <row r="2024" spans="1:9" x14ac:dyDescent="0.25">
      <c r="A2024">
        <v>57223</v>
      </c>
      <c r="B2024" t="str">
        <f>INDEX( Table3[],MATCH(Sales[[#This Row],[Category]],Table3[Category],0),1)</f>
        <v>WINE</v>
      </c>
      <c r="C2024" t="s">
        <v>61</v>
      </c>
      <c r="D2024" t="s">
        <v>2062</v>
      </c>
      <c r="E2024" t="s">
        <v>10</v>
      </c>
      <c r="F2024">
        <v>0</v>
      </c>
      <c r="G2024" s="1">
        <v>35.99</v>
      </c>
      <c r="H2024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2024">
        <f>Sales[[#This Row],[Total Inventory]]*Sales[[#This Row],[Sale_Price]]</f>
        <v>0</v>
      </c>
    </row>
    <row r="2025" spans="1:9" x14ac:dyDescent="0.25">
      <c r="A2025">
        <v>332289</v>
      </c>
      <c r="B2025" t="str">
        <f>INDEX( Table3[],MATCH(Sales[[#This Row],[Category]],Table3[Category],0),1)</f>
        <v>LIQUOR</v>
      </c>
      <c r="C2025" t="s">
        <v>37</v>
      </c>
      <c r="D2025" t="s">
        <v>2063</v>
      </c>
      <c r="E2025" t="s">
        <v>10</v>
      </c>
      <c r="F2025">
        <v>28</v>
      </c>
      <c r="G2025" s="1">
        <v>29.99</v>
      </c>
      <c r="H2025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2025">
        <f>Sales[[#This Row],[Total Inventory]]*Sales[[#This Row],[Sale_Price]]</f>
        <v>839.71999999999991</v>
      </c>
    </row>
    <row r="2026" spans="1:9" x14ac:dyDescent="0.25">
      <c r="A2026">
        <v>334813</v>
      </c>
      <c r="B2026" t="str">
        <f>INDEX( Table3[],MATCH(Sales[[#This Row],[Category]],Table3[Category],0),1)</f>
        <v>WINE</v>
      </c>
      <c r="C2026" t="s">
        <v>41</v>
      </c>
      <c r="D2026" t="s">
        <v>2064</v>
      </c>
      <c r="E2026" t="s">
        <v>10</v>
      </c>
      <c r="F2026">
        <v>0</v>
      </c>
      <c r="G2026" s="1">
        <v>35.99</v>
      </c>
      <c r="H2026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2026">
        <f>Sales[[#This Row],[Total Inventory]]*Sales[[#This Row],[Sale_Price]]</f>
        <v>0</v>
      </c>
    </row>
    <row r="2027" spans="1:9" x14ac:dyDescent="0.25">
      <c r="A2027">
        <v>304820</v>
      </c>
      <c r="B2027" t="str">
        <f>INDEX( Table3[],MATCH(Sales[[#This Row],[Category]],Table3[Category],0),1)</f>
        <v>WINE</v>
      </c>
      <c r="C2027" t="s">
        <v>100</v>
      </c>
      <c r="D2027" t="s">
        <v>2065</v>
      </c>
      <c r="E2027" t="s">
        <v>10</v>
      </c>
      <c r="F2027">
        <v>0</v>
      </c>
      <c r="G2027" s="1">
        <v>51.99</v>
      </c>
      <c r="H2027">
        <f>IF(INDEX(Sale_Promotions[[Code]:[Sale Price]],MATCH(Sales[[#This Row],[Code]],Sale_Promotions[Code],0),2)=0,Sales[[#This Row],[Price]],INDEX(Sale_Promotions[[Code]:[Sale Price]],MATCH(Sales[[#This Row],[Code]],Sale_Promotions[Code],0),2))</f>
        <v>51.99</v>
      </c>
      <c r="I2027">
        <f>Sales[[#This Row],[Total Inventory]]*Sales[[#This Row],[Sale_Price]]</f>
        <v>0</v>
      </c>
    </row>
    <row r="2028" spans="1:9" x14ac:dyDescent="0.25">
      <c r="A2028">
        <v>23803</v>
      </c>
      <c r="B2028" t="str">
        <f>INDEX( Table3[],MATCH(Sales[[#This Row],[Category]],Table3[Category],0),1)</f>
        <v>BEER</v>
      </c>
      <c r="C2028" t="s">
        <v>11</v>
      </c>
      <c r="D2028" t="s">
        <v>2066</v>
      </c>
      <c r="E2028" t="s">
        <v>120</v>
      </c>
      <c r="F2028">
        <v>8</v>
      </c>
      <c r="G2028" s="1">
        <v>5.91</v>
      </c>
      <c r="H2028">
        <f>IF(INDEX(Sale_Promotions[[Code]:[Sale Price]],MATCH(Sales[[#This Row],[Code]],Sale_Promotions[Code],0),2)=0,Sales[[#This Row],[Price]],INDEX(Sale_Promotions[[Code]:[Sale Price]],MATCH(Sales[[#This Row],[Code]],Sale_Promotions[Code],0),2))</f>
        <v>5.91</v>
      </c>
      <c r="I2028">
        <f>Sales[[#This Row],[Total Inventory]]*Sales[[#This Row],[Sale_Price]]</f>
        <v>47.28</v>
      </c>
    </row>
    <row r="2029" spans="1:9" x14ac:dyDescent="0.25">
      <c r="A2029">
        <v>70982</v>
      </c>
      <c r="B2029" t="str">
        <f>INDEX( Table3[],MATCH(Sales[[#This Row],[Category]],Table3[Category],0),1)</f>
        <v>LIQUOR</v>
      </c>
      <c r="C2029" t="s">
        <v>35</v>
      </c>
      <c r="D2029" t="s">
        <v>2067</v>
      </c>
      <c r="E2029" t="s">
        <v>10</v>
      </c>
      <c r="F2029">
        <v>29</v>
      </c>
      <c r="G2029" s="1">
        <v>37.99</v>
      </c>
      <c r="H2029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2029">
        <f>Sales[[#This Row],[Total Inventory]]*Sales[[#This Row],[Sale_Price]]</f>
        <v>1101.71</v>
      </c>
    </row>
    <row r="2030" spans="1:9" x14ac:dyDescent="0.25">
      <c r="A2030">
        <v>336751</v>
      </c>
      <c r="B2030" t="str">
        <f>INDEX( Table3[],MATCH(Sales[[#This Row],[Category]],Table3[Category],0),1)</f>
        <v>WINE</v>
      </c>
      <c r="C2030" t="s">
        <v>61</v>
      </c>
      <c r="D2030" t="s">
        <v>2068</v>
      </c>
      <c r="E2030" t="s">
        <v>10</v>
      </c>
      <c r="F2030">
        <v>0</v>
      </c>
      <c r="G2030" s="1">
        <v>9.99</v>
      </c>
      <c r="H2030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2030">
        <f>Sales[[#This Row],[Total Inventory]]*Sales[[#This Row],[Sale_Price]]</f>
        <v>0</v>
      </c>
    </row>
    <row r="2031" spans="1:9" x14ac:dyDescent="0.25">
      <c r="A2031">
        <v>342232</v>
      </c>
      <c r="B2031" t="str">
        <f>INDEX( Table3[],MATCH(Sales[[#This Row],[Category]],Table3[Category],0),1)</f>
        <v>LIQUOR</v>
      </c>
      <c r="C2031" t="s">
        <v>35</v>
      </c>
      <c r="D2031" t="s">
        <v>2069</v>
      </c>
      <c r="E2031" t="s">
        <v>133</v>
      </c>
      <c r="F2031">
        <v>46</v>
      </c>
      <c r="G2031" s="1">
        <v>19.489999999999998</v>
      </c>
      <c r="H2031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2031">
        <f>Sales[[#This Row],[Total Inventory]]*Sales[[#This Row],[Sale_Price]]</f>
        <v>896.54</v>
      </c>
    </row>
    <row r="2032" spans="1:9" x14ac:dyDescent="0.25">
      <c r="A2032">
        <v>48310</v>
      </c>
      <c r="B2032" t="str">
        <f>INDEX( Table3[],MATCH(Sales[[#This Row],[Category]],Table3[Category],0),1)</f>
        <v>LIQUOR</v>
      </c>
      <c r="C2032" t="s">
        <v>37</v>
      </c>
      <c r="D2032" t="s">
        <v>2070</v>
      </c>
      <c r="E2032" t="s">
        <v>10</v>
      </c>
      <c r="F2032">
        <v>18</v>
      </c>
      <c r="G2032" s="1">
        <v>27.99</v>
      </c>
      <c r="H2032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2032">
        <f>Sales[[#This Row],[Total Inventory]]*Sales[[#This Row],[Sale_Price]]</f>
        <v>503.82</v>
      </c>
    </row>
    <row r="2033" spans="1:9" x14ac:dyDescent="0.25">
      <c r="A2033">
        <v>71800</v>
      </c>
      <c r="B2033" t="str">
        <f>INDEX( Table3[],MATCH(Sales[[#This Row],[Category]],Table3[Category],0),1)</f>
        <v>LIQUOR</v>
      </c>
      <c r="C2033" t="s">
        <v>37</v>
      </c>
      <c r="D2033" t="s">
        <v>2071</v>
      </c>
      <c r="E2033" t="s">
        <v>10</v>
      </c>
      <c r="F2033">
        <v>45</v>
      </c>
      <c r="G2033" s="1">
        <v>29.99</v>
      </c>
      <c r="H2033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2033">
        <f>Sales[[#This Row],[Total Inventory]]*Sales[[#This Row],[Sale_Price]]</f>
        <v>1349.55</v>
      </c>
    </row>
    <row r="2034" spans="1:9" x14ac:dyDescent="0.25">
      <c r="A2034">
        <v>423092</v>
      </c>
      <c r="B2034" t="str">
        <f>INDEX( Table3[],MATCH(Sales[[#This Row],[Category]],Table3[Category],0),1)</f>
        <v>WINE</v>
      </c>
      <c r="C2034" t="s">
        <v>61</v>
      </c>
      <c r="D2034" t="s">
        <v>2072</v>
      </c>
      <c r="E2034" t="s">
        <v>52</v>
      </c>
      <c r="F2034">
        <v>7</v>
      </c>
      <c r="G2034" s="1">
        <v>10.99</v>
      </c>
      <c r="H203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034">
        <f>Sales[[#This Row],[Total Inventory]]*Sales[[#This Row],[Sale_Price]]</f>
        <v>76.930000000000007</v>
      </c>
    </row>
    <row r="2035" spans="1:9" x14ac:dyDescent="0.25">
      <c r="A2035">
        <v>23266</v>
      </c>
      <c r="B2035" t="str">
        <f>INDEX( Table3[],MATCH(Sales[[#This Row],[Category]],Table3[Category],0),1)</f>
        <v>BEER</v>
      </c>
      <c r="C2035" t="s">
        <v>11</v>
      </c>
      <c r="D2035" t="s">
        <v>2073</v>
      </c>
      <c r="E2035" t="s">
        <v>25</v>
      </c>
      <c r="F2035">
        <v>0</v>
      </c>
      <c r="G2035" s="1">
        <v>2.31</v>
      </c>
      <c r="H2035">
        <f>IF(INDEX(Sale_Promotions[[Code]:[Sale Price]],MATCH(Sales[[#This Row],[Code]],Sale_Promotions[Code],0),2)=0,Sales[[#This Row],[Price]],INDEX(Sale_Promotions[[Code]:[Sale Price]],MATCH(Sales[[#This Row],[Code]],Sale_Promotions[Code],0),2))</f>
        <v>2.31</v>
      </c>
      <c r="I2035">
        <f>Sales[[#This Row],[Total Inventory]]*Sales[[#This Row],[Sale_Price]]</f>
        <v>0</v>
      </c>
    </row>
    <row r="2036" spans="1:9" x14ac:dyDescent="0.25">
      <c r="A2036">
        <v>24888</v>
      </c>
      <c r="B2036" t="str">
        <f>INDEX( Table3[],MATCH(Sales[[#This Row],[Category]],Table3[Category],0),1)</f>
        <v>BEER</v>
      </c>
      <c r="C2036" t="s">
        <v>11</v>
      </c>
      <c r="D2036" t="s">
        <v>2074</v>
      </c>
      <c r="E2036" t="s">
        <v>95</v>
      </c>
      <c r="F2036">
        <v>7</v>
      </c>
      <c r="G2036" s="1">
        <v>21.09</v>
      </c>
      <c r="H2036">
        <f>IF(INDEX(Sale_Promotions[[Code]:[Sale Price]],MATCH(Sales[[#This Row],[Code]],Sale_Promotions[Code],0),2)=0,Sales[[#This Row],[Price]],INDEX(Sale_Promotions[[Code]:[Sale Price]],MATCH(Sales[[#This Row],[Code]],Sale_Promotions[Code],0),2))</f>
        <v>21.09</v>
      </c>
      <c r="I2036">
        <f>Sales[[#This Row],[Total Inventory]]*Sales[[#This Row],[Sale_Price]]</f>
        <v>147.63</v>
      </c>
    </row>
    <row r="2037" spans="1:9" x14ac:dyDescent="0.25">
      <c r="A2037">
        <v>318185</v>
      </c>
      <c r="B2037" t="str">
        <f>INDEX( Table3[],MATCH(Sales[[#This Row],[Category]],Table3[Category],0),1)</f>
        <v>WINE</v>
      </c>
      <c r="C2037" t="s">
        <v>17</v>
      </c>
      <c r="D2037" t="s">
        <v>2075</v>
      </c>
      <c r="E2037" t="s">
        <v>10</v>
      </c>
      <c r="F2037">
        <v>4</v>
      </c>
      <c r="G2037" s="1">
        <v>14.49</v>
      </c>
      <c r="H2037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2037">
        <f>Sales[[#This Row],[Total Inventory]]*Sales[[#This Row],[Sale_Price]]</f>
        <v>57.96</v>
      </c>
    </row>
    <row r="2038" spans="1:9" x14ac:dyDescent="0.25">
      <c r="A2038">
        <v>24125</v>
      </c>
      <c r="B2038" t="str">
        <f>INDEX( Table3[],MATCH(Sales[[#This Row],[Category]],Table3[Category],0),1)</f>
        <v>BEER</v>
      </c>
      <c r="C2038" t="s">
        <v>11</v>
      </c>
      <c r="D2038" t="s">
        <v>2076</v>
      </c>
      <c r="E2038" t="s">
        <v>13</v>
      </c>
      <c r="F2038">
        <v>10</v>
      </c>
      <c r="G2038" s="1">
        <v>11.55</v>
      </c>
      <c r="H2038">
        <f>IF(INDEX(Sale_Promotions[[Code]:[Sale Price]],MATCH(Sales[[#This Row],[Code]],Sale_Promotions[Code],0),2)=0,Sales[[#This Row],[Price]],INDEX(Sale_Promotions[[Code]:[Sale Price]],MATCH(Sales[[#This Row],[Code]],Sale_Promotions[Code],0),2))</f>
        <v>11.55</v>
      </c>
      <c r="I2038">
        <f>Sales[[#This Row],[Total Inventory]]*Sales[[#This Row],[Sale_Price]]</f>
        <v>115.5</v>
      </c>
    </row>
    <row r="2039" spans="1:9" x14ac:dyDescent="0.25">
      <c r="A2039">
        <v>22340</v>
      </c>
      <c r="B2039" t="str">
        <f>INDEX( Table3[],MATCH(Sales[[#This Row],[Category]],Table3[Category],0),1)</f>
        <v>BEER</v>
      </c>
      <c r="C2039" t="s">
        <v>11</v>
      </c>
      <c r="D2039" t="s">
        <v>2077</v>
      </c>
      <c r="E2039" t="s">
        <v>20</v>
      </c>
      <c r="F2039">
        <v>0</v>
      </c>
      <c r="G2039" s="1">
        <v>5.4</v>
      </c>
      <c r="H2039">
        <f>IF(INDEX(Sale_Promotions[[Code]:[Sale Price]],MATCH(Sales[[#This Row],[Code]],Sale_Promotions[Code],0),2)=0,Sales[[#This Row],[Price]],INDEX(Sale_Promotions[[Code]:[Sale Price]],MATCH(Sales[[#This Row],[Code]],Sale_Promotions[Code],0),2))</f>
        <v>5.4</v>
      </c>
      <c r="I2039">
        <f>Sales[[#This Row],[Total Inventory]]*Sales[[#This Row],[Sale_Price]]</f>
        <v>0</v>
      </c>
    </row>
    <row r="2040" spans="1:9" x14ac:dyDescent="0.25">
      <c r="A2040">
        <v>24748</v>
      </c>
      <c r="B2040" t="str">
        <f>INDEX( Table3[],MATCH(Sales[[#This Row],[Category]],Table3[Category],0),1)</f>
        <v>BEER</v>
      </c>
      <c r="C2040" t="s">
        <v>11</v>
      </c>
      <c r="D2040" t="s">
        <v>2078</v>
      </c>
      <c r="E2040" t="s">
        <v>25</v>
      </c>
      <c r="F2040">
        <v>0</v>
      </c>
      <c r="G2040" s="1">
        <v>2.0299999999999998</v>
      </c>
      <c r="H2040">
        <f>IF(INDEX(Sale_Promotions[[Code]:[Sale Price]],MATCH(Sales[[#This Row],[Code]],Sale_Promotions[Code],0),2)=0,Sales[[#This Row],[Price]],INDEX(Sale_Promotions[[Code]:[Sale Price]],MATCH(Sales[[#This Row],[Code]],Sale_Promotions[Code],0),2))</f>
        <v>2.0299999999999998</v>
      </c>
      <c r="I2040">
        <f>Sales[[#This Row],[Total Inventory]]*Sales[[#This Row],[Sale_Price]]</f>
        <v>0</v>
      </c>
    </row>
    <row r="2041" spans="1:9" x14ac:dyDescent="0.25">
      <c r="A2041">
        <v>76022</v>
      </c>
      <c r="B2041" t="str">
        <f>INDEX( Table3[],MATCH(Sales[[#This Row],[Category]],Table3[Category],0),1)</f>
        <v>LIQUOR</v>
      </c>
      <c r="C2041" t="s">
        <v>37</v>
      </c>
      <c r="D2041" t="s">
        <v>2079</v>
      </c>
      <c r="E2041" t="s">
        <v>10</v>
      </c>
      <c r="F2041">
        <v>90</v>
      </c>
      <c r="G2041" s="1">
        <v>12.99</v>
      </c>
      <c r="H2041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2041">
        <f>Sales[[#This Row],[Total Inventory]]*Sales[[#This Row],[Sale_Price]]</f>
        <v>944.1</v>
      </c>
    </row>
    <row r="2042" spans="1:9" x14ac:dyDescent="0.25">
      <c r="A2042">
        <v>6793</v>
      </c>
      <c r="B2042" t="str">
        <f>INDEX( Table3[],MATCH(Sales[[#This Row],[Category]],Table3[Category],0),1)</f>
        <v>BEER</v>
      </c>
      <c r="C2042" t="s">
        <v>11</v>
      </c>
      <c r="D2042" t="s">
        <v>2080</v>
      </c>
      <c r="E2042" t="s">
        <v>20</v>
      </c>
      <c r="F2042">
        <v>0</v>
      </c>
      <c r="G2042" s="1">
        <v>2.62</v>
      </c>
      <c r="H2042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2042">
        <f>Sales[[#This Row],[Total Inventory]]*Sales[[#This Row],[Sale_Price]]</f>
        <v>0</v>
      </c>
    </row>
    <row r="2043" spans="1:9" x14ac:dyDescent="0.25">
      <c r="A2043">
        <v>25932</v>
      </c>
      <c r="B2043" t="str">
        <f>INDEX( Table3[],MATCH(Sales[[#This Row],[Category]],Table3[Category],0),1)</f>
        <v>BEER</v>
      </c>
      <c r="C2043" t="s">
        <v>11</v>
      </c>
      <c r="D2043" t="s">
        <v>2081</v>
      </c>
      <c r="E2043" t="s">
        <v>20</v>
      </c>
      <c r="F2043">
        <v>0</v>
      </c>
      <c r="G2043" s="1">
        <v>2.1</v>
      </c>
      <c r="H2043">
        <f>IF(INDEX(Sale_Promotions[[Code]:[Sale Price]],MATCH(Sales[[#This Row],[Code]],Sale_Promotions[Code],0),2)=0,Sales[[#This Row],[Price]],INDEX(Sale_Promotions[[Code]:[Sale Price]],MATCH(Sales[[#This Row],[Code]],Sale_Promotions[Code],0),2))</f>
        <v>2.1</v>
      </c>
      <c r="I2043">
        <f>Sales[[#This Row],[Total Inventory]]*Sales[[#This Row],[Sale_Price]]</f>
        <v>0</v>
      </c>
    </row>
    <row r="2044" spans="1:9" x14ac:dyDescent="0.25">
      <c r="A2044">
        <v>341564</v>
      </c>
      <c r="B2044" t="str">
        <f>INDEX( Table3[],MATCH(Sales[[#This Row],[Category]],Table3[Category],0),1)</f>
        <v>WINE</v>
      </c>
      <c r="C2044" t="s">
        <v>39</v>
      </c>
      <c r="D2044" t="s">
        <v>2082</v>
      </c>
      <c r="E2044" t="s">
        <v>10</v>
      </c>
      <c r="F2044">
        <v>0</v>
      </c>
      <c r="G2044" s="1">
        <v>6.99</v>
      </c>
      <c r="H2044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2044">
        <f>Sales[[#This Row],[Total Inventory]]*Sales[[#This Row],[Sale_Price]]</f>
        <v>0</v>
      </c>
    </row>
    <row r="2045" spans="1:9" x14ac:dyDescent="0.25">
      <c r="A2045">
        <v>333881</v>
      </c>
      <c r="B2045" t="str">
        <f>INDEX( Table3[],MATCH(Sales[[#This Row],[Category]],Table3[Category],0),1)</f>
        <v>WINE</v>
      </c>
      <c r="C2045" t="s">
        <v>85</v>
      </c>
      <c r="D2045" t="s">
        <v>2083</v>
      </c>
      <c r="E2045" t="s">
        <v>10</v>
      </c>
      <c r="F2045">
        <v>100</v>
      </c>
      <c r="G2045" s="1">
        <v>7.79</v>
      </c>
      <c r="H2045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2045">
        <f>Sales[[#This Row],[Total Inventory]]*Sales[[#This Row],[Sale_Price]]</f>
        <v>779</v>
      </c>
    </row>
    <row r="2046" spans="1:9" x14ac:dyDescent="0.25">
      <c r="A2046">
        <v>112836</v>
      </c>
      <c r="B2046" t="str">
        <f>INDEX( Table3[],MATCH(Sales[[#This Row],[Category]],Table3[Category],0),1)</f>
        <v>OTHER</v>
      </c>
      <c r="C2046" t="s">
        <v>75</v>
      </c>
      <c r="D2046" t="s">
        <v>2084</v>
      </c>
      <c r="E2046" t="s">
        <v>10</v>
      </c>
      <c r="F2046">
        <v>6</v>
      </c>
      <c r="G2046" s="1">
        <v>5.79</v>
      </c>
      <c r="H2046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2046">
        <f>Sales[[#This Row],[Total Inventory]]*Sales[[#This Row],[Sale_Price]]</f>
        <v>34.74</v>
      </c>
    </row>
    <row r="2047" spans="1:9" x14ac:dyDescent="0.25">
      <c r="A2047">
        <v>45828</v>
      </c>
      <c r="B2047" t="str">
        <f>INDEX( Table3[],MATCH(Sales[[#This Row],[Category]],Table3[Category],0),1)</f>
        <v>OTHER</v>
      </c>
      <c r="C2047" t="s">
        <v>75</v>
      </c>
      <c r="D2047" t="s">
        <v>2085</v>
      </c>
      <c r="E2047" t="s">
        <v>10</v>
      </c>
      <c r="F2047">
        <v>99</v>
      </c>
      <c r="G2047" s="1">
        <v>11.99</v>
      </c>
      <c r="H204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047">
        <f>Sales[[#This Row],[Total Inventory]]*Sales[[#This Row],[Sale_Price]]</f>
        <v>1187.01</v>
      </c>
    </row>
    <row r="2048" spans="1:9" x14ac:dyDescent="0.25">
      <c r="A2048">
        <v>30816</v>
      </c>
      <c r="B2048" t="str">
        <f>INDEX( Table3[],MATCH(Sales[[#This Row],[Category]],Table3[Category],0),1)</f>
        <v>BEER</v>
      </c>
      <c r="C2048" t="s">
        <v>11</v>
      </c>
      <c r="D2048" t="s">
        <v>2086</v>
      </c>
      <c r="E2048" t="s">
        <v>25</v>
      </c>
      <c r="F2048">
        <v>0</v>
      </c>
      <c r="G2048" s="1">
        <v>17.88</v>
      </c>
      <c r="H2048">
        <f>IF(INDEX(Sale_Promotions[[Code]:[Sale Price]],MATCH(Sales[[#This Row],[Code]],Sale_Promotions[Code],0),2)=0,Sales[[#This Row],[Price]],INDEX(Sale_Promotions[[Code]:[Sale Price]],MATCH(Sales[[#This Row],[Code]],Sale_Promotions[Code],0),2))</f>
        <v>17.88</v>
      </c>
      <c r="I2048">
        <f>Sales[[#This Row],[Total Inventory]]*Sales[[#This Row],[Sale_Price]]</f>
        <v>0</v>
      </c>
    </row>
    <row r="2049" spans="1:9" x14ac:dyDescent="0.25">
      <c r="A2049">
        <v>41791</v>
      </c>
      <c r="B2049" t="str">
        <f>INDEX( Table3[],MATCH(Sales[[#This Row],[Category]],Table3[Category],0),1)</f>
        <v>WINE</v>
      </c>
      <c r="C2049" t="s">
        <v>61</v>
      </c>
      <c r="D2049" t="s">
        <v>2087</v>
      </c>
      <c r="E2049" t="s">
        <v>10</v>
      </c>
      <c r="F2049">
        <v>0</v>
      </c>
      <c r="G2049" s="1">
        <v>25.99</v>
      </c>
      <c r="H2049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2049">
        <f>Sales[[#This Row],[Total Inventory]]*Sales[[#This Row],[Sale_Price]]</f>
        <v>0</v>
      </c>
    </row>
    <row r="2050" spans="1:9" x14ac:dyDescent="0.25">
      <c r="A2050">
        <v>85751</v>
      </c>
      <c r="B2050" t="str">
        <f>INDEX( Table3[],MATCH(Sales[[#This Row],[Category]],Table3[Category],0),1)</f>
        <v>WINE</v>
      </c>
      <c r="C2050" t="s">
        <v>43</v>
      </c>
      <c r="D2050" t="s">
        <v>2088</v>
      </c>
      <c r="E2050" t="s">
        <v>10</v>
      </c>
      <c r="F2050">
        <v>137</v>
      </c>
      <c r="G2050" s="1">
        <v>7.19</v>
      </c>
      <c r="H2050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2050">
        <f>Sales[[#This Row],[Total Inventory]]*Sales[[#This Row],[Sale_Price]]</f>
        <v>985.03000000000009</v>
      </c>
    </row>
    <row r="2051" spans="1:9" x14ac:dyDescent="0.25">
      <c r="A2051">
        <v>423050</v>
      </c>
      <c r="B2051" t="str">
        <f>INDEX( Table3[],MATCH(Sales[[#This Row],[Category]],Table3[Category],0),1)</f>
        <v>WINE</v>
      </c>
      <c r="C2051" t="s">
        <v>61</v>
      </c>
      <c r="D2051" t="s">
        <v>2089</v>
      </c>
      <c r="E2051" t="s">
        <v>10</v>
      </c>
      <c r="F2051">
        <v>15</v>
      </c>
      <c r="G2051" s="1">
        <v>21.99</v>
      </c>
      <c r="H2051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2051">
        <f>Sales[[#This Row],[Total Inventory]]*Sales[[#This Row],[Sale_Price]]</f>
        <v>329.84999999999997</v>
      </c>
    </row>
    <row r="2052" spans="1:9" x14ac:dyDescent="0.25">
      <c r="A2052">
        <v>72602</v>
      </c>
      <c r="B2052" t="str">
        <f>INDEX( Table3[],MATCH(Sales[[#This Row],[Category]],Table3[Category],0),1)</f>
        <v>LIQUOR</v>
      </c>
      <c r="C2052" t="s">
        <v>37</v>
      </c>
      <c r="D2052" t="s">
        <v>2090</v>
      </c>
      <c r="E2052" t="s">
        <v>16</v>
      </c>
      <c r="F2052">
        <v>10</v>
      </c>
      <c r="G2052" s="1">
        <v>28.99</v>
      </c>
      <c r="H2052">
        <f>IF(INDEX(Sale_Promotions[[Code]:[Sale Price]],MATCH(Sales[[#This Row],[Code]],Sale_Promotions[Code],0),2)=0,Sales[[#This Row],[Price]],INDEX(Sale_Promotions[[Code]:[Sale Price]],MATCH(Sales[[#This Row],[Code]],Sale_Promotions[Code],0),2))</f>
        <v>22.49</v>
      </c>
      <c r="I2052">
        <f>Sales[[#This Row],[Total Inventory]]*Sales[[#This Row],[Sale_Price]]</f>
        <v>224.89999999999998</v>
      </c>
    </row>
    <row r="2053" spans="1:9" x14ac:dyDescent="0.25">
      <c r="A2053">
        <v>37168</v>
      </c>
      <c r="B2053" t="str">
        <f>INDEX( Table3[],MATCH(Sales[[#This Row],[Category]],Table3[Category],0),1)</f>
        <v>LIQUOR</v>
      </c>
      <c r="C2053" t="s">
        <v>37</v>
      </c>
      <c r="D2053" t="s">
        <v>2091</v>
      </c>
      <c r="E2053" t="s">
        <v>10</v>
      </c>
      <c r="F2053">
        <v>91</v>
      </c>
      <c r="G2053" s="1">
        <v>38.99</v>
      </c>
      <c r="H2053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2053">
        <f>Sales[[#This Row],[Total Inventory]]*Sales[[#This Row],[Sale_Price]]</f>
        <v>3548.09</v>
      </c>
    </row>
    <row r="2054" spans="1:9" x14ac:dyDescent="0.25">
      <c r="A2054">
        <v>312297</v>
      </c>
      <c r="B2054" t="str">
        <f>INDEX( Table3[],MATCH(Sales[[#This Row],[Category]],Table3[Category],0),1)</f>
        <v>WINE</v>
      </c>
      <c r="C2054" t="s">
        <v>85</v>
      </c>
      <c r="D2054" t="s">
        <v>2092</v>
      </c>
      <c r="E2054" t="s">
        <v>10</v>
      </c>
      <c r="F2054">
        <v>52</v>
      </c>
      <c r="G2054" s="1">
        <v>19.989999999999998</v>
      </c>
      <c r="H2054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2054">
        <f>Sales[[#This Row],[Total Inventory]]*Sales[[#This Row],[Sale_Price]]</f>
        <v>1039.48</v>
      </c>
    </row>
    <row r="2055" spans="1:9" x14ac:dyDescent="0.25">
      <c r="A2055">
        <v>28176</v>
      </c>
      <c r="B2055" t="str">
        <f>INDEX( Table3[],MATCH(Sales[[#This Row],[Category]],Table3[Category],0),1)</f>
        <v>BEER</v>
      </c>
      <c r="C2055" t="s">
        <v>11</v>
      </c>
      <c r="D2055" t="s">
        <v>2093</v>
      </c>
      <c r="E2055" t="s">
        <v>10</v>
      </c>
      <c r="F2055">
        <v>0</v>
      </c>
      <c r="G2055" s="1">
        <v>20.97</v>
      </c>
      <c r="H2055">
        <f>IF(INDEX(Sale_Promotions[[Code]:[Sale Price]],MATCH(Sales[[#This Row],[Code]],Sale_Promotions[Code],0),2)=0,Sales[[#This Row],[Price]],INDEX(Sale_Promotions[[Code]:[Sale Price]],MATCH(Sales[[#This Row],[Code]],Sale_Promotions[Code],0),2))</f>
        <v>20.97</v>
      </c>
      <c r="I2055">
        <f>Sales[[#This Row],[Total Inventory]]*Sales[[#This Row],[Sale_Price]]</f>
        <v>0</v>
      </c>
    </row>
    <row r="2056" spans="1:9" x14ac:dyDescent="0.25">
      <c r="A2056">
        <v>16772</v>
      </c>
      <c r="B2056" t="str">
        <f>INDEX( Table3[],MATCH(Sales[[#This Row],[Category]],Table3[Category],0),1)</f>
        <v>LIQUOR</v>
      </c>
      <c r="C2056" t="s">
        <v>26</v>
      </c>
      <c r="D2056" t="s">
        <v>2094</v>
      </c>
      <c r="E2056" t="s">
        <v>133</v>
      </c>
      <c r="F2056">
        <v>10</v>
      </c>
      <c r="G2056" s="1">
        <v>18.489999999999998</v>
      </c>
      <c r="H2056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2056">
        <f>Sales[[#This Row],[Total Inventory]]*Sales[[#This Row],[Sale_Price]]</f>
        <v>184.89999999999998</v>
      </c>
    </row>
    <row r="2057" spans="1:9" x14ac:dyDescent="0.25">
      <c r="A2057">
        <v>90921</v>
      </c>
      <c r="B2057" t="str">
        <f>INDEX( Table3[],MATCH(Sales[[#This Row],[Category]],Table3[Category],0),1)</f>
        <v>BEER</v>
      </c>
      <c r="C2057" t="s">
        <v>11</v>
      </c>
      <c r="D2057" t="s">
        <v>2095</v>
      </c>
      <c r="E2057" t="s">
        <v>25</v>
      </c>
      <c r="F2057">
        <v>0</v>
      </c>
      <c r="G2057" s="1">
        <v>17.28</v>
      </c>
      <c r="H2057">
        <f>IF(INDEX(Sale_Promotions[[Code]:[Sale Price]],MATCH(Sales[[#This Row],[Code]],Sale_Promotions[Code],0),2)=0,Sales[[#This Row],[Price]],INDEX(Sale_Promotions[[Code]:[Sale Price]],MATCH(Sales[[#This Row],[Code]],Sale_Promotions[Code],0),2))</f>
        <v>17.28</v>
      </c>
      <c r="I2057">
        <f>Sales[[#This Row],[Total Inventory]]*Sales[[#This Row],[Sale_Price]]</f>
        <v>0</v>
      </c>
    </row>
    <row r="2058" spans="1:9" x14ac:dyDescent="0.25">
      <c r="A2058">
        <v>51250</v>
      </c>
      <c r="B2058" t="str">
        <f>INDEX( Table3[],MATCH(Sales[[#This Row],[Category]],Table3[Category],0),1)</f>
        <v>WINE</v>
      </c>
      <c r="C2058" t="s">
        <v>61</v>
      </c>
      <c r="D2058" t="s">
        <v>2096</v>
      </c>
      <c r="E2058" t="s">
        <v>10</v>
      </c>
      <c r="F2058">
        <v>10</v>
      </c>
      <c r="G2058" s="1">
        <v>15.49</v>
      </c>
      <c r="H2058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2058">
        <f>Sales[[#This Row],[Total Inventory]]*Sales[[#This Row],[Sale_Price]]</f>
        <v>154.9</v>
      </c>
    </row>
    <row r="2059" spans="1:9" x14ac:dyDescent="0.25">
      <c r="A2059">
        <v>335227</v>
      </c>
      <c r="B2059" t="str">
        <f>INDEX( Table3[],MATCH(Sales[[#This Row],[Category]],Table3[Category],0),1)</f>
        <v>WINE</v>
      </c>
      <c r="C2059" t="s">
        <v>61</v>
      </c>
      <c r="D2059" t="s">
        <v>2097</v>
      </c>
      <c r="E2059" t="s">
        <v>10</v>
      </c>
      <c r="F2059">
        <v>0</v>
      </c>
      <c r="G2059" s="1">
        <v>13.99</v>
      </c>
      <c r="H205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2059">
        <f>Sales[[#This Row],[Total Inventory]]*Sales[[#This Row],[Sale_Price]]</f>
        <v>0</v>
      </c>
    </row>
    <row r="2060" spans="1:9" x14ac:dyDescent="0.25">
      <c r="A2060">
        <v>323126</v>
      </c>
      <c r="B2060" t="str">
        <f>INDEX( Table3[],MATCH(Sales[[#This Row],[Category]],Table3[Category],0),1)</f>
        <v>WINE</v>
      </c>
      <c r="C2060" t="s">
        <v>39</v>
      </c>
      <c r="D2060" t="s">
        <v>2098</v>
      </c>
      <c r="E2060" t="s">
        <v>10</v>
      </c>
      <c r="F2060">
        <v>0</v>
      </c>
      <c r="G2060" s="1">
        <v>13.99</v>
      </c>
      <c r="H2060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2060">
        <f>Sales[[#This Row],[Total Inventory]]*Sales[[#This Row],[Sale_Price]]</f>
        <v>0</v>
      </c>
    </row>
    <row r="2061" spans="1:9" x14ac:dyDescent="0.25">
      <c r="A2061">
        <v>82329</v>
      </c>
      <c r="B2061" t="str">
        <f>INDEX( Table3[],MATCH(Sales[[#This Row],[Category]],Table3[Category],0),1)</f>
        <v>WINE</v>
      </c>
      <c r="C2061" t="s">
        <v>83</v>
      </c>
      <c r="D2061" t="s">
        <v>2099</v>
      </c>
      <c r="E2061" t="s">
        <v>260</v>
      </c>
      <c r="F2061">
        <v>165</v>
      </c>
      <c r="G2061" s="1">
        <v>1.79</v>
      </c>
      <c r="H2061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2061">
        <f>Sales[[#This Row],[Total Inventory]]*Sales[[#This Row],[Sale_Price]]</f>
        <v>295.35000000000002</v>
      </c>
    </row>
    <row r="2062" spans="1:9" x14ac:dyDescent="0.25">
      <c r="A2062">
        <v>45527</v>
      </c>
      <c r="B2062" t="str">
        <f>INDEX( Table3[],MATCH(Sales[[#This Row],[Category]],Table3[Category],0),1)</f>
        <v>WINE</v>
      </c>
      <c r="C2062" t="s">
        <v>21</v>
      </c>
      <c r="D2062" t="s">
        <v>2100</v>
      </c>
      <c r="E2062" t="s">
        <v>10</v>
      </c>
      <c r="F2062">
        <v>0</v>
      </c>
      <c r="G2062" s="1">
        <v>5.79</v>
      </c>
      <c r="H2062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2062">
        <f>Sales[[#This Row],[Total Inventory]]*Sales[[#This Row],[Sale_Price]]</f>
        <v>0</v>
      </c>
    </row>
    <row r="2063" spans="1:9" x14ac:dyDescent="0.25">
      <c r="A2063">
        <v>25413</v>
      </c>
      <c r="B2063" t="str">
        <f>INDEX( Table3[],MATCH(Sales[[#This Row],[Category]],Table3[Category],0),1)</f>
        <v>BEER</v>
      </c>
      <c r="C2063" t="s">
        <v>11</v>
      </c>
      <c r="D2063" t="s">
        <v>2101</v>
      </c>
      <c r="E2063" t="s">
        <v>25</v>
      </c>
      <c r="F2063">
        <v>0</v>
      </c>
      <c r="G2063" s="1">
        <v>3.34</v>
      </c>
      <c r="H2063">
        <f>IF(INDEX(Sale_Promotions[[Code]:[Sale Price]],MATCH(Sales[[#This Row],[Code]],Sale_Promotions[Code],0),2)=0,Sales[[#This Row],[Price]],INDEX(Sale_Promotions[[Code]:[Sale Price]],MATCH(Sales[[#This Row],[Code]],Sale_Promotions[Code],0),2))</f>
        <v>3.34</v>
      </c>
      <c r="I2063">
        <f>Sales[[#This Row],[Total Inventory]]*Sales[[#This Row],[Sale_Price]]</f>
        <v>0</v>
      </c>
    </row>
    <row r="2064" spans="1:9" x14ac:dyDescent="0.25">
      <c r="A2064">
        <v>315399</v>
      </c>
      <c r="B2064" t="str">
        <f>INDEX( Table3[],MATCH(Sales[[#This Row],[Category]],Table3[Category],0),1)</f>
        <v>WINE</v>
      </c>
      <c r="C2064" t="s">
        <v>8</v>
      </c>
      <c r="D2064" t="s">
        <v>2102</v>
      </c>
      <c r="E2064" t="s">
        <v>10</v>
      </c>
      <c r="F2064">
        <v>20</v>
      </c>
      <c r="G2064" s="1">
        <v>8.99</v>
      </c>
      <c r="H206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2064">
        <f>Sales[[#This Row],[Total Inventory]]*Sales[[#This Row],[Sale_Price]]</f>
        <v>179.8</v>
      </c>
    </row>
    <row r="2065" spans="1:9" x14ac:dyDescent="0.25">
      <c r="A2065">
        <v>302189</v>
      </c>
      <c r="B2065" t="str">
        <f>INDEX( Table3[],MATCH(Sales[[#This Row],[Category]],Table3[Category],0),1)</f>
        <v>WINE</v>
      </c>
      <c r="C2065" t="s">
        <v>85</v>
      </c>
      <c r="D2065" t="s">
        <v>2103</v>
      </c>
      <c r="E2065" t="s">
        <v>23</v>
      </c>
      <c r="F2065">
        <v>0</v>
      </c>
      <c r="G2065" s="1">
        <v>15.49</v>
      </c>
      <c r="H2065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2065">
        <f>Sales[[#This Row],[Total Inventory]]*Sales[[#This Row],[Sale_Price]]</f>
        <v>0</v>
      </c>
    </row>
    <row r="2066" spans="1:9" x14ac:dyDescent="0.25">
      <c r="A2066">
        <v>28118</v>
      </c>
      <c r="B2066" t="str">
        <f>INDEX( Table3[],MATCH(Sales[[#This Row],[Category]],Table3[Category],0),1)</f>
        <v>WINE</v>
      </c>
      <c r="C2066" t="s">
        <v>28</v>
      </c>
      <c r="D2066" t="s">
        <v>1786</v>
      </c>
      <c r="E2066" t="s">
        <v>23</v>
      </c>
      <c r="F2066">
        <v>1</v>
      </c>
      <c r="G2066" s="1">
        <v>11.99</v>
      </c>
      <c r="H206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066">
        <f>Sales[[#This Row],[Total Inventory]]*Sales[[#This Row],[Sale_Price]]</f>
        <v>11.99</v>
      </c>
    </row>
    <row r="2067" spans="1:9" x14ac:dyDescent="0.25">
      <c r="A2067">
        <v>26805</v>
      </c>
      <c r="B2067" t="str">
        <f>INDEX( Table3[],MATCH(Sales[[#This Row],[Category]],Table3[Category],0),1)</f>
        <v>BEER</v>
      </c>
      <c r="C2067" t="s">
        <v>11</v>
      </c>
      <c r="D2067" t="s">
        <v>2104</v>
      </c>
      <c r="E2067" t="s">
        <v>25</v>
      </c>
      <c r="F2067">
        <v>0</v>
      </c>
      <c r="G2067" s="1">
        <v>1.8</v>
      </c>
      <c r="H2067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2067">
        <f>Sales[[#This Row],[Total Inventory]]*Sales[[#This Row],[Sale_Price]]</f>
        <v>0</v>
      </c>
    </row>
    <row r="2068" spans="1:9" x14ac:dyDescent="0.25">
      <c r="A2068">
        <v>305324</v>
      </c>
      <c r="B2068" t="str">
        <f>INDEX( Table3[],MATCH(Sales[[#This Row],[Category]],Table3[Category],0),1)</f>
        <v>WINE</v>
      </c>
      <c r="C2068" t="s">
        <v>28</v>
      </c>
      <c r="D2068" t="s">
        <v>2105</v>
      </c>
      <c r="E2068" t="s">
        <v>10</v>
      </c>
      <c r="F2068">
        <v>0</v>
      </c>
      <c r="G2068" s="1">
        <v>11.99</v>
      </c>
      <c r="H206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068">
        <f>Sales[[#This Row],[Total Inventory]]*Sales[[#This Row],[Sale_Price]]</f>
        <v>0</v>
      </c>
    </row>
    <row r="2069" spans="1:9" x14ac:dyDescent="0.25">
      <c r="A2069">
        <v>79993</v>
      </c>
      <c r="B2069" t="str">
        <f>INDEX( Table3[],MATCH(Sales[[#This Row],[Category]],Table3[Category],0),1)</f>
        <v>LIQUOR</v>
      </c>
      <c r="C2069" t="s">
        <v>26</v>
      </c>
      <c r="D2069" t="s">
        <v>2106</v>
      </c>
      <c r="E2069" t="s">
        <v>10</v>
      </c>
      <c r="F2069">
        <v>16</v>
      </c>
      <c r="G2069" s="1">
        <v>9.99</v>
      </c>
      <c r="H2069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2069">
        <f>Sales[[#This Row],[Total Inventory]]*Sales[[#This Row],[Sale_Price]]</f>
        <v>159.84</v>
      </c>
    </row>
    <row r="2070" spans="1:9" x14ac:dyDescent="0.25">
      <c r="A2070">
        <v>84056</v>
      </c>
      <c r="B2070" t="str">
        <f>INDEX( Table3[],MATCH(Sales[[#This Row],[Category]],Table3[Category],0),1)</f>
        <v>WINE</v>
      </c>
      <c r="C2070" t="s">
        <v>85</v>
      </c>
      <c r="D2070" t="s">
        <v>2107</v>
      </c>
      <c r="E2070" t="s">
        <v>10</v>
      </c>
      <c r="F2070">
        <v>265</v>
      </c>
      <c r="G2070" s="1">
        <v>14.69</v>
      </c>
      <c r="H2070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2070">
        <f>Sales[[#This Row],[Total Inventory]]*Sales[[#This Row],[Sale_Price]]</f>
        <v>3892.85</v>
      </c>
    </row>
    <row r="2071" spans="1:9" x14ac:dyDescent="0.25">
      <c r="A2071">
        <v>334389</v>
      </c>
      <c r="B2071" t="str">
        <f>INDEX( Table3[],MATCH(Sales[[#This Row],[Category]],Table3[Category],0),1)</f>
        <v>WINE</v>
      </c>
      <c r="C2071" t="s">
        <v>8</v>
      </c>
      <c r="D2071" t="s">
        <v>2108</v>
      </c>
      <c r="E2071" t="s">
        <v>10</v>
      </c>
      <c r="F2071">
        <v>0</v>
      </c>
      <c r="G2071" s="1">
        <v>10.99</v>
      </c>
      <c r="H207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071">
        <f>Sales[[#This Row],[Total Inventory]]*Sales[[#This Row],[Sale_Price]]</f>
        <v>0</v>
      </c>
    </row>
    <row r="2072" spans="1:9" x14ac:dyDescent="0.25">
      <c r="A2072">
        <v>332001</v>
      </c>
      <c r="B2072" t="str">
        <f>INDEX( Table3[],MATCH(Sales[[#This Row],[Category]],Table3[Category],0),1)</f>
        <v>WINE</v>
      </c>
      <c r="C2072" t="s">
        <v>41</v>
      </c>
      <c r="D2072" t="s">
        <v>2109</v>
      </c>
      <c r="E2072" t="s">
        <v>10</v>
      </c>
      <c r="F2072">
        <v>11</v>
      </c>
      <c r="G2072" s="1">
        <v>19.690000000000001</v>
      </c>
      <c r="H2072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2072">
        <f>Sales[[#This Row],[Total Inventory]]*Sales[[#This Row],[Sale_Price]]</f>
        <v>216.59</v>
      </c>
    </row>
    <row r="2073" spans="1:9" x14ac:dyDescent="0.25">
      <c r="A2073">
        <v>342081</v>
      </c>
      <c r="B2073" t="str">
        <f>INDEX( Table3[],MATCH(Sales[[#This Row],[Category]],Table3[Category],0),1)</f>
        <v>WINE</v>
      </c>
      <c r="C2073" t="s">
        <v>189</v>
      </c>
      <c r="D2073" t="s">
        <v>2110</v>
      </c>
      <c r="E2073" t="s">
        <v>10</v>
      </c>
      <c r="F2073">
        <v>18</v>
      </c>
      <c r="G2073" s="1">
        <v>20.99</v>
      </c>
      <c r="H2073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2073">
        <f>Sales[[#This Row],[Total Inventory]]*Sales[[#This Row],[Sale_Price]]</f>
        <v>377.82</v>
      </c>
    </row>
    <row r="2074" spans="1:9" x14ac:dyDescent="0.25">
      <c r="A2074">
        <v>30849</v>
      </c>
      <c r="B2074" t="str">
        <f>INDEX( Table3[],MATCH(Sales[[#This Row],[Category]],Table3[Category],0),1)</f>
        <v>BEER</v>
      </c>
      <c r="C2074" t="s">
        <v>11</v>
      </c>
      <c r="D2074" t="s">
        <v>2111</v>
      </c>
      <c r="E2074" t="s">
        <v>229</v>
      </c>
      <c r="F2074">
        <v>180</v>
      </c>
      <c r="G2074" s="1">
        <v>1.25</v>
      </c>
      <c r="H2074">
        <f>IF(INDEX(Sale_Promotions[[Code]:[Sale Price]],MATCH(Sales[[#This Row],[Code]],Sale_Promotions[Code],0),2)=0,Sales[[#This Row],[Price]],INDEX(Sale_Promotions[[Code]:[Sale Price]],MATCH(Sales[[#This Row],[Code]],Sale_Promotions[Code],0),2))</f>
        <v>1.25</v>
      </c>
      <c r="I2074">
        <f>Sales[[#This Row],[Total Inventory]]*Sales[[#This Row],[Sale_Price]]</f>
        <v>225</v>
      </c>
    </row>
    <row r="2075" spans="1:9" x14ac:dyDescent="0.25">
      <c r="A2075">
        <v>332697</v>
      </c>
      <c r="B2075" t="str">
        <f>INDEX( Table3[],MATCH(Sales[[#This Row],[Category]],Table3[Category],0),1)</f>
        <v>WINE</v>
      </c>
      <c r="C2075" t="s">
        <v>85</v>
      </c>
      <c r="D2075" t="s">
        <v>2112</v>
      </c>
      <c r="E2075" t="s">
        <v>10</v>
      </c>
      <c r="F2075">
        <v>0</v>
      </c>
      <c r="G2075" s="1">
        <v>144.99</v>
      </c>
      <c r="H2075">
        <f>IF(INDEX(Sale_Promotions[[Code]:[Sale Price]],MATCH(Sales[[#This Row],[Code]],Sale_Promotions[Code],0),2)=0,Sales[[#This Row],[Price]],INDEX(Sale_Promotions[[Code]:[Sale Price]],MATCH(Sales[[#This Row],[Code]],Sale_Promotions[Code],0),2))</f>
        <v>144.99</v>
      </c>
      <c r="I2075">
        <f>Sales[[#This Row],[Total Inventory]]*Sales[[#This Row],[Sale_Price]]</f>
        <v>0</v>
      </c>
    </row>
    <row r="2076" spans="1:9" x14ac:dyDescent="0.25">
      <c r="A2076">
        <v>70448</v>
      </c>
      <c r="B2076" t="str">
        <f>INDEX( Table3[],MATCH(Sales[[#This Row],[Category]],Table3[Category],0),1)</f>
        <v>LIQUOR</v>
      </c>
      <c r="C2076" t="s">
        <v>245</v>
      </c>
      <c r="D2076" t="s">
        <v>2113</v>
      </c>
      <c r="E2076" t="s">
        <v>10</v>
      </c>
      <c r="F2076">
        <v>0</v>
      </c>
      <c r="G2076" s="1">
        <v>18.489999999999998</v>
      </c>
      <c r="H2076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2076">
        <f>Sales[[#This Row],[Total Inventory]]*Sales[[#This Row],[Sale_Price]]</f>
        <v>0</v>
      </c>
    </row>
    <row r="2077" spans="1:9" x14ac:dyDescent="0.25">
      <c r="A2077">
        <v>80282</v>
      </c>
      <c r="B2077" t="str">
        <f>INDEX( Table3[],MATCH(Sales[[#This Row],[Category]],Table3[Category],0),1)</f>
        <v>WINE</v>
      </c>
      <c r="C2077" t="s">
        <v>83</v>
      </c>
      <c r="D2077" t="s">
        <v>2114</v>
      </c>
      <c r="E2077" t="s">
        <v>10</v>
      </c>
      <c r="F2077">
        <v>70</v>
      </c>
      <c r="G2077" s="1">
        <v>15.99</v>
      </c>
      <c r="H207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2077">
        <f>Sales[[#This Row],[Total Inventory]]*Sales[[#This Row],[Sale_Price]]</f>
        <v>1119.3</v>
      </c>
    </row>
    <row r="2078" spans="1:9" x14ac:dyDescent="0.25">
      <c r="A2078">
        <v>23179</v>
      </c>
      <c r="B2078" t="str">
        <f>INDEX( Table3[],MATCH(Sales[[#This Row],[Category]],Table3[Category],0),1)</f>
        <v>BEER</v>
      </c>
      <c r="C2078" t="s">
        <v>11</v>
      </c>
      <c r="D2078" t="s">
        <v>2115</v>
      </c>
      <c r="E2078" t="s">
        <v>25</v>
      </c>
      <c r="F2078">
        <v>0</v>
      </c>
      <c r="G2078" s="1">
        <v>21.85</v>
      </c>
      <c r="H2078">
        <f>IF(INDEX(Sale_Promotions[[Code]:[Sale Price]],MATCH(Sales[[#This Row],[Code]],Sale_Promotions[Code],0),2)=0,Sales[[#This Row],[Price]],INDEX(Sale_Promotions[[Code]:[Sale Price]],MATCH(Sales[[#This Row],[Code]],Sale_Promotions[Code],0),2))</f>
        <v>21.85</v>
      </c>
      <c r="I2078">
        <f>Sales[[#This Row],[Total Inventory]]*Sales[[#This Row],[Sale_Price]]</f>
        <v>0</v>
      </c>
    </row>
    <row r="2079" spans="1:9" x14ac:dyDescent="0.25">
      <c r="A2079">
        <v>97730</v>
      </c>
      <c r="B2079" t="str">
        <f>INDEX( Table3[],MATCH(Sales[[#This Row],[Category]],Table3[Category],0),1)</f>
        <v>BEER</v>
      </c>
      <c r="C2079" t="s">
        <v>11</v>
      </c>
      <c r="D2079" t="s">
        <v>2116</v>
      </c>
      <c r="E2079" t="s">
        <v>120</v>
      </c>
      <c r="F2079">
        <v>0</v>
      </c>
      <c r="G2079" s="1">
        <v>3.8</v>
      </c>
      <c r="H2079">
        <f>IF(INDEX(Sale_Promotions[[Code]:[Sale Price]],MATCH(Sales[[#This Row],[Code]],Sale_Promotions[Code],0),2)=0,Sales[[#This Row],[Price]],INDEX(Sale_Promotions[[Code]:[Sale Price]],MATCH(Sales[[#This Row],[Code]],Sale_Promotions[Code],0),2))</f>
        <v>3.8</v>
      </c>
      <c r="I2079">
        <f>Sales[[#This Row],[Total Inventory]]*Sales[[#This Row],[Sale_Price]]</f>
        <v>0</v>
      </c>
    </row>
    <row r="2080" spans="1:9" x14ac:dyDescent="0.25">
      <c r="A2080">
        <v>80205</v>
      </c>
      <c r="B2080" t="str">
        <f>INDEX( Table3[],MATCH(Sales[[#This Row],[Category]],Table3[Category],0),1)</f>
        <v>WINE</v>
      </c>
      <c r="C2080" t="s">
        <v>21</v>
      </c>
      <c r="D2080" t="s">
        <v>2117</v>
      </c>
      <c r="E2080" t="s">
        <v>23</v>
      </c>
      <c r="F2080">
        <v>0</v>
      </c>
      <c r="G2080" s="1">
        <v>8.59</v>
      </c>
      <c r="H2080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2080">
        <f>Sales[[#This Row],[Total Inventory]]*Sales[[#This Row],[Sale_Price]]</f>
        <v>0</v>
      </c>
    </row>
    <row r="2081" spans="1:9" x14ac:dyDescent="0.25">
      <c r="A2081">
        <v>45322</v>
      </c>
      <c r="B2081" t="str">
        <f>INDEX( Table3[],MATCH(Sales[[#This Row],[Category]],Table3[Category],0),1)</f>
        <v>LIQUOR</v>
      </c>
      <c r="C2081" t="s">
        <v>35</v>
      </c>
      <c r="D2081" t="s">
        <v>2118</v>
      </c>
      <c r="E2081" t="s">
        <v>16</v>
      </c>
      <c r="F2081">
        <v>7</v>
      </c>
      <c r="G2081" s="1">
        <v>13.29</v>
      </c>
      <c r="H2081">
        <f>IF(INDEX(Sale_Promotions[[Code]:[Sale Price]],MATCH(Sales[[#This Row],[Code]],Sale_Promotions[Code],0),2)=0,Sales[[#This Row],[Price]],INDEX(Sale_Promotions[[Code]:[Sale Price]],MATCH(Sales[[#This Row],[Code]],Sale_Promotions[Code],0),2))</f>
        <v>13.29</v>
      </c>
      <c r="I2081">
        <f>Sales[[#This Row],[Total Inventory]]*Sales[[#This Row],[Sale_Price]]</f>
        <v>93.03</v>
      </c>
    </row>
    <row r="2082" spans="1:9" x14ac:dyDescent="0.25">
      <c r="A2082">
        <v>17329</v>
      </c>
      <c r="B2082" t="str">
        <f>INDEX( Table3[],MATCH(Sales[[#This Row],[Category]],Table3[Category],0),1)</f>
        <v>WINE</v>
      </c>
      <c r="C2082" t="s">
        <v>41</v>
      </c>
      <c r="D2082" t="s">
        <v>2119</v>
      </c>
      <c r="E2082" t="s">
        <v>10</v>
      </c>
      <c r="F2082">
        <v>0</v>
      </c>
      <c r="G2082" s="1">
        <v>12.99</v>
      </c>
      <c r="H208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082">
        <f>Sales[[#This Row],[Total Inventory]]*Sales[[#This Row],[Sale_Price]]</f>
        <v>0</v>
      </c>
    </row>
    <row r="2083" spans="1:9" x14ac:dyDescent="0.25">
      <c r="A2083">
        <v>10818</v>
      </c>
      <c r="B2083" t="str">
        <f>INDEX( Table3[],MATCH(Sales[[#This Row],[Category]],Table3[Category],0),1)</f>
        <v>BEER</v>
      </c>
      <c r="C2083" t="s">
        <v>11</v>
      </c>
      <c r="D2083" t="s">
        <v>2120</v>
      </c>
      <c r="E2083" t="s">
        <v>60</v>
      </c>
      <c r="F2083">
        <v>0</v>
      </c>
      <c r="G2083" s="1">
        <v>1.99</v>
      </c>
      <c r="H2083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2083">
        <f>Sales[[#This Row],[Total Inventory]]*Sales[[#This Row],[Sale_Price]]</f>
        <v>0</v>
      </c>
    </row>
    <row r="2084" spans="1:9" x14ac:dyDescent="0.25">
      <c r="A2084">
        <v>334360</v>
      </c>
      <c r="B2084" t="str">
        <f>INDEX( Table3[],MATCH(Sales[[#This Row],[Category]],Table3[Category],0),1)</f>
        <v>WINE</v>
      </c>
      <c r="C2084" t="s">
        <v>41</v>
      </c>
      <c r="D2084" t="s">
        <v>2121</v>
      </c>
      <c r="E2084" t="s">
        <v>10</v>
      </c>
      <c r="F2084">
        <v>25</v>
      </c>
      <c r="G2084" s="1">
        <v>16.489999999999998</v>
      </c>
      <c r="H2084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2084">
        <f>Sales[[#This Row],[Total Inventory]]*Sales[[#This Row],[Sale_Price]]</f>
        <v>412.24999999999994</v>
      </c>
    </row>
    <row r="2085" spans="1:9" x14ac:dyDescent="0.25">
      <c r="A2085">
        <v>86232</v>
      </c>
      <c r="B2085" t="str">
        <f>INDEX( Table3[],MATCH(Sales[[#This Row],[Category]],Table3[Category],0),1)</f>
        <v>WINE</v>
      </c>
      <c r="C2085" t="s">
        <v>85</v>
      </c>
      <c r="D2085" t="s">
        <v>2122</v>
      </c>
      <c r="E2085" t="s">
        <v>10</v>
      </c>
      <c r="F2085">
        <v>89</v>
      </c>
      <c r="G2085" s="1">
        <v>11.39</v>
      </c>
      <c r="H2085">
        <f>IF(INDEX(Sale_Promotions[[Code]:[Sale Price]],MATCH(Sales[[#This Row],[Code]],Sale_Promotions[Code],0),2)=0,Sales[[#This Row],[Price]],INDEX(Sale_Promotions[[Code]:[Sale Price]],MATCH(Sales[[#This Row],[Code]],Sale_Promotions[Code],0),2))</f>
        <v>11.39</v>
      </c>
      <c r="I2085">
        <f>Sales[[#This Row],[Total Inventory]]*Sales[[#This Row],[Sale_Price]]</f>
        <v>1013.71</v>
      </c>
    </row>
    <row r="2086" spans="1:9" x14ac:dyDescent="0.25">
      <c r="A2086">
        <v>41139</v>
      </c>
      <c r="B2086" t="str">
        <f>INDEX( Table3[],MATCH(Sales[[#This Row],[Category]],Table3[Category],0),1)</f>
        <v>LIQUOR</v>
      </c>
      <c r="C2086" t="s">
        <v>198</v>
      </c>
      <c r="D2086" t="s">
        <v>2123</v>
      </c>
      <c r="E2086" t="s">
        <v>10</v>
      </c>
      <c r="F2086">
        <v>19</v>
      </c>
      <c r="G2086" s="1">
        <v>34.99</v>
      </c>
      <c r="H2086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2086">
        <f>Sales[[#This Row],[Total Inventory]]*Sales[[#This Row],[Sale_Price]]</f>
        <v>664.81000000000006</v>
      </c>
    </row>
    <row r="2087" spans="1:9" x14ac:dyDescent="0.25">
      <c r="A2087">
        <v>80471</v>
      </c>
      <c r="B2087" t="str">
        <f>INDEX( Table3[],MATCH(Sales[[#This Row],[Category]],Table3[Category],0),1)</f>
        <v>WINE</v>
      </c>
      <c r="C2087" t="s">
        <v>163</v>
      </c>
      <c r="D2087" t="s">
        <v>2124</v>
      </c>
      <c r="E2087" t="s">
        <v>10</v>
      </c>
      <c r="F2087">
        <v>69</v>
      </c>
      <c r="G2087" s="1">
        <v>14.49</v>
      </c>
      <c r="H2087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2087">
        <f>Sales[[#This Row],[Total Inventory]]*Sales[[#This Row],[Sale_Price]]</f>
        <v>999.81000000000006</v>
      </c>
    </row>
    <row r="2088" spans="1:9" x14ac:dyDescent="0.25">
      <c r="A2088">
        <v>28136</v>
      </c>
      <c r="B2088" t="str">
        <f>INDEX( Table3[],MATCH(Sales[[#This Row],[Category]],Table3[Category],0),1)</f>
        <v>BEER</v>
      </c>
      <c r="C2088" t="s">
        <v>11</v>
      </c>
      <c r="D2088" t="s">
        <v>2125</v>
      </c>
      <c r="E2088" t="s">
        <v>25</v>
      </c>
      <c r="F2088">
        <v>0</v>
      </c>
      <c r="G2088" s="1">
        <v>1.87</v>
      </c>
      <c r="H2088">
        <f>IF(INDEX(Sale_Promotions[[Code]:[Sale Price]],MATCH(Sales[[#This Row],[Code]],Sale_Promotions[Code],0),2)=0,Sales[[#This Row],[Price]],INDEX(Sale_Promotions[[Code]:[Sale Price]],MATCH(Sales[[#This Row],[Code]],Sale_Promotions[Code],0),2))</f>
        <v>1.87</v>
      </c>
      <c r="I2088">
        <f>Sales[[#This Row],[Total Inventory]]*Sales[[#This Row],[Sale_Price]]</f>
        <v>0</v>
      </c>
    </row>
    <row r="2089" spans="1:9" x14ac:dyDescent="0.25">
      <c r="A2089">
        <v>48284</v>
      </c>
      <c r="B2089" t="str">
        <f>INDEX( Table3[],MATCH(Sales[[#This Row],[Category]],Table3[Category],0),1)</f>
        <v>WINE</v>
      </c>
      <c r="C2089" t="s">
        <v>85</v>
      </c>
      <c r="D2089" t="s">
        <v>2126</v>
      </c>
      <c r="E2089" t="s">
        <v>10</v>
      </c>
      <c r="F2089">
        <v>19</v>
      </c>
      <c r="G2089" s="1">
        <v>48.99</v>
      </c>
      <c r="H2089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2089">
        <f>Sales[[#This Row],[Total Inventory]]*Sales[[#This Row],[Sale_Price]]</f>
        <v>930.81000000000006</v>
      </c>
    </row>
    <row r="2090" spans="1:9" x14ac:dyDescent="0.25">
      <c r="A2090">
        <v>342154</v>
      </c>
      <c r="B2090" t="str">
        <f>INDEX( Table3[],MATCH(Sales[[#This Row],[Category]],Table3[Category],0),1)</f>
        <v>LIQUOR</v>
      </c>
      <c r="C2090" t="s">
        <v>35</v>
      </c>
      <c r="D2090" t="s">
        <v>2127</v>
      </c>
      <c r="E2090" t="s">
        <v>10</v>
      </c>
      <c r="F2090">
        <v>6</v>
      </c>
      <c r="G2090" s="1">
        <v>10.79</v>
      </c>
      <c r="H2090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2090">
        <f>Sales[[#This Row],[Total Inventory]]*Sales[[#This Row],[Sale_Price]]</f>
        <v>64.739999999999995</v>
      </c>
    </row>
    <row r="2091" spans="1:9" x14ac:dyDescent="0.25">
      <c r="A2091">
        <v>45262</v>
      </c>
      <c r="B2091" t="str">
        <f>INDEX( Table3[],MATCH(Sales[[#This Row],[Category]],Table3[Category],0),1)</f>
        <v>WINE</v>
      </c>
      <c r="C2091" t="s">
        <v>21</v>
      </c>
      <c r="D2091" t="s">
        <v>2128</v>
      </c>
      <c r="E2091" t="s">
        <v>10</v>
      </c>
      <c r="F2091">
        <v>48</v>
      </c>
      <c r="G2091" s="1">
        <v>16.489999999999998</v>
      </c>
      <c r="H2091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2091">
        <f>Sales[[#This Row],[Total Inventory]]*Sales[[#This Row],[Sale_Price]]</f>
        <v>791.52</v>
      </c>
    </row>
    <row r="2092" spans="1:9" x14ac:dyDescent="0.25">
      <c r="A2092">
        <v>70783</v>
      </c>
      <c r="B2092" t="str">
        <f>INDEX( Table3[],MATCH(Sales[[#This Row],[Category]],Table3[Category],0),1)</f>
        <v>LIQUOR</v>
      </c>
      <c r="C2092" t="s">
        <v>37</v>
      </c>
      <c r="D2092" t="s">
        <v>2129</v>
      </c>
      <c r="E2092" t="s">
        <v>133</v>
      </c>
      <c r="F2092">
        <v>8</v>
      </c>
      <c r="G2092" s="1">
        <v>15.99</v>
      </c>
      <c r="H2092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2092">
        <f>Sales[[#This Row],[Total Inventory]]*Sales[[#This Row],[Sale_Price]]</f>
        <v>127.92</v>
      </c>
    </row>
    <row r="2093" spans="1:9" x14ac:dyDescent="0.25">
      <c r="A2093">
        <v>43254</v>
      </c>
      <c r="B2093" t="str">
        <f>INDEX( Table3[],MATCH(Sales[[#This Row],[Category]],Table3[Category],0),1)</f>
        <v>LIQUOR</v>
      </c>
      <c r="C2093" t="s">
        <v>175</v>
      </c>
      <c r="D2093" t="s">
        <v>2130</v>
      </c>
      <c r="E2093" t="s">
        <v>10</v>
      </c>
      <c r="F2093">
        <v>74</v>
      </c>
      <c r="G2093" s="1">
        <v>42.99</v>
      </c>
      <c r="H2093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2093">
        <f>Sales[[#This Row],[Total Inventory]]*Sales[[#This Row],[Sale_Price]]</f>
        <v>3181.26</v>
      </c>
    </row>
    <row r="2094" spans="1:9" x14ac:dyDescent="0.25">
      <c r="A2094">
        <v>23397</v>
      </c>
      <c r="B2094" t="str">
        <f>INDEX( Table3[],MATCH(Sales[[#This Row],[Category]],Table3[Category],0),1)</f>
        <v>BEER</v>
      </c>
      <c r="C2094" t="s">
        <v>11</v>
      </c>
      <c r="D2094" t="s">
        <v>2131</v>
      </c>
      <c r="E2094" t="s">
        <v>25</v>
      </c>
      <c r="F2094">
        <v>-84</v>
      </c>
      <c r="G2094" s="1">
        <v>1.48</v>
      </c>
      <c r="H2094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2094">
        <f>Sales[[#This Row],[Total Inventory]]*Sales[[#This Row],[Sale_Price]]</f>
        <v>-124.32</v>
      </c>
    </row>
    <row r="2095" spans="1:9" x14ac:dyDescent="0.25">
      <c r="A2095">
        <v>70929</v>
      </c>
      <c r="B2095" t="str">
        <f>INDEX( Table3[],MATCH(Sales[[#This Row],[Category]],Table3[Category],0),1)</f>
        <v>LIQUOR</v>
      </c>
      <c r="C2095" t="s">
        <v>37</v>
      </c>
      <c r="D2095" t="s">
        <v>2132</v>
      </c>
      <c r="E2095" t="s">
        <v>10</v>
      </c>
      <c r="F2095">
        <v>113</v>
      </c>
      <c r="G2095" s="1">
        <v>12.79</v>
      </c>
      <c r="H2095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2095">
        <f>Sales[[#This Row],[Total Inventory]]*Sales[[#This Row],[Sale_Price]]</f>
        <v>1445.27</v>
      </c>
    </row>
    <row r="2096" spans="1:9" x14ac:dyDescent="0.25">
      <c r="A2096">
        <v>24625</v>
      </c>
      <c r="B2096" t="str">
        <f>INDEX( Table3[],MATCH(Sales[[#This Row],[Category]],Table3[Category],0),1)</f>
        <v>BEER</v>
      </c>
      <c r="C2096" t="s">
        <v>11</v>
      </c>
      <c r="D2096" t="s">
        <v>2133</v>
      </c>
      <c r="E2096" t="s">
        <v>244</v>
      </c>
      <c r="F2096">
        <v>0</v>
      </c>
      <c r="G2096" s="1">
        <v>3.04</v>
      </c>
      <c r="H2096">
        <f>IF(INDEX(Sale_Promotions[[Code]:[Sale Price]],MATCH(Sales[[#This Row],[Code]],Sale_Promotions[Code],0),2)=0,Sales[[#This Row],[Price]],INDEX(Sale_Promotions[[Code]:[Sale Price]],MATCH(Sales[[#This Row],[Code]],Sale_Promotions[Code],0),2))</f>
        <v>3.04</v>
      </c>
      <c r="I2096">
        <f>Sales[[#This Row],[Total Inventory]]*Sales[[#This Row],[Sale_Price]]</f>
        <v>0</v>
      </c>
    </row>
    <row r="2097" spans="1:9" x14ac:dyDescent="0.25">
      <c r="A2097">
        <v>23274</v>
      </c>
      <c r="B2097" t="str">
        <f>INDEX( Table3[],MATCH(Sales[[#This Row],[Category]],Table3[Category],0),1)</f>
        <v>BEER</v>
      </c>
      <c r="C2097" t="s">
        <v>11</v>
      </c>
      <c r="D2097" t="s">
        <v>2134</v>
      </c>
      <c r="E2097" t="s">
        <v>20</v>
      </c>
      <c r="F2097">
        <v>0</v>
      </c>
      <c r="G2097" s="1">
        <v>4.3499999999999996</v>
      </c>
      <c r="H2097">
        <f>IF(INDEX(Sale_Promotions[[Code]:[Sale Price]],MATCH(Sales[[#This Row],[Code]],Sale_Promotions[Code],0),2)=0,Sales[[#This Row],[Price]],INDEX(Sale_Promotions[[Code]:[Sale Price]],MATCH(Sales[[#This Row],[Code]],Sale_Promotions[Code],0),2))</f>
        <v>4.3499999999999996</v>
      </c>
      <c r="I2097">
        <f>Sales[[#This Row],[Total Inventory]]*Sales[[#This Row],[Sale_Price]]</f>
        <v>0</v>
      </c>
    </row>
    <row r="2098" spans="1:9" x14ac:dyDescent="0.25">
      <c r="A2098">
        <v>429384</v>
      </c>
      <c r="B2098" t="str">
        <f>INDEX( Table3[],MATCH(Sales[[#This Row],[Category]],Table3[Category],0),1)</f>
        <v>WINE</v>
      </c>
      <c r="C2098" t="s">
        <v>31</v>
      </c>
      <c r="D2098" t="s">
        <v>2135</v>
      </c>
      <c r="E2098" t="s">
        <v>10</v>
      </c>
      <c r="F2098">
        <v>0</v>
      </c>
      <c r="G2098" s="1">
        <v>19.690000000000001</v>
      </c>
      <c r="H2098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2098">
        <f>Sales[[#This Row],[Total Inventory]]*Sales[[#This Row],[Sale_Price]]</f>
        <v>0</v>
      </c>
    </row>
    <row r="2099" spans="1:9" x14ac:dyDescent="0.25">
      <c r="A2099">
        <v>120073</v>
      </c>
      <c r="B2099" t="str">
        <f>INDEX( Table3[],MATCH(Sales[[#This Row],[Category]],Table3[Category],0),1)</f>
        <v>WINE</v>
      </c>
      <c r="C2099" t="s">
        <v>28</v>
      </c>
      <c r="D2099" t="s">
        <v>2136</v>
      </c>
      <c r="E2099" t="s">
        <v>10</v>
      </c>
      <c r="F2099">
        <v>0</v>
      </c>
      <c r="G2099" s="1">
        <v>6.99</v>
      </c>
      <c r="H2099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2099">
        <f>Sales[[#This Row],[Total Inventory]]*Sales[[#This Row],[Sale_Price]]</f>
        <v>0</v>
      </c>
    </row>
    <row r="2100" spans="1:9" x14ac:dyDescent="0.25">
      <c r="A2100">
        <v>302849</v>
      </c>
      <c r="B2100" t="str">
        <f>INDEX( Table3[],MATCH(Sales[[#This Row],[Category]],Table3[Category],0),1)</f>
        <v>WINE</v>
      </c>
      <c r="C2100" t="s">
        <v>61</v>
      </c>
      <c r="D2100" t="s">
        <v>2137</v>
      </c>
      <c r="E2100" t="s">
        <v>10</v>
      </c>
      <c r="F2100">
        <v>0</v>
      </c>
      <c r="G2100" s="1">
        <v>5.99</v>
      </c>
      <c r="H2100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2100">
        <f>Sales[[#This Row],[Total Inventory]]*Sales[[#This Row],[Sale_Price]]</f>
        <v>0</v>
      </c>
    </row>
    <row r="2101" spans="1:9" x14ac:dyDescent="0.25">
      <c r="A2101">
        <v>138541</v>
      </c>
      <c r="B2101" t="str">
        <f>INDEX( Table3[],MATCH(Sales[[#This Row],[Category]],Table3[Category],0),1)</f>
        <v>WINE</v>
      </c>
      <c r="C2101" t="s">
        <v>41</v>
      </c>
      <c r="D2101" t="s">
        <v>2138</v>
      </c>
      <c r="E2101" t="s">
        <v>10</v>
      </c>
      <c r="F2101">
        <v>28</v>
      </c>
      <c r="G2101" s="1">
        <v>12.39</v>
      </c>
      <c r="H2101">
        <f>IF(INDEX(Sale_Promotions[[Code]:[Sale Price]],MATCH(Sales[[#This Row],[Code]],Sale_Promotions[Code],0),2)=0,Sales[[#This Row],[Price]],INDEX(Sale_Promotions[[Code]:[Sale Price]],MATCH(Sales[[#This Row],[Code]],Sale_Promotions[Code],0),2))</f>
        <v>12.39</v>
      </c>
      <c r="I2101">
        <f>Sales[[#This Row],[Total Inventory]]*Sales[[#This Row],[Sale_Price]]</f>
        <v>346.92</v>
      </c>
    </row>
    <row r="2102" spans="1:9" x14ac:dyDescent="0.25">
      <c r="A2102">
        <v>44335</v>
      </c>
      <c r="B2102" t="str">
        <f>INDEX( Table3[],MATCH(Sales[[#This Row],[Category]],Table3[Category],0),1)</f>
        <v>LIQUOR</v>
      </c>
      <c r="C2102" t="s">
        <v>57</v>
      </c>
      <c r="D2102" t="s">
        <v>2139</v>
      </c>
      <c r="E2102" t="s">
        <v>10</v>
      </c>
      <c r="F2102">
        <v>4</v>
      </c>
      <c r="G2102" s="1">
        <v>39.99</v>
      </c>
      <c r="H2102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2102">
        <f>Sales[[#This Row],[Total Inventory]]*Sales[[#This Row],[Sale_Price]]</f>
        <v>159.96</v>
      </c>
    </row>
    <row r="2103" spans="1:9" x14ac:dyDescent="0.25">
      <c r="A2103">
        <v>337543</v>
      </c>
      <c r="B2103" t="str">
        <f>INDEX( Table3[],MATCH(Sales[[#This Row],[Category]],Table3[Category],0),1)</f>
        <v>BEER</v>
      </c>
      <c r="C2103" t="s">
        <v>1019</v>
      </c>
      <c r="D2103" t="s">
        <v>1020</v>
      </c>
      <c r="E2103" t="s">
        <v>10</v>
      </c>
      <c r="F2103">
        <v>3</v>
      </c>
      <c r="G2103" s="1">
        <v>16.989999999999998</v>
      </c>
      <c r="H2103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2103">
        <f>Sales[[#This Row],[Total Inventory]]*Sales[[#This Row],[Sale_Price]]</f>
        <v>50.97</v>
      </c>
    </row>
    <row r="2104" spans="1:9" x14ac:dyDescent="0.25">
      <c r="A2104">
        <v>324673</v>
      </c>
      <c r="B2104" t="str">
        <f>INDEX( Table3[],MATCH(Sales[[#This Row],[Category]],Table3[Category],0),1)</f>
        <v>OTHER</v>
      </c>
      <c r="C2104" t="s">
        <v>75</v>
      </c>
      <c r="D2104" t="s">
        <v>2140</v>
      </c>
      <c r="E2104" t="s">
        <v>10</v>
      </c>
      <c r="F2104">
        <v>0</v>
      </c>
      <c r="G2104" s="1">
        <v>12.49</v>
      </c>
      <c r="H2104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2104">
        <f>Sales[[#This Row],[Total Inventory]]*Sales[[#This Row],[Sale_Price]]</f>
        <v>0</v>
      </c>
    </row>
    <row r="2105" spans="1:9" x14ac:dyDescent="0.25">
      <c r="A2105">
        <v>307756</v>
      </c>
      <c r="B2105" t="str">
        <f>INDEX( Table3[],MATCH(Sales[[#This Row],[Category]],Table3[Category],0),1)</f>
        <v>WINE</v>
      </c>
      <c r="C2105" t="s">
        <v>41</v>
      </c>
      <c r="D2105" t="s">
        <v>2141</v>
      </c>
      <c r="E2105" t="s">
        <v>10</v>
      </c>
      <c r="F2105">
        <v>5</v>
      </c>
      <c r="G2105" s="1">
        <v>11.99</v>
      </c>
      <c r="H210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105">
        <f>Sales[[#This Row],[Total Inventory]]*Sales[[#This Row],[Sale_Price]]</f>
        <v>59.95</v>
      </c>
    </row>
    <row r="2106" spans="1:9" x14ac:dyDescent="0.25">
      <c r="A2106">
        <v>25555</v>
      </c>
      <c r="B2106" t="str">
        <f>INDEX( Table3[],MATCH(Sales[[#This Row],[Category]],Table3[Category],0),1)</f>
        <v>BEER</v>
      </c>
      <c r="C2106" t="s">
        <v>11</v>
      </c>
      <c r="D2106" t="s">
        <v>2142</v>
      </c>
      <c r="E2106" t="s">
        <v>25</v>
      </c>
      <c r="F2106">
        <v>0</v>
      </c>
      <c r="G2106" s="1">
        <v>1.6</v>
      </c>
      <c r="H2106">
        <f>IF(INDEX(Sale_Promotions[[Code]:[Sale Price]],MATCH(Sales[[#This Row],[Code]],Sale_Promotions[Code],0),2)=0,Sales[[#This Row],[Price]],INDEX(Sale_Promotions[[Code]:[Sale Price]],MATCH(Sales[[#This Row],[Code]],Sale_Promotions[Code],0),2))</f>
        <v>1.6</v>
      </c>
      <c r="I2106">
        <f>Sales[[#This Row],[Total Inventory]]*Sales[[#This Row],[Sale_Price]]</f>
        <v>0</v>
      </c>
    </row>
    <row r="2107" spans="1:9" x14ac:dyDescent="0.25">
      <c r="A2107">
        <v>9385</v>
      </c>
      <c r="B2107" t="str">
        <f>INDEX( Table3[],MATCH(Sales[[#This Row],[Category]],Table3[Category],0),1)</f>
        <v>BEER</v>
      </c>
      <c r="C2107" t="s">
        <v>11</v>
      </c>
      <c r="D2107" t="s">
        <v>2143</v>
      </c>
      <c r="E2107" t="s">
        <v>95</v>
      </c>
      <c r="F2107">
        <v>0</v>
      </c>
      <c r="G2107" s="1">
        <v>11.23</v>
      </c>
      <c r="H2107">
        <f>IF(INDEX(Sale_Promotions[[Code]:[Sale Price]],MATCH(Sales[[#This Row],[Code]],Sale_Promotions[Code],0),2)=0,Sales[[#This Row],[Price]],INDEX(Sale_Promotions[[Code]:[Sale Price]],MATCH(Sales[[#This Row],[Code]],Sale_Promotions[Code],0),2))</f>
        <v>11.23</v>
      </c>
      <c r="I2107">
        <f>Sales[[#This Row],[Total Inventory]]*Sales[[#This Row],[Sale_Price]]</f>
        <v>0</v>
      </c>
    </row>
    <row r="2108" spans="1:9" x14ac:dyDescent="0.25">
      <c r="A2108">
        <v>28835</v>
      </c>
      <c r="B2108" t="str">
        <f>INDEX( Table3[],MATCH(Sales[[#This Row],[Category]],Table3[Category],0),1)</f>
        <v>WINE</v>
      </c>
      <c r="C2108" t="s">
        <v>31</v>
      </c>
      <c r="D2108" t="s">
        <v>2144</v>
      </c>
      <c r="E2108" t="s">
        <v>10</v>
      </c>
      <c r="F2108">
        <v>2</v>
      </c>
      <c r="G2108" s="1">
        <v>94.99</v>
      </c>
      <c r="H2108">
        <f>IF(INDEX(Sale_Promotions[[Code]:[Sale Price]],MATCH(Sales[[#This Row],[Code]],Sale_Promotions[Code],0),2)=0,Sales[[#This Row],[Price]],INDEX(Sale_Promotions[[Code]:[Sale Price]],MATCH(Sales[[#This Row],[Code]],Sale_Promotions[Code],0),2))</f>
        <v>65.989999999999995</v>
      </c>
      <c r="I2108">
        <f>Sales[[#This Row],[Total Inventory]]*Sales[[#This Row],[Sale_Price]]</f>
        <v>131.97999999999999</v>
      </c>
    </row>
    <row r="2109" spans="1:9" x14ac:dyDescent="0.25">
      <c r="A2109">
        <v>93429</v>
      </c>
      <c r="B2109" t="str">
        <f>INDEX( Table3[],MATCH(Sales[[#This Row],[Category]],Table3[Category],0),1)</f>
        <v>BEER</v>
      </c>
      <c r="C2109" t="s">
        <v>11</v>
      </c>
      <c r="D2109" t="s">
        <v>2145</v>
      </c>
      <c r="E2109" t="s">
        <v>92</v>
      </c>
      <c r="F2109">
        <v>0</v>
      </c>
      <c r="G2109" s="1">
        <v>2.25</v>
      </c>
      <c r="H2109">
        <f>IF(INDEX(Sale_Promotions[[Code]:[Sale Price]],MATCH(Sales[[#This Row],[Code]],Sale_Promotions[Code],0),2)=0,Sales[[#This Row],[Price]],INDEX(Sale_Promotions[[Code]:[Sale Price]],MATCH(Sales[[#This Row],[Code]],Sale_Promotions[Code],0),2))</f>
        <v>2.25</v>
      </c>
      <c r="I2109">
        <f>Sales[[#This Row],[Total Inventory]]*Sales[[#This Row],[Sale_Price]]</f>
        <v>0</v>
      </c>
    </row>
    <row r="2110" spans="1:9" x14ac:dyDescent="0.25">
      <c r="A2110">
        <v>323191</v>
      </c>
      <c r="B2110" t="str">
        <f>INDEX( Table3[],MATCH(Sales[[#This Row],[Category]],Table3[Category],0),1)</f>
        <v>WINE</v>
      </c>
      <c r="C2110" t="s">
        <v>17</v>
      </c>
      <c r="D2110" t="s">
        <v>2146</v>
      </c>
      <c r="E2110" t="s">
        <v>10</v>
      </c>
      <c r="F2110">
        <v>97</v>
      </c>
      <c r="G2110" s="1">
        <v>20.99</v>
      </c>
      <c r="H2110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2110">
        <f>Sales[[#This Row],[Total Inventory]]*Sales[[#This Row],[Sale_Price]]</f>
        <v>2036.0299999999997</v>
      </c>
    </row>
    <row r="2111" spans="1:9" x14ac:dyDescent="0.25">
      <c r="A2111">
        <v>77186</v>
      </c>
      <c r="B2111" t="str">
        <f>INDEX( Table3[],MATCH(Sales[[#This Row],[Category]],Table3[Category],0),1)</f>
        <v>WINE</v>
      </c>
      <c r="C2111" t="s">
        <v>61</v>
      </c>
      <c r="D2111" t="s">
        <v>2147</v>
      </c>
      <c r="E2111" t="s">
        <v>10</v>
      </c>
      <c r="F2111">
        <v>2</v>
      </c>
      <c r="G2111" s="1">
        <v>25.99</v>
      </c>
      <c r="H2111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2111">
        <f>Sales[[#This Row],[Total Inventory]]*Sales[[#This Row],[Sale_Price]]</f>
        <v>51.98</v>
      </c>
    </row>
    <row r="2112" spans="1:9" x14ac:dyDescent="0.25">
      <c r="A2112">
        <v>320464</v>
      </c>
      <c r="B2112" t="str">
        <f>INDEX( Table3[],MATCH(Sales[[#This Row],[Category]],Table3[Category],0),1)</f>
        <v>WINE</v>
      </c>
      <c r="C2112" t="s">
        <v>100</v>
      </c>
      <c r="D2112" t="s">
        <v>2148</v>
      </c>
      <c r="E2112" t="s">
        <v>10</v>
      </c>
      <c r="F2112">
        <v>74</v>
      </c>
      <c r="G2112" s="1">
        <v>9.7899999999999991</v>
      </c>
      <c r="H211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2112">
        <f>Sales[[#This Row],[Total Inventory]]*Sales[[#This Row],[Sale_Price]]</f>
        <v>724.45999999999992</v>
      </c>
    </row>
    <row r="2113" spans="1:9" x14ac:dyDescent="0.25">
      <c r="A2113">
        <v>48017</v>
      </c>
      <c r="B2113" t="str">
        <f>INDEX( Table3[],MATCH(Sales[[#This Row],[Category]],Table3[Category],0),1)</f>
        <v>LIQUOR</v>
      </c>
      <c r="C2113" t="s">
        <v>175</v>
      </c>
      <c r="D2113" t="s">
        <v>2149</v>
      </c>
      <c r="E2113" t="s">
        <v>10</v>
      </c>
      <c r="F2113">
        <v>18</v>
      </c>
      <c r="G2113" s="1">
        <v>44.99</v>
      </c>
      <c r="H2113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2113">
        <f>Sales[[#This Row],[Total Inventory]]*Sales[[#This Row],[Sale_Price]]</f>
        <v>809.82</v>
      </c>
    </row>
    <row r="2114" spans="1:9" x14ac:dyDescent="0.25">
      <c r="A2114">
        <v>22466</v>
      </c>
      <c r="B2114" t="str">
        <f>INDEX( Table3[],MATCH(Sales[[#This Row],[Category]],Table3[Category],0),1)</f>
        <v>BEER</v>
      </c>
      <c r="C2114" t="s">
        <v>11</v>
      </c>
      <c r="D2114" t="s">
        <v>1132</v>
      </c>
      <c r="E2114" t="s">
        <v>10</v>
      </c>
      <c r="F2114">
        <v>0</v>
      </c>
      <c r="G2114" s="1">
        <v>10.27</v>
      </c>
      <c r="H2114">
        <f>IF(INDEX(Sale_Promotions[[Code]:[Sale Price]],MATCH(Sales[[#This Row],[Code]],Sale_Promotions[Code],0),2)=0,Sales[[#This Row],[Price]],INDEX(Sale_Promotions[[Code]:[Sale Price]],MATCH(Sales[[#This Row],[Code]],Sale_Promotions[Code],0),2))</f>
        <v>10.27</v>
      </c>
      <c r="I2114">
        <f>Sales[[#This Row],[Total Inventory]]*Sales[[#This Row],[Sale_Price]]</f>
        <v>0</v>
      </c>
    </row>
    <row r="2115" spans="1:9" x14ac:dyDescent="0.25">
      <c r="A2115">
        <v>47742</v>
      </c>
      <c r="B2115" t="str">
        <f>INDEX( Table3[],MATCH(Sales[[#This Row],[Category]],Table3[Category],0),1)</f>
        <v>WINE</v>
      </c>
      <c r="C2115" t="s">
        <v>53</v>
      </c>
      <c r="D2115" t="s">
        <v>2150</v>
      </c>
      <c r="E2115" t="s">
        <v>48</v>
      </c>
      <c r="F2115">
        <v>19</v>
      </c>
      <c r="G2115" s="1">
        <v>36.99</v>
      </c>
      <c r="H2115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2115">
        <f>Sales[[#This Row],[Total Inventory]]*Sales[[#This Row],[Sale_Price]]</f>
        <v>702.81000000000006</v>
      </c>
    </row>
    <row r="2116" spans="1:9" x14ac:dyDescent="0.25">
      <c r="A2116">
        <v>29032</v>
      </c>
      <c r="B2116" t="str">
        <f>INDEX( Table3[],MATCH(Sales[[#This Row],[Category]],Table3[Category],0),1)</f>
        <v>BEER</v>
      </c>
      <c r="C2116" t="s">
        <v>11</v>
      </c>
      <c r="D2116" t="s">
        <v>2151</v>
      </c>
      <c r="E2116" t="s">
        <v>25</v>
      </c>
      <c r="F2116">
        <v>0</v>
      </c>
      <c r="G2116" s="1">
        <v>2.25</v>
      </c>
      <c r="H2116">
        <f>IF(INDEX(Sale_Promotions[[Code]:[Sale Price]],MATCH(Sales[[#This Row],[Code]],Sale_Promotions[Code],0),2)=0,Sales[[#This Row],[Price]],INDEX(Sale_Promotions[[Code]:[Sale Price]],MATCH(Sales[[#This Row],[Code]],Sale_Promotions[Code],0),2))</f>
        <v>2.25</v>
      </c>
      <c r="I2116">
        <f>Sales[[#This Row],[Total Inventory]]*Sales[[#This Row],[Sale_Price]]</f>
        <v>0</v>
      </c>
    </row>
    <row r="2117" spans="1:9" x14ac:dyDescent="0.25">
      <c r="A2117">
        <v>77747</v>
      </c>
      <c r="B2117" t="str">
        <f>INDEX( Table3[],MATCH(Sales[[#This Row],[Category]],Table3[Category],0),1)</f>
        <v>WINE</v>
      </c>
      <c r="C2117" t="s">
        <v>53</v>
      </c>
      <c r="D2117" t="s">
        <v>2152</v>
      </c>
      <c r="E2117" t="s">
        <v>10</v>
      </c>
      <c r="F2117">
        <v>0</v>
      </c>
      <c r="G2117" s="1">
        <v>214.99</v>
      </c>
      <c r="H2117">
        <f>IF(INDEX(Sale_Promotions[[Code]:[Sale Price]],MATCH(Sales[[#This Row],[Code]],Sale_Promotions[Code],0),2)=0,Sales[[#This Row],[Price]],INDEX(Sale_Promotions[[Code]:[Sale Price]],MATCH(Sales[[#This Row],[Code]],Sale_Promotions[Code],0),2))</f>
        <v>214.99</v>
      </c>
      <c r="I2117">
        <f>Sales[[#This Row],[Total Inventory]]*Sales[[#This Row],[Sale_Price]]</f>
        <v>0</v>
      </c>
    </row>
    <row r="2118" spans="1:9" x14ac:dyDescent="0.25">
      <c r="A2118">
        <v>26537</v>
      </c>
      <c r="B2118" t="str">
        <f>INDEX( Table3[],MATCH(Sales[[#This Row],[Category]],Table3[Category],0),1)</f>
        <v>BEER</v>
      </c>
      <c r="C2118" t="s">
        <v>11</v>
      </c>
      <c r="D2118" t="s">
        <v>2153</v>
      </c>
      <c r="E2118" t="s">
        <v>10</v>
      </c>
      <c r="F2118">
        <v>0</v>
      </c>
      <c r="G2118" s="1">
        <v>6.17</v>
      </c>
      <c r="H2118">
        <f>IF(INDEX(Sale_Promotions[[Code]:[Sale Price]],MATCH(Sales[[#This Row],[Code]],Sale_Promotions[Code],0),2)=0,Sales[[#This Row],[Price]],INDEX(Sale_Promotions[[Code]:[Sale Price]],MATCH(Sales[[#This Row],[Code]],Sale_Promotions[Code],0),2))</f>
        <v>6.17</v>
      </c>
      <c r="I2118">
        <f>Sales[[#This Row],[Total Inventory]]*Sales[[#This Row],[Sale_Price]]</f>
        <v>0</v>
      </c>
    </row>
    <row r="2119" spans="1:9" x14ac:dyDescent="0.25">
      <c r="A2119">
        <v>29616</v>
      </c>
      <c r="B2119" t="str">
        <f>INDEX( Table3[],MATCH(Sales[[#This Row],[Category]],Table3[Category],0),1)</f>
        <v>BEER</v>
      </c>
      <c r="C2119" t="s">
        <v>11</v>
      </c>
      <c r="D2119" t="s">
        <v>2154</v>
      </c>
      <c r="E2119" t="s">
        <v>25</v>
      </c>
      <c r="F2119">
        <v>0</v>
      </c>
      <c r="G2119" s="1">
        <v>1.74</v>
      </c>
      <c r="H2119">
        <f>IF(INDEX(Sale_Promotions[[Code]:[Sale Price]],MATCH(Sales[[#This Row],[Code]],Sale_Promotions[Code],0),2)=0,Sales[[#This Row],[Price]],INDEX(Sale_Promotions[[Code]:[Sale Price]],MATCH(Sales[[#This Row],[Code]],Sale_Promotions[Code],0),2))</f>
        <v>1.74</v>
      </c>
      <c r="I2119">
        <f>Sales[[#This Row],[Total Inventory]]*Sales[[#This Row],[Sale_Price]]</f>
        <v>0</v>
      </c>
    </row>
    <row r="2120" spans="1:9" x14ac:dyDescent="0.25">
      <c r="A2120">
        <v>96111</v>
      </c>
      <c r="B2120" t="str">
        <f>INDEX( Table3[],MATCH(Sales[[#This Row],[Category]],Table3[Category],0),1)</f>
        <v>BEER</v>
      </c>
      <c r="C2120" t="s">
        <v>11</v>
      </c>
      <c r="D2120" t="s">
        <v>2155</v>
      </c>
      <c r="E2120" t="s">
        <v>60</v>
      </c>
      <c r="F2120">
        <v>0</v>
      </c>
      <c r="G2120" s="1">
        <v>2.62</v>
      </c>
      <c r="H2120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2120">
        <f>Sales[[#This Row],[Total Inventory]]*Sales[[#This Row],[Sale_Price]]</f>
        <v>0</v>
      </c>
    </row>
    <row r="2121" spans="1:9" x14ac:dyDescent="0.25">
      <c r="A2121">
        <v>24218</v>
      </c>
      <c r="B2121" t="str">
        <f>INDEX( Table3[],MATCH(Sales[[#This Row],[Category]],Table3[Category],0),1)</f>
        <v>BEER</v>
      </c>
      <c r="C2121" t="s">
        <v>11</v>
      </c>
      <c r="D2121" t="s">
        <v>2156</v>
      </c>
      <c r="E2121" t="s">
        <v>25</v>
      </c>
      <c r="F2121">
        <v>0</v>
      </c>
      <c r="G2121" s="1">
        <v>1.58</v>
      </c>
      <c r="H2121">
        <f>IF(INDEX(Sale_Promotions[[Code]:[Sale Price]],MATCH(Sales[[#This Row],[Code]],Sale_Promotions[Code],0),2)=0,Sales[[#This Row],[Price]],INDEX(Sale_Promotions[[Code]:[Sale Price]],MATCH(Sales[[#This Row],[Code]],Sale_Promotions[Code],0),2))</f>
        <v>1.58</v>
      </c>
      <c r="I2121">
        <f>Sales[[#This Row],[Total Inventory]]*Sales[[#This Row],[Sale_Price]]</f>
        <v>0</v>
      </c>
    </row>
    <row r="2122" spans="1:9" x14ac:dyDescent="0.25">
      <c r="A2122">
        <v>97268</v>
      </c>
      <c r="B2122" t="str">
        <f>INDEX( Table3[],MATCH(Sales[[#This Row],[Category]],Table3[Category],0),1)</f>
        <v>BEER</v>
      </c>
      <c r="C2122" t="s">
        <v>11</v>
      </c>
      <c r="D2122" t="s">
        <v>2157</v>
      </c>
      <c r="E2122" t="s">
        <v>25</v>
      </c>
      <c r="F2122">
        <v>0</v>
      </c>
      <c r="G2122" s="1">
        <v>1.89</v>
      </c>
      <c r="H2122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2122">
        <f>Sales[[#This Row],[Total Inventory]]*Sales[[#This Row],[Sale_Price]]</f>
        <v>0</v>
      </c>
    </row>
    <row r="2123" spans="1:9" x14ac:dyDescent="0.25">
      <c r="A2123">
        <v>41292</v>
      </c>
      <c r="B2123" t="str">
        <f>INDEX( Table3[],MATCH(Sales[[#This Row],[Category]],Table3[Category],0),1)</f>
        <v>LIQUOR</v>
      </c>
      <c r="C2123" t="s">
        <v>37</v>
      </c>
      <c r="D2123" t="s">
        <v>2158</v>
      </c>
      <c r="E2123" t="s">
        <v>10</v>
      </c>
      <c r="F2123">
        <v>29</v>
      </c>
      <c r="G2123" s="1">
        <v>32.99</v>
      </c>
      <c r="H2123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2123">
        <f>Sales[[#This Row],[Total Inventory]]*Sales[[#This Row],[Sale_Price]]</f>
        <v>869.70999999999992</v>
      </c>
    </row>
    <row r="2124" spans="1:9" x14ac:dyDescent="0.25">
      <c r="A2124">
        <v>3786</v>
      </c>
      <c r="B2124" t="str">
        <f>INDEX( Table3[],MATCH(Sales[[#This Row],[Category]],Table3[Category],0),1)</f>
        <v>BEER</v>
      </c>
      <c r="C2124" t="s">
        <v>11</v>
      </c>
      <c r="D2124" t="s">
        <v>2159</v>
      </c>
      <c r="E2124" t="s">
        <v>20</v>
      </c>
      <c r="F2124">
        <v>0</v>
      </c>
      <c r="G2124" s="1">
        <v>3.92</v>
      </c>
      <c r="H2124">
        <f>IF(INDEX(Sale_Promotions[[Code]:[Sale Price]],MATCH(Sales[[#This Row],[Code]],Sale_Promotions[Code],0),2)=0,Sales[[#This Row],[Price]],INDEX(Sale_Promotions[[Code]:[Sale Price]],MATCH(Sales[[#This Row],[Code]],Sale_Promotions[Code],0),2))</f>
        <v>3.92</v>
      </c>
      <c r="I2124">
        <f>Sales[[#This Row],[Total Inventory]]*Sales[[#This Row],[Sale_Price]]</f>
        <v>0</v>
      </c>
    </row>
    <row r="2125" spans="1:9" x14ac:dyDescent="0.25">
      <c r="A2125">
        <v>389951</v>
      </c>
      <c r="B2125" t="str">
        <f>INDEX( Table3[],MATCH(Sales[[#This Row],[Category]],Table3[Category],0),1)</f>
        <v>WINE</v>
      </c>
      <c r="C2125" t="s">
        <v>61</v>
      </c>
      <c r="D2125" t="s">
        <v>2160</v>
      </c>
      <c r="E2125" t="s">
        <v>10</v>
      </c>
      <c r="F2125">
        <v>0</v>
      </c>
      <c r="G2125" s="1">
        <v>17.989999999999998</v>
      </c>
      <c r="H212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2125">
        <f>Sales[[#This Row],[Total Inventory]]*Sales[[#This Row],[Sale_Price]]</f>
        <v>0</v>
      </c>
    </row>
    <row r="2126" spans="1:9" x14ac:dyDescent="0.25">
      <c r="A2126">
        <v>324542</v>
      </c>
      <c r="B2126" t="str">
        <f>INDEX( Table3[],MATCH(Sales[[#This Row],[Category]],Table3[Category],0),1)</f>
        <v>WINE</v>
      </c>
      <c r="C2126" t="s">
        <v>85</v>
      </c>
      <c r="D2126" t="s">
        <v>2161</v>
      </c>
      <c r="E2126" t="s">
        <v>10</v>
      </c>
      <c r="F2126">
        <v>0</v>
      </c>
      <c r="G2126" s="1">
        <v>10.99</v>
      </c>
      <c r="H212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126">
        <f>Sales[[#This Row],[Total Inventory]]*Sales[[#This Row],[Sale_Price]]</f>
        <v>0</v>
      </c>
    </row>
    <row r="2127" spans="1:9" x14ac:dyDescent="0.25">
      <c r="A2127">
        <v>25031</v>
      </c>
      <c r="B2127" t="str">
        <f>INDEX( Table3[],MATCH(Sales[[#This Row],[Category]],Table3[Category],0),1)</f>
        <v>BEER</v>
      </c>
      <c r="C2127" t="s">
        <v>11</v>
      </c>
      <c r="D2127" t="s">
        <v>2162</v>
      </c>
      <c r="E2127" t="s">
        <v>25</v>
      </c>
      <c r="F2127">
        <v>0</v>
      </c>
      <c r="G2127" s="1">
        <v>2.83</v>
      </c>
      <c r="H2127">
        <f>IF(INDEX(Sale_Promotions[[Code]:[Sale Price]],MATCH(Sales[[#This Row],[Code]],Sale_Promotions[Code],0),2)=0,Sales[[#This Row],[Price]],INDEX(Sale_Promotions[[Code]:[Sale Price]],MATCH(Sales[[#This Row],[Code]],Sale_Promotions[Code],0),2))</f>
        <v>2.83</v>
      </c>
      <c r="I2127">
        <f>Sales[[#This Row],[Total Inventory]]*Sales[[#This Row],[Sale_Price]]</f>
        <v>0</v>
      </c>
    </row>
    <row r="2128" spans="1:9" x14ac:dyDescent="0.25">
      <c r="A2128">
        <v>40964</v>
      </c>
      <c r="B2128" t="str">
        <f>INDEX( Table3[],MATCH(Sales[[#This Row],[Category]],Table3[Category],0),1)</f>
        <v>WINE</v>
      </c>
      <c r="C2128" t="s">
        <v>61</v>
      </c>
      <c r="D2128" t="s">
        <v>2163</v>
      </c>
      <c r="E2128" t="s">
        <v>23</v>
      </c>
      <c r="F2128">
        <v>0</v>
      </c>
      <c r="G2128" s="1">
        <v>12.99</v>
      </c>
      <c r="H212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128">
        <f>Sales[[#This Row],[Total Inventory]]*Sales[[#This Row],[Sale_Price]]</f>
        <v>0</v>
      </c>
    </row>
    <row r="2129" spans="1:9" x14ac:dyDescent="0.25">
      <c r="A2129">
        <v>161853</v>
      </c>
      <c r="B2129" t="str">
        <f>INDEX( Table3[],MATCH(Sales[[#This Row],[Category]],Table3[Category],0),1)</f>
        <v>WINE</v>
      </c>
      <c r="C2129" t="s">
        <v>85</v>
      </c>
      <c r="D2129" t="s">
        <v>2164</v>
      </c>
      <c r="E2129" t="s">
        <v>10</v>
      </c>
      <c r="F2129">
        <v>8</v>
      </c>
      <c r="G2129" s="1">
        <v>25.99</v>
      </c>
      <c r="H2129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2129">
        <f>Sales[[#This Row],[Total Inventory]]*Sales[[#This Row],[Sale_Price]]</f>
        <v>207.92</v>
      </c>
    </row>
    <row r="2130" spans="1:9" x14ac:dyDescent="0.25">
      <c r="A2130">
        <v>80037</v>
      </c>
      <c r="B2130" t="str">
        <f>INDEX( Table3[],MATCH(Sales[[#This Row],[Category]],Table3[Category],0),1)</f>
        <v>WINE</v>
      </c>
      <c r="C2130" t="s">
        <v>31</v>
      </c>
      <c r="D2130" t="s">
        <v>2165</v>
      </c>
      <c r="E2130" t="s">
        <v>10</v>
      </c>
      <c r="F2130">
        <v>0</v>
      </c>
      <c r="G2130" s="1">
        <v>10.99</v>
      </c>
      <c r="H213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130">
        <f>Sales[[#This Row],[Total Inventory]]*Sales[[#This Row],[Sale_Price]]</f>
        <v>0</v>
      </c>
    </row>
    <row r="2131" spans="1:9" x14ac:dyDescent="0.25">
      <c r="A2131">
        <v>12634</v>
      </c>
      <c r="B2131" t="str">
        <f>INDEX( Table3[],MATCH(Sales[[#This Row],[Category]],Table3[Category],0),1)</f>
        <v>LIQUOR</v>
      </c>
      <c r="C2131" t="s">
        <v>175</v>
      </c>
      <c r="D2131" t="s">
        <v>2166</v>
      </c>
      <c r="E2131" t="s">
        <v>10</v>
      </c>
      <c r="F2131">
        <v>0</v>
      </c>
      <c r="G2131" s="1">
        <v>1749.99</v>
      </c>
      <c r="H2131">
        <f>IF(INDEX(Sale_Promotions[[Code]:[Sale Price]],MATCH(Sales[[#This Row],[Code]],Sale_Promotions[Code],0),2)=0,Sales[[#This Row],[Price]],INDEX(Sale_Promotions[[Code]:[Sale Price]],MATCH(Sales[[#This Row],[Code]],Sale_Promotions[Code],0),2))</f>
        <v>1749.99</v>
      </c>
      <c r="I2131">
        <f>Sales[[#This Row],[Total Inventory]]*Sales[[#This Row],[Sale_Price]]</f>
        <v>0</v>
      </c>
    </row>
    <row r="2132" spans="1:9" x14ac:dyDescent="0.25">
      <c r="A2132">
        <v>26486</v>
      </c>
      <c r="B2132" t="str">
        <f>INDEX( Table3[],MATCH(Sales[[#This Row],[Category]],Table3[Category],0),1)</f>
        <v>BEER</v>
      </c>
      <c r="C2132" t="s">
        <v>11</v>
      </c>
      <c r="D2132" t="s">
        <v>2167</v>
      </c>
      <c r="E2132" t="s">
        <v>95</v>
      </c>
      <c r="F2132">
        <v>0</v>
      </c>
      <c r="G2132" s="1">
        <v>16.670000000000002</v>
      </c>
      <c r="H2132">
        <f>IF(INDEX(Sale_Promotions[[Code]:[Sale Price]],MATCH(Sales[[#This Row],[Code]],Sale_Promotions[Code],0),2)=0,Sales[[#This Row],[Price]],INDEX(Sale_Promotions[[Code]:[Sale Price]],MATCH(Sales[[#This Row],[Code]],Sale_Promotions[Code],0),2))</f>
        <v>16.670000000000002</v>
      </c>
      <c r="I2132">
        <f>Sales[[#This Row],[Total Inventory]]*Sales[[#This Row],[Sale_Price]]</f>
        <v>0</v>
      </c>
    </row>
    <row r="2133" spans="1:9" x14ac:dyDescent="0.25">
      <c r="A2133">
        <v>12286</v>
      </c>
      <c r="B2133" t="str">
        <f>INDEX( Table3[],MATCH(Sales[[#This Row],[Category]],Table3[Category],0),1)</f>
        <v>LIQUOR</v>
      </c>
      <c r="C2133" t="s">
        <v>102</v>
      </c>
      <c r="D2133" t="s">
        <v>2168</v>
      </c>
      <c r="E2133" t="s">
        <v>10</v>
      </c>
      <c r="F2133">
        <v>4</v>
      </c>
      <c r="G2133" s="1">
        <v>57.99</v>
      </c>
      <c r="H2133">
        <f>IF(INDEX(Sale_Promotions[[Code]:[Sale Price]],MATCH(Sales[[#This Row],[Code]],Sale_Promotions[Code],0),2)=0,Sales[[#This Row],[Price]],INDEX(Sale_Promotions[[Code]:[Sale Price]],MATCH(Sales[[#This Row],[Code]],Sale_Promotions[Code],0),2))</f>
        <v>57.99</v>
      </c>
      <c r="I2133">
        <f>Sales[[#This Row],[Total Inventory]]*Sales[[#This Row],[Sale_Price]]</f>
        <v>231.96</v>
      </c>
    </row>
    <row r="2134" spans="1:9" x14ac:dyDescent="0.25">
      <c r="A2134">
        <v>25670</v>
      </c>
      <c r="B2134" t="str">
        <f>INDEX( Table3[],MATCH(Sales[[#This Row],[Category]],Table3[Category],0),1)</f>
        <v>BEER</v>
      </c>
      <c r="C2134" t="s">
        <v>11</v>
      </c>
      <c r="D2134" t="s">
        <v>2169</v>
      </c>
      <c r="E2134" t="s">
        <v>25</v>
      </c>
      <c r="F2134">
        <v>0</v>
      </c>
      <c r="G2134" s="1">
        <v>1.45</v>
      </c>
      <c r="H2134">
        <f>IF(INDEX(Sale_Promotions[[Code]:[Sale Price]],MATCH(Sales[[#This Row],[Code]],Sale_Promotions[Code],0),2)=0,Sales[[#This Row],[Price]],INDEX(Sale_Promotions[[Code]:[Sale Price]],MATCH(Sales[[#This Row],[Code]],Sale_Promotions[Code],0),2))</f>
        <v>1.45</v>
      </c>
      <c r="I2134">
        <f>Sales[[#This Row],[Total Inventory]]*Sales[[#This Row],[Sale_Price]]</f>
        <v>0</v>
      </c>
    </row>
    <row r="2135" spans="1:9" x14ac:dyDescent="0.25">
      <c r="A2135">
        <v>84571</v>
      </c>
      <c r="B2135" t="str">
        <f>INDEX( Table3[],MATCH(Sales[[#This Row],[Category]],Table3[Category],0),1)</f>
        <v>WINE</v>
      </c>
      <c r="C2135" t="s">
        <v>163</v>
      </c>
      <c r="D2135" t="s">
        <v>2170</v>
      </c>
      <c r="E2135" t="s">
        <v>23</v>
      </c>
      <c r="F2135">
        <v>75</v>
      </c>
      <c r="G2135" s="1">
        <v>15.99</v>
      </c>
      <c r="H2135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2135">
        <f>Sales[[#This Row],[Total Inventory]]*Sales[[#This Row],[Sale_Price]]</f>
        <v>1199.25</v>
      </c>
    </row>
    <row r="2136" spans="1:9" x14ac:dyDescent="0.25">
      <c r="A2136">
        <v>415014</v>
      </c>
      <c r="B2136" t="str">
        <f>INDEX( Table3[],MATCH(Sales[[#This Row],[Category]],Table3[Category],0),1)</f>
        <v>WINE</v>
      </c>
      <c r="C2136" t="s">
        <v>21</v>
      </c>
      <c r="D2136" t="s">
        <v>2171</v>
      </c>
      <c r="E2136" t="s">
        <v>48</v>
      </c>
      <c r="F2136">
        <v>0</v>
      </c>
      <c r="G2136" s="1">
        <v>5.79</v>
      </c>
      <c r="H2136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2136">
        <f>Sales[[#This Row],[Total Inventory]]*Sales[[#This Row],[Sale_Price]]</f>
        <v>0</v>
      </c>
    </row>
    <row r="2137" spans="1:9" x14ac:dyDescent="0.25">
      <c r="A2137">
        <v>28247</v>
      </c>
      <c r="B2137" t="str">
        <f>INDEX( Table3[],MATCH(Sales[[#This Row],[Category]],Table3[Category],0),1)</f>
        <v>BEER</v>
      </c>
      <c r="C2137" t="s">
        <v>11</v>
      </c>
      <c r="D2137" t="s">
        <v>2172</v>
      </c>
      <c r="E2137" t="s">
        <v>13</v>
      </c>
      <c r="F2137">
        <v>0</v>
      </c>
      <c r="G2137" s="1">
        <v>6.68</v>
      </c>
      <c r="H2137">
        <f>IF(INDEX(Sale_Promotions[[Code]:[Sale Price]],MATCH(Sales[[#This Row],[Code]],Sale_Promotions[Code],0),2)=0,Sales[[#This Row],[Price]],INDEX(Sale_Promotions[[Code]:[Sale Price]],MATCH(Sales[[#This Row],[Code]],Sale_Promotions[Code],0),2))</f>
        <v>6.68</v>
      </c>
      <c r="I2137">
        <f>Sales[[#This Row],[Total Inventory]]*Sales[[#This Row],[Sale_Price]]</f>
        <v>0</v>
      </c>
    </row>
    <row r="2138" spans="1:9" x14ac:dyDescent="0.25">
      <c r="A2138">
        <v>27324</v>
      </c>
      <c r="B2138" t="str">
        <f>INDEX( Table3[],MATCH(Sales[[#This Row],[Category]],Table3[Category],0),1)</f>
        <v>LIQUOR</v>
      </c>
      <c r="C2138" t="s">
        <v>14</v>
      </c>
      <c r="D2138" t="s">
        <v>2173</v>
      </c>
      <c r="E2138" t="s">
        <v>133</v>
      </c>
      <c r="F2138">
        <v>24</v>
      </c>
      <c r="G2138" s="1">
        <v>13.99</v>
      </c>
      <c r="H213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2138">
        <f>Sales[[#This Row],[Total Inventory]]*Sales[[#This Row],[Sale_Price]]</f>
        <v>335.76</v>
      </c>
    </row>
    <row r="2139" spans="1:9" x14ac:dyDescent="0.25">
      <c r="A2139">
        <v>331171</v>
      </c>
      <c r="B2139" t="str">
        <f>INDEX( Table3[],MATCH(Sales[[#This Row],[Category]],Table3[Category],0),1)</f>
        <v>WINE</v>
      </c>
      <c r="C2139" t="s">
        <v>163</v>
      </c>
      <c r="D2139" t="s">
        <v>2174</v>
      </c>
      <c r="E2139" t="s">
        <v>10</v>
      </c>
      <c r="F2139">
        <v>17</v>
      </c>
      <c r="G2139" s="1">
        <v>10.79</v>
      </c>
      <c r="H2139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2139">
        <f>Sales[[#This Row],[Total Inventory]]*Sales[[#This Row],[Sale_Price]]</f>
        <v>183.42999999999998</v>
      </c>
    </row>
    <row r="2140" spans="1:9" x14ac:dyDescent="0.25">
      <c r="A2140">
        <v>70154</v>
      </c>
      <c r="B2140" t="str">
        <f>INDEX( Table3[],MATCH(Sales[[#This Row],[Category]],Table3[Category],0),1)</f>
        <v>LIQUOR</v>
      </c>
      <c r="C2140" t="s">
        <v>57</v>
      </c>
      <c r="D2140" t="s">
        <v>680</v>
      </c>
      <c r="E2140" t="s">
        <v>16</v>
      </c>
      <c r="F2140">
        <v>6</v>
      </c>
      <c r="G2140" s="1">
        <v>113.99</v>
      </c>
      <c r="H2140">
        <f>IF(INDEX(Sale_Promotions[[Code]:[Sale Price]],MATCH(Sales[[#This Row],[Code]],Sale_Promotions[Code],0),2)=0,Sales[[#This Row],[Price]],INDEX(Sale_Promotions[[Code]:[Sale Price]],MATCH(Sales[[#This Row],[Code]],Sale_Promotions[Code],0),2))</f>
        <v>113.99</v>
      </c>
      <c r="I2140">
        <f>Sales[[#This Row],[Total Inventory]]*Sales[[#This Row],[Sale_Price]]</f>
        <v>683.93999999999994</v>
      </c>
    </row>
    <row r="2141" spans="1:9" x14ac:dyDescent="0.25">
      <c r="A2141">
        <v>38512</v>
      </c>
      <c r="B2141" t="str">
        <f>INDEX( Table3[],MATCH(Sales[[#This Row],[Category]],Table3[Category],0),1)</f>
        <v>LIQUOR</v>
      </c>
      <c r="C2141" t="s">
        <v>35</v>
      </c>
      <c r="D2141" t="s">
        <v>2175</v>
      </c>
      <c r="E2141" t="s">
        <v>10</v>
      </c>
      <c r="F2141">
        <v>51</v>
      </c>
      <c r="G2141" s="1">
        <v>7.19</v>
      </c>
      <c r="H2141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2141">
        <f>Sales[[#This Row],[Total Inventory]]*Sales[[#This Row],[Sale_Price]]</f>
        <v>366.69</v>
      </c>
    </row>
    <row r="2142" spans="1:9" x14ac:dyDescent="0.25">
      <c r="A2142">
        <v>392757</v>
      </c>
      <c r="B2142" t="str">
        <f>INDEX( Table3[],MATCH(Sales[[#This Row],[Category]],Table3[Category],0),1)</f>
        <v>WINE</v>
      </c>
      <c r="C2142" t="s">
        <v>31</v>
      </c>
      <c r="D2142" t="s">
        <v>2176</v>
      </c>
      <c r="E2142" t="s">
        <v>10</v>
      </c>
      <c r="F2142">
        <v>0</v>
      </c>
      <c r="G2142" s="1">
        <v>16.989999999999998</v>
      </c>
      <c r="H2142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2142">
        <f>Sales[[#This Row],[Total Inventory]]*Sales[[#This Row],[Sale_Price]]</f>
        <v>0</v>
      </c>
    </row>
    <row r="2143" spans="1:9" x14ac:dyDescent="0.25">
      <c r="A2143">
        <v>190454</v>
      </c>
      <c r="B2143" t="str">
        <f>INDEX( Table3[],MATCH(Sales[[#This Row],[Category]],Table3[Category],0),1)</f>
        <v>OTHER</v>
      </c>
      <c r="C2143" t="s">
        <v>75</v>
      </c>
      <c r="D2143" t="s">
        <v>2177</v>
      </c>
      <c r="E2143" t="s">
        <v>10</v>
      </c>
      <c r="F2143">
        <v>0</v>
      </c>
      <c r="G2143" s="1">
        <v>22.99</v>
      </c>
      <c r="H2143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2143">
        <f>Sales[[#This Row],[Total Inventory]]*Sales[[#This Row],[Sale_Price]]</f>
        <v>0</v>
      </c>
    </row>
    <row r="2144" spans="1:9" x14ac:dyDescent="0.25">
      <c r="A2144">
        <v>309972</v>
      </c>
      <c r="B2144" t="str">
        <f>INDEX( Table3[],MATCH(Sales[[#This Row],[Category]],Table3[Category],0),1)</f>
        <v>WINE</v>
      </c>
      <c r="C2144" t="s">
        <v>41</v>
      </c>
      <c r="D2144" t="s">
        <v>2178</v>
      </c>
      <c r="E2144" t="s">
        <v>10</v>
      </c>
      <c r="F2144">
        <v>0</v>
      </c>
      <c r="G2144" s="1">
        <v>10.99</v>
      </c>
      <c r="H214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144">
        <f>Sales[[#This Row],[Total Inventory]]*Sales[[#This Row],[Sale_Price]]</f>
        <v>0</v>
      </c>
    </row>
    <row r="2145" spans="1:9" x14ac:dyDescent="0.25">
      <c r="A2145">
        <v>75418</v>
      </c>
      <c r="B2145" t="str">
        <f>INDEX( Table3[],MATCH(Sales[[#This Row],[Category]],Table3[Category],0),1)</f>
        <v>WINE</v>
      </c>
      <c r="C2145" t="s">
        <v>28</v>
      </c>
      <c r="D2145" t="s">
        <v>2179</v>
      </c>
      <c r="E2145" t="s">
        <v>23</v>
      </c>
      <c r="F2145">
        <v>25</v>
      </c>
      <c r="G2145" s="1">
        <v>10.99</v>
      </c>
      <c r="H214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145">
        <f>Sales[[#This Row],[Total Inventory]]*Sales[[#This Row],[Sale_Price]]</f>
        <v>274.75</v>
      </c>
    </row>
    <row r="2146" spans="1:9" x14ac:dyDescent="0.25">
      <c r="A2146">
        <v>332559</v>
      </c>
      <c r="B2146" t="str">
        <f>INDEX( Table3[],MATCH(Sales[[#This Row],[Category]],Table3[Category],0),1)</f>
        <v>WINE</v>
      </c>
      <c r="C2146" t="s">
        <v>85</v>
      </c>
      <c r="D2146" t="s">
        <v>2180</v>
      </c>
      <c r="E2146" t="s">
        <v>10</v>
      </c>
      <c r="F2146">
        <v>3</v>
      </c>
      <c r="G2146" s="1">
        <v>68.989999999999995</v>
      </c>
      <c r="H2146">
        <f>IF(INDEX(Sale_Promotions[[Code]:[Sale Price]],MATCH(Sales[[#This Row],[Code]],Sale_Promotions[Code],0),2)=0,Sales[[#This Row],[Price]],INDEX(Sale_Promotions[[Code]:[Sale Price]],MATCH(Sales[[#This Row],[Code]],Sale_Promotions[Code],0),2))</f>
        <v>68.989999999999995</v>
      </c>
      <c r="I2146">
        <f>Sales[[#This Row],[Total Inventory]]*Sales[[#This Row],[Sale_Price]]</f>
        <v>206.96999999999997</v>
      </c>
    </row>
    <row r="2147" spans="1:9" x14ac:dyDescent="0.25">
      <c r="A2147">
        <v>28779</v>
      </c>
      <c r="B2147" t="str">
        <f>INDEX( Table3[],MATCH(Sales[[#This Row],[Category]],Table3[Category],0),1)</f>
        <v>BEER</v>
      </c>
      <c r="C2147" t="s">
        <v>11</v>
      </c>
      <c r="D2147" t="s">
        <v>2181</v>
      </c>
      <c r="E2147" t="s">
        <v>157</v>
      </c>
      <c r="F2147">
        <v>0</v>
      </c>
      <c r="G2147" s="1">
        <v>7.78</v>
      </c>
      <c r="H2147">
        <f>IF(INDEX(Sale_Promotions[[Code]:[Sale Price]],MATCH(Sales[[#This Row],[Code]],Sale_Promotions[Code],0),2)=0,Sales[[#This Row],[Price]],INDEX(Sale_Promotions[[Code]:[Sale Price]],MATCH(Sales[[#This Row],[Code]],Sale_Promotions[Code],0),2))</f>
        <v>7.78</v>
      </c>
      <c r="I2147">
        <f>Sales[[#This Row],[Total Inventory]]*Sales[[#This Row],[Sale_Price]]</f>
        <v>0</v>
      </c>
    </row>
    <row r="2148" spans="1:9" x14ac:dyDescent="0.25">
      <c r="A2148">
        <v>5150</v>
      </c>
      <c r="B2148" t="str">
        <f>INDEX( Table3[],MATCH(Sales[[#This Row],[Category]],Table3[Category],0),1)</f>
        <v>BEER</v>
      </c>
      <c r="C2148" t="s">
        <v>11</v>
      </c>
      <c r="D2148" t="s">
        <v>2182</v>
      </c>
      <c r="E2148" t="s">
        <v>25</v>
      </c>
      <c r="F2148">
        <v>0</v>
      </c>
      <c r="G2148" s="1">
        <v>2.1800000000000002</v>
      </c>
      <c r="H2148">
        <f>IF(INDEX(Sale_Promotions[[Code]:[Sale Price]],MATCH(Sales[[#This Row],[Code]],Sale_Promotions[Code],0),2)=0,Sales[[#This Row],[Price]],INDEX(Sale_Promotions[[Code]:[Sale Price]],MATCH(Sales[[#This Row],[Code]],Sale_Promotions[Code],0),2))</f>
        <v>2.1800000000000002</v>
      </c>
      <c r="I2148">
        <f>Sales[[#This Row],[Total Inventory]]*Sales[[#This Row],[Sale_Price]]</f>
        <v>0</v>
      </c>
    </row>
    <row r="2149" spans="1:9" x14ac:dyDescent="0.25">
      <c r="A2149">
        <v>300662</v>
      </c>
      <c r="B2149" t="str">
        <f>INDEX( Table3[],MATCH(Sales[[#This Row],[Category]],Table3[Category],0),1)</f>
        <v>LIQUOR</v>
      </c>
      <c r="C2149" t="s">
        <v>245</v>
      </c>
      <c r="D2149" t="s">
        <v>2183</v>
      </c>
      <c r="E2149" t="s">
        <v>10</v>
      </c>
      <c r="F2149">
        <v>2</v>
      </c>
      <c r="G2149" s="1">
        <v>30.99</v>
      </c>
      <c r="H2149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2149">
        <f>Sales[[#This Row],[Total Inventory]]*Sales[[#This Row],[Sale_Price]]</f>
        <v>61.98</v>
      </c>
    </row>
    <row r="2150" spans="1:9" x14ac:dyDescent="0.25">
      <c r="A2150">
        <v>24413</v>
      </c>
      <c r="B2150" t="str">
        <f>INDEX( Table3[],MATCH(Sales[[#This Row],[Category]],Table3[Category],0),1)</f>
        <v>BEER</v>
      </c>
      <c r="C2150" t="s">
        <v>11</v>
      </c>
      <c r="D2150" t="s">
        <v>2184</v>
      </c>
      <c r="E2150" t="s">
        <v>25</v>
      </c>
      <c r="F2150">
        <v>0</v>
      </c>
      <c r="G2150" s="1">
        <v>1.49</v>
      </c>
      <c r="H2150">
        <f>IF(INDEX(Sale_Promotions[[Code]:[Sale Price]],MATCH(Sales[[#This Row],[Code]],Sale_Promotions[Code],0),2)=0,Sales[[#This Row],[Price]],INDEX(Sale_Promotions[[Code]:[Sale Price]],MATCH(Sales[[#This Row],[Code]],Sale_Promotions[Code],0),2))</f>
        <v>1.49</v>
      </c>
      <c r="I2150">
        <f>Sales[[#This Row],[Total Inventory]]*Sales[[#This Row],[Sale_Price]]</f>
        <v>0</v>
      </c>
    </row>
    <row r="2151" spans="1:9" x14ac:dyDescent="0.25">
      <c r="A2151">
        <v>72756</v>
      </c>
      <c r="B2151" t="str">
        <f>INDEX( Table3[],MATCH(Sales[[#This Row],[Category]],Table3[Category],0),1)</f>
        <v>LIQUOR</v>
      </c>
      <c r="C2151" t="s">
        <v>175</v>
      </c>
      <c r="D2151" t="s">
        <v>2185</v>
      </c>
      <c r="E2151" t="s">
        <v>10</v>
      </c>
      <c r="F2151">
        <v>8</v>
      </c>
      <c r="G2151" s="1">
        <v>13.99</v>
      </c>
      <c r="H215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2151">
        <f>Sales[[#This Row],[Total Inventory]]*Sales[[#This Row],[Sale_Price]]</f>
        <v>111.92</v>
      </c>
    </row>
    <row r="2152" spans="1:9" x14ac:dyDescent="0.25">
      <c r="A2152">
        <v>333627</v>
      </c>
      <c r="B2152" t="str">
        <f>INDEX( Table3[],MATCH(Sales[[#This Row],[Category]],Table3[Category],0),1)</f>
        <v>WINE</v>
      </c>
      <c r="C2152" t="s">
        <v>189</v>
      </c>
      <c r="D2152" t="s">
        <v>2186</v>
      </c>
      <c r="E2152" t="s">
        <v>10</v>
      </c>
      <c r="F2152">
        <v>71</v>
      </c>
      <c r="G2152" s="1">
        <v>12.99</v>
      </c>
      <c r="H215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152">
        <f>Sales[[#This Row],[Total Inventory]]*Sales[[#This Row],[Sale_Price]]</f>
        <v>922.29</v>
      </c>
    </row>
    <row r="2153" spans="1:9" x14ac:dyDescent="0.25">
      <c r="A2153">
        <v>29931</v>
      </c>
      <c r="B2153" t="str">
        <f>INDEX( Table3[],MATCH(Sales[[#This Row],[Category]],Table3[Category],0),1)</f>
        <v>BEER</v>
      </c>
      <c r="C2153" t="s">
        <v>11</v>
      </c>
      <c r="D2153" t="s">
        <v>2187</v>
      </c>
      <c r="E2153" t="s">
        <v>859</v>
      </c>
      <c r="F2153">
        <v>0</v>
      </c>
      <c r="G2153" s="1">
        <v>41.71</v>
      </c>
      <c r="H2153">
        <f>IF(INDEX(Sale_Promotions[[Code]:[Sale Price]],MATCH(Sales[[#This Row],[Code]],Sale_Promotions[Code],0),2)=0,Sales[[#This Row],[Price]],INDEX(Sale_Promotions[[Code]:[Sale Price]],MATCH(Sales[[#This Row],[Code]],Sale_Promotions[Code],0),2))</f>
        <v>41.71</v>
      </c>
      <c r="I2153">
        <f>Sales[[#This Row],[Total Inventory]]*Sales[[#This Row],[Sale_Price]]</f>
        <v>0</v>
      </c>
    </row>
    <row r="2154" spans="1:9" x14ac:dyDescent="0.25">
      <c r="A2154">
        <v>310325</v>
      </c>
      <c r="B2154" t="str">
        <f>INDEX( Table3[],MATCH(Sales[[#This Row],[Category]],Table3[Category],0),1)</f>
        <v>WINE</v>
      </c>
      <c r="C2154" t="s">
        <v>31</v>
      </c>
      <c r="D2154" t="s">
        <v>2188</v>
      </c>
      <c r="E2154" t="s">
        <v>10</v>
      </c>
      <c r="F2154">
        <v>0</v>
      </c>
      <c r="G2154" s="1">
        <v>8.99</v>
      </c>
      <c r="H215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2154">
        <f>Sales[[#This Row],[Total Inventory]]*Sales[[#This Row],[Sale_Price]]</f>
        <v>0</v>
      </c>
    </row>
    <row r="2155" spans="1:9" x14ac:dyDescent="0.25">
      <c r="A2155">
        <v>93457</v>
      </c>
      <c r="B2155" t="str">
        <f>INDEX( Table3[],MATCH(Sales[[#This Row],[Category]],Table3[Category],0),1)</f>
        <v>BEER</v>
      </c>
      <c r="C2155" t="s">
        <v>11</v>
      </c>
      <c r="D2155" t="s">
        <v>2189</v>
      </c>
      <c r="E2155" t="s">
        <v>13</v>
      </c>
      <c r="F2155">
        <v>0</v>
      </c>
      <c r="G2155" s="1">
        <v>5.67</v>
      </c>
      <c r="H2155">
        <f>IF(INDEX(Sale_Promotions[[Code]:[Sale Price]],MATCH(Sales[[#This Row],[Code]],Sale_Promotions[Code],0),2)=0,Sales[[#This Row],[Price]],INDEX(Sale_Promotions[[Code]:[Sale Price]],MATCH(Sales[[#This Row],[Code]],Sale_Promotions[Code],0),2))</f>
        <v>5.67</v>
      </c>
      <c r="I2155">
        <f>Sales[[#This Row],[Total Inventory]]*Sales[[#This Row],[Sale_Price]]</f>
        <v>0</v>
      </c>
    </row>
    <row r="2156" spans="1:9" x14ac:dyDescent="0.25">
      <c r="A2156">
        <v>22321</v>
      </c>
      <c r="B2156" t="str">
        <f>INDEX( Table3[],MATCH(Sales[[#This Row],[Category]],Table3[Category],0),1)</f>
        <v>BEER</v>
      </c>
      <c r="C2156" t="s">
        <v>11</v>
      </c>
      <c r="D2156" t="s">
        <v>2190</v>
      </c>
      <c r="E2156" t="s">
        <v>25</v>
      </c>
      <c r="F2156">
        <v>0</v>
      </c>
      <c r="G2156" s="1">
        <v>1.71</v>
      </c>
      <c r="H2156">
        <f>IF(INDEX(Sale_Promotions[[Code]:[Sale Price]],MATCH(Sales[[#This Row],[Code]],Sale_Promotions[Code],0),2)=0,Sales[[#This Row],[Price]],INDEX(Sale_Promotions[[Code]:[Sale Price]],MATCH(Sales[[#This Row],[Code]],Sale_Promotions[Code],0),2))</f>
        <v>1.71</v>
      </c>
      <c r="I2156">
        <f>Sales[[#This Row],[Total Inventory]]*Sales[[#This Row],[Sale_Price]]</f>
        <v>0</v>
      </c>
    </row>
    <row r="2157" spans="1:9" x14ac:dyDescent="0.25">
      <c r="A2157">
        <v>28863</v>
      </c>
      <c r="B2157" t="str">
        <f>INDEX( Table3[],MATCH(Sales[[#This Row],[Category]],Table3[Category],0),1)</f>
        <v>BEER</v>
      </c>
      <c r="C2157" t="s">
        <v>11</v>
      </c>
      <c r="D2157" t="s">
        <v>2191</v>
      </c>
      <c r="E2157" t="s">
        <v>92</v>
      </c>
      <c r="F2157">
        <v>0</v>
      </c>
      <c r="G2157" s="1">
        <v>2.14</v>
      </c>
      <c r="H2157">
        <f>IF(INDEX(Sale_Promotions[[Code]:[Sale Price]],MATCH(Sales[[#This Row],[Code]],Sale_Promotions[Code],0),2)=0,Sales[[#This Row],[Price]],INDEX(Sale_Promotions[[Code]:[Sale Price]],MATCH(Sales[[#This Row],[Code]],Sale_Promotions[Code],0),2))</f>
        <v>2.14</v>
      </c>
      <c r="I2157">
        <f>Sales[[#This Row],[Total Inventory]]*Sales[[#This Row],[Sale_Price]]</f>
        <v>0</v>
      </c>
    </row>
    <row r="2158" spans="1:9" x14ac:dyDescent="0.25">
      <c r="A2158">
        <v>29127</v>
      </c>
      <c r="B2158" t="str">
        <f>INDEX( Table3[],MATCH(Sales[[#This Row],[Category]],Table3[Category],0),1)</f>
        <v>BEER</v>
      </c>
      <c r="C2158" t="s">
        <v>11</v>
      </c>
      <c r="D2158" t="s">
        <v>2192</v>
      </c>
      <c r="E2158" t="s">
        <v>13</v>
      </c>
      <c r="F2158">
        <v>14</v>
      </c>
      <c r="G2158" s="1">
        <v>9.9499999999999993</v>
      </c>
      <c r="H2158">
        <f>IF(INDEX(Sale_Promotions[[Code]:[Sale Price]],MATCH(Sales[[#This Row],[Code]],Sale_Promotions[Code],0),2)=0,Sales[[#This Row],[Price]],INDEX(Sale_Promotions[[Code]:[Sale Price]],MATCH(Sales[[#This Row],[Code]],Sale_Promotions[Code],0),2))</f>
        <v>9.9499999999999993</v>
      </c>
      <c r="I2158">
        <f>Sales[[#This Row],[Total Inventory]]*Sales[[#This Row],[Sale_Price]]</f>
        <v>139.29999999999998</v>
      </c>
    </row>
    <row r="2159" spans="1:9" x14ac:dyDescent="0.25">
      <c r="A2159">
        <v>59749</v>
      </c>
      <c r="B2159" t="e">
        <f>INDEX( Table3[],MATCH(Sales[[#This Row],[Category]],Table3[Category],0),1)</f>
        <v>#N/A</v>
      </c>
      <c r="D2159" t="s">
        <v>2193</v>
      </c>
      <c r="E2159" t="s">
        <v>1458</v>
      </c>
      <c r="F2159">
        <v>0</v>
      </c>
      <c r="G2159" s="1">
        <v>0.79</v>
      </c>
      <c r="H2159">
        <f>IF(INDEX(Sale_Promotions[[Code]:[Sale Price]],MATCH(Sales[[#This Row],[Code]],Sale_Promotions[Code],0),2)=0,Sales[[#This Row],[Price]],INDEX(Sale_Promotions[[Code]:[Sale Price]],MATCH(Sales[[#This Row],[Code]],Sale_Promotions[Code],0),2))</f>
        <v>0.79</v>
      </c>
      <c r="I2159">
        <f>Sales[[#This Row],[Total Inventory]]*Sales[[#This Row],[Sale_Price]]</f>
        <v>0</v>
      </c>
    </row>
    <row r="2160" spans="1:9" x14ac:dyDescent="0.25">
      <c r="A2160">
        <v>29572</v>
      </c>
      <c r="B2160" t="str">
        <f>INDEX( Table3[],MATCH(Sales[[#This Row],[Category]],Table3[Category],0),1)</f>
        <v>WINE</v>
      </c>
      <c r="C2160" t="s">
        <v>43</v>
      </c>
      <c r="D2160" t="s">
        <v>2194</v>
      </c>
      <c r="E2160" t="s">
        <v>48</v>
      </c>
      <c r="F2160">
        <v>0</v>
      </c>
      <c r="G2160" s="1">
        <v>12.99</v>
      </c>
      <c r="H2160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160">
        <f>Sales[[#This Row],[Total Inventory]]*Sales[[#This Row],[Sale_Price]]</f>
        <v>0</v>
      </c>
    </row>
    <row r="2161" spans="1:9" x14ac:dyDescent="0.25">
      <c r="A2161">
        <v>24369</v>
      </c>
      <c r="B2161" t="str">
        <f>INDEX( Table3[],MATCH(Sales[[#This Row],[Category]],Table3[Category],0),1)</f>
        <v>BEER</v>
      </c>
      <c r="C2161" t="s">
        <v>11</v>
      </c>
      <c r="D2161" t="s">
        <v>2195</v>
      </c>
      <c r="E2161" t="s">
        <v>92</v>
      </c>
      <c r="F2161">
        <v>0</v>
      </c>
      <c r="G2161" s="1">
        <v>10.14</v>
      </c>
      <c r="H2161">
        <f>IF(INDEX(Sale_Promotions[[Code]:[Sale Price]],MATCH(Sales[[#This Row],[Code]],Sale_Promotions[Code],0),2)=0,Sales[[#This Row],[Price]],INDEX(Sale_Promotions[[Code]:[Sale Price]],MATCH(Sales[[#This Row],[Code]],Sale_Promotions[Code],0),2))</f>
        <v>10.14</v>
      </c>
      <c r="I2161">
        <f>Sales[[#This Row],[Total Inventory]]*Sales[[#This Row],[Sale_Price]]</f>
        <v>0</v>
      </c>
    </row>
    <row r="2162" spans="1:9" x14ac:dyDescent="0.25">
      <c r="A2162">
        <v>22430</v>
      </c>
      <c r="B2162" t="str">
        <f>INDEX( Table3[],MATCH(Sales[[#This Row],[Category]],Table3[Category],0),1)</f>
        <v>BEER</v>
      </c>
      <c r="C2162" t="s">
        <v>11</v>
      </c>
      <c r="D2162" t="s">
        <v>2196</v>
      </c>
      <c r="E2162" t="s">
        <v>10</v>
      </c>
      <c r="F2162">
        <v>0</v>
      </c>
      <c r="G2162" s="1">
        <v>8.86</v>
      </c>
      <c r="H2162">
        <f>IF(INDEX(Sale_Promotions[[Code]:[Sale Price]],MATCH(Sales[[#This Row],[Code]],Sale_Promotions[Code],0),2)=0,Sales[[#This Row],[Price]],INDEX(Sale_Promotions[[Code]:[Sale Price]],MATCH(Sales[[#This Row],[Code]],Sale_Promotions[Code],0),2))</f>
        <v>8.86</v>
      </c>
      <c r="I2162">
        <f>Sales[[#This Row],[Total Inventory]]*Sales[[#This Row],[Sale_Price]]</f>
        <v>0</v>
      </c>
    </row>
    <row r="2163" spans="1:9" x14ac:dyDescent="0.25">
      <c r="A2163">
        <v>31143</v>
      </c>
      <c r="B2163" t="str">
        <f>INDEX( Table3[],MATCH(Sales[[#This Row],[Category]],Table3[Category],0),1)</f>
        <v>WINE</v>
      </c>
      <c r="C2163" t="s">
        <v>43</v>
      </c>
      <c r="D2163" t="s">
        <v>2197</v>
      </c>
      <c r="E2163" t="s">
        <v>10</v>
      </c>
      <c r="F2163">
        <v>26</v>
      </c>
      <c r="G2163" s="1">
        <v>49.99</v>
      </c>
      <c r="H2163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2163">
        <f>Sales[[#This Row],[Total Inventory]]*Sales[[#This Row],[Sale_Price]]</f>
        <v>1299.74</v>
      </c>
    </row>
    <row r="2164" spans="1:9" x14ac:dyDescent="0.25">
      <c r="A2164">
        <v>400653</v>
      </c>
      <c r="B2164" t="str">
        <f>INDEX( Table3[],MATCH(Sales[[#This Row],[Category]],Table3[Category],0),1)</f>
        <v>WINE</v>
      </c>
      <c r="C2164" t="s">
        <v>85</v>
      </c>
      <c r="D2164" t="s">
        <v>2198</v>
      </c>
      <c r="E2164" t="s">
        <v>10</v>
      </c>
      <c r="F2164">
        <v>2</v>
      </c>
      <c r="G2164" s="1">
        <v>11.99</v>
      </c>
      <c r="H216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164">
        <f>Sales[[#This Row],[Total Inventory]]*Sales[[#This Row],[Sale_Price]]</f>
        <v>23.98</v>
      </c>
    </row>
    <row r="2165" spans="1:9" x14ac:dyDescent="0.25">
      <c r="A2165">
        <v>11457</v>
      </c>
      <c r="B2165" t="str">
        <f>INDEX( Table3[],MATCH(Sales[[#This Row],[Category]],Table3[Category],0),1)</f>
        <v>LIQUOR</v>
      </c>
      <c r="C2165" t="s">
        <v>37</v>
      </c>
      <c r="D2165" t="s">
        <v>2199</v>
      </c>
      <c r="E2165" t="s">
        <v>10</v>
      </c>
      <c r="F2165">
        <v>4</v>
      </c>
      <c r="G2165" s="1">
        <v>24.99</v>
      </c>
      <c r="H2165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2165">
        <f>Sales[[#This Row],[Total Inventory]]*Sales[[#This Row],[Sale_Price]]</f>
        <v>99.96</v>
      </c>
    </row>
    <row r="2166" spans="1:9" x14ac:dyDescent="0.25">
      <c r="A2166">
        <v>338869</v>
      </c>
      <c r="B2166" t="str">
        <f>INDEX( Table3[],MATCH(Sales[[#This Row],[Category]],Table3[Category],0),1)</f>
        <v>WINE</v>
      </c>
      <c r="C2166" t="s">
        <v>85</v>
      </c>
      <c r="D2166" t="s">
        <v>2200</v>
      </c>
      <c r="E2166" t="s">
        <v>10</v>
      </c>
      <c r="F2166">
        <v>3</v>
      </c>
      <c r="G2166" s="1">
        <v>13.99</v>
      </c>
      <c r="H2166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2166">
        <f>Sales[[#This Row],[Total Inventory]]*Sales[[#This Row],[Sale_Price]]</f>
        <v>41.97</v>
      </c>
    </row>
    <row r="2167" spans="1:9" x14ac:dyDescent="0.25">
      <c r="A2167">
        <v>26447</v>
      </c>
      <c r="B2167" t="str">
        <f>INDEX( Table3[],MATCH(Sales[[#This Row],[Category]],Table3[Category],0),1)</f>
        <v>BEER</v>
      </c>
      <c r="C2167" t="s">
        <v>11</v>
      </c>
      <c r="D2167" t="s">
        <v>2201</v>
      </c>
      <c r="E2167" t="s">
        <v>25</v>
      </c>
      <c r="F2167">
        <v>0</v>
      </c>
      <c r="G2167" s="1">
        <v>1.72</v>
      </c>
      <c r="H2167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2167">
        <f>Sales[[#This Row],[Total Inventory]]*Sales[[#This Row],[Sale_Price]]</f>
        <v>0</v>
      </c>
    </row>
    <row r="2168" spans="1:9" x14ac:dyDescent="0.25">
      <c r="A2168">
        <v>153516</v>
      </c>
      <c r="B2168" t="str">
        <f>INDEX( Table3[],MATCH(Sales[[#This Row],[Category]],Table3[Category],0),1)</f>
        <v>WINE</v>
      </c>
      <c r="C2168" t="s">
        <v>39</v>
      </c>
      <c r="D2168" t="s">
        <v>2202</v>
      </c>
      <c r="E2168" t="s">
        <v>10</v>
      </c>
      <c r="F2168">
        <v>0</v>
      </c>
      <c r="G2168" s="1">
        <v>37.99</v>
      </c>
      <c r="H2168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2168">
        <f>Sales[[#This Row],[Total Inventory]]*Sales[[#This Row],[Sale_Price]]</f>
        <v>0</v>
      </c>
    </row>
    <row r="2169" spans="1:9" x14ac:dyDescent="0.25">
      <c r="A2169">
        <v>29824</v>
      </c>
      <c r="B2169" t="str">
        <f>INDEX( Table3[],MATCH(Sales[[#This Row],[Category]],Table3[Category],0),1)</f>
        <v>BEER</v>
      </c>
      <c r="C2169" t="s">
        <v>11</v>
      </c>
      <c r="D2169" t="s">
        <v>2203</v>
      </c>
      <c r="E2169" t="s">
        <v>10</v>
      </c>
      <c r="F2169">
        <v>0</v>
      </c>
      <c r="G2169" s="1">
        <v>7.83</v>
      </c>
      <c r="H2169">
        <f>IF(INDEX(Sale_Promotions[[Code]:[Sale Price]],MATCH(Sales[[#This Row],[Code]],Sale_Promotions[Code],0),2)=0,Sales[[#This Row],[Price]],INDEX(Sale_Promotions[[Code]:[Sale Price]],MATCH(Sales[[#This Row],[Code]],Sale_Promotions[Code],0),2))</f>
        <v>7.83</v>
      </c>
      <c r="I2169">
        <f>Sales[[#This Row],[Total Inventory]]*Sales[[#This Row],[Sale_Price]]</f>
        <v>0</v>
      </c>
    </row>
    <row r="2170" spans="1:9" x14ac:dyDescent="0.25">
      <c r="A2170">
        <v>28999</v>
      </c>
      <c r="B2170" t="str">
        <f>INDEX( Table3[],MATCH(Sales[[#This Row],[Category]],Table3[Category],0),1)</f>
        <v>BEER</v>
      </c>
      <c r="C2170" t="s">
        <v>11</v>
      </c>
      <c r="D2170" t="s">
        <v>2204</v>
      </c>
      <c r="E2170" t="s">
        <v>562</v>
      </c>
      <c r="F2170">
        <v>0</v>
      </c>
      <c r="G2170" s="1">
        <v>9.11</v>
      </c>
      <c r="H2170">
        <f>IF(INDEX(Sale_Promotions[[Code]:[Sale Price]],MATCH(Sales[[#This Row],[Code]],Sale_Promotions[Code],0),2)=0,Sales[[#This Row],[Price]],INDEX(Sale_Promotions[[Code]:[Sale Price]],MATCH(Sales[[#This Row],[Code]],Sale_Promotions[Code],0),2))</f>
        <v>9.11</v>
      </c>
      <c r="I2170">
        <f>Sales[[#This Row],[Total Inventory]]*Sales[[#This Row],[Sale_Price]]</f>
        <v>0</v>
      </c>
    </row>
    <row r="2171" spans="1:9" x14ac:dyDescent="0.25">
      <c r="A2171">
        <v>46697</v>
      </c>
      <c r="B2171" t="str">
        <f>INDEX( Table3[],MATCH(Sales[[#This Row],[Category]],Table3[Category],0),1)</f>
        <v>WINE</v>
      </c>
      <c r="C2171" t="s">
        <v>64</v>
      </c>
      <c r="D2171" t="s">
        <v>2205</v>
      </c>
      <c r="E2171" t="s">
        <v>52</v>
      </c>
      <c r="F2171">
        <v>2</v>
      </c>
      <c r="G2171" s="1">
        <v>40.99</v>
      </c>
      <c r="H2171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2171">
        <f>Sales[[#This Row],[Total Inventory]]*Sales[[#This Row],[Sale_Price]]</f>
        <v>81.98</v>
      </c>
    </row>
    <row r="2172" spans="1:9" x14ac:dyDescent="0.25">
      <c r="A2172">
        <v>363693</v>
      </c>
      <c r="B2172" t="str">
        <f>INDEX( Table3[],MATCH(Sales[[#This Row],[Category]],Table3[Category],0),1)</f>
        <v>WINE</v>
      </c>
      <c r="C2172" t="s">
        <v>31</v>
      </c>
      <c r="D2172" t="s">
        <v>2206</v>
      </c>
      <c r="E2172" t="s">
        <v>10</v>
      </c>
      <c r="F2172">
        <v>0</v>
      </c>
      <c r="G2172" s="1">
        <v>25.99</v>
      </c>
      <c r="H2172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2172">
        <f>Sales[[#This Row],[Total Inventory]]*Sales[[#This Row],[Sale_Price]]</f>
        <v>0</v>
      </c>
    </row>
    <row r="2173" spans="1:9" x14ac:dyDescent="0.25">
      <c r="A2173">
        <v>337271</v>
      </c>
      <c r="B2173" t="str">
        <f>INDEX( Table3[],MATCH(Sales[[#This Row],[Category]],Table3[Category],0),1)</f>
        <v>WINE</v>
      </c>
      <c r="C2173" t="s">
        <v>242</v>
      </c>
      <c r="D2173" t="s">
        <v>2207</v>
      </c>
      <c r="E2173" t="s">
        <v>10</v>
      </c>
      <c r="F2173">
        <v>53</v>
      </c>
      <c r="G2173" s="1">
        <v>13.99</v>
      </c>
      <c r="H217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2173">
        <f>Sales[[#This Row],[Total Inventory]]*Sales[[#This Row],[Sale_Price]]</f>
        <v>741.47</v>
      </c>
    </row>
    <row r="2174" spans="1:9" x14ac:dyDescent="0.25">
      <c r="A2174">
        <v>310159</v>
      </c>
      <c r="B2174" t="str">
        <f>INDEX( Table3[],MATCH(Sales[[#This Row],[Category]],Table3[Category],0),1)</f>
        <v>WINE</v>
      </c>
      <c r="C2174" t="s">
        <v>17</v>
      </c>
      <c r="D2174" t="s">
        <v>2208</v>
      </c>
      <c r="E2174" t="s">
        <v>10</v>
      </c>
      <c r="F2174">
        <v>0</v>
      </c>
      <c r="G2174" s="1">
        <v>8.19</v>
      </c>
      <c r="H2174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2174">
        <f>Sales[[#This Row],[Total Inventory]]*Sales[[#This Row],[Sale_Price]]</f>
        <v>0</v>
      </c>
    </row>
    <row r="2175" spans="1:9" x14ac:dyDescent="0.25">
      <c r="A2175">
        <v>336921</v>
      </c>
      <c r="B2175" t="str">
        <f>INDEX( Table3[],MATCH(Sales[[#This Row],[Category]],Table3[Category],0),1)</f>
        <v>WINE</v>
      </c>
      <c r="C2175" t="s">
        <v>28</v>
      </c>
      <c r="D2175" t="s">
        <v>2209</v>
      </c>
      <c r="E2175" t="s">
        <v>52</v>
      </c>
      <c r="F2175">
        <v>19</v>
      </c>
      <c r="G2175" s="1">
        <v>3.79</v>
      </c>
      <c r="H2175">
        <f>IF(INDEX(Sale_Promotions[[Code]:[Sale Price]],MATCH(Sales[[#This Row],[Code]],Sale_Promotions[Code],0),2)=0,Sales[[#This Row],[Price]],INDEX(Sale_Promotions[[Code]:[Sale Price]],MATCH(Sales[[#This Row],[Code]],Sale_Promotions[Code],0),2))</f>
        <v>3.79</v>
      </c>
      <c r="I2175">
        <f>Sales[[#This Row],[Total Inventory]]*Sales[[#This Row],[Sale_Price]]</f>
        <v>72.010000000000005</v>
      </c>
    </row>
    <row r="2176" spans="1:9" x14ac:dyDescent="0.25">
      <c r="A2176">
        <v>22068</v>
      </c>
      <c r="B2176" t="str">
        <f>INDEX( Table3[],MATCH(Sales[[#This Row],[Category]],Table3[Category],0),1)</f>
        <v>BEER</v>
      </c>
      <c r="C2176" t="s">
        <v>11</v>
      </c>
      <c r="D2176" t="s">
        <v>2210</v>
      </c>
      <c r="E2176" t="s">
        <v>13</v>
      </c>
      <c r="F2176">
        <v>0</v>
      </c>
      <c r="G2176" s="1">
        <v>6.69</v>
      </c>
      <c r="H2176">
        <f>IF(INDEX(Sale_Promotions[[Code]:[Sale Price]],MATCH(Sales[[#This Row],[Code]],Sale_Promotions[Code],0),2)=0,Sales[[#This Row],[Price]],INDEX(Sale_Promotions[[Code]:[Sale Price]],MATCH(Sales[[#This Row],[Code]],Sale_Promotions[Code],0),2))</f>
        <v>6.69</v>
      </c>
      <c r="I2176">
        <f>Sales[[#This Row],[Total Inventory]]*Sales[[#This Row],[Sale_Price]]</f>
        <v>0</v>
      </c>
    </row>
    <row r="2177" spans="1:9" x14ac:dyDescent="0.25">
      <c r="A2177">
        <v>305072</v>
      </c>
      <c r="B2177" t="str">
        <f>INDEX( Table3[],MATCH(Sales[[#This Row],[Category]],Table3[Category],0),1)</f>
        <v>WINE</v>
      </c>
      <c r="C2177" t="s">
        <v>41</v>
      </c>
      <c r="D2177" t="s">
        <v>2211</v>
      </c>
      <c r="E2177" t="s">
        <v>10</v>
      </c>
      <c r="F2177">
        <v>7</v>
      </c>
      <c r="G2177" s="1">
        <v>35.99</v>
      </c>
      <c r="H2177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2177">
        <f>Sales[[#This Row],[Total Inventory]]*Sales[[#This Row],[Sale_Price]]</f>
        <v>251.93</v>
      </c>
    </row>
    <row r="2178" spans="1:9" x14ac:dyDescent="0.25">
      <c r="A2178">
        <v>25874</v>
      </c>
      <c r="B2178" t="str">
        <f>INDEX( Table3[],MATCH(Sales[[#This Row],[Category]],Table3[Category],0),1)</f>
        <v>BEER</v>
      </c>
      <c r="C2178" t="s">
        <v>11</v>
      </c>
      <c r="D2178" t="s">
        <v>2212</v>
      </c>
      <c r="E2178" t="s">
        <v>20</v>
      </c>
      <c r="F2178">
        <v>0</v>
      </c>
      <c r="G2178" s="1">
        <v>2.62</v>
      </c>
      <c r="H2178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2178">
        <f>Sales[[#This Row],[Total Inventory]]*Sales[[#This Row],[Sale_Price]]</f>
        <v>0</v>
      </c>
    </row>
    <row r="2179" spans="1:9" x14ac:dyDescent="0.25">
      <c r="A2179">
        <v>311477</v>
      </c>
      <c r="B2179" t="str">
        <f>INDEX( Table3[],MATCH(Sales[[#This Row],[Category]],Table3[Category],0),1)</f>
        <v>WINE</v>
      </c>
      <c r="C2179" t="s">
        <v>28</v>
      </c>
      <c r="D2179" t="s">
        <v>2213</v>
      </c>
      <c r="E2179" t="s">
        <v>10</v>
      </c>
      <c r="F2179">
        <v>4</v>
      </c>
      <c r="G2179" s="1">
        <v>11.99</v>
      </c>
      <c r="H217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179">
        <f>Sales[[#This Row],[Total Inventory]]*Sales[[#This Row],[Sale_Price]]</f>
        <v>47.96</v>
      </c>
    </row>
    <row r="2180" spans="1:9" x14ac:dyDescent="0.25">
      <c r="A2180">
        <v>300633</v>
      </c>
      <c r="B2180" t="str">
        <f>INDEX( Table3[],MATCH(Sales[[#This Row],[Category]],Table3[Category],0),1)</f>
        <v>WINE</v>
      </c>
      <c r="C2180" t="s">
        <v>39</v>
      </c>
      <c r="D2180" t="s">
        <v>2214</v>
      </c>
      <c r="E2180" t="s">
        <v>10</v>
      </c>
      <c r="F2180">
        <v>0</v>
      </c>
      <c r="G2180" s="1">
        <v>15.49</v>
      </c>
      <c r="H2180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2180">
        <f>Sales[[#This Row],[Total Inventory]]*Sales[[#This Row],[Sale_Price]]</f>
        <v>0</v>
      </c>
    </row>
    <row r="2181" spans="1:9" x14ac:dyDescent="0.25">
      <c r="A2181">
        <v>27038</v>
      </c>
      <c r="B2181" t="str">
        <f>INDEX( Table3[],MATCH(Sales[[#This Row],[Category]],Table3[Category],0),1)</f>
        <v>BEER</v>
      </c>
      <c r="C2181" t="s">
        <v>11</v>
      </c>
      <c r="D2181" t="s">
        <v>2215</v>
      </c>
      <c r="E2181" t="s">
        <v>10</v>
      </c>
      <c r="F2181">
        <v>0</v>
      </c>
      <c r="G2181" s="1">
        <v>9.24</v>
      </c>
      <c r="H2181">
        <f>IF(INDEX(Sale_Promotions[[Code]:[Sale Price]],MATCH(Sales[[#This Row],[Code]],Sale_Promotions[Code],0),2)=0,Sales[[#This Row],[Price]],INDEX(Sale_Promotions[[Code]:[Sale Price]],MATCH(Sales[[#This Row],[Code]],Sale_Promotions[Code],0),2))</f>
        <v>9.24</v>
      </c>
      <c r="I2181">
        <f>Sales[[#This Row],[Total Inventory]]*Sales[[#This Row],[Sale_Price]]</f>
        <v>0</v>
      </c>
    </row>
    <row r="2182" spans="1:9" x14ac:dyDescent="0.25">
      <c r="A2182">
        <v>313577</v>
      </c>
      <c r="B2182" t="str">
        <f>INDEX( Table3[],MATCH(Sales[[#This Row],[Category]],Table3[Category],0),1)</f>
        <v>WINE</v>
      </c>
      <c r="C2182" t="s">
        <v>85</v>
      </c>
      <c r="D2182" t="s">
        <v>2216</v>
      </c>
      <c r="E2182" t="s">
        <v>10</v>
      </c>
      <c r="F2182">
        <v>17</v>
      </c>
      <c r="G2182" s="1">
        <v>10.99</v>
      </c>
      <c r="H218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182">
        <f>Sales[[#This Row],[Total Inventory]]*Sales[[#This Row],[Sale_Price]]</f>
        <v>186.83</v>
      </c>
    </row>
    <row r="2183" spans="1:9" x14ac:dyDescent="0.25">
      <c r="A2183">
        <v>70335</v>
      </c>
      <c r="B2183" t="str">
        <f>INDEX( Table3[],MATCH(Sales[[#This Row],[Category]],Table3[Category],0),1)</f>
        <v>WINE</v>
      </c>
      <c r="C2183" t="s">
        <v>61</v>
      </c>
      <c r="D2183" t="s">
        <v>2217</v>
      </c>
      <c r="E2183" t="s">
        <v>10</v>
      </c>
      <c r="F2183">
        <v>10</v>
      </c>
      <c r="G2183" s="1">
        <v>18.489999999999998</v>
      </c>
      <c r="H2183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2183">
        <f>Sales[[#This Row],[Total Inventory]]*Sales[[#This Row],[Sale_Price]]</f>
        <v>184.89999999999998</v>
      </c>
    </row>
    <row r="2184" spans="1:9" x14ac:dyDescent="0.25">
      <c r="A2184">
        <v>56227</v>
      </c>
      <c r="B2184" t="str">
        <f>INDEX( Table3[],MATCH(Sales[[#This Row],[Category]],Table3[Category],0),1)</f>
        <v>WINE</v>
      </c>
      <c r="C2184" t="s">
        <v>41</v>
      </c>
      <c r="D2184" t="s">
        <v>2218</v>
      </c>
      <c r="E2184" t="s">
        <v>10</v>
      </c>
      <c r="F2184">
        <v>2</v>
      </c>
      <c r="G2184" s="1">
        <v>9.99</v>
      </c>
      <c r="H2184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2184">
        <f>Sales[[#This Row],[Total Inventory]]*Sales[[#This Row],[Sale_Price]]</f>
        <v>19.98</v>
      </c>
    </row>
    <row r="2185" spans="1:9" x14ac:dyDescent="0.25">
      <c r="A2185">
        <v>99465</v>
      </c>
      <c r="B2185" t="str">
        <f>INDEX( Table3[],MATCH(Sales[[#This Row],[Category]],Table3[Category],0),1)</f>
        <v>BEER</v>
      </c>
      <c r="C2185" t="s">
        <v>11</v>
      </c>
      <c r="D2185" t="s">
        <v>2219</v>
      </c>
      <c r="E2185" t="s">
        <v>170</v>
      </c>
      <c r="F2185">
        <v>0</v>
      </c>
      <c r="G2185" s="1">
        <v>10.39</v>
      </c>
      <c r="H2185">
        <f>IF(INDEX(Sale_Promotions[[Code]:[Sale Price]],MATCH(Sales[[#This Row],[Code]],Sale_Promotions[Code],0),2)=0,Sales[[#This Row],[Price]],INDEX(Sale_Promotions[[Code]:[Sale Price]],MATCH(Sales[[#This Row],[Code]],Sale_Promotions[Code],0),2))</f>
        <v>10.39</v>
      </c>
      <c r="I2185">
        <f>Sales[[#This Row],[Total Inventory]]*Sales[[#This Row],[Sale_Price]]</f>
        <v>0</v>
      </c>
    </row>
    <row r="2186" spans="1:9" x14ac:dyDescent="0.25">
      <c r="A2186">
        <v>11024</v>
      </c>
      <c r="B2186" t="str">
        <f>INDEX( Table3[],MATCH(Sales[[#This Row],[Category]],Table3[Category],0),1)</f>
        <v>LIQUOR</v>
      </c>
      <c r="C2186" t="s">
        <v>245</v>
      </c>
      <c r="D2186" t="s">
        <v>2220</v>
      </c>
      <c r="E2186" t="s">
        <v>10</v>
      </c>
      <c r="F2186">
        <v>28</v>
      </c>
      <c r="G2186" s="1">
        <v>18.489999999999998</v>
      </c>
      <c r="H2186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2186">
        <f>Sales[[#This Row],[Total Inventory]]*Sales[[#This Row],[Sale_Price]]</f>
        <v>517.71999999999991</v>
      </c>
    </row>
    <row r="2187" spans="1:9" x14ac:dyDescent="0.25">
      <c r="A2187">
        <v>11221</v>
      </c>
      <c r="B2187" t="str">
        <f>INDEX( Table3[],MATCH(Sales[[#This Row],[Category]],Table3[Category],0),1)</f>
        <v>LIQUOR</v>
      </c>
      <c r="C2187" t="s">
        <v>37</v>
      </c>
      <c r="D2187" t="s">
        <v>2221</v>
      </c>
      <c r="E2187" t="s">
        <v>48</v>
      </c>
      <c r="F2187">
        <v>20</v>
      </c>
      <c r="G2187" s="1">
        <v>8.2899999999999991</v>
      </c>
      <c r="H2187">
        <f>IF(INDEX(Sale_Promotions[[Code]:[Sale Price]],MATCH(Sales[[#This Row],[Code]],Sale_Promotions[Code],0),2)=0,Sales[[#This Row],[Price]],INDEX(Sale_Promotions[[Code]:[Sale Price]],MATCH(Sales[[#This Row],[Code]],Sale_Promotions[Code],0),2))</f>
        <v>8.2899999999999991</v>
      </c>
      <c r="I2187">
        <f>Sales[[#This Row],[Total Inventory]]*Sales[[#This Row],[Sale_Price]]</f>
        <v>165.79999999999998</v>
      </c>
    </row>
    <row r="2188" spans="1:9" x14ac:dyDescent="0.25">
      <c r="A2188">
        <v>24049</v>
      </c>
      <c r="B2188" t="str">
        <f>INDEX( Table3[],MATCH(Sales[[#This Row],[Category]],Table3[Category],0),1)</f>
        <v>BEER</v>
      </c>
      <c r="C2188" t="s">
        <v>11</v>
      </c>
      <c r="D2188" t="s">
        <v>2222</v>
      </c>
      <c r="E2188" t="s">
        <v>2223</v>
      </c>
      <c r="F2188">
        <v>0</v>
      </c>
      <c r="G2188" s="1">
        <v>31.9</v>
      </c>
      <c r="H2188">
        <f>IF(INDEX(Sale_Promotions[[Code]:[Sale Price]],MATCH(Sales[[#This Row],[Code]],Sale_Promotions[Code],0),2)=0,Sales[[#This Row],[Price]],INDEX(Sale_Promotions[[Code]:[Sale Price]],MATCH(Sales[[#This Row],[Code]],Sale_Promotions[Code],0),2))</f>
        <v>31.9</v>
      </c>
      <c r="I2188">
        <f>Sales[[#This Row],[Total Inventory]]*Sales[[#This Row],[Sale_Price]]</f>
        <v>0</v>
      </c>
    </row>
    <row r="2189" spans="1:9" x14ac:dyDescent="0.25">
      <c r="A2189">
        <v>311036</v>
      </c>
      <c r="B2189" t="str">
        <f>INDEX( Table3[],MATCH(Sales[[#This Row],[Category]],Table3[Category],0),1)</f>
        <v>WINE</v>
      </c>
      <c r="C2189" t="s">
        <v>61</v>
      </c>
      <c r="D2189" t="s">
        <v>2224</v>
      </c>
      <c r="E2189" t="s">
        <v>10</v>
      </c>
      <c r="F2189">
        <v>0</v>
      </c>
      <c r="G2189" s="1">
        <v>37.99</v>
      </c>
      <c r="H2189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2189">
        <f>Sales[[#This Row],[Total Inventory]]*Sales[[#This Row],[Sale_Price]]</f>
        <v>0</v>
      </c>
    </row>
    <row r="2190" spans="1:9" x14ac:dyDescent="0.25">
      <c r="A2190">
        <v>24829</v>
      </c>
      <c r="B2190" t="str">
        <f>INDEX( Table3[],MATCH(Sales[[#This Row],[Category]],Table3[Category],0),1)</f>
        <v>BEER</v>
      </c>
      <c r="C2190" t="s">
        <v>11</v>
      </c>
      <c r="D2190" t="s">
        <v>2225</v>
      </c>
      <c r="E2190" t="s">
        <v>13</v>
      </c>
      <c r="F2190">
        <v>0</v>
      </c>
      <c r="G2190" s="1">
        <v>11.2</v>
      </c>
      <c r="H2190">
        <f>IF(INDEX(Sale_Promotions[[Code]:[Sale Price]],MATCH(Sales[[#This Row],[Code]],Sale_Promotions[Code],0),2)=0,Sales[[#This Row],[Price]],INDEX(Sale_Promotions[[Code]:[Sale Price]],MATCH(Sales[[#This Row],[Code]],Sale_Promotions[Code],0),2))</f>
        <v>11.2</v>
      </c>
      <c r="I2190">
        <f>Sales[[#This Row],[Total Inventory]]*Sales[[#This Row],[Sale_Price]]</f>
        <v>0</v>
      </c>
    </row>
    <row r="2191" spans="1:9" x14ac:dyDescent="0.25">
      <c r="A2191">
        <v>78604</v>
      </c>
      <c r="B2191" t="str">
        <f>INDEX( Table3[],MATCH(Sales[[#This Row],[Category]],Table3[Category],0),1)</f>
        <v>LIQUOR</v>
      </c>
      <c r="C2191" t="s">
        <v>37</v>
      </c>
      <c r="D2191" t="s">
        <v>1158</v>
      </c>
      <c r="E2191" t="s">
        <v>133</v>
      </c>
      <c r="F2191">
        <v>0</v>
      </c>
      <c r="G2191" s="1">
        <v>29.99</v>
      </c>
      <c r="H2191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2191">
        <f>Sales[[#This Row],[Total Inventory]]*Sales[[#This Row],[Sale_Price]]</f>
        <v>0</v>
      </c>
    </row>
    <row r="2192" spans="1:9" x14ac:dyDescent="0.25">
      <c r="A2192">
        <v>28887</v>
      </c>
      <c r="B2192" t="str">
        <f>INDEX( Table3[],MATCH(Sales[[#This Row],[Category]],Table3[Category],0),1)</f>
        <v>BEER</v>
      </c>
      <c r="C2192" t="s">
        <v>11</v>
      </c>
      <c r="D2192" t="s">
        <v>2226</v>
      </c>
      <c r="E2192" t="s">
        <v>157</v>
      </c>
      <c r="F2192">
        <v>0</v>
      </c>
      <c r="G2192" s="1">
        <v>5.68</v>
      </c>
      <c r="H2192">
        <f>IF(INDEX(Sale_Promotions[[Code]:[Sale Price]],MATCH(Sales[[#This Row],[Code]],Sale_Promotions[Code],0),2)=0,Sales[[#This Row],[Price]],INDEX(Sale_Promotions[[Code]:[Sale Price]],MATCH(Sales[[#This Row],[Code]],Sale_Promotions[Code],0),2))</f>
        <v>5.68</v>
      </c>
      <c r="I2192">
        <f>Sales[[#This Row],[Total Inventory]]*Sales[[#This Row],[Sale_Price]]</f>
        <v>0</v>
      </c>
    </row>
    <row r="2193" spans="1:9" x14ac:dyDescent="0.25">
      <c r="A2193">
        <v>319292</v>
      </c>
      <c r="B2193" t="str">
        <f>INDEX( Table3[],MATCH(Sales[[#This Row],[Category]],Table3[Category],0),1)</f>
        <v>WINE</v>
      </c>
      <c r="C2193" t="s">
        <v>41</v>
      </c>
      <c r="D2193" t="s">
        <v>2227</v>
      </c>
      <c r="E2193" t="s">
        <v>10</v>
      </c>
      <c r="F2193">
        <v>0</v>
      </c>
      <c r="G2193" s="1">
        <v>11.99</v>
      </c>
      <c r="H219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193">
        <f>Sales[[#This Row],[Total Inventory]]*Sales[[#This Row],[Sale_Price]]</f>
        <v>0</v>
      </c>
    </row>
    <row r="2194" spans="1:9" x14ac:dyDescent="0.25">
      <c r="A2194">
        <v>26438</v>
      </c>
      <c r="B2194" t="str">
        <f>INDEX( Table3[],MATCH(Sales[[#This Row],[Category]],Table3[Category],0),1)</f>
        <v>BEER</v>
      </c>
      <c r="C2194" t="s">
        <v>11</v>
      </c>
      <c r="D2194" t="s">
        <v>2228</v>
      </c>
      <c r="E2194" t="s">
        <v>157</v>
      </c>
      <c r="F2194">
        <v>0</v>
      </c>
      <c r="G2194" s="1">
        <v>5.45</v>
      </c>
      <c r="H2194">
        <f>IF(INDEX(Sale_Promotions[[Code]:[Sale Price]],MATCH(Sales[[#This Row],[Code]],Sale_Promotions[Code],0),2)=0,Sales[[#This Row],[Price]],INDEX(Sale_Promotions[[Code]:[Sale Price]],MATCH(Sales[[#This Row],[Code]],Sale_Promotions[Code],0),2))</f>
        <v>5.45</v>
      </c>
      <c r="I2194">
        <f>Sales[[#This Row],[Total Inventory]]*Sales[[#This Row],[Sale_Price]]</f>
        <v>0</v>
      </c>
    </row>
    <row r="2195" spans="1:9" x14ac:dyDescent="0.25">
      <c r="A2195">
        <v>6874</v>
      </c>
      <c r="B2195" t="str">
        <f>INDEX( Table3[],MATCH(Sales[[#This Row],[Category]],Table3[Category],0),1)</f>
        <v>BEER</v>
      </c>
      <c r="C2195" t="s">
        <v>11</v>
      </c>
      <c r="D2195" t="s">
        <v>1789</v>
      </c>
      <c r="E2195" t="s">
        <v>92</v>
      </c>
      <c r="F2195">
        <v>36</v>
      </c>
      <c r="G2195" s="1">
        <v>1.51</v>
      </c>
      <c r="H2195">
        <f>IF(INDEX(Sale_Promotions[[Code]:[Sale Price]],MATCH(Sales[[#This Row],[Code]],Sale_Promotions[Code],0),2)=0,Sales[[#This Row],[Price]],INDEX(Sale_Promotions[[Code]:[Sale Price]],MATCH(Sales[[#This Row],[Code]],Sale_Promotions[Code],0),2))</f>
        <v>1.51</v>
      </c>
      <c r="I2195">
        <f>Sales[[#This Row],[Total Inventory]]*Sales[[#This Row],[Sale_Price]]</f>
        <v>54.36</v>
      </c>
    </row>
    <row r="2196" spans="1:9" x14ac:dyDescent="0.25">
      <c r="A2196">
        <v>47298</v>
      </c>
      <c r="B2196" t="str">
        <f>INDEX( Table3[],MATCH(Sales[[#This Row],[Category]],Table3[Category],0),1)</f>
        <v>WINE</v>
      </c>
      <c r="C2196" t="s">
        <v>53</v>
      </c>
      <c r="D2196" t="s">
        <v>2229</v>
      </c>
      <c r="E2196" t="s">
        <v>10</v>
      </c>
      <c r="F2196">
        <v>2</v>
      </c>
      <c r="G2196" s="1">
        <v>29.99</v>
      </c>
      <c r="H2196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2196">
        <f>Sales[[#This Row],[Total Inventory]]*Sales[[#This Row],[Sale_Price]]</f>
        <v>59.98</v>
      </c>
    </row>
    <row r="2197" spans="1:9" x14ac:dyDescent="0.25">
      <c r="A2197">
        <v>340392</v>
      </c>
      <c r="B2197" t="str">
        <f>INDEX( Table3[],MATCH(Sales[[#This Row],[Category]],Table3[Category],0),1)</f>
        <v>WINE</v>
      </c>
      <c r="C2197" t="s">
        <v>61</v>
      </c>
      <c r="D2197" t="s">
        <v>2230</v>
      </c>
      <c r="E2197" t="s">
        <v>10</v>
      </c>
      <c r="F2197">
        <v>3</v>
      </c>
      <c r="G2197" s="1">
        <v>54.99</v>
      </c>
      <c r="H2197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2197">
        <f>Sales[[#This Row],[Total Inventory]]*Sales[[#This Row],[Sale_Price]]</f>
        <v>164.97</v>
      </c>
    </row>
    <row r="2198" spans="1:9" x14ac:dyDescent="0.25">
      <c r="A2198">
        <v>321186</v>
      </c>
      <c r="B2198" t="str">
        <f>INDEX( Table3[],MATCH(Sales[[#This Row],[Category]],Table3[Category],0),1)</f>
        <v>WINE</v>
      </c>
      <c r="C2198" t="s">
        <v>61</v>
      </c>
      <c r="D2198" t="s">
        <v>2231</v>
      </c>
      <c r="E2198" t="s">
        <v>10</v>
      </c>
      <c r="F2198">
        <v>5</v>
      </c>
      <c r="G2198" s="1">
        <v>76.989999999999995</v>
      </c>
      <c r="H2198">
        <f>IF(INDEX(Sale_Promotions[[Code]:[Sale Price]],MATCH(Sales[[#This Row],[Code]],Sale_Promotions[Code],0),2)=0,Sales[[#This Row],[Price]],INDEX(Sale_Promotions[[Code]:[Sale Price]],MATCH(Sales[[#This Row],[Code]],Sale_Promotions[Code],0),2))</f>
        <v>76.989999999999995</v>
      </c>
      <c r="I2198">
        <f>Sales[[#This Row],[Total Inventory]]*Sales[[#This Row],[Sale_Price]]</f>
        <v>384.95</v>
      </c>
    </row>
    <row r="2199" spans="1:9" x14ac:dyDescent="0.25">
      <c r="A2199">
        <v>333111</v>
      </c>
      <c r="B2199" t="str">
        <f>INDEX( Table3[],MATCH(Sales[[#This Row],[Category]],Table3[Category],0),1)</f>
        <v>LIQUOR</v>
      </c>
      <c r="C2199" t="s">
        <v>57</v>
      </c>
      <c r="D2199" t="s">
        <v>2232</v>
      </c>
      <c r="E2199" t="s">
        <v>10</v>
      </c>
      <c r="F2199">
        <v>17</v>
      </c>
      <c r="G2199" s="1">
        <v>43.99</v>
      </c>
      <c r="H2199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2199">
        <f>Sales[[#This Row],[Total Inventory]]*Sales[[#This Row],[Sale_Price]]</f>
        <v>747.83</v>
      </c>
    </row>
    <row r="2200" spans="1:9" x14ac:dyDescent="0.25">
      <c r="A2200">
        <v>342103</v>
      </c>
      <c r="B2200" t="str">
        <f>INDEX( Table3[],MATCH(Sales[[#This Row],[Category]],Table3[Category],0),1)</f>
        <v>LIQUOR</v>
      </c>
      <c r="C2200" t="s">
        <v>37</v>
      </c>
      <c r="D2200" t="s">
        <v>2233</v>
      </c>
      <c r="E2200" t="s">
        <v>10</v>
      </c>
      <c r="F2200">
        <v>2</v>
      </c>
      <c r="G2200" s="1">
        <v>24.99</v>
      </c>
      <c r="H2200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2200">
        <f>Sales[[#This Row],[Total Inventory]]*Sales[[#This Row],[Sale_Price]]</f>
        <v>43.98</v>
      </c>
    </row>
    <row r="2201" spans="1:9" x14ac:dyDescent="0.25">
      <c r="A2201">
        <v>80691</v>
      </c>
      <c r="B2201" t="str">
        <f>INDEX( Table3[],MATCH(Sales[[#This Row],[Category]],Table3[Category],0),1)</f>
        <v>WINE</v>
      </c>
      <c r="C2201" t="s">
        <v>64</v>
      </c>
      <c r="D2201" t="s">
        <v>2234</v>
      </c>
      <c r="E2201" t="s">
        <v>10</v>
      </c>
      <c r="F2201">
        <v>0</v>
      </c>
      <c r="G2201" s="1">
        <v>10.49</v>
      </c>
      <c r="H2201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2201">
        <f>Sales[[#This Row],[Total Inventory]]*Sales[[#This Row],[Sale_Price]]</f>
        <v>0</v>
      </c>
    </row>
    <row r="2202" spans="1:9" x14ac:dyDescent="0.25">
      <c r="A2202">
        <v>306664</v>
      </c>
      <c r="B2202" t="str">
        <f>INDEX( Table3[],MATCH(Sales[[#This Row],[Category]],Table3[Category],0),1)</f>
        <v>WINE</v>
      </c>
      <c r="C2202" t="s">
        <v>85</v>
      </c>
      <c r="D2202" t="s">
        <v>2235</v>
      </c>
      <c r="E2202" t="s">
        <v>10</v>
      </c>
      <c r="F2202">
        <v>0</v>
      </c>
      <c r="G2202" s="1">
        <v>20.99</v>
      </c>
      <c r="H2202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2202">
        <f>Sales[[#This Row],[Total Inventory]]*Sales[[#This Row],[Sale_Price]]</f>
        <v>0</v>
      </c>
    </row>
    <row r="2203" spans="1:9" x14ac:dyDescent="0.25">
      <c r="A2203">
        <v>18660</v>
      </c>
      <c r="B2203" t="str">
        <f>INDEX( Table3[],MATCH(Sales[[#This Row],[Category]],Table3[Category],0),1)</f>
        <v>LIQUOR</v>
      </c>
      <c r="C2203" t="s">
        <v>57</v>
      </c>
      <c r="D2203" t="s">
        <v>2236</v>
      </c>
      <c r="E2203" t="s">
        <v>10</v>
      </c>
      <c r="F2203">
        <v>21</v>
      </c>
      <c r="G2203" s="1">
        <v>93.99</v>
      </c>
      <c r="H2203">
        <f>IF(INDEX(Sale_Promotions[[Code]:[Sale Price]],MATCH(Sales[[#This Row],[Code]],Sale_Promotions[Code],0),2)=0,Sales[[#This Row],[Price]],INDEX(Sale_Promotions[[Code]:[Sale Price]],MATCH(Sales[[#This Row],[Code]],Sale_Promotions[Code],0),2))</f>
        <v>93.99</v>
      </c>
      <c r="I2203">
        <f>Sales[[#This Row],[Total Inventory]]*Sales[[#This Row],[Sale_Price]]</f>
        <v>1973.79</v>
      </c>
    </row>
    <row r="2204" spans="1:9" x14ac:dyDescent="0.25">
      <c r="A2204">
        <v>45917</v>
      </c>
      <c r="B2204" t="str">
        <f>INDEX( Table3[],MATCH(Sales[[#This Row],[Category]],Table3[Category],0),1)</f>
        <v>WINE</v>
      </c>
      <c r="C2204" t="s">
        <v>61</v>
      </c>
      <c r="D2204" t="s">
        <v>2237</v>
      </c>
      <c r="E2204" t="s">
        <v>10</v>
      </c>
      <c r="F2204">
        <v>0</v>
      </c>
      <c r="G2204" s="1">
        <v>18.989999999999998</v>
      </c>
      <c r="H2204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2204">
        <f>Sales[[#This Row],[Total Inventory]]*Sales[[#This Row],[Sale_Price]]</f>
        <v>0</v>
      </c>
    </row>
    <row r="2205" spans="1:9" x14ac:dyDescent="0.25">
      <c r="A2205">
        <v>47421</v>
      </c>
      <c r="B2205" t="str">
        <f>INDEX( Table3[],MATCH(Sales[[#This Row],[Category]],Table3[Category],0),1)</f>
        <v>LIQUOR</v>
      </c>
      <c r="C2205" t="s">
        <v>198</v>
      </c>
      <c r="D2205" t="s">
        <v>2238</v>
      </c>
      <c r="E2205" t="s">
        <v>133</v>
      </c>
      <c r="F2205">
        <v>6</v>
      </c>
      <c r="G2205" s="1">
        <v>32.99</v>
      </c>
      <c r="H2205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2205">
        <f>Sales[[#This Row],[Total Inventory]]*Sales[[#This Row],[Sale_Price]]</f>
        <v>197.94</v>
      </c>
    </row>
    <row r="2206" spans="1:9" x14ac:dyDescent="0.25">
      <c r="A2206">
        <v>27607</v>
      </c>
      <c r="B2206" t="str">
        <f>INDEX( Table3[],MATCH(Sales[[#This Row],[Category]],Table3[Category],0),1)</f>
        <v>BEER</v>
      </c>
      <c r="C2206" t="s">
        <v>11</v>
      </c>
      <c r="D2206" t="s">
        <v>2239</v>
      </c>
      <c r="E2206" t="s">
        <v>13</v>
      </c>
      <c r="F2206">
        <v>0</v>
      </c>
      <c r="G2206" s="1">
        <v>6.68</v>
      </c>
      <c r="H2206">
        <f>IF(INDEX(Sale_Promotions[[Code]:[Sale Price]],MATCH(Sales[[#This Row],[Code]],Sale_Promotions[Code],0),2)=0,Sales[[#This Row],[Price]],INDEX(Sale_Promotions[[Code]:[Sale Price]],MATCH(Sales[[#This Row],[Code]],Sale_Promotions[Code],0),2))</f>
        <v>6.68</v>
      </c>
      <c r="I2206">
        <f>Sales[[#This Row],[Total Inventory]]*Sales[[#This Row],[Sale_Price]]</f>
        <v>0</v>
      </c>
    </row>
    <row r="2207" spans="1:9" x14ac:dyDescent="0.25">
      <c r="A2207">
        <v>338799</v>
      </c>
      <c r="B2207" t="str">
        <f>INDEX( Table3[],MATCH(Sales[[#This Row],[Category]],Table3[Category],0),1)</f>
        <v>BEER</v>
      </c>
      <c r="C2207" t="s">
        <v>436</v>
      </c>
      <c r="D2207" t="s">
        <v>2240</v>
      </c>
      <c r="E2207" t="s">
        <v>10</v>
      </c>
      <c r="F2207">
        <v>150</v>
      </c>
      <c r="G2207" s="1">
        <v>34.99</v>
      </c>
      <c r="H2207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2207">
        <f>Sales[[#This Row],[Total Inventory]]*Sales[[#This Row],[Sale_Price]]</f>
        <v>5248.5</v>
      </c>
    </row>
    <row r="2208" spans="1:9" x14ac:dyDescent="0.25">
      <c r="A2208">
        <v>40433</v>
      </c>
      <c r="B2208" t="str">
        <f>INDEX( Table3[],MATCH(Sales[[#This Row],[Category]],Table3[Category],0),1)</f>
        <v>LIQUOR</v>
      </c>
      <c r="C2208" t="s">
        <v>26</v>
      </c>
      <c r="D2208" t="s">
        <v>2241</v>
      </c>
      <c r="E2208" t="s">
        <v>10</v>
      </c>
      <c r="F2208">
        <v>51</v>
      </c>
      <c r="G2208" s="1">
        <v>58.99</v>
      </c>
      <c r="H2208">
        <f>IF(INDEX(Sale_Promotions[[Code]:[Sale Price]],MATCH(Sales[[#This Row],[Code]],Sale_Promotions[Code],0),2)=0,Sales[[#This Row],[Price]],INDEX(Sale_Promotions[[Code]:[Sale Price]],MATCH(Sales[[#This Row],[Code]],Sale_Promotions[Code],0),2))</f>
        <v>58.99</v>
      </c>
      <c r="I2208">
        <f>Sales[[#This Row],[Total Inventory]]*Sales[[#This Row],[Sale_Price]]</f>
        <v>3008.4900000000002</v>
      </c>
    </row>
    <row r="2209" spans="1:9" x14ac:dyDescent="0.25">
      <c r="A2209">
        <v>43539</v>
      </c>
      <c r="B2209" t="str">
        <f>INDEX( Table3[],MATCH(Sales[[#This Row],[Category]],Table3[Category],0),1)</f>
        <v>LIQUOR</v>
      </c>
      <c r="C2209" t="s">
        <v>26</v>
      </c>
      <c r="D2209" t="s">
        <v>2242</v>
      </c>
      <c r="E2209" t="s">
        <v>10</v>
      </c>
      <c r="F2209">
        <v>62</v>
      </c>
      <c r="G2209" s="1">
        <v>20.99</v>
      </c>
      <c r="H2209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2209">
        <f>Sales[[#This Row],[Total Inventory]]*Sales[[#This Row],[Sale_Price]]</f>
        <v>1301.3799999999999</v>
      </c>
    </row>
    <row r="2210" spans="1:9" x14ac:dyDescent="0.25">
      <c r="A2210">
        <v>43563</v>
      </c>
      <c r="B2210" t="str">
        <f>INDEX( Table3[],MATCH(Sales[[#This Row],[Category]],Table3[Category],0),1)</f>
        <v>OTHER</v>
      </c>
      <c r="C2210" t="s">
        <v>75</v>
      </c>
      <c r="D2210" t="s">
        <v>2243</v>
      </c>
      <c r="E2210" t="s">
        <v>23</v>
      </c>
      <c r="F2210">
        <v>75</v>
      </c>
      <c r="G2210" s="1">
        <v>13.99</v>
      </c>
      <c r="H2210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2210">
        <f>Sales[[#This Row],[Total Inventory]]*Sales[[#This Row],[Sale_Price]]</f>
        <v>1049.25</v>
      </c>
    </row>
    <row r="2211" spans="1:9" x14ac:dyDescent="0.25">
      <c r="A2211">
        <v>26168</v>
      </c>
      <c r="B2211" t="str">
        <f>INDEX( Table3[],MATCH(Sales[[#This Row],[Category]],Table3[Category],0),1)</f>
        <v>BEER</v>
      </c>
      <c r="C2211" t="s">
        <v>11</v>
      </c>
      <c r="D2211" t="s">
        <v>2244</v>
      </c>
      <c r="E2211" t="s">
        <v>541</v>
      </c>
      <c r="F2211">
        <v>0</v>
      </c>
      <c r="G2211" s="1">
        <v>2.62</v>
      </c>
      <c r="H2211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2211">
        <f>Sales[[#This Row],[Total Inventory]]*Sales[[#This Row],[Sale_Price]]</f>
        <v>0</v>
      </c>
    </row>
    <row r="2212" spans="1:9" x14ac:dyDescent="0.25">
      <c r="A2212">
        <v>9342</v>
      </c>
      <c r="B2212" t="str">
        <f>INDEX( Table3[],MATCH(Sales[[#This Row],[Category]],Table3[Category],0),1)</f>
        <v>BEER</v>
      </c>
      <c r="C2212" t="s">
        <v>11</v>
      </c>
      <c r="D2212" t="s">
        <v>2245</v>
      </c>
      <c r="E2212" t="s">
        <v>92</v>
      </c>
      <c r="F2212">
        <v>0</v>
      </c>
      <c r="G2212" s="1">
        <v>2.98</v>
      </c>
      <c r="H2212">
        <f>IF(INDEX(Sale_Promotions[[Code]:[Sale Price]],MATCH(Sales[[#This Row],[Code]],Sale_Promotions[Code],0),2)=0,Sales[[#This Row],[Price]],INDEX(Sale_Promotions[[Code]:[Sale Price]],MATCH(Sales[[#This Row],[Code]],Sale_Promotions[Code],0),2))</f>
        <v>2.98</v>
      </c>
      <c r="I2212">
        <f>Sales[[#This Row],[Total Inventory]]*Sales[[#This Row],[Sale_Price]]</f>
        <v>0</v>
      </c>
    </row>
    <row r="2213" spans="1:9" x14ac:dyDescent="0.25">
      <c r="A2213">
        <v>92371</v>
      </c>
      <c r="B2213" t="str">
        <f>INDEX( Table3[],MATCH(Sales[[#This Row],[Category]],Table3[Category],0),1)</f>
        <v>BEER</v>
      </c>
      <c r="C2213" t="s">
        <v>11</v>
      </c>
      <c r="D2213" t="s">
        <v>2246</v>
      </c>
      <c r="E2213" t="s">
        <v>60</v>
      </c>
      <c r="F2213">
        <v>0</v>
      </c>
      <c r="G2213" s="1">
        <v>26.14</v>
      </c>
      <c r="H2213">
        <f>IF(INDEX(Sale_Promotions[[Code]:[Sale Price]],MATCH(Sales[[#This Row],[Code]],Sale_Promotions[Code],0),2)=0,Sales[[#This Row],[Price]],INDEX(Sale_Promotions[[Code]:[Sale Price]],MATCH(Sales[[#This Row],[Code]],Sale_Promotions[Code],0),2))</f>
        <v>26.14</v>
      </c>
      <c r="I2213">
        <f>Sales[[#This Row],[Total Inventory]]*Sales[[#This Row],[Sale_Price]]</f>
        <v>0</v>
      </c>
    </row>
    <row r="2214" spans="1:9" x14ac:dyDescent="0.25">
      <c r="A2214">
        <v>46564</v>
      </c>
      <c r="B2214" t="str">
        <f>INDEX( Table3[],MATCH(Sales[[#This Row],[Category]],Table3[Category],0),1)</f>
        <v>LIQUOR</v>
      </c>
      <c r="C2214" t="s">
        <v>57</v>
      </c>
      <c r="D2214" t="s">
        <v>2247</v>
      </c>
      <c r="E2214" t="s">
        <v>10</v>
      </c>
      <c r="F2214">
        <v>22</v>
      </c>
      <c r="G2214" s="1">
        <v>42.99</v>
      </c>
      <c r="H2214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2214">
        <f>Sales[[#This Row],[Total Inventory]]*Sales[[#This Row],[Sale_Price]]</f>
        <v>945.78000000000009</v>
      </c>
    </row>
    <row r="2215" spans="1:9" x14ac:dyDescent="0.25">
      <c r="A2215">
        <v>72874</v>
      </c>
      <c r="B2215" t="str">
        <f>INDEX( Table3[],MATCH(Sales[[#This Row],[Category]],Table3[Category],0),1)</f>
        <v>LIQUOR</v>
      </c>
      <c r="C2215" t="s">
        <v>14</v>
      </c>
      <c r="D2215" t="s">
        <v>2248</v>
      </c>
      <c r="E2215" t="s">
        <v>10</v>
      </c>
      <c r="F2215">
        <v>19</v>
      </c>
      <c r="G2215" s="1">
        <v>220.99</v>
      </c>
      <c r="H2215">
        <f>IF(INDEX(Sale_Promotions[[Code]:[Sale Price]],MATCH(Sales[[#This Row],[Code]],Sale_Promotions[Code],0),2)=0,Sales[[#This Row],[Price]],INDEX(Sale_Promotions[[Code]:[Sale Price]],MATCH(Sales[[#This Row],[Code]],Sale_Promotions[Code],0),2))</f>
        <v>220.99</v>
      </c>
      <c r="I2215">
        <f>Sales[[#This Row],[Total Inventory]]*Sales[[#This Row],[Sale_Price]]</f>
        <v>4198.8100000000004</v>
      </c>
    </row>
    <row r="2216" spans="1:9" x14ac:dyDescent="0.25">
      <c r="A2216">
        <v>41680</v>
      </c>
      <c r="B2216" t="str">
        <f>INDEX( Table3[],MATCH(Sales[[#This Row],[Category]],Table3[Category],0),1)</f>
        <v>WINE</v>
      </c>
      <c r="C2216" t="s">
        <v>61</v>
      </c>
      <c r="D2216" t="s">
        <v>2249</v>
      </c>
      <c r="E2216" t="s">
        <v>10</v>
      </c>
      <c r="F2216">
        <v>0</v>
      </c>
      <c r="G2216" s="1">
        <v>70.989999999999995</v>
      </c>
      <c r="H2216">
        <f>IF(INDEX(Sale_Promotions[[Code]:[Sale Price]],MATCH(Sales[[#This Row],[Code]],Sale_Promotions[Code],0),2)=0,Sales[[#This Row],[Price]],INDEX(Sale_Promotions[[Code]:[Sale Price]],MATCH(Sales[[#This Row],[Code]],Sale_Promotions[Code],0),2))</f>
        <v>70.989999999999995</v>
      </c>
      <c r="I2216">
        <f>Sales[[#This Row],[Total Inventory]]*Sales[[#This Row],[Sale_Price]]</f>
        <v>0</v>
      </c>
    </row>
    <row r="2217" spans="1:9" x14ac:dyDescent="0.25">
      <c r="A2217">
        <v>78221</v>
      </c>
      <c r="B2217" t="str">
        <f>INDEX( Table3[],MATCH(Sales[[#This Row],[Category]],Table3[Category],0),1)</f>
        <v>LIQUOR</v>
      </c>
      <c r="C2217" t="s">
        <v>14</v>
      </c>
      <c r="D2217" t="s">
        <v>2250</v>
      </c>
      <c r="E2217" t="s">
        <v>10</v>
      </c>
      <c r="F2217">
        <v>83</v>
      </c>
      <c r="G2217" s="1">
        <v>75.989999999999995</v>
      </c>
      <c r="H2217">
        <f>IF(INDEX(Sale_Promotions[[Code]:[Sale Price]],MATCH(Sales[[#This Row],[Code]],Sale_Promotions[Code],0),2)=0,Sales[[#This Row],[Price]],INDEX(Sale_Promotions[[Code]:[Sale Price]],MATCH(Sales[[#This Row],[Code]],Sale_Promotions[Code],0),2))</f>
        <v>75.989999999999995</v>
      </c>
      <c r="I2217">
        <f>Sales[[#This Row],[Total Inventory]]*Sales[[#This Row],[Sale_Price]]</f>
        <v>6307.1699999999992</v>
      </c>
    </row>
    <row r="2218" spans="1:9" x14ac:dyDescent="0.25">
      <c r="A2218">
        <v>310928</v>
      </c>
      <c r="B2218" t="str">
        <f>INDEX( Table3[],MATCH(Sales[[#This Row],[Category]],Table3[Category],0),1)</f>
        <v>WINE</v>
      </c>
      <c r="C2218" t="s">
        <v>28</v>
      </c>
      <c r="D2218" t="s">
        <v>2251</v>
      </c>
      <c r="E2218" t="s">
        <v>10</v>
      </c>
      <c r="F2218">
        <v>0</v>
      </c>
      <c r="G2218" s="1">
        <v>23.99</v>
      </c>
      <c r="H2218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2218">
        <f>Sales[[#This Row],[Total Inventory]]*Sales[[#This Row],[Sale_Price]]</f>
        <v>0</v>
      </c>
    </row>
    <row r="2219" spans="1:9" x14ac:dyDescent="0.25">
      <c r="A2219">
        <v>81321</v>
      </c>
      <c r="B2219" t="str">
        <f>INDEX( Table3[],MATCH(Sales[[#This Row],[Category]],Table3[Category],0),1)</f>
        <v>WINE</v>
      </c>
      <c r="C2219" t="s">
        <v>85</v>
      </c>
      <c r="D2219" t="s">
        <v>2252</v>
      </c>
      <c r="E2219" t="s">
        <v>10</v>
      </c>
      <c r="F2219">
        <v>44</v>
      </c>
      <c r="G2219" s="1">
        <v>9.7899999999999991</v>
      </c>
      <c r="H2219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2219">
        <f>Sales[[#This Row],[Total Inventory]]*Sales[[#This Row],[Sale_Price]]</f>
        <v>430.76</v>
      </c>
    </row>
    <row r="2220" spans="1:9" x14ac:dyDescent="0.25">
      <c r="A2220">
        <v>3697</v>
      </c>
      <c r="B2220" t="str">
        <f>INDEX( Table3[],MATCH(Sales[[#This Row],[Category]],Table3[Category],0),1)</f>
        <v>BEER</v>
      </c>
      <c r="C2220" t="s">
        <v>11</v>
      </c>
      <c r="D2220" t="s">
        <v>2033</v>
      </c>
      <c r="E2220" t="s">
        <v>95</v>
      </c>
      <c r="F2220">
        <v>4</v>
      </c>
      <c r="G2220" s="1">
        <v>9.2200000000000006</v>
      </c>
      <c r="H2220">
        <f>IF(INDEX(Sale_Promotions[[Code]:[Sale Price]],MATCH(Sales[[#This Row],[Code]],Sale_Promotions[Code],0),2)=0,Sales[[#This Row],[Price]],INDEX(Sale_Promotions[[Code]:[Sale Price]],MATCH(Sales[[#This Row],[Code]],Sale_Promotions[Code],0),2))</f>
        <v>9.2200000000000006</v>
      </c>
      <c r="I2220">
        <f>Sales[[#This Row],[Total Inventory]]*Sales[[#This Row],[Sale_Price]]</f>
        <v>36.880000000000003</v>
      </c>
    </row>
    <row r="2221" spans="1:9" x14ac:dyDescent="0.25">
      <c r="A2221">
        <v>42422</v>
      </c>
      <c r="B2221" t="str">
        <f>INDEX( Table3[],MATCH(Sales[[#This Row],[Category]],Table3[Category],0),1)</f>
        <v>WINE</v>
      </c>
      <c r="C2221" t="s">
        <v>85</v>
      </c>
      <c r="D2221" t="s">
        <v>2253</v>
      </c>
      <c r="E2221" t="s">
        <v>10</v>
      </c>
      <c r="F2221">
        <v>2</v>
      </c>
      <c r="G2221" s="1">
        <v>16.989999999999998</v>
      </c>
      <c r="H2221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2221">
        <f>Sales[[#This Row],[Total Inventory]]*Sales[[#This Row],[Sale_Price]]</f>
        <v>33.979999999999997</v>
      </c>
    </row>
    <row r="2222" spans="1:9" x14ac:dyDescent="0.25">
      <c r="A2222">
        <v>6696</v>
      </c>
      <c r="B2222" t="str">
        <f>INDEX( Table3[],MATCH(Sales[[#This Row],[Category]],Table3[Category],0),1)</f>
        <v>BEER</v>
      </c>
      <c r="C2222" t="s">
        <v>11</v>
      </c>
      <c r="D2222" t="s">
        <v>2254</v>
      </c>
      <c r="E2222" t="s">
        <v>92</v>
      </c>
      <c r="F2222">
        <v>0</v>
      </c>
      <c r="G2222" s="1">
        <v>6.16</v>
      </c>
      <c r="H2222">
        <f>IF(INDEX(Sale_Promotions[[Code]:[Sale Price]],MATCH(Sales[[#This Row],[Code]],Sale_Promotions[Code],0),2)=0,Sales[[#This Row],[Price]],INDEX(Sale_Promotions[[Code]:[Sale Price]],MATCH(Sales[[#This Row],[Code]],Sale_Promotions[Code],0),2))</f>
        <v>6.16</v>
      </c>
      <c r="I2222">
        <f>Sales[[#This Row],[Total Inventory]]*Sales[[#This Row],[Sale_Price]]</f>
        <v>0</v>
      </c>
    </row>
    <row r="2223" spans="1:9" x14ac:dyDescent="0.25">
      <c r="A2223">
        <v>70936</v>
      </c>
      <c r="B2223" t="str">
        <f>INDEX( Table3[],MATCH(Sales[[#This Row],[Category]],Table3[Category],0),1)</f>
        <v>LIQUOR</v>
      </c>
      <c r="C2223" t="s">
        <v>37</v>
      </c>
      <c r="D2223" t="s">
        <v>2255</v>
      </c>
      <c r="E2223" t="s">
        <v>10</v>
      </c>
      <c r="F2223">
        <v>23</v>
      </c>
      <c r="G2223" s="1">
        <v>19.989999999999998</v>
      </c>
      <c r="H2223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2223">
        <f>Sales[[#This Row],[Total Inventory]]*Sales[[#This Row],[Sale_Price]]</f>
        <v>459.77</v>
      </c>
    </row>
    <row r="2224" spans="1:9" x14ac:dyDescent="0.25">
      <c r="A2224">
        <v>27817</v>
      </c>
      <c r="B2224" t="str">
        <f>INDEX( Table3[],MATCH(Sales[[#This Row],[Category]],Table3[Category],0),1)</f>
        <v>BEER</v>
      </c>
      <c r="C2224" t="s">
        <v>11</v>
      </c>
      <c r="D2224" t="s">
        <v>2256</v>
      </c>
      <c r="E2224" t="s">
        <v>25</v>
      </c>
      <c r="F2224">
        <v>60</v>
      </c>
      <c r="G2224" s="1">
        <v>1.53</v>
      </c>
      <c r="H2224">
        <f>IF(INDEX(Sale_Promotions[[Code]:[Sale Price]],MATCH(Sales[[#This Row],[Code]],Sale_Promotions[Code],0),2)=0,Sales[[#This Row],[Price]],INDEX(Sale_Promotions[[Code]:[Sale Price]],MATCH(Sales[[#This Row],[Code]],Sale_Promotions[Code],0),2))</f>
        <v>1.53</v>
      </c>
      <c r="I2224">
        <f>Sales[[#This Row],[Total Inventory]]*Sales[[#This Row],[Sale_Price]]</f>
        <v>91.8</v>
      </c>
    </row>
    <row r="2225" spans="1:9" x14ac:dyDescent="0.25">
      <c r="A2225">
        <v>72247</v>
      </c>
      <c r="B2225" t="str">
        <f>INDEX( Table3[],MATCH(Sales[[#This Row],[Category]],Table3[Category],0),1)</f>
        <v>LIQUOR</v>
      </c>
      <c r="C2225" t="s">
        <v>37</v>
      </c>
      <c r="D2225" t="s">
        <v>2257</v>
      </c>
      <c r="E2225" t="s">
        <v>48</v>
      </c>
      <c r="F2225">
        <v>22</v>
      </c>
      <c r="G2225" s="1">
        <v>7.29</v>
      </c>
      <c r="H2225">
        <f>IF(INDEX(Sale_Promotions[[Code]:[Sale Price]],MATCH(Sales[[#This Row],[Code]],Sale_Promotions[Code],0),2)=0,Sales[[#This Row],[Price]],INDEX(Sale_Promotions[[Code]:[Sale Price]],MATCH(Sales[[#This Row],[Code]],Sale_Promotions[Code],0),2))</f>
        <v>7.29</v>
      </c>
      <c r="I2225">
        <f>Sales[[#This Row],[Total Inventory]]*Sales[[#This Row],[Sale_Price]]</f>
        <v>160.38</v>
      </c>
    </row>
    <row r="2226" spans="1:9" x14ac:dyDescent="0.25">
      <c r="A2226">
        <v>41449</v>
      </c>
      <c r="B2226" t="str">
        <f>INDEX( Table3[],MATCH(Sales[[#This Row],[Category]],Table3[Category],0),1)</f>
        <v>WINE</v>
      </c>
      <c r="C2226" t="s">
        <v>163</v>
      </c>
      <c r="D2226" t="s">
        <v>2258</v>
      </c>
      <c r="E2226" t="s">
        <v>10</v>
      </c>
      <c r="F2226">
        <v>0</v>
      </c>
      <c r="G2226" s="1">
        <v>12.99</v>
      </c>
      <c r="H222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226">
        <f>Sales[[#This Row],[Total Inventory]]*Sales[[#This Row],[Sale_Price]]</f>
        <v>0</v>
      </c>
    </row>
    <row r="2227" spans="1:9" x14ac:dyDescent="0.25">
      <c r="A2227">
        <v>342138</v>
      </c>
      <c r="B2227" t="str">
        <f>INDEX( Table3[],MATCH(Sales[[#This Row],[Category]],Table3[Category],0),1)</f>
        <v>WINE</v>
      </c>
      <c r="C2227" t="s">
        <v>8</v>
      </c>
      <c r="D2227" t="s">
        <v>2259</v>
      </c>
      <c r="E2227" t="s">
        <v>10</v>
      </c>
      <c r="F2227">
        <v>31</v>
      </c>
      <c r="G2227" s="1">
        <v>8.49</v>
      </c>
      <c r="H2227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2227">
        <f>Sales[[#This Row],[Total Inventory]]*Sales[[#This Row],[Sale_Price]]</f>
        <v>263.19</v>
      </c>
    </row>
    <row r="2228" spans="1:9" x14ac:dyDescent="0.25">
      <c r="A2228">
        <v>22626</v>
      </c>
      <c r="B2228" t="str">
        <f>INDEX( Table3[],MATCH(Sales[[#This Row],[Category]],Table3[Category],0),1)</f>
        <v>BEER</v>
      </c>
      <c r="C2228" t="s">
        <v>11</v>
      </c>
      <c r="D2228" t="s">
        <v>2260</v>
      </c>
      <c r="E2228" t="s">
        <v>25</v>
      </c>
      <c r="F2228">
        <v>0</v>
      </c>
      <c r="G2228" s="1">
        <v>1.69</v>
      </c>
      <c r="H2228">
        <f>IF(INDEX(Sale_Promotions[[Code]:[Sale Price]],MATCH(Sales[[#This Row],[Code]],Sale_Promotions[Code],0),2)=0,Sales[[#This Row],[Price]],INDEX(Sale_Promotions[[Code]:[Sale Price]],MATCH(Sales[[#This Row],[Code]],Sale_Promotions[Code],0),2))</f>
        <v>1.69</v>
      </c>
      <c r="I2228">
        <f>Sales[[#This Row],[Total Inventory]]*Sales[[#This Row],[Sale_Price]]</f>
        <v>0</v>
      </c>
    </row>
    <row r="2229" spans="1:9" x14ac:dyDescent="0.25">
      <c r="A2229">
        <v>45947</v>
      </c>
      <c r="B2229" t="str">
        <f>INDEX( Table3[],MATCH(Sales[[#This Row],[Category]],Table3[Category],0),1)</f>
        <v>WINE</v>
      </c>
      <c r="C2229" t="s">
        <v>100</v>
      </c>
      <c r="D2229" t="s">
        <v>2261</v>
      </c>
      <c r="E2229" t="s">
        <v>10</v>
      </c>
      <c r="F2229">
        <v>0</v>
      </c>
      <c r="G2229" s="1">
        <v>9.99</v>
      </c>
      <c r="H2229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2229">
        <f>Sales[[#This Row],[Total Inventory]]*Sales[[#This Row],[Sale_Price]]</f>
        <v>0</v>
      </c>
    </row>
    <row r="2230" spans="1:9" x14ac:dyDescent="0.25">
      <c r="A2230">
        <v>319655</v>
      </c>
      <c r="B2230" t="str">
        <f>INDEX( Table3[],MATCH(Sales[[#This Row],[Category]],Table3[Category],0),1)</f>
        <v>WINE</v>
      </c>
      <c r="C2230" t="s">
        <v>31</v>
      </c>
      <c r="D2230" t="s">
        <v>2262</v>
      </c>
      <c r="E2230" t="s">
        <v>10</v>
      </c>
      <c r="F2230">
        <v>0</v>
      </c>
      <c r="G2230" s="1">
        <v>12.69</v>
      </c>
      <c r="H2230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2230">
        <f>Sales[[#This Row],[Total Inventory]]*Sales[[#This Row],[Sale_Price]]</f>
        <v>0</v>
      </c>
    </row>
    <row r="2231" spans="1:9" x14ac:dyDescent="0.25">
      <c r="A2231">
        <v>392065</v>
      </c>
      <c r="B2231" t="str">
        <f>INDEX( Table3[],MATCH(Sales[[#This Row],[Category]],Table3[Category],0),1)</f>
        <v>WINE</v>
      </c>
      <c r="C2231" t="s">
        <v>61</v>
      </c>
      <c r="D2231" t="s">
        <v>2263</v>
      </c>
      <c r="E2231" t="s">
        <v>10</v>
      </c>
      <c r="F2231">
        <v>0</v>
      </c>
      <c r="G2231" s="1">
        <v>3.79</v>
      </c>
      <c r="H2231">
        <f>IF(INDEX(Sale_Promotions[[Code]:[Sale Price]],MATCH(Sales[[#This Row],[Code]],Sale_Promotions[Code],0),2)=0,Sales[[#This Row],[Price]],INDEX(Sale_Promotions[[Code]:[Sale Price]],MATCH(Sales[[#This Row],[Code]],Sale_Promotions[Code],0),2))</f>
        <v>3.79</v>
      </c>
      <c r="I2231">
        <f>Sales[[#This Row],[Total Inventory]]*Sales[[#This Row],[Sale_Price]]</f>
        <v>0</v>
      </c>
    </row>
    <row r="2232" spans="1:9" x14ac:dyDescent="0.25">
      <c r="A2232">
        <v>23720</v>
      </c>
      <c r="B2232" t="str">
        <f>INDEX( Table3[],MATCH(Sales[[#This Row],[Category]],Table3[Category],0),1)</f>
        <v>BEER</v>
      </c>
      <c r="C2232" t="s">
        <v>11</v>
      </c>
      <c r="D2232" t="s">
        <v>2264</v>
      </c>
      <c r="E2232" t="s">
        <v>52</v>
      </c>
      <c r="F2232">
        <v>0</v>
      </c>
      <c r="G2232" s="1">
        <v>2.25</v>
      </c>
      <c r="H2232">
        <f>IF(INDEX(Sale_Promotions[[Code]:[Sale Price]],MATCH(Sales[[#This Row],[Code]],Sale_Promotions[Code],0),2)=0,Sales[[#This Row],[Price]],INDEX(Sale_Promotions[[Code]:[Sale Price]],MATCH(Sales[[#This Row],[Code]],Sale_Promotions[Code],0),2))</f>
        <v>2.25</v>
      </c>
      <c r="I2232">
        <f>Sales[[#This Row],[Total Inventory]]*Sales[[#This Row],[Sale_Price]]</f>
        <v>0</v>
      </c>
    </row>
    <row r="2233" spans="1:9" x14ac:dyDescent="0.25">
      <c r="A2233">
        <v>29470</v>
      </c>
      <c r="B2233" t="str">
        <f>INDEX( Table3[],MATCH(Sales[[#This Row],[Category]],Table3[Category],0),1)</f>
        <v>BEER</v>
      </c>
      <c r="C2233" t="s">
        <v>11</v>
      </c>
      <c r="D2233" t="s">
        <v>2265</v>
      </c>
      <c r="E2233" t="s">
        <v>25</v>
      </c>
      <c r="F2233">
        <v>0</v>
      </c>
      <c r="G2233" s="1">
        <v>15.14</v>
      </c>
      <c r="H2233">
        <f>IF(INDEX(Sale_Promotions[[Code]:[Sale Price]],MATCH(Sales[[#This Row],[Code]],Sale_Promotions[Code],0),2)=0,Sales[[#This Row],[Price]],INDEX(Sale_Promotions[[Code]:[Sale Price]],MATCH(Sales[[#This Row],[Code]],Sale_Promotions[Code],0),2))</f>
        <v>15.14</v>
      </c>
      <c r="I2233">
        <f>Sales[[#This Row],[Total Inventory]]*Sales[[#This Row],[Sale_Price]]</f>
        <v>0</v>
      </c>
    </row>
    <row r="2234" spans="1:9" x14ac:dyDescent="0.25">
      <c r="A2234">
        <v>91510</v>
      </c>
      <c r="B2234" t="str">
        <f>INDEX( Table3[],MATCH(Sales[[#This Row],[Category]],Table3[Category],0),1)</f>
        <v>BEER</v>
      </c>
      <c r="C2234" t="s">
        <v>11</v>
      </c>
      <c r="D2234" t="s">
        <v>2266</v>
      </c>
      <c r="E2234" t="s">
        <v>25</v>
      </c>
      <c r="F2234">
        <v>0</v>
      </c>
      <c r="G2234" s="1">
        <v>17.149999999999999</v>
      </c>
      <c r="H2234">
        <f>IF(INDEX(Sale_Promotions[[Code]:[Sale Price]],MATCH(Sales[[#This Row],[Code]],Sale_Promotions[Code],0),2)=0,Sales[[#This Row],[Price]],INDEX(Sale_Promotions[[Code]:[Sale Price]],MATCH(Sales[[#This Row],[Code]],Sale_Promotions[Code],0),2))</f>
        <v>17.149999999999999</v>
      </c>
      <c r="I2234">
        <f>Sales[[#This Row],[Total Inventory]]*Sales[[#This Row],[Sale_Price]]</f>
        <v>0</v>
      </c>
    </row>
    <row r="2235" spans="1:9" x14ac:dyDescent="0.25">
      <c r="A2235">
        <v>70611</v>
      </c>
      <c r="B2235" t="str">
        <f>INDEX( Table3[],MATCH(Sales[[#This Row],[Category]],Table3[Category],0),1)</f>
        <v>BEER</v>
      </c>
      <c r="C2235" t="s">
        <v>436</v>
      </c>
      <c r="D2235" t="s">
        <v>2267</v>
      </c>
      <c r="E2235" t="s">
        <v>10</v>
      </c>
      <c r="F2235">
        <v>84</v>
      </c>
      <c r="G2235" s="1">
        <v>16.989999999999998</v>
      </c>
      <c r="H2235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2235">
        <f>Sales[[#This Row],[Total Inventory]]*Sales[[#This Row],[Sale_Price]]</f>
        <v>1427.1599999999999</v>
      </c>
    </row>
    <row r="2236" spans="1:9" x14ac:dyDescent="0.25">
      <c r="A2236">
        <v>312933</v>
      </c>
      <c r="B2236" t="str">
        <f>INDEX( Table3[],MATCH(Sales[[#This Row],[Category]],Table3[Category],0),1)</f>
        <v>WINE</v>
      </c>
      <c r="C2236" t="s">
        <v>61</v>
      </c>
      <c r="D2236" t="s">
        <v>2268</v>
      </c>
      <c r="E2236" t="s">
        <v>10</v>
      </c>
      <c r="F2236">
        <v>0</v>
      </c>
      <c r="G2236" s="1">
        <v>26.99</v>
      </c>
      <c r="H2236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2236">
        <f>Sales[[#This Row],[Total Inventory]]*Sales[[#This Row],[Sale_Price]]</f>
        <v>0</v>
      </c>
    </row>
    <row r="2237" spans="1:9" x14ac:dyDescent="0.25">
      <c r="A2237">
        <v>332104</v>
      </c>
      <c r="B2237" t="str">
        <f>INDEX( Table3[],MATCH(Sales[[#This Row],[Category]],Table3[Category],0),1)</f>
        <v>WINE</v>
      </c>
      <c r="C2237" t="s">
        <v>85</v>
      </c>
      <c r="D2237" t="s">
        <v>2269</v>
      </c>
      <c r="E2237" t="s">
        <v>10</v>
      </c>
      <c r="F2237">
        <v>0</v>
      </c>
      <c r="G2237" s="1">
        <v>21.99</v>
      </c>
      <c r="H2237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2237">
        <f>Sales[[#This Row],[Total Inventory]]*Sales[[#This Row],[Sale_Price]]</f>
        <v>0</v>
      </c>
    </row>
    <row r="2238" spans="1:9" x14ac:dyDescent="0.25">
      <c r="A2238">
        <v>9393</v>
      </c>
      <c r="B2238" t="str">
        <f>INDEX( Table3[],MATCH(Sales[[#This Row],[Category]],Table3[Category],0),1)</f>
        <v>BEER</v>
      </c>
      <c r="C2238" t="s">
        <v>11</v>
      </c>
      <c r="D2238" t="s">
        <v>2270</v>
      </c>
      <c r="E2238" t="s">
        <v>92</v>
      </c>
      <c r="F2238">
        <v>0</v>
      </c>
      <c r="G2238" s="1">
        <v>4.43</v>
      </c>
      <c r="H2238">
        <f>IF(INDEX(Sale_Promotions[[Code]:[Sale Price]],MATCH(Sales[[#This Row],[Code]],Sale_Promotions[Code],0),2)=0,Sales[[#This Row],[Price]],INDEX(Sale_Promotions[[Code]:[Sale Price]],MATCH(Sales[[#This Row],[Code]],Sale_Promotions[Code],0),2))</f>
        <v>4.43</v>
      </c>
      <c r="I2238">
        <f>Sales[[#This Row],[Total Inventory]]*Sales[[#This Row],[Sale_Price]]</f>
        <v>0</v>
      </c>
    </row>
    <row r="2239" spans="1:9" x14ac:dyDescent="0.25">
      <c r="A2239">
        <v>70308</v>
      </c>
      <c r="B2239" t="str">
        <f>INDEX( Table3[],MATCH(Sales[[#This Row],[Category]],Table3[Category],0),1)</f>
        <v>LIQUOR</v>
      </c>
      <c r="C2239" t="s">
        <v>37</v>
      </c>
      <c r="D2239" t="s">
        <v>2271</v>
      </c>
      <c r="E2239" t="s">
        <v>133</v>
      </c>
      <c r="F2239">
        <v>103</v>
      </c>
      <c r="G2239" s="1">
        <v>12.49</v>
      </c>
      <c r="H2239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2239">
        <f>Sales[[#This Row],[Total Inventory]]*Sales[[#This Row],[Sale_Price]]</f>
        <v>1286.47</v>
      </c>
    </row>
    <row r="2240" spans="1:9" x14ac:dyDescent="0.25">
      <c r="A2240">
        <v>71534</v>
      </c>
      <c r="B2240" t="str">
        <f>INDEX( Table3[],MATCH(Sales[[#This Row],[Category]],Table3[Category],0),1)</f>
        <v>LIQUOR</v>
      </c>
      <c r="C2240" t="s">
        <v>57</v>
      </c>
      <c r="D2240" t="s">
        <v>2272</v>
      </c>
      <c r="E2240" t="s">
        <v>16</v>
      </c>
      <c r="F2240">
        <v>20</v>
      </c>
      <c r="G2240" s="1">
        <v>81.99</v>
      </c>
      <c r="H2240">
        <f>IF(INDEX(Sale_Promotions[[Code]:[Sale Price]],MATCH(Sales[[#This Row],[Code]],Sale_Promotions[Code],0),2)=0,Sales[[#This Row],[Price]],INDEX(Sale_Promotions[[Code]:[Sale Price]],MATCH(Sales[[#This Row],[Code]],Sale_Promotions[Code],0),2))</f>
        <v>81.99</v>
      </c>
      <c r="I2240">
        <f>Sales[[#This Row],[Total Inventory]]*Sales[[#This Row],[Sale_Price]]</f>
        <v>1639.8</v>
      </c>
    </row>
    <row r="2241" spans="1:9" x14ac:dyDescent="0.25">
      <c r="A2241">
        <v>23108</v>
      </c>
      <c r="B2241" t="str">
        <f>INDEX( Table3[],MATCH(Sales[[#This Row],[Category]],Table3[Category],0),1)</f>
        <v>WINE</v>
      </c>
      <c r="C2241" t="s">
        <v>28</v>
      </c>
      <c r="D2241" t="s">
        <v>2273</v>
      </c>
      <c r="E2241" t="s">
        <v>10</v>
      </c>
      <c r="F2241">
        <v>141</v>
      </c>
      <c r="G2241" s="1">
        <v>18.489999999999998</v>
      </c>
      <c r="H2241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2241">
        <f>Sales[[#This Row],[Total Inventory]]*Sales[[#This Row],[Sale_Price]]</f>
        <v>2607.0899999999997</v>
      </c>
    </row>
    <row r="2242" spans="1:9" x14ac:dyDescent="0.25">
      <c r="A2242">
        <v>44201</v>
      </c>
      <c r="B2242" t="str">
        <f>INDEX( Table3[],MATCH(Sales[[#This Row],[Category]],Table3[Category],0),1)</f>
        <v>LIQUOR</v>
      </c>
      <c r="C2242" t="s">
        <v>57</v>
      </c>
      <c r="D2242" t="s">
        <v>2274</v>
      </c>
      <c r="E2242" t="s">
        <v>10</v>
      </c>
      <c r="F2242">
        <v>2</v>
      </c>
      <c r="G2242" s="1">
        <v>47.99</v>
      </c>
      <c r="H2242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2242">
        <f>Sales[[#This Row],[Total Inventory]]*Sales[[#This Row],[Sale_Price]]</f>
        <v>95.98</v>
      </c>
    </row>
    <row r="2243" spans="1:9" x14ac:dyDescent="0.25">
      <c r="A2243">
        <v>19674</v>
      </c>
      <c r="B2243" t="str">
        <f>INDEX( Table3[],MATCH(Sales[[#This Row],[Category]],Table3[Category],0),1)</f>
        <v>WINE</v>
      </c>
      <c r="C2243" t="s">
        <v>64</v>
      </c>
      <c r="D2243" t="s">
        <v>2275</v>
      </c>
      <c r="E2243" t="s">
        <v>10</v>
      </c>
      <c r="F2243">
        <v>6</v>
      </c>
      <c r="G2243" s="1">
        <v>25.99</v>
      </c>
      <c r="H2243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2243">
        <f>Sales[[#This Row],[Total Inventory]]*Sales[[#This Row],[Sale_Price]]</f>
        <v>155.94</v>
      </c>
    </row>
    <row r="2244" spans="1:9" x14ac:dyDescent="0.25">
      <c r="A2244">
        <v>318471</v>
      </c>
      <c r="B2244" t="str">
        <f>INDEX( Table3[],MATCH(Sales[[#This Row],[Category]],Table3[Category],0),1)</f>
        <v>WINE</v>
      </c>
      <c r="C2244" t="s">
        <v>21</v>
      </c>
      <c r="D2244" t="s">
        <v>2276</v>
      </c>
      <c r="E2244" t="s">
        <v>10</v>
      </c>
      <c r="F2244">
        <v>17</v>
      </c>
      <c r="G2244" s="1">
        <v>7.99</v>
      </c>
      <c r="H2244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2244">
        <f>Sales[[#This Row],[Total Inventory]]*Sales[[#This Row],[Sale_Price]]</f>
        <v>135.83000000000001</v>
      </c>
    </row>
    <row r="2245" spans="1:9" x14ac:dyDescent="0.25">
      <c r="A2245">
        <v>48291</v>
      </c>
      <c r="B2245" t="str">
        <f>INDEX( Table3[],MATCH(Sales[[#This Row],[Category]],Table3[Category],0),1)</f>
        <v>WINE</v>
      </c>
      <c r="C2245" t="s">
        <v>28</v>
      </c>
      <c r="D2245" t="s">
        <v>2277</v>
      </c>
      <c r="E2245" t="s">
        <v>10</v>
      </c>
      <c r="F2245">
        <v>90</v>
      </c>
      <c r="G2245" s="1">
        <v>48.99</v>
      </c>
      <c r="H2245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2245">
        <f>Sales[[#This Row],[Total Inventory]]*Sales[[#This Row],[Sale_Price]]</f>
        <v>4409.1000000000004</v>
      </c>
    </row>
    <row r="2246" spans="1:9" x14ac:dyDescent="0.25">
      <c r="A2246">
        <v>315153</v>
      </c>
      <c r="B2246" t="str">
        <f>INDEX( Table3[],MATCH(Sales[[#This Row],[Category]],Table3[Category],0),1)</f>
        <v>WINE</v>
      </c>
      <c r="C2246" t="s">
        <v>41</v>
      </c>
      <c r="D2246" t="s">
        <v>2278</v>
      </c>
      <c r="E2246" t="s">
        <v>10</v>
      </c>
      <c r="F2246">
        <v>11</v>
      </c>
      <c r="G2246" s="1">
        <v>16.489999999999998</v>
      </c>
      <c r="H2246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2246">
        <f>Sales[[#This Row],[Total Inventory]]*Sales[[#This Row],[Sale_Price]]</f>
        <v>181.39</v>
      </c>
    </row>
    <row r="2247" spans="1:9" x14ac:dyDescent="0.25">
      <c r="A2247">
        <v>83691</v>
      </c>
      <c r="B2247" t="str">
        <f>INDEX( Table3[],MATCH(Sales[[#This Row],[Category]],Table3[Category],0),1)</f>
        <v>WINE</v>
      </c>
      <c r="C2247" t="s">
        <v>61</v>
      </c>
      <c r="D2247" t="s">
        <v>2279</v>
      </c>
      <c r="E2247" t="s">
        <v>10</v>
      </c>
      <c r="F2247">
        <v>0</v>
      </c>
      <c r="G2247" s="1">
        <v>4.1900000000000004</v>
      </c>
      <c r="H2247">
        <f>IF(INDEX(Sale_Promotions[[Code]:[Sale Price]],MATCH(Sales[[#This Row],[Code]],Sale_Promotions[Code],0),2)=0,Sales[[#This Row],[Price]],INDEX(Sale_Promotions[[Code]:[Sale Price]],MATCH(Sales[[#This Row],[Code]],Sale_Promotions[Code],0),2))</f>
        <v>4.1900000000000004</v>
      </c>
      <c r="I2247">
        <f>Sales[[#This Row],[Total Inventory]]*Sales[[#This Row],[Sale_Price]]</f>
        <v>0</v>
      </c>
    </row>
    <row r="2248" spans="1:9" x14ac:dyDescent="0.25">
      <c r="A2248">
        <v>341022</v>
      </c>
      <c r="B2248" t="str">
        <f>INDEX( Table3[],MATCH(Sales[[#This Row],[Category]],Table3[Category],0),1)</f>
        <v>WINE</v>
      </c>
      <c r="C2248" t="s">
        <v>39</v>
      </c>
      <c r="D2248" t="s">
        <v>2280</v>
      </c>
      <c r="E2248" t="s">
        <v>10</v>
      </c>
      <c r="F2248">
        <v>0</v>
      </c>
      <c r="G2248" s="1">
        <v>7.79</v>
      </c>
      <c r="H2248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2248">
        <f>Sales[[#This Row],[Total Inventory]]*Sales[[#This Row],[Sale_Price]]</f>
        <v>0</v>
      </c>
    </row>
    <row r="2249" spans="1:9" x14ac:dyDescent="0.25">
      <c r="A2249">
        <v>82037</v>
      </c>
      <c r="B2249" t="str">
        <f>INDEX( Table3[],MATCH(Sales[[#This Row],[Category]],Table3[Category],0),1)</f>
        <v>WINE</v>
      </c>
      <c r="C2249" t="s">
        <v>28</v>
      </c>
      <c r="D2249" t="s">
        <v>2281</v>
      </c>
      <c r="E2249" t="s">
        <v>10</v>
      </c>
      <c r="F2249">
        <v>0</v>
      </c>
      <c r="G2249" s="1">
        <v>6.79</v>
      </c>
      <c r="H2249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2249">
        <f>Sales[[#This Row],[Total Inventory]]*Sales[[#This Row],[Sale_Price]]</f>
        <v>0</v>
      </c>
    </row>
    <row r="2250" spans="1:9" x14ac:dyDescent="0.25">
      <c r="A2250">
        <v>79707</v>
      </c>
      <c r="B2250" t="str">
        <f>INDEX( Table3[],MATCH(Sales[[#This Row],[Category]],Table3[Category],0),1)</f>
        <v>WINE</v>
      </c>
      <c r="C2250" t="s">
        <v>64</v>
      </c>
      <c r="D2250" t="s">
        <v>2282</v>
      </c>
      <c r="E2250" t="s">
        <v>23</v>
      </c>
      <c r="F2250">
        <v>97</v>
      </c>
      <c r="G2250" s="1">
        <v>11.99</v>
      </c>
      <c r="H225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250">
        <f>Sales[[#This Row],[Total Inventory]]*Sales[[#This Row],[Sale_Price]]</f>
        <v>1163.03</v>
      </c>
    </row>
    <row r="2251" spans="1:9" x14ac:dyDescent="0.25">
      <c r="A2251">
        <v>47172</v>
      </c>
      <c r="B2251" t="str">
        <f>INDEX( Table3[],MATCH(Sales[[#This Row],[Category]],Table3[Category],0),1)</f>
        <v>LIQUOR</v>
      </c>
      <c r="C2251" t="s">
        <v>26</v>
      </c>
      <c r="D2251" t="s">
        <v>2283</v>
      </c>
      <c r="E2251" t="s">
        <v>16</v>
      </c>
      <c r="F2251">
        <v>13</v>
      </c>
      <c r="G2251" s="1">
        <v>14.49</v>
      </c>
      <c r="H2251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2251">
        <f>Sales[[#This Row],[Total Inventory]]*Sales[[#This Row],[Sale_Price]]</f>
        <v>188.37</v>
      </c>
    </row>
    <row r="2252" spans="1:9" x14ac:dyDescent="0.25">
      <c r="A2252">
        <v>70784</v>
      </c>
      <c r="B2252" t="str">
        <f>INDEX( Table3[],MATCH(Sales[[#This Row],[Category]],Table3[Category],0),1)</f>
        <v>LIQUOR</v>
      </c>
      <c r="C2252" t="s">
        <v>175</v>
      </c>
      <c r="D2252" t="s">
        <v>2284</v>
      </c>
      <c r="E2252" t="s">
        <v>10</v>
      </c>
      <c r="F2252">
        <v>0</v>
      </c>
      <c r="G2252" s="1">
        <v>30.99</v>
      </c>
      <c r="H2252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2252">
        <f>Sales[[#This Row],[Total Inventory]]*Sales[[#This Row],[Sale_Price]]</f>
        <v>0</v>
      </c>
    </row>
    <row r="2253" spans="1:9" x14ac:dyDescent="0.25">
      <c r="A2253">
        <v>42371</v>
      </c>
      <c r="B2253" t="str">
        <f>INDEX( Table3[],MATCH(Sales[[#This Row],[Category]],Table3[Category],0),1)</f>
        <v>WINE</v>
      </c>
      <c r="C2253" t="s">
        <v>17</v>
      </c>
      <c r="D2253" t="s">
        <v>2285</v>
      </c>
      <c r="E2253" t="s">
        <v>10</v>
      </c>
      <c r="F2253">
        <v>0</v>
      </c>
      <c r="G2253" s="1">
        <v>10.99</v>
      </c>
      <c r="H225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253">
        <f>Sales[[#This Row],[Total Inventory]]*Sales[[#This Row],[Sale_Price]]</f>
        <v>0</v>
      </c>
    </row>
    <row r="2254" spans="1:9" x14ac:dyDescent="0.25">
      <c r="A2254">
        <v>359653</v>
      </c>
      <c r="B2254" t="str">
        <f>INDEX( Table3[],MATCH(Sales[[#This Row],[Category]],Table3[Category],0),1)</f>
        <v>WINE</v>
      </c>
      <c r="C2254" t="s">
        <v>64</v>
      </c>
      <c r="D2254" t="s">
        <v>2286</v>
      </c>
      <c r="E2254" t="s">
        <v>10</v>
      </c>
      <c r="F2254">
        <v>21</v>
      </c>
      <c r="G2254" s="1">
        <v>11.99</v>
      </c>
      <c r="H225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254">
        <f>Sales[[#This Row],[Total Inventory]]*Sales[[#This Row],[Sale_Price]]</f>
        <v>251.79</v>
      </c>
    </row>
    <row r="2255" spans="1:9" x14ac:dyDescent="0.25">
      <c r="A2255">
        <v>2348</v>
      </c>
      <c r="B2255" t="str">
        <f>INDEX( Table3[],MATCH(Sales[[#This Row],[Category]],Table3[Category],0),1)</f>
        <v>BEER</v>
      </c>
      <c r="C2255" t="s">
        <v>11</v>
      </c>
      <c r="D2255" t="s">
        <v>2287</v>
      </c>
      <c r="E2255" t="s">
        <v>25</v>
      </c>
      <c r="F2255">
        <v>0</v>
      </c>
      <c r="G2255" s="1">
        <v>2.04</v>
      </c>
      <c r="H2255">
        <f>IF(INDEX(Sale_Promotions[[Code]:[Sale Price]],MATCH(Sales[[#This Row],[Code]],Sale_Promotions[Code],0),2)=0,Sales[[#This Row],[Price]],INDEX(Sale_Promotions[[Code]:[Sale Price]],MATCH(Sales[[#This Row],[Code]],Sale_Promotions[Code],0),2))</f>
        <v>2.04</v>
      </c>
      <c r="I2255">
        <f>Sales[[#This Row],[Total Inventory]]*Sales[[#This Row],[Sale_Price]]</f>
        <v>0</v>
      </c>
    </row>
    <row r="2256" spans="1:9" x14ac:dyDescent="0.25">
      <c r="A2256">
        <v>46348</v>
      </c>
      <c r="B2256" t="str">
        <f>INDEX( Table3[],MATCH(Sales[[#This Row],[Category]],Table3[Category],0),1)</f>
        <v>WINE</v>
      </c>
      <c r="C2256" t="s">
        <v>64</v>
      </c>
      <c r="D2256" t="s">
        <v>2288</v>
      </c>
      <c r="E2256" t="s">
        <v>52</v>
      </c>
      <c r="F2256">
        <v>18</v>
      </c>
      <c r="G2256" s="1">
        <v>18.989999999999998</v>
      </c>
      <c r="H2256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2256">
        <f>Sales[[#This Row],[Total Inventory]]*Sales[[#This Row],[Sale_Price]]</f>
        <v>341.82</v>
      </c>
    </row>
    <row r="2257" spans="1:9" x14ac:dyDescent="0.25">
      <c r="A2257">
        <v>337782</v>
      </c>
      <c r="B2257" t="str">
        <f>INDEX( Table3[],MATCH(Sales[[#This Row],[Category]],Table3[Category],0),1)</f>
        <v>WINE</v>
      </c>
      <c r="C2257" t="s">
        <v>41</v>
      </c>
      <c r="D2257" t="s">
        <v>2289</v>
      </c>
      <c r="E2257" t="s">
        <v>10</v>
      </c>
      <c r="F2257">
        <v>0</v>
      </c>
      <c r="G2257" s="1">
        <v>11.99</v>
      </c>
      <c r="H225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257">
        <f>Sales[[#This Row],[Total Inventory]]*Sales[[#This Row],[Sale_Price]]</f>
        <v>0</v>
      </c>
    </row>
    <row r="2258" spans="1:9" x14ac:dyDescent="0.25">
      <c r="A2258">
        <v>22481</v>
      </c>
      <c r="B2258" t="str">
        <f>INDEX( Table3[],MATCH(Sales[[#This Row],[Category]],Table3[Category],0),1)</f>
        <v>BEER</v>
      </c>
      <c r="C2258" t="s">
        <v>11</v>
      </c>
      <c r="D2258" t="s">
        <v>2290</v>
      </c>
      <c r="E2258" t="s">
        <v>10</v>
      </c>
      <c r="F2258">
        <v>0</v>
      </c>
      <c r="G2258" s="1">
        <v>30.78</v>
      </c>
      <c r="H2258">
        <f>IF(INDEX(Sale_Promotions[[Code]:[Sale Price]],MATCH(Sales[[#This Row],[Code]],Sale_Promotions[Code],0),2)=0,Sales[[#This Row],[Price]],INDEX(Sale_Promotions[[Code]:[Sale Price]],MATCH(Sales[[#This Row],[Code]],Sale_Promotions[Code],0),2))</f>
        <v>30.78</v>
      </c>
      <c r="I2258">
        <f>Sales[[#This Row],[Total Inventory]]*Sales[[#This Row],[Sale_Price]]</f>
        <v>0</v>
      </c>
    </row>
    <row r="2259" spans="1:9" x14ac:dyDescent="0.25">
      <c r="A2259">
        <v>399221</v>
      </c>
      <c r="B2259" t="str">
        <f>INDEX( Table3[],MATCH(Sales[[#This Row],[Category]],Table3[Category],0),1)</f>
        <v>WINE</v>
      </c>
      <c r="C2259" t="s">
        <v>39</v>
      </c>
      <c r="D2259" t="s">
        <v>2291</v>
      </c>
      <c r="E2259" t="s">
        <v>10</v>
      </c>
      <c r="F2259">
        <v>0</v>
      </c>
      <c r="G2259" s="1">
        <v>29.99</v>
      </c>
      <c r="H2259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2259">
        <f>Sales[[#This Row],[Total Inventory]]*Sales[[#This Row],[Sale_Price]]</f>
        <v>0</v>
      </c>
    </row>
    <row r="2260" spans="1:9" x14ac:dyDescent="0.25">
      <c r="A2260">
        <v>147664</v>
      </c>
      <c r="B2260" t="str">
        <f>INDEX( Table3[],MATCH(Sales[[#This Row],[Category]],Table3[Category],0),1)</f>
        <v>WINE</v>
      </c>
      <c r="C2260" t="s">
        <v>21</v>
      </c>
      <c r="D2260" t="s">
        <v>2292</v>
      </c>
      <c r="E2260" t="s">
        <v>10</v>
      </c>
      <c r="F2260">
        <v>20</v>
      </c>
      <c r="G2260" s="1">
        <v>5.79</v>
      </c>
      <c r="H2260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2260">
        <f>Sales[[#This Row],[Total Inventory]]*Sales[[#This Row],[Sale_Price]]</f>
        <v>115.8</v>
      </c>
    </row>
    <row r="2261" spans="1:9" x14ac:dyDescent="0.25">
      <c r="A2261">
        <v>340631</v>
      </c>
      <c r="B2261" t="str">
        <f>INDEX( Table3[],MATCH(Sales[[#This Row],[Category]],Table3[Category],0),1)</f>
        <v>WINE</v>
      </c>
      <c r="C2261" t="s">
        <v>31</v>
      </c>
      <c r="D2261" t="s">
        <v>2293</v>
      </c>
      <c r="E2261" t="s">
        <v>10</v>
      </c>
      <c r="F2261">
        <v>0</v>
      </c>
      <c r="G2261" s="1">
        <v>9.99</v>
      </c>
      <c r="H2261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2261">
        <f>Sales[[#This Row],[Total Inventory]]*Sales[[#This Row],[Sale_Price]]</f>
        <v>0</v>
      </c>
    </row>
    <row r="2262" spans="1:9" x14ac:dyDescent="0.25">
      <c r="A2262">
        <v>365734</v>
      </c>
      <c r="B2262" t="str">
        <f>INDEX( Table3[],MATCH(Sales[[#This Row],[Category]],Table3[Category],0),1)</f>
        <v>WINE</v>
      </c>
      <c r="C2262" t="s">
        <v>61</v>
      </c>
      <c r="D2262" t="s">
        <v>2294</v>
      </c>
      <c r="E2262" t="s">
        <v>10</v>
      </c>
      <c r="F2262">
        <v>0</v>
      </c>
      <c r="G2262" s="1">
        <v>25.99</v>
      </c>
      <c r="H2262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2262">
        <f>Sales[[#This Row],[Total Inventory]]*Sales[[#This Row],[Sale_Price]]</f>
        <v>0</v>
      </c>
    </row>
    <row r="2263" spans="1:9" x14ac:dyDescent="0.25">
      <c r="A2263">
        <v>24163</v>
      </c>
      <c r="B2263" t="str">
        <f>INDEX( Table3[],MATCH(Sales[[#This Row],[Category]],Table3[Category],0),1)</f>
        <v>LIQUOR</v>
      </c>
      <c r="C2263" t="s">
        <v>37</v>
      </c>
      <c r="D2263" t="s">
        <v>2295</v>
      </c>
      <c r="E2263" t="s">
        <v>10</v>
      </c>
      <c r="F2263">
        <v>6</v>
      </c>
      <c r="G2263" s="1">
        <v>14.49</v>
      </c>
      <c r="H2263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2263">
        <f>Sales[[#This Row],[Total Inventory]]*Sales[[#This Row],[Sale_Price]]</f>
        <v>86.94</v>
      </c>
    </row>
    <row r="2264" spans="1:9" x14ac:dyDescent="0.25">
      <c r="A2264">
        <v>45371</v>
      </c>
      <c r="B2264" t="str">
        <f>INDEX( Table3[],MATCH(Sales[[#This Row],[Category]],Table3[Category],0),1)</f>
        <v>LIQUOR</v>
      </c>
      <c r="C2264" t="s">
        <v>26</v>
      </c>
      <c r="D2264" t="s">
        <v>2296</v>
      </c>
      <c r="E2264" t="s">
        <v>10</v>
      </c>
      <c r="F2264">
        <v>68</v>
      </c>
      <c r="G2264" s="1">
        <v>20.99</v>
      </c>
      <c r="H2264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2264">
        <f>Sales[[#This Row],[Total Inventory]]*Sales[[#This Row],[Sale_Price]]</f>
        <v>1427.32</v>
      </c>
    </row>
    <row r="2265" spans="1:9" x14ac:dyDescent="0.25">
      <c r="A2265">
        <v>64033</v>
      </c>
      <c r="B2265" t="str">
        <f>INDEX( Table3[],MATCH(Sales[[#This Row],[Category]],Table3[Category],0),1)</f>
        <v>WINE</v>
      </c>
      <c r="C2265" t="s">
        <v>43</v>
      </c>
      <c r="D2265" t="s">
        <v>2297</v>
      </c>
      <c r="E2265" t="s">
        <v>10</v>
      </c>
      <c r="F2265">
        <v>97</v>
      </c>
      <c r="G2265" s="1">
        <v>12.69</v>
      </c>
      <c r="H2265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2265">
        <f>Sales[[#This Row],[Total Inventory]]*Sales[[#This Row],[Sale_Price]]</f>
        <v>1230.93</v>
      </c>
    </row>
    <row r="2266" spans="1:9" x14ac:dyDescent="0.25">
      <c r="A2266">
        <v>73533</v>
      </c>
      <c r="B2266" t="str">
        <f>INDEX( Table3[],MATCH(Sales[[#This Row],[Category]],Table3[Category],0),1)</f>
        <v>LIQUOR</v>
      </c>
      <c r="C2266" t="s">
        <v>26</v>
      </c>
      <c r="D2266" t="s">
        <v>2298</v>
      </c>
      <c r="E2266" t="s">
        <v>10</v>
      </c>
      <c r="F2266">
        <v>108</v>
      </c>
      <c r="G2266" s="1">
        <v>23.99</v>
      </c>
      <c r="H2266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2266">
        <f>Sales[[#This Row],[Total Inventory]]*Sales[[#This Row],[Sale_Price]]</f>
        <v>2590.9199999999996</v>
      </c>
    </row>
    <row r="2267" spans="1:9" x14ac:dyDescent="0.25">
      <c r="A2267">
        <v>12236</v>
      </c>
      <c r="B2267" t="str">
        <f>INDEX( Table3[],MATCH(Sales[[#This Row],[Category]],Table3[Category],0),1)</f>
        <v>BEER</v>
      </c>
      <c r="C2267" t="s">
        <v>11</v>
      </c>
      <c r="D2267" t="s">
        <v>2299</v>
      </c>
      <c r="E2267" t="s">
        <v>25</v>
      </c>
      <c r="F2267">
        <v>120</v>
      </c>
      <c r="G2267" s="1">
        <v>1.87</v>
      </c>
      <c r="H2267">
        <f>IF(INDEX(Sale_Promotions[[Code]:[Sale Price]],MATCH(Sales[[#This Row],[Code]],Sale_Promotions[Code],0),2)=0,Sales[[#This Row],[Price]],INDEX(Sale_Promotions[[Code]:[Sale Price]],MATCH(Sales[[#This Row],[Code]],Sale_Promotions[Code],0),2))</f>
        <v>1.87</v>
      </c>
      <c r="I2267">
        <f>Sales[[#This Row],[Total Inventory]]*Sales[[#This Row],[Sale_Price]]</f>
        <v>224.4</v>
      </c>
    </row>
    <row r="2268" spans="1:9" x14ac:dyDescent="0.25">
      <c r="A2268">
        <v>347520</v>
      </c>
      <c r="B2268" t="str">
        <f>INDEX( Table3[],MATCH(Sales[[#This Row],[Category]],Table3[Category],0),1)</f>
        <v>LIQUOR</v>
      </c>
      <c r="C2268" t="s">
        <v>102</v>
      </c>
      <c r="D2268" t="s">
        <v>2300</v>
      </c>
      <c r="E2268" t="s">
        <v>2301</v>
      </c>
      <c r="F2268">
        <v>11</v>
      </c>
      <c r="G2268" s="1">
        <v>38.99</v>
      </c>
      <c r="H2268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2268">
        <f>Sales[[#This Row],[Total Inventory]]*Sales[[#This Row],[Sale_Price]]</f>
        <v>428.89000000000004</v>
      </c>
    </row>
    <row r="2269" spans="1:9" x14ac:dyDescent="0.25">
      <c r="A2269">
        <v>381756</v>
      </c>
      <c r="B2269" t="str">
        <f>INDEX( Table3[],MATCH(Sales[[#This Row],[Category]],Table3[Category],0),1)</f>
        <v>WINE</v>
      </c>
      <c r="C2269" t="s">
        <v>85</v>
      </c>
      <c r="D2269" t="s">
        <v>2302</v>
      </c>
      <c r="E2269" t="s">
        <v>10</v>
      </c>
      <c r="F2269">
        <v>9</v>
      </c>
      <c r="G2269" s="1">
        <v>9.99</v>
      </c>
      <c r="H2269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2269">
        <f>Sales[[#This Row],[Total Inventory]]*Sales[[#This Row],[Sale_Price]]</f>
        <v>89.91</v>
      </c>
    </row>
    <row r="2270" spans="1:9" x14ac:dyDescent="0.25">
      <c r="A2270">
        <v>59706</v>
      </c>
      <c r="B2270" t="e">
        <f>INDEX( Table3[],MATCH(Sales[[#This Row],[Category]],Table3[Category],0),1)</f>
        <v>#N/A</v>
      </c>
      <c r="D2270" t="s">
        <v>2303</v>
      </c>
      <c r="E2270" t="s">
        <v>2304</v>
      </c>
      <c r="F2270">
        <v>0</v>
      </c>
      <c r="G2270" s="1">
        <v>3.35</v>
      </c>
      <c r="H2270">
        <f>IF(INDEX(Sale_Promotions[[Code]:[Sale Price]],MATCH(Sales[[#This Row],[Code]],Sale_Promotions[Code],0),2)=0,Sales[[#This Row],[Price]],INDEX(Sale_Promotions[[Code]:[Sale Price]],MATCH(Sales[[#This Row],[Code]],Sale_Promotions[Code],0),2))</f>
        <v>3.35</v>
      </c>
      <c r="I2270">
        <f>Sales[[#This Row],[Total Inventory]]*Sales[[#This Row],[Sale_Price]]</f>
        <v>0</v>
      </c>
    </row>
    <row r="2271" spans="1:9" x14ac:dyDescent="0.25">
      <c r="A2271">
        <v>26795</v>
      </c>
      <c r="B2271" t="str">
        <f>INDEX( Table3[],MATCH(Sales[[#This Row],[Category]],Table3[Category],0),1)</f>
        <v>BEER</v>
      </c>
      <c r="C2271" t="s">
        <v>11</v>
      </c>
      <c r="D2271" t="s">
        <v>2305</v>
      </c>
      <c r="E2271" t="s">
        <v>13</v>
      </c>
      <c r="F2271">
        <v>0</v>
      </c>
      <c r="G2271" s="1">
        <v>9.24</v>
      </c>
      <c r="H2271">
        <f>IF(INDEX(Sale_Promotions[[Code]:[Sale Price]],MATCH(Sales[[#This Row],[Code]],Sale_Promotions[Code],0),2)=0,Sales[[#This Row],[Price]],INDEX(Sale_Promotions[[Code]:[Sale Price]],MATCH(Sales[[#This Row],[Code]],Sale_Promotions[Code],0),2))</f>
        <v>9.24</v>
      </c>
      <c r="I2271">
        <f>Sales[[#This Row],[Total Inventory]]*Sales[[#This Row],[Sale_Price]]</f>
        <v>0</v>
      </c>
    </row>
    <row r="2272" spans="1:9" x14ac:dyDescent="0.25">
      <c r="A2272">
        <v>21652</v>
      </c>
      <c r="B2272" t="str">
        <f>INDEX( Table3[],MATCH(Sales[[#This Row],[Category]],Table3[Category],0),1)</f>
        <v>WINE</v>
      </c>
      <c r="C2272" t="s">
        <v>64</v>
      </c>
      <c r="D2272" t="s">
        <v>2306</v>
      </c>
      <c r="E2272" t="s">
        <v>10</v>
      </c>
      <c r="F2272">
        <v>117</v>
      </c>
      <c r="G2272" s="1">
        <v>8.99</v>
      </c>
      <c r="H227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2272">
        <f>Sales[[#This Row],[Total Inventory]]*Sales[[#This Row],[Sale_Price]]</f>
        <v>1051.83</v>
      </c>
    </row>
    <row r="2273" spans="1:9" x14ac:dyDescent="0.25">
      <c r="A2273">
        <v>40811</v>
      </c>
      <c r="B2273" t="str">
        <f>INDEX( Table3[],MATCH(Sales[[#This Row],[Category]],Table3[Category],0),1)</f>
        <v>WINE</v>
      </c>
      <c r="C2273" t="s">
        <v>41</v>
      </c>
      <c r="D2273" t="s">
        <v>2307</v>
      </c>
      <c r="E2273" t="s">
        <v>10</v>
      </c>
      <c r="F2273">
        <v>16</v>
      </c>
      <c r="G2273" s="1">
        <v>11.99</v>
      </c>
      <c r="H227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273">
        <f>Sales[[#This Row],[Total Inventory]]*Sales[[#This Row],[Sale_Price]]</f>
        <v>191.84</v>
      </c>
    </row>
    <row r="2274" spans="1:9" x14ac:dyDescent="0.25">
      <c r="A2274">
        <v>30970</v>
      </c>
      <c r="B2274" t="str">
        <f>INDEX( Table3[],MATCH(Sales[[#This Row],[Category]],Table3[Category],0),1)</f>
        <v>WINE</v>
      </c>
      <c r="C2274" t="s">
        <v>189</v>
      </c>
      <c r="D2274" t="s">
        <v>2308</v>
      </c>
      <c r="E2274" t="s">
        <v>10</v>
      </c>
      <c r="F2274">
        <v>0</v>
      </c>
      <c r="G2274" s="1">
        <v>14.69</v>
      </c>
      <c r="H2274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2274">
        <f>Sales[[#This Row],[Total Inventory]]*Sales[[#This Row],[Sale_Price]]</f>
        <v>0</v>
      </c>
    </row>
    <row r="2275" spans="1:9" x14ac:dyDescent="0.25">
      <c r="A2275">
        <v>326374</v>
      </c>
      <c r="B2275" t="str">
        <f>INDEX( Table3[],MATCH(Sales[[#This Row],[Category]],Table3[Category],0),1)</f>
        <v>LIQUOR</v>
      </c>
      <c r="C2275" t="s">
        <v>175</v>
      </c>
      <c r="D2275" t="s">
        <v>2309</v>
      </c>
      <c r="E2275" t="s">
        <v>10</v>
      </c>
      <c r="F2275">
        <v>1</v>
      </c>
      <c r="G2275" s="1">
        <v>66.989999999999995</v>
      </c>
      <c r="H2275">
        <f>IF(INDEX(Sale_Promotions[[Code]:[Sale Price]],MATCH(Sales[[#This Row],[Code]],Sale_Promotions[Code],0),2)=0,Sales[[#This Row],[Price]],INDEX(Sale_Promotions[[Code]:[Sale Price]],MATCH(Sales[[#This Row],[Code]],Sale_Promotions[Code],0),2))</f>
        <v>66.989999999999995</v>
      </c>
      <c r="I2275">
        <f>Sales[[#This Row],[Total Inventory]]*Sales[[#This Row],[Sale_Price]]</f>
        <v>66.989999999999995</v>
      </c>
    </row>
    <row r="2276" spans="1:9" x14ac:dyDescent="0.25">
      <c r="A2276">
        <v>47224</v>
      </c>
      <c r="B2276" t="str">
        <f>INDEX( Table3[],MATCH(Sales[[#This Row],[Category]],Table3[Category],0),1)</f>
        <v>LIQUOR</v>
      </c>
      <c r="C2276" t="s">
        <v>37</v>
      </c>
      <c r="D2276" t="s">
        <v>2310</v>
      </c>
      <c r="E2276" t="s">
        <v>10</v>
      </c>
      <c r="F2276">
        <v>15</v>
      </c>
      <c r="G2276" s="1">
        <v>34.99</v>
      </c>
      <c r="H2276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2276">
        <f>Sales[[#This Row],[Total Inventory]]*Sales[[#This Row],[Sale_Price]]</f>
        <v>524.85</v>
      </c>
    </row>
    <row r="2277" spans="1:9" x14ac:dyDescent="0.25">
      <c r="A2277">
        <v>49339</v>
      </c>
      <c r="B2277" t="str">
        <f>INDEX( Table3[],MATCH(Sales[[#This Row],[Category]],Table3[Category],0),1)</f>
        <v>WINE</v>
      </c>
      <c r="C2277" t="s">
        <v>43</v>
      </c>
      <c r="D2277" t="s">
        <v>2311</v>
      </c>
      <c r="E2277" t="s">
        <v>10</v>
      </c>
      <c r="F2277">
        <v>6</v>
      </c>
      <c r="G2277" s="1">
        <v>74.989999999999995</v>
      </c>
      <c r="H2277">
        <f>IF(INDEX(Sale_Promotions[[Code]:[Sale Price]],MATCH(Sales[[#This Row],[Code]],Sale_Promotions[Code],0),2)=0,Sales[[#This Row],[Price]],INDEX(Sale_Promotions[[Code]:[Sale Price]],MATCH(Sales[[#This Row],[Code]],Sale_Promotions[Code],0),2))</f>
        <v>74.989999999999995</v>
      </c>
      <c r="I2277">
        <f>Sales[[#This Row],[Total Inventory]]*Sales[[#This Row],[Sale_Price]]</f>
        <v>449.93999999999994</v>
      </c>
    </row>
    <row r="2278" spans="1:9" x14ac:dyDescent="0.25">
      <c r="A2278">
        <v>26283</v>
      </c>
      <c r="B2278" t="str">
        <f>INDEX( Table3[],MATCH(Sales[[#This Row],[Category]],Table3[Category],0),1)</f>
        <v>BEER</v>
      </c>
      <c r="C2278" t="s">
        <v>11</v>
      </c>
      <c r="D2278" t="s">
        <v>2312</v>
      </c>
      <c r="E2278" t="s">
        <v>1052</v>
      </c>
      <c r="F2278">
        <v>28</v>
      </c>
      <c r="G2278" s="1">
        <v>2.63</v>
      </c>
      <c r="H2278">
        <f>IF(INDEX(Sale_Promotions[[Code]:[Sale Price]],MATCH(Sales[[#This Row],[Code]],Sale_Promotions[Code],0),2)=0,Sales[[#This Row],[Price]],INDEX(Sale_Promotions[[Code]:[Sale Price]],MATCH(Sales[[#This Row],[Code]],Sale_Promotions[Code],0),2))</f>
        <v>2.63</v>
      </c>
      <c r="I2278">
        <f>Sales[[#This Row],[Total Inventory]]*Sales[[#This Row],[Sale_Price]]</f>
        <v>73.64</v>
      </c>
    </row>
    <row r="2279" spans="1:9" x14ac:dyDescent="0.25">
      <c r="A2279">
        <v>79647</v>
      </c>
      <c r="B2279" t="str">
        <f>INDEX( Table3[],MATCH(Sales[[#This Row],[Category]],Table3[Category],0),1)</f>
        <v>LIQUOR</v>
      </c>
      <c r="C2279" t="s">
        <v>35</v>
      </c>
      <c r="D2279" t="s">
        <v>2313</v>
      </c>
      <c r="E2279" t="s">
        <v>16</v>
      </c>
      <c r="F2279">
        <v>73</v>
      </c>
      <c r="G2279" s="1">
        <v>24.99</v>
      </c>
      <c r="H2279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2279">
        <f>Sales[[#This Row],[Total Inventory]]*Sales[[#This Row],[Sale_Price]]</f>
        <v>1824.27</v>
      </c>
    </row>
    <row r="2280" spans="1:9" x14ac:dyDescent="0.25">
      <c r="A2280">
        <v>312197</v>
      </c>
      <c r="B2280" t="str">
        <f>INDEX( Table3[],MATCH(Sales[[#This Row],[Category]],Table3[Category],0),1)</f>
        <v>WINE</v>
      </c>
      <c r="C2280" t="s">
        <v>61</v>
      </c>
      <c r="D2280" t="s">
        <v>2314</v>
      </c>
      <c r="E2280" t="s">
        <v>10</v>
      </c>
      <c r="F2280">
        <v>15</v>
      </c>
      <c r="G2280" s="1">
        <v>30.99</v>
      </c>
      <c r="H2280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2280">
        <f>Sales[[#This Row],[Total Inventory]]*Sales[[#This Row],[Sale_Price]]</f>
        <v>464.84999999999997</v>
      </c>
    </row>
    <row r="2281" spans="1:9" x14ac:dyDescent="0.25">
      <c r="A2281">
        <v>48977</v>
      </c>
      <c r="B2281" t="str">
        <f>INDEX( Table3[],MATCH(Sales[[#This Row],[Category]],Table3[Category],0),1)</f>
        <v>BEER</v>
      </c>
      <c r="C2281" t="s">
        <v>11</v>
      </c>
      <c r="D2281" t="s">
        <v>2315</v>
      </c>
      <c r="E2281" t="s">
        <v>92</v>
      </c>
      <c r="F2281">
        <v>3</v>
      </c>
      <c r="G2281" s="1">
        <v>22.25</v>
      </c>
      <c r="H2281">
        <f>IF(INDEX(Sale_Promotions[[Code]:[Sale Price]],MATCH(Sales[[#This Row],[Code]],Sale_Promotions[Code],0),2)=0,Sales[[#This Row],[Price]],INDEX(Sale_Promotions[[Code]:[Sale Price]],MATCH(Sales[[#This Row],[Code]],Sale_Promotions[Code],0),2))</f>
        <v>22.25</v>
      </c>
      <c r="I2281">
        <f>Sales[[#This Row],[Total Inventory]]*Sales[[#This Row],[Sale_Price]]</f>
        <v>66.75</v>
      </c>
    </row>
    <row r="2282" spans="1:9" x14ac:dyDescent="0.25">
      <c r="A2282">
        <v>318118</v>
      </c>
      <c r="B2282" t="str">
        <f>INDEX( Table3[],MATCH(Sales[[#This Row],[Category]],Table3[Category],0),1)</f>
        <v>WINE</v>
      </c>
      <c r="C2282" t="s">
        <v>28</v>
      </c>
      <c r="D2282" t="s">
        <v>2316</v>
      </c>
      <c r="E2282" t="s">
        <v>10</v>
      </c>
      <c r="F2282">
        <v>0</v>
      </c>
      <c r="G2282" s="1">
        <v>9.99</v>
      </c>
      <c r="H2282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2282">
        <f>Sales[[#This Row],[Total Inventory]]*Sales[[#This Row],[Sale_Price]]</f>
        <v>0</v>
      </c>
    </row>
    <row r="2283" spans="1:9" x14ac:dyDescent="0.25">
      <c r="A2283">
        <v>407542</v>
      </c>
      <c r="B2283" t="str">
        <f>INDEX( Table3[],MATCH(Sales[[#This Row],[Category]],Table3[Category],0),1)</f>
        <v>WINE</v>
      </c>
      <c r="C2283" t="s">
        <v>39</v>
      </c>
      <c r="D2283" t="s">
        <v>2317</v>
      </c>
      <c r="E2283" t="s">
        <v>10</v>
      </c>
      <c r="F2283">
        <v>38</v>
      </c>
      <c r="G2283" s="1">
        <v>19.989999999999998</v>
      </c>
      <c r="H2283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2283">
        <f>Sales[[#This Row],[Total Inventory]]*Sales[[#This Row],[Sale_Price]]</f>
        <v>759.61999999999989</v>
      </c>
    </row>
    <row r="2284" spans="1:9" x14ac:dyDescent="0.25">
      <c r="A2284">
        <v>24354</v>
      </c>
      <c r="B2284" t="str">
        <f>INDEX( Table3[],MATCH(Sales[[#This Row],[Category]],Table3[Category],0),1)</f>
        <v>BEER</v>
      </c>
      <c r="C2284" t="s">
        <v>11</v>
      </c>
      <c r="D2284" t="s">
        <v>2318</v>
      </c>
      <c r="E2284" t="s">
        <v>10</v>
      </c>
      <c r="F2284">
        <v>0</v>
      </c>
      <c r="G2284" s="1">
        <v>9.24</v>
      </c>
      <c r="H2284">
        <f>IF(INDEX(Sale_Promotions[[Code]:[Sale Price]],MATCH(Sales[[#This Row],[Code]],Sale_Promotions[Code],0),2)=0,Sales[[#This Row],[Price]],INDEX(Sale_Promotions[[Code]:[Sale Price]],MATCH(Sales[[#This Row],[Code]],Sale_Promotions[Code],0),2))</f>
        <v>9.24</v>
      </c>
      <c r="I2284">
        <f>Sales[[#This Row],[Total Inventory]]*Sales[[#This Row],[Sale_Price]]</f>
        <v>0</v>
      </c>
    </row>
    <row r="2285" spans="1:9" x14ac:dyDescent="0.25">
      <c r="A2285">
        <v>334212</v>
      </c>
      <c r="B2285" t="str">
        <f>INDEX( Table3[],MATCH(Sales[[#This Row],[Category]],Table3[Category],0),1)</f>
        <v>WINE</v>
      </c>
      <c r="C2285" t="s">
        <v>61</v>
      </c>
      <c r="D2285" t="s">
        <v>2319</v>
      </c>
      <c r="E2285" t="s">
        <v>10</v>
      </c>
      <c r="F2285">
        <v>0</v>
      </c>
      <c r="G2285" s="1">
        <v>61.99</v>
      </c>
      <c r="H2285">
        <f>IF(INDEX(Sale_Promotions[[Code]:[Sale Price]],MATCH(Sales[[#This Row],[Code]],Sale_Promotions[Code],0),2)=0,Sales[[#This Row],[Price]],INDEX(Sale_Promotions[[Code]:[Sale Price]],MATCH(Sales[[#This Row],[Code]],Sale_Promotions[Code],0),2))</f>
        <v>61.99</v>
      </c>
      <c r="I2285">
        <f>Sales[[#This Row],[Total Inventory]]*Sales[[#This Row],[Sale_Price]]</f>
        <v>0</v>
      </c>
    </row>
    <row r="2286" spans="1:9" x14ac:dyDescent="0.25">
      <c r="A2286">
        <v>84584</v>
      </c>
      <c r="B2286" t="str">
        <f>INDEX( Table3[],MATCH(Sales[[#This Row],[Category]],Table3[Category],0),1)</f>
        <v>WINE</v>
      </c>
      <c r="C2286" t="s">
        <v>43</v>
      </c>
      <c r="D2286" t="s">
        <v>2320</v>
      </c>
      <c r="E2286" t="s">
        <v>10</v>
      </c>
      <c r="F2286">
        <v>0</v>
      </c>
      <c r="G2286" s="1">
        <v>30.99</v>
      </c>
      <c r="H2286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2286">
        <f>Sales[[#This Row],[Total Inventory]]*Sales[[#This Row],[Sale_Price]]</f>
        <v>0</v>
      </c>
    </row>
    <row r="2287" spans="1:9" x14ac:dyDescent="0.25">
      <c r="A2287">
        <v>336443</v>
      </c>
      <c r="B2287" t="str">
        <f>INDEX( Table3[],MATCH(Sales[[#This Row],[Category]],Table3[Category],0),1)</f>
        <v>WINE</v>
      </c>
      <c r="C2287" t="s">
        <v>28</v>
      </c>
      <c r="D2287" t="s">
        <v>2321</v>
      </c>
      <c r="E2287" t="s">
        <v>10</v>
      </c>
      <c r="F2287">
        <v>24</v>
      </c>
      <c r="G2287" s="1">
        <v>18.989999999999998</v>
      </c>
      <c r="H2287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2287">
        <f>Sales[[#This Row],[Total Inventory]]*Sales[[#This Row],[Sale_Price]]</f>
        <v>455.76</v>
      </c>
    </row>
    <row r="2288" spans="1:9" x14ac:dyDescent="0.25">
      <c r="A2288">
        <v>47456</v>
      </c>
      <c r="B2288" t="str">
        <f>INDEX( Table3[],MATCH(Sales[[#This Row],[Category]],Table3[Category],0),1)</f>
        <v>LIQUOR</v>
      </c>
      <c r="C2288" t="s">
        <v>175</v>
      </c>
      <c r="D2288" t="s">
        <v>2322</v>
      </c>
      <c r="E2288" t="s">
        <v>10</v>
      </c>
      <c r="F2288">
        <v>4</v>
      </c>
      <c r="G2288" s="1">
        <v>99.99</v>
      </c>
      <c r="H2288">
        <f>IF(INDEX(Sale_Promotions[[Code]:[Sale Price]],MATCH(Sales[[#This Row],[Code]],Sale_Promotions[Code],0),2)=0,Sales[[#This Row],[Price]],INDEX(Sale_Promotions[[Code]:[Sale Price]],MATCH(Sales[[#This Row],[Code]],Sale_Promotions[Code],0),2))</f>
        <v>99.99</v>
      </c>
      <c r="I2288">
        <f>Sales[[#This Row],[Total Inventory]]*Sales[[#This Row],[Sale_Price]]</f>
        <v>399.96</v>
      </c>
    </row>
    <row r="2289" spans="1:9" x14ac:dyDescent="0.25">
      <c r="A2289">
        <v>47866</v>
      </c>
      <c r="B2289" t="str">
        <f>INDEX( Table3[],MATCH(Sales[[#This Row],[Category]],Table3[Category],0),1)</f>
        <v>LIQUOR</v>
      </c>
      <c r="C2289" t="s">
        <v>198</v>
      </c>
      <c r="D2289" t="s">
        <v>2323</v>
      </c>
      <c r="E2289" t="s">
        <v>10</v>
      </c>
      <c r="F2289">
        <v>6</v>
      </c>
      <c r="G2289" s="1">
        <v>42.99</v>
      </c>
      <c r="H2289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2289">
        <f>Sales[[#This Row],[Total Inventory]]*Sales[[#This Row],[Sale_Price]]</f>
        <v>257.94</v>
      </c>
    </row>
    <row r="2290" spans="1:9" x14ac:dyDescent="0.25">
      <c r="A2290">
        <v>425680</v>
      </c>
      <c r="B2290" t="str">
        <f>INDEX( Table3[],MATCH(Sales[[#This Row],[Category]],Table3[Category],0),1)</f>
        <v>WINE</v>
      </c>
      <c r="C2290" t="s">
        <v>31</v>
      </c>
      <c r="D2290" t="s">
        <v>2324</v>
      </c>
      <c r="E2290" t="s">
        <v>10</v>
      </c>
      <c r="F2290">
        <v>0</v>
      </c>
      <c r="G2290" s="1">
        <v>16.489999999999998</v>
      </c>
      <c r="H2290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2290">
        <f>Sales[[#This Row],[Total Inventory]]*Sales[[#This Row],[Sale_Price]]</f>
        <v>0</v>
      </c>
    </row>
    <row r="2291" spans="1:9" x14ac:dyDescent="0.25">
      <c r="A2291">
        <v>345369</v>
      </c>
      <c r="B2291" t="str">
        <f>INDEX( Table3[],MATCH(Sales[[#This Row],[Category]],Table3[Category],0),1)</f>
        <v>WINE</v>
      </c>
      <c r="C2291" t="s">
        <v>28</v>
      </c>
      <c r="D2291" t="s">
        <v>2325</v>
      </c>
      <c r="E2291" t="s">
        <v>10</v>
      </c>
      <c r="F2291">
        <v>0</v>
      </c>
      <c r="G2291" s="1">
        <v>20.99</v>
      </c>
      <c r="H2291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2291">
        <f>Sales[[#This Row],[Total Inventory]]*Sales[[#This Row],[Sale_Price]]</f>
        <v>0</v>
      </c>
    </row>
    <row r="2292" spans="1:9" x14ac:dyDescent="0.25">
      <c r="A2292">
        <v>84620</v>
      </c>
      <c r="B2292" t="str">
        <f>INDEX( Table3[],MATCH(Sales[[#This Row],[Category]],Table3[Category],0),1)</f>
        <v>WINE</v>
      </c>
      <c r="C2292" t="s">
        <v>61</v>
      </c>
      <c r="D2292" t="s">
        <v>2326</v>
      </c>
      <c r="E2292" t="s">
        <v>10</v>
      </c>
      <c r="F2292">
        <v>205</v>
      </c>
      <c r="G2292" s="1">
        <v>24.99</v>
      </c>
      <c r="H2292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2292">
        <f>Sales[[#This Row],[Total Inventory]]*Sales[[#This Row],[Sale_Price]]</f>
        <v>5122.95</v>
      </c>
    </row>
    <row r="2293" spans="1:9" x14ac:dyDescent="0.25">
      <c r="A2293">
        <v>347809</v>
      </c>
      <c r="B2293" t="str">
        <f>INDEX( Table3[],MATCH(Sales[[#This Row],[Category]],Table3[Category],0),1)</f>
        <v>WINE</v>
      </c>
      <c r="C2293" t="s">
        <v>28</v>
      </c>
      <c r="D2293" t="s">
        <v>2327</v>
      </c>
      <c r="E2293" t="s">
        <v>10</v>
      </c>
      <c r="F2293">
        <v>0</v>
      </c>
      <c r="G2293" s="1">
        <v>11.99</v>
      </c>
      <c r="H229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293">
        <f>Sales[[#This Row],[Total Inventory]]*Sales[[#This Row],[Sale_Price]]</f>
        <v>0</v>
      </c>
    </row>
    <row r="2294" spans="1:9" x14ac:dyDescent="0.25">
      <c r="A2294">
        <v>379921</v>
      </c>
      <c r="B2294" t="str">
        <f>INDEX( Table3[],MATCH(Sales[[#This Row],[Category]],Table3[Category],0),1)</f>
        <v>WINE</v>
      </c>
      <c r="C2294" t="s">
        <v>41</v>
      </c>
      <c r="D2294" t="s">
        <v>2328</v>
      </c>
      <c r="E2294" t="s">
        <v>10</v>
      </c>
      <c r="F2294">
        <v>80</v>
      </c>
      <c r="G2294" s="1">
        <v>9.99</v>
      </c>
      <c r="H2294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2294">
        <f>Sales[[#This Row],[Total Inventory]]*Sales[[#This Row],[Sale_Price]]</f>
        <v>799.2</v>
      </c>
    </row>
    <row r="2295" spans="1:9" x14ac:dyDescent="0.25">
      <c r="A2295">
        <v>81308</v>
      </c>
      <c r="B2295" t="str">
        <f>INDEX( Table3[],MATCH(Sales[[#This Row],[Category]],Table3[Category],0),1)</f>
        <v>WINE</v>
      </c>
      <c r="C2295" t="s">
        <v>41</v>
      </c>
      <c r="D2295" t="s">
        <v>2329</v>
      </c>
      <c r="E2295" t="s">
        <v>10</v>
      </c>
      <c r="F2295">
        <v>13</v>
      </c>
      <c r="G2295" s="1">
        <v>10.99</v>
      </c>
      <c r="H229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295">
        <f>Sales[[#This Row],[Total Inventory]]*Sales[[#This Row],[Sale_Price]]</f>
        <v>142.87</v>
      </c>
    </row>
    <row r="2296" spans="1:9" x14ac:dyDescent="0.25">
      <c r="A2296">
        <v>426440</v>
      </c>
      <c r="B2296" t="str">
        <f>INDEX( Table3[],MATCH(Sales[[#This Row],[Category]],Table3[Category],0),1)</f>
        <v>WINE</v>
      </c>
      <c r="C2296" t="s">
        <v>41</v>
      </c>
      <c r="D2296" t="s">
        <v>2330</v>
      </c>
      <c r="E2296" t="s">
        <v>10</v>
      </c>
      <c r="F2296">
        <v>0</v>
      </c>
      <c r="G2296" s="1">
        <v>16.489999999999998</v>
      </c>
      <c r="H2296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2296">
        <f>Sales[[#This Row],[Total Inventory]]*Sales[[#This Row],[Sale_Price]]</f>
        <v>0</v>
      </c>
    </row>
    <row r="2297" spans="1:9" x14ac:dyDescent="0.25">
      <c r="A2297">
        <v>70496</v>
      </c>
      <c r="B2297" t="str">
        <f>INDEX( Table3[],MATCH(Sales[[#This Row],[Category]],Table3[Category],0),1)</f>
        <v>LIQUOR</v>
      </c>
      <c r="C2297" t="s">
        <v>37</v>
      </c>
      <c r="D2297" t="s">
        <v>2331</v>
      </c>
      <c r="E2297" t="s">
        <v>16</v>
      </c>
      <c r="F2297">
        <v>10</v>
      </c>
      <c r="G2297" s="1">
        <v>22.99</v>
      </c>
      <c r="H2297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2297">
        <f>Sales[[#This Row],[Total Inventory]]*Sales[[#This Row],[Sale_Price]]</f>
        <v>229.89999999999998</v>
      </c>
    </row>
    <row r="2298" spans="1:9" x14ac:dyDescent="0.25">
      <c r="A2298">
        <v>78945</v>
      </c>
      <c r="B2298" t="str">
        <f>INDEX( Table3[],MATCH(Sales[[#This Row],[Category]],Table3[Category],0),1)</f>
        <v>LIQUOR</v>
      </c>
      <c r="C2298" t="s">
        <v>26</v>
      </c>
      <c r="D2298" t="s">
        <v>2332</v>
      </c>
      <c r="E2298" t="s">
        <v>10</v>
      </c>
      <c r="F2298">
        <v>29</v>
      </c>
      <c r="G2298" s="1">
        <v>49.99</v>
      </c>
      <c r="H2298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2298">
        <f>Sales[[#This Row],[Total Inventory]]*Sales[[#This Row],[Sale_Price]]</f>
        <v>1449.71</v>
      </c>
    </row>
    <row r="2299" spans="1:9" x14ac:dyDescent="0.25">
      <c r="A2299">
        <v>338984</v>
      </c>
      <c r="B2299" t="str">
        <f>INDEX( Table3[],MATCH(Sales[[#This Row],[Category]],Table3[Category],0),1)</f>
        <v>LIQUOR</v>
      </c>
      <c r="C2299" t="s">
        <v>37</v>
      </c>
      <c r="D2299" t="s">
        <v>2333</v>
      </c>
      <c r="E2299" t="s">
        <v>133</v>
      </c>
      <c r="F2299">
        <v>47</v>
      </c>
      <c r="G2299" s="1">
        <v>14.99</v>
      </c>
      <c r="H2299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2299">
        <f>Sales[[#This Row],[Total Inventory]]*Sales[[#This Row],[Sale_Price]]</f>
        <v>704.53</v>
      </c>
    </row>
    <row r="2300" spans="1:9" x14ac:dyDescent="0.25">
      <c r="A2300">
        <v>71854</v>
      </c>
      <c r="B2300" t="str">
        <f>INDEX( Table3[],MATCH(Sales[[#This Row],[Category]],Table3[Category],0),1)</f>
        <v>LIQUOR</v>
      </c>
      <c r="C2300" t="s">
        <v>175</v>
      </c>
      <c r="D2300" t="s">
        <v>2334</v>
      </c>
      <c r="E2300" t="s">
        <v>10</v>
      </c>
      <c r="F2300">
        <v>42</v>
      </c>
      <c r="G2300" s="1">
        <v>46.99</v>
      </c>
      <c r="H2300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2300">
        <f>Sales[[#This Row],[Total Inventory]]*Sales[[#This Row],[Sale_Price]]</f>
        <v>1973.5800000000002</v>
      </c>
    </row>
    <row r="2301" spans="1:9" x14ac:dyDescent="0.25">
      <c r="A2301">
        <v>24687</v>
      </c>
      <c r="B2301" t="str">
        <f>INDEX( Table3[],MATCH(Sales[[#This Row],[Category]],Table3[Category],0),1)</f>
        <v>BEER</v>
      </c>
      <c r="C2301" t="s">
        <v>11</v>
      </c>
      <c r="D2301" t="s">
        <v>2335</v>
      </c>
      <c r="E2301" t="s">
        <v>13</v>
      </c>
      <c r="F2301">
        <v>0</v>
      </c>
      <c r="G2301" s="1">
        <v>11.04</v>
      </c>
      <c r="H2301">
        <f>IF(INDEX(Sale_Promotions[[Code]:[Sale Price]],MATCH(Sales[[#This Row],[Code]],Sale_Promotions[Code],0),2)=0,Sales[[#This Row],[Price]],INDEX(Sale_Promotions[[Code]:[Sale Price]],MATCH(Sales[[#This Row],[Code]],Sale_Promotions[Code],0),2))</f>
        <v>11.04</v>
      </c>
      <c r="I2301">
        <f>Sales[[#This Row],[Total Inventory]]*Sales[[#This Row],[Sale_Price]]</f>
        <v>0</v>
      </c>
    </row>
    <row r="2302" spans="1:9" x14ac:dyDescent="0.25">
      <c r="A2302">
        <v>303543</v>
      </c>
      <c r="B2302" t="str">
        <f>INDEX( Table3[],MATCH(Sales[[#This Row],[Category]],Table3[Category],0),1)</f>
        <v>WINE</v>
      </c>
      <c r="C2302" t="s">
        <v>28</v>
      </c>
      <c r="D2302" t="s">
        <v>2336</v>
      </c>
      <c r="E2302" t="s">
        <v>10</v>
      </c>
      <c r="F2302">
        <v>0</v>
      </c>
      <c r="G2302" s="1">
        <v>16.489999999999998</v>
      </c>
      <c r="H2302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2302">
        <f>Sales[[#This Row],[Total Inventory]]*Sales[[#This Row],[Sale_Price]]</f>
        <v>0</v>
      </c>
    </row>
    <row r="2303" spans="1:9" x14ac:dyDescent="0.25">
      <c r="A2303">
        <v>79884</v>
      </c>
      <c r="B2303" t="str">
        <f>INDEX( Table3[],MATCH(Sales[[#This Row],[Category]],Table3[Category],0),1)</f>
        <v>LIQUOR</v>
      </c>
      <c r="C2303" t="s">
        <v>37</v>
      </c>
      <c r="D2303" t="s">
        <v>2337</v>
      </c>
      <c r="E2303" t="s">
        <v>133</v>
      </c>
      <c r="F2303">
        <v>0</v>
      </c>
      <c r="G2303" s="1">
        <v>37.99</v>
      </c>
      <c r="H2303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2303">
        <f>Sales[[#This Row],[Total Inventory]]*Sales[[#This Row],[Sale_Price]]</f>
        <v>0</v>
      </c>
    </row>
    <row r="2304" spans="1:9" x14ac:dyDescent="0.25">
      <c r="A2304">
        <v>301464</v>
      </c>
      <c r="B2304" t="str">
        <f>INDEX( Table3[],MATCH(Sales[[#This Row],[Category]],Table3[Category],0),1)</f>
        <v>WINE</v>
      </c>
      <c r="C2304" t="s">
        <v>61</v>
      </c>
      <c r="D2304" t="s">
        <v>2338</v>
      </c>
      <c r="E2304" t="s">
        <v>10</v>
      </c>
      <c r="F2304">
        <v>110</v>
      </c>
      <c r="G2304" s="1">
        <v>20.99</v>
      </c>
      <c r="H2304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2304">
        <f>Sales[[#This Row],[Total Inventory]]*Sales[[#This Row],[Sale_Price]]</f>
        <v>2308.8999999999996</v>
      </c>
    </row>
    <row r="2305" spans="1:9" x14ac:dyDescent="0.25">
      <c r="A2305">
        <v>80672</v>
      </c>
      <c r="B2305" t="str">
        <f>INDEX( Table3[],MATCH(Sales[[#This Row],[Category]],Table3[Category],0),1)</f>
        <v>WINE</v>
      </c>
      <c r="C2305" t="s">
        <v>83</v>
      </c>
      <c r="D2305" t="s">
        <v>2339</v>
      </c>
      <c r="E2305" t="s">
        <v>10</v>
      </c>
      <c r="F2305">
        <v>1</v>
      </c>
      <c r="G2305" s="1">
        <v>14.49</v>
      </c>
      <c r="H2305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2305">
        <f>Sales[[#This Row],[Total Inventory]]*Sales[[#This Row],[Sale_Price]]</f>
        <v>14.49</v>
      </c>
    </row>
    <row r="2306" spans="1:9" x14ac:dyDescent="0.25">
      <c r="A2306">
        <v>73550</v>
      </c>
      <c r="B2306" t="str">
        <f>INDEX( Table3[],MATCH(Sales[[#This Row],[Category]],Table3[Category],0),1)</f>
        <v>LIQUOR</v>
      </c>
      <c r="C2306" t="s">
        <v>37</v>
      </c>
      <c r="D2306" t="s">
        <v>2340</v>
      </c>
      <c r="E2306" t="s">
        <v>16</v>
      </c>
      <c r="F2306">
        <v>1</v>
      </c>
      <c r="G2306" s="1">
        <v>56.99</v>
      </c>
      <c r="H2306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2306">
        <f>Sales[[#This Row],[Total Inventory]]*Sales[[#This Row],[Sale_Price]]</f>
        <v>43.99</v>
      </c>
    </row>
    <row r="2307" spans="1:9" x14ac:dyDescent="0.25">
      <c r="A2307">
        <v>47203</v>
      </c>
      <c r="B2307" t="str">
        <f>INDEX( Table3[],MATCH(Sales[[#This Row],[Category]],Table3[Category],0),1)</f>
        <v>LIQUOR</v>
      </c>
      <c r="C2307" t="s">
        <v>26</v>
      </c>
      <c r="D2307" t="s">
        <v>2341</v>
      </c>
      <c r="E2307" t="s">
        <v>133</v>
      </c>
      <c r="F2307">
        <v>12</v>
      </c>
      <c r="G2307" s="1">
        <v>12.69</v>
      </c>
      <c r="H2307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2307">
        <f>Sales[[#This Row],[Total Inventory]]*Sales[[#This Row],[Sale_Price]]</f>
        <v>152.28</v>
      </c>
    </row>
    <row r="2308" spans="1:9" x14ac:dyDescent="0.25">
      <c r="A2308">
        <v>47526</v>
      </c>
      <c r="B2308" t="str">
        <f>INDEX( Table3[],MATCH(Sales[[#This Row],[Category]],Table3[Category],0),1)</f>
        <v>LIQUOR</v>
      </c>
      <c r="C2308" t="s">
        <v>37</v>
      </c>
      <c r="D2308" t="s">
        <v>2342</v>
      </c>
      <c r="E2308" t="s">
        <v>10</v>
      </c>
      <c r="F2308">
        <v>4</v>
      </c>
      <c r="G2308" s="1">
        <v>29.99</v>
      </c>
      <c r="H2308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2308">
        <f>Sales[[#This Row],[Total Inventory]]*Sales[[#This Row],[Sale_Price]]</f>
        <v>119.96</v>
      </c>
    </row>
    <row r="2309" spans="1:9" x14ac:dyDescent="0.25">
      <c r="A2309">
        <v>43261</v>
      </c>
      <c r="B2309" t="str">
        <f>INDEX( Table3[],MATCH(Sales[[#This Row],[Category]],Table3[Category],0),1)</f>
        <v>WINE</v>
      </c>
      <c r="C2309" t="s">
        <v>85</v>
      </c>
      <c r="D2309" t="s">
        <v>2343</v>
      </c>
      <c r="E2309" t="s">
        <v>10</v>
      </c>
      <c r="F2309">
        <v>24</v>
      </c>
      <c r="G2309" s="1">
        <v>20.99</v>
      </c>
      <c r="H2309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2309">
        <f>Sales[[#This Row],[Total Inventory]]*Sales[[#This Row],[Sale_Price]]</f>
        <v>503.76</v>
      </c>
    </row>
    <row r="2310" spans="1:9" x14ac:dyDescent="0.25">
      <c r="A2310">
        <v>46740</v>
      </c>
      <c r="B2310" t="str">
        <f>INDEX( Table3[],MATCH(Sales[[#This Row],[Category]],Table3[Category],0),1)</f>
        <v>WINE</v>
      </c>
      <c r="C2310" t="s">
        <v>28</v>
      </c>
      <c r="D2310" t="s">
        <v>2344</v>
      </c>
      <c r="E2310" t="s">
        <v>10</v>
      </c>
      <c r="F2310">
        <v>3</v>
      </c>
      <c r="G2310" s="1">
        <v>9.7899999999999991</v>
      </c>
      <c r="H2310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2310">
        <f>Sales[[#This Row],[Total Inventory]]*Sales[[#This Row],[Sale_Price]]</f>
        <v>29.369999999999997</v>
      </c>
    </row>
    <row r="2311" spans="1:9" x14ac:dyDescent="0.25">
      <c r="A2311">
        <v>27041</v>
      </c>
      <c r="B2311" t="str">
        <f>INDEX( Table3[],MATCH(Sales[[#This Row],[Category]],Table3[Category],0),1)</f>
        <v>BEER</v>
      </c>
      <c r="C2311" t="s">
        <v>11</v>
      </c>
      <c r="D2311" t="s">
        <v>2345</v>
      </c>
      <c r="E2311" t="s">
        <v>25</v>
      </c>
      <c r="F2311">
        <v>0</v>
      </c>
      <c r="G2311" s="1">
        <v>2.6</v>
      </c>
      <c r="H2311">
        <f>IF(INDEX(Sale_Promotions[[Code]:[Sale Price]],MATCH(Sales[[#This Row],[Code]],Sale_Promotions[Code],0),2)=0,Sales[[#This Row],[Price]],INDEX(Sale_Promotions[[Code]:[Sale Price]],MATCH(Sales[[#This Row],[Code]],Sale_Promotions[Code],0),2))</f>
        <v>2.6</v>
      </c>
      <c r="I2311">
        <f>Sales[[#This Row],[Total Inventory]]*Sales[[#This Row],[Sale_Price]]</f>
        <v>0</v>
      </c>
    </row>
    <row r="2312" spans="1:9" x14ac:dyDescent="0.25">
      <c r="A2312">
        <v>48750</v>
      </c>
      <c r="B2312" t="str">
        <f>INDEX( Table3[],MATCH(Sales[[#This Row],[Category]],Table3[Category],0),1)</f>
        <v>WINE</v>
      </c>
      <c r="C2312" t="s">
        <v>43</v>
      </c>
      <c r="D2312" t="s">
        <v>2346</v>
      </c>
      <c r="E2312" t="s">
        <v>10</v>
      </c>
      <c r="F2312">
        <v>25</v>
      </c>
      <c r="G2312" s="1">
        <v>85.99</v>
      </c>
      <c r="H2312">
        <f>IF(INDEX(Sale_Promotions[[Code]:[Sale Price]],MATCH(Sales[[#This Row],[Code]],Sale_Promotions[Code],0),2)=0,Sales[[#This Row],[Price]],INDEX(Sale_Promotions[[Code]:[Sale Price]],MATCH(Sales[[#This Row],[Code]],Sale_Promotions[Code],0),2))</f>
        <v>85.99</v>
      </c>
      <c r="I2312">
        <f>Sales[[#This Row],[Total Inventory]]*Sales[[#This Row],[Sale_Price]]</f>
        <v>2149.75</v>
      </c>
    </row>
    <row r="2313" spans="1:9" x14ac:dyDescent="0.25">
      <c r="A2313">
        <v>3271</v>
      </c>
      <c r="B2313" t="str">
        <f>INDEX( Table3[],MATCH(Sales[[#This Row],[Category]],Table3[Category],0),1)</f>
        <v>BEER</v>
      </c>
      <c r="C2313" t="s">
        <v>11</v>
      </c>
      <c r="D2313" t="s">
        <v>2347</v>
      </c>
      <c r="E2313" t="s">
        <v>20</v>
      </c>
      <c r="F2313">
        <v>0</v>
      </c>
      <c r="G2313" s="1">
        <v>2.4700000000000002</v>
      </c>
      <c r="H2313">
        <f>IF(INDEX(Sale_Promotions[[Code]:[Sale Price]],MATCH(Sales[[#This Row],[Code]],Sale_Promotions[Code],0),2)=0,Sales[[#This Row],[Price]],INDEX(Sale_Promotions[[Code]:[Sale Price]],MATCH(Sales[[#This Row],[Code]],Sale_Promotions[Code],0),2))</f>
        <v>2.4700000000000002</v>
      </c>
      <c r="I2313">
        <f>Sales[[#This Row],[Total Inventory]]*Sales[[#This Row],[Sale_Price]]</f>
        <v>0</v>
      </c>
    </row>
    <row r="2314" spans="1:9" x14ac:dyDescent="0.25">
      <c r="A2314">
        <v>88463</v>
      </c>
      <c r="B2314" t="str">
        <f>INDEX( Table3[],MATCH(Sales[[#This Row],[Category]],Table3[Category],0),1)</f>
        <v>BEER</v>
      </c>
      <c r="C2314" t="s">
        <v>11</v>
      </c>
      <c r="D2314" t="s">
        <v>2348</v>
      </c>
      <c r="E2314" t="s">
        <v>25</v>
      </c>
      <c r="F2314">
        <v>4</v>
      </c>
      <c r="G2314" s="1">
        <v>17.61</v>
      </c>
      <c r="H2314">
        <f>IF(INDEX(Sale_Promotions[[Code]:[Sale Price]],MATCH(Sales[[#This Row],[Code]],Sale_Promotions[Code],0),2)=0,Sales[[#This Row],[Price]],INDEX(Sale_Promotions[[Code]:[Sale Price]],MATCH(Sales[[#This Row],[Code]],Sale_Promotions[Code],0),2))</f>
        <v>17.61</v>
      </c>
      <c r="I2314">
        <f>Sales[[#This Row],[Total Inventory]]*Sales[[#This Row],[Sale_Price]]</f>
        <v>70.44</v>
      </c>
    </row>
    <row r="2315" spans="1:9" x14ac:dyDescent="0.25">
      <c r="A2315">
        <v>342159</v>
      </c>
      <c r="B2315" t="str">
        <f>INDEX( Table3[],MATCH(Sales[[#This Row],[Category]],Table3[Category],0),1)</f>
        <v>LIQUOR</v>
      </c>
      <c r="C2315" t="s">
        <v>35</v>
      </c>
      <c r="D2315" t="s">
        <v>2349</v>
      </c>
      <c r="E2315" t="s">
        <v>10</v>
      </c>
      <c r="F2315">
        <v>0</v>
      </c>
      <c r="G2315" s="1">
        <v>10.79</v>
      </c>
      <c r="H2315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2315">
        <f>Sales[[#This Row],[Total Inventory]]*Sales[[#This Row],[Sale_Price]]</f>
        <v>0</v>
      </c>
    </row>
    <row r="2316" spans="1:9" x14ac:dyDescent="0.25">
      <c r="A2316">
        <v>327179</v>
      </c>
      <c r="B2316" t="str">
        <f>INDEX( Table3[],MATCH(Sales[[#This Row],[Category]],Table3[Category],0),1)</f>
        <v>WINE</v>
      </c>
      <c r="C2316" t="s">
        <v>8</v>
      </c>
      <c r="D2316" t="s">
        <v>2350</v>
      </c>
      <c r="E2316" t="s">
        <v>10</v>
      </c>
      <c r="F2316">
        <v>0</v>
      </c>
      <c r="G2316" s="1">
        <v>12.99</v>
      </c>
      <c r="H231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316">
        <f>Sales[[#This Row],[Total Inventory]]*Sales[[#This Row],[Sale_Price]]</f>
        <v>0</v>
      </c>
    </row>
    <row r="2317" spans="1:9" x14ac:dyDescent="0.25">
      <c r="A2317">
        <v>329241</v>
      </c>
      <c r="B2317" t="str">
        <f>INDEX( Table3[],MATCH(Sales[[#This Row],[Category]],Table3[Category],0),1)</f>
        <v>WINE</v>
      </c>
      <c r="C2317" t="s">
        <v>85</v>
      </c>
      <c r="D2317" t="s">
        <v>2351</v>
      </c>
      <c r="E2317" t="s">
        <v>10</v>
      </c>
      <c r="F2317">
        <v>6</v>
      </c>
      <c r="G2317" s="1">
        <v>17.989999999999998</v>
      </c>
      <c r="H2317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2317">
        <f>Sales[[#This Row],[Total Inventory]]*Sales[[#This Row],[Sale_Price]]</f>
        <v>107.94</v>
      </c>
    </row>
    <row r="2318" spans="1:9" x14ac:dyDescent="0.25">
      <c r="A2318">
        <v>48692</v>
      </c>
      <c r="B2318" t="str">
        <f>INDEX( Table3[],MATCH(Sales[[#This Row],[Category]],Table3[Category],0),1)</f>
        <v>LIQUOR</v>
      </c>
      <c r="C2318" t="s">
        <v>35</v>
      </c>
      <c r="D2318" t="s">
        <v>2352</v>
      </c>
      <c r="E2318" t="s">
        <v>133</v>
      </c>
      <c r="F2318">
        <v>0</v>
      </c>
      <c r="G2318" s="1">
        <v>18.690000000000001</v>
      </c>
      <c r="H2318">
        <f>IF(INDEX(Sale_Promotions[[Code]:[Sale Price]],MATCH(Sales[[#This Row],[Code]],Sale_Promotions[Code],0),2)=0,Sales[[#This Row],[Price]],INDEX(Sale_Promotions[[Code]:[Sale Price]],MATCH(Sales[[#This Row],[Code]],Sale_Promotions[Code],0),2))</f>
        <v>18.690000000000001</v>
      </c>
      <c r="I2318">
        <f>Sales[[#This Row],[Total Inventory]]*Sales[[#This Row],[Sale_Price]]</f>
        <v>0</v>
      </c>
    </row>
    <row r="2319" spans="1:9" x14ac:dyDescent="0.25">
      <c r="A2319">
        <v>42392</v>
      </c>
      <c r="B2319" t="str">
        <f>INDEX( Table3[],MATCH(Sales[[#This Row],[Category]],Table3[Category],0),1)</f>
        <v>WINE</v>
      </c>
      <c r="C2319" t="s">
        <v>28</v>
      </c>
      <c r="D2319" t="s">
        <v>2353</v>
      </c>
      <c r="E2319" t="s">
        <v>10</v>
      </c>
      <c r="F2319">
        <v>12</v>
      </c>
      <c r="G2319" s="1">
        <v>45.99</v>
      </c>
      <c r="H2319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2319">
        <f>Sales[[#This Row],[Total Inventory]]*Sales[[#This Row],[Sale_Price]]</f>
        <v>551.88</v>
      </c>
    </row>
    <row r="2320" spans="1:9" x14ac:dyDescent="0.25">
      <c r="A2320">
        <v>301981</v>
      </c>
      <c r="B2320" t="str">
        <f>INDEX( Table3[],MATCH(Sales[[#This Row],[Category]],Table3[Category],0),1)</f>
        <v>WINE</v>
      </c>
      <c r="C2320" t="s">
        <v>85</v>
      </c>
      <c r="D2320" t="s">
        <v>2354</v>
      </c>
      <c r="E2320" t="s">
        <v>10</v>
      </c>
      <c r="F2320">
        <v>0</v>
      </c>
      <c r="G2320" s="1">
        <v>8.59</v>
      </c>
      <c r="H2320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2320">
        <f>Sales[[#This Row],[Total Inventory]]*Sales[[#This Row],[Sale_Price]]</f>
        <v>0</v>
      </c>
    </row>
    <row r="2321" spans="1:9" x14ac:dyDescent="0.25">
      <c r="A2321">
        <v>26608</v>
      </c>
      <c r="B2321" t="str">
        <f>INDEX( Table3[],MATCH(Sales[[#This Row],[Category]],Table3[Category],0),1)</f>
        <v>BEER</v>
      </c>
      <c r="C2321" t="s">
        <v>11</v>
      </c>
      <c r="D2321" t="s">
        <v>2355</v>
      </c>
      <c r="E2321" t="s">
        <v>13</v>
      </c>
      <c r="F2321">
        <v>0</v>
      </c>
      <c r="G2321" s="1">
        <v>6.68</v>
      </c>
      <c r="H2321">
        <f>IF(INDEX(Sale_Promotions[[Code]:[Sale Price]],MATCH(Sales[[#This Row],[Code]],Sale_Promotions[Code],0),2)=0,Sales[[#This Row],[Price]],INDEX(Sale_Promotions[[Code]:[Sale Price]],MATCH(Sales[[#This Row],[Code]],Sale_Promotions[Code],0),2))</f>
        <v>6.68</v>
      </c>
      <c r="I2321">
        <f>Sales[[#This Row],[Total Inventory]]*Sales[[#This Row],[Sale_Price]]</f>
        <v>0</v>
      </c>
    </row>
    <row r="2322" spans="1:9" x14ac:dyDescent="0.25">
      <c r="A2322">
        <v>29081</v>
      </c>
      <c r="B2322" t="str">
        <f>INDEX( Table3[],MATCH(Sales[[#This Row],[Category]],Table3[Category],0),1)</f>
        <v>BEER</v>
      </c>
      <c r="C2322" t="s">
        <v>11</v>
      </c>
      <c r="D2322" t="s">
        <v>2356</v>
      </c>
      <c r="E2322" t="s">
        <v>25</v>
      </c>
      <c r="F2322">
        <v>0</v>
      </c>
      <c r="G2322" s="1">
        <v>1.77</v>
      </c>
      <c r="H2322">
        <f>IF(INDEX(Sale_Promotions[[Code]:[Sale Price]],MATCH(Sales[[#This Row],[Code]],Sale_Promotions[Code],0),2)=0,Sales[[#This Row],[Price]],INDEX(Sale_Promotions[[Code]:[Sale Price]],MATCH(Sales[[#This Row],[Code]],Sale_Promotions[Code],0),2))</f>
        <v>1.77</v>
      </c>
      <c r="I2322">
        <f>Sales[[#This Row],[Total Inventory]]*Sales[[#This Row],[Sale_Price]]</f>
        <v>0</v>
      </c>
    </row>
    <row r="2323" spans="1:9" x14ac:dyDescent="0.25">
      <c r="A2323">
        <v>47484</v>
      </c>
      <c r="B2323" t="str">
        <f>INDEX( Table3[],MATCH(Sales[[#This Row],[Category]],Table3[Category],0),1)</f>
        <v>WINE</v>
      </c>
      <c r="C2323" t="s">
        <v>85</v>
      </c>
      <c r="D2323" t="s">
        <v>2357</v>
      </c>
      <c r="E2323" t="s">
        <v>10</v>
      </c>
      <c r="F2323">
        <v>13</v>
      </c>
      <c r="G2323" s="1">
        <v>21.99</v>
      </c>
      <c r="H2323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2323">
        <f>Sales[[#This Row],[Total Inventory]]*Sales[[#This Row],[Sale_Price]]</f>
        <v>285.87</v>
      </c>
    </row>
    <row r="2324" spans="1:9" x14ac:dyDescent="0.25">
      <c r="A2324">
        <v>329445</v>
      </c>
      <c r="B2324" t="str">
        <f>INDEX( Table3[],MATCH(Sales[[#This Row],[Category]],Table3[Category],0),1)</f>
        <v>WINE</v>
      </c>
      <c r="C2324" t="s">
        <v>67</v>
      </c>
      <c r="D2324" t="s">
        <v>2358</v>
      </c>
      <c r="E2324" t="s">
        <v>48</v>
      </c>
      <c r="F2324">
        <v>17</v>
      </c>
      <c r="G2324" s="1">
        <v>7.99</v>
      </c>
      <c r="H2324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2324">
        <f>Sales[[#This Row],[Total Inventory]]*Sales[[#This Row],[Sale_Price]]</f>
        <v>135.83000000000001</v>
      </c>
    </row>
    <row r="2325" spans="1:9" x14ac:dyDescent="0.25">
      <c r="A2325">
        <v>82485</v>
      </c>
      <c r="B2325" t="str">
        <f>INDEX( Table3[],MATCH(Sales[[#This Row],[Category]],Table3[Category],0),1)</f>
        <v>WINE</v>
      </c>
      <c r="C2325" t="s">
        <v>189</v>
      </c>
      <c r="D2325" t="s">
        <v>2359</v>
      </c>
      <c r="E2325" t="s">
        <v>10</v>
      </c>
      <c r="F2325">
        <v>108</v>
      </c>
      <c r="G2325" s="1">
        <v>20.99</v>
      </c>
      <c r="H2325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2325">
        <f>Sales[[#This Row],[Total Inventory]]*Sales[[#This Row],[Sale_Price]]</f>
        <v>2266.9199999999996</v>
      </c>
    </row>
    <row r="2326" spans="1:9" x14ac:dyDescent="0.25">
      <c r="A2326">
        <v>232708</v>
      </c>
      <c r="B2326" t="str">
        <f>INDEX( Table3[],MATCH(Sales[[#This Row],[Category]],Table3[Category],0),1)</f>
        <v>WINE</v>
      </c>
      <c r="C2326" t="s">
        <v>85</v>
      </c>
      <c r="D2326" t="s">
        <v>2360</v>
      </c>
      <c r="E2326" t="s">
        <v>10</v>
      </c>
      <c r="F2326">
        <v>58</v>
      </c>
      <c r="G2326" s="1">
        <v>15.49</v>
      </c>
      <c r="H2326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2326">
        <f>Sales[[#This Row],[Total Inventory]]*Sales[[#This Row],[Sale_Price]]</f>
        <v>898.42</v>
      </c>
    </row>
    <row r="2327" spans="1:9" x14ac:dyDescent="0.25">
      <c r="A2327">
        <v>68241</v>
      </c>
      <c r="B2327" t="str">
        <f>INDEX( Table3[],MATCH(Sales[[#This Row],[Category]],Table3[Category],0),1)</f>
        <v>WINE</v>
      </c>
      <c r="C2327" t="s">
        <v>67</v>
      </c>
      <c r="D2327" t="s">
        <v>2361</v>
      </c>
      <c r="E2327" t="s">
        <v>23</v>
      </c>
      <c r="F2327">
        <v>0</v>
      </c>
      <c r="G2327" s="1">
        <v>11.99</v>
      </c>
      <c r="H232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327">
        <f>Sales[[#This Row],[Total Inventory]]*Sales[[#This Row],[Sale_Price]]</f>
        <v>0</v>
      </c>
    </row>
    <row r="2328" spans="1:9" x14ac:dyDescent="0.25">
      <c r="A2328">
        <v>323622</v>
      </c>
      <c r="B2328" t="str">
        <f>INDEX( Table3[],MATCH(Sales[[#This Row],[Category]],Table3[Category],0),1)</f>
        <v>WINE</v>
      </c>
      <c r="C2328" t="s">
        <v>61</v>
      </c>
      <c r="D2328" t="s">
        <v>2362</v>
      </c>
      <c r="E2328" t="s">
        <v>10</v>
      </c>
      <c r="F2328">
        <v>12</v>
      </c>
      <c r="G2328" s="1">
        <v>15.99</v>
      </c>
      <c r="H2328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2328">
        <f>Sales[[#This Row],[Total Inventory]]*Sales[[#This Row],[Sale_Price]]</f>
        <v>191.88</v>
      </c>
    </row>
    <row r="2329" spans="1:9" x14ac:dyDescent="0.25">
      <c r="A2329">
        <v>315377</v>
      </c>
      <c r="B2329" t="str">
        <f>INDEX( Table3[],MATCH(Sales[[#This Row],[Category]],Table3[Category],0),1)</f>
        <v>WINE</v>
      </c>
      <c r="C2329" t="s">
        <v>39</v>
      </c>
      <c r="D2329" t="s">
        <v>2363</v>
      </c>
      <c r="E2329" t="s">
        <v>10</v>
      </c>
      <c r="F2329">
        <v>23</v>
      </c>
      <c r="G2329" s="1">
        <v>6.79</v>
      </c>
      <c r="H2329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2329">
        <f>Sales[[#This Row],[Total Inventory]]*Sales[[#This Row],[Sale_Price]]</f>
        <v>156.16999999999999</v>
      </c>
    </row>
    <row r="2330" spans="1:9" x14ac:dyDescent="0.25">
      <c r="A2330">
        <v>56502</v>
      </c>
      <c r="B2330" t="str">
        <f>INDEX( Table3[],MATCH(Sales[[#This Row],[Category]],Table3[Category],0),1)</f>
        <v>WINE</v>
      </c>
      <c r="C2330" t="s">
        <v>28</v>
      </c>
      <c r="D2330" t="s">
        <v>2364</v>
      </c>
      <c r="E2330" t="s">
        <v>10</v>
      </c>
      <c r="F2330">
        <v>0</v>
      </c>
      <c r="G2330" s="1">
        <v>9.99</v>
      </c>
      <c r="H2330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2330">
        <f>Sales[[#This Row],[Total Inventory]]*Sales[[#This Row],[Sale_Price]]</f>
        <v>0</v>
      </c>
    </row>
    <row r="2331" spans="1:9" x14ac:dyDescent="0.25">
      <c r="A2331">
        <v>28224</v>
      </c>
      <c r="B2331" t="str">
        <f>INDEX( Table3[],MATCH(Sales[[#This Row],[Category]],Table3[Category],0),1)</f>
        <v>BEER</v>
      </c>
      <c r="C2331" t="s">
        <v>11</v>
      </c>
      <c r="D2331" t="s">
        <v>2365</v>
      </c>
      <c r="E2331" t="s">
        <v>25</v>
      </c>
      <c r="F2331">
        <v>0</v>
      </c>
      <c r="G2331" s="1">
        <v>1.89</v>
      </c>
      <c r="H2331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2331">
        <f>Sales[[#This Row],[Total Inventory]]*Sales[[#This Row],[Sale_Price]]</f>
        <v>0</v>
      </c>
    </row>
    <row r="2332" spans="1:9" x14ac:dyDescent="0.25">
      <c r="A2332">
        <v>11469</v>
      </c>
      <c r="B2332" t="str">
        <f>INDEX( Table3[],MATCH(Sales[[#This Row],[Category]],Table3[Category],0),1)</f>
        <v>BEER</v>
      </c>
      <c r="C2332" t="s">
        <v>11</v>
      </c>
      <c r="D2332" t="s">
        <v>2366</v>
      </c>
      <c r="E2332" t="s">
        <v>25</v>
      </c>
      <c r="F2332">
        <v>96</v>
      </c>
      <c r="G2332" s="1">
        <v>1.21</v>
      </c>
      <c r="H2332">
        <f>IF(INDEX(Sale_Promotions[[Code]:[Sale Price]],MATCH(Sales[[#This Row],[Code]],Sale_Promotions[Code],0),2)=0,Sales[[#This Row],[Price]],INDEX(Sale_Promotions[[Code]:[Sale Price]],MATCH(Sales[[#This Row],[Code]],Sale_Promotions[Code],0),2))</f>
        <v>1.21</v>
      </c>
      <c r="I2332">
        <f>Sales[[#This Row],[Total Inventory]]*Sales[[#This Row],[Sale_Price]]</f>
        <v>116.16</v>
      </c>
    </row>
    <row r="2333" spans="1:9" x14ac:dyDescent="0.25">
      <c r="A2333">
        <v>48288</v>
      </c>
      <c r="B2333" t="str">
        <f>INDEX( Table3[],MATCH(Sales[[#This Row],[Category]],Table3[Category],0),1)</f>
        <v>WINE</v>
      </c>
      <c r="C2333" t="s">
        <v>28</v>
      </c>
      <c r="D2333" t="s">
        <v>2367</v>
      </c>
      <c r="E2333" t="s">
        <v>10</v>
      </c>
      <c r="F2333">
        <v>32</v>
      </c>
      <c r="G2333" s="1">
        <v>56.99</v>
      </c>
      <c r="H2333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2333">
        <f>Sales[[#This Row],[Total Inventory]]*Sales[[#This Row],[Sale_Price]]</f>
        <v>1823.68</v>
      </c>
    </row>
    <row r="2334" spans="1:9" x14ac:dyDescent="0.25">
      <c r="A2334">
        <v>26926</v>
      </c>
      <c r="B2334" t="str">
        <f>INDEX( Table3[],MATCH(Sales[[#This Row],[Category]],Table3[Category],0),1)</f>
        <v>BEER</v>
      </c>
      <c r="C2334" t="s">
        <v>11</v>
      </c>
      <c r="D2334" t="s">
        <v>2368</v>
      </c>
      <c r="E2334" t="s">
        <v>20</v>
      </c>
      <c r="F2334">
        <v>0</v>
      </c>
      <c r="G2334" s="1">
        <v>2.85</v>
      </c>
      <c r="H2334">
        <f>IF(INDEX(Sale_Promotions[[Code]:[Sale Price]],MATCH(Sales[[#This Row],[Code]],Sale_Promotions[Code],0),2)=0,Sales[[#This Row],[Price]],INDEX(Sale_Promotions[[Code]:[Sale Price]],MATCH(Sales[[#This Row],[Code]],Sale_Promotions[Code],0),2))</f>
        <v>2.85</v>
      </c>
      <c r="I2334">
        <f>Sales[[#This Row],[Total Inventory]]*Sales[[#This Row],[Sale_Price]]</f>
        <v>0</v>
      </c>
    </row>
    <row r="2335" spans="1:9" x14ac:dyDescent="0.25">
      <c r="A2335">
        <v>21300</v>
      </c>
      <c r="B2335" t="str">
        <f>INDEX( Table3[],MATCH(Sales[[#This Row],[Category]],Table3[Category],0),1)</f>
        <v>WINE</v>
      </c>
      <c r="C2335" t="s">
        <v>41</v>
      </c>
      <c r="D2335" t="s">
        <v>2369</v>
      </c>
      <c r="E2335" t="s">
        <v>10</v>
      </c>
      <c r="F2335">
        <v>6</v>
      </c>
      <c r="G2335" s="1">
        <v>31.99</v>
      </c>
      <c r="H2335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2335">
        <f>Sales[[#This Row],[Total Inventory]]*Sales[[#This Row],[Sale_Price]]</f>
        <v>191.94</v>
      </c>
    </row>
    <row r="2336" spans="1:9" x14ac:dyDescent="0.25">
      <c r="A2336">
        <v>46198</v>
      </c>
      <c r="B2336" t="str">
        <f>INDEX( Table3[],MATCH(Sales[[#This Row],[Category]],Table3[Category],0),1)</f>
        <v>OTHER</v>
      </c>
      <c r="C2336" t="s">
        <v>75</v>
      </c>
      <c r="D2336" t="s">
        <v>2370</v>
      </c>
      <c r="E2336" t="s">
        <v>10</v>
      </c>
      <c r="F2336">
        <v>13</v>
      </c>
      <c r="G2336" s="1">
        <v>13.99</v>
      </c>
      <c r="H2336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2336">
        <f>Sales[[#This Row],[Total Inventory]]*Sales[[#This Row],[Sale_Price]]</f>
        <v>181.87</v>
      </c>
    </row>
    <row r="2337" spans="1:9" x14ac:dyDescent="0.25">
      <c r="A2337">
        <v>70740</v>
      </c>
      <c r="B2337" t="str">
        <f>INDEX( Table3[],MATCH(Sales[[#This Row],[Category]],Table3[Category],0),1)</f>
        <v>LIQUOR</v>
      </c>
      <c r="C2337" t="s">
        <v>175</v>
      </c>
      <c r="D2337" t="s">
        <v>2371</v>
      </c>
      <c r="E2337" t="s">
        <v>10</v>
      </c>
      <c r="F2337">
        <v>12</v>
      </c>
      <c r="G2337" s="1">
        <v>25.99</v>
      </c>
      <c r="H2337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2337">
        <f>Sales[[#This Row],[Total Inventory]]*Sales[[#This Row],[Sale_Price]]</f>
        <v>311.88</v>
      </c>
    </row>
    <row r="2338" spans="1:9" x14ac:dyDescent="0.25">
      <c r="A2338">
        <v>395838</v>
      </c>
      <c r="B2338" t="str">
        <f>INDEX( Table3[],MATCH(Sales[[#This Row],[Category]],Table3[Category],0),1)</f>
        <v>WINE</v>
      </c>
      <c r="C2338" t="s">
        <v>39</v>
      </c>
      <c r="D2338" t="s">
        <v>2372</v>
      </c>
      <c r="E2338" t="s">
        <v>10</v>
      </c>
      <c r="F2338">
        <v>0</v>
      </c>
      <c r="G2338" s="1">
        <v>25.99</v>
      </c>
      <c r="H2338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2338">
        <f>Sales[[#This Row],[Total Inventory]]*Sales[[#This Row],[Sale_Price]]</f>
        <v>0</v>
      </c>
    </row>
    <row r="2339" spans="1:9" x14ac:dyDescent="0.25">
      <c r="A2339">
        <v>340066</v>
      </c>
      <c r="B2339" t="str">
        <f>INDEX( Table3[],MATCH(Sales[[#This Row],[Category]],Table3[Category],0),1)</f>
        <v>WINE</v>
      </c>
      <c r="C2339" t="s">
        <v>61</v>
      </c>
      <c r="D2339" t="s">
        <v>2373</v>
      </c>
      <c r="E2339" t="s">
        <v>10</v>
      </c>
      <c r="F2339">
        <v>0</v>
      </c>
      <c r="G2339" s="1">
        <v>12.99</v>
      </c>
      <c r="H233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339">
        <f>Sales[[#This Row],[Total Inventory]]*Sales[[#This Row],[Sale_Price]]</f>
        <v>0</v>
      </c>
    </row>
    <row r="2340" spans="1:9" x14ac:dyDescent="0.25">
      <c r="A2340">
        <v>70373</v>
      </c>
      <c r="B2340" t="str">
        <f>INDEX( Table3[],MATCH(Sales[[#This Row],[Category]],Table3[Category],0),1)</f>
        <v>LIQUOR</v>
      </c>
      <c r="C2340" t="s">
        <v>37</v>
      </c>
      <c r="D2340" t="s">
        <v>2374</v>
      </c>
      <c r="E2340" t="s">
        <v>10</v>
      </c>
      <c r="F2340">
        <v>19</v>
      </c>
      <c r="G2340" s="1">
        <v>27.99</v>
      </c>
      <c r="H2340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2340">
        <f>Sales[[#This Row],[Total Inventory]]*Sales[[#This Row],[Sale_Price]]</f>
        <v>531.80999999999995</v>
      </c>
    </row>
    <row r="2341" spans="1:9" x14ac:dyDescent="0.25">
      <c r="A2341">
        <v>336345</v>
      </c>
      <c r="B2341" t="str">
        <f>INDEX( Table3[],MATCH(Sales[[#This Row],[Category]],Table3[Category],0),1)</f>
        <v>WINE</v>
      </c>
      <c r="C2341" t="s">
        <v>21</v>
      </c>
      <c r="D2341" t="s">
        <v>2375</v>
      </c>
      <c r="E2341" t="s">
        <v>10</v>
      </c>
      <c r="F2341">
        <v>23</v>
      </c>
      <c r="G2341" s="1">
        <v>14.99</v>
      </c>
      <c r="H2341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2341">
        <f>Sales[[#This Row],[Total Inventory]]*Sales[[#This Row],[Sale_Price]]</f>
        <v>344.77</v>
      </c>
    </row>
    <row r="2342" spans="1:9" x14ac:dyDescent="0.25">
      <c r="A2342">
        <v>81080</v>
      </c>
      <c r="B2342" t="str">
        <f>INDEX( Table3[],MATCH(Sales[[#This Row],[Category]],Table3[Category],0),1)</f>
        <v>WINE</v>
      </c>
      <c r="C2342" t="s">
        <v>61</v>
      </c>
      <c r="D2342" t="s">
        <v>2376</v>
      </c>
      <c r="E2342" t="s">
        <v>10</v>
      </c>
      <c r="F2342">
        <v>0</v>
      </c>
      <c r="G2342" s="1">
        <v>12.49</v>
      </c>
      <c r="H2342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2342">
        <f>Sales[[#This Row],[Total Inventory]]*Sales[[#This Row],[Sale_Price]]</f>
        <v>0</v>
      </c>
    </row>
    <row r="2343" spans="1:9" x14ac:dyDescent="0.25">
      <c r="A2343">
        <v>25040</v>
      </c>
      <c r="B2343" t="str">
        <f>INDEX( Table3[],MATCH(Sales[[#This Row],[Category]],Table3[Category],0),1)</f>
        <v>BEER</v>
      </c>
      <c r="C2343" t="s">
        <v>11</v>
      </c>
      <c r="D2343" t="s">
        <v>2377</v>
      </c>
      <c r="E2343" t="s">
        <v>25</v>
      </c>
      <c r="F2343">
        <v>90</v>
      </c>
      <c r="G2343" s="1">
        <v>1.77</v>
      </c>
      <c r="H2343">
        <f>IF(INDEX(Sale_Promotions[[Code]:[Sale Price]],MATCH(Sales[[#This Row],[Code]],Sale_Promotions[Code],0),2)=0,Sales[[#This Row],[Price]],INDEX(Sale_Promotions[[Code]:[Sale Price]],MATCH(Sales[[#This Row],[Code]],Sale_Promotions[Code],0),2))</f>
        <v>1.77</v>
      </c>
      <c r="I2343">
        <f>Sales[[#This Row],[Total Inventory]]*Sales[[#This Row],[Sale_Price]]</f>
        <v>159.30000000000001</v>
      </c>
    </row>
    <row r="2344" spans="1:9" x14ac:dyDescent="0.25">
      <c r="A2344">
        <v>338101</v>
      </c>
      <c r="B2344" t="str">
        <f>INDEX( Table3[],MATCH(Sales[[#This Row],[Category]],Table3[Category],0),1)</f>
        <v>WINE</v>
      </c>
      <c r="C2344" t="s">
        <v>148</v>
      </c>
      <c r="D2344" t="s">
        <v>2378</v>
      </c>
      <c r="E2344" t="s">
        <v>10</v>
      </c>
      <c r="F2344">
        <v>0</v>
      </c>
      <c r="G2344" s="1">
        <v>17.989999999999998</v>
      </c>
      <c r="H2344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2344">
        <f>Sales[[#This Row],[Total Inventory]]*Sales[[#This Row],[Sale_Price]]</f>
        <v>0</v>
      </c>
    </row>
    <row r="2345" spans="1:9" x14ac:dyDescent="0.25">
      <c r="A2345">
        <v>57991</v>
      </c>
      <c r="B2345" t="str">
        <f>INDEX( Table3[],MATCH(Sales[[#This Row],[Category]],Table3[Category],0),1)</f>
        <v>WINE</v>
      </c>
      <c r="C2345" t="s">
        <v>61</v>
      </c>
      <c r="D2345" t="s">
        <v>2379</v>
      </c>
      <c r="E2345" t="s">
        <v>10</v>
      </c>
      <c r="F2345">
        <v>0</v>
      </c>
      <c r="G2345" s="1">
        <v>16.989999999999998</v>
      </c>
      <c r="H2345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2345">
        <f>Sales[[#This Row],[Total Inventory]]*Sales[[#This Row],[Sale_Price]]</f>
        <v>0</v>
      </c>
    </row>
    <row r="2346" spans="1:9" x14ac:dyDescent="0.25">
      <c r="A2346">
        <v>10207</v>
      </c>
      <c r="B2346" t="str">
        <f>INDEX( Table3[],MATCH(Sales[[#This Row],[Category]],Table3[Category],0),1)</f>
        <v>BEER</v>
      </c>
      <c r="C2346" t="s">
        <v>11</v>
      </c>
      <c r="D2346" t="s">
        <v>2380</v>
      </c>
      <c r="E2346" t="s">
        <v>92</v>
      </c>
      <c r="F2346">
        <v>0</v>
      </c>
      <c r="G2346" s="1">
        <v>4.8499999999999996</v>
      </c>
      <c r="H2346">
        <f>IF(INDEX(Sale_Promotions[[Code]:[Sale Price]],MATCH(Sales[[#This Row],[Code]],Sale_Promotions[Code],0),2)=0,Sales[[#This Row],[Price]],INDEX(Sale_Promotions[[Code]:[Sale Price]],MATCH(Sales[[#This Row],[Code]],Sale_Promotions[Code],0),2))</f>
        <v>4.8499999999999996</v>
      </c>
      <c r="I2346">
        <f>Sales[[#This Row],[Total Inventory]]*Sales[[#This Row],[Sale_Price]]</f>
        <v>0</v>
      </c>
    </row>
    <row r="2347" spans="1:9" x14ac:dyDescent="0.25">
      <c r="A2347">
        <v>312417</v>
      </c>
      <c r="B2347" t="str">
        <f>INDEX( Table3[],MATCH(Sales[[#This Row],[Category]],Table3[Category],0),1)</f>
        <v>WINE</v>
      </c>
      <c r="C2347" t="s">
        <v>61</v>
      </c>
      <c r="D2347" t="s">
        <v>2381</v>
      </c>
      <c r="E2347" t="s">
        <v>10</v>
      </c>
      <c r="F2347">
        <v>0</v>
      </c>
      <c r="G2347" s="1">
        <v>57.99</v>
      </c>
      <c r="H2347">
        <f>IF(INDEX(Sale_Promotions[[Code]:[Sale Price]],MATCH(Sales[[#This Row],[Code]],Sale_Promotions[Code],0),2)=0,Sales[[#This Row],[Price]],INDEX(Sale_Promotions[[Code]:[Sale Price]],MATCH(Sales[[#This Row],[Code]],Sale_Promotions[Code],0),2))</f>
        <v>57.99</v>
      </c>
      <c r="I2347">
        <f>Sales[[#This Row],[Total Inventory]]*Sales[[#This Row],[Sale_Price]]</f>
        <v>0</v>
      </c>
    </row>
    <row r="2348" spans="1:9" x14ac:dyDescent="0.25">
      <c r="A2348">
        <v>408506</v>
      </c>
      <c r="B2348" t="str">
        <f>INDEX( Table3[],MATCH(Sales[[#This Row],[Category]],Table3[Category],0),1)</f>
        <v>WINE</v>
      </c>
      <c r="C2348" t="s">
        <v>61</v>
      </c>
      <c r="D2348" t="s">
        <v>2382</v>
      </c>
      <c r="E2348" t="s">
        <v>10</v>
      </c>
      <c r="F2348">
        <v>0</v>
      </c>
      <c r="G2348" s="1">
        <v>8.99</v>
      </c>
      <c r="H234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2348">
        <f>Sales[[#This Row],[Total Inventory]]*Sales[[#This Row],[Sale_Price]]</f>
        <v>0</v>
      </c>
    </row>
    <row r="2349" spans="1:9" x14ac:dyDescent="0.25">
      <c r="A2349">
        <v>86193</v>
      </c>
      <c r="B2349" t="str">
        <f>INDEX( Table3[],MATCH(Sales[[#This Row],[Category]],Table3[Category],0),1)</f>
        <v>WINE</v>
      </c>
      <c r="C2349" t="s">
        <v>83</v>
      </c>
      <c r="D2349" t="s">
        <v>2383</v>
      </c>
      <c r="E2349" t="s">
        <v>23</v>
      </c>
      <c r="F2349">
        <v>86</v>
      </c>
      <c r="G2349" s="1">
        <v>7.49</v>
      </c>
      <c r="H2349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2349">
        <f>Sales[[#This Row],[Total Inventory]]*Sales[[#This Row],[Sale_Price]]</f>
        <v>644.14</v>
      </c>
    </row>
    <row r="2350" spans="1:9" x14ac:dyDescent="0.25">
      <c r="A2350">
        <v>318189</v>
      </c>
      <c r="B2350" t="str">
        <f>INDEX( Table3[],MATCH(Sales[[#This Row],[Category]],Table3[Category],0),1)</f>
        <v>WINE</v>
      </c>
      <c r="C2350" t="s">
        <v>21</v>
      </c>
      <c r="D2350" t="s">
        <v>2384</v>
      </c>
      <c r="E2350" t="s">
        <v>10</v>
      </c>
      <c r="F2350">
        <v>9</v>
      </c>
      <c r="G2350" s="1">
        <v>20.99</v>
      </c>
      <c r="H2350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2350">
        <f>Sales[[#This Row],[Total Inventory]]*Sales[[#This Row],[Sale_Price]]</f>
        <v>188.91</v>
      </c>
    </row>
    <row r="2351" spans="1:9" x14ac:dyDescent="0.25">
      <c r="A2351">
        <v>45063</v>
      </c>
      <c r="B2351" t="str">
        <f>INDEX( Table3[],MATCH(Sales[[#This Row],[Category]],Table3[Category],0),1)</f>
        <v>WINE</v>
      </c>
      <c r="C2351" t="s">
        <v>53</v>
      </c>
      <c r="D2351" t="s">
        <v>2385</v>
      </c>
      <c r="E2351" t="s">
        <v>133</v>
      </c>
      <c r="F2351">
        <v>151</v>
      </c>
      <c r="G2351" s="1">
        <v>10.99</v>
      </c>
      <c r="H235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351">
        <f>Sales[[#This Row],[Total Inventory]]*Sales[[#This Row],[Sale_Price]]</f>
        <v>1659.49</v>
      </c>
    </row>
    <row r="2352" spans="1:9" x14ac:dyDescent="0.25">
      <c r="A2352">
        <v>44838</v>
      </c>
      <c r="B2352" t="str">
        <f>INDEX( Table3[],MATCH(Sales[[#This Row],[Category]],Table3[Category],0),1)</f>
        <v>WINE</v>
      </c>
      <c r="C2352" t="s">
        <v>61</v>
      </c>
      <c r="D2352" t="s">
        <v>2386</v>
      </c>
      <c r="E2352" t="s">
        <v>10</v>
      </c>
      <c r="F2352">
        <v>0</v>
      </c>
      <c r="G2352" s="1">
        <v>14.49</v>
      </c>
      <c r="H2352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2352">
        <f>Sales[[#This Row],[Total Inventory]]*Sales[[#This Row],[Sale_Price]]</f>
        <v>0</v>
      </c>
    </row>
    <row r="2353" spans="1:9" x14ac:dyDescent="0.25">
      <c r="A2353">
        <v>317429</v>
      </c>
      <c r="B2353" t="str">
        <f>INDEX( Table3[],MATCH(Sales[[#This Row],[Category]],Table3[Category],0),1)</f>
        <v>WINE</v>
      </c>
      <c r="C2353" t="s">
        <v>28</v>
      </c>
      <c r="D2353" t="s">
        <v>2387</v>
      </c>
      <c r="E2353" t="s">
        <v>10</v>
      </c>
      <c r="F2353">
        <v>0</v>
      </c>
      <c r="G2353" s="1">
        <v>13.99</v>
      </c>
      <c r="H235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2353">
        <f>Sales[[#This Row],[Total Inventory]]*Sales[[#This Row],[Sale_Price]]</f>
        <v>0</v>
      </c>
    </row>
    <row r="2354" spans="1:9" x14ac:dyDescent="0.25">
      <c r="A2354">
        <v>199532</v>
      </c>
      <c r="B2354" t="str">
        <f>INDEX( Table3[],MATCH(Sales[[#This Row],[Category]],Table3[Category],0),1)</f>
        <v>WINE</v>
      </c>
      <c r="C2354" t="s">
        <v>85</v>
      </c>
      <c r="D2354" t="s">
        <v>2388</v>
      </c>
      <c r="E2354" t="s">
        <v>10</v>
      </c>
      <c r="F2354">
        <v>0</v>
      </c>
      <c r="G2354" s="1">
        <v>11.99</v>
      </c>
      <c r="H235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354">
        <f>Sales[[#This Row],[Total Inventory]]*Sales[[#This Row],[Sale_Price]]</f>
        <v>0</v>
      </c>
    </row>
    <row r="2355" spans="1:9" x14ac:dyDescent="0.25">
      <c r="A2355">
        <v>321586</v>
      </c>
      <c r="B2355" t="str">
        <f>INDEX( Table3[],MATCH(Sales[[#This Row],[Category]],Table3[Category],0),1)</f>
        <v>WINE</v>
      </c>
      <c r="C2355" t="s">
        <v>85</v>
      </c>
      <c r="D2355" t="s">
        <v>2389</v>
      </c>
      <c r="E2355" t="s">
        <v>10</v>
      </c>
      <c r="F2355">
        <v>0</v>
      </c>
      <c r="G2355" s="1">
        <v>18.989999999999998</v>
      </c>
      <c r="H2355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2355">
        <f>Sales[[#This Row],[Total Inventory]]*Sales[[#This Row],[Sale_Price]]</f>
        <v>0</v>
      </c>
    </row>
    <row r="2356" spans="1:9" x14ac:dyDescent="0.25">
      <c r="A2356">
        <v>328873</v>
      </c>
      <c r="B2356" t="str">
        <f>INDEX( Table3[],MATCH(Sales[[#This Row],[Category]],Table3[Category],0),1)</f>
        <v>LIQUOR</v>
      </c>
      <c r="C2356" t="s">
        <v>26</v>
      </c>
      <c r="D2356" t="s">
        <v>2390</v>
      </c>
      <c r="E2356" t="s">
        <v>10</v>
      </c>
      <c r="F2356">
        <v>0</v>
      </c>
      <c r="G2356" s="1">
        <v>45.99</v>
      </c>
      <c r="H2356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2356">
        <f>Sales[[#This Row],[Total Inventory]]*Sales[[#This Row],[Sale_Price]]</f>
        <v>0</v>
      </c>
    </row>
    <row r="2357" spans="1:9" x14ac:dyDescent="0.25">
      <c r="A2357">
        <v>421367</v>
      </c>
      <c r="B2357" t="str">
        <f>INDEX( Table3[],MATCH(Sales[[#This Row],[Category]],Table3[Category],0),1)</f>
        <v>WINE</v>
      </c>
      <c r="C2357" t="s">
        <v>8</v>
      </c>
      <c r="D2357" t="s">
        <v>2391</v>
      </c>
      <c r="E2357" t="s">
        <v>10</v>
      </c>
      <c r="F2357">
        <v>0</v>
      </c>
      <c r="G2357" s="1">
        <v>20.99</v>
      </c>
      <c r="H2357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2357">
        <f>Sales[[#This Row],[Total Inventory]]*Sales[[#This Row],[Sale_Price]]</f>
        <v>0</v>
      </c>
    </row>
    <row r="2358" spans="1:9" x14ac:dyDescent="0.25">
      <c r="A2358">
        <v>27507</v>
      </c>
      <c r="B2358" t="str">
        <f>INDEX( Table3[],MATCH(Sales[[#This Row],[Category]],Table3[Category],0),1)</f>
        <v>BEER</v>
      </c>
      <c r="C2358" t="s">
        <v>11</v>
      </c>
      <c r="D2358" t="s">
        <v>2392</v>
      </c>
      <c r="E2358" t="s">
        <v>25</v>
      </c>
      <c r="F2358">
        <v>48</v>
      </c>
      <c r="G2358" s="1">
        <v>1.88</v>
      </c>
      <c r="H2358">
        <f>IF(INDEX(Sale_Promotions[[Code]:[Sale Price]],MATCH(Sales[[#This Row],[Code]],Sale_Promotions[Code],0),2)=0,Sales[[#This Row],[Price]],INDEX(Sale_Promotions[[Code]:[Sale Price]],MATCH(Sales[[#This Row],[Code]],Sale_Promotions[Code],0),2))</f>
        <v>1.88</v>
      </c>
      <c r="I2358">
        <f>Sales[[#This Row],[Total Inventory]]*Sales[[#This Row],[Sale_Price]]</f>
        <v>90.24</v>
      </c>
    </row>
    <row r="2359" spans="1:9" x14ac:dyDescent="0.25">
      <c r="A2359">
        <v>43641</v>
      </c>
      <c r="B2359" t="str">
        <f>INDEX( Table3[],MATCH(Sales[[#This Row],[Category]],Table3[Category],0),1)</f>
        <v>WINE</v>
      </c>
      <c r="C2359" t="s">
        <v>64</v>
      </c>
      <c r="D2359" t="s">
        <v>2393</v>
      </c>
      <c r="E2359" t="s">
        <v>10</v>
      </c>
      <c r="F2359">
        <v>10</v>
      </c>
      <c r="G2359" s="1">
        <v>13.69</v>
      </c>
      <c r="H2359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2359">
        <f>Sales[[#This Row],[Total Inventory]]*Sales[[#This Row],[Sale_Price]]</f>
        <v>136.9</v>
      </c>
    </row>
    <row r="2360" spans="1:9" x14ac:dyDescent="0.25">
      <c r="A2360">
        <v>44541</v>
      </c>
      <c r="B2360" t="str">
        <f>INDEX( Table3[],MATCH(Sales[[#This Row],[Category]],Table3[Category],0),1)</f>
        <v>WINE</v>
      </c>
      <c r="C2360" t="s">
        <v>61</v>
      </c>
      <c r="D2360" t="s">
        <v>2394</v>
      </c>
      <c r="E2360" t="s">
        <v>10</v>
      </c>
      <c r="F2360">
        <v>22</v>
      </c>
      <c r="G2360" s="1">
        <v>16.489999999999998</v>
      </c>
      <c r="H2360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2360">
        <f>Sales[[#This Row],[Total Inventory]]*Sales[[#This Row],[Sale_Price]]</f>
        <v>362.78</v>
      </c>
    </row>
    <row r="2361" spans="1:9" x14ac:dyDescent="0.25">
      <c r="A2361">
        <v>48277</v>
      </c>
      <c r="B2361" t="str">
        <f>INDEX( Table3[],MATCH(Sales[[#This Row],[Category]],Table3[Category],0),1)</f>
        <v>WINE</v>
      </c>
      <c r="C2361" t="s">
        <v>61</v>
      </c>
      <c r="D2361" t="s">
        <v>2395</v>
      </c>
      <c r="E2361" t="s">
        <v>10</v>
      </c>
      <c r="F2361">
        <v>11</v>
      </c>
      <c r="G2361" s="1">
        <v>60.99</v>
      </c>
      <c r="H2361">
        <f>IF(INDEX(Sale_Promotions[[Code]:[Sale Price]],MATCH(Sales[[#This Row],[Code]],Sale_Promotions[Code],0),2)=0,Sales[[#This Row],[Price]],INDEX(Sale_Promotions[[Code]:[Sale Price]],MATCH(Sales[[#This Row],[Code]],Sale_Promotions[Code],0),2))</f>
        <v>60.99</v>
      </c>
      <c r="I2361">
        <f>Sales[[#This Row],[Total Inventory]]*Sales[[#This Row],[Sale_Price]]</f>
        <v>670.89</v>
      </c>
    </row>
    <row r="2362" spans="1:9" x14ac:dyDescent="0.25">
      <c r="A2362">
        <v>47317</v>
      </c>
      <c r="B2362" t="str">
        <f>INDEX( Table3[],MATCH(Sales[[#This Row],[Category]],Table3[Category],0),1)</f>
        <v>WINE</v>
      </c>
      <c r="C2362" t="s">
        <v>28</v>
      </c>
      <c r="D2362" t="s">
        <v>2396</v>
      </c>
      <c r="E2362" t="s">
        <v>48</v>
      </c>
      <c r="F2362">
        <v>32</v>
      </c>
      <c r="G2362" s="1">
        <v>13.69</v>
      </c>
      <c r="H2362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2362">
        <f>Sales[[#This Row],[Total Inventory]]*Sales[[#This Row],[Sale_Price]]</f>
        <v>438.08</v>
      </c>
    </row>
    <row r="2363" spans="1:9" x14ac:dyDescent="0.25">
      <c r="A2363">
        <v>7340</v>
      </c>
      <c r="B2363" t="str">
        <f>INDEX( Table3[],MATCH(Sales[[#This Row],[Category]],Table3[Category],0),1)</f>
        <v>BEER</v>
      </c>
      <c r="C2363" t="s">
        <v>11</v>
      </c>
      <c r="D2363" t="s">
        <v>2397</v>
      </c>
      <c r="E2363" t="s">
        <v>95</v>
      </c>
      <c r="F2363">
        <v>0</v>
      </c>
      <c r="G2363" s="1">
        <v>13.37</v>
      </c>
      <c r="H2363">
        <f>IF(INDEX(Sale_Promotions[[Code]:[Sale Price]],MATCH(Sales[[#This Row],[Code]],Sale_Promotions[Code],0),2)=0,Sales[[#This Row],[Price]],INDEX(Sale_Promotions[[Code]:[Sale Price]],MATCH(Sales[[#This Row],[Code]],Sale_Promotions[Code],0),2))</f>
        <v>13.37</v>
      </c>
      <c r="I2363">
        <f>Sales[[#This Row],[Total Inventory]]*Sales[[#This Row],[Sale_Price]]</f>
        <v>0</v>
      </c>
    </row>
    <row r="2364" spans="1:9" x14ac:dyDescent="0.25">
      <c r="A2364">
        <v>10870</v>
      </c>
      <c r="B2364" t="str">
        <f>INDEX( Table3[],MATCH(Sales[[#This Row],[Category]],Table3[Category],0),1)</f>
        <v>LIQUOR</v>
      </c>
      <c r="C2364" t="s">
        <v>198</v>
      </c>
      <c r="D2364" t="s">
        <v>2398</v>
      </c>
      <c r="E2364" t="s">
        <v>10</v>
      </c>
      <c r="F2364">
        <v>47</v>
      </c>
      <c r="G2364" s="1">
        <v>34.99</v>
      </c>
      <c r="H2364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2364">
        <f>Sales[[#This Row],[Total Inventory]]*Sales[[#This Row],[Sale_Price]]</f>
        <v>1644.5300000000002</v>
      </c>
    </row>
    <row r="2365" spans="1:9" x14ac:dyDescent="0.25">
      <c r="A2365">
        <v>337189</v>
      </c>
      <c r="B2365" t="str">
        <f>INDEX( Table3[],MATCH(Sales[[#This Row],[Category]],Table3[Category],0),1)</f>
        <v>WINE</v>
      </c>
      <c r="C2365" t="s">
        <v>61</v>
      </c>
      <c r="D2365" t="s">
        <v>2399</v>
      </c>
      <c r="E2365" t="s">
        <v>10</v>
      </c>
      <c r="F2365">
        <v>17</v>
      </c>
      <c r="G2365" s="1">
        <v>7.99</v>
      </c>
      <c r="H2365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2365">
        <f>Sales[[#This Row],[Total Inventory]]*Sales[[#This Row],[Sale_Price]]</f>
        <v>135.83000000000001</v>
      </c>
    </row>
    <row r="2366" spans="1:9" x14ac:dyDescent="0.25">
      <c r="A2366">
        <v>137537</v>
      </c>
      <c r="B2366" t="str">
        <f>INDEX( Table3[],MATCH(Sales[[#This Row],[Category]],Table3[Category],0),1)</f>
        <v>WINE</v>
      </c>
      <c r="C2366" t="s">
        <v>313</v>
      </c>
      <c r="D2366" t="s">
        <v>2400</v>
      </c>
      <c r="E2366" t="s">
        <v>10</v>
      </c>
      <c r="F2366">
        <v>0</v>
      </c>
      <c r="G2366" s="1">
        <v>14.69</v>
      </c>
      <c r="H2366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2366">
        <f>Sales[[#This Row],[Total Inventory]]*Sales[[#This Row],[Sale_Price]]</f>
        <v>0</v>
      </c>
    </row>
    <row r="2367" spans="1:9" x14ac:dyDescent="0.25">
      <c r="A2367">
        <v>53678</v>
      </c>
      <c r="B2367" t="str">
        <f>INDEX( Table3[],MATCH(Sales[[#This Row],[Category]],Table3[Category],0),1)</f>
        <v>WINE</v>
      </c>
      <c r="C2367" t="s">
        <v>64</v>
      </c>
      <c r="D2367" t="s">
        <v>2401</v>
      </c>
      <c r="E2367" t="s">
        <v>23</v>
      </c>
      <c r="F2367">
        <v>42</v>
      </c>
      <c r="G2367" s="1">
        <v>17.489999999999998</v>
      </c>
      <c r="H236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367">
        <f>Sales[[#This Row],[Total Inventory]]*Sales[[#This Row],[Sale_Price]]</f>
        <v>503.58</v>
      </c>
    </row>
    <row r="2368" spans="1:9" x14ac:dyDescent="0.25">
      <c r="A2368">
        <v>46035</v>
      </c>
      <c r="B2368" t="str">
        <f>INDEX( Table3[],MATCH(Sales[[#This Row],[Category]],Table3[Category],0),1)</f>
        <v>LIQUOR</v>
      </c>
      <c r="C2368" t="s">
        <v>175</v>
      </c>
      <c r="D2368" t="s">
        <v>2402</v>
      </c>
      <c r="E2368" t="s">
        <v>10</v>
      </c>
      <c r="F2368">
        <v>0</v>
      </c>
      <c r="G2368" s="1">
        <v>99.99</v>
      </c>
      <c r="H2368">
        <f>IF(INDEX(Sale_Promotions[[Code]:[Sale Price]],MATCH(Sales[[#This Row],[Code]],Sale_Promotions[Code],0),2)=0,Sales[[#This Row],[Price]],INDEX(Sale_Promotions[[Code]:[Sale Price]],MATCH(Sales[[#This Row],[Code]],Sale_Promotions[Code],0),2))</f>
        <v>99.99</v>
      </c>
      <c r="I2368">
        <f>Sales[[#This Row],[Total Inventory]]*Sales[[#This Row],[Sale_Price]]</f>
        <v>0</v>
      </c>
    </row>
    <row r="2369" spans="1:9" x14ac:dyDescent="0.25">
      <c r="A2369">
        <v>70990</v>
      </c>
      <c r="B2369" t="str">
        <f>INDEX( Table3[],MATCH(Sales[[#This Row],[Category]],Table3[Category],0),1)</f>
        <v>LIQUOR</v>
      </c>
      <c r="C2369" t="s">
        <v>26</v>
      </c>
      <c r="D2369" t="s">
        <v>2403</v>
      </c>
      <c r="E2369" t="s">
        <v>10</v>
      </c>
      <c r="F2369">
        <v>20</v>
      </c>
      <c r="G2369" s="1">
        <v>20.99</v>
      </c>
      <c r="H2369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2369">
        <f>Sales[[#This Row],[Total Inventory]]*Sales[[#This Row],[Sale_Price]]</f>
        <v>419.79999999999995</v>
      </c>
    </row>
    <row r="2370" spans="1:9" x14ac:dyDescent="0.25">
      <c r="A2370">
        <v>44937</v>
      </c>
      <c r="B2370" t="str">
        <f>INDEX( Table3[],MATCH(Sales[[#This Row],[Category]],Table3[Category],0),1)</f>
        <v>LIQUOR</v>
      </c>
      <c r="C2370" t="s">
        <v>35</v>
      </c>
      <c r="D2370" t="s">
        <v>2404</v>
      </c>
      <c r="E2370" t="s">
        <v>10</v>
      </c>
      <c r="F2370">
        <v>0</v>
      </c>
      <c r="G2370" s="1">
        <v>6.59</v>
      </c>
      <c r="H2370">
        <f>IF(INDEX(Sale_Promotions[[Code]:[Sale Price]],MATCH(Sales[[#This Row],[Code]],Sale_Promotions[Code],0),2)=0,Sales[[#This Row],[Price]],INDEX(Sale_Promotions[[Code]:[Sale Price]],MATCH(Sales[[#This Row],[Code]],Sale_Promotions[Code],0),2))</f>
        <v>6.59</v>
      </c>
      <c r="I2370">
        <f>Sales[[#This Row],[Total Inventory]]*Sales[[#This Row],[Sale_Price]]</f>
        <v>0</v>
      </c>
    </row>
    <row r="2371" spans="1:9" x14ac:dyDescent="0.25">
      <c r="A2371">
        <v>311726</v>
      </c>
      <c r="B2371" t="str">
        <f>INDEX( Table3[],MATCH(Sales[[#This Row],[Category]],Table3[Category],0),1)</f>
        <v>WINE</v>
      </c>
      <c r="C2371" t="s">
        <v>41</v>
      </c>
      <c r="D2371" t="s">
        <v>2405</v>
      </c>
      <c r="E2371" t="s">
        <v>23</v>
      </c>
      <c r="F2371">
        <v>0</v>
      </c>
      <c r="G2371" s="1">
        <v>11.99</v>
      </c>
      <c r="H237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371">
        <f>Sales[[#This Row],[Total Inventory]]*Sales[[#This Row],[Sale_Price]]</f>
        <v>0</v>
      </c>
    </row>
    <row r="2372" spans="1:9" x14ac:dyDescent="0.25">
      <c r="A2372">
        <v>16551</v>
      </c>
      <c r="B2372" t="str">
        <f>INDEX( Table3[],MATCH(Sales[[#This Row],[Category]],Table3[Category],0),1)</f>
        <v>WINE</v>
      </c>
      <c r="C2372" t="s">
        <v>28</v>
      </c>
      <c r="D2372" t="s">
        <v>2406</v>
      </c>
      <c r="E2372" t="s">
        <v>10</v>
      </c>
      <c r="F2372">
        <v>20</v>
      </c>
      <c r="G2372" s="1">
        <v>38.99</v>
      </c>
      <c r="H2372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2372">
        <f>Sales[[#This Row],[Total Inventory]]*Sales[[#This Row],[Sale_Price]]</f>
        <v>779.80000000000007</v>
      </c>
    </row>
    <row r="2373" spans="1:9" x14ac:dyDescent="0.25">
      <c r="A2373">
        <v>25320</v>
      </c>
      <c r="B2373" t="str">
        <f>INDEX( Table3[],MATCH(Sales[[#This Row],[Category]],Table3[Category],0),1)</f>
        <v>BEER</v>
      </c>
      <c r="C2373" t="s">
        <v>11</v>
      </c>
      <c r="D2373" t="s">
        <v>2407</v>
      </c>
      <c r="E2373" t="s">
        <v>25</v>
      </c>
      <c r="F2373">
        <v>0</v>
      </c>
      <c r="G2373" s="1">
        <v>1.37</v>
      </c>
      <c r="H2373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2373">
        <f>Sales[[#This Row],[Total Inventory]]*Sales[[#This Row],[Sale_Price]]</f>
        <v>0</v>
      </c>
    </row>
    <row r="2374" spans="1:9" x14ac:dyDescent="0.25">
      <c r="A2374">
        <v>191957</v>
      </c>
      <c r="B2374" t="str">
        <f>INDEX( Table3[],MATCH(Sales[[#This Row],[Category]],Table3[Category],0),1)</f>
        <v>WINE</v>
      </c>
      <c r="C2374" t="s">
        <v>39</v>
      </c>
      <c r="D2374" t="s">
        <v>2408</v>
      </c>
      <c r="E2374" t="s">
        <v>10</v>
      </c>
      <c r="F2374">
        <v>0</v>
      </c>
      <c r="G2374" s="1">
        <v>10.99</v>
      </c>
      <c r="H237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374">
        <f>Sales[[#This Row],[Total Inventory]]*Sales[[#This Row],[Sale_Price]]</f>
        <v>0</v>
      </c>
    </row>
    <row r="2375" spans="1:9" x14ac:dyDescent="0.25">
      <c r="A2375">
        <v>87335</v>
      </c>
      <c r="B2375" t="str">
        <f>INDEX( Table3[],MATCH(Sales[[#This Row],[Category]],Table3[Category],0),1)</f>
        <v>WINE</v>
      </c>
      <c r="C2375" t="s">
        <v>43</v>
      </c>
      <c r="D2375" t="s">
        <v>2409</v>
      </c>
      <c r="E2375" t="s">
        <v>23</v>
      </c>
      <c r="F2375">
        <v>22</v>
      </c>
      <c r="G2375" s="1">
        <v>24.99</v>
      </c>
      <c r="H2375">
        <f>IF(INDEX(Sale_Promotions[[Code]:[Sale Price]],MATCH(Sales[[#This Row],[Code]],Sale_Promotions[Code],0),2)=0,Sales[[#This Row],[Price]],INDEX(Sale_Promotions[[Code]:[Sale Price]],MATCH(Sales[[#This Row],[Code]],Sale_Promotions[Code],0),2))</f>
        <v>23.89</v>
      </c>
      <c r="I2375">
        <f>Sales[[#This Row],[Total Inventory]]*Sales[[#This Row],[Sale_Price]]</f>
        <v>525.58000000000004</v>
      </c>
    </row>
    <row r="2376" spans="1:9" x14ac:dyDescent="0.25">
      <c r="A2376">
        <v>41229</v>
      </c>
      <c r="B2376" t="str">
        <f>INDEX( Table3[],MATCH(Sales[[#This Row],[Category]],Table3[Category],0),1)</f>
        <v>WINE</v>
      </c>
      <c r="C2376" t="s">
        <v>41</v>
      </c>
      <c r="D2376" t="s">
        <v>2410</v>
      </c>
      <c r="E2376" t="s">
        <v>10</v>
      </c>
      <c r="F2376">
        <v>0</v>
      </c>
      <c r="G2376" s="1">
        <v>11.99</v>
      </c>
      <c r="H237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376">
        <f>Sales[[#This Row],[Total Inventory]]*Sales[[#This Row],[Sale_Price]]</f>
        <v>0</v>
      </c>
    </row>
    <row r="2377" spans="1:9" x14ac:dyDescent="0.25">
      <c r="A2377">
        <v>340052</v>
      </c>
      <c r="B2377" t="str">
        <f>INDEX( Table3[],MATCH(Sales[[#This Row],[Category]],Table3[Category],0),1)</f>
        <v>WINE</v>
      </c>
      <c r="C2377" t="s">
        <v>61</v>
      </c>
      <c r="D2377" t="s">
        <v>2411</v>
      </c>
      <c r="E2377" t="s">
        <v>10</v>
      </c>
      <c r="F2377">
        <v>46</v>
      </c>
      <c r="G2377" s="1">
        <v>23.99</v>
      </c>
      <c r="H2377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2377">
        <f>Sales[[#This Row],[Total Inventory]]*Sales[[#This Row],[Sale_Price]]</f>
        <v>1103.54</v>
      </c>
    </row>
    <row r="2378" spans="1:9" x14ac:dyDescent="0.25">
      <c r="A2378">
        <v>46280</v>
      </c>
      <c r="B2378" t="str">
        <f>INDEX( Table3[],MATCH(Sales[[#This Row],[Category]],Table3[Category],0),1)</f>
        <v>WINE</v>
      </c>
      <c r="C2378" t="s">
        <v>61</v>
      </c>
      <c r="D2378" t="s">
        <v>2412</v>
      </c>
      <c r="E2378" t="s">
        <v>10</v>
      </c>
      <c r="F2378">
        <v>0</v>
      </c>
      <c r="G2378" s="1">
        <v>8.99</v>
      </c>
      <c r="H237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2378">
        <f>Sales[[#This Row],[Total Inventory]]*Sales[[#This Row],[Sale_Price]]</f>
        <v>0</v>
      </c>
    </row>
    <row r="2379" spans="1:9" x14ac:dyDescent="0.25">
      <c r="A2379">
        <v>335733</v>
      </c>
      <c r="B2379" t="str">
        <f>INDEX( Table3[],MATCH(Sales[[#This Row],[Category]],Table3[Category],0),1)</f>
        <v>LIQUOR</v>
      </c>
      <c r="C2379" t="s">
        <v>35</v>
      </c>
      <c r="D2379" t="s">
        <v>2413</v>
      </c>
      <c r="E2379" t="s">
        <v>10</v>
      </c>
      <c r="F2379">
        <v>159</v>
      </c>
      <c r="G2379" s="1">
        <v>37.99</v>
      </c>
      <c r="H2379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2379">
        <f>Sales[[#This Row],[Total Inventory]]*Sales[[#This Row],[Sale_Price]]</f>
        <v>6040.4100000000008</v>
      </c>
    </row>
    <row r="2380" spans="1:9" x14ac:dyDescent="0.25">
      <c r="A2380">
        <v>22048</v>
      </c>
      <c r="B2380" t="str">
        <f>INDEX( Table3[],MATCH(Sales[[#This Row],[Category]],Table3[Category],0),1)</f>
        <v>BEER</v>
      </c>
      <c r="C2380" t="s">
        <v>11</v>
      </c>
      <c r="D2380" t="s">
        <v>2414</v>
      </c>
      <c r="E2380" t="s">
        <v>25</v>
      </c>
      <c r="F2380">
        <v>0</v>
      </c>
      <c r="G2380" s="1">
        <v>1.71</v>
      </c>
      <c r="H2380">
        <f>IF(INDEX(Sale_Promotions[[Code]:[Sale Price]],MATCH(Sales[[#This Row],[Code]],Sale_Promotions[Code],0),2)=0,Sales[[#This Row],[Price]],INDEX(Sale_Promotions[[Code]:[Sale Price]],MATCH(Sales[[#This Row],[Code]],Sale_Promotions[Code],0),2))</f>
        <v>1.71</v>
      </c>
      <c r="I2380">
        <f>Sales[[#This Row],[Total Inventory]]*Sales[[#This Row],[Sale_Price]]</f>
        <v>0</v>
      </c>
    </row>
    <row r="2381" spans="1:9" x14ac:dyDescent="0.25">
      <c r="A2381">
        <v>326160</v>
      </c>
      <c r="B2381" t="str">
        <f>INDEX( Table3[],MATCH(Sales[[#This Row],[Category]],Table3[Category],0),1)</f>
        <v>WINE</v>
      </c>
      <c r="C2381" t="s">
        <v>43</v>
      </c>
      <c r="D2381" t="s">
        <v>2415</v>
      </c>
      <c r="E2381" t="s">
        <v>2416</v>
      </c>
      <c r="F2381">
        <v>5</v>
      </c>
      <c r="G2381" s="1">
        <v>889.99</v>
      </c>
      <c r="H2381">
        <f>IF(INDEX(Sale_Promotions[[Code]:[Sale Price]],MATCH(Sales[[#This Row],[Code]],Sale_Promotions[Code],0),2)=0,Sales[[#This Row],[Price]],INDEX(Sale_Promotions[[Code]:[Sale Price]],MATCH(Sales[[#This Row],[Code]],Sale_Promotions[Code],0),2))</f>
        <v>889.99</v>
      </c>
      <c r="I2381">
        <f>Sales[[#This Row],[Total Inventory]]*Sales[[#This Row],[Sale_Price]]</f>
        <v>4449.95</v>
      </c>
    </row>
    <row r="2382" spans="1:9" x14ac:dyDescent="0.25">
      <c r="A2382">
        <v>29283</v>
      </c>
      <c r="B2382" t="str">
        <f>INDEX( Table3[],MATCH(Sales[[#This Row],[Category]],Table3[Category],0),1)</f>
        <v>BEER</v>
      </c>
      <c r="C2382" t="s">
        <v>11</v>
      </c>
      <c r="D2382" t="s">
        <v>2417</v>
      </c>
      <c r="E2382" t="s">
        <v>13</v>
      </c>
      <c r="F2382">
        <v>1</v>
      </c>
      <c r="G2382" s="1">
        <v>8.92</v>
      </c>
      <c r="H2382">
        <f>IF(INDEX(Sale_Promotions[[Code]:[Sale Price]],MATCH(Sales[[#This Row],[Code]],Sale_Promotions[Code],0),2)=0,Sales[[#This Row],[Price]],INDEX(Sale_Promotions[[Code]:[Sale Price]],MATCH(Sales[[#This Row],[Code]],Sale_Promotions[Code],0),2))</f>
        <v>8.92</v>
      </c>
      <c r="I2382">
        <f>Sales[[#This Row],[Total Inventory]]*Sales[[#This Row],[Sale_Price]]</f>
        <v>8.92</v>
      </c>
    </row>
    <row r="2383" spans="1:9" x14ac:dyDescent="0.25">
      <c r="A2383">
        <v>31470</v>
      </c>
      <c r="B2383" t="str">
        <f>INDEX( Table3[],MATCH(Sales[[#This Row],[Category]],Table3[Category],0),1)</f>
        <v>LIQUOR</v>
      </c>
      <c r="C2383" t="s">
        <v>35</v>
      </c>
      <c r="D2383" t="s">
        <v>2418</v>
      </c>
      <c r="E2383" t="s">
        <v>10</v>
      </c>
      <c r="F2383">
        <v>25</v>
      </c>
      <c r="G2383" s="1">
        <v>20.99</v>
      </c>
      <c r="H2383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2383">
        <f>Sales[[#This Row],[Total Inventory]]*Sales[[#This Row],[Sale_Price]]</f>
        <v>524.75</v>
      </c>
    </row>
    <row r="2384" spans="1:9" x14ac:dyDescent="0.25">
      <c r="A2384">
        <v>81828</v>
      </c>
      <c r="B2384" t="str">
        <f>INDEX( Table3[],MATCH(Sales[[#This Row],[Category]],Table3[Category],0),1)</f>
        <v>WINE</v>
      </c>
      <c r="C2384" t="s">
        <v>163</v>
      </c>
      <c r="D2384" t="s">
        <v>2419</v>
      </c>
      <c r="E2384" t="s">
        <v>23</v>
      </c>
      <c r="F2384">
        <v>0</v>
      </c>
      <c r="G2384" s="1">
        <v>12.99</v>
      </c>
      <c r="H238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384">
        <f>Sales[[#This Row],[Total Inventory]]*Sales[[#This Row],[Sale_Price]]</f>
        <v>0</v>
      </c>
    </row>
    <row r="2385" spans="1:9" x14ac:dyDescent="0.25">
      <c r="A2385">
        <v>312606</v>
      </c>
      <c r="B2385" t="str">
        <f>INDEX( Table3[],MATCH(Sales[[#This Row],[Category]],Table3[Category],0),1)</f>
        <v>WINE</v>
      </c>
      <c r="C2385" t="s">
        <v>61</v>
      </c>
      <c r="D2385" t="s">
        <v>2420</v>
      </c>
      <c r="E2385" t="s">
        <v>10</v>
      </c>
      <c r="F2385">
        <v>3</v>
      </c>
      <c r="G2385" s="1">
        <v>74.989999999999995</v>
      </c>
      <c r="H2385">
        <f>IF(INDEX(Sale_Promotions[[Code]:[Sale Price]],MATCH(Sales[[#This Row],[Code]],Sale_Promotions[Code],0),2)=0,Sales[[#This Row],[Price]],INDEX(Sale_Promotions[[Code]:[Sale Price]],MATCH(Sales[[#This Row],[Code]],Sale_Promotions[Code],0),2))</f>
        <v>74.989999999999995</v>
      </c>
      <c r="I2385">
        <f>Sales[[#This Row],[Total Inventory]]*Sales[[#This Row],[Sale_Price]]</f>
        <v>224.96999999999997</v>
      </c>
    </row>
    <row r="2386" spans="1:9" x14ac:dyDescent="0.25">
      <c r="A2386">
        <v>98248</v>
      </c>
      <c r="B2386" t="str">
        <f>INDEX( Table3[],MATCH(Sales[[#This Row],[Category]],Table3[Category],0),1)</f>
        <v>BEER</v>
      </c>
      <c r="C2386" t="s">
        <v>11</v>
      </c>
      <c r="D2386" t="s">
        <v>2421</v>
      </c>
      <c r="E2386" t="s">
        <v>92</v>
      </c>
      <c r="F2386">
        <v>0</v>
      </c>
      <c r="G2386" s="1">
        <v>4.5599999999999996</v>
      </c>
      <c r="H2386">
        <f>IF(INDEX(Sale_Promotions[[Code]:[Sale Price]],MATCH(Sales[[#This Row],[Code]],Sale_Promotions[Code],0),2)=0,Sales[[#This Row],[Price]],INDEX(Sale_Promotions[[Code]:[Sale Price]],MATCH(Sales[[#This Row],[Code]],Sale_Promotions[Code],0),2))</f>
        <v>4.5599999999999996</v>
      </c>
      <c r="I2386">
        <f>Sales[[#This Row],[Total Inventory]]*Sales[[#This Row],[Sale_Price]]</f>
        <v>0</v>
      </c>
    </row>
    <row r="2387" spans="1:9" x14ac:dyDescent="0.25">
      <c r="A2387">
        <v>338427</v>
      </c>
      <c r="B2387" t="str">
        <f>INDEX( Table3[],MATCH(Sales[[#This Row],[Category]],Table3[Category],0),1)</f>
        <v>WINE</v>
      </c>
      <c r="C2387" t="s">
        <v>148</v>
      </c>
      <c r="D2387" t="s">
        <v>2422</v>
      </c>
      <c r="E2387" t="s">
        <v>10</v>
      </c>
      <c r="F2387">
        <v>67</v>
      </c>
      <c r="G2387" s="1">
        <v>13.69</v>
      </c>
      <c r="H2387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2387">
        <f>Sales[[#This Row],[Total Inventory]]*Sales[[#This Row],[Sale_Price]]</f>
        <v>917.23</v>
      </c>
    </row>
    <row r="2388" spans="1:9" x14ac:dyDescent="0.25">
      <c r="A2388">
        <v>428169</v>
      </c>
      <c r="B2388" t="str">
        <f>INDEX( Table3[],MATCH(Sales[[#This Row],[Category]],Table3[Category],0),1)</f>
        <v>WINE</v>
      </c>
      <c r="C2388" t="s">
        <v>28</v>
      </c>
      <c r="D2388" t="s">
        <v>2423</v>
      </c>
      <c r="E2388" t="s">
        <v>10</v>
      </c>
      <c r="F2388">
        <v>5</v>
      </c>
      <c r="G2388" s="1">
        <v>13.69</v>
      </c>
      <c r="H2388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2388">
        <f>Sales[[#This Row],[Total Inventory]]*Sales[[#This Row],[Sale_Price]]</f>
        <v>68.45</v>
      </c>
    </row>
    <row r="2389" spans="1:9" x14ac:dyDescent="0.25">
      <c r="A2389">
        <v>25513</v>
      </c>
      <c r="B2389" t="str">
        <f>INDEX( Table3[],MATCH(Sales[[#This Row],[Category]],Table3[Category],0),1)</f>
        <v>BEER</v>
      </c>
      <c r="C2389" t="s">
        <v>11</v>
      </c>
      <c r="D2389" t="s">
        <v>2424</v>
      </c>
      <c r="E2389" t="s">
        <v>25</v>
      </c>
      <c r="F2389">
        <v>3</v>
      </c>
      <c r="G2389" s="1">
        <v>27.68</v>
      </c>
      <c r="H2389">
        <f>IF(INDEX(Sale_Promotions[[Code]:[Sale Price]],MATCH(Sales[[#This Row],[Code]],Sale_Promotions[Code],0),2)=0,Sales[[#This Row],[Price]],INDEX(Sale_Promotions[[Code]:[Sale Price]],MATCH(Sales[[#This Row],[Code]],Sale_Promotions[Code],0),2))</f>
        <v>27.68</v>
      </c>
      <c r="I2389">
        <f>Sales[[#This Row],[Total Inventory]]*Sales[[#This Row],[Sale_Price]]</f>
        <v>83.039999999999992</v>
      </c>
    </row>
    <row r="2390" spans="1:9" x14ac:dyDescent="0.25">
      <c r="A2390">
        <v>24867</v>
      </c>
      <c r="B2390" t="str">
        <f>INDEX( Table3[],MATCH(Sales[[#This Row],[Category]],Table3[Category],0),1)</f>
        <v>BEER</v>
      </c>
      <c r="C2390" t="s">
        <v>11</v>
      </c>
      <c r="D2390" t="s">
        <v>2425</v>
      </c>
      <c r="E2390" t="s">
        <v>2426</v>
      </c>
      <c r="F2390">
        <v>0</v>
      </c>
      <c r="G2390" s="1">
        <v>3.47</v>
      </c>
      <c r="H2390">
        <f>IF(INDEX(Sale_Promotions[[Code]:[Sale Price]],MATCH(Sales[[#This Row],[Code]],Sale_Promotions[Code],0),2)=0,Sales[[#This Row],[Price]],INDEX(Sale_Promotions[[Code]:[Sale Price]],MATCH(Sales[[#This Row],[Code]],Sale_Promotions[Code],0),2))</f>
        <v>3.47</v>
      </c>
      <c r="I2390">
        <f>Sales[[#This Row],[Total Inventory]]*Sales[[#This Row],[Sale_Price]]</f>
        <v>0</v>
      </c>
    </row>
    <row r="2391" spans="1:9" x14ac:dyDescent="0.25">
      <c r="A2391">
        <v>95974</v>
      </c>
      <c r="B2391" t="str">
        <f>INDEX( Table3[],MATCH(Sales[[#This Row],[Category]],Table3[Category],0),1)</f>
        <v>BEER</v>
      </c>
      <c r="C2391" t="s">
        <v>11</v>
      </c>
      <c r="D2391" t="s">
        <v>2427</v>
      </c>
      <c r="E2391" t="s">
        <v>95</v>
      </c>
      <c r="F2391">
        <v>0</v>
      </c>
      <c r="G2391" s="1">
        <v>10.27</v>
      </c>
      <c r="H2391">
        <f>IF(INDEX(Sale_Promotions[[Code]:[Sale Price]],MATCH(Sales[[#This Row],[Code]],Sale_Promotions[Code],0),2)=0,Sales[[#This Row],[Price]],INDEX(Sale_Promotions[[Code]:[Sale Price]],MATCH(Sales[[#This Row],[Code]],Sale_Promotions[Code],0),2))</f>
        <v>10.27</v>
      </c>
      <c r="I2391">
        <f>Sales[[#This Row],[Total Inventory]]*Sales[[#This Row],[Sale_Price]]</f>
        <v>0</v>
      </c>
    </row>
    <row r="2392" spans="1:9" x14ac:dyDescent="0.25">
      <c r="A2392">
        <v>331289</v>
      </c>
      <c r="B2392" t="str">
        <f>INDEX( Table3[],MATCH(Sales[[#This Row],[Category]],Table3[Category],0),1)</f>
        <v>WINE</v>
      </c>
      <c r="C2392" t="s">
        <v>61</v>
      </c>
      <c r="D2392" t="s">
        <v>2428</v>
      </c>
      <c r="E2392" t="s">
        <v>10</v>
      </c>
      <c r="F2392">
        <v>5</v>
      </c>
      <c r="G2392" s="1">
        <v>10.99</v>
      </c>
      <c r="H239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392">
        <f>Sales[[#This Row],[Total Inventory]]*Sales[[#This Row],[Sale_Price]]</f>
        <v>54.95</v>
      </c>
    </row>
    <row r="2393" spans="1:9" x14ac:dyDescent="0.25">
      <c r="A2393">
        <v>413593</v>
      </c>
      <c r="B2393" t="str">
        <f>INDEX( Table3[],MATCH(Sales[[#This Row],[Category]],Table3[Category],0),1)</f>
        <v>WINE</v>
      </c>
      <c r="C2393" t="s">
        <v>31</v>
      </c>
      <c r="D2393" t="s">
        <v>2429</v>
      </c>
      <c r="E2393" t="s">
        <v>10</v>
      </c>
      <c r="F2393">
        <v>0</v>
      </c>
      <c r="G2393" s="1">
        <v>10.49</v>
      </c>
      <c r="H2393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2393">
        <f>Sales[[#This Row],[Total Inventory]]*Sales[[#This Row],[Sale_Price]]</f>
        <v>0</v>
      </c>
    </row>
    <row r="2394" spans="1:9" x14ac:dyDescent="0.25">
      <c r="A2394">
        <v>71772</v>
      </c>
      <c r="B2394" t="str">
        <f>INDEX( Table3[],MATCH(Sales[[#This Row],[Category]],Table3[Category],0),1)</f>
        <v>LIQUOR</v>
      </c>
      <c r="C2394" t="s">
        <v>37</v>
      </c>
      <c r="D2394" t="s">
        <v>2430</v>
      </c>
      <c r="E2394" t="s">
        <v>16</v>
      </c>
      <c r="F2394">
        <v>138</v>
      </c>
      <c r="G2394" s="1">
        <v>24.99</v>
      </c>
      <c r="H2394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2394">
        <f>Sales[[#This Row],[Total Inventory]]*Sales[[#This Row],[Sale_Price]]</f>
        <v>3448.62</v>
      </c>
    </row>
    <row r="2395" spans="1:9" x14ac:dyDescent="0.25">
      <c r="A2395">
        <v>26477</v>
      </c>
      <c r="B2395" t="str">
        <f>INDEX( Table3[],MATCH(Sales[[#This Row],[Category]],Table3[Category],0),1)</f>
        <v>BEER</v>
      </c>
      <c r="C2395" t="s">
        <v>11</v>
      </c>
      <c r="D2395" t="s">
        <v>2431</v>
      </c>
      <c r="E2395" t="s">
        <v>541</v>
      </c>
      <c r="F2395">
        <v>0</v>
      </c>
      <c r="G2395" s="1">
        <v>2.7</v>
      </c>
      <c r="H2395">
        <f>IF(INDEX(Sale_Promotions[[Code]:[Sale Price]],MATCH(Sales[[#This Row],[Code]],Sale_Promotions[Code],0),2)=0,Sales[[#This Row],[Price]],INDEX(Sale_Promotions[[Code]:[Sale Price]],MATCH(Sales[[#This Row],[Code]],Sale_Promotions[Code],0),2))</f>
        <v>2.7</v>
      </c>
      <c r="I2395">
        <f>Sales[[#This Row],[Total Inventory]]*Sales[[#This Row],[Sale_Price]]</f>
        <v>0</v>
      </c>
    </row>
    <row r="2396" spans="1:9" x14ac:dyDescent="0.25">
      <c r="A2396">
        <v>9431</v>
      </c>
      <c r="B2396" t="str">
        <f>INDEX( Table3[],MATCH(Sales[[#This Row],[Category]],Table3[Category],0),1)</f>
        <v>BEER</v>
      </c>
      <c r="C2396" t="s">
        <v>11</v>
      </c>
      <c r="D2396" t="s">
        <v>2432</v>
      </c>
      <c r="E2396" t="s">
        <v>92</v>
      </c>
      <c r="F2396">
        <v>0</v>
      </c>
      <c r="G2396" s="1">
        <v>4.43</v>
      </c>
      <c r="H2396">
        <f>IF(INDEX(Sale_Promotions[[Code]:[Sale Price]],MATCH(Sales[[#This Row],[Code]],Sale_Promotions[Code],0),2)=0,Sales[[#This Row],[Price]],INDEX(Sale_Promotions[[Code]:[Sale Price]],MATCH(Sales[[#This Row],[Code]],Sale_Promotions[Code],0),2))</f>
        <v>4.43</v>
      </c>
      <c r="I2396">
        <f>Sales[[#This Row],[Total Inventory]]*Sales[[#This Row],[Sale_Price]]</f>
        <v>0</v>
      </c>
    </row>
    <row r="2397" spans="1:9" x14ac:dyDescent="0.25">
      <c r="A2397">
        <v>326462</v>
      </c>
      <c r="B2397" t="str">
        <f>INDEX( Table3[],MATCH(Sales[[#This Row],[Category]],Table3[Category],0),1)</f>
        <v>WINE</v>
      </c>
      <c r="C2397" t="s">
        <v>39</v>
      </c>
      <c r="D2397" t="s">
        <v>2433</v>
      </c>
      <c r="E2397" t="s">
        <v>10</v>
      </c>
      <c r="F2397">
        <v>1</v>
      </c>
      <c r="G2397" s="1">
        <v>11.49</v>
      </c>
      <c r="H2397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2397">
        <f>Sales[[#This Row],[Total Inventory]]*Sales[[#This Row],[Sale_Price]]</f>
        <v>11.49</v>
      </c>
    </row>
    <row r="2398" spans="1:9" x14ac:dyDescent="0.25">
      <c r="A2398">
        <v>80447</v>
      </c>
      <c r="B2398" t="str">
        <f>INDEX( Table3[],MATCH(Sales[[#This Row],[Category]],Table3[Category],0),1)</f>
        <v>WINE</v>
      </c>
      <c r="C2398" t="s">
        <v>28</v>
      </c>
      <c r="D2398" t="s">
        <v>2434</v>
      </c>
      <c r="E2398" t="s">
        <v>23</v>
      </c>
      <c r="F2398">
        <v>9</v>
      </c>
      <c r="G2398" s="1">
        <v>13.69</v>
      </c>
      <c r="H2398">
        <f>IF(INDEX(Sale_Promotions[[Code]:[Sale Price]],MATCH(Sales[[#This Row],[Code]],Sale_Promotions[Code],0),2)=0,Sales[[#This Row],[Price]],INDEX(Sale_Promotions[[Code]:[Sale Price]],MATCH(Sales[[#This Row],[Code]],Sale_Promotions[Code],0),2))</f>
        <v>13.39</v>
      </c>
      <c r="I2398">
        <f>Sales[[#This Row],[Total Inventory]]*Sales[[#This Row],[Sale_Price]]</f>
        <v>120.51</v>
      </c>
    </row>
    <row r="2399" spans="1:9" x14ac:dyDescent="0.25">
      <c r="A2399">
        <v>70325</v>
      </c>
      <c r="B2399" t="str">
        <f>INDEX( Table3[],MATCH(Sales[[#This Row],[Category]],Table3[Category],0),1)</f>
        <v>LIQUOR</v>
      </c>
      <c r="C2399" t="s">
        <v>198</v>
      </c>
      <c r="D2399" t="s">
        <v>2435</v>
      </c>
      <c r="E2399" t="s">
        <v>10</v>
      </c>
      <c r="F2399">
        <v>27</v>
      </c>
      <c r="G2399" s="1">
        <v>13.49</v>
      </c>
      <c r="H2399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2399">
        <f>Sales[[#This Row],[Total Inventory]]*Sales[[#This Row],[Sale_Price]]</f>
        <v>364.23</v>
      </c>
    </row>
    <row r="2400" spans="1:9" x14ac:dyDescent="0.25">
      <c r="A2400">
        <v>336459</v>
      </c>
      <c r="B2400" t="str">
        <f>INDEX( Table3[],MATCH(Sales[[#This Row],[Category]],Table3[Category],0),1)</f>
        <v>WINE</v>
      </c>
      <c r="C2400" t="s">
        <v>313</v>
      </c>
      <c r="D2400" t="s">
        <v>2436</v>
      </c>
      <c r="E2400" t="s">
        <v>10</v>
      </c>
      <c r="F2400">
        <v>0</v>
      </c>
      <c r="G2400" s="1">
        <v>15.99</v>
      </c>
      <c r="H2400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2400">
        <f>Sales[[#This Row],[Total Inventory]]*Sales[[#This Row],[Sale_Price]]</f>
        <v>0</v>
      </c>
    </row>
    <row r="2401" spans="1:9" x14ac:dyDescent="0.25">
      <c r="A2401">
        <v>375071</v>
      </c>
      <c r="B2401" t="str">
        <f>INDEX( Table3[],MATCH(Sales[[#This Row],[Category]],Table3[Category],0),1)</f>
        <v>WINE</v>
      </c>
      <c r="C2401" t="s">
        <v>61</v>
      </c>
      <c r="D2401" t="s">
        <v>2437</v>
      </c>
      <c r="E2401" t="s">
        <v>10</v>
      </c>
      <c r="F2401">
        <v>7</v>
      </c>
      <c r="G2401" s="1">
        <v>21.99</v>
      </c>
      <c r="H2401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2401">
        <f>Sales[[#This Row],[Total Inventory]]*Sales[[#This Row],[Sale_Price]]</f>
        <v>153.92999999999998</v>
      </c>
    </row>
    <row r="2402" spans="1:9" x14ac:dyDescent="0.25">
      <c r="A2402">
        <v>50405</v>
      </c>
      <c r="B2402" t="str">
        <f>INDEX( Table3[],MATCH(Sales[[#This Row],[Category]],Table3[Category],0),1)</f>
        <v>BEER</v>
      </c>
      <c r="C2402" t="s">
        <v>11</v>
      </c>
      <c r="D2402" t="s">
        <v>2438</v>
      </c>
      <c r="E2402" t="s">
        <v>13</v>
      </c>
      <c r="F2402">
        <v>13</v>
      </c>
      <c r="G2402" s="1">
        <v>19.68</v>
      </c>
      <c r="H2402">
        <f>IF(INDEX(Sale_Promotions[[Code]:[Sale Price]],MATCH(Sales[[#This Row],[Code]],Sale_Promotions[Code],0),2)=0,Sales[[#This Row],[Price]],INDEX(Sale_Promotions[[Code]:[Sale Price]],MATCH(Sales[[#This Row],[Code]],Sale_Promotions[Code],0),2))</f>
        <v>19.68</v>
      </c>
      <c r="I2402">
        <f>Sales[[#This Row],[Total Inventory]]*Sales[[#This Row],[Sale_Price]]</f>
        <v>255.84</v>
      </c>
    </row>
    <row r="2403" spans="1:9" x14ac:dyDescent="0.25">
      <c r="A2403">
        <v>430099</v>
      </c>
      <c r="B2403" t="str">
        <f>INDEX( Table3[],MATCH(Sales[[#This Row],[Category]],Table3[Category],0),1)</f>
        <v>WINE</v>
      </c>
      <c r="C2403" t="s">
        <v>39</v>
      </c>
      <c r="D2403" t="s">
        <v>2439</v>
      </c>
      <c r="E2403" t="s">
        <v>10</v>
      </c>
      <c r="F2403">
        <v>0</v>
      </c>
      <c r="G2403" s="1">
        <v>7.99</v>
      </c>
      <c r="H2403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2403">
        <f>Sales[[#This Row],[Total Inventory]]*Sales[[#This Row],[Sale_Price]]</f>
        <v>0</v>
      </c>
    </row>
    <row r="2404" spans="1:9" x14ac:dyDescent="0.25">
      <c r="A2404">
        <v>47975</v>
      </c>
      <c r="B2404" t="str">
        <f>INDEX( Table3[],MATCH(Sales[[#This Row],[Category]],Table3[Category],0),1)</f>
        <v>LIQUOR</v>
      </c>
      <c r="C2404" t="s">
        <v>37</v>
      </c>
      <c r="D2404" t="s">
        <v>2440</v>
      </c>
      <c r="E2404" t="s">
        <v>10</v>
      </c>
      <c r="F2404">
        <v>11</v>
      </c>
      <c r="G2404" s="1">
        <v>7.49</v>
      </c>
      <c r="H2404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2404">
        <f>Sales[[#This Row],[Total Inventory]]*Sales[[#This Row],[Sale_Price]]</f>
        <v>82.39</v>
      </c>
    </row>
    <row r="2405" spans="1:9" x14ac:dyDescent="0.25">
      <c r="A2405">
        <v>26881</v>
      </c>
      <c r="B2405" t="str">
        <f>INDEX( Table3[],MATCH(Sales[[#This Row],[Category]],Table3[Category],0),1)</f>
        <v>BEER</v>
      </c>
      <c r="C2405" t="s">
        <v>11</v>
      </c>
      <c r="D2405" t="s">
        <v>2441</v>
      </c>
      <c r="E2405" t="s">
        <v>173</v>
      </c>
      <c r="F2405">
        <v>0</v>
      </c>
      <c r="G2405" s="1">
        <v>9.66</v>
      </c>
      <c r="H2405">
        <f>IF(INDEX(Sale_Promotions[[Code]:[Sale Price]],MATCH(Sales[[#This Row],[Code]],Sale_Promotions[Code],0),2)=0,Sales[[#This Row],[Price]],INDEX(Sale_Promotions[[Code]:[Sale Price]],MATCH(Sales[[#This Row],[Code]],Sale_Promotions[Code],0),2))</f>
        <v>9.66</v>
      </c>
      <c r="I2405">
        <f>Sales[[#This Row],[Total Inventory]]*Sales[[#This Row],[Sale_Price]]</f>
        <v>0</v>
      </c>
    </row>
    <row r="2406" spans="1:9" x14ac:dyDescent="0.25">
      <c r="A2406">
        <v>59978</v>
      </c>
      <c r="B2406" t="e">
        <f>INDEX( Table3[],MATCH(Sales[[#This Row],[Category]],Table3[Category],0),1)</f>
        <v>#N/A</v>
      </c>
      <c r="D2406" t="s">
        <v>2442</v>
      </c>
      <c r="E2406" t="s">
        <v>1506</v>
      </c>
      <c r="F2406">
        <v>-4</v>
      </c>
      <c r="G2406" s="1">
        <v>0.46</v>
      </c>
      <c r="H2406">
        <f>IF(INDEX(Sale_Promotions[[Code]:[Sale Price]],MATCH(Sales[[#This Row],[Code]],Sale_Promotions[Code],0),2)=0,Sales[[#This Row],[Price]],INDEX(Sale_Promotions[[Code]:[Sale Price]],MATCH(Sales[[#This Row],[Code]],Sale_Promotions[Code],0),2))</f>
        <v>0.46</v>
      </c>
      <c r="I2406">
        <f>Sales[[#This Row],[Total Inventory]]*Sales[[#This Row],[Sale_Price]]</f>
        <v>-1.84</v>
      </c>
    </row>
    <row r="2407" spans="1:9" x14ac:dyDescent="0.25">
      <c r="A2407">
        <v>232568</v>
      </c>
      <c r="B2407" t="str">
        <f>INDEX( Table3[],MATCH(Sales[[#This Row],[Category]],Table3[Category],0),1)</f>
        <v>WINE</v>
      </c>
      <c r="C2407" t="s">
        <v>61</v>
      </c>
      <c r="D2407" t="s">
        <v>2443</v>
      </c>
      <c r="E2407" t="s">
        <v>10</v>
      </c>
      <c r="F2407">
        <v>0</v>
      </c>
      <c r="G2407" s="1">
        <v>15.49</v>
      </c>
      <c r="H2407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2407">
        <f>Sales[[#This Row],[Total Inventory]]*Sales[[#This Row],[Sale_Price]]</f>
        <v>0</v>
      </c>
    </row>
    <row r="2408" spans="1:9" x14ac:dyDescent="0.25">
      <c r="A2408">
        <v>70375</v>
      </c>
      <c r="B2408" t="str">
        <f>INDEX( Table3[],MATCH(Sales[[#This Row],[Category]],Table3[Category],0),1)</f>
        <v>LIQUOR</v>
      </c>
      <c r="C2408" t="s">
        <v>37</v>
      </c>
      <c r="D2408" t="s">
        <v>2444</v>
      </c>
      <c r="E2408" t="s">
        <v>10</v>
      </c>
      <c r="F2408">
        <v>3</v>
      </c>
      <c r="G2408" s="1">
        <v>72.989999999999995</v>
      </c>
      <c r="H2408">
        <f>IF(INDEX(Sale_Promotions[[Code]:[Sale Price]],MATCH(Sales[[#This Row],[Code]],Sale_Promotions[Code],0),2)=0,Sales[[#This Row],[Price]],INDEX(Sale_Promotions[[Code]:[Sale Price]],MATCH(Sales[[#This Row],[Code]],Sale_Promotions[Code],0),2))</f>
        <v>72.989999999999995</v>
      </c>
      <c r="I2408">
        <f>Sales[[#This Row],[Total Inventory]]*Sales[[#This Row],[Sale_Price]]</f>
        <v>218.96999999999997</v>
      </c>
    </row>
    <row r="2409" spans="1:9" x14ac:dyDescent="0.25">
      <c r="A2409">
        <v>303345</v>
      </c>
      <c r="B2409" t="str">
        <f>INDEX( Table3[],MATCH(Sales[[#This Row],[Category]],Table3[Category],0),1)</f>
        <v>WINE</v>
      </c>
      <c r="C2409" t="s">
        <v>28</v>
      </c>
      <c r="D2409" t="s">
        <v>2445</v>
      </c>
      <c r="E2409" t="s">
        <v>10</v>
      </c>
      <c r="F2409">
        <v>0</v>
      </c>
      <c r="G2409" s="1">
        <v>11.99</v>
      </c>
      <c r="H240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409">
        <f>Sales[[#This Row],[Total Inventory]]*Sales[[#This Row],[Sale_Price]]</f>
        <v>0</v>
      </c>
    </row>
    <row r="2410" spans="1:9" x14ac:dyDescent="0.25">
      <c r="A2410">
        <v>29603</v>
      </c>
      <c r="B2410" t="str">
        <f>INDEX( Table3[],MATCH(Sales[[#This Row],[Category]],Table3[Category],0),1)</f>
        <v>BEER</v>
      </c>
      <c r="C2410" t="s">
        <v>11</v>
      </c>
      <c r="D2410" t="s">
        <v>2446</v>
      </c>
      <c r="E2410" t="s">
        <v>20</v>
      </c>
      <c r="F2410">
        <v>0</v>
      </c>
      <c r="G2410" s="1">
        <v>12</v>
      </c>
      <c r="H2410">
        <f>IF(INDEX(Sale_Promotions[[Code]:[Sale Price]],MATCH(Sales[[#This Row],[Code]],Sale_Promotions[Code],0),2)=0,Sales[[#This Row],[Price]],INDEX(Sale_Promotions[[Code]:[Sale Price]],MATCH(Sales[[#This Row],[Code]],Sale_Promotions[Code],0),2))</f>
        <v>12</v>
      </c>
      <c r="I2410">
        <f>Sales[[#This Row],[Total Inventory]]*Sales[[#This Row],[Sale_Price]]</f>
        <v>0</v>
      </c>
    </row>
    <row r="2411" spans="1:9" x14ac:dyDescent="0.25">
      <c r="A2411">
        <v>98760</v>
      </c>
      <c r="B2411" t="str">
        <f>INDEX( Table3[],MATCH(Sales[[#This Row],[Category]],Table3[Category],0),1)</f>
        <v>BEER</v>
      </c>
      <c r="C2411" t="s">
        <v>11</v>
      </c>
      <c r="D2411" t="s">
        <v>2447</v>
      </c>
      <c r="E2411" t="s">
        <v>25</v>
      </c>
      <c r="F2411">
        <v>0</v>
      </c>
      <c r="G2411" s="1">
        <v>1.24</v>
      </c>
      <c r="H2411">
        <f>IF(INDEX(Sale_Promotions[[Code]:[Sale Price]],MATCH(Sales[[#This Row],[Code]],Sale_Promotions[Code],0),2)=0,Sales[[#This Row],[Price]],INDEX(Sale_Promotions[[Code]:[Sale Price]],MATCH(Sales[[#This Row],[Code]],Sale_Promotions[Code],0),2))</f>
        <v>1.24</v>
      </c>
      <c r="I2411">
        <f>Sales[[#This Row],[Total Inventory]]*Sales[[#This Row],[Sale_Price]]</f>
        <v>0</v>
      </c>
    </row>
    <row r="2412" spans="1:9" x14ac:dyDescent="0.25">
      <c r="A2412">
        <v>24485</v>
      </c>
      <c r="B2412" t="str">
        <f>INDEX( Table3[],MATCH(Sales[[#This Row],[Category]],Table3[Category],0),1)</f>
        <v>BEER</v>
      </c>
      <c r="C2412" t="s">
        <v>11</v>
      </c>
      <c r="D2412" t="s">
        <v>2448</v>
      </c>
      <c r="E2412" t="s">
        <v>25</v>
      </c>
      <c r="F2412">
        <v>60</v>
      </c>
      <c r="G2412" s="1">
        <v>2.4</v>
      </c>
      <c r="H2412">
        <f>IF(INDEX(Sale_Promotions[[Code]:[Sale Price]],MATCH(Sales[[#This Row],[Code]],Sale_Promotions[Code],0),2)=0,Sales[[#This Row],[Price]],INDEX(Sale_Promotions[[Code]:[Sale Price]],MATCH(Sales[[#This Row],[Code]],Sale_Promotions[Code],0),2))</f>
        <v>2.4</v>
      </c>
      <c r="I2412">
        <f>Sales[[#This Row],[Total Inventory]]*Sales[[#This Row],[Sale_Price]]</f>
        <v>144</v>
      </c>
    </row>
    <row r="2413" spans="1:9" x14ac:dyDescent="0.25">
      <c r="A2413">
        <v>339230</v>
      </c>
      <c r="B2413" t="str">
        <f>INDEX( Table3[],MATCH(Sales[[#This Row],[Category]],Table3[Category],0),1)</f>
        <v>WINE</v>
      </c>
      <c r="C2413" t="s">
        <v>17</v>
      </c>
      <c r="D2413" t="s">
        <v>2449</v>
      </c>
      <c r="E2413" t="s">
        <v>10</v>
      </c>
      <c r="F2413">
        <v>47</v>
      </c>
      <c r="G2413" s="1">
        <v>9.99</v>
      </c>
      <c r="H2413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2413">
        <f>Sales[[#This Row],[Total Inventory]]*Sales[[#This Row],[Sale_Price]]</f>
        <v>469.53000000000003</v>
      </c>
    </row>
    <row r="2414" spans="1:9" x14ac:dyDescent="0.25">
      <c r="A2414">
        <v>33391</v>
      </c>
      <c r="B2414" t="str">
        <f>INDEX( Table3[],MATCH(Sales[[#This Row],[Category]],Table3[Category],0),1)</f>
        <v>OTHER</v>
      </c>
      <c r="C2414" t="s">
        <v>75</v>
      </c>
      <c r="D2414" t="s">
        <v>2450</v>
      </c>
      <c r="E2414" t="s">
        <v>10</v>
      </c>
      <c r="F2414">
        <v>48</v>
      </c>
      <c r="G2414" s="1">
        <v>12.69</v>
      </c>
      <c r="H2414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2414">
        <f>Sales[[#This Row],[Total Inventory]]*Sales[[#This Row],[Sale_Price]]</f>
        <v>609.12</v>
      </c>
    </row>
    <row r="2415" spans="1:9" x14ac:dyDescent="0.25">
      <c r="A2415">
        <v>30000</v>
      </c>
      <c r="B2415" t="str">
        <f>INDEX( Table3[],MATCH(Sales[[#This Row],[Category]],Table3[Category],0),1)</f>
        <v>BEER</v>
      </c>
      <c r="C2415" t="s">
        <v>11</v>
      </c>
      <c r="D2415" t="s">
        <v>2451</v>
      </c>
      <c r="E2415" t="s">
        <v>1052</v>
      </c>
      <c r="F2415">
        <v>0</v>
      </c>
      <c r="G2415" s="1">
        <v>16.670000000000002</v>
      </c>
      <c r="H2415">
        <f>IF(INDEX(Sale_Promotions[[Code]:[Sale Price]],MATCH(Sales[[#This Row],[Code]],Sale_Promotions[Code],0),2)=0,Sales[[#This Row],[Price]],INDEX(Sale_Promotions[[Code]:[Sale Price]],MATCH(Sales[[#This Row],[Code]],Sale_Promotions[Code],0),2))</f>
        <v>16.670000000000002</v>
      </c>
      <c r="I2415">
        <f>Sales[[#This Row],[Total Inventory]]*Sales[[#This Row],[Sale_Price]]</f>
        <v>0</v>
      </c>
    </row>
    <row r="2416" spans="1:9" x14ac:dyDescent="0.25">
      <c r="A2416">
        <v>100803</v>
      </c>
      <c r="B2416" t="str">
        <f>INDEX( Table3[],MATCH(Sales[[#This Row],[Category]],Table3[Category],0),1)</f>
        <v>WINE</v>
      </c>
      <c r="C2416" t="s">
        <v>17</v>
      </c>
      <c r="D2416" t="s">
        <v>2452</v>
      </c>
      <c r="E2416" t="s">
        <v>10</v>
      </c>
      <c r="F2416">
        <v>1</v>
      </c>
      <c r="G2416" s="1">
        <v>7.99</v>
      </c>
      <c r="H2416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2416">
        <f>Sales[[#This Row],[Total Inventory]]*Sales[[#This Row],[Sale_Price]]</f>
        <v>7.99</v>
      </c>
    </row>
    <row r="2417" spans="1:9" x14ac:dyDescent="0.25">
      <c r="A2417">
        <v>27931</v>
      </c>
      <c r="B2417" t="str">
        <f>INDEX( Table3[],MATCH(Sales[[#This Row],[Category]],Table3[Category],0),1)</f>
        <v>BEER</v>
      </c>
      <c r="C2417" t="s">
        <v>11</v>
      </c>
      <c r="D2417" t="s">
        <v>2453</v>
      </c>
      <c r="E2417" t="s">
        <v>13</v>
      </c>
      <c r="F2417">
        <v>0</v>
      </c>
      <c r="G2417" s="1">
        <v>9.24</v>
      </c>
      <c r="H2417">
        <f>IF(INDEX(Sale_Promotions[[Code]:[Sale Price]],MATCH(Sales[[#This Row],[Code]],Sale_Promotions[Code],0),2)=0,Sales[[#This Row],[Price]],INDEX(Sale_Promotions[[Code]:[Sale Price]],MATCH(Sales[[#This Row],[Code]],Sale_Promotions[Code],0),2))</f>
        <v>9.24</v>
      </c>
      <c r="I2417">
        <f>Sales[[#This Row],[Total Inventory]]*Sales[[#This Row],[Sale_Price]]</f>
        <v>0</v>
      </c>
    </row>
    <row r="2418" spans="1:9" x14ac:dyDescent="0.25">
      <c r="A2418">
        <v>29281</v>
      </c>
      <c r="B2418" t="str">
        <f>INDEX( Table3[],MATCH(Sales[[#This Row],[Category]],Table3[Category],0),1)</f>
        <v>BEER</v>
      </c>
      <c r="C2418" t="s">
        <v>11</v>
      </c>
      <c r="D2418" t="s">
        <v>2454</v>
      </c>
      <c r="E2418" t="s">
        <v>60</v>
      </c>
      <c r="F2418">
        <v>0</v>
      </c>
      <c r="G2418" s="1">
        <v>2.5499999999999998</v>
      </c>
      <c r="H2418">
        <f>IF(INDEX(Sale_Promotions[[Code]:[Sale Price]],MATCH(Sales[[#This Row],[Code]],Sale_Promotions[Code],0),2)=0,Sales[[#This Row],[Price]],INDEX(Sale_Promotions[[Code]:[Sale Price]],MATCH(Sales[[#This Row],[Code]],Sale_Promotions[Code],0),2))</f>
        <v>2.5499999999999998</v>
      </c>
      <c r="I2418">
        <f>Sales[[#This Row],[Total Inventory]]*Sales[[#This Row],[Sale_Price]]</f>
        <v>0</v>
      </c>
    </row>
    <row r="2419" spans="1:9" x14ac:dyDescent="0.25">
      <c r="A2419">
        <v>71039</v>
      </c>
      <c r="B2419" t="str">
        <f>INDEX( Table3[],MATCH(Sales[[#This Row],[Category]],Table3[Category],0),1)</f>
        <v>LIQUOR</v>
      </c>
      <c r="C2419" t="s">
        <v>57</v>
      </c>
      <c r="D2419" t="s">
        <v>463</v>
      </c>
      <c r="E2419" t="s">
        <v>16</v>
      </c>
      <c r="F2419">
        <v>95</v>
      </c>
      <c r="G2419" s="1">
        <v>131.99</v>
      </c>
      <c r="H2419">
        <f>IF(INDEX(Sale_Promotions[[Code]:[Sale Price]],MATCH(Sales[[#This Row],[Code]],Sale_Promotions[Code],0),2)=0,Sales[[#This Row],[Price]],INDEX(Sale_Promotions[[Code]:[Sale Price]],MATCH(Sales[[#This Row],[Code]],Sale_Promotions[Code],0),2))</f>
        <v>131.99</v>
      </c>
      <c r="I2419">
        <f>Sales[[#This Row],[Total Inventory]]*Sales[[#This Row],[Sale_Price]]</f>
        <v>12539.050000000001</v>
      </c>
    </row>
    <row r="2420" spans="1:9" x14ac:dyDescent="0.25">
      <c r="A2420">
        <v>47901</v>
      </c>
      <c r="B2420" t="str">
        <f>INDEX( Table3[],MATCH(Sales[[#This Row],[Category]],Table3[Category],0),1)</f>
        <v>LIQUOR</v>
      </c>
      <c r="C2420" t="s">
        <v>37</v>
      </c>
      <c r="D2420" t="s">
        <v>2455</v>
      </c>
      <c r="E2420" t="s">
        <v>16</v>
      </c>
      <c r="F2420">
        <v>0</v>
      </c>
      <c r="G2420" s="1">
        <v>37.99</v>
      </c>
      <c r="H2420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2420">
        <f>Sales[[#This Row],[Total Inventory]]*Sales[[#This Row],[Sale_Price]]</f>
        <v>0</v>
      </c>
    </row>
    <row r="2421" spans="1:9" x14ac:dyDescent="0.25">
      <c r="A2421">
        <v>57437</v>
      </c>
      <c r="B2421" t="str">
        <f>INDEX( Table3[],MATCH(Sales[[#This Row],[Category]],Table3[Category],0),1)</f>
        <v>BEER</v>
      </c>
      <c r="C2421" t="s">
        <v>11</v>
      </c>
      <c r="D2421" t="s">
        <v>2456</v>
      </c>
      <c r="E2421" t="s">
        <v>10</v>
      </c>
      <c r="F2421">
        <v>0</v>
      </c>
      <c r="G2421" s="1">
        <v>18.47</v>
      </c>
      <c r="H2421">
        <f>IF(INDEX(Sale_Promotions[[Code]:[Sale Price]],MATCH(Sales[[#This Row],[Code]],Sale_Promotions[Code],0),2)=0,Sales[[#This Row],[Price]],INDEX(Sale_Promotions[[Code]:[Sale Price]],MATCH(Sales[[#This Row],[Code]],Sale_Promotions[Code],0),2))</f>
        <v>18.47</v>
      </c>
      <c r="I2421">
        <f>Sales[[#This Row],[Total Inventory]]*Sales[[#This Row],[Sale_Price]]</f>
        <v>0</v>
      </c>
    </row>
    <row r="2422" spans="1:9" x14ac:dyDescent="0.25">
      <c r="A2422">
        <v>10686</v>
      </c>
      <c r="B2422" t="str">
        <f>INDEX( Table3[],MATCH(Sales[[#This Row],[Category]],Table3[Category],0),1)</f>
        <v>BEER</v>
      </c>
      <c r="C2422" t="s">
        <v>11</v>
      </c>
      <c r="D2422" t="s">
        <v>2457</v>
      </c>
      <c r="E2422" t="s">
        <v>25</v>
      </c>
      <c r="F2422">
        <v>0</v>
      </c>
      <c r="G2422" s="1">
        <v>2.4</v>
      </c>
      <c r="H2422">
        <f>IF(INDEX(Sale_Promotions[[Code]:[Sale Price]],MATCH(Sales[[#This Row],[Code]],Sale_Promotions[Code],0),2)=0,Sales[[#This Row],[Price]],INDEX(Sale_Promotions[[Code]:[Sale Price]],MATCH(Sales[[#This Row],[Code]],Sale_Promotions[Code],0),2))</f>
        <v>2.4</v>
      </c>
      <c r="I2422">
        <f>Sales[[#This Row],[Total Inventory]]*Sales[[#This Row],[Sale_Price]]</f>
        <v>0</v>
      </c>
    </row>
    <row r="2423" spans="1:9" x14ac:dyDescent="0.25">
      <c r="A2423">
        <v>333645</v>
      </c>
      <c r="B2423" t="str">
        <f>INDEX( Table3[],MATCH(Sales[[#This Row],[Category]],Table3[Category],0),1)</f>
        <v>OTHER</v>
      </c>
      <c r="C2423" t="s">
        <v>75</v>
      </c>
      <c r="D2423" t="s">
        <v>2458</v>
      </c>
      <c r="E2423" t="s">
        <v>10</v>
      </c>
      <c r="F2423">
        <v>11</v>
      </c>
      <c r="G2423" s="1">
        <v>6.99</v>
      </c>
      <c r="H2423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2423">
        <f>Sales[[#This Row],[Total Inventory]]*Sales[[#This Row],[Sale_Price]]</f>
        <v>76.89</v>
      </c>
    </row>
    <row r="2424" spans="1:9" x14ac:dyDescent="0.25">
      <c r="A2424">
        <v>40240</v>
      </c>
      <c r="B2424" t="str">
        <f>INDEX( Table3[],MATCH(Sales[[#This Row],[Category]],Table3[Category],0),1)</f>
        <v>WINE</v>
      </c>
      <c r="C2424" t="s">
        <v>28</v>
      </c>
      <c r="D2424" t="s">
        <v>2459</v>
      </c>
      <c r="E2424" t="s">
        <v>10</v>
      </c>
      <c r="F2424">
        <v>32</v>
      </c>
      <c r="G2424" s="1">
        <v>20.99</v>
      </c>
      <c r="H2424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2424">
        <f>Sales[[#This Row],[Total Inventory]]*Sales[[#This Row],[Sale_Price]]</f>
        <v>671.68</v>
      </c>
    </row>
    <row r="2425" spans="1:9" x14ac:dyDescent="0.25">
      <c r="A2425">
        <v>79713</v>
      </c>
      <c r="B2425" t="str">
        <f>INDEX( Table3[],MATCH(Sales[[#This Row],[Category]],Table3[Category],0),1)</f>
        <v>LIQUOR</v>
      </c>
      <c r="C2425" t="s">
        <v>37</v>
      </c>
      <c r="D2425" t="s">
        <v>2460</v>
      </c>
      <c r="E2425" t="s">
        <v>10</v>
      </c>
      <c r="F2425">
        <v>44</v>
      </c>
      <c r="G2425" s="1">
        <v>17.489999999999998</v>
      </c>
      <c r="H2425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2425">
        <f>Sales[[#This Row],[Total Inventory]]*Sales[[#This Row],[Sale_Price]]</f>
        <v>769.56</v>
      </c>
    </row>
    <row r="2426" spans="1:9" x14ac:dyDescent="0.25">
      <c r="A2426">
        <v>78387</v>
      </c>
      <c r="B2426" t="str">
        <f>INDEX( Table3[],MATCH(Sales[[#This Row],[Category]],Table3[Category],0),1)</f>
        <v>WINE</v>
      </c>
      <c r="C2426" t="s">
        <v>83</v>
      </c>
      <c r="D2426" t="s">
        <v>2461</v>
      </c>
      <c r="E2426" t="s">
        <v>23</v>
      </c>
      <c r="F2426">
        <v>45</v>
      </c>
      <c r="G2426" s="1">
        <v>8.59</v>
      </c>
      <c r="H2426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2426">
        <f>Sales[[#This Row],[Total Inventory]]*Sales[[#This Row],[Sale_Price]]</f>
        <v>359.55</v>
      </c>
    </row>
    <row r="2427" spans="1:9" x14ac:dyDescent="0.25">
      <c r="A2427">
        <v>65641</v>
      </c>
      <c r="B2427" t="str">
        <f>INDEX( Table3[],MATCH(Sales[[#This Row],[Category]],Table3[Category],0),1)</f>
        <v>WINE</v>
      </c>
      <c r="C2427" t="s">
        <v>41</v>
      </c>
      <c r="D2427" t="s">
        <v>2462</v>
      </c>
      <c r="E2427" t="s">
        <v>23</v>
      </c>
      <c r="F2427">
        <v>70</v>
      </c>
      <c r="G2427" s="1">
        <v>16.489999999999998</v>
      </c>
      <c r="H2427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2427">
        <f>Sales[[#This Row],[Total Inventory]]*Sales[[#This Row],[Sale_Price]]</f>
        <v>1154.3</v>
      </c>
    </row>
    <row r="2428" spans="1:9" x14ac:dyDescent="0.25">
      <c r="A2428">
        <v>8982</v>
      </c>
      <c r="B2428" t="str">
        <f>INDEX( Table3[],MATCH(Sales[[#This Row],[Category]],Table3[Category],0),1)</f>
        <v>BEER</v>
      </c>
      <c r="C2428" t="s">
        <v>11</v>
      </c>
      <c r="D2428" t="s">
        <v>2463</v>
      </c>
      <c r="E2428" t="s">
        <v>25</v>
      </c>
      <c r="F2428">
        <v>0</v>
      </c>
      <c r="G2428" s="1">
        <v>2.06</v>
      </c>
      <c r="H2428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2428">
        <f>Sales[[#This Row],[Total Inventory]]*Sales[[#This Row],[Sale_Price]]</f>
        <v>0</v>
      </c>
    </row>
    <row r="2429" spans="1:9" x14ac:dyDescent="0.25">
      <c r="A2429">
        <v>93311</v>
      </c>
      <c r="B2429" t="str">
        <f>INDEX( Table3[],MATCH(Sales[[#This Row],[Category]],Table3[Category],0),1)</f>
        <v>BEER</v>
      </c>
      <c r="C2429" t="s">
        <v>11</v>
      </c>
      <c r="D2429" t="s">
        <v>2464</v>
      </c>
      <c r="E2429" t="s">
        <v>20</v>
      </c>
      <c r="F2429">
        <v>0</v>
      </c>
      <c r="G2429" s="1">
        <v>2.62</v>
      </c>
      <c r="H2429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2429">
        <f>Sales[[#This Row],[Total Inventory]]*Sales[[#This Row],[Sale_Price]]</f>
        <v>0</v>
      </c>
    </row>
    <row r="2430" spans="1:9" x14ac:dyDescent="0.25">
      <c r="A2430">
        <v>304500</v>
      </c>
      <c r="B2430" t="str">
        <f>INDEX( Table3[],MATCH(Sales[[#This Row],[Category]],Table3[Category],0),1)</f>
        <v>WINE</v>
      </c>
      <c r="C2430" t="s">
        <v>21</v>
      </c>
      <c r="D2430" t="s">
        <v>2465</v>
      </c>
      <c r="E2430" t="s">
        <v>457</v>
      </c>
      <c r="F2430">
        <v>0</v>
      </c>
      <c r="G2430" s="1">
        <v>8.99</v>
      </c>
      <c r="H243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2430">
        <f>Sales[[#This Row],[Total Inventory]]*Sales[[#This Row],[Sale_Price]]</f>
        <v>0</v>
      </c>
    </row>
    <row r="2431" spans="1:9" x14ac:dyDescent="0.25">
      <c r="A2431">
        <v>9377</v>
      </c>
      <c r="B2431" t="str">
        <f>INDEX( Table3[],MATCH(Sales[[#This Row],[Category]],Table3[Category],0),1)</f>
        <v>BEER</v>
      </c>
      <c r="C2431" t="s">
        <v>11</v>
      </c>
      <c r="D2431" t="s">
        <v>2466</v>
      </c>
      <c r="E2431" t="s">
        <v>92</v>
      </c>
      <c r="F2431">
        <v>28</v>
      </c>
      <c r="G2431" s="1">
        <v>5.17</v>
      </c>
      <c r="H2431">
        <f>IF(INDEX(Sale_Promotions[[Code]:[Sale Price]],MATCH(Sales[[#This Row],[Code]],Sale_Promotions[Code],0),2)=0,Sales[[#This Row],[Price]],INDEX(Sale_Promotions[[Code]:[Sale Price]],MATCH(Sales[[#This Row],[Code]],Sale_Promotions[Code],0),2))</f>
        <v>5.17</v>
      </c>
      <c r="I2431">
        <f>Sales[[#This Row],[Total Inventory]]*Sales[[#This Row],[Sale_Price]]</f>
        <v>144.76</v>
      </c>
    </row>
    <row r="2432" spans="1:9" x14ac:dyDescent="0.25">
      <c r="A2432">
        <v>47666</v>
      </c>
      <c r="B2432" t="str">
        <f>INDEX( Table3[],MATCH(Sales[[#This Row],[Category]],Table3[Category],0),1)</f>
        <v>WINE</v>
      </c>
      <c r="C2432" t="s">
        <v>64</v>
      </c>
      <c r="D2432" t="s">
        <v>2467</v>
      </c>
      <c r="E2432" t="s">
        <v>133</v>
      </c>
      <c r="F2432">
        <v>15</v>
      </c>
      <c r="G2432" s="1">
        <v>11.99</v>
      </c>
      <c r="H243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432">
        <f>Sales[[#This Row],[Total Inventory]]*Sales[[#This Row],[Sale_Price]]</f>
        <v>179.85</v>
      </c>
    </row>
    <row r="2433" spans="1:9" x14ac:dyDescent="0.25">
      <c r="A2433">
        <v>300654</v>
      </c>
      <c r="B2433" t="str">
        <f>INDEX( Table3[],MATCH(Sales[[#This Row],[Category]],Table3[Category],0),1)</f>
        <v>LIQUOR</v>
      </c>
      <c r="C2433" t="s">
        <v>35</v>
      </c>
      <c r="D2433" t="s">
        <v>2468</v>
      </c>
      <c r="E2433" t="s">
        <v>10</v>
      </c>
      <c r="F2433">
        <v>0</v>
      </c>
      <c r="G2433" s="1">
        <v>6.79</v>
      </c>
      <c r="H2433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2433">
        <f>Sales[[#This Row],[Total Inventory]]*Sales[[#This Row],[Sale_Price]]</f>
        <v>0</v>
      </c>
    </row>
    <row r="2434" spans="1:9" x14ac:dyDescent="0.25">
      <c r="A2434">
        <v>163775</v>
      </c>
      <c r="B2434" t="str">
        <f>INDEX( Table3[],MATCH(Sales[[#This Row],[Category]],Table3[Category],0),1)</f>
        <v>WINE</v>
      </c>
      <c r="C2434" t="s">
        <v>41</v>
      </c>
      <c r="D2434" t="s">
        <v>2469</v>
      </c>
      <c r="E2434" t="s">
        <v>10</v>
      </c>
      <c r="F2434">
        <v>5</v>
      </c>
      <c r="G2434" s="1">
        <v>13.99</v>
      </c>
      <c r="H2434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2434">
        <f>Sales[[#This Row],[Total Inventory]]*Sales[[#This Row],[Sale_Price]]</f>
        <v>69.95</v>
      </c>
    </row>
    <row r="2435" spans="1:9" x14ac:dyDescent="0.25">
      <c r="A2435">
        <v>80478</v>
      </c>
      <c r="B2435" t="str">
        <f>INDEX( Table3[],MATCH(Sales[[#This Row],[Category]],Table3[Category],0),1)</f>
        <v>WINE</v>
      </c>
      <c r="C2435" t="s">
        <v>61</v>
      </c>
      <c r="D2435" t="s">
        <v>2470</v>
      </c>
      <c r="E2435" t="s">
        <v>10</v>
      </c>
      <c r="F2435">
        <v>13</v>
      </c>
      <c r="G2435" s="1">
        <v>8.49</v>
      </c>
      <c r="H2435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2435">
        <f>Sales[[#This Row],[Total Inventory]]*Sales[[#This Row],[Sale_Price]]</f>
        <v>71.37</v>
      </c>
    </row>
    <row r="2436" spans="1:9" x14ac:dyDescent="0.25">
      <c r="A2436">
        <v>70652</v>
      </c>
      <c r="B2436" t="str">
        <f>INDEX( Table3[],MATCH(Sales[[#This Row],[Category]],Table3[Category],0),1)</f>
        <v>LIQUOR</v>
      </c>
      <c r="C2436" t="s">
        <v>26</v>
      </c>
      <c r="D2436" t="s">
        <v>2471</v>
      </c>
      <c r="E2436" t="s">
        <v>48</v>
      </c>
      <c r="F2436">
        <v>66</v>
      </c>
      <c r="G2436" s="1">
        <v>30.99</v>
      </c>
      <c r="H2436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2436">
        <f>Sales[[#This Row],[Total Inventory]]*Sales[[#This Row],[Sale_Price]]</f>
        <v>2045.34</v>
      </c>
    </row>
    <row r="2437" spans="1:9" x14ac:dyDescent="0.25">
      <c r="A2437">
        <v>331381</v>
      </c>
      <c r="B2437" t="str">
        <f>INDEX( Table3[],MATCH(Sales[[#This Row],[Category]],Table3[Category],0),1)</f>
        <v>WINE</v>
      </c>
      <c r="C2437" t="s">
        <v>85</v>
      </c>
      <c r="D2437" t="s">
        <v>2472</v>
      </c>
      <c r="E2437" t="s">
        <v>10</v>
      </c>
      <c r="F2437">
        <v>0</v>
      </c>
      <c r="G2437" s="1">
        <v>12.99</v>
      </c>
      <c r="H243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437">
        <f>Sales[[#This Row],[Total Inventory]]*Sales[[#This Row],[Sale_Price]]</f>
        <v>0</v>
      </c>
    </row>
    <row r="2438" spans="1:9" x14ac:dyDescent="0.25">
      <c r="A2438">
        <v>52060</v>
      </c>
      <c r="B2438" t="str">
        <f>INDEX( Table3[],MATCH(Sales[[#This Row],[Category]],Table3[Category],0),1)</f>
        <v>WINE</v>
      </c>
      <c r="C2438" t="s">
        <v>61</v>
      </c>
      <c r="D2438" t="s">
        <v>2473</v>
      </c>
      <c r="E2438" t="s">
        <v>48</v>
      </c>
      <c r="F2438">
        <v>83</v>
      </c>
      <c r="G2438" s="1">
        <v>7.99</v>
      </c>
      <c r="H2438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2438">
        <f>Sales[[#This Row],[Total Inventory]]*Sales[[#This Row],[Sale_Price]]</f>
        <v>663.17000000000007</v>
      </c>
    </row>
    <row r="2439" spans="1:9" x14ac:dyDescent="0.25">
      <c r="A2439">
        <v>59811</v>
      </c>
      <c r="B2439" t="e">
        <f>INDEX( Table3[],MATCH(Sales[[#This Row],[Category]],Table3[Category],0),1)</f>
        <v>#N/A</v>
      </c>
      <c r="D2439" t="s">
        <v>2474</v>
      </c>
      <c r="E2439" t="s">
        <v>888</v>
      </c>
      <c r="F2439">
        <v>0</v>
      </c>
      <c r="G2439" s="1">
        <v>0.09</v>
      </c>
      <c r="H2439">
        <f>IF(INDEX(Sale_Promotions[[Code]:[Sale Price]],MATCH(Sales[[#This Row],[Code]],Sale_Promotions[Code],0),2)=0,Sales[[#This Row],[Price]],INDEX(Sale_Promotions[[Code]:[Sale Price]],MATCH(Sales[[#This Row],[Code]],Sale_Promotions[Code],0),2))</f>
        <v>0.09</v>
      </c>
      <c r="I2439">
        <f>Sales[[#This Row],[Total Inventory]]*Sales[[#This Row],[Sale_Price]]</f>
        <v>0</v>
      </c>
    </row>
    <row r="2440" spans="1:9" x14ac:dyDescent="0.25">
      <c r="A2440">
        <v>21091</v>
      </c>
      <c r="B2440" t="str">
        <f>INDEX( Table3[],MATCH(Sales[[#This Row],[Category]],Table3[Category],0),1)</f>
        <v>WINE</v>
      </c>
      <c r="C2440" t="s">
        <v>28</v>
      </c>
      <c r="D2440" t="s">
        <v>2475</v>
      </c>
      <c r="E2440" t="s">
        <v>10</v>
      </c>
      <c r="F2440">
        <v>0</v>
      </c>
      <c r="G2440" s="1">
        <v>9.7899999999999991</v>
      </c>
      <c r="H2440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2440">
        <f>Sales[[#This Row],[Total Inventory]]*Sales[[#This Row],[Sale_Price]]</f>
        <v>0</v>
      </c>
    </row>
    <row r="2441" spans="1:9" x14ac:dyDescent="0.25">
      <c r="A2441">
        <v>49530</v>
      </c>
      <c r="B2441" t="str">
        <f>INDEX( Table3[],MATCH(Sales[[#This Row],[Category]],Table3[Category],0),1)</f>
        <v>WINE</v>
      </c>
      <c r="C2441" t="s">
        <v>83</v>
      </c>
      <c r="D2441" t="s">
        <v>2476</v>
      </c>
      <c r="E2441" t="s">
        <v>10</v>
      </c>
      <c r="F2441">
        <v>0</v>
      </c>
      <c r="G2441" s="1">
        <v>11.99</v>
      </c>
      <c r="H244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441">
        <f>Sales[[#This Row],[Total Inventory]]*Sales[[#This Row],[Sale_Price]]</f>
        <v>0</v>
      </c>
    </row>
    <row r="2442" spans="1:9" x14ac:dyDescent="0.25">
      <c r="A2442">
        <v>40367</v>
      </c>
      <c r="B2442" t="str">
        <f>INDEX( Table3[],MATCH(Sales[[#This Row],[Category]],Table3[Category],0),1)</f>
        <v>WINE</v>
      </c>
      <c r="C2442" t="s">
        <v>41</v>
      </c>
      <c r="D2442" t="s">
        <v>2477</v>
      </c>
      <c r="E2442" t="s">
        <v>10</v>
      </c>
      <c r="F2442">
        <v>17</v>
      </c>
      <c r="G2442" s="1">
        <v>20.99</v>
      </c>
      <c r="H2442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2442">
        <f>Sales[[#This Row],[Total Inventory]]*Sales[[#This Row],[Sale_Price]]</f>
        <v>356.83</v>
      </c>
    </row>
    <row r="2443" spans="1:9" x14ac:dyDescent="0.25">
      <c r="A2443">
        <v>341511</v>
      </c>
      <c r="B2443" t="str">
        <f>INDEX( Table3[],MATCH(Sales[[#This Row],[Category]],Table3[Category],0),1)</f>
        <v>WINE</v>
      </c>
      <c r="C2443" t="s">
        <v>28</v>
      </c>
      <c r="D2443" t="s">
        <v>2478</v>
      </c>
      <c r="E2443" t="s">
        <v>10</v>
      </c>
      <c r="F2443">
        <v>0</v>
      </c>
      <c r="G2443" s="1">
        <v>229.99</v>
      </c>
      <c r="H2443">
        <f>IF(INDEX(Sale_Promotions[[Code]:[Sale Price]],MATCH(Sales[[#This Row],[Code]],Sale_Promotions[Code],0),2)=0,Sales[[#This Row],[Price]],INDEX(Sale_Promotions[[Code]:[Sale Price]],MATCH(Sales[[#This Row],[Code]],Sale_Promotions[Code],0),2))</f>
        <v>229.99</v>
      </c>
      <c r="I2443">
        <f>Sales[[#This Row],[Total Inventory]]*Sales[[#This Row],[Sale_Price]]</f>
        <v>0</v>
      </c>
    </row>
    <row r="2444" spans="1:9" x14ac:dyDescent="0.25">
      <c r="A2444">
        <v>47968</v>
      </c>
      <c r="B2444" t="str">
        <f>INDEX( Table3[],MATCH(Sales[[#This Row],[Category]],Table3[Category],0),1)</f>
        <v>LIQUOR</v>
      </c>
      <c r="C2444" t="s">
        <v>57</v>
      </c>
      <c r="D2444" t="s">
        <v>2479</v>
      </c>
      <c r="E2444" t="s">
        <v>10</v>
      </c>
      <c r="F2444">
        <v>0</v>
      </c>
      <c r="G2444" s="1">
        <v>47.99</v>
      </c>
      <c r="H2444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2444">
        <f>Sales[[#This Row],[Total Inventory]]*Sales[[#This Row],[Sale_Price]]</f>
        <v>0</v>
      </c>
    </row>
    <row r="2445" spans="1:9" x14ac:dyDescent="0.25">
      <c r="A2445">
        <v>313438</v>
      </c>
      <c r="B2445" t="str">
        <f>INDEX( Table3[],MATCH(Sales[[#This Row],[Category]],Table3[Category],0),1)</f>
        <v>WINE</v>
      </c>
      <c r="C2445" t="s">
        <v>61</v>
      </c>
      <c r="D2445" t="s">
        <v>2480</v>
      </c>
      <c r="E2445" t="s">
        <v>52</v>
      </c>
      <c r="F2445">
        <v>0</v>
      </c>
      <c r="G2445" s="1">
        <v>4.99</v>
      </c>
      <c r="H2445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2445">
        <f>Sales[[#This Row],[Total Inventory]]*Sales[[#This Row],[Sale_Price]]</f>
        <v>0</v>
      </c>
    </row>
    <row r="2446" spans="1:9" x14ac:dyDescent="0.25">
      <c r="A2446">
        <v>75086</v>
      </c>
      <c r="B2446" t="str">
        <f>INDEX( Table3[],MATCH(Sales[[#This Row],[Category]],Table3[Category],0),1)</f>
        <v>LIQUOR</v>
      </c>
      <c r="C2446" t="s">
        <v>14</v>
      </c>
      <c r="D2446" t="s">
        <v>2481</v>
      </c>
      <c r="E2446" t="s">
        <v>10</v>
      </c>
      <c r="F2446">
        <v>49</v>
      </c>
      <c r="G2446" s="1">
        <v>54.99</v>
      </c>
      <c r="H2446">
        <f>IF(INDEX(Sale_Promotions[[Code]:[Sale Price]],MATCH(Sales[[#This Row],[Code]],Sale_Promotions[Code],0),2)=0,Sales[[#This Row],[Price]],INDEX(Sale_Promotions[[Code]:[Sale Price]],MATCH(Sales[[#This Row],[Code]],Sale_Promotions[Code],0),2))</f>
        <v>53.19</v>
      </c>
      <c r="I2446">
        <f>Sales[[#This Row],[Total Inventory]]*Sales[[#This Row],[Sale_Price]]</f>
        <v>2606.31</v>
      </c>
    </row>
    <row r="2447" spans="1:9" x14ac:dyDescent="0.25">
      <c r="A2447">
        <v>71528</v>
      </c>
      <c r="B2447" t="str">
        <f>INDEX( Table3[],MATCH(Sales[[#This Row],[Category]],Table3[Category],0),1)</f>
        <v>WINE</v>
      </c>
      <c r="C2447" t="s">
        <v>21</v>
      </c>
      <c r="D2447" t="s">
        <v>761</v>
      </c>
      <c r="E2447" t="s">
        <v>10</v>
      </c>
      <c r="F2447">
        <v>2</v>
      </c>
      <c r="G2447" s="1">
        <v>5.79</v>
      </c>
      <c r="H2447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2447">
        <f>Sales[[#This Row],[Total Inventory]]*Sales[[#This Row],[Sale_Price]]</f>
        <v>11.58</v>
      </c>
    </row>
    <row r="2448" spans="1:9" x14ac:dyDescent="0.25">
      <c r="A2448">
        <v>24114</v>
      </c>
      <c r="B2448" t="str">
        <f>INDEX( Table3[],MATCH(Sales[[#This Row],[Category]],Table3[Category],0),1)</f>
        <v>BEER</v>
      </c>
      <c r="C2448" t="s">
        <v>11</v>
      </c>
      <c r="D2448" t="s">
        <v>2482</v>
      </c>
      <c r="E2448" t="s">
        <v>10</v>
      </c>
      <c r="F2448">
        <v>0</v>
      </c>
      <c r="G2448" s="1">
        <v>7.47</v>
      </c>
      <c r="H2448">
        <f>IF(INDEX(Sale_Promotions[[Code]:[Sale Price]],MATCH(Sales[[#This Row],[Code]],Sale_Promotions[Code],0),2)=0,Sales[[#This Row],[Price]],INDEX(Sale_Promotions[[Code]:[Sale Price]],MATCH(Sales[[#This Row],[Code]],Sale_Promotions[Code],0),2))</f>
        <v>7.47</v>
      </c>
      <c r="I2448">
        <f>Sales[[#This Row],[Total Inventory]]*Sales[[#This Row],[Sale_Price]]</f>
        <v>0</v>
      </c>
    </row>
    <row r="2449" spans="1:9" x14ac:dyDescent="0.25">
      <c r="A2449">
        <v>333599</v>
      </c>
      <c r="B2449" t="str">
        <f>INDEX( Table3[],MATCH(Sales[[#This Row],[Category]],Table3[Category],0),1)</f>
        <v>WINE</v>
      </c>
      <c r="C2449" t="s">
        <v>85</v>
      </c>
      <c r="D2449" t="s">
        <v>2483</v>
      </c>
      <c r="E2449" t="s">
        <v>48</v>
      </c>
      <c r="F2449">
        <v>22</v>
      </c>
      <c r="G2449" s="1">
        <v>24.99</v>
      </c>
      <c r="H2449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2449">
        <f>Sales[[#This Row],[Total Inventory]]*Sales[[#This Row],[Sale_Price]]</f>
        <v>549.78</v>
      </c>
    </row>
    <row r="2450" spans="1:9" x14ac:dyDescent="0.25">
      <c r="A2450">
        <v>429988</v>
      </c>
      <c r="B2450" t="str">
        <f>INDEX( Table3[],MATCH(Sales[[#This Row],[Category]],Table3[Category],0),1)</f>
        <v>WINE</v>
      </c>
      <c r="C2450" t="s">
        <v>39</v>
      </c>
      <c r="D2450" t="s">
        <v>2484</v>
      </c>
      <c r="E2450" t="s">
        <v>10</v>
      </c>
      <c r="F2450">
        <v>61</v>
      </c>
      <c r="G2450" s="1">
        <v>8.59</v>
      </c>
      <c r="H2450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2450">
        <f>Sales[[#This Row],[Total Inventory]]*Sales[[#This Row],[Sale_Price]]</f>
        <v>523.99</v>
      </c>
    </row>
    <row r="2451" spans="1:9" x14ac:dyDescent="0.25">
      <c r="A2451">
        <v>89384</v>
      </c>
      <c r="B2451" t="str">
        <f>INDEX( Table3[],MATCH(Sales[[#This Row],[Category]],Table3[Category],0),1)</f>
        <v>WINE</v>
      </c>
      <c r="C2451" t="s">
        <v>61</v>
      </c>
      <c r="D2451" t="s">
        <v>2485</v>
      </c>
      <c r="E2451" t="s">
        <v>10</v>
      </c>
      <c r="F2451">
        <v>2</v>
      </c>
      <c r="G2451" s="1">
        <v>35.99</v>
      </c>
      <c r="H2451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2451">
        <f>Sales[[#This Row],[Total Inventory]]*Sales[[#This Row],[Sale_Price]]</f>
        <v>71.98</v>
      </c>
    </row>
    <row r="2452" spans="1:9" x14ac:dyDescent="0.25">
      <c r="A2452">
        <v>29262</v>
      </c>
      <c r="B2452" t="str">
        <f>INDEX( Table3[],MATCH(Sales[[#This Row],[Category]],Table3[Category],0),1)</f>
        <v>WINE</v>
      </c>
      <c r="C2452" t="s">
        <v>61</v>
      </c>
      <c r="D2452" t="s">
        <v>2486</v>
      </c>
      <c r="E2452" t="s">
        <v>10</v>
      </c>
      <c r="F2452">
        <v>0</v>
      </c>
      <c r="G2452" s="1">
        <v>58.99</v>
      </c>
      <c r="H2452">
        <f>IF(INDEX(Sale_Promotions[[Code]:[Sale Price]],MATCH(Sales[[#This Row],[Code]],Sale_Promotions[Code],0),2)=0,Sales[[#This Row],[Price]],INDEX(Sale_Promotions[[Code]:[Sale Price]],MATCH(Sales[[#This Row],[Code]],Sale_Promotions[Code],0),2))</f>
        <v>58.99</v>
      </c>
      <c r="I2452">
        <f>Sales[[#This Row],[Total Inventory]]*Sales[[#This Row],[Sale_Price]]</f>
        <v>0</v>
      </c>
    </row>
    <row r="2453" spans="1:9" x14ac:dyDescent="0.25">
      <c r="A2453">
        <v>40733</v>
      </c>
      <c r="B2453" t="str">
        <f>INDEX( Table3[],MATCH(Sales[[#This Row],[Category]],Table3[Category],0),1)</f>
        <v>WINE</v>
      </c>
      <c r="C2453" t="s">
        <v>148</v>
      </c>
      <c r="D2453" t="s">
        <v>2487</v>
      </c>
      <c r="E2453" t="s">
        <v>10</v>
      </c>
      <c r="F2453">
        <v>0</v>
      </c>
      <c r="G2453" s="1">
        <v>22.99</v>
      </c>
      <c r="H2453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2453">
        <f>Sales[[#This Row],[Total Inventory]]*Sales[[#This Row],[Sale_Price]]</f>
        <v>0</v>
      </c>
    </row>
    <row r="2454" spans="1:9" x14ac:dyDescent="0.25">
      <c r="A2454">
        <v>70859</v>
      </c>
      <c r="B2454" t="str">
        <f>INDEX( Table3[],MATCH(Sales[[#This Row],[Category]],Table3[Category],0),1)</f>
        <v>LIQUOR</v>
      </c>
      <c r="C2454" t="s">
        <v>35</v>
      </c>
      <c r="D2454" t="s">
        <v>2488</v>
      </c>
      <c r="E2454" t="s">
        <v>10</v>
      </c>
      <c r="F2454">
        <v>2</v>
      </c>
      <c r="G2454" s="1">
        <v>15.99</v>
      </c>
      <c r="H245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2454">
        <f>Sales[[#This Row],[Total Inventory]]*Sales[[#This Row],[Sale_Price]]</f>
        <v>31.98</v>
      </c>
    </row>
    <row r="2455" spans="1:9" x14ac:dyDescent="0.25">
      <c r="A2455">
        <v>26459</v>
      </c>
      <c r="B2455" t="str">
        <f>INDEX( Table3[],MATCH(Sales[[#This Row],[Category]],Table3[Category],0),1)</f>
        <v>BEER</v>
      </c>
      <c r="C2455" t="s">
        <v>11</v>
      </c>
      <c r="D2455" t="s">
        <v>2489</v>
      </c>
      <c r="E2455" t="s">
        <v>120</v>
      </c>
      <c r="F2455">
        <v>0</v>
      </c>
      <c r="G2455" s="1">
        <v>3.8</v>
      </c>
      <c r="H2455">
        <f>IF(INDEX(Sale_Promotions[[Code]:[Sale Price]],MATCH(Sales[[#This Row],[Code]],Sale_Promotions[Code],0),2)=0,Sales[[#This Row],[Price]],INDEX(Sale_Promotions[[Code]:[Sale Price]],MATCH(Sales[[#This Row],[Code]],Sale_Promotions[Code],0),2))</f>
        <v>3.8</v>
      </c>
      <c r="I2455">
        <f>Sales[[#This Row],[Total Inventory]]*Sales[[#This Row],[Sale_Price]]</f>
        <v>0</v>
      </c>
    </row>
    <row r="2456" spans="1:9" x14ac:dyDescent="0.25">
      <c r="A2456">
        <v>10863</v>
      </c>
      <c r="B2456" t="str">
        <f>INDEX( Table3[],MATCH(Sales[[#This Row],[Category]],Table3[Category],0),1)</f>
        <v>LIQUOR</v>
      </c>
      <c r="C2456" t="s">
        <v>245</v>
      </c>
      <c r="D2456" t="s">
        <v>2490</v>
      </c>
      <c r="E2456" t="s">
        <v>10</v>
      </c>
      <c r="F2456">
        <v>39</v>
      </c>
      <c r="G2456" s="1">
        <v>22.99</v>
      </c>
      <c r="H2456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2456">
        <f>Sales[[#This Row],[Total Inventory]]*Sales[[#This Row],[Sale_Price]]</f>
        <v>896.6099999999999</v>
      </c>
    </row>
    <row r="2457" spans="1:9" x14ac:dyDescent="0.25">
      <c r="A2457">
        <v>307655</v>
      </c>
      <c r="B2457" t="str">
        <f>INDEX( Table3[],MATCH(Sales[[#This Row],[Category]],Table3[Category],0),1)</f>
        <v>WINE</v>
      </c>
      <c r="C2457" t="s">
        <v>28</v>
      </c>
      <c r="D2457" t="s">
        <v>2491</v>
      </c>
      <c r="E2457" t="s">
        <v>10</v>
      </c>
      <c r="F2457">
        <v>0</v>
      </c>
      <c r="G2457" s="1">
        <v>11.49</v>
      </c>
      <c r="H2457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2457">
        <f>Sales[[#This Row],[Total Inventory]]*Sales[[#This Row],[Sale_Price]]</f>
        <v>0</v>
      </c>
    </row>
    <row r="2458" spans="1:9" x14ac:dyDescent="0.25">
      <c r="A2458">
        <v>74926</v>
      </c>
      <c r="B2458" t="str">
        <f>INDEX( Table3[],MATCH(Sales[[#This Row],[Category]],Table3[Category],0),1)</f>
        <v>WINE</v>
      </c>
      <c r="C2458" t="s">
        <v>64</v>
      </c>
      <c r="D2458" t="s">
        <v>2492</v>
      </c>
      <c r="E2458" t="s">
        <v>10</v>
      </c>
      <c r="F2458">
        <v>53</v>
      </c>
      <c r="G2458" s="1">
        <v>68.989999999999995</v>
      </c>
      <c r="H2458">
        <f>IF(INDEX(Sale_Promotions[[Code]:[Sale Price]],MATCH(Sales[[#This Row],[Code]],Sale_Promotions[Code],0),2)=0,Sales[[#This Row],[Price]],INDEX(Sale_Promotions[[Code]:[Sale Price]],MATCH(Sales[[#This Row],[Code]],Sale_Promotions[Code],0),2))</f>
        <v>68.989999999999995</v>
      </c>
      <c r="I2458">
        <f>Sales[[#This Row],[Total Inventory]]*Sales[[#This Row],[Sale_Price]]</f>
        <v>3656.47</v>
      </c>
    </row>
    <row r="2459" spans="1:9" x14ac:dyDescent="0.25">
      <c r="A2459">
        <v>338159</v>
      </c>
      <c r="B2459" t="str">
        <f>INDEX( Table3[],MATCH(Sales[[#This Row],[Category]],Table3[Category],0),1)</f>
        <v>WINE</v>
      </c>
      <c r="C2459" t="s">
        <v>61</v>
      </c>
      <c r="D2459" t="s">
        <v>2493</v>
      </c>
      <c r="E2459" t="s">
        <v>10</v>
      </c>
      <c r="F2459">
        <v>1</v>
      </c>
      <c r="G2459" s="1">
        <v>21.99</v>
      </c>
      <c r="H2459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2459">
        <f>Sales[[#This Row],[Total Inventory]]*Sales[[#This Row],[Sale_Price]]</f>
        <v>21.99</v>
      </c>
    </row>
    <row r="2460" spans="1:9" x14ac:dyDescent="0.25">
      <c r="A2460">
        <v>166279</v>
      </c>
      <c r="B2460" t="str">
        <f>INDEX( Table3[],MATCH(Sales[[#This Row],[Category]],Table3[Category],0),1)</f>
        <v>WINE</v>
      </c>
      <c r="C2460" t="s">
        <v>83</v>
      </c>
      <c r="D2460" t="s">
        <v>2494</v>
      </c>
      <c r="E2460" t="s">
        <v>10</v>
      </c>
      <c r="F2460">
        <v>0</v>
      </c>
      <c r="G2460" s="1">
        <v>11.69</v>
      </c>
      <c r="H2460">
        <f>IF(INDEX(Sale_Promotions[[Code]:[Sale Price]],MATCH(Sales[[#This Row],[Code]],Sale_Promotions[Code],0),2)=0,Sales[[#This Row],[Price]],INDEX(Sale_Promotions[[Code]:[Sale Price]],MATCH(Sales[[#This Row],[Code]],Sale_Promotions[Code],0),2))</f>
        <v>11.69</v>
      </c>
      <c r="I2460">
        <f>Sales[[#This Row],[Total Inventory]]*Sales[[#This Row],[Sale_Price]]</f>
        <v>0</v>
      </c>
    </row>
    <row r="2461" spans="1:9" x14ac:dyDescent="0.25">
      <c r="A2461">
        <v>22946</v>
      </c>
      <c r="B2461" t="str">
        <f>INDEX( Table3[],MATCH(Sales[[#This Row],[Category]],Table3[Category],0),1)</f>
        <v>BEER</v>
      </c>
      <c r="C2461" t="s">
        <v>11</v>
      </c>
      <c r="D2461" t="s">
        <v>2495</v>
      </c>
      <c r="E2461" t="s">
        <v>25</v>
      </c>
      <c r="F2461">
        <v>48</v>
      </c>
      <c r="G2461" s="1">
        <v>1.33</v>
      </c>
      <c r="H2461">
        <f>IF(INDEX(Sale_Promotions[[Code]:[Sale Price]],MATCH(Sales[[#This Row],[Code]],Sale_Promotions[Code],0),2)=0,Sales[[#This Row],[Price]],INDEX(Sale_Promotions[[Code]:[Sale Price]],MATCH(Sales[[#This Row],[Code]],Sale_Promotions[Code],0),2))</f>
        <v>1.33</v>
      </c>
      <c r="I2461">
        <f>Sales[[#This Row],[Total Inventory]]*Sales[[#This Row],[Sale_Price]]</f>
        <v>63.84</v>
      </c>
    </row>
    <row r="2462" spans="1:9" x14ac:dyDescent="0.25">
      <c r="A2462">
        <v>55808</v>
      </c>
      <c r="B2462" t="str">
        <f>INDEX( Table3[],MATCH(Sales[[#This Row],[Category]],Table3[Category],0),1)</f>
        <v>WINE</v>
      </c>
      <c r="C2462" t="s">
        <v>85</v>
      </c>
      <c r="D2462" t="s">
        <v>2496</v>
      </c>
      <c r="E2462" t="s">
        <v>10</v>
      </c>
      <c r="F2462">
        <v>0</v>
      </c>
      <c r="G2462" s="1">
        <v>14.99</v>
      </c>
      <c r="H2462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2462">
        <f>Sales[[#This Row],[Total Inventory]]*Sales[[#This Row],[Sale_Price]]</f>
        <v>0</v>
      </c>
    </row>
    <row r="2463" spans="1:9" x14ac:dyDescent="0.25">
      <c r="A2463">
        <v>235030</v>
      </c>
      <c r="B2463" t="str">
        <f>INDEX( Table3[],MATCH(Sales[[#This Row],[Category]],Table3[Category],0),1)</f>
        <v>WINE</v>
      </c>
      <c r="C2463" t="s">
        <v>61</v>
      </c>
      <c r="D2463" t="s">
        <v>2497</v>
      </c>
      <c r="E2463" t="s">
        <v>10</v>
      </c>
      <c r="F2463">
        <v>0</v>
      </c>
      <c r="G2463" s="1">
        <v>96.99</v>
      </c>
      <c r="H2463">
        <f>IF(INDEX(Sale_Promotions[[Code]:[Sale Price]],MATCH(Sales[[#This Row],[Code]],Sale_Promotions[Code],0),2)=0,Sales[[#This Row],[Price]],INDEX(Sale_Promotions[[Code]:[Sale Price]],MATCH(Sales[[#This Row],[Code]],Sale_Promotions[Code],0),2))</f>
        <v>96.99</v>
      </c>
      <c r="I2463">
        <f>Sales[[#This Row],[Total Inventory]]*Sales[[#This Row],[Sale_Price]]</f>
        <v>0</v>
      </c>
    </row>
    <row r="2464" spans="1:9" x14ac:dyDescent="0.25">
      <c r="A2464">
        <v>46132</v>
      </c>
      <c r="B2464" t="str">
        <f>INDEX( Table3[],MATCH(Sales[[#This Row],[Category]],Table3[Category],0),1)</f>
        <v>OTHER</v>
      </c>
      <c r="C2464" t="s">
        <v>75</v>
      </c>
      <c r="D2464" t="s">
        <v>2498</v>
      </c>
      <c r="E2464" t="s">
        <v>10</v>
      </c>
      <c r="F2464">
        <v>4</v>
      </c>
      <c r="G2464" s="1">
        <v>16.489999999999998</v>
      </c>
      <c r="H2464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2464">
        <f>Sales[[#This Row],[Total Inventory]]*Sales[[#This Row],[Sale_Price]]</f>
        <v>65.959999999999994</v>
      </c>
    </row>
    <row r="2465" spans="1:9" x14ac:dyDescent="0.25">
      <c r="A2465">
        <v>329449</v>
      </c>
      <c r="B2465" t="str">
        <f>INDEX( Table3[],MATCH(Sales[[#This Row],[Category]],Table3[Category],0),1)</f>
        <v>WINE</v>
      </c>
      <c r="C2465" t="s">
        <v>21</v>
      </c>
      <c r="D2465" t="s">
        <v>2499</v>
      </c>
      <c r="E2465" t="s">
        <v>10</v>
      </c>
      <c r="F2465">
        <v>4</v>
      </c>
      <c r="G2465" s="1">
        <v>13.99</v>
      </c>
      <c r="H2465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2465">
        <f>Sales[[#This Row],[Total Inventory]]*Sales[[#This Row],[Sale_Price]]</f>
        <v>55.96</v>
      </c>
    </row>
    <row r="2466" spans="1:9" x14ac:dyDescent="0.25">
      <c r="A2466">
        <v>44370</v>
      </c>
      <c r="B2466" t="str">
        <f>INDEX( Table3[],MATCH(Sales[[#This Row],[Category]],Table3[Category],0),1)</f>
        <v>WINE</v>
      </c>
      <c r="C2466" t="s">
        <v>148</v>
      </c>
      <c r="D2466" t="s">
        <v>2500</v>
      </c>
      <c r="E2466" t="s">
        <v>23</v>
      </c>
      <c r="F2466">
        <v>24</v>
      </c>
      <c r="G2466" s="1">
        <v>14.99</v>
      </c>
      <c r="H2466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2466">
        <f>Sales[[#This Row],[Total Inventory]]*Sales[[#This Row],[Sale_Price]]</f>
        <v>359.76</v>
      </c>
    </row>
    <row r="2467" spans="1:9" x14ac:dyDescent="0.25">
      <c r="A2467">
        <v>338144</v>
      </c>
      <c r="B2467" t="str">
        <f>INDEX( Table3[],MATCH(Sales[[#This Row],[Category]],Table3[Category],0),1)</f>
        <v>WINE</v>
      </c>
      <c r="C2467" t="s">
        <v>43</v>
      </c>
      <c r="D2467" t="s">
        <v>2501</v>
      </c>
      <c r="E2467" t="s">
        <v>10</v>
      </c>
      <c r="F2467">
        <v>17</v>
      </c>
      <c r="G2467" s="1">
        <v>10.99</v>
      </c>
      <c r="H246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467">
        <f>Sales[[#This Row],[Total Inventory]]*Sales[[#This Row],[Sale_Price]]</f>
        <v>186.83</v>
      </c>
    </row>
    <row r="2468" spans="1:9" x14ac:dyDescent="0.25">
      <c r="A2468">
        <v>24824</v>
      </c>
      <c r="B2468" t="str">
        <f>INDEX( Table3[],MATCH(Sales[[#This Row],[Category]],Table3[Category],0),1)</f>
        <v>BEER</v>
      </c>
      <c r="C2468" t="s">
        <v>11</v>
      </c>
      <c r="D2468" t="s">
        <v>2502</v>
      </c>
      <c r="E2468" t="s">
        <v>108</v>
      </c>
      <c r="F2468">
        <v>0</v>
      </c>
      <c r="G2468" s="1">
        <v>1.64</v>
      </c>
      <c r="H2468">
        <f>IF(INDEX(Sale_Promotions[[Code]:[Sale Price]],MATCH(Sales[[#This Row],[Code]],Sale_Promotions[Code],0),2)=0,Sales[[#This Row],[Price]],INDEX(Sale_Promotions[[Code]:[Sale Price]],MATCH(Sales[[#This Row],[Code]],Sale_Promotions[Code],0),2))</f>
        <v>1.64</v>
      </c>
      <c r="I2468">
        <f>Sales[[#This Row],[Total Inventory]]*Sales[[#This Row],[Sale_Price]]</f>
        <v>0</v>
      </c>
    </row>
    <row r="2469" spans="1:9" x14ac:dyDescent="0.25">
      <c r="A2469">
        <v>48935</v>
      </c>
      <c r="B2469" t="str">
        <f>INDEX( Table3[],MATCH(Sales[[#This Row],[Category]],Table3[Category],0),1)</f>
        <v>BEER</v>
      </c>
      <c r="C2469" t="s">
        <v>11</v>
      </c>
      <c r="D2469" t="s">
        <v>2503</v>
      </c>
      <c r="E2469" t="s">
        <v>25</v>
      </c>
      <c r="F2469">
        <v>0</v>
      </c>
      <c r="G2469" s="1">
        <v>3.3</v>
      </c>
      <c r="H2469">
        <f>IF(INDEX(Sale_Promotions[[Code]:[Sale Price]],MATCH(Sales[[#This Row],[Code]],Sale_Promotions[Code],0),2)=0,Sales[[#This Row],[Price]],INDEX(Sale_Promotions[[Code]:[Sale Price]],MATCH(Sales[[#This Row],[Code]],Sale_Promotions[Code],0),2))</f>
        <v>3.3</v>
      </c>
      <c r="I2469">
        <f>Sales[[#This Row],[Total Inventory]]*Sales[[#This Row],[Sale_Price]]</f>
        <v>0</v>
      </c>
    </row>
    <row r="2470" spans="1:9" x14ac:dyDescent="0.25">
      <c r="A2470">
        <v>29237</v>
      </c>
      <c r="B2470" t="str">
        <f>INDEX( Table3[],MATCH(Sales[[#This Row],[Category]],Table3[Category],0),1)</f>
        <v>BEER</v>
      </c>
      <c r="C2470" t="s">
        <v>11</v>
      </c>
      <c r="D2470" t="s">
        <v>2504</v>
      </c>
      <c r="E2470" t="s">
        <v>92</v>
      </c>
      <c r="F2470">
        <v>0</v>
      </c>
      <c r="G2470" s="1">
        <v>4.88</v>
      </c>
      <c r="H2470">
        <f>IF(INDEX(Sale_Promotions[[Code]:[Sale Price]],MATCH(Sales[[#This Row],[Code]],Sale_Promotions[Code],0),2)=0,Sales[[#This Row],[Price]],INDEX(Sale_Promotions[[Code]:[Sale Price]],MATCH(Sales[[#This Row],[Code]],Sale_Promotions[Code],0),2))</f>
        <v>4.88</v>
      </c>
      <c r="I2470">
        <f>Sales[[#This Row],[Total Inventory]]*Sales[[#This Row],[Sale_Price]]</f>
        <v>0</v>
      </c>
    </row>
    <row r="2471" spans="1:9" x14ac:dyDescent="0.25">
      <c r="A2471">
        <v>81919</v>
      </c>
      <c r="B2471" t="str">
        <f>INDEX( Table3[],MATCH(Sales[[#This Row],[Category]],Table3[Category],0),1)</f>
        <v>WINE</v>
      </c>
      <c r="C2471" t="s">
        <v>61</v>
      </c>
      <c r="D2471" t="s">
        <v>2505</v>
      </c>
      <c r="E2471" t="s">
        <v>10</v>
      </c>
      <c r="F2471">
        <v>0</v>
      </c>
      <c r="G2471" s="1">
        <v>11.99</v>
      </c>
      <c r="H247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471">
        <f>Sales[[#This Row],[Total Inventory]]*Sales[[#This Row],[Sale_Price]]</f>
        <v>0</v>
      </c>
    </row>
    <row r="2472" spans="1:9" x14ac:dyDescent="0.25">
      <c r="A2472">
        <v>81625</v>
      </c>
      <c r="B2472" t="str">
        <f>INDEX( Table3[],MATCH(Sales[[#This Row],[Category]],Table3[Category],0),1)</f>
        <v>WINE</v>
      </c>
      <c r="C2472" t="s">
        <v>61</v>
      </c>
      <c r="D2472" t="s">
        <v>2506</v>
      </c>
      <c r="E2472" t="s">
        <v>10</v>
      </c>
      <c r="F2472">
        <v>41</v>
      </c>
      <c r="G2472" s="1">
        <v>55.99</v>
      </c>
      <c r="H2472">
        <f>IF(INDEX(Sale_Promotions[[Code]:[Sale Price]],MATCH(Sales[[#This Row],[Code]],Sale_Promotions[Code],0),2)=0,Sales[[#This Row],[Price]],INDEX(Sale_Promotions[[Code]:[Sale Price]],MATCH(Sales[[#This Row],[Code]],Sale_Promotions[Code],0),2))</f>
        <v>55.99</v>
      </c>
      <c r="I2472">
        <f>Sales[[#This Row],[Total Inventory]]*Sales[[#This Row],[Sale_Price]]</f>
        <v>2295.59</v>
      </c>
    </row>
    <row r="2473" spans="1:9" x14ac:dyDescent="0.25">
      <c r="A2473">
        <v>24914</v>
      </c>
      <c r="B2473" t="str">
        <f>INDEX( Table3[],MATCH(Sales[[#This Row],[Category]],Table3[Category],0),1)</f>
        <v>BEER</v>
      </c>
      <c r="C2473" t="s">
        <v>11</v>
      </c>
      <c r="D2473" t="s">
        <v>2507</v>
      </c>
      <c r="E2473" t="s">
        <v>95</v>
      </c>
      <c r="F2473">
        <v>0</v>
      </c>
      <c r="G2473" s="1">
        <v>15.39</v>
      </c>
      <c r="H2473">
        <f>IF(INDEX(Sale_Promotions[[Code]:[Sale Price]],MATCH(Sales[[#This Row],[Code]],Sale_Promotions[Code],0),2)=0,Sales[[#This Row],[Price]],INDEX(Sale_Promotions[[Code]:[Sale Price]],MATCH(Sales[[#This Row],[Code]],Sale_Promotions[Code],0),2))</f>
        <v>15.39</v>
      </c>
      <c r="I2473">
        <f>Sales[[#This Row],[Total Inventory]]*Sales[[#This Row],[Sale_Price]]</f>
        <v>0</v>
      </c>
    </row>
    <row r="2474" spans="1:9" x14ac:dyDescent="0.25">
      <c r="A2474">
        <v>6920</v>
      </c>
      <c r="B2474" t="str">
        <f>INDEX( Table3[],MATCH(Sales[[#This Row],[Category]],Table3[Category],0),1)</f>
        <v>BEER</v>
      </c>
      <c r="C2474" t="s">
        <v>11</v>
      </c>
      <c r="D2474" t="s">
        <v>2508</v>
      </c>
      <c r="E2474" t="s">
        <v>25</v>
      </c>
      <c r="F2474">
        <v>6</v>
      </c>
      <c r="G2474" s="1">
        <v>2.12</v>
      </c>
      <c r="H2474">
        <f>IF(INDEX(Sale_Promotions[[Code]:[Sale Price]],MATCH(Sales[[#This Row],[Code]],Sale_Promotions[Code],0),2)=0,Sales[[#This Row],[Price]],INDEX(Sale_Promotions[[Code]:[Sale Price]],MATCH(Sales[[#This Row],[Code]],Sale_Promotions[Code],0),2))</f>
        <v>2.12</v>
      </c>
      <c r="I2474">
        <f>Sales[[#This Row],[Total Inventory]]*Sales[[#This Row],[Sale_Price]]</f>
        <v>12.72</v>
      </c>
    </row>
    <row r="2475" spans="1:9" x14ac:dyDescent="0.25">
      <c r="A2475">
        <v>28268</v>
      </c>
      <c r="B2475" t="str">
        <f>INDEX( Table3[],MATCH(Sales[[#This Row],[Category]],Table3[Category],0),1)</f>
        <v>BEER</v>
      </c>
      <c r="C2475" t="s">
        <v>11</v>
      </c>
      <c r="D2475" t="s">
        <v>2509</v>
      </c>
      <c r="E2475" t="s">
        <v>10</v>
      </c>
      <c r="F2475">
        <v>0</v>
      </c>
      <c r="G2475" s="1">
        <v>8.44</v>
      </c>
      <c r="H2475">
        <f>IF(INDEX(Sale_Promotions[[Code]:[Sale Price]],MATCH(Sales[[#This Row],[Code]],Sale_Promotions[Code],0),2)=0,Sales[[#This Row],[Price]],INDEX(Sale_Promotions[[Code]:[Sale Price]],MATCH(Sales[[#This Row],[Code]],Sale_Promotions[Code],0),2))</f>
        <v>8.44</v>
      </c>
      <c r="I2475">
        <f>Sales[[#This Row],[Total Inventory]]*Sales[[#This Row],[Sale_Price]]</f>
        <v>0</v>
      </c>
    </row>
    <row r="2476" spans="1:9" x14ac:dyDescent="0.25">
      <c r="A2476">
        <v>433390</v>
      </c>
      <c r="B2476" t="str">
        <f>INDEX( Table3[],MATCH(Sales[[#This Row],[Category]],Table3[Category],0),1)</f>
        <v>WINE</v>
      </c>
      <c r="C2476" t="s">
        <v>85</v>
      </c>
      <c r="D2476" t="s">
        <v>2510</v>
      </c>
      <c r="E2476" t="s">
        <v>10</v>
      </c>
      <c r="F2476">
        <v>12</v>
      </c>
      <c r="G2476" s="1">
        <v>25.99</v>
      </c>
      <c r="H2476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2476">
        <f>Sales[[#This Row],[Total Inventory]]*Sales[[#This Row],[Sale_Price]]</f>
        <v>311.88</v>
      </c>
    </row>
    <row r="2477" spans="1:9" x14ac:dyDescent="0.25">
      <c r="A2477">
        <v>46522</v>
      </c>
      <c r="B2477" t="str">
        <f>INDEX( Table3[],MATCH(Sales[[#This Row],[Category]],Table3[Category],0),1)</f>
        <v>WINE</v>
      </c>
      <c r="C2477" t="s">
        <v>61</v>
      </c>
      <c r="D2477" t="s">
        <v>2511</v>
      </c>
      <c r="E2477" t="s">
        <v>10</v>
      </c>
      <c r="F2477">
        <v>0</v>
      </c>
      <c r="G2477" s="1">
        <v>42.99</v>
      </c>
      <c r="H2477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2477">
        <f>Sales[[#This Row],[Total Inventory]]*Sales[[#This Row],[Sale_Price]]</f>
        <v>0</v>
      </c>
    </row>
    <row r="2478" spans="1:9" x14ac:dyDescent="0.25">
      <c r="A2478">
        <v>24942</v>
      </c>
      <c r="B2478" t="str">
        <f>INDEX( Table3[],MATCH(Sales[[#This Row],[Category]],Table3[Category],0),1)</f>
        <v>BEER</v>
      </c>
      <c r="C2478" t="s">
        <v>11</v>
      </c>
      <c r="D2478" t="s">
        <v>2512</v>
      </c>
      <c r="E2478" t="s">
        <v>92</v>
      </c>
      <c r="F2478">
        <v>0</v>
      </c>
      <c r="G2478" s="1">
        <v>2.31</v>
      </c>
      <c r="H2478">
        <f>IF(INDEX(Sale_Promotions[[Code]:[Sale Price]],MATCH(Sales[[#This Row],[Code]],Sale_Promotions[Code],0),2)=0,Sales[[#This Row],[Price]],INDEX(Sale_Promotions[[Code]:[Sale Price]],MATCH(Sales[[#This Row],[Code]],Sale_Promotions[Code],0),2))</f>
        <v>2.31</v>
      </c>
      <c r="I2478">
        <f>Sales[[#This Row],[Total Inventory]]*Sales[[#This Row],[Sale_Price]]</f>
        <v>0</v>
      </c>
    </row>
    <row r="2479" spans="1:9" x14ac:dyDescent="0.25">
      <c r="A2479">
        <v>334978</v>
      </c>
      <c r="B2479" t="str">
        <f>INDEX( Table3[],MATCH(Sales[[#This Row],[Category]],Table3[Category],0),1)</f>
        <v>WINE</v>
      </c>
      <c r="C2479" t="s">
        <v>28</v>
      </c>
      <c r="D2479" t="s">
        <v>2513</v>
      </c>
      <c r="E2479" t="s">
        <v>10</v>
      </c>
      <c r="F2479">
        <v>0</v>
      </c>
      <c r="G2479" s="1">
        <v>14.99</v>
      </c>
      <c r="H2479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2479">
        <f>Sales[[#This Row],[Total Inventory]]*Sales[[#This Row],[Sale_Price]]</f>
        <v>0</v>
      </c>
    </row>
    <row r="2480" spans="1:9" x14ac:dyDescent="0.25">
      <c r="A2480">
        <v>27441</v>
      </c>
      <c r="B2480" t="str">
        <f>INDEX( Table3[],MATCH(Sales[[#This Row],[Category]],Table3[Category],0),1)</f>
        <v>BEER</v>
      </c>
      <c r="C2480" t="s">
        <v>11</v>
      </c>
      <c r="D2480" t="s">
        <v>2514</v>
      </c>
      <c r="E2480" t="s">
        <v>25</v>
      </c>
      <c r="F2480">
        <v>0</v>
      </c>
      <c r="G2480" s="1">
        <v>1.8</v>
      </c>
      <c r="H2480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2480">
        <f>Sales[[#This Row],[Total Inventory]]*Sales[[#This Row],[Sale_Price]]</f>
        <v>0</v>
      </c>
    </row>
    <row r="2481" spans="1:9" x14ac:dyDescent="0.25">
      <c r="A2481">
        <v>333608</v>
      </c>
      <c r="B2481" t="str">
        <f>INDEX( Table3[],MATCH(Sales[[#This Row],[Category]],Table3[Category],0),1)</f>
        <v>WINE</v>
      </c>
      <c r="C2481" t="s">
        <v>61</v>
      </c>
      <c r="D2481" t="s">
        <v>2515</v>
      </c>
      <c r="E2481" t="s">
        <v>10</v>
      </c>
      <c r="F2481">
        <v>0</v>
      </c>
      <c r="G2481" s="1">
        <v>17.989999999999998</v>
      </c>
      <c r="H2481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2481">
        <f>Sales[[#This Row],[Total Inventory]]*Sales[[#This Row],[Sale_Price]]</f>
        <v>0</v>
      </c>
    </row>
    <row r="2482" spans="1:9" x14ac:dyDescent="0.25">
      <c r="A2482">
        <v>10370</v>
      </c>
      <c r="B2482" t="str">
        <f>INDEX( Table3[],MATCH(Sales[[#This Row],[Category]],Table3[Category],0),1)</f>
        <v>BEER</v>
      </c>
      <c r="C2482" t="s">
        <v>11</v>
      </c>
      <c r="D2482" t="s">
        <v>2516</v>
      </c>
      <c r="E2482" t="s">
        <v>25</v>
      </c>
      <c r="F2482">
        <v>48</v>
      </c>
      <c r="G2482" s="1">
        <v>1.7</v>
      </c>
      <c r="H2482">
        <f>IF(INDEX(Sale_Promotions[[Code]:[Sale Price]],MATCH(Sales[[#This Row],[Code]],Sale_Promotions[Code],0),2)=0,Sales[[#This Row],[Price]],INDEX(Sale_Promotions[[Code]:[Sale Price]],MATCH(Sales[[#This Row],[Code]],Sale_Promotions[Code],0),2))</f>
        <v>1.7</v>
      </c>
      <c r="I2482">
        <f>Sales[[#This Row],[Total Inventory]]*Sales[[#This Row],[Sale_Price]]</f>
        <v>81.599999999999994</v>
      </c>
    </row>
    <row r="2483" spans="1:9" x14ac:dyDescent="0.25">
      <c r="A2483">
        <v>302600</v>
      </c>
      <c r="B2483" t="str">
        <f>INDEX( Table3[],MATCH(Sales[[#This Row],[Category]],Table3[Category],0),1)</f>
        <v>WINE</v>
      </c>
      <c r="C2483" t="s">
        <v>85</v>
      </c>
      <c r="D2483" t="s">
        <v>2517</v>
      </c>
      <c r="E2483" t="s">
        <v>10</v>
      </c>
      <c r="F2483">
        <v>0</v>
      </c>
      <c r="G2483" s="1">
        <v>6.99</v>
      </c>
      <c r="H2483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2483">
        <f>Sales[[#This Row],[Total Inventory]]*Sales[[#This Row],[Sale_Price]]</f>
        <v>0</v>
      </c>
    </row>
    <row r="2484" spans="1:9" x14ac:dyDescent="0.25">
      <c r="A2484">
        <v>317249</v>
      </c>
      <c r="B2484" t="str">
        <f>INDEX( Table3[],MATCH(Sales[[#This Row],[Category]],Table3[Category],0),1)</f>
        <v>WINE</v>
      </c>
      <c r="C2484" t="s">
        <v>41</v>
      </c>
      <c r="D2484" t="s">
        <v>2518</v>
      </c>
      <c r="E2484" t="s">
        <v>10</v>
      </c>
      <c r="F2484">
        <v>9</v>
      </c>
      <c r="G2484" s="1">
        <v>11.99</v>
      </c>
      <c r="H248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484">
        <f>Sales[[#This Row],[Total Inventory]]*Sales[[#This Row],[Sale_Price]]</f>
        <v>107.91</v>
      </c>
    </row>
    <row r="2485" spans="1:9" x14ac:dyDescent="0.25">
      <c r="A2485">
        <v>345902</v>
      </c>
      <c r="B2485" t="str">
        <f>INDEX( Table3[],MATCH(Sales[[#This Row],[Category]],Table3[Category],0),1)</f>
        <v>WINE</v>
      </c>
      <c r="C2485" t="s">
        <v>41</v>
      </c>
      <c r="D2485" t="s">
        <v>2519</v>
      </c>
      <c r="E2485" t="s">
        <v>10</v>
      </c>
      <c r="F2485">
        <v>0</v>
      </c>
      <c r="G2485" s="1">
        <v>21.99</v>
      </c>
      <c r="H248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2485">
        <f>Sales[[#This Row],[Total Inventory]]*Sales[[#This Row],[Sale_Price]]</f>
        <v>0</v>
      </c>
    </row>
    <row r="2486" spans="1:9" x14ac:dyDescent="0.25">
      <c r="A2486">
        <v>338745</v>
      </c>
      <c r="B2486" t="str">
        <f>INDEX( Table3[],MATCH(Sales[[#This Row],[Category]],Table3[Category],0),1)</f>
        <v>WINE</v>
      </c>
      <c r="C2486" t="s">
        <v>21</v>
      </c>
      <c r="D2486" t="s">
        <v>2520</v>
      </c>
      <c r="E2486" t="s">
        <v>457</v>
      </c>
      <c r="F2486">
        <v>0</v>
      </c>
      <c r="G2486" s="1">
        <v>5.99</v>
      </c>
      <c r="H2486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2486">
        <f>Sales[[#This Row],[Total Inventory]]*Sales[[#This Row],[Sale_Price]]</f>
        <v>0</v>
      </c>
    </row>
    <row r="2487" spans="1:9" x14ac:dyDescent="0.25">
      <c r="A2487">
        <v>99430</v>
      </c>
      <c r="B2487" t="str">
        <f>INDEX( Table3[],MATCH(Sales[[#This Row],[Category]],Table3[Category],0),1)</f>
        <v>BEER</v>
      </c>
      <c r="C2487" t="s">
        <v>11</v>
      </c>
      <c r="D2487" t="s">
        <v>2521</v>
      </c>
      <c r="E2487" t="s">
        <v>95</v>
      </c>
      <c r="F2487">
        <v>0</v>
      </c>
      <c r="G2487" s="1">
        <v>22.46</v>
      </c>
      <c r="H2487">
        <f>IF(INDEX(Sale_Promotions[[Code]:[Sale Price]],MATCH(Sales[[#This Row],[Code]],Sale_Promotions[Code],0),2)=0,Sales[[#This Row],[Price]],INDEX(Sale_Promotions[[Code]:[Sale Price]],MATCH(Sales[[#This Row],[Code]],Sale_Promotions[Code],0),2))</f>
        <v>22.46</v>
      </c>
      <c r="I2487">
        <f>Sales[[#This Row],[Total Inventory]]*Sales[[#This Row],[Sale_Price]]</f>
        <v>0</v>
      </c>
    </row>
    <row r="2488" spans="1:9" x14ac:dyDescent="0.25">
      <c r="A2488">
        <v>125890</v>
      </c>
      <c r="B2488" t="str">
        <f>INDEX( Table3[],MATCH(Sales[[#This Row],[Category]],Table3[Category],0),1)</f>
        <v>WINE</v>
      </c>
      <c r="C2488" t="s">
        <v>43</v>
      </c>
      <c r="D2488" t="s">
        <v>2522</v>
      </c>
      <c r="E2488" t="s">
        <v>10</v>
      </c>
      <c r="F2488">
        <v>0</v>
      </c>
      <c r="G2488" s="1">
        <v>56.99</v>
      </c>
      <c r="H2488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2488">
        <f>Sales[[#This Row],[Total Inventory]]*Sales[[#This Row],[Sale_Price]]</f>
        <v>0</v>
      </c>
    </row>
    <row r="2489" spans="1:9" x14ac:dyDescent="0.25">
      <c r="A2489">
        <v>12421</v>
      </c>
      <c r="B2489" t="str">
        <f>INDEX( Table3[],MATCH(Sales[[#This Row],[Category]],Table3[Category],0),1)</f>
        <v>LIQUOR</v>
      </c>
      <c r="C2489" t="s">
        <v>14</v>
      </c>
      <c r="D2489" t="s">
        <v>2523</v>
      </c>
      <c r="E2489" t="s">
        <v>10</v>
      </c>
      <c r="F2489">
        <v>91</v>
      </c>
      <c r="G2489" s="1">
        <v>39.99</v>
      </c>
      <c r="H2489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2489">
        <f>Sales[[#This Row],[Total Inventory]]*Sales[[#This Row],[Sale_Price]]</f>
        <v>3639.09</v>
      </c>
    </row>
    <row r="2490" spans="1:9" x14ac:dyDescent="0.25">
      <c r="A2490">
        <v>339560</v>
      </c>
      <c r="B2490" t="str">
        <f>INDEX( Table3[],MATCH(Sales[[#This Row],[Category]],Table3[Category],0),1)</f>
        <v>WINE</v>
      </c>
      <c r="C2490" t="s">
        <v>39</v>
      </c>
      <c r="D2490" t="s">
        <v>2524</v>
      </c>
      <c r="E2490" t="s">
        <v>10</v>
      </c>
      <c r="F2490">
        <v>8</v>
      </c>
      <c r="G2490" s="1">
        <v>7.69</v>
      </c>
      <c r="H2490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2490">
        <f>Sales[[#This Row],[Total Inventory]]*Sales[[#This Row],[Sale_Price]]</f>
        <v>61.52</v>
      </c>
    </row>
    <row r="2491" spans="1:9" x14ac:dyDescent="0.25">
      <c r="A2491">
        <v>16527</v>
      </c>
      <c r="B2491" t="str">
        <f>INDEX( Table3[],MATCH(Sales[[#This Row],[Category]],Table3[Category],0),1)</f>
        <v>WINE</v>
      </c>
      <c r="C2491" t="s">
        <v>41</v>
      </c>
      <c r="D2491" t="s">
        <v>2525</v>
      </c>
      <c r="E2491" t="s">
        <v>10</v>
      </c>
      <c r="F2491">
        <v>54</v>
      </c>
      <c r="G2491" s="1">
        <v>65.989999999999995</v>
      </c>
      <c r="H2491">
        <f>IF(INDEX(Sale_Promotions[[Code]:[Sale Price]],MATCH(Sales[[#This Row],[Code]],Sale_Promotions[Code],0),2)=0,Sales[[#This Row],[Price]],INDEX(Sale_Promotions[[Code]:[Sale Price]],MATCH(Sales[[#This Row],[Code]],Sale_Promotions[Code],0),2))</f>
        <v>65.989999999999995</v>
      </c>
      <c r="I2491">
        <f>Sales[[#This Row],[Total Inventory]]*Sales[[#This Row],[Sale_Price]]</f>
        <v>3563.4599999999996</v>
      </c>
    </row>
    <row r="2492" spans="1:9" x14ac:dyDescent="0.25">
      <c r="A2492">
        <v>60020</v>
      </c>
      <c r="B2492" t="str">
        <f>INDEX( Table3[],MATCH(Sales[[#This Row],[Category]],Table3[Category],0),1)</f>
        <v>WINE</v>
      </c>
      <c r="C2492" t="s">
        <v>85</v>
      </c>
      <c r="D2492" t="s">
        <v>2526</v>
      </c>
      <c r="E2492" t="s">
        <v>10</v>
      </c>
      <c r="F2492">
        <v>35</v>
      </c>
      <c r="G2492" s="1">
        <v>22.99</v>
      </c>
      <c r="H2492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2492">
        <f>Sales[[#This Row],[Total Inventory]]*Sales[[#This Row],[Sale_Price]]</f>
        <v>804.65</v>
      </c>
    </row>
    <row r="2493" spans="1:9" x14ac:dyDescent="0.25">
      <c r="A2493">
        <v>338534</v>
      </c>
      <c r="B2493" t="str">
        <f>INDEX( Table3[],MATCH(Sales[[#This Row],[Category]],Table3[Category],0),1)</f>
        <v>WINE</v>
      </c>
      <c r="C2493" t="s">
        <v>28</v>
      </c>
      <c r="D2493" t="s">
        <v>2527</v>
      </c>
      <c r="E2493" t="s">
        <v>10</v>
      </c>
      <c r="F2493">
        <v>23</v>
      </c>
      <c r="G2493" s="1">
        <v>38.99</v>
      </c>
      <c r="H2493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2493">
        <f>Sales[[#This Row],[Total Inventory]]*Sales[[#This Row],[Sale_Price]]</f>
        <v>896.7700000000001</v>
      </c>
    </row>
    <row r="2494" spans="1:9" x14ac:dyDescent="0.25">
      <c r="A2494">
        <v>71505</v>
      </c>
      <c r="B2494" t="str">
        <f>INDEX( Table3[],MATCH(Sales[[#This Row],[Category]],Table3[Category],0),1)</f>
        <v>LIQUOR</v>
      </c>
      <c r="C2494" t="s">
        <v>26</v>
      </c>
      <c r="D2494" t="s">
        <v>2528</v>
      </c>
      <c r="E2494" t="s">
        <v>10</v>
      </c>
      <c r="F2494">
        <v>111</v>
      </c>
      <c r="G2494" s="1">
        <v>13.49</v>
      </c>
      <c r="H2494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2494">
        <f>Sales[[#This Row],[Total Inventory]]*Sales[[#This Row],[Sale_Price]]</f>
        <v>1497.39</v>
      </c>
    </row>
    <row r="2495" spans="1:9" x14ac:dyDescent="0.25">
      <c r="A2495">
        <v>334654</v>
      </c>
      <c r="B2495" t="str">
        <f>INDEX( Table3[],MATCH(Sales[[#This Row],[Category]],Table3[Category],0),1)</f>
        <v>WINE</v>
      </c>
      <c r="C2495" t="s">
        <v>85</v>
      </c>
      <c r="D2495" t="s">
        <v>2529</v>
      </c>
      <c r="E2495" t="s">
        <v>10</v>
      </c>
      <c r="F2495">
        <v>0</v>
      </c>
      <c r="G2495" s="1">
        <v>9.99</v>
      </c>
      <c r="H2495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2495">
        <f>Sales[[#This Row],[Total Inventory]]*Sales[[#This Row],[Sale_Price]]</f>
        <v>0</v>
      </c>
    </row>
    <row r="2496" spans="1:9" x14ac:dyDescent="0.25">
      <c r="A2496">
        <v>348139</v>
      </c>
      <c r="B2496" t="str">
        <f>INDEX( Table3[],MATCH(Sales[[#This Row],[Category]],Table3[Category],0),1)</f>
        <v>WINE</v>
      </c>
      <c r="C2496" t="s">
        <v>28</v>
      </c>
      <c r="D2496" t="s">
        <v>2530</v>
      </c>
      <c r="E2496" t="s">
        <v>10</v>
      </c>
      <c r="F2496">
        <v>53</v>
      </c>
      <c r="G2496" s="1">
        <v>22.99</v>
      </c>
      <c r="H2496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2496">
        <f>Sales[[#This Row],[Total Inventory]]*Sales[[#This Row],[Sale_Price]]</f>
        <v>1218.47</v>
      </c>
    </row>
    <row r="2497" spans="1:9" x14ac:dyDescent="0.25">
      <c r="A2497">
        <v>67342</v>
      </c>
      <c r="B2497" t="str">
        <f>INDEX( Table3[],MATCH(Sales[[#This Row],[Category]],Table3[Category],0),1)</f>
        <v>OTHER</v>
      </c>
      <c r="C2497" t="s">
        <v>75</v>
      </c>
      <c r="D2497" t="s">
        <v>2531</v>
      </c>
      <c r="E2497" t="s">
        <v>10</v>
      </c>
      <c r="F2497">
        <v>0</v>
      </c>
      <c r="G2497" s="1">
        <v>8.99</v>
      </c>
      <c r="H249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2497">
        <f>Sales[[#This Row],[Total Inventory]]*Sales[[#This Row],[Sale_Price]]</f>
        <v>0</v>
      </c>
    </row>
    <row r="2498" spans="1:9" x14ac:dyDescent="0.25">
      <c r="A2498">
        <v>312294</v>
      </c>
      <c r="B2498" t="str">
        <f>INDEX( Table3[],MATCH(Sales[[#This Row],[Category]],Table3[Category],0),1)</f>
        <v>WINE</v>
      </c>
      <c r="C2498" t="s">
        <v>28</v>
      </c>
      <c r="D2498" t="s">
        <v>2532</v>
      </c>
      <c r="E2498" t="s">
        <v>10</v>
      </c>
      <c r="F2498">
        <v>20</v>
      </c>
      <c r="G2498" s="1">
        <v>12.99</v>
      </c>
      <c r="H249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498">
        <f>Sales[[#This Row],[Total Inventory]]*Sales[[#This Row],[Sale_Price]]</f>
        <v>259.8</v>
      </c>
    </row>
    <row r="2499" spans="1:9" x14ac:dyDescent="0.25">
      <c r="A2499">
        <v>321895</v>
      </c>
      <c r="B2499" t="str">
        <f>INDEX( Table3[],MATCH(Sales[[#This Row],[Category]],Table3[Category],0),1)</f>
        <v>WINE</v>
      </c>
      <c r="C2499" t="s">
        <v>28</v>
      </c>
      <c r="D2499" t="s">
        <v>2533</v>
      </c>
      <c r="E2499" t="s">
        <v>10</v>
      </c>
      <c r="F2499">
        <v>2</v>
      </c>
      <c r="G2499" s="1">
        <v>8.59</v>
      </c>
      <c r="H2499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2499">
        <f>Sales[[#This Row],[Total Inventory]]*Sales[[#This Row],[Sale_Price]]</f>
        <v>11.98</v>
      </c>
    </row>
    <row r="2500" spans="1:9" x14ac:dyDescent="0.25">
      <c r="A2500">
        <v>323351</v>
      </c>
      <c r="B2500" t="str">
        <f>INDEX( Table3[],MATCH(Sales[[#This Row],[Category]],Table3[Category],0),1)</f>
        <v>WINE</v>
      </c>
      <c r="C2500" t="s">
        <v>41</v>
      </c>
      <c r="D2500" t="s">
        <v>2534</v>
      </c>
      <c r="E2500" t="s">
        <v>10</v>
      </c>
      <c r="F2500">
        <v>8</v>
      </c>
      <c r="G2500" s="1">
        <v>71.989999999999995</v>
      </c>
      <c r="H2500">
        <f>IF(INDEX(Sale_Promotions[[Code]:[Sale Price]],MATCH(Sales[[#This Row],[Code]],Sale_Promotions[Code],0),2)=0,Sales[[#This Row],[Price]],INDEX(Sale_Promotions[[Code]:[Sale Price]],MATCH(Sales[[#This Row],[Code]],Sale_Promotions[Code],0),2))</f>
        <v>71.989999999999995</v>
      </c>
      <c r="I2500">
        <f>Sales[[#This Row],[Total Inventory]]*Sales[[#This Row],[Sale_Price]]</f>
        <v>575.91999999999996</v>
      </c>
    </row>
    <row r="2501" spans="1:9" x14ac:dyDescent="0.25">
      <c r="A2501">
        <v>27840</v>
      </c>
      <c r="B2501" t="str">
        <f>INDEX( Table3[],MATCH(Sales[[#This Row],[Category]],Table3[Category],0),1)</f>
        <v>BEER</v>
      </c>
      <c r="C2501" t="s">
        <v>11</v>
      </c>
      <c r="D2501" t="s">
        <v>2535</v>
      </c>
      <c r="E2501" t="s">
        <v>13</v>
      </c>
      <c r="F2501">
        <v>0</v>
      </c>
      <c r="G2501" s="1">
        <v>6.17</v>
      </c>
      <c r="H2501">
        <f>IF(INDEX(Sale_Promotions[[Code]:[Sale Price]],MATCH(Sales[[#This Row],[Code]],Sale_Promotions[Code],0),2)=0,Sales[[#This Row],[Price]],INDEX(Sale_Promotions[[Code]:[Sale Price]],MATCH(Sales[[#This Row],[Code]],Sale_Promotions[Code],0),2))</f>
        <v>6.17</v>
      </c>
      <c r="I2501">
        <f>Sales[[#This Row],[Total Inventory]]*Sales[[#This Row],[Sale_Price]]</f>
        <v>0</v>
      </c>
    </row>
    <row r="2502" spans="1:9" x14ac:dyDescent="0.25">
      <c r="A2502">
        <v>48293</v>
      </c>
      <c r="B2502" t="str">
        <f>INDEX( Table3[],MATCH(Sales[[#This Row],[Category]],Table3[Category],0),1)</f>
        <v>WINE</v>
      </c>
      <c r="C2502" t="s">
        <v>53</v>
      </c>
      <c r="D2502" t="s">
        <v>2536</v>
      </c>
      <c r="E2502" t="s">
        <v>10</v>
      </c>
      <c r="F2502">
        <v>54</v>
      </c>
      <c r="G2502" s="1">
        <v>48.99</v>
      </c>
      <c r="H2502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2502">
        <f>Sales[[#This Row],[Total Inventory]]*Sales[[#This Row],[Sale_Price]]</f>
        <v>2645.46</v>
      </c>
    </row>
    <row r="2503" spans="1:9" x14ac:dyDescent="0.25">
      <c r="A2503">
        <v>25153</v>
      </c>
      <c r="B2503" t="str">
        <f>INDEX( Table3[],MATCH(Sales[[#This Row],[Category]],Table3[Category],0),1)</f>
        <v>BEER</v>
      </c>
      <c r="C2503" t="s">
        <v>11</v>
      </c>
      <c r="D2503" t="s">
        <v>2537</v>
      </c>
      <c r="E2503" t="s">
        <v>20</v>
      </c>
      <c r="F2503">
        <v>0</v>
      </c>
      <c r="G2503" s="1">
        <v>3.47</v>
      </c>
      <c r="H2503">
        <f>IF(INDEX(Sale_Promotions[[Code]:[Sale Price]],MATCH(Sales[[#This Row],[Code]],Sale_Promotions[Code],0),2)=0,Sales[[#This Row],[Price]],INDEX(Sale_Promotions[[Code]:[Sale Price]],MATCH(Sales[[#This Row],[Code]],Sale_Promotions[Code],0),2))</f>
        <v>3.47</v>
      </c>
      <c r="I2503">
        <f>Sales[[#This Row],[Total Inventory]]*Sales[[#This Row],[Sale_Price]]</f>
        <v>0</v>
      </c>
    </row>
    <row r="2504" spans="1:9" x14ac:dyDescent="0.25">
      <c r="A2504">
        <v>10210</v>
      </c>
      <c r="B2504" t="str">
        <f>INDEX( Table3[],MATCH(Sales[[#This Row],[Category]],Table3[Category],0),1)</f>
        <v>BEER</v>
      </c>
      <c r="C2504" t="s">
        <v>11</v>
      </c>
      <c r="D2504" t="s">
        <v>2538</v>
      </c>
      <c r="E2504" t="s">
        <v>13</v>
      </c>
      <c r="F2504">
        <v>0</v>
      </c>
      <c r="G2504" s="1">
        <v>77.84</v>
      </c>
      <c r="H2504">
        <f>IF(INDEX(Sale_Promotions[[Code]:[Sale Price]],MATCH(Sales[[#This Row],[Code]],Sale_Promotions[Code],0),2)=0,Sales[[#This Row],[Price]],INDEX(Sale_Promotions[[Code]:[Sale Price]],MATCH(Sales[[#This Row],[Code]],Sale_Promotions[Code],0),2))</f>
        <v>77.84</v>
      </c>
      <c r="I2504">
        <f>Sales[[#This Row],[Total Inventory]]*Sales[[#This Row],[Sale_Price]]</f>
        <v>0</v>
      </c>
    </row>
    <row r="2505" spans="1:9" x14ac:dyDescent="0.25">
      <c r="A2505">
        <v>9199</v>
      </c>
      <c r="B2505" t="str">
        <f>INDEX( Table3[],MATCH(Sales[[#This Row],[Category]],Table3[Category],0),1)</f>
        <v>BEER</v>
      </c>
      <c r="C2505" t="s">
        <v>11</v>
      </c>
      <c r="D2505" t="s">
        <v>2539</v>
      </c>
      <c r="E2505" t="s">
        <v>170</v>
      </c>
      <c r="F2505">
        <v>0</v>
      </c>
      <c r="G2505" s="1">
        <v>10.78</v>
      </c>
      <c r="H2505">
        <f>IF(INDEX(Sale_Promotions[[Code]:[Sale Price]],MATCH(Sales[[#This Row],[Code]],Sale_Promotions[Code],0),2)=0,Sales[[#This Row],[Price]],INDEX(Sale_Promotions[[Code]:[Sale Price]],MATCH(Sales[[#This Row],[Code]],Sale_Promotions[Code],0),2))</f>
        <v>10.78</v>
      </c>
      <c r="I2505">
        <f>Sales[[#This Row],[Total Inventory]]*Sales[[#This Row],[Sale_Price]]</f>
        <v>0</v>
      </c>
    </row>
    <row r="2506" spans="1:9" x14ac:dyDescent="0.25">
      <c r="A2506">
        <v>28462</v>
      </c>
      <c r="B2506" t="str">
        <f>INDEX( Table3[],MATCH(Sales[[#This Row],[Category]],Table3[Category],0),1)</f>
        <v>BEER</v>
      </c>
      <c r="C2506" t="s">
        <v>11</v>
      </c>
      <c r="D2506" t="s">
        <v>2540</v>
      </c>
      <c r="E2506" t="s">
        <v>25</v>
      </c>
      <c r="F2506">
        <v>120</v>
      </c>
      <c r="G2506" s="1">
        <v>1.46</v>
      </c>
      <c r="H2506">
        <f>IF(INDEX(Sale_Promotions[[Code]:[Sale Price]],MATCH(Sales[[#This Row],[Code]],Sale_Promotions[Code],0),2)=0,Sales[[#This Row],[Price]],INDEX(Sale_Promotions[[Code]:[Sale Price]],MATCH(Sales[[#This Row],[Code]],Sale_Promotions[Code],0),2))</f>
        <v>1.46</v>
      </c>
      <c r="I2506">
        <f>Sales[[#This Row],[Total Inventory]]*Sales[[#This Row],[Sale_Price]]</f>
        <v>175.2</v>
      </c>
    </row>
    <row r="2507" spans="1:9" x14ac:dyDescent="0.25">
      <c r="A2507">
        <v>45882</v>
      </c>
      <c r="B2507" t="str">
        <f>INDEX( Table3[],MATCH(Sales[[#This Row],[Category]],Table3[Category],0),1)</f>
        <v>WINE</v>
      </c>
      <c r="C2507" t="s">
        <v>61</v>
      </c>
      <c r="D2507" t="s">
        <v>2541</v>
      </c>
      <c r="E2507" t="s">
        <v>10</v>
      </c>
      <c r="F2507">
        <v>0</v>
      </c>
      <c r="G2507" s="1">
        <v>17.489999999999998</v>
      </c>
      <c r="H2507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2507">
        <f>Sales[[#This Row],[Total Inventory]]*Sales[[#This Row],[Sale_Price]]</f>
        <v>0</v>
      </c>
    </row>
    <row r="2508" spans="1:9" x14ac:dyDescent="0.25">
      <c r="A2508">
        <v>5843</v>
      </c>
      <c r="B2508" t="str">
        <f>INDEX( Table3[],MATCH(Sales[[#This Row],[Category]],Table3[Category],0),1)</f>
        <v>BEER</v>
      </c>
      <c r="C2508" t="s">
        <v>11</v>
      </c>
      <c r="D2508" t="s">
        <v>2542</v>
      </c>
      <c r="E2508" t="s">
        <v>25</v>
      </c>
      <c r="F2508">
        <v>0</v>
      </c>
      <c r="G2508" s="1">
        <v>1.38</v>
      </c>
      <c r="H2508">
        <f>IF(INDEX(Sale_Promotions[[Code]:[Sale Price]],MATCH(Sales[[#This Row],[Code]],Sale_Promotions[Code],0),2)=0,Sales[[#This Row],[Price]],INDEX(Sale_Promotions[[Code]:[Sale Price]],MATCH(Sales[[#This Row],[Code]],Sale_Promotions[Code],0),2))</f>
        <v>1.38</v>
      </c>
      <c r="I2508">
        <f>Sales[[#This Row],[Total Inventory]]*Sales[[#This Row],[Sale_Price]]</f>
        <v>0</v>
      </c>
    </row>
    <row r="2509" spans="1:9" x14ac:dyDescent="0.25">
      <c r="A2509">
        <v>10615</v>
      </c>
      <c r="B2509" t="str">
        <f>INDEX( Table3[],MATCH(Sales[[#This Row],[Category]],Table3[Category],0),1)</f>
        <v>BEER</v>
      </c>
      <c r="C2509" t="s">
        <v>11</v>
      </c>
      <c r="D2509" t="s">
        <v>2543</v>
      </c>
      <c r="E2509" t="s">
        <v>92</v>
      </c>
      <c r="F2509">
        <v>-1</v>
      </c>
      <c r="G2509" s="1">
        <v>4.72</v>
      </c>
      <c r="H2509">
        <f>IF(INDEX(Sale_Promotions[[Code]:[Sale Price]],MATCH(Sales[[#This Row],[Code]],Sale_Promotions[Code],0),2)=0,Sales[[#This Row],[Price]],INDEX(Sale_Promotions[[Code]:[Sale Price]],MATCH(Sales[[#This Row],[Code]],Sale_Promotions[Code],0),2))</f>
        <v>4.72</v>
      </c>
      <c r="I2509">
        <f>Sales[[#This Row],[Total Inventory]]*Sales[[#This Row],[Sale_Price]]</f>
        <v>-4.72</v>
      </c>
    </row>
    <row r="2510" spans="1:9" x14ac:dyDescent="0.25">
      <c r="A2510">
        <v>78794</v>
      </c>
      <c r="B2510" t="str">
        <f>INDEX( Table3[],MATCH(Sales[[#This Row],[Category]],Table3[Category],0),1)</f>
        <v>LIQUOR</v>
      </c>
      <c r="C2510" t="s">
        <v>35</v>
      </c>
      <c r="D2510" t="s">
        <v>2544</v>
      </c>
      <c r="E2510" t="s">
        <v>10</v>
      </c>
      <c r="F2510">
        <v>73</v>
      </c>
      <c r="G2510" s="1">
        <v>14.99</v>
      </c>
      <c r="H2510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2510">
        <f>Sales[[#This Row],[Total Inventory]]*Sales[[#This Row],[Sale_Price]]</f>
        <v>1094.27</v>
      </c>
    </row>
    <row r="2511" spans="1:9" x14ac:dyDescent="0.25">
      <c r="A2511">
        <v>66958</v>
      </c>
      <c r="B2511" t="str">
        <f>INDEX( Table3[],MATCH(Sales[[#This Row],[Category]],Table3[Category],0),1)</f>
        <v>WINE</v>
      </c>
      <c r="C2511" t="s">
        <v>100</v>
      </c>
      <c r="D2511" t="s">
        <v>2545</v>
      </c>
      <c r="E2511" t="s">
        <v>10</v>
      </c>
      <c r="F2511">
        <v>44</v>
      </c>
      <c r="G2511" s="1">
        <v>8.99</v>
      </c>
      <c r="H2511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2511">
        <f>Sales[[#This Row],[Total Inventory]]*Sales[[#This Row],[Sale_Price]]</f>
        <v>395.56</v>
      </c>
    </row>
    <row r="2512" spans="1:9" x14ac:dyDescent="0.25">
      <c r="A2512">
        <v>234190</v>
      </c>
      <c r="B2512" t="str">
        <f>INDEX( Table3[],MATCH(Sales[[#This Row],[Category]],Table3[Category],0),1)</f>
        <v>WINE</v>
      </c>
      <c r="C2512" t="s">
        <v>41</v>
      </c>
      <c r="D2512" t="s">
        <v>2546</v>
      </c>
      <c r="E2512" t="s">
        <v>10</v>
      </c>
      <c r="F2512">
        <v>1</v>
      </c>
      <c r="G2512" s="1">
        <v>7.99</v>
      </c>
      <c r="H2512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2512">
        <f>Sales[[#This Row],[Total Inventory]]*Sales[[#This Row],[Sale_Price]]</f>
        <v>7.99</v>
      </c>
    </row>
    <row r="2513" spans="1:9" x14ac:dyDescent="0.25">
      <c r="A2513">
        <v>44857</v>
      </c>
      <c r="B2513" t="str">
        <f>INDEX( Table3[],MATCH(Sales[[#This Row],[Category]],Table3[Category],0),1)</f>
        <v>WINE</v>
      </c>
      <c r="C2513" t="s">
        <v>85</v>
      </c>
      <c r="D2513" t="s">
        <v>2547</v>
      </c>
      <c r="E2513" t="s">
        <v>48</v>
      </c>
      <c r="F2513">
        <v>0</v>
      </c>
      <c r="G2513" s="1">
        <v>6.99</v>
      </c>
      <c r="H2513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2513">
        <f>Sales[[#This Row],[Total Inventory]]*Sales[[#This Row],[Sale_Price]]</f>
        <v>0</v>
      </c>
    </row>
    <row r="2514" spans="1:9" x14ac:dyDescent="0.25">
      <c r="A2514">
        <v>304920</v>
      </c>
      <c r="B2514" t="str">
        <f>INDEX( Table3[],MATCH(Sales[[#This Row],[Category]],Table3[Category],0),1)</f>
        <v>WINE</v>
      </c>
      <c r="C2514" t="s">
        <v>189</v>
      </c>
      <c r="D2514" t="s">
        <v>2548</v>
      </c>
      <c r="E2514" t="s">
        <v>10</v>
      </c>
      <c r="F2514">
        <v>0</v>
      </c>
      <c r="G2514" s="1">
        <v>12.99</v>
      </c>
      <c r="H251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514">
        <f>Sales[[#This Row],[Total Inventory]]*Sales[[#This Row],[Sale_Price]]</f>
        <v>0</v>
      </c>
    </row>
    <row r="2515" spans="1:9" x14ac:dyDescent="0.25">
      <c r="A2515">
        <v>301949</v>
      </c>
      <c r="B2515" t="str">
        <f>INDEX( Table3[],MATCH(Sales[[#This Row],[Category]],Table3[Category],0),1)</f>
        <v>WINE</v>
      </c>
      <c r="C2515" t="s">
        <v>85</v>
      </c>
      <c r="D2515" t="s">
        <v>2549</v>
      </c>
      <c r="E2515" t="s">
        <v>10</v>
      </c>
      <c r="F2515">
        <v>0</v>
      </c>
      <c r="G2515" s="1">
        <v>8.59</v>
      </c>
      <c r="H2515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2515">
        <f>Sales[[#This Row],[Total Inventory]]*Sales[[#This Row],[Sale_Price]]</f>
        <v>0</v>
      </c>
    </row>
    <row r="2516" spans="1:9" x14ac:dyDescent="0.25">
      <c r="A2516">
        <v>29055</v>
      </c>
      <c r="B2516" t="str">
        <f>INDEX( Table3[],MATCH(Sales[[#This Row],[Category]],Table3[Category],0),1)</f>
        <v>BEER</v>
      </c>
      <c r="C2516" t="s">
        <v>11</v>
      </c>
      <c r="D2516" t="s">
        <v>2550</v>
      </c>
      <c r="E2516" t="s">
        <v>25</v>
      </c>
      <c r="F2516">
        <v>70</v>
      </c>
      <c r="G2516" s="1">
        <v>2.23</v>
      </c>
      <c r="H2516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2516">
        <f>Sales[[#This Row],[Total Inventory]]*Sales[[#This Row],[Sale_Price]]</f>
        <v>156.1</v>
      </c>
    </row>
    <row r="2517" spans="1:9" x14ac:dyDescent="0.25">
      <c r="A2517">
        <v>40417</v>
      </c>
      <c r="B2517" t="str">
        <f>INDEX( Table3[],MATCH(Sales[[#This Row],[Category]],Table3[Category],0),1)</f>
        <v>WINE</v>
      </c>
      <c r="C2517" t="s">
        <v>41</v>
      </c>
      <c r="D2517" t="s">
        <v>2551</v>
      </c>
      <c r="E2517" t="s">
        <v>10</v>
      </c>
      <c r="F2517">
        <v>2</v>
      </c>
      <c r="G2517" s="1">
        <v>254.99</v>
      </c>
      <c r="H2517">
        <f>IF(INDEX(Sale_Promotions[[Code]:[Sale Price]],MATCH(Sales[[#This Row],[Code]],Sale_Promotions[Code],0),2)=0,Sales[[#This Row],[Price]],INDEX(Sale_Promotions[[Code]:[Sale Price]],MATCH(Sales[[#This Row],[Code]],Sale_Promotions[Code],0),2))</f>
        <v>254.99</v>
      </c>
      <c r="I2517">
        <f>Sales[[#This Row],[Total Inventory]]*Sales[[#This Row],[Sale_Price]]</f>
        <v>509.98</v>
      </c>
    </row>
    <row r="2518" spans="1:9" x14ac:dyDescent="0.25">
      <c r="A2518">
        <v>82054</v>
      </c>
      <c r="B2518" t="str">
        <f>INDEX( Table3[],MATCH(Sales[[#This Row],[Category]],Table3[Category],0),1)</f>
        <v>WINE</v>
      </c>
      <c r="C2518" t="s">
        <v>85</v>
      </c>
      <c r="D2518" t="s">
        <v>2552</v>
      </c>
      <c r="E2518" t="s">
        <v>10</v>
      </c>
      <c r="F2518">
        <v>163</v>
      </c>
      <c r="G2518" s="1">
        <v>50.99</v>
      </c>
      <c r="H2518">
        <f>IF(INDEX(Sale_Promotions[[Code]:[Sale Price]],MATCH(Sales[[#This Row],[Code]],Sale_Promotions[Code],0),2)=0,Sales[[#This Row],[Price]],INDEX(Sale_Promotions[[Code]:[Sale Price]],MATCH(Sales[[#This Row],[Code]],Sale_Promotions[Code],0),2))</f>
        <v>46.79</v>
      </c>
      <c r="I2518">
        <f>Sales[[#This Row],[Total Inventory]]*Sales[[#This Row],[Sale_Price]]</f>
        <v>7626.7699999999995</v>
      </c>
    </row>
    <row r="2519" spans="1:9" x14ac:dyDescent="0.25">
      <c r="A2519">
        <v>10715</v>
      </c>
      <c r="B2519" t="str">
        <f>INDEX( Table3[],MATCH(Sales[[#This Row],[Category]],Table3[Category],0),1)</f>
        <v>BEER</v>
      </c>
      <c r="C2519" t="s">
        <v>11</v>
      </c>
      <c r="D2519" t="s">
        <v>2553</v>
      </c>
      <c r="E2519" t="s">
        <v>25</v>
      </c>
      <c r="F2519">
        <v>0</v>
      </c>
      <c r="G2519" s="1">
        <v>1.58</v>
      </c>
      <c r="H2519">
        <f>IF(INDEX(Sale_Promotions[[Code]:[Sale Price]],MATCH(Sales[[#This Row],[Code]],Sale_Promotions[Code],0),2)=0,Sales[[#This Row],[Price]],INDEX(Sale_Promotions[[Code]:[Sale Price]],MATCH(Sales[[#This Row],[Code]],Sale_Promotions[Code],0),2))</f>
        <v>1.58</v>
      </c>
      <c r="I2519">
        <f>Sales[[#This Row],[Total Inventory]]*Sales[[#This Row],[Sale_Price]]</f>
        <v>0</v>
      </c>
    </row>
    <row r="2520" spans="1:9" x14ac:dyDescent="0.25">
      <c r="A2520">
        <v>26690</v>
      </c>
      <c r="B2520" t="str">
        <f>INDEX( Table3[],MATCH(Sales[[#This Row],[Category]],Table3[Category],0),1)</f>
        <v>BEER</v>
      </c>
      <c r="C2520" t="s">
        <v>11</v>
      </c>
      <c r="D2520" t="s">
        <v>2554</v>
      </c>
      <c r="E2520" t="s">
        <v>25</v>
      </c>
      <c r="F2520">
        <v>0</v>
      </c>
      <c r="G2520" s="1">
        <v>1.72</v>
      </c>
      <c r="H2520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2520">
        <f>Sales[[#This Row],[Total Inventory]]*Sales[[#This Row],[Sale_Price]]</f>
        <v>0</v>
      </c>
    </row>
    <row r="2521" spans="1:9" x14ac:dyDescent="0.25">
      <c r="A2521">
        <v>329637</v>
      </c>
      <c r="B2521" t="str">
        <f>INDEX( Table3[],MATCH(Sales[[#This Row],[Category]],Table3[Category],0),1)</f>
        <v>WINE</v>
      </c>
      <c r="C2521" t="s">
        <v>41</v>
      </c>
      <c r="D2521" t="s">
        <v>2555</v>
      </c>
      <c r="E2521" t="s">
        <v>10</v>
      </c>
      <c r="F2521">
        <v>88</v>
      </c>
      <c r="G2521" s="1">
        <v>10.49</v>
      </c>
      <c r="H2521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2521">
        <f>Sales[[#This Row],[Total Inventory]]*Sales[[#This Row],[Sale_Price]]</f>
        <v>923.12</v>
      </c>
    </row>
    <row r="2522" spans="1:9" x14ac:dyDescent="0.25">
      <c r="A2522">
        <v>26774</v>
      </c>
      <c r="B2522" t="str">
        <f>INDEX( Table3[],MATCH(Sales[[#This Row],[Category]],Table3[Category],0),1)</f>
        <v>BEER</v>
      </c>
      <c r="C2522" t="s">
        <v>11</v>
      </c>
      <c r="D2522" t="s">
        <v>2556</v>
      </c>
      <c r="E2522" t="s">
        <v>25</v>
      </c>
      <c r="F2522">
        <v>0</v>
      </c>
      <c r="G2522" s="1">
        <v>2.23</v>
      </c>
      <c r="H2522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2522">
        <f>Sales[[#This Row],[Total Inventory]]*Sales[[#This Row],[Sale_Price]]</f>
        <v>0</v>
      </c>
    </row>
    <row r="2523" spans="1:9" x14ac:dyDescent="0.25">
      <c r="A2523">
        <v>330374</v>
      </c>
      <c r="B2523" t="str">
        <f>INDEX( Table3[],MATCH(Sales[[#This Row],[Category]],Table3[Category],0),1)</f>
        <v>WINE</v>
      </c>
      <c r="C2523" t="s">
        <v>28</v>
      </c>
      <c r="D2523" t="s">
        <v>2557</v>
      </c>
      <c r="E2523" t="s">
        <v>10</v>
      </c>
      <c r="F2523">
        <v>30</v>
      </c>
      <c r="G2523" s="1">
        <v>19.989999999999998</v>
      </c>
      <c r="H2523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2523">
        <f>Sales[[#This Row],[Total Inventory]]*Sales[[#This Row],[Sale_Price]]</f>
        <v>599.69999999999993</v>
      </c>
    </row>
    <row r="2524" spans="1:9" x14ac:dyDescent="0.25">
      <c r="A2524">
        <v>23048</v>
      </c>
      <c r="B2524" t="str">
        <f>INDEX( Table3[],MATCH(Sales[[#This Row],[Category]],Table3[Category],0),1)</f>
        <v>BEER</v>
      </c>
      <c r="C2524" t="s">
        <v>11</v>
      </c>
      <c r="D2524" t="s">
        <v>2558</v>
      </c>
      <c r="E2524" t="s">
        <v>20</v>
      </c>
      <c r="F2524">
        <v>0</v>
      </c>
      <c r="G2524" s="1">
        <v>2.25</v>
      </c>
      <c r="H2524">
        <f>IF(INDEX(Sale_Promotions[[Code]:[Sale Price]],MATCH(Sales[[#This Row],[Code]],Sale_Promotions[Code],0),2)=0,Sales[[#This Row],[Price]],INDEX(Sale_Promotions[[Code]:[Sale Price]],MATCH(Sales[[#This Row],[Code]],Sale_Promotions[Code],0),2))</f>
        <v>2.25</v>
      </c>
      <c r="I2524">
        <f>Sales[[#This Row],[Total Inventory]]*Sales[[#This Row],[Sale_Price]]</f>
        <v>0</v>
      </c>
    </row>
    <row r="2525" spans="1:9" x14ac:dyDescent="0.25">
      <c r="A2525">
        <v>335642</v>
      </c>
      <c r="B2525" t="str">
        <f>INDEX( Table3[],MATCH(Sales[[#This Row],[Category]],Table3[Category],0),1)</f>
        <v>WINE</v>
      </c>
      <c r="C2525" t="s">
        <v>28</v>
      </c>
      <c r="D2525" t="s">
        <v>2559</v>
      </c>
      <c r="E2525" t="s">
        <v>10</v>
      </c>
      <c r="F2525">
        <v>0</v>
      </c>
      <c r="G2525" s="1">
        <v>4.79</v>
      </c>
      <c r="H2525">
        <f>IF(INDEX(Sale_Promotions[[Code]:[Sale Price]],MATCH(Sales[[#This Row],[Code]],Sale_Promotions[Code],0),2)=0,Sales[[#This Row],[Price]],INDEX(Sale_Promotions[[Code]:[Sale Price]],MATCH(Sales[[#This Row],[Code]],Sale_Promotions[Code],0),2))</f>
        <v>4.79</v>
      </c>
      <c r="I2525">
        <f>Sales[[#This Row],[Total Inventory]]*Sales[[#This Row],[Sale_Price]]</f>
        <v>0</v>
      </c>
    </row>
    <row r="2526" spans="1:9" x14ac:dyDescent="0.25">
      <c r="A2526">
        <v>74489</v>
      </c>
      <c r="B2526" t="str">
        <f>INDEX( Table3[],MATCH(Sales[[#This Row],[Category]],Table3[Category],0),1)</f>
        <v>WINE</v>
      </c>
      <c r="C2526" t="s">
        <v>242</v>
      </c>
      <c r="D2526" t="s">
        <v>2560</v>
      </c>
      <c r="E2526" t="s">
        <v>23</v>
      </c>
      <c r="F2526">
        <v>44</v>
      </c>
      <c r="G2526" s="1">
        <v>8.49</v>
      </c>
      <c r="H2526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2526">
        <f>Sales[[#This Row],[Total Inventory]]*Sales[[#This Row],[Sale_Price]]</f>
        <v>373.56</v>
      </c>
    </row>
    <row r="2527" spans="1:9" x14ac:dyDescent="0.25">
      <c r="A2527">
        <v>40592</v>
      </c>
      <c r="B2527" t="str">
        <f>INDEX( Table3[],MATCH(Sales[[#This Row],[Category]],Table3[Category],0),1)</f>
        <v>WINE</v>
      </c>
      <c r="C2527" t="s">
        <v>61</v>
      </c>
      <c r="D2527" t="s">
        <v>2561</v>
      </c>
      <c r="E2527" t="s">
        <v>10</v>
      </c>
      <c r="F2527">
        <v>0</v>
      </c>
      <c r="G2527" s="1">
        <v>67.989999999999995</v>
      </c>
      <c r="H2527">
        <f>IF(INDEX(Sale_Promotions[[Code]:[Sale Price]],MATCH(Sales[[#This Row],[Code]],Sale_Promotions[Code],0),2)=0,Sales[[#This Row],[Price]],INDEX(Sale_Promotions[[Code]:[Sale Price]],MATCH(Sales[[#This Row],[Code]],Sale_Promotions[Code],0),2))</f>
        <v>67.989999999999995</v>
      </c>
      <c r="I2527">
        <f>Sales[[#This Row],[Total Inventory]]*Sales[[#This Row],[Sale_Price]]</f>
        <v>0</v>
      </c>
    </row>
    <row r="2528" spans="1:9" x14ac:dyDescent="0.25">
      <c r="A2528">
        <v>48038</v>
      </c>
      <c r="B2528" t="e">
        <f>INDEX( Table3[],MATCH(Sales[[#This Row],[Category]],Table3[Category],0),1)</f>
        <v>#N/A</v>
      </c>
      <c r="D2528" t="s">
        <v>2562</v>
      </c>
      <c r="E2528" t="s">
        <v>52</v>
      </c>
      <c r="F2528">
        <v>0</v>
      </c>
      <c r="G2528" s="1">
        <v>0.45</v>
      </c>
      <c r="H2528">
        <f>IF(INDEX(Sale_Promotions[[Code]:[Sale Price]],MATCH(Sales[[#This Row],[Code]],Sale_Promotions[Code],0),2)=0,Sales[[#This Row],[Price]],INDEX(Sale_Promotions[[Code]:[Sale Price]],MATCH(Sales[[#This Row],[Code]],Sale_Promotions[Code],0),2))</f>
        <v>0.45</v>
      </c>
      <c r="I2528">
        <f>Sales[[#This Row],[Total Inventory]]*Sales[[#This Row],[Sale_Price]]</f>
        <v>0</v>
      </c>
    </row>
    <row r="2529" spans="1:9" x14ac:dyDescent="0.25">
      <c r="A2529">
        <v>12861</v>
      </c>
      <c r="B2529" t="str">
        <f>INDEX( Table3[],MATCH(Sales[[#This Row],[Category]],Table3[Category],0),1)</f>
        <v>BEER</v>
      </c>
      <c r="C2529" t="s">
        <v>11</v>
      </c>
      <c r="D2529" t="s">
        <v>2563</v>
      </c>
      <c r="E2529" t="s">
        <v>25</v>
      </c>
      <c r="F2529">
        <v>0</v>
      </c>
      <c r="G2529" s="1">
        <v>2.15</v>
      </c>
      <c r="H2529">
        <f>IF(INDEX(Sale_Promotions[[Code]:[Sale Price]],MATCH(Sales[[#This Row],[Code]],Sale_Promotions[Code],0),2)=0,Sales[[#This Row],[Price]],INDEX(Sale_Promotions[[Code]:[Sale Price]],MATCH(Sales[[#This Row],[Code]],Sale_Promotions[Code],0),2))</f>
        <v>2.15</v>
      </c>
      <c r="I2529">
        <f>Sales[[#This Row],[Total Inventory]]*Sales[[#This Row],[Sale_Price]]</f>
        <v>0</v>
      </c>
    </row>
    <row r="2530" spans="1:9" x14ac:dyDescent="0.25">
      <c r="A2530">
        <v>44344</v>
      </c>
      <c r="B2530" t="str">
        <f>INDEX( Table3[],MATCH(Sales[[#This Row],[Category]],Table3[Category],0),1)</f>
        <v>WINE</v>
      </c>
      <c r="C2530" t="s">
        <v>61</v>
      </c>
      <c r="D2530" t="s">
        <v>2564</v>
      </c>
      <c r="E2530" t="s">
        <v>10</v>
      </c>
      <c r="F2530">
        <v>0</v>
      </c>
      <c r="G2530" s="1">
        <v>32.99</v>
      </c>
      <c r="H2530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2530">
        <f>Sales[[#This Row],[Total Inventory]]*Sales[[#This Row],[Sale_Price]]</f>
        <v>0</v>
      </c>
    </row>
    <row r="2531" spans="1:9" x14ac:dyDescent="0.25">
      <c r="A2531">
        <v>329282</v>
      </c>
      <c r="B2531" t="str">
        <f>INDEX( Table3[],MATCH(Sales[[#This Row],[Category]],Table3[Category],0),1)</f>
        <v>WINE</v>
      </c>
      <c r="C2531" t="s">
        <v>41</v>
      </c>
      <c r="D2531" t="s">
        <v>2565</v>
      </c>
      <c r="E2531" t="s">
        <v>10</v>
      </c>
      <c r="F2531">
        <v>0</v>
      </c>
      <c r="G2531" s="1">
        <v>31.99</v>
      </c>
      <c r="H2531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2531">
        <f>Sales[[#This Row],[Total Inventory]]*Sales[[#This Row],[Sale_Price]]</f>
        <v>0</v>
      </c>
    </row>
    <row r="2532" spans="1:9" x14ac:dyDescent="0.25">
      <c r="A2532">
        <v>327386</v>
      </c>
      <c r="B2532" t="str">
        <f>INDEX( Table3[],MATCH(Sales[[#This Row],[Category]],Table3[Category],0),1)</f>
        <v>OTHER</v>
      </c>
      <c r="C2532" t="s">
        <v>75</v>
      </c>
      <c r="D2532" t="s">
        <v>2566</v>
      </c>
      <c r="E2532" t="s">
        <v>10</v>
      </c>
      <c r="F2532">
        <v>0</v>
      </c>
      <c r="G2532" s="1">
        <v>10.99</v>
      </c>
      <c r="H253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532">
        <f>Sales[[#This Row],[Total Inventory]]*Sales[[#This Row],[Sale_Price]]</f>
        <v>0</v>
      </c>
    </row>
    <row r="2533" spans="1:9" x14ac:dyDescent="0.25">
      <c r="A2533">
        <v>26082</v>
      </c>
      <c r="B2533" t="str">
        <f>INDEX( Table3[],MATCH(Sales[[#This Row],[Category]],Table3[Category],0),1)</f>
        <v>BEER</v>
      </c>
      <c r="C2533" t="s">
        <v>11</v>
      </c>
      <c r="D2533" t="s">
        <v>2567</v>
      </c>
      <c r="E2533" t="s">
        <v>244</v>
      </c>
      <c r="F2533">
        <v>0</v>
      </c>
      <c r="G2533" s="1">
        <v>3.04</v>
      </c>
      <c r="H2533">
        <f>IF(INDEX(Sale_Promotions[[Code]:[Sale Price]],MATCH(Sales[[#This Row],[Code]],Sale_Promotions[Code],0),2)=0,Sales[[#This Row],[Price]],INDEX(Sale_Promotions[[Code]:[Sale Price]],MATCH(Sales[[#This Row],[Code]],Sale_Promotions[Code],0),2))</f>
        <v>3.04</v>
      </c>
      <c r="I2533">
        <f>Sales[[#This Row],[Total Inventory]]*Sales[[#This Row],[Sale_Price]]</f>
        <v>0</v>
      </c>
    </row>
    <row r="2534" spans="1:9" x14ac:dyDescent="0.25">
      <c r="A2534">
        <v>31095</v>
      </c>
      <c r="B2534" t="str">
        <f>INDEX( Table3[],MATCH(Sales[[#This Row],[Category]],Table3[Category],0),1)</f>
        <v>BEER</v>
      </c>
      <c r="C2534" t="s">
        <v>11</v>
      </c>
      <c r="D2534" t="s">
        <v>2568</v>
      </c>
      <c r="E2534" t="s">
        <v>25</v>
      </c>
      <c r="F2534">
        <v>66</v>
      </c>
      <c r="G2534" s="1">
        <v>1.26</v>
      </c>
      <c r="H2534">
        <f>IF(INDEX(Sale_Promotions[[Code]:[Sale Price]],MATCH(Sales[[#This Row],[Code]],Sale_Promotions[Code],0),2)=0,Sales[[#This Row],[Price]],INDEX(Sale_Promotions[[Code]:[Sale Price]],MATCH(Sales[[#This Row],[Code]],Sale_Promotions[Code],0),2))</f>
        <v>1.26</v>
      </c>
      <c r="I2534">
        <f>Sales[[#This Row],[Total Inventory]]*Sales[[#This Row],[Sale_Price]]</f>
        <v>83.16</v>
      </c>
    </row>
    <row r="2535" spans="1:9" x14ac:dyDescent="0.25">
      <c r="A2535">
        <v>28289</v>
      </c>
      <c r="B2535" t="str">
        <f>INDEX( Table3[],MATCH(Sales[[#This Row],[Category]],Table3[Category],0),1)</f>
        <v>BEER</v>
      </c>
      <c r="C2535" t="s">
        <v>11</v>
      </c>
      <c r="D2535" t="s">
        <v>2569</v>
      </c>
      <c r="E2535" t="s">
        <v>10</v>
      </c>
      <c r="F2535">
        <v>0</v>
      </c>
      <c r="G2535" s="1">
        <v>11.84</v>
      </c>
      <c r="H2535">
        <f>IF(INDEX(Sale_Promotions[[Code]:[Sale Price]],MATCH(Sales[[#This Row],[Code]],Sale_Promotions[Code],0),2)=0,Sales[[#This Row],[Price]],INDEX(Sale_Promotions[[Code]:[Sale Price]],MATCH(Sales[[#This Row],[Code]],Sale_Promotions[Code],0),2))</f>
        <v>11.84</v>
      </c>
      <c r="I2535">
        <f>Sales[[#This Row],[Total Inventory]]*Sales[[#This Row],[Sale_Price]]</f>
        <v>0</v>
      </c>
    </row>
    <row r="2536" spans="1:9" x14ac:dyDescent="0.25">
      <c r="A2536">
        <v>337257</v>
      </c>
      <c r="B2536" t="str">
        <f>INDEX( Table3[],MATCH(Sales[[#This Row],[Category]],Table3[Category],0),1)</f>
        <v>WINE</v>
      </c>
      <c r="C2536" t="s">
        <v>61</v>
      </c>
      <c r="D2536" t="s">
        <v>2570</v>
      </c>
      <c r="E2536" t="s">
        <v>10</v>
      </c>
      <c r="F2536">
        <v>0</v>
      </c>
      <c r="G2536" s="1">
        <v>18.989999999999998</v>
      </c>
      <c r="H2536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2536">
        <f>Sales[[#This Row],[Total Inventory]]*Sales[[#This Row],[Sale_Price]]</f>
        <v>0</v>
      </c>
    </row>
    <row r="2537" spans="1:9" x14ac:dyDescent="0.25">
      <c r="A2537">
        <v>48224</v>
      </c>
      <c r="B2537" t="str">
        <f>INDEX( Table3[],MATCH(Sales[[#This Row],[Category]],Table3[Category],0),1)</f>
        <v>LIQUOR</v>
      </c>
      <c r="C2537" t="s">
        <v>35</v>
      </c>
      <c r="D2537" t="s">
        <v>2571</v>
      </c>
      <c r="E2537" t="s">
        <v>10</v>
      </c>
      <c r="F2537">
        <v>37</v>
      </c>
      <c r="G2537" s="1">
        <v>14.49</v>
      </c>
      <c r="H2537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2537">
        <f>Sales[[#This Row],[Total Inventory]]*Sales[[#This Row],[Sale_Price]]</f>
        <v>536.13</v>
      </c>
    </row>
    <row r="2538" spans="1:9" x14ac:dyDescent="0.25">
      <c r="A2538">
        <v>428864</v>
      </c>
      <c r="B2538" t="str">
        <f>INDEX( Table3[],MATCH(Sales[[#This Row],[Category]],Table3[Category],0),1)</f>
        <v>OTHER</v>
      </c>
      <c r="C2538" t="s">
        <v>75</v>
      </c>
      <c r="D2538" t="s">
        <v>2572</v>
      </c>
      <c r="E2538" t="s">
        <v>10</v>
      </c>
      <c r="F2538">
        <v>10</v>
      </c>
      <c r="G2538" s="1">
        <v>32.99</v>
      </c>
      <c r="H2538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2538">
        <f>Sales[[#This Row],[Total Inventory]]*Sales[[#This Row],[Sale_Price]]</f>
        <v>329.90000000000003</v>
      </c>
    </row>
    <row r="2539" spans="1:9" x14ac:dyDescent="0.25">
      <c r="A2539">
        <v>24227</v>
      </c>
      <c r="B2539" t="str">
        <f>INDEX( Table3[],MATCH(Sales[[#This Row],[Category]],Table3[Category],0),1)</f>
        <v>BEER</v>
      </c>
      <c r="C2539" t="s">
        <v>11</v>
      </c>
      <c r="D2539" t="s">
        <v>2573</v>
      </c>
      <c r="E2539" t="s">
        <v>25</v>
      </c>
      <c r="F2539">
        <v>30</v>
      </c>
      <c r="G2539" s="1">
        <v>1.8</v>
      </c>
      <c r="H2539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2539">
        <f>Sales[[#This Row],[Total Inventory]]*Sales[[#This Row],[Sale_Price]]</f>
        <v>54</v>
      </c>
    </row>
    <row r="2540" spans="1:9" x14ac:dyDescent="0.25">
      <c r="A2540">
        <v>337217</v>
      </c>
      <c r="B2540" t="str">
        <f>INDEX( Table3[],MATCH(Sales[[#This Row],[Category]],Table3[Category],0),1)</f>
        <v>WINE</v>
      </c>
      <c r="C2540" t="s">
        <v>61</v>
      </c>
      <c r="D2540" t="s">
        <v>2574</v>
      </c>
      <c r="E2540" t="s">
        <v>10</v>
      </c>
      <c r="F2540">
        <v>118</v>
      </c>
      <c r="G2540" s="1">
        <v>53.99</v>
      </c>
      <c r="H2540">
        <f>IF(INDEX(Sale_Promotions[[Code]:[Sale Price]],MATCH(Sales[[#This Row],[Code]],Sale_Promotions[Code],0),2)=0,Sales[[#This Row],[Price]],INDEX(Sale_Promotions[[Code]:[Sale Price]],MATCH(Sales[[#This Row],[Code]],Sale_Promotions[Code],0),2))</f>
        <v>53.99</v>
      </c>
      <c r="I2540">
        <f>Sales[[#This Row],[Total Inventory]]*Sales[[#This Row],[Sale_Price]]</f>
        <v>6370.8200000000006</v>
      </c>
    </row>
    <row r="2541" spans="1:9" x14ac:dyDescent="0.25">
      <c r="A2541">
        <v>41443</v>
      </c>
      <c r="B2541" t="str">
        <f>INDEX( Table3[],MATCH(Sales[[#This Row],[Category]],Table3[Category],0),1)</f>
        <v>WINE</v>
      </c>
      <c r="C2541" t="s">
        <v>61</v>
      </c>
      <c r="D2541" t="s">
        <v>2575</v>
      </c>
      <c r="E2541" t="s">
        <v>10</v>
      </c>
      <c r="F2541">
        <v>35</v>
      </c>
      <c r="G2541" s="1">
        <v>16.989999999999998</v>
      </c>
      <c r="H2541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2541">
        <f>Sales[[#This Row],[Total Inventory]]*Sales[[#This Row],[Sale_Price]]</f>
        <v>594.65</v>
      </c>
    </row>
    <row r="2542" spans="1:9" x14ac:dyDescent="0.25">
      <c r="A2542">
        <v>96814</v>
      </c>
      <c r="B2542" t="str">
        <f>INDEX( Table3[],MATCH(Sales[[#This Row],[Category]],Table3[Category],0),1)</f>
        <v>BEER</v>
      </c>
      <c r="C2542" t="s">
        <v>11</v>
      </c>
      <c r="D2542" t="s">
        <v>2576</v>
      </c>
      <c r="E2542" t="s">
        <v>92</v>
      </c>
      <c r="F2542">
        <v>0</v>
      </c>
      <c r="G2542" s="1">
        <v>2.7</v>
      </c>
      <c r="H2542">
        <f>IF(INDEX(Sale_Promotions[[Code]:[Sale Price]],MATCH(Sales[[#This Row],[Code]],Sale_Promotions[Code],0),2)=0,Sales[[#This Row],[Price]],INDEX(Sale_Promotions[[Code]:[Sale Price]],MATCH(Sales[[#This Row],[Code]],Sale_Promotions[Code],0),2))</f>
        <v>2.7</v>
      </c>
      <c r="I2542">
        <f>Sales[[#This Row],[Total Inventory]]*Sales[[#This Row],[Sale_Price]]</f>
        <v>0</v>
      </c>
    </row>
    <row r="2543" spans="1:9" x14ac:dyDescent="0.25">
      <c r="A2543">
        <v>346367</v>
      </c>
      <c r="B2543" t="str">
        <f>INDEX( Table3[],MATCH(Sales[[#This Row],[Category]],Table3[Category],0),1)</f>
        <v>LIQUOR</v>
      </c>
      <c r="C2543" t="s">
        <v>102</v>
      </c>
      <c r="D2543" t="s">
        <v>2577</v>
      </c>
      <c r="E2543" t="s">
        <v>10</v>
      </c>
      <c r="F2543">
        <v>14</v>
      </c>
      <c r="G2543" s="1">
        <v>28.99</v>
      </c>
      <c r="H2543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2543">
        <f>Sales[[#This Row],[Total Inventory]]*Sales[[#This Row],[Sale_Price]]</f>
        <v>405.85999999999996</v>
      </c>
    </row>
    <row r="2544" spans="1:9" x14ac:dyDescent="0.25">
      <c r="A2544">
        <v>27462</v>
      </c>
      <c r="B2544" t="str">
        <f>INDEX( Table3[],MATCH(Sales[[#This Row],[Category]],Table3[Category],0),1)</f>
        <v>BEER</v>
      </c>
      <c r="C2544" t="s">
        <v>11</v>
      </c>
      <c r="D2544" t="s">
        <v>2578</v>
      </c>
      <c r="E2544" t="s">
        <v>25</v>
      </c>
      <c r="F2544">
        <v>0</v>
      </c>
      <c r="G2544" s="1">
        <v>2.83</v>
      </c>
      <c r="H2544">
        <f>IF(INDEX(Sale_Promotions[[Code]:[Sale Price]],MATCH(Sales[[#This Row],[Code]],Sale_Promotions[Code],0),2)=0,Sales[[#This Row],[Price]],INDEX(Sale_Promotions[[Code]:[Sale Price]],MATCH(Sales[[#This Row],[Code]],Sale_Promotions[Code],0),2))</f>
        <v>2.83</v>
      </c>
      <c r="I2544">
        <f>Sales[[#This Row],[Total Inventory]]*Sales[[#This Row],[Sale_Price]]</f>
        <v>0</v>
      </c>
    </row>
    <row r="2545" spans="1:9" x14ac:dyDescent="0.25">
      <c r="A2545">
        <v>307930</v>
      </c>
      <c r="B2545" t="str">
        <f>INDEX( Table3[],MATCH(Sales[[#This Row],[Category]],Table3[Category],0),1)</f>
        <v>WINE</v>
      </c>
      <c r="C2545" t="s">
        <v>41</v>
      </c>
      <c r="D2545" t="s">
        <v>2579</v>
      </c>
      <c r="E2545" t="s">
        <v>10</v>
      </c>
      <c r="F2545">
        <v>0</v>
      </c>
      <c r="G2545" s="1">
        <v>11.99</v>
      </c>
      <c r="H254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545">
        <f>Sales[[#This Row],[Total Inventory]]*Sales[[#This Row],[Sale_Price]]</f>
        <v>0</v>
      </c>
    </row>
    <row r="2546" spans="1:9" x14ac:dyDescent="0.25">
      <c r="A2546">
        <v>74724</v>
      </c>
      <c r="B2546" t="str">
        <f>INDEX( Table3[],MATCH(Sales[[#This Row],[Category]],Table3[Category],0),1)</f>
        <v>LIQUOR</v>
      </c>
      <c r="C2546" t="s">
        <v>37</v>
      </c>
      <c r="D2546" t="s">
        <v>2580</v>
      </c>
      <c r="E2546" t="s">
        <v>10</v>
      </c>
      <c r="F2546">
        <v>19</v>
      </c>
      <c r="G2546" s="1">
        <v>16.989999999999998</v>
      </c>
      <c r="H2546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2546">
        <f>Sales[[#This Row],[Total Inventory]]*Sales[[#This Row],[Sale_Price]]</f>
        <v>322.80999999999995</v>
      </c>
    </row>
    <row r="2547" spans="1:9" x14ac:dyDescent="0.25">
      <c r="A2547">
        <v>116548</v>
      </c>
      <c r="B2547" t="str">
        <f>INDEX( Table3[],MATCH(Sales[[#This Row],[Category]],Table3[Category],0),1)</f>
        <v>WINE</v>
      </c>
      <c r="C2547" t="s">
        <v>21</v>
      </c>
      <c r="D2547" t="s">
        <v>2581</v>
      </c>
      <c r="E2547" t="s">
        <v>10</v>
      </c>
      <c r="F2547">
        <v>0</v>
      </c>
      <c r="G2547" s="1">
        <v>5.79</v>
      </c>
      <c r="H2547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2547">
        <f>Sales[[#This Row],[Total Inventory]]*Sales[[#This Row],[Sale_Price]]</f>
        <v>0</v>
      </c>
    </row>
    <row r="2548" spans="1:9" x14ac:dyDescent="0.25">
      <c r="A2548">
        <v>405809</v>
      </c>
      <c r="B2548" t="str">
        <f>INDEX( Table3[],MATCH(Sales[[#This Row],[Category]],Table3[Category],0),1)</f>
        <v>WINE</v>
      </c>
      <c r="C2548" t="s">
        <v>28</v>
      </c>
      <c r="D2548" t="s">
        <v>2582</v>
      </c>
      <c r="E2548" t="s">
        <v>10</v>
      </c>
      <c r="F2548">
        <v>75</v>
      </c>
      <c r="G2548" s="1">
        <v>7.19</v>
      </c>
      <c r="H2548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2548">
        <f>Sales[[#This Row],[Total Inventory]]*Sales[[#This Row],[Sale_Price]]</f>
        <v>539.25</v>
      </c>
    </row>
    <row r="2549" spans="1:9" x14ac:dyDescent="0.25">
      <c r="A2549">
        <v>335164</v>
      </c>
      <c r="B2549" t="str">
        <f>INDEX( Table3[],MATCH(Sales[[#This Row],[Category]],Table3[Category],0),1)</f>
        <v>WINE</v>
      </c>
      <c r="C2549" t="s">
        <v>83</v>
      </c>
      <c r="D2549" t="s">
        <v>2583</v>
      </c>
      <c r="E2549" t="s">
        <v>10</v>
      </c>
      <c r="F2549">
        <v>22</v>
      </c>
      <c r="G2549" s="1">
        <v>16.489999999999998</v>
      </c>
      <c r="H2549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2549">
        <f>Sales[[#This Row],[Total Inventory]]*Sales[[#This Row],[Sale_Price]]</f>
        <v>362.78</v>
      </c>
    </row>
    <row r="2550" spans="1:9" x14ac:dyDescent="0.25">
      <c r="A2550">
        <v>317184</v>
      </c>
      <c r="B2550" t="str">
        <f>INDEX( Table3[],MATCH(Sales[[#This Row],[Category]],Table3[Category],0),1)</f>
        <v>WINE</v>
      </c>
      <c r="C2550" t="s">
        <v>61</v>
      </c>
      <c r="D2550" t="s">
        <v>2584</v>
      </c>
      <c r="E2550" t="s">
        <v>10</v>
      </c>
      <c r="F2550">
        <v>102</v>
      </c>
      <c r="G2550" s="1">
        <v>23.99</v>
      </c>
      <c r="H2550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2550">
        <f>Sales[[#This Row],[Total Inventory]]*Sales[[#This Row],[Sale_Price]]</f>
        <v>2446.98</v>
      </c>
    </row>
    <row r="2551" spans="1:9" x14ac:dyDescent="0.25">
      <c r="A2551">
        <v>168521</v>
      </c>
      <c r="B2551" t="str">
        <f>INDEX( Table3[],MATCH(Sales[[#This Row],[Category]],Table3[Category],0),1)</f>
        <v>WINE</v>
      </c>
      <c r="C2551" t="s">
        <v>28</v>
      </c>
      <c r="D2551" t="s">
        <v>2585</v>
      </c>
      <c r="E2551" t="s">
        <v>10</v>
      </c>
      <c r="F2551">
        <v>0</v>
      </c>
      <c r="G2551" s="1">
        <v>12.99</v>
      </c>
      <c r="H255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551">
        <f>Sales[[#This Row],[Total Inventory]]*Sales[[#This Row],[Sale_Price]]</f>
        <v>0</v>
      </c>
    </row>
    <row r="2552" spans="1:9" x14ac:dyDescent="0.25">
      <c r="A2552">
        <v>72518</v>
      </c>
      <c r="B2552" t="str">
        <f>INDEX( Table3[],MATCH(Sales[[#This Row],[Category]],Table3[Category],0),1)</f>
        <v>LIQUOR</v>
      </c>
      <c r="C2552" t="s">
        <v>14</v>
      </c>
      <c r="D2552" t="s">
        <v>2586</v>
      </c>
      <c r="E2552" t="s">
        <v>10</v>
      </c>
      <c r="F2552">
        <v>121</v>
      </c>
      <c r="G2552" s="1">
        <v>25.99</v>
      </c>
      <c r="H2552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2552">
        <f>Sales[[#This Row],[Total Inventory]]*Sales[[#This Row],[Sale_Price]]</f>
        <v>3144.79</v>
      </c>
    </row>
    <row r="2553" spans="1:9" x14ac:dyDescent="0.25">
      <c r="A2553">
        <v>9350</v>
      </c>
      <c r="B2553" t="str">
        <f>INDEX( Table3[],MATCH(Sales[[#This Row],[Category]],Table3[Category],0),1)</f>
        <v>BEER</v>
      </c>
      <c r="C2553" t="s">
        <v>11</v>
      </c>
      <c r="D2553" t="s">
        <v>2587</v>
      </c>
      <c r="E2553" t="s">
        <v>25</v>
      </c>
      <c r="F2553">
        <v>0</v>
      </c>
      <c r="G2553" s="1">
        <v>1.45</v>
      </c>
      <c r="H2553">
        <f>IF(INDEX(Sale_Promotions[[Code]:[Sale Price]],MATCH(Sales[[#This Row],[Code]],Sale_Promotions[Code],0),2)=0,Sales[[#This Row],[Price]],INDEX(Sale_Promotions[[Code]:[Sale Price]],MATCH(Sales[[#This Row],[Code]],Sale_Promotions[Code],0),2))</f>
        <v>1.45</v>
      </c>
      <c r="I2553">
        <f>Sales[[#This Row],[Total Inventory]]*Sales[[#This Row],[Sale_Price]]</f>
        <v>0</v>
      </c>
    </row>
    <row r="2554" spans="1:9" x14ac:dyDescent="0.25">
      <c r="A2554">
        <v>343455</v>
      </c>
      <c r="B2554" t="str">
        <f>INDEX( Table3[],MATCH(Sales[[#This Row],[Category]],Table3[Category],0),1)</f>
        <v>WINE</v>
      </c>
      <c r="C2554" t="s">
        <v>61</v>
      </c>
      <c r="D2554" t="s">
        <v>2588</v>
      </c>
      <c r="E2554" t="s">
        <v>10</v>
      </c>
      <c r="F2554">
        <v>6</v>
      </c>
      <c r="G2554" s="1">
        <v>49.99</v>
      </c>
      <c r="H2554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2554">
        <f>Sales[[#This Row],[Total Inventory]]*Sales[[#This Row],[Sale_Price]]</f>
        <v>299.94</v>
      </c>
    </row>
    <row r="2555" spans="1:9" x14ac:dyDescent="0.25">
      <c r="A2555">
        <v>86115</v>
      </c>
      <c r="B2555" t="str">
        <f>INDEX( Table3[],MATCH(Sales[[#This Row],[Category]],Table3[Category],0),1)</f>
        <v>WINE</v>
      </c>
      <c r="C2555" t="s">
        <v>41</v>
      </c>
      <c r="D2555" t="s">
        <v>2589</v>
      </c>
      <c r="E2555" t="s">
        <v>23</v>
      </c>
      <c r="F2555">
        <v>68</v>
      </c>
      <c r="G2555" s="1">
        <v>16.989999999999998</v>
      </c>
      <c r="H2555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2555">
        <f>Sales[[#This Row],[Total Inventory]]*Sales[[#This Row],[Sale_Price]]</f>
        <v>1155.32</v>
      </c>
    </row>
    <row r="2556" spans="1:9" x14ac:dyDescent="0.25">
      <c r="A2556">
        <v>316172</v>
      </c>
      <c r="B2556" t="str">
        <f>INDEX( Table3[],MATCH(Sales[[#This Row],[Category]],Table3[Category],0),1)</f>
        <v>WINE</v>
      </c>
      <c r="C2556" t="s">
        <v>31</v>
      </c>
      <c r="D2556" t="s">
        <v>2590</v>
      </c>
      <c r="E2556" t="s">
        <v>10</v>
      </c>
      <c r="F2556">
        <v>96</v>
      </c>
      <c r="G2556" s="1">
        <v>16.489999999999998</v>
      </c>
      <c r="H2556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2556">
        <f>Sales[[#This Row],[Total Inventory]]*Sales[[#This Row],[Sale_Price]]</f>
        <v>1583.04</v>
      </c>
    </row>
    <row r="2557" spans="1:9" x14ac:dyDescent="0.25">
      <c r="A2557">
        <v>70465</v>
      </c>
      <c r="B2557" t="str">
        <f>INDEX( Table3[],MATCH(Sales[[#This Row],[Category]],Table3[Category],0),1)</f>
        <v>LIQUOR</v>
      </c>
      <c r="C2557" t="s">
        <v>175</v>
      </c>
      <c r="D2557" t="s">
        <v>2591</v>
      </c>
      <c r="E2557" t="s">
        <v>10</v>
      </c>
      <c r="F2557">
        <v>69</v>
      </c>
      <c r="G2557" s="1">
        <v>30.99</v>
      </c>
      <c r="H2557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2557">
        <f>Sales[[#This Row],[Total Inventory]]*Sales[[#This Row],[Sale_Price]]</f>
        <v>2138.31</v>
      </c>
    </row>
    <row r="2558" spans="1:9" x14ac:dyDescent="0.25">
      <c r="A2558">
        <v>333610</v>
      </c>
      <c r="B2558" t="str">
        <f>INDEX( Table3[],MATCH(Sales[[#This Row],[Category]],Table3[Category],0),1)</f>
        <v>WINE</v>
      </c>
      <c r="C2558" t="s">
        <v>41</v>
      </c>
      <c r="D2558" t="s">
        <v>2592</v>
      </c>
      <c r="E2558" t="s">
        <v>10</v>
      </c>
      <c r="F2558">
        <v>14</v>
      </c>
      <c r="G2558" s="1">
        <v>15.99</v>
      </c>
      <c r="H2558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2558">
        <f>Sales[[#This Row],[Total Inventory]]*Sales[[#This Row],[Sale_Price]]</f>
        <v>223.86</v>
      </c>
    </row>
    <row r="2559" spans="1:9" x14ac:dyDescent="0.25">
      <c r="A2559">
        <v>79356</v>
      </c>
      <c r="B2559" t="str">
        <f>INDEX( Table3[],MATCH(Sales[[#This Row],[Category]],Table3[Category],0),1)</f>
        <v>LIQUOR</v>
      </c>
      <c r="C2559" t="s">
        <v>37</v>
      </c>
      <c r="D2559" t="s">
        <v>2593</v>
      </c>
      <c r="E2559" t="s">
        <v>10</v>
      </c>
      <c r="F2559">
        <v>30</v>
      </c>
      <c r="G2559" s="1">
        <v>35.99</v>
      </c>
      <c r="H2559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2559">
        <f>Sales[[#This Row],[Total Inventory]]*Sales[[#This Row],[Sale_Price]]</f>
        <v>1079.7</v>
      </c>
    </row>
    <row r="2560" spans="1:9" x14ac:dyDescent="0.25">
      <c r="A2560">
        <v>28019</v>
      </c>
      <c r="B2560" t="str">
        <f>INDEX( Table3[],MATCH(Sales[[#This Row],[Category]],Table3[Category],0),1)</f>
        <v>BEER</v>
      </c>
      <c r="C2560" t="s">
        <v>11</v>
      </c>
      <c r="D2560" t="s">
        <v>2594</v>
      </c>
      <c r="E2560" t="s">
        <v>25</v>
      </c>
      <c r="F2560">
        <v>0</v>
      </c>
      <c r="G2560" s="1">
        <v>1.29</v>
      </c>
      <c r="H2560">
        <f>IF(INDEX(Sale_Promotions[[Code]:[Sale Price]],MATCH(Sales[[#This Row],[Code]],Sale_Promotions[Code],0),2)=0,Sales[[#This Row],[Price]],INDEX(Sale_Promotions[[Code]:[Sale Price]],MATCH(Sales[[#This Row],[Code]],Sale_Promotions[Code],0),2))</f>
        <v>1.29</v>
      </c>
      <c r="I2560">
        <f>Sales[[#This Row],[Total Inventory]]*Sales[[#This Row],[Sale_Price]]</f>
        <v>0</v>
      </c>
    </row>
    <row r="2561" spans="1:9" x14ac:dyDescent="0.25">
      <c r="A2561">
        <v>70447</v>
      </c>
      <c r="B2561" t="str">
        <f>INDEX( Table3[],MATCH(Sales[[#This Row],[Category]],Table3[Category],0),1)</f>
        <v>LIQUOR</v>
      </c>
      <c r="C2561" t="s">
        <v>175</v>
      </c>
      <c r="D2561" t="s">
        <v>2595</v>
      </c>
      <c r="E2561" t="s">
        <v>10</v>
      </c>
      <c r="F2561">
        <v>76</v>
      </c>
      <c r="G2561" s="1">
        <v>39.99</v>
      </c>
      <c r="H2561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2561">
        <f>Sales[[#This Row],[Total Inventory]]*Sales[[#This Row],[Sale_Price]]</f>
        <v>3039.2400000000002</v>
      </c>
    </row>
    <row r="2562" spans="1:9" x14ac:dyDescent="0.25">
      <c r="A2562">
        <v>48108</v>
      </c>
      <c r="B2562" t="str">
        <f>INDEX( Table3[],MATCH(Sales[[#This Row],[Category]],Table3[Category],0),1)</f>
        <v>WINE</v>
      </c>
      <c r="C2562" t="s">
        <v>61</v>
      </c>
      <c r="D2562" t="s">
        <v>2596</v>
      </c>
      <c r="E2562" t="s">
        <v>10</v>
      </c>
      <c r="F2562">
        <v>-1</v>
      </c>
      <c r="G2562" s="1">
        <v>7.49</v>
      </c>
      <c r="H2562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2562">
        <f>Sales[[#This Row],[Total Inventory]]*Sales[[#This Row],[Sale_Price]]</f>
        <v>-7.49</v>
      </c>
    </row>
    <row r="2563" spans="1:9" x14ac:dyDescent="0.25">
      <c r="A2563">
        <v>310250</v>
      </c>
      <c r="B2563" t="str">
        <f>INDEX( Table3[],MATCH(Sales[[#This Row],[Category]],Table3[Category],0),1)</f>
        <v>WINE</v>
      </c>
      <c r="C2563" t="s">
        <v>31</v>
      </c>
      <c r="D2563" t="s">
        <v>1659</v>
      </c>
      <c r="E2563" t="s">
        <v>10</v>
      </c>
      <c r="F2563">
        <v>39</v>
      </c>
      <c r="G2563" s="1">
        <v>6.99</v>
      </c>
      <c r="H2563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2563">
        <f>Sales[[#This Row],[Total Inventory]]*Sales[[#This Row],[Sale_Price]]</f>
        <v>272.61</v>
      </c>
    </row>
    <row r="2564" spans="1:9" x14ac:dyDescent="0.25">
      <c r="A2564">
        <v>339878</v>
      </c>
      <c r="B2564" t="str">
        <f>INDEX( Table3[],MATCH(Sales[[#This Row],[Category]],Table3[Category],0),1)</f>
        <v>WINE</v>
      </c>
      <c r="C2564" t="s">
        <v>163</v>
      </c>
      <c r="D2564" t="s">
        <v>2597</v>
      </c>
      <c r="E2564" t="s">
        <v>10</v>
      </c>
      <c r="F2564">
        <v>0</v>
      </c>
      <c r="G2564" s="1">
        <v>3.59</v>
      </c>
      <c r="H2564">
        <f>IF(INDEX(Sale_Promotions[[Code]:[Sale Price]],MATCH(Sales[[#This Row],[Code]],Sale_Promotions[Code],0),2)=0,Sales[[#This Row],[Price]],INDEX(Sale_Promotions[[Code]:[Sale Price]],MATCH(Sales[[#This Row],[Code]],Sale_Promotions[Code],0),2))</f>
        <v>3.59</v>
      </c>
      <c r="I2564">
        <f>Sales[[#This Row],[Total Inventory]]*Sales[[#This Row],[Sale_Price]]</f>
        <v>0</v>
      </c>
    </row>
    <row r="2565" spans="1:9" x14ac:dyDescent="0.25">
      <c r="A2565">
        <v>311379</v>
      </c>
      <c r="B2565" t="str">
        <f>INDEX( Table3[],MATCH(Sales[[#This Row],[Category]],Table3[Category],0),1)</f>
        <v>WINE</v>
      </c>
      <c r="C2565" t="s">
        <v>85</v>
      </c>
      <c r="D2565" t="s">
        <v>2598</v>
      </c>
      <c r="E2565" t="s">
        <v>10</v>
      </c>
      <c r="F2565">
        <v>0</v>
      </c>
      <c r="G2565" s="1">
        <v>114.99</v>
      </c>
      <c r="H2565">
        <f>IF(INDEX(Sale_Promotions[[Code]:[Sale Price]],MATCH(Sales[[#This Row],[Code]],Sale_Promotions[Code],0),2)=0,Sales[[#This Row],[Price]],INDEX(Sale_Promotions[[Code]:[Sale Price]],MATCH(Sales[[#This Row],[Code]],Sale_Promotions[Code],0),2))</f>
        <v>114.99</v>
      </c>
      <c r="I2565">
        <f>Sales[[#This Row],[Total Inventory]]*Sales[[#This Row],[Sale_Price]]</f>
        <v>0</v>
      </c>
    </row>
    <row r="2566" spans="1:9" x14ac:dyDescent="0.25">
      <c r="A2566">
        <v>47395</v>
      </c>
      <c r="B2566" t="str">
        <f>INDEX( Table3[],MATCH(Sales[[#This Row],[Category]],Table3[Category],0),1)</f>
        <v>LIQUOR</v>
      </c>
      <c r="C2566" t="s">
        <v>37</v>
      </c>
      <c r="D2566" t="s">
        <v>2599</v>
      </c>
      <c r="E2566" t="s">
        <v>48</v>
      </c>
      <c r="F2566">
        <v>42</v>
      </c>
      <c r="G2566" s="1">
        <v>7.49</v>
      </c>
      <c r="H2566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2566">
        <f>Sales[[#This Row],[Total Inventory]]*Sales[[#This Row],[Sale_Price]]</f>
        <v>314.58</v>
      </c>
    </row>
    <row r="2567" spans="1:9" x14ac:dyDescent="0.25">
      <c r="A2567">
        <v>29728</v>
      </c>
      <c r="B2567" t="str">
        <f>INDEX( Table3[],MATCH(Sales[[#This Row],[Category]],Table3[Category],0),1)</f>
        <v>BEER</v>
      </c>
      <c r="C2567" t="s">
        <v>11</v>
      </c>
      <c r="D2567" t="s">
        <v>2600</v>
      </c>
      <c r="E2567" t="s">
        <v>92</v>
      </c>
      <c r="F2567">
        <v>0</v>
      </c>
      <c r="G2567" s="1">
        <v>4.58</v>
      </c>
      <c r="H2567">
        <f>IF(INDEX(Sale_Promotions[[Code]:[Sale Price]],MATCH(Sales[[#This Row],[Code]],Sale_Promotions[Code],0),2)=0,Sales[[#This Row],[Price]],INDEX(Sale_Promotions[[Code]:[Sale Price]],MATCH(Sales[[#This Row],[Code]],Sale_Promotions[Code],0),2))</f>
        <v>4.58</v>
      </c>
      <c r="I2567">
        <f>Sales[[#This Row],[Total Inventory]]*Sales[[#This Row],[Sale_Price]]</f>
        <v>0</v>
      </c>
    </row>
    <row r="2568" spans="1:9" x14ac:dyDescent="0.25">
      <c r="A2568">
        <v>334475</v>
      </c>
      <c r="B2568" t="str">
        <f>INDEX( Table3[],MATCH(Sales[[#This Row],[Category]],Table3[Category],0),1)</f>
        <v>WINE</v>
      </c>
      <c r="C2568" t="s">
        <v>31</v>
      </c>
      <c r="D2568" t="s">
        <v>2601</v>
      </c>
      <c r="E2568" t="s">
        <v>10</v>
      </c>
      <c r="F2568">
        <v>0</v>
      </c>
      <c r="G2568" s="1">
        <v>13.99</v>
      </c>
      <c r="H256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2568">
        <f>Sales[[#This Row],[Total Inventory]]*Sales[[#This Row],[Sale_Price]]</f>
        <v>0</v>
      </c>
    </row>
    <row r="2569" spans="1:9" x14ac:dyDescent="0.25">
      <c r="A2569">
        <v>42309</v>
      </c>
      <c r="B2569" t="str">
        <f>INDEX( Table3[],MATCH(Sales[[#This Row],[Category]],Table3[Category],0),1)</f>
        <v>WINE</v>
      </c>
      <c r="C2569" t="s">
        <v>21</v>
      </c>
      <c r="D2569" t="s">
        <v>2602</v>
      </c>
      <c r="E2569" t="s">
        <v>10</v>
      </c>
      <c r="F2569">
        <v>13</v>
      </c>
      <c r="G2569" s="1">
        <v>19.690000000000001</v>
      </c>
      <c r="H2569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2569">
        <f>Sales[[#This Row],[Total Inventory]]*Sales[[#This Row],[Sale_Price]]</f>
        <v>255.97000000000003</v>
      </c>
    </row>
    <row r="2570" spans="1:9" x14ac:dyDescent="0.25">
      <c r="A2570">
        <v>41482</v>
      </c>
      <c r="B2570" t="str">
        <f>INDEX( Table3[],MATCH(Sales[[#This Row],[Category]],Table3[Category],0),1)</f>
        <v>WINE</v>
      </c>
      <c r="C2570" t="s">
        <v>163</v>
      </c>
      <c r="D2570" t="s">
        <v>2603</v>
      </c>
      <c r="E2570" t="s">
        <v>10</v>
      </c>
      <c r="F2570">
        <v>0</v>
      </c>
      <c r="G2570" s="1">
        <v>24.99</v>
      </c>
      <c r="H2570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2570">
        <f>Sales[[#This Row],[Total Inventory]]*Sales[[#This Row],[Sale_Price]]</f>
        <v>0</v>
      </c>
    </row>
    <row r="2571" spans="1:9" x14ac:dyDescent="0.25">
      <c r="A2571">
        <v>75329</v>
      </c>
      <c r="B2571" t="str">
        <f>INDEX( Table3[],MATCH(Sales[[#This Row],[Category]],Table3[Category],0),1)</f>
        <v>WINE</v>
      </c>
      <c r="C2571" t="s">
        <v>67</v>
      </c>
      <c r="D2571" t="s">
        <v>2604</v>
      </c>
      <c r="E2571" t="s">
        <v>10</v>
      </c>
      <c r="F2571">
        <v>0</v>
      </c>
      <c r="G2571" s="1">
        <v>10.99</v>
      </c>
      <c r="H257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571">
        <f>Sales[[#This Row],[Total Inventory]]*Sales[[#This Row],[Sale_Price]]</f>
        <v>0</v>
      </c>
    </row>
    <row r="2572" spans="1:9" x14ac:dyDescent="0.25">
      <c r="A2572">
        <v>21539</v>
      </c>
      <c r="B2572" t="str">
        <f>INDEX( Table3[],MATCH(Sales[[#This Row],[Category]],Table3[Category],0),1)</f>
        <v>WINE</v>
      </c>
      <c r="C2572" t="s">
        <v>313</v>
      </c>
      <c r="D2572" t="s">
        <v>2605</v>
      </c>
      <c r="E2572" t="s">
        <v>10</v>
      </c>
      <c r="F2572">
        <v>0</v>
      </c>
      <c r="G2572" s="1">
        <v>21.99</v>
      </c>
      <c r="H2572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2572">
        <f>Sales[[#This Row],[Total Inventory]]*Sales[[#This Row],[Sale_Price]]</f>
        <v>0</v>
      </c>
    </row>
    <row r="2573" spans="1:9" x14ac:dyDescent="0.25">
      <c r="A2573">
        <v>10822</v>
      </c>
      <c r="B2573" t="str">
        <f>INDEX( Table3[],MATCH(Sales[[#This Row],[Category]],Table3[Category],0),1)</f>
        <v>BEER</v>
      </c>
      <c r="C2573" t="s">
        <v>11</v>
      </c>
      <c r="D2573" t="s">
        <v>2606</v>
      </c>
      <c r="E2573" t="s">
        <v>25</v>
      </c>
      <c r="F2573">
        <v>0</v>
      </c>
      <c r="G2573" s="1">
        <v>2.14</v>
      </c>
      <c r="H2573">
        <f>IF(INDEX(Sale_Promotions[[Code]:[Sale Price]],MATCH(Sales[[#This Row],[Code]],Sale_Promotions[Code],0),2)=0,Sales[[#This Row],[Price]],INDEX(Sale_Promotions[[Code]:[Sale Price]],MATCH(Sales[[#This Row],[Code]],Sale_Promotions[Code],0),2))</f>
        <v>2.14</v>
      </c>
      <c r="I2573">
        <f>Sales[[#This Row],[Total Inventory]]*Sales[[#This Row],[Sale_Price]]</f>
        <v>0</v>
      </c>
    </row>
    <row r="2574" spans="1:9" x14ac:dyDescent="0.25">
      <c r="A2574">
        <v>347035</v>
      </c>
      <c r="B2574" t="str">
        <f>INDEX( Table3[],MATCH(Sales[[#This Row],[Category]],Table3[Category],0),1)</f>
        <v>WINE</v>
      </c>
      <c r="C2574" t="s">
        <v>17</v>
      </c>
      <c r="D2574" t="s">
        <v>2607</v>
      </c>
      <c r="E2574" t="s">
        <v>23</v>
      </c>
      <c r="F2574">
        <v>0</v>
      </c>
      <c r="G2574" s="1">
        <v>11.99</v>
      </c>
      <c r="H257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574">
        <f>Sales[[#This Row],[Total Inventory]]*Sales[[#This Row],[Sale_Price]]</f>
        <v>0</v>
      </c>
    </row>
    <row r="2575" spans="1:9" x14ac:dyDescent="0.25">
      <c r="A2575">
        <v>44259</v>
      </c>
      <c r="B2575" t="str">
        <f>INDEX( Table3[],MATCH(Sales[[#This Row],[Category]],Table3[Category],0),1)</f>
        <v>WINE</v>
      </c>
      <c r="C2575" t="s">
        <v>64</v>
      </c>
      <c r="D2575" t="s">
        <v>2608</v>
      </c>
      <c r="E2575" t="s">
        <v>10</v>
      </c>
      <c r="F2575">
        <v>0</v>
      </c>
      <c r="G2575" s="1">
        <v>15.99</v>
      </c>
      <c r="H2575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2575">
        <f>Sales[[#This Row],[Total Inventory]]*Sales[[#This Row],[Sale_Price]]</f>
        <v>0</v>
      </c>
    </row>
    <row r="2576" spans="1:9" x14ac:dyDescent="0.25">
      <c r="A2576">
        <v>48614</v>
      </c>
      <c r="B2576" t="str">
        <f>INDEX( Table3[],MATCH(Sales[[#This Row],[Category]],Table3[Category],0),1)</f>
        <v>WINE</v>
      </c>
      <c r="C2576" t="s">
        <v>64</v>
      </c>
      <c r="D2576" t="s">
        <v>2609</v>
      </c>
      <c r="E2576" t="s">
        <v>10</v>
      </c>
      <c r="F2576">
        <v>13</v>
      </c>
      <c r="G2576" s="1">
        <v>38.99</v>
      </c>
      <c r="H2576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2576">
        <f>Sales[[#This Row],[Total Inventory]]*Sales[[#This Row],[Sale_Price]]</f>
        <v>506.87</v>
      </c>
    </row>
    <row r="2577" spans="1:9" x14ac:dyDescent="0.25">
      <c r="A2577">
        <v>396940</v>
      </c>
      <c r="B2577" t="str">
        <f>INDEX( Table3[],MATCH(Sales[[#This Row],[Category]],Table3[Category],0),1)</f>
        <v>WINE</v>
      </c>
      <c r="C2577" t="s">
        <v>41</v>
      </c>
      <c r="D2577" t="s">
        <v>2610</v>
      </c>
      <c r="E2577" t="s">
        <v>10</v>
      </c>
      <c r="F2577">
        <v>15</v>
      </c>
      <c r="G2577" s="1">
        <v>10.99</v>
      </c>
      <c r="H257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577">
        <f>Sales[[#This Row],[Total Inventory]]*Sales[[#This Row],[Sale_Price]]</f>
        <v>164.85</v>
      </c>
    </row>
    <row r="2578" spans="1:9" x14ac:dyDescent="0.25">
      <c r="A2578">
        <v>49441</v>
      </c>
      <c r="B2578" t="str">
        <f>INDEX( Table3[],MATCH(Sales[[#This Row],[Category]],Table3[Category],0),1)</f>
        <v>WINE</v>
      </c>
      <c r="C2578" t="s">
        <v>61</v>
      </c>
      <c r="D2578" t="s">
        <v>431</v>
      </c>
      <c r="E2578" t="s">
        <v>10</v>
      </c>
      <c r="F2578">
        <v>8</v>
      </c>
      <c r="G2578" s="1">
        <v>16.489999999999998</v>
      </c>
      <c r="H2578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2578">
        <f>Sales[[#This Row],[Total Inventory]]*Sales[[#This Row],[Sale_Price]]</f>
        <v>131.91999999999999</v>
      </c>
    </row>
    <row r="2579" spans="1:9" x14ac:dyDescent="0.25">
      <c r="A2579">
        <v>46440</v>
      </c>
      <c r="B2579" t="str">
        <f>INDEX( Table3[],MATCH(Sales[[#This Row],[Category]],Table3[Category],0),1)</f>
        <v>WINE</v>
      </c>
      <c r="C2579" t="s">
        <v>28</v>
      </c>
      <c r="D2579" t="s">
        <v>2611</v>
      </c>
      <c r="E2579" t="s">
        <v>10</v>
      </c>
      <c r="F2579">
        <v>20</v>
      </c>
      <c r="G2579" s="1">
        <v>13.49</v>
      </c>
      <c r="H2579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2579">
        <f>Sales[[#This Row],[Total Inventory]]*Sales[[#This Row],[Sale_Price]]</f>
        <v>269.8</v>
      </c>
    </row>
    <row r="2580" spans="1:9" x14ac:dyDescent="0.25">
      <c r="A2580">
        <v>82052</v>
      </c>
      <c r="B2580" t="str">
        <f>INDEX( Table3[],MATCH(Sales[[#This Row],[Category]],Table3[Category],0),1)</f>
        <v>WINE</v>
      </c>
      <c r="C2580" t="s">
        <v>85</v>
      </c>
      <c r="D2580" t="s">
        <v>2612</v>
      </c>
      <c r="E2580" t="s">
        <v>10</v>
      </c>
      <c r="F2580">
        <v>48</v>
      </c>
      <c r="G2580" s="1">
        <v>91.99</v>
      </c>
      <c r="H2580">
        <f>IF(INDEX(Sale_Promotions[[Code]:[Sale Price]],MATCH(Sales[[#This Row],[Code]],Sale_Promotions[Code],0),2)=0,Sales[[#This Row],[Price]],INDEX(Sale_Promotions[[Code]:[Sale Price]],MATCH(Sales[[#This Row],[Code]],Sale_Promotions[Code],0),2))</f>
        <v>85.79</v>
      </c>
      <c r="I2580">
        <f>Sales[[#This Row],[Total Inventory]]*Sales[[#This Row],[Sale_Price]]</f>
        <v>4117.92</v>
      </c>
    </row>
    <row r="2581" spans="1:9" x14ac:dyDescent="0.25">
      <c r="A2581">
        <v>340103</v>
      </c>
      <c r="B2581" t="str">
        <f>INDEX( Table3[],MATCH(Sales[[#This Row],[Category]],Table3[Category],0),1)</f>
        <v>WINE</v>
      </c>
      <c r="C2581" t="s">
        <v>61</v>
      </c>
      <c r="D2581" t="s">
        <v>2613</v>
      </c>
      <c r="E2581" t="s">
        <v>10</v>
      </c>
      <c r="F2581">
        <v>0</v>
      </c>
      <c r="G2581" s="1">
        <v>66.989999999999995</v>
      </c>
      <c r="H2581">
        <f>IF(INDEX(Sale_Promotions[[Code]:[Sale Price]],MATCH(Sales[[#This Row],[Code]],Sale_Promotions[Code],0),2)=0,Sales[[#This Row],[Price]],INDEX(Sale_Promotions[[Code]:[Sale Price]],MATCH(Sales[[#This Row],[Code]],Sale_Promotions[Code],0),2))</f>
        <v>66.989999999999995</v>
      </c>
      <c r="I2581">
        <f>Sales[[#This Row],[Total Inventory]]*Sales[[#This Row],[Sale_Price]]</f>
        <v>0</v>
      </c>
    </row>
    <row r="2582" spans="1:9" x14ac:dyDescent="0.25">
      <c r="A2582">
        <v>82203</v>
      </c>
      <c r="B2582" t="str">
        <f>INDEX( Table3[],MATCH(Sales[[#This Row],[Category]],Table3[Category],0),1)</f>
        <v>WINE</v>
      </c>
      <c r="C2582" t="s">
        <v>61</v>
      </c>
      <c r="D2582" t="s">
        <v>2614</v>
      </c>
      <c r="E2582" t="s">
        <v>10</v>
      </c>
      <c r="F2582">
        <v>37</v>
      </c>
      <c r="G2582" s="1">
        <v>29.99</v>
      </c>
      <c r="H2582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2582">
        <f>Sales[[#This Row],[Total Inventory]]*Sales[[#This Row],[Sale_Price]]</f>
        <v>813.63</v>
      </c>
    </row>
    <row r="2583" spans="1:9" x14ac:dyDescent="0.25">
      <c r="A2583">
        <v>25267</v>
      </c>
      <c r="B2583" t="str">
        <f>INDEX( Table3[],MATCH(Sales[[#This Row],[Category]],Table3[Category],0),1)</f>
        <v>WINE</v>
      </c>
      <c r="C2583" t="s">
        <v>61</v>
      </c>
      <c r="D2583" t="s">
        <v>2615</v>
      </c>
      <c r="E2583" t="s">
        <v>10</v>
      </c>
      <c r="F2583">
        <v>93</v>
      </c>
      <c r="G2583" s="1">
        <v>21.99</v>
      </c>
      <c r="H2583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2583">
        <f>Sales[[#This Row],[Total Inventory]]*Sales[[#This Row],[Sale_Price]]</f>
        <v>2045.07</v>
      </c>
    </row>
    <row r="2584" spans="1:9" x14ac:dyDescent="0.25">
      <c r="A2584">
        <v>29689</v>
      </c>
      <c r="B2584" t="str">
        <f>INDEX( Table3[],MATCH(Sales[[#This Row],[Category]],Table3[Category],0),1)</f>
        <v>BEER</v>
      </c>
      <c r="C2584" t="s">
        <v>11</v>
      </c>
      <c r="D2584" t="s">
        <v>2616</v>
      </c>
      <c r="E2584" t="s">
        <v>13</v>
      </c>
      <c r="F2584">
        <v>0</v>
      </c>
      <c r="G2584" s="1">
        <v>11.55</v>
      </c>
      <c r="H2584">
        <f>IF(INDEX(Sale_Promotions[[Code]:[Sale Price]],MATCH(Sales[[#This Row],[Code]],Sale_Promotions[Code],0),2)=0,Sales[[#This Row],[Price]],INDEX(Sale_Promotions[[Code]:[Sale Price]],MATCH(Sales[[#This Row],[Code]],Sale_Promotions[Code],0),2))</f>
        <v>11.55</v>
      </c>
      <c r="I2584">
        <f>Sales[[#This Row],[Total Inventory]]*Sales[[#This Row],[Sale_Price]]</f>
        <v>0</v>
      </c>
    </row>
    <row r="2585" spans="1:9" x14ac:dyDescent="0.25">
      <c r="A2585">
        <v>329643</v>
      </c>
      <c r="B2585" t="str">
        <f>INDEX( Table3[],MATCH(Sales[[#This Row],[Category]],Table3[Category],0),1)</f>
        <v>WINE</v>
      </c>
      <c r="C2585" t="s">
        <v>85</v>
      </c>
      <c r="D2585" t="s">
        <v>2617</v>
      </c>
      <c r="E2585" t="s">
        <v>10</v>
      </c>
      <c r="F2585">
        <v>0</v>
      </c>
      <c r="G2585" s="1">
        <v>25.99</v>
      </c>
      <c r="H2585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2585">
        <f>Sales[[#This Row],[Total Inventory]]*Sales[[#This Row],[Sale_Price]]</f>
        <v>0</v>
      </c>
    </row>
    <row r="2586" spans="1:9" x14ac:dyDescent="0.25">
      <c r="A2586">
        <v>339789</v>
      </c>
      <c r="B2586" t="str">
        <f>INDEX( Table3[],MATCH(Sales[[#This Row],[Category]],Table3[Category],0),1)</f>
        <v>WINE</v>
      </c>
      <c r="C2586" t="s">
        <v>39</v>
      </c>
      <c r="D2586" t="s">
        <v>2618</v>
      </c>
      <c r="E2586" t="s">
        <v>10</v>
      </c>
      <c r="F2586">
        <v>10</v>
      </c>
      <c r="G2586" s="1">
        <v>49.99</v>
      </c>
      <c r="H2586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2586">
        <f>Sales[[#This Row],[Total Inventory]]*Sales[[#This Row],[Sale_Price]]</f>
        <v>499.90000000000003</v>
      </c>
    </row>
    <row r="2587" spans="1:9" x14ac:dyDescent="0.25">
      <c r="A2587">
        <v>3093</v>
      </c>
      <c r="B2587" t="str">
        <f>INDEX( Table3[],MATCH(Sales[[#This Row],[Category]],Table3[Category],0),1)</f>
        <v>BEER</v>
      </c>
      <c r="C2587" t="s">
        <v>11</v>
      </c>
      <c r="D2587" t="s">
        <v>2619</v>
      </c>
      <c r="E2587" t="s">
        <v>25</v>
      </c>
      <c r="F2587">
        <v>82</v>
      </c>
      <c r="G2587" s="1">
        <v>1.0900000000000001</v>
      </c>
      <c r="H2587">
        <f>IF(INDEX(Sale_Promotions[[Code]:[Sale Price]],MATCH(Sales[[#This Row],[Code]],Sale_Promotions[Code],0),2)=0,Sales[[#This Row],[Price]],INDEX(Sale_Promotions[[Code]:[Sale Price]],MATCH(Sales[[#This Row],[Code]],Sale_Promotions[Code],0),2))</f>
        <v>1.0900000000000001</v>
      </c>
      <c r="I2587">
        <f>Sales[[#This Row],[Total Inventory]]*Sales[[#This Row],[Sale_Price]]</f>
        <v>89.38000000000001</v>
      </c>
    </row>
    <row r="2588" spans="1:9" x14ac:dyDescent="0.25">
      <c r="A2588">
        <v>23644</v>
      </c>
      <c r="B2588" t="str">
        <f>INDEX( Table3[],MATCH(Sales[[#This Row],[Category]],Table3[Category],0),1)</f>
        <v>BEER</v>
      </c>
      <c r="C2588" t="s">
        <v>11</v>
      </c>
      <c r="D2588" t="s">
        <v>2620</v>
      </c>
      <c r="E2588" t="s">
        <v>25</v>
      </c>
      <c r="F2588">
        <v>0</v>
      </c>
      <c r="G2588" s="1">
        <v>1.7</v>
      </c>
      <c r="H2588">
        <f>IF(INDEX(Sale_Promotions[[Code]:[Sale Price]],MATCH(Sales[[#This Row],[Code]],Sale_Promotions[Code],0),2)=0,Sales[[#This Row],[Price]],INDEX(Sale_Promotions[[Code]:[Sale Price]],MATCH(Sales[[#This Row],[Code]],Sale_Promotions[Code],0),2))</f>
        <v>1.7</v>
      </c>
      <c r="I2588">
        <f>Sales[[#This Row],[Total Inventory]]*Sales[[#This Row],[Sale_Price]]</f>
        <v>0</v>
      </c>
    </row>
    <row r="2589" spans="1:9" x14ac:dyDescent="0.25">
      <c r="A2589">
        <v>32891</v>
      </c>
      <c r="B2589" t="str">
        <f>INDEX( Table3[],MATCH(Sales[[#This Row],[Category]],Table3[Category],0),1)</f>
        <v>WINE</v>
      </c>
      <c r="C2589" t="s">
        <v>28</v>
      </c>
      <c r="D2589" t="s">
        <v>2621</v>
      </c>
      <c r="E2589" t="s">
        <v>10</v>
      </c>
      <c r="F2589">
        <v>10</v>
      </c>
      <c r="G2589" s="1">
        <v>18.489999999999998</v>
      </c>
      <c r="H2589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2589">
        <f>Sales[[#This Row],[Total Inventory]]*Sales[[#This Row],[Sale_Price]]</f>
        <v>184.89999999999998</v>
      </c>
    </row>
    <row r="2590" spans="1:9" x14ac:dyDescent="0.25">
      <c r="A2590">
        <v>70082</v>
      </c>
      <c r="B2590" t="str">
        <f>INDEX( Table3[],MATCH(Sales[[#This Row],[Category]],Table3[Category],0),1)</f>
        <v>LIQUOR</v>
      </c>
      <c r="C2590" t="s">
        <v>14</v>
      </c>
      <c r="D2590" t="s">
        <v>2622</v>
      </c>
      <c r="E2590" t="s">
        <v>10</v>
      </c>
      <c r="F2590">
        <v>36</v>
      </c>
      <c r="G2590" s="1">
        <v>22.99</v>
      </c>
      <c r="H2590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2590">
        <f>Sales[[#This Row],[Total Inventory]]*Sales[[#This Row],[Sale_Price]]</f>
        <v>827.64</v>
      </c>
    </row>
    <row r="2591" spans="1:9" x14ac:dyDescent="0.25">
      <c r="A2591">
        <v>23114</v>
      </c>
      <c r="B2591" t="str">
        <f>INDEX( Table3[],MATCH(Sales[[#This Row],[Category]],Table3[Category],0),1)</f>
        <v>BEER</v>
      </c>
      <c r="C2591" t="s">
        <v>11</v>
      </c>
      <c r="D2591" t="s">
        <v>2623</v>
      </c>
      <c r="E2591" t="s">
        <v>20</v>
      </c>
      <c r="F2591">
        <v>0</v>
      </c>
      <c r="G2591" s="1">
        <v>2.19</v>
      </c>
      <c r="H2591">
        <f>IF(INDEX(Sale_Promotions[[Code]:[Sale Price]],MATCH(Sales[[#This Row],[Code]],Sale_Promotions[Code],0),2)=0,Sales[[#This Row],[Price]],INDEX(Sale_Promotions[[Code]:[Sale Price]],MATCH(Sales[[#This Row],[Code]],Sale_Promotions[Code],0),2))</f>
        <v>2.19</v>
      </c>
      <c r="I2591">
        <f>Sales[[#This Row],[Total Inventory]]*Sales[[#This Row],[Sale_Price]]</f>
        <v>0</v>
      </c>
    </row>
    <row r="2592" spans="1:9" x14ac:dyDescent="0.25">
      <c r="A2592">
        <v>94943</v>
      </c>
      <c r="B2592" t="str">
        <f>INDEX( Table3[],MATCH(Sales[[#This Row],[Category]],Table3[Category],0),1)</f>
        <v>BEER</v>
      </c>
      <c r="C2592" t="s">
        <v>11</v>
      </c>
      <c r="D2592" t="s">
        <v>2624</v>
      </c>
      <c r="E2592" t="s">
        <v>95</v>
      </c>
      <c r="F2592">
        <v>0</v>
      </c>
      <c r="G2592" s="1">
        <v>13.61</v>
      </c>
      <c r="H2592">
        <f>IF(INDEX(Sale_Promotions[[Code]:[Sale Price]],MATCH(Sales[[#This Row],[Code]],Sale_Promotions[Code],0),2)=0,Sales[[#This Row],[Price]],INDEX(Sale_Promotions[[Code]:[Sale Price]],MATCH(Sales[[#This Row],[Code]],Sale_Promotions[Code],0),2))</f>
        <v>13.61</v>
      </c>
      <c r="I2592">
        <f>Sales[[#This Row],[Total Inventory]]*Sales[[#This Row],[Sale_Price]]</f>
        <v>0</v>
      </c>
    </row>
    <row r="2593" spans="1:9" x14ac:dyDescent="0.25">
      <c r="A2593">
        <v>23614</v>
      </c>
      <c r="B2593" t="str">
        <f>INDEX( Table3[],MATCH(Sales[[#This Row],[Category]],Table3[Category],0),1)</f>
        <v>BEER</v>
      </c>
      <c r="C2593" t="s">
        <v>11</v>
      </c>
      <c r="D2593" t="s">
        <v>2625</v>
      </c>
      <c r="E2593" t="s">
        <v>92</v>
      </c>
      <c r="F2593">
        <v>0</v>
      </c>
      <c r="G2593" s="1">
        <v>6.35</v>
      </c>
      <c r="H2593">
        <f>IF(INDEX(Sale_Promotions[[Code]:[Sale Price]],MATCH(Sales[[#This Row],[Code]],Sale_Promotions[Code],0),2)=0,Sales[[#This Row],[Price]],INDEX(Sale_Promotions[[Code]:[Sale Price]],MATCH(Sales[[#This Row],[Code]],Sale_Promotions[Code],0),2))</f>
        <v>6.35</v>
      </c>
      <c r="I2593">
        <f>Sales[[#This Row],[Total Inventory]]*Sales[[#This Row],[Sale_Price]]</f>
        <v>0</v>
      </c>
    </row>
    <row r="2594" spans="1:9" x14ac:dyDescent="0.25">
      <c r="A2594">
        <v>330407</v>
      </c>
      <c r="B2594" t="str">
        <f>INDEX( Table3[],MATCH(Sales[[#This Row],[Category]],Table3[Category],0),1)</f>
        <v>WINE</v>
      </c>
      <c r="C2594" t="s">
        <v>100</v>
      </c>
      <c r="D2594" t="s">
        <v>2626</v>
      </c>
      <c r="E2594" t="s">
        <v>10</v>
      </c>
      <c r="F2594">
        <v>0</v>
      </c>
      <c r="G2594" s="1">
        <v>14.49</v>
      </c>
      <c r="H2594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2594">
        <f>Sales[[#This Row],[Total Inventory]]*Sales[[#This Row],[Sale_Price]]</f>
        <v>0</v>
      </c>
    </row>
    <row r="2595" spans="1:9" x14ac:dyDescent="0.25">
      <c r="A2595">
        <v>79258</v>
      </c>
      <c r="B2595" t="str">
        <f>INDEX( Table3[],MATCH(Sales[[#This Row],[Category]],Table3[Category],0),1)</f>
        <v>LIQUOR</v>
      </c>
      <c r="C2595" t="s">
        <v>26</v>
      </c>
      <c r="D2595" t="s">
        <v>2627</v>
      </c>
      <c r="E2595" t="s">
        <v>10</v>
      </c>
      <c r="F2595">
        <v>19</v>
      </c>
      <c r="G2595" s="1">
        <v>19.489999999999998</v>
      </c>
      <c r="H2595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2595">
        <f>Sales[[#This Row],[Total Inventory]]*Sales[[#This Row],[Sale_Price]]</f>
        <v>370.30999999999995</v>
      </c>
    </row>
    <row r="2596" spans="1:9" x14ac:dyDescent="0.25">
      <c r="A2596">
        <v>74889</v>
      </c>
      <c r="B2596" t="str">
        <f>INDEX( Table3[],MATCH(Sales[[#This Row],[Category]],Table3[Category],0),1)</f>
        <v>LIQUOR</v>
      </c>
      <c r="C2596" t="s">
        <v>37</v>
      </c>
      <c r="D2596" t="s">
        <v>2628</v>
      </c>
      <c r="E2596" t="s">
        <v>10</v>
      </c>
      <c r="F2596">
        <v>9</v>
      </c>
      <c r="G2596" s="1">
        <v>26.99</v>
      </c>
      <c r="H2596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2596">
        <f>Sales[[#This Row],[Total Inventory]]*Sales[[#This Row],[Sale_Price]]</f>
        <v>242.91</v>
      </c>
    </row>
    <row r="2597" spans="1:9" x14ac:dyDescent="0.25">
      <c r="A2597">
        <v>312165</v>
      </c>
      <c r="B2597" t="str">
        <f>INDEX( Table3[],MATCH(Sales[[#This Row],[Category]],Table3[Category],0),1)</f>
        <v>WINE</v>
      </c>
      <c r="C2597" t="s">
        <v>85</v>
      </c>
      <c r="D2597" t="s">
        <v>2629</v>
      </c>
      <c r="E2597" t="s">
        <v>10</v>
      </c>
      <c r="F2597">
        <v>0</v>
      </c>
      <c r="G2597" s="1">
        <v>8.59</v>
      </c>
      <c r="H2597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2597">
        <f>Sales[[#This Row],[Total Inventory]]*Sales[[#This Row],[Sale_Price]]</f>
        <v>0</v>
      </c>
    </row>
    <row r="2598" spans="1:9" x14ac:dyDescent="0.25">
      <c r="A2598">
        <v>339449</v>
      </c>
      <c r="B2598" t="str">
        <f>INDEX( Table3[],MATCH(Sales[[#This Row],[Category]],Table3[Category],0),1)</f>
        <v>WINE</v>
      </c>
      <c r="C2598" t="s">
        <v>39</v>
      </c>
      <c r="D2598" t="s">
        <v>2630</v>
      </c>
      <c r="E2598" t="s">
        <v>10</v>
      </c>
      <c r="F2598">
        <v>0</v>
      </c>
      <c r="G2598" s="1">
        <v>10.99</v>
      </c>
      <c r="H259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598">
        <f>Sales[[#This Row],[Total Inventory]]*Sales[[#This Row],[Sale_Price]]</f>
        <v>0</v>
      </c>
    </row>
    <row r="2599" spans="1:9" x14ac:dyDescent="0.25">
      <c r="A2599">
        <v>419451</v>
      </c>
      <c r="B2599" t="str">
        <f>INDEX( Table3[],MATCH(Sales[[#This Row],[Category]],Table3[Category],0),1)</f>
        <v>WINE</v>
      </c>
      <c r="C2599" t="s">
        <v>39</v>
      </c>
      <c r="D2599" t="s">
        <v>2631</v>
      </c>
      <c r="E2599" t="s">
        <v>10</v>
      </c>
      <c r="F2599">
        <v>0</v>
      </c>
      <c r="G2599" s="1">
        <v>10.99</v>
      </c>
      <c r="H259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599">
        <f>Sales[[#This Row],[Total Inventory]]*Sales[[#This Row],[Sale_Price]]</f>
        <v>0</v>
      </c>
    </row>
    <row r="2600" spans="1:9" x14ac:dyDescent="0.25">
      <c r="A2600">
        <v>81821</v>
      </c>
      <c r="B2600" t="str">
        <f>INDEX( Table3[],MATCH(Sales[[#This Row],[Category]],Table3[Category],0),1)</f>
        <v>WINE</v>
      </c>
      <c r="C2600" t="s">
        <v>163</v>
      </c>
      <c r="D2600" t="s">
        <v>2419</v>
      </c>
      <c r="E2600" t="s">
        <v>10</v>
      </c>
      <c r="F2600">
        <v>12</v>
      </c>
      <c r="G2600" s="1">
        <v>6.79</v>
      </c>
      <c r="H2600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2600">
        <f>Sales[[#This Row],[Total Inventory]]*Sales[[#This Row],[Sale_Price]]</f>
        <v>81.48</v>
      </c>
    </row>
    <row r="2601" spans="1:9" x14ac:dyDescent="0.25">
      <c r="A2601">
        <v>80225</v>
      </c>
      <c r="B2601" t="str">
        <f>INDEX( Table3[],MATCH(Sales[[#This Row],[Category]],Table3[Category],0),1)</f>
        <v>WINE</v>
      </c>
      <c r="C2601" t="s">
        <v>64</v>
      </c>
      <c r="D2601" t="s">
        <v>2632</v>
      </c>
      <c r="E2601" t="s">
        <v>10</v>
      </c>
      <c r="F2601">
        <v>104</v>
      </c>
      <c r="G2601" s="1">
        <v>10.99</v>
      </c>
      <c r="H260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601">
        <f>Sales[[#This Row],[Total Inventory]]*Sales[[#This Row],[Sale_Price]]</f>
        <v>1142.96</v>
      </c>
    </row>
    <row r="2602" spans="1:9" x14ac:dyDescent="0.25">
      <c r="A2602">
        <v>29380</v>
      </c>
      <c r="B2602" t="str">
        <f>INDEX( Table3[],MATCH(Sales[[#This Row],[Category]],Table3[Category],0),1)</f>
        <v>BEER</v>
      </c>
      <c r="C2602" t="s">
        <v>11</v>
      </c>
      <c r="D2602" t="s">
        <v>2633</v>
      </c>
      <c r="E2602" t="s">
        <v>60</v>
      </c>
      <c r="F2602">
        <v>0</v>
      </c>
      <c r="G2602" s="1">
        <v>2.14</v>
      </c>
      <c r="H2602">
        <f>IF(INDEX(Sale_Promotions[[Code]:[Sale Price]],MATCH(Sales[[#This Row],[Code]],Sale_Promotions[Code],0),2)=0,Sales[[#This Row],[Price]],INDEX(Sale_Promotions[[Code]:[Sale Price]],MATCH(Sales[[#This Row],[Code]],Sale_Promotions[Code],0),2))</f>
        <v>2.14</v>
      </c>
      <c r="I2602">
        <f>Sales[[#This Row],[Total Inventory]]*Sales[[#This Row],[Sale_Price]]</f>
        <v>0</v>
      </c>
    </row>
    <row r="2603" spans="1:9" x14ac:dyDescent="0.25">
      <c r="A2603">
        <v>306812</v>
      </c>
      <c r="B2603" t="str">
        <f>INDEX( Table3[],MATCH(Sales[[#This Row],[Category]],Table3[Category],0),1)</f>
        <v>WINE</v>
      </c>
      <c r="C2603" t="s">
        <v>61</v>
      </c>
      <c r="D2603" t="s">
        <v>2634</v>
      </c>
      <c r="E2603" t="s">
        <v>10</v>
      </c>
      <c r="F2603">
        <v>41</v>
      </c>
      <c r="G2603" s="1">
        <v>8.59</v>
      </c>
      <c r="H2603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2603">
        <f>Sales[[#This Row],[Total Inventory]]*Sales[[#This Row],[Sale_Price]]</f>
        <v>352.19</v>
      </c>
    </row>
    <row r="2604" spans="1:9" x14ac:dyDescent="0.25">
      <c r="A2604">
        <v>342132</v>
      </c>
      <c r="B2604" t="str">
        <f>INDEX( Table3[],MATCH(Sales[[#This Row],[Category]],Table3[Category],0),1)</f>
        <v>WINE</v>
      </c>
      <c r="C2604" t="s">
        <v>85</v>
      </c>
      <c r="D2604" t="s">
        <v>2635</v>
      </c>
      <c r="E2604" t="s">
        <v>10</v>
      </c>
      <c r="F2604">
        <v>25</v>
      </c>
      <c r="G2604" s="1">
        <v>28.99</v>
      </c>
      <c r="H2604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2604">
        <f>Sales[[#This Row],[Total Inventory]]*Sales[[#This Row],[Sale_Price]]</f>
        <v>724.75</v>
      </c>
    </row>
    <row r="2605" spans="1:9" x14ac:dyDescent="0.25">
      <c r="A2605">
        <v>24703</v>
      </c>
      <c r="B2605" t="str">
        <f>INDEX( Table3[],MATCH(Sales[[#This Row],[Category]],Table3[Category],0),1)</f>
        <v>BEER</v>
      </c>
      <c r="C2605" t="s">
        <v>11</v>
      </c>
      <c r="D2605" t="s">
        <v>2636</v>
      </c>
      <c r="E2605" t="s">
        <v>25</v>
      </c>
      <c r="F2605">
        <v>0</v>
      </c>
      <c r="G2605" s="1">
        <v>3.34</v>
      </c>
      <c r="H2605">
        <f>IF(INDEX(Sale_Promotions[[Code]:[Sale Price]],MATCH(Sales[[#This Row],[Code]],Sale_Promotions[Code],0),2)=0,Sales[[#This Row],[Price]],INDEX(Sale_Promotions[[Code]:[Sale Price]],MATCH(Sales[[#This Row],[Code]],Sale_Promotions[Code],0),2))</f>
        <v>3.34</v>
      </c>
      <c r="I2605">
        <f>Sales[[#This Row],[Total Inventory]]*Sales[[#This Row],[Sale_Price]]</f>
        <v>0</v>
      </c>
    </row>
    <row r="2606" spans="1:9" x14ac:dyDescent="0.25">
      <c r="A2606">
        <v>23270</v>
      </c>
      <c r="B2606" t="str">
        <f>INDEX( Table3[],MATCH(Sales[[#This Row],[Category]],Table3[Category],0),1)</f>
        <v>BEER</v>
      </c>
      <c r="C2606" t="s">
        <v>11</v>
      </c>
      <c r="D2606" t="s">
        <v>2637</v>
      </c>
      <c r="E2606" t="s">
        <v>20</v>
      </c>
      <c r="F2606">
        <v>0</v>
      </c>
      <c r="G2606" s="1">
        <v>2.08</v>
      </c>
      <c r="H2606">
        <f>IF(INDEX(Sale_Promotions[[Code]:[Sale Price]],MATCH(Sales[[#This Row],[Code]],Sale_Promotions[Code],0),2)=0,Sales[[#This Row],[Price]],INDEX(Sale_Promotions[[Code]:[Sale Price]],MATCH(Sales[[#This Row],[Code]],Sale_Promotions[Code],0),2))</f>
        <v>2.08</v>
      </c>
      <c r="I2606">
        <f>Sales[[#This Row],[Total Inventory]]*Sales[[#This Row],[Sale_Price]]</f>
        <v>0</v>
      </c>
    </row>
    <row r="2607" spans="1:9" x14ac:dyDescent="0.25">
      <c r="A2607">
        <v>307939</v>
      </c>
      <c r="B2607" t="str">
        <f>INDEX( Table3[],MATCH(Sales[[#This Row],[Category]],Table3[Category],0),1)</f>
        <v>WINE</v>
      </c>
      <c r="C2607" t="s">
        <v>21</v>
      </c>
      <c r="D2607" t="s">
        <v>2638</v>
      </c>
      <c r="E2607" t="s">
        <v>10</v>
      </c>
      <c r="F2607">
        <v>0</v>
      </c>
      <c r="G2607" s="1">
        <v>6.99</v>
      </c>
      <c r="H2607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2607">
        <f>Sales[[#This Row],[Total Inventory]]*Sales[[#This Row],[Sale_Price]]</f>
        <v>0</v>
      </c>
    </row>
    <row r="2608" spans="1:9" x14ac:dyDescent="0.25">
      <c r="A2608">
        <v>48537</v>
      </c>
      <c r="B2608" t="str">
        <f>INDEX( Table3[],MATCH(Sales[[#This Row],[Category]],Table3[Category],0),1)</f>
        <v>WINE</v>
      </c>
      <c r="C2608" t="s">
        <v>61</v>
      </c>
      <c r="D2608" t="s">
        <v>2639</v>
      </c>
      <c r="E2608" t="s">
        <v>48</v>
      </c>
      <c r="F2608">
        <v>0</v>
      </c>
      <c r="G2608" s="1">
        <v>34.99</v>
      </c>
      <c r="H2608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2608">
        <f>Sales[[#This Row],[Total Inventory]]*Sales[[#This Row],[Sale_Price]]</f>
        <v>0</v>
      </c>
    </row>
    <row r="2609" spans="1:9" x14ac:dyDescent="0.25">
      <c r="A2609">
        <v>10209</v>
      </c>
      <c r="B2609" t="str">
        <f>INDEX( Table3[],MATCH(Sales[[#This Row],[Category]],Table3[Category],0),1)</f>
        <v>BEER</v>
      </c>
      <c r="C2609" t="s">
        <v>11</v>
      </c>
      <c r="D2609" t="s">
        <v>2640</v>
      </c>
      <c r="E2609" t="s">
        <v>13</v>
      </c>
      <c r="F2609">
        <v>0</v>
      </c>
      <c r="G2609" s="1">
        <v>16.03</v>
      </c>
      <c r="H2609">
        <f>IF(INDEX(Sale_Promotions[[Code]:[Sale Price]],MATCH(Sales[[#This Row],[Code]],Sale_Promotions[Code],0),2)=0,Sales[[#This Row],[Price]],INDEX(Sale_Promotions[[Code]:[Sale Price]],MATCH(Sales[[#This Row],[Code]],Sale_Promotions[Code],0),2))</f>
        <v>16.03</v>
      </c>
      <c r="I2609">
        <f>Sales[[#This Row],[Total Inventory]]*Sales[[#This Row],[Sale_Price]]</f>
        <v>0</v>
      </c>
    </row>
    <row r="2610" spans="1:9" x14ac:dyDescent="0.25">
      <c r="A2610">
        <v>35521</v>
      </c>
      <c r="B2610" t="str">
        <f>INDEX( Table3[],MATCH(Sales[[#This Row],[Category]],Table3[Category],0),1)</f>
        <v>WINE</v>
      </c>
      <c r="C2610" t="s">
        <v>28</v>
      </c>
      <c r="D2610" t="s">
        <v>2641</v>
      </c>
      <c r="E2610" t="s">
        <v>10</v>
      </c>
      <c r="F2610">
        <v>12</v>
      </c>
      <c r="G2610" s="1">
        <v>18.489999999999998</v>
      </c>
      <c r="H261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2610">
        <f>Sales[[#This Row],[Total Inventory]]*Sales[[#This Row],[Sale_Price]]</f>
        <v>221.88</v>
      </c>
    </row>
    <row r="2611" spans="1:9" x14ac:dyDescent="0.25">
      <c r="A2611">
        <v>70676</v>
      </c>
      <c r="B2611" t="str">
        <f>INDEX( Table3[],MATCH(Sales[[#This Row],[Category]],Table3[Category],0),1)</f>
        <v>LIQUOR</v>
      </c>
      <c r="C2611" t="s">
        <v>26</v>
      </c>
      <c r="D2611" t="s">
        <v>2642</v>
      </c>
      <c r="E2611" t="s">
        <v>10</v>
      </c>
      <c r="F2611">
        <v>7</v>
      </c>
      <c r="G2611" s="1">
        <v>34.99</v>
      </c>
      <c r="H2611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2611">
        <f>Sales[[#This Row],[Total Inventory]]*Sales[[#This Row],[Sale_Price]]</f>
        <v>244.93</v>
      </c>
    </row>
    <row r="2612" spans="1:9" x14ac:dyDescent="0.25">
      <c r="A2612">
        <v>340488</v>
      </c>
      <c r="B2612" t="str">
        <f>INDEX( Table3[],MATCH(Sales[[#This Row],[Category]],Table3[Category],0),1)</f>
        <v>OTHER</v>
      </c>
      <c r="C2612" t="s">
        <v>75</v>
      </c>
      <c r="D2612" t="s">
        <v>2643</v>
      </c>
      <c r="E2612" t="s">
        <v>10</v>
      </c>
      <c r="F2612">
        <v>0</v>
      </c>
      <c r="G2612" s="1">
        <v>10.49</v>
      </c>
      <c r="H2612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2612">
        <f>Sales[[#This Row],[Total Inventory]]*Sales[[#This Row],[Sale_Price]]</f>
        <v>0</v>
      </c>
    </row>
    <row r="2613" spans="1:9" x14ac:dyDescent="0.25">
      <c r="A2613">
        <v>41740</v>
      </c>
      <c r="B2613" t="str">
        <f>INDEX( Table3[],MATCH(Sales[[#This Row],[Category]],Table3[Category],0),1)</f>
        <v>LIQUOR</v>
      </c>
      <c r="C2613" t="s">
        <v>245</v>
      </c>
      <c r="D2613" t="s">
        <v>2644</v>
      </c>
      <c r="E2613" t="s">
        <v>10</v>
      </c>
      <c r="F2613">
        <v>58</v>
      </c>
      <c r="G2613" s="1">
        <v>62.99</v>
      </c>
      <c r="H2613">
        <f>IF(INDEX(Sale_Promotions[[Code]:[Sale Price]],MATCH(Sales[[#This Row],[Code]],Sale_Promotions[Code],0),2)=0,Sales[[#This Row],[Price]],INDEX(Sale_Promotions[[Code]:[Sale Price]],MATCH(Sales[[#This Row],[Code]],Sale_Promotions[Code],0),2))</f>
        <v>62.99</v>
      </c>
      <c r="I2613">
        <f>Sales[[#This Row],[Total Inventory]]*Sales[[#This Row],[Sale_Price]]</f>
        <v>3653.42</v>
      </c>
    </row>
    <row r="2614" spans="1:9" x14ac:dyDescent="0.25">
      <c r="A2614">
        <v>26414</v>
      </c>
      <c r="B2614" t="str">
        <f>INDEX( Table3[],MATCH(Sales[[#This Row],[Category]],Table3[Category],0),1)</f>
        <v>BEER</v>
      </c>
      <c r="C2614" t="s">
        <v>11</v>
      </c>
      <c r="D2614" t="s">
        <v>2645</v>
      </c>
      <c r="E2614" t="s">
        <v>10</v>
      </c>
      <c r="F2614">
        <v>0</v>
      </c>
      <c r="G2614" s="1">
        <v>12.32</v>
      </c>
      <c r="H2614">
        <f>IF(INDEX(Sale_Promotions[[Code]:[Sale Price]],MATCH(Sales[[#This Row],[Code]],Sale_Promotions[Code],0),2)=0,Sales[[#This Row],[Price]],INDEX(Sale_Promotions[[Code]:[Sale Price]],MATCH(Sales[[#This Row],[Code]],Sale_Promotions[Code],0),2))</f>
        <v>12.32</v>
      </c>
      <c r="I2614">
        <f>Sales[[#This Row],[Total Inventory]]*Sales[[#This Row],[Sale_Price]]</f>
        <v>0</v>
      </c>
    </row>
    <row r="2615" spans="1:9" x14ac:dyDescent="0.25">
      <c r="A2615">
        <v>22374</v>
      </c>
      <c r="B2615" t="str">
        <f>INDEX( Table3[],MATCH(Sales[[#This Row],[Category]],Table3[Category],0),1)</f>
        <v>BEER</v>
      </c>
      <c r="C2615" t="s">
        <v>11</v>
      </c>
      <c r="D2615" t="s">
        <v>2646</v>
      </c>
      <c r="E2615" t="s">
        <v>92</v>
      </c>
      <c r="F2615">
        <v>0</v>
      </c>
      <c r="G2615" s="1">
        <v>2.02</v>
      </c>
      <c r="H2615">
        <f>IF(INDEX(Sale_Promotions[[Code]:[Sale Price]],MATCH(Sales[[#This Row],[Code]],Sale_Promotions[Code],0),2)=0,Sales[[#This Row],[Price]],INDEX(Sale_Promotions[[Code]:[Sale Price]],MATCH(Sales[[#This Row],[Code]],Sale_Promotions[Code],0),2))</f>
        <v>2.02</v>
      </c>
      <c r="I2615">
        <f>Sales[[#This Row],[Total Inventory]]*Sales[[#This Row],[Sale_Price]]</f>
        <v>0</v>
      </c>
    </row>
    <row r="2616" spans="1:9" x14ac:dyDescent="0.25">
      <c r="A2616">
        <v>2275</v>
      </c>
      <c r="B2616" t="str">
        <f>INDEX( Table3[],MATCH(Sales[[#This Row],[Category]],Table3[Category],0),1)</f>
        <v>BEER</v>
      </c>
      <c r="C2616" t="s">
        <v>11</v>
      </c>
      <c r="D2616" t="s">
        <v>2647</v>
      </c>
      <c r="E2616" t="s">
        <v>562</v>
      </c>
      <c r="F2616">
        <v>0</v>
      </c>
      <c r="G2616" s="1">
        <v>2.04</v>
      </c>
      <c r="H2616">
        <f>IF(INDEX(Sale_Promotions[[Code]:[Sale Price]],MATCH(Sales[[#This Row],[Code]],Sale_Promotions[Code],0),2)=0,Sales[[#This Row],[Price]],INDEX(Sale_Promotions[[Code]:[Sale Price]],MATCH(Sales[[#This Row],[Code]],Sale_Promotions[Code],0),2))</f>
        <v>2.04</v>
      </c>
      <c r="I2616">
        <f>Sales[[#This Row],[Total Inventory]]*Sales[[#This Row],[Sale_Price]]</f>
        <v>0</v>
      </c>
    </row>
    <row r="2617" spans="1:9" x14ac:dyDescent="0.25">
      <c r="A2617">
        <v>332366</v>
      </c>
      <c r="B2617" t="str">
        <f>INDEX( Table3[],MATCH(Sales[[#This Row],[Category]],Table3[Category],0),1)</f>
        <v>WINE</v>
      </c>
      <c r="C2617" t="s">
        <v>21</v>
      </c>
      <c r="D2617" t="s">
        <v>2648</v>
      </c>
      <c r="E2617" t="s">
        <v>10</v>
      </c>
      <c r="F2617">
        <v>0</v>
      </c>
      <c r="G2617" s="1">
        <v>13.99</v>
      </c>
      <c r="H261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2617">
        <f>Sales[[#This Row],[Total Inventory]]*Sales[[#This Row],[Sale_Price]]</f>
        <v>0</v>
      </c>
    </row>
    <row r="2618" spans="1:9" x14ac:dyDescent="0.25">
      <c r="A2618">
        <v>41498</v>
      </c>
      <c r="B2618" t="str">
        <f>INDEX( Table3[],MATCH(Sales[[#This Row],[Category]],Table3[Category],0),1)</f>
        <v>WINE</v>
      </c>
      <c r="C2618" t="s">
        <v>163</v>
      </c>
      <c r="D2618" t="s">
        <v>2649</v>
      </c>
      <c r="E2618" t="s">
        <v>10</v>
      </c>
      <c r="F2618">
        <v>1</v>
      </c>
      <c r="G2618" s="1">
        <v>27.99</v>
      </c>
      <c r="H2618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2618">
        <f>Sales[[#This Row],[Total Inventory]]*Sales[[#This Row],[Sale_Price]]</f>
        <v>27.99</v>
      </c>
    </row>
    <row r="2619" spans="1:9" x14ac:dyDescent="0.25">
      <c r="A2619">
        <v>72520</v>
      </c>
      <c r="B2619" t="str">
        <f>INDEX( Table3[],MATCH(Sales[[#This Row],[Category]],Table3[Category],0),1)</f>
        <v>LIQUOR</v>
      </c>
      <c r="C2619" t="s">
        <v>245</v>
      </c>
      <c r="D2619" t="s">
        <v>2650</v>
      </c>
      <c r="E2619" t="s">
        <v>10</v>
      </c>
      <c r="F2619">
        <v>37</v>
      </c>
      <c r="G2619" s="1">
        <v>40.99</v>
      </c>
      <c r="H2619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2619">
        <f>Sales[[#This Row],[Total Inventory]]*Sales[[#This Row],[Sale_Price]]</f>
        <v>1516.63</v>
      </c>
    </row>
    <row r="2620" spans="1:9" x14ac:dyDescent="0.25">
      <c r="A2620">
        <v>313335</v>
      </c>
      <c r="B2620" t="str">
        <f>INDEX( Table3[],MATCH(Sales[[#This Row],[Category]],Table3[Category],0),1)</f>
        <v>WINE</v>
      </c>
      <c r="C2620" t="s">
        <v>163</v>
      </c>
      <c r="D2620" t="s">
        <v>2651</v>
      </c>
      <c r="E2620" t="s">
        <v>10</v>
      </c>
      <c r="F2620">
        <v>0</v>
      </c>
      <c r="G2620" s="1">
        <v>20.99</v>
      </c>
      <c r="H2620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2620">
        <f>Sales[[#This Row],[Total Inventory]]*Sales[[#This Row],[Sale_Price]]</f>
        <v>0</v>
      </c>
    </row>
    <row r="2621" spans="1:9" x14ac:dyDescent="0.25">
      <c r="A2621">
        <v>29683</v>
      </c>
      <c r="B2621" t="str">
        <f>INDEX( Table3[],MATCH(Sales[[#This Row],[Category]],Table3[Category],0),1)</f>
        <v>BEER</v>
      </c>
      <c r="C2621" t="s">
        <v>11</v>
      </c>
      <c r="D2621" t="s">
        <v>2652</v>
      </c>
      <c r="E2621" t="s">
        <v>25</v>
      </c>
      <c r="F2621">
        <v>0</v>
      </c>
      <c r="G2621" s="1">
        <v>2.06</v>
      </c>
      <c r="H2621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2621">
        <f>Sales[[#This Row],[Total Inventory]]*Sales[[#This Row],[Sale_Price]]</f>
        <v>0</v>
      </c>
    </row>
    <row r="2622" spans="1:9" x14ac:dyDescent="0.25">
      <c r="A2622">
        <v>12642</v>
      </c>
      <c r="B2622" t="str">
        <f>INDEX( Table3[],MATCH(Sales[[#This Row],[Category]],Table3[Category],0),1)</f>
        <v>BEER</v>
      </c>
      <c r="C2622" t="s">
        <v>11</v>
      </c>
      <c r="D2622" t="s">
        <v>2653</v>
      </c>
      <c r="E2622" t="s">
        <v>25</v>
      </c>
      <c r="F2622">
        <v>0</v>
      </c>
      <c r="G2622" s="1">
        <v>20.96</v>
      </c>
      <c r="H2622">
        <f>IF(INDEX(Sale_Promotions[[Code]:[Sale Price]],MATCH(Sales[[#This Row],[Code]],Sale_Promotions[Code],0),2)=0,Sales[[#This Row],[Price]],INDEX(Sale_Promotions[[Code]:[Sale Price]],MATCH(Sales[[#This Row],[Code]],Sale_Promotions[Code],0),2))</f>
        <v>20.96</v>
      </c>
      <c r="I2622">
        <f>Sales[[#This Row],[Total Inventory]]*Sales[[#This Row],[Sale_Price]]</f>
        <v>0</v>
      </c>
    </row>
    <row r="2623" spans="1:9" x14ac:dyDescent="0.25">
      <c r="A2623">
        <v>22611</v>
      </c>
      <c r="B2623" t="str">
        <f>INDEX( Table3[],MATCH(Sales[[#This Row],[Category]],Table3[Category],0),1)</f>
        <v>BEER</v>
      </c>
      <c r="C2623" t="s">
        <v>11</v>
      </c>
      <c r="D2623" t="s">
        <v>2654</v>
      </c>
      <c r="E2623" t="s">
        <v>20</v>
      </c>
      <c r="F2623">
        <v>0</v>
      </c>
      <c r="G2623" s="1">
        <v>2.62</v>
      </c>
      <c r="H2623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2623">
        <f>Sales[[#This Row],[Total Inventory]]*Sales[[#This Row],[Sale_Price]]</f>
        <v>0</v>
      </c>
    </row>
    <row r="2624" spans="1:9" x14ac:dyDescent="0.25">
      <c r="A2624">
        <v>407054</v>
      </c>
      <c r="B2624" t="str">
        <f>INDEX( Table3[],MATCH(Sales[[#This Row],[Category]],Table3[Category],0),1)</f>
        <v>WINE</v>
      </c>
      <c r="C2624" t="s">
        <v>31</v>
      </c>
      <c r="D2624" t="s">
        <v>2655</v>
      </c>
      <c r="E2624" t="s">
        <v>10</v>
      </c>
      <c r="F2624">
        <v>18</v>
      </c>
      <c r="G2624" s="1">
        <v>10.99</v>
      </c>
      <c r="H262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624">
        <f>Sales[[#This Row],[Total Inventory]]*Sales[[#This Row],[Sale_Price]]</f>
        <v>197.82</v>
      </c>
    </row>
    <row r="2625" spans="1:9" x14ac:dyDescent="0.25">
      <c r="A2625">
        <v>313931</v>
      </c>
      <c r="B2625" t="str">
        <f>INDEX( Table3[],MATCH(Sales[[#This Row],[Category]],Table3[Category],0),1)</f>
        <v>WINE</v>
      </c>
      <c r="C2625" t="s">
        <v>39</v>
      </c>
      <c r="D2625" t="s">
        <v>2656</v>
      </c>
      <c r="E2625" t="s">
        <v>10</v>
      </c>
      <c r="F2625">
        <v>0</v>
      </c>
      <c r="G2625" s="1">
        <v>9.99</v>
      </c>
      <c r="H2625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2625">
        <f>Sales[[#This Row],[Total Inventory]]*Sales[[#This Row],[Sale_Price]]</f>
        <v>0</v>
      </c>
    </row>
    <row r="2626" spans="1:9" x14ac:dyDescent="0.25">
      <c r="A2626">
        <v>43846</v>
      </c>
      <c r="B2626" t="str">
        <f>INDEX( Table3[],MATCH(Sales[[#This Row],[Category]],Table3[Category],0),1)</f>
        <v>WINE</v>
      </c>
      <c r="C2626" t="s">
        <v>28</v>
      </c>
      <c r="D2626" t="s">
        <v>2657</v>
      </c>
      <c r="E2626" t="s">
        <v>10</v>
      </c>
      <c r="F2626">
        <v>1</v>
      </c>
      <c r="G2626" s="1">
        <v>13.69</v>
      </c>
      <c r="H2626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2626">
        <f>Sales[[#This Row],[Total Inventory]]*Sales[[#This Row],[Sale_Price]]</f>
        <v>13.69</v>
      </c>
    </row>
    <row r="2627" spans="1:9" x14ac:dyDescent="0.25">
      <c r="A2627">
        <v>398896</v>
      </c>
      <c r="B2627" t="str">
        <f>INDEX( Table3[],MATCH(Sales[[#This Row],[Category]],Table3[Category],0),1)</f>
        <v>WINE</v>
      </c>
      <c r="C2627" t="s">
        <v>28</v>
      </c>
      <c r="D2627" t="s">
        <v>2658</v>
      </c>
      <c r="E2627" t="s">
        <v>10</v>
      </c>
      <c r="F2627">
        <v>23</v>
      </c>
      <c r="G2627" s="1">
        <v>6.79</v>
      </c>
      <c r="H2627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2627">
        <f>Sales[[#This Row],[Total Inventory]]*Sales[[#This Row],[Sale_Price]]</f>
        <v>156.16999999999999</v>
      </c>
    </row>
    <row r="2628" spans="1:9" x14ac:dyDescent="0.25">
      <c r="A2628">
        <v>42983</v>
      </c>
      <c r="B2628" t="str">
        <f>INDEX( Table3[],MATCH(Sales[[#This Row],[Category]],Table3[Category],0),1)</f>
        <v>WINE</v>
      </c>
      <c r="C2628" t="s">
        <v>148</v>
      </c>
      <c r="D2628" t="s">
        <v>2659</v>
      </c>
      <c r="E2628" t="s">
        <v>10</v>
      </c>
      <c r="F2628">
        <v>63</v>
      </c>
      <c r="G2628" s="1">
        <v>15.99</v>
      </c>
      <c r="H2628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2628">
        <f>Sales[[#This Row],[Total Inventory]]*Sales[[#This Row],[Sale_Price]]</f>
        <v>1007.37</v>
      </c>
    </row>
    <row r="2629" spans="1:9" x14ac:dyDescent="0.25">
      <c r="A2629">
        <v>93428</v>
      </c>
      <c r="B2629" t="str">
        <f>INDEX( Table3[],MATCH(Sales[[#This Row],[Category]],Table3[Category],0),1)</f>
        <v>BEER</v>
      </c>
      <c r="C2629" t="s">
        <v>11</v>
      </c>
      <c r="D2629" t="s">
        <v>2660</v>
      </c>
      <c r="E2629" t="s">
        <v>25</v>
      </c>
      <c r="F2629">
        <v>0</v>
      </c>
      <c r="G2629" s="1">
        <v>2.23</v>
      </c>
      <c r="H2629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2629">
        <f>Sales[[#This Row],[Total Inventory]]*Sales[[#This Row],[Sale_Price]]</f>
        <v>0</v>
      </c>
    </row>
    <row r="2630" spans="1:9" x14ac:dyDescent="0.25">
      <c r="A2630">
        <v>332128</v>
      </c>
      <c r="B2630" t="str">
        <f>INDEX( Table3[],MATCH(Sales[[#This Row],[Category]],Table3[Category],0),1)</f>
        <v>WINE</v>
      </c>
      <c r="C2630" t="s">
        <v>31</v>
      </c>
      <c r="D2630" t="s">
        <v>2661</v>
      </c>
      <c r="E2630" t="s">
        <v>10</v>
      </c>
      <c r="F2630">
        <v>0</v>
      </c>
      <c r="G2630" s="1">
        <v>10.99</v>
      </c>
      <c r="H263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630">
        <f>Sales[[#This Row],[Total Inventory]]*Sales[[#This Row],[Sale_Price]]</f>
        <v>0</v>
      </c>
    </row>
    <row r="2631" spans="1:9" x14ac:dyDescent="0.25">
      <c r="A2631">
        <v>345416</v>
      </c>
      <c r="B2631" t="str">
        <f>INDEX( Table3[],MATCH(Sales[[#This Row],[Category]],Table3[Category],0),1)</f>
        <v>LIQUOR</v>
      </c>
      <c r="C2631" t="s">
        <v>37</v>
      </c>
      <c r="D2631" t="s">
        <v>2662</v>
      </c>
      <c r="E2631" t="s">
        <v>10</v>
      </c>
      <c r="F2631">
        <v>14</v>
      </c>
      <c r="G2631" s="1">
        <v>17.489999999999998</v>
      </c>
      <c r="H2631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2631">
        <f>Sales[[#This Row],[Total Inventory]]*Sales[[#This Row],[Sale_Price]]</f>
        <v>244.85999999999999</v>
      </c>
    </row>
    <row r="2632" spans="1:9" x14ac:dyDescent="0.25">
      <c r="A2632">
        <v>5851</v>
      </c>
      <c r="B2632" t="str">
        <f>INDEX( Table3[],MATCH(Sales[[#This Row],[Category]],Table3[Category],0),1)</f>
        <v>BEER</v>
      </c>
      <c r="C2632" t="s">
        <v>11</v>
      </c>
      <c r="D2632" t="s">
        <v>2663</v>
      </c>
      <c r="E2632" t="s">
        <v>10</v>
      </c>
      <c r="F2632">
        <v>0</v>
      </c>
      <c r="G2632" s="1">
        <v>11.48</v>
      </c>
      <c r="H2632">
        <f>IF(INDEX(Sale_Promotions[[Code]:[Sale Price]],MATCH(Sales[[#This Row],[Code]],Sale_Promotions[Code],0),2)=0,Sales[[#This Row],[Price]],INDEX(Sale_Promotions[[Code]:[Sale Price]],MATCH(Sales[[#This Row],[Code]],Sale_Promotions[Code],0),2))</f>
        <v>11.48</v>
      </c>
      <c r="I2632">
        <f>Sales[[#This Row],[Total Inventory]]*Sales[[#This Row],[Sale_Price]]</f>
        <v>0</v>
      </c>
    </row>
    <row r="2633" spans="1:9" x14ac:dyDescent="0.25">
      <c r="A2633">
        <v>333234</v>
      </c>
      <c r="B2633" t="str">
        <f>INDEX( Table3[],MATCH(Sales[[#This Row],[Category]],Table3[Category],0),1)</f>
        <v>WINE</v>
      </c>
      <c r="C2633" t="s">
        <v>163</v>
      </c>
      <c r="D2633" t="s">
        <v>2664</v>
      </c>
      <c r="E2633" t="s">
        <v>10</v>
      </c>
      <c r="F2633">
        <v>0</v>
      </c>
      <c r="G2633" s="1">
        <v>11.99</v>
      </c>
      <c r="H263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633">
        <f>Sales[[#This Row],[Total Inventory]]*Sales[[#This Row],[Sale_Price]]</f>
        <v>0</v>
      </c>
    </row>
    <row r="2634" spans="1:9" x14ac:dyDescent="0.25">
      <c r="A2634">
        <v>75187</v>
      </c>
      <c r="B2634" t="str">
        <f>INDEX( Table3[],MATCH(Sales[[#This Row],[Category]],Table3[Category],0),1)</f>
        <v>LIQUOR</v>
      </c>
      <c r="C2634" t="s">
        <v>102</v>
      </c>
      <c r="D2634" t="s">
        <v>2665</v>
      </c>
      <c r="E2634" t="s">
        <v>10</v>
      </c>
      <c r="F2634">
        <v>32</v>
      </c>
      <c r="G2634" s="1">
        <v>105.99</v>
      </c>
      <c r="H2634">
        <f>IF(INDEX(Sale_Promotions[[Code]:[Sale Price]],MATCH(Sales[[#This Row],[Code]],Sale_Promotions[Code],0),2)=0,Sales[[#This Row],[Price]],INDEX(Sale_Promotions[[Code]:[Sale Price]],MATCH(Sales[[#This Row],[Code]],Sale_Promotions[Code],0),2))</f>
        <v>105.99</v>
      </c>
      <c r="I2634">
        <f>Sales[[#This Row],[Total Inventory]]*Sales[[#This Row],[Sale_Price]]</f>
        <v>3391.68</v>
      </c>
    </row>
    <row r="2635" spans="1:9" x14ac:dyDescent="0.25">
      <c r="A2635">
        <v>321452</v>
      </c>
      <c r="B2635" t="str">
        <f>INDEX( Table3[],MATCH(Sales[[#This Row],[Category]],Table3[Category],0),1)</f>
        <v>WINE</v>
      </c>
      <c r="C2635" t="s">
        <v>85</v>
      </c>
      <c r="D2635" t="s">
        <v>2666</v>
      </c>
      <c r="E2635" t="s">
        <v>10</v>
      </c>
      <c r="F2635">
        <v>0</v>
      </c>
      <c r="G2635" s="1">
        <v>10.49</v>
      </c>
      <c r="H2635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2635">
        <f>Sales[[#This Row],[Total Inventory]]*Sales[[#This Row],[Sale_Price]]</f>
        <v>0</v>
      </c>
    </row>
    <row r="2636" spans="1:9" x14ac:dyDescent="0.25">
      <c r="A2636">
        <v>29265</v>
      </c>
      <c r="B2636" t="str">
        <f>INDEX( Table3[],MATCH(Sales[[#This Row],[Category]],Table3[Category],0),1)</f>
        <v>BEER</v>
      </c>
      <c r="C2636" t="s">
        <v>11</v>
      </c>
      <c r="D2636" t="s">
        <v>2667</v>
      </c>
      <c r="E2636" t="s">
        <v>25</v>
      </c>
      <c r="F2636">
        <v>0</v>
      </c>
      <c r="G2636" s="1">
        <v>1.67</v>
      </c>
      <c r="H2636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2636">
        <f>Sales[[#This Row],[Total Inventory]]*Sales[[#This Row],[Sale_Price]]</f>
        <v>0</v>
      </c>
    </row>
    <row r="2637" spans="1:9" x14ac:dyDescent="0.25">
      <c r="A2637">
        <v>44561</v>
      </c>
      <c r="B2637" t="str">
        <f>INDEX( Table3[],MATCH(Sales[[#This Row],[Category]],Table3[Category],0),1)</f>
        <v>WINE</v>
      </c>
      <c r="C2637" t="s">
        <v>28</v>
      </c>
      <c r="D2637" t="s">
        <v>2668</v>
      </c>
      <c r="E2637" t="s">
        <v>10</v>
      </c>
      <c r="F2637">
        <v>0</v>
      </c>
      <c r="G2637" s="1">
        <v>16.489999999999998</v>
      </c>
      <c r="H2637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2637">
        <f>Sales[[#This Row],[Total Inventory]]*Sales[[#This Row],[Sale_Price]]</f>
        <v>0</v>
      </c>
    </row>
    <row r="2638" spans="1:9" x14ac:dyDescent="0.25">
      <c r="A2638">
        <v>74700</v>
      </c>
      <c r="B2638" t="str">
        <f>INDEX( Table3[],MATCH(Sales[[#This Row],[Category]],Table3[Category],0),1)</f>
        <v>LIQUOR</v>
      </c>
      <c r="C2638" t="s">
        <v>14</v>
      </c>
      <c r="D2638" t="s">
        <v>2669</v>
      </c>
      <c r="E2638" t="s">
        <v>10</v>
      </c>
      <c r="F2638">
        <v>0</v>
      </c>
      <c r="G2638" s="1">
        <v>1244.99</v>
      </c>
      <c r="H2638">
        <f>IF(INDEX(Sale_Promotions[[Code]:[Sale Price]],MATCH(Sales[[#This Row],[Code]],Sale_Promotions[Code],0),2)=0,Sales[[#This Row],[Price]],INDEX(Sale_Promotions[[Code]:[Sale Price]],MATCH(Sales[[#This Row],[Code]],Sale_Promotions[Code],0),2))</f>
        <v>1244.99</v>
      </c>
      <c r="I2638">
        <f>Sales[[#This Row],[Total Inventory]]*Sales[[#This Row],[Sale_Price]]</f>
        <v>0</v>
      </c>
    </row>
    <row r="2639" spans="1:9" x14ac:dyDescent="0.25">
      <c r="A2639">
        <v>28766</v>
      </c>
      <c r="B2639" t="str">
        <f>INDEX( Table3[],MATCH(Sales[[#This Row],[Category]],Table3[Category],0),1)</f>
        <v>BEER</v>
      </c>
      <c r="C2639" t="s">
        <v>11</v>
      </c>
      <c r="D2639" t="s">
        <v>2670</v>
      </c>
      <c r="E2639" t="s">
        <v>25</v>
      </c>
      <c r="F2639">
        <v>0</v>
      </c>
      <c r="G2639" s="1">
        <v>1.9</v>
      </c>
      <c r="H2639">
        <f>IF(INDEX(Sale_Promotions[[Code]:[Sale Price]],MATCH(Sales[[#This Row],[Code]],Sale_Promotions[Code],0),2)=0,Sales[[#This Row],[Price]],INDEX(Sale_Promotions[[Code]:[Sale Price]],MATCH(Sales[[#This Row],[Code]],Sale_Promotions[Code],0),2))</f>
        <v>1.9</v>
      </c>
      <c r="I2639">
        <f>Sales[[#This Row],[Total Inventory]]*Sales[[#This Row],[Sale_Price]]</f>
        <v>0</v>
      </c>
    </row>
    <row r="2640" spans="1:9" x14ac:dyDescent="0.25">
      <c r="A2640">
        <v>344326</v>
      </c>
      <c r="B2640" t="str">
        <f>INDEX( Table3[],MATCH(Sales[[#This Row],[Category]],Table3[Category],0),1)</f>
        <v>WINE</v>
      </c>
      <c r="C2640" t="s">
        <v>85</v>
      </c>
      <c r="D2640" t="s">
        <v>2671</v>
      </c>
      <c r="E2640" t="s">
        <v>10</v>
      </c>
      <c r="F2640">
        <v>0</v>
      </c>
      <c r="G2640" s="1">
        <v>13.99</v>
      </c>
      <c r="H2640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2640">
        <f>Sales[[#This Row],[Total Inventory]]*Sales[[#This Row],[Sale_Price]]</f>
        <v>0</v>
      </c>
    </row>
    <row r="2641" spans="1:9" x14ac:dyDescent="0.25">
      <c r="A2641">
        <v>42186</v>
      </c>
      <c r="B2641" t="str">
        <f>INDEX( Table3[],MATCH(Sales[[#This Row],[Category]],Table3[Category],0),1)</f>
        <v>WINE</v>
      </c>
      <c r="C2641" t="s">
        <v>8</v>
      </c>
      <c r="D2641" t="s">
        <v>2672</v>
      </c>
      <c r="E2641" t="s">
        <v>10</v>
      </c>
      <c r="F2641">
        <v>0</v>
      </c>
      <c r="G2641" s="1">
        <v>13.49</v>
      </c>
      <c r="H2641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2641">
        <f>Sales[[#This Row],[Total Inventory]]*Sales[[#This Row],[Sale_Price]]</f>
        <v>0</v>
      </c>
    </row>
    <row r="2642" spans="1:9" x14ac:dyDescent="0.25">
      <c r="A2642">
        <v>43282</v>
      </c>
      <c r="B2642" t="str">
        <f>INDEX( Table3[],MATCH(Sales[[#This Row],[Category]],Table3[Category],0),1)</f>
        <v>WINE</v>
      </c>
      <c r="C2642" t="s">
        <v>85</v>
      </c>
      <c r="D2642" t="s">
        <v>2673</v>
      </c>
      <c r="E2642" t="s">
        <v>48</v>
      </c>
      <c r="F2642">
        <v>0</v>
      </c>
      <c r="G2642" s="1">
        <v>7.79</v>
      </c>
      <c r="H2642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2642">
        <f>Sales[[#This Row],[Total Inventory]]*Sales[[#This Row],[Sale_Price]]</f>
        <v>0</v>
      </c>
    </row>
    <row r="2643" spans="1:9" x14ac:dyDescent="0.25">
      <c r="A2643">
        <v>43387</v>
      </c>
      <c r="B2643" t="str">
        <f>INDEX( Table3[],MATCH(Sales[[#This Row],[Category]],Table3[Category],0),1)</f>
        <v>WINE</v>
      </c>
      <c r="C2643" t="s">
        <v>21</v>
      </c>
      <c r="D2643" t="s">
        <v>2674</v>
      </c>
      <c r="E2643" t="s">
        <v>10</v>
      </c>
      <c r="F2643">
        <v>0</v>
      </c>
      <c r="G2643" s="1">
        <v>9.7899999999999991</v>
      </c>
      <c r="H2643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2643">
        <f>Sales[[#This Row],[Total Inventory]]*Sales[[#This Row],[Sale_Price]]</f>
        <v>0</v>
      </c>
    </row>
    <row r="2644" spans="1:9" x14ac:dyDescent="0.25">
      <c r="A2644">
        <v>310172</v>
      </c>
      <c r="B2644" t="str">
        <f>INDEX( Table3[],MATCH(Sales[[#This Row],[Category]],Table3[Category],0),1)</f>
        <v>WINE</v>
      </c>
      <c r="C2644" t="s">
        <v>17</v>
      </c>
      <c r="D2644" t="s">
        <v>2675</v>
      </c>
      <c r="E2644" t="s">
        <v>10</v>
      </c>
      <c r="F2644">
        <v>10</v>
      </c>
      <c r="G2644" s="1">
        <v>8.19</v>
      </c>
      <c r="H2644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2644">
        <f>Sales[[#This Row],[Total Inventory]]*Sales[[#This Row],[Sale_Price]]</f>
        <v>81.899999999999991</v>
      </c>
    </row>
    <row r="2645" spans="1:9" x14ac:dyDescent="0.25">
      <c r="A2645">
        <v>316031</v>
      </c>
      <c r="B2645" t="str">
        <f>INDEX( Table3[],MATCH(Sales[[#This Row],[Category]],Table3[Category],0),1)</f>
        <v>WINE</v>
      </c>
      <c r="C2645" t="s">
        <v>85</v>
      </c>
      <c r="D2645" t="s">
        <v>2676</v>
      </c>
      <c r="E2645" t="s">
        <v>10</v>
      </c>
      <c r="F2645">
        <v>2</v>
      </c>
      <c r="G2645" s="1">
        <v>8.99</v>
      </c>
      <c r="H264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2645">
        <f>Sales[[#This Row],[Total Inventory]]*Sales[[#This Row],[Sale_Price]]</f>
        <v>17.98</v>
      </c>
    </row>
    <row r="2646" spans="1:9" x14ac:dyDescent="0.25">
      <c r="A2646">
        <v>29680</v>
      </c>
      <c r="B2646" t="str">
        <f>INDEX( Table3[],MATCH(Sales[[#This Row],[Category]],Table3[Category],0),1)</f>
        <v>LIQUOR</v>
      </c>
      <c r="C2646" t="s">
        <v>175</v>
      </c>
      <c r="D2646" t="s">
        <v>2677</v>
      </c>
      <c r="E2646" t="s">
        <v>10</v>
      </c>
      <c r="F2646">
        <v>14</v>
      </c>
      <c r="G2646" s="1">
        <v>99.99</v>
      </c>
      <c r="H2646">
        <f>IF(INDEX(Sale_Promotions[[Code]:[Sale Price]],MATCH(Sales[[#This Row],[Code]],Sale_Promotions[Code],0),2)=0,Sales[[#This Row],[Price]],INDEX(Sale_Promotions[[Code]:[Sale Price]],MATCH(Sales[[#This Row],[Code]],Sale_Promotions[Code],0),2))</f>
        <v>99.99</v>
      </c>
      <c r="I2646">
        <f>Sales[[#This Row],[Total Inventory]]*Sales[[#This Row],[Sale_Price]]</f>
        <v>1399.86</v>
      </c>
    </row>
    <row r="2647" spans="1:9" x14ac:dyDescent="0.25">
      <c r="A2647">
        <v>70679</v>
      </c>
      <c r="B2647" t="str">
        <f>INDEX( Table3[],MATCH(Sales[[#This Row],[Category]],Table3[Category],0),1)</f>
        <v>LIQUOR</v>
      </c>
      <c r="C2647" t="s">
        <v>175</v>
      </c>
      <c r="D2647" t="s">
        <v>2678</v>
      </c>
      <c r="E2647" t="s">
        <v>10</v>
      </c>
      <c r="F2647">
        <v>35</v>
      </c>
      <c r="G2647" s="1">
        <v>20.99</v>
      </c>
      <c r="H2647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2647">
        <f>Sales[[#This Row],[Total Inventory]]*Sales[[#This Row],[Sale_Price]]</f>
        <v>734.65</v>
      </c>
    </row>
    <row r="2648" spans="1:9" x14ac:dyDescent="0.25">
      <c r="A2648">
        <v>232244</v>
      </c>
      <c r="B2648" t="str">
        <f>INDEX( Table3[],MATCH(Sales[[#This Row],[Category]],Table3[Category],0),1)</f>
        <v>WINE</v>
      </c>
      <c r="C2648" t="s">
        <v>163</v>
      </c>
      <c r="D2648" t="s">
        <v>2679</v>
      </c>
      <c r="E2648" t="s">
        <v>10</v>
      </c>
      <c r="F2648">
        <v>0</v>
      </c>
      <c r="G2648" s="1">
        <v>12.69</v>
      </c>
      <c r="H2648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2648">
        <f>Sales[[#This Row],[Total Inventory]]*Sales[[#This Row],[Sale_Price]]</f>
        <v>0</v>
      </c>
    </row>
    <row r="2649" spans="1:9" x14ac:dyDescent="0.25">
      <c r="A2649">
        <v>80106</v>
      </c>
      <c r="B2649" t="str">
        <f>INDEX( Table3[],MATCH(Sales[[#This Row],[Category]],Table3[Category],0),1)</f>
        <v>LIQUOR</v>
      </c>
      <c r="C2649" t="s">
        <v>46</v>
      </c>
      <c r="D2649" t="s">
        <v>2680</v>
      </c>
      <c r="E2649" t="s">
        <v>10</v>
      </c>
      <c r="F2649">
        <v>42</v>
      </c>
      <c r="G2649" s="1">
        <v>6.29</v>
      </c>
      <c r="H2649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2649">
        <f>Sales[[#This Row],[Total Inventory]]*Sales[[#This Row],[Sale_Price]]</f>
        <v>251.58</v>
      </c>
    </row>
    <row r="2650" spans="1:9" x14ac:dyDescent="0.25">
      <c r="A2650">
        <v>330875</v>
      </c>
      <c r="B2650" t="str">
        <f>INDEX( Table3[],MATCH(Sales[[#This Row],[Category]],Table3[Category],0),1)</f>
        <v>WINE</v>
      </c>
      <c r="C2650" t="s">
        <v>39</v>
      </c>
      <c r="D2650" t="s">
        <v>2681</v>
      </c>
      <c r="E2650" t="s">
        <v>10</v>
      </c>
      <c r="F2650">
        <v>14</v>
      </c>
      <c r="G2650" s="1">
        <v>6.99</v>
      </c>
      <c r="H2650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2650">
        <f>Sales[[#This Row],[Total Inventory]]*Sales[[#This Row],[Sale_Price]]</f>
        <v>97.86</v>
      </c>
    </row>
    <row r="2651" spans="1:9" x14ac:dyDescent="0.25">
      <c r="A2651">
        <v>81553</v>
      </c>
      <c r="B2651" t="str">
        <f>INDEX( Table3[],MATCH(Sales[[#This Row],[Category]],Table3[Category],0),1)</f>
        <v>WINE</v>
      </c>
      <c r="C2651" t="s">
        <v>28</v>
      </c>
      <c r="D2651" t="s">
        <v>2682</v>
      </c>
      <c r="E2651" t="s">
        <v>10</v>
      </c>
      <c r="F2651">
        <v>152</v>
      </c>
      <c r="G2651" s="1">
        <v>15.49</v>
      </c>
      <c r="H2651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2651">
        <f>Sales[[#This Row],[Total Inventory]]*Sales[[#This Row],[Sale_Price]]</f>
        <v>2354.48</v>
      </c>
    </row>
    <row r="2652" spans="1:9" x14ac:dyDescent="0.25">
      <c r="A2652">
        <v>321698</v>
      </c>
      <c r="B2652" t="str">
        <f>INDEX( Table3[],MATCH(Sales[[#This Row],[Category]],Table3[Category],0),1)</f>
        <v>WINE</v>
      </c>
      <c r="C2652" t="s">
        <v>41</v>
      </c>
      <c r="D2652" t="s">
        <v>2683</v>
      </c>
      <c r="E2652" t="s">
        <v>10</v>
      </c>
      <c r="F2652">
        <v>14</v>
      </c>
      <c r="G2652" s="1">
        <v>11.99</v>
      </c>
      <c r="H265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652">
        <f>Sales[[#This Row],[Total Inventory]]*Sales[[#This Row],[Sale_Price]]</f>
        <v>167.86</v>
      </c>
    </row>
    <row r="2653" spans="1:9" x14ac:dyDescent="0.25">
      <c r="A2653">
        <v>26470</v>
      </c>
      <c r="B2653" t="str">
        <f>INDEX( Table3[],MATCH(Sales[[#This Row],[Category]],Table3[Category],0),1)</f>
        <v>BEER</v>
      </c>
      <c r="C2653" t="s">
        <v>11</v>
      </c>
      <c r="D2653" t="s">
        <v>2684</v>
      </c>
      <c r="E2653" t="s">
        <v>25</v>
      </c>
      <c r="F2653">
        <v>0</v>
      </c>
      <c r="G2653" s="1">
        <v>1.8</v>
      </c>
      <c r="H2653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2653">
        <f>Sales[[#This Row],[Total Inventory]]*Sales[[#This Row],[Sale_Price]]</f>
        <v>0</v>
      </c>
    </row>
    <row r="2654" spans="1:9" x14ac:dyDescent="0.25">
      <c r="A2654">
        <v>301015</v>
      </c>
      <c r="B2654" t="str">
        <f>INDEX( Table3[],MATCH(Sales[[#This Row],[Category]],Table3[Category],0),1)</f>
        <v>WINE</v>
      </c>
      <c r="C2654" t="s">
        <v>28</v>
      </c>
      <c r="D2654" t="s">
        <v>2685</v>
      </c>
      <c r="E2654" t="s">
        <v>10</v>
      </c>
      <c r="F2654">
        <v>33</v>
      </c>
      <c r="G2654" s="1">
        <v>14.69</v>
      </c>
      <c r="H2654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2654">
        <f>Sales[[#This Row],[Total Inventory]]*Sales[[#This Row],[Sale_Price]]</f>
        <v>484.77</v>
      </c>
    </row>
    <row r="2655" spans="1:9" x14ac:dyDescent="0.25">
      <c r="A2655">
        <v>77020</v>
      </c>
      <c r="B2655" t="str">
        <f>INDEX( Table3[],MATCH(Sales[[#This Row],[Category]],Table3[Category],0),1)</f>
        <v>WINE</v>
      </c>
      <c r="C2655" t="s">
        <v>148</v>
      </c>
      <c r="D2655" t="s">
        <v>2686</v>
      </c>
      <c r="E2655" t="s">
        <v>10</v>
      </c>
      <c r="F2655">
        <v>26</v>
      </c>
      <c r="G2655" s="1">
        <v>12.99</v>
      </c>
      <c r="H265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655">
        <f>Sales[[#This Row],[Total Inventory]]*Sales[[#This Row],[Sale_Price]]</f>
        <v>337.74</v>
      </c>
    </row>
    <row r="2656" spans="1:9" x14ac:dyDescent="0.25">
      <c r="A2656">
        <v>20281</v>
      </c>
      <c r="B2656" t="str">
        <f>INDEX( Table3[],MATCH(Sales[[#This Row],[Category]],Table3[Category],0),1)</f>
        <v>LIQUOR</v>
      </c>
      <c r="C2656" t="s">
        <v>245</v>
      </c>
      <c r="D2656" t="s">
        <v>2687</v>
      </c>
      <c r="E2656" t="s">
        <v>133</v>
      </c>
      <c r="F2656">
        <v>61</v>
      </c>
      <c r="G2656" s="1">
        <v>7.99</v>
      </c>
      <c r="H2656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2656">
        <f>Sales[[#This Row],[Total Inventory]]*Sales[[#This Row],[Sale_Price]]</f>
        <v>487.39</v>
      </c>
    </row>
    <row r="2657" spans="1:9" x14ac:dyDescent="0.25">
      <c r="A2657">
        <v>322379</v>
      </c>
      <c r="B2657" t="str">
        <f>INDEX( Table3[],MATCH(Sales[[#This Row],[Category]],Table3[Category],0),1)</f>
        <v>WINE</v>
      </c>
      <c r="C2657" t="s">
        <v>39</v>
      </c>
      <c r="D2657" t="s">
        <v>2688</v>
      </c>
      <c r="E2657" t="s">
        <v>10</v>
      </c>
      <c r="F2657">
        <v>21</v>
      </c>
      <c r="G2657" s="1">
        <v>31.99</v>
      </c>
      <c r="H2657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2657">
        <f>Sales[[#This Row],[Total Inventory]]*Sales[[#This Row],[Sale_Price]]</f>
        <v>671.79</v>
      </c>
    </row>
    <row r="2658" spans="1:9" x14ac:dyDescent="0.25">
      <c r="A2658">
        <v>306455</v>
      </c>
      <c r="B2658" t="str">
        <f>INDEX( Table3[],MATCH(Sales[[#This Row],[Category]],Table3[Category],0),1)</f>
        <v>WINE</v>
      </c>
      <c r="C2658" t="s">
        <v>41</v>
      </c>
      <c r="D2658" t="s">
        <v>2689</v>
      </c>
      <c r="E2658" t="s">
        <v>10</v>
      </c>
      <c r="F2658">
        <v>5</v>
      </c>
      <c r="G2658" s="1">
        <v>12.99</v>
      </c>
      <c r="H265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2658">
        <f>Sales[[#This Row],[Total Inventory]]*Sales[[#This Row],[Sale_Price]]</f>
        <v>44.95</v>
      </c>
    </row>
    <row r="2659" spans="1:9" x14ac:dyDescent="0.25">
      <c r="A2659">
        <v>80889</v>
      </c>
      <c r="B2659" t="str">
        <f>INDEX( Table3[],MATCH(Sales[[#This Row],[Category]],Table3[Category],0),1)</f>
        <v>WINE</v>
      </c>
      <c r="C2659" t="s">
        <v>189</v>
      </c>
      <c r="D2659" t="s">
        <v>2690</v>
      </c>
      <c r="E2659" t="s">
        <v>10</v>
      </c>
      <c r="F2659">
        <v>29</v>
      </c>
      <c r="G2659" s="1">
        <v>14.49</v>
      </c>
      <c r="H2659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2659">
        <f>Sales[[#This Row],[Total Inventory]]*Sales[[#This Row],[Sale_Price]]</f>
        <v>420.21</v>
      </c>
    </row>
    <row r="2660" spans="1:9" x14ac:dyDescent="0.25">
      <c r="A2660">
        <v>42734</v>
      </c>
      <c r="B2660" t="str">
        <f>INDEX( Table3[],MATCH(Sales[[#This Row],[Category]],Table3[Category],0),1)</f>
        <v>WINE</v>
      </c>
      <c r="C2660" t="s">
        <v>163</v>
      </c>
      <c r="D2660" t="s">
        <v>2691</v>
      </c>
      <c r="E2660" t="s">
        <v>10</v>
      </c>
      <c r="F2660">
        <v>22</v>
      </c>
      <c r="G2660" s="1">
        <v>18.489999999999998</v>
      </c>
      <c r="H266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2660">
        <f>Sales[[#This Row],[Total Inventory]]*Sales[[#This Row],[Sale_Price]]</f>
        <v>406.78</v>
      </c>
    </row>
    <row r="2661" spans="1:9" x14ac:dyDescent="0.25">
      <c r="A2661">
        <v>47981</v>
      </c>
      <c r="B2661" t="str">
        <f>INDEX( Table3[],MATCH(Sales[[#This Row],[Category]],Table3[Category],0),1)</f>
        <v>LIQUOR</v>
      </c>
      <c r="C2661" t="s">
        <v>35</v>
      </c>
      <c r="D2661" t="s">
        <v>2692</v>
      </c>
      <c r="E2661" t="s">
        <v>133</v>
      </c>
      <c r="F2661">
        <v>36</v>
      </c>
      <c r="G2661" s="1">
        <v>19.989999999999998</v>
      </c>
      <c r="H2661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2661">
        <f>Sales[[#This Row],[Total Inventory]]*Sales[[#This Row],[Sale_Price]]</f>
        <v>719.64</v>
      </c>
    </row>
    <row r="2662" spans="1:9" x14ac:dyDescent="0.25">
      <c r="A2662">
        <v>313762</v>
      </c>
      <c r="B2662" t="str">
        <f>INDEX( Table3[],MATCH(Sales[[#This Row],[Category]],Table3[Category],0),1)</f>
        <v>WINE</v>
      </c>
      <c r="C2662" t="s">
        <v>41</v>
      </c>
      <c r="D2662" t="s">
        <v>2693</v>
      </c>
      <c r="E2662" t="s">
        <v>10</v>
      </c>
      <c r="F2662">
        <v>9</v>
      </c>
      <c r="G2662" s="1">
        <v>13.99</v>
      </c>
      <c r="H2662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2662">
        <f>Sales[[#This Row],[Total Inventory]]*Sales[[#This Row],[Sale_Price]]</f>
        <v>125.91</v>
      </c>
    </row>
    <row r="2663" spans="1:9" x14ac:dyDescent="0.25">
      <c r="A2663">
        <v>76830</v>
      </c>
      <c r="B2663" t="str">
        <f>INDEX( Table3[],MATCH(Sales[[#This Row],[Category]],Table3[Category],0),1)</f>
        <v>WINE</v>
      </c>
      <c r="C2663" t="s">
        <v>28</v>
      </c>
      <c r="D2663" t="s">
        <v>2694</v>
      </c>
      <c r="E2663" t="s">
        <v>10</v>
      </c>
      <c r="F2663">
        <v>10</v>
      </c>
      <c r="G2663" s="1">
        <v>16.489999999999998</v>
      </c>
      <c r="H2663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2663">
        <f>Sales[[#This Row],[Total Inventory]]*Sales[[#This Row],[Sale_Price]]</f>
        <v>164.89999999999998</v>
      </c>
    </row>
    <row r="2664" spans="1:9" x14ac:dyDescent="0.25">
      <c r="A2664">
        <v>31348</v>
      </c>
      <c r="B2664" t="str">
        <f>INDEX( Table3[],MATCH(Sales[[#This Row],[Category]],Table3[Category],0),1)</f>
        <v>WINE</v>
      </c>
      <c r="C2664" t="s">
        <v>61</v>
      </c>
      <c r="D2664" t="s">
        <v>1414</v>
      </c>
      <c r="E2664" t="s">
        <v>10</v>
      </c>
      <c r="F2664">
        <v>46</v>
      </c>
      <c r="G2664" s="1">
        <v>12.99</v>
      </c>
      <c r="H266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664">
        <f>Sales[[#This Row],[Total Inventory]]*Sales[[#This Row],[Sale_Price]]</f>
        <v>597.54</v>
      </c>
    </row>
    <row r="2665" spans="1:9" x14ac:dyDescent="0.25">
      <c r="A2665">
        <v>29620</v>
      </c>
      <c r="B2665" t="str">
        <f>INDEX( Table3[],MATCH(Sales[[#This Row],[Category]],Table3[Category],0),1)</f>
        <v>BEER</v>
      </c>
      <c r="C2665" t="s">
        <v>11</v>
      </c>
      <c r="D2665" t="s">
        <v>2695</v>
      </c>
      <c r="E2665" t="s">
        <v>25</v>
      </c>
      <c r="F2665">
        <v>0</v>
      </c>
      <c r="G2665" s="1">
        <v>1.67</v>
      </c>
      <c r="H2665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2665">
        <f>Sales[[#This Row],[Total Inventory]]*Sales[[#This Row],[Sale_Price]]</f>
        <v>0</v>
      </c>
    </row>
    <row r="2666" spans="1:9" x14ac:dyDescent="0.25">
      <c r="A2666">
        <v>335651</v>
      </c>
      <c r="B2666" t="str">
        <f>INDEX( Table3[],MATCH(Sales[[#This Row],[Category]],Table3[Category],0),1)</f>
        <v>WINE</v>
      </c>
      <c r="C2666" t="s">
        <v>28</v>
      </c>
      <c r="D2666" t="s">
        <v>2696</v>
      </c>
      <c r="E2666" t="s">
        <v>10</v>
      </c>
      <c r="F2666">
        <v>0</v>
      </c>
      <c r="G2666" s="1">
        <v>4.79</v>
      </c>
      <c r="H2666">
        <f>IF(INDEX(Sale_Promotions[[Code]:[Sale Price]],MATCH(Sales[[#This Row],[Code]],Sale_Promotions[Code],0),2)=0,Sales[[#This Row],[Price]],INDEX(Sale_Promotions[[Code]:[Sale Price]],MATCH(Sales[[#This Row],[Code]],Sale_Promotions[Code],0),2))</f>
        <v>4.79</v>
      </c>
      <c r="I2666">
        <f>Sales[[#This Row],[Total Inventory]]*Sales[[#This Row],[Sale_Price]]</f>
        <v>0</v>
      </c>
    </row>
    <row r="2667" spans="1:9" x14ac:dyDescent="0.25">
      <c r="A2667">
        <v>56434</v>
      </c>
      <c r="B2667" t="str">
        <f>INDEX( Table3[],MATCH(Sales[[#This Row],[Category]],Table3[Category],0),1)</f>
        <v>BEER</v>
      </c>
      <c r="C2667" t="s">
        <v>11</v>
      </c>
      <c r="D2667" t="s">
        <v>2697</v>
      </c>
      <c r="E2667" t="s">
        <v>25</v>
      </c>
      <c r="F2667">
        <v>94</v>
      </c>
      <c r="G2667" s="1">
        <v>1.37</v>
      </c>
      <c r="H2667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2667">
        <f>Sales[[#This Row],[Total Inventory]]*Sales[[#This Row],[Sale_Price]]</f>
        <v>128.78</v>
      </c>
    </row>
    <row r="2668" spans="1:9" x14ac:dyDescent="0.25">
      <c r="A2668">
        <v>22472</v>
      </c>
      <c r="B2668" t="str">
        <f>INDEX( Table3[],MATCH(Sales[[#This Row],[Category]],Table3[Category],0),1)</f>
        <v>BEER</v>
      </c>
      <c r="C2668" t="s">
        <v>11</v>
      </c>
      <c r="D2668" t="s">
        <v>2698</v>
      </c>
      <c r="E2668" t="s">
        <v>13</v>
      </c>
      <c r="F2668">
        <v>5</v>
      </c>
      <c r="G2668" s="1">
        <v>6.68</v>
      </c>
      <c r="H2668">
        <f>IF(INDEX(Sale_Promotions[[Code]:[Sale Price]],MATCH(Sales[[#This Row],[Code]],Sale_Promotions[Code],0),2)=0,Sales[[#This Row],[Price]],INDEX(Sale_Promotions[[Code]:[Sale Price]],MATCH(Sales[[#This Row],[Code]],Sale_Promotions[Code],0),2))</f>
        <v>6.68</v>
      </c>
      <c r="I2668">
        <f>Sales[[#This Row],[Total Inventory]]*Sales[[#This Row],[Sale_Price]]</f>
        <v>33.4</v>
      </c>
    </row>
    <row r="2669" spans="1:9" x14ac:dyDescent="0.25">
      <c r="A2669">
        <v>47431</v>
      </c>
      <c r="B2669" t="str">
        <f>INDEX( Table3[],MATCH(Sales[[#This Row],[Category]],Table3[Category],0),1)</f>
        <v>LIQUOR</v>
      </c>
      <c r="C2669" t="s">
        <v>37</v>
      </c>
      <c r="D2669" t="s">
        <v>1262</v>
      </c>
      <c r="E2669" t="s">
        <v>10</v>
      </c>
      <c r="F2669">
        <v>11</v>
      </c>
      <c r="G2669" s="1">
        <v>12.79</v>
      </c>
      <c r="H2669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2669">
        <f>Sales[[#This Row],[Total Inventory]]*Sales[[#This Row],[Sale_Price]]</f>
        <v>140.69</v>
      </c>
    </row>
    <row r="2670" spans="1:9" x14ac:dyDescent="0.25">
      <c r="A2670">
        <v>302239</v>
      </c>
      <c r="B2670" t="str">
        <f>INDEX( Table3[],MATCH(Sales[[#This Row],[Category]],Table3[Category],0),1)</f>
        <v>WINE</v>
      </c>
      <c r="C2670" t="s">
        <v>21</v>
      </c>
      <c r="D2670" t="s">
        <v>2699</v>
      </c>
      <c r="E2670" t="s">
        <v>10</v>
      </c>
      <c r="F2670">
        <v>0</v>
      </c>
      <c r="G2670" s="1">
        <v>15.49</v>
      </c>
      <c r="H2670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2670">
        <f>Sales[[#This Row],[Total Inventory]]*Sales[[#This Row],[Sale_Price]]</f>
        <v>0</v>
      </c>
    </row>
    <row r="2671" spans="1:9" x14ac:dyDescent="0.25">
      <c r="A2671">
        <v>10667</v>
      </c>
      <c r="B2671" t="str">
        <f>INDEX( Table3[],MATCH(Sales[[#This Row],[Category]],Table3[Category],0),1)</f>
        <v>LIQUOR</v>
      </c>
      <c r="C2671" t="s">
        <v>37</v>
      </c>
      <c r="D2671" t="s">
        <v>2700</v>
      </c>
      <c r="E2671" t="s">
        <v>48</v>
      </c>
      <c r="F2671">
        <v>78</v>
      </c>
      <c r="G2671" s="1">
        <v>13.99</v>
      </c>
      <c r="H267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2671">
        <f>Sales[[#This Row],[Total Inventory]]*Sales[[#This Row],[Sale_Price]]</f>
        <v>1091.22</v>
      </c>
    </row>
    <row r="2672" spans="1:9" x14ac:dyDescent="0.25">
      <c r="A2672">
        <v>90060</v>
      </c>
      <c r="B2672" t="str">
        <f>INDEX( Table3[],MATCH(Sales[[#This Row],[Category]],Table3[Category],0),1)</f>
        <v>BEER</v>
      </c>
      <c r="C2672" t="s">
        <v>11</v>
      </c>
      <c r="D2672" t="s">
        <v>2701</v>
      </c>
      <c r="E2672" t="s">
        <v>170</v>
      </c>
      <c r="F2672">
        <v>0</v>
      </c>
      <c r="G2672" s="1">
        <v>2.41</v>
      </c>
      <c r="H2672">
        <f>IF(INDEX(Sale_Promotions[[Code]:[Sale Price]],MATCH(Sales[[#This Row],[Code]],Sale_Promotions[Code],0),2)=0,Sales[[#This Row],[Price]],INDEX(Sale_Promotions[[Code]:[Sale Price]],MATCH(Sales[[#This Row],[Code]],Sale_Promotions[Code],0),2))</f>
        <v>2.41</v>
      </c>
      <c r="I2672">
        <f>Sales[[#This Row],[Total Inventory]]*Sales[[#This Row],[Sale_Price]]</f>
        <v>0</v>
      </c>
    </row>
    <row r="2673" spans="1:9" x14ac:dyDescent="0.25">
      <c r="A2673">
        <v>28844</v>
      </c>
      <c r="B2673" t="str">
        <f>INDEX( Table3[],MATCH(Sales[[#This Row],[Category]],Table3[Category],0),1)</f>
        <v>BEER</v>
      </c>
      <c r="C2673" t="s">
        <v>11</v>
      </c>
      <c r="D2673" t="s">
        <v>2702</v>
      </c>
      <c r="E2673" t="s">
        <v>13</v>
      </c>
      <c r="F2673">
        <v>26</v>
      </c>
      <c r="G2673" s="1">
        <v>5.73</v>
      </c>
      <c r="H2673">
        <f>IF(INDEX(Sale_Promotions[[Code]:[Sale Price]],MATCH(Sales[[#This Row],[Code]],Sale_Promotions[Code],0),2)=0,Sales[[#This Row],[Price]],INDEX(Sale_Promotions[[Code]:[Sale Price]],MATCH(Sales[[#This Row],[Code]],Sale_Promotions[Code],0),2))</f>
        <v>5.73</v>
      </c>
      <c r="I2673">
        <f>Sales[[#This Row],[Total Inventory]]*Sales[[#This Row],[Sale_Price]]</f>
        <v>148.98000000000002</v>
      </c>
    </row>
    <row r="2674" spans="1:9" x14ac:dyDescent="0.25">
      <c r="A2674">
        <v>335302</v>
      </c>
      <c r="B2674" t="str">
        <f>INDEX( Table3[],MATCH(Sales[[#This Row],[Category]],Table3[Category],0),1)</f>
        <v>WINE</v>
      </c>
      <c r="C2674" t="s">
        <v>43</v>
      </c>
      <c r="D2674" t="s">
        <v>2703</v>
      </c>
      <c r="E2674" t="s">
        <v>10</v>
      </c>
      <c r="F2674">
        <v>0</v>
      </c>
      <c r="G2674" s="1">
        <v>12.99</v>
      </c>
      <c r="H267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674">
        <f>Sales[[#This Row],[Total Inventory]]*Sales[[#This Row],[Sale_Price]]</f>
        <v>0</v>
      </c>
    </row>
    <row r="2675" spans="1:9" x14ac:dyDescent="0.25">
      <c r="A2675">
        <v>47439</v>
      </c>
      <c r="B2675" t="str">
        <f>INDEX( Table3[],MATCH(Sales[[#This Row],[Category]],Table3[Category],0),1)</f>
        <v>WINE</v>
      </c>
      <c r="C2675" t="s">
        <v>28</v>
      </c>
      <c r="D2675" t="s">
        <v>2704</v>
      </c>
      <c r="E2675" t="s">
        <v>10</v>
      </c>
      <c r="F2675">
        <v>0</v>
      </c>
      <c r="G2675" s="1">
        <v>5.99</v>
      </c>
      <c r="H2675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2675">
        <f>Sales[[#This Row],[Total Inventory]]*Sales[[#This Row],[Sale_Price]]</f>
        <v>0</v>
      </c>
    </row>
    <row r="2676" spans="1:9" x14ac:dyDescent="0.25">
      <c r="A2676">
        <v>27464</v>
      </c>
      <c r="B2676" t="str">
        <f>INDEX( Table3[],MATCH(Sales[[#This Row],[Category]],Table3[Category],0),1)</f>
        <v>LIQUOR</v>
      </c>
      <c r="C2676" t="s">
        <v>14</v>
      </c>
      <c r="D2676" t="s">
        <v>2705</v>
      </c>
      <c r="E2676" t="s">
        <v>10</v>
      </c>
      <c r="F2676">
        <v>195</v>
      </c>
      <c r="G2676" s="1">
        <v>21.99</v>
      </c>
      <c r="H2676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2676">
        <f>Sales[[#This Row],[Total Inventory]]*Sales[[#This Row],[Sale_Price]]</f>
        <v>4288.0499999999993</v>
      </c>
    </row>
    <row r="2677" spans="1:9" x14ac:dyDescent="0.25">
      <c r="A2677">
        <v>22461</v>
      </c>
      <c r="B2677" t="str">
        <f>INDEX( Table3[],MATCH(Sales[[#This Row],[Category]],Table3[Category],0),1)</f>
        <v>BEER</v>
      </c>
      <c r="C2677" t="s">
        <v>11</v>
      </c>
      <c r="D2677" t="s">
        <v>2706</v>
      </c>
      <c r="E2677" t="s">
        <v>13</v>
      </c>
      <c r="F2677">
        <v>0</v>
      </c>
      <c r="G2677" s="1">
        <v>9.75</v>
      </c>
      <c r="H2677">
        <f>IF(INDEX(Sale_Promotions[[Code]:[Sale Price]],MATCH(Sales[[#This Row],[Code]],Sale_Promotions[Code],0),2)=0,Sales[[#This Row],[Price]],INDEX(Sale_Promotions[[Code]:[Sale Price]],MATCH(Sales[[#This Row],[Code]],Sale_Promotions[Code],0),2))</f>
        <v>9.75</v>
      </c>
      <c r="I2677">
        <f>Sales[[#This Row],[Total Inventory]]*Sales[[#This Row],[Sale_Price]]</f>
        <v>0</v>
      </c>
    </row>
    <row r="2678" spans="1:9" x14ac:dyDescent="0.25">
      <c r="A2678">
        <v>305233</v>
      </c>
      <c r="B2678" t="str">
        <f>INDEX( Table3[],MATCH(Sales[[#This Row],[Category]],Table3[Category],0),1)</f>
        <v>WINE</v>
      </c>
      <c r="C2678" t="s">
        <v>8</v>
      </c>
      <c r="D2678" t="s">
        <v>2707</v>
      </c>
      <c r="E2678" t="s">
        <v>10</v>
      </c>
      <c r="F2678">
        <v>0</v>
      </c>
      <c r="G2678" s="1">
        <v>25.99</v>
      </c>
      <c r="H2678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2678">
        <f>Sales[[#This Row],[Total Inventory]]*Sales[[#This Row],[Sale_Price]]</f>
        <v>0</v>
      </c>
    </row>
    <row r="2679" spans="1:9" x14ac:dyDescent="0.25">
      <c r="A2679">
        <v>166247</v>
      </c>
      <c r="B2679" t="str">
        <f>INDEX( Table3[],MATCH(Sales[[#This Row],[Category]],Table3[Category],0),1)</f>
        <v>LIQUOR</v>
      </c>
      <c r="C2679" t="s">
        <v>14</v>
      </c>
      <c r="D2679" t="s">
        <v>2708</v>
      </c>
      <c r="E2679" t="s">
        <v>10</v>
      </c>
      <c r="F2679">
        <v>52</v>
      </c>
      <c r="G2679" s="1">
        <v>176.99</v>
      </c>
      <c r="H2679">
        <f>IF(INDEX(Sale_Promotions[[Code]:[Sale Price]],MATCH(Sales[[#This Row],[Code]],Sale_Promotions[Code],0),2)=0,Sales[[#This Row],[Price]],INDEX(Sale_Promotions[[Code]:[Sale Price]],MATCH(Sales[[#This Row],[Code]],Sale_Promotions[Code],0),2))</f>
        <v>176.99</v>
      </c>
      <c r="I2679">
        <f>Sales[[#This Row],[Total Inventory]]*Sales[[#This Row],[Sale_Price]]</f>
        <v>9203.48</v>
      </c>
    </row>
    <row r="2680" spans="1:9" x14ac:dyDescent="0.25">
      <c r="A2680">
        <v>336367</v>
      </c>
      <c r="B2680" t="str">
        <f>INDEX( Table3[],MATCH(Sales[[#This Row],[Category]],Table3[Category],0),1)</f>
        <v>WINE</v>
      </c>
      <c r="C2680" t="s">
        <v>28</v>
      </c>
      <c r="D2680" t="s">
        <v>2709</v>
      </c>
      <c r="E2680" t="s">
        <v>10</v>
      </c>
      <c r="F2680">
        <v>0</v>
      </c>
      <c r="G2680" s="1">
        <v>12.99</v>
      </c>
      <c r="H2680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680">
        <f>Sales[[#This Row],[Total Inventory]]*Sales[[#This Row],[Sale_Price]]</f>
        <v>0</v>
      </c>
    </row>
    <row r="2681" spans="1:9" x14ac:dyDescent="0.25">
      <c r="A2681">
        <v>70273</v>
      </c>
      <c r="B2681" t="str">
        <f>INDEX( Table3[],MATCH(Sales[[#This Row],[Category]],Table3[Category],0),1)</f>
        <v>LIQUOR</v>
      </c>
      <c r="C2681" t="s">
        <v>37</v>
      </c>
      <c r="D2681" t="s">
        <v>2710</v>
      </c>
      <c r="E2681" t="s">
        <v>10</v>
      </c>
      <c r="F2681">
        <v>74</v>
      </c>
      <c r="G2681" s="1">
        <v>10.79</v>
      </c>
      <c r="H2681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2681">
        <f>Sales[[#This Row],[Total Inventory]]*Sales[[#This Row],[Sale_Price]]</f>
        <v>628.26</v>
      </c>
    </row>
    <row r="2682" spans="1:9" x14ac:dyDescent="0.25">
      <c r="A2682">
        <v>311953</v>
      </c>
      <c r="B2682" t="str">
        <f>INDEX( Table3[],MATCH(Sales[[#This Row],[Category]],Table3[Category],0),1)</f>
        <v>WINE</v>
      </c>
      <c r="C2682" t="s">
        <v>85</v>
      </c>
      <c r="D2682" t="s">
        <v>2711</v>
      </c>
      <c r="E2682" t="s">
        <v>10</v>
      </c>
      <c r="F2682">
        <v>4</v>
      </c>
      <c r="G2682" s="1">
        <v>36.99</v>
      </c>
      <c r="H2682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2682">
        <f>Sales[[#This Row],[Total Inventory]]*Sales[[#This Row],[Sale_Price]]</f>
        <v>147.96</v>
      </c>
    </row>
    <row r="2683" spans="1:9" x14ac:dyDescent="0.25">
      <c r="A2683">
        <v>53503</v>
      </c>
      <c r="B2683" t="str">
        <f>INDEX( Table3[],MATCH(Sales[[#This Row],[Category]],Table3[Category],0),1)</f>
        <v>WINE</v>
      </c>
      <c r="C2683" t="s">
        <v>61</v>
      </c>
      <c r="D2683" t="s">
        <v>2712</v>
      </c>
      <c r="E2683" t="s">
        <v>10</v>
      </c>
      <c r="F2683">
        <v>28</v>
      </c>
      <c r="G2683" s="1">
        <v>28.99</v>
      </c>
      <c r="H2683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2683">
        <f>Sales[[#This Row],[Total Inventory]]*Sales[[#This Row],[Sale_Price]]</f>
        <v>811.71999999999991</v>
      </c>
    </row>
    <row r="2684" spans="1:9" x14ac:dyDescent="0.25">
      <c r="A2684">
        <v>306611</v>
      </c>
      <c r="B2684" t="str">
        <f>INDEX( Table3[],MATCH(Sales[[#This Row],[Category]],Table3[Category],0),1)</f>
        <v>WINE</v>
      </c>
      <c r="C2684" t="s">
        <v>61</v>
      </c>
      <c r="D2684" t="s">
        <v>2713</v>
      </c>
      <c r="E2684" t="s">
        <v>10</v>
      </c>
      <c r="F2684">
        <v>11</v>
      </c>
      <c r="G2684" s="1">
        <v>15.99</v>
      </c>
      <c r="H268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2684">
        <f>Sales[[#This Row],[Total Inventory]]*Sales[[#This Row],[Sale_Price]]</f>
        <v>175.89000000000001</v>
      </c>
    </row>
    <row r="2685" spans="1:9" x14ac:dyDescent="0.25">
      <c r="A2685">
        <v>338851</v>
      </c>
      <c r="B2685" t="str">
        <f>INDEX( Table3[],MATCH(Sales[[#This Row],[Category]],Table3[Category],0),1)</f>
        <v>WINE</v>
      </c>
      <c r="C2685" t="s">
        <v>61</v>
      </c>
      <c r="D2685" t="s">
        <v>2714</v>
      </c>
      <c r="E2685" t="s">
        <v>10</v>
      </c>
      <c r="F2685">
        <v>0</v>
      </c>
      <c r="G2685" s="1">
        <v>42.99</v>
      </c>
      <c r="H2685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2685">
        <f>Sales[[#This Row],[Total Inventory]]*Sales[[#This Row],[Sale_Price]]</f>
        <v>0</v>
      </c>
    </row>
    <row r="2686" spans="1:9" x14ac:dyDescent="0.25">
      <c r="A2686">
        <v>25015</v>
      </c>
      <c r="B2686" t="str">
        <f>INDEX( Table3[],MATCH(Sales[[#This Row],[Category]],Table3[Category],0),1)</f>
        <v>BEER</v>
      </c>
      <c r="C2686" t="s">
        <v>11</v>
      </c>
      <c r="D2686" t="s">
        <v>2715</v>
      </c>
      <c r="E2686" t="s">
        <v>10</v>
      </c>
      <c r="F2686">
        <v>0</v>
      </c>
      <c r="G2686" s="1">
        <v>10.27</v>
      </c>
      <c r="H2686">
        <f>IF(INDEX(Sale_Promotions[[Code]:[Sale Price]],MATCH(Sales[[#This Row],[Code]],Sale_Promotions[Code],0),2)=0,Sales[[#This Row],[Price]],INDEX(Sale_Promotions[[Code]:[Sale Price]],MATCH(Sales[[#This Row],[Code]],Sale_Promotions[Code],0),2))</f>
        <v>10.27</v>
      </c>
      <c r="I2686">
        <f>Sales[[#This Row],[Total Inventory]]*Sales[[#This Row],[Sale_Price]]</f>
        <v>0</v>
      </c>
    </row>
    <row r="2687" spans="1:9" x14ac:dyDescent="0.25">
      <c r="A2687">
        <v>338946</v>
      </c>
      <c r="B2687" t="str">
        <f>INDEX( Table3[],MATCH(Sales[[#This Row],[Category]],Table3[Category],0),1)</f>
        <v>WINE</v>
      </c>
      <c r="C2687" t="s">
        <v>41</v>
      </c>
      <c r="D2687" t="s">
        <v>2716</v>
      </c>
      <c r="E2687" t="s">
        <v>10</v>
      </c>
      <c r="F2687">
        <v>0</v>
      </c>
      <c r="G2687" s="1">
        <v>10.99</v>
      </c>
      <c r="H268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687">
        <f>Sales[[#This Row],[Total Inventory]]*Sales[[#This Row],[Sale_Price]]</f>
        <v>0</v>
      </c>
    </row>
    <row r="2688" spans="1:9" x14ac:dyDescent="0.25">
      <c r="A2688">
        <v>25659</v>
      </c>
      <c r="B2688" t="str">
        <f>INDEX( Table3[],MATCH(Sales[[#This Row],[Category]],Table3[Category],0),1)</f>
        <v>BEER</v>
      </c>
      <c r="C2688" t="s">
        <v>11</v>
      </c>
      <c r="D2688" t="s">
        <v>2717</v>
      </c>
      <c r="E2688" t="s">
        <v>25</v>
      </c>
      <c r="F2688">
        <v>0</v>
      </c>
      <c r="G2688" s="1">
        <v>1.32</v>
      </c>
      <c r="H2688">
        <f>IF(INDEX(Sale_Promotions[[Code]:[Sale Price]],MATCH(Sales[[#This Row],[Code]],Sale_Promotions[Code],0),2)=0,Sales[[#This Row],[Price]],INDEX(Sale_Promotions[[Code]:[Sale Price]],MATCH(Sales[[#This Row],[Code]],Sale_Promotions[Code],0),2))</f>
        <v>1.32</v>
      </c>
      <c r="I2688">
        <f>Sales[[#This Row],[Total Inventory]]*Sales[[#This Row],[Sale_Price]]</f>
        <v>0</v>
      </c>
    </row>
    <row r="2689" spans="1:9" x14ac:dyDescent="0.25">
      <c r="A2689">
        <v>322101</v>
      </c>
      <c r="B2689" t="str">
        <f>INDEX( Table3[],MATCH(Sales[[#This Row],[Category]],Table3[Category],0),1)</f>
        <v>WINE</v>
      </c>
      <c r="C2689" t="s">
        <v>41</v>
      </c>
      <c r="D2689" t="s">
        <v>2718</v>
      </c>
      <c r="E2689" t="s">
        <v>10</v>
      </c>
      <c r="F2689">
        <v>0</v>
      </c>
      <c r="G2689" s="1">
        <v>7.99</v>
      </c>
      <c r="H2689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2689">
        <f>Sales[[#This Row],[Total Inventory]]*Sales[[#This Row],[Sale_Price]]</f>
        <v>0</v>
      </c>
    </row>
    <row r="2690" spans="1:9" x14ac:dyDescent="0.25">
      <c r="A2690">
        <v>23722</v>
      </c>
      <c r="B2690" t="str">
        <f>INDEX( Table3[],MATCH(Sales[[#This Row],[Category]],Table3[Category],0),1)</f>
        <v>BEER</v>
      </c>
      <c r="C2690" t="s">
        <v>11</v>
      </c>
      <c r="D2690" t="s">
        <v>2719</v>
      </c>
      <c r="E2690" t="s">
        <v>52</v>
      </c>
      <c r="F2690">
        <v>0</v>
      </c>
      <c r="G2690" s="1">
        <v>2.52</v>
      </c>
      <c r="H2690">
        <f>IF(INDEX(Sale_Promotions[[Code]:[Sale Price]],MATCH(Sales[[#This Row],[Code]],Sale_Promotions[Code],0),2)=0,Sales[[#This Row],[Price]],INDEX(Sale_Promotions[[Code]:[Sale Price]],MATCH(Sales[[#This Row],[Code]],Sale_Promotions[Code],0),2))</f>
        <v>2.52</v>
      </c>
      <c r="I2690">
        <f>Sales[[#This Row],[Total Inventory]]*Sales[[#This Row],[Sale_Price]]</f>
        <v>0</v>
      </c>
    </row>
    <row r="2691" spans="1:9" x14ac:dyDescent="0.25">
      <c r="A2691">
        <v>58408</v>
      </c>
      <c r="B2691" t="str">
        <f>INDEX( Table3[],MATCH(Sales[[#This Row],[Category]],Table3[Category],0),1)</f>
        <v>WINE</v>
      </c>
      <c r="C2691" t="s">
        <v>85</v>
      </c>
      <c r="D2691" t="s">
        <v>2720</v>
      </c>
      <c r="E2691" t="s">
        <v>10</v>
      </c>
      <c r="F2691">
        <v>21</v>
      </c>
      <c r="G2691" s="1">
        <v>66.989999999999995</v>
      </c>
      <c r="H2691">
        <f>IF(INDEX(Sale_Promotions[[Code]:[Sale Price]],MATCH(Sales[[#This Row],[Code]],Sale_Promotions[Code],0),2)=0,Sales[[#This Row],[Price]],INDEX(Sale_Promotions[[Code]:[Sale Price]],MATCH(Sales[[#This Row],[Code]],Sale_Promotions[Code],0),2))</f>
        <v>66.989999999999995</v>
      </c>
      <c r="I2691">
        <f>Sales[[#This Row],[Total Inventory]]*Sales[[#This Row],[Sale_Price]]</f>
        <v>1406.79</v>
      </c>
    </row>
    <row r="2692" spans="1:9" x14ac:dyDescent="0.25">
      <c r="A2692">
        <v>26995</v>
      </c>
      <c r="B2692" t="str">
        <f>INDEX( Table3[],MATCH(Sales[[#This Row],[Category]],Table3[Category],0),1)</f>
        <v>BEER</v>
      </c>
      <c r="C2692" t="s">
        <v>11</v>
      </c>
      <c r="D2692" t="s">
        <v>2721</v>
      </c>
      <c r="E2692" t="s">
        <v>25</v>
      </c>
      <c r="F2692">
        <v>0</v>
      </c>
      <c r="G2692" s="1">
        <v>2.12</v>
      </c>
      <c r="H2692">
        <f>IF(INDEX(Sale_Promotions[[Code]:[Sale Price]],MATCH(Sales[[#This Row],[Code]],Sale_Promotions[Code],0),2)=0,Sales[[#This Row],[Price]],INDEX(Sale_Promotions[[Code]:[Sale Price]],MATCH(Sales[[#This Row],[Code]],Sale_Promotions[Code],0),2))</f>
        <v>2.12</v>
      </c>
      <c r="I2692">
        <f>Sales[[#This Row],[Total Inventory]]*Sales[[#This Row],[Sale_Price]]</f>
        <v>0</v>
      </c>
    </row>
    <row r="2693" spans="1:9" x14ac:dyDescent="0.25">
      <c r="A2693">
        <v>61867</v>
      </c>
      <c r="B2693" t="str">
        <f>INDEX( Table3[],MATCH(Sales[[#This Row],[Category]],Table3[Category],0),1)</f>
        <v>WINE</v>
      </c>
      <c r="C2693" t="s">
        <v>85</v>
      </c>
      <c r="D2693" t="s">
        <v>2722</v>
      </c>
      <c r="E2693" t="s">
        <v>133</v>
      </c>
      <c r="F2693">
        <v>0</v>
      </c>
      <c r="G2693" s="1">
        <v>12.99</v>
      </c>
      <c r="H2693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693">
        <f>Sales[[#This Row],[Total Inventory]]*Sales[[#This Row],[Sale_Price]]</f>
        <v>0</v>
      </c>
    </row>
    <row r="2694" spans="1:9" x14ac:dyDescent="0.25">
      <c r="A2694">
        <v>11538</v>
      </c>
      <c r="B2694" t="str">
        <f>INDEX( Table3[],MATCH(Sales[[#This Row],[Category]],Table3[Category],0),1)</f>
        <v>BEER</v>
      </c>
      <c r="C2694" t="s">
        <v>11</v>
      </c>
      <c r="D2694" t="s">
        <v>2723</v>
      </c>
      <c r="E2694" t="s">
        <v>13</v>
      </c>
      <c r="F2694">
        <v>0</v>
      </c>
      <c r="G2694" s="1">
        <v>6.65</v>
      </c>
      <c r="H2694">
        <f>IF(INDEX(Sale_Promotions[[Code]:[Sale Price]],MATCH(Sales[[#This Row],[Code]],Sale_Promotions[Code],0),2)=0,Sales[[#This Row],[Price]],INDEX(Sale_Promotions[[Code]:[Sale Price]],MATCH(Sales[[#This Row],[Code]],Sale_Promotions[Code],0),2))</f>
        <v>6.65</v>
      </c>
      <c r="I2694">
        <f>Sales[[#This Row],[Total Inventory]]*Sales[[#This Row],[Sale_Price]]</f>
        <v>0</v>
      </c>
    </row>
    <row r="2695" spans="1:9" x14ac:dyDescent="0.25">
      <c r="A2695">
        <v>24205</v>
      </c>
      <c r="B2695" t="str">
        <f>INDEX( Table3[],MATCH(Sales[[#This Row],[Category]],Table3[Category],0),1)</f>
        <v>BEER</v>
      </c>
      <c r="C2695" t="s">
        <v>11</v>
      </c>
      <c r="D2695" t="s">
        <v>2724</v>
      </c>
      <c r="E2695" t="s">
        <v>23</v>
      </c>
      <c r="F2695">
        <v>0</v>
      </c>
      <c r="G2695" s="1">
        <v>4.5</v>
      </c>
      <c r="H2695">
        <f>IF(INDEX(Sale_Promotions[[Code]:[Sale Price]],MATCH(Sales[[#This Row],[Code]],Sale_Promotions[Code],0),2)=0,Sales[[#This Row],[Price]],INDEX(Sale_Promotions[[Code]:[Sale Price]],MATCH(Sales[[#This Row],[Code]],Sale_Promotions[Code],0),2))</f>
        <v>4.5</v>
      </c>
      <c r="I2695">
        <f>Sales[[#This Row],[Total Inventory]]*Sales[[#This Row],[Sale_Price]]</f>
        <v>0</v>
      </c>
    </row>
    <row r="2696" spans="1:9" x14ac:dyDescent="0.25">
      <c r="A2696">
        <v>42538</v>
      </c>
      <c r="B2696" t="str">
        <f>INDEX( Table3[],MATCH(Sales[[#This Row],[Category]],Table3[Category],0),1)</f>
        <v>WINE</v>
      </c>
      <c r="C2696" t="s">
        <v>64</v>
      </c>
      <c r="D2696" t="s">
        <v>2725</v>
      </c>
      <c r="E2696" t="s">
        <v>48</v>
      </c>
      <c r="F2696">
        <v>17</v>
      </c>
      <c r="G2696" s="1">
        <v>20.99</v>
      </c>
      <c r="H2696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2696">
        <f>Sales[[#This Row],[Total Inventory]]*Sales[[#This Row],[Sale_Price]]</f>
        <v>356.83</v>
      </c>
    </row>
    <row r="2697" spans="1:9" x14ac:dyDescent="0.25">
      <c r="A2697">
        <v>94072</v>
      </c>
      <c r="B2697" t="str">
        <f>INDEX( Table3[],MATCH(Sales[[#This Row],[Category]],Table3[Category],0),1)</f>
        <v>BEER</v>
      </c>
      <c r="C2697" t="s">
        <v>11</v>
      </c>
      <c r="D2697" t="s">
        <v>2726</v>
      </c>
      <c r="E2697" t="s">
        <v>25</v>
      </c>
      <c r="F2697">
        <v>7</v>
      </c>
      <c r="G2697" s="1">
        <v>25.05</v>
      </c>
      <c r="H2697">
        <f>IF(INDEX(Sale_Promotions[[Code]:[Sale Price]],MATCH(Sales[[#This Row],[Code]],Sale_Promotions[Code],0),2)=0,Sales[[#This Row],[Price]],INDEX(Sale_Promotions[[Code]:[Sale Price]],MATCH(Sales[[#This Row],[Code]],Sale_Promotions[Code],0),2))</f>
        <v>25.05</v>
      </c>
      <c r="I2697">
        <f>Sales[[#This Row],[Total Inventory]]*Sales[[#This Row],[Sale_Price]]</f>
        <v>175.35</v>
      </c>
    </row>
    <row r="2698" spans="1:9" x14ac:dyDescent="0.25">
      <c r="A2698">
        <v>29866</v>
      </c>
      <c r="B2698" t="str">
        <f>INDEX( Table3[],MATCH(Sales[[#This Row],[Category]],Table3[Category],0),1)</f>
        <v>WINE</v>
      </c>
      <c r="C2698" t="s">
        <v>61</v>
      </c>
      <c r="D2698" t="s">
        <v>2727</v>
      </c>
      <c r="E2698" t="s">
        <v>10</v>
      </c>
      <c r="F2698">
        <v>86</v>
      </c>
      <c r="G2698" s="1">
        <v>27.99</v>
      </c>
      <c r="H2698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2698">
        <f>Sales[[#This Row],[Total Inventory]]*Sales[[#This Row],[Sale_Price]]</f>
        <v>2407.14</v>
      </c>
    </row>
    <row r="2699" spans="1:9" x14ac:dyDescent="0.25">
      <c r="A2699">
        <v>429769</v>
      </c>
      <c r="B2699" t="str">
        <f>INDEX( Table3[],MATCH(Sales[[#This Row],[Category]],Table3[Category],0),1)</f>
        <v>WINE</v>
      </c>
      <c r="C2699" t="s">
        <v>17</v>
      </c>
      <c r="D2699" t="s">
        <v>2728</v>
      </c>
      <c r="E2699" t="s">
        <v>10</v>
      </c>
      <c r="F2699">
        <v>3</v>
      </c>
      <c r="G2699" s="1">
        <v>6.79</v>
      </c>
      <c r="H2699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2699">
        <f>Sales[[#This Row],[Total Inventory]]*Sales[[#This Row],[Sale_Price]]</f>
        <v>20.37</v>
      </c>
    </row>
    <row r="2700" spans="1:9" x14ac:dyDescent="0.25">
      <c r="A2700">
        <v>84984</v>
      </c>
      <c r="B2700" t="str">
        <f>INDEX( Table3[],MATCH(Sales[[#This Row],[Category]],Table3[Category],0),1)</f>
        <v>WINE</v>
      </c>
      <c r="C2700" t="s">
        <v>61</v>
      </c>
      <c r="D2700" t="s">
        <v>2729</v>
      </c>
      <c r="E2700" t="s">
        <v>10</v>
      </c>
      <c r="F2700">
        <v>0</v>
      </c>
      <c r="G2700" s="1">
        <v>17.989999999999998</v>
      </c>
      <c r="H2700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2700">
        <f>Sales[[#This Row],[Total Inventory]]*Sales[[#This Row],[Sale_Price]]</f>
        <v>0</v>
      </c>
    </row>
    <row r="2701" spans="1:9" x14ac:dyDescent="0.25">
      <c r="A2701">
        <v>8214</v>
      </c>
      <c r="B2701" t="str">
        <f>INDEX( Table3[],MATCH(Sales[[#This Row],[Category]],Table3[Category],0),1)</f>
        <v>BEER</v>
      </c>
      <c r="C2701" t="s">
        <v>11</v>
      </c>
      <c r="D2701" t="s">
        <v>2730</v>
      </c>
      <c r="E2701" t="s">
        <v>1183</v>
      </c>
      <c r="F2701">
        <v>0</v>
      </c>
      <c r="G2701" s="1">
        <v>23.93</v>
      </c>
      <c r="H2701">
        <f>IF(INDEX(Sale_Promotions[[Code]:[Sale Price]],MATCH(Sales[[#This Row],[Code]],Sale_Promotions[Code],0),2)=0,Sales[[#This Row],[Price]],INDEX(Sale_Promotions[[Code]:[Sale Price]],MATCH(Sales[[#This Row],[Code]],Sale_Promotions[Code],0),2))</f>
        <v>23.93</v>
      </c>
      <c r="I2701">
        <f>Sales[[#This Row],[Total Inventory]]*Sales[[#This Row],[Sale_Price]]</f>
        <v>0</v>
      </c>
    </row>
    <row r="2702" spans="1:9" x14ac:dyDescent="0.25">
      <c r="A2702">
        <v>346885</v>
      </c>
      <c r="B2702" t="str">
        <f>INDEX( Table3[],MATCH(Sales[[#This Row],[Category]],Table3[Category],0),1)</f>
        <v>WINE</v>
      </c>
      <c r="C2702" t="s">
        <v>39</v>
      </c>
      <c r="D2702" t="s">
        <v>2731</v>
      </c>
      <c r="E2702" t="s">
        <v>10</v>
      </c>
      <c r="F2702">
        <v>0</v>
      </c>
      <c r="G2702" s="1">
        <v>9.7899999999999991</v>
      </c>
      <c r="H270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2702">
        <f>Sales[[#This Row],[Total Inventory]]*Sales[[#This Row],[Sale_Price]]</f>
        <v>0</v>
      </c>
    </row>
    <row r="2703" spans="1:9" x14ac:dyDescent="0.25">
      <c r="A2703">
        <v>72300</v>
      </c>
      <c r="B2703" t="str">
        <f>INDEX( Table3[],MATCH(Sales[[#This Row],[Category]],Table3[Category],0),1)</f>
        <v>WINE</v>
      </c>
      <c r="C2703" t="s">
        <v>53</v>
      </c>
      <c r="D2703" t="s">
        <v>2732</v>
      </c>
      <c r="E2703" t="s">
        <v>10</v>
      </c>
      <c r="F2703">
        <v>0</v>
      </c>
      <c r="G2703" s="1">
        <v>124.99</v>
      </c>
      <c r="H2703">
        <f>IF(INDEX(Sale_Promotions[[Code]:[Sale Price]],MATCH(Sales[[#This Row],[Code]],Sale_Promotions[Code],0),2)=0,Sales[[#This Row],[Price]],INDEX(Sale_Promotions[[Code]:[Sale Price]],MATCH(Sales[[#This Row],[Code]],Sale_Promotions[Code],0),2))</f>
        <v>124.99</v>
      </c>
      <c r="I2703">
        <f>Sales[[#This Row],[Total Inventory]]*Sales[[#This Row],[Sale_Price]]</f>
        <v>0</v>
      </c>
    </row>
    <row r="2704" spans="1:9" x14ac:dyDescent="0.25">
      <c r="A2704">
        <v>95737</v>
      </c>
      <c r="B2704" t="str">
        <f>INDEX( Table3[],MATCH(Sales[[#This Row],[Category]],Table3[Category],0),1)</f>
        <v>BEER</v>
      </c>
      <c r="C2704" t="s">
        <v>11</v>
      </c>
      <c r="D2704" t="s">
        <v>2733</v>
      </c>
      <c r="E2704" t="s">
        <v>25</v>
      </c>
      <c r="F2704">
        <v>0</v>
      </c>
      <c r="G2704" s="1">
        <v>1.27</v>
      </c>
      <c r="H2704">
        <f>IF(INDEX(Sale_Promotions[[Code]:[Sale Price]],MATCH(Sales[[#This Row],[Code]],Sale_Promotions[Code],0),2)=0,Sales[[#This Row],[Price]],INDEX(Sale_Promotions[[Code]:[Sale Price]],MATCH(Sales[[#This Row],[Code]],Sale_Promotions[Code],0),2))</f>
        <v>1.27</v>
      </c>
      <c r="I2704">
        <f>Sales[[#This Row],[Total Inventory]]*Sales[[#This Row],[Sale_Price]]</f>
        <v>0</v>
      </c>
    </row>
    <row r="2705" spans="1:9" x14ac:dyDescent="0.25">
      <c r="A2705">
        <v>79569</v>
      </c>
      <c r="B2705" t="str">
        <f>INDEX( Table3[],MATCH(Sales[[#This Row],[Category]],Table3[Category],0),1)</f>
        <v>LIQUOR</v>
      </c>
      <c r="C2705" t="s">
        <v>175</v>
      </c>
      <c r="D2705" t="s">
        <v>2734</v>
      </c>
      <c r="E2705" t="s">
        <v>10</v>
      </c>
      <c r="F2705">
        <v>99</v>
      </c>
      <c r="G2705" s="1">
        <v>47.99</v>
      </c>
      <c r="H2705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2705">
        <f>Sales[[#This Row],[Total Inventory]]*Sales[[#This Row],[Sale_Price]]</f>
        <v>4751.01</v>
      </c>
    </row>
    <row r="2706" spans="1:9" x14ac:dyDescent="0.25">
      <c r="A2706">
        <v>24746</v>
      </c>
      <c r="B2706" t="str">
        <f>INDEX( Table3[],MATCH(Sales[[#This Row],[Category]],Table3[Category],0),1)</f>
        <v>BEER</v>
      </c>
      <c r="C2706" t="s">
        <v>11</v>
      </c>
      <c r="D2706" t="s">
        <v>2735</v>
      </c>
      <c r="E2706" t="s">
        <v>25</v>
      </c>
      <c r="F2706">
        <v>0</v>
      </c>
      <c r="G2706" s="1">
        <v>2.0299999999999998</v>
      </c>
      <c r="H2706">
        <f>IF(INDEX(Sale_Promotions[[Code]:[Sale Price]],MATCH(Sales[[#This Row],[Code]],Sale_Promotions[Code],0),2)=0,Sales[[#This Row],[Price]],INDEX(Sale_Promotions[[Code]:[Sale Price]],MATCH(Sales[[#This Row],[Code]],Sale_Promotions[Code],0),2))</f>
        <v>2.0299999999999998</v>
      </c>
      <c r="I2706">
        <f>Sales[[#This Row],[Total Inventory]]*Sales[[#This Row],[Sale_Price]]</f>
        <v>0</v>
      </c>
    </row>
    <row r="2707" spans="1:9" x14ac:dyDescent="0.25">
      <c r="A2707">
        <v>33960</v>
      </c>
      <c r="B2707" t="str">
        <f>INDEX( Table3[],MATCH(Sales[[#This Row],[Category]],Table3[Category],0),1)</f>
        <v>WINE</v>
      </c>
      <c r="C2707" t="s">
        <v>61</v>
      </c>
      <c r="D2707" t="s">
        <v>2736</v>
      </c>
      <c r="E2707" t="s">
        <v>10</v>
      </c>
      <c r="F2707">
        <v>4</v>
      </c>
      <c r="G2707" s="1">
        <v>76.989999999999995</v>
      </c>
      <c r="H2707">
        <f>IF(INDEX(Sale_Promotions[[Code]:[Sale Price]],MATCH(Sales[[#This Row],[Code]],Sale_Promotions[Code],0),2)=0,Sales[[#This Row],[Price]],INDEX(Sale_Promotions[[Code]:[Sale Price]],MATCH(Sales[[#This Row],[Code]],Sale_Promotions[Code],0),2))</f>
        <v>76.989999999999995</v>
      </c>
      <c r="I2707">
        <f>Sales[[#This Row],[Total Inventory]]*Sales[[#This Row],[Sale_Price]]</f>
        <v>307.95999999999998</v>
      </c>
    </row>
    <row r="2708" spans="1:9" x14ac:dyDescent="0.25">
      <c r="A2708">
        <v>333664</v>
      </c>
      <c r="B2708" t="str">
        <f>INDEX( Table3[],MATCH(Sales[[#This Row],[Category]],Table3[Category],0),1)</f>
        <v>WINE</v>
      </c>
      <c r="C2708" t="s">
        <v>41</v>
      </c>
      <c r="D2708" t="s">
        <v>2737</v>
      </c>
      <c r="E2708" t="s">
        <v>10</v>
      </c>
      <c r="F2708">
        <v>2</v>
      </c>
      <c r="G2708" s="1">
        <v>60.99</v>
      </c>
      <c r="H2708">
        <f>IF(INDEX(Sale_Promotions[[Code]:[Sale Price]],MATCH(Sales[[#This Row],[Code]],Sale_Promotions[Code],0),2)=0,Sales[[#This Row],[Price]],INDEX(Sale_Promotions[[Code]:[Sale Price]],MATCH(Sales[[#This Row],[Code]],Sale_Promotions[Code],0),2))</f>
        <v>60.99</v>
      </c>
      <c r="I2708">
        <f>Sales[[#This Row],[Total Inventory]]*Sales[[#This Row],[Sale_Price]]</f>
        <v>121.98</v>
      </c>
    </row>
    <row r="2709" spans="1:9" x14ac:dyDescent="0.25">
      <c r="A2709">
        <v>46040</v>
      </c>
      <c r="B2709" t="str">
        <f>INDEX( Table3[],MATCH(Sales[[#This Row],[Category]],Table3[Category],0),1)</f>
        <v>LIQUOR</v>
      </c>
      <c r="C2709" t="s">
        <v>198</v>
      </c>
      <c r="D2709" t="s">
        <v>2738</v>
      </c>
      <c r="E2709" t="s">
        <v>10</v>
      </c>
      <c r="F2709">
        <v>0</v>
      </c>
      <c r="G2709" s="1">
        <v>5.99</v>
      </c>
      <c r="H2709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2709">
        <f>Sales[[#This Row],[Total Inventory]]*Sales[[#This Row],[Sale_Price]]</f>
        <v>0</v>
      </c>
    </row>
    <row r="2710" spans="1:9" x14ac:dyDescent="0.25">
      <c r="A2710">
        <v>47093</v>
      </c>
      <c r="B2710" t="str">
        <f>INDEX( Table3[],MATCH(Sales[[#This Row],[Category]],Table3[Category],0),1)</f>
        <v>LIQUOR</v>
      </c>
      <c r="C2710" t="s">
        <v>26</v>
      </c>
      <c r="D2710" t="s">
        <v>2739</v>
      </c>
      <c r="E2710" t="s">
        <v>10</v>
      </c>
      <c r="F2710">
        <v>6</v>
      </c>
      <c r="G2710" s="1">
        <v>14.49</v>
      </c>
      <c r="H2710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2710">
        <f>Sales[[#This Row],[Total Inventory]]*Sales[[#This Row],[Sale_Price]]</f>
        <v>86.94</v>
      </c>
    </row>
    <row r="2711" spans="1:9" x14ac:dyDescent="0.25">
      <c r="A2711">
        <v>27075</v>
      </c>
      <c r="B2711" t="str">
        <f>INDEX( Table3[],MATCH(Sales[[#This Row],[Category]],Table3[Category],0),1)</f>
        <v>BEER</v>
      </c>
      <c r="C2711" t="s">
        <v>11</v>
      </c>
      <c r="D2711" t="s">
        <v>2740</v>
      </c>
      <c r="E2711" t="s">
        <v>25</v>
      </c>
      <c r="F2711">
        <v>0</v>
      </c>
      <c r="G2711" s="1">
        <v>2.23</v>
      </c>
      <c r="H2711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2711">
        <f>Sales[[#This Row],[Total Inventory]]*Sales[[#This Row],[Sale_Price]]</f>
        <v>0</v>
      </c>
    </row>
    <row r="2712" spans="1:9" x14ac:dyDescent="0.25">
      <c r="A2712">
        <v>70134</v>
      </c>
      <c r="B2712" t="str">
        <f>INDEX( Table3[],MATCH(Sales[[#This Row],[Category]],Table3[Category],0),1)</f>
        <v>LIQUOR</v>
      </c>
      <c r="C2712" t="s">
        <v>46</v>
      </c>
      <c r="D2712" t="s">
        <v>2741</v>
      </c>
      <c r="E2712" t="s">
        <v>16</v>
      </c>
      <c r="F2712">
        <v>1</v>
      </c>
      <c r="G2712" s="1">
        <v>19.989999999999998</v>
      </c>
      <c r="H2712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2712">
        <f>Sales[[#This Row],[Total Inventory]]*Sales[[#This Row],[Sale_Price]]</f>
        <v>19.989999999999998</v>
      </c>
    </row>
    <row r="2713" spans="1:9" x14ac:dyDescent="0.25">
      <c r="A2713">
        <v>320692</v>
      </c>
      <c r="B2713" t="str">
        <f>INDEX( Table3[],MATCH(Sales[[#This Row],[Category]],Table3[Category],0),1)</f>
        <v>WINE</v>
      </c>
      <c r="C2713" t="s">
        <v>39</v>
      </c>
      <c r="D2713" t="s">
        <v>2742</v>
      </c>
      <c r="E2713" t="s">
        <v>10</v>
      </c>
      <c r="F2713">
        <v>0</v>
      </c>
      <c r="G2713" s="1">
        <v>10.99</v>
      </c>
      <c r="H271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713">
        <f>Sales[[#This Row],[Total Inventory]]*Sales[[#This Row],[Sale_Price]]</f>
        <v>0</v>
      </c>
    </row>
    <row r="2714" spans="1:9" x14ac:dyDescent="0.25">
      <c r="A2714">
        <v>41386</v>
      </c>
      <c r="B2714" t="str">
        <f>INDEX( Table3[],MATCH(Sales[[#This Row],[Category]],Table3[Category],0),1)</f>
        <v>WINE</v>
      </c>
      <c r="C2714" t="s">
        <v>53</v>
      </c>
      <c r="D2714" t="s">
        <v>2743</v>
      </c>
      <c r="E2714" t="s">
        <v>48</v>
      </c>
      <c r="F2714">
        <v>3</v>
      </c>
      <c r="G2714" s="1">
        <v>10.49</v>
      </c>
      <c r="H2714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2714">
        <f>Sales[[#This Row],[Total Inventory]]*Sales[[#This Row],[Sale_Price]]</f>
        <v>31.47</v>
      </c>
    </row>
    <row r="2715" spans="1:9" x14ac:dyDescent="0.25">
      <c r="A2715">
        <v>19593</v>
      </c>
      <c r="B2715" t="str">
        <f>INDEX( Table3[],MATCH(Sales[[#This Row],[Category]],Table3[Category],0),1)</f>
        <v>WINE</v>
      </c>
      <c r="C2715" t="s">
        <v>61</v>
      </c>
      <c r="D2715" t="s">
        <v>2744</v>
      </c>
      <c r="E2715" t="s">
        <v>10</v>
      </c>
      <c r="F2715">
        <v>0</v>
      </c>
      <c r="G2715" s="1">
        <v>9.7899999999999991</v>
      </c>
      <c r="H2715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2715">
        <f>Sales[[#This Row],[Total Inventory]]*Sales[[#This Row],[Sale_Price]]</f>
        <v>0</v>
      </c>
    </row>
    <row r="2716" spans="1:9" x14ac:dyDescent="0.25">
      <c r="A2716">
        <v>346870</v>
      </c>
      <c r="B2716" t="str">
        <f>INDEX( Table3[],MATCH(Sales[[#This Row],[Category]],Table3[Category],0),1)</f>
        <v>BEER</v>
      </c>
      <c r="C2716" t="s">
        <v>11</v>
      </c>
      <c r="D2716" t="s">
        <v>2745</v>
      </c>
      <c r="E2716" t="s">
        <v>20</v>
      </c>
      <c r="F2716">
        <v>0</v>
      </c>
      <c r="G2716" s="1">
        <v>1.96</v>
      </c>
      <c r="H2716">
        <f>IF(INDEX(Sale_Promotions[[Code]:[Sale Price]],MATCH(Sales[[#This Row],[Code]],Sale_Promotions[Code],0),2)=0,Sales[[#This Row],[Price]],INDEX(Sale_Promotions[[Code]:[Sale Price]],MATCH(Sales[[#This Row],[Code]],Sale_Promotions[Code],0),2))</f>
        <v>1.96</v>
      </c>
      <c r="I2716">
        <f>Sales[[#This Row],[Total Inventory]]*Sales[[#This Row],[Sale_Price]]</f>
        <v>0</v>
      </c>
    </row>
    <row r="2717" spans="1:9" x14ac:dyDescent="0.25">
      <c r="A2717">
        <v>24189</v>
      </c>
      <c r="B2717" t="str">
        <f>INDEX( Table3[],MATCH(Sales[[#This Row],[Category]],Table3[Category],0),1)</f>
        <v>BEER</v>
      </c>
      <c r="C2717" t="s">
        <v>11</v>
      </c>
      <c r="D2717" t="s">
        <v>2746</v>
      </c>
      <c r="E2717" t="s">
        <v>20</v>
      </c>
      <c r="F2717">
        <v>0</v>
      </c>
      <c r="G2717" s="1">
        <v>8.09</v>
      </c>
      <c r="H2717">
        <f>IF(INDEX(Sale_Promotions[[Code]:[Sale Price]],MATCH(Sales[[#This Row],[Code]],Sale_Promotions[Code],0),2)=0,Sales[[#This Row],[Price]],INDEX(Sale_Promotions[[Code]:[Sale Price]],MATCH(Sales[[#This Row],[Code]],Sale_Promotions[Code],0),2))</f>
        <v>8.09</v>
      </c>
      <c r="I2717">
        <f>Sales[[#This Row],[Total Inventory]]*Sales[[#This Row],[Sale_Price]]</f>
        <v>0</v>
      </c>
    </row>
    <row r="2718" spans="1:9" x14ac:dyDescent="0.25">
      <c r="A2718">
        <v>329138</v>
      </c>
      <c r="B2718" t="str">
        <f>INDEX( Table3[],MATCH(Sales[[#This Row],[Category]],Table3[Category],0),1)</f>
        <v>WINE</v>
      </c>
      <c r="C2718" t="s">
        <v>21</v>
      </c>
      <c r="D2718" t="s">
        <v>2747</v>
      </c>
      <c r="E2718" t="s">
        <v>10</v>
      </c>
      <c r="F2718">
        <v>1</v>
      </c>
      <c r="G2718" s="1">
        <v>20.99</v>
      </c>
      <c r="H2718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2718">
        <f>Sales[[#This Row],[Total Inventory]]*Sales[[#This Row],[Sale_Price]]</f>
        <v>20.99</v>
      </c>
    </row>
    <row r="2719" spans="1:9" x14ac:dyDescent="0.25">
      <c r="A2719">
        <v>310255</v>
      </c>
      <c r="B2719" t="str">
        <f>INDEX( Table3[],MATCH(Sales[[#This Row],[Category]],Table3[Category],0),1)</f>
        <v>WINE</v>
      </c>
      <c r="C2719" t="s">
        <v>53</v>
      </c>
      <c r="D2719" t="s">
        <v>2748</v>
      </c>
      <c r="E2719" t="s">
        <v>10</v>
      </c>
      <c r="F2719">
        <v>13</v>
      </c>
      <c r="G2719" s="1">
        <v>39.99</v>
      </c>
      <c r="H2719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2719">
        <f>Sales[[#This Row],[Total Inventory]]*Sales[[#This Row],[Sale_Price]]</f>
        <v>519.87</v>
      </c>
    </row>
    <row r="2720" spans="1:9" x14ac:dyDescent="0.25">
      <c r="A2720">
        <v>48358</v>
      </c>
      <c r="B2720" t="str">
        <f>INDEX( Table3[],MATCH(Sales[[#This Row],[Category]],Table3[Category],0),1)</f>
        <v>LIQUOR</v>
      </c>
      <c r="C2720" t="s">
        <v>245</v>
      </c>
      <c r="D2720" t="s">
        <v>2749</v>
      </c>
      <c r="E2720" t="s">
        <v>48</v>
      </c>
      <c r="F2720">
        <v>23</v>
      </c>
      <c r="G2720" s="1">
        <v>19.989999999999998</v>
      </c>
      <c r="H2720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2720">
        <f>Sales[[#This Row],[Total Inventory]]*Sales[[#This Row],[Sale_Price]]</f>
        <v>459.77</v>
      </c>
    </row>
    <row r="2721" spans="1:9" x14ac:dyDescent="0.25">
      <c r="A2721">
        <v>312917</v>
      </c>
      <c r="B2721" t="str">
        <f>INDEX( Table3[],MATCH(Sales[[#This Row],[Category]],Table3[Category],0),1)</f>
        <v>WINE</v>
      </c>
      <c r="C2721" t="s">
        <v>189</v>
      </c>
      <c r="D2721" t="s">
        <v>2750</v>
      </c>
      <c r="E2721" t="s">
        <v>10</v>
      </c>
      <c r="F2721">
        <v>27</v>
      </c>
      <c r="G2721" s="1">
        <v>20.99</v>
      </c>
      <c r="H2721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2721">
        <f>Sales[[#This Row],[Total Inventory]]*Sales[[#This Row],[Sale_Price]]</f>
        <v>566.7299999999999</v>
      </c>
    </row>
    <row r="2722" spans="1:9" x14ac:dyDescent="0.25">
      <c r="A2722">
        <v>347586</v>
      </c>
      <c r="B2722" t="str">
        <f>INDEX( Table3[],MATCH(Sales[[#This Row],[Category]],Table3[Category],0),1)</f>
        <v>WINE</v>
      </c>
      <c r="C2722" t="s">
        <v>67</v>
      </c>
      <c r="D2722" t="s">
        <v>2751</v>
      </c>
      <c r="E2722" t="s">
        <v>69</v>
      </c>
      <c r="F2722">
        <v>10</v>
      </c>
      <c r="G2722" s="1">
        <v>29.99</v>
      </c>
      <c r="H2722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2722">
        <f>Sales[[#This Row],[Total Inventory]]*Sales[[#This Row],[Sale_Price]]</f>
        <v>299.89999999999998</v>
      </c>
    </row>
    <row r="2723" spans="1:9" x14ac:dyDescent="0.25">
      <c r="A2723">
        <v>44766</v>
      </c>
      <c r="B2723" t="str">
        <f>INDEX( Table3[],MATCH(Sales[[#This Row],[Category]],Table3[Category],0),1)</f>
        <v>WINE</v>
      </c>
      <c r="C2723" t="s">
        <v>43</v>
      </c>
      <c r="D2723" t="s">
        <v>2752</v>
      </c>
      <c r="E2723" t="s">
        <v>10</v>
      </c>
      <c r="F2723">
        <v>0</v>
      </c>
      <c r="G2723" s="1">
        <v>20.99</v>
      </c>
      <c r="H2723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2723">
        <f>Sales[[#This Row],[Total Inventory]]*Sales[[#This Row],[Sale_Price]]</f>
        <v>0</v>
      </c>
    </row>
    <row r="2724" spans="1:9" x14ac:dyDescent="0.25">
      <c r="A2724">
        <v>23267</v>
      </c>
      <c r="B2724" t="str">
        <f>INDEX( Table3[],MATCH(Sales[[#This Row],[Category]],Table3[Category],0),1)</f>
        <v>BEER</v>
      </c>
      <c r="C2724" t="s">
        <v>11</v>
      </c>
      <c r="D2724" t="s">
        <v>2753</v>
      </c>
      <c r="E2724" t="s">
        <v>25</v>
      </c>
      <c r="F2724">
        <v>0</v>
      </c>
      <c r="G2724" s="1">
        <v>2.14</v>
      </c>
      <c r="H2724">
        <f>IF(INDEX(Sale_Promotions[[Code]:[Sale Price]],MATCH(Sales[[#This Row],[Code]],Sale_Promotions[Code],0),2)=0,Sales[[#This Row],[Price]],INDEX(Sale_Promotions[[Code]:[Sale Price]],MATCH(Sales[[#This Row],[Code]],Sale_Promotions[Code],0),2))</f>
        <v>2.14</v>
      </c>
      <c r="I2724">
        <f>Sales[[#This Row],[Total Inventory]]*Sales[[#This Row],[Sale_Price]]</f>
        <v>0</v>
      </c>
    </row>
    <row r="2725" spans="1:9" x14ac:dyDescent="0.25">
      <c r="A2725">
        <v>24595</v>
      </c>
      <c r="B2725" t="str">
        <f>INDEX( Table3[],MATCH(Sales[[#This Row],[Category]],Table3[Category],0),1)</f>
        <v>BEER</v>
      </c>
      <c r="C2725" t="s">
        <v>11</v>
      </c>
      <c r="D2725" t="s">
        <v>2754</v>
      </c>
      <c r="E2725" t="s">
        <v>25</v>
      </c>
      <c r="F2725">
        <v>0</v>
      </c>
      <c r="G2725" s="1">
        <v>5.73</v>
      </c>
      <c r="H2725">
        <f>IF(INDEX(Sale_Promotions[[Code]:[Sale Price]],MATCH(Sales[[#This Row],[Code]],Sale_Promotions[Code],0),2)=0,Sales[[#This Row],[Price]],INDEX(Sale_Promotions[[Code]:[Sale Price]],MATCH(Sales[[#This Row],[Code]],Sale_Promotions[Code],0),2))</f>
        <v>5.73</v>
      </c>
      <c r="I2725">
        <f>Sales[[#This Row],[Total Inventory]]*Sales[[#This Row],[Sale_Price]]</f>
        <v>0</v>
      </c>
    </row>
    <row r="2726" spans="1:9" x14ac:dyDescent="0.25">
      <c r="A2726">
        <v>45838</v>
      </c>
      <c r="B2726" t="str">
        <f>INDEX( Table3[],MATCH(Sales[[#This Row],[Category]],Table3[Category],0),1)</f>
        <v>WINE</v>
      </c>
      <c r="C2726" t="s">
        <v>41</v>
      </c>
      <c r="D2726" t="s">
        <v>2755</v>
      </c>
      <c r="E2726" t="s">
        <v>10</v>
      </c>
      <c r="F2726">
        <v>8</v>
      </c>
      <c r="G2726" s="1">
        <v>11.99</v>
      </c>
      <c r="H272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726">
        <f>Sales[[#This Row],[Total Inventory]]*Sales[[#This Row],[Sale_Price]]</f>
        <v>95.92</v>
      </c>
    </row>
    <row r="2727" spans="1:9" x14ac:dyDescent="0.25">
      <c r="A2727">
        <v>337081</v>
      </c>
      <c r="B2727" t="str">
        <f>INDEX( Table3[],MATCH(Sales[[#This Row],[Category]],Table3[Category],0),1)</f>
        <v>WINE</v>
      </c>
      <c r="C2727" t="s">
        <v>163</v>
      </c>
      <c r="D2727" t="s">
        <v>2756</v>
      </c>
      <c r="E2727" t="s">
        <v>10</v>
      </c>
      <c r="F2727">
        <v>112</v>
      </c>
      <c r="G2727" s="1">
        <v>16.989999999999998</v>
      </c>
      <c r="H2727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2727">
        <f>Sales[[#This Row],[Total Inventory]]*Sales[[#This Row],[Sale_Price]]</f>
        <v>1902.8799999999999</v>
      </c>
    </row>
    <row r="2728" spans="1:9" x14ac:dyDescent="0.25">
      <c r="A2728">
        <v>390410</v>
      </c>
      <c r="B2728" t="str">
        <f>INDEX( Table3[],MATCH(Sales[[#This Row],[Category]],Table3[Category],0),1)</f>
        <v>WINE</v>
      </c>
      <c r="C2728" t="s">
        <v>41</v>
      </c>
      <c r="D2728" t="s">
        <v>2757</v>
      </c>
      <c r="E2728" t="s">
        <v>10</v>
      </c>
      <c r="F2728">
        <v>0</v>
      </c>
      <c r="G2728" s="1">
        <v>17.489999999999998</v>
      </c>
      <c r="H2728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2728">
        <f>Sales[[#This Row],[Total Inventory]]*Sales[[#This Row],[Sale_Price]]</f>
        <v>0</v>
      </c>
    </row>
    <row r="2729" spans="1:9" x14ac:dyDescent="0.25">
      <c r="A2729">
        <v>8710</v>
      </c>
      <c r="B2729" t="str">
        <f>INDEX( Table3[],MATCH(Sales[[#This Row],[Category]],Table3[Category],0),1)</f>
        <v>BEER</v>
      </c>
      <c r="C2729" t="s">
        <v>11</v>
      </c>
      <c r="D2729" t="s">
        <v>2758</v>
      </c>
      <c r="E2729" t="s">
        <v>13</v>
      </c>
      <c r="F2729">
        <v>0</v>
      </c>
      <c r="G2729" s="1">
        <v>1.42</v>
      </c>
      <c r="H2729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2729">
        <f>Sales[[#This Row],[Total Inventory]]*Sales[[#This Row],[Sale_Price]]</f>
        <v>0</v>
      </c>
    </row>
    <row r="2730" spans="1:9" x14ac:dyDescent="0.25">
      <c r="A2730">
        <v>296883</v>
      </c>
      <c r="B2730" t="str">
        <f>INDEX( Table3[],MATCH(Sales[[#This Row],[Category]],Table3[Category],0),1)</f>
        <v>LIQUOR</v>
      </c>
      <c r="C2730" t="s">
        <v>57</v>
      </c>
      <c r="D2730" t="s">
        <v>2759</v>
      </c>
      <c r="E2730" t="s">
        <v>10</v>
      </c>
      <c r="F2730">
        <v>1</v>
      </c>
      <c r="G2730" s="1">
        <v>5000.3</v>
      </c>
      <c r="H2730">
        <f>IF(INDEX(Sale_Promotions[[Code]:[Sale Price]],MATCH(Sales[[#This Row],[Code]],Sale_Promotions[Code],0),2)=0,Sales[[#This Row],[Price]],INDEX(Sale_Promotions[[Code]:[Sale Price]],MATCH(Sales[[#This Row],[Code]],Sale_Promotions[Code],0),2))</f>
        <v>5000.3</v>
      </c>
      <c r="I2730">
        <f>Sales[[#This Row],[Total Inventory]]*Sales[[#This Row],[Sale_Price]]</f>
        <v>5000.3</v>
      </c>
    </row>
    <row r="2731" spans="1:9" x14ac:dyDescent="0.25">
      <c r="A2731">
        <v>74735</v>
      </c>
      <c r="B2731" t="str">
        <f>INDEX( Table3[],MATCH(Sales[[#This Row],[Category]],Table3[Category],0),1)</f>
        <v>LIQUOR</v>
      </c>
      <c r="C2731" t="s">
        <v>175</v>
      </c>
      <c r="D2731" t="s">
        <v>2760</v>
      </c>
      <c r="E2731" t="s">
        <v>10</v>
      </c>
      <c r="F2731">
        <v>35</v>
      </c>
      <c r="G2731" s="1">
        <v>82.99</v>
      </c>
      <c r="H2731">
        <f>IF(INDEX(Sale_Promotions[[Code]:[Sale Price]],MATCH(Sales[[#This Row],[Code]],Sale_Promotions[Code],0),2)=0,Sales[[#This Row],[Price]],INDEX(Sale_Promotions[[Code]:[Sale Price]],MATCH(Sales[[#This Row],[Code]],Sale_Promotions[Code],0),2))</f>
        <v>82.99</v>
      </c>
      <c r="I2731">
        <f>Sales[[#This Row],[Total Inventory]]*Sales[[#This Row],[Sale_Price]]</f>
        <v>2904.6499999999996</v>
      </c>
    </row>
    <row r="2732" spans="1:9" x14ac:dyDescent="0.25">
      <c r="A2732">
        <v>338752</v>
      </c>
      <c r="B2732" t="str">
        <f>INDEX( Table3[],MATCH(Sales[[#This Row],[Category]],Table3[Category],0),1)</f>
        <v>WINE</v>
      </c>
      <c r="C2732" t="s">
        <v>41</v>
      </c>
      <c r="D2732" t="s">
        <v>2761</v>
      </c>
      <c r="E2732" t="s">
        <v>10</v>
      </c>
      <c r="F2732">
        <v>0</v>
      </c>
      <c r="G2732" s="1">
        <v>37.99</v>
      </c>
      <c r="H2732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2732">
        <f>Sales[[#This Row],[Total Inventory]]*Sales[[#This Row],[Sale_Price]]</f>
        <v>0</v>
      </c>
    </row>
    <row r="2733" spans="1:9" x14ac:dyDescent="0.25">
      <c r="A2733">
        <v>28782</v>
      </c>
      <c r="B2733" t="str">
        <f>INDEX( Table3[],MATCH(Sales[[#This Row],[Category]],Table3[Category],0),1)</f>
        <v>BEER</v>
      </c>
      <c r="C2733" t="s">
        <v>11</v>
      </c>
      <c r="D2733" t="s">
        <v>2762</v>
      </c>
      <c r="E2733" t="s">
        <v>157</v>
      </c>
      <c r="F2733">
        <v>0</v>
      </c>
      <c r="G2733" s="1">
        <v>7.7</v>
      </c>
      <c r="H2733">
        <f>IF(INDEX(Sale_Promotions[[Code]:[Sale Price]],MATCH(Sales[[#This Row],[Code]],Sale_Promotions[Code],0),2)=0,Sales[[#This Row],[Price]],INDEX(Sale_Promotions[[Code]:[Sale Price]],MATCH(Sales[[#This Row],[Code]],Sale_Promotions[Code],0),2))</f>
        <v>7.7</v>
      </c>
      <c r="I2733">
        <f>Sales[[#This Row],[Total Inventory]]*Sales[[#This Row],[Sale_Price]]</f>
        <v>0</v>
      </c>
    </row>
    <row r="2734" spans="1:9" x14ac:dyDescent="0.25">
      <c r="A2734">
        <v>305380</v>
      </c>
      <c r="B2734" t="str">
        <f>INDEX( Table3[],MATCH(Sales[[#This Row],[Category]],Table3[Category],0),1)</f>
        <v>WINE</v>
      </c>
      <c r="C2734" t="s">
        <v>31</v>
      </c>
      <c r="D2734" t="s">
        <v>2763</v>
      </c>
      <c r="E2734" t="s">
        <v>10</v>
      </c>
      <c r="F2734">
        <v>14</v>
      </c>
      <c r="G2734" s="1">
        <v>23.99</v>
      </c>
      <c r="H2734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2734">
        <f>Sales[[#This Row],[Total Inventory]]*Sales[[#This Row],[Sale_Price]]</f>
        <v>335.85999999999996</v>
      </c>
    </row>
    <row r="2735" spans="1:9" x14ac:dyDescent="0.25">
      <c r="A2735">
        <v>314635</v>
      </c>
      <c r="B2735" t="str">
        <f>INDEX( Table3[],MATCH(Sales[[#This Row],[Category]],Table3[Category],0),1)</f>
        <v>WINE</v>
      </c>
      <c r="C2735" t="s">
        <v>39</v>
      </c>
      <c r="D2735" t="s">
        <v>2764</v>
      </c>
      <c r="E2735" t="s">
        <v>10</v>
      </c>
      <c r="F2735">
        <v>0</v>
      </c>
      <c r="G2735" s="1">
        <v>14.69</v>
      </c>
      <c r="H2735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2735">
        <f>Sales[[#This Row],[Total Inventory]]*Sales[[#This Row],[Sale_Price]]</f>
        <v>0</v>
      </c>
    </row>
    <row r="2736" spans="1:9" x14ac:dyDescent="0.25">
      <c r="A2736">
        <v>233162</v>
      </c>
      <c r="B2736" t="str">
        <f>INDEX( Table3[],MATCH(Sales[[#This Row],[Category]],Table3[Category],0),1)</f>
        <v>WINE</v>
      </c>
      <c r="C2736" t="s">
        <v>39</v>
      </c>
      <c r="D2736" t="s">
        <v>2765</v>
      </c>
      <c r="E2736" t="s">
        <v>10</v>
      </c>
      <c r="F2736">
        <v>0</v>
      </c>
      <c r="G2736" s="1">
        <v>8.99</v>
      </c>
      <c r="H2736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2736">
        <f>Sales[[#This Row],[Total Inventory]]*Sales[[#This Row],[Sale_Price]]</f>
        <v>0</v>
      </c>
    </row>
    <row r="2737" spans="1:9" x14ac:dyDescent="0.25">
      <c r="A2737">
        <v>93904</v>
      </c>
      <c r="B2737" t="str">
        <f>INDEX( Table3[],MATCH(Sales[[#This Row],[Category]],Table3[Category],0),1)</f>
        <v>BEER</v>
      </c>
      <c r="C2737" t="s">
        <v>11</v>
      </c>
      <c r="D2737" t="s">
        <v>1391</v>
      </c>
      <c r="E2737" t="s">
        <v>25</v>
      </c>
      <c r="F2737">
        <v>10</v>
      </c>
      <c r="G2737" s="1">
        <v>25.99</v>
      </c>
      <c r="H2737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2737">
        <f>Sales[[#This Row],[Total Inventory]]*Sales[[#This Row],[Sale_Price]]</f>
        <v>259.89999999999998</v>
      </c>
    </row>
    <row r="2738" spans="1:9" x14ac:dyDescent="0.25">
      <c r="A2738">
        <v>106968</v>
      </c>
      <c r="B2738" t="str">
        <f>INDEX( Table3[],MATCH(Sales[[#This Row],[Category]],Table3[Category],0),1)</f>
        <v>WINE</v>
      </c>
      <c r="C2738" t="s">
        <v>64</v>
      </c>
      <c r="D2738" t="s">
        <v>2766</v>
      </c>
      <c r="E2738" t="s">
        <v>10</v>
      </c>
      <c r="F2738">
        <v>0</v>
      </c>
      <c r="G2738" s="1">
        <v>14.99</v>
      </c>
      <c r="H2738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2738">
        <f>Sales[[#This Row],[Total Inventory]]*Sales[[#This Row],[Sale_Price]]</f>
        <v>0</v>
      </c>
    </row>
    <row r="2739" spans="1:9" x14ac:dyDescent="0.25">
      <c r="A2739">
        <v>160806</v>
      </c>
      <c r="B2739" t="str">
        <f>INDEX( Table3[],MATCH(Sales[[#This Row],[Category]],Table3[Category],0),1)</f>
        <v>WINE</v>
      </c>
      <c r="C2739" t="s">
        <v>31</v>
      </c>
      <c r="D2739" t="s">
        <v>2767</v>
      </c>
      <c r="E2739" t="s">
        <v>10</v>
      </c>
      <c r="F2739">
        <v>0</v>
      </c>
      <c r="G2739" s="1">
        <v>15.49</v>
      </c>
      <c r="H2739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2739">
        <f>Sales[[#This Row],[Total Inventory]]*Sales[[#This Row],[Sale_Price]]</f>
        <v>0</v>
      </c>
    </row>
    <row r="2740" spans="1:9" x14ac:dyDescent="0.25">
      <c r="A2740">
        <v>319727</v>
      </c>
      <c r="B2740" t="str">
        <f>INDEX( Table3[],MATCH(Sales[[#This Row],[Category]],Table3[Category],0),1)</f>
        <v>WINE</v>
      </c>
      <c r="C2740" t="s">
        <v>28</v>
      </c>
      <c r="D2740" t="s">
        <v>2768</v>
      </c>
      <c r="E2740" t="s">
        <v>10</v>
      </c>
      <c r="F2740">
        <v>21</v>
      </c>
      <c r="G2740" s="1">
        <v>13.69</v>
      </c>
      <c r="H2740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2740">
        <f>Sales[[#This Row],[Total Inventory]]*Sales[[#This Row],[Sale_Price]]</f>
        <v>287.49</v>
      </c>
    </row>
    <row r="2741" spans="1:9" x14ac:dyDescent="0.25">
      <c r="A2741">
        <v>29849</v>
      </c>
      <c r="B2741" t="str">
        <f>INDEX( Table3[],MATCH(Sales[[#This Row],[Category]],Table3[Category],0),1)</f>
        <v>BEER</v>
      </c>
      <c r="C2741" t="s">
        <v>11</v>
      </c>
      <c r="D2741" t="s">
        <v>2769</v>
      </c>
      <c r="E2741" t="s">
        <v>10</v>
      </c>
      <c r="F2741">
        <v>0</v>
      </c>
      <c r="G2741" s="1">
        <v>18.47</v>
      </c>
      <c r="H2741">
        <f>IF(INDEX(Sale_Promotions[[Code]:[Sale Price]],MATCH(Sales[[#This Row],[Code]],Sale_Promotions[Code],0),2)=0,Sales[[#This Row],[Price]],INDEX(Sale_Promotions[[Code]:[Sale Price]],MATCH(Sales[[#This Row],[Code]],Sale_Promotions[Code],0),2))</f>
        <v>18.47</v>
      </c>
      <c r="I2741">
        <f>Sales[[#This Row],[Total Inventory]]*Sales[[#This Row],[Sale_Price]]</f>
        <v>0</v>
      </c>
    </row>
    <row r="2742" spans="1:9" x14ac:dyDescent="0.25">
      <c r="A2742">
        <v>22702</v>
      </c>
      <c r="B2742" t="str">
        <f>INDEX( Table3[],MATCH(Sales[[#This Row],[Category]],Table3[Category],0),1)</f>
        <v>BEER</v>
      </c>
      <c r="C2742" t="s">
        <v>11</v>
      </c>
      <c r="D2742" t="s">
        <v>2770</v>
      </c>
      <c r="E2742" t="s">
        <v>2771</v>
      </c>
      <c r="F2742">
        <v>0</v>
      </c>
      <c r="G2742" s="1">
        <v>2.4500000000000002</v>
      </c>
      <c r="H2742">
        <f>IF(INDEX(Sale_Promotions[[Code]:[Sale Price]],MATCH(Sales[[#This Row],[Code]],Sale_Promotions[Code],0),2)=0,Sales[[#This Row],[Price]],INDEX(Sale_Promotions[[Code]:[Sale Price]],MATCH(Sales[[#This Row],[Code]],Sale_Promotions[Code],0),2))</f>
        <v>2.4500000000000002</v>
      </c>
      <c r="I2742">
        <f>Sales[[#This Row],[Total Inventory]]*Sales[[#This Row],[Sale_Price]]</f>
        <v>0</v>
      </c>
    </row>
    <row r="2743" spans="1:9" x14ac:dyDescent="0.25">
      <c r="A2743">
        <v>167908</v>
      </c>
      <c r="B2743" t="str">
        <f>INDEX( Table3[],MATCH(Sales[[#This Row],[Category]],Table3[Category],0),1)</f>
        <v>WINE</v>
      </c>
      <c r="C2743" t="s">
        <v>28</v>
      </c>
      <c r="D2743" t="s">
        <v>2772</v>
      </c>
      <c r="E2743" t="s">
        <v>10</v>
      </c>
      <c r="F2743">
        <v>0</v>
      </c>
      <c r="G2743" s="1">
        <v>33.99</v>
      </c>
      <c r="H2743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2743">
        <f>Sales[[#This Row],[Total Inventory]]*Sales[[#This Row],[Sale_Price]]</f>
        <v>0</v>
      </c>
    </row>
    <row r="2744" spans="1:9" x14ac:dyDescent="0.25">
      <c r="A2744">
        <v>320561</v>
      </c>
      <c r="B2744" t="str">
        <f>INDEX( Table3[],MATCH(Sales[[#This Row],[Category]],Table3[Category],0),1)</f>
        <v>LIQUOR</v>
      </c>
      <c r="C2744" t="s">
        <v>37</v>
      </c>
      <c r="D2744" t="s">
        <v>2773</v>
      </c>
      <c r="E2744" t="s">
        <v>133</v>
      </c>
      <c r="F2744">
        <v>8</v>
      </c>
      <c r="G2744" s="1">
        <v>37.99</v>
      </c>
      <c r="H2744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2744">
        <f>Sales[[#This Row],[Total Inventory]]*Sales[[#This Row],[Sale_Price]]</f>
        <v>303.92</v>
      </c>
    </row>
    <row r="2745" spans="1:9" x14ac:dyDescent="0.25">
      <c r="A2745">
        <v>88919</v>
      </c>
      <c r="B2745" t="str">
        <f>INDEX( Table3[],MATCH(Sales[[#This Row],[Category]],Table3[Category],0),1)</f>
        <v>WINE</v>
      </c>
      <c r="C2745" t="s">
        <v>61</v>
      </c>
      <c r="D2745" t="s">
        <v>2774</v>
      </c>
      <c r="E2745" t="s">
        <v>23</v>
      </c>
      <c r="F2745">
        <v>89</v>
      </c>
      <c r="G2745" s="1">
        <v>19.989999999999998</v>
      </c>
      <c r="H2745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2745">
        <f>Sales[[#This Row],[Total Inventory]]*Sales[[#This Row],[Sale_Price]]</f>
        <v>1378.6100000000001</v>
      </c>
    </row>
    <row r="2746" spans="1:9" x14ac:dyDescent="0.25">
      <c r="A2746">
        <v>126578</v>
      </c>
      <c r="B2746" t="str">
        <f>INDEX( Table3[],MATCH(Sales[[#This Row],[Category]],Table3[Category],0),1)</f>
        <v>WINE</v>
      </c>
      <c r="C2746" t="s">
        <v>53</v>
      </c>
      <c r="D2746" t="s">
        <v>2775</v>
      </c>
      <c r="E2746" t="s">
        <v>48</v>
      </c>
      <c r="F2746">
        <v>55</v>
      </c>
      <c r="G2746" s="1">
        <v>5.99</v>
      </c>
      <c r="H2746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2746">
        <f>Sales[[#This Row],[Total Inventory]]*Sales[[#This Row],[Sale_Price]]</f>
        <v>329.45</v>
      </c>
    </row>
    <row r="2747" spans="1:9" x14ac:dyDescent="0.25">
      <c r="A2747">
        <v>303058</v>
      </c>
      <c r="B2747" t="str">
        <f>INDEX( Table3[],MATCH(Sales[[#This Row],[Category]],Table3[Category],0),1)</f>
        <v>WINE</v>
      </c>
      <c r="C2747" t="s">
        <v>61</v>
      </c>
      <c r="D2747" t="s">
        <v>2776</v>
      </c>
      <c r="E2747" t="s">
        <v>10</v>
      </c>
      <c r="F2747">
        <v>0</v>
      </c>
      <c r="G2747" s="1">
        <v>10.99</v>
      </c>
      <c r="H274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747">
        <f>Sales[[#This Row],[Total Inventory]]*Sales[[#This Row],[Sale_Price]]</f>
        <v>0</v>
      </c>
    </row>
    <row r="2748" spans="1:9" x14ac:dyDescent="0.25">
      <c r="A2748">
        <v>69439</v>
      </c>
      <c r="B2748" t="str">
        <f>INDEX( Table3[],MATCH(Sales[[#This Row],[Category]],Table3[Category],0),1)</f>
        <v>WINE</v>
      </c>
      <c r="C2748" t="s">
        <v>53</v>
      </c>
      <c r="D2748" t="s">
        <v>2777</v>
      </c>
      <c r="E2748" t="s">
        <v>10</v>
      </c>
      <c r="F2748">
        <v>138</v>
      </c>
      <c r="G2748" s="1">
        <v>12.49</v>
      </c>
      <c r="H2748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2748">
        <f>Sales[[#This Row],[Total Inventory]]*Sales[[#This Row],[Sale_Price]]</f>
        <v>1723.6200000000001</v>
      </c>
    </row>
    <row r="2749" spans="1:9" x14ac:dyDescent="0.25">
      <c r="A2749">
        <v>343935</v>
      </c>
      <c r="B2749" t="str">
        <f>INDEX( Table3[],MATCH(Sales[[#This Row],[Category]],Table3[Category],0),1)</f>
        <v>WINE</v>
      </c>
      <c r="C2749" t="s">
        <v>43</v>
      </c>
      <c r="D2749" t="s">
        <v>2778</v>
      </c>
      <c r="E2749" t="s">
        <v>10</v>
      </c>
      <c r="F2749">
        <v>0</v>
      </c>
      <c r="G2749" s="1">
        <v>16.989999999999998</v>
      </c>
      <c r="H2749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2749">
        <f>Sales[[#This Row],[Total Inventory]]*Sales[[#This Row],[Sale_Price]]</f>
        <v>0</v>
      </c>
    </row>
    <row r="2750" spans="1:9" x14ac:dyDescent="0.25">
      <c r="A2750">
        <v>87327</v>
      </c>
      <c r="B2750" t="str">
        <f>INDEX( Table3[],MATCH(Sales[[#This Row],[Category]],Table3[Category],0),1)</f>
        <v>WINE</v>
      </c>
      <c r="C2750" t="s">
        <v>61</v>
      </c>
      <c r="D2750" t="s">
        <v>2779</v>
      </c>
      <c r="E2750" t="s">
        <v>10</v>
      </c>
      <c r="F2750">
        <v>13</v>
      </c>
      <c r="G2750" s="1">
        <v>13.99</v>
      </c>
      <c r="H2750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2750">
        <f>Sales[[#This Row],[Total Inventory]]*Sales[[#This Row],[Sale_Price]]</f>
        <v>181.87</v>
      </c>
    </row>
    <row r="2751" spans="1:9" x14ac:dyDescent="0.25">
      <c r="A2751">
        <v>28121</v>
      </c>
      <c r="B2751" t="str">
        <f>INDEX( Table3[],MATCH(Sales[[#This Row],[Category]],Table3[Category],0),1)</f>
        <v>BEER</v>
      </c>
      <c r="C2751" t="s">
        <v>11</v>
      </c>
      <c r="D2751" t="s">
        <v>2780</v>
      </c>
      <c r="E2751" t="s">
        <v>25</v>
      </c>
      <c r="F2751">
        <v>0</v>
      </c>
      <c r="G2751" s="1">
        <v>1.89</v>
      </c>
      <c r="H2751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2751">
        <f>Sales[[#This Row],[Total Inventory]]*Sales[[#This Row],[Sale_Price]]</f>
        <v>0</v>
      </c>
    </row>
    <row r="2752" spans="1:9" x14ac:dyDescent="0.25">
      <c r="A2752">
        <v>85758</v>
      </c>
      <c r="B2752" t="str">
        <f>INDEX( Table3[],MATCH(Sales[[#This Row],[Category]],Table3[Category],0),1)</f>
        <v>WINE</v>
      </c>
      <c r="C2752" t="s">
        <v>83</v>
      </c>
      <c r="D2752" t="s">
        <v>2781</v>
      </c>
      <c r="E2752" t="s">
        <v>10</v>
      </c>
      <c r="F2752">
        <v>4</v>
      </c>
      <c r="G2752" s="1">
        <v>8.99</v>
      </c>
      <c r="H275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2752">
        <f>Sales[[#This Row],[Total Inventory]]*Sales[[#This Row],[Sale_Price]]</f>
        <v>35.96</v>
      </c>
    </row>
    <row r="2753" spans="1:9" x14ac:dyDescent="0.25">
      <c r="A2753">
        <v>424757</v>
      </c>
      <c r="B2753" t="str">
        <f>INDEX( Table3[],MATCH(Sales[[#This Row],[Category]],Table3[Category],0),1)</f>
        <v>WINE</v>
      </c>
      <c r="C2753" t="s">
        <v>39</v>
      </c>
      <c r="D2753" t="s">
        <v>2782</v>
      </c>
      <c r="E2753" t="s">
        <v>10</v>
      </c>
      <c r="F2753">
        <v>0</v>
      </c>
      <c r="G2753" s="1">
        <v>17.489999999999998</v>
      </c>
      <c r="H2753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2753">
        <f>Sales[[#This Row],[Total Inventory]]*Sales[[#This Row],[Sale_Price]]</f>
        <v>0</v>
      </c>
    </row>
    <row r="2754" spans="1:9" x14ac:dyDescent="0.25">
      <c r="A2754">
        <v>46587</v>
      </c>
      <c r="B2754" t="str">
        <f>INDEX( Table3[],MATCH(Sales[[#This Row],[Category]],Table3[Category],0),1)</f>
        <v>WINE</v>
      </c>
      <c r="C2754" t="s">
        <v>61</v>
      </c>
      <c r="D2754" t="s">
        <v>2783</v>
      </c>
      <c r="E2754" t="s">
        <v>10</v>
      </c>
      <c r="F2754">
        <v>2</v>
      </c>
      <c r="G2754" s="1">
        <v>174.99</v>
      </c>
      <c r="H2754">
        <f>IF(INDEX(Sale_Promotions[[Code]:[Sale Price]],MATCH(Sales[[#This Row],[Code]],Sale_Promotions[Code],0),2)=0,Sales[[#This Row],[Price]],INDEX(Sale_Promotions[[Code]:[Sale Price]],MATCH(Sales[[#This Row],[Code]],Sale_Promotions[Code],0),2))</f>
        <v>174.99</v>
      </c>
      <c r="I2754">
        <f>Sales[[#This Row],[Total Inventory]]*Sales[[#This Row],[Sale_Price]]</f>
        <v>349.98</v>
      </c>
    </row>
    <row r="2755" spans="1:9" x14ac:dyDescent="0.25">
      <c r="A2755">
        <v>331245</v>
      </c>
      <c r="B2755" t="str">
        <f>INDEX( Table3[],MATCH(Sales[[#This Row],[Category]],Table3[Category],0),1)</f>
        <v>WINE</v>
      </c>
      <c r="C2755" t="s">
        <v>100</v>
      </c>
      <c r="D2755" t="s">
        <v>2784</v>
      </c>
      <c r="E2755" t="s">
        <v>10</v>
      </c>
      <c r="F2755">
        <v>0</v>
      </c>
      <c r="G2755" s="1">
        <v>4.99</v>
      </c>
      <c r="H2755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2755">
        <f>Sales[[#This Row],[Total Inventory]]*Sales[[#This Row],[Sale_Price]]</f>
        <v>0</v>
      </c>
    </row>
    <row r="2756" spans="1:9" x14ac:dyDescent="0.25">
      <c r="A2756">
        <v>29631</v>
      </c>
      <c r="B2756" t="str">
        <f>INDEX( Table3[],MATCH(Sales[[#This Row],[Category]],Table3[Category],0),1)</f>
        <v>BEER</v>
      </c>
      <c r="C2756" t="s">
        <v>11</v>
      </c>
      <c r="D2756" t="s">
        <v>2785</v>
      </c>
      <c r="E2756" t="s">
        <v>25</v>
      </c>
      <c r="F2756">
        <v>0</v>
      </c>
      <c r="G2756" s="1">
        <v>2.06</v>
      </c>
      <c r="H2756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2756">
        <f>Sales[[#This Row],[Total Inventory]]*Sales[[#This Row],[Sale_Price]]</f>
        <v>0</v>
      </c>
    </row>
    <row r="2757" spans="1:9" x14ac:dyDescent="0.25">
      <c r="A2757">
        <v>46396</v>
      </c>
      <c r="B2757" t="str">
        <f>INDEX( Table3[],MATCH(Sales[[#This Row],[Category]],Table3[Category],0),1)</f>
        <v>WINE</v>
      </c>
      <c r="C2757" t="s">
        <v>85</v>
      </c>
      <c r="D2757" t="s">
        <v>2786</v>
      </c>
      <c r="E2757" t="s">
        <v>10</v>
      </c>
      <c r="F2757">
        <v>51</v>
      </c>
      <c r="G2757" s="1">
        <v>80.989999999999995</v>
      </c>
      <c r="H2757">
        <f>IF(INDEX(Sale_Promotions[[Code]:[Sale Price]],MATCH(Sales[[#This Row],[Code]],Sale_Promotions[Code],0),2)=0,Sales[[#This Row],[Price]],INDEX(Sale_Promotions[[Code]:[Sale Price]],MATCH(Sales[[#This Row],[Code]],Sale_Promotions[Code],0),2))</f>
        <v>80.989999999999995</v>
      </c>
      <c r="I2757">
        <f>Sales[[#This Row],[Total Inventory]]*Sales[[#This Row],[Sale_Price]]</f>
        <v>4130.49</v>
      </c>
    </row>
    <row r="2758" spans="1:9" x14ac:dyDescent="0.25">
      <c r="A2758">
        <v>45980</v>
      </c>
      <c r="B2758" t="str">
        <f>INDEX( Table3[],MATCH(Sales[[#This Row],[Category]],Table3[Category],0),1)</f>
        <v>WINE</v>
      </c>
      <c r="C2758" t="s">
        <v>31</v>
      </c>
      <c r="D2758" t="s">
        <v>2787</v>
      </c>
      <c r="E2758" t="s">
        <v>10</v>
      </c>
      <c r="F2758">
        <v>0</v>
      </c>
      <c r="G2758" s="1">
        <v>10.99</v>
      </c>
      <c r="H275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758">
        <f>Sales[[#This Row],[Total Inventory]]*Sales[[#This Row],[Sale_Price]]</f>
        <v>0</v>
      </c>
    </row>
    <row r="2759" spans="1:9" x14ac:dyDescent="0.25">
      <c r="A2759">
        <v>24825</v>
      </c>
      <c r="B2759" t="str">
        <f>INDEX( Table3[],MATCH(Sales[[#This Row],[Category]],Table3[Category],0),1)</f>
        <v>BEER</v>
      </c>
      <c r="C2759" t="s">
        <v>11</v>
      </c>
      <c r="D2759" t="s">
        <v>2788</v>
      </c>
      <c r="E2759" t="s">
        <v>25</v>
      </c>
      <c r="F2759">
        <v>0</v>
      </c>
      <c r="G2759" s="1">
        <v>1.67</v>
      </c>
      <c r="H2759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2759">
        <f>Sales[[#This Row],[Total Inventory]]*Sales[[#This Row],[Sale_Price]]</f>
        <v>0</v>
      </c>
    </row>
    <row r="2760" spans="1:9" x14ac:dyDescent="0.25">
      <c r="A2760">
        <v>339179</v>
      </c>
      <c r="B2760" t="str">
        <f>INDEX( Table3[],MATCH(Sales[[#This Row],[Category]],Table3[Category],0),1)</f>
        <v>WINE</v>
      </c>
      <c r="C2760" t="s">
        <v>17</v>
      </c>
      <c r="D2760" t="s">
        <v>2789</v>
      </c>
      <c r="E2760" t="s">
        <v>23</v>
      </c>
      <c r="F2760">
        <v>0</v>
      </c>
      <c r="G2760" s="1">
        <v>12.49</v>
      </c>
      <c r="H2760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2760">
        <f>Sales[[#This Row],[Total Inventory]]*Sales[[#This Row],[Sale_Price]]</f>
        <v>0</v>
      </c>
    </row>
    <row r="2761" spans="1:9" x14ac:dyDescent="0.25">
      <c r="A2761">
        <v>438456</v>
      </c>
      <c r="B2761" t="str">
        <f>INDEX( Table3[],MATCH(Sales[[#This Row],[Category]],Table3[Category],0),1)</f>
        <v>WINE</v>
      </c>
      <c r="C2761" t="s">
        <v>39</v>
      </c>
      <c r="D2761" t="s">
        <v>2790</v>
      </c>
      <c r="E2761" t="s">
        <v>10</v>
      </c>
      <c r="F2761">
        <v>0</v>
      </c>
      <c r="G2761" s="1">
        <v>10.99</v>
      </c>
      <c r="H276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761">
        <f>Sales[[#This Row],[Total Inventory]]*Sales[[#This Row],[Sale_Price]]</f>
        <v>0</v>
      </c>
    </row>
    <row r="2762" spans="1:9" x14ac:dyDescent="0.25">
      <c r="A2762">
        <v>325135</v>
      </c>
      <c r="B2762" t="str">
        <f>INDEX( Table3[],MATCH(Sales[[#This Row],[Category]],Table3[Category],0),1)</f>
        <v>WINE</v>
      </c>
      <c r="C2762" t="s">
        <v>83</v>
      </c>
      <c r="D2762" t="s">
        <v>2791</v>
      </c>
      <c r="E2762" t="s">
        <v>2304</v>
      </c>
      <c r="F2762">
        <v>1</v>
      </c>
      <c r="G2762" s="1">
        <v>59.99</v>
      </c>
      <c r="H2762">
        <f>IF(INDEX(Sale_Promotions[[Code]:[Sale Price]],MATCH(Sales[[#This Row],[Code]],Sale_Promotions[Code],0),2)=0,Sales[[#This Row],[Price]],INDEX(Sale_Promotions[[Code]:[Sale Price]],MATCH(Sales[[#This Row],[Code]],Sale_Promotions[Code],0),2))</f>
        <v>59.99</v>
      </c>
      <c r="I2762">
        <f>Sales[[#This Row],[Total Inventory]]*Sales[[#This Row],[Sale_Price]]</f>
        <v>59.99</v>
      </c>
    </row>
    <row r="2763" spans="1:9" x14ac:dyDescent="0.25">
      <c r="A2763">
        <v>338247</v>
      </c>
      <c r="B2763" t="str">
        <f>INDEX( Table3[],MATCH(Sales[[#This Row],[Category]],Table3[Category],0),1)</f>
        <v>WINE</v>
      </c>
      <c r="C2763" t="s">
        <v>39</v>
      </c>
      <c r="D2763" t="s">
        <v>2792</v>
      </c>
      <c r="E2763" t="s">
        <v>10</v>
      </c>
      <c r="F2763">
        <v>0</v>
      </c>
      <c r="G2763" s="1">
        <v>11.99</v>
      </c>
      <c r="H276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763">
        <f>Sales[[#This Row],[Total Inventory]]*Sales[[#This Row],[Sale_Price]]</f>
        <v>0</v>
      </c>
    </row>
    <row r="2764" spans="1:9" x14ac:dyDescent="0.25">
      <c r="A2764">
        <v>161420</v>
      </c>
      <c r="B2764" t="str">
        <f>INDEX( Table3[],MATCH(Sales[[#This Row],[Category]],Table3[Category],0),1)</f>
        <v>WINE</v>
      </c>
      <c r="C2764" t="s">
        <v>21</v>
      </c>
      <c r="D2764" t="s">
        <v>2793</v>
      </c>
      <c r="E2764" t="s">
        <v>10</v>
      </c>
      <c r="F2764">
        <v>0</v>
      </c>
      <c r="G2764" s="1">
        <v>12.99</v>
      </c>
      <c r="H276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764">
        <f>Sales[[#This Row],[Total Inventory]]*Sales[[#This Row],[Sale_Price]]</f>
        <v>0</v>
      </c>
    </row>
    <row r="2765" spans="1:9" x14ac:dyDescent="0.25">
      <c r="A2765">
        <v>409189</v>
      </c>
      <c r="B2765" t="str">
        <f>INDEX( Table3[],MATCH(Sales[[#This Row],[Category]],Table3[Category],0),1)</f>
        <v>WINE</v>
      </c>
      <c r="C2765" t="s">
        <v>41</v>
      </c>
      <c r="D2765" t="s">
        <v>2794</v>
      </c>
      <c r="E2765" t="s">
        <v>10</v>
      </c>
      <c r="F2765">
        <v>18</v>
      </c>
      <c r="G2765" s="1">
        <v>8.19</v>
      </c>
      <c r="H2765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2765">
        <f>Sales[[#This Row],[Total Inventory]]*Sales[[#This Row],[Sale_Price]]</f>
        <v>147.41999999999999</v>
      </c>
    </row>
    <row r="2766" spans="1:9" x14ac:dyDescent="0.25">
      <c r="A2766">
        <v>26671</v>
      </c>
      <c r="B2766" t="str">
        <f>INDEX( Table3[],MATCH(Sales[[#This Row],[Category]],Table3[Category],0),1)</f>
        <v>BEER</v>
      </c>
      <c r="C2766" t="s">
        <v>11</v>
      </c>
      <c r="D2766" t="s">
        <v>2795</v>
      </c>
      <c r="E2766" t="s">
        <v>92</v>
      </c>
      <c r="F2766">
        <v>0</v>
      </c>
      <c r="G2766" s="1">
        <v>3.76</v>
      </c>
      <c r="H2766">
        <f>IF(INDEX(Sale_Promotions[[Code]:[Sale Price]],MATCH(Sales[[#This Row],[Code]],Sale_Promotions[Code],0),2)=0,Sales[[#This Row],[Price]],INDEX(Sale_Promotions[[Code]:[Sale Price]],MATCH(Sales[[#This Row],[Code]],Sale_Promotions[Code],0),2))</f>
        <v>3.76</v>
      </c>
      <c r="I2766">
        <f>Sales[[#This Row],[Total Inventory]]*Sales[[#This Row],[Sale_Price]]</f>
        <v>0</v>
      </c>
    </row>
    <row r="2767" spans="1:9" x14ac:dyDescent="0.25">
      <c r="A2767">
        <v>82252</v>
      </c>
      <c r="B2767" t="str">
        <f>INDEX( Table3[],MATCH(Sales[[#This Row],[Category]],Table3[Category],0),1)</f>
        <v>WINE</v>
      </c>
      <c r="C2767" t="s">
        <v>242</v>
      </c>
      <c r="D2767" t="s">
        <v>2796</v>
      </c>
      <c r="E2767" t="s">
        <v>1183</v>
      </c>
      <c r="F2767">
        <v>36</v>
      </c>
      <c r="G2767" s="1">
        <v>17.989999999999998</v>
      </c>
      <c r="H2767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2767">
        <f>Sales[[#This Row],[Total Inventory]]*Sales[[#This Row],[Sale_Price]]</f>
        <v>647.64</v>
      </c>
    </row>
    <row r="2768" spans="1:9" x14ac:dyDescent="0.25">
      <c r="A2768">
        <v>313227</v>
      </c>
      <c r="B2768" t="str">
        <f>INDEX( Table3[],MATCH(Sales[[#This Row],[Category]],Table3[Category],0),1)</f>
        <v>WINE</v>
      </c>
      <c r="C2768" t="s">
        <v>39</v>
      </c>
      <c r="D2768" t="s">
        <v>2797</v>
      </c>
      <c r="E2768" t="s">
        <v>10</v>
      </c>
      <c r="F2768">
        <v>0</v>
      </c>
      <c r="G2768" s="1">
        <v>15.49</v>
      </c>
      <c r="H2768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2768">
        <f>Sales[[#This Row],[Total Inventory]]*Sales[[#This Row],[Sale_Price]]</f>
        <v>0</v>
      </c>
    </row>
    <row r="2769" spans="1:9" x14ac:dyDescent="0.25">
      <c r="A2769">
        <v>24528</v>
      </c>
      <c r="B2769" t="str">
        <f>INDEX( Table3[],MATCH(Sales[[#This Row],[Category]],Table3[Category],0),1)</f>
        <v>BEER</v>
      </c>
      <c r="C2769" t="s">
        <v>11</v>
      </c>
      <c r="D2769" t="s">
        <v>2798</v>
      </c>
      <c r="E2769" t="s">
        <v>25</v>
      </c>
      <c r="F2769">
        <v>204</v>
      </c>
      <c r="G2769" s="1">
        <v>1.46</v>
      </c>
      <c r="H2769">
        <f>IF(INDEX(Sale_Promotions[[Code]:[Sale Price]],MATCH(Sales[[#This Row],[Code]],Sale_Promotions[Code],0),2)=0,Sales[[#This Row],[Price]],INDEX(Sale_Promotions[[Code]:[Sale Price]],MATCH(Sales[[#This Row],[Code]],Sale_Promotions[Code],0),2))</f>
        <v>1.46</v>
      </c>
      <c r="I2769">
        <f>Sales[[#This Row],[Total Inventory]]*Sales[[#This Row],[Sale_Price]]</f>
        <v>297.83999999999997</v>
      </c>
    </row>
    <row r="2770" spans="1:9" x14ac:dyDescent="0.25">
      <c r="A2770">
        <v>75489</v>
      </c>
      <c r="B2770" t="str">
        <f>INDEX( Table3[],MATCH(Sales[[#This Row],[Category]],Table3[Category],0),1)</f>
        <v>LIQUOR</v>
      </c>
      <c r="C2770" t="s">
        <v>35</v>
      </c>
      <c r="D2770" t="s">
        <v>2799</v>
      </c>
      <c r="E2770" t="s">
        <v>10</v>
      </c>
      <c r="F2770">
        <v>110</v>
      </c>
      <c r="G2770" s="1">
        <v>18.989999999999998</v>
      </c>
      <c r="H2770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2770">
        <f>Sales[[#This Row],[Total Inventory]]*Sales[[#This Row],[Sale_Price]]</f>
        <v>2088.8999999999996</v>
      </c>
    </row>
    <row r="2771" spans="1:9" x14ac:dyDescent="0.25">
      <c r="A2771">
        <v>84746</v>
      </c>
      <c r="B2771" t="str">
        <f>INDEX( Table3[],MATCH(Sales[[#This Row],[Category]],Table3[Category],0),1)</f>
        <v>WINE</v>
      </c>
      <c r="C2771" t="s">
        <v>28</v>
      </c>
      <c r="D2771" t="s">
        <v>2800</v>
      </c>
      <c r="E2771" t="s">
        <v>10</v>
      </c>
      <c r="F2771">
        <v>12</v>
      </c>
      <c r="G2771" s="1">
        <v>21.99</v>
      </c>
      <c r="H2771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2771">
        <f>Sales[[#This Row],[Total Inventory]]*Sales[[#This Row],[Sale_Price]]</f>
        <v>263.88</v>
      </c>
    </row>
    <row r="2772" spans="1:9" x14ac:dyDescent="0.25">
      <c r="A2772">
        <v>48684</v>
      </c>
      <c r="B2772" t="str">
        <f>INDEX( Table3[],MATCH(Sales[[#This Row],[Category]],Table3[Category],0),1)</f>
        <v>LIQUOR</v>
      </c>
      <c r="C2772" t="s">
        <v>37</v>
      </c>
      <c r="D2772" t="s">
        <v>2801</v>
      </c>
      <c r="E2772" t="s">
        <v>16</v>
      </c>
      <c r="F2772">
        <v>0</v>
      </c>
      <c r="G2772" s="1">
        <v>39.99</v>
      </c>
      <c r="H2772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2772">
        <f>Sales[[#This Row],[Total Inventory]]*Sales[[#This Row],[Sale_Price]]</f>
        <v>0</v>
      </c>
    </row>
    <row r="2773" spans="1:9" x14ac:dyDescent="0.25">
      <c r="A2773">
        <v>42995</v>
      </c>
      <c r="B2773" t="str">
        <f>INDEX( Table3[],MATCH(Sales[[#This Row],[Category]],Table3[Category],0),1)</f>
        <v>WINE</v>
      </c>
      <c r="C2773" t="s">
        <v>85</v>
      </c>
      <c r="D2773" t="s">
        <v>2802</v>
      </c>
      <c r="E2773" t="s">
        <v>10</v>
      </c>
      <c r="F2773">
        <v>13</v>
      </c>
      <c r="G2773" s="1">
        <v>15.99</v>
      </c>
      <c r="H2773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2773">
        <f>Sales[[#This Row],[Total Inventory]]*Sales[[#This Row],[Sale_Price]]</f>
        <v>207.87</v>
      </c>
    </row>
    <row r="2774" spans="1:9" x14ac:dyDescent="0.25">
      <c r="A2774">
        <v>26178</v>
      </c>
      <c r="B2774" t="str">
        <f>INDEX( Table3[],MATCH(Sales[[#This Row],[Category]],Table3[Category],0),1)</f>
        <v>BEER</v>
      </c>
      <c r="C2774" t="s">
        <v>11</v>
      </c>
      <c r="D2774" t="s">
        <v>2803</v>
      </c>
      <c r="E2774" t="s">
        <v>92</v>
      </c>
      <c r="F2774">
        <v>0</v>
      </c>
      <c r="G2774" s="1">
        <v>2.06</v>
      </c>
      <c r="H2774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2774">
        <f>Sales[[#This Row],[Total Inventory]]*Sales[[#This Row],[Sale_Price]]</f>
        <v>0</v>
      </c>
    </row>
    <row r="2775" spans="1:9" x14ac:dyDescent="0.25">
      <c r="A2775">
        <v>314361</v>
      </c>
      <c r="B2775" t="str">
        <f>INDEX( Table3[],MATCH(Sales[[#This Row],[Category]],Table3[Category],0),1)</f>
        <v>WINE</v>
      </c>
      <c r="C2775" t="s">
        <v>85</v>
      </c>
      <c r="D2775" t="s">
        <v>2804</v>
      </c>
      <c r="E2775" t="s">
        <v>10</v>
      </c>
      <c r="F2775">
        <v>2</v>
      </c>
      <c r="G2775" s="1">
        <v>27.99</v>
      </c>
      <c r="H2775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2775">
        <f>Sales[[#This Row],[Total Inventory]]*Sales[[#This Row],[Sale_Price]]</f>
        <v>55.98</v>
      </c>
    </row>
    <row r="2776" spans="1:9" x14ac:dyDescent="0.25">
      <c r="A2776">
        <v>72006</v>
      </c>
      <c r="B2776" t="str">
        <f>INDEX( Table3[],MATCH(Sales[[#This Row],[Category]],Table3[Category],0),1)</f>
        <v>LIQUOR</v>
      </c>
      <c r="C2776" t="s">
        <v>57</v>
      </c>
      <c r="D2776" t="s">
        <v>2805</v>
      </c>
      <c r="E2776" t="s">
        <v>10</v>
      </c>
      <c r="F2776">
        <v>20</v>
      </c>
      <c r="G2776" s="1">
        <v>30.99</v>
      </c>
      <c r="H2776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2776">
        <f>Sales[[#This Row],[Total Inventory]]*Sales[[#This Row],[Sale_Price]]</f>
        <v>619.79999999999995</v>
      </c>
    </row>
    <row r="2777" spans="1:9" x14ac:dyDescent="0.25">
      <c r="A2777">
        <v>40667</v>
      </c>
      <c r="B2777" t="str">
        <f>INDEX( Table3[],MATCH(Sales[[#This Row],[Category]],Table3[Category],0),1)</f>
        <v>WINE</v>
      </c>
      <c r="C2777" t="s">
        <v>61</v>
      </c>
      <c r="D2777" t="s">
        <v>2806</v>
      </c>
      <c r="E2777" t="s">
        <v>10</v>
      </c>
      <c r="F2777">
        <v>10</v>
      </c>
      <c r="G2777" s="1">
        <v>21.99</v>
      </c>
      <c r="H2777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2777">
        <f>Sales[[#This Row],[Total Inventory]]*Sales[[#This Row],[Sale_Price]]</f>
        <v>219.89999999999998</v>
      </c>
    </row>
    <row r="2778" spans="1:9" x14ac:dyDescent="0.25">
      <c r="A2778">
        <v>70421</v>
      </c>
      <c r="B2778" t="str">
        <f>INDEX( Table3[],MATCH(Sales[[#This Row],[Category]],Table3[Category],0),1)</f>
        <v>BEER</v>
      </c>
      <c r="C2778" t="s">
        <v>1019</v>
      </c>
      <c r="D2778" t="s">
        <v>2807</v>
      </c>
      <c r="E2778" t="s">
        <v>10</v>
      </c>
      <c r="F2778">
        <v>42</v>
      </c>
      <c r="G2778" s="1">
        <v>119.99</v>
      </c>
      <c r="H2778">
        <f>IF(INDEX(Sale_Promotions[[Code]:[Sale Price]],MATCH(Sales[[#This Row],[Code]],Sale_Promotions[Code],0),2)=0,Sales[[#This Row],[Price]],INDEX(Sale_Promotions[[Code]:[Sale Price]],MATCH(Sales[[#This Row],[Code]],Sale_Promotions[Code],0),2))</f>
        <v>119.99</v>
      </c>
      <c r="I2778">
        <f>Sales[[#This Row],[Total Inventory]]*Sales[[#This Row],[Sale_Price]]</f>
        <v>5039.58</v>
      </c>
    </row>
    <row r="2779" spans="1:9" x14ac:dyDescent="0.25">
      <c r="A2779">
        <v>313599</v>
      </c>
      <c r="B2779" t="str">
        <f>INDEX( Table3[],MATCH(Sales[[#This Row],[Category]],Table3[Category],0),1)</f>
        <v>WINE</v>
      </c>
      <c r="C2779" t="s">
        <v>28</v>
      </c>
      <c r="D2779" t="s">
        <v>2808</v>
      </c>
      <c r="E2779" t="s">
        <v>52</v>
      </c>
      <c r="F2779">
        <v>0</v>
      </c>
      <c r="G2779" s="1">
        <v>4.3899999999999997</v>
      </c>
      <c r="H2779">
        <f>IF(INDEX(Sale_Promotions[[Code]:[Sale Price]],MATCH(Sales[[#This Row],[Code]],Sale_Promotions[Code],0),2)=0,Sales[[#This Row],[Price]],INDEX(Sale_Promotions[[Code]:[Sale Price]],MATCH(Sales[[#This Row],[Code]],Sale_Promotions[Code],0),2))</f>
        <v>4.3899999999999997</v>
      </c>
      <c r="I2779">
        <f>Sales[[#This Row],[Total Inventory]]*Sales[[#This Row],[Sale_Price]]</f>
        <v>0</v>
      </c>
    </row>
    <row r="2780" spans="1:9" x14ac:dyDescent="0.25">
      <c r="A2780">
        <v>26997</v>
      </c>
      <c r="B2780" t="str">
        <f>INDEX( Table3[],MATCH(Sales[[#This Row],[Category]],Table3[Category],0),1)</f>
        <v>BEER</v>
      </c>
      <c r="C2780" t="s">
        <v>11</v>
      </c>
      <c r="D2780" t="s">
        <v>2809</v>
      </c>
      <c r="E2780" t="s">
        <v>25</v>
      </c>
      <c r="F2780">
        <v>0</v>
      </c>
      <c r="G2780" s="1">
        <v>1.9</v>
      </c>
      <c r="H2780">
        <f>IF(INDEX(Sale_Promotions[[Code]:[Sale Price]],MATCH(Sales[[#This Row],[Code]],Sale_Promotions[Code],0),2)=0,Sales[[#This Row],[Price]],INDEX(Sale_Promotions[[Code]:[Sale Price]],MATCH(Sales[[#This Row],[Code]],Sale_Promotions[Code],0),2))</f>
        <v>1.9</v>
      </c>
      <c r="I2780">
        <f>Sales[[#This Row],[Total Inventory]]*Sales[[#This Row],[Sale_Price]]</f>
        <v>0</v>
      </c>
    </row>
    <row r="2781" spans="1:9" x14ac:dyDescent="0.25">
      <c r="A2781">
        <v>311125</v>
      </c>
      <c r="B2781" t="str">
        <f>INDEX( Table3[],MATCH(Sales[[#This Row],[Category]],Table3[Category],0),1)</f>
        <v>WINE</v>
      </c>
      <c r="C2781" t="s">
        <v>43</v>
      </c>
      <c r="D2781" t="s">
        <v>2810</v>
      </c>
      <c r="E2781" t="s">
        <v>10</v>
      </c>
      <c r="F2781">
        <v>4</v>
      </c>
      <c r="G2781" s="1">
        <v>109.99</v>
      </c>
      <c r="H2781">
        <f>IF(INDEX(Sale_Promotions[[Code]:[Sale Price]],MATCH(Sales[[#This Row],[Code]],Sale_Promotions[Code],0),2)=0,Sales[[#This Row],[Price]],INDEX(Sale_Promotions[[Code]:[Sale Price]],MATCH(Sales[[#This Row],[Code]],Sale_Promotions[Code],0),2))</f>
        <v>109.99</v>
      </c>
      <c r="I2781">
        <f>Sales[[#This Row],[Total Inventory]]*Sales[[#This Row],[Sale_Price]]</f>
        <v>439.96</v>
      </c>
    </row>
    <row r="2782" spans="1:9" x14ac:dyDescent="0.25">
      <c r="A2782">
        <v>43315</v>
      </c>
      <c r="B2782" t="str">
        <f>INDEX( Table3[],MATCH(Sales[[#This Row],[Category]],Table3[Category],0),1)</f>
        <v>WINE</v>
      </c>
      <c r="C2782" t="s">
        <v>61</v>
      </c>
      <c r="D2782" t="s">
        <v>2811</v>
      </c>
      <c r="E2782" t="s">
        <v>10</v>
      </c>
      <c r="F2782">
        <v>3</v>
      </c>
      <c r="G2782" s="1">
        <v>25.99</v>
      </c>
      <c r="H2782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2782">
        <f>Sales[[#This Row],[Total Inventory]]*Sales[[#This Row],[Sale_Price]]</f>
        <v>77.97</v>
      </c>
    </row>
    <row r="2783" spans="1:9" x14ac:dyDescent="0.25">
      <c r="A2783">
        <v>71041</v>
      </c>
      <c r="B2783" t="str">
        <f>INDEX( Table3[],MATCH(Sales[[#This Row],[Category]],Table3[Category],0),1)</f>
        <v>LIQUOR</v>
      </c>
      <c r="C2783" t="s">
        <v>35</v>
      </c>
      <c r="D2783" t="s">
        <v>2812</v>
      </c>
      <c r="E2783" t="s">
        <v>10</v>
      </c>
      <c r="F2783">
        <v>3</v>
      </c>
      <c r="G2783" s="1">
        <v>33.99</v>
      </c>
      <c r="H2783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2783">
        <f>Sales[[#This Row],[Total Inventory]]*Sales[[#This Row],[Sale_Price]]</f>
        <v>101.97</v>
      </c>
    </row>
    <row r="2784" spans="1:9" x14ac:dyDescent="0.25">
      <c r="A2784">
        <v>72231</v>
      </c>
      <c r="B2784" t="str">
        <f>INDEX( Table3[],MATCH(Sales[[#This Row],[Category]],Table3[Category],0),1)</f>
        <v>LIQUOR</v>
      </c>
      <c r="C2784" t="s">
        <v>14</v>
      </c>
      <c r="D2784" t="s">
        <v>2813</v>
      </c>
      <c r="E2784" t="s">
        <v>10</v>
      </c>
      <c r="F2784">
        <v>0</v>
      </c>
      <c r="G2784" s="1">
        <v>89.99</v>
      </c>
      <c r="H2784">
        <f>IF(INDEX(Sale_Promotions[[Code]:[Sale Price]],MATCH(Sales[[#This Row],[Code]],Sale_Promotions[Code],0),2)=0,Sales[[#This Row],[Price]],INDEX(Sale_Promotions[[Code]:[Sale Price]],MATCH(Sales[[#This Row],[Code]],Sale_Promotions[Code],0),2))</f>
        <v>89.99</v>
      </c>
      <c r="I2784">
        <f>Sales[[#This Row],[Total Inventory]]*Sales[[#This Row],[Sale_Price]]</f>
        <v>0</v>
      </c>
    </row>
    <row r="2785" spans="1:9" x14ac:dyDescent="0.25">
      <c r="A2785">
        <v>315756</v>
      </c>
      <c r="B2785" t="str">
        <f>INDEX( Table3[],MATCH(Sales[[#This Row],[Category]],Table3[Category],0),1)</f>
        <v>WINE</v>
      </c>
      <c r="C2785" t="s">
        <v>61</v>
      </c>
      <c r="D2785" t="s">
        <v>2814</v>
      </c>
      <c r="E2785" t="s">
        <v>10</v>
      </c>
      <c r="F2785">
        <v>16</v>
      </c>
      <c r="G2785" s="1">
        <v>15.99</v>
      </c>
      <c r="H2785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2785">
        <f>Sales[[#This Row],[Total Inventory]]*Sales[[#This Row],[Sale_Price]]</f>
        <v>255.84</v>
      </c>
    </row>
    <row r="2786" spans="1:9" x14ac:dyDescent="0.25">
      <c r="A2786">
        <v>27746</v>
      </c>
      <c r="B2786" t="str">
        <f>INDEX( Table3[],MATCH(Sales[[#This Row],[Category]],Table3[Category],0),1)</f>
        <v>BEER</v>
      </c>
      <c r="C2786" t="s">
        <v>11</v>
      </c>
      <c r="D2786" t="s">
        <v>2815</v>
      </c>
      <c r="E2786" t="s">
        <v>25</v>
      </c>
      <c r="F2786">
        <v>0</v>
      </c>
      <c r="G2786" s="1">
        <v>1.81</v>
      </c>
      <c r="H2786">
        <f>IF(INDEX(Sale_Promotions[[Code]:[Sale Price]],MATCH(Sales[[#This Row],[Code]],Sale_Promotions[Code],0),2)=0,Sales[[#This Row],[Price]],INDEX(Sale_Promotions[[Code]:[Sale Price]],MATCH(Sales[[#This Row],[Code]],Sale_Promotions[Code],0),2))</f>
        <v>1.81</v>
      </c>
      <c r="I2786">
        <f>Sales[[#This Row],[Total Inventory]]*Sales[[#This Row],[Sale_Price]]</f>
        <v>0</v>
      </c>
    </row>
    <row r="2787" spans="1:9" x14ac:dyDescent="0.25">
      <c r="A2787">
        <v>73385</v>
      </c>
      <c r="B2787" t="str">
        <f>INDEX( Table3[],MATCH(Sales[[#This Row],[Category]],Table3[Category],0),1)</f>
        <v>WINE</v>
      </c>
      <c r="C2787" t="s">
        <v>163</v>
      </c>
      <c r="D2787" t="s">
        <v>2816</v>
      </c>
      <c r="E2787" t="s">
        <v>10</v>
      </c>
      <c r="F2787">
        <v>9</v>
      </c>
      <c r="G2787" s="1">
        <v>15.99</v>
      </c>
      <c r="H278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2787">
        <f>Sales[[#This Row],[Total Inventory]]*Sales[[#This Row],[Sale_Price]]</f>
        <v>143.91</v>
      </c>
    </row>
    <row r="2788" spans="1:9" x14ac:dyDescent="0.25">
      <c r="A2788">
        <v>409758</v>
      </c>
      <c r="B2788" t="str">
        <f>INDEX( Table3[],MATCH(Sales[[#This Row],[Category]],Table3[Category],0),1)</f>
        <v>WINE</v>
      </c>
      <c r="C2788" t="s">
        <v>163</v>
      </c>
      <c r="D2788" t="s">
        <v>2817</v>
      </c>
      <c r="E2788" t="s">
        <v>10</v>
      </c>
      <c r="F2788">
        <v>0</v>
      </c>
      <c r="G2788" s="1">
        <v>16.489999999999998</v>
      </c>
      <c r="H2788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2788">
        <f>Sales[[#This Row],[Total Inventory]]*Sales[[#This Row],[Sale_Price]]</f>
        <v>0</v>
      </c>
    </row>
    <row r="2789" spans="1:9" x14ac:dyDescent="0.25">
      <c r="A2789">
        <v>70733</v>
      </c>
      <c r="B2789" t="str">
        <f>INDEX( Table3[],MATCH(Sales[[#This Row],[Category]],Table3[Category],0),1)</f>
        <v>LIQUOR</v>
      </c>
      <c r="C2789" t="s">
        <v>35</v>
      </c>
      <c r="D2789" t="s">
        <v>2818</v>
      </c>
      <c r="E2789" t="s">
        <v>10</v>
      </c>
      <c r="F2789">
        <v>12</v>
      </c>
      <c r="G2789" s="1">
        <v>10.99</v>
      </c>
      <c r="H278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789">
        <f>Sales[[#This Row],[Total Inventory]]*Sales[[#This Row],[Sale_Price]]</f>
        <v>131.88</v>
      </c>
    </row>
    <row r="2790" spans="1:9" x14ac:dyDescent="0.25">
      <c r="A2790">
        <v>327639</v>
      </c>
      <c r="B2790" t="str">
        <f>INDEX( Table3[],MATCH(Sales[[#This Row],[Category]],Table3[Category],0),1)</f>
        <v>WINE</v>
      </c>
      <c r="C2790" t="s">
        <v>61</v>
      </c>
      <c r="D2790" t="s">
        <v>2819</v>
      </c>
      <c r="E2790" t="s">
        <v>10</v>
      </c>
      <c r="F2790">
        <v>86</v>
      </c>
      <c r="G2790" s="1">
        <v>14.49</v>
      </c>
      <c r="H2790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2790">
        <f>Sales[[#This Row],[Total Inventory]]*Sales[[#This Row],[Sale_Price]]</f>
        <v>1246.1400000000001</v>
      </c>
    </row>
    <row r="2791" spans="1:9" x14ac:dyDescent="0.25">
      <c r="A2791">
        <v>45985</v>
      </c>
      <c r="B2791" t="str">
        <f>INDEX( Table3[],MATCH(Sales[[#This Row],[Category]],Table3[Category],0),1)</f>
        <v>LIQUOR</v>
      </c>
      <c r="C2791" t="s">
        <v>57</v>
      </c>
      <c r="D2791" t="s">
        <v>2820</v>
      </c>
      <c r="E2791" t="s">
        <v>10</v>
      </c>
      <c r="F2791">
        <v>0</v>
      </c>
      <c r="G2791" s="1">
        <v>12.99</v>
      </c>
      <c r="H279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791">
        <f>Sales[[#This Row],[Total Inventory]]*Sales[[#This Row],[Sale_Price]]</f>
        <v>0</v>
      </c>
    </row>
    <row r="2792" spans="1:9" x14ac:dyDescent="0.25">
      <c r="A2792">
        <v>401072</v>
      </c>
      <c r="B2792" t="str">
        <f>INDEX( Table3[],MATCH(Sales[[#This Row],[Category]],Table3[Category],0),1)</f>
        <v>WINE</v>
      </c>
      <c r="C2792" t="s">
        <v>28</v>
      </c>
      <c r="D2792" t="s">
        <v>2821</v>
      </c>
      <c r="E2792" t="s">
        <v>10</v>
      </c>
      <c r="F2792">
        <v>0</v>
      </c>
      <c r="G2792" s="1">
        <v>12.99</v>
      </c>
      <c r="H279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792">
        <f>Sales[[#This Row],[Total Inventory]]*Sales[[#This Row],[Sale_Price]]</f>
        <v>0</v>
      </c>
    </row>
    <row r="2793" spans="1:9" x14ac:dyDescent="0.25">
      <c r="A2793">
        <v>327628</v>
      </c>
      <c r="B2793" t="str">
        <f>INDEX( Table3[],MATCH(Sales[[#This Row],[Category]],Table3[Category],0),1)</f>
        <v>LIQUOR</v>
      </c>
      <c r="C2793" t="s">
        <v>175</v>
      </c>
      <c r="D2793" t="s">
        <v>2822</v>
      </c>
      <c r="E2793" t="s">
        <v>10</v>
      </c>
      <c r="F2793">
        <v>53</v>
      </c>
      <c r="G2793" s="1">
        <v>22.99</v>
      </c>
      <c r="H2793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2793">
        <f>Sales[[#This Row],[Total Inventory]]*Sales[[#This Row],[Sale_Price]]</f>
        <v>1218.47</v>
      </c>
    </row>
    <row r="2794" spans="1:9" x14ac:dyDescent="0.25">
      <c r="A2794">
        <v>26594</v>
      </c>
      <c r="B2794" t="str">
        <f>INDEX( Table3[],MATCH(Sales[[#This Row],[Category]],Table3[Category],0),1)</f>
        <v>BEER</v>
      </c>
      <c r="C2794" t="s">
        <v>11</v>
      </c>
      <c r="D2794" t="s">
        <v>2823</v>
      </c>
      <c r="E2794" t="s">
        <v>92</v>
      </c>
      <c r="F2794">
        <v>0</v>
      </c>
      <c r="G2794" s="1">
        <v>1.31</v>
      </c>
      <c r="H2794">
        <f>IF(INDEX(Sale_Promotions[[Code]:[Sale Price]],MATCH(Sales[[#This Row],[Code]],Sale_Promotions[Code],0),2)=0,Sales[[#This Row],[Price]],INDEX(Sale_Promotions[[Code]:[Sale Price]],MATCH(Sales[[#This Row],[Code]],Sale_Promotions[Code],0),2))</f>
        <v>1.31</v>
      </c>
      <c r="I2794">
        <f>Sales[[#This Row],[Total Inventory]]*Sales[[#This Row],[Sale_Price]]</f>
        <v>0</v>
      </c>
    </row>
    <row r="2795" spans="1:9" x14ac:dyDescent="0.25">
      <c r="A2795">
        <v>336738</v>
      </c>
      <c r="B2795" t="str">
        <f>INDEX( Table3[],MATCH(Sales[[#This Row],[Category]],Table3[Category],0),1)</f>
        <v>WINE</v>
      </c>
      <c r="C2795" t="s">
        <v>17</v>
      </c>
      <c r="D2795" t="s">
        <v>2824</v>
      </c>
      <c r="E2795" t="s">
        <v>10</v>
      </c>
      <c r="F2795">
        <v>24</v>
      </c>
      <c r="G2795" s="1">
        <v>9.7899999999999991</v>
      </c>
      <c r="H2795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2795">
        <f>Sales[[#This Row],[Total Inventory]]*Sales[[#This Row],[Sale_Price]]</f>
        <v>234.95999999999998</v>
      </c>
    </row>
    <row r="2796" spans="1:9" x14ac:dyDescent="0.25">
      <c r="A2796">
        <v>48576</v>
      </c>
      <c r="B2796" t="str">
        <f>INDEX( Table3[],MATCH(Sales[[#This Row],[Category]],Table3[Category],0),1)</f>
        <v>WINE</v>
      </c>
      <c r="C2796" t="s">
        <v>31</v>
      </c>
      <c r="D2796" t="s">
        <v>2825</v>
      </c>
      <c r="E2796" t="s">
        <v>10</v>
      </c>
      <c r="F2796">
        <v>0</v>
      </c>
      <c r="G2796" s="1">
        <v>27.99</v>
      </c>
      <c r="H2796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2796">
        <f>Sales[[#This Row],[Total Inventory]]*Sales[[#This Row],[Sale_Price]]</f>
        <v>0</v>
      </c>
    </row>
    <row r="2797" spans="1:9" x14ac:dyDescent="0.25">
      <c r="A2797">
        <v>74175</v>
      </c>
      <c r="B2797" t="str">
        <f>INDEX( Table3[],MATCH(Sales[[#This Row],[Category]],Table3[Category],0),1)</f>
        <v>LIQUOR</v>
      </c>
      <c r="C2797" t="s">
        <v>57</v>
      </c>
      <c r="D2797" t="s">
        <v>833</v>
      </c>
      <c r="E2797" t="s">
        <v>133</v>
      </c>
      <c r="F2797">
        <v>5</v>
      </c>
      <c r="G2797" s="1">
        <v>18.39</v>
      </c>
      <c r="H2797">
        <f>IF(INDEX(Sale_Promotions[[Code]:[Sale Price]],MATCH(Sales[[#This Row],[Code]],Sale_Promotions[Code],0),2)=0,Sales[[#This Row],[Price]],INDEX(Sale_Promotions[[Code]:[Sale Price]],MATCH(Sales[[#This Row],[Code]],Sale_Promotions[Code],0),2))</f>
        <v>18.39</v>
      </c>
      <c r="I2797">
        <f>Sales[[#This Row],[Total Inventory]]*Sales[[#This Row],[Sale_Price]]</f>
        <v>91.95</v>
      </c>
    </row>
    <row r="2798" spans="1:9" x14ac:dyDescent="0.25">
      <c r="A2798">
        <v>19666</v>
      </c>
      <c r="B2798" t="str">
        <f>INDEX( Table3[],MATCH(Sales[[#This Row],[Category]],Table3[Category],0),1)</f>
        <v>WINE</v>
      </c>
      <c r="C2798" t="s">
        <v>64</v>
      </c>
      <c r="D2798" t="s">
        <v>2826</v>
      </c>
      <c r="E2798" t="s">
        <v>10</v>
      </c>
      <c r="F2798">
        <v>2</v>
      </c>
      <c r="G2798" s="1">
        <v>19.989999999999998</v>
      </c>
      <c r="H2798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2798">
        <f>Sales[[#This Row],[Total Inventory]]*Sales[[#This Row],[Sale_Price]]</f>
        <v>39.979999999999997</v>
      </c>
    </row>
    <row r="2799" spans="1:9" x14ac:dyDescent="0.25">
      <c r="A2799">
        <v>330624</v>
      </c>
      <c r="B2799" t="str">
        <f>INDEX( Table3[],MATCH(Sales[[#This Row],[Category]],Table3[Category],0),1)</f>
        <v>WINE</v>
      </c>
      <c r="C2799" t="s">
        <v>39</v>
      </c>
      <c r="D2799" t="s">
        <v>2827</v>
      </c>
      <c r="E2799" t="s">
        <v>10</v>
      </c>
      <c r="F2799">
        <v>58</v>
      </c>
      <c r="G2799" s="1">
        <v>7.99</v>
      </c>
      <c r="H2799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2799">
        <f>Sales[[#This Row],[Total Inventory]]*Sales[[#This Row],[Sale_Price]]</f>
        <v>463.42</v>
      </c>
    </row>
    <row r="2800" spans="1:9" x14ac:dyDescent="0.25">
      <c r="A2800">
        <v>82930</v>
      </c>
      <c r="B2800" t="str">
        <f>INDEX( Table3[],MATCH(Sales[[#This Row],[Category]],Table3[Category],0),1)</f>
        <v>WINE</v>
      </c>
      <c r="C2800" t="s">
        <v>41</v>
      </c>
      <c r="D2800" t="s">
        <v>2828</v>
      </c>
      <c r="E2800" t="s">
        <v>10</v>
      </c>
      <c r="F2800">
        <v>2</v>
      </c>
      <c r="G2800" s="1">
        <v>62.99</v>
      </c>
      <c r="H2800">
        <f>IF(INDEX(Sale_Promotions[[Code]:[Sale Price]],MATCH(Sales[[#This Row],[Code]],Sale_Promotions[Code],0),2)=0,Sales[[#This Row],[Price]],INDEX(Sale_Promotions[[Code]:[Sale Price]],MATCH(Sales[[#This Row],[Code]],Sale_Promotions[Code],0),2))</f>
        <v>49.49</v>
      </c>
      <c r="I2800">
        <f>Sales[[#This Row],[Total Inventory]]*Sales[[#This Row],[Sale_Price]]</f>
        <v>98.98</v>
      </c>
    </row>
    <row r="2801" spans="1:9" x14ac:dyDescent="0.25">
      <c r="A2801">
        <v>92061</v>
      </c>
      <c r="B2801" t="str">
        <f>INDEX( Table3[],MATCH(Sales[[#This Row],[Category]],Table3[Category],0),1)</f>
        <v>BEER</v>
      </c>
      <c r="C2801" t="s">
        <v>11</v>
      </c>
      <c r="D2801" t="s">
        <v>2829</v>
      </c>
      <c r="E2801" t="s">
        <v>25</v>
      </c>
      <c r="F2801">
        <v>89</v>
      </c>
      <c r="G2801" s="1">
        <v>0.95</v>
      </c>
      <c r="H2801">
        <f>IF(INDEX(Sale_Promotions[[Code]:[Sale Price]],MATCH(Sales[[#This Row],[Code]],Sale_Promotions[Code],0),2)=0,Sales[[#This Row],[Price]],INDEX(Sale_Promotions[[Code]:[Sale Price]],MATCH(Sales[[#This Row],[Code]],Sale_Promotions[Code],0),2))</f>
        <v>0.95</v>
      </c>
      <c r="I2801">
        <f>Sales[[#This Row],[Total Inventory]]*Sales[[#This Row],[Sale_Price]]</f>
        <v>84.55</v>
      </c>
    </row>
    <row r="2802" spans="1:9" x14ac:dyDescent="0.25">
      <c r="A2802">
        <v>397504</v>
      </c>
      <c r="B2802" t="str">
        <f>INDEX( Table3[],MATCH(Sales[[#This Row],[Category]],Table3[Category],0),1)</f>
        <v>WINE</v>
      </c>
      <c r="C2802" t="s">
        <v>61</v>
      </c>
      <c r="D2802" t="s">
        <v>2830</v>
      </c>
      <c r="E2802" t="s">
        <v>10</v>
      </c>
      <c r="F2802">
        <v>20</v>
      </c>
      <c r="G2802" s="1">
        <v>5.59</v>
      </c>
      <c r="H2802">
        <f>IF(INDEX(Sale_Promotions[[Code]:[Sale Price]],MATCH(Sales[[#This Row],[Code]],Sale_Promotions[Code],0),2)=0,Sales[[#This Row],[Price]],INDEX(Sale_Promotions[[Code]:[Sale Price]],MATCH(Sales[[#This Row],[Code]],Sale_Promotions[Code],0),2))</f>
        <v>5.59</v>
      </c>
      <c r="I2802">
        <f>Sales[[#This Row],[Total Inventory]]*Sales[[#This Row],[Sale_Price]]</f>
        <v>111.8</v>
      </c>
    </row>
    <row r="2803" spans="1:9" x14ac:dyDescent="0.25">
      <c r="A2803">
        <v>333242</v>
      </c>
      <c r="B2803" t="str">
        <f>INDEX( Table3[],MATCH(Sales[[#This Row],[Category]],Table3[Category],0),1)</f>
        <v>LIQUOR</v>
      </c>
      <c r="C2803" t="s">
        <v>175</v>
      </c>
      <c r="D2803" t="s">
        <v>2831</v>
      </c>
      <c r="E2803" t="s">
        <v>10</v>
      </c>
      <c r="F2803">
        <v>14</v>
      </c>
      <c r="G2803" s="1">
        <v>44.99</v>
      </c>
      <c r="H2803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2803">
        <f>Sales[[#This Row],[Total Inventory]]*Sales[[#This Row],[Sale_Price]]</f>
        <v>629.86</v>
      </c>
    </row>
    <row r="2804" spans="1:9" x14ac:dyDescent="0.25">
      <c r="A2804">
        <v>44475</v>
      </c>
      <c r="B2804" t="str">
        <f>INDEX( Table3[],MATCH(Sales[[#This Row],[Category]],Table3[Category],0),1)</f>
        <v>WINE</v>
      </c>
      <c r="C2804" t="s">
        <v>61</v>
      </c>
      <c r="D2804" t="s">
        <v>2832</v>
      </c>
      <c r="E2804" t="s">
        <v>10</v>
      </c>
      <c r="F2804">
        <v>23</v>
      </c>
      <c r="G2804" s="1">
        <v>19.989999999999998</v>
      </c>
      <c r="H2804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2804">
        <f>Sales[[#This Row],[Total Inventory]]*Sales[[#This Row],[Sale_Price]]</f>
        <v>459.77</v>
      </c>
    </row>
    <row r="2805" spans="1:9" x14ac:dyDescent="0.25">
      <c r="A2805">
        <v>103977</v>
      </c>
      <c r="B2805" t="str">
        <f>INDEX( Table3[],MATCH(Sales[[#This Row],[Category]],Table3[Category],0),1)</f>
        <v>WINE</v>
      </c>
      <c r="C2805" t="s">
        <v>28</v>
      </c>
      <c r="D2805" t="s">
        <v>2833</v>
      </c>
      <c r="E2805" t="s">
        <v>10</v>
      </c>
      <c r="F2805">
        <v>4</v>
      </c>
      <c r="G2805" s="1">
        <v>19.989999999999998</v>
      </c>
      <c r="H2805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2805">
        <f>Sales[[#This Row],[Total Inventory]]*Sales[[#This Row],[Sale_Price]]</f>
        <v>79.959999999999994</v>
      </c>
    </row>
    <row r="2806" spans="1:9" x14ac:dyDescent="0.25">
      <c r="A2806">
        <v>29794</v>
      </c>
      <c r="B2806" t="str">
        <f>INDEX( Table3[],MATCH(Sales[[#This Row],[Category]],Table3[Category],0),1)</f>
        <v>BEER</v>
      </c>
      <c r="C2806" t="s">
        <v>11</v>
      </c>
      <c r="D2806" t="s">
        <v>2834</v>
      </c>
      <c r="E2806" t="s">
        <v>60</v>
      </c>
      <c r="F2806">
        <v>0</v>
      </c>
      <c r="G2806" s="1">
        <v>3.08</v>
      </c>
      <c r="H2806">
        <f>IF(INDEX(Sale_Promotions[[Code]:[Sale Price]],MATCH(Sales[[#This Row],[Code]],Sale_Promotions[Code],0),2)=0,Sales[[#This Row],[Price]],INDEX(Sale_Promotions[[Code]:[Sale Price]],MATCH(Sales[[#This Row],[Code]],Sale_Promotions[Code],0),2))</f>
        <v>3.08</v>
      </c>
      <c r="I2806">
        <f>Sales[[#This Row],[Total Inventory]]*Sales[[#This Row],[Sale_Price]]</f>
        <v>0</v>
      </c>
    </row>
    <row r="2807" spans="1:9" x14ac:dyDescent="0.25">
      <c r="A2807">
        <v>41773</v>
      </c>
      <c r="B2807" t="str">
        <f>INDEX( Table3[],MATCH(Sales[[#This Row],[Category]],Table3[Category],0),1)</f>
        <v>WINE</v>
      </c>
      <c r="C2807" t="s">
        <v>61</v>
      </c>
      <c r="D2807" t="s">
        <v>2835</v>
      </c>
      <c r="E2807" t="s">
        <v>10</v>
      </c>
      <c r="F2807">
        <v>0</v>
      </c>
      <c r="G2807" s="1">
        <v>13.99</v>
      </c>
      <c r="H280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2807">
        <f>Sales[[#This Row],[Total Inventory]]*Sales[[#This Row],[Sale_Price]]</f>
        <v>0</v>
      </c>
    </row>
    <row r="2808" spans="1:9" x14ac:dyDescent="0.25">
      <c r="A2808">
        <v>349125</v>
      </c>
      <c r="B2808" t="str">
        <f>INDEX( Table3[],MATCH(Sales[[#This Row],[Category]],Table3[Category],0),1)</f>
        <v>LIQUOR</v>
      </c>
      <c r="C2808" t="s">
        <v>175</v>
      </c>
      <c r="D2808" t="s">
        <v>2836</v>
      </c>
      <c r="E2808" t="s">
        <v>10</v>
      </c>
      <c r="F2808">
        <v>30</v>
      </c>
      <c r="G2808" s="1">
        <v>53.99</v>
      </c>
      <c r="H2808">
        <f>IF(INDEX(Sale_Promotions[[Code]:[Sale Price]],MATCH(Sales[[#This Row],[Code]],Sale_Promotions[Code],0),2)=0,Sales[[#This Row],[Price]],INDEX(Sale_Promotions[[Code]:[Sale Price]],MATCH(Sales[[#This Row],[Code]],Sale_Promotions[Code],0),2))</f>
        <v>53.99</v>
      </c>
      <c r="I2808">
        <f>Sales[[#This Row],[Total Inventory]]*Sales[[#This Row],[Sale_Price]]</f>
        <v>1619.7</v>
      </c>
    </row>
    <row r="2809" spans="1:9" x14ac:dyDescent="0.25">
      <c r="A2809">
        <v>70087</v>
      </c>
      <c r="B2809" t="str">
        <f>INDEX( Table3[],MATCH(Sales[[#This Row],[Category]],Table3[Category],0),1)</f>
        <v>LIQUOR</v>
      </c>
      <c r="C2809" t="s">
        <v>46</v>
      </c>
      <c r="D2809" t="s">
        <v>2837</v>
      </c>
      <c r="E2809" t="s">
        <v>1136</v>
      </c>
      <c r="F2809">
        <v>0</v>
      </c>
      <c r="G2809" s="1">
        <v>2.59</v>
      </c>
      <c r="H2809">
        <f>IF(INDEX(Sale_Promotions[[Code]:[Sale Price]],MATCH(Sales[[#This Row],[Code]],Sale_Promotions[Code],0),2)=0,Sales[[#This Row],[Price]],INDEX(Sale_Promotions[[Code]:[Sale Price]],MATCH(Sales[[#This Row],[Code]],Sale_Promotions[Code],0),2))</f>
        <v>2.59</v>
      </c>
      <c r="I2809">
        <f>Sales[[#This Row],[Total Inventory]]*Sales[[#This Row],[Sale_Price]]</f>
        <v>0</v>
      </c>
    </row>
    <row r="2810" spans="1:9" x14ac:dyDescent="0.25">
      <c r="A2810">
        <v>113824</v>
      </c>
      <c r="B2810" t="str">
        <f>INDEX( Table3[],MATCH(Sales[[#This Row],[Category]],Table3[Category],0),1)</f>
        <v>LIQUOR</v>
      </c>
      <c r="C2810" t="s">
        <v>46</v>
      </c>
      <c r="D2810" t="s">
        <v>2838</v>
      </c>
      <c r="E2810" t="s">
        <v>133</v>
      </c>
      <c r="F2810">
        <v>0</v>
      </c>
      <c r="G2810" s="1">
        <v>8.2899999999999991</v>
      </c>
      <c r="H2810">
        <f>IF(INDEX(Sale_Promotions[[Code]:[Sale Price]],MATCH(Sales[[#This Row],[Code]],Sale_Promotions[Code],0),2)=0,Sales[[#This Row],[Price]],INDEX(Sale_Promotions[[Code]:[Sale Price]],MATCH(Sales[[#This Row],[Code]],Sale_Promotions[Code],0),2))</f>
        <v>8.2899999999999991</v>
      </c>
      <c r="I2810">
        <f>Sales[[#This Row],[Total Inventory]]*Sales[[#This Row],[Sale_Price]]</f>
        <v>0</v>
      </c>
    </row>
    <row r="2811" spans="1:9" x14ac:dyDescent="0.25">
      <c r="A2811">
        <v>46382</v>
      </c>
      <c r="B2811" t="str">
        <f>INDEX( Table3[],MATCH(Sales[[#This Row],[Category]],Table3[Category],0),1)</f>
        <v>LIQUOR</v>
      </c>
      <c r="C2811" t="s">
        <v>26</v>
      </c>
      <c r="D2811" t="s">
        <v>2839</v>
      </c>
      <c r="E2811" t="s">
        <v>10</v>
      </c>
      <c r="F2811">
        <v>3</v>
      </c>
      <c r="G2811" s="1">
        <v>11.99</v>
      </c>
      <c r="H281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811">
        <f>Sales[[#This Row],[Total Inventory]]*Sales[[#This Row],[Sale_Price]]</f>
        <v>35.97</v>
      </c>
    </row>
    <row r="2812" spans="1:9" x14ac:dyDescent="0.25">
      <c r="A2812">
        <v>423769</v>
      </c>
      <c r="B2812" t="str">
        <f>INDEX( Table3[],MATCH(Sales[[#This Row],[Category]],Table3[Category],0),1)</f>
        <v>LIQUOR</v>
      </c>
      <c r="C2812" t="s">
        <v>37</v>
      </c>
      <c r="D2812" t="s">
        <v>2840</v>
      </c>
      <c r="E2812" t="s">
        <v>888</v>
      </c>
      <c r="F2812">
        <v>0</v>
      </c>
      <c r="G2812" s="1">
        <v>2.29</v>
      </c>
      <c r="H2812">
        <f>IF(INDEX(Sale_Promotions[[Code]:[Sale Price]],MATCH(Sales[[#This Row],[Code]],Sale_Promotions[Code],0),2)=0,Sales[[#This Row],[Price]],INDEX(Sale_Promotions[[Code]:[Sale Price]],MATCH(Sales[[#This Row],[Code]],Sale_Promotions[Code],0),2))</f>
        <v>2.29</v>
      </c>
      <c r="I2812">
        <f>Sales[[#This Row],[Total Inventory]]*Sales[[#This Row],[Sale_Price]]</f>
        <v>0</v>
      </c>
    </row>
    <row r="2813" spans="1:9" x14ac:dyDescent="0.25">
      <c r="A2813">
        <v>47957</v>
      </c>
      <c r="B2813" t="str">
        <f>INDEX( Table3[],MATCH(Sales[[#This Row],[Category]],Table3[Category],0),1)</f>
        <v>LIQUOR</v>
      </c>
      <c r="C2813" t="s">
        <v>35</v>
      </c>
      <c r="D2813" t="s">
        <v>2841</v>
      </c>
      <c r="E2813" t="s">
        <v>133</v>
      </c>
      <c r="F2813">
        <v>53</v>
      </c>
      <c r="G2813" s="1">
        <v>23.99</v>
      </c>
      <c r="H2813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2813">
        <f>Sales[[#This Row],[Total Inventory]]*Sales[[#This Row],[Sale_Price]]</f>
        <v>1271.47</v>
      </c>
    </row>
    <row r="2814" spans="1:9" x14ac:dyDescent="0.25">
      <c r="A2814">
        <v>16756</v>
      </c>
      <c r="B2814" t="str">
        <f>INDEX( Table3[],MATCH(Sales[[#This Row],[Category]],Table3[Category],0),1)</f>
        <v>WINE</v>
      </c>
      <c r="C2814" t="s">
        <v>28</v>
      </c>
      <c r="D2814" t="s">
        <v>2842</v>
      </c>
      <c r="E2814" t="s">
        <v>10</v>
      </c>
      <c r="F2814">
        <v>82</v>
      </c>
      <c r="G2814" s="1">
        <v>24.99</v>
      </c>
      <c r="H2814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2814">
        <f>Sales[[#This Row],[Total Inventory]]*Sales[[#This Row],[Sale_Price]]</f>
        <v>2049.1799999999998</v>
      </c>
    </row>
    <row r="2815" spans="1:9" x14ac:dyDescent="0.25">
      <c r="A2815">
        <v>147648</v>
      </c>
      <c r="B2815" t="str">
        <f>INDEX( Table3[],MATCH(Sales[[#This Row],[Category]],Table3[Category],0),1)</f>
        <v>WINE</v>
      </c>
      <c r="C2815" t="s">
        <v>41</v>
      </c>
      <c r="D2815" t="s">
        <v>2843</v>
      </c>
      <c r="E2815" t="s">
        <v>10</v>
      </c>
      <c r="F2815">
        <v>40</v>
      </c>
      <c r="G2815" s="1">
        <v>20.99</v>
      </c>
      <c r="H2815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2815">
        <f>Sales[[#This Row],[Total Inventory]]*Sales[[#This Row],[Sale_Price]]</f>
        <v>559.6</v>
      </c>
    </row>
    <row r="2816" spans="1:9" x14ac:dyDescent="0.25">
      <c r="A2816">
        <v>73934</v>
      </c>
      <c r="B2816" t="str">
        <f>INDEX( Table3[],MATCH(Sales[[#This Row],[Category]],Table3[Category],0),1)</f>
        <v>LIQUOR</v>
      </c>
      <c r="C2816" t="s">
        <v>175</v>
      </c>
      <c r="D2816" t="s">
        <v>2844</v>
      </c>
      <c r="E2816" t="s">
        <v>10</v>
      </c>
      <c r="F2816">
        <v>259</v>
      </c>
      <c r="G2816" s="1">
        <v>52.99</v>
      </c>
      <c r="H2816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2816">
        <f>Sales[[#This Row],[Total Inventory]]*Sales[[#This Row],[Sale_Price]]</f>
        <v>13724.41</v>
      </c>
    </row>
    <row r="2817" spans="1:9" x14ac:dyDescent="0.25">
      <c r="A2817">
        <v>79120</v>
      </c>
      <c r="B2817" t="str">
        <f>INDEX( Table3[],MATCH(Sales[[#This Row],[Category]],Table3[Category],0),1)</f>
        <v>WINE</v>
      </c>
      <c r="C2817" t="s">
        <v>43</v>
      </c>
      <c r="D2817" t="s">
        <v>2845</v>
      </c>
      <c r="E2817" t="s">
        <v>10</v>
      </c>
      <c r="F2817">
        <v>93</v>
      </c>
      <c r="G2817" s="1">
        <v>11.49</v>
      </c>
      <c r="H2817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2817">
        <f>Sales[[#This Row],[Total Inventory]]*Sales[[#This Row],[Sale_Price]]</f>
        <v>1068.57</v>
      </c>
    </row>
    <row r="2818" spans="1:9" x14ac:dyDescent="0.25">
      <c r="A2818">
        <v>48455</v>
      </c>
      <c r="B2818" t="str">
        <f>INDEX( Table3[],MATCH(Sales[[#This Row],[Category]],Table3[Category],0),1)</f>
        <v>LIQUOR</v>
      </c>
      <c r="C2818" t="s">
        <v>35</v>
      </c>
      <c r="D2818" t="s">
        <v>2846</v>
      </c>
      <c r="E2818" t="s">
        <v>10</v>
      </c>
      <c r="F2818">
        <v>92</v>
      </c>
      <c r="G2818" s="1">
        <v>18.489999999999998</v>
      </c>
      <c r="H2818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2818">
        <f>Sales[[#This Row],[Total Inventory]]*Sales[[#This Row],[Sale_Price]]</f>
        <v>1701.08</v>
      </c>
    </row>
    <row r="2819" spans="1:9" x14ac:dyDescent="0.25">
      <c r="A2819">
        <v>439509</v>
      </c>
      <c r="B2819" t="str">
        <f>INDEX( Table3[],MATCH(Sales[[#This Row],[Category]],Table3[Category],0),1)</f>
        <v>WINE</v>
      </c>
      <c r="C2819" t="s">
        <v>85</v>
      </c>
      <c r="D2819" t="s">
        <v>2847</v>
      </c>
      <c r="E2819" t="s">
        <v>10</v>
      </c>
      <c r="F2819">
        <v>102</v>
      </c>
      <c r="G2819" s="1">
        <v>11.39</v>
      </c>
      <c r="H2819">
        <f>IF(INDEX(Sale_Promotions[[Code]:[Sale Price]],MATCH(Sales[[#This Row],[Code]],Sale_Promotions[Code],0),2)=0,Sales[[#This Row],[Price]],INDEX(Sale_Promotions[[Code]:[Sale Price]],MATCH(Sales[[#This Row],[Code]],Sale_Promotions[Code],0),2))</f>
        <v>11.39</v>
      </c>
      <c r="I2819">
        <f>Sales[[#This Row],[Total Inventory]]*Sales[[#This Row],[Sale_Price]]</f>
        <v>1161.78</v>
      </c>
    </row>
    <row r="2820" spans="1:9" x14ac:dyDescent="0.25">
      <c r="A2820">
        <v>173193</v>
      </c>
      <c r="B2820" t="str">
        <f>INDEX( Table3[],MATCH(Sales[[#This Row],[Category]],Table3[Category],0),1)</f>
        <v>WINE</v>
      </c>
      <c r="C2820" t="s">
        <v>17</v>
      </c>
      <c r="D2820" t="s">
        <v>2285</v>
      </c>
      <c r="E2820" t="s">
        <v>10</v>
      </c>
      <c r="F2820">
        <v>0</v>
      </c>
      <c r="G2820" s="1">
        <v>10.99</v>
      </c>
      <c r="H282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820">
        <f>Sales[[#This Row],[Total Inventory]]*Sales[[#This Row],[Sale_Price]]</f>
        <v>0</v>
      </c>
    </row>
    <row r="2821" spans="1:9" x14ac:dyDescent="0.25">
      <c r="A2821">
        <v>44512</v>
      </c>
      <c r="B2821" t="str">
        <f>INDEX( Table3[],MATCH(Sales[[#This Row],[Category]],Table3[Category],0),1)</f>
        <v>LIQUOR</v>
      </c>
      <c r="C2821" t="s">
        <v>26</v>
      </c>
      <c r="D2821" t="s">
        <v>2848</v>
      </c>
      <c r="E2821" t="s">
        <v>10</v>
      </c>
      <c r="F2821">
        <v>3</v>
      </c>
      <c r="G2821" s="1">
        <v>15.49</v>
      </c>
      <c r="H2821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2821">
        <f>Sales[[#This Row],[Total Inventory]]*Sales[[#This Row],[Sale_Price]]</f>
        <v>46.47</v>
      </c>
    </row>
    <row r="2822" spans="1:9" x14ac:dyDescent="0.25">
      <c r="A2822">
        <v>310468</v>
      </c>
      <c r="B2822" t="str">
        <f>INDEX( Table3[],MATCH(Sales[[#This Row],[Category]],Table3[Category],0),1)</f>
        <v>WINE</v>
      </c>
      <c r="C2822" t="s">
        <v>61</v>
      </c>
      <c r="D2822" t="s">
        <v>2849</v>
      </c>
      <c r="E2822" t="s">
        <v>10</v>
      </c>
      <c r="F2822">
        <v>0</v>
      </c>
      <c r="G2822" s="1">
        <v>12.99</v>
      </c>
      <c r="H282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822">
        <f>Sales[[#This Row],[Total Inventory]]*Sales[[#This Row],[Sale_Price]]</f>
        <v>0</v>
      </c>
    </row>
    <row r="2823" spans="1:9" x14ac:dyDescent="0.25">
      <c r="A2823">
        <v>7218</v>
      </c>
      <c r="B2823" t="str">
        <f>INDEX( Table3[],MATCH(Sales[[#This Row],[Category]],Table3[Category],0),1)</f>
        <v>BEER</v>
      </c>
      <c r="C2823" t="s">
        <v>11</v>
      </c>
      <c r="D2823" t="s">
        <v>2850</v>
      </c>
      <c r="E2823" t="s">
        <v>25</v>
      </c>
      <c r="F2823">
        <v>66</v>
      </c>
      <c r="G2823" s="1">
        <v>1.48</v>
      </c>
      <c r="H2823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2823">
        <f>Sales[[#This Row],[Total Inventory]]*Sales[[#This Row],[Sale_Price]]</f>
        <v>97.679999999999993</v>
      </c>
    </row>
    <row r="2824" spans="1:9" x14ac:dyDescent="0.25">
      <c r="A2824">
        <v>48305</v>
      </c>
      <c r="B2824" t="str">
        <f>INDEX( Table3[],MATCH(Sales[[#This Row],[Category]],Table3[Category],0),1)</f>
        <v>WINE</v>
      </c>
      <c r="C2824" t="s">
        <v>28</v>
      </c>
      <c r="D2824" t="s">
        <v>2851</v>
      </c>
      <c r="E2824" t="s">
        <v>10</v>
      </c>
      <c r="F2824">
        <v>28</v>
      </c>
      <c r="G2824" s="1">
        <v>20.99</v>
      </c>
      <c r="H2824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2824">
        <f>Sales[[#This Row],[Total Inventory]]*Sales[[#This Row],[Sale_Price]]</f>
        <v>587.71999999999991</v>
      </c>
    </row>
    <row r="2825" spans="1:9" x14ac:dyDescent="0.25">
      <c r="A2825">
        <v>29892</v>
      </c>
      <c r="B2825" t="str">
        <f>INDEX( Table3[],MATCH(Sales[[#This Row],[Category]],Table3[Category],0),1)</f>
        <v>BEER</v>
      </c>
      <c r="C2825" t="s">
        <v>11</v>
      </c>
      <c r="D2825" t="s">
        <v>2852</v>
      </c>
      <c r="E2825" t="s">
        <v>25</v>
      </c>
      <c r="F2825">
        <v>12</v>
      </c>
      <c r="G2825" s="1">
        <v>1.4</v>
      </c>
      <c r="H2825">
        <f>IF(INDEX(Sale_Promotions[[Code]:[Sale Price]],MATCH(Sales[[#This Row],[Code]],Sale_Promotions[Code],0),2)=0,Sales[[#This Row],[Price]],INDEX(Sale_Promotions[[Code]:[Sale Price]],MATCH(Sales[[#This Row],[Code]],Sale_Promotions[Code],0),2))</f>
        <v>1.4</v>
      </c>
      <c r="I2825">
        <f>Sales[[#This Row],[Total Inventory]]*Sales[[#This Row],[Sale_Price]]</f>
        <v>16.799999999999997</v>
      </c>
    </row>
    <row r="2826" spans="1:9" x14ac:dyDescent="0.25">
      <c r="A2826">
        <v>24447</v>
      </c>
      <c r="B2826" t="str">
        <f>INDEX( Table3[],MATCH(Sales[[#This Row],[Category]],Table3[Category],0),1)</f>
        <v>BEER</v>
      </c>
      <c r="C2826" t="s">
        <v>11</v>
      </c>
      <c r="D2826" t="s">
        <v>2853</v>
      </c>
      <c r="E2826" t="s">
        <v>157</v>
      </c>
      <c r="F2826">
        <v>0</v>
      </c>
      <c r="G2826" s="1">
        <v>1.4</v>
      </c>
      <c r="H2826">
        <f>IF(INDEX(Sale_Promotions[[Code]:[Sale Price]],MATCH(Sales[[#This Row],[Code]],Sale_Promotions[Code],0),2)=0,Sales[[#This Row],[Price]],INDEX(Sale_Promotions[[Code]:[Sale Price]],MATCH(Sales[[#This Row],[Code]],Sale_Promotions[Code],0),2))</f>
        <v>1.4</v>
      </c>
      <c r="I2826">
        <f>Sales[[#This Row],[Total Inventory]]*Sales[[#This Row],[Sale_Price]]</f>
        <v>0</v>
      </c>
    </row>
    <row r="2827" spans="1:9" x14ac:dyDescent="0.25">
      <c r="A2827">
        <v>27843</v>
      </c>
      <c r="B2827" t="str">
        <f>INDEX( Table3[],MATCH(Sales[[#This Row],[Category]],Table3[Category],0),1)</f>
        <v>BEER</v>
      </c>
      <c r="C2827" t="s">
        <v>11</v>
      </c>
      <c r="D2827" t="s">
        <v>2854</v>
      </c>
      <c r="E2827" t="s">
        <v>2855</v>
      </c>
      <c r="F2827">
        <v>0</v>
      </c>
      <c r="G2827" s="1">
        <v>2.83</v>
      </c>
      <c r="H2827">
        <f>IF(INDEX(Sale_Promotions[[Code]:[Sale Price]],MATCH(Sales[[#This Row],[Code]],Sale_Promotions[Code],0),2)=0,Sales[[#This Row],[Price]],INDEX(Sale_Promotions[[Code]:[Sale Price]],MATCH(Sales[[#This Row],[Code]],Sale_Promotions[Code],0),2))</f>
        <v>2.83</v>
      </c>
      <c r="I2827">
        <f>Sales[[#This Row],[Total Inventory]]*Sales[[#This Row],[Sale_Price]]</f>
        <v>0</v>
      </c>
    </row>
    <row r="2828" spans="1:9" x14ac:dyDescent="0.25">
      <c r="A2828">
        <v>74733</v>
      </c>
      <c r="B2828" t="str">
        <f>INDEX( Table3[],MATCH(Sales[[#This Row],[Category]],Table3[Category],0),1)</f>
        <v>LIQUOR</v>
      </c>
      <c r="C2828" t="s">
        <v>57</v>
      </c>
      <c r="D2828" t="s">
        <v>2856</v>
      </c>
      <c r="E2828" t="s">
        <v>16</v>
      </c>
      <c r="F2828">
        <v>91</v>
      </c>
      <c r="G2828" s="1">
        <v>26.99</v>
      </c>
      <c r="H2828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2828">
        <f>Sales[[#This Row],[Total Inventory]]*Sales[[#This Row],[Sale_Price]]</f>
        <v>2456.0899999999997</v>
      </c>
    </row>
    <row r="2829" spans="1:9" x14ac:dyDescent="0.25">
      <c r="A2829">
        <v>93548</v>
      </c>
      <c r="B2829" t="str">
        <f>INDEX( Table3[],MATCH(Sales[[#This Row],[Category]],Table3[Category],0),1)</f>
        <v>BEER</v>
      </c>
      <c r="C2829" t="s">
        <v>11</v>
      </c>
      <c r="D2829" t="s">
        <v>2857</v>
      </c>
      <c r="E2829" t="s">
        <v>25</v>
      </c>
      <c r="F2829">
        <v>29</v>
      </c>
      <c r="G2829" s="1">
        <v>25.3</v>
      </c>
      <c r="H2829">
        <f>IF(INDEX(Sale_Promotions[[Code]:[Sale Price]],MATCH(Sales[[#This Row],[Code]],Sale_Promotions[Code],0),2)=0,Sales[[#This Row],[Price]],INDEX(Sale_Promotions[[Code]:[Sale Price]],MATCH(Sales[[#This Row],[Code]],Sale_Promotions[Code],0),2))</f>
        <v>25.3</v>
      </c>
      <c r="I2829">
        <f>Sales[[#This Row],[Total Inventory]]*Sales[[#This Row],[Sale_Price]]</f>
        <v>733.7</v>
      </c>
    </row>
    <row r="2830" spans="1:9" x14ac:dyDescent="0.25">
      <c r="A2830">
        <v>65498</v>
      </c>
      <c r="B2830" t="str">
        <f>INDEX( Table3[],MATCH(Sales[[#This Row],[Category]],Table3[Category],0),1)</f>
        <v>WINE</v>
      </c>
      <c r="C2830" t="s">
        <v>43</v>
      </c>
      <c r="D2830" t="s">
        <v>2858</v>
      </c>
      <c r="E2830" t="s">
        <v>10</v>
      </c>
      <c r="F2830">
        <v>0</v>
      </c>
      <c r="G2830" s="1">
        <v>13.99</v>
      </c>
      <c r="H2830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2830">
        <f>Sales[[#This Row],[Total Inventory]]*Sales[[#This Row],[Sale_Price]]</f>
        <v>0</v>
      </c>
    </row>
    <row r="2831" spans="1:9" x14ac:dyDescent="0.25">
      <c r="A2831">
        <v>12723</v>
      </c>
      <c r="B2831" t="str">
        <f>INDEX( Table3[],MATCH(Sales[[#This Row],[Category]],Table3[Category],0),1)</f>
        <v>BEER</v>
      </c>
      <c r="C2831" t="s">
        <v>11</v>
      </c>
      <c r="D2831" t="s">
        <v>2859</v>
      </c>
      <c r="E2831" t="s">
        <v>25</v>
      </c>
      <c r="F2831">
        <v>6</v>
      </c>
      <c r="G2831" s="1">
        <v>1.64</v>
      </c>
      <c r="H2831">
        <f>IF(INDEX(Sale_Promotions[[Code]:[Sale Price]],MATCH(Sales[[#This Row],[Code]],Sale_Promotions[Code],0),2)=0,Sales[[#This Row],[Price]],INDEX(Sale_Promotions[[Code]:[Sale Price]],MATCH(Sales[[#This Row],[Code]],Sale_Promotions[Code],0),2))</f>
        <v>1.64</v>
      </c>
      <c r="I2831">
        <f>Sales[[#This Row],[Total Inventory]]*Sales[[#This Row],[Sale_Price]]</f>
        <v>9.84</v>
      </c>
    </row>
    <row r="2832" spans="1:9" x14ac:dyDescent="0.25">
      <c r="A2832">
        <v>53520</v>
      </c>
      <c r="B2832" t="str">
        <f>INDEX( Table3[],MATCH(Sales[[#This Row],[Category]],Table3[Category],0),1)</f>
        <v>LIQUOR</v>
      </c>
      <c r="C2832" t="s">
        <v>14</v>
      </c>
      <c r="D2832" t="s">
        <v>2860</v>
      </c>
      <c r="E2832" t="s">
        <v>10</v>
      </c>
      <c r="F2832">
        <v>70</v>
      </c>
      <c r="G2832" s="1">
        <v>218.99</v>
      </c>
      <c r="H2832">
        <f>IF(INDEX(Sale_Promotions[[Code]:[Sale Price]],MATCH(Sales[[#This Row],[Code]],Sale_Promotions[Code],0),2)=0,Sales[[#This Row],[Price]],INDEX(Sale_Promotions[[Code]:[Sale Price]],MATCH(Sales[[#This Row],[Code]],Sale_Promotions[Code],0),2))</f>
        <v>218.99</v>
      </c>
      <c r="I2832">
        <f>Sales[[#This Row],[Total Inventory]]*Sales[[#This Row],[Sale_Price]]</f>
        <v>15329.300000000001</v>
      </c>
    </row>
    <row r="2833" spans="1:9" x14ac:dyDescent="0.25">
      <c r="A2833">
        <v>93165</v>
      </c>
      <c r="B2833" t="str">
        <f>INDEX( Table3[],MATCH(Sales[[#This Row],[Category]],Table3[Category],0),1)</f>
        <v>BEER</v>
      </c>
      <c r="C2833" t="s">
        <v>11</v>
      </c>
      <c r="D2833" t="s">
        <v>2861</v>
      </c>
      <c r="E2833" t="s">
        <v>25</v>
      </c>
      <c r="F2833">
        <v>0</v>
      </c>
      <c r="G2833" s="1">
        <v>1.74</v>
      </c>
      <c r="H2833">
        <f>IF(INDEX(Sale_Promotions[[Code]:[Sale Price]],MATCH(Sales[[#This Row],[Code]],Sale_Promotions[Code],0),2)=0,Sales[[#This Row],[Price]],INDEX(Sale_Promotions[[Code]:[Sale Price]],MATCH(Sales[[#This Row],[Code]],Sale_Promotions[Code],0),2))</f>
        <v>1.74</v>
      </c>
      <c r="I2833">
        <f>Sales[[#This Row],[Total Inventory]]*Sales[[#This Row],[Sale_Price]]</f>
        <v>0</v>
      </c>
    </row>
    <row r="2834" spans="1:9" x14ac:dyDescent="0.25">
      <c r="A2834">
        <v>24504</v>
      </c>
      <c r="B2834" t="str">
        <f>INDEX( Table3[],MATCH(Sales[[#This Row],[Category]],Table3[Category],0),1)</f>
        <v>BEER</v>
      </c>
      <c r="C2834" t="s">
        <v>11</v>
      </c>
      <c r="D2834" t="s">
        <v>2862</v>
      </c>
      <c r="E2834" t="s">
        <v>10</v>
      </c>
      <c r="F2834">
        <v>0</v>
      </c>
      <c r="G2834" s="1">
        <v>10.27</v>
      </c>
      <c r="H2834">
        <f>IF(INDEX(Sale_Promotions[[Code]:[Sale Price]],MATCH(Sales[[#This Row],[Code]],Sale_Promotions[Code],0),2)=0,Sales[[#This Row],[Price]],INDEX(Sale_Promotions[[Code]:[Sale Price]],MATCH(Sales[[#This Row],[Code]],Sale_Promotions[Code],0),2))</f>
        <v>10.27</v>
      </c>
      <c r="I2834">
        <f>Sales[[#This Row],[Total Inventory]]*Sales[[#This Row],[Sale_Price]]</f>
        <v>0</v>
      </c>
    </row>
    <row r="2835" spans="1:9" x14ac:dyDescent="0.25">
      <c r="A2835">
        <v>317285</v>
      </c>
      <c r="B2835" t="str">
        <f>INDEX( Table3[],MATCH(Sales[[#This Row],[Category]],Table3[Category],0),1)</f>
        <v>WINE</v>
      </c>
      <c r="C2835" t="s">
        <v>61</v>
      </c>
      <c r="D2835" t="s">
        <v>2863</v>
      </c>
      <c r="E2835" t="s">
        <v>10</v>
      </c>
      <c r="F2835">
        <v>0</v>
      </c>
      <c r="G2835" s="1">
        <v>6.79</v>
      </c>
      <c r="H2835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2835">
        <f>Sales[[#This Row],[Total Inventory]]*Sales[[#This Row],[Sale_Price]]</f>
        <v>0</v>
      </c>
    </row>
    <row r="2836" spans="1:9" x14ac:dyDescent="0.25">
      <c r="A2836">
        <v>10469</v>
      </c>
      <c r="B2836" t="str">
        <f>INDEX( Table3[],MATCH(Sales[[#This Row],[Category]],Table3[Category],0),1)</f>
        <v>BEER</v>
      </c>
      <c r="C2836" t="s">
        <v>11</v>
      </c>
      <c r="D2836" t="s">
        <v>2864</v>
      </c>
      <c r="E2836" t="s">
        <v>10</v>
      </c>
      <c r="F2836">
        <v>0</v>
      </c>
      <c r="G2836" s="1">
        <v>47.95</v>
      </c>
      <c r="H2836">
        <f>IF(INDEX(Sale_Promotions[[Code]:[Sale Price]],MATCH(Sales[[#This Row],[Code]],Sale_Promotions[Code],0),2)=0,Sales[[#This Row],[Price]],INDEX(Sale_Promotions[[Code]:[Sale Price]],MATCH(Sales[[#This Row],[Code]],Sale_Promotions[Code],0),2))</f>
        <v>47.95</v>
      </c>
      <c r="I2836">
        <f>Sales[[#This Row],[Total Inventory]]*Sales[[#This Row],[Sale_Price]]</f>
        <v>0</v>
      </c>
    </row>
    <row r="2837" spans="1:9" x14ac:dyDescent="0.25">
      <c r="A2837">
        <v>50156</v>
      </c>
      <c r="B2837" t="str">
        <f>INDEX( Table3[],MATCH(Sales[[#This Row],[Category]],Table3[Category],0),1)</f>
        <v>LIQUOR</v>
      </c>
      <c r="C2837" t="s">
        <v>175</v>
      </c>
      <c r="D2837" t="s">
        <v>2865</v>
      </c>
      <c r="E2837" t="s">
        <v>10</v>
      </c>
      <c r="F2837">
        <v>0</v>
      </c>
      <c r="G2837" s="1">
        <v>38.99</v>
      </c>
      <c r="H2837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2837">
        <f>Sales[[#This Row],[Total Inventory]]*Sales[[#This Row],[Sale_Price]]</f>
        <v>0</v>
      </c>
    </row>
    <row r="2838" spans="1:9" x14ac:dyDescent="0.25">
      <c r="A2838">
        <v>82644</v>
      </c>
      <c r="B2838" t="str">
        <f>INDEX( Table3[],MATCH(Sales[[#This Row],[Category]],Table3[Category],0),1)</f>
        <v>WINE</v>
      </c>
      <c r="C2838" t="s">
        <v>39</v>
      </c>
      <c r="D2838" t="s">
        <v>2866</v>
      </c>
      <c r="E2838" t="s">
        <v>10</v>
      </c>
      <c r="F2838">
        <v>0</v>
      </c>
      <c r="G2838" s="1">
        <v>6.79</v>
      </c>
      <c r="H2838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2838">
        <f>Sales[[#This Row],[Total Inventory]]*Sales[[#This Row],[Sale_Price]]</f>
        <v>0</v>
      </c>
    </row>
    <row r="2839" spans="1:9" x14ac:dyDescent="0.25">
      <c r="A2839">
        <v>26812</v>
      </c>
      <c r="B2839" t="str">
        <f>INDEX( Table3[],MATCH(Sales[[#This Row],[Category]],Table3[Category],0),1)</f>
        <v>BEER</v>
      </c>
      <c r="C2839" t="s">
        <v>11</v>
      </c>
      <c r="D2839" t="s">
        <v>2867</v>
      </c>
      <c r="E2839" t="s">
        <v>52</v>
      </c>
      <c r="F2839">
        <v>0</v>
      </c>
      <c r="G2839" s="1">
        <v>4.47</v>
      </c>
      <c r="H2839">
        <f>IF(INDEX(Sale_Promotions[[Code]:[Sale Price]],MATCH(Sales[[#This Row],[Code]],Sale_Promotions[Code],0),2)=0,Sales[[#This Row],[Price]],INDEX(Sale_Promotions[[Code]:[Sale Price]],MATCH(Sales[[#This Row],[Code]],Sale_Promotions[Code],0),2))</f>
        <v>4.47</v>
      </c>
      <c r="I2839">
        <f>Sales[[#This Row],[Total Inventory]]*Sales[[#This Row],[Sale_Price]]</f>
        <v>0</v>
      </c>
    </row>
    <row r="2840" spans="1:9" x14ac:dyDescent="0.25">
      <c r="A2840">
        <v>26526</v>
      </c>
      <c r="B2840" t="str">
        <f>INDEX( Table3[],MATCH(Sales[[#This Row],[Category]],Table3[Category],0),1)</f>
        <v>BEER</v>
      </c>
      <c r="C2840" t="s">
        <v>11</v>
      </c>
      <c r="D2840" t="s">
        <v>2868</v>
      </c>
      <c r="E2840" t="s">
        <v>13</v>
      </c>
      <c r="F2840">
        <v>0</v>
      </c>
      <c r="G2840" s="1">
        <v>16.05</v>
      </c>
      <c r="H2840">
        <f>IF(INDEX(Sale_Promotions[[Code]:[Sale Price]],MATCH(Sales[[#This Row],[Code]],Sale_Promotions[Code],0),2)=0,Sales[[#This Row],[Price]],INDEX(Sale_Promotions[[Code]:[Sale Price]],MATCH(Sales[[#This Row],[Code]],Sale_Promotions[Code],0),2))</f>
        <v>16.05</v>
      </c>
      <c r="I2840">
        <f>Sales[[#This Row],[Total Inventory]]*Sales[[#This Row],[Sale_Price]]</f>
        <v>0</v>
      </c>
    </row>
    <row r="2841" spans="1:9" x14ac:dyDescent="0.25">
      <c r="A2841">
        <v>139025</v>
      </c>
      <c r="B2841" t="str">
        <f>INDEX( Table3[],MATCH(Sales[[#This Row],[Category]],Table3[Category],0),1)</f>
        <v>WINE</v>
      </c>
      <c r="C2841" t="s">
        <v>85</v>
      </c>
      <c r="D2841" t="s">
        <v>2869</v>
      </c>
      <c r="E2841" t="s">
        <v>10</v>
      </c>
      <c r="F2841">
        <v>1</v>
      </c>
      <c r="G2841" s="1">
        <v>10.99</v>
      </c>
      <c r="H284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841">
        <f>Sales[[#This Row],[Total Inventory]]*Sales[[#This Row],[Sale_Price]]</f>
        <v>10.99</v>
      </c>
    </row>
    <row r="2842" spans="1:9" x14ac:dyDescent="0.25">
      <c r="A2842">
        <v>70752</v>
      </c>
      <c r="B2842" t="str">
        <f>INDEX( Table3[],MATCH(Sales[[#This Row],[Category]],Table3[Category],0),1)</f>
        <v>LIQUOR</v>
      </c>
      <c r="C2842" t="s">
        <v>175</v>
      </c>
      <c r="D2842" t="s">
        <v>2870</v>
      </c>
      <c r="E2842" t="s">
        <v>10</v>
      </c>
      <c r="F2842">
        <v>259</v>
      </c>
      <c r="G2842" s="1">
        <v>20.99</v>
      </c>
      <c r="H2842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2842">
        <f>Sales[[#This Row],[Total Inventory]]*Sales[[#This Row],[Sale_Price]]</f>
        <v>5436.41</v>
      </c>
    </row>
    <row r="2843" spans="1:9" x14ac:dyDescent="0.25">
      <c r="A2843">
        <v>40920</v>
      </c>
      <c r="B2843" t="str">
        <f>INDEX( Table3[],MATCH(Sales[[#This Row],[Category]],Table3[Category],0),1)</f>
        <v>WINE</v>
      </c>
      <c r="C2843" t="s">
        <v>53</v>
      </c>
      <c r="D2843" t="s">
        <v>2871</v>
      </c>
      <c r="E2843" t="s">
        <v>10</v>
      </c>
      <c r="F2843">
        <v>17</v>
      </c>
      <c r="G2843" s="1">
        <v>20.99</v>
      </c>
      <c r="H2843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2843">
        <f>Sales[[#This Row],[Total Inventory]]*Sales[[#This Row],[Sale_Price]]</f>
        <v>356.83</v>
      </c>
    </row>
    <row r="2844" spans="1:9" x14ac:dyDescent="0.25">
      <c r="A2844">
        <v>10474</v>
      </c>
      <c r="B2844" t="str">
        <f>INDEX( Table3[],MATCH(Sales[[#This Row],[Category]],Table3[Category],0),1)</f>
        <v>BEER</v>
      </c>
      <c r="C2844" t="s">
        <v>11</v>
      </c>
      <c r="D2844" t="s">
        <v>2872</v>
      </c>
      <c r="E2844" t="s">
        <v>92</v>
      </c>
      <c r="F2844">
        <v>0</v>
      </c>
      <c r="G2844" s="1">
        <v>5.93</v>
      </c>
      <c r="H2844">
        <f>IF(INDEX(Sale_Promotions[[Code]:[Sale Price]],MATCH(Sales[[#This Row],[Code]],Sale_Promotions[Code],0),2)=0,Sales[[#This Row],[Price]],INDEX(Sale_Promotions[[Code]:[Sale Price]],MATCH(Sales[[#This Row],[Code]],Sale_Promotions[Code],0),2))</f>
        <v>5.93</v>
      </c>
      <c r="I2844">
        <f>Sales[[#This Row],[Total Inventory]]*Sales[[#This Row],[Sale_Price]]</f>
        <v>0</v>
      </c>
    </row>
    <row r="2845" spans="1:9" x14ac:dyDescent="0.25">
      <c r="A2845">
        <v>96849</v>
      </c>
      <c r="B2845" t="str">
        <f>INDEX( Table3[],MATCH(Sales[[#This Row],[Category]],Table3[Category],0),1)</f>
        <v>BEER</v>
      </c>
      <c r="C2845" t="s">
        <v>11</v>
      </c>
      <c r="D2845" t="s">
        <v>2873</v>
      </c>
      <c r="E2845" t="s">
        <v>859</v>
      </c>
      <c r="F2845">
        <v>150</v>
      </c>
      <c r="G2845" s="1">
        <v>1.4</v>
      </c>
      <c r="H2845">
        <f>IF(INDEX(Sale_Promotions[[Code]:[Sale Price]],MATCH(Sales[[#This Row],[Code]],Sale_Promotions[Code],0),2)=0,Sales[[#This Row],[Price]],INDEX(Sale_Promotions[[Code]:[Sale Price]],MATCH(Sales[[#This Row],[Code]],Sale_Promotions[Code],0),2))</f>
        <v>1.4</v>
      </c>
      <c r="I2845">
        <f>Sales[[#This Row],[Total Inventory]]*Sales[[#This Row],[Sale_Price]]</f>
        <v>210</v>
      </c>
    </row>
    <row r="2846" spans="1:9" x14ac:dyDescent="0.25">
      <c r="A2846">
        <v>990909</v>
      </c>
      <c r="B2846" t="str">
        <f>INDEX( Table3[],MATCH(Sales[[#This Row],[Category]],Table3[Category],0),1)</f>
        <v>WINE</v>
      </c>
      <c r="C2846" t="s">
        <v>61</v>
      </c>
      <c r="D2846" t="s">
        <v>2874</v>
      </c>
      <c r="E2846" t="s">
        <v>10</v>
      </c>
      <c r="F2846">
        <v>0</v>
      </c>
      <c r="G2846" s="1">
        <v>24.99</v>
      </c>
      <c r="H2846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2846">
        <f>Sales[[#This Row],[Total Inventory]]*Sales[[#This Row],[Sale_Price]]</f>
        <v>0</v>
      </c>
    </row>
    <row r="2847" spans="1:9" x14ac:dyDescent="0.25">
      <c r="A2847">
        <v>23664</v>
      </c>
      <c r="B2847" t="str">
        <f>INDEX( Table3[],MATCH(Sales[[#This Row],[Category]],Table3[Category],0),1)</f>
        <v>BEER</v>
      </c>
      <c r="C2847" t="s">
        <v>11</v>
      </c>
      <c r="D2847" t="s">
        <v>2875</v>
      </c>
      <c r="E2847" t="s">
        <v>95</v>
      </c>
      <c r="F2847">
        <v>0</v>
      </c>
      <c r="G2847" s="1">
        <v>9.44</v>
      </c>
      <c r="H2847">
        <f>IF(INDEX(Sale_Promotions[[Code]:[Sale Price]],MATCH(Sales[[#This Row],[Code]],Sale_Promotions[Code],0),2)=0,Sales[[#This Row],[Price]],INDEX(Sale_Promotions[[Code]:[Sale Price]],MATCH(Sales[[#This Row],[Code]],Sale_Promotions[Code],0),2))</f>
        <v>9.44</v>
      </c>
      <c r="I2847">
        <f>Sales[[#This Row],[Total Inventory]]*Sales[[#This Row],[Sale_Price]]</f>
        <v>0</v>
      </c>
    </row>
    <row r="2848" spans="1:9" x14ac:dyDescent="0.25">
      <c r="A2848">
        <v>368911</v>
      </c>
      <c r="B2848" t="str">
        <f>INDEX( Table3[],MATCH(Sales[[#This Row],[Category]],Table3[Category],0),1)</f>
        <v>WINE</v>
      </c>
      <c r="C2848" t="s">
        <v>8</v>
      </c>
      <c r="D2848" t="s">
        <v>2876</v>
      </c>
      <c r="E2848" t="s">
        <v>10</v>
      </c>
      <c r="F2848">
        <v>32</v>
      </c>
      <c r="G2848" s="1">
        <v>19.989999999999998</v>
      </c>
      <c r="H2848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2848">
        <f>Sales[[#This Row],[Total Inventory]]*Sales[[#This Row],[Sale_Price]]</f>
        <v>639.67999999999995</v>
      </c>
    </row>
    <row r="2849" spans="1:9" x14ac:dyDescent="0.25">
      <c r="A2849">
        <v>26677</v>
      </c>
      <c r="B2849" t="str">
        <f>INDEX( Table3[],MATCH(Sales[[#This Row],[Category]],Table3[Category],0),1)</f>
        <v>BEER</v>
      </c>
      <c r="C2849" t="s">
        <v>11</v>
      </c>
      <c r="D2849" t="s">
        <v>2877</v>
      </c>
      <c r="E2849" t="s">
        <v>92</v>
      </c>
      <c r="F2849">
        <v>0</v>
      </c>
      <c r="G2849" s="1">
        <v>14.56</v>
      </c>
      <c r="H2849">
        <f>IF(INDEX(Sale_Promotions[[Code]:[Sale Price]],MATCH(Sales[[#This Row],[Code]],Sale_Promotions[Code],0),2)=0,Sales[[#This Row],[Price]],INDEX(Sale_Promotions[[Code]:[Sale Price]],MATCH(Sales[[#This Row],[Code]],Sale_Promotions[Code],0),2))</f>
        <v>14.56</v>
      </c>
      <c r="I2849">
        <f>Sales[[#This Row],[Total Inventory]]*Sales[[#This Row],[Sale_Price]]</f>
        <v>0</v>
      </c>
    </row>
    <row r="2850" spans="1:9" x14ac:dyDescent="0.25">
      <c r="A2850">
        <v>76857</v>
      </c>
      <c r="B2850" t="str">
        <f>INDEX( Table3[],MATCH(Sales[[#This Row],[Category]],Table3[Category],0),1)</f>
        <v>LIQUOR</v>
      </c>
      <c r="C2850" t="s">
        <v>198</v>
      </c>
      <c r="D2850" t="s">
        <v>2878</v>
      </c>
      <c r="E2850" t="s">
        <v>10</v>
      </c>
      <c r="F2850">
        <v>30</v>
      </c>
      <c r="G2850" s="1">
        <v>29.99</v>
      </c>
      <c r="H2850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2850">
        <f>Sales[[#This Row],[Total Inventory]]*Sales[[#This Row],[Sale_Price]]</f>
        <v>899.69999999999993</v>
      </c>
    </row>
    <row r="2851" spans="1:9" x14ac:dyDescent="0.25">
      <c r="A2851">
        <v>316095</v>
      </c>
      <c r="B2851" t="str">
        <f>INDEX( Table3[],MATCH(Sales[[#This Row],[Category]],Table3[Category],0),1)</f>
        <v>WINE</v>
      </c>
      <c r="C2851" t="s">
        <v>41</v>
      </c>
      <c r="D2851" t="s">
        <v>2879</v>
      </c>
      <c r="E2851" t="s">
        <v>10</v>
      </c>
      <c r="F2851">
        <v>0</v>
      </c>
      <c r="G2851" s="1">
        <v>10.99</v>
      </c>
      <c r="H285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851">
        <f>Sales[[#This Row],[Total Inventory]]*Sales[[#This Row],[Sale_Price]]</f>
        <v>0</v>
      </c>
    </row>
    <row r="2852" spans="1:9" x14ac:dyDescent="0.25">
      <c r="A2852">
        <v>234898</v>
      </c>
      <c r="B2852" t="str">
        <f>INDEX( Table3[],MATCH(Sales[[#This Row],[Category]],Table3[Category],0),1)</f>
        <v>WINE</v>
      </c>
      <c r="C2852" t="s">
        <v>41</v>
      </c>
      <c r="D2852" t="s">
        <v>2880</v>
      </c>
      <c r="E2852" t="s">
        <v>10</v>
      </c>
      <c r="F2852">
        <v>5</v>
      </c>
      <c r="G2852" s="1">
        <v>19.989999999999998</v>
      </c>
      <c r="H2852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2852">
        <f>Sales[[#This Row],[Total Inventory]]*Sales[[#This Row],[Sale_Price]]</f>
        <v>99.949999999999989</v>
      </c>
    </row>
    <row r="2853" spans="1:9" x14ac:dyDescent="0.25">
      <c r="A2853">
        <v>26393</v>
      </c>
      <c r="B2853" t="str">
        <f>INDEX( Table3[],MATCH(Sales[[#This Row],[Category]],Table3[Category],0),1)</f>
        <v>BEER</v>
      </c>
      <c r="C2853" t="s">
        <v>11</v>
      </c>
      <c r="D2853" t="s">
        <v>2881</v>
      </c>
      <c r="E2853" t="s">
        <v>20</v>
      </c>
      <c r="F2853">
        <v>9</v>
      </c>
      <c r="G2853" s="1">
        <v>3.09</v>
      </c>
      <c r="H2853">
        <f>IF(INDEX(Sale_Promotions[[Code]:[Sale Price]],MATCH(Sales[[#This Row],[Code]],Sale_Promotions[Code],0),2)=0,Sales[[#This Row],[Price]],INDEX(Sale_Promotions[[Code]:[Sale Price]],MATCH(Sales[[#This Row],[Code]],Sale_Promotions[Code],0),2))</f>
        <v>3.09</v>
      </c>
      <c r="I2853">
        <f>Sales[[#This Row],[Total Inventory]]*Sales[[#This Row],[Sale_Price]]</f>
        <v>27.81</v>
      </c>
    </row>
    <row r="2854" spans="1:9" x14ac:dyDescent="0.25">
      <c r="A2854">
        <v>73211</v>
      </c>
      <c r="B2854" t="str">
        <f>INDEX( Table3[],MATCH(Sales[[#This Row],[Category]],Table3[Category],0),1)</f>
        <v>BEER</v>
      </c>
      <c r="C2854" t="s">
        <v>436</v>
      </c>
      <c r="D2854" t="s">
        <v>2882</v>
      </c>
      <c r="E2854" t="s">
        <v>10</v>
      </c>
      <c r="F2854">
        <v>35</v>
      </c>
      <c r="G2854" s="1">
        <v>49.99</v>
      </c>
      <c r="H2854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2854">
        <f>Sales[[#This Row],[Total Inventory]]*Sales[[#This Row],[Sale_Price]]</f>
        <v>1749.65</v>
      </c>
    </row>
    <row r="2855" spans="1:9" x14ac:dyDescent="0.25">
      <c r="A2855">
        <v>347461</v>
      </c>
      <c r="B2855" t="str">
        <f>INDEX( Table3[],MATCH(Sales[[#This Row],[Category]],Table3[Category],0),1)</f>
        <v>WINE</v>
      </c>
      <c r="C2855" t="s">
        <v>31</v>
      </c>
      <c r="D2855" t="s">
        <v>2883</v>
      </c>
      <c r="E2855" t="s">
        <v>10</v>
      </c>
      <c r="F2855">
        <v>6</v>
      </c>
      <c r="G2855" s="1">
        <v>7.79</v>
      </c>
      <c r="H2855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2855">
        <f>Sales[[#This Row],[Total Inventory]]*Sales[[#This Row],[Sale_Price]]</f>
        <v>46.74</v>
      </c>
    </row>
    <row r="2856" spans="1:9" x14ac:dyDescent="0.25">
      <c r="A2856">
        <v>101621</v>
      </c>
      <c r="B2856" t="str">
        <f>INDEX( Table3[],MATCH(Sales[[#This Row],[Category]],Table3[Category],0),1)</f>
        <v>WINE</v>
      </c>
      <c r="C2856" t="s">
        <v>85</v>
      </c>
      <c r="D2856" t="s">
        <v>2884</v>
      </c>
      <c r="E2856" t="s">
        <v>10</v>
      </c>
      <c r="F2856">
        <v>0</v>
      </c>
      <c r="G2856" s="1">
        <v>21.99</v>
      </c>
      <c r="H2856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2856">
        <f>Sales[[#This Row],[Total Inventory]]*Sales[[#This Row],[Sale_Price]]</f>
        <v>0</v>
      </c>
    </row>
    <row r="2857" spans="1:9" x14ac:dyDescent="0.25">
      <c r="A2857">
        <v>5401</v>
      </c>
      <c r="B2857" t="str">
        <f>INDEX( Table3[],MATCH(Sales[[#This Row],[Category]],Table3[Category],0),1)</f>
        <v>BEER</v>
      </c>
      <c r="C2857" t="s">
        <v>11</v>
      </c>
      <c r="D2857" t="s">
        <v>2885</v>
      </c>
      <c r="E2857" t="s">
        <v>20</v>
      </c>
      <c r="F2857">
        <v>0</v>
      </c>
      <c r="G2857" s="1">
        <v>2.62</v>
      </c>
      <c r="H2857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2857">
        <f>Sales[[#This Row],[Total Inventory]]*Sales[[#This Row],[Sale_Price]]</f>
        <v>0</v>
      </c>
    </row>
    <row r="2858" spans="1:9" x14ac:dyDescent="0.25">
      <c r="A2858">
        <v>86720</v>
      </c>
      <c r="B2858" t="str">
        <f>INDEX( Table3[],MATCH(Sales[[#This Row],[Category]],Table3[Category],0),1)</f>
        <v>WINE</v>
      </c>
      <c r="C2858" t="s">
        <v>83</v>
      </c>
      <c r="D2858" t="s">
        <v>2886</v>
      </c>
      <c r="E2858" t="s">
        <v>10</v>
      </c>
      <c r="F2858">
        <v>0</v>
      </c>
      <c r="G2858" s="1">
        <v>4.1900000000000004</v>
      </c>
      <c r="H2858">
        <f>IF(INDEX(Sale_Promotions[[Code]:[Sale Price]],MATCH(Sales[[#This Row],[Code]],Sale_Promotions[Code],0),2)=0,Sales[[#This Row],[Price]],INDEX(Sale_Promotions[[Code]:[Sale Price]],MATCH(Sales[[#This Row],[Code]],Sale_Promotions[Code],0),2))</f>
        <v>4.1900000000000004</v>
      </c>
      <c r="I2858">
        <f>Sales[[#This Row],[Total Inventory]]*Sales[[#This Row],[Sale_Price]]</f>
        <v>0</v>
      </c>
    </row>
    <row r="2859" spans="1:9" x14ac:dyDescent="0.25">
      <c r="A2859">
        <v>307213</v>
      </c>
      <c r="B2859" t="str">
        <f>INDEX( Table3[],MATCH(Sales[[#This Row],[Category]],Table3[Category],0),1)</f>
        <v>WINE</v>
      </c>
      <c r="C2859" t="s">
        <v>28</v>
      </c>
      <c r="D2859" t="s">
        <v>2887</v>
      </c>
      <c r="E2859" t="s">
        <v>332</v>
      </c>
      <c r="F2859">
        <v>0</v>
      </c>
      <c r="G2859" s="1">
        <v>20.99</v>
      </c>
      <c r="H2859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2859">
        <f>Sales[[#This Row],[Total Inventory]]*Sales[[#This Row],[Sale_Price]]</f>
        <v>0</v>
      </c>
    </row>
    <row r="2860" spans="1:9" x14ac:dyDescent="0.25">
      <c r="A2860">
        <v>46557</v>
      </c>
      <c r="B2860" t="str">
        <f>INDEX( Table3[],MATCH(Sales[[#This Row],[Category]],Table3[Category],0),1)</f>
        <v>WINE</v>
      </c>
      <c r="C2860" t="s">
        <v>61</v>
      </c>
      <c r="D2860" t="s">
        <v>2888</v>
      </c>
      <c r="E2860" t="s">
        <v>10</v>
      </c>
      <c r="F2860">
        <v>0</v>
      </c>
      <c r="G2860" s="1">
        <v>10.99</v>
      </c>
      <c r="H286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860">
        <f>Sales[[#This Row],[Total Inventory]]*Sales[[#This Row],[Sale_Price]]</f>
        <v>0</v>
      </c>
    </row>
    <row r="2861" spans="1:9" x14ac:dyDescent="0.25">
      <c r="A2861">
        <v>306268</v>
      </c>
      <c r="B2861" t="str">
        <f>INDEX( Table3[],MATCH(Sales[[#This Row],[Category]],Table3[Category],0),1)</f>
        <v>WINE</v>
      </c>
      <c r="C2861" t="s">
        <v>85</v>
      </c>
      <c r="D2861" t="s">
        <v>2889</v>
      </c>
      <c r="E2861" t="s">
        <v>10</v>
      </c>
      <c r="F2861">
        <v>0</v>
      </c>
      <c r="G2861" s="1">
        <v>13.99</v>
      </c>
      <c r="H286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2861">
        <f>Sales[[#This Row],[Total Inventory]]*Sales[[#This Row],[Sale_Price]]</f>
        <v>0</v>
      </c>
    </row>
    <row r="2862" spans="1:9" x14ac:dyDescent="0.25">
      <c r="A2862">
        <v>72797</v>
      </c>
      <c r="B2862" t="str">
        <f>INDEX( Table3[],MATCH(Sales[[#This Row],[Category]],Table3[Category],0),1)</f>
        <v>LIQUOR</v>
      </c>
      <c r="C2862" t="s">
        <v>175</v>
      </c>
      <c r="D2862" t="s">
        <v>2890</v>
      </c>
      <c r="E2862" t="s">
        <v>48</v>
      </c>
      <c r="F2862">
        <v>5</v>
      </c>
      <c r="G2862" s="1">
        <v>55.99</v>
      </c>
      <c r="H2862">
        <f>IF(INDEX(Sale_Promotions[[Code]:[Sale Price]],MATCH(Sales[[#This Row],[Code]],Sale_Promotions[Code],0),2)=0,Sales[[#This Row],[Price]],INDEX(Sale_Promotions[[Code]:[Sale Price]],MATCH(Sales[[#This Row],[Code]],Sale_Promotions[Code],0),2))</f>
        <v>55.99</v>
      </c>
      <c r="I2862">
        <f>Sales[[#This Row],[Total Inventory]]*Sales[[#This Row],[Sale_Price]]</f>
        <v>279.95</v>
      </c>
    </row>
    <row r="2863" spans="1:9" x14ac:dyDescent="0.25">
      <c r="A2863">
        <v>425800</v>
      </c>
      <c r="B2863" t="str">
        <f>INDEX( Table3[],MATCH(Sales[[#This Row],[Category]],Table3[Category],0),1)</f>
        <v>WINE</v>
      </c>
      <c r="C2863" t="s">
        <v>85</v>
      </c>
      <c r="D2863" t="s">
        <v>2891</v>
      </c>
      <c r="E2863" t="s">
        <v>10</v>
      </c>
      <c r="F2863">
        <v>0</v>
      </c>
      <c r="G2863" s="1">
        <v>13.99</v>
      </c>
      <c r="H286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2863">
        <f>Sales[[#This Row],[Total Inventory]]*Sales[[#This Row],[Sale_Price]]</f>
        <v>0</v>
      </c>
    </row>
    <row r="2864" spans="1:9" x14ac:dyDescent="0.25">
      <c r="A2864">
        <v>156426</v>
      </c>
      <c r="B2864" t="str">
        <f>INDEX( Table3[],MATCH(Sales[[#This Row],[Category]],Table3[Category],0),1)</f>
        <v>WINE</v>
      </c>
      <c r="C2864" t="s">
        <v>85</v>
      </c>
      <c r="D2864" t="s">
        <v>2892</v>
      </c>
      <c r="E2864" t="s">
        <v>10</v>
      </c>
      <c r="F2864">
        <v>59</v>
      </c>
      <c r="G2864" s="1">
        <v>19.989999999999998</v>
      </c>
      <c r="H2864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2864">
        <f>Sales[[#This Row],[Total Inventory]]*Sales[[#This Row],[Sale_Price]]</f>
        <v>1179.4099999999999</v>
      </c>
    </row>
    <row r="2865" spans="1:9" x14ac:dyDescent="0.25">
      <c r="A2865">
        <v>70789</v>
      </c>
      <c r="B2865" t="str">
        <f>INDEX( Table3[],MATCH(Sales[[#This Row],[Category]],Table3[Category],0),1)</f>
        <v>LIQUOR</v>
      </c>
      <c r="C2865" t="s">
        <v>37</v>
      </c>
      <c r="D2865" t="s">
        <v>2893</v>
      </c>
      <c r="E2865" t="s">
        <v>133</v>
      </c>
      <c r="F2865">
        <v>0</v>
      </c>
      <c r="G2865" s="1">
        <v>16.989999999999998</v>
      </c>
      <c r="H2865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2865">
        <f>Sales[[#This Row],[Total Inventory]]*Sales[[#This Row],[Sale_Price]]</f>
        <v>0</v>
      </c>
    </row>
    <row r="2866" spans="1:9" x14ac:dyDescent="0.25">
      <c r="A2866">
        <v>10673</v>
      </c>
      <c r="B2866" t="str">
        <f>INDEX( Table3[],MATCH(Sales[[#This Row],[Category]],Table3[Category],0),1)</f>
        <v>LIQUOR</v>
      </c>
      <c r="C2866" t="s">
        <v>26</v>
      </c>
      <c r="D2866" t="s">
        <v>2894</v>
      </c>
      <c r="E2866" t="s">
        <v>10</v>
      </c>
      <c r="F2866">
        <v>14</v>
      </c>
      <c r="G2866" s="1">
        <v>26.99</v>
      </c>
      <c r="H2866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2866">
        <f>Sales[[#This Row],[Total Inventory]]*Sales[[#This Row],[Sale_Price]]</f>
        <v>377.85999999999996</v>
      </c>
    </row>
    <row r="2867" spans="1:9" x14ac:dyDescent="0.25">
      <c r="A2867">
        <v>28158</v>
      </c>
      <c r="B2867" t="str">
        <f>INDEX( Table3[],MATCH(Sales[[#This Row],[Category]],Table3[Category],0),1)</f>
        <v>BEER</v>
      </c>
      <c r="C2867" t="s">
        <v>11</v>
      </c>
      <c r="D2867" t="s">
        <v>2895</v>
      </c>
      <c r="E2867" t="s">
        <v>13</v>
      </c>
      <c r="F2867">
        <v>0</v>
      </c>
      <c r="G2867" s="1">
        <v>11.29</v>
      </c>
      <c r="H2867">
        <f>IF(INDEX(Sale_Promotions[[Code]:[Sale Price]],MATCH(Sales[[#This Row],[Code]],Sale_Promotions[Code],0),2)=0,Sales[[#This Row],[Price]],INDEX(Sale_Promotions[[Code]:[Sale Price]],MATCH(Sales[[#This Row],[Code]],Sale_Promotions[Code],0),2))</f>
        <v>11.29</v>
      </c>
      <c r="I2867">
        <f>Sales[[#This Row],[Total Inventory]]*Sales[[#This Row],[Sale_Price]]</f>
        <v>0</v>
      </c>
    </row>
    <row r="2868" spans="1:9" x14ac:dyDescent="0.25">
      <c r="A2868">
        <v>61948</v>
      </c>
      <c r="B2868" t="str">
        <f>INDEX( Table3[],MATCH(Sales[[#This Row],[Category]],Table3[Category],0),1)</f>
        <v>WINE</v>
      </c>
      <c r="C2868" t="s">
        <v>41</v>
      </c>
      <c r="D2868" t="s">
        <v>2896</v>
      </c>
      <c r="E2868" t="s">
        <v>10</v>
      </c>
      <c r="F2868">
        <v>3</v>
      </c>
      <c r="G2868" s="1">
        <v>90.99</v>
      </c>
      <c r="H2868">
        <f>IF(INDEX(Sale_Promotions[[Code]:[Sale Price]],MATCH(Sales[[#This Row],[Code]],Sale_Promotions[Code],0),2)=0,Sales[[#This Row],[Price]],INDEX(Sale_Promotions[[Code]:[Sale Price]],MATCH(Sales[[#This Row],[Code]],Sale_Promotions[Code],0),2))</f>
        <v>90.99</v>
      </c>
      <c r="I2868">
        <f>Sales[[#This Row],[Total Inventory]]*Sales[[#This Row],[Sale_Price]]</f>
        <v>272.96999999999997</v>
      </c>
    </row>
    <row r="2869" spans="1:9" x14ac:dyDescent="0.25">
      <c r="A2869">
        <v>326387</v>
      </c>
      <c r="B2869" t="str">
        <f>INDEX( Table3[],MATCH(Sales[[#This Row],[Category]],Table3[Category],0),1)</f>
        <v>LIQUOR</v>
      </c>
      <c r="C2869" t="s">
        <v>198</v>
      </c>
      <c r="D2869" t="s">
        <v>2897</v>
      </c>
      <c r="E2869" t="s">
        <v>10</v>
      </c>
      <c r="F2869">
        <v>11</v>
      </c>
      <c r="G2869" s="1">
        <v>29.99</v>
      </c>
      <c r="H2869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2869">
        <f>Sales[[#This Row],[Total Inventory]]*Sales[[#This Row],[Sale_Price]]</f>
        <v>329.89</v>
      </c>
    </row>
    <row r="2870" spans="1:9" x14ac:dyDescent="0.25">
      <c r="A2870">
        <v>311843</v>
      </c>
      <c r="B2870" t="str">
        <f>INDEX( Table3[],MATCH(Sales[[#This Row],[Category]],Table3[Category],0),1)</f>
        <v>WINE</v>
      </c>
      <c r="C2870" t="s">
        <v>41</v>
      </c>
      <c r="D2870" t="s">
        <v>2898</v>
      </c>
      <c r="E2870" t="s">
        <v>10</v>
      </c>
      <c r="F2870">
        <v>0</v>
      </c>
      <c r="G2870" s="1">
        <v>16.989999999999998</v>
      </c>
      <c r="H2870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2870">
        <f>Sales[[#This Row],[Total Inventory]]*Sales[[#This Row],[Sale_Price]]</f>
        <v>0</v>
      </c>
    </row>
    <row r="2871" spans="1:9" x14ac:dyDescent="0.25">
      <c r="A2871">
        <v>47784</v>
      </c>
      <c r="B2871" t="str">
        <f>INDEX( Table3[],MATCH(Sales[[#This Row],[Category]],Table3[Category],0),1)</f>
        <v>LIQUOR</v>
      </c>
      <c r="C2871" t="s">
        <v>198</v>
      </c>
      <c r="D2871" t="s">
        <v>2899</v>
      </c>
      <c r="E2871" t="s">
        <v>10</v>
      </c>
      <c r="F2871">
        <v>27</v>
      </c>
      <c r="G2871" s="1">
        <v>31.99</v>
      </c>
      <c r="H2871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2871">
        <f>Sales[[#This Row],[Total Inventory]]*Sales[[#This Row],[Sale_Price]]</f>
        <v>863.7299999999999</v>
      </c>
    </row>
    <row r="2872" spans="1:9" x14ac:dyDescent="0.25">
      <c r="A2872">
        <v>29213</v>
      </c>
      <c r="B2872" t="str">
        <f>INDEX( Table3[],MATCH(Sales[[#This Row],[Category]],Table3[Category],0),1)</f>
        <v>BEER</v>
      </c>
      <c r="C2872" t="s">
        <v>11</v>
      </c>
      <c r="D2872" t="s">
        <v>2900</v>
      </c>
      <c r="E2872" t="s">
        <v>20</v>
      </c>
      <c r="F2872">
        <v>0</v>
      </c>
      <c r="G2872" s="1">
        <v>13.47</v>
      </c>
      <c r="H2872">
        <f>IF(INDEX(Sale_Promotions[[Code]:[Sale Price]],MATCH(Sales[[#This Row],[Code]],Sale_Promotions[Code],0),2)=0,Sales[[#This Row],[Price]],INDEX(Sale_Promotions[[Code]:[Sale Price]],MATCH(Sales[[#This Row],[Code]],Sale_Promotions[Code],0),2))</f>
        <v>13.47</v>
      </c>
      <c r="I2872">
        <f>Sales[[#This Row],[Total Inventory]]*Sales[[#This Row],[Sale_Price]]</f>
        <v>0</v>
      </c>
    </row>
    <row r="2873" spans="1:9" x14ac:dyDescent="0.25">
      <c r="A2873">
        <v>91960</v>
      </c>
      <c r="B2873" t="str">
        <f>INDEX( Table3[],MATCH(Sales[[#This Row],[Category]],Table3[Category],0),1)</f>
        <v>BEER</v>
      </c>
      <c r="C2873" t="s">
        <v>11</v>
      </c>
      <c r="D2873" t="s">
        <v>2901</v>
      </c>
      <c r="E2873" t="s">
        <v>170</v>
      </c>
      <c r="F2873">
        <v>0</v>
      </c>
      <c r="G2873" s="1">
        <v>23.52</v>
      </c>
      <c r="H2873">
        <f>IF(INDEX(Sale_Promotions[[Code]:[Sale Price]],MATCH(Sales[[#This Row],[Code]],Sale_Promotions[Code],0),2)=0,Sales[[#This Row],[Price]],INDEX(Sale_Promotions[[Code]:[Sale Price]],MATCH(Sales[[#This Row],[Code]],Sale_Promotions[Code],0),2))</f>
        <v>23.52</v>
      </c>
      <c r="I2873">
        <f>Sales[[#This Row],[Total Inventory]]*Sales[[#This Row],[Sale_Price]]</f>
        <v>0</v>
      </c>
    </row>
    <row r="2874" spans="1:9" x14ac:dyDescent="0.25">
      <c r="A2874">
        <v>411973</v>
      </c>
      <c r="B2874" t="str">
        <f>INDEX( Table3[],MATCH(Sales[[#This Row],[Category]],Table3[Category],0),1)</f>
        <v>WINE</v>
      </c>
      <c r="C2874" t="s">
        <v>61</v>
      </c>
      <c r="D2874" t="s">
        <v>2902</v>
      </c>
      <c r="E2874" t="s">
        <v>10</v>
      </c>
      <c r="F2874">
        <v>0</v>
      </c>
      <c r="G2874" s="1">
        <v>14.99</v>
      </c>
      <c r="H2874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2874">
        <f>Sales[[#This Row],[Total Inventory]]*Sales[[#This Row],[Sale_Price]]</f>
        <v>0</v>
      </c>
    </row>
    <row r="2875" spans="1:9" x14ac:dyDescent="0.25">
      <c r="A2875">
        <v>331539</v>
      </c>
      <c r="B2875" t="str">
        <f>INDEX( Table3[],MATCH(Sales[[#This Row],[Category]],Table3[Category],0),1)</f>
        <v>WINE</v>
      </c>
      <c r="C2875" t="s">
        <v>41</v>
      </c>
      <c r="D2875" t="s">
        <v>2903</v>
      </c>
      <c r="E2875" t="s">
        <v>10</v>
      </c>
      <c r="F2875">
        <v>0</v>
      </c>
      <c r="G2875" s="1">
        <v>9.99</v>
      </c>
      <c r="H2875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2875">
        <f>Sales[[#This Row],[Total Inventory]]*Sales[[#This Row],[Sale_Price]]</f>
        <v>0</v>
      </c>
    </row>
    <row r="2876" spans="1:9" x14ac:dyDescent="0.25">
      <c r="A2876">
        <v>120960</v>
      </c>
      <c r="B2876" t="str">
        <f>INDEX( Table3[],MATCH(Sales[[#This Row],[Category]],Table3[Category],0),1)</f>
        <v>OTHER</v>
      </c>
      <c r="C2876" t="s">
        <v>75</v>
      </c>
      <c r="D2876" t="s">
        <v>2904</v>
      </c>
      <c r="E2876" t="s">
        <v>52</v>
      </c>
      <c r="F2876">
        <v>12</v>
      </c>
      <c r="G2876" s="1">
        <v>15.49</v>
      </c>
      <c r="H2876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2876">
        <f>Sales[[#This Row],[Total Inventory]]*Sales[[#This Row],[Sale_Price]]</f>
        <v>185.88</v>
      </c>
    </row>
    <row r="2877" spans="1:9" x14ac:dyDescent="0.25">
      <c r="A2877">
        <v>47517</v>
      </c>
      <c r="B2877" t="str">
        <f>INDEX( Table3[],MATCH(Sales[[#This Row],[Category]],Table3[Category],0),1)</f>
        <v>LIQUOR</v>
      </c>
      <c r="C2877" t="s">
        <v>37</v>
      </c>
      <c r="D2877" t="s">
        <v>2905</v>
      </c>
      <c r="E2877" t="s">
        <v>10</v>
      </c>
      <c r="F2877">
        <v>6</v>
      </c>
      <c r="G2877" s="1">
        <v>35.99</v>
      </c>
      <c r="H2877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2877">
        <f>Sales[[#This Row],[Total Inventory]]*Sales[[#This Row],[Sale_Price]]</f>
        <v>215.94</v>
      </c>
    </row>
    <row r="2878" spans="1:9" x14ac:dyDescent="0.25">
      <c r="A2878">
        <v>382850</v>
      </c>
      <c r="B2878" t="str">
        <f>INDEX( Table3[],MATCH(Sales[[#This Row],[Category]],Table3[Category],0),1)</f>
        <v>WINE</v>
      </c>
      <c r="C2878" t="s">
        <v>61</v>
      </c>
      <c r="D2878" t="s">
        <v>2906</v>
      </c>
      <c r="E2878" t="s">
        <v>23</v>
      </c>
      <c r="F2878">
        <v>0</v>
      </c>
      <c r="G2878" s="1">
        <v>12.99</v>
      </c>
      <c r="H287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878">
        <f>Sales[[#This Row],[Total Inventory]]*Sales[[#This Row],[Sale_Price]]</f>
        <v>0</v>
      </c>
    </row>
    <row r="2879" spans="1:9" x14ac:dyDescent="0.25">
      <c r="A2879">
        <v>13790</v>
      </c>
      <c r="B2879" t="str">
        <f>INDEX( Table3[],MATCH(Sales[[#This Row],[Category]],Table3[Category],0),1)</f>
        <v>WINE</v>
      </c>
      <c r="C2879" t="s">
        <v>8</v>
      </c>
      <c r="D2879" t="s">
        <v>2907</v>
      </c>
      <c r="E2879" t="s">
        <v>52</v>
      </c>
      <c r="F2879">
        <v>7</v>
      </c>
      <c r="G2879" s="1">
        <v>69.989999999999995</v>
      </c>
      <c r="H2879">
        <f>IF(INDEX(Sale_Promotions[[Code]:[Sale Price]],MATCH(Sales[[#This Row],[Code]],Sale_Promotions[Code],0),2)=0,Sales[[#This Row],[Price]],INDEX(Sale_Promotions[[Code]:[Sale Price]],MATCH(Sales[[#This Row],[Code]],Sale_Promotions[Code],0),2))</f>
        <v>69.989999999999995</v>
      </c>
      <c r="I2879">
        <f>Sales[[#This Row],[Total Inventory]]*Sales[[#This Row],[Sale_Price]]</f>
        <v>489.92999999999995</v>
      </c>
    </row>
    <row r="2880" spans="1:9" x14ac:dyDescent="0.25">
      <c r="A2880">
        <v>94862</v>
      </c>
      <c r="B2880" t="str">
        <f>INDEX( Table3[],MATCH(Sales[[#This Row],[Category]],Table3[Category],0),1)</f>
        <v>BEER</v>
      </c>
      <c r="C2880" t="s">
        <v>11</v>
      </c>
      <c r="D2880" t="s">
        <v>2908</v>
      </c>
      <c r="E2880" t="s">
        <v>92</v>
      </c>
      <c r="F2880">
        <v>1</v>
      </c>
      <c r="G2880" s="1">
        <v>7.06</v>
      </c>
      <c r="H2880">
        <f>IF(INDEX(Sale_Promotions[[Code]:[Sale Price]],MATCH(Sales[[#This Row],[Code]],Sale_Promotions[Code],0),2)=0,Sales[[#This Row],[Price]],INDEX(Sale_Promotions[[Code]:[Sale Price]],MATCH(Sales[[#This Row],[Code]],Sale_Promotions[Code],0),2))</f>
        <v>7.06</v>
      </c>
      <c r="I2880">
        <f>Sales[[#This Row],[Total Inventory]]*Sales[[#This Row],[Sale_Price]]</f>
        <v>7.06</v>
      </c>
    </row>
    <row r="2881" spans="1:9" x14ac:dyDescent="0.25">
      <c r="A2881">
        <v>317973</v>
      </c>
      <c r="B2881" t="str">
        <f>INDEX( Table3[],MATCH(Sales[[#This Row],[Category]],Table3[Category],0),1)</f>
        <v>WINE</v>
      </c>
      <c r="C2881" t="s">
        <v>39</v>
      </c>
      <c r="D2881" t="s">
        <v>2909</v>
      </c>
      <c r="E2881" t="s">
        <v>10</v>
      </c>
      <c r="F2881">
        <v>42</v>
      </c>
      <c r="G2881" s="1">
        <v>6.99</v>
      </c>
      <c r="H2881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2881">
        <f>Sales[[#This Row],[Total Inventory]]*Sales[[#This Row],[Sale_Price]]</f>
        <v>293.58</v>
      </c>
    </row>
    <row r="2882" spans="1:9" x14ac:dyDescent="0.25">
      <c r="A2882">
        <v>19879</v>
      </c>
      <c r="B2882" t="str">
        <f>INDEX( Table3[],MATCH(Sales[[#This Row],[Category]],Table3[Category],0),1)</f>
        <v>LIQUOR</v>
      </c>
      <c r="C2882" t="s">
        <v>26</v>
      </c>
      <c r="D2882" t="s">
        <v>2910</v>
      </c>
      <c r="E2882" t="s">
        <v>10</v>
      </c>
      <c r="F2882">
        <v>67</v>
      </c>
      <c r="G2882" s="1">
        <v>152.99</v>
      </c>
      <c r="H2882">
        <f>IF(INDEX(Sale_Promotions[[Code]:[Sale Price]],MATCH(Sales[[#This Row],[Code]],Sale_Promotions[Code],0),2)=0,Sales[[#This Row],[Price]],INDEX(Sale_Promotions[[Code]:[Sale Price]],MATCH(Sales[[#This Row],[Code]],Sale_Promotions[Code],0),2))</f>
        <v>152.99</v>
      </c>
      <c r="I2882">
        <f>Sales[[#This Row],[Total Inventory]]*Sales[[#This Row],[Sale_Price]]</f>
        <v>10250.33</v>
      </c>
    </row>
    <row r="2883" spans="1:9" x14ac:dyDescent="0.25">
      <c r="A2883">
        <v>27475</v>
      </c>
      <c r="B2883" t="str">
        <f>INDEX( Table3[],MATCH(Sales[[#This Row],[Category]],Table3[Category],0),1)</f>
        <v>BEER</v>
      </c>
      <c r="C2883" t="s">
        <v>11</v>
      </c>
      <c r="D2883" t="s">
        <v>2911</v>
      </c>
      <c r="E2883" t="s">
        <v>25</v>
      </c>
      <c r="F2883">
        <v>0</v>
      </c>
      <c r="G2883" s="1">
        <v>1.42</v>
      </c>
      <c r="H2883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2883">
        <f>Sales[[#This Row],[Total Inventory]]*Sales[[#This Row],[Sale_Price]]</f>
        <v>0</v>
      </c>
    </row>
    <row r="2884" spans="1:9" x14ac:dyDescent="0.25">
      <c r="A2884">
        <v>335007</v>
      </c>
      <c r="B2884" t="str">
        <f>INDEX( Table3[],MATCH(Sales[[#This Row],[Category]],Table3[Category],0),1)</f>
        <v>WINE</v>
      </c>
      <c r="C2884" t="s">
        <v>85</v>
      </c>
      <c r="D2884" t="s">
        <v>2912</v>
      </c>
      <c r="E2884" t="s">
        <v>10</v>
      </c>
      <c r="F2884">
        <v>15</v>
      </c>
      <c r="G2884" s="1">
        <v>13.99</v>
      </c>
      <c r="H2884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2884">
        <f>Sales[[#This Row],[Total Inventory]]*Sales[[#This Row],[Sale_Price]]</f>
        <v>209.85</v>
      </c>
    </row>
    <row r="2885" spans="1:9" x14ac:dyDescent="0.25">
      <c r="A2885">
        <v>72616</v>
      </c>
      <c r="B2885" t="str">
        <f>INDEX( Table3[],MATCH(Sales[[#This Row],[Category]],Table3[Category],0),1)</f>
        <v>LIQUOR</v>
      </c>
      <c r="C2885" t="s">
        <v>37</v>
      </c>
      <c r="D2885" t="s">
        <v>2913</v>
      </c>
      <c r="E2885" t="s">
        <v>10</v>
      </c>
      <c r="F2885">
        <v>3</v>
      </c>
      <c r="G2885" s="1">
        <v>27.99</v>
      </c>
      <c r="H2885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2885">
        <f>Sales[[#This Row],[Total Inventory]]*Sales[[#This Row],[Sale_Price]]</f>
        <v>83.97</v>
      </c>
    </row>
    <row r="2886" spans="1:9" x14ac:dyDescent="0.25">
      <c r="A2886">
        <v>353221</v>
      </c>
      <c r="B2886" t="str">
        <f>INDEX( Table3[],MATCH(Sales[[#This Row],[Category]],Table3[Category],0),1)</f>
        <v>WINE</v>
      </c>
      <c r="C2886" t="s">
        <v>28</v>
      </c>
      <c r="D2886" t="s">
        <v>2914</v>
      </c>
      <c r="E2886" t="s">
        <v>10</v>
      </c>
      <c r="F2886">
        <v>60</v>
      </c>
      <c r="G2886" s="1">
        <v>18.489999999999998</v>
      </c>
      <c r="H2886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2886">
        <f>Sales[[#This Row],[Total Inventory]]*Sales[[#This Row],[Sale_Price]]</f>
        <v>1109.3999999999999</v>
      </c>
    </row>
    <row r="2887" spans="1:9" x14ac:dyDescent="0.25">
      <c r="A2887">
        <v>429549</v>
      </c>
      <c r="B2887" t="str">
        <f>INDEX( Table3[],MATCH(Sales[[#This Row],[Category]],Table3[Category],0),1)</f>
        <v>WINE</v>
      </c>
      <c r="C2887" t="s">
        <v>21</v>
      </c>
      <c r="D2887" t="s">
        <v>153</v>
      </c>
      <c r="E2887" t="s">
        <v>10</v>
      </c>
      <c r="F2887">
        <v>2</v>
      </c>
      <c r="G2887" s="1">
        <v>14.49</v>
      </c>
      <c r="H2887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2887">
        <f>Sales[[#This Row],[Total Inventory]]*Sales[[#This Row],[Sale_Price]]</f>
        <v>28.98</v>
      </c>
    </row>
    <row r="2888" spans="1:9" x14ac:dyDescent="0.25">
      <c r="A2888">
        <v>340990</v>
      </c>
      <c r="B2888" t="str">
        <f>INDEX( Table3[],MATCH(Sales[[#This Row],[Category]],Table3[Category],0),1)</f>
        <v>WINE</v>
      </c>
      <c r="C2888" t="s">
        <v>148</v>
      </c>
      <c r="D2888" t="s">
        <v>2915</v>
      </c>
      <c r="E2888" t="s">
        <v>10</v>
      </c>
      <c r="F2888">
        <v>62</v>
      </c>
      <c r="G2888" s="1">
        <v>19.989999999999998</v>
      </c>
      <c r="H2888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2888">
        <f>Sales[[#This Row],[Total Inventory]]*Sales[[#This Row],[Sale_Price]]</f>
        <v>1239.3799999999999</v>
      </c>
    </row>
    <row r="2889" spans="1:9" x14ac:dyDescent="0.25">
      <c r="A2889">
        <v>338713</v>
      </c>
      <c r="B2889" t="str">
        <f>INDEX( Table3[],MATCH(Sales[[#This Row],[Category]],Table3[Category],0),1)</f>
        <v>WINE</v>
      </c>
      <c r="C2889" t="s">
        <v>85</v>
      </c>
      <c r="D2889" t="s">
        <v>2916</v>
      </c>
      <c r="E2889" t="s">
        <v>10</v>
      </c>
      <c r="F2889">
        <v>24</v>
      </c>
      <c r="G2889" s="1">
        <v>12.99</v>
      </c>
      <c r="H288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889">
        <f>Sales[[#This Row],[Total Inventory]]*Sales[[#This Row],[Sale_Price]]</f>
        <v>311.76</v>
      </c>
    </row>
    <row r="2890" spans="1:9" x14ac:dyDescent="0.25">
      <c r="A2890">
        <v>309079</v>
      </c>
      <c r="B2890" t="str">
        <f>INDEX( Table3[],MATCH(Sales[[#This Row],[Category]],Table3[Category],0),1)</f>
        <v>WINE</v>
      </c>
      <c r="C2890" t="s">
        <v>85</v>
      </c>
      <c r="D2890" t="s">
        <v>2917</v>
      </c>
      <c r="E2890" t="s">
        <v>10</v>
      </c>
      <c r="F2890">
        <v>0</v>
      </c>
      <c r="G2890" s="1">
        <v>14.99</v>
      </c>
      <c r="H2890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2890">
        <f>Sales[[#This Row],[Total Inventory]]*Sales[[#This Row],[Sale_Price]]</f>
        <v>0</v>
      </c>
    </row>
    <row r="2891" spans="1:9" x14ac:dyDescent="0.25">
      <c r="A2891">
        <v>37478</v>
      </c>
      <c r="B2891" t="str">
        <f>INDEX( Table3[],MATCH(Sales[[#This Row],[Category]],Table3[Category],0),1)</f>
        <v>OTHER</v>
      </c>
      <c r="C2891" t="s">
        <v>75</v>
      </c>
      <c r="D2891" t="s">
        <v>2918</v>
      </c>
      <c r="E2891" t="s">
        <v>10</v>
      </c>
      <c r="F2891">
        <v>13</v>
      </c>
      <c r="G2891" s="1">
        <v>13.49</v>
      </c>
      <c r="H2891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2891">
        <f>Sales[[#This Row],[Total Inventory]]*Sales[[#This Row],[Sale_Price]]</f>
        <v>175.37</v>
      </c>
    </row>
    <row r="2892" spans="1:9" x14ac:dyDescent="0.25">
      <c r="A2892">
        <v>70333</v>
      </c>
      <c r="B2892" t="str">
        <f>INDEX( Table3[],MATCH(Sales[[#This Row],[Category]],Table3[Category],0),1)</f>
        <v>LIQUOR</v>
      </c>
      <c r="C2892" t="s">
        <v>37</v>
      </c>
      <c r="D2892" t="s">
        <v>2919</v>
      </c>
      <c r="E2892" t="s">
        <v>16</v>
      </c>
      <c r="F2892">
        <v>23</v>
      </c>
      <c r="G2892" s="1">
        <v>19.690000000000001</v>
      </c>
      <c r="H2892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2892">
        <f>Sales[[#This Row],[Total Inventory]]*Sales[[#This Row],[Sale_Price]]</f>
        <v>452.87</v>
      </c>
    </row>
    <row r="2893" spans="1:9" x14ac:dyDescent="0.25">
      <c r="A2893">
        <v>42591</v>
      </c>
      <c r="B2893" t="str">
        <f>INDEX( Table3[],MATCH(Sales[[#This Row],[Category]],Table3[Category],0),1)</f>
        <v>WINE</v>
      </c>
      <c r="C2893" t="s">
        <v>31</v>
      </c>
      <c r="D2893" t="s">
        <v>2920</v>
      </c>
      <c r="E2893" t="s">
        <v>10</v>
      </c>
      <c r="F2893">
        <v>0</v>
      </c>
      <c r="G2893" s="1">
        <v>10.49</v>
      </c>
      <c r="H2893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2893">
        <f>Sales[[#This Row],[Total Inventory]]*Sales[[#This Row],[Sale_Price]]</f>
        <v>0</v>
      </c>
    </row>
    <row r="2894" spans="1:9" x14ac:dyDescent="0.25">
      <c r="A2894">
        <v>84441</v>
      </c>
      <c r="B2894" t="str">
        <f>INDEX( Table3[],MATCH(Sales[[#This Row],[Category]],Table3[Category],0),1)</f>
        <v>WINE</v>
      </c>
      <c r="C2894" t="s">
        <v>61</v>
      </c>
      <c r="D2894" t="s">
        <v>2921</v>
      </c>
      <c r="E2894" t="s">
        <v>10</v>
      </c>
      <c r="F2894">
        <v>84</v>
      </c>
      <c r="G2894" s="1">
        <v>5.79</v>
      </c>
      <c r="H2894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2894">
        <f>Sales[[#This Row],[Total Inventory]]*Sales[[#This Row],[Sale_Price]]</f>
        <v>486.36</v>
      </c>
    </row>
    <row r="2895" spans="1:9" x14ac:dyDescent="0.25">
      <c r="A2895">
        <v>232028</v>
      </c>
      <c r="B2895" t="str">
        <f>INDEX( Table3[],MATCH(Sales[[#This Row],[Category]],Table3[Category],0),1)</f>
        <v>WINE</v>
      </c>
      <c r="C2895" t="s">
        <v>85</v>
      </c>
      <c r="D2895" t="s">
        <v>2922</v>
      </c>
      <c r="E2895" t="s">
        <v>10</v>
      </c>
      <c r="F2895">
        <v>12</v>
      </c>
      <c r="G2895" s="1">
        <v>16.989999999999998</v>
      </c>
      <c r="H2895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2895">
        <f>Sales[[#This Row],[Total Inventory]]*Sales[[#This Row],[Sale_Price]]</f>
        <v>203.88</v>
      </c>
    </row>
    <row r="2896" spans="1:9" x14ac:dyDescent="0.25">
      <c r="A2896">
        <v>80807</v>
      </c>
      <c r="B2896" t="str">
        <f>INDEX( Table3[],MATCH(Sales[[#This Row],[Category]],Table3[Category],0),1)</f>
        <v>WINE</v>
      </c>
      <c r="C2896" t="s">
        <v>31</v>
      </c>
      <c r="D2896" t="s">
        <v>2923</v>
      </c>
      <c r="E2896" t="s">
        <v>10</v>
      </c>
      <c r="F2896">
        <v>6</v>
      </c>
      <c r="G2896" s="1">
        <v>11.99</v>
      </c>
      <c r="H289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896">
        <f>Sales[[#This Row],[Total Inventory]]*Sales[[#This Row],[Sale_Price]]</f>
        <v>71.94</v>
      </c>
    </row>
    <row r="2897" spans="1:9" x14ac:dyDescent="0.25">
      <c r="A2897">
        <v>47596</v>
      </c>
      <c r="B2897" t="str">
        <f>INDEX( Table3[],MATCH(Sales[[#This Row],[Category]],Table3[Category],0),1)</f>
        <v>LIQUOR</v>
      </c>
      <c r="C2897" t="s">
        <v>37</v>
      </c>
      <c r="D2897" t="s">
        <v>2924</v>
      </c>
      <c r="E2897" t="s">
        <v>10</v>
      </c>
      <c r="F2897">
        <v>30</v>
      </c>
      <c r="G2897" s="1">
        <v>21.99</v>
      </c>
      <c r="H2897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2897">
        <f>Sales[[#This Row],[Total Inventory]]*Sales[[#This Row],[Sale_Price]]</f>
        <v>659.69999999999993</v>
      </c>
    </row>
    <row r="2898" spans="1:9" x14ac:dyDescent="0.25">
      <c r="A2898">
        <v>375233</v>
      </c>
      <c r="B2898" t="str">
        <f>INDEX( Table3[],MATCH(Sales[[#This Row],[Category]],Table3[Category],0),1)</f>
        <v>WINE</v>
      </c>
      <c r="C2898" t="s">
        <v>41</v>
      </c>
      <c r="D2898" t="s">
        <v>2925</v>
      </c>
      <c r="E2898" t="s">
        <v>10</v>
      </c>
      <c r="F2898">
        <v>0</v>
      </c>
      <c r="G2898" s="1">
        <v>11.99</v>
      </c>
      <c r="H289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898">
        <f>Sales[[#This Row],[Total Inventory]]*Sales[[#This Row],[Sale_Price]]</f>
        <v>0</v>
      </c>
    </row>
    <row r="2899" spans="1:9" x14ac:dyDescent="0.25">
      <c r="A2899">
        <v>27841</v>
      </c>
      <c r="B2899" t="str">
        <f>INDEX( Table3[],MATCH(Sales[[#This Row],[Category]],Table3[Category],0),1)</f>
        <v>BEER</v>
      </c>
      <c r="C2899" t="s">
        <v>11</v>
      </c>
      <c r="D2899" t="s">
        <v>2926</v>
      </c>
      <c r="E2899" t="s">
        <v>25</v>
      </c>
      <c r="F2899">
        <v>0</v>
      </c>
      <c r="G2899" s="1">
        <v>1.89</v>
      </c>
      <c r="H2899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2899">
        <f>Sales[[#This Row],[Total Inventory]]*Sales[[#This Row],[Sale_Price]]</f>
        <v>0</v>
      </c>
    </row>
    <row r="2900" spans="1:9" x14ac:dyDescent="0.25">
      <c r="A2900">
        <v>43673</v>
      </c>
      <c r="B2900" t="str">
        <f>INDEX( Table3[],MATCH(Sales[[#This Row],[Category]],Table3[Category],0),1)</f>
        <v>WINE</v>
      </c>
      <c r="C2900" t="s">
        <v>39</v>
      </c>
      <c r="D2900" t="s">
        <v>2927</v>
      </c>
      <c r="E2900" t="s">
        <v>10</v>
      </c>
      <c r="F2900">
        <v>0</v>
      </c>
      <c r="G2900" s="1">
        <v>11.49</v>
      </c>
      <c r="H2900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2900">
        <f>Sales[[#This Row],[Total Inventory]]*Sales[[#This Row],[Sale_Price]]</f>
        <v>0</v>
      </c>
    </row>
    <row r="2901" spans="1:9" x14ac:dyDescent="0.25">
      <c r="A2901">
        <v>319928</v>
      </c>
      <c r="B2901" t="str">
        <f>INDEX( Table3[],MATCH(Sales[[#This Row],[Category]],Table3[Category],0),1)</f>
        <v>WINE</v>
      </c>
      <c r="C2901" t="s">
        <v>21</v>
      </c>
      <c r="D2901" t="s">
        <v>1988</v>
      </c>
      <c r="E2901" t="s">
        <v>23</v>
      </c>
      <c r="F2901">
        <v>0</v>
      </c>
      <c r="G2901" s="1">
        <v>10.49</v>
      </c>
      <c r="H2901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2901">
        <f>Sales[[#This Row],[Total Inventory]]*Sales[[#This Row],[Sale_Price]]</f>
        <v>0</v>
      </c>
    </row>
    <row r="2902" spans="1:9" x14ac:dyDescent="0.25">
      <c r="A2902">
        <v>46173</v>
      </c>
      <c r="B2902" t="str">
        <f>INDEX( Table3[],MATCH(Sales[[#This Row],[Category]],Table3[Category],0),1)</f>
        <v>WINE</v>
      </c>
      <c r="C2902" t="s">
        <v>61</v>
      </c>
      <c r="D2902" t="s">
        <v>2928</v>
      </c>
      <c r="E2902" t="s">
        <v>10</v>
      </c>
      <c r="F2902">
        <v>10</v>
      </c>
      <c r="G2902" s="1">
        <v>32.99</v>
      </c>
      <c r="H2902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2902">
        <f>Sales[[#This Row],[Total Inventory]]*Sales[[#This Row],[Sale_Price]]</f>
        <v>329.90000000000003</v>
      </c>
    </row>
    <row r="2903" spans="1:9" x14ac:dyDescent="0.25">
      <c r="A2903">
        <v>322805</v>
      </c>
      <c r="B2903" t="str">
        <f>INDEX( Table3[],MATCH(Sales[[#This Row],[Category]],Table3[Category],0),1)</f>
        <v>LIQUOR</v>
      </c>
      <c r="C2903" t="s">
        <v>37</v>
      </c>
      <c r="D2903" t="s">
        <v>2929</v>
      </c>
      <c r="E2903" t="s">
        <v>133</v>
      </c>
      <c r="F2903">
        <v>4</v>
      </c>
      <c r="G2903" s="1">
        <v>13.29</v>
      </c>
      <c r="H2903">
        <f>IF(INDEX(Sale_Promotions[[Code]:[Sale Price]],MATCH(Sales[[#This Row],[Code]],Sale_Promotions[Code],0),2)=0,Sales[[#This Row],[Price]],INDEX(Sale_Promotions[[Code]:[Sale Price]],MATCH(Sales[[#This Row],[Code]],Sale_Promotions[Code],0),2))</f>
        <v>13.29</v>
      </c>
      <c r="I2903">
        <f>Sales[[#This Row],[Total Inventory]]*Sales[[#This Row],[Sale_Price]]</f>
        <v>53.16</v>
      </c>
    </row>
    <row r="2904" spans="1:9" x14ac:dyDescent="0.25">
      <c r="A2904">
        <v>301496</v>
      </c>
      <c r="B2904" t="str">
        <f>INDEX( Table3[],MATCH(Sales[[#This Row],[Category]],Table3[Category],0),1)</f>
        <v>WINE</v>
      </c>
      <c r="C2904" t="s">
        <v>41</v>
      </c>
      <c r="D2904" t="s">
        <v>2930</v>
      </c>
      <c r="E2904" t="s">
        <v>10</v>
      </c>
      <c r="F2904">
        <v>0</v>
      </c>
      <c r="G2904" s="1">
        <v>13.69</v>
      </c>
      <c r="H2904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2904">
        <f>Sales[[#This Row],[Total Inventory]]*Sales[[#This Row],[Sale_Price]]</f>
        <v>0</v>
      </c>
    </row>
    <row r="2905" spans="1:9" x14ac:dyDescent="0.25">
      <c r="A2905">
        <v>306179</v>
      </c>
      <c r="B2905" t="str">
        <f>INDEX( Table3[],MATCH(Sales[[#This Row],[Category]],Table3[Category],0),1)</f>
        <v>WINE</v>
      </c>
      <c r="C2905" t="s">
        <v>43</v>
      </c>
      <c r="D2905" t="s">
        <v>2931</v>
      </c>
      <c r="E2905" t="s">
        <v>10</v>
      </c>
      <c r="F2905">
        <v>0</v>
      </c>
      <c r="G2905" s="1">
        <v>17.489999999999998</v>
      </c>
      <c r="H2905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2905">
        <f>Sales[[#This Row],[Total Inventory]]*Sales[[#This Row],[Sale_Price]]</f>
        <v>0</v>
      </c>
    </row>
    <row r="2906" spans="1:9" x14ac:dyDescent="0.25">
      <c r="A2906">
        <v>412317</v>
      </c>
      <c r="B2906" t="str">
        <f>INDEX( Table3[],MATCH(Sales[[#This Row],[Category]],Table3[Category],0),1)</f>
        <v>WINE</v>
      </c>
      <c r="C2906" t="s">
        <v>61</v>
      </c>
      <c r="D2906" t="s">
        <v>2932</v>
      </c>
      <c r="E2906" t="s">
        <v>10</v>
      </c>
      <c r="F2906">
        <v>0</v>
      </c>
      <c r="G2906" s="1">
        <v>12.99</v>
      </c>
      <c r="H290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906">
        <f>Sales[[#This Row],[Total Inventory]]*Sales[[#This Row],[Sale_Price]]</f>
        <v>0</v>
      </c>
    </row>
    <row r="2907" spans="1:9" x14ac:dyDescent="0.25">
      <c r="A2907">
        <v>23618</v>
      </c>
      <c r="B2907" t="str">
        <f>INDEX( Table3[],MATCH(Sales[[#This Row],[Category]],Table3[Category],0),1)</f>
        <v>BEER</v>
      </c>
      <c r="C2907" t="s">
        <v>11</v>
      </c>
      <c r="D2907" t="s">
        <v>2933</v>
      </c>
      <c r="E2907" t="s">
        <v>92</v>
      </c>
      <c r="F2907">
        <v>0</v>
      </c>
      <c r="G2907" s="1">
        <v>4.57</v>
      </c>
      <c r="H2907">
        <f>IF(INDEX(Sale_Promotions[[Code]:[Sale Price]],MATCH(Sales[[#This Row],[Code]],Sale_Promotions[Code],0),2)=0,Sales[[#This Row],[Price]],INDEX(Sale_Promotions[[Code]:[Sale Price]],MATCH(Sales[[#This Row],[Code]],Sale_Promotions[Code],0),2))</f>
        <v>4.57</v>
      </c>
      <c r="I2907">
        <f>Sales[[#This Row],[Total Inventory]]*Sales[[#This Row],[Sale_Price]]</f>
        <v>0</v>
      </c>
    </row>
    <row r="2908" spans="1:9" x14ac:dyDescent="0.25">
      <c r="A2908">
        <v>366046</v>
      </c>
      <c r="B2908" t="str">
        <f>INDEX( Table3[],MATCH(Sales[[#This Row],[Category]],Table3[Category],0),1)</f>
        <v>WINE</v>
      </c>
      <c r="C2908" t="s">
        <v>85</v>
      </c>
      <c r="D2908" t="s">
        <v>2934</v>
      </c>
      <c r="E2908" t="s">
        <v>10</v>
      </c>
      <c r="F2908">
        <v>15</v>
      </c>
      <c r="G2908" s="1">
        <v>20.99</v>
      </c>
      <c r="H2908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2908">
        <f>Sales[[#This Row],[Total Inventory]]*Sales[[#This Row],[Sale_Price]]</f>
        <v>314.84999999999997</v>
      </c>
    </row>
    <row r="2909" spans="1:9" x14ac:dyDescent="0.25">
      <c r="A2909">
        <v>3662</v>
      </c>
      <c r="B2909" t="str">
        <f>INDEX( Table3[],MATCH(Sales[[#This Row],[Category]],Table3[Category],0),1)</f>
        <v>BEER</v>
      </c>
      <c r="C2909" t="s">
        <v>11</v>
      </c>
      <c r="D2909" t="s">
        <v>2935</v>
      </c>
      <c r="E2909" t="s">
        <v>20</v>
      </c>
      <c r="F2909">
        <v>0</v>
      </c>
      <c r="G2909" s="1">
        <v>4.43</v>
      </c>
      <c r="H2909">
        <f>IF(INDEX(Sale_Promotions[[Code]:[Sale Price]],MATCH(Sales[[#This Row],[Code]],Sale_Promotions[Code],0),2)=0,Sales[[#This Row],[Price]],INDEX(Sale_Promotions[[Code]:[Sale Price]],MATCH(Sales[[#This Row],[Code]],Sale_Promotions[Code],0),2))</f>
        <v>4.43</v>
      </c>
      <c r="I2909">
        <f>Sales[[#This Row],[Total Inventory]]*Sales[[#This Row],[Sale_Price]]</f>
        <v>0</v>
      </c>
    </row>
    <row r="2910" spans="1:9" x14ac:dyDescent="0.25">
      <c r="A2910">
        <v>348953</v>
      </c>
      <c r="B2910" t="str">
        <f>INDEX( Table3[],MATCH(Sales[[#This Row],[Category]],Table3[Category],0),1)</f>
        <v>WINE</v>
      </c>
      <c r="C2910" t="s">
        <v>163</v>
      </c>
      <c r="D2910" t="s">
        <v>2936</v>
      </c>
      <c r="E2910" t="s">
        <v>10</v>
      </c>
      <c r="F2910">
        <v>0</v>
      </c>
      <c r="G2910" s="1">
        <v>24.99</v>
      </c>
      <c r="H2910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2910">
        <f>Sales[[#This Row],[Total Inventory]]*Sales[[#This Row],[Sale_Price]]</f>
        <v>0</v>
      </c>
    </row>
    <row r="2911" spans="1:9" x14ac:dyDescent="0.25">
      <c r="A2911">
        <v>70962</v>
      </c>
      <c r="B2911" t="str">
        <f>INDEX( Table3[],MATCH(Sales[[#This Row],[Category]],Table3[Category],0),1)</f>
        <v>LIQUOR</v>
      </c>
      <c r="C2911" t="s">
        <v>37</v>
      </c>
      <c r="D2911" t="s">
        <v>2937</v>
      </c>
      <c r="E2911" t="s">
        <v>10</v>
      </c>
      <c r="F2911">
        <v>24</v>
      </c>
      <c r="G2911" s="1">
        <v>12.79</v>
      </c>
      <c r="H2911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2911">
        <f>Sales[[#This Row],[Total Inventory]]*Sales[[#This Row],[Sale_Price]]</f>
        <v>306.95999999999998</v>
      </c>
    </row>
    <row r="2912" spans="1:9" x14ac:dyDescent="0.25">
      <c r="A2912">
        <v>40179</v>
      </c>
      <c r="B2912" t="str">
        <f>INDEX( Table3[],MATCH(Sales[[#This Row],[Category]],Table3[Category],0),1)</f>
        <v>LIQUOR</v>
      </c>
      <c r="C2912" t="s">
        <v>35</v>
      </c>
      <c r="D2912" t="s">
        <v>2938</v>
      </c>
      <c r="E2912" t="s">
        <v>133</v>
      </c>
      <c r="F2912">
        <v>41</v>
      </c>
      <c r="G2912" s="1">
        <v>19.989999999999998</v>
      </c>
      <c r="H2912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2912">
        <f>Sales[[#This Row],[Total Inventory]]*Sales[[#This Row],[Sale_Price]]</f>
        <v>819.58999999999992</v>
      </c>
    </row>
    <row r="2913" spans="1:9" x14ac:dyDescent="0.25">
      <c r="A2913">
        <v>232588</v>
      </c>
      <c r="B2913" t="str">
        <f>INDEX( Table3[],MATCH(Sales[[#This Row],[Category]],Table3[Category],0),1)</f>
        <v>WINE</v>
      </c>
      <c r="C2913" t="s">
        <v>41</v>
      </c>
      <c r="D2913" t="s">
        <v>2939</v>
      </c>
      <c r="E2913" t="s">
        <v>10</v>
      </c>
      <c r="F2913">
        <v>0</v>
      </c>
      <c r="G2913" s="1">
        <v>12.99</v>
      </c>
      <c r="H2913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913">
        <f>Sales[[#This Row],[Total Inventory]]*Sales[[#This Row],[Sale_Price]]</f>
        <v>0</v>
      </c>
    </row>
    <row r="2914" spans="1:9" x14ac:dyDescent="0.25">
      <c r="A2914">
        <v>6432</v>
      </c>
      <c r="B2914" t="str">
        <f>INDEX( Table3[],MATCH(Sales[[#This Row],[Category]],Table3[Category],0),1)</f>
        <v>BEER</v>
      </c>
      <c r="C2914" t="s">
        <v>11</v>
      </c>
      <c r="D2914" t="s">
        <v>2940</v>
      </c>
      <c r="E2914" t="s">
        <v>20</v>
      </c>
      <c r="F2914">
        <v>0</v>
      </c>
      <c r="G2914" s="1">
        <v>3.67</v>
      </c>
      <c r="H2914">
        <f>IF(INDEX(Sale_Promotions[[Code]:[Sale Price]],MATCH(Sales[[#This Row],[Code]],Sale_Promotions[Code],0),2)=0,Sales[[#This Row],[Price]],INDEX(Sale_Promotions[[Code]:[Sale Price]],MATCH(Sales[[#This Row],[Code]],Sale_Promotions[Code],0),2))</f>
        <v>3.67</v>
      </c>
      <c r="I2914">
        <f>Sales[[#This Row],[Total Inventory]]*Sales[[#This Row],[Sale_Price]]</f>
        <v>0</v>
      </c>
    </row>
    <row r="2915" spans="1:9" x14ac:dyDescent="0.25">
      <c r="A2915">
        <v>312847</v>
      </c>
      <c r="B2915" t="str">
        <f>INDEX( Table3[],MATCH(Sales[[#This Row],[Category]],Table3[Category],0),1)</f>
        <v>WINE</v>
      </c>
      <c r="C2915" t="s">
        <v>39</v>
      </c>
      <c r="D2915" t="s">
        <v>2941</v>
      </c>
      <c r="E2915" t="s">
        <v>10</v>
      </c>
      <c r="F2915">
        <v>0</v>
      </c>
      <c r="G2915" s="1">
        <v>7.99</v>
      </c>
      <c r="H2915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2915">
        <f>Sales[[#This Row],[Total Inventory]]*Sales[[#This Row],[Sale_Price]]</f>
        <v>0</v>
      </c>
    </row>
    <row r="2916" spans="1:9" x14ac:dyDescent="0.25">
      <c r="A2916">
        <v>341669</v>
      </c>
      <c r="B2916" t="str">
        <f>INDEX( Table3[],MATCH(Sales[[#This Row],[Category]],Table3[Category],0),1)</f>
        <v>WINE</v>
      </c>
      <c r="C2916" t="s">
        <v>8</v>
      </c>
      <c r="D2916" t="s">
        <v>2942</v>
      </c>
      <c r="E2916" t="s">
        <v>10</v>
      </c>
      <c r="F2916">
        <v>8</v>
      </c>
      <c r="G2916" s="1">
        <v>19.690000000000001</v>
      </c>
      <c r="H2916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2916">
        <f>Sales[[#This Row],[Total Inventory]]*Sales[[#This Row],[Sale_Price]]</f>
        <v>157.52000000000001</v>
      </c>
    </row>
    <row r="2917" spans="1:9" x14ac:dyDescent="0.25">
      <c r="A2917">
        <v>81698</v>
      </c>
      <c r="B2917" t="str">
        <f>INDEX( Table3[],MATCH(Sales[[#This Row],[Category]],Table3[Category],0),1)</f>
        <v>WINE</v>
      </c>
      <c r="C2917" t="s">
        <v>28</v>
      </c>
      <c r="D2917" t="s">
        <v>2943</v>
      </c>
      <c r="E2917" t="s">
        <v>10</v>
      </c>
      <c r="F2917">
        <v>0</v>
      </c>
      <c r="G2917" s="1">
        <v>7.19</v>
      </c>
      <c r="H2917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2917">
        <f>Sales[[#This Row],[Total Inventory]]*Sales[[#This Row],[Sale_Price]]</f>
        <v>0</v>
      </c>
    </row>
    <row r="2918" spans="1:9" x14ac:dyDescent="0.25">
      <c r="A2918">
        <v>79588</v>
      </c>
      <c r="B2918" t="str">
        <f>INDEX( Table3[],MATCH(Sales[[#This Row],[Category]],Table3[Category],0),1)</f>
        <v>BEER</v>
      </c>
      <c r="C2918" t="s">
        <v>11</v>
      </c>
      <c r="D2918" t="s">
        <v>2944</v>
      </c>
      <c r="E2918" t="s">
        <v>859</v>
      </c>
      <c r="F2918">
        <v>100</v>
      </c>
      <c r="G2918" s="1">
        <v>1.01</v>
      </c>
      <c r="H2918">
        <f>IF(INDEX(Sale_Promotions[[Code]:[Sale Price]],MATCH(Sales[[#This Row],[Code]],Sale_Promotions[Code],0),2)=0,Sales[[#This Row],[Price]],INDEX(Sale_Promotions[[Code]:[Sale Price]],MATCH(Sales[[#This Row],[Code]],Sale_Promotions[Code],0),2))</f>
        <v>1.01</v>
      </c>
      <c r="I2918">
        <f>Sales[[#This Row],[Total Inventory]]*Sales[[#This Row],[Sale_Price]]</f>
        <v>101</v>
      </c>
    </row>
    <row r="2919" spans="1:9" x14ac:dyDescent="0.25">
      <c r="A2919">
        <v>44625</v>
      </c>
      <c r="B2919" t="str">
        <f>INDEX( Table3[],MATCH(Sales[[#This Row],[Category]],Table3[Category],0),1)</f>
        <v>LIQUOR</v>
      </c>
      <c r="C2919" t="s">
        <v>37</v>
      </c>
      <c r="D2919" t="s">
        <v>2444</v>
      </c>
      <c r="E2919" t="s">
        <v>10</v>
      </c>
      <c r="F2919">
        <v>162</v>
      </c>
      <c r="G2919" s="1">
        <v>41.99</v>
      </c>
      <c r="H2919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2919">
        <f>Sales[[#This Row],[Total Inventory]]*Sales[[#This Row],[Sale_Price]]</f>
        <v>6802.38</v>
      </c>
    </row>
    <row r="2920" spans="1:9" x14ac:dyDescent="0.25">
      <c r="A2920">
        <v>327088</v>
      </c>
      <c r="B2920" t="str">
        <f>INDEX( Table3[],MATCH(Sales[[#This Row],[Category]],Table3[Category],0),1)</f>
        <v>WINE</v>
      </c>
      <c r="C2920" t="s">
        <v>41</v>
      </c>
      <c r="D2920" t="s">
        <v>2945</v>
      </c>
      <c r="E2920" t="s">
        <v>10</v>
      </c>
      <c r="F2920">
        <v>0</v>
      </c>
      <c r="G2920" s="1">
        <v>17.489999999999998</v>
      </c>
      <c r="H2920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2920">
        <f>Sales[[#This Row],[Total Inventory]]*Sales[[#This Row],[Sale_Price]]</f>
        <v>0</v>
      </c>
    </row>
    <row r="2921" spans="1:9" x14ac:dyDescent="0.25">
      <c r="A2921">
        <v>191051</v>
      </c>
      <c r="B2921" t="str">
        <f>INDEX( Table3[],MATCH(Sales[[#This Row],[Category]],Table3[Category],0),1)</f>
        <v>WINE</v>
      </c>
      <c r="C2921" t="s">
        <v>39</v>
      </c>
      <c r="D2921" t="s">
        <v>2946</v>
      </c>
      <c r="E2921" t="s">
        <v>10</v>
      </c>
      <c r="F2921">
        <v>0</v>
      </c>
      <c r="G2921" s="1">
        <v>25.99</v>
      </c>
      <c r="H2921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2921">
        <f>Sales[[#This Row],[Total Inventory]]*Sales[[#This Row],[Sale_Price]]</f>
        <v>0</v>
      </c>
    </row>
    <row r="2922" spans="1:9" x14ac:dyDescent="0.25">
      <c r="A2922">
        <v>429939</v>
      </c>
      <c r="B2922" t="str">
        <f>INDEX( Table3[],MATCH(Sales[[#This Row],[Category]],Table3[Category],0),1)</f>
        <v>WINE</v>
      </c>
      <c r="C2922" t="s">
        <v>43</v>
      </c>
      <c r="D2922" t="s">
        <v>2947</v>
      </c>
      <c r="E2922" t="s">
        <v>10</v>
      </c>
      <c r="F2922">
        <v>3</v>
      </c>
      <c r="G2922" s="1">
        <v>17.989999999999998</v>
      </c>
      <c r="H2922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2922">
        <f>Sales[[#This Row],[Total Inventory]]*Sales[[#This Row],[Sale_Price]]</f>
        <v>53.97</v>
      </c>
    </row>
    <row r="2923" spans="1:9" x14ac:dyDescent="0.25">
      <c r="A2923">
        <v>232158</v>
      </c>
      <c r="B2923" t="str">
        <f>INDEX( Table3[],MATCH(Sales[[#This Row],[Category]],Table3[Category],0),1)</f>
        <v>WINE</v>
      </c>
      <c r="C2923" t="s">
        <v>17</v>
      </c>
      <c r="D2923" t="s">
        <v>2948</v>
      </c>
      <c r="E2923" t="s">
        <v>10</v>
      </c>
      <c r="F2923">
        <v>12</v>
      </c>
      <c r="G2923" s="1">
        <v>42.99</v>
      </c>
      <c r="H2923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2923">
        <f>Sales[[#This Row],[Total Inventory]]*Sales[[#This Row],[Sale_Price]]</f>
        <v>515.88</v>
      </c>
    </row>
    <row r="2924" spans="1:9" x14ac:dyDescent="0.25">
      <c r="A2924">
        <v>71092</v>
      </c>
      <c r="B2924" t="str">
        <f>INDEX( Table3[],MATCH(Sales[[#This Row],[Category]],Table3[Category],0),1)</f>
        <v>LIQUOR</v>
      </c>
      <c r="C2924" t="s">
        <v>26</v>
      </c>
      <c r="D2924" t="s">
        <v>2949</v>
      </c>
      <c r="E2924" t="s">
        <v>48</v>
      </c>
      <c r="F2924">
        <v>31</v>
      </c>
      <c r="G2924" s="1">
        <v>32.99</v>
      </c>
      <c r="H2924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2924">
        <f>Sales[[#This Row],[Total Inventory]]*Sales[[#This Row],[Sale_Price]]</f>
        <v>1022.69</v>
      </c>
    </row>
    <row r="2925" spans="1:9" x14ac:dyDescent="0.25">
      <c r="A2925">
        <v>313324</v>
      </c>
      <c r="B2925" t="str">
        <f>INDEX( Table3[],MATCH(Sales[[#This Row],[Category]],Table3[Category],0),1)</f>
        <v>WINE</v>
      </c>
      <c r="C2925" t="s">
        <v>39</v>
      </c>
      <c r="D2925" t="s">
        <v>2950</v>
      </c>
      <c r="E2925" t="s">
        <v>10</v>
      </c>
      <c r="F2925">
        <v>0</v>
      </c>
      <c r="G2925" s="1">
        <v>4.79</v>
      </c>
      <c r="H2925">
        <f>IF(INDEX(Sale_Promotions[[Code]:[Sale Price]],MATCH(Sales[[#This Row],[Code]],Sale_Promotions[Code],0),2)=0,Sales[[#This Row],[Price]],INDEX(Sale_Promotions[[Code]:[Sale Price]],MATCH(Sales[[#This Row],[Code]],Sale_Promotions[Code],0),2))</f>
        <v>4.79</v>
      </c>
      <c r="I2925">
        <f>Sales[[#This Row],[Total Inventory]]*Sales[[#This Row],[Sale_Price]]</f>
        <v>0</v>
      </c>
    </row>
    <row r="2926" spans="1:9" x14ac:dyDescent="0.25">
      <c r="A2926">
        <v>300597</v>
      </c>
      <c r="B2926" t="str">
        <f>INDEX( Table3[],MATCH(Sales[[#This Row],[Category]],Table3[Category],0),1)</f>
        <v>WINE</v>
      </c>
      <c r="C2926" t="s">
        <v>148</v>
      </c>
      <c r="D2926" t="s">
        <v>2951</v>
      </c>
      <c r="E2926" t="s">
        <v>10</v>
      </c>
      <c r="F2926">
        <v>0</v>
      </c>
      <c r="G2926" s="1">
        <v>10.99</v>
      </c>
      <c r="H292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926">
        <f>Sales[[#This Row],[Total Inventory]]*Sales[[#This Row],[Sale_Price]]</f>
        <v>0</v>
      </c>
    </row>
    <row r="2927" spans="1:9" x14ac:dyDescent="0.25">
      <c r="A2927">
        <v>310366</v>
      </c>
      <c r="B2927" t="str">
        <f>INDEX( Table3[],MATCH(Sales[[#This Row],[Category]],Table3[Category],0),1)</f>
        <v>WINE</v>
      </c>
      <c r="C2927" t="s">
        <v>28</v>
      </c>
      <c r="D2927" t="s">
        <v>2952</v>
      </c>
      <c r="E2927" t="s">
        <v>244</v>
      </c>
      <c r="F2927">
        <v>0</v>
      </c>
      <c r="G2927" s="1">
        <v>1.79</v>
      </c>
      <c r="H2927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2927">
        <f>Sales[[#This Row],[Total Inventory]]*Sales[[#This Row],[Sale_Price]]</f>
        <v>0</v>
      </c>
    </row>
    <row r="2928" spans="1:9" x14ac:dyDescent="0.25">
      <c r="A2928">
        <v>71710</v>
      </c>
      <c r="B2928" t="str">
        <f>INDEX( Table3[],MATCH(Sales[[#This Row],[Category]],Table3[Category],0),1)</f>
        <v>LIQUOR</v>
      </c>
      <c r="C2928" t="s">
        <v>26</v>
      </c>
      <c r="D2928" t="s">
        <v>2953</v>
      </c>
      <c r="E2928" t="s">
        <v>10</v>
      </c>
      <c r="F2928">
        <v>76</v>
      </c>
      <c r="G2928" s="1">
        <v>31.99</v>
      </c>
      <c r="H2928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2928">
        <f>Sales[[#This Row],[Total Inventory]]*Sales[[#This Row],[Sale_Price]]</f>
        <v>2431.2399999999998</v>
      </c>
    </row>
    <row r="2929" spans="1:9" x14ac:dyDescent="0.25">
      <c r="A2929">
        <v>330094</v>
      </c>
      <c r="B2929" t="str">
        <f>INDEX( Table3[],MATCH(Sales[[#This Row],[Category]],Table3[Category],0),1)</f>
        <v>OTHER</v>
      </c>
      <c r="C2929" t="s">
        <v>75</v>
      </c>
      <c r="D2929" t="s">
        <v>2954</v>
      </c>
      <c r="E2929" t="s">
        <v>10</v>
      </c>
      <c r="F2929">
        <v>0</v>
      </c>
      <c r="G2929" s="1">
        <v>8.99</v>
      </c>
      <c r="H292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2929">
        <f>Sales[[#This Row],[Total Inventory]]*Sales[[#This Row],[Sale_Price]]</f>
        <v>0</v>
      </c>
    </row>
    <row r="2930" spans="1:9" x14ac:dyDescent="0.25">
      <c r="A2930">
        <v>47574</v>
      </c>
      <c r="B2930" t="str">
        <f>INDEX( Table3[],MATCH(Sales[[#This Row],[Category]],Table3[Category],0),1)</f>
        <v>LIQUOR</v>
      </c>
      <c r="C2930" t="s">
        <v>37</v>
      </c>
      <c r="D2930" t="s">
        <v>2773</v>
      </c>
      <c r="E2930" t="s">
        <v>10</v>
      </c>
      <c r="F2930">
        <v>52</v>
      </c>
      <c r="G2930" s="1">
        <v>29.99</v>
      </c>
      <c r="H2930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2930">
        <f>Sales[[#This Row],[Total Inventory]]*Sales[[#This Row],[Sale_Price]]</f>
        <v>1559.48</v>
      </c>
    </row>
    <row r="2931" spans="1:9" x14ac:dyDescent="0.25">
      <c r="A2931">
        <v>333533</v>
      </c>
      <c r="B2931" t="str">
        <f>INDEX( Table3[],MATCH(Sales[[#This Row],[Category]],Table3[Category],0),1)</f>
        <v>WINE</v>
      </c>
      <c r="C2931" t="s">
        <v>28</v>
      </c>
      <c r="D2931" t="s">
        <v>2955</v>
      </c>
      <c r="E2931" t="s">
        <v>10</v>
      </c>
      <c r="F2931">
        <v>0</v>
      </c>
      <c r="G2931" s="1">
        <v>12.99</v>
      </c>
      <c r="H293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931">
        <f>Sales[[#This Row],[Total Inventory]]*Sales[[#This Row],[Sale_Price]]</f>
        <v>0</v>
      </c>
    </row>
    <row r="2932" spans="1:9" x14ac:dyDescent="0.25">
      <c r="A2932">
        <v>90351</v>
      </c>
      <c r="B2932" t="str">
        <f>INDEX( Table3[],MATCH(Sales[[#This Row],[Category]],Table3[Category],0),1)</f>
        <v>BEER</v>
      </c>
      <c r="C2932" t="s">
        <v>11</v>
      </c>
      <c r="D2932" t="s">
        <v>2956</v>
      </c>
      <c r="E2932" t="s">
        <v>23</v>
      </c>
      <c r="F2932">
        <v>0</v>
      </c>
      <c r="G2932" s="1">
        <v>9.09</v>
      </c>
      <c r="H2932">
        <f>IF(INDEX(Sale_Promotions[[Code]:[Sale Price]],MATCH(Sales[[#This Row],[Code]],Sale_Promotions[Code],0),2)=0,Sales[[#This Row],[Price]],INDEX(Sale_Promotions[[Code]:[Sale Price]],MATCH(Sales[[#This Row],[Code]],Sale_Promotions[Code],0),2))</f>
        <v>9.09</v>
      </c>
      <c r="I2932">
        <f>Sales[[#This Row],[Total Inventory]]*Sales[[#This Row],[Sale_Price]]</f>
        <v>0</v>
      </c>
    </row>
    <row r="2933" spans="1:9" x14ac:dyDescent="0.25">
      <c r="A2933">
        <v>333543</v>
      </c>
      <c r="B2933" t="str">
        <f>INDEX( Table3[],MATCH(Sales[[#This Row],[Category]],Table3[Category],0),1)</f>
        <v>WINE</v>
      </c>
      <c r="C2933" t="s">
        <v>21</v>
      </c>
      <c r="D2933" t="s">
        <v>2957</v>
      </c>
      <c r="E2933" t="s">
        <v>10</v>
      </c>
      <c r="F2933">
        <v>0</v>
      </c>
      <c r="G2933" s="1">
        <v>7.99</v>
      </c>
      <c r="H2933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2933">
        <f>Sales[[#This Row],[Total Inventory]]*Sales[[#This Row],[Sale_Price]]</f>
        <v>0</v>
      </c>
    </row>
    <row r="2934" spans="1:9" x14ac:dyDescent="0.25">
      <c r="A2934">
        <v>11015</v>
      </c>
      <c r="B2934" t="str">
        <f>INDEX( Table3[],MATCH(Sales[[#This Row],[Category]],Table3[Category],0),1)</f>
        <v>BEER</v>
      </c>
      <c r="C2934" t="s">
        <v>11</v>
      </c>
      <c r="D2934" t="s">
        <v>2958</v>
      </c>
      <c r="E2934" t="s">
        <v>25</v>
      </c>
      <c r="F2934">
        <v>2</v>
      </c>
      <c r="G2934" s="1">
        <v>40.18</v>
      </c>
      <c r="H2934">
        <f>IF(INDEX(Sale_Promotions[[Code]:[Sale Price]],MATCH(Sales[[#This Row],[Code]],Sale_Promotions[Code],0),2)=0,Sales[[#This Row],[Price]],INDEX(Sale_Promotions[[Code]:[Sale Price]],MATCH(Sales[[#This Row],[Code]],Sale_Promotions[Code],0),2))</f>
        <v>40.18</v>
      </c>
      <c r="I2934">
        <f>Sales[[#This Row],[Total Inventory]]*Sales[[#This Row],[Sale_Price]]</f>
        <v>80.36</v>
      </c>
    </row>
    <row r="2935" spans="1:9" x14ac:dyDescent="0.25">
      <c r="A2935">
        <v>322426</v>
      </c>
      <c r="B2935" t="str">
        <f>INDEX( Table3[],MATCH(Sales[[#This Row],[Category]],Table3[Category],0),1)</f>
        <v>WINE</v>
      </c>
      <c r="C2935" t="s">
        <v>17</v>
      </c>
      <c r="D2935" t="s">
        <v>2959</v>
      </c>
      <c r="E2935" t="s">
        <v>10</v>
      </c>
      <c r="F2935">
        <v>10</v>
      </c>
      <c r="G2935" s="1">
        <v>8.99</v>
      </c>
      <c r="H293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2935">
        <f>Sales[[#This Row],[Total Inventory]]*Sales[[#This Row],[Sale_Price]]</f>
        <v>89.9</v>
      </c>
    </row>
    <row r="2936" spans="1:9" x14ac:dyDescent="0.25">
      <c r="A2936">
        <v>28386</v>
      </c>
      <c r="B2936" t="str">
        <f>INDEX( Table3[],MATCH(Sales[[#This Row],[Category]],Table3[Category],0),1)</f>
        <v>BEER</v>
      </c>
      <c r="C2936" t="s">
        <v>11</v>
      </c>
      <c r="D2936" t="s">
        <v>2960</v>
      </c>
      <c r="E2936" t="s">
        <v>25</v>
      </c>
      <c r="F2936">
        <v>24</v>
      </c>
      <c r="G2936" s="1">
        <v>1.46</v>
      </c>
      <c r="H2936">
        <f>IF(INDEX(Sale_Promotions[[Code]:[Sale Price]],MATCH(Sales[[#This Row],[Code]],Sale_Promotions[Code],0),2)=0,Sales[[#This Row],[Price]],INDEX(Sale_Promotions[[Code]:[Sale Price]],MATCH(Sales[[#This Row],[Code]],Sale_Promotions[Code],0),2))</f>
        <v>1.46</v>
      </c>
      <c r="I2936">
        <f>Sales[[#This Row],[Total Inventory]]*Sales[[#This Row],[Sale_Price]]</f>
        <v>35.04</v>
      </c>
    </row>
    <row r="2937" spans="1:9" x14ac:dyDescent="0.25">
      <c r="A2937">
        <v>197459</v>
      </c>
      <c r="B2937" t="str">
        <f>INDEX( Table3[],MATCH(Sales[[#This Row],[Category]],Table3[Category],0),1)</f>
        <v>WINE</v>
      </c>
      <c r="C2937" t="s">
        <v>85</v>
      </c>
      <c r="D2937" t="s">
        <v>2961</v>
      </c>
      <c r="E2937" t="s">
        <v>10</v>
      </c>
      <c r="F2937">
        <v>15</v>
      </c>
      <c r="G2937" s="1">
        <v>27.99</v>
      </c>
      <c r="H2937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2937">
        <f>Sales[[#This Row],[Total Inventory]]*Sales[[#This Row],[Sale_Price]]</f>
        <v>419.84999999999997</v>
      </c>
    </row>
    <row r="2938" spans="1:9" x14ac:dyDescent="0.25">
      <c r="A2938">
        <v>345176</v>
      </c>
      <c r="B2938" t="str">
        <f>INDEX( Table3[],MATCH(Sales[[#This Row],[Category]],Table3[Category],0),1)</f>
        <v>LIQUOR</v>
      </c>
      <c r="C2938" t="s">
        <v>37</v>
      </c>
      <c r="D2938" t="s">
        <v>2962</v>
      </c>
      <c r="E2938" t="s">
        <v>10</v>
      </c>
      <c r="F2938">
        <v>20</v>
      </c>
      <c r="G2938" s="1">
        <v>27.99</v>
      </c>
      <c r="H2938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2938">
        <f>Sales[[#This Row],[Total Inventory]]*Sales[[#This Row],[Sale_Price]]</f>
        <v>559.79999999999995</v>
      </c>
    </row>
    <row r="2939" spans="1:9" x14ac:dyDescent="0.25">
      <c r="A2939">
        <v>70105</v>
      </c>
      <c r="B2939" t="str">
        <f>INDEX( Table3[],MATCH(Sales[[#This Row],[Category]],Table3[Category],0),1)</f>
        <v>LIQUOR</v>
      </c>
      <c r="C2939" t="s">
        <v>14</v>
      </c>
      <c r="D2939" t="s">
        <v>2963</v>
      </c>
      <c r="E2939" t="s">
        <v>10</v>
      </c>
      <c r="F2939">
        <v>28</v>
      </c>
      <c r="G2939" s="1">
        <v>22.99</v>
      </c>
      <c r="H2939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2939">
        <f>Sales[[#This Row],[Total Inventory]]*Sales[[#This Row],[Sale_Price]]</f>
        <v>643.71999999999991</v>
      </c>
    </row>
    <row r="2940" spans="1:9" x14ac:dyDescent="0.25">
      <c r="A2940">
        <v>319969</v>
      </c>
      <c r="B2940" t="str">
        <f>INDEX( Table3[],MATCH(Sales[[#This Row],[Category]],Table3[Category],0),1)</f>
        <v>WINE</v>
      </c>
      <c r="C2940" t="s">
        <v>85</v>
      </c>
      <c r="D2940" t="s">
        <v>2964</v>
      </c>
      <c r="E2940" t="s">
        <v>10</v>
      </c>
      <c r="F2940">
        <v>0</v>
      </c>
      <c r="G2940" s="1">
        <v>14.49</v>
      </c>
      <c r="H2940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2940">
        <f>Sales[[#This Row],[Total Inventory]]*Sales[[#This Row],[Sale_Price]]</f>
        <v>0</v>
      </c>
    </row>
    <row r="2941" spans="1:9" x14ac:dyDescent="0.25">
      <c r="A2941">
        <v>43332</v>
      </c>
      <c r="B2941" t="str">
        <f>INDEX( Table3[],MATCH(Sales[[#This Row],[Category]],Table3[Category],0),1)</f>
        <v>WINE</v>
      </c>
      <c r="C2941" t="s">
        <v>85</v>
      </c>
      <c r="D2941" t="s">
        <v>2965</v>
      </c>
      <c r="E2941" t="s">
        <v>10</v>
      </c>
      <c r="F2941">
        <v>12</v>
      </c>
      <c r="G2941" s="1">
        <v>12.99</v>
      </c>
      <c r="H294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941">
        <f>Sales[[#This Row],[Total Inventory]]*Sales[[#This Row],[Sale_Price]]</f>
        <v>155.88</v>
      </c>
    </row>
    <row r="2942" spans="1:9" x14ac:dyDescent="0.25">
      <c r="A2942">
        <v>27956</v>
      </c>
      <c r="B2942" t="str">
        <f>INDEX( Table3[],MATCH(Sales[[#This Row],[Category]],Table3[Category],0),1)</f>
        <v>BEER</v>
      </c>
      <c r="C2942" t="s">
        <v>11</v>
      </c>
      <c r="D2942" t="s">
        <v>2966</v>
      </c>
      <c r="E2942" t="s">
        <v>25</v>
      </c>
      <c r="F2942">
        <v>0</v>
      </c>
      <c r="G2942" s="1">
        <v>2.76</v>
      </c>
      <c r="H2942">
        <f>IF(INDEX(Sale_Promotions[[Code]:[Sale Price]],MATCH(Sales[[#This Row],[Code]],Sale_Promotions[Code],0),2)=0,Sales[[#This Row],[Price]],INDEX(Sale_Promotions[[Code]:[Sale Price]],MATCH(Sales[[#This Row],[Code]],Sale_Promotions[Code],0),2))</f>
        <v>2.76</v>
      </c>
      <c r="I2942">
        <f>Sales[[#This Row],[Total Inventory]]*Sales[[#This Row],[Sale_Price]]</f>
        <v>0</v>
      </c>
    </row>
    <row r="2943" spans="1:9" x14ac:dyDescent="0.25">
      <c r="A2943">
        <v>82984</v>
      </c>
      <c r="B2943" t="str">
        <f>INDEX( Table3[],MATCH(Sales[[#This Row],[Category]],Table3[Category],0),1)</f>
        <v>WINE</v>
      </c>
      <c r="C2943" t="s">
        <v>85</v>
      </c>
      <c r="D2943" t="s">
        <v>2967</v>
      </c>
      <c r="E2943" t="s">
        <v>10</v>
      </c>
      <c r="F2943">
        <v>0</v>
      </c>
      <c r="G2943" s="1">
        <v>50.99</v>
      </c>
      <c r="H2943">
        <f>IF(INDEX(Sale_Promotions[[Code]:[Sale Price]],MATCH(Sales[[#This Row],[Code]],Sale_Promotions[Code],0),2)=0,Sales[[#This Row],[Price]],INDEX(Sale_Promotions[[Code]:[Sale Price]],MATCH(Sales[[#This Row],[Code]],Sale_Promotions[Code],0),2))</f>
        <v>50.99</v>
      </c>
      <c r="I2943">
        <f>Sales[[#This Row],[Total Inventory]]*Sales[[#This Row],[Sale_Price]]</f>
        <v>0</v>
      </c>
    </row>
    <row r="2944" spans="1:9" x14ac:dyDescent="0.25">
      <c r="A2944">
        <v>317465</v>
      </c>
      <c r="B2944" t="str">
        <f>INDEX( Table3[],MATCH(Sales[[#This Row],[Category]],Table3[Category],0),1)</f>
        <v>WINE</v>
      </c>
      <c r="C2944" t="s">
        <v>17</v>
      </c>
      <c r="D2944" t="s">
        <v>2968</v>
      </c>
      <c r="E2944" t="s">
        <v>10</v>
      </c>
      <c r="F2944">
        <v>24</v>
      </c>
      <c r="G2944" s="1">
        <v>10.99</v>
      </c>
      <c r="H294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944">
        <f>Sales[[#This Row],[Total Inventory]]*Sales[[#This Row],[Sale_Price]]</f>
        <v>263.76</v>
      </c>
    </row>
    <row r="2945" spans="1:9" x14ac:dyDescent="0.25">
      <c r="A2945">
        <v>10309</v>
      </c>
      <c r="B2945" t="str">
        <f>INDEX( Table3[],MATCH(Sales[[#This Row],[Category]],Table3[Category],0),1)</f>
        <v>LIQUOR</v>
      </c>
      <c r="C2945" t="s">
        <v>46</v>
      </c>
      <c r="D2945" t="s">
        <v>2969</v>
      </c>
      <c r="E2945" t="s">
        <v>10</v>
      </c>
      <c r="F2945">
        <v>0</v>
      </c>
      <c r="G2945" s="1">
        <v>14.99</v>
      </c>
      <c r="H2945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2945">
        <f>Sales[[#This Row],[Total Inventory]]*Sales[[#This Row],[Sale_Price]]</f>
        <v>0</v>
      </c>
    </row>
    <row r="2946" spans="1:9" x14ac:dyDescent="0.25">
      <c r="A2946">
        <v>22632</v>
      </c>
      <c r="B2946" t="str">
        <f>INDEX( Table3[],MATCH(Sales[[#This Row],[Category]],Table3[Category],0),1)</f>
        <v>WINE</v>
      </c>
      <c r="C2946" t="s">
        <v>41</v>
      </c>
      <c r="D2946" t="s">
        <v>2970</v>
      </c>
      <c r="E2946" t="s">
        <v>23</v>
      </c>
      <c r="F2946">
        <v>23</v>
      </c>
      <c r="G2946" s="1">
        <v>11.99</v>
      </c>
      <c r="H294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946">
        <f>Sales[[#This Row],[Total Inventory]]*Sales[[#This Row],[Sale_Price]]</f>
        <v>275.77</v>
      </c>
    </row>
    <row r="2947" spans="1:9" x14ac:dyDescent="0.25">
      <c r="A2947">
        <v>46342</v>
      </c>
      <c r="B2947" t="str">
        <f>INDEX( Table3[],MATCH(Sales[[#This Row],[Category]],Table3[Category],0),1)</f>
        <v>LIQUOR</v>
      </c>
      <c r="C2947" t="s">
        <v>37</v>
      </c>
      <c r="D2947" t="s">
        <v>2971</v>
      </c>
      <c r="E2947" t="s">
        <v>10</v>
      </c>
      <c r="F2947">
        <v>60</v>
      </c>
      <c r="G2947" s="1">
        <v>18.489999999999998</v>
      </c>
      <c r="H2947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2947">
        <f>Sales[[#This Row],[Total Inventory]]*Sales[[#This Row],[Sale_Price]]</f>
        <v>1109.3999999999999</v>
      </c>
    </row>
    <row r="2948" spans="1:9" x14ac:dyDescent="0.25">
      <c r="A2948">
        <v>27794</v>
      </c>
      <c r="B2948" t="str">
        <f>INDEX( Table3[],MATCH(Sales[[#This Row],[Category]],Table3[Category],0),1)</f>
        <v>BEER</v>
      </c>
      <c r="C2948" t="s">
        <v>11</v>
      </c>
      <c r="D2948" t="s">
        <v>2972</v>
      </c>
      <c r="E2948" t="s">
        <v>13</v>
      </c>
      <c r="F2948">
        <v>0</v>
      </c>
      <c r="G2948" s="1">
        <v>6.68</v>
      </c>
      <c r="H2948">
        <f>IF(INDEX(Sale_Promotions[[Code]:[Sale Price]],MATCH(Sales[[#This Row],[Code]],Sale_Promotions[Code],0),2)=0,Sales[[#This Row],[Price]],INDEX(Sale_Promotions[[Code]:[Sale Price]],MATCH(Sales[[#This Row],[Code]],Sale_Promotions[Code],0),2))</f>
        <v>6.68</v>
      </c>
      <c r="I2948">
        <f>Sales[[#This Row],[Total Inventory]]*Sales[[#This Row],[Sale_Price]]</f>
        <v>0</v>
      </c>
    </row>
    <row r="2949" spans="1:9" x14ac:dyDescent="0.25">
      <c r="A2949">
        <v>24437</v>
      </c>
      <c r="B2949" t="str">
        <f>INDEX( Table3[],MATCH(Sales[[#This Row],[Category]],Table3[Category],0),1)</f>
        <v>BEER</v>
      </c>
      <c r="C2949" t="s">
        <v>11</v>
      </c>
      <c r="D2949" t="s">
        <v>2973</v>
      </c>
      <c r="E2949" t="s">
        <v>92</v>
      </c>
      <c r="F2949">
        <v>0</v>
      </c>
      <c r="G2949" s="1">
        <v>5.17</v>
      </c>
      <c r="H2949">
        <f>IF(INDEX(Sale_Promotions[[Code]:[Sale Price]],MATCH(Sales[[#This Row],[Code]],Sale_Promotions[Code],0),2)=0,Sales[[#This Row],[Price]],INDEX(Sale_Promotions[[Code]:[Sale Price]],MATCH(Sales[[#This Row],[Code]],Sale_Promotions[Code],0),2))</f>
        <v>5.17</v>
      </c>
      <c r="I2949">
        <f>Sales[[#This Row],[Total Inventory]]*Sales[[#This Row],[Sale_Price]]</f>
        <v>0</v>
      </c>
    </row>
    <row r="2950" spans="1:9" x14ac:dyDescent="0.25">
      <c r="A2950">
        <v>23662</v>
      </c>
      <c r="B2950" t="str">
        <f>INDEX( Table3[],MATCH(Sales[[#This Row],[Category]],Table3[Category],0),1)</f>
        <v>BEER</v>
      </c>
      <c r="C2950" t="s">
        <v>11</v>
      </c>
      <c r="D2950" t="s">
        <v>2974</v>
      </c>
      <c r="E2950" t="s">
        <v>25</v>
      </c>
      <c r="F2950">
        <v>0</v>
      </c>
      <c r="G2950" s="1">
        <v>1.99</v>
      </c>
      <c r="H2950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2950">
        <f>Sales[[#This Row],[Total Inventory]]*Sales[[#This Row],[Sale_Price]]</f>
        <v>0</v>
      </c>
    </row>
    <row r="2951" spans="1:9" x14ac:dyDescent="0.25">
      <c r="A2951">
        <v>95788</v>
      </c>
      <c r="B2951" t="str">
        <f>INDEX( Table3[],MATCH(Sales[[#This Row],[Category]],Table3[Category],0),1)</f>
        <v>BEER</v>
      </c>
      <c r="C2951" t="s">
        <v>11</v>
      </c>
      <c r="D2951" t="s">
        <v>390</v>
      </c>
      <c r="E2951" t="s">
        <v>25</v>
      </c>
      <c r="F2951">
        <v>192</v>
      </c>
      <c r="G2951" s="1">
        <v>1.37</v>
      </c>
      <c r="H2951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2951">
        <f>Sales[[#This Row],[Total Inventory]]*Sales[[#This Row],[Sale_Price]]</f>
        <v>263.04000000000002</v>
      </c>
    </row>
    <row r="2952" spans="1:9" x14ac:dyDescent="0.25">
      <c r="A2952">
        <v>89273</v>
      </c>
      <c r="B2952" t="str">
        <f>INDEX( Table3[],MATCH(Sales[[#This Row],[Category]],Table3[Category],0),1)</f>
        <v>WINE</v>
      </c>
      <c r="C2952" t="s">
        <v>28</v>
      </c>
      <c r="D2952" t="s">
        <v>2975</v>
      </c>
      <c r="E2952" t="s">
        <v>23</v>
      </c>
      <c r="F2952">
        <v>50</v>
      </c>
      <c r="G2952" s="1">
        <v>17.489999999999998</v>
      </c>
      <c r="H2952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2952">
        <f>Sales[[#This Row],[Total Inventory]]*Sales[[#This Row],[Sale_Price]]</f>
        <v>874.49999999999989</v>
      </c>
    </row>
    <row r="2953" spans="1:9" x14ac:dyDescent="0.25">
      <c r="A2953">
        <v>27435</v>
      </c>
      <c r="B2953" t="str">
        <f>INDEX( Table3[],MATCH(Sales[[#This Row],[Category]],Table3[Category],0),1)</f>
        <v>BEER</v>
      </c>
      <c r="C2953" t="s">
        <v>11</v>
      </c>
      <c r="D2953" t="s">
        <v>2976</v>
      </c>
      <c r="E2953" t="s">
        <v>25</v>
      </c>
      <c r="F2953">
        <v>0</v>
      </c>
      <c r="G2953" s="1">
        <v>1.56</v>
      </c>
      <c r="H2953">
        <f>IF(INDEX(Sale_Promotions[[Code]:[Sale Price]],MATCH(Sales[[#This Row],[Code]],Sale_Promotions[Code],0),2)=0,Sales[[#This Row],[Price]],INDEX(Sale_Promotions[[Code]:[Sale Price]],MATCH(Sales[[#This Row],[Code]],Sale_Promotions[Code],0),2))</f>
        <v>1.56</v>
      </c>
      <c r="I2953">
        <f>Sales[[#This Row],[Total Inventory]]*Sales[[#This Row],[Sale_Price]]</f>
        <v>0</v>
      </c>
    </row>
    <row r="2954" spans="1:9" x14ac:dyDescent="0.25">
      <c r="A2954">
        <v>329093</v>
      </c>
      <c r="B2954" t="str">
        <f>INDEX( Table3[],MATCH(Sales[[#This Row],[Category]],Table3[Category],0),1)</f>
        <v>WINE</v>
      </c>
      <c r="C2954" t="s">
        <v>28</v>
      </c>
      <c r="D2954" t="s">
        <v>2977</v>
      </c>
      <c r="E2954" t="s">
        <v>10</v>
      </c>
      <c r="F2954">
        <v>0</v>
      </c>
      <c r="G2954" s="1">
        <v>15.49</v>
      </c>
      <c r="H2954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2954">
        <f>Sales[[#This Row],[Total Inventory]]*Sales[[#This Row],[Sale_Price]]</f>
        <v>0</v>
      </c>
    </row>
    <row r="2955" spans="1:9" x14ac:dyDescent="0.25">
      <c r="A2955">
        <v>55557</v>
      </c>
      <c r="B2955" t="str">
        <f>INDEX( Table3[],MATCH(Sales[[#This Row],[Category]],Table3[Category],0),1)</f>
        <v>WINE</v>
      </c>
      <c r="C2955" t="s">
        <v>43</v>
      </c>
      <c r="D2955" t="s">
        <v>2978</v>
      </c>
      <c r="E2955" t="s">
        <v>10</v>
      </c>
      <c r="F2955">
        <v>13</v>
      </c>
      <c r="G2955" s="1">
        <v>94.99</v>
      </c>
      <c r="H2955">
        <f>IF(INDEX(Sale_Promotions[[Code]:[Sale Price]],MATCH(Sales[[#This Row],[Code]],Sale_Promotions[Code],0),2)=0,Sales[[#This Row],[Price]],INDEX(Sale_Promotions[[Code]:[Sale Price]],MATCH(Sales[[#This Row],[Code]],Sale_Promotions[Code],0),2))</f>
        <v>94.99</v>
      </c>
      <c r="I2955">
        <f>Sales[[#This Row],[Total Inventory]]*Sales[[#This Row],[Sale_Price]]</f>
        <v>1234.8699999999999</v>
      </c>
    </row>
    <row r="2956" spans="1:9" x14ac:dyDescent="0.25">
      <c r="A2956">
        <v>301706</v>
      </c>
      <c r="B2956" t="str">
        <f>INDEX( Table3[],MATCH(Sales[[#This Row],[Category]],Table3[Category],0),1)</f>
        <v>WINE</v>
      </c>
      <c r="C2956" t="s">
        <v>61</v>
      </c>
      <c r="D2956" t="s">
        <v>2979</v>
      </c>
      <c r="E2956" t="s">
        <v>48</v>
      </c>
      <c r="F2956">
        <v>0</v>
      </c>
      <c r="G2956" s="1">
        <v>11.99</v>
      </c>
      <c r="H295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2956">
        <f>Sales[[#This Row],[Total Inventory]]*Sales[[#This Row],[Sale_Price]]</f>
        <v>0</v>
      </c>
    </row>
    <row r="2957" spans="1:9" x14ac:dyDescent="0.25">
      <c r="A2957">
        <v>29622</v>
      </c>
      <c r="B2957" t="str">
        <f>INDEX( Table3[],MATCH(Sales[[#This Row],[Category]],Table3[Category],0),1)</f>
        <v>BEER</v>
      </c>
      <c r="C2957" t="s">
        <v>11</v>
      </c>
      <c r="D2957" t="s">
        <v>2980</v>
      </c>
      <c r="E2957" t="s">
        <v>25</v>
      </c>
      <c r="F2957">
        <v>48</v>
      </c>
      <c r="G2957" s="1">
        <v>2.08</v>
      </c>
      <c r="H2957">
        <f>IF(INDEX(Sale_Promotions[[Code]:[Sale Price]],MATCH(Sales[[#This Row],[Code]],Sale_Promotions[Code],0),2)=0,Sales[[#This Row],[Price]],INDEX(Sale_Promotions[[Code]:[Sale Price]],MATCH(Sales[[#This Row],[Code]],Sale_Promotions[Code],0),2))</f>
        <v>2.08</v>
      </c>
      <c r="I2957">
        <f>Sales[[#This Row],[Total Inventory]]*Sales[[#This Row],[Sale_Price]]</f>
        <v>99.84</v>
      </c>
    </row>
    <row r="2958" spans="1:9" x14ac:dyDescent="0.25">
      <c r="A2958">
        <v>339096</v>
      </c>
      <c r="B2958" t="str">
        <f>INDEX( Table3[],MATCH(Sales[[#This Row],[Category]],Table3[Category],0),1)</f>
        <v>WINE</v>
      </c>
      <c r="C2958" t="s">
        <v>64</v>
      </c>
      <c r="D2958" t="s">
        <v>2981</v>
      </c>
      <c r="E2958" t="s">
        <v>10</v>
      </c>
      <c r="F2958">
        <v>0</v>
      </c>
      <c r="G2958" s="1">
        <v>86.99</v>
      </c>
      <c r="H2958">
        <f>IF(INDEX(Sale_Promotions[[Code]:[Sale Price]],MATCH(Sales[[#This Row],[Code]],Sale_Promotions[Code],0),2)=0,Sales[[#This Row],[Price]],INDEX(Sale_Promotions[[Code]:[Sale Price]],MATCH(Sales[[#This Row],[Code]],Sale_Promotions[Code],0),2))</f>
        <v>86.99</v>
      </c>
      <c r="I2958">
        <f>Sales[[#This Row],[Total Inventory]]*Sales[[#This Row],[Sale_Price]]</f>
        <v>0</v>
      </c>
    </row>
    <row r="2959" spans="1:9" x14ac:dyDescent="0.25">
      <c r="A2959">
        <v>41393</v>
      </c>
      <c r="B2959" t="str">
        <f>INDEX( Table3[],MATCH(Sales[[#This Row],[Category]],Table3[Category],0),1)</f>
        <v>WINE</v>
      </c>
      <c r="C2959" t="s">
        <v>39</v>
      </c>
      <c r="D2959" t="s">
        <v>230</v>
      </c>
      <c r="E2959" t="s">
        <v>10</v>
      </c>
      <c r="F2959">
        <v>11</v>
      </c>
      <c r="G2959" s="1">
        <v>13.99</v>
      </c>
      <c r="H295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2959">
        <f>Sales[[#This Row],[Total Inventory]]*Sales[[#This Row],[Sale_Price]]</f>
        <v>153.89000000000001</v>
      </c>
    </row>
    <row r="2960" spans="1:9" x14ac:dyDescent="0.25">
      <c r="A2960">
        <v>333929</v>
      </c>
      <c r="B2960" t="str">
        <f>INDEX( Table3[],MATCH(Sales[[#This Row],[Category]],Table3[Category],0),1)</f>
        <v>WINE</v>
      </c>
      <c r="C2960" t="s">
        <v>17</v>
      </c>
      <c r="D2960" t="s">
        <v>2982</v>
      </c>
      <c r="E2960" t="s">
        <v>10</v>
      </c>
      <c r="F2960">
        <v>0</v>
      </c>
      <c r="G2960" s="1">
        <v>18.989999999999998</v>
      </c>
      <c r="H2960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2960">
        <f>Sales[[#This Row],[Total Inventory]]*Sales[[#This Row],[Sale_Price]]</f>
        <v>0</v>
      </c>
    </row>
    <row r="2961" spans="1:9" x14ac:dyDescent="0.25">
      <c r="A2961">
        <v>29587</v>
      </c>
      <c r="B2961" t="str">
        <f>INDEX( Table3[],MATCH(Sales[[#This Row],[Category]],Table3[Category],0),1)</f>
        <v>BEER</v>
      </c>
      <c r="C2961" t="s">
        <v>11</v>
      </c>
      <c r="D2961" t="s">
        <v>2983</v>
      </c>
      <c r="E2961" t="s">
        <v>25</v>
      </c>
      <c r="F2961">
        <v>0</v>
      </c>
      <c r="G2961" s="1">
        <v>2.6</v>
      </c>
      <c r="H2961">
        <f>IF(INDEX(Sale_Promotions[[Code]:[Sale Price]],MATCH(Sales[[#This Row],[Code]],Sale_Promotions[Code],0),2)=0,Sales[[#This Row],[Price]],INDEX(Sale_Promotions[[Code]:[Sale Price]],MATCH(Sales[[#This Row],[Code]],Sale_Promotions[Code],0),2))</f>
        <v>2.6</v>
      </c>
      <c r="I2961">
        <f>Sales[[#This Row],[Total Inventory]]*Sales[[#This Row],[Sale_Price]]</f>
        <v>0</v>
      </c>
    </row>
    <row r="2962" spans="1:9" x14ac:dyDescent="0.25">
      <c r="A2962">
        <v>10915</v>
      </c>
      <c r="B2962" t="str">
        <f>INDEX( Table3[],MATCH(Sales[[#This Row],[Category]],Table3[Category],0),1)</f>
        <v>BEER</v>
      </c>
      <c r="C2962" t="s">
        <v>11</v>
      </c>
      <c r="D2962" t="s">
        <v>2984</v>
      </c>
      <c r="E2962" t="s">
        <v>25</v>
      </c>
      <c r="F2962">
        <v>6</v>
      </c>
      <c r="G2962" s="1">
        <v>1.64</v>
      </c>
      <c r="H2962">
        <f>IF(INDEX(Sale_Promotions[[Code]:[Sale Price]],MATCH(Sales[[#This Row],[Code]],Sale_Promotions[Code],0),2)=0,Sales[[#This Row],[Price]],INDEX(Sale_Promotions[[Code]:[Sale Price]],MATCH(Sales[[#This Row],[Code]],Sale_Promotions[Code],0),2))</f>
        <v>1.64</v>
      </c>
      <c r="I2962">
        <f>Sales[[#This Row],[Total Inventory]]*Sales[[#This Row],[Sale_Price]]</f>
        <v>9.84</v>
      </c>
    </row>
    <row r="2963" spans="1:9" x14ac:dyDescent="0.25">
      <c r="A2963">
        <v>11839</v>
      </c>
      <c r="B2963" t="str">
        <f>INDEX( Table3[],MATCH(Sales[[#This Row],[Category]],Table3[Category],0),1)</f>
        <v>LIQUOR</v>
      </c>
      <c r="C2963" t="s">
        <v>102</v>
      </c>
      <c r="D2963" t="s">
        <v>2985</v>
      </c>
      <c r="E2963" t="s">
        <v>10</v>
      </c>
      <c r="F2963">
        <v>109</v>
      </c>
      <c r="G2963" s="1">
        <v>23.99</v>
      </c>
      <c r="H2963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2963">
        <f>Sales[[#This Row],[Total Inventory]]*Sales[[#This Row],[Sale_Price]]</f>
        <v>2614.91</v>
      </c>
    </row>
    <row r="2964" spans="1:9" x14ac:dyDescent="0.25">
      <c r="A2964">
        <v>46191</v>
      </c>
      <c r="B2964" t="str">
        <f>INDEX( Table3[],MATCH(Sales[[#This Row],[Category]],Table3[Category],0),1)</f>
        <v>WINE</v>
      </c>
      <c r="C2964" t="s">
        <v>28</v>
      </c>
      <c r="D2964" t="s">
        <v>2986</v>
      </c>
      <c r="E2964" t="s">
        <v>10</v>
      </c>
      <c r="F2964">
        <v>82</v>
      </c>
      <c r="G2964" s="1">
        <v>38.99</v>
      </c>
      <c r="H2964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2964">
        <f>Sales[[#This Row],[Total Inventory]]*Sales[[#This Row],[Sale_Price]]</f>
        <v>3197.1800000000003</v>
      </c>
    </row>
    <row r="2965" spans="1:9" x14ac:dyDescent="0.25">
      <c r="A2965">
        <v>45927</v>
      </c>
      <c r="B2965" t="str">
        <f>INDEX( Table3[],MATCH(Sales[[#This Row],[Category]],Table3[Category],0),1)</f>
        <v>WINE</v>
      </c>
      <c r="C2965" t="s">
        <v>64</v>
      </c>
      <c r="D2965" t="s">
        <v>2987</v>
      </c>
      <c r="E2965" t="s">
        <v>10</v>
      </c>
      <c r="F2965">
        <v>8</v>
      </c>
      <c r="G2965" s="1">
        <v>28.99</v>
      </c>
      <c r="H2965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2965">
        <f>Sales[[#This Row],[Total Inventory]]*Sales[[#This Row],[Sale_Price]]</f>
        <v>231.92</v>
      </c>
    </row>
    <row r="2966" spans="1:9" x14ac:dyDescent="0.25">
      <c r="A2966">
        <v>45154</v>
      </c>
      <c r="B2966" t="str">
        <f>INDEX( Table3[],MATCH(Sales[[#This Row],[Category]],Table3[Category],0),1)</f>
        <v>LIQUOR</v>
      </c>
      <c r="C2966" t="s">
        <v>14</v>
      </c>
      <c r="D2966" t="s">
        <v>2988</v>
      </c>
      <c r="E2966" t="s">
        <v>16</v>
      </c>
      <c r="F2966">
        <v>2</v>
      </c>
      <c r="G2966" s="1">
        <v>68.989999999999995</v>
      </c>
      <c r="H2966">
        <f>IF(INDEX(Sale_Promotions[[Code]:[Sale Price]],MATCH(Sales[[#This Row],[Code]],Sale_Promotions[Code],0),2)=0,Sales[[#This Row],[Price]],INDEX(Sale_Promotions[[Code]:[Sale Price]],MATCH(Sales[[#This Row],[Code]],Sale_Promotions[Code],0),2))</f>
        <v>68.989999999999995</v>
      </c>
      <c r="I2966">
        <f>Sales[[#This Row],[Total Inventory]]*Sales[[#This Row],[Sale_Price]]</f>
        <v>137.97999999999999</v>
      </c>
    </row>
    <row r="2967" spans="1:9" x14ac:dyDescent="0.25">
      <c r="A2967">
        <v>334056</v>
      </c>
      <c r="B2967" t="str">
        <f>INDEX( Table3[],MATCH(Sales[[#This Row],[Category]],Table3[Category],0),1)</f>
        <v>WINE</v>
      </c>
      <c r="C2967" t="s">
        <v>8</v>
      </c>
      <c r="D2967" t="s">
        <v>2989</v>
      </c>
      <c r="E2967" t="s">
        <v>10</v>
      </c>
      <c r="F2967">
        <v>12</v>
      </c>
      <c r="G2967" s="1">
        <v>12.99</v>
      </c>
      <c r="H296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967">
        <f>Sales[[#This Row],[Total Inventory]]*Sales[[#This Row],[Sale_Price]]</f>
        <v>155.88</v>
      </c>
    </row>
    <row r="2968" spans="1:9" x14ac:dyDescent="0.25">
      <c r="A2968">
        <v>28791</v>
      </c>
      <c r="B2968" t="str">
        <f>INDEX( Table3[],MATCH(Sales[[#This Row],[Category]],Table3[Category],0),1)</f>
        <v>BEER</v>
      </c>
      <c r="C2968" t="s">
        <v>11</v>
      </c>
      <c r="D2968" t="s">
        <v>2990</v>
      </c>
      <c r="E2968" t="s">
        <v>157</v>
      </c>
      <c r="F2968">
        <v>0</v>
      </c>
      <c r="G2968" s="1">
        <v>1.4</v>
      </c>
      <c r="H2968">
        <f>IF(INDEX(Sale_Promotions[[Code]:[Sale Price]],MATCH(Sales[[#This Row],[Code]],Sale_Promotions[Code],0),2)=0,Sales[[#This Row],[Price]],INDEX(Sale_Promotions[[Code]:[Sale Price]],MATCH(Sales[[#This Row],[Code]],Sale_Promotions[Code],0),2))</f>
        <v>1.4</v>
      </c>
      <c r="I2968">
        <f>Sales[[#This Row],[Total Inventory]]*Sales[[#This Row],[Sale_Price]]</f>
        <v>0</v>
      </c>
    </row>
    <row r="2969" spans="1:9" x14ac:dyDescent="0.25">
      <c r="A2969">
        <v>391360</v>
      </c>
      <c r="B2969" t="str">
        <f>INDEX( Table3[],MATCH(Sales[[#This Row],[Category]],Table3[Category],0),1)</f>
        <v>WINE</v>
      </c>
      <c r="C2969" t="s">
        <v>39</v>
      </c>
      <c r="D2969" t="s">
        <v>2991</v>
      </c>
      <c r="E2969" t="s">
        <v>10</v>
      </c>
      <c r="F2969">
        <v>27</v>
      </c>
      <c r="G2969" s="1">
        <v>26.99</v>
      </c>
      <c r="H2969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2969">
        <f>Sales[[#This Row],[Total Inventory]]*Sales[[#This Row],[Sale_Price]]</f>
        <v>728.7299999999999</v>
      </c>
    </row>
    <row r="2970" spans="1:9" x14ac:dyDescent="0.25">
      <c r="A2970">
        <v>60771</v>
      </c>
      <c r="B2970" t="str">
        <f>INDEX( Table3[],MATCH(Sales[[#This Row],[Category]],Table3[Category],0),1)</f>
        <v>WINE</v>
      </c>
      <c r="C2970" t="s">
        <v>28</v>
      </c>
      <c r="D2970" t="s">
        <v>2992</v>
      </c>
      <c r="E2970" t="s">
        <v>10</v>
      </c>
      <c r="F2970">
        <v>0</v>
      </c>
      <c r="G2970" s="1">
        <v>15.99</v>
      </c>
      <c r="H2970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2970">
        <f>Sales[[#This Row],[Total Inventory]]*Sales[[#This Row],[Sale_Price]]</f>
        <v>0</v>
      </c>
    </row>
    <row r="2971" spans="1:9" x14ac:dyDescent="0.25">
      <c r="A2971">
        <v>29876</v>
      </c>
      <c r="B2971" t="str">
        <f>INDEX( Table3[],MATCH(Sales[[#This Row],[Category]],Table3[Category],0),1)</f>
        <v>BEER</v>
      </c>
      <c r="C2971" t="s">
        <v>11</v>
      </c>
      <c r="D2971" t="s">
        <v>2993</v>
      </c>
      <c r="E2971" t="s">
        <v>25</v>
      </c>
      <c r="F2971">
        <v>216</v>
      </c>
      <c r="G2971" s="1">
        <v>1.67</v>
      </c>
      <c r="H2971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2971">
        <f>Sales[[#This Row],[Total Inventory]]*Sales[[#This Row],[Sale_Price]]</f>
        <v>360.71999999999997</v>
      </c>
    </row>
    <row r="2972" spans="1:9" x14ac:dyDescent="0.25">
      <c r="A2972">
        <v>376230</v>
      </c>
      <c r="B2972" t="str">
        <f>INDEX( Table3[],MATCH(Sales[[#This Row],[Category]],Table3[Category],0),1)</f>
        <v>WINE</v>
      </c>
      <c r="C2972" t="s">
        <v>39</v>
      </c>
      <c r="D2972" t="s">
        <v>2994</v>
      </c>
      <c r="E2972" t="s">
        <v>10</v>
      </c>
      <c r="F2972">
        <v>0</v>
      </c>
      <c r="G2972" s="1">
        <v>10.49</v>
      </c>
      <c r="H2972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2972">
        <f>Sales[[#This Row],[Total Inventory]]*Sales[[#This Row],[Sale_Price]]</f>
        <v>0</v>
      </c>
    </row>
    <row r="2973" spans="1:9" x14ac:dyDescent="0.25">
      <c r="A2973">
        <v>326910</v>
      </c>
      <c r="B2973" t="str">
        <f>INDEX( Table3[],MATCH(Sales[[#This Row],[Category]],Table3[Category],0),1)</f>
        <v>WINE</v>
      </c>
      <c r="C2973" t="s">
        <v>28</v>
      </c>
      <c r="D2973" t="s">
        <v>2995</v>
      </c>
      <c r="E2973" t="s">
        <v>10</v>
      </c>
      <c r="F2973">
        <v>0</v>
      </c>
      <c r="G2973" s="1">
        <v>10.99</v>
      </c>
      <c r="H297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2973">
        <f>Sales[[#This Row],[Total Inventory]]*Sales[[#This Row],[Sale_Price]]</f>
        <v>0</v>
      </c>
    </row>
    <row r="2974" spans="1:9" x14ac:dyDescent="0.25">
      <c r="A2974">
        <v>28806</v>
      </c>
      <c r="B2974" t="str">
        <f>INDEX( Table3[],MATCH(Sales[[#This Row],[Category]],Table3[Category],0),1)</f>
        <v>BEER</v>
      </c>
      <c r="C2974" t="s">
        <v>11</v>
      </c>
      <c r="D2974" t="s">
        <v>2996</v>
      </c>
      <c r="E2974" t="s">
        <v>92</v>
      </c>
      <c r="F2974">
        <v>0</v>
      </c>
      <c r="G2974" s="1">
        <v>2.88</v>
      </c>
      <c r="H2974">
        <f>IF(INDEX(Sale_Promotions[[Code]:[Sale Price]],MATCH(Sales[[#This Row],[Code]],Sale_Promotions[Code],0),2)=0,Sales[[#This Row],[Price]],INDEX(Sale_Promotions[[Code]:[Sale Price]],MATCH(Sales[[#This Row],[Code]],Sale_Promotions[Code],0),2))</f>
        <v>2.88</v>
      </c>
      <c r="I2974">
        <f>Sales[[#This Row],[Total Inventory]]*Sales[[#This Row],[Sale_Price]]</f>
        <v>0</v>
      </c>
    </row>
    <row r="2975" spans="1:9" x14ac:dyDescent="0.25">
      <c r="A2975">
        <v>82954</v>
      </c>
      <c r="B2975" t="str">
        <f>INDEX( Table3[],MATCH(Sales[[#This Row],[Category]],Table3[Category],0),1)</f>
        <v>WINE</v>
      </c>
      <c r="C2975" t="s">
        <v>85</v>
      </c>
      <c r="D2975" t="s">
        <v>2997</v>
      </c>
      <c r="E2975" t="s">
        <v>10</v>
      </c>
      <c r="F2975">
        <v>5</v>
      </c>
      <c r="G2975" s="1">
        <v>234.99</v>
      </c>
      <c r="H2975">
        <f>IF(INDEX(Sale_Promotions[[Code]:[Sale Price]],MATCH(Sales[[#This Row],[Code]],Sale_Promotions[Code],0),2)=0,Sales[[#This Row],[Price]],INDEX(Sale_Promotions[[Code]:[Sale Price]],MATCH(Sales[[#This Row],[Code]],Sale_Promotions[Code],0),2))</f>
        <v>234.99</v>
      </c>
      <c r="I2975">
        <f>Sales[[#This Row],[Total Inventory]]*Sales[[#This Row],[Sale_Price]]</f>
        <v>1174.95</v>
      </c>
    </row>
    <row r="2976" spans="1:9" x14ac:dyDescent="0.25">
      <c r="A2976">
        <v>26759</v>
      </c>
      <c r="B2976" t="str">
        <f>INDEX( Table3[],MATCH(Sales[[#This Row],[Category]],Table3[Category],0),1)</f>
        <v>BEER</v>
      </c>
      <c r="C2976" t="s">
        <v>11</v>
      </c>
      <c r="D2976" t="s">
        <v>2998</v>
      </c>
      <c r="E2976" t="s">
        <v>10</v>
      </c>
      <c r="F2976">
        <v>0</v>
      </c>
      <c r="G2976" s="1">
        <v>15.14</v>
      </c>
      <c r="H2976">
        <f>IF(INDEX(Sale_Promotions[[Code]:[Sale Price]],MATCH(Sales[[#This Row],[Code]],Sale_Promotions[Code],0),2)=0,Sales[[#This Row],[Price]],INDEX(Sale_Promotions[[Code]:[Sale Price]],MATCH(Sales[[#This Row],[Code]],Sale_Promotions[Code],0),2))</f>
        <v>15.14</v>
      </c>
      <c r="I2976">
        <f>Sales[[#This Row],[Total Inventory]]*Sales[[#This Row],[Sale_Price]]</f>
        <v>0</v>
      </c>
    </row>
    <row r="2977" spans="1:9" x14ac:dyDescent="0.25">
      <c r="A2977">
        <v>46232</v>
      </c>
      <c r="B2977" t="str">
        <f>INDEX( Table3[],MATCH(Sales[[#This Row],[Category]],Table3[Category],0),1)</f>
        <v>LIQUOR</v>
      </c>
      <c r="C2977" t="s">
        <v>26</v>
      </c>
      <c r="D2977" t="s">
        <v>2999</v>
      </c>
      <c r="E2977" t="s">
        <v>1136</v>
      </c>
      <c r="F2977">
        <v>43</v>
      </c>
      <c r="G2977" s="1">
        <v>23.99</v>
      </c>
      <c r="H2977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2977">
        <f>Sales[[#This Row],[Total Inventory]]*Sales[[#This Row],[Sale_Price]]</f>
        <v>1031.57</v>
      </c>
    </row>
    <row r="2978" spans="1:9" x14ac:dyDescent="0.25">
      <c r="A2978">
        <v>23125</v>
      </c>
      <c r="B2978" t="str">
        <f>INDEX( Table3[],MATCH(Sales[[#This Row],[Category]],Table3[Category],0),1)</f>
        <v>BEER</v>
      </c>
      <c r="C2978" t="s">
        <v>11</v>
      </c>
      <c r="D2978" t="s">
        <v>3000</v>
      </c>
      <c r="E2978" t="s">
        <v>13</v>
      </c>
      <c r="F2978">
        <v>0</v>
      </c>
      <c r="G2978" s="1">
        <v>5.14</v>
      </c>
      <c r="H2978">
        <f>IF(INDEX(Sale_Promotions[[Code]:[Sale Price]],MATCH(Sales[[#This Row],[Code]],Sale_Promotions[Code],0),2)=0,Sales[[#This Row],[Price]],INDEX(Sale_Promotions[[Code]:[Sale Price]],MATCH(Sales[[#This Row],[Code]],Sale_Promotions[Code],0),2))</f>
        <v>5.14</v>
      </c>
      <c r="I2978">
        <f>Sales[[#This Row],[Total Inventory]]*Sales[[#This Row],[Sale_Price]]</f>
        <v>0</v>
      </c>
    </row>
    <row r="2979" spans="1:9" x14ac:dyDescent="0.25">
      <c r="A2979">
        <v>26417</v>
      </c>
      <c r="B2979" t="str">
        <f>INDEX( Table3[],MATCH(Sales[[#This Row],[Category]],Table3[Category],0),1)</f>
        <v>WINE</v>
      </c>
      <c r="C2979" t="s">
        <v>61</v>
      </c>
      <c r="D2979" t="s">
        <v>2833</v>
      </c>
      <c r="E2979" t="s">
        <v>10</v>
      </c>
      <c r="F2979">
        <v>13</v>
      </c>
      <c r="G2979" s="1">
        <v>18.489999999999998</v>
      </c>
      <c r="H2979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2979">
        <f>Sales[[#This Row],[Total Inventory]]*Sales[[#This Row],[Sale_Price]]</f>
        <v>240.36999999999998</v>
      </c>
    </row>
    <row r="2980" spans="1:9" x14ac:dyDescent="0.25">
      <c r="A2980">
        <v>24696</v>
      </c>
      <c r="B2980" t="str">
        <f>INDEX( Table3[],MATCH(Sales[[#This Row],[Category]],Table3[Category],0),1)</f>
        <v>BEER</v>
      </c>
      <c r="C2980" t="s">
        <v>11</v>
      </c>
      <c r="D2980" t="s">
        <v>3001</v>
      </c>
      <c r="E2980" t="s">
        <v>10</v>
      </c>
      <c r="F2980">
        <v>0</v>
      </c>
      <c r="G2980" s="1">
        <v>12.57</v>
      </c>
      <c r="H2980">
        <f>IF(INDEX(Sale_Promotions[[Code]:[Sale Price]],MATCH(Sales[[#This Row],[Code]],Sale_Promotions[Code],0),2)=0,Sales[[#This Row],[Price]],INDEX(Sale_Promotions[[Code]:[Sale Price]],MATCH(Sales[[#This Row],[Code]],Sale_Promotions[Code],0),2))</f>
        <v>12.57</v>
      </c>
      <c r="I2980">
        <f>Sales[[#This Row],[Total Inventory]]*Sales[[#This Row],[Sale_Price]]</f>
        <v>0</v>
      </c>
    </row>
    <row r="2981" spans="1:9" x14ac:dyDescent="0.25">
      <c r="A2981">
        <v>44223</v>
      </c>
      <c r="B2981" t="str">
        <f>INDEX( Table3[],MATCH(Sales[[#This Row],[Category]],Table3[Category],0),1)</f>
        <v>WINE</v>
      </c>
      <c r="C2981" t="s">
        <v>21</v>
      </c>
      <c r="D2981" t="s">
        <v>3002</v>
      </c>
      <c r="E2981" t="s">
        <v>10</v>
      </c>
      <c r="F2981">
        <v>0</v>
      </c>
      <c r="G2981" s="1">
        <v>7.79</v>
      </c>
      <c r="H2981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2981">
        <f>Sales[[#This Row],[Total Inventory]]*Sales[[#This Row],[Sale_Price]]</f>
        <v>0</v>
      </c>
    </row>
    <row r="2982" spans="1:9" x14ac:dyDescent="0.25">
      <c r="A2982">
        <v>232452</v>
      </c>
      <c r="B2982" t="str">
        <f>INDEX( Table3[],MATCH(Sales[[#This Row],[Category]],Table3[Category],0),1)</f>
        <v>WINE</v>
      </c>
      <c r="C2982" t="s">
        <v>39</v>
      </c>
      <c r="D2982" t="s">
        <v>3003</v>
      </c>
      <c r="E2982" t="s">
        <v>10</v>
      </c>
      <c r="F2982">
        <v>17</v>
      </c>
      <c r="G2982" s="1">
        <v>15.99</v>
      </c>
      <c r="H2982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2982">
        <f>Sales[[#This Row],[Total Inventory]]*Sales[[#This Row],[Sale_Price]]</f>
        <v>271.83</v>
      </c>
    </row>
    <row r="2983" spans="1:9" x14ac:dyDescent="0.25">
      <c r="A2983">
        <v>304421</v>
      </c>
      <c r="B2983" t="str">
        <f>INDEX( Table3[],MATCH(Sales[[#This Row],[Category]],Table3[Category],0),1)</f>
        <v>WINE</v>
      </c>
      <c r="C2983" t="s">
        <v>85</v>
      </c>
      <c r="D2983" t="s">
        <v>3004</v>
      </c>
      <c r="E2983" t="s">
        <v>10</v>
      </c>
      <c r="F2983">
        <v>11</v>
      </c>
      <c r="G2983" s="1">
        <v>47.99</v>
      </c>
      <c r="H2983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2983">
        <f>Sales[[#This Row],[Total Inventory]]*Sales[[#This Row],[Sale_Price]]</f>
        <v>527.89</v>
      </c>
    </row>
    <row r="2984" spans="1:9" x14ac:dyDescent="0.25">
      <c r="A2984">
        <v>74708</v>
      </c>
      <c r="B2984" t="str">
        <f>INDEX( Table3[],MATCH(Sales[[#This Row],[Category]],Table3[Category],0),1)</f>
        <v>LIQUOR</v>
      </c>
      <c r="C2984" t="s">
        <v>175</v>
      </c>
      <c r="D2984" t="s">
        <v>3005</v>
      </c>
      <c r="E2984" t="s">
        <v>10</v>
      </c>
      <c r="F2984">
        <v>111</v>
      </c>
      <c r="G2984" s="1">
        <v>41.99</v>
      </c>
      <c r="H2984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2984">
        <f>Sales[[#This Row],[Total Inventory]]*Sales[[#This Row],[Sale_Price]]</f>
        <v>4660.8900000000003</v>
      </c>
    </row>
    <row r="2985" spans="1:9" x14ac:dyDescent="0.25">
      <c r="A2985">
        <v>90303</v>
      </c>
      <c r="B2985" t="str">
        <f>INDEX( Table3[],MATCH(Sales[[#This Row],[Category]],Table3[Category],0),1)</f>
        <v>BEER</v>
      </c>
      <c r="C2985" t="s">
        <v>11</v>
      </c>
      <c r="D2985" t="s">
        <v>3006</v>
      </c>
      <c r="E2985" t="s">
        <v>60</v>
      </c>
      <c r="F2985">
        <v>0</v>
      </c>
      <c r="G2985" s="1">
        <v>34.020000000000003</v>
      </c>
      <c r="H2985">
        <f>IF(INDEX(Sale_Promotions[[Code]:[Sale Price]],MATCH(Sales[[#This Row],[Code]],Sale_Promotions[Code],0),2)=0,Sales[[#This Row],[Price]],INDEX(Sale_Promotions[[Code]:[Sale Price]],MATCH(Sales[[#This Row],[Code]],Sale_Promotions[Code],0),2))</f>
        <v>34.020000000000003</v>
      </c>
      <c r="I2985">
        <f>Sales[[#This Row],[Total Inventory]]*Sales[[#This Row],[Sale_Price]]</f>
        <v>0</v>
      </c>
    </row>
    <row r="2986" spans="1:9" x14ac:dyDescent="0.25">
      <c r="A2986">
        <v>233874</v>
      </c>
      <c r="B2986" t="str">
        <f>INDEX( Table3[],MATCH(Sales[[#This Row],[Category]],Table3[Category],0),1)</f>
        <v>WINE</v>
      </c>
      <c r="C2986" t="s">
        <v>61</v>
      </c>
      <c r="D2986" t="s">
        <v>3007</v>
      </c>
      <c r="E2986" t="s">
        <v>10</v>
      </c>
      <c r="F2986">
        <v>12</v>
      </c>
      <c r="G2986" s="1">
        <v>50.99</v>
      </c>
      <c r="H2986">
        <f>IF(INDEX(Sale_Promotions[[Code]:[Sale Price]],MATCH(Sales[[#This Row],[Code]],Sale_Promotions[Code],0),2)=0,Sales[[#This Row],[Price]],INDEX(Sale_Promotions[[Code]:[Sale Price]],MATCH(Sales[[#This Row],[Code]],Sale_Promotions[Code],0),2))</f>
        <v>50.99</v>
      </c>
      <c r="I2986">
        <f>Sales[[#This Row],[Total Inventory]]*Sales[[#This Row],[Sale_Price]]</f>
        <v>611.88</v>
      </c>
    </row>
    <row r="2987" spans="1:9" x14ac:dyDescent="0.25">
      <c r="A2987">
        <v>336002</v>
      </c>
      <c r="B2987" t="str">
        <f>INDEX( Table3[],MATCH(Sales[[#This Row],[Category]],Table3[Category],0),1)</f>
        <v>WINE</v>
      </c>
      <c r="C2987" t="s">
        <v>39</v>
      </c>
      <c r="D2987" t="s">
        <v>3008</v>
      </c>
      <c r="E2987" t="s">
        <v>10</v>
      </c>
      <c r="F2987">
        <v>0</v>
      </c>
      <c r="G2987" s="1">
        <v>18.989999999999998</v>
      </c>
      <c r="H2987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2987">
        <f>Sales[[#This Row],[Total Inventory]]*Sales[[#This Row],[Sale_Price]]</f>
        <v>0</v>
      </c>
    </row>
    <row r="2988" spans="1:9" x14ac:dyDescent="0.25">
      <c r="A2988">
        <v>74507</v>
      </c>
      <c r="B2988" t="str">
        <f>INDEX( Table3[],MATCH(Sales[[#This Row],[Category]],Table3[Category],0),1)</f>
        <v>LIQUOR</v>
      </c>
      <c r="C2988" t="s">
        <v>37</v>
      </c>
      <c r="D2988" t="s">
        <v>3009</v>
      </c>
      <c r="E2988" t="s">
        <v>2301</v>
      </c>
      <c r="F2988">
        <v>9</v>
      </c>
      <c r="G2988" s="1">
        <v>23.99</v>
      </c>
      <c r="H2988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2988">
        <f>Sales[[#This Row],[Total Inventory]]*Sales[[#This Row],[Sale_Price]]</f>
        <v>215.91</v>
      </c>
    </row>
    <row r="2989" spans="1:9" x14ac:dyDescent="0.25">
      <c r="A2989">
        <v>313628</v>
      </c>
      <c r="B2989" t="str">
        <f>INDEX( Table3[],MATCH(Sales[[#This Row],[Category]],Table3[Category],0),1)</f>
        <v>LIQUOR</v>
      </c>
      <c r="C2989" t="s">
        <v>37</v>
      </c>
      <c r="D2989" t="s">
        <v>3010</v>
      </c>
      <c r="E2989" t="s">
        <v>10</v>
      </c>
      <c r="F2989">
        <v>243</v>
      </c>
      <c r="G2989" s="1">
        <v>31.99</v>
      </c>
      <c r="H2989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2989">
        <f>Sales[[#This Row],[Total Inventory]]*Sales[[#This Row],[Sale_Price]]</f>
        <v>7773.57</v>
      </c>
    </row>
    <row r="2990" spans="1:9" x14ac:dyDescent="0.25">
      <c r="A2990">
        <v>73839</v>
      </c>
      <c r="B2990" t="str">
        <f>INDEX( Table3[],MATCH(Sales[[#This Row],[Category]],Table3[Category],0),1)</f>
        <v>LIQUOR</v>
      </c>
      <c r="C2990" t="s">
        <v>175</v>
      </c>
      <c r="D2990" t="s">
        <v>3011</v>
      </c>
      <c r="E2990" t="s">
        <v>10</v>
      </c>
      <c r="F2990">
        <v>5</v>
      </c>
      <c r="G2990" s="1">
        <v>164.99</v>
      </c>
      <c r="H2990">
        <f>IF(INDEX(Sale_Promotions[[Code]:[Sale Price]],MATCH(Sales[[#This Row],[Code]],Sale_Promotions[Code],0),2)=0,Sales[[#This Row],[Price]],INDEX(Sale_Promotions[[Code]:[Sale Price]],MATCH(Sales[[#This Row],[Code]],Sale_Promotions[Code],0),2))</f>
        <v>164.99</v>
      </c>
      <c r="I2990">
        <f>Sales[[#This Row],[Total Inventory]]*Sales[[#This Row],[Sale_Price]]</f>
        <v>824.95</v>
      </c>
    </row>
    <row r="2991" spans="1:9" x14ac:dyDescent="0.25">
      <c r="A2991">
        <v>26814</v>
      </c>
      <c r="B2991" t="str">
        <f>INDEX( Table3[],MATCH(Sales[[#This Row],[Category]],Table3[Category],0),1)</f>
        <v>BEER</v>
      </c>
      <c r="C2991" t="s">
        <v>11</v>
      </c>
      <c r="D2991" t="s">
        <v>3012</v>
      </c>
      <c r="E2991" t="s">
        <v>52</v>
      </c>
      <c r="F2991">
        <v>0</v>
      </c>
      <c r="G2991" s="1">
        <v>4.62</v>
      </c>
      <c r="H2991">
        <f>IF(INDEX(Sale_Promotions[[Code]:[Sale Price]],MATCH(Sales[[#This Row],[Code]],Sale_Promotions[Code],0),2)=0,Sales[[#This Row],[Price]],INDEX(Sale_Promotions[[Code]:[Sale Price]],MATCH(Sales[[#This Row],[Code]],Sale_Promotions[Code],0),2))</f>
        <v>4.62</v>
      </c>
      <c r="I2991">
        <f>Sales[[#This Row],[Total Inventory]]*Sales[[#This Row],[Sale_Price]]</f>
        <v>0</v>
      </c>
    </row>
    <row r="2992" spans="1:9" x14ac:dyDescent="0.25">
      <c r="A2992">
        <v>24918</v>
      </c>
      <c r="B2992" t="str">
        <f>INDEX( Table3[],MATCH(Sales[[#This Row],[Category]],Table3[Category],0),1)</f>
        <v>BEER</v>
      </c>
      <c r="C2992" t="s">
        <v>11</v>
      </c>
      <c r="D2992" t="s">
        <v>3013</v>
      </c>
      <c r="E2992" t="s">
        <v>92</v>
      </c>
      <c r="F2992">
        <v>0</v>
      </c>
      <c r="G2992" s="1">
        <v>6.21</v>
      </c>
      <c r="H2992">
        <f>IF(INDEX(Sale_Promotions[[Code]:[Sale Price]],MATCH(Sales[[#This Row],[Code]],Sale_Promotions[Code],0),2)=0,Sales[[#This Row],[Price]],INDEX(Sale_Promotions[[Code]:[Sale Price]],MATCH(Sales[[#This Row],[Code]],Sale_Promotions[Code],0),2))</f>
        <v>6.21</v>
      </c>
      <c r="I2992">
        <f>Sales[[#This Row],[Total Inventory]]*Sales[[#This Row],[Sale_Price]]</f>
        <v>0</v>
      </c>
    </row>
    <row r="2993" spans="1:9" x14ac:dyDescent="0.25">
      <c r="A2993">
        <v>36544</v>
      </c>
      <c r="B2993" t="str">
        <f>INDEX( Table3[],MATCH(Sales[[#This Row],[Category]],Table3[Category],0),1)</f>
        <v>WINE</v>
      </c>
      <c r="C2993" t="s">
        <v>28</v>
      </c>
      <c r="D2993" t="s">
        <v>3014</v>
      </c>
      <c r="E2993" t="s">
        <v>10</v>
      </c>
      <c r="F2993">
        <v>168</v>
      </c>
      <c r="G2993" s="1">
        <v>39.99</v>
      </c>
      <c r="H2993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2993">
        <f>Sales[[#This Row],[Total Inventory]]*Sales[[#This Row],[Sale_Price]]</f>
        <v>6718.3200000000006</v>
      </c>
    </row>
    <row r="2994" spans="1:9" x14ac:dyDescent="0.25">
      <c r="A2994">
        <v>25201</v>
      </c>
      <c r="B2994" t="str">
        <f>INDEX( Table3[],MATCH(Sales[[#This Row],[Category]],Table3[Category],0),1)</f>
        <v>BEER</v>
      </c>
      <c r="C2994" t="s">
        <v>11</v>
      </c>
      <c r="D2994" t="s">
        <v>3015</v>
      </c>
      <c r="E2994" t="s">
        <v>20</v>
      </c>
      <c r="F2994">
        <v>0</v>
      </c>
      <c r="G2994" s="1">
        <v>2.3199999999999998</v>
      </c>
      <c r="H2994">
        <f>IF(INDEX(Sale_Promotions[[Code]:[Sale Price]],MATCH(Sales[[#This Row],[Code]],Sale_Promotions[Code],0),2)=0,Sales[[#This Row],[Price]],INDEX(Sale_Promotions[[Code]:[Sale Price]],MATCH(Sales[[#This Row],[Code]],Sale_Promotions[Code],0),2))</f>
        <v>2.3199999999999998</v>
      </c>
      <c r="I2994">
        <f>Sales[[#This Row],[Total Inventory]]*Sales[[#This Row],[Sale_Price]]</f>
        <v>0</v>
      </c>
    </row>
    <row r="2995" spans="1:9" x14ac:dyDescent="0.25">
      <c r="A2995">
        <v>363634</v>
      </c>
      <c r="B2995" t="str">
        <f>INDEX( Table3[],MATCH(Sales[[#This Row],[Category]],Table3[Category],0),1)</f>
        <v>WINE</v>
      </c>
      <c r="C2995" t="s">
        <v>41</v>
      </c>
      <c r="D2995" t="s">
        <v>3016</v>
      </c>
      <c r="E2995" t="s">
        <v>23</v>
      </c>
      <c r="F2995">
        <v>0</v>
      </c>
      <c r="G2995" s="1">
        <v>12.99</v>
      </c>
      <c r="H299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2995">
        <f>Sales[[#This Row],[Total Inventory]]*Sales[[#This Row],[Sale_Price]]</f>
        <v>0</v>
      </c>
    </row>
    <row r="2996" spans="1:9" x14ac:dyDescent="0.25">
      <c r="A2996">
        <v>26412</v>
      </c>
      <c r="B2996" t="str">
        <f>INDEX( Table3[],MATCH(Sales[[#This Row],[Category]],Table3[Category],0),1)</f>
        <v>BEER</v>
      </c>
      <c r="C2996" t="s">
        <v>11</v>
      </c>
      <c r="D2996" t="s">
        <v>3017</v>
      </c>
      <c r="E2996" t="s">
        <v>10</v>
      </c>
      <c r="F2996">
        <v>0</v>
      </c>
      <c r="G2996" s="1">
        <v>18.47</v>
      </c>
      <c r="H2996">
        <f>IF(INDEX(Sale_Promotions[[Code]:[Sale Price]],MATCH(Sales[[#This Row],[Code]],Sale_Promotions[Code],0),2)=0,Sales[[#This Row],[Price]],INDEX(Sale_Promotions[[Code]:[Sale Price]],MATCH(Sales[[#This Row],[Code]],Sale_Promotions[Code],0),2))</f>
        <v>18.47</v>
      </c>
      <c r="I2996">
        <f>Sales[[#This Row],[Total Inventory]]*Sales[[#This Row],[Sale_Price]]</f>
        <v>0</v>
      </c>
    </row>
    <row r="2997" spans="1:9" x14ac:dyDescent="0.25">
      <c r="A2997">
        <v>313194</v>
      </c>
      <c r="B2997" t="str">
        <f>INDEX( Table3[],MATCH(Sales[[#This Row],[Category]],Table3[Category],0),1)</f>
        <v>WINE</v>
      </c>
      <c r="C2997" t="s">
        <v>61</v>
      </c>
      <c r="D2997" t="s">
        <v>3018</v>
      </c>
      <c r="E2997" t="s">
        <v>10</v>
      </c>
      <c r="F2997">
        <v>0</v>
      </c>
      <c r="G2997" s="1">
        <v>17.989999999999998</v>
      </c>
      <c r="H2997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2997">
        <f>Sales[[#This Row],[Total Inventory]]*Sales[[#This Row],[Sale_Price]]</f>
        <v>0</v>
      </c>
    </row>
    <row r="2998" spans="1:9" x14ac:dyDescent="0.25">
      <c r="A2998">
        <v>85860</v>
      </c>
      <c r="B2998" t="str">
        <f>INDEX( Table3[],MATCH(Sales[[#This Row],[Category]],Table3[Category],0),1)</f>
        <v>WINE</v>
      </c>
      <c r="C2998" t="s">
        <v>83</v>
      </c>
      <c r="D2998" t="s">
        <v>3019</v>
      </c>
      <c r="E2998" t="s">
        <v>260</v>
      </c>
      <c r="F2998">
        <v>172</v>
      </c>
      <c r="G2998" s="1">
        <v>1.69</v>
      </c>
      <c r="H2998">
        <f>IF(INDEX(Sale_Promotions[[Code]:[Sale Price]],MATCH(Sales[[#This Row],[Code]],Sale_Promotions[Code],0),2)=0,Sales[[#This Row],[Price]],INDEX(Sale_Promotions[[Code]:[Sale Price]],MATCH(Sales[[#This Row],[Code]],Sale_Promotions[Code],0),2))</f>
        <v>1.69</v>
      </c>
      <c r="I2998">
        <f>Sales[[#This Row],[Total Inventory]]*Sales[[#This Row],[Sale_Price]]</f>
        <v>290.68</v>
      </c>
    </row>
    <row r="2999" spans="1:9" x14ac:dyDescent="0.25">
      <c r="A2999">
        <v>22243</v>
      </c>
      <c r="B2999" t="str">
        <f>INDEX( Table3[],MATCH(Sales[[#This Row],[Category]],Table3[Category],0),1)</f>
        <v>BEER</v>
      </c>
      <c r="C2999" t="s">
        <v>11</v>
      </c>
      <c r="D2999" t="s">
        <v>3020</v>
      </c>
      <c r="E2999" t="s">
        <v>13</v>
      </c>
      <c r="F2999">
        <v>0</v>
      </c>
      <c r="G2999" s="1">
        <v>7.08</v>
      </c>
      <c r="H2999">
        <f>IF(INDEX(Sale_Promotions[[Code]:[Sale Price]],MATCH(Sales[[#This Row],[Code]],Sale_Promotions[Code],0),2)=0,Sales[[#This Row],[Price]],INDEX(Sale_Promotions[[Code]:[Sale Price]],MATCH(Sales[[#This Row],[Code]],Sale_Promotions[Code],0),2))</f>
        <v>7.08</v>
      </c>
      <c r="I2999">
        <f>Sales[[#This Row],[Total Inventory]]*Sales[[#This Row],[Sale_Price]]</f>
        <v>0</v>
      </c>
    </row>
    <row r="3000" spans="1:9" x14ac:dyDescent="0.25">
      <c r="A3000">
        <v>81256</v>
      </c>
      <c r="B3000" t="str">
        <f>INDEX( Table3[],MATCH(Sales[[#This Row],[Category]],Table3[Category],0),1)</f>
        <v>BEER</v>
      </c>
      <c r="C3000" t="s">
        <v>11</v>
      </c>
      <c r="D3000" t="s">
        <v>3021</v>
      </c>
      <c r="E3000" t="s">
        <v>501</v>
      </c>
      <c r="F3000">
        <v>0</v>
      </c>
      <c r="G3000" s="1">
        <v>36.51</v>
      </c>
      <c r="H3000">
        <f>IF(INDEX(Sale_Promotions[[Code]:[Sale Price]],MATCH(Sales[[#This Row],[Code]],Sale_Promotions[Code],0),2)=0,Sales[[#This Row],[Price]],INDEX(Sale_Promotions[[Code]:[Sale Price]],MATCH(Sales[[#This Row],[Code]],Sale_Promotions[Code],0),2))</f>
        <v>36.51</v>
      </c>
      <c r="I3000">
        <f>Sales[[#This Row],[Total Inventory]]*Sales[[#This Row],[Sale_Price]]</f>
        <v>0</v>
      </c>
    </row>
    <row r="3001" spans="1:9" x14ac:dyDescent="0.25">
      <c r="A3001">
        <v>45398</v>
      </c>
      <c r="B3001" t="str">
        <f>INDEX( Table3[],MATCH(Sales[[#This Row],[Category]],Table3[Category],0),1)</f>
        <v>WINE</v>
      </c>
      <c r="C3001" t="s">
        <v>21</v>
      </c>
      <c r="D3001" t="s">
        <v>3022</v>
      </c>
      <c r="E3001" t="s">
        <v>48</v>
      </c>
      <c r="F3001">
        <v>39</v>
      </c>
      <c r="G3001" s="1">
        <v>28.99</v>
      </c>
      <c r="H3001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3001">
        <f>Sales[[#This Row],[Total Inventory]]*Sales[[#This Row],[Sale_Price]]</f>
        <v>1130.6099999999999</v>
      </c>
    </row>
    <row r="3002" spans="1:9" x14ac:dyDescent="0.25">
      <c r="A3002">
        <v>24855</v>
      </c>
      <c r="B3002" t="str">
        <f>INDEX( Table3[],MATCH(Sales[[#This Row],[Category]],Table3[Category],0),1)</f>
        <v>BEER</v>
      </c>
      <c r="C3002" t="s">
        <v>11</v>
      </c>
      <c r="D3002" t="s">
        <v>3023</v>
      </c>
      <c r="E3002" t="s">
        <v>25</v>
      </c>
      <c r="F3002">
        <v>0</v>
      </c>
      <c r="G3002" s="1">
        <v>2.7</v>
      </c>
      <c r="H3002">
        <f>IF(INDEX(Sale_Promotions[[Code]:[Sale Price]],MATCH(Sales[[#This Row],[Code]],Sale_Promotions[Code],0),2)=0,Sales[[#This Row],[Price]],INDEX(Sale_Promotions[[Code]:[Sale Price]],MATCH(Sales[[#This Row],[Code]],Sale_Promotions[Code],0),2))</f>
        <v>2.7</v>
      </c>
      <c r="I3002">
        <f>Sales[[#This Row],[Total Inventory]]*Sales[[#This Row],[Sale_Price]]</f>
        <v>0</v>
      </c>
    </row>
    <row r="3003" spans="1:9" x14ac:dyDescent="0.25">
      <c r="A3003">
        <v>311161</v>
      </c>
      <c r="B3003" t="str">
        <f>INDEX( Table3[],MATCH(Sales[[#This Row],[Category]],Table3[Category],0),1)</f>
        <v>WINE</v>
      </c>
      <c r="C3003" t="s">
        <v>61</v>
      </c>
      <c r="D3003" t="s">
        <v>3024</v>
      </c>
      <c r="E3003" t="s">
        <v>10</v>
      </c>
      <c r="F3003">
        <v>6</v>
      </c>
      <c r="G3003" s="1">
        <v>63.99</v>
      </c>
      <c r="H3003">
        <f>IF(INDEX(Sale_Promotions[[Code]:[Sale Price]],MATCH(Sales[[#This Row],[Code]],Sale_Promotions[Code],0),2)=0,Sales[[#This Row],[Price]],INDEX(Sale_Promotions[[Code]:[Sale Price]],MATCH(Sales[[#This Row],[Code]],Sale_Promotions[Code],0),2))</f>
        <v>63.99</v>
      </c>
      <c r="I3003">
        <f>Sales[[#This Row],[Total Inventory]]*Sales[[#This Row],[Sale_Price]]</f>
        <v>383.94</v>
      </c>
    </row>
    <row r="3004" spans="1:9" x14ac:dyDescent="0.25">
      <c r="A3004">
        <v>322557</v>
      </c>
      <c r="B3004" t="str">
        <f>INDEX( Table3[],MATCH(Sales[[#This Row],[Category]],Table3[Category],0),1)</f>
        <v>WINE</v>
      </c>
      <c r="C3004" t="s">
        <v>28</v>
      </c>
      <c r="D3004" t="s">
        <v>3025</v>
      </c>
      <c r="E3004" t="s">
        <v>10</v>
      </c>
      <c r="F3004">
        <v>0</v>
      </c>
      <c r="G3004" s="1">
        <v>15.49</v>
      </c>
      <c r="H3004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3004">
        <f>Sales[[#This Row],[Total Inventory]]*Sales[[#This Row],[Sale_Price]]</f>
        <v>0</v>
      </c>
    </row>
    <row r="3005" spans="1:9" x14ac:dyDescent="0.25">
      <c r="A3005">
        <v>316812</v>
      </c>
      <c r="B3005" t="str">
        <f>INDEX( Table3[],MATCH(Sales[[#This Row],[Category]],Table3[Category],0),1)</f>
        <v>WINE</v>
      </c>
      <c r="C3005" t="s">
        <v>85</v>
      </c>
      <c r="D3005" t="s">
        <v>3026</v>
      </c>
      <c r="E3005" t="s">
        <v>10</v>
      </c>
      <c r="F3005">
        <v>3</v>
      </c>
      <c r="G3005" s="1">
        <v>13.99</v>
      </c>
      <c r="H3005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3005">
        <f>Sales[[#This Row],[Total Inventory]]*Sales[[#This Row],[Sale_Price]]</f>
        <v>28.47</v>
      </c>
    </row>
    <row r="3006" spans="1:9" x14ac:dyDescent="0.25">
      <c r="A3006">
        <v>75162</v>
      </c>
      <c r="B3006" t="str">
        <f>INDEX( Table3[],MATCH(Sales[[#This Row],[Category]],Table3[Category],0),1)</f>
        <v>LIQUOR</v>
      </c>
      <c r="C3006" t="s">
        <v>37</v>
      </c>
      <c r="D3006" t="s">
        <v>3027</v>
      </c>
      <c r="E3006" t="s">
        <v>10</v>
      </c>
      <c r="F3006">
        <v>0</v>
      </c>
      <c r="G3006" s="1">
        <v>12.79</v>
      </c>
      <c r="H3006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3006">
        <f>Sales[[#This Row],[Total Inventory]]*Sales[[#This Row],[Sale_Price]]</f>
        <v>0</v>
      </c>
    </row>
    <row r="3007" spans="1:9" x14ac:dyDescent="0.25">
      <c r="A3007">
        <v>75472</v>
      </c>
      <c r="B3007" t="str">
        <f>INDEX( Table3[],MATCH(Sales[[#This Row],[Category]],Table3[Category],0),1)</f>
        <v>LIQUOR</v>
      </c>
      <c r="C3007" t="s">
        <v>175</v>
      </c>
      <c r="D3007" t="s">
        <v>3028</v>
      </c>
      <c r="E3007" t="s">
        <v>10</v>
      </c>
      <c r="F3007">
        <v>154</v>
      </c>
      <c r="G3007" s="1">
        <v>41.99</v>
      </c>
      <c r="H3007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3007">
        <f>Sales[[#This Row],[Total Inventory]]*Sales[[#This Row],[Sale_Price]]</f>
        <v>6466.46</v>
      </c>
    </row>
    <row r="3008" spans="1:9" x14ac:dyDescent="0.25">
      <c r="A3008">
        <v>332888</v>
      </c>
      <c r="B3008" t="str">
        <f>INDEX( Table3[],MATCH(Sales[[#This Row],[Category]],Table3[Category],0),1)</f>
        <v>LIQUOR</v>
      </c>
      <c r="C3008" t="s">
        <v>14</v>
      </c>
      <c r="D3008" t="s">
        <v>3029</v>
      </c>
      <c r="E3008" t="s">
        <v>10</v>
      </c>
      <c r="F3008">
        <v>44</v>
      </c>
      <c r="G3008" s="1">
        <v>44.99</v>
      </c>
      <c r="H3008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3008">
        <f>Sales[[#This Row],[Total Inventory]]*Sales[[#This Row],[Sale_Price]]</f>
        <v>1979.5600000000002</v>
      </c>
    </row>
    <row r="3009" spans="1:9" x14ac:dyDescent="0.25">
      <c r="A3009">
        <v>97314</v>
      </c>
      <c r="B3009" t="str">
        <f>INDEX( Table3[],MATCH(Sales[[#This Row],[Category]],Table3[Category],0),1)</f>
        <v>BEER</v>
      </c>
      <c r="C3009" t="s">
        <v>11</v>
      </c>
      <c r="D3009" t="s">
        <v>3030</v>
      </c>
      <c r="E3009" t="s">
        <v>25</v>
      </c>
      <c r="F3009">
        <v>-24</v>
      </c>
      <c r="G3009" s="1">
        <v>1.19</v>
      </c>
      <c r="H3009">
        <f>IF(INDEX(Sale_Promotions[[Code]:[Sale Price]],MATCH(Sales[[#This Row],[Code]],Sale_Promotions[Code],0),2)=0,Sales[[#This Row],[Price]],INDEX(Sale_Promotions[[Code]:[Sale Price]],MATCH(Sales[[#This Row],[Code]],Sale_Promotions[Code],0),2))</f>
        <v>1.19</v>
      </c>
      <c r="I3009">
        <f>Sales[[#This Row],[Total Inventory]]*Sales[[#This Row],[Sale_Price]]</f>
        <v>-28.56</v>
      </c>
    </row>
    <row r="3010" spans="1:9" x14ac:dyDescent="0.25">
      <c r="A3010">
        <v>316004</v>
      </c>
      <c r="B3010" t="str">
        <f>INDEX( Table3[],MATCH(Sales[[#This Row],[Category]],Table3[Category],0),1)</f>
        <v>WINE</v>
      </c>
      <c r="C3010" t="s">
        <v>61</v>
      </c>
      <c r="D3010" t="s">
        <v>3031</v>
      </c>
      <c r="E3010" t="s">
        <v>10</v>
      </c>
      <c r="F3010">
        <v>4</v>
      </c>
      <c r="G3010" s="1">
        <v>12.69</v>
      </c>
      <c r="H3010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3010">
        <f>Sales[[#This Row],[Total Inventory]]*Sales[[#This Row],[Sale_Price]]</f>
        <v>50.76</v>
      </c>
    </row>
    <row r="3011" spans="1:9" x14ac:dyDescent="0.25">
      <c r="A3011">
        <v>23734</v>
      </c>
      <c r="B3011" t="str">
        <f>INDEX( Table3[],MATCH(Sales[[#This Row],[Category]],Table3[Category],0),1)</f>
        <v>BEER</v>
      </c>
      <c r="C3011" t="s">
        <v>11</v>
      </c>
      <c r="D3011" t="s">
        <v>3032</v>
      </c>
      <c r="E3011" t="s">
        <v>60</v>
      </c>
      <c r="F3011">
        <v>0</v>
      </c>
      <c r="G3011" s="1">
        <v>17.440000000000001</v>
      </c>
      <c r="H3011">
        <f>IF(INDEX(Sale_Promotions[[Code]:[Sale Price]],MATCH(Sales[[#This Row],[Code]],Sale_Promotions[Code],0),2)=0,Sales[[#This Row],[Price]],INDEX(Sale_Promotions[[Code]:[Sale Price]],MATCH(Sales[[#This Row],[Code]],Sale_Promotions[Code],0),2))</f>
        <v>17.440000000000001</v>
      </c>
      <c r="I3011">
        <f>Sales[[#This Row],[Total Inventory]]*Sales[[#This Row],[Sale_Price]]</f>
        <v>0</v>
      </c>
    </row>
    <row r="3012" spans="1:9" x14ac:dyDescent="0.25">
      <c r="A3012">
        <v>365670</v>
      </c>
      <c r="B3012" t="str">
        <f>INDEX( Table3[],MATCH(Sales[[#This Row],[Category]],Table3[Category],0),1)</f>
        <v>WINE</v>
      </c>
      <c r="C3012" t="s">
        <v>61</v>
      </c>
      <c r="D3012" t="s">
        <v>3033</v>
      </c>
      <c r="E3012" t="s">
        <v>10</v>
      </c>
      <c r="F3012">
        <v>0</v>
      </c>
      <c r="G3012" s="1">
        <v>16.489999999999998</v>
      </c>
      <c r="H3012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3012">
        <f>Sales[[#This Row],[Total Inventory]]*Sales[[#This Row],[Sale_Price]]</f>
        <v>0</v>
      </c>
    </row>
    <row r="3013" spans="1:9" x14ac:dyDescent="0.25">
      <c r="A3013">
        <v>333596</v>
      </c>
      <c r="B3013" t="str">
        <f>INDEX( Table3[],MATCH(Sales[[#This Row],[Category]],Table3[Category],0),1)</f>
        <v>WINE</v>
      </c>
      <c r="C3013" t="s">
        <v>64</v>
      </c>
      <c r="D3013" t="s">
        <v>3034</v>
      </c>
      <c r="E3013" t="s">
        <v>10</v>
      </c>
      <c r="F3013">
        <v>10</v>
      </c>
      <c r="G3013" s="1">
        <v>20.99</v>
      </c>
      <c r="H3013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3013">
        <f>Sales[[#This Row],[Total Inventory]]*Sales[[#This Row],[Sale_Price]]</f>
        <v>209.89999999999998</v>
      </c>
    </row>
    <row r="3014" spans="1:9" x14ac:dyDescent="0.25">
      <c r="A3014">
        <v>41248</v>
      </c>
      <c r="B3014" t="str">
        <f>INDEX( Table3[],MATCH(Sales[[#This Row],[Category]],Table3[Category],0),1)</f>
        <v>WINE</v>
      </c>
      <c r="C3014" t="s">
        <v>85</v>
      </c>
      <c r="D3014" t="s">
        <v>3035</v>
      </c>
      <c r="E3014" t="s">
        <v>10</v>
      </c>
      <c r="F3014">
        <v>46</v>
      </c>
      <c r="G3014" s="1">
        <v>8.99</v>
      </c>
      <c r="H301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3014">
        <f>Sales[[#This Row],[Total Inventory]]*Sales[[#This Row],[Sale_Price]]</f>
        <v>413.54</v>
      </c>
    </row>
    <row r="3015" spans="1:9" x14ac:dyDescent="0.25">
      <c r="A3015">
        <v>76050</v>
      </c>
      <c r="B3015" t="str">
        <f>INDEX( Table3[],MATCH(Sales[[#This Row],[Category]],Table3[Category],0),1)</f>
        <v>LIQUOR</v>
      </c>
      <c r="C3015" t="s">
        <v>14</v>
      </c>
      <c r="D3015" t="s">
        <v>3036</v>
      </c>
      <c r="E3015" t="s">
        <v>10</v>
      </c>
      <c r="F3015">
        <v>0</v>
      </c>
      <c r="G3015" s="1">
        <v>809.99</v>
      </c>
      <c r="H3015">
        <f>IF(INDEX(Sale_Promotions[[Code]:[Sale Price]],MATCH(Sales[[#This Row],[Code]],Sale_Promotions[Code],0),2)=0,Sales[[#This Row],[Price]],INDEX(Sale_Promotions[[Code]:[Sale Price]],MATCH(Sales[[#This Row],[Code]],Sale_Promotions[Code],0),2))</f>
        <v>809.99</v>
      </c>
      <c r="I3015">
        <f>Sales[[#This Row],[Total Inventory]]*Sales[[#This Row],[Sale_Price]]</f>
        <v>0</v>
      </c>
    </row>
    <row r="3016" spans="1:9" x14ac:dyDescent="0.25">
      <c r="A3016">
        <v>301129</v>
      </c>
      <c r="B3016" t="str">
        <f>INDEX( Table3[],MATCH(Sales[[#This Row],[Category]],Table3[Category],0),1)</f>
        <v>WINE</v>
      </c>
      <c r="C3016" t="s">
        <v>31</v>
      </c>
      <c r="D3016" t="s">
        <v>3037</v>
      </c>
      <c r="E3016" t="s">
        <v>10</v>
      </c>
      <c r="F3016">
        <v>0</v>
      </c>
      <c r="G3016" s="1">
        <v>5.79</v>
      </c>
      <c r="H3016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3016">
        <f>Sales[[#This Row],[Total Inventory]]*Sales[[#This Row],[Sale_Price]]</f>
        <v>0</v>
      </c>
    </row>
    <row r="3017" spans="1:9" x14ac:dyDescent="0.25">
      <c r="A3017">
        <v>339892</v>
      </c>
      <c r="B3017" t="str">
        <f>INDEX( Table3[],MATCH(Sales[[#This Row],[Category]],Table3[Category],0),1)</f>
        <v>WINE</v>
      </c>
      <c r="C3017" t="s">
        <v>17</v>
      </c>
      <c r="D3017" t="s">
        <v>3038</v>
      </c>
      <c r="E3017" t="s">
        <v>10</v>
      </c>
      <c r="F3017">
        <v>0</v>
      </c>
      <c r="G3017" s="1">
        <v>9.7899999999999991</v>
      </c>
      <c r="H3017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3017">
        <f>Sales[[#This Row],[Total Inventory]]*Sales[[#This Row],[Sale_Price]]</f>
        <v>0</v>
      </c>
    </row>
    <row r="3018" spans="1:9" x14ac:dyDescent="0.25">
      <c r="A3018">
        <v>10459</v>
      </c>
      <c r="B3018" t="str">
        <f>INDEX( Table3[],MATCH(Sales[[#This Row],[Category]],Table3[Category],0),1)</f>
        <v>BEER</v>
      </c>
      <c r="C3018" t="s">
        <v>11</v>
      </c>
      <c r="D3018" t="s">
        <v>3039</v>
      </c>
      <c r="E3018" t="s">
        <v>20</v>
      </c>
      <c r="F3018">
        <v>0</v>
      </c>
      <c r="G3018" s="1">
        <v>10.31</v>
      </c>
      <c r="H3018">
        <f>IF(INDEX(Sale_Promotions[[Code]:[Sale Price]],MATCH(Sales[[#This Row],[Code]],Sale_Promotions[Code],0),2)=0,Sales[[#This Row],[Price]],INDEX(Sale_Promotions[[Code]:[Sale Price]],MATCH(Sales[[#This Row],[Code]],Sale_Promotions[Code],0),2))</f>
        <v>10.31</v>
      </c>
      <c r="I3018">
        <f>Sales[[#This Row],[Total Inventory]]*Sales[[#This Row],[Sale_Price]]</f>
        <v>0</v>
      </c>
    </row>
    <row r="3019" spans="1:9" x14ac:dyDescent="0.25">
      <c r="A3019">
        <v>70511</v>
      </c>
      <c r="B3019" t="str">
        <f>INDEX( Table3[],MATCH(Sales[[#This Row],[Category]],Table3[Category],0),1)</f>
        <v>BEER</v>
      </c>
      <c r="C3019" t="s">
        <v>1019</v>
      </c>
      <c r="D3019" t="s">
        <v>3040</v>
      </c>
      <c r="E3019" t="s">
        <v>10</v>
      </c>
      <c r="F3019">
        <v>9</v>
      </c>
      <c r="G3019" s="1">
        <v>99.99</v>
      </c>
      <c r="H3019">
        <f>IF(INDEX(Sale_Promotions[[Code]:[Sale Price]],MATCH(Sales[[#This Row],[Code]],Sale_Promotions[Code],0),2)=0,Sales[[#This Row],[Price]],INDEX(Sale_Promotions[[Code]:[Sale Price]],MATCH(Sales[[#This Row],[Code]],Sale_Promotions[Code],0),2))</f>
        <v>99.99</v>
      </c>
      <c r="I3019">
        <f>Sales[[#This Row],[Total Inventory]]*Sales[[#This Row],[Sale_Price]]</f>
        <v>899.91</v>
      </c>
    </row>
    <row r="3020" spans="1:9" x14ac:dyDescent="0.25">
      <c r="A3020">
        <v>39993</v>
      </c>
      <c r="B3020" t="str">
        <f>INDEX( Table3[],MATCH(Sales[[#This Row],[Category]],Table3[Category],0),1)</f>
        <v>WINE</v>
      </c>
      <c r="C3020" t="s">
        <v>67</v>
      </c>
      <c r="D3020" t="s">
        <v>3041</v>
      </c>
      <c r="E3020" t="s">
        <v>52</v>
      </c>
      <c r="F3020">
        <v>61</v>
      </c>
      <c r="G3020" s="1">
        <v>14.49</v>
      </c>
      <c r="H3020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3020">
        <f>Sales[[#This Row],[Total Inventory]]*Sales[[#This Row],[Sale_Price]]</f>
        <v>883.89</v>
      </c>
    </row>
    <row r="3021" spans="1:9" x14ac:dyDescent="0.25">
      <c r="A3021">
        <v>46669</v>
      </c>
      <c r="B3021" t="str">
        <f>INDEX( Table3[],MATCH(Sales[[#This Row],[Category]],Table3[Category],0),1)</f>
        <v>WINE</v>
      </c>
      <c r="C3021" t="s">
        <v>41</v>
      </c>
      <c r="D3021" t="s">
        <v>3042</v>
      </c>
      <c r="E3021" t="s">
        <v>10</v>
      </c>
      <c r="F3021">
        <v>23</v>
      </c>
      <c r="G3021" s="1">
        <v>36.99</v>
      </c>
      <c r="H3021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3021">
        <f>Sales[[#This Row],[Total Inventory]]*Sales[[#This Row],[Sale_Price]]</f>
        <v>850.7700000000001</v>
      </c>
    </row>
    <row r="3022" spans="1:9" x14ac:dyDescent="0.25">
      <c r="A3022">
        <v>41711</v>
      </c>
      <c r="B3022" t="str">
        <f>INDEX( Table3[],MATCH(Sales[[#This Row],[Category]],Table3[Category],0),1)</f>
        <v>WINE</v>
      </c>
      <c r="C3022" t="s">
        <v>61</v>
      </c>
      <c r="D3022" t="s">
        <v>3043</v>
      </c>
      <c r="E3022" t="s">
        <v>10</v>
      </c>
      <c r="F3022">
        <v>0</v>
      </c>
      <c r="G3022" s="1">
        <v>6.79</v>
      </c>
      <c r="H3022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3022">
        <f>Sales[[#This Row],[Total Inventory]]*Sales[[#This Row],[Sale_Price]]</f>
        <v>0</v>
      </c>
    </row>
    <row r="3023" spans="1:9" x14ac:dyDescent="0.25">
      <c r="A3023">
        <v>23232</v>
      </c>
      <c r="B3023" t="str">
        <f>INDEX( Table3[],MATCH(Sales[[#This Row],[Category]],Table3[Category],0),1)</f>
        <v>BEER</v>
      </c>
      <c r="C3023" t="s">
        <v>11</v>
      </c>
      <c r="D3023" t="s">
        <v>3044</v>
      </c>
      <c r="E3023" t="s">
        <v>95</v>
      </c>
      <c r="F3023">
        <v>0</v>
      </c>
      <c r="G3023" s="1">
        <v>9.4700000000000006</v>
      </c>
      <c r="H3023">
        <f>IF(INDEX(Sale_Promotions[[Code]:[Sale Price]],MATCH(Sales[[#This Row],[Code]],Sale_Promotions[Code],0),2)=0,Sales[[#This Row],[Price]],INDEX(Sale_Promotions[[Code]:[Sale Price]],MATCH(Sales[[#This Row],[Code]],Sale_Promotions[Code],0),2))</f>
        <v>9.4700000000000006</v>
      </c>
      <c r="I3023">
        <f>Sales[[#This Row],[Total Inventory]]*Sales[[#This Row],[Sale_Price]]</f>
        <v>0</v>
      </c>
    </row>
    <row r="3024" spans="1:9" x14ac:dyDescent="0.25">
      <c r="A3024">
        <v>73873</v>
      </c>
      <c r="B3024" t="str">
        <f>INDEX( Table3[],MATCH(Sales[[#This Row],[Category]],Table3[Category],0),1)</f>
        <v>WINE</v>
      </c>
      <c r="C3024" t="s">
        <v>83</v>
      </c>
      <c r="D3024" t="s">
        <v>3045</v>
      </c>
      <c r="E3024" t="s">
        <v>10</v>
      </c>
      <c r="F3024">
        <v>0</v>
      </c>
      <c r="G3024" s="1">
        <v>4.1900000000000004</v>
      </c>
      <c r="H3024">
        <f>IF(INDEX(Sale_Promotions[[Code]:[Sale Price]],MATCH(Sales[[#This Row],[Code]],Sale_Promotions[Code],0),2)=0,Sales[[#This Row],[Price]],INDEX(Sale_Promotions[[Code]:[Sale Price]],MATCH(Sales[[#This Row],[Code]],Sale_Promotions[Code],0),2))</f>
        <v>4.1900000000000004</v>
      </c>
      <c r="I3024">
        <f>Sales[[#This Row],[Total Inventory]]*Sales[[#This Row],[Sale_Price]]</f>
        <v>0</v>
      </c>
    </row>
    <row r="3025" spans="1:9" x14ac:dyDescent="0.25">
      <c r="A3025">
        <v>318182</v>
      </c>
      <c r="B3025" t="str">
        <f>INDEX( Table3[],MATCH(Sales[[#This Row],[Category]],Table3[Category],0),1)</f>
        <v>WINE</v>
      </c>
      <c r="C3025" t="s">
        <v>17</v>
      </c>
      <c r="D3025" t="s">
        <v>3046</v>
      </c>
      <c r="E3025" t="s">
        <v>10</v>
      </c>
      <c r="F3025">
        <v>0</v>
      </c>
      <c r="G3025" s="1">
        <v>14.49</v>
      </c>
      <c r="H3025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3025">
        <f>Sales[[#This Row],[Total Inventory]]*Sales[[#This Row],[Sale_Price]]</f>
        <v>0</v>
      </c>
    </row>
    <row r="3026" spans="1:9" x14ac:dyDescent="0.25">
      <c r="A3026">
        <v>27775</v>
      </c>
      <c r="B3026" t="str">
        <f>INDEX( Table3[],MATCH(Sales[[#This Row],[Category]],Table3[Category],0),1)</f>
        <v>BEER</v>
      </c>
      <c r="C3026" t="s">
        <v>11</v>
      </c>
      <c r="D3026" t="s">
        <v>3047</v>
      </c>
      <c r="E3026" t="s">
        <v>25</v>
      </c>
      <c r="F3026">
        <v>0</v>
      </c>
      <c r="G3026" s="1">
        <v>2.4300000000000002</v>
      </c>
      <c r="H3026">
        <f>IF(INDEX(Sale_Promotions[[Code]:[Sale Price]],MATCH(Sales[[#This Row],[Code]],Sale_Promotions[Code],0),2)=0,Sales[[#This Row],[Price]],INDEX(Sale_Promotions[[Code]:[Sale Price]],MATCH(Sales[[#This Row],[Code]],Sale_Promotions[Code],0),2))</f>
        <v>2.4300000000000002</v>
      </c>
      <c r="I3026">
        <f>Sales[[#This Row],[Total Inventory]]*Sales[[#This Row],[Sale_Price]]</f>
        <v>0</v>
      </c>
    </row>
    <row r="3027" spans="1:9" x14ac:dyDescent="0.25">
      <c r="A3027">
        <v>103608</v>
      </c>
      <c r="B3027" t="str">
        <f>INDEX( Table3[],MATCH(Sales[[#This Row],[Category]],Table3[Category],0),1)</f>
        <v>WINE</v>
      </c>
      <c r="C3027" t="s">
        <v>41</v>
      </c>
      <c r="D3027" t="s">
        <v>3048</v>
      </c>
      <c r="E3027" t="s">
        <v>10</v>
      </c>
      <c r="F3027">
        <v>2</v>
      </c>
      <c r="G3027" s="1">
        <v>22.99</v>
      </c>
      <c r="H3027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3027">
        <f>Sales[[#This Row],[Total Inventory]]*Sales[[#This Row],[Sale_Price]]</f>
        <v>45.98</v>
      </c>
    </row>
    <row r="3028" spans="1:9" x14ac:dyDescent="0.25">
      <c r="A3028">
        <v>320296</v>
      </c>
      <c r="B3028" t="str">
        <f>INDEX( Table3[],MATCH(Sales[[#This Row],[Category]],Table3[Category],0),1)</f>
        <v>WINE</v>
      </c>
      <c r="C3028" t="s">
        <v>67</v>
      </c>
      <c r="D3028" t="s">
        <v>3049</v>
      </c>
      <c r="E3028" t="s">
        <v>492</v>
      </c>
      <c r="F3028">
        <v>6</v>
      </c>
      <c r="G3028" s="1">
        <v>20.99</v>
      </c>
      <c r="H3028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3028">
        <f>Sales[[#This Row],[Total Inventory]]*Sales[[#This Row],[Sale_Price]]</f>
        <v>125.94</v>
      </c>
    </row>
    <row r="3029" spans="1:9" x14ac:dyDescent="0.25">
      <c r="A3029">
        <v>25431</v>
      </c>
      <c r="B3029" t="str">
        <f>INDEX( Table3[],MATCH(Sales[[#This Row],[Category]],Table3[Category],0),1)</f>
        <v>BEER</v>
      </c>
      <c r="C3029" t="s">
        <v>11</v>
      </c>
      <c r="D3029" t="s">
        <v>3050</v>
      </c>
      <c r="E3029" t="s">
        <v>25</v>
      </c>
      <c r="F3029">
        <v>0</v>
      </c>
      <c r="G3029" s="1">
        <v>1.59</v>
      </c>
      <c r="H3029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3029">
        <f>Sales[[#This Row],[Total Inventory]]*Sales[[#This Row],[Sale_Price]]</f>
        <v>0</v>
      </c>
    </row>
    <row r="3030" spans="1:9" x14ac:dyDescent="0.25">
      <c r="A3030">
        <v>312993</v>
      </c>
      <c r="B3030" t="str">
        <f>INDEX( Table3[],MATCH(Sales[[#This Row],[Category]],Table3[Category],0),1)</f>
        <v>WINE</v>
      </c>
      <c r="C3030" t="s">
        <v>28</v>
      </c>
      <c r="D3030" t="s">
        <v>3051</v>
      </c>
      <c r="E3030" t="s">
        <v>10</v>
      </c>
      <c r="F3030">
        <v>7</v>
      </c>
      <c r="G3030" s="1">
        <v>14.99</v>
      </c>
      <c r="H3030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3030">
        <f>Sales[[#This Row],[Total Inventory]]*Sales[[#This Row],[Sale_Price]]</f>
        <v>104.93</v>
      </c>
    </row>
    <row r="3031" spans="1:9" x14ac:dyDescent="0.25">
      <c r="A3031">
        <v>319243</v>
      </c>
      <c r="B3031" t="str">
        <f>INDEX( Table3[],MATCH(Sales[[#This Row],[Category]],Table3[Category],0),1)</f>
        <v>WINE</v>
      </c>
      <c r="C3031" t="s">
        <v>39</v>
      </c>
      <c r="D3031" t="s">
        <v>3052</v>
      </c>
      <c r="E3031" t="s">
        <v>10</v>
      </c>
      <c r="F3031">
        <v>0</v>
      </c>
      <c r="G3031" s="1">
        <v>12.99</v>
      </c>
      <c r="H303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031">
        <f>Sales[[#This Row],[Total Inventory]]*Sales[[#This Row],[Sale_Price]]</f>
        <v>0</v>
      </c>
    </row>
    <row r="3032" spans="1:9" x14ac:dyDescent="0.25">
      <c r="A3032">
        <v>94668</v>
      </c>
      <c r="B3032" t="str">
        <f>INDEX( Table3[],MATCH(Sales[[#This Row],[Category]],Table3[Category],0),1)</f>
        <v>BEER</v>
      </c>
      <c r="C3032" t="s">
        <v>11</v>
      </c>
      <c r="D3032" t="s">
        <v>3053</v>
      </c>
      <c r="E3032" t="s">
        <v>1506</v>
      </c>
      <c r="F3032">
        <v>0</v>
      </c>
      <c r="G3032" s="1">
        <v>21.08</v>
      </c>
      <c r="H3032">
        <f>IF(INDEX(Sale_Promotions[[Code]:[Sale Price]],MATCH(Sales[[#This Row],[Code]],Sale_Promotions[Code],0),2)=0,Sales[[#This Row],[Price]],INDEX(Sale_Promotions[[Code]:[Sale Price]],MATCH(Sales[[#This Row],[Code]],Sale_Promotions[Code],0),2))</f>
        <v>21.08</v>
      </c>
      <c r="I3032">
        <f>Sales[[#This Row],[Total Inventory]]*Sales[[#This Row],[Sale_Price]]</f>
        <v>0</v>
      </c>
    </row>
    <row r="3033" spans="1:9" x14ac:dyDescent="0.25">
      <c r="A3033">
        <v>332130</v>
      </c>
      <c r="B3033" t="str">
        <f>INDEX( Table3[],MATCH(Sales[[#This Row],[Category]],Table3[Category],0),1)</f>
        <v>WINE</v>
      </c>
      <c r="C3033" t="s">
        <v>31</v>
      </c>
      <c r="D3033" t="s">
        <v>3054</v>
      </c>
      <c r="E3033" t="s">
        <v>10</v>
      </c>
      <c r="F3033">
        <v>0</v>
      </c>
      <c r="G3033" s="1">
        <v>6.99</v>
      </c>
      <c r="H3033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3033">
        <f>Sales[[#This Row],[Total Inventory]]*Sales[[#This Row],[Sale_Price]]</f>
        <v>0</v>
      </c>
    </row>
    <row r="3034" spans="1:9" x14ac:dyDescent="0.25">
      <c r="A3034">
        <v>80396</v>
      </c>
      <c r="B3034" t="str">
        <f>INDEX( Table3[],MATCH(Sales[[#This Row],[Category]],Table3[Category],0),1)</f>
        <v>WINE</v>
      </c>
      <c r="C3034" t="s">
        <v>61</v>
      </c>
      <c r="D3034" t="s">
        <v>3055</v>
      </c>
      <c r="E3034" t="s">
        <v>10</v>
      </c>
      <c r="F3034">
        <v>0</v>
      </c>
      <c r="G3034" s="1">
        <v>44.99</v>
      </c>
      <c r="H3034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3034">
        <f>Sales[[#This Row],[Total Inventory]]*Sales[[#This Row],[Sale_Price]]</f>
        <v>0</v>
      </c>
    </row>
    <row r="3035" spans="1:9" x14ac:dyDescent="0.25">
      <c r="A3035">
        <v>48477</v>
      </c>
      <c r="B3035" t="str">
        <f>INDEX( Table3[],MATCH(Sales[[#This Row],[Category]],Table3[Category],0),1)</f>
        <v>WINE</v>
      </c>
      <c r="C3035" t="s">
        <v>61</v>
      </c>
      <c r="D3035" t="s">
        <v>3056</v>
      </c>
      <c r="E3035" t="s">
        <v>10</v>
      </c>
      <c r="F3035">
        <v>3</v>
      </c>
      <c r="G3035" s="1">
        <v>60.99</v>
      </c>
      <c r="H3035">
        <f>IF(INDEX(Sale_Promotions[[Code]:[Sale Price]],MATCH(Sales[[#This Row],[Code]],Sale_Promotions[Code],0),2)=0,Sales[[#This Row],[Price]],INDEX(Sale_Promotions[[Code]:[Sale Price]],MATCH(Sales[[#This Row],[Code]],Sale_Promotions[Code],0),2))</f>
        <v>60.99</v>
      </c>
      <c r="I3035">
        <f>Sales[[#This Row],[Total Inventory]]*Sales[[#This Row],[Sale_Price]]</f>
        <v>182.97</v>
      </c>
    </row>
    <row r="3036" spans="1:9" x14ac:dyDescent="0.25">
      <c r="A3036">
        <v>29873</v>
      </c>
      <c r="B3036" t="str">
        <f>INDEX( Table3[],MATCH(Sales[[#This Row],[Category]],Table3[Category],0),1)</f>
        <v>BEER</v>
      </c>
      <c r="C3036" t="s">
        <v>11</v>
      </c>
      <c r="D3036" t="s">
        <v>3057</v>
      </c>
      <c r="E3036" t="s">
        <v>25</v>
      </c>
      <c r="F3036">
        <v>0</v>
      </c>
      <c r="G3036" s="1">
        <v>2.06</v>
      </c>
      <c r="H3036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3036">
        <f>Sales[[#This Row],[Total Inventory]]*Sales[[#This Row],[Sale_Price]]</f>
        <v>0</v>
      </c>
    </row>
    <row r="3037" spans="1:9" x14ac:dyDescent="0.25">
      <c r="A3037">
        <v>19780</v>
      </c>
      <c r="B3037" t="str">
        <f>INDEX( Table3[],MATCH(Sales[[#This Row],[Category]],Table3[Category],0),1)</f>
        <v>LIQUOR</v>
      </c>
      <c r="C3037" t="s">
        <v>37</v>
      </c>
      <c r="D3037" t="s">
        <v>1305</v>
      </c>
      <c r="E3037" t="s">
        <v>10</v>
      </c>
      <c r="F3037">
        <v>85</v>
      </c>
      <c r="G3037" s="1">
        <v>25.99</v>
      </c>
      <c r="H3037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3037">
        <f>Sales[[#This Row],[Total Inventory]]*Sales[[#This Row],[Sale_Price]]</f>
        <v>2209.15</v>
      </c>
    </row>
    <row r="3038" spans="1:9" x14ac:dyDescent="0.25">
      <c r="A3038">
        <v>71218</v>
      </c>
      <c r="B3038" t="str">
        <f>INDEX( Table3[],MATCH(Sales[[#This Row],[Category]],Table3[Category],0),1)</f>
        <v>LIQUOR</v>
      </c>
      <c r="C3038" t="s">
        <v>37</v>
      </c>
      <c r="D3038" t="s">
        <v>3058</v>
      </c>
      <c r="E3038" t="s">
        <v>449</v>
      </c>
      <c r="F3038">
        <v>150</v>
      </c>
      <c r="G3038" s="1">
        <v>3.29</v>
      </c>
      <c r="H3038">
        <f>IF(INDEX(Sale_Promotions[[Code]:[Sale Price]],MATCH(Sales[[#This Row],[Code]],Sale_Promotions[Code],0),2)=0,Sales[[#This Row],[Price]],INDEX(Sale_Promotions[[Code]:[Sale Price]],MATCH(Sales[[#This Row],[Code]],Sale_Promotions[Code],0),2))</f>
        <v>3.29</v>
      </c>
      <c r="I3038">
        <f>Sales[[#This Row],[Total Inventory]]*Sales[[#This Row],[Sale_Price]]</f>
        <v>493.5</v>
      </c>
    </row>
    <row r="3039" spans="1:9" x14ac:dyDescent="0.25">
      <c r="A3039">
        <v>41296</v>
      </c>
      <c r="B3039" t="str">
        <f>INDEX( Table3[],MATCH(Sales[[#This Row],[Category]],Table3[Category],0),1)</f>
        <v>LIQUOR</v>
      </c>
      <c r="C3039" t="s">
        <v>37</v>
      </c>
      <c r="D3039" t="s">
        <v>3059</v>
      </c>
      <c r="E3039" t="s">
        <v>10</v>
      </c>
      <c r="F3039">
        <v>83</v>
      </c>
      <c r="G3039" s="1">
        <v>30.99</v>
      </c>
      <c r="H3039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3039">
        <f>Sales[[#This Row],[Total Inventory]]*Sales[[#This Row],[Sale_Price]]</f>
        <v>2572.17</v>
      </c>
    </row>
    <row r="3040" spans="1:9" x14ac:dyDescent="0.25">
      <c r="A3040">
        <v>10439</v>
      </c>
      <c r="B3040" t="str">
        <f>INDEX( Table3[],MATCH(Sales[[#This Row],[Category]],Table3[Category],0),1)</f>
        <v>WINE</v>
      </c>
      <c r="C3040" t="s">
        <v>61</v>
      </c>
      <c r="D3040" t="s">
        <v>3060</v>
      </c>
      <c r="E3040" t="s">
        <v>10</v>
      </c>
      <c r="F3040">
        <v>89</v>
      </c>
      <c r="G3040" s="1">
        <v>14.99</v>
      </c>
      <c r="H3040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3040">
        <f>Sales[[#This Row],[Total Inventory]]*Sales[[#This Row],[Sale_Price]]</f>
        <v>1334.1100000000001</v>
      </c>
    </row>
    <row r="3041" spans="1:9" x14ac:dyDescent="0.25">
      <c r="A3041">
        <v>72254</v>
      </c>
      <c r="B3041" t="str">
        <f>INDEX( Table3[],MATCH(Sales[[#This Row],[Category]],Table3[Category],0),1)</f>
        <v>LIQUOR</v>
      </c>
      <c r="C3041" t="s">
        <v>46</v>
      </c>
      <c r="D3041" t="s">
        <v>3061</v>
      </c>
      <c r="E3041" t="s">
        <v>16</v>
      </c>
      <c r="F3041">
        <v>91</v>
      </c>
      <c r="G3041" s="1">
        <v>22.99</v>
      </c>
      <c r="H3041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3041">
        <f>Sales[[#This Row],[Total Inventory]]*Sales[[#This Row],[Sale_Price]]</f>
        <v>2092.0899999999997</v>
      </c>
    </row>
    <row r="3042" spans="1:9" x14ac:dyDescent="0.25">
      <c r="A3042">
        <v>321371</v>
      </c>
      <c r="B3042" t="str">
        <f>INDEX( Table3[],MATCH(Sales[[#This Row],[Category]],Table3[Category],0),1)</f>
        <v>WINE</v>
      </c>
      <c r="C3042" t="s">
        <v>41</v>
      </c>
      <c r="D3042" t="s">
        <v>3062</v>
      </c>
      <c r="E3042" t="s">
        <v>10</v>
      </c>
      <c r="F3042">
        <v>3</v>
      </c>
      <c r="G3042" s="1">
        <v>16.489999999999998</v>
      </c>
      <c r="H3042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3042">
        <f>Sales[[#This Row],[Total Inventory]]*Sales[[#This Row],[Sale_Price]]</f>
        <v>49.47</v>
      </c>
    </row>
    <row r="3043" spans="1:9" x14ac:dyDescent="0.25">
      <c r="A3043">
        <v>29166</v>
      </c>
      <c r="B3043" t="str">
        <f>INDEX( Table3[],MATCH(Sales[[#This Row],[Category]],Table3[Category],0),1)</f>
        <v>BEER</v>
      </c>
      <c r="C3043" t="s">
        <v>11</v>
      </c>
      <c r="D3043" t="s">
        <v>3063</v>
      </c>
      <c r="E3043" t="s">
        <v>25</v>
      </c>
      <c r="F3043">
        <v>0</v>
      </c>
      <c r="G3043" s="1">
        <v>1.42</v>
      </c>
      <c r="H3043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3043">
        <f>Sales[[#This Row],[Total Inventory]]*Sales[[#This Row],[Sale_Price]]</f>
        <v>0</v>
      </c>
    </row>
    <row r="3044" spans="1:9" x14ac:dyDescent="0.25">
      <c r="A3044">
        <v>93092</v>
      </c>
      <c r="B3044" t="str">
        <f>INDEX( Table3[],MATCH(Sales[[#This Row],[Category]],Table3[Category],0),1)</f>
        <v>BEER</v>
      </c>
      <c r="C3044" t="s">
        <v>11</v>
      </c>
      <c r="D3044" t="s">
        <v>3064</v>
      </c>
      <c r="E3044" t="s">
        <v>92</v>
      </c>
      <c r="F3044">
        <v>0</v>
      </c>
      <c r="G3044" s="1">
        <v>4.88</v>
      </c>
      <c r="H3044">
        <f>IF(INDEX(Sale_Promotions[[Code]:[Sale Price]],MATCH(Sales[[#This Row],[Code]],Sale_Promotions[Code],0),2)=0,Sales[[#This Row],[Price]],INDEX(Sale_Promotions[[Code]:[Sale Price]],MATCH(Sales[[#This Row],[Code]],Sale_Promotions[Code],0),2))</f>
        <v>4.88</v>
      </c>
      <c r="I3044">
        <f>Sales[[#This Row],[Total Inventory]]*Sales[[#This Row],[Sale_Price]]</f>
        <v>0</v>
      </c>
    </row>
    <row r="3045" spans="1:9" x14ac:dyDescent="0.25">
      <c r="A3045">
        <v>61786</v>
      </c>
      <c r="B3045" t="str">
        <f>INDEX( Table3[],MATCH(Sales[[#This Row],[Category]],Table3[Category],0),1)</f>
        <v>OTHER</v>
      </c>
      <c r="C3045" t="s">
        <v>75</v>
      </c>
      <c r="D3045" t="s">
        <v>3065</v>
      </c>
      <c r="E3045" t="s">
        <v>10</v>
      </c>
      <c r="F3045">
        <v>20</v>
      </c>
      <c r="G3045" s="1">
        <v>46.99</v>
      </c>
      <c r="H3045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3045">
        <f>Sales[[#This Row],[Total Inventory]]*Sales[[#This Row],[Sale_Price]]</f>
        <v>939.80000000000007</v>
      </c>
    </row>
    <row r="3046" spans="1:9" x14ac:dyDescent="0.25">
      <c r="A3046">
        <v>70267</v>
      </c>
      <c r="B3046" t="str">
        <f>INDEX( Table3[],MATCH(Sales[[#This Row],[Category]],Table3[Category],0),1)</f>
        <v>WINE</v>
      </c>
      <c r="C3046" t="s">
        <v>61</v>
      </c>
      <c r="D3046" t="s">
        <v>3066</v>
      </c>
      <c r="E3046" t="s">
        <v>10</v>
      </c>
      <c r="F3046">
        <v>0</v>
      </c>
      <c r="G3046" s="1">
        <v>14.49</v>
      </c>
      <c r="H3046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3046">
        <f>Sales[[#This Row],[Total Inventory]]*Sales[[#This Row],[Sale_Price]]</f>
        <v>0</v>
      </c>
    </row>
    <row r="3047" spans="1:9" x14ac:dyDescent="0.25">
      <c r="A3047">
        <v>48464</v>
      </c>
      <c r="B3047" t="str">
        <f>INDEX( Table3[],MATCH(Sales[[#This Row],[Category]],Table3[Category],0),1)</f>
        <v>WINE</v>
      </c>
      <c r="C3047" t="s">
        <v>53</v>
      </c>
      <c r="D3047" t="s">
        <v>633</v>
      </c>
      <c r="E3047" t="s">
        <v>888</v>
      </c>
      <c r="F3047">
        <v>2</v>
      </c>
      <c r="G3047" s="1">
        <v>9.2899999999999991</v>
      </c>
      <c r="H3047">
        <f>IF(INDEX(Sale_Promotions[[Code]:[Sale Price]],MATCH(Sales[[#This Row],[Code]],Sale_Promotions[Code],0),2)=0,Sales[[#This Row],[Price]],INDEX(Sale_Promotions[[Code]:[Sale Price]],MATCH(Sales[[#This Row],[Code]],Sale_Promotions[Code],0),2))</f>
        <v>9.2899999999999991</v>
      </c>
      <c r="I3047">
        <f>Sales[[#This Row],[Total Inventory]]*Sales[[#This Row],[Sale_Price]]</f>
        <v>18.579999999999998</v>
      </c>
    </row>
    <row r="3048" spans="1:9" x14ac:dyDescent="0.25">
      <c r="A3048">
        <v>303051</v>
      </c>
      <c r="B3048" t="str">
        <f>INDEX( Table3[],MATCH(Sales[[#This Row],[Category]],Table3[Category],0),1)</f>
        <v>WINE</v>
      </c>
      <c r="C3048" t="s">
        <v>61</v>
      </c>
      <c r="D3048" t="s">
        <v>3067</v>
      </c>
      <c r="E3048" t="s">
        <v>10</v>
      </c>
      <c r="F3048">
        <v>16</v>
      </c>
      <c r="G3048" s="1">
        <v>16.489999999999998</v>
      </c>
      <c r="H3048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3048">
        <f>Sales[[#This Row],[Total Inventory]]*Sales[[#This Row],[Sale_Price]]</f>
        <v>263.83999999999997</v>
      </c>
    </row>
    <row r="3049" spans="1:9" x14ac:dyDescent="0.25">
      <c r="A3049">
        <v>42480</v>
      </c>
      <c r="B3049" t="str">
        <f>INDEX( Table3[],MATCH(Sales[[#This Row],[Category]],Table3[Category],0),1)</f>
        <v>LIQUOR</v>
      </c>
      <c r="C3049" t="s">
        <v>26</v>
      </c>
      <c r="D3049" t="s">
        <v>3068</v>
      </c>
      <c r="E3049" t="s">
        <v>48</v>
      </c>
      <c r="F3049">
        <v>1</v>
      </c>
      <c r="G3049" s="1">
        <v>4.99</v>
      </c>
      <c r="H3049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3049">
        <f>Sales[[#This Row],[Total Inventory]]*Sales[[#This Row],[Sale_Price]]</f>
        <v>4.99</v>
      </c>
    </row>
    <row r="3050" spans="1:9" x14ac:dyDescent="0.25">
      <c r="A3050">
        <v>34860</v>
      </c>
      <c r="B3050" t="str">
        <f>INDEX( Table3[],MATCH(Sales[[#This Row],[Category]],Table3[Category],0),1)</f>
        <v>LIQUOR</v>
      </c>
      <c r="C3050" t="s">
        <v>175</v>
      </c>
      <c r="D3050" t="s">
        <v>3069</v>
      </c>
      <c r="E3050" t="s">
        <v>10</v>
      </c>
      <c r="F3050">
        <v>0</v>
      </c>
      <c r="G3050" s="1">
        <v>299.99</v>
      </c>
      <c r="H3050">
        <f>IF(INDEX(Sale_Promotions[[Code]:[Sale Price]],MATCH(Sales[[#This Row],[Code]],Sale_Promotions[Code],0),2)=0,Sales[[#This Row],[Price]],INDEX(Sale_Promotions[[Code]:[Sale Price]],MATCH(Sales[[#This Row],[Code]],Sale_Promotions[Code],0),2))</f>
        <v>299.99</v>
      </c>
      <c r="I3050">
        <f>Sales[[#This Row],[Total Inventory]]*Sales[[#This Row],[Sale_Price]]</f>
        <v>0</v>
      </c>
    </row>
    <row r="3051" spans="1:9" x14ac:dyDescent="0.25">
      <c r="A3051">
        <v>332347</v>
      </c>
      <c r="B3051" t="str">
        <f>INDEX( Table3[],MATCH(Sales[[#This Row],[Category]],Table3[Category],0),1)</f>
        <v>WINE</v>
      </c>
      <c r="C3051" t="s">
        <v>85</v>
      </c>
      <c r="D3051" t="s">
        <v>3070</v>
      </c>
      <c r="E3051" t="s">
        <v>10</v>
      </c>
      <c r="F3051">
        <v>0</v>
      </c>
      <c r="G3051" s="1">
        <v>16.489999999999998</v>
      </c>
      <c r="H3051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3051">
        <f>Sales[[#This Row],[Total Inventory]]*Sales[[#This Row],[Sale_Price]]</f>
        <v>0</v>
      </c>
    </row>
    <row r="3052" spans="1:9" x14ac:dyDescent="0.25">
      <c r="A3052">
        <v>310003</v>
      </c>
      <c r="B3052" t="str">
        <f>INDEX( Table3[],MATCH(Sales[[#This Row],[Category]],Table3[Category],0),1)</f>
        <v>OTHER</v>
      </c>
      <c r="C3052" t="s">
        <v>75</v>
      </c>
      <c r="D3052" t="s">
        <v>3071</v>
      </c>
      <c r="E3052" t="s">
        <v>10</v>
      </c>
      <c r="F3052">
        <v>4</v>
      </c>
      <c r="G3052" s="1">
        <v>54.99</v>
      </c>
      <c r="H3052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3052">
        <f>Sales[[#This Row],[Total Inventory]]*Sales[[#This Row],[Sale_Price]]</f>
        <v>219.96</v>
      </c>
    </row>
    <row r="3053" spans="1:9" x14ac:dyDescent="0.25">
      <c r="A3053">
        <v>51438</v>
      </c>
      <c r="B3053" t="str">
        <f>INDEX( Table3[],MATCH(Sales[[#This Row],[Category]],Table3[Category],0),1)</f>
        <v>WINE</v>
      </c>
      <c r="C3053" t="s">
        <v>28</v>
      </c>
      <c r="D3053" t="s">
        <v>3072</v>
      </c>
      <c r="E3053" t="s">
        <v>10</v>
      </c>
      <c r="F3053">
        <v>5</v>
      </c>
      <c r="G3053" s="1">
        <v>24.99</v>
      </c>
      <c r="H3053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3053">
        <f>Sales[[#This Row],[Total Inventory]]*Sales[[#This Row],[Sale_Price]]</f>
        <v>124.94999999999999</v>
      </c>
    </row>
    <row r="3054" spans="1:9" x14ac:dyDescent="0.25">
      <c r="A3054">
        <v>45184</v>
      </c>
      <c r="B3054" t="str">
        <f>INDEX( Table3[],MATCH(Sales[[#This Row],[Category]],Table3[Category],0),1)</f>
        <v>WINE</v>
      </c>
      <c r="C3054" t="s">
        <v>53</v>
      </c>
      <c r="D3054" t="s">
        <v>985</v>
      </c>
      <c r="E3054" t="s">
        <v>10</v>
      </c>
      <c r="F3054">
        <v>109</v>
      </c>
      <c r="G3054" s="1">
        <v>164.99</v>
      </c>
      <c r="H3054">
        <f>IF(INDEX(Sale_Promotions[[Code]:[Sale Price]],MATCH(Sales[[#This Row],[Code]],Sale_Promotions[Code],0),2)=0,Sales[[#This Row],[Price]],INDEX(Sale_Promotions[[Code]:[Sale Price]],MATCH(Sales[[#This Row],[Code]],Sale_Promotions[Code],0),2))</f>
        <v>164.99</v>
      </c>
      <c r="I3054">
        <f>Sales[[#This Row],[Total Inventory]]*Sales[[#This Row],[Sale_Price]]</f>
        <v>17983.91</v>
      </c>
    </row>
    <row r="3055" spans="1:9" x14ac:dyDescent="0.25">
      <c r="A3055">
        <v>23648</v>
      </c>
      <c r="B3055" t="str">
        <f>INDEX( Table3[],MATCH(Sales[[#This Row],[Category]],Table3[Category],0),1)</f>
        <v>BEER</v>
      </c>
      <c r="C3055" t="s">
        <v>11</v>
      </c>
      <c r="D3055" t="s">
        <v>3073</v>
      </c>
      <c r="E3055" t="s">
        <v>25</v>
      </c>
      <c r="F3055">
        <v>0</v>
      </c>
      <c r="G3055" s="1">
        <v>1.71</v>
      </c>
      <c r="H3055">
        <f>IF(INDEX(Sale_Promotions[[Code]:[Sale Price]],MATCH(Sales[[#This Row],[Code]],Sale_Promotions[Code],0),2)=0,Sales[[#This Row],[Price]],INDEX(Sale_Promotions[[Code]:[Sale Price]],MATCH(Sales[[#This Row],[Code]],Sale_Promotions[Code],0),2))</f>
        <v>1.71</v>
      </c>
      <c r="I3055">
        <f>Sales[[#This Row],[Total Inventory]]*Sales[[#This Row],[Sale_Price]]</f>
        <v>0</v>
      </c>
    </row>
    <row r="3056" spans="1:9" x14ac:dyDescent="0.25">
      <c r="A3056">
        <v>340658</v>
      </c>
      <c r="B3056" t="str">
        <f>INDEX( Table3[],MATCH(Sales[[#This Row],[Category]],Table3[Category],0),1)</f>
        <v>WINE</v>
      </c>
      <c r="C3056" t="s">
        <v>61</v>
      </c>
      <c r="D3056" t="s">
        <v>3074</v>
      </c>
      <c r="E3056" t="s">
        <v>10</v>
      </c>
      <c r="F3056">
        <v>24</v>
      </c>
      <c r="G3056" s="1">
        <v>15.49</v>
      </c>
      <c r="H3056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3056">
        <f>Sales[[#This Row],[Total Inventory]]*Sales[[#This Row],[Sale_Price]]</f>
        <v>371.76</v>
      </c>
    </row>
    <row r="3057" spans="1:9" x14ac:dyDescent="0.25">
      <c r="A3057">
        <v>342416</v>
      </c>
      <c r="B3057" t="str">
        <f>INDEX( Table3[],MATCH(Sales[[#This Row],[Category]],Table3[Category],0),1)</f>
        <v>WINE</v>
      </c>
      <c r="C3057" t="s">
        <v>41</v>
      </c>
      <c r="D3057" t="s">
        <v>3075</v>
      </c>
      <c r="E3057" t="s">
        <v>10</v>
      </c>
      <c r="F3057">
        <v>0</v>
      </c>
      <c r="G3057" s="1">
        <v>13.99</v>
      </c>
      <c r="H305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3057">
        <f>Sales[[#This Row],[Total Inventory]]*Sales[[#This Row],[Sale_Price]]</f>
        <v>0</v>
      </c>
    </row>
    <row r="3058" spans="1:9" x14ac:dyDescent="0.25">
      <c r="A3058">
        <v>28767</v>
      </c>
      <c r="B3058" t="str">
        <f>INDEX( Table3[],MATCH(Sales[[#This Row],[Category]],Table3[Category],0),1)</f>
        <v>BEER</v>
      </c>
      <c r="C3058" t="s">
        <v>11</v>
      </c>
      <c r="D3058" t="s">
        <v>3076</v>
      </c>
      <c r="E3058" t="s">
        <v>92</v>
      </c>
      <c r="F3058">
        <v>0</v>
      </c>
      <c r="G3058" s="1">
        <v>5.39</v>
      </c>
      <c r="H3058">
        <f>IF(INDEX(Sale_Promotions[[Code]:[Sale Price]],MATCH(Sales[[#This Row],[Code]],Sale_Promotions[Code],0),2)=0,Sales[[#This Row],[Price]],INDEX(Sale_Promotions[[Code]:[Sale Price]],MATCH(Sales[[#This Row],[Code]],Sale_Promotions[Code],0),2))</f>
        <v>5.39</v>
      </c>
      <c r="I3058">
        <f>Sales[[#This Row],[Total Inventory]]*Sales[[#This Row],[Sale_Price]]</f>
        <v>0</v>
      </c>
    </row>
    <row r="3059" spans="1:9" x14ac:dyDescent="0.25">
      <c r="A3059">
        <v>22615</v>
      </c>
      <c r="B3059" t="str">
        <f>INDEX( Table3[],MATCH(Sales[[#This Row],[Category]],Table3[Category],0),1)</f>
        <v>BEER</v>
      </c>
      <c r="C3059" t="s">
        <v>11</v>
      </c>
      <c r="D3059" t="s">
        <v>3077</v>
      </c>
      <c r="E3059" t="s">
        <v>25</v>
      </c>
      <c r="F3059">
        <v>0</v>
      </c>
      <c r="G3059" s="1">
        <v>1.88</v>
      </c>
      <c r="H3059">
        <f>IF(INDEX(Sale_Promotions[[Code]:[Sale Price]],MATCH(Sales[[#This Row],[Code]],Sale_Promotions[Code],0),2)=0,Sales[[#This Row],[Price]],INDEX(Sale_Promotions[[Code]:[Sale Price]],MATCH(Sales[[#This Row],[Code]],Sale_Promotions[Code],0),2))</f>
        <v>1.88</v>
      </c>
      <c r="I3059">
        <f>Sales[[#This Row],[Total Inventory]]*Sales[[#This Row],[Sale_Price]]</f>
        <v>0</v>
      </c>
    </row>
    <row r="3060" spans="1:9" x14ac:dyDescent="0.25">
      <c r="A3060">
        <v>72769</v>
      </c>
      <c r="B3060" t="str">
        <f>INDEX( Table3[],MATCH(Sales[[#This Row],[Category]],Table3[Category],0),1)</f>
        <v>LIQUOR</v>
      </c>
      <c r="C3060" t="s">
        <v>35</v>
      </c>
      <c r="D3060" t="s">
        <v>3078</v>
      </c>
      <c r="E3060" t="s">
        <v>10</v>
      </c>
      <c r="F3060">
        <v>30</v>
      </c>
      <c r="G3060" s="1">
        <v>19.989999999999998</v>
      </c>
      <c r="H3060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3060">
        <f>Sales[[#This Row],[Total Inventory]]*Sales[[#This Row],[Sale_Price]]</f>
        <v>599.69999999999993</v>
      </c>
    </row>
    <row r="3061" spans="1:9" x14ac:dyDescent="0.25">
      <c r="A3061">
        <v>40300</v>
      </c>
      <c r="B3061" t="str">
        <f>INDEX( Table3[],MATCH(Sales[[#This Row],[Category]],Table3[Category],0),1)</f>
        <v>WINE</v>
      </c>
      <c r="C3061" t="s">
        <v>61</v>
      </c>
      <c r="D3061" t="s">
        <v>3079</v>
      </c>
      <c r="E3061" t="s">
        <v>48</v>
      </c>
      <c r="F3061">
        <v>18</v>
      </c>
      <c r="G3061" s="1">
        <v>18.690000000000001</v>
      </c>
      <c r="H3061">
        <f>IF(INDEX(Sale_Promotions[[Code]:[Sale Price]],MATCH(Sales[[#This Row],[Code]],Sale_Promotions[Code],0),2)=0,Sales[[#This Row],[Price]],INDEX(Sale_Promotions[[Code]:[Sale Price]],MATCH(Sales[[#This Row],[Code]],Sale_Promotions[Code],0),2))</f>
        <v>18.690000000000001</v>
      </c>
      <c r="I3061">
        <f>Sales[[#This Row],[Total Inventory]]*Sales[[#This Row],[Sale_Price]]</f>
        <v>336.42</v>
      </c>
    </row>
    <row r="3062" spans="1:9" x14ac:dyDescent="0.25">
      <c r="A3062">
        <v>349658</v>
      </c>
      <c r="B3062" t="str">
        <f>INDEX( Table3[],MATCH(Sales[[#This Row],[Category]],Table3[Category],0),1)</f>
        <v>WINE</v>
      </c>
      <c r="C3062" t="s">
        <v>17</v>
      </c>
      <c r="D3062" t="s">
        <v>3080</v>
      </c>
      <c r="E3062" t="s">
        <v>10</v>
      </c>
      <c r="F3062">
        <v>2</v>
      </c>
      <c r="G3062" s="1">
        <v>14.69</v>
      </c>
      <c r="H3062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3062">
        <f>Sales[[#This Row],[Total Inventory]]*Sales[[#This Row],[Sale_Price]]</f>
        <v>29.38</v>
      </c>
    </row>
    <row r="3063" spans="1:9" x14ac:dyDescent="0.25">
      <c r="A3063">
        <v>76068</v>
      </c>
      <c r="B3063" t="str">
        <f>INDEX( Table3[],MATCH(Sales[[#This Row],[Category]],Table3[Category],0),1)</f>
        <v>LIQUOR</v>
      </c>
      <c r="C3063" t="s">
        <v>26</v>
      </c>
      <c r="D3063" t="s">
        <v>3081</v>
      </c>
      <c r="E3063" t="s">
        <v>10</v>
      </c>
      <c r="F3063">
        <v>14</v>
      </c>
      <c r="G3063" s="1">
        <v>49.99</v>
      </c>
      <c r="H3063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3063">
        <f>Sales[[#This Row],[Total Inventory]]*Sales[[#This Row],[Sale_Price]]</f>
        <v>699.86</v>
      </c>
    </row>
    <row r="3064" spans="1:9" x14ac:dyDescent="0.25">
      <c r="A3064">
        <v>48006</v>
      </c>
      <c r="B3064" t="str">
        <f>INDEX( Table3[],MATCH(Sales[[#This Row],[Category]],Table3[Category],0),1)</f>
        <v>LIQUOR</v>
      </c>
      <c r="C3064" t="s">
        <v>198</v>
      </c>
      <c r="D3064" t="s">
        <v>3082</v>
      </c>
      <c r="E3064" t="s">
        <v>16</v>
      </c>
      <c r="F3064">
        <v>13</v>
      </c>
      <c r="G3064" s="1">
        <v>39.99</v>
      </c>
      <c r="H3064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3064">
        <f>Sales[[#This Row],[Total Inventory]]*Sales[[#This Row],[Sale_Price]]</f>
        <v>519.87</v>
      </c>
    </row>
    <row r="3065" spans="1:9" x14ac:dyDescent="0.25">
      <c r="A3065">
        <v>84602</v>
      </c>
      <c r="B3065" t="str">
        <f>INDEX( Table3[],MATCH(Sales[[#This Row],[Category]],Table3[Category],0),1)</f>
        <v>WINE</v>
      </c>
      <c r="C3065" t="s">
        <v>61</v>
      </c>
      <c r="D3065" t="s">
        <v>3083</v>
      </c>
      <c r="E3065" t="s">
        <v>10</v>
      </c>
      <c r="F3065">
        <v>15</v>
      </c>
      <c r="G3065" s="1">
        <v>106.99</v>
      </c>
      <c r="H3065">
        <f>IF(INDEX(Sale_Promotions[[Code]:[Sale Price]],MATCH(Sales[[#This Row],[Code]],Sale_Promotions[Code],0),2)=0,Sales[[#This Row],[Price]],INDEX(Sale_Promotions[[Code]:[Sale Price]],MATCH(Sales[[#This Row],[Code]],Sale_Promotions[Code],0),2))</f>
        <v>106.99</v>
      </c>
      <c r="I3065">
        <f>Sales[[#This Row],[Total Inventory]]*Sales[[#This Row],[Sale_Price]]</f>
        <v>1604.85</v>
      </c>
    </row>
    <row r="3066" spans="1:9" x14ac:dyDescent="0.25">
      <c r="A3066">
        <v>24636</v>
      </c>
      <c r="B3066" t="str">
        <f>INDEX( Table3[],MATCH(Sales[[#This Row],[Category]],Table3[Category],0),1)</f>
        <v>BEER</v>
      </c>
      <c r="C3066" t="s">
        <v>11</v>
      </c>
      <c r="D3066" t="s">
        <v>3084</v>
      </c>
      <c r="E3066" t="s">
        <v>25</v>
      </c>
      <c r="F3066">
        <v>0</v>
      </c>
      <c r="G3066" s="1">
        <v>1.8</v>
      </c>
      <c r="H3066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3066">
        <f>Sales[[#This Row],[Total Inventory]]*Sales[[#This Row],[Sale_Price]]</f>
        <v>0</v>
      </c>
    </row>
    <row r="3067" spans="1:9" x14ac:dyDescent="0.25">
      <c r="A3067">
        <v>49061</v>
      </c>
      <c r="B3067" t="str">
        <f>INDEX( Table3[],MATCH(Sales[[#This Row],[Category]],Table3[Category],0),1)</f>
        <v>LIQUOR</v>
      </c>
      <c r="C3067" t="s">
        <v>26</v>
      </c>
      <c r="D3067" t="s">
        <v>3085</v>
      </c>
      <c r="E3067" t="s">
        <v>10</v>
      </c>
      <c r="F3067">
        <v>3</v>
      </c>
      <c r="G3067" s="1">
        <v>27.99</v>
      </c>
      <c r="H3067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3067">
        <f>Sales[[#This Row],[Total Inventory]]*Sales[[#This Row],[Sale_Price]]</f>
        <v>83.97</v>
      </c>
    </row>
    <row r="3068" spans="1:9" x14ac:dyDescent="0.25">
      <c r="A3068">
        <v>22299</v>
      </c>
      <c r="B3068" t="str">
        <f>INDEX( Table3[],MATCH(Sales[[#This Row],[Category]],Table3[Category],0),1)</f>
        <v>BEER</v>
      </c>
      <c r="C3068" t="s">
        <v>11</v>
      </c>
      <c r="D3068" t="s">
        <v>3086</v>
      </c>
      <c r="E3068" t="s">
        <v>92</v>
      </c>
      <c r="F3068">
        <v>0</v>
      </c>
      <c r="G3068" s="1">
        <v>4.62</v>
      </c>
      <c r="H3068">
        <f>IF(INDEX(Sale_Promotions[[Code]:[Sale Price]],MATCH(Sales[[#This Row],[Code]],Sale_Promotions[Code],0),2)=0,Sales[[#This Row],[Price]],INDEX(Sale_Promotions[[Code]:[Sale Price]],MATCH(Sales[[#This Row],[Code]],Sale_Promotions[Code],0),2))</f>
        <v>4.62</v>
      </c>
      <c r="I3068">
        <f>Sales[[#This Row],[Total Inventory]]*Sales[[#This Row],[Sale_Price]]</f>
        <v>0</v>
      </c>
    </row>
    <row r="3069" spans="1:9" x14ac:dyDescent="0.25">
      <c r="A3069">
        <v>326405</v>
      </c>
      <c r="B3069" t="str">
        <f>INDEX( Table3[],MATCH(Sales[[#This Row],[Category]],Table3[Category],0),1)</f>
        <v>LIQUOR</v>
      </c>
      <c r="C3069" t="s">
        <v>57</v>
      </c>
      <c r="D3069" t="s">
        <v>1368</v>
      </c>
      <c r="E3069" t="s">
        <v>133</v>
      </c>
      <c r="F3069">
        <v>51</v>
      </c>
      <c r="G3069" s="1">
        <v>18.989999999999998</v>
      </c>
      <c r="H3069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3069">
        <f>Sales[[#This Row],[Total Inventory]]*Sales[[#This Row],[Sale_Price]]</f>
        <v>738.99</v>
      </c>
    </row>
    <row r="3070" spans="1:9" x14ac:dyDescent="0.25">
      <c r="A3070">
        <v>336829</v>
      </c>
      <c r="B3070" t="str">
        <f>INDEX( Table3[],MATCH(Sales[[#This Row],[Category]],Table3[Category],0),1)</f>
        <v>WINE</v>
      </c>
      <c r="C3070" t="s">
        <v>39</v>
      </c>
      <c r="D3070" t="s">
        <v>3087</v>
      </c>
      <c r="E3070" t="s">
        <v>10</v>
      </c>
      <c r="F3070">
        <v>0</v>
      </c>
      <c r="G3070" s="1">
        <v>9.99</v>
      </c>
      <c r="H3070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3070">
        <f>Sales[[#This Row],[Total Inventory]]*Sales[[#This Row],[Sale_Price]]</f>
        <v>0</v>
      </c>
    </row>
    <row r="3071" spans="1:9" x14ac:dyDescent="0.25">
      <c r="A3071">
        <v>333549</v>
      </c>
      <c r="B3071" t="str">
        <f>INDEX( Table3[],MATCH(Sales[[#This Row],[Category]],Table3[Category],0),1)</f>
        <v>WINE</v>
      </c>
      <c r="C3071" t="s">
        <v>61</v>
      </c>
      <c r="D3071" t="s">
        <v>3088</v>
      </c>
      <c r="E3071" t="s">
        <v>10</v>
      </c>
      <c r="F3071">
        <v>0</v>
      </c>
      <c r="G3071" s="1">
        <v>17.989999999999998</v>
      </c>
      <c r="H3071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3071">
        <f>Sales[[#This Row],[Total Inventory]]*Sales[[#This Row],[Sale_Price]]</f>
        <v>0</v>
      </c>
    </row>
    <row r="3072" spans="1:9" x14ac:dyDescent="0.25">
      <c r="A3072">
        <v>355178</v>
      </c>
      <c r="B3072" t="str">
        <f>INDEX( Table3[],MATCH(Sales[[#This Row],[Category]],Table3[Category],0),1)</f>
        <v>WINE</v>
      </c>
      <c r="C3072" t="s">
        <v>28</v>
      </c>
      <c r="D3072" t="s">
        <v>3089</v>
      </c>
      <c r="E3072" t="s">
        <v>10</v>
      </c>
      <c r="F3072">
        <v>13</v>
      </c>
      <c r="G3072" s="1">
        <v>11.49</v>
      </c>
      <c r="H3072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3072">
        <f>Sales[[#This Row],[Total Inventory]]*Sales[[#This Row],[Sale_Price]]</f>
        <v>149.37</v>
      </c>
    </row>
    <row r="3073" spans="1:9" x14ac:dyDescent="0.25">
      <c r="A3073">
        <v>44752</v>
      </c>
      <c r="B3073" t="str">
        <f>INDEX( Table3[],MATCH(Sales[[#This Row],[Category]],Table3[Category],0),1)</f>
        <v>WINE</v>
      </c>
      <c r="C3073" t="s">
        <v>100</v>
      </c>
      <c r="D3073" t="s">
        <v>3090</v>
      </c>
      <c r="E3073" t="s">
        <v>10</v>
      </c>
      <c r="F3073">
        <v>0</v>
      </c>
      <c r="G3073" s="1">
        <v>17.489999999999998</v>
      </c>
      <c r="H3073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3073">
        <f>Sales[[#This Row],[Total Inventory]]*Sales[[#This Row],[Sale_Price]]</f>
        <v>0</v>
      </c>
    </row>
    <row r="3074" spans="1:9" x14ac:dyDescent="0.25">
      <c r="A3074">
        <v>4588</v>
      </c>
      <c r="B3074" t="str">
        <f>INDEX( Table3[],MATCH(Sales[[#This Row],[Category]],Table3[Category],0),1)</f>
        <v>BEER</v>
      </c>
      <c r="C3074" t="s">
        <v>11</v>
      </c>
      <c r="D3074" t="s">
        <v>3091</v>
      </c>
      <c r="E3074" t="s">
        <v>25</v>
      </c>
      <c r="F3074">
        <v>0</v>
      </c>
      <c r="G3074" s="1">
        <v>2.57</v>
      </c>
      <c r="H3074">
        <f>IF(INDEX(Sale_Promotions[[Code]:[Sale Price]],MATCH(Sales[[#This Row],[Code]],Sale_Promotions[Code],0),2)=0,Sales[[#This Row],[Price]],INDEX(Sale_Promotions[[Code]:[Sale Price]],MATCH(Sales[[#This Row],[Code]],Sale_Promotions[Code],0),2))</f>
        <v>2.57</v>
      </c>
      <c r="I3074">
        <f>Sales[[#This Row],[Total Inventory]]*Sales[[#This Row],[Sale_Price]]</f>
        <v>0</v>
      </c>
    </row>
    <row r="3075" spans="1:9" x14ac:dyDescent="0.25">
      <c r="A3075">
        <v>327860</v>
      </c>
      <c r="B3075" t="str">
        <f>INDEX( Table3[],MATCH(Sales[[#This Row],[Category]],Table3[Category],0),1)</f>
        <v>LIQUOR</v>
      </c>
      <c r="C3075" t="s">
        <v>26</v>
      </c>
      <c r="D3075" t="s">
        <v>3092</v>
      </c>
      <c r="E3075" t="s">
        <v>10</v>
      </c>
      <c r="F3075">
        <v>0</v>
      </c>
      <c r="G3075" s="1">
        <v>26.99</v>
      </c>
      <c r="H3075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3075">
        <f>Sales[[#This Row],[Total Inventory]]*Sales[[#This Row],[Sale_Price]]</f>
        <v>0</v>
      </c>
    </row>
    <row r="3076" spans="1:9" x14ac:dyDescent="0.25">
      <c r="A3076">
        <v>92037</v>
      </c>
      <c r="B3076" t="str">
        <f>INDEX( Table3[],MATCH(Sales[[#This Row],[Category]],Table3[Category],0),1)</f>
        <v>BEER</v>
      </c>
      <c r="C3076" t="s">
        <v>11</v>
      </c>
      <c r="D3076" t="s">
        <v>3093</v>
      </c>
      <c r="E3076" t="s">
        <v>25</v>
      </c>
      <c r="F3076">
        <v>0</v>
      </c>
      <c r="G3076" s="1">
        <v>21.73</v>
      </c>
      <c r="H3076">
        <f>IF(INDEX(Sale_Promotions[[Code]:[Sale Price]],MATCH(Sales[[#This Row],[Code]],Sale_Promotions[Code],0),2)=0,Sales[[#This Row],[Price]],INDEX(Sale_Promotions[[Code]:[Sale Price]],MATCH(Sales[[#This Row],[Code]],Sale_Promotions[Code],0),2))</f>
        <v>21.73</v>
      </c>
      <c r="I3076">
        <f>Sales[[#This Row],[Total Inventory]]*Sales[[#This Row],[Sale_Price]]</f>
        <v>0</v>
      </c>
    </row>
    <row r="3077" spans="1:9" x14ac:dyDescent="0.25">
      <c r="A3077">
        <v>57886</v>
      </c>
      <c r="B3077" t="str">
        <f>INDEX( Table3[],MATCH(Sales[[#This Row],[Category]],Table3[Category],0),1)</f>
        <v>LIQUOR</v>
      </c>
      <c r="C3077" t="s">
        <v>37</v>
      </c>
      <c r="D3077" t="s">
        <v>2700</v>
      </c>
      <c r="E3077" t="s">
        <v>10</v>
      </c>
      <c r="F3077">
        <v>139</v>
      </c>
      <c r="G3077" s="1">
        <v>23.99</v>
      </c>
      <c r="H3077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3077">
        <f>Sales[[#This Row],[Total Inventory]]*Sales[[#This Row],[Sale_Price]]</f>
        <v>3334.6099999999997</v>
      </c>
    </row>
    <row r="3078" spans="1:9" x14ac:dyDescent="0.25">
      <c r="A3078">
        <v>75890</v>
      </c>
      <c r="B3078" t="str">
        <f>INDEX( Table3[],MATCH(Sales[[#This Row],[Category]],Table3[Category],0),1)</f>
        <v>LIQUOR</v>
      </c>
      <c r="C3078" t="s">
        <v>26</v>
      </c>
      <c r="D3078" t="s">
        <v>3094</v>
      </c>
      <c r="E3078" t="s">
        <v>10</v>
      </c>
      <c r="F3078">
        <v>1</v>
      </c>
      <c r="G3078" s="1">
        <v>10.49</v>
      </c>
      <c r="H3078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3078">
        <f>Sales[[#This Row],[Total Inventory]]*Sales[[#This Row],[Sale_Price]]</f>
        <v>10.49</v>
      </c>
    </row>
    <row r="3079" spans="1:9" x14ac:dyDescent="0.25">
      <c r="A3079">
        <v>345783</v>
      </c>
      <c r="B3079" t="str">
        <f>INDEX( Table3[],MATCH(Sales[[#This Row],[Category]],Table3[Category],0),1)</f>
        <v>WINE</v>
      </c>
      <c r="C3079" t="s">
        <v>163</v>
      </c>
      <c r="D3079" t="s">
        <v>3095</v>
      </c>
      <c r="E3079" t="s">
        <v>10</v>
      </c>
      <c r="F3079">
        <v>0</v>
      </c>
      <c r="G3079" s="1">
        <v>30.99</v>
      </c>
      <c r="H3079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3079">
        <f>Sales[[#This Row],[Total Inventory]]*Sales[[#This Row],[Sale_Price]]</f>
        <v>0</v>
      </c>
    </row>
    <row r="3080" spans="1:9" x14ac:dyDescent="0.25">
      <c r="A3080">
        <v>5487</v>
      </c>
      <c r="B3080" t="str">
        <f>INDEX( Table3[],MATCH(Sales[[#This Row],[Category]],Table3[Category],0),1)</f>
        <v>BEER</v>
      </c>
      <c r="C3080" t="s">
        <v>11</v>
      </c>
      <c r="D3080" t="s">
        <v>3096</v>
      </c>
      <c r="E3080" t="s">
        <v>1506</v>
      </c>
      <c r="F3080">
        <v>0</v>
      </c>
      <c r="G3080" s="1">
        <v>33.659999999999997</v>
      </c>
      <c r="H3080">
        <f>IF(INDEX(Sale_Promotions[[Code]:[Sale Price]],MATCH(Sales[[#This Row],[Code]],Sale_Promotions[Code],0),2)=0,Sales[[#This Row],[Price]],INDEX(Sale_Promotions[[Code]:[Sale Price]],MATCH(Sales[[#This Row],[Code]],Sale_Promotions[Code],0),2))</f>
        <v>33.659999999999997</v>
      </c>
      <c r="I3080">
        <f>Sales[[#This Row],[Total Inventory]]*Sales[[#This Row],[Sale_Price]]</f>
        <v>0</v>
      </c>
    </row>
    <row r="3081" spans="1:9" x14ac:dyDescent="0.25">
      <c r="A3081">
        <v>304749</v>
      </c>
      <c r="B3081" t="str">
        <f>INDEX( Table3[],MATCH(Sales[[#This Row],[Category]],Table3[Category],0),1)</f>
        <v>OTHER</v>
      </c>
      <c r="C3081" t="s">
        <v>75</v>
      </c>
      <c r="D3081" t="s">
        <v>3097</v>
      </c>
      <c r="E3081" t="s">
        <v>10</v>
      </c>
      <c r="F3081">
        <v>48</v>
      </c>
      <c r="G3081" s="1">
        <v>14.69</v>
      </c>
      <c r="H3081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3081">
        <f>Sales[[#This Row],[Total Inventory]]*Sales[[#This Row],[Sale_Price]]</f>
        <v>705.12</v>
      </c>
    </row>
    <row r="3082" spans="1:9" x14ac:dyDescent="0.25">
      <c r="A3082">
        <v>337590</v>
      </c>
      <c r="B3082" t="str">
        <f>INDEX( Table3[],MATCH(Sales[[#This Row],[Category]],Table3[Category],0),1)</f>
        <v>WINE</v>
      </c>
      <c r="C3082" t="s">
        <v>28</v>
      </c>
      <c r="D3082" t="s">
        <v>3098</v>
      </c>
      <c r="E3082" t="s">
        <v>10</v>
      </c>
      <c r="F3082">
        <v>0</v>
      </c>
      <c r="G3082" s="1">
        <v>12.99</v>
      </c>
      <c r="H308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082">
        <f>Sales[[#This Row],[Total Inventory]]*Sales[[#This Row],[Sale_Price]]</f>
        <v>0</v>
      </c>
    </row>
    <row r="3083" spans="1:9" x14ac:dyDescent="0.25">
      <c r="A3083">
        <v>339855</v>
      </c>
      <c r="B3083" t="str">
        <f>INDEX( Table3[],MATCH(Sales[[#This Row],[Category]],Table3[Category],0),1)</f>
        <v>WINE</v>
      </c>
      <c r="C3083" t="s">
        <v>28</v>
      </c>
      <c r="D3083" t="s">
        <v>3099</v>
      </c>
      <c r="E3083" t="s">
        <v>10</v>
      </c>
      <c r="F3083">
        <v>13</v>
      </c>
      <c r="G3083" s="1">
        <v>34.99</v>
      </c>
      <c r="H3083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3083">
        <f>Sales[[#This Row],[Total Inventory]]*Sales[[#This Row],[Sale_Price]]</f>
        <v>454.87</v>
      </c>
    </row>
    <row r="3084" spans="1:9" x14ac:dyDescent="0.25">
      <c r="A3084">
        <v>44584</v>
      </c>
      <c r="B3084" t="str">
        <f>INDEX( Table3[],MATCH(Sales[[#This Row],[Category]],Table3[Category],0),1)</f>
        <v>WINE</v>
      </c>
      <c r="C3084" t="s">
        <v>61</v>
      </c>
      <c r="D3084" t="s">
        <v>3100</v>
      </c>
      <c r="E3084" t="s">
        <v>133</v>
      </c>
      <c r="F3084">
        <v>12</v>
      </c>
      <c r="G3084" s="1">
        <v>14.49</v>
      </c>
      <c r="H3084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3084">
        <f>Sales[[#This Row],[Total Inventory]]*Sales[[#This Row],[Sale_Price]]</f>
        <v>173.88</v>
      </c>
    </row>
    <row r="3085" spans="1:9" x14ac:dyDescent="0.25">
      <c r="A3085">
        <v>84911</v>
      </c>
      <c r="B3085" t="str">
        <f>INDEX( Table3[],MATCH(Sales[[#This Row],[Category]],Table3[Category],0),1)</f>
        <v>WINE</v>
      </c>
      <c r="C3085" t="s">
        <v>17</v>
      </c>
      <c r="D3085" t="s">
        <v>3101</v>
      </c>
      <c r="E3085" t="s">
        <v>10</v>
      </c>
      <c r="F3085">
        <v>26</v>
      </c>
      <c r="G3085" s="1">
        <v>9.7899999999999991</v>
      </c>
      <c r="H3085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3085">
        <f>Sales[[#This Row],[Total Inventory]]*Sales[[#This Row],[Sale_Price]]</f>
        <v>254.53999999999996</v>
      </c>
    </row>
    <row r="3086" spans="1:9" x14ac:dyDescent="0.25">
      <c r="A3086">
        <v>348678</v>
      </c>
      <c r="B3086" t="str">
        <f>INDEX( Table3[],MATCH(Sales[[#This Row],[Category]],Table3[Category],0),1)</f>
        <v>LIQUOR</v>
      </c>
      <c r="C3086" t="s">
        <v>175</v>
      </c>
      <c r="D3086" t="s">
        <v>3102</v>
      </c>
      <c r="E3086" t="s">
        <v>10</v>
      </c>
      <c r="F3086">
        <v>76</v>
      </c>
      <c r="G3086" s="1">
        <v>57.99</v>
      </c>
      <c r="H3086">
        <f>IF(INDEX(Sale_Promotions[[Code]:[Sale Price]],MATCH(Sales[[#This Row],[Code]],Sale_Promotions[Code],0),2)=0,Sales[[#This Row],[Price]],INDEX(Sale_Promotions[[Code]:[Sale Price]],MATCH(Sales[[#This Row],[Code]],Sale_Promotions[Code],0),2))</f>
        <v>57.99</v>
      </c>
      <c r="I3086">
        <f>Sales[[#This Row],[Total Inventory]]*Sales[[#This Row],[Sale_Price]]</f>
        <v>4407.24</v>
      </c>
    </row>
    <row r="3087" spans="1:9" x14ac:dyDescent="0.25">
      <c r="A3087">
        <v>25904</v>
      </c>
      <c r="B3087" t="str">
        <f>INDEX( Table3[],MATCH(Sales[[#This Row],[Category]],Table3[Category],0),1)</f>
        <v>BEER</v>
      </c>
      <c r="C3087" t="s">
        <v>11</v>
      </c>
      <c r="D3087" t="s">
        <v>3103</v>
      </c>
      <c r="E3087" t="s">
        <v>20</v>
      </c>
      <c r="F3087">
        <v>0</v>
      </c>
      <c r="G3087" s="1">
        <v>2.62</v>
      </c>
      <c r="H3087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3087">
        <f>Sales[[#This Row],[Total Inventory]]*Sales[[#This Row],[Sale_Price]]</f>
        <v>0</v>
      </c>
    </row>
    <row r="3088" spans="1:9" x14ac:dyDescent="0.25">
      <c r="A3088">
        <v>162655</v>
      </c>
      <c r="B3088" t="str">
        <f>INDEX( Table3[],MATCH(Sales[[#This Row],[Category]],Table3[Category],0),1)</f>
        <v>WINE</v>
      </c>
      <c r="C3088" t="s">
        <v>21</v>
      </c>
      <c r="D3088" t="s">
        <v>3104</v>
      </c>
      <c r="E3088" t="s">
        <v>492</v>
      </c>
      <c r="F3088">
        <v>11</v>
      </c>
      <c r="G3088" s="1">
        <v>7.49</v>
      </c>
      <c r="H3088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3088">
        <f>Sales[[#This Row],[Total Inventory]]*Sales[[#This Row],[Sale_Price]]</f>
        <v>82.39</v>
      </c>
    </row>
    <row r="3089" spans="1:9" x14ac:dyDescent="0.25">
      <c r="A3089">
        <v>89460</v>
      </c>
      <c r="B3089" t="str">
        <f>INDEX( Table3[],MATCH(Sales[[#This Row],[Category]],Table3[Category],0),1)</f>
        <v>BEER</v>
      </c>
      <c r="C3089" t="s">
        <v>11</v>
      </c>
      <c r="D3089" t="s">
        <v>3105</v>
      </c>
      <c r="E3089" t="s">
        <v>859</v>
      </c>
      <c r="F3089">
        <v>282</v>
      </c>
      <c r="G3089" s="1">
        <v>1.67</v>
      </c>
      <c r="H3089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3089">
        <f>Sales[[#This Row],[Total Inventory]]*Sales[[#This Row],[Sale_Price]]</f>
        <v>470.94</v>
      </c>
    </row>
    <row r="3090" spans="1:9" x14ac:dyDescent="0.25">
      <c r="A3090">
        <v>138711</v>
      </c>
      <c r="B3090" t="str">
        <f>INDEX( Table3[],MATCH(Sales[[#This Row],[Category]],Table3[Category],0),1)</f>
        <v>WINE</v>
      </c>
      <c r="C3090" t="s">
        <v>31</v>
      </c>
      <c r="D3090" t="s">
        <v>3106</v>
      </c>
      <c r="E3090" t="s">
        <v>10</v>
      </c>
      <c r="F3090">
        <v>0</v>
      </c>
      <c r="G3090" s="1">
        <v>41.99</v>
      </c>
      <c r="H3090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3090">
        <f>Sales[[#This Row],[Total Inventory]]*Sales[[#This Row],[Sale_Price]]</f>
        <v>0</v>
      </c>
    </row>
    <row r="3091" spans="1:9" x14ac:dyDescent="0.25">
      <c r="A3091">
        <v>29002</v>
      </c>
      <c r="B3091" t="str">
        <f>INDEX( Table3[],MATCH(Sales[[#This Row],[Category]],Table3[Category],0),1)</f>
        <v>BEER</v>
      </c>
      <c r="C3091" t="s">
        <v>11</v>
      </c>
      <c r="D3091" t="s">
        <v>3107</v>
      </c>
      <c r="E3091" t="s">
        <v>25</v>
      </c>
      <c r="F3091">
        <v>72</v>
      </c>
      <c r="G3091" s="1">
        <v>1.38</v>
      </c>
      <c r="H3091">
        <f>IF(INDEX(Sale_Promotions[[Code]:[Sale Price]],MATCH(Sales[[#This Row],[Code]],Sale_Promotions[Code],0),2)=0,Sales[[#This Row],[Price]],INDEX(Sale_Promotions[[Code]:[Sale Price]],MATCH(Sales[[#This Row],[Code]],Sale_Promotions[Code],0),2))</f>
        <v>1.38</v>
      </c>
      <c r="I3091">
        <f>Sales[[#This Row],[Total Inventory]]*Sales[[#This Row],[Sale_Price]]</f>
        <v>99.359999999999985</v>
      </c>
    </row>
    <row r="3092" spans="1:9" x14ac:dyDescent="0.25">
      <c r="A3092">
        <v>26381</v>
      </c>
      <c r="B3092" t="str">
        <f>INDEX( Table3[],MATCH(Sales[[#This Row],[Category]],Table3[Category],0),1)</f>
        <v>BEER</v>
      </c>
      <c r="C3092" t="s">
        <v>11</v>
      </c>
      <c r="D3092" t="s">
        <v>3108</v>
      </c>
      <c r="E3092" t="s">
        <v>10</v>
      </c>
      <c r="F3092">
        <v>0</v>
      </c>
      <c r="G3092" s="1">
        <v>10.27</v>
      </c>
      <c r="H3092">
        <f>IF(INDEX(Sale_Promotions[[Code]:[Sale Price]],MATCH(Sales[[#This Row],[Code]],Sale_Promotions[Code],0),2)=0,Sales[[#This Row],[Price]],INDEX(Sale_Promotions[[Code]:[Sale Price]],MATCH(Sales[[#This Row],[Code]],Sale_Promotions[Code],0),2))</f>
        <v>10.27</v>
      </c>
      <c r="I3092">
        <f>Sales[[#This Row],[Total Inventory]]*Sales[[#This Row],[Sale_Price]]</f>
        <v>0</v>
      </c>
    </row>
    <row r="3093" spans="1:9" x14ac:dyDescent="0.25">
      <c r="A3093">
        <v>305127</v>
      </c>
      <c r="B3093" t="str">
        <f>INDEX( Table3[],MATCH(Sales[[#This Row],[Category]],Table3[Category],0),1)</f>
        <v>WINE</v>
      </c>
      <c r="C3093" t="s">
        <v>85</v>
      </c>
      <c r="D3093" t="s">
        <v>3109</v>
      </c>
      <c r="E3093" t="s">
        <v>10</v>
      </c>
      <c r="F3093">
        <v>0</v>
      </c>
      <c r="G3093" s="1">
        <v>9.7899999999999991</v>
      </c>
      <c r="H3093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3093">
        <f>Sales[[#This Row],[Total Inventory]]*Sales[[#This Row],[Sale_Price]]</f>
        <v>0</v>
      </c>
    </row>
    <row r="3094" spans="1:9" x14ac:dyDescent="0.25">
      <c r="A3094">
        <v>97780</v>
      </c>
      <c r="B3094" t="str">
        <f>INDEX( Table3[],MATCH(Sales[[#This Row],[Category]],Table3[Category],0),1)</f>
        <v>BEER</v>
      </c>
      <c r="C3094" t="s">
        <v>11</v>
      </c>
      <c r="D3094" t="s">
        <v>3110</v>
      </c>
      <c r="E3094" t="s">
        <v>20</v>
      </c>
      <c r="F3094">
        <v>0</v>
      </c>
      <c r="G3094" s="1">
        <v>5.14</v>
      </c>
      <c r="H3094">
        <f>IF(INDEX(Sale_Promotions[[Code]:[Sale Price]],MATCH(Sales[[#This Row],[Code]],Sale_Promotions[Code],0),2)=0,Sales[[#This Row],[Price]],INDEX(Sale_Promotions[[Code]:[Sale Price]],MATCH(Sales[[#This Row],[Code]],Sale_Promotions[Code],0),2))</f>
        <v>5.14</v>
      </c>
      <c r="I3094">
        <f>Sales[[#This Row],[Total Inventory]]*Sales[[#This Row],[Sale_Price]]</f>
        <v>0</v>
      </c>
    </row>
    <row r="3095" spans="1:9" x14ac:dyDescent="0.25">
      <c r="A3095">
        <v>90005</v>
      </c>
      <c r="B3095" t="str">
        <f>INDEX( Table3[],MATCH(Sales[[#This Row],[Category]],Table3[Category],0),1)</f>
        <v>BEER</v>
      </c>
      <c r="C3095" t="s">
        <v>11</v>
      </c>
      <c r="D3095" t="s">
        <v>3111</v>
      </c>
      <c r="E3095" t="s">
        <v>10</v>
      </c>
      <c r="F3095">
        <v>0</v>
      </c>
      <c r="G3095" s="1">
        <v>9.24</v>
      </c>
      <c r="H3095">
        <f>IF(INDEX(Sale_Promotions[[Code]:[Sale Price]],MATCH(Sales[[#This Row],[Code]],Sale_Promotions[Code],0),2)=0,Sales[[#This Row],[Price]],INDEX(Sale_Promotions[[Code]:[Sale Price]],MATCH(Sales[[#This Row],[Code]],Sale_Promotions[Code],0),2))</f>
        <v>9.24</v>
      </c>
      <c r="I3095">
        <f>Sales[[#This Row],[Total Inventory]]*Sales[[#This Row],[Sale_Price]]</f>
        <v>0</v>
      </c>
    </row>
    <row r="3096" spans="1:9" x14ac:dyDescent="0.25">
      <c r="A3096">
        <v>327101</v>
      </c>
      <c r="B3096" t="str">
        <f>INDEX( Table3[],MATCH(Sales[[#This Row],[Category]],Table3[Category],0),1)</f>
        <v>WINE</v>
      </c>
      <c r="C3096" t="s">
        <v>148</v>
      </c>
      <c r="D3096" t="s">
        <v>3112</v>
      </c>
      <c r="E3096" t="s">
        <v>10</v>
      </c>
      <c r="F3096">
        <v>0</v>
      </c>
      <c r="G3096" s="1">
        <v>17.989999999999998</v>
      </c>
      <c r="H309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3096">
        <f>Sales[[#This Row],[Total Inventory]]*Sales[[#This Row],[Sale_Price]]</f>
        <v>0</v>
      </c>
    </row>
    <row r="3097" spans="1:9" x14ac:dyDescent="0.25">
      <c r="A3097">
        <v>85280</v>
      </c>
      <c r="B3097" t="str">
        <f>INDEX( Table3[],MATCH(Sales[[#This Row],[Category]],Table3[Category],0),1)</f>
        <v>WINE</v>
      </c>
      <c r="C3097" t="s">
        <v>31</v>
      </c>
      <c r="D3097" t="s">
        <v>3113</v>
      </c>
      <c r="E3097" t="s">
        <v>10</v>
      </c>
      <c r="F3097">
        <v>59</v>
      </c>
      <c r="G3097" s="1">
        <v>12.69</v>
      </c>
      <c r="H3097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3097">
        <f>Sales[[#This Row],[Total Inventory]]*Sales[[#This Row],[Sale_Price]]</f>
        <v>748.70999999999992</v>
      </c>
    </row>
    <row r="3098" spans="1:9" x14ac:dyDescent="0.25">
      <c r="A3098">
        <v>70514</v>
      </c>
      <c r="B3098" t="str">
        <f>INDEX( Table3[],MATCH(Sales[[#This Row],[Category]],Table3[Category],0),1)</f>
        <v>BEER</v>
      </c>
      <c r="C3098" t="s">
        <v>436</v>
      </c>
      <c r="D3098" t="s">
        <v>3114</v>
      </c>
      <c r="E3098" t="s">
        <v>10</v>
      </c>
      <c r="F3098">
        <v>119</v>
      </c>
      <c r="G3098" s="1">
        <v>16.989999999999998</v>
      </c>
      <c r="H3098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3098">
        <f>Sales[[#This Row],[Total Inventory]]*Sales[[#This Row],[Sale_Price]]</f>
        <v>2021.8099999999997</v>
      </c>
    </row>
    <row r="3099" spans="1:9" x14ac:dyDescent="0.25">
      <c r="A3099">
        <v>76056</v>
      </c>
      <c r="B3099" t="str">
        <f>INDEX( Table3[],MATCH(Sales[[#This Row],[Category]],Table3[Category],0),1)</f>
        <v>LIQUOR</v>
      </c>
      <c r="C3099" t="s">
        <v>26</v>
      </c>
      <c r="D3099" t="s">
        <v>3115</v>
      </c>
      <c r="E3099" t="s">
        <v>10</v>
      </c>
      <c r="F3099">
        <v>71</v>
      </c>
      <c r="G3099" s="1">
        <v>29.99</v>
      </c>
      <c r="H3099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3099">
        <f>Sales[[#This Row],[Total Inventory]]*Sales[[#This Row],[Sale_Price]]</f>
        <v>2129.29</v>
      </c>
    </row>
    <row r="3100" spans="1:9" x14ac:dyDescent="0.25">
      <c r="A3100">
        <v>323645</v>
      </c>
      <c r="B3100" t="str">
        <f>INDEX( Table3[],MATCH(Sales[[#This Row],[Category]],Table3[Category],0),1)</f>
        <v>WINE</v>
      </c>
      <c r="C3100" t="s">
        <v>41</v>
      </c>
      <c r="D3100" t="s">
        <v>3116</v>
      </c>
      <c r="E3100" t="s">
        <v>10</v>
      </c>
      <c r="F3100">
        <v>0</v>
      </c>
      <c r="G3100" s="1">
        <v>42.99</v>
      </c>
      <c r="H3100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3100">
        <f>Sales[[#This Row],[Total Inventory]]*Sales[[#This Row],[Sale_Price]]</f>
        <v>0</v>
      </c>
    </row>
    <row r="3101" spans="1:9" x14ac:dyDescent="0.25">
      <c r="A3101">
        <v>313622</v>
      </c>
      <c r="B3101" t="str">
        <f>INDEX( Table3[],MATCH(Sales[[#This Row],[Category]],Table3[Category],0),1)</f>
        <v>LIQUOR</v>
      </c>
      <c r="C3101" t="s">
        <v>175</v>
      </c>
      <c r="D3101" t="s">
        <v>3117</v>
      </c>
      <c r="E3101" t="s">
        <v>10</v>
      </c>
      <c r="F3101">
        <v>76</v>
      </c>
      <c r="G3101" s="1">
        <v>95.99</v>
      </c>
      <c r="H3101">
        <f>IF(INDEX(Sale_Promotions[[Code]:[Sale Price]],MATCH(Sales[[#This Row],[Code]],Sale_Promotions[Code],0),2)=0,Sales[[#This Row],[Price]],INDEX(Sale_Promotions[[Code]:[Sale Price]],MATCH(Sales[[#This Row],[Code]],Sale_Promotions[Code],0),2))</f>
        <v>95.99</v>
      </c>
      <c r="I3101">
        <f>Sales[[#This Row],[Total Inventory]]*Sales[[#This Row],[Sale_Price]]</f>
        <v>7295.24</v>
      </c>
    </row>
    <row r="3102" spans="1:9" x14ac:dyDescent="0.25">
      <c r="A3102">
        <v>41000</v>
      </c>
      <c r="B3102" t="str">
        <f>INDEX( Table3[],MATCH(Sales[[#This Row],[Category]],Table3[Category],0),1)</f>
        <v>WINE</v>
      </c>
      <c r="C3102" t="s">
        <v>28</v>
      </c>
      <c r="D3102" t="s">
        <v>2396</v>
      </c>
      <c r="E3102" t="s">
        <v>10</v>
      </c>
      <c r="F3102">
        <v>126</v>
      </c>
      <c r="G3102" s="1">
        <v>26.99</v>
      </c>
      <c r="H3102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3102">
        <f>Sales[[#This Row],[Total Inventory]]*Sales[[#This Row],[Sale_Price]]</f>
        <v>3400.74</v>
      </c>
    </row>
    <row r="3103" spans="1:9" x14ac:dyDescent="0.25">
      <c r="A3103">
        <v>27826</v>
      </c>
      <c r="B3103" t="str">
        <f>INDEX( Table3[],MATCH(Sales[[#This Row],[Category]],Table3[Category],0),1)</f>
        <v>BEER</v>
      </c>
      <c r="C3103" t="s">
        <v>11</v>
      </c>
      <c r="D3103" t="s">
        <v>3118</v>
      </c>
      <c r="E3103" t="s">
        <v>10</v>
      </c>
      <c r="F3103">
        <v>0</v>
      </c>
      <c r="G3103" s="1">
        <v>10.25</v>
      </c>
      <c r="H3103">
        <f>IF(INDEX(Sale_Promotions[[Code]:[Sale Price]],MATCH(Sales[[#This Row],[Code]],Sale_Promotions[Code],0),2)=0,Sales[[#This Row],[Price]],INDEX(Sale_Promotions[[Code]:[Sale Price]],MATCH(Sales[[#This Row],[Code]],Sale_Promotions[Code],0),2))</f>
        <v>10.25</v>
      </c>
      <c r="I3103">
        <f>Sales[[#This Row],[Total Inventory]]*Sales[[#This Row],[Sale_Price]]</f>
        <v>0</v>
      </c>
    </row>
    <row r="3104" spans="1:9" x14ac:dyDescent="0.25">
      <c r="A3104">
        <v>332079</v>
      </c>
      <c r="B3104" t="str">
        <f>INDEX( Table3[],MATCH(Sales[[#This Row],[Category]],Table3[Category],0),1)</f>
        <v>WINE</v>
      </c>
      <c r="C3104" t="s">
        <v>21</v>
      </c>
      <c r="D3104" t="s">
        <v>3119</v>
      </c>
      <c r="E3104" t="s">
        <v>10</v>
      </c>
      <c r="F3104">
        <v>0</v>
      </c>
      <c r="G3104" s="1">
        <v>29.99</v>
      </c>
      <c r="H3104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3104">
        <f>Sales[[#This Row],[Total Inventory]]*Sales[[#This Row],[Sale_Price]]</f>
        <v>0</v>
      </c>
    </row>
    <row r="3105" spans="1:9" x14ac:dyDescent="0.25">
      <c r="A3105">
        <v>337083</v>
      </c>
      <c r="B3105" t="str">
        <f>INDEX( Table3[],MATCH(Sales[[#This Row],[Category]],Table3[Category],0),1)</f>
        <v>WINE</v>
      </c>
      <c r="C3105" t="s">
        <v>163</v>
      </c>
      <c r="D3105" t="s">
        <v>3120</v>
      </c>
      <c r="E3105" t="s">
        <v>10</v>
      </c>
      <c r="F3105">
        <v>138</v>
      </c>
      <c r="G3105" s="1">
        <v>16.989999999999998</v>
      </c>
      <c r="H3105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3105">
        <f>Sales[[#This Row],[Total Inventory]]*Sales[[#This Row],[Sale_Price]]</f>
        <v>2344.62</v>
      </c>
    </row>
    <row r="3106" spans="1:9" x14ac:dyDescent="0.25">
      <c r="A3106">
        <v>40858</v>
      </c>
      <c r="B3106" t="str">
        <f>INDEX( Table3[],MATCH(Sales[[#This Row],[Category]],Table3[Category],0),1)</f>
        <v>WINE</v>
      </c>
      <c r="C3106" t="s">
        <v>28</v>
      </c>
      <c r="D3106" t="s">
        <v>3121</v>
      </c>
      <c r="E3106" t="s">
        <v>10</v>
      </c>
      <c r="F3106">
        <v>15</v>
      </c>
      <c r="G3106" s="1">
        <v>20.99</v>
      </c>
      <c r="H3106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3106">
        <f>Sales[[#This Row],[Total Inventory]]*Sales[[#This Row],[Sale_Price]]</f>
        <v>314.84999999999997</v>
      </c>
    </row>
    <row r="3107" spans="1:9" x14ac:dyDescent="0.25">
      <c r="A3107">
        <v>40824</v>
      </c>
      <c r="B3107" t="str">
        <f>INDEX( Table3[],MATCH(Sales[[#This Row],[Category]],Table3[Category],0),1)</f>
        <v>WINE</v>
      </c>
      <c r="C3107" t="s">
        <v>41</v>
      </c>
      <c r="D3107" t="s">
        <v>3122</v>
      </c>
      <c r="E3107" t="s">
        <v>10</v>
      </c>
      <c r="F3107">
        <v>15</v>
      </c>
      <c r="G3107" s="1">
        <v>48.99</v>
      </c>
      <c r="H3107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3107">
        <f>Sales[[#This Row],[Total Inventory]]*Sales[[#This Row],[Sale_Price]]</f>
        <v>734.85</v>
      </c>
    </row>
    <row r="3108" spans="1:9" x14ac:dyDescent="0.25">
      <c r="A3108">
        <v>28490</v>
      </c>
      <c r="B3108" t="str">
        <f>INDEX( Table3[],MATCH(Sales[[#This Row],[Category]],Table3[Category],0),1)</f>
        <v>BEER</v>
      </c>
      <c r="C3108" t="s">
        <v>11</v>
      </c>
      <c r="D3108" t="s">
        <v>3123</v>
      </c>
      <c r="E3108" t="s">
        <v>25</v>
      </c>
      <c r="F3108">
        <v>104</v>
      </c>
      <c r="G3108" s="1">
        <v>1.34</v>
      </c>
      <c r="H3108">
        <f>IF(INDEX(Sale_Promotions[[Code]:[Sale Price]],MATCH(Sales[[#This Row],[Code]],Sale_Promotions[Code],0),2)=0,Sales[[#This Row],[Price]],INDEX(Sale_Promotions[[Code]:[Sale Price]],MATCH(Sales[[#This Row],[Code]],Sale_Promotions[Code],0),2))</f>
        <v>1.34</v>
      </c>
      <c r="I3108">
        <f>Sales[[#This Row],[Total Inventory]]*Sales[[#This Row],[Sale_Price]]</f>
        <v>139.36000000000001</v>
      </c>
    </row>
    <row r="3109" spans="1:9" x14ac:dyDescent="0.25">
      <c r="A3109">
        <v>316623</v>
      </c>
      <c r="B3109" t="str">
        <f>INDEX( Table3[],MATCH(Sales[[#This Row],[Category]],Table3[Category],0),1)</f>
        <v>WINE</v>
      </c>
      <c r="C3109" t="s">
        <v>61</v>
      </c>
      <c r="D3109" t="s">
        <v>3124</v>
      </c>
      <c r="E3109" t="s">
        <v>10</v>
      </c>
      <c r="F3109">
        <v>19</v>
      </c>
      <c r="G3109" s="1">
        <v>15.49</v>
      </c>
      <c r="H3109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3109">
        <f>Sales[[#This Row],[Total Inventory]]*Sales[[#This Row],[Sale_Price]]</f>
        <v>294.31</v>
      </c>
    </row>
    <row r="3110" spans="1:9" x14ac:dyDescent="0.25">
      <c r="A3110">
        <v>48081</v>
      </c>
      <c r="B3110" t="str">
        <f>INDEX( Table3[],MATCH(Sales[[#This Row],[Category]],Table3[Category],0),1)</f>
        <v>WINE</v>
      </c>
      <c r="C3110" t="s">
        <v>61</v>
      </c>
      <c r="D3110" t="s">
        <v>3125</v>
      </c>
      <c r="E3110" t="s">
        <v>10</v>
      </c>
      <c r="F3110">
        <v>0</v>
      </c>
      <c r="G3110" s="1">
        <v>46.99</v>
      </c>
      <c r="H3110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3110">
        <f>Sales[[#This Row],[Total Inventory]]*Sales[[#This Row],[Sale_Price]]</f>
        <v>0</v>
      </c>
    </row>
    <row r="3111" spans="1:9" x14ac:dyDescent="0.25">
      <c r="A3111">
        <v>46629</v>
      </c>
      <c r="B3111" t="str">
        <f>INDEX( Table3[],MATCH(Sales[[#This Row],[Category]],Table3[Category],0),1)</f>
        <v>WINE</v>
      </c>
      <c r="C3111" t="s">
        <v>39</v>
      </c>
      <c r="D3111" t="s">
        <v>3126</v>
      </c>
      <c r="E3111" t="s">
        <v>10</v>
      </c>
      <c r="F3111">
        <v>0</v>
      </c>
      <c r="G3111" s="1">
        <v>22.99</v>
      </c>
      <c r="H3111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3111">
        <f>Sales[[#This Row],[Total Inventory]]*Sales[[#This Row],[Sale_Price]]</f>
        <v>0</v>
      </c>
    </row>
    <row r="3112" spans="1:9" x14ac:dyDescent="0.25">
      <c r="A3112">
        <v>26331</v>
      </c>
      <c r="B3112" t="str">
        <f>INDEX( Table3[],MATCH(Sales[[#This Row],[Category]],Table3[Category],0),1)</f>
        <v>BEER</v>
      </c>
      <c r="C3112" t="s">
        <v>11</v>
      </c>
      <c r="D3112" t="s">
        <v>3127</v>
      </c>
      <c r="E3112" t="s">
        <v>95</v>
      </c>
      <c r="F3112">
        <v>13</v>
      </c>
      <c r="G3112" s="1">
        <v>11.11</v>
      </c>
      <c r="H3112">
        <f>IF(INDEX(Sale_Promotions[[Code]:[Sale Price]],MATCH(Sales[[#This Row],[Code]],Sale_Promotions[Code],0),2)=0,Sales[[#This Row],[Price]],INDEX(Sale_Promotions[[Code]:[Sale Price]],MATCH(Sales[[#This Row],[Code]],Sale_Promotions[Code],0),2))</f>
        <v>11.11</v>
      </c>
      <c r="I3112">
        <f>Sales[[#This Row],[Total Inventory]]*Sales[[#This Row],[Sale_Price]]</f>
        <v>144.43</v>
      </c>
    </row>
    <row r="3113" spans="1:9" x14ac:dyDescent="0.25">
      <c r="A3113">
        <v>306252</v>
      </c>
      <c r="B3113" t="str">
        <f>INDEX( Table3[],MATCH(Sales[[#This Row],[Category]],Table3[Category],0),1)</f>
        <v>WINE</v>
      </c>
      <c r="C3113" t="s">
        <v>28</v>
      </c>
      <c r="D3113" t="s">
        <v>3128</v>
      </c>
      <c r="E3113" t="s">
        <v>10</v>
      </c>
      <c r="F3113">
        <v>0</v>
      </c>
      <c r="G3113" s="1">
        <v>7.79</v>
      </c>
      <c r="H3113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3113">
        <f>Sales[[#This Row],[Total Inventory]]*Sales[[#This Row],[Sale_Price]]</f>
        <v>0</v>
      </c>
    </row>
    <row r="3114" spans="1:9" x14ac:dyDescent="0.25">
      <c r="A3114">
        <v>42577</v>
      </c>
      <c r="B3114" t="str">
        <f>INDEX( Table3[],MATCH(Sales[[#This Row],[Category]],Table3[Category],0),1)</f>
        <v>WINE</v>
      </c>
      <c r="C3114" t="s">
        <v>43</v>
      </c>
      <c r="D3114" t="s">
        <v>3129</v>
      </c>
      <c r="E3114" t="s">
        <v>23</v>
      </c>
      <c r="F3114">
        <v>20</v>
      </c>
      <c r="G3114" s="1">
        <v>13.99</v>
      </c>
      <c r="H3114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3114">
        <f>Sales[[#This Row],[Total Inventory]]*Sales[[#This Row],[Sale_Price]]</f>
        <v>279.8</v>
      </c>
    </row>
    <row r="3115" spans="1:9" x14ac:dyDescent="0.25">
      <c r="A3115">
        <v>25387</v>
      </c>
      <c r="B3115" t="str">
        <f>INDEX( Table3[],MATCH(Sales[[#This Row],[Category]],Table3[Category],0),1)</f>
        <v>BEER</v>
      </c>
      <c r="C3115" t="s">
        <v>11</v>
      </c>
      <c r="D3115" t="s">
        <v>3130</v>
      </c>
      <c r="E3115" t="s">
        <v>25</v>
      </c>
      <c r="F3115">
        <v>54</v>
      </c>
      <c r="G3115" s="1">
        <v>1.59</v>
      </c>
      <c r="H3115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3115">
        <f>Sales[[#This Row],[Total Inventory]]*Sales[[#This Row],[Sale_Price]]</f>
        <v>85.86</v>
      </c>
    </row>
    <row r="3116" spans="1:9" x14ac:dyDescent="0.25">
      <c r="A3116">
        <v>84701</v>
      </c>
      <c r="B3116" t="str">
        <f>INDEX( Table3[],MATCH(Sales[[#This Row],[Category]],Table3[Category],0),1)</f>
        <v>WINE</v>
      </c>
      <c r="C3116" t="s">
        <v>61</v>
      </c>
      <c r="D3116" t="s">
        <v>3131</v>
      </c>
      <c r="E3116" t="s">
        <v>10</v>
      </c>
      <c r="F3116">
        <v>212</v>
      </c>
      <c r="G3116" s="1">
        <v>15.99</v>
      </c>
      <c r="H3116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3116">
        <f>Sales[[#This Row],[Total Inventory]]*Sales[[#This Row],[Sale_Price]]</f>
        <v>3283.88</v>
      </c>
    </row>
    <row r="3117" spans="1:9" x14ac:dyDescent="0.25">
      <c r="A3117">
        <v>322312</v>
      </c>
      <c r="B3117" t="str">
        <f>INDEX( Table3[],MATCH(Sales[[#This Row],[Category]],Table3[Category],0),1)</f>
        <v>WINE</v>
      </c>
      <c r="C3117" t="s">
        <v>41</v>
      </c>
      <c r="D3117" t="s">
        <v>3132</v>
      </c>
      <c r="E3117" t="s">
        <v>48</v>
      </c>
      <c r="F3117">
        <v>11</v>
      </c>
      <c r="G3117" s="1">
        <v>21.99</v>
      </c>
      <c r="H3117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3117">
        <f>Sales[[#This Row],[Total Inventory]]*Sales[[#This Row],[Sale_Price]]</f>
        <v>241.89</v>
      </c>
    </row>
    <row r="3118" spans="1:9" x14ac:dyDescent="0.25">
      <c r="A3118">
        <v>91731</v>
      </c>
      <c r="B3118" t="str">
        <f>INDEX( Table3[],MATCH(Sales[[#This Row],[Category]],Table3[Category],0),1)</f>
        <v>BEER</v>
      </c>
      <c r="C3118" t="s">
        <v>11</v>
      </c>
      <c r="D3118" t="s">
        <v>3133</v>
      </c>
      <c r="E3118" t="s">
        <v>20</v>
      </c>
      <c r="F3118">
        <v>0</v>
      </c>
      <c r="G3118" s="1">
        <v>2.62</v>
      </c>
      <c r="H3118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3118">
        <f>Sales[[#This Row],[Total Inventory]]*Sales[[#This Row],[Sale_Price]]</f>
        <v>0</v>
      </c>
    </row>
    <row r="3119" spans="1:9" x14ac:dyDescent="0.25">
      <c r="A3119">
        <v>341251</v>
      </c>
      <c r="B3119" t="str">
        <f>INDEX( Table3[],MATCH(Sales[[#This Row],[Category]],Table3[Category],0),1)</f>
        <v>WINE</v>
      </c>
      <c r="C3119" t="s">
        <v>85</v>
      </c>
      <c r="D3119" t="s">
        <v>3134</v>
      </c>
      <c r="E3119" t="s">
        <v>10</v>
      </c>
      <c r="F3119">
        <v>0</v>
      </c>
      <c r="G3119" s="1">
        <v>12.99</v>
      </c>
      <c r="H311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119">
        <f>Sales[[#This Row],[Total Inventory]]*Sales[[#This Row],[Sale_Price]]</f>
        <v>0</v>
      </c>
    </row>
    <row r="3120" spans="1:9" x14ac:dyDescent="0.25">
      <c r="A3120">
        <v>51330</v>
      </c>
      <c r="B3120" t="str">
        <f>INDEX( Table3[],MATCH(Sales[[#This Row],[Category]],Table3[Category],0),1)</f>
        <v>LIQUOR</v>
      </c>
      <c r="C3120" t="s">
        <v>35</v>
      </c>
      <c r="D3120" t="s">
        <v>3135</v>
      </c>
      <c r="E3120" t="s">
        <v>10</v>
      </c>
      <c r="F3120">
        <v>2</v>
      </c>
      <c r="G3120" s="1">
        <v>13.49</v>
      </c>
      <c r="H3120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3120">
        <f>Sales[[#This Row],[Total Inventory]]*Sales[[#This Row],[Sale_Price]]</f>
        <v>26.98</v>
      </c>
    </row>
    <row r="3121" spans="1:9" x14ac:dyDescent="0.25">
      <c r="A3121">
        <v>46336</v>
      </c>
      <c r="B3121" t="str">
        <f>INDEX( Table3[],MATCH(Sales[[#This Row],[Category]],Table3[Category],0),1)</f>
        <v>WINE</v>
      </c>
      <c r="C3121" t="s">
        <v>67</v>
      </c>
      <c r="D3121" t="s">
        <v>3136</v>
      </c>
      <c r="E3121" t="s">
        <v>48</v>
      </c>
      <c r="F3121">
        <v>73</v>
      </c>
      <c r="G3121" s="1">
        <v>6.99</v>
      </c>
      <c r="H3121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3121">
        <f>Sales[[#This Row],[Total Inventory]]*Sales[[#This Row],[Sale_Price]]</f>
        <v>510.27000000000004</v>
      </c>
    </row>
    <row r="3122" spans="1:9" x14ac:dyDescent="0.25">
      <c r="A3122">
        <v>8613</v>
      </c>
      <c r="B3122" t="str">
        <f>INDEX( Table3[],MATCH(Sales[[#This Row],[Category]],Table3[Category],0),1)</f>
        <v>BEER</v>
      </c>
      <c r="C3122" t="s">
        <v>11</v>
      </c>
      <c r="D3122" t="s">
        <v>3137</v>
      </c>
      <c r="E3122" t="s">
        <v>25</v>
      </c>
      <c r="F3122">
        <v>18</v>
      </c>
      <c r="G3122" s="1">
        <v>1.84</v>
      </c>
      <c r="H3122">
        <f>IF(INDEX(Sale_Promotions[[Code]:[Sale Price]],MATCH(Sales[[#This Row],[Code]],Sale_Promotions[Code],0),2)=0,Sales[[#This Row],[Price]],INDEX(Sale_Promotions[[Code]:[Sale Price]],MATCH(Sales[[#This Row],[Code]],Sale_Promotions[Code],0),2))</f>
        <v>1.84</v>
      </c>
      <c r="I3122">
        <f>Sales[[#This Row],[Total Inventory]]*Sales[[#This Row],[Sale_Price]]</f>
        <v>33.120000000000005</v>
      </c>
    </row>
    <row r="3123" spans="1:9" x14ac:dyDescent="0.25">
      <c r="A3123">
        <v>44503</v>
      </c>
      <c r="B3123" t="str">
        <f>INDEX( Table3[],MATCH(Sales[[#This Row],[Category]],Table3[Category],0),1)</f>
        <v>WINE</v>
      </c>
      <c r="C3123" t="s">
        <v>39</v>
      </c>
      <c r="D3123" t="s">
        <v>3138</v>
      </c>
      <c r="E3123" t="s">
        <v>10</v>
      </c>
      <c r="F3123">
        <v>0</v>
      </c>
      <c r="G3123" s="1">
        <v>8.19</v>
      </c>
      <c r="H3123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3123">
        <f>Sales[[#This Row],[Total Inventory]]*Sales[[#This Row],[Sale_Price]]</f>
        <v>0</v>
      </c>
    </row>
    <row r="3124" spans="1:9" x14ac:dyDescent="0.25">
      <c r="A3124">
        <v>331377</v>
      </c>
      <c r="B3124" t="str">
        <f>INDEX( Table3[],MATCH(Sales[[#This Row],[Category]],Table3[Category],0),1)</f>
        <v>WINE</v>
      </c>
      <c r="C3124" t="s">
        <v>85</v>
      </c>
      <c r="D3124" t="s">
        <v>3139</v>
      </c>
      <c r="E3124" t="s">
        <v>10</v>
      </c>
      <c r="F3124">
        <v>0</v>
      </c>
      <c r="G3124" s="1">
        <v>14.69</v>
      </c>
      <c r="H3124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3124">
        <f>Sales[[#This Row],[Total Inventory]]*Sales[[#This Row],[Sale_Price]]</f>
        <v>0</v>
      </c>
    </row>
    <row r="3125" spans="1:9" x14ac:dyDescent="0.25">
      <c r="A3125">
        <v>44221</v>
      </c>
      <c r="B3125" t="str">
        <f>INDEX( Table3[],MATCH(Sales[[#This Row],[Category]],Table3[Category],0),1)</f>
        <v>WINE</v>
      </c>
      <c r="C3125" t="s">
        <v>61</v>
      </c>
      <c r="D3125" t="s">
        <v>3140</v>
      </c>
      <c r="E3125" t="s">
        <v>10</v>
      </c>
      <c r="F3125">
        <v>0</v>
      </c>
      <c r="G3125" s="1">
        <v>14.99</v>
      </c>
      <c r="H3125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3125">
        <f>Sales[[#This Row],[Total Inventory]]*Sales[[#This Row],[Sale_Price]]</f>
        <v>0</v>
      </c>
    </row>
    <row r="3126" spans="1:9" x14ac:dyDescent="0.25">
      <c r="A3126">
        <v>300586</v>
      </c>
      <c r="B3126" t="str">
        <f>INDEX( Table3[],MATCH(Sales[[#This Row],[Category]],Table3[Category],0),1)</f>
        <v>WINE</v>
      </c>
      <c r="C3126" t="s">
        <v>41</v>
      </c>
      <c r="D3126" t="s">
        <v>3141</v>
      </c>
      <c r="E3126" t="s">
        <v>10</v>
      </c>
      <c r="F3126">
        <v>0</v>
      </c>
      <c r="G3126" s="1">
        <v>30.99</v>
      </c>
      <c r="H3126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3126">
        <f>Sales[[#This Row],[Total Inventory]]*Sales[[#This Row],[Sale_Price]]</f>
        <v>0</v>
      </c>
    </row>
    <row r="3127" spans="1:9" x14ac:dyDescent="0.25">
      <c r="A3127">
        <v>11803</v>
      </c>
      <c r="B3127" t="str">
        <f>INDEX( Table3[],MATCH(Sales[[#This Row],[Category]],Table3[Category],0),1)</f>
        <v>BEER</v>
      </c>
      <c r="C3127" t="s">
        <v>11</v>
      </c>
      <c r="D3127" t="s">
        <v>3142</v>
      </c>
      <c r="E3127" t="s">
        <v>10</v>
      </c>
      <c r="F3127">
        <v>5</v>
      </c>
      <c r="G3127" s="1">
        <v>8.4700000000000006</v>
      </c>
      <c r="H3127">
        <f>IF(INDEX(Sale_Promotions[[Code]:[Sale Price]],MATCH(Sales[[#This Row],[Code]],Sale_Promotions[Code],0),2)=0,Sales[[#This Row],[Price]],INDEX(Sale_Promotions[[Code]:[Sale Price]],MATCH(Sales[[#This Row],[Code]],Sale_Promotions[Code],0),2))</f>
        <v>8.4700000000000006</v>
      </c>
      <c r="I3127">
        <f>Sales[[#This Row],[Total Inventory]]*Sales[[#This Row],[Sale_Price]]</f>
        <v>42.35</v>
      </c>
    </row>
    <row r="3128" spans="1:9" x14ac:dyDescent="0.25">
      <c r="A3128">
        <v>340369</v>
      </c>
      <c r="B3128" t="str">
        <f>INDEX( Table3[],MATCH(Sales[[#This Row],[Category]],Table3[Category],0),1)</f>
        <v>WINE</v>
      </c>
      <c r="C3128" t="s">
        <v>100</v>
      </c>
      <c r="D3128" t="s">
        <v>3143</v>
      </c>
      <c r="E3128" t="s">
        <v>10</v>
      </c>
      <c r="F3128">
        <v>12</v>
      </c>
      <c r="G3128" s="1">
        <v>14.99</v>
      </c>
      <c r="H3128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3128">
        <f>Sales[[#This Row],[Total Inventory]]*Sales[[#This Row],[Sale_Price]]</f>
        <v>179.88</v>
      </c>
    </row>
    <row r="3129" spans="1:9" x14ac:dyDescent="0.25">
      <c r="A3129">
        <v>46009</v>
      </c>
      <c r="B3129" t="str">
        <f>INDEX( Table3[],MATCH(Sales[[#This Row],[Category]],Table3[Category],0),1)</f>
        <v>WINE</v>
      </c>
      <c r="C3129" t="s">
        <v>28</v>
      </c>
      <c r="D3129" t="s">
        <v>3144</v>
      </c>
      <c r="E3129" t="s">
        <v>10</v>
      </c>
      <c r="F3129">
        <v>3</v>
      </c>
      <c r="G3129" s="1">
        <v>15.49</v>
      </c>
      <c r="H3129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3129">
        <f>Sales[[#This Row],[Total Inventory]]*Sales[[#This Row],[Sale_Price]]</f>
        <v>46.47</v>
      </c>
    </row>
    <row r="3130" spans="1:9" x14ac:dyDescent="0.25">
      <c r="A3130">
        <v>12383</v>
      </c>
      <c r="B3130" t="str">
        <f>INDEX( Table3[],MATCH(Sales[[#This Row],[Category]],Table3[Category],0),1)</f>
        <v>BEER</v>
      </c>
      <c r="C3130" t="s">
        <v>11</v>
      </c>
      <c r="D3130" t="s">
        <v>3145</v>
      </c>
      <c r="E3130" t="s">
        <v>10</v>
      </c>
      <c r="F3130">
        <v>0</v>
      </c>
      <c r="G3130" s="1">
        <v>14.37</v>
      </c>
      <c r="H3130">
        <f>IF(INDEX(Sale_Promotions[[Code]:[Sale Price]],MATCH(Sales[[#This Row],[Code]],Sale_Promotions[Code],0),2)=0,Sales[[#This Row],[Price]],INDEX(Sale_Promotions[[Code]:[Sale Price]],MATCH(Sales[[#This Row],[Code]],Sale_Promotions[Code],0),2))</f>
        <v>14.37</v>
      </c>
      <c r="I3130">
        <f>Sales[[#This Row],[Total Inventory]]*Sales[[#This Row],[Sale_Price]]</f>
        <v>0</v>
      </c>
    </row>
    <row r="3131" spans="1:9" x14ac:dyDescent="0.25">
      <c r="A3131">
        <v>29953</v>
      </c>
      <c r="B3131" t="str">
        <f>INDEX( Table3[],MATCH(Sales[[#This Row],[Category]],Table3[Category],0),1)</f>
        <v>BEER</v>
      </c>
      <c r="C3131" t="s">
        <v>11</v>
      </c>
      <c r="D3131" t="s">
        <v>3146</v>
      </c>
      <c r="E3131" t="s">
        <v>13</v>
      </c>
      <c r="F3131">
        <v>0</v>
      </c>
      <c r="G3131" s="1">
        <v>12.19</v>
      </c>
      <c r="H3131">
        <f>IF(INDEX(Sale_Promotions[[Code]:[Sale Price]],MATCH(Sales[[#This Row],[Code]],Sale_Promotions[Code],0),2)=0,Sales[[#This Row],[Price]],INDEX(Sale_Promotions[[Code]:[Sale Price]],MATCH(Sales[[#This Row],[Code]],Sale_Promotions[Code],0),2))</f>
        <v>12.19</v>
      </c>
      <c r="I3131">
        <f>Sales[[#This Row],[Total Inventory]]*Sales[[#This Row],[Sale_Price]]</f>
        <v>0</v>
      </c>
    </row>
    <row r="3132" spans="1:9" x14ac:dyDescent="0.25">
      <c r="A3132">
        <v>22441</v>
      </c>
      <c r="B3132" t="str">
        <f>INDEX( Table3[],MATCH(Sales[[#This Row],[Category]],Table3[Category],0),1)</f>
        <v>BEER</v>
      </c>
      <c r="C3132" t="s">
        <v>11</v>
      </c>
      <c r="D3132" t="s">
        <v>3147</v>
      </c>
      <c r="E3132" t="s">
        <v>25</v>
      </c>
      <c r="F3132">
        <v>114</v>
      </c>
      <c r="G3132" s="1">
        <v>2.23</v>
      </c>
      <c r="H3132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3132">
        <f>Sales[[#This Row],[Total Inventory]]*Sales[[#This Row],[Sale_Price]]</f>
        <v>254.22</v>
      </c>
    </row>
    <row r="3133" spans="1:9" x14ac:dyDescent="0.25">
      <c r="A3133">
        <v>20095</v>
      </c>
      <c r="B3133" t="str">
        <f>INDEX( Table3[],MATCH(Sales[[#This Row],[Category]],Table3[Category],0),1)</f>
        <v>WINE</v>
      </c>
      <c r="C3133" t="s">
        <v>43</v>
      </c>
      <c r="D3133" t="s">
        <v>3148</v>
      </c>
      <c r="E3133" t="s">
        <v>10</v>
      </c>
      <c r="F3133">
        <v>0</v>
      </c>
      <c r="G3133" s="1">
        <v>7.99</v>
      </c>
      <c r="H3133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3133">
        <f>Sales[[#This Row],[Total Inventory]]*Sales[[#This Row],[Sale_Price]]</f>
        <v>0</v>
      </c>
    </row>
    <row r="3134" spans="1:9" x14ac:dyDescent="0.25">
      <c r="A3134">
        <v>310266</v>
      </c>
      <c r="B3134" t="str">
        <f>INDEX( Table3[],MATCH(Sales[[#This Row],[Category]],Table3[Category],0),1)</f>
        <v>WINE</v>
      </c>
      <c r="C3134" t="s">
        <v>61</v>
      </c>
      <c r="D3134" t="s">
        <v>3149</v>
      </c>
      <c r="E3134" t="s">
        <v>10</v>
      </c>
      <c r="F3134">
        <v>11</v>
      </c>
      <c r="G3134" s="1">
        <v>13.99</v>
      </c>
      <c r="H3134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3134">
        <f>Sales[[#This Row],[Total Inventory]]*Sales[[#This Row],[Sale_Price]]</f>
        <v>153.89000000000001</v>
      </c>
    </row>
    <row r="3135" spans="1:9" x14ac:dyDescent="0.25">
      <c r="A3135">
        <v>43231</v>
      </c>
      <c r="B3135" t="str">
        <f>INDEX( Table3[],MATCH(Sales[[#This Row],[Category]],Table3[Category],0),1)</f>
        <v>LIQUOR</v>
      </c>
      <c r="C3135" t="s">
        <v>37</v>
      </c>
      <c r="D3135" t="s">
        <v>3150</v>
      </c>
      <c r="E3135" t="s">
        <v>10</v>
      </c>
      <c r="F3135">
        <v>18</v>
      </c>
      <c r="G3135" s="1">
        <v>29.99</v>
      </c>
      <c r="H3135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3135">
        <f>Sales[[#This Row],[Total Inventory]]*Sales[[#This Row],[Sale_Price]]</f>
        <v>539.81999999999994</v>
      </c>
    </row>
    <row r="3136" spans="1:9" x14ac:dyDescent="0.25">
      <c r="A3136">
        <v>11002</v>
      </c>
      <c r="B3136" t="str">
        <f>INDEX( Table3[],MATCH(Sales[[#This Row],[Category]],Table3[Category],0),1)</f>
        <v>LIQUOR</v>
      </c>
      <c r="C3136" t="s">
        <v>175</v>
      </c>
      <c r="D3136" t="s">
        <v>3151</v>
      </c>
      <c r="E3136" t="s">
        <v>16</v>
      </c>
      <c r="F3136">
        <v>139</v>
      </c>
      <c r="G3136" s="1">
        <v>20.99</v>
      </c>
      <c r="H3136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3136">
        <f>Sales[[#This Row],[Total Inventory]]*Sales[[#This Row],[Sale_Price]]</f>
        <v>2917.6099999999997</v>
      </c>
    </row>
    <row r="3137" spans="1:9" x14ac:dyDescent="0.25">
      <c r="A3137">
        <v>421103</v>
      </c>
      <c r="B3137" t="str">
        <f>INDEX( Table3[],MATCH(Sales[[#This Row],[Category]],Table3[Category],0),1)</f>
        <v>WINE</v>
      </c>
      <c r="C3137" t="s">
        <v>43</v>
      </c>
      <c r="D3137" t="s">
        <v>3152</v>
      </c>
      <c r="E3137" t="s">
        <v>244</v>
      </c>
      <c r="F3137">
        <v>1</v>
      </c>
      <c r="G3137" s="1">
        <v>3.99</v>
      </c>
      <c r="H3137">
        <f>IF(INDEX(Sale_Promotions[[Code]:[Sale Price]],MATCH(Sales[[#This Row],[Code]],Sale_Promotions[Code],0),2)=0,Sales[[#This Row],[Price]],INDEX(Sale_Promotions[[Code]:[Sale Price]],MATCH(Sales[[#This Row],[Code]],Sale_Promotions[Code],0),2))</f>
        <v>3.99</v>
      </c>
      <c r="I3137">
        <f>Sales[[#This Row],[Total Inventory]]*Sales[[#This Row],[Sale_Price]]</f>
        <v>3.99</v>
      </c>
    </row>
    <row r="3138" spans="1:9" x14ac:dyDescent="0.25">
      <c r="A3138">
        <v>24451</v>
      </c>
      <c r="B3138" t="str">
        <f>INDEX( Table3[],MATCH(Sales[[#This Row],[Category]],Table3[Category],0),1)</f>
        <v>BEER</v>
      </c>
      <c r="C3138" t="s">
        <v>11</v>
      </c>
      <c r="D3138" t="s">
        <v>3153</v>
      </c>
      <c r="E3138" t="s">
        <v>25</v>
      </c>
      <c r="F3138">
        <v>0</v>
      </c>
      <c r="G3138" s="1">
        <v>1.61</v>
      </c>
      <c r="H3138">
        <f>IF(INDEX(Sale_Promotions[[Code]:[Sale Price]],MATCH(Sales[[#This Row],[Code]],Sale_Promotions[Code],0),2)=0,Sales[[#This Row],[Price]],INDEX(Sale_Promotions[[Code]:[Sale Price]],MATCH(Sales[[#This Row],[Code]],Sale_Promotions[Code],0),2))</f>
        <v>1.61</v>
      </c>
      <c r="I3138">
        <f>Sales[[#This Row],[Total Inventory]]*Sales[[#This Row],[Sale_Price]]</f>
        <v>0</v>
      </c>
    </row>
    <row r="3139" spans="1:9" x14ac:dyDescent="0.25">
      <c r="A3139">
        <v>28222</v>
      </c>
      <c r="B3139" t="str">
        <f>INDEX( Table3[],MATCH(Sales[[#This Row],[Category]],Table3[Category],0),1)</f>
        <v>BEER</v>
      </c>
      <c r="C3139" t="s">
        <v>11</v>
      </c>
      <c r="D3139" t="s">
        <v>3154</v>
      </c>
      <c r="E3139" t="s">
        <v>92</v>
      </c>
      <c r="F3139">
        <v>0</v>
      </c>
      <c r="G3139" s="1">
        <v>5.65</v>
      </c>
      <c r="H3139">
        <f>IF(INDEX(Sale_Promotions[[Code]:[Sale Price]],MATCH(Sales[[#This Row],[Code]],Sale_Promotions[Code],0),2)=0,Sales[[#This Row],[Price]],INDEX(Sale_Promotions[[Code]:[Sale Price]],MATCH(Sales[[#This Row],[Code]],Sale_Promotions[Code],0),2))</f>
        <v>5.65</v>
      </c>
      <c r="I3139">
        <f>Sales[[#This Row],[Total Inventory]]*Sales[[#This Row],[Sale_Price]]</f>
        <v>0</v>
      </c>
    </row>
    <row r="3140" spans="1:9" x14ac:dyDescent="0.25">
      <c r="A3140">
        <v>322810</v>
      </c>
      <c r="B3140" t="str">
        <f>INDEX( Table3[],MATCH(Sales[[#This Row],[Category]],Table3[Category],0),1)</f>
        <v>WINE</v>
      </c>
      <c r="C3140" t="s">
        <v>43</v>
      </c>
      <c r="D3140" t="s">
        <v>3155</v>
      </c>
      <c r="E3140" t="s">
        <v>492</v>
      </c>
      <c r="F3140">
        <v>9</v>
      </c>
      <c r="G3140" s="1">
        <v>9.99</v>
      </c>
      <c r="H3140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3140">
        <f>Sales[[#This Row],[Total Inventory]]*Sales[[#This Row],[Sale_Price]]</f>
        <v>89.91</v>
      </c>
    </row>
    <row r="3141" spans="1:9" x14ac:dyDescent="0.25">
      <c r="A3141">
        <v>25973</v>
      </c>
      <c r="B3141" t="str">
        <f>INDEX( Table3[],MATCH(Sales[[#This Row],[Category]],Table3[Category],0),1)</f>
        <v>BEER</v>
      </c>
      <c r="C3141" t="s">
        <v>11</v>
      </c>
      <c r="D3141" t="s">
        <v>3156</v>
      </c>
      <c r="E3141" t="s">
        <v>170</v>
      </c>
      <c r="F3141">
        <v>0</v>
      </c>
      <c r="G3141" s="1">
        <v>18.05</v>
      </c>
      <c r="H3141">
        <f>IF(INDEX(Sale_Promotions[[Code]:[Sale Price]],MATCH(Sales[[#This Row],[Code]],Sale_Promotions[Code],0),2)=0,Sales[[#This Row],[Price]],INDEX(Sale_Promotions[[Code]:[Sale Price]],MATCH(Sales[[#This Row],[Code]],Sale_Promotions[Code],0),2))</f>
        <v>18.05</v>
      </c>
      <c r="I3141">
        <f>Sales[[#This Row],[Total Inventory]]*Sales[[#This Row],[Sale_Price]]</f>
        <v>0</v>
      </c>
    </row>
    <row r="3142" spans="1:9" x14ac:dyDescent="0.25">
      <c r="A3142">
        <v>96644</v>
      </c>
      <c r="B3142" t="str">
        <f>INDEX( Table3[],MATCH(Sales[[#This Row],[Category]],Table3[Category],0),1)</f>
        <v>BEER</v>
      </c>
      <c r="C3142" t="s">
        <v>11</v>
      </c>
      <c r="D3142" t="s">
        <v>3157</v>
      </c>
      <c r="E3142" t="s">
        <v>25</v>
      </c>
      <c r="F3142">
        <v>0</v>
      </c>
      <c r="G3142" s="1">
        <v>0.95</v>
      </c>
      <c r="H3142">
        <f>IF(INDEX(Sale_Promotions[[Code]:[Sale Price]],MATCH(Sales[[#This Row],[Code]],Sale_Promotions[Code],0),2)=0,Sales[[#This Row],[Price]],INDEX(Sale_Promotions[[Code]:[Sale Price]],MATCH(Sales[[#This Row],[Code]],Sale_Promotions[Code],0),2))</f>
        <v>0.95</v>
      </c>
      <c r="I3142">
        <f>Sales[[#This Row],[Total Inventory]]*Sales[[#This Row],[Sale_Price]]</f>
        <v>0</v>
      </c>
    </row>
    <row r="3143" spans="1:9" x14ac:dyDescent="0.25">
      <c r="A3143">
        <v>83986</v>
      </c>
      <c r="B3143" t="str">
        <f>INDEX( Table3[],MATCH(Sales[[#This Row],[Category]],Table3[Category],0),1)</f>
        <v>WINE</v>
      </c>
      <c r="C3143" t="s">
        <v>43</v>
      </c>
      <c r="D3143" t="s">
        <v>3158</v>
      </c>
      <c r="E3143" t="s">
        <v>10</v>
      </c>
      <c r="F3143">
        <v>0</v>
      </c>
      <c r="G3143" s="1">
        <v>11.99</v>
      </c>
      <c r="H314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143">
        <f>Sales[[#This Row],[Total Inventory]]*Sales[[#This Row],[Sale_Price]]</f>
        <v>0</v>
      </c>
    </row>
    <row r="3144" spans="1:9" x14ac:dyDescent="0.25">
      <c r="A3144">
        <v>27665</v>
      </c>
      <c r="B3144" t="str">
        <f>INDEX( Table3[],MATCH(Sales[[#This Row],[Category]],Table3[Category],0),1)</f>
        <v>BEER</v>
      </c>
      <c r="C3144" t="s">
        <v>11</v>
      </c>
      <c r="D3144" t="s">
        <v>3159</v>
      </c>
      <c r="E3144" t="s">
        <v>25</v>
      </c>
      <c r="F3144">
        <v>0</v>
      </c>
      <c r="G3144" s="1">
        <v>2.4</v>
      </c>
      <c r="H3144">
        <f>IF(INDEX(Sale_Promotions[[Code]:[Sale Price]],MATCH(Sales[[#This Row],[Code]],Sale_Promotions[Code],0),2)=0,Sales[[#This Row],[Price]],INDEX(Sale_Promotions[[Code]:[Sale Price]],MATCH(Sales[[#This Row],[Code]],Sale_Promotions[Code],0),2))</f>
        <v>2.4</v>
      </c>
      <c r="I3144">
        <f>Sales[[#This Row],[Total Inventory]]*Sales[[#This Row],[Sale_Price]]</f>
        <v>0</v>
      </c>
    </row>
    <row r="3145" spans="1:9" x14ac:dyDescent="0.25">
      <c r="A3145">
        <v>308187</v>
      </c>
      <c r="B3145" t="str">
        <f>INDEX( Table3[],MATCH(Sales[[#This Row],[Category]],Table3[Category],0),1)</f>
        <v>WINE</v>
      </c>
      <c r="C3145" t="s">
        <v>163</v>
      </c>
      <c r="D3145" t="s">
        <v>3160</v>
      </c>
      <c r="E3145" t="s">
        <v>10</v>
      </c>
      <c r="F3145">
        <v>36</v>
      </c>
      <c r="G3145" s="1">
        <v>11.99</v>
      </c>
      <c r="H314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145">
        <f>Sales[[#This Row],[Total Inventory]]*Sales[[#This Row],[Sale_Price]]</f>
        <v>431.64</v>
      </c>
    </row>
    <row r="3146" spans="1:9" x14ac:dyDescent="0.25">
      <c r="A3146">
        <v>323367</v>
      </c>
      <c r="B3146" t="str">
        <f>INDEX( Table3[],MATCH(Sales[[#This Row],[Category]],Table3[Category],0),1)</f>
        <v>WINE</v>
      </c>
      <c r="C3146" t="s">
        <v>41</v>
      </c>
      <c r="D3146" t="s">
        <v>3161</v>
      </c>
      <c r="E3146" t="s">
        <v>10</v>
      </c>
      <c r="F3146">
        <v>10</v>
      </c>
      <c r="G3146" s="1">
        <v>11.99</v>
      </c>
      <c r="H314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146">
        <f>Sales[[#This Row],[Total Inventory]]*Sales[[#This Row],[Sale_Price]]</f>
        <v>119.9</v>
      </c>
    </row>
    <row r="3147" spans="1:9" x14ac:dyDescent="0.25">
      <c r="A3147">
        <v>342706</v>
      </c>
      <c r="B3147" t="str">
        <f>INDEX( Table3[],MATCH(Sales[[#This Row],[Category]],Table3[Category],0),1)</f>
        <v>WINE</v>
      </c>
      <c r="C3147" t="s">
        <v>85</v>
      </c>
      <c r="D3147" t="s">
        <v>3162</v>
      </c>
      <c r="E3147" t="s">
        <v>10</v>
      </c>
      <c r="F3147">
        <v>0</v>
      </c>
      <c r="G3147" s="1">
        <v>17.489999999999998</v>
      </c>
      <c r="H3147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3147">
        <f>Sales[[#This Row],[Total Inventory]]*Sales[[#This Row],[Sale_Price]]</f>
        <v>0</v>
      </c>
    </row>
    <row r="3148" spans="1:9" x14ac:dyDescent="0.25">
      <c r="A3148">
        <v>44978</v>
      </c>
      <c r="B3148" t="str">
        <f>INDEX( Table3[],MATCH(Sales[[#This Row],[Category]],Table3[Category],0),1)</f>
        <v>WINE</v>
      </c>
      <c r="C3148" t="s">
        <v>28</v>
      </c>
      <c r="D3148" t="s">
        <v>3163</v>
      </c>
      <c r="E3148" t="s">
        <v>10</v>
      </c>
      <c r="F3148">
        <v>18</v>
      </c>
      <c r="G3148" s="1">
        <v>18.690000000000001</v>
      </c>
      <c r="H3148">
        <f>IF(INDEX(Sale_Promotions[[Code]:[Sale Price]],MATCH(Sales[[#This Row],[Code]],Sale_Promotions[Code],0),2)=0,Sales[[#This Row],[Price]],INDEX(Sale_Promotions[[Code]:[Sale Price]],MATCH(Sales[[#This Row],[Code]],Sale_Promotions[Code],0),2))</f>
        <v>18.690000000000001</v>
      </c>
      <c r="I3148">
        <f>Sales[[#This Row],[Total Inventory]]*Sales[[#This Row],[Sale_Price]]</f>
        <v>336.42</v>
      </c>
    </row>
    <row r="3149" spans="1:9" x14ac:dyDescent="0.25">
      <c r="A3149">
        <v>311747</v>
      </c>
      <c r="B3149" t="str">
        <f>INDEX( Table3[],MATCH(Sales[[#This Row],[Category]],Table3[Category],0),1)</f>
        <v>WINE</v>
      </c>
      <c r="C3149" t="s">
        <v>163</v>
      </c>
      <c r="D3149" t="s">
        <v>3164</v>
      </c>
      <c r="E3149" t="s">
        <v>10</v>
      </c>
      <c r="F3149">
        <v>10</v>
      </c>
      <c r="G3149" s="1">
        <v>21.99</v>
      </c>
      <c r="H3149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3149">
        <f>Sales[[#This Row],[Total Inventory]]*Sales[[#This Row],[Sale_Price]]</f>
        <v>219.89999999999998</v>
      </c>
    </row>
    <row r="3150" spans="1:9" x14ac:dyDescent="0.25">
      <c r="A3150">
        <v>324403</v>
      </c>
      <c r="B3150" t="str">
        <f>INDEX( Table3[],MATCH(Sales[[#This Row],[Category]],Table3[Category],0),1)</f>
        <v>WINE</v>
      </c>
      <c r="C3150" t="s">
        <v>28</v>
      </c>
      <c r="D3150" t="s">
        <v>3165</v>
      </c>
      <c r="E3150" t="s">
        <v>10</v>
      </c>
      <c r="F3150">
        <v>0</v>
      </c>
      <c r="G3150" s="1">
        <v>10.99</v>
      </c>
      <c r="H315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3150">
        <f>Sales[[#This Row],[Total Inventory]]*Sales[[#This Row],[Sale_Price]]</f>
        <v>0</v>
      </c>
    </row>
    <row r="3151" spans="1:9" x14ac:dyDescent="0.25">
      <c r="A3151">
        <v>9156</v>
      </c>
      <c r="B3151" t="str">
        <f>INDEX( Table3[],MATCH(Sales[[#This Row],[Category]],Table3[Category],0),1)</f>
        <v>BEER</v>
      </c>
      <c r="C3151" t="s">
        <v>11</v>
      </c>
      <c r="D3151" t="s">
        <v>3166</v>
      </c>
      <c r="E3151" t="s">
        <v>25</v>
      </c>
      <c r="F3151">
        <v>0</v>
      </c>
      <c r="G3151" s="1">
        <v>1.93</v>
      </c>
      <c r="H3151">
        <f>IF(INDEX(Sale_Promotions[[Code]:[Sale Price]],MATCH(Sales[[#This Row],[Code]],Sale_Promotions[Code],0),2)=0,Sales[[#This Row],[Price]],INDEX(Sale_Promotions[[Code]:[Sale Price]],MATCH(Sales[[#This Row],[Code]],Sale_Promotions[Code],0),2))</f>
        <v>1.93</v>
      </c>
      <c r="I3151">
        <f>Sales[[#This Row],[Total Inventory]]*Sales[[#This Row],[Sale_Price]]</f>
        <v>0</v>
      </c>
    </row>
    <row r="3152" spans="1:9" x14ac:dyDescent="0.25">
      <c r="A3152">
        <v>44042</v>
      </c>
      <c r="B3152" t="str">
        <f>INDEX( Table3[],MATCH(Sales[[#This Row],[Category]],Table3[Category],0),1)</f>
        <v>WINE</v>
      </c>
      <c r="C3152" t="s">
        <v>148</v>
      </c>
      <c r="D3152" t="s">
        <v>3167</v>
      </c>
      <c r="E3152" t="s">
        <v>10</v>
      </c>
      <c r="F3152">
        <v>96</v>
      </c>
      <c r="G3152" s="1">
        <v>12.99</v>
      </c>
      <c r="H315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152">
        <f>Sales[[#This Row],[Total Inventory]]*Sales[[#This Row],[Sale_Price]]</f>
        <v>1247.04</v>
      </c>
    </row>
    <row r="3153" spans="1:9" x14ac:dyDescent="0.25">
      <c r="A3153">
        <v>41527</v>
      </c>
      <c r="B3153" t="str">
        <f>INDEX( Table3[],MATCH(Sales[[#This Row],[Category]],Table3[Category],0),1)</f>
        <v>WINE</v>
      </c>
      <c r="C3153" t="s">
        <v>53</v>
      </c>
      <c r="D3153" t="s">
        <v>3168</v>
      </c>
      <c r="E3153" t="s">
        <v>10</v>
      </c>
      <c r="F3153">
        <v>1</v>
      </c>
      <c r="G3153" s="1">
        <v>55.99</v>
      </c>
      <c r="H3153">
        <f>IF(INDEX(Sale_Promotions[[Code]:[Sale Price]],MATCH(Sales[[#This Row],[Code]],Sale_Promotions[Code],0),2)=0,Sales[[#This Row],[Price]],INDEX(Sale_Promotions[[Code]:[Sale Price]],MATCH(Sales[[#This Row],[Code]],Sale_Promotions[Code],0),2))</f>
        <v>55.99</v>
      </c>
      <c r="I3153">
        <f>Sales[[#This Row],[Total Inventory]]*Sales[[#This Row],[Sale_Price]]</f>
        <v>55.99</v>
      </c>
    </row>
    <row r="3154" spans="1:9" x14ac:dyDescent="0.25">
      <c r="A3154">
        <v>31167</v>
      </c>
      <c r="B3154" t="str">
        <f>INDEX( Table3[],MATCH(Sales[[#This Row],[Category]],Table3[Category],0),1)</f>
        <v>BEER</v>
      </c>
      <c r="C3154" t="s">
        <v>11</v>
      </c>
      <c r="D3154" t="s">
        <v>3169</v>
      </c>
      <c r="E3154" t="s">
        <v>25</v>
      </c>
      <c r="F3154">
        <v>222</v>
      </c>
      <c r="G3154" s="1">
        <v>1.44</v>
      </c>
      <c r="H3154">
        <f>IF(INDEX(Sale_Promotions[[Code]:[Sale Price]],MATCH(Sales[[#This Row],[Code]],Sale_Promotions[Code],0),2)=0,Sales[[#This Row],[Price]],INDEX(Sale_Promotions[[Code]:[Sale Price]],MATCH(Sales[[#This Row],[Code]],Sale_Promotions[Code],0),2))</f>
        <v>1.44</v>
      </c>
      <c r="I3154">
        <f>Sales[[#This Row],[Total Inventory]]*Sales[[#This Row],[Sale_Price]]</f>
        <v>319.68</v>
      </c>
    </row>
    <row r="3155" spans="1:9" x14ac:dyDescent="0.25">
      <c r="A3155">
        <v>28535</v>
      </c>
      <c r="B3155" t="str">
        <f>INDEX( Table3[],MATCH(Sales[[#This Row],[Category]],Table3[Category],0),1)</f>
        <v>BEER</v>
      </c>
      <c r="C3155" t="s">
        <v>11</v>
      </c>
      <c r="D3155" t="s">
        <v>3170</v>
      </c>
      <c r="E3155" t="s">
        <v>25</v>
      </c>
      <c r="F3155">
        <v>107</v>
      </c>
      <c r="G3155" s="1">
        <v>1.36</v>
      </c>
      <c r="H3155">
        <f>IF(INDEX(Sale_Promotions[[Code]:[Sale Price]],MATCH(Sales[[#This Row],[Code]],Sale_Promotions[Code],0),2)=0,Sales[[#This Row],[Price]],INDEX(Sale_Promotions[[Code]:[Sale Price]],MATCH(Sales[[#This Row],[Code]],Sale_Promotions[Code],0),2))</f>
        <v>1.36</v>
      </c>
      <c r="I3155">
        <f>Sales[[#This Row],[Total Inventory]]*Sales[[#This Row],[Sale_Price]]</f>
        <v>145.52000000000001</v>
      </c>
    </row>
    <row r="3156" spans="1:9" x14ac:dyDescent="0.25">
      <c r="A3156">
        <v>26725</v>
      </c>
      <c r="B3156" t="str">
        <f>INDEX( Table3[],MATCH(Sales[[#This Row],[Category]],Table3[Category],0),1)</f>
        <v>BEER</v>
      </c>
      <c r="C3156" t="s">
        <v>11</v>
      </c>
      <c r="D3156" t="s">
        <v>3171</v>
      </c>
      <c r="E3156" t="s">
        <v>13</v>
      </c>
      <c r="F3156">
        <v>0</v>
      </c>
      <c r="G3156" s="1">
        <v>7.7</v>
      </c>
      <c r="H3156">
        <f>IF(INDEX(Sale_Promotions[[Code]:[Sale Price]],MATCH(Sales[[#This Row],[Code]],Sale_Promotions[Code],0),2)=0,Sales[[#This Row],[Price]],INDEX(Sale_Promotions[[Code]:[Sale Price]],MATCH(Sales[[#This Row],[Code]],Sale_Promotions[Code],0),2))</f>
        <v>7.7</v>
      </c>
      <c r="I3156">
        <f>Sales[[#This Row],[Total Inventory]]*Sales[[#This Row],[Sale_Price]]</f>
        <v>0</v>
      </c>
    </row>
    <row r="3157" spans="1:9" x14ac:dyDescent="0.25">
      <c r="A3157">
        <v>29253</v>
      </c>
      <c r="B3157" t="str">
        <f>INDEX( Table3[],MATCH(Sales[[#This Row],[Category]],Table3[Category],0),1)</f>
        <v>BEER</v>
      </c>
      <c r="C3157" t="s">
        <v>11</v>
      </c>
      <c r="D3157" t="s">
        <v>3172</v>
      </c>
      <c r="E3157" t="s">
        <v>25</v>
      </c>
      <c r="F3157">
        <v>0</v>
      </c>
      <c r="G3157" s="1">
        <v>1.74</v>
      </c>
      <c r="H3157">
        <f>IF(INDEX(Sale_Promotions[[Code]:[Sale Price]],MATCH(Sales[[#This Row],[Code]],Sale_Promotions[Code],0),2)=0,Sales[[#This Row],[Price]],INDEX(Sale_Promotions[[Code]:[Sale Price]],MATCH(Sales[[#This Row],[Code]],Sale_Promotions[Code],0),2))</f>
        <v>1.74</v>
      </c>
      <c r="I3157">
        <f>Sales[[#This Row],[Total Inventory]]*Sales[[#This Row],[Sale_Price]]</f>
        <v>0</v>
      </c>
    </row>
    <row r="3158" spans="1:9" x14ac:dyDescent="0.25">
      <c r="A3158">
        <v>41808</v>
      </c>
      <c r="B3158" t="str">
        <f>INDEX( Table3[],MATCH(Sales[[#This Row],[Category]],Table3[Category],0),1)</f>
        <v>LIQUOR</v>
      </c>
      <c r="C3158" t="s">
        <v>26</v>
      </c>
      <c r="D3158" t="s">
        <v>3173</v>
      </c>
      <c r="E3158" t="s">
        <v>449</v>
      </c>
      <c r="F3158">
        <v>730</v>
      </c>
      <c r="G3158" s="1">
        <v>1.79</v>
      </c>
      <c r="H3158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3158">
        <f>Sales[[#This Row],[Total Inventory]]*Sales[[#This Row],[Sale_Price]]</f>
        <v>1306.7</v>
      </c>
    </row>
    <row r="3159" spans="1:9" x14ac:dyDescent="0.25">
      <c r="A3159">
        <v>27617</v>
      </c>
      <c r="B3159" t="str">
        <f>INDEX( Table3[],MATCH(Sales[[#This Row],[Category]],Table3[Category],0),1)</f>
        <v>BEER</v>
      </c>
      <c r="C3159" t="s">
        <v>11</v>
      </c>
      <c r="D3159" t="s">
        <v>3174</v>
      </c>
      <c r="E3159" t="s">
        <v>562</v>
      </c>
      <c r="F3159">
        <v>0</v>
      </c>
      <c r="G3159" s="1">
        <v>11.87</v>
      </c>
      <c r="H3159">
        <f>IF(INDEX(Sale_Promotions[[Code]:[Sale Price]],MATCH(Sales[[#This Row],[Code]],Sale_Promotions[Code],0),2)=0,Sales[[#This Row],[Price]],INDEX(Sale_Promotions[[Code]:[Sale Price]],MATCH(Sales[[#This Row],[Code]],Sale_Promotions[Code],0),2))</f>
        <v>11.87</v>
      </c>
      <c r="I3159">
        <f>Sales[[#This Row],[Total Inventory]]*Sales[[#This Row],[Sale_Price]]</f>
        <v>0</v>
      </c>
    </row>
    <row r="3160" spans="1:9" x14ac:dyDescent="0.25">
      <c r="A3160">
        <v>45005</v>
      </c>
      <c r="B3160" t="str">
        <f>INDEX( Table3[],MATCH(Sales[[#This Row],[Category]],Table3[Category],0),1)</f>
        <v>WINE</v>
      </c>
      <c r="C3160" t="s">
        <v>41</v>
      </c>
      <c r="D3160" t="s">
        <v>3175</v>
      </c>
      <c r="E3160" t="s">
        <v>10</v>
      </c>
      <c r="F3160">
        <v>18</v>
      </c>
      <c r="G3160" s="1">
        <v>17.489999999999998</v>
      </c>
      <c r="H3160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3160">
        <f>Sales[[#This Row],[Total Inventory]]*Sales[[#This Row],[Sale_Price]]</f>
        <v>314.82</v>
      </c>
    </row>
    <row r="3161" spans="1:9" x14ac:dyDescent="0.25">
      <c r="A3161">
        <v>335282</v>
      </c>
      <c r="B3161" t="str">
        <f>INDEX( Table3[],MATCH(Sales[[#This Row],[Category]],Table3[Category],0),1)</f>
        <v>WINE</v>
      </c>
      <c r="C3161" t="s">
        <v>61</v>
      </c>
      <c r="D3161" t="s">
        <v>3176</v>
      </c>
      <c r="E3161" t="s">
        <v>23</v>
      </c>
      <c r="F3161">
        <v>75</v>
      </c>
      <c r="G3161" s="1">
        <v>14.99</v>
      </c>
      <c r="H3161">
        <f>IF(INDEX(Sale_Promotions[[Code]:[Sale Price]],MATCH(Sales[[#This Row],[Code]],Sale_Promotions[Code],0),2)=0,Sales[[#This Row],[Price]],INDEX(Sale_Promotions[[Code]:[Sale Price]],MATCH(Sales[[#This Row],[Code]],Sale_Promotions[Code],0),2))</f>
        <v>13.39</v>
      </c>
      <c r="I3161">
        <f>Sales[[#This Row],[Total Inventory]]*Sales[[#This Row],[Sale_Price]]</f>
        <v>1004.25</v>
      </c>
    </row>
    <row r="3162" spans="1:9" x14ac:dyDescent="0.25">
      <c r="A3162">
        <v>93427</v>
      </c>
      <c r="B3162" t="str">
        <f>INDEX( Table3[],MATCH(Sales[[#This Row],[Category]],Table3[Category],0),1)</f>
        <v>BEER</v>
      </c>
      <c r="C3162" t="s">
        <v>11</v>
      </c>
      <c r="D3162" t="s">
        <v>3177</v>
      </c>
      <c r="E3162" t="s">
        <v>25</v>
      </c>
      <c r="F3162">
        <v>0</v>
      </c>
      <c r="G3162" s="1">
        <v>2.23</v>
      </c>
      <c r="H3162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3162">
        <f>Sales[[#This Row],[Total Inventory]]*Sales[[#This Row],[Sale_Price]]</f>
        <v>0</v>
      </c>
    </row>
    <row r="3163" spans="1:9" x14ac:dyDescent="0.25">
      <c r="A3163">
        <v>24390</v>
      </c>
      <c r="B3163" t="str">
        <f>INDEX( Table3[],MATCH(Sales[[#This Row],[Category]],Table3[Category],0),1)</f>
        <v>BEER</v>
      </c>
      <c r="C3163" t="s">
        <v>11</v>
      </c>
      <c r="D3163" t="s">
        <v>3178</v>
      </c>
      <c r="E3163" t="s">
        <v>10</v>
      </c>
      <c r="F3163">
        <v>0</v>
      </c>
      <c r="G3163" s="1">
        <v>12.19</v>
      </c>
      <c r="H3163">
        <f>IF(INDEX(Sale_Promotions[[Code]:[Sale Price]],MATCH(Sales[[#This Row],[Code]],Sale_Promotions[Code],0),2)=0,Sales[[#This Row],[Price]],INDEX(Sale_Promotions[[Code]:[Sale Price]],MATCH(Sales[[#This Row],[Code]],Sale_Promotions[Code],0),2))</f>
        <v>12.19</v>
      </c>
      <c r="I3163">
        <f>Sales[[#This Row],[Total Inventory]]*Sales[[#This Row],[Sale_Price]]</f>
        <v>0</v>
      </c>
    </row>
    <row r="3164" spans="1:9" x14ac:dyDescent="0.25">
      <c r="A3164">
        <v>347045</v>
      </c>
      <c r="B3164" t="str">
        <f>INDEX( Table3[],MATCH(Sales[[#This Row],[Category]],Table3[Category],0),1)</f>
        <v>WINE</v>
      </c>
      <c r="C3164" t="s">
        <v>43</v>
      </c>
      <c r="D3164" t="s">
        <v>3179</v>
      </c>
      <c r="E3164" t="s">
        <v>10</v>
      </c>
      <c r="F3164">
        <v>5</v>
      </c>
      <c r="G3164" s="1">
        <v>11.99</v>
      </c>
      <c r="H316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164">
        <f>Sales[[#This Row],[Total Inventory]]*Sales[[#This Row],[Sale_Price]]</f>
        <v>59.95</v>
      </c>
    </row>
    <row r="3165" spans="1:9" x14ac:dyDescent="0.25">
      <c r="A3165">
        <v>335431</v>
      </c>
      <c r="B3165" t="str">
        <f>INDEX( Table3[],MATCH(Sales[[#This Row],[Category]],Table3[Category],0),1)</f>
        <v>WINE</v>
      </c>
      <c r="C3165" t="s">
        <v>242</v>
      </c>
      <c r="D3165" t="s">
        <v>3180</v>
      </c>
      <c r="E3165" t="s">
        <v>10</v>
      </c>
      <c r="F3165">
        <v>0</v>
      </c>
      <c r="G3165" s="1">
        <v>12.99</v>
      </c>
      <c r="H316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165">
        <f>Sales[[#This Row],[Total Inventory]]*Sales[[#This Row],[Sale_Price]]</f>
        <v>0</v>
      </c>
    </row>
    <row r="3166" spans="1:9" x14ac:dyDescent="0.25">
      <c r="A3166">
        <v>24838</v>
      </c>
      <c r="B3166" t="str">
        <f>INDEX( Table3[],MATCH(Sales[[#This Row],[Category]],Table3[Category],0),1)</f>
        <v>BEER</v>
      </c>
      <c r="C3166" t="s">
        <v>11</v>
      </c>
      <c r="D3166" t="s">
        <v>3181</v>
      </c>
      <c r="E3166" t="s">
        <v>10</v>
      </c>
      <c r="F3166">
        <v>0</v>
      </c>
      <c r="G3166" s="1">
        <v>18.47</v>
      </c>
      <c r="H3166">
        <f>IF(INDEX(Sale_Promotions[[Code]:[Sale Price]],MATCH(Sales[[#This Row],[Code]],Sale_Promotions[Code],0),2)=0,Sales[[#This Row],[Price]],INDEX(Sale_Promotions[[Code]:[Sale Price]],MATCH(Sales[[#This Row],[Code]],Sale_Promotions[Code],0),2))</f>
        <v>18.47</v>
      </c>
      <c r="I3166">
        <f>Sales[[#This Row],[Total Inventory]]*Sales[[#This Row],[Sale_Price]]</f>
        <v>0</v>
      </c>
    </row>
    <row r="3167" spans="1:9" x14ac:dyDescent="0.25">
      <c r="A3167">
        <v>342410</v>
      </c>
      <c r="B3167" t="str">
        <f>INDEX( Table3[],MATCH(Sales[[#This Row],[Category]],Table3[Category],0),1)</f>
        <v>WINE</v>
      </c>
      <c r="C3167" t="s">
        <v>64</v>
      </c>
      <c r="D3167" t="s">
        <v>3182</v>
      </c>
      <c r="E3167" t="s">
        <v>10</v>
      </c>
      <c r="F3167">
        <v>0</v>
      </c>
      <c r="G3167" s="1">
        <v>40.99</v>
      </c>
      <c r="H3167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3167">
        <f>Sales[[#This Row],[Total Inventory]]*Sales[[#This Row],[Sale_Price]]</f>
        <v>0</v>
      </c>
    </row>
    <row r="3168" spans="1:9" x14ac:dyDescent="0.25">
      <c r="A3168">
        <v>327239</v>
      </c>
      <c r="B3168" t="str">
        <f>INDEX( Table3[],MATCH(Sales[[#This Row],[Category]],Table3[Category],0),1)</f>
        <v>WINE</v>
      </c>
      <c r="C3168" t="s">
        <v>43</v>
      </c>
      <c r="D3168" t="s">
        <v>3183</v>
      </c>
      <c r="E3168" t="s">
        <v>10</v>
      </c>
      <c r="F3168">
        <v>0</v>
      </c>
      <c r="G3168" s="1">
        <v>10.99</v>
      </c>
      <c r="H316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3168">
        <f>Sales[[#This Row],[Total Inventory]]*Sales[[#This Row],[Sale_Price]]</f>
        <v>0</v>
      </c>
    </row>
    <row r="3169" spans="1:9" x14ac:dyDescent="0.25">
      <c r="A3169">
        <v>78231</v>
      </c>
      <c r="B3169" t="str">
        <f>INDEX( Table3[],MATCH(Sales[[#This Row],[Category]],Table3[Category],0),1)</f>
        <v>LIQUOR</v>
      </c>
      <c r="C3169" t="s">
        <v>14</v>
      </c>
      <c r="D3169" t="s">
        <v>3184</v>
      </c>
      <c r="E3169" t="s">
        <v>10</v>
      </c>
      <c r="F3169">
        <v>0</v>
      </c>
      <c r="G3169" s="1">
        <v>283.99</v>
      </c>
      <c r="H3169">
        <f>IF(INDEX(Sale_Promotions[[Code]:[Sale Price]],MATCH(Sales[[#This Row],[Code]],Sale_Promotions[Code],0),2)=0,Sales[[#This Row],[Price]],INDEX(Sale_Promotions[[Code]:[Sale Price]],MATCH(Sales[[#This Row],[Code]],Sale_Promotions[Code],0),2))</f>
        <v>283.99</v>
      </c>
      <c r="I3169">
        <f>Sales[[#This Row],[Total Inventory]]*Sales[[#This Row],[Sale_Price]]</f>
        <v>0</v>
      </c>
    </row>
    <row r="3170" spans="1:9" x14ac:dyDescent="0.25">
      <c r="A3170">
        <v>26748</v>
      </c>
      <c r="B3170" t="str">
        <f>INDEX( Table3[],MATCH(Sales[[#This Row],[Category]],Table3[Category],0),1)</f>
        <v>BEER</v>
      </c>
      <c r="C3170" t="s">
        <v>11</v>
      </c>
      <c r="D3170" t="s">
        <v>3185</v>
      </c>
      <c r="E3170" t="s">
        <v>13</v>
      </c>
      <c r="F3170">
        <v>0</v>
      </c>
      <c r="G3170" s="1">
        <v>7.19</v>
      </c>
      <c r="H3170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3170">
        <f>Sales[[#This Row],[Total Inventory]]*Sales[[#This Row],[Sale_Price]]</f>
        <v>0</v>
      </c>
    </row>
    <row r="3171" spans="1:9" x14ac:dyDescent="0.25">
      <c r="A3171">
        <v>40422</v>
      </c>
      <c r="B3171" t="str">
        <f>INDEX( Table3[],MATCH(Sales[[#This Row],[Category]],Table3[Category],0),1)</f>
        <v>WINE</v>
      </c>
      <c r="C3171" t="s">
        <v>61</v>
      </c>
      <c r="D3171" t="s">
        <v>3186</v>
      </c>
      <c r="E3171" t="s">
        <v>10</v>
      </c>
      <c r="F3171">
        <v>5</v>
      </c>
      <c r="G3171" s="1">
        <v>45.99</v>
      </c>
      <c r="H3171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3171">
        <f>Sales[[#This Row],[Total Inventory]]*Sales[[#This Row],[Sale_Price]]</f>
        <v>229.95000000000002</v>
      </c>
    </row>
    <row r="3172" spans="1:9" x14ac:dyDescent="0.25">
      <c r="A3172">
        <v>304478</v>
      </c>
      <c r="B3172" t="str">
        <f>INDEX( Table3[],MATCH(Sales[[#This Row],[Category]],Table3[Category],0),1)</f>
        <v>WINE</v>
      </c>
      <c r="C3172" t="s">
        <v>41</v>
      </c>
      <c r="D3172" t="s">
        <v>3187</v>
      </c>
      <c r="E3172" t="s">
        <v>10</v>
      </c>
      <c r="F3172">
        <v>38</v>
      </c>
      <c r="G3172" s="1">
        <v>9.7899999999999991</v>
      </c>
      <c r="H317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3172">
        <f>Sales[[#This Row],[Total Inventory]]*Sales[[#This Row],[Sale_Price]]</f>
        <v>372.02</v>
      </c>
    </row>
    <row r="3173" spans="1:9" x14ac:dyDescent="0.25">
      <c r="A3173">
        <v>97152</v>
      </c>
      <c r="B3173" t="str">
        <f>INDEX( Table3[],MATCH(Sales[[#This Row],[Category]],Table3[Category],0),1)</f>
        <v>BEER</v>
      </c>
      <c r="C3173" t="s">
        <v>11</v>
      </c>
      <c r="D3173" t="s">
        <v>3188</v>
      </c>
      <c r="E3173" t="s">
        <v>868</v>
      </c>
      <c r="F3173">
        <v>36</v>
      </c>
      <c r="G3173" s="1">
        <v>2.71</v>
      </c>
      <c r="H3173">
        <f>IF(INDEX(Sale_Promotions[[Code]:[Sale Price]],MATCH(Sales[[#This Row],[Code]],Sale_Promotions[Code],0),2)=0,Sales[[#This Row],[Price]],INDEX(Sale_Promotions[[Code]:[Sale Price]],MATCH(Sales[[#This Row],[Code]],Sale_Promotions[Code],0),2))</f>
        <v>2.71</v>
      </c>
      <c r="I3173">
        <f>Sales[[#This Row],[Total Inventory]]*Sales[[#This Row],[Sale_Price]]</f>
        <v>97.56</v>
      </c>
    </row>
    <row r="3174" spans="1:9" x14ac:dyDescent="0.25">
      <c r="A3174">
        <v>73667</v>
      </c>
      <c r="B3174" t="str">
        <f>INDEX( Table3[],MATCH(Sales[[#This Row],[Category]],Table3[Category],0),1)</f>
        <v>LIQUOR</v>
      </c>
      <c r="C3174" t="s">
        <v>14</v>
      </c>
      <c r="D3174" t="s">
        <v>3189</v>
      </c>
      <c r="E3174" t="s">
        <v>10</v>
      </c>
      <c r="F3174">
        <v>1</v>
      </c>
      <c r="G3174" s="1">
        <v>549.99</v>
      </c>
      <c r="H3174">
        <f>IF(INDEX(Sale_Promotions[[Code]:[Sale Price]],MATCH(Sales[[#This Row],[Code]],Sale_Promotions[Code],0),2)=0,Sales[[#This Row],[Price]],INDEX(Sale_Promotions[[Code]:[Sale Price]],MATCH(Sales[[#This Row],[Code]],Sale_Promotions[Code],0),2))</f>
        <v>549.99</v>
      </c>
      <c r="I3174">
        <f>Sales[[#This Row],[Total Inventory]]*Sales[[#This Row],[Sale_Price]]</f>
        <v>549.99</v>
      </c>
    </row>
    <row r="3175" spans="1:9" x14ac:dyDescent="0.25">
      <c r="A3175">
        <v>308354</v>
      </c>
      <c r="B3175" t="str">
        <f>INDEX( Table3[],MATCH(Sales[[#This Row],[Category]],Table3[Category],0),1)</f>
        <v>WINE</v>
      </c>
      <c r="C3175" t="s">
        <v>43</v>
      </c>
      <c r="D3175" t="s">
        <v>3190</v>
      </c>
      <c r="E3175" t="s">
        <v>10</v>
      </c>
      <c r="F3175">
        <v>5</v>
      </c>
      <c r="G3175" s="1">
        <v>13.99</v>
      </c>
      <c r="H3175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3175">
        <f>Sales[[#This Row],[Total Inventory]]*Sales[[#This Row],[Sale_Price]]</f>
        <v>69.95</v>
      </c>
    </row>
    <row r="3176" spans="1:9" x14ac:dyDescent="0.25">
      <c r="A3176">
        <v>81746</v>
      </c>
      <c r="B3176" t="str">
        <f>INDEX( Table3[],MATCH(Sales[[#This Row],[Category]],Table3[Category],0),1)</f>
        <v>WINE</v>
      </c>
      <c r="C3176" t="s">
        <v>28</v>
      </c>
      <c r="D3176" t="s">
        <v>3191</v>
      </c>
      <c r="E3176" t="s">
        <v>244</v>
      </c>
      <c r="F3176">
        <v>66</v>
      </c>
      <c r="G3176" s="1">
        <v>3.39</v>
      </c>
      <c r="H3176">
        <f>IF(INDEX(Sale_Promotions[[Code]:[Sale Price]],MATCH(Sales[[#This Row],[Code]],Sale_Promotions[Code],0),2)=0,Sales[[#This Row],[Price]],INDEX(Sale_Promotions[[Code]:[Sale Price]],MATCH(Sales[[#This Row],[Code]],Sale_Promotions[Code],0),2))</f>
        <v>3.39</v>
      </c>
      <c r="I3176">
        <f>Sales[[#This Row],[Total Inventory]]*Sales[[#This Row],[Sale_Price]]</f>
        <v>223.74</v>
      </c>
    </row>
    <row r="3177" spans="1:9" x14ac:dyDescent="0.25">
      <c r="A3177">
        <v>173762</v>
      </c>
      <c r="B3177" t="str">
        <f>INDEX( Table3[],MATCH(Sales[[#This Row],[Category]],Table3[Category],0),1)</f>
        <v>WINE</v>
      </c>
      <c r="C3177" t="s">
        <v>28</v>
      </c>
      <c r="D3177" t="s">
        <v>3192</v>
      </c>
      <c r="E3177" t="s">
        <v>48</v>
      </c>
      <c r="F3177">
        <v>11</v>
      </c>
      <c r="G3177" s="1">
        <v>18.989999999999998</v>
      </c>
      <c r="H3177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3177">
        <f>Sales[[#This Row],[Total Inventory]]*Sales[[#This Row],[Sale_Price]]</f>
        <v>208.89</v>
      </c>
    </row>
    <row r="3178" spans="1:9" x14ac:dyDescent="0.25">
      <c r="A3178">
        <v>146218</v>
      </c>
      <c r="B3178" t="str">
        <f>INDEX( Table3[],MATCH(Sales[[#This Row],[Category]],Table3[Category],0),1)</f>
        <v>WINE</v>
      </c>
      <c r="C3178" t="s">
        <v>41</v>
      </c>
      <c r="D3178" t="s">
        <v>3193</v>
      </c>
      <c r="E3178" t="s">
        <v>10</v>
      </c>
      <c r="F3178">
        <v>2</v>
      </c>
      <c r="G3178" s="1">
        <v>11.99</v>
      </c>
      <c r="H317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178">
        <f>Sales[[#This Row],[Total Inventory]]*Sales[[#This Row],[Sale_Price]]</f>
        <v>23.98</v>
      </c>
    </row>
    <row r="3179" spans="1:9" x14ac:dyDescent="0.25">
      <c r="A3179">
        <v>40419</v>
      </c>
      <c r="B3179" t="str">
        <f>INDEX( Table3[],MATCH(Sales[[#This Row],[Category]],Table3[Category],0),1)</f>
        <v>WINE</v>
      </c>
      <c r="C3179" t="s">
        <v>61</v>
      </c>
      <c r="D3179" t="s">
        <v>3194</v>
      </c>
      <c r="E3179" t="s">
        <v>10</v>
      </c>
      <c r="F3179">
        <v>0</v>
      </c>
      <c r="G3179" s="1">
        <v>5.99</v>
      </c>
      <c r="H3179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3179">
        <f>Sales[[#This Row],[Total Inventory]]*Sales[[#This Row],[Sale_Price]]</f>
        <v>0</v>
      </c>
    </row>
    <row r="3180" spans="1:9" x14ac:dyDescent="0.25">
      <c r="A3180">
        <v>80211</v>
      </c>
      <c r="B3180" t="str">
        <f>INDEX( Table3[],MATCH(Sales[[#This Row],[Category]],Table3[Category],0),1)</f>
        <v>WINE</v>
      </c>
      <c r="C3180" t="s">
        <v>28</v>
      </c>
      <c r="D3180" t="s">
        <v>3195</v>
      </c>
      <c r="E3180" t="s">
        <v>10</v>
      </c>
      <c r="F3180">
        <v>159</v>
      </c>
      <c r="G3180" s="1">
        <v>5.79</v>
      </c>
      <c r="H3180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3180">
        <f>Sales[[#This Row],[Total Inventory]]*Sales[[#This Row],[Sale_Price]]</f>
        <v>920.61</v>
      </c>
    </row>
    <row r="3181" spans="1:9" x14ac:dyDescent="0.25">
      <c r="A3181">
        <v>48328</v>
      </c>
      <c r="B3181" t="str">
        <f>INDEX( Table3[],MATCH(Sales[[#This Row],[Category]],Table3[Category],0),1)</f>
        <v>WINE</v>
      </c>
      <c r="C3181" t="s">
        <v>53</v>
      </c>
      <c r="D3181" t="s">
        <v>3196</v>
      </c>
      <c r="E3181" t="s">
        <v>10</v>
      </c>
      <c r="F3181">
        <v>2</v>
      </c>
      <c r="G3181" s="1">
        <v>509.99</v>
      </c>
      <c r="H3181">
        <f>IF(INDEX(Sale_Promotions[[Code]:[Sale Price]],MATCH(Sales[[#This Row],[Code]],Sale_Promotions[Code],0),2)=0,Sales[[#This Row],[Price]],INDEX(Sale_Promotions[[Code]:[Sale Price]],MATCH(Sales[[#This Row],[Code]],Sale_Promotions[Code],0),2))</f>
        <v>509.99</v>
      </c>
      <c r="I3181">
        <f>Sales[[#This Row],[Total Inventory]]*Sales[[#This Row],[Sale_Price]]</f>
        <v>1019.98</v>
      </c>
    </row>
    <row r="3182" spans="1:9" x14ac:dyDescent="0.25">
      <c r="A3182">
        <v>434922</v>
      </c>
      <c r="B3182" t="str">
        <f>INDEX( Table3[],MATCH(Sales[[#This Row],[Category]],Table3[Category],0),1)</f>
        <v>WINE</v>
      </c>
      <c r="C3182" t="s">
        <v>163</v>
      </c>
      <c r="D3182" t="s">
        <v>3197</v>
      </c>
      <c r="E3182" t="s">
        <v>10</v>
      </c>
      <c r="F3182">
        <v>19</v>
      </c>
      <c r="G3182" s="1">
        <v>34.99</v>
      </c>
      <c r="H3182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3182">
        <f>Sales[[#This Row],[Total Inventory]]*Sales[[#This Row],[Sale_Price]]</f>
        <v>664.81000000000006</v>
      </c>
    </row>
    <row r="3183" spans="1:9" x14ac:dyDescent="0.25">
      <c r="A3183">
        <v>73288</v>
      </c>
      <c r="B3183" t="str">
        <f>INDEX( Table3[],MATCH(Sales[[#This Row],[Category]],Table3[Category],0),1)</f>
        <v>WINE</v>
      </c>
      <c r="C3183" t="s">
        <v>61</v>
      </c>
      <c r="D3183" t="s">
        <v>3198</v>
      </c>
      <c r="E3183" t="s">
        <v>10</v>
      </c>
      <c r="F3183">
        <v>0</v>
      </c>
      <c r="G3183" s="1">
        <v>19.690000000000001</v>
      </c>
      <c r="H3183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3183">
        <f>Sales[[#This Row],[Total Inventory]]*Sales[[#This Row],[Sale_Price]]</f>
        <v>0</v>
      </c>
    </row>
    <row r="3184" spans="1:9" x14ac:dyDescent="0.25">
      <c r="A3184">
        <v>29436</v>
      </c>
      <c r="B3184" t="str">
        <f>INDEX( Table3[],MATCH(Sales[[#This Row],[Category]],Table3[Category],0),1)</f>
        <v>BEER</v>
      </c>
      <c r="C3184" t="s">
        <v>11</v>
      </c>
      <c r="D3184" t="s">
        <v>3199</v>
      </c>
      <c r="E3184" t="s">
        <v>25</v>
      </c>
      <c r="F3184">
        <v>0</v>
      </c>
      <c r="G3184" s="1">
        <v>1.87</v>
      </c>
      <c r="H3184">
        <f>IF(INDEX(Sale_Promotions[[Code]:[Sale Price]],MATCH(Sales[[#This Row],[Code]],Sale_Promotions[Code],0),2)=0,Sales[[#This Row],[Price]],INDEX(Sale_Promotions[[Code]:[Sale Price]],MATCH(Sales[[#This Row],[Code]],Sale_Promotions[Code],0),2))</f>
        <v>1.87</v>
      </c>
      <c r="I3184">
        <f>Sales[[#This Row],[Total Inventory]]*Sales[[#This Row],[Sale_Price]]</f>
        <v>0</v>
      </c>
    </row>
    <row r="3185" spans="1:9" x14ac:dyDescent="0.25">
      <c r="A3185">
        <v>304711</v>
      </c>
      <c r="B3185" t="str">
        <f>INDEX( Table3[],MATCH(Sales[[#This Row],[Category]],Table3[Category],0),1)</f>
        <v>WINE</v>
      </c>
      <c r="C3185" t="s">
        <v>85</v>
      </c>
      <c r="D3185" t="s">
        <v>3200</v>
      </c>
      <c r="E3185" t="s">
        <v>10</v>
      </c>
      <c r="F3185">
        <v>27</v>
      </c>
      <c r="G3185" s="1">
        <v>13.99</v>
      </c>
      <c r="H3185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3185">
        <f>Sales[[#This Row],[Total Inventory]]*Sales[[#This Row],[Sale_Price]]</f>
        <v>377.73</v>
      </c>
    </row>
    <row r="3186" spans="1:9" x14ac:dyDescent="0.25">
      <c r="A3186">
        <v>88769</v>
      </c>
      <c r="B3186" t="str">
        <f>INDEX( Table3[],MATCH(Sales[[#This Row],[Category]],Table3[Category],0),1)</f>
        <v>LIQUOR</v>
      </c>
      <c r="C3186" t="s">
        <v>46</v>
      </c>
      <c r="D3186" t="s">
        <v>3201</v>
      </c>
      <c r="E3186" t="s">
        <v>3202</v>
      </c>
      <c r="F3186">
        <v>87</v>
      </c>
      <c r="G3186" s="1">
        <v>4.79</v>
      </c>
      <c r="H3186">
        <f>IF(INDEX(Sale_Promotions[[Code]:[Sale Price]],MATCH(Sales[[#This Row],[Code]],Sale_Promotions[Code],0),2)=0,Sales[[#This Row],[Price]],INDEX(Sale_Promotions[[Code]:[Sale Price]],MATCH(Sales[[#This Row],[Code]],Sale_Promotions[Code],0),2))</f>
        <v>4.79</v>
      </c>
      <c r="I3186">
        <f>Sales[[#This Row],[Total Inventory]]*Sales[[#This Row],[Sale_Price]]</f>
        <v>416.73</v>
      </c>
    </row>
    <row r="3187" spans="1:9" x14ac:dyDescent="0.25">
      <c r="A3187">
        <v>44813</v>
      </c>
      <c r="B3187" t="str">
        <f>INDEX( Table3[],MATCH(Sales[[#This Row],[Category]],Table3[Category],0),1)</f>
        <v>WINE</v>
      </c>
      <c r="C3187" t="s">
        <v>148</v>
      </c>
      <c r="D3187" t="s">
        <v>3203</v>
      </c>
      <c r="E3187" t="s">
        <v>10</v>
      </c>
      <c r="F3187">
        <v>51</v>
      </c>
      <c r="G3187" s="1">
        <v>18.489999999999998</v>
      </c>
      <c r="H3187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3187">
        <f>Sales[[#This Row],[Total Inventory]]*Sales[[#This Row],[Sale_Price]]</f>
        <v>942.9899999999999</v>
      </c>
    </row>
    <row r="3188" spans="1:9" x14ac:dyDescent="0.25">
      <c r="A3188">
        <v>325236</v>
      </c>
      <c r="B3188" t="str">
        <f>INDEX( Table3[],MATCH(Sales[[#This Row],[Category]],Table3[Category],0),1)</f>
        <v>OTHER</v>
      </c>
      <c r="C3188" t="s">
        <v>75</v>
      </c>
      <c r="D3188" t="s">
        <v>3204</v>
      </c>
      <c r="E3188" t="s">
        <v>10</v>
      </c>
      <c r="F3188">
        <v>13</v>
      </c>
      <c r="G3188" s="1">
        <v>11.99</v>
      </c>
      <c r="H318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188">
        <f>Sales[[#This Row],[Total Inventory]]*Sales[[#This Row],[Sale_Price]]</f>
        <v>155.87</v>
      </c>
    </row>
    <row r="3189" spans="1:9" x14ac:dyDescent="0.25">
      <c r="A3189">
        <v>25550</v>
      </c>
      <c r="B3189" t="str">
        <f>INDEX( Table3[],MATCH(Sales[[#This Row],[Category]],Table3[Category],0),1)</f>
        <v>LIQUOR</v>
      </c>
      <c r="C3189" t="s">
        <v>37</v>
      </c>
      <c r="D3189" t="s">
        <v>3205</v>
      </c>
      <c r="E3189" t="s">
        <v>133</v>
      </c>
      <c r="F3189">
        <v>139</v>
      </c>
      <c r="G3189" s="1">
        <v>27.99</v>
      </c>
      <c r="H3189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3189">
        <f>Sales[[#This Row],[Total Inventory]]*Sales[[#This Row],[Sale_Price]]</f>
        <v>3890.6099999999997</v>
      </c>
    </row>
    <row r="3190" spans="1:9" x14ac:dyDescent="0.25">
      <c r="A3190">
        <v>166248</v>
      </c>
      <c r="B3190" t="str">
        <f>INDEX( Table3[],MATCH(Sales[[#This Row],[Category]],Table3[Category],0),1)</f>
        <v>LIQUOR</v>
      </c>
      <c r="C3190" t="s">
        <v>14</v>
      </c>
      <c r="D3190" t="s">
        <v>3206</v>
      </c>
      <c r="E3190" t="s">
        <v>10</v>
      </c>
      <c r="F3190">
        <v>46</v>
      </c>
      <c r="G3190" s="1">
        <v>137.99</v>
      </c>
      <c r="H3190">
        <f>IF(INDEX(Sale_Promotions[[Code]:[Sale Price]],MATCH(Sales[[#This Row],[Code]],Sale_Promotions[Code],0),2)=0,Sales[[#This Row],[Price]],INDEX(Sale_Promotions[[Code]:[Sale Price]],MATCH(Sales[[#This Row],[Code]],Sale_Promotions[Code],0),2))</f>
        <v>137.99</v>
      </c>
      <c r="I3190">
        <f>Sales[[#This Row],[Total Inventory]]*Sales[[#This Row],[Sale_Price]]</f>
        <v>6347.5400000000009</v>
      </c>
    </row>
    <row r="3191" spans="1:9" x14ac:dyDescent="0.25">
      <c r="A3191">
        <v>333396</v>
      </c>
      <c r="B3191" t="str">
        <f>INDEX( Table3[],MATCH(Sales[[#This Row],[Category]],Table3[Category],0),1)</f>
        <v>WINE</v>
      </c>
      <c r="C3191" t="s">
        <v>39</v>
      </c>
      <c r="D3191" t="s">
        <v>3207</v>
      </c>
      <c r="E3191" t="s">
        <v>10</v>
      </c>
      <c r="F3191">
        <v>0</v>
      </c>
      <c r="G3191" s="1">
        <v>25.99</v>
      </c>
      <c r="H3191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3191">
        <f>Sales[[#This Row],[Total Inventory]]*Sales[[#This Row],[Sale_Price]]</f>
        <v>0</v>
      </c>
    </row>
    <row r="3192" spans="1:9" x14ac:dyDescent="0.25">
      <c r="A3192">
        <v>75948</v>
      </c>
      <c r="B3192" t="str">
        <f>INDEX( Table3[],MATCH(Sales[[#This Row],[Category]],Table3[Category],0),1)</f>
        <v>LIQUOR</v>
      </c>
      <c r="C3192" t="s">
        <v>26</v>
      </c>
      <c r="D3192" t="s">
        <v>3208</v>
      </c>
      <c r="E3192" t="s">
        <v>10</v>
      </c>
      <c r="F3192">
        <v>65</v>
      </c>
      <c r="G3192" s="1">
        <v>18.989999999999998</v>
      </c>
      <c r="H3192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3192">
        <f>Sales[[#This Row],[Total Inventory]]*Sales[[#This Row],[Sale_Price]]</f>
        <v>1234.3499999999999</v>
      </c>
    </row>
    <row r="3193" spans="1:9" x14ac:dyDescent="0.25">
      <c r="A3193">
        <v>29947</v>
      </c>
      <c r="B3193" t="str">
        <f>INDEX( Table3[],MATCH(Sales[[#This Row],[Category]],Table3[Category],0),1)</f>
        <v>LIQUOR</v>
      </c>
      <c r="C3193" t="s">
        <v>37</v>
      </c>
      <c r="D3193" t="s">
        <v>3209</v>
      </c>
      <c r="E3193" t="s">
        <v>10</v>
      </c>
      <c r="F3193">
        <v>40</v>
      </c>
      <c r="G3193" s="1">
        <v>14.99</v>
      </c>
      <c r="H319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3193">
        <f>Sales[[#This Row],[Total Inventory]]*Sales[[#This Row],[Sale_Price]]</f>
        <v>599.6</v>
      </c>
    </row>
    <row r="3194" spans="1:9" x14ac:dyDescent="0.25">
      <c r="A3194">
        <v>24768</v>
      </c>
      <c r="B3194" t="str">
        <f>INDEX( Table3[],MATCH(Sales[[#This Row],[Category]],Table3[Category],0),1)</f>
        <v>BEER</v>
      </c>
      <c r="C3194" t="s">
        <v>11</v>
      </c>
      <c r="D3194" t="s">
        <v>3210</v>
      </c>
      <c r="E3194" t="s">
        <v>25</v>
      </c>
      <c r="F3194">
        <v>0</v>
      </c>
      <c r="G3194" s="1">
        <v>1.89</v>
      </c>
      <c r="H3194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3194">
        <f>Sales[[#This Row],[Total Inventory]]*Sales[[#This Row],[Sale_Price]]</f>
        <v>0</v>
      </c>
    </row>
    <row r="3195" spans="1:9" x14ac:dyDescent="0.25">
      <c r="A3195">
        <v>72541</v>
      </c>
      <c r="B3195" t="str">
        <f>INDEX( Table3[],MATCH(Sales[[#This Row],[Category]],Table3[Category],0),1)</f>
        <v>LIQUOR</v>
      </c>
      <c r="C3195" t="s">
        <v>26</v>
      </c>
      <c r="D3195" t="s">
        <v>3211</v>
      </c>
      <c r="E3195" t="s">
        <v>10</v>
      </c>
      <c r="F3195">
        <v>5</v>
      </c>
      <c r="G3195" s="1">
        <v>15.99</v>
      </c>
      <c r="H3195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3195">
        <f>Sales[[#This Row],[Total Inventory]]*Sales[[#This Row],[Sale_Price]]</f>
        <v>79.95</v>
      </c>
    </row>
    <row r="3196" spans="1:9" x14ac:dyDescent="0.25">
      <c r="A3196">
        <v>22476</v>
      </c>
      <c r="B3196" t="str">
        <f>INDEX( Table3[],MATCH(Sales[[#This Row],[Category]],Table3[Category],0),1)</f>
        <v>BEER</v>
      </c>
      <c r="C3196" t="s">
        <v>11</v>
      </c>
      <c r="D3196" t="s">
        <v>3212</v>
      </c>
      <c r="E3196" t="s">
        <v>20</v>
      </c>
      <c r="F3196">
        <v>0</v>
      </c>
      <c r="G3196" s="1">
        <v>2.19</v>
      </c>
      <c r="H3196">
        <f>IF(INDEX(Sale_Promotions[[Code]:[Sale Price]],MATCH(Sales[[#This Row],[Code]],Sale_Promotions[Code],0),2)=0,Sales[[#This Row],[Price]],INDEX(Sale_Promotions[[Code]:[Sale Price]],MATCH(Sales[[#This Row],[Code]],Sale_Promotions[Code],0),2))</f>
        <v>2.19</v>
      </c>
      <c r="I3196">
        <f>Sales[[#This Row],[Total Inventory]]*Sales[[#This Row],[Sale_Price]]</f>
        <v>0</v>
      </c>
    </row>
    <row r="3197" spans="1:9" x14ac:dyDescent="0.25">
      <c r="A3197">
        <v>11029</v>
      </c>
      <c r="B3197" t="str">
        <f>INDEX( Table3[],MATCH(Sales[[#This Row],[Category]],Table3[Category],0),1)</f>
        <v>LIQUOR</v>
      </c>
      <c r="C3197" t="s">
        <v>175</v>
      </c>
      <c r="D3197" t="s">
        <v>3213</v>
      </c>
      <c r="E3197" t="s">
        <v>16</v>
      </c>
      <c r="F3197">
        <v>211</v>
      </c>
      <c r="G3197" s="1">
        <v>25.99</v>
      </c>
      <c r="H3197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3197">
        <f>Sales[[#This Row],[Total Inventory]]*Sales[[#This Row],[Sale_Price]]</f>
        <v>5483.8899999999994</v>
      </c>
    </row>
    <row r="3198" spans="1:9" x14ac:dyDescent="0.25">
      <c r="A3198">
        <v>143642</v>
      </c>
      <c r="B3198" t="str">
        <f>INDEX( Table3[],MATCH(Sales[[#This Row],[Category]],Table3[Category],0),1)</f>
        <v>WINE</v>
      </c>
      <c r="C3198" t="s">
        <v>41</v>
      </c>
      <c r="D3198" t="s">
        <v>3214</v>
      </c>
      <c r="E3198" t="s">
        <v>10</v>
      </c>
      <c r="F3198">
        <v>11</v>
      </c>
      <c r="G3198" s="1">
        <v>10.79</v>
      </c>
      <c r="H3198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3198">
        <f>Sales[[#This Row],[Total Inventory]]*Sales[[#This Row],[Sale_Price]]</f>
        <v>118.69</v>
      </c>
    </row>
    <row r="3199" spans="1:9" x14ac:dyDescent="0.25">
      <c r="A3199">
        <v>74067</v>
      </c>
      <c r="B3199" t="str">
        <f>INDEX( Table3[],MATCH(Sales[[#This Row],[Category]],Table3[Category],0),1)</f>
        <v>LIQUOR</v>
      </c>
      <c r="C3199" t="s">
        <v>46</v>
      </c>
      <c r="D3199" t="s">
        <v>3215</v>
      </c>
      <c r="E3199" t="s">
        <v>10</v>
      </c>
      <c r="F3199">
        <v>84</v>
      </c>
      <c r="G3199" s="1">
        <v>11.99</v>
      </c>
      <c r="H319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199">
        <f>Sales[[#This Row],[Total Inventory]]*Sales[[#This Row],[Sale_Price]]</f>
        <v>1007.16</v>
      </c>
    </row>
    <row r="3200" spans="1:9" x14ac:dyDescent="0.25">
      <c r="A3200">
        <v>53619</v>
      </c>
      <c r="B3200" t="str">
        <f>INDEX( Table3[],MATCH(Sales[[#This Row],[Category]],Table3[Category],0),1)</f>
        <v>WINE</v>
      </c>
      <c r="C3200" t="s">
        <v>8</v>
      </c>
      <c r="D3200" t="s">
        <v>3216</v>
      </c>
      <c r="E3200" t="s">
        <v>10</v>
      </c>
      <c r="F3200">
        <v>1</v>
      </c>
      <c r="G3200" s="1">
        <v>7.99</v>
      </c>
      <c r="H3200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3200">
        <f>Sales[[#This Row],[Total Inventory]]*Sales[[#This Row],[Sale_Price]]</f>
        <v>7.99</v>
      </c>
    </row>
    <row r="3201" spans="1:9" x14ac:dyDescent="0.25">
      <c r="A3201">
        <v>316759</v>
      </c>
      <c r="B3201" t="str">
        <f>INDEX( Table3[],MATCH(Sales[[#This Row],[Category]],Table3[Category],0),1)</f>
        <v>WINE</v>
      </c>
      <c r="C3201" t="s">
        <v>61</v>
      </c>
      <c r="D3201" t="s">
        <v>3217</v>
      </c>
      <c r="E3201" t="s">
        <v>10</v>
      </c>
      <c r="F3201">
        <v>12</v>
      </c>
      <c r="G3201" s="1">
        <v>23.99</v>
      </c>
      <c r="H3201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3201">
        <f>Sales[[#This Row],[Total Inventory]]*Sales[[#This Row],[Sale_Price]]</f>
        <v>287.88</v>
      </c>
    </row>
    <row r="3202" spans="1:9" x14ac:dyDescent="0.25">
      <c r="A3202">
        <v>333331</v>
      </c>
      <c r="B3202" t="str">
        <f>INDEX( Table3[],MATCH(Sales[[#This Row],[Category]],Table3[Category],0),1)</f>
        <v>OTHER</v>
      </c>
      <c r="C3202" t="s">
        <v>75</v>
      </c>
      <c r="D3202" t="s">
        <v>3218</v>
      </c>
      <c r="E3202" t="s">
        <v>10</v>
      </c>
      <c r="F3202">
        <v>0</v>
      </c>
      <c r="G3202" s="1">
        <v>16.989999999999998</v>
      </c>
      <c r="H3202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3202">
        <f>Sales[[#This Row],[Total Inventory]]*Sales[[#This Row],[Sale_Price]]</f>
        <v>0</v>
      </c>
    </row>
    <row r="3203" spans="1:9" x14ac:dyDescent="0.25">
      <c r="A3203">
        <v>28320</v>
      </c>
      <c r="B3203" t="str">
        <f>INDEX( Table3[],MATCH(Sales[[#This Row],[Category]],Table3[Category],0),1)</f>
        <v>WINE</v>
      </c>
      <c r="C3203" t="s">
        <v>31</v>
      </c>
      <c r="D3203" t="s">
        <v>3219</v>
      </c>
      <c r="E3203" t="s">
        <v>10</v>
      </c>
      <c r="F3203">
        <v>0</v>
      </c>
      <c r="G3203" s="1">
        <v>10.99</v>
      </c>
      <c r="H320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3203">
        <f>Sales[[#This Row],[Total Inventory]]*Sales[[#This Row],[Sale_Price]]</f>
        <v>0</v>
      </c>
    </row>
    <row r="3204" spans="1:9" x14ac:dyDescent="0.25">
      <c r="A3204">
        <v>232992</v>
      </c>
      <c r="B3204" t="str">
        <f>INDEX( Table3[],MATCH(Sales[[#This Row],[Category]],Table3[Category],0),1)</f>
        <v>WINE</v>
      </c>
      <c r="C3204" t="s">
        <v>61</v>
      </c>
      <c r="D3204" t="s">
        <v>3220</v>
      </c>
      <c r="E3204" t="s">
        <v>10</v>
      </c>
      <c r="F3204">
        <v>4</v>
      </c>
      <c r="G3204" s="1">
        <v>54.99</v>
      </c>
      <c r="H3204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3204">
        <f>Sales[[#This Row],[Total Inventory]]*Sales[[#This Row],[Sale_Price]]</f>
        <v>219.96</v>
      </c>
    </row>
    <row r="3205" spans="1:9" x14ac:dyDescent="0.25">
      <c r="A3205">
        <v>72113</v>
      </c>
      <c r="B3205" t="str">
        <f>INDEX( Table3[],MATCH(Sales[[#This Row],[Category]],Table3[Category],0),1)</f>
        <v>WINE</v>
      </c>
      <c r="C3205" t="s">
        <v>17</v>
      </c>
      <c r="D3205" t="s">
        <v>3221</v>
      </c>
      <c r="E3205" t="s">
        <v>10</v>
      </c>
      <c r="F3205">
        <v>36</v>
      </c>
      <c r="G3205" s="1">
        <v>10.49</v>
      </c>
      <c r="H3205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3205">
        <f>Sales[[#This Row],[Total Inventory]]*Sales[[#This Row],[Sale_Price]]</f>
        <v>377.64</v>
      </c>
    </row>
    <row r="3206" spans="1:9" x14ac:dyDescent="0.25">
      <c r="A3206">
        <v>25812</v>
      </c>
      <c r="B3206" t="str">
        <f>INDEX( Table3[],MATCH(Sales[[#This Row],[Category]],Table3[Category],0),1)</f>
        <v>BEER</v>
      </c>
      <c r="C3206" t="s">
        <v>11</v>
      </c>
      <c r="D3206" t="s">
        <v>3222</v>
      </c>
      <c r="E3206" t="s">
        <v>52</v>
      </c>
      <c r="F3206">
        <v>0</v>
      </c>
      <c r="G3206" s="1">
        <v>17.440000000000001</v>
      </c>
      <c r="H3206">
        <f>IF(INDEX(Sale_Promotions[[Code]:[Sale Price]],MATCH(Sales[[#This Row],[Code]],Sale_Promotions[Code],0),2)=0,Sales[[#This Row],[Price]],INDEX(Sale_Promotions[[Code]:[Sale Price]],MATCH(Sales[[#This Row],[Code]],Sale_Promotions[Code],0),2))</f>
        <v>17.440000000000001</v>
      </c>
      <c r="I3206">
        <f>Sales[[#This Row],[Total Inventory]]*Sales[[#This Row],[Sale_Price]]</f>
        <v>0</v>
      </c>
    </row>
    <row r="3207" spans="1:9" x14ac:dyDescent="0.25">
      <c r="A3207">
        <v>315804</v>
      </c>
      <c r="B3207" t="str">
        <f>INDEX( Table3[],MATCH(Sales[[#This Row],[Category]],Table3[Category],0),1)</f>
        <v>LIQUOR</v>
      </c>
      <c r="C3207" t="s">
        <v>26</v>
      </c>
      <c r="D3207" t="s">
        <v>3223</v>
      </c>
      <c r="E3207" t="s">
        <v>133</v>
      </c>
      <c r="F3207">
        <v>1</v>
      </c>
      <c r="G3207" s="1">
        <v>5.49</v>
      </c>
      <c r="H3207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3207">
        <f>Sales[[#This Row],[Total Inventory]]*Sales[[#This Row],[Sale_Price]]</f>
        <v>5.49</v>
      </c>
    </row>
    <row r="3208" spans="1:9" x14ac:dyDescent="0.25">
      <c r="A3208">
        <v>26057</v>
      </c>
      <c r="B3208" t="str">
        <f>INDEX( Table3[],MATCH(Sales[[#This Row],[Category]],Table3[Category],0),1)</f>
        <v>BEER</v>
      </c>
      <c r="C3208" t="s">
        <v>11</v>
      </c>
      <c r="D3208" t="s">
        <v>3224</v>
      </c>
      <c r="E3208" t="s">
        <v>25</v>
      </c>
      <c r="F3208">
        <v>0</v>
      </c>
      <c r="G3208" s="1">
        <v>1.0900000000000001</v>
      </c>
      <c r="H3208">
        <f>IF(INDEX(Sale_Promotions[[Code]:[Sale Price]],MATCH(Sales[[#This Row],[Code]],Sale_Promotions[Code],0),2)=0,Sales[[#This Row],[Price]],INDEX(Sale_Promotions[[Code]:[Sale Price]],MATCH(Sales[[#This Row],[Code]],Sale_Promotions[Code],0),2))</f>
        <v>1.0900000000000001</v>
      </c>
      <c r="I3208">
        <f>Sales[[#This Row],[Total Inventory]]*Sales[[#This Row],[Sale_Price]]</f>
        <v>0</v>
      </c>
    </row>
    <row r="3209" spans="1:9" x14ac:dyDescent="0.25">
      <c r="A3209">
        <v>322579</v>
      </c>
      <c r="B3209" t="str">
        <f>INDEX( Table3[],MATCH(Sales[[#This Row],[Category]],Table3[Category],0),1)</f>
        <v>WINE</v>
      </c>
      <c r="C3209" t="s">
        <v>41</v>
      </c>
      <c r="D3209" t="s">
        <v>3225</v>
      </c>
      <c r="E3209" t="s">
        <v>23</v>
      </c>
      <c r="F3209">
        <v>0</v>
      </c>
      <c r="G3209" s="1">
        <v>1.39</v>
      </c>
      <c r="H3209">
        <f>IF(INDEX(Sale_Promotions[[Code]:[Sale Price]],MATCH(Sales[[#This Row],[Code]],Sale_Promotions[Code],0),2)=0,Sales[[#This Row],[Price]],INDEX(Sale_Promotions[[Code]:[Sale Price]],MATCH(Sales[[#This Row],[Code]],Sale_Promotions[Code],0),2))</f>
        <v>1.39</v>
      </c>
      <c r="I3209">
        <f>Sales[[#This Row],[Total Inventory]]*Sales[[#This Row],[Sale_Price]]</f>
        <v>0</v>
      </c>
    </row>
    <row r="3210" spans="1:9" x14ac:dyDescent="0.25">
      <c r="A3210">
        <v>25846</v>
      </c>
      <c r="B3210" t="str">
        <f>INDEX( Table3[],MATCH(Sales[[#This Row],[Category]],Table3[Category],0),1)</f>
        <v>BEER</v>
      </c>
      <c r="C3210" t="s">
        <v>11</v>
      </c>
      <c r="D3210" t="s">
        <v>3226</v>
      </c>
      <c r="E3210" t="s">
        <v>20</v>
      </c>
      <c r="F3210">
        <v>0</v>
      </c>
      <c r="G3210" s="1">
        <v>6.01</v>
      </c>
      <c r="H3210">
        <f>IF(INDEX(Sale_Promotions[[Code]:[Sale Price]],MATCH(Sales[[#This Row],[Code]],Sale_Promotions[Code],0),2)=0,Sales[[#This Row],[Price]],INDEX(Sale_Promotions[[Code]:[Sale Price]],MATCH(Sales[[#This Row],[Code]],Sale_Promotions[Code],0),2))</f>
        <v>6.01</v>
      </c>
      <c r="I3210">
        <f>Sales[[#This Row],[Total Inventory]]*Sales[[#This Row],[Sale_Price]]</f>
        <v>0</v>
      </c>
    </row>
    <row r="3211" spans="1:9" x14ac:dyDescent="0.25">
      <c r="A3211">
        <v>46185</v>
      </c>
      <c r="B3211" t="str">
        <f>INDEX( Table3[],MATCH(Sales[[#This Row],[Category]],Table3[Category],0),1)</f>
        <v>OTHER</v>
      </c>
      <c r="C3211" t="s">
        <v>75</v>
      </c>
      <c r="D3211" t="s">
        <v>3227</v>
      </c>
      <c r="E3211" t="s">
        <v>10</v>
      </c>
      <c r="F3211">
        <v>10</v>
      </c>
      <c r="G3211" s="1">
        <v>5.59</v>
      </c>
      <c r="H3211">
        <f>IF(INDEX(Sale_Promotions[[Code]:[Sale Price]],MATCH(Sales[[#This Row],[Code]],Sale_Promotions[Code],0),2)=0,Sales[[#This Row],[Price]],INDEX(Sale_Promotions[[Code]:[Sale Price]],MATCH(Sales[[#This Row],[Code]],Sale_Promotions[Code],0),2))</f>
        <v>5.59</v>
      </c>
      <c r="I3211">
        <f>Sales[[#This Row],[Total Inventory]]*Sales[[#This Row],[Sale_Price]]</f>
        <v>55.9</v>
      </c>
    </row>
    <row r="3212" spans="1:9" x14ac:dyDescent="0.25">
      <c r="A3212">
        <v>60909</v>
      </c>
      <c r="B3212" t="str">
        <f>INDEX( Table3[],MATCH(Sales[[#This Row],[Category]],Table3[Category],0),1)</f>
        <v>LIQUOR</v>
      </c>
      <c r="C3212" t="s">
        <v>26</v>
      </c>
      <c r="D3212" t="s">
        <v>3228</v>
      </c>
      <c r="E3212" t="s">
        <v>133</v>
      </c>
      <c r="F3212">
        <v>195</v>
      </c>
      <c r="G3212" s="1">
        <v>9.7899999999999991</v>
      </c>
      <c r="H321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3212">
        <f>Sales[[#This Row],[Total Inventory]]*Sales[[#This Row],[Sale_Price]]</f>
        <v>1909.0499999999997</v>
      </c>
    </row>
    <row r="3213" spans="1:9" x14ac:dyDescent="0.25">
      <c r="A3213">
        <v>305427</v>
      </c>
      <c r="B3213" t="str">
        <f>INDEX( Table3[],MATCH(Sales[[#This Row],[Category]],Table3[Category],0),1)</f>
        <v>WINE</v>
      </c>
      <c r="C3213" t="s">
        <v>41</v>
      </c>
      <c r="D3213" t="s">
        <v>3229</v>
      </c>
      <c r="E3213" t="s">
        <v>23</v>
      </c>
      <c r="F3213">
        <v>4</v>
      </c>
      <c r="G3213" s="1">
        <v>13.99</v>
      </c>
      <c r="H321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3213">
        <f>Sales[[#This Row],[Total Inventory]]*Sales[[#This Row],[Sale_Price]]</f>
        <v>55.96</v>
      </c>
    </row>
    <row r="3214" spans="1:9" x14ac:dyDescent="0.25">
      <c r="A3214">
        <v>43311</v>
      </c>
      <c r="B3214" t="str">
        <f>INDEX( Table3[],MATCH(Sales[[#This Row],[Category]],Table3[Category],0),1)</f>
        <v>LIQUOR</v>
      </c>
      <c r="C3214" t="s">
        <v>175</v>
      </c>
      <c r="D3214" t="s">
        <v>3230</v>
      </c>
      <c r="E3214" t="s">
        <v>10</v>
      </c>
      <c r="F3214">
        <v>0</v>
      </c>
      <c r="G3214" s="1">
        <v>99.99</v>
      </c>
      <c r="H3214">
        <f>IF(INDEX(Sale_Promotions[[Code]:[Sale Price]],MATCH(Sales[[#This Row],[Code]],Sale_Promotions[Code],0),2)=0,Sales[[#This Row],[Price]],INDEX(Sale_Promotions[[Code]:[Sale Price]],MATCH(Sales[[#This Row],[Code]],Sale_Promotions[Code],0),2))</f>
        <v>99.99</v>
      </c>
      <c r="I3214">
        <f>Sales[[#This Row],[Total Inventory]]*Sales[[#This Row],[Sale_Price]]</f>
        <v>0</v>
      </c>
    </row>
    <row r="3215" spans="1:9" x14ac:dyDescent="0.25">
      <c r="A3215">
        <v>72218</v>
      </c>
      <c r="B3215" t="str">
        <f>INDEX( Table3[],MATCH(Sales[[#This Row],[Category]],Table3[Category],0),1)</f>
        <v>LIQUOR</v>
      </c>
      <c r="C3215" t="s">
        <v>37</v>
      </c>
      <c r="D3215" t="s">
        <v>3231</v>
      </c>
      <c r="E3215" t="s">
        <v>10</v>
      </c>
      <c r="F3215">
        <v>22</v>
      </c>
      <c r="G3215" s="1">
        <v>10.49</v>
      </c>
      <c r="H3215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3215">
        <f>Sales[[#This Row],[Total Inventory]]*Sales[[#This Row],[Sale_Price]]</f>
        <v>230.78</v>
      </c>
    </row>
    <row r="3216" spans="1:9" x14ac:dyDescent="0.25">
      <c r="A3216">
        <v>48494</v>
      </c>
      <c r="B3216" t="str">
        <f>INDEX( Table3[],MATCH(Sales[[#This Row],[Category]],Table3[Category],0),1)</f>
        <v>LIQUOR</v>
      </c>
      <c r="C3216" t="s">
        <v>245</v>
      </c>
      <c r="D3216" t="s">
        <v>3232</v>
      </c>
      <c r="E3216" t="s">
        <v>10</v>
      </c>
      <c r="F3216">
        <v>31</v>
      </c>
      <c r="G3216" s="1">
        <v>96.99</v>
      </c>
      <c r="H3216">
        <f>IF(INDEX(Sale_Promotions[[Code]:[Sale Price]],MATCH(Sales[[#This Row],[Code]],Sale_Promotions[Code],0),2)=0,Sales[[#This Row],[Price]],INDEX(Sale_Promotions[[Code]:[Sale Price]],MATCH(Sales[[#This Row],[Code]],Sale_Promotions[Code],0),2))</f>
        <v>96.99</v>
      </c>
      <c r="I3216">
        <f>Sales[[#This Row],[Total Inventory]]*Sales[[#This Row],[Sale_Price]]</f>
        <v>3006.69</v>
      </c>
    </row>
    <row r="3217" spans="1:9" x14ac:dyDescent="0.25">
      <c r="A3217">
        <v>44773</v>
      </c>
      <c r="B3217" t="str">
        <f>INDEX( Table3[],MATCH(Sales[[#This Row],[Category]],Table3[Category],0),1)</f>
        <v>LIQUOR</v>
      </c>
      <c r="C3217" t="s">
        <v>35</v>
      </c>
      <c r="D3217" t="s">
        <v>3233</v>
      </c>
      <c r="E3217" t="s">
        <v>10</v>
      </c>
      <c r="F3217">
        <v>47</v>
      </c>
      <c r="G3217" s="1">
        <v>10.49</v>
      </c>
      <c r="H3217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3217">
        <f>Sales[[#This Row],[Total Inventory]]*Sales[[#This Row],[Sale_Price]]</f>
        <v>493.03000000000003</v>
      </c>
    </row>
    <row r="3218" spans="1:9" x14ac:dyDescent="0.25">
      <c r="A3218">
        <v>83170</v>
      </c>
      <c r="B3218" t="str">
        <f>INDEX( Table3[],MATCH(Sales[[#This Row],[Category]],Table3[Category],0),1)</f>
        <v>WINE</v>
      </c>
      <c r="C3218" t="s">
        <v>43</v>
      </c>
      <c r="D3218" t="s">
        <v>3234</v>
      </c>
      <c r="E3218" t="s">
        <v>10</v>
      </c>
      <c r="F3218">
        <v>9</v>
      </c>
      <c r="G3218" s="1">
        <v>74.989999999999995</v>
      </c>
      <c r="H3218">
        <f>IF(INDEX(Sale_Promotions[[Code]:[Sale Price]],MATCH(Sales[[#This Row],[Code]],Sale_Promotions[Code],0),2)=0,Sales[[#This Row],[Price]],INDEX(Sale_Promotions[[Code]:[Sale Price]],MATCH(Sales[[#This Row],[Code]],Sale_Promotions[Code],0),2))</f>
        <v>74.989999999999995</v>
      </c>
      <c r="I3218">
        <f>Sales[[#This Row],[Total Inventory]]*Sales[[#This Row],[Sale_Price]]</f>
        <v>674.91</v>
      </c>
    </row>
    <row r="3219" spans="1:9" x14ac:dyDescent="0.25">
      <c r="A3219">
        <v>71607</v>
      </c>
      <c r="B3219" t="str">
        <f>INDEX( Table3[],MATCH(Sales[[#This Row],[Category]],Table3[Category],0),1)</f>
        <v>LIQUOR</v>
      </c>
      <c r="C3219" t="s">
        <v>175</v>
      </c>
      <c r="D3219" t="s">
        <v>3235</v>
      </c>
      <c r="E3219" t="s">
        <v>10</v>
      </c>
      <c r="F3219">
        <v>0</v>
      </c>
      <c r="G3219" s="1">
        <v>39.99</v>
      </c>
      <c r="H3219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3219">
        <f>Sales[[#This Row],[Total Inventory]]*Sales[[#This Row],[Sale_Price]]</f>
        <v>0</v>
      </c>
    </row>
    <row r="3220" spans="1:9" x14ac:dyDescent="0.25">
      <c r="A3220">
        <v>24995</v>
      </c>
      <c r="B3220" t="str">
        <f>INDEX( Table3[],MATCH(Sales[[#This Row],[Category]],Table3[Category],0),1)</f>
        <v>BEER</v>
      </c>
      <c r="C3220" t="s">
        <v>11</v>
      </c>
      <c r="D3220" t="s">
        <v>3236</v>
      </c>
      <c r="E3220" t="s">
        <v>13</v>
      </c>
      <c r="F3220">
        <v>0</v>
      </c>
      <c r="G3220" s="1">
        <v>5.4</v>
      </c>
      <c r="H3220">
        <f>IF(INDEX(Sale_Promotions[[Code]:[Sale Price]],MATCH(Sales[[#This Row],[Code]],Sale_Promotions[Code],0),2)=0,Sales[[#This Row],[Price]],INDEX(Sale_Promotions[[Code]:[Sale Price]],MATCH(Sales[[#This Row],[Code]],Sale_Promotions[Code],0),2))</f>
        <v>5.4</v>
      </c>
      <c r="I3220">
        <f>Sales[[#This Row],[Total Inventory]]*Sales[[#This Row],[Sale_Price]]</f>
        <v>0</v>
      </c>
    </row>
    <row r="3221" spans="1:9" x14ac:dyDescent="0.25">
      <c r="A3221">
        <v>47570</v>
      </c>
      <c r="B3221" t="str">
        <f>INDEX( Table3[],MATCH(Sales[[#This Row],[Category]],Table3[Category],0),1)</f>
        <v>LIQUOR</v>
      </c>
      <c r="C3221" t="s">
        <v>37</v>
      </c>
      <c r="D3221" t="s">
        <v>3237</v>
      </c>
      <c r="E3221" t="s">
        <v>10</v>
      </c>
      <c r="F3221">
        <v>7</v>
      </c>
      <c r="G3221" s="1">
        <v>7.49</v>
      </c>
      <c r="H3221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3221">
        <f>Sales[[#This Row],[Total Inventory]]*Sales[[#This Row],[Sale_Price]]</f>
        <v>41.93</v>
      </c>
    </row>
    <row r="3222" spans="1:9" x14ac:dyDescent="0.25">
      <c r="A3222">
        <v>27862</v>
      </c>
      <c r="B3222" t="str">
        <f>INDEX( Table3[],MATCH(Sales[[#This Row],[Category]],Table3[Category],0),1)</f>
        <v>BEER</v>
      </c>
      <c r="C3222" t="s">
        <v>11</v>
      </c>
      <c r="D3222" t="s">
        <v>3238</v>
      </c>
      <c r="E3222" t="s">
        <v>92</v>
      </c>
      <c r="F3222">
        <v>0</v>
      </c>
      <c r="G3222" s="1">
        <v>4.1100000000000003</v>
      </c>
      <c r="H3222">
        <f>IF(INDEX(Sale_Promotions[[Code]:[Sale Price]],MATCH(Sales[[#This Row],[Code]],Sale_Promotions[Code],0),2)=0,Sales[[#This Row],[Price]],INDEX(Sale_Promotions[[Code]:[Sale Price]],MATCH(Sales[[#This Row],[Code]],Sale_Promotions[Code],0),2))</f>
        <v>4.1100000000000003</v>
      </c>
      <c r="I3222">
        <f>Sales[[#This Row],[Total Inventory]]*Sales[[#This Row],[Sale_Price]]</f>
        <v>0</v>
      </c>
    </row>
    <row r="3223" spans="1:9" x14ac:dyDescent="0.25">
      <c r="A3223">
        <v>28772</v>
      </c>
      <c r="B3223" t="str">
        <f>INDEX( Table3[],MATCH(Sales[[#This Row],[Category]],Table3[Category],0),1)</f>
        <v>BEER</v>
      </c>
      <c r="C3223" t="s">
        <v>11</v>
      </c>
      <c r="D3223" t="s">
        <v>3239</v>
      </c>
      <c r="E3223" t="s">
        <v>25</v>
      </c>
      <c r="F3223">
        <v>0</v>
      </c>
      <c r="G3223" s="1">
        <v>2.83</v>
      </c>
      <c r="H3223">
        <f>IF(INDEX(Sale_Promotions[[Code]:[Sale Price]],MATCH(Sales[[#This Row],[Code]],Sale_Promotions[Code],0),2)=0,Sales[[#This Row],[Price]],INDEX(Sale_Promotions[[Code]:[Sale Price]],MATCH(Sales[[#This Row],[Code]],Sale_Promotions[Code],0),2))</f>
        <v>2.83</v>
      </c>
      <c r="I3223">
        <f>Sales[[#This Row],[Total Inventory]]*Sales[[#This Row],[Sale_Price]]</f>
        <v>0</v>
      </c>
    </row>
    <row r="3224" spans="1:9" x14ac:dyDescent="0.25">
      <c r="A3224">
        <v>72199</v>
      </c>
      <c r="B3224" t="str">
        <f>INDEX( Table3[],MATCH(Sales[[#This Row],[Category]],Table3[Category],0),1)</f>
        <v>LIQUOR</v>
      </c>
      <c r="C3224" t="s">
        <v>14</v>
      </c>
      <c r="D3224" t="s">
        <v>3240</v>
      </c>
      <c r="E3224" t="s">
        <v>10</v>
      </c>
      <c r="F3224">
        <v>58</v>
      </c>
      <c r="G3224" s="1">
        <v>75.989999999999995</v>
      </c>
      <c r="H3224">
        <f>IF(INDEX(Sale_Promotions[[Code]:[Sale Price]],MATCH(Sales[[#This Row],[Code]],Sale_Promotions[Code],0),2)=0,Sales[[#This Row],[Price]],INDEX(Sale_Promotions[[Code]:[Sale Price]],MATCH(Sales[[#This Row],[Code]],Sale_Promotions[Code],0),2))</f>
        <v>75.989999999999995</v>
      </c>
      <c r="I3224">
        <f>Sales[[#This Row],[Total Inventory]]*Sales[[#This Row],[Sale_Price]]</f>
        <v>4407.42</v>
      </c>
    </row>
    <row r="3225" spans="1:9" x14ac:dyDescent="0.25">
      <c r="A3225">
        <v>347068</v>
      </c>
      <c r="B3225" t="str">
        <f>INDEX( Table3[],MATCH(Sales[[#This Row],[Category]],Table3[Category],0),1)</f>
        <v>LIQUOR</v>
      </c>
      <c r="C3225" t="s">
        <v>57</v>
      </c>
      <c r="D3225" t="s">
        <v>3241</v>
      </c>
      <c r="E3225" t="s">
        <v>10</v>
      </c>
      <c r="F3225">
        <v>14</v>
      </c>
      <c r="G3225" s="1">
        <v>39.99</v>
      </c>
      <c r="H3225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3225">
        <f>Sales[[#This Row],[Total Inventory]]*Sales[[#This Row],[Sale_Price]]</f>
        <v>559.86</v>
      </c>
    </row>
    <row r="3226" spans="1:9" x14ac:dyDescent="0.25">
      <c r="A3226">
        <v>28199</v>
      </c>
      <c r="B3226" t="str">
        <f>INDEX( Table3[],MATCH(Sales[[#This Row],[Category]],Table3[Category],0),1)</f>
        <v>BEER</v>
      </c>
      <c r="C3226" t="s">
        <v>11</v>
      </c>
      <c r="D3226" t="s">
        <v>3242</v>
      </c>
      <c r="E3226" t="s">
        <v>52</v>
      </c>
      <c r="F3226">
        <v>0</v>
      </c>
      <c r="G3226" s="1">
        <v>2.75</v>
      </c>
      <c r="H3226">
        <f>IF(INDEX(Sale_Promotions[[Code]:[Sale Price]],MATCH(Sales[[#This Row],[Code]],Sale_Promotions[Code],0),2)=0,Sales[[#This Row],[Price]],INDEX(Sale_Promotions[[Code]:[Sale Price]],MATCH(Sales[[#This Row],[Code]],Sale_Promotions[Code],0),2))</f>
        <v>2.75</v>
      </c>
      <c r="I3226">
        <f>Sales[[#This Row],[Total Inventory]]*Sales[[#This Row],[Sale_Price]]</f>
        <v>0</v>
      </c>
    </row>
    <row r="3227" spans="1:9" x14ac:dyDescent="0.25">
      <c r="A3227">
        <v>70717</v>
      </c>
      <c r="B3227" t="str">
        <f>INDEX( Table3[],MATCH(Sales[[#This Row],[Category]],Table3[Category],0),1)</f>
        <v>LIQUOR</v>
      </c>
      <c r="C3227" t="s">
        <v>46</v>
      </c>
      <c r="D3227" t="s">
        <v>3243</v>
      </c>
      <c r="E3227" t="s">
        <v>16</v>
      </c>
      <c r="F3227">
        <v>129</v>
      </c>
      <c r="G3227" s="1">
        <v>5.59</v>
      </c>
      <c r="H3227">
        <f>IF(INDEX(Sale_Promotions[[Code]:[Sale Price]],MATCH(Sales[[#This Row],[Code]],Sale_Promotions[Code],0),2)=0,Sales[[#This Row],[Price]],INDEX(Sale_Promotions[[Code]:[Sale Price]],MATCH(Sales[[#This Row],[Code]],Sale_Promotions[Code],0),2))</f>
        <v>5.59</v>
      </c>
      <c r="I3227">
        <f>Sales[[#This Row],[Total Inventory]]*Sales[[#This Row],[Sale_Price]]</f>
        <v>721.11</v>
      </c>
    </row>
    <row r="3228" spans="1:9" x14ac:dyDescent="0.25">
      <c r="A3228">
        <v>41010</v>
      </c>
      <c r="B3228" t="str">
        <f>INDEX( Table3[],MATCH(Sales[[#This Row],[Category]],Table3[Category],0),1)</f>
        <v>WINE</v>
      </c>
      <c r="C3228" t="s">
        <v>39</v>
      </c>
      <c r="D3228" t="s">
        <v>3244</v>
      </c>
      <c r="E3228" t="s">
        <v>10</v>
      </c>
      <c r="F3228">
        <v>0</v>
      </c>
      <c r="G3228" s="1">
        <v>8.99</v>
      </c>
      <c r="H322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3228">
        <f>Sales[[#This Row],[Total Inventory]]*Sales[[#This Row],[Sale_Price]]</f>
        <v>0</v>
      </c>
    </row>
    <row r="3229" spans="1:9" x14ac:dyDescent="0.25">
      <c r="A3229">
        <v>194638</v>
      </c>
      <c r="B3229" t="str">
        <f>INDEX( Table3[],MATCH(Sales[[#This Row],[Category]],Table3[Category],0),1)</f>
        <v>WINE</v>
      </c>
      <c r="C3229" t="s">
        <v>41</v>
      </c>
      <c r="D3229" t="s">
        <v>3245</v>
      </c>
      <c r="E3229" t="s">
        <v>10</v>
      </c>
      <c r="F3229">
        <v>0</v>
      </c>
      <c r="G3229" s="1">
        <v>16.989999999999998</v>
      </c>
      <c r="H3229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3229">
        <f>Sales[[#This Row],[Total Inventory]]*Sales[[#This Row],[Sale_Price]]</f>
        <v>0</v>
      </c>
    </row>
    <row r="3230" spans="1:9" x14ac:dyDescent="0.25">
      <c r="A3230">
        <v>95176</v>
      </c>
      <c r="B3230" t="str">
        <f>INDEX( Table3[],MATCH(Sales[[#This Row],[Category]],Table3[Category],0),1)</f>
        <v>BEER</v>
      </c>
      <c r="C3230" t="s">
        <v>11</v>
      </c>
      <c r="D3230" t="s">
        <v>3246</v>
      </c>
      <c r="E3230" t="s">
        <v>20</v>
      </c>
      <c r="F3230">
        <v>0</v>
      </c>
      <c r="G3230" s="1">
        <v>5.14</v>
      </c>
      <c r="H3230">
        <f>IF(INDEX(Sale_Promotions[[Code]:[Sale Price]],MATCH(Sales[[#This Row],[Code]],Sale_Promotions[Code],0),2)=0,Sales[[#This Row],[Price]],INDEX(Sale_Promotions[[Code]:[Sale Price]],MATCH(Sales[[#This Row],[Code]],Sale_Promotions[Code],0),2))</f>
        <v>5.14</v>
      </c>
      <c r="I3230">
        <f>Sales[[#This Row],[Total Inventory]]*Sales[[#This Row],[Sale_Price]]</f>
        <v>0</v>
      </c>
    </row>
    <row r="3231" spans="1:9" x14ac:dyDescent="0.25">
      <c r="A3231">
        <v>23250</v>
      </c>
      <c r="B3231" t="str">
        <f>INDEX( Table3[],MATCH(Sales[[#This Row],[Category]],Table3[Category],0),1)</f>
        <v>BEER</v>
      </c>
      <c r="C3231" t="s">
        <v>11</v>
      </c>
      <c r="D3231" t="s">
        <v>3247</v>
      </c>
      <c r="E3231" t="s">
        <v>170</v>
      </c>
      <c r="F3231">
        <v>0</v>
      </c>
      <c r="G3231" s="1">
        <v>10.78</v>
      </c>
      <c r="H3231">
        <f>IF(INDEX(Sale_Promotions[[Code]:[Sale Price]],MATCH(Sales[[#This Row],[Code]],Sale_Promotions[Code],0),2)=0,Sales[[#This Row],[Price]],INDEX(Sale_Promotions[[Code]:[Sale Price]],MATCH(Sales[[#This Row],[Code]],Sale_Promotions[Code],0),2))</f>
        <v>10.78</v>
      </c>
      <c r="I3231">
        <f>Sales[[#This Row],[Total Inventory]]*Sales[[#This Row],[Sale_Price]]</f>
        <v>0</v>
      </c>
    </row>
    <row r="3232" spans="1:9" x14ac:dyDescent="0.25">
      <c r="A3232">
        <v>10643</v>
      </c>
      <c r="B3232" t="str">
        <f>INDEX( Table3[],MATCH(Sales[[#This Row],[Category]],Table3[Category],0),1)</f>
        <v>BEER</v>
      </c>
      <c r="C3232" t="s">
        <v>11</v>
      </c>
      <c r="D3232" t="s">
        <v>3248</v>
      </c>
      <c r="E3232" t="s">
        <v>92</v>
      </c>
      <c r="F3232">
        <v>0</v>
      </c>
      <c r="G3232" s="1">
        <v>7.58</v>
      </c>
      <c r="H3232">
        <f>IF(INDEX(Sale_Promotions[[Code]:[Sale Price]],MATCH(Sales[[#This Row],[Code]],Sale_Promotions[Code],0),2)=0,Sales[[#This Row],[Price]],INDEX(Sale_Promotions[[Code]:[Sale Price]],MATCH(Sales[[#This Row],[Code]],Sale_Promotions[Code],0),2))</f>
        <v>7.58</v>
      </c>
      <c r="I3232">
        <f>Sales[[#This Row],[Total Inventory]]*Sales[[#This Row],[Sale_Price]]</f>
        <v>0</v>
      </c>
    </row>
    <row r="3233" spans="1:9" x14ac:dyDescent="0.25">
      <c r="A3233">
        <v>328266</v>
      </c>
      <c r="B3233" t="str">
        <f>INDEX( Table3[],MATCH(Sales[[#This Row],[Category]],Table3[Category],0),1)</f>
        <v>WINE</v>
      </c>
      <c r="C3233" t="s">
        <v>41</v>
      </c>
      <c r="D3233" t="s">
        <v>3249</v>
      </c>
      <c r="E3233" t="s">
        <v>10</v>
      </c>
      <c r="F3233">
        <v>45</v>
      </c>
      <c r="G3233" s="1">
        <v>16.489999999999998</v>
      </c>
      <c r="H3233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3233">
        <f>Sales[[#This Row],[Total Inventory]]*Sales[[#This Row],[Sale_Price]]</f>
        <v>742.05</v>
      </c>
    </row>
    <row r="3234" spans="1:9" x14ac:dyDescent="0.25">
      <c r="A3234">
        <v>338764</v>
      </c>
      <c r="B3234" t="str">
        <f>INDEX( Table3[],MATCH(Sales[[#This Row],[Category]],Table3[Category],0),1)</f>
        <v>WINE</v>
      </c>
      <c r="C3234" t="s">
        <v>85</v>
      </c>
      <c r="D3234" t="s">
        <v>3250</v>
      </c>
      <c r="E3234" t="s">
        <v>10</v>
      </c>
      <c r="F3234">
        <v>14</v>
      </c>
      <c r="G3234" s="1">
        <v>21.99</v>
      </c>
      <c r="H3234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3234">
        <f>Sales[[#This Row],[Total Inventory]]*Sales[[#This Row],[Sale_Price]]</f>
        <v>307.85999999999996</v>
      </c>
    </row>
    <row r="3235" spans="1:9" x14ac:dyDescent="0.25">
      <c r="A3235">
        <v>7854</v>
      </c>
      <c r="B3235" t="str">
        <f>INDEX( Table3[],MATCH(Sales[[#This Row],[Category]],Table3[Category],0),1)</f>
        <v>BEER</v>
      </c>
      <c r="C3235" t="s">
        <v>11</v>
      </c>
      <c r="D3235" t="s">
        <v>3251</v>
      </c>
      <c r="E3235" t="s">
        <v>25</v>
      </c>
      <c r="F3235">
        <v>2</v>
      </c>
      <c r="G3235" s="1">
        <v>22</v>
      </c>
      <c r="H3235">
        <f>IF(INDEX(Sale_Promotions[[Code]:[Sale Price]],MATCH(Sales[[#This Row],[Code]],Sale_Promotions[Code],0),2)=0,Sales[[#This Row],[Price]],INDEX(Sale_Promotions[[Code]:[Sale Price]],MATCH(Sales[[#This Row],[Code]],Sale_Promotions[Code],0),2))</f>
        <v>22</v>
      </c>
      <c r="I3235">
        <f>Sales[[#This Row],[Total Inventory]]*Sales[[#This Row],[Sale_Price]]</f>
        <v>44</v>
      </c>
    </row>
    <row r="3236" spans="1:9" x14ac:dyDescent="0.25">
      <c r="A3236">
        <v>23837</v>
      </c>
      <c r="B3236" t="str">
        <f>INDEX( Table3[],MATCH(Sales[[#This Row],[Category]],Table3[Category],0),1)</f>
        <v>BEER</v>
      </c>
      <c r="C3236" t="s">
        <v>11</v>
      </c>
      <c r="D3236" t="s">
        <v>3252</v>
      </c>
      <c r="E3236" t="s">
        <v>170</v>
      </c>
      <c r="F3236">
        <v>0</v>
      </c>
      <c r="G3236" s="1">
        <v>18.05</v>
      </c>
      <c r="H3236">
        <f>IF(INDEX(Sale_Promotions[[Code]:[Sale Price]],MATCH(Sales[[#This Row],[Code]],Sale_Promotions[Code],0),2)=0,Sales[[#This Row],[Price]],INDEX(Sale_Promotions[[Code]:[Sale Price]],MATCH(Sales[[#This Row],[Code]],Sale_Promotions[Code],0),2))</f>
        <v>18.05</v>
      </c>
      <c r="I3236">
        <f>Sales[[#This Row],[Total Inventory]]*Sales[[#This Row],[Sale_Price]]</f>
        <v>0</v>
      </c>
    </row>
    <row r="3237" spans="1:9" x14ac:dyDescent="0.25">
      <c r="A3237">
        <v>93316</v>
      </c>
      <c r="B3237" t="str">
        <f>INDEX( Table3[],MATCH(Sales[[#This Row],[Category]],Table3[Category],0),1)</f>
        <v>BEER</v>
      </c>
      <c r="C3237" t="s">
        <v>11</v>
      </c>
      <c r="D3237" t="s">
        <v>3253</v>
      </c>
      <c r="E3237" t="s">
        <v>20</v>
      </c>
      <c r="F3237">
        <v>0</v>
      </c>
      <c r="G3237" s="1">
        <v>5.14</v>
      </c>
      <c r="H3237">
        <f>IF(INDEX(Sale_Promotions[[Code]:[Sale Price]],MATCH(Sales[[#This Row],[Code]],Sale_Promotions[Code],0),2)=0,Sales[[#This Row],[Price]],INDEX(Sale_Promotions[[Code]:[Sale Price]],MATCH(Sales[[#This Row],[Code]],Sale_Promotions[Code],0),2))</f>
        <v>5.14</v>
      </c>
      <c r="I3237">
        <f>Sales[[#This Row],[Total Inventory]]*Sales[[#This Row],[Sale_Price]]</f>
        <v>0</v>
      </c>
    </row>
    <row r="3238" spans="1:9" x14ac:dyDescent="0.25">
      <c r="A3238">
        <v>416045</v>
      </c>
      <c r="B3238" t="str">
        <f>INDEX( Table3[],MATCH(Sales[[#This Row],[Category]],Table3[Category],0),1)</f>
        <v>WINE</v>
      </c>
      <c r="C3238" t="s">
        <v>41</v>
      </c>
      <c r="D3238" t="s">
        <v>3254</v>
      </c>
      <c r="E3238" t="s">
        <v>10</v>
      </c>
      <c r="F3238">
        <v>33</v>
      </c>
      <c r="G3238" s="1">
        <v>10.49</v>
      </c>
      <c r="H3238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3238">
        <f>Sales[[#This Row],[Total Inventory]]*Sales[[#This Row],[Sale_Price]]</f>
        <v>346.17</v>
      </c>
    </row>
    <row r="3239" spans="1:9" x14ac:dyDescent="0.25">
      <c r="A3239">
        <v>88364</v>
      </c>
      <c r="B3239" t="str">
        <f>INDEX( Table3[],MATCH(Sales[[#This Row],[Category]],Table3[Category],0),1)</f>
        <v>BEER</v>
      </c>
      <c r="C3239" t="s">
        <v>11</v>
      </c>
      <c r="D3239" t="s">
        <v>3255</v>
      </c>
      <c r="E3239" t="s">
        <v>25</v>
      </c>
      <c r="F3239">
        <v>108</v>
      </c>
      <c r="G3239" s="1">
        <v>1.63</v>
      </c>
      <c r="H3239">
        <f>IF(INDEX(Sale_Promotions[[Code]:[Sale Price]],MATCH(Sales[[#This Row],[Code]],Sale_Promotions[Code],0),2)=0,Sales[[#This Row],[Price]],INDEX(Sale_Promotions[[Code]:[Sale Price]],MATCH(Sales[[#This Row],[Code]],Sale_Promotions[Code],0),2))</f>
        <v>1.63</v>
      </c>
      <c r="I3239">
        <f>Sales[[#This Row],[Total Inventory]]*Sales[[#This Row],[Sale_Price]]</f>
        <v>176.04</v>
      </c>
    </row>
    <row r="3240" spans="1:9" x14ac:dyDescent="0.25">
      <c r="A3240">
        <v>71070</v>
      </c>
      <c r="B3240" t="str">
        <f>INDEX( Table3[],MATCH(Sales[[#This Row],[Category]],Table3[Category],0),1)</f>
        <v>LIQUOR</v>
      </c>
      <c r="C3240" t="s">
        <v>175</v>
      </c>
      <c r="D3240" t="s">
        <v>926</v>
      </c>
      <c r="E3240" t="s">
        <v>10</v>
      </c>
      <c r="F3240">
        <v>10</v>
      </c>
      <c r="G3240" s="1">
        <v>26.99</v>
      </c>
      <c r="H3240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3240">
        <f>Sales[[#This Row],[Total Inventory]]*Sales[[#This Row],[Sale_Price]]</f>
        <v>269.89999999999998</v>
      </c>
    </row>
    <row r="3241" spans="1:9" x14ac:dyDescent="0.25">
      <c r="A3241">
        <v>25745</v>
      </c>
      <c r="B3241" t="str">
        <f>INDEX( Table3[],MATCH(Sales[[#This Row],[Category]],Table3[Category],0),1)</f>
        <v>BEER</v>
      </c>
      <c r="C3241" t="s">
        <v>11</v>
      </c>
      <c r="D3241" t="s">
        <v>3256</v>
      </c>
      <c r="E3241" t="s">
        <v>25</v>
      </c>
      <c r="F3241">
        <v>0</v>
      </c>
      <c r="G3241" s="1">
        <v>1.91</v>
      </c>
      <c r="H3241">
        <f>IF(INDEX(Sale_Promotions[[Code]:[Sale Price]],MATCH(Sales[[#This Row],[Code]],Sale_Promotions[Code],0),2)=0,Sales[[#This Row],[Price]],INDEX(Sale_Promotions[[Code]:[Sale Price]],MATCH(Sales[[#This Row],[Code]],Sale_Promotions[Code],0),2))</f>
        <v>1.91</v>
      </c>
      <c r="I3241">
        <f>Sales[[#This Row],[Total Inventory]]*Sales[[#This Row],[Sale_Price]]</f>
        <v>0</v>
      </c>
    </row>
    <row r="3242" spans="1:9" x14ac:dyDescent="0.25">
      <c r="A3242">
        <v>27089</v>
      </c>
      <c r="B3242" t="str">
        <f>INDEX( Table3[],MATCH(Sales[[#This Row],[Category]],Table3[Category],0),1)</f>
        <v>BEER</v>
      </c>
      <c r="C3242" t="s">
        <v>11</v>
      </c>
      <c r="D3242" t="s">
        <v>3257</v>
      </c>
      <c r="E3242" t="s">
        <v>10</v>
      </c>
      <c r="F3242">
        <v>0</v>
      </c>
      <c r="G3242" s="1">
        <v>18.47</v>
      </c>
      <c r="H3242">
        <f>IF(INDEX(Sale_Promotions[[Code]:[Sale Price]],MATCH(Sales[[#This Row],[Code]],Sale_Promotions[Code],0),2)=0,Sales[[#This Row],[Price]],INDEX(Sale_Promotions[[Code]:[Sale Price]],MATCH(Sales[[#This Row],[Code]],Sale_Promotions[Code],0),2))</f>
        <v>18.47</v>
      </c>
      <c r="I3242">
        <f>Sales[[#This Row],[Total Inventory]]*Sales[[#This Row],[Sale_Price]]</f>
        <v>0</v>
      </c>
    </row>
    <row r="3243" spans="1:9" x14ac:dyDescent="0.25">
      <c r="A3243">
        <v>22769</v>
      </c>
      <c r="B3243" t="str">
        <f>INDEX( Table3[],MATCH(Sales[[#This Row],[Category]],Table3[Category],0),1)</f>
        <v>BEER</v>
      </c>
      <c r="C3243" t="s">
        <v>11</v>
      </c>
      <c r="D3243" t="s">
        <v>3258</v>
      </c>
      <c r="E3243" t="s">
        <v>92</v>
      </c>
      <c r="F3243">
        <v>0</v>
      </c>
      <c r="G3243" s="1">
        <v>2.0299999999999998</v>
      </c>
      <c r="H3243">
        <f>IF(INDEX(Sale_Promotions[[Code]:[Sale Price]],MATCH(Sales[[#This Row],[Code]],Sale_Promotions[Code],0),2)=0,Sales[[#This Row],[Price]],INDEX(Sale_Promotions[[Code]:[Sale Price]],MATCH(Sales[[#This Row],[Code]],Sale_Promotions[Code],0),2))</f>
        <v>2.0299999999999998</v>
      </c>
      <c r="I3243">
        <f>Sales[[#This Row],[Total Inventory]]*Sales[[#This Row],[Sale_Price]]</f>
        <v>0</v>
      </c>
    </row>
    <row r="3244" spans="1:9" x14ac:dyDescent="0.25">
      <c r="A3244">
        <v>57258</v>
      </c>
      <c r="B3244" t="str">
        <f>INDEX( Table3[],MATCH(Sales[[#This Row],[Category]],Table3[Category],0),1)</f>
        <v>WINE</v>
      </c>
      <c r="C3244" t="s">
        <v>61</v>
      </c>
      <c r="D3244" t="s">
        <v>3259</v>
      </c>
      <c r="E3244" t="s">
        <v>10</v>
      </c>
      <c r="F3244">
        <v>13</v>
      </c>
      <c r="G3244" s="1">
        <v>35.99</v>
      </c>
      <c r="H3244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3244">
        <f>Sales[[#This Row],[Total Inventory]]*Sales[[#This Row],[Sale_Price]]</f>
        <v>467.87</v>
      </c>
    </row>
    <row r="3245" spans="1:9" x14ac:dyDescent="0.25">
      <c r="A3245">
        <v>70549</v>
      </c>
      <c r="B3245" t="str">
        <f>INDEX( Table3[],MATCH(Sales[[#This Row],[Category]],Table3[Category],0),1)</f>
        <v>LIQUOR</v>
      </c>
      <c r="C3245" t="s">
        <v>57</v>
      </c>
      <c r="D3245" t="s">
        <v>3260</v>
      </c>
      <c r="E3245" t="s">
        <v>10</v>
      </c>
      <c r="F3245">
        <v>57</v>
      </c>
      <c r="G3245" s="1">
        <v>15.49</v>
      </c>
      <c r="H3245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3245">
        <f>Sales[[#This Row],[Total Inventory]]*Sales[[#This Row],[Sale_Price]]</f>
        <v>882.93000000000006</v>
      </c>
    </row>
    <row r="3246" spans="1:9" x14ac:dyDescent="0.25">
      <c r="A3246">
        <v>69272</v>
      </c>
      <c r="B3246" t="str">
        <f>INDEX( Table3[],MATCH(Sales[[#This Row],[Category]],Table3[Category],0),1)</f>
        <v>LIQUOR</v>
      </c>
      <c r="C3246" t="s">
        <v>14</v>
      </c>
      <c r="D3246" t="s">
        <v>3261</v>
      </c>
      <c r="E3246" t="s">
        <v>10</v>
      </c>
      <c r="F3246">
        <v>52</v>
      </c>
      <c r="G3246" s="1">
        <v>153.99</v>
      </c>
      <c r="H3246">
        <f>IF(INDEX(Sale_Promotions[[Code]:[Sale Price]],MATCH(Sales[[#This Row],[Code]],Sale_Promotions[Code],0),2)=0,Sales[[#This Row],[Price]],INDEX(Sale_Promotions[[Code]:[Sale Price]],MATCH(Sales[[#This Row],[Code]],Sale_Promotions[Code],0),2))</f>
        <v>153.99</v>
      </c>
      <c r="I3246">
        <f>Sales[[#This Row],[Total Inventory]]*Sales[[#This Row],[Sale_Price]]</f>
        <v>8007.4800000000005</v>
      </c>
    </row>
    <row r="3247" spans="1:9" x14ac:dyDescent="0.25">
      <c r="A3247">
        <v>50544</v>
      </c>
      <c r="B3247" t="str">
        <f>INDEX( Table3[],MATCH(Sales[[#This Row],[Category]],Table3[Category],0),1)</f>
        <v>BEER</v>
      </c>
      <c r="C3247" t="s">
        <v>11</v>
      </c>
      <c r="D3247" t="s">
        <v>3262</v>
      </c>
      <c r="E3247" t="s">
        <v>10</v>
      </c>
      <c r="F3247">
        <v>0</v>
      </c>
      <c r="G3247" s="1">
        <v>15.52</v>
      </c>
      <c r="H3247">
        <f>IF(INDEX(Sale_Promotions[[Code]:[Sale Price]],MATCH(Sales[[#This Row],[Code]],Sale_Promotions[Code],0),2)=0,Sales[[#This Row],[Price]],INDEX(Sale_Promotions[[Code]:[Sale Price]],MATCH(Sales[[#This Row],[Code]],Sale_Promotions[Code],0),2))</f>
        <v>15.52</v>
      </c>
      <c r="I3247">
        <f>Sales[[#This Row],[Total Inventory]]*Sales[[#This Row],[Sale_Price]]</f>
        <v>0</v>
      </c>
    </row>
    <row r="3248" spans="1:9" x14ac:dyDescent="0.25">
      <c r="A3248">
        <v>425664</v>
      </c>
      <c r="B3248" t="str">
        <f>INDEX( Table3[],MATCH(Sales[[#This Row],[Category]],Table3[Category],0),1)</f>
        <v>WINE</v>
      </c>
      <c r="C3248" t="s">
        <v>100</v>
      </c>
      <c r="D3248" t="s">
        <v>3263</v>
      </c>
      <c r="E3248" t="s">
        <v>10</v>
      </c>
      <c r="F3248">
        <v>12</v>
      </c>
      <c r="G3248" s="1">
        <v>6.59</v>
      </c>
      <c r="H3248">
        <f>IF(INDEX(Sale_Promotions[[Code]:[Sale Price]],MATCH(Sales[[#This Row],[Code]],Sale_Promotions[Code],0),2)=0,Sales[[#This Row],[Price]],INDEX(Sale_Promotions[[Code]:[Sale Price]],MATCH(Sales[[#This Row],[Code]],Sale_Promotions[Code],0),2))</f>
        <v>6.59</v>
      </c>
      <c r="I3248">
        <f>Sales[[#This Row],[Total Inventory]]*Sales[[#This Row],[Sale_Price]]</f>
        <v>79.08</v>
      </c>
    </row>
    <row r="3249" spans="1:9" x14ac:dyDescent="0.25">
      <c r="A3249">
        <v>23301</v>
      </c>
      <c r="B3249" t="str">
        <f>INDEX( Table3[],MATCH(Sales[[#This Row],[Category]],Table3[Category],0),1)</f>
        <v>BEER</v>
      </c>
      <c r="C3249" t="s">
        <v>11</v>
      </c>
      <c r="D3249" t="s">
        <v>1914</v>
      </c>
      <c r="E3249" t="s">
        <v>92</v>
      </c>
      <c r="F3249">
        <v>0</v>
      </c>
      <c r="G3249" s="1">
        <v>5.27</v>
      </c>
      <c r="H3249">
        <f>IF(INDEX(Sale_Promotions[[Code]:[Sale Price]],MATCH(Sales[[#This Row],[Code]],Sale_Promotions[Code],0),2)=0,Sales[[#This Row],[Price]],INDEX(Sale_Promotions[[Code]:[Sale Price]],MATCH(Sales[[#This Row],[Code]],Sale_Promotions[Code],0),2))</f>
        <v>5.27</v>
      </c>
      <c r="I3249">
        <f>Sales[[#This Row],[Total Inventory]]*Sales[[#This Row],[Sale_Price]]</f>
        <v>0</v>
      </c>
    </row>
    <row r="3250" spans="1:9" x14ac:dyDescent="0.25">
      <c r="A3250">
        <v>72459</v>
      </c>
      <c r="B3250" t="str">
        <f>INDEX( Table3[],MATCH(Sales[[#This Row],[Category]],Table3[Category],0),1)</f>
        <v>LIQUOR</v>
      </c>
      <c r="C3250" t="s">
        <v>35</v>
      </c>
      <c r="D3250" t="s">
        <v>3264</v>
      </c>
      <c r="E3250" t="s">
        <v>16</v>
      </c>
      <c r="F3250">
        <v>20</v>
      </c>
      <c r="G3250" s="1">
        <v>30.99</v>
      </c>
      <c r="H3250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3250">
        <f>Sales[[#This Row],[Total Inventory]]*Sales[[#This Row],[Sale_Price]]</f>
        <v>619.79999999999995</v>
      </c>
    </row>
    <row r="3251" spans="1:9" x14ac:dyDescent="0.25">
      <c r="A3251">
        <v>25868</v>
      </c>
      <c r="B3251" t="str">
        <f>INDEX( Table3[],MATCH(Sales[[#This Row],[Category]],Table3[Category],0),1)</f>
        <v>BEER</v>
      </c>
      <c r="C3251" t="s">
        <v>11</v>
      </c>
      <c r="D3251" t="s">
        <v>3265</v>
      </c>
      <c r="E3251" t="s">
        <v>25</v>
      </c>
      <c r="F3251">
        <v>18</v>
      </c>
      <c r="G3251" s="1">
        <v>1.8</v>
      </c>
      <c r="H3251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3251">
        <f>Sales[[#This Row],[Total Inventory]]*Sales[[#This Row],[Sale_Price]]</f>
        <v>32.4</v>
      </c>
    </row>
    <row r="3252" spans="1:9" x14ac:dyDescent="0.25">
      <c r="A3252">
        <v>334437</v>
      </c>
      <c r="B3252" t="str">
        <f>INDEX( Table3[],MATCH(Sales[[#This Row],[Category]],Table3[Category],0),1)</f>
        <v>WINE</v>
      </c>
      <c r="C3252" t="s">
        <v>61</v>
      </c>
      <c r="D3252" t="s">
        <v>3266</v>
      </c>
      <c r="E3252" t="s">
        <v>10</v>
      </c>
      <c r="F3252">
        <v>0</v>
      </c>
      <c r="G3252" s="1">
        <v>31.99</v>
      </c>
      <c r="H3252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3252">
        <f>Sales[[#This Row],[Total Inventory]]*Sales[[#This Row],[Sale_Price]]</f>
        <v>0</v>
      </c>
    </row>
    <row r="3253" spans="1:9" x14ac:dyDescent="0.25">
      <c r="A3253">
        <v>83981</v>
      </c>
      <c r="B3253" t="str">
        <f>INDEX( Table3[],MATCH(Sales[[#This Row],[Category]],Table3[Category],0),1)</f>
        <v>WINE</v>
      </c>
      <c r="C3253" t="s">
        <v>28</v>
      </c>
      <c r="D3253" t="s">
        <v>3267</v>
      </c>
      <c r="E3253" t="s">
        <v>23</v>
      </c>
      <c r="F3253">
        <v>23</v>
      </c>
      <c r="G3253" s="1">
        <v>18.489999999999998</v>
      </c>
      <c r="H3253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3253">
        <f>Sales[[#This Row],[Total Inventory]]*Sales[[#This Row],[Sale_Price]]</f>
        <v>425.27</v>
      </c>
    </row>
    <row r="3254" spans="1:9" x14ac:dyDescent="0.25">
      <c r="A3254">
        <v>326428</v>
      </c>
      <c r="B3254" t="str">
        <f>INDEX( Table3[],MATCH(Sales[[#This Row],[Category]],Table3[Category],0),1)</f>
        <v>WINE</v>
      </c>
      <c r="C3254" t="s">
        <v>17</v>
      </c>
      <c r="D3254" t="s">
        <v>3268</v>
      </c>
      <c r="E3254" t="s">
        <v>10</v>
      </c>
      <c r="F3254">
        <v>81</v>
      </c>
      <c r="G3254" s="1">
        <v>10.99</v>
      </c>
      <c r="H325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3254">
        <f>Sales[[#This Row],[Total Inventory]]*Sales[[#This Row],[Sale_Price]]</f>
        <v>890.19</v>
      </c>
    </row>
    <row r="3255" spans="1:9" x14ac:dyDescent="0.25">
      <c r="A3255">
        <v>86606</v>
      </c>
      <c r="B3255" t="str">
        <f>INDEX( Table3[],MATCH(Sales[[#This Row],[Category]],Table3[Category],0),1)</f>
        <v>WINE</v>
      </c>
      <c r="C3255" t="s">
        <v>61</v>
      </c>
      <c r="D3255" t="s">
        <v>3269</v>
      </c>
      <c r="E3255" t="s">
        <v>3270</v>
      </c>
      <c r="F3255">
        <v>48</v>
      </c>
      <c r="G3255" s="1">
        <v>15.49</v>
      </c>
      <c r="H3255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3255">
        <f>Sales[[#This Row],[Total Inventory]]*Sales[[#This Row],[Sale_Price]]</f>
        <v>743.52</v>
      </c>
    </row>
    <row r="3256" spans="1:9" x14ac:dyDescent="0.25">
      <c r="A3256">
        <v>46196</v>
      </c>
      <c r="B3256" t="str">
        <f>INDEX( Table3[],MATCH(Sales[[#This Row],[Category]],Table3[Category],0),1)</f>
        <v>WINE</v>
      </c>
      <c r="C3256" t="s">
        <v>41</v>
      </c>
      <c r="D3256" t="s">
        <v>3271</v>
      </c>
      <c r="E3256" t="s">
        <v>10</v>
      </c>
      <c r="F3256">
        <v>13</v>
      </c>
      <c r="G3256" s="1">
        <v>10.49</v>
      </c>
      <c r="H3256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3256">
        <f>Sales[[#This Row],[Total Inventory]]*Sales[[#This Row],[Sale_Price]]</f>
        <v>136.37</v>
      </c>
    </row>
    <row r="3257" spans="1:9" x14ac:dyDescent="0.25">
      <c r="A3257">
        <v>312958</v>
      </c>
      <c r="B3257" t="str">
        <f>INDEX( Table3[],MATCH(Sales[[#This Row],[Category]],Table3[Category],0),1)</f>
        <v>WINE</v>
      </c>
      <c r="C3257" t="s">
        <v>61</v>
      </c>
      <c r="D3257" t="s">
        <v>3272</v>
      </c>
      <c r="E3257" t="s">
        <v>10</v>
      </c>
      <c r="F3257">
        <v>0</v>
      </c>
      <c r="G3257" s="1">
        <v>22.99</v>
      </c>
      <c r="H3257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3257">
        <f>Sales[[#This Row],[Total Inventory]]*Sales[[#This Row],[Sale_Price]]</f>
        <v>0</v>
      </c>
    </row>
    <row r="3258" spans="1:9" x14ac:dyDescent="0.25">
      <c r="A3258">
        <v>316730</v>
      </c>
      <c r="B3258" t="str">
        <f>INDEX( Table3[],MATCH(Sales[[#This Row],[Category]],Table3[Category],0),1)</f>
        <v>LIQUOR</v>
      </c>
      <c r="C3258" t="s">
        <v>175</v>
      </c>
      <c r="D3258" t="s">
        <v>3273</v>
      </c>
      <c r="E3258" t="s">
        <v>10</v>
      </c>
      <c r="F3258">
        <v>43</v>
      </c>
      <c r="G3258" s="1">
        <v>27.99</v>
      </c>
      <c r="H3258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3258">
        <f>Sales[[#This Row],[Total Inventory]]*Sales[[#This Row],[Sale_Price]]</f>
        <v>1203.57</v>
      </c>
    </row>
    <row r="3259" spans="1:9" x14ac:dyDescent="0.25">
      <c r="A3259">
        <v>4553</v>
      </c>
      <c r="B3259" t="str">
        <f>INDEX( Table3[],MATCH(Sales[[#This Row],[Category]],Table3[Category],0),1)</f>
        <v>BEER</v>
      </c>
      <c r="C3259" t="s">
        <v>11</v>
      </c>
      <c r="D3259" t="s">
        <v>3274</v>
      </c>
      <c r="E3259" t="s">
        <v>25</v>
      </c>
      <c r="F3259">
        <v>0</v>
      </c>
      <c r="G3259" s="1">
        <v>1.22</v>
      </c>
      <c r="H3259">
        <f>IF(INDEX(Sale_Promotions[[Code]:[Sale Price]],MATCH(Sales[[#This Row],[Code]],Sale_Promotions[Code],0),2)=0,Sales[[#This Row],[Price]],INDEX(Sale_Promotions[[Code]:[Sale Price]],MATCH(Sales[[#This Row],[Code]],Sale_Promotions[Code],0),2))</f>
        <v>1.22</v>
      </c>
      <c r="I3259">
        <f>Sales[[#This Row],[Total Inventory]]*Sales[[#This Row],[Sale_Price]]</f>
        <v>0</v>
      </c>
    </row>
    <row r="3260" spans="1:9" x14ac:dyDescent="0.25">
      <c r="A3260">
        <v>308846</v>
      </c>
      <c r="B3260" t="str">
        <f>INDEX( Table3[],MATCH(Sales[[#This Row],[Category]],Table3[Category],0),1)</f>
        <v>WINE</v>
      </c>
      <c r="C3260" t="s">
        <v>61</v>
      </c>
      <c r="D3260" t="s">
        <v>3275</v>
      </c>
      <c r="E3260" t="s">
        <v>10</v>
      </c>
      <c r="F3260">
        <v>0</v>
      </c>
      <c r="G3260" s="1">
        <v>17.989999999999998</v>
      </c>
      <c r="H3260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3260">
        <f>Sales[[#This Row],[Total Inventory]]*Sales[[#This Row],[Sale_Price]]</f>
        <v>0</v>
      </c>
    </row>
    <row r="3261" spans="1:9" x14ac:dyDescent="0.25">
      <c r="A3261">
        <v>80002</v>
      </c>
      <c r="B3261" t="str">
        <f>INDEX( Table3[],MATCH(Sales[[#This Row],[Category]],Table3[Category],0),1)</f>
        <v>WINE</v>
      </c>
      <c r="C3261" t="s">
        <v>28</v>
      </c>
      <c r="D3261" t="s">
        <v>3276</v>
      </c>
      <c r="E3261" t="s">
        <v>332</v>
      </c>
      <c r="F3261">
        <v>80</v>
      </c>
      <c r="G3261" s="1">
        <v>18.989999999999998</v>
      </c>
      <c r="H3261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3261">
        <f>Sales[[#This Row],[Total Inventory]]*Sales[[#This Row],[Sale_Price]]</f>
        <v>1519.1999999999998</v>
      </c>
    </row>
    <row r="3262" spans="1:9" x14ac:dyDescent="0.25">
      <c r="A3262">
        <v>80165</v>
      </c>
      <c r="B3262" t="str">
        <f>INDEX( Table3[],MATCH(Sales[[#This Row],[Category]],Table3[Category],0),1)</f>
        <v>WINE</v>
      </c>
      <c r="C3262" t="s">
        <v>28</v>
      </c>
      <c r="D3262" t="s">
        <v>3277</v>
      </c>
      <c r="E3262" t="s">
        <v>332</v>
      </c>
      <c r="F3262">
        <v>83</v>
      </c>
      <c r="G3262" s="1">
        <v>18.489999999999998</v>
      </c>
      <c r="H3262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3262">
        <f>Sales[[#This Row],[Total Inventory]]*Sales[[#This Row],[Sale_Price]]</f>
        <v>1451.6699999999998</v>
      </c>
    </row>
    <row r="3263" spans="1:9" x14ac:dyDescent="0.25">
      <c r="A3263">
        <v>94609</v>
      </c>
      <c r="B3263" t="str">
        <f>INDEX( Table3[],MATCH(Sales[[#This Row],[Category]],Table3[Category],0),1)</f>
        <v>BEER</v>
      </c>
      <c r="C3263" t="s">
        <v>11</v>
      </c>
      <c r="D3263" t="s">
        <v>3278</v>
      </c>
      <c r="E3263" t="s">
        <v>1506</v>
      </c>
      <c r="F3263">
        <v>0</v>
      </c>
      <c r="G3263" s="1">
        <v>24.63</v>
      </c>
      <c r="H3263">
        <f>IF(INDEX(Sale_Promotions[[Code]:[Sale Price]],MATCH(Sales[[#This Row],[Code]],Sale_Promotions[Code],0),2)=0,Sales[[#This Row],[Price]],INDEX(Sale_Promotions[[Code]:[Sale Price]],MATCH(Sales[[#This Row],[Code]],Sale_Promotions[Code],0),2))</f>
        <v>24.63</v>
      </c>
      <c r="I3263">
        <f>Sales[[#This Row],[Total Inventory]]*Sales[[#This Row],[Sale_Price]]</f>
        <v>0</v>
      </c>
    </row>
    <row r="3264" spans="1:9" x14ac:dyDescent="0.25">
      <c r="A3264">
        <v>45831</v>
      </c>
      <c r="B3264" t="str">
        <f>INDEX( Table3[],MATCH(Sales[[#This Row],[Category]],Table3[Category],0),1)</f>
        <v>LIQUOR</v>
      </c>
      <c r="C3264" t="s">
        <v>37</v>
      </c>
      <c r="D3264" t="s">
        <v>3279</v>
      </c>
      <c r="E3264" t="s">
        <v>133</v>
      </c>
      <c r="F3264">
        <v>12</v>
      </c>
      <c r="G3264" s="1">
        <v>14.49</v>
      </c>
      <c r="H3264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3264">
        <f>Sales[[#This Row],[Total Inventory]]*Sales[[#This Row],[Sale_Price]]</f>
        <v>173.88</v>
      </c>
    </row>
    <row r="3265" spans="1:9" x14ac:dyDescent="0.25">
      <c r="A3265">
        <v>324149</v>
      </c>
      <c r="B3265" t="str">
        <f>INDEX( Table3[],MATCH(Sales[[#This Row],[Category]],Table3[Category],0),1)</f>
        <v>WINE</v>
      </c>
      <c r="C3265" t="s">
        <v>61</v>
      </c>
      <c r="D3265" t="s">
        <v>3280</v>
      </c>
      <c r="E3265" t="s">
        <v>10</v>
      </c>
      <c r="F3265">
        <v>0</v>
      </c>
      <c r="G3265" s="1">
        <v>29.99</v>
      </c>
      <c r="H3265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3265">
        <f>Sales[[#This Row],[Total Inventory]]*Sales[[#This Row],[Sale_Price]]</f>
        <v>0</v>
      </c>
    </row>
    <row r="3266" spans="1:9" x14ac:dyDescent="0.25">
      <c r="A3266">
        <v>333731</v>
      </c>
      <c r="B3266" t="str">
        <f>INDEX( Table3[],MATCH(Sales[[#This Row],[Category]],Table3[Category],0),1)</f>
        <v>OTHER</v>
      </c>
      <c r="C3266" t="s">
        <v>75</v>
      </c>
      <c r="D3266" t="s">
        <v>3281</v>
      </c>
      <c r="E3266" t="s">
        <v>10</v>
      </c>
      <c r="F3266">
        <v>0</v>
      </c>
      <c r="G3266" s="1">
        <v>17.989999999999998</v>
      </c>
      <c r="H326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3266">
        <f>Sales[[#This Row],[Total Inventory]]*Sales[[#This Row],[Sale_Price]]</f>
        <v>0</v>
      </c>
    </row>
    <row r="3267" spans="1:9" x14ac:dyDescent="0.25">
      <c r="A3267">
        <v>323877</v>
      </c>
      <c r="B3267" t="str">
        <f>INDEX( Table3[],MATCH(Sales[[#This Row],[Category]],Table3[Category],0),1)</f>
        <v>WINE</v>
      </c>
      <c r="C3267" t="s">
        <v>41</v>
      </c>
      <c r="D3267" t="s">
        <v>3282</v>
      </c>
      <c r="E3267" t="s">
        <v>10</v>
      </c>
      <c r="F3267">
        <v>0</v>
      </c>
      <c r="G3267" s="1">
        <v>10.99</v>
      </c>
      <c r="H326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3267">
        <f>Sales[[#This Row],[Total Inventory]]*Sales[[#This Row],[Sale_Price]]</f>
        <v>0</v>
      </c>
    </row>
    <row r="3268" spans="1:9" x14ac:dyDescent="0.25">
      <c r="A3268">
        <v>32972</v>
      </c>
      <c r="B3268" t="str">
        <f>INDEX( Table3[],MATCH(Sales[[#This Row],[Category]],Table3[Category],0),1)</f>
        <v>WINE</v>
      </c>
      <c r="C3268" t="s">
        <v>41</v>
      </c>
      <c r="D3268" t="s">
        <v>3283</v>
      </c>
      <c r="E3268" t="s">
        <v>23</v>
      </c>
      <c r="F3268">
        <v>0</v>
      </c>
      <c r="G3268" s="1">
        <v>17.989999999999998</v>
      </c>
      <c r="H326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3268">
        <f>Sales[[#This Row],[Total Inventory]]*Sales[[#This Row],[Sale_Price]]</f>
        <v>0</v>
      </c>
    </row>
    <row r="3269" spans="1:9" x14ac:dyDescent="0.25">
      <c r="A3269">
        <v>342197</v>
      </c>
      <c r="B3269" t="str">
        <f>INDEX( Table3[],MATCH(Sales[[#This Row],[Category]],Table3[Category],0),1)</f>
        <v>WINE</v>
      </c>
      <c r="C3269" t="s">
        <v>28</v>
      </c>
      <c r="D3269" t="s">
        <v>3284</v>
      </c>
      <c r="E3269" t="s">
        <v>10</v>
      </c>
      <c r="F3269">
        <v>39</v>
      </c>
      <c r="G3269" s="1">
        <v>10.99</v>
      </c>
      <c r="H3269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3269">
        <f>Sales[[#This Row],[Total Inventory]]*Sales[[#This Row],[Sale_Price]]</f>
        <v>409.11</v>
      </c>
    </row>
    <row r="3270" spans="1:9" x14ac:dyDescent="0.25">
      <c r="A3270">
        <v>31058</v>
      </c>
      <c r="B3270" t="str">
        <f>INDEX( Table3[],MATCH(Sales[[#This Row],[Category]],Table3[Category],0),1)</f>
        <v>BEER</v>
      </c>
      <c r="C3270" t="s">
        <v>11</v>
      </c>
      <c r="D3270" t="s">
        <v>3285</v>
      </c>
      <c r="E3270" t="s">
        <v>25</v>
      </c>
      <c r="F3270">
        <v>66</v>
      </c>
      <c r="G3270" s="1">
        <v>1.34</v>
      </c>
      <c r="H3270">
        <f>IF(INDEX(Sale_Promotions[[Code]:[Sale Price]],MATCH(Sales[[#This Row],[Code]],Sale_Promotions[Code],0),2)=0,Sales[[#This Row],[Price]],INDEX(Sale_Promotions[[Code]:[Sale Price]],MATCH(Sales[[#This Row],[Code]],Sale_Promotions[Code],0),2))</f>
        <v>1.34</v>
      </c>
      <c r="I3270">
        <f>Sales[[#This Row],[Total Inventory]]*Sales[[#This Row],[Sale_Price]]</f>
        <v>88.440000000000012</v>
      </c>
    </row>
    <row r="3271" spans="1:9" x14ac:dyDescent="0.25">
      <c r="A3271">
        <v>10606</v>
      </c>
      <c r="B3271" t="str">
        <f>INDEX( Table3[],MATCH(Sales[[#This Row],[Category]],Table3[Category],0),1)</f>
        <v>LIQUOR</v>
      </c>
      <c r="C3271" t="s">
        <v>175</v>
      </c>
      <c r="D3271" t="s">
        <v>3286</v>
      </c>
      <c r="E3271" t="s">
        <v>10</v>
      </c>
      <c r="F3271">
        <v>78</v>
      </c>
      <c r="G3271" s="1">
        <v>31.99</v>
      </c>
      <c r="H3271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3271">
        <f>Sales[[#This Row],[Total Inventory]]*Sales[[#This Row],[Sale_Price]]</f>
        <v>2495.2199999999998</v>
      </c>
    </row>
    <row r="3272" spans="1:9" x14ac:dyDescent="0.25">
      <c r="A3272">
        <v>29382</v>
      </c>
      <c r="B3272" t="str">
        <f>INDEX( Table3[],MATCH(Sales[[#This Row],[Category]],Table3[Category],0),1)</f>
        <v>BEER</v>
      </c>
      <c r="C3272" t="s">
        <v>11</v>
      </c>
      <c r="D3272" t="s">
        <v>3287</v>
      </c>
      <c r="E3272" t="s">
        <v>95</v>
      </c>
      <c r="F3272">
        <v>0</v>
      </c>
      <c r="G3272" s="1">
        <v>18.61</v>
      </c>
      <c r="H3272">
        <f>IF(INDEX(Sale_Promotions[[Code]:[Sale Price]],MATCH(Sales[[#This Row],[Code]],Sale_Promotions[Code],0),2)=0,Sales[[#This Row],[Price]],INDEX(Sale_Promotions[[Code]:[Sale Price]],MATCH(Sales[[#This Row],[Code]],Sale_Promotions[Code],0),2))</f>
        <v>18.61</v>
      </c>
      <c r="I3272">
        <f>Sales[[#This Row],[Total Inventory]]*Sales[[#This Row],[Sale_Price]]</f>
        <v>0</v>
      </c>
    </row>
    <row r="3273" spans="1:9" x14ac:dyDescent="0.25">
      <c r="A3273">
        <v>48997</v>
      </c>
      <c r="B3273" t="str">
        <f>INDEX( Table3[],MATCH(Sales[[#This Row],[Category]],Table3[Category],0),1)</f>
        <v>LIQUOR</v>
      </c>
      <c r="C3273" t="s">
        <v>35</v>
      </c>
      <c r="D3273" t="s">
        <v>3288</v>
      </c>
      <c r="E3273" t="s">
        <v>10</v>
      </c>
      <c r="F3273">
        <v>0</v>
      </c>
      <c r="G3273" s="1">
        <v>36.99</v>
      </c>
      <c r="H3273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3273">
        <f>Sales[[#This Row],[Total Inventory]]*Sales[[#This Row],[Sale_Price]]</f>
        <v>0</v>
      </c>
    </row>
    <row r="3274" spans="1:9" x14ac:dyDescent="0.25">
      <c r="A3274">
        <v>319131</v>
      </c>
      <c r="B3274" t="str">
        <f>INDEX( Table3[],MATCH(Sales[[#This Row],[Category]],Table3[Category],0),1)</f>
        <v>WINE</v>
      </c>
      <c r="C3274" t="s">
        <v>85</v>
      </c>
      <c r="D3274" t="s">
        <v>3289</v>
      </c>
      <c r="E3274" t="s">
        <v>10</v>
      </c>
      <c r="F3274">
        <v>0</v>
      </c>
      <c r="G3274" s="1">
        <v>7.99</v>
      </c>
      <c r="H3274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3274">
        <f>Sales[[#This Row],[Total Inventory]]*Sales[[#This Row],[Sale_Price]]</f>
        <v>0</v>
      </c>
    </row>
    <row r="3275" spans="1:9" x14ac:dyDescent="0.25">
      <c r="A3275">
        <v>79858</v>
      </c>
      <c r="B3275" t="str">
        <f>INDEX( Table3[],MATCH(Sales[[#This Row],[Category]],Table3[Category],0),1)</f>
        <v>LIQUOR</v>
      </c>
      <c r="C3275" t="s">
        <v>46</v>
      </c>
      <c r="D3275" t="s">
        <v>3290</v>
      </c>
      <c r="E3275" t="s">
        <v>10</v>
      </c>
      <c r="F3275">
        <v>1</v>
      </c>
      <c r="G3275" s="1">
        <v>13.49</v>
      </c>
      <c r="H327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3275">
        <f>Sales[[#This Row],[Total Inventory]]*Sales[[#This Row],[Sale_Price]]</f>
        <v>10.99</v>
      </c>
    </row>
    <row r="3276" spans="1:9" x14ac:dyDescent="0.25">
      <c r="A3276">
        <v>41460</v>
      </c>
      <c r="B3276" t="str">
        <f>INDEX( Table3[],MATCH(Sales[[#This Row],[Category]],Table3[Category],0),1)</f>
        <v>LIQUOR</v>
      </c>
      <c r="C3276" t="s">
        <v>175</v>
      </c>
      <c r="D3276" t="s">
        <v>3291</v>
      </c>
      <c r="E3276" t="s">
        <v>10</v>
      </c>
      <c r="F3276">
        <v>0</v>
      </c>
      <c r="G3276" s="1">
        <v>199.99</v>
      </c>
      <c r="H3276">
        <f>IF(INDEX(Sale_Promotions[[Code]:[Sale Price]],MATCH(Sales[[#This Row],[Code]],Sale_Promotions[Code],0),2)=0,Sales[[#This Row],[Price]],INDEX(Sale_Promotions[[Code]:[Sale Price]],MATCH(Sales[[#This Row],[Code]],Sale_Promotions[Code],0),2))</f>
        <v>199.99</v>
      </c>
      <c r="I3276">
        <f>Sales[[#This Row],[Total Inventory]]*Sales[[#This Row],[Sale_Price]]</f>
        <v>0</v>
      </c>
    </row>
    <row r="3277" spans="1:9" x14ac:dyDescent="0.25">
      <c r="A3277">
        <v>70669</v>
      </c>
      <c r="B3277" t="str">
        <f>INDEX( Table3[],MATCH(Sales[[#This Row],[Category]],Table3[Category],0),1)</f>
        <v>WINE</v>
      </c>
      <c r="C3277" t="s">
        <v>53</v>
      </c>
      <c r="D3277" t="s">
        <v>3292</v>
      </c>
      <c r="E3277" t="s">
        <v>48</v>
      </c>
      <c r="F3277">
        <v>15</v>
      </c>
      <c r="G3277" s="1">
        <v>15.99</v>
      </c>
      <c r="H327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3277">
        <f>Sales[[#This Row],[Total Inventory]]*Sales[[#This Row],[Sale_Price]]</f>
        <v>239.85</v>
      </c>
    </row>
    <row r="3278" spans="1:9" x14ac:dyDescent="0.25">
      <c r="A3278">
        <v>98159</v>
      </c>
      <c r="B3278" t="str">
        <f>INDEX( Table3[],MATCH(Sales[[#This Row],[Category]],Table3[Category],0),1)</f>
        <v>BEER</v>
      </c>
      <c r="C3278" t="s">
        <v>11</v>
      </c>
      <c r="D3278" t="s">
        <v>305</v>
      </c>
      <c r="E3278" t="s">
        <v>25</v>
      </c>
      <c r="F3278">
        <v>2</v>
      </c>
      <c r="G3278" s="1">
        <v>6.56</v>
      </c>
      <c r="H3278">
        <f>IF(INDEX(Sale_Promotions[[Code]:[Sale Price]],MATCH(Sales[[#This Row],[Code]],Sale_Promotions[Code],0),2)=0,Sales[[#This Row],[Price]],INDEX(Sale_Promotions[[Code]:[Sale Price]],MATCH(Sales[[#This Row],[Code]],Sale_Promotions[Code],0),2))</f>
        <v>6.56</v>
      </c>
      <c r="I3278">
        <f>Sales[[#This Row],[Total Inventory]]*Sales[[#This Row],[Sale_Price]]</f>
        <v>13.12</v>
      </c>
    </row>
    <row r="3279" spans="1:9" x14ac:dyDescent="0.25">
      <c r="A3279">
        <v>332883</v>
      </c>
      <c r="B3279" t="str">
        <f>INDEX( Table3[],MATCH(Sales[[#This Row],[Category]],Table3[Category],0),1)</f>
        <v>WINE</v>
      </c>
      <c r="C3279" t="s">
        <v>100</v>
      </c>
      <c r="D3279" t="s">
        <v>3293</v>
      </c>
      <c r="E3279" t="s">
        <v>10</v>
      </c>
      <c r="F3279">
        <v>0</v>
      </c>
      <c r="G3279" s="1">
        <v>12.99</v>
      </c>
      <c r="H327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279">
        <f>Sales[[#This Row],[Total Inventory]]*Sales[[#This Row],[Sale_Price]]</f>
        <v>0</v>
      </c>
    </row>
    <row r="3280" spans="1:9" x14ac:dyDescent="0.25">
      <c r="A3280">
        <v>25249</v>
      </c>
      <c r="B3280" t="str">
        <f>INDEX( Table3[],MATCH(Sales[[#This Row],[Category]],Table3[Category],0),1)</f>
        <v>BEER</v>
      </c>
      <c r="C3280" t="s">
        <v>11</v>
      </c>
      <c r="D3280" t="s">
        <v>3294</v>
      </c>
      <c r="E3280" t="s">
        <v>25</v>
      </c>
      <c r="F3280">
        <v>42</v>
      </c>
      <c r="G3280" s="1">
        <v>2.06</v>
      </c>
      <c r="H3280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3280">
        <f>Sales[[#This Row],[Total Inventory]]*Sales[[#This Row],[Sale_Price]]</f>
        <v>86.52</v>
      </c>
    </row>
    <row r="3281" spans="1:9" x14ac:dyDescent="0.25">
      <c r="A3281">
        <v>29314</v>
      </c>
      <c r="B3281" t="str">
        <f>INDEX( Table3[],MATCH(Sales[[#This Row],[Category]],Table3[Category],0),1)</f>
        <v>BEER</v>
      </c>
      <c r="C3281" t="s">
        <v>11</v>
      </c>
      <c r="D3281" t="s">
        <v>3295</v>
      </c>
      <c r="E3281" t="s">
        <v>25</v>
      </c>
      <c r="F3281">
        <v>0</v>
      </c>
      <c r="G3281" s="1">
        <v>1.29</v>
      </c>
      <c r="H3281">
        <f>IF(INDEX(Sale_Promotions[[Code]:[Sale Price]],MATCH(Sales[[#This Row],[Code]],Sale_Promotions[Code],0),2)=0,Sales[[#This Row],[Price]],INDEX(Sale_Promotions[[Code]:[Sale Price]],MATCH(Sales[[#This Row],[Code]],Sale_Promotions[Code],0),2))</f>
        <v>1.29</v>
      </c>
      <c r="I3281">
        <f>Sales[[#This Row],[Total Inventory]]*Sales[[#This Row],[Sale_Price]]</f>
        <v>0</v>
      </c>
    </row>
    <row r="3282" spans="1:9" x14ac:dyDescent="0.25">
      <c r="A3282">
        <v>71513</v>
      </c>
      <c r="B3282" t="str">
        <f>INDEX( Table3[],MATCH(Sales[[#This Row],[Category]],Table3[Category],0),1)</f>
        <v>BEER</v>
      </c>
      <c r="C3282" t="s">
        <v>436</v>
      </c>
      <c r="D3282" t="s">
        <v>3296</v>
      </c>
      <c r="E3282" t="s">
        <v>10</v>
      </c>
      <c r="F3282">
        <v>208</v>
      </c>
      <c r="G3282" s="1">
        <v>39.99</v>
      </c>
      <c r="H3282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3282">
        <f>Sales[[#This Row],[Total Inventory]]*Sales[[#This Row],[Sale_Price]]</f>
        <v>8317.92</v>
      </c>
    </row>
    <row r="3283" spans="1:9" x14ac:dyDescent="0.25">
      <c r="A3283">
        <v>72211</v>
      </c>
      <c r="B3283" t="str">
        <f>INDEX( Table3[],MATCH(Sales[[#This Row],[Category]],Table3[Category],0),1)</f>
        <v>LIQUOR</v>
      </c>
      <c r="C3283" t="s">
        <v>14</v>
      </c>
      <c r="D3283" t="s">
        <v>3297</v>
      </c>
      <c r="E3283" t="s">
        <v>10</v>
      </c>
      <c r="F3283">
        <v>257</v>
      </c>
      <c r="G3283" s="1">
        <v>87.99</v>
      </c>
      <c r="H3283">
        <f>IF(INDEX(Sale_Promotions[[Code]:[Sale Price]],MATCH(Sales[[#This Row],[Code]],Sale_Promotions[Code],0),2)=0,Sales[[#This Row],[Price]],INDEX(Sale_Promotions[[Code]:[Sale Price]],MATCH(Sales[[#This Row],[Code]],Sale_Promotions[Code],0),2))</f>
        <v>87.99</v>
      </c>
      <c r="I3283">
        <f>Sales[[#This Row],[Total Inventory]]*Sales[[#This Row],[Sale_Price]]</f>
        <v>22613.43</v>
      </c>
    </row>
    <row r="3284" spans="1:9" x14ac:dyDescent="0.25">
      <c r="A3284">
        <v>300395</v>
      </c>
      <c r="B3284" t="str">
        <f>INDEX( Table3[],MATCH(Sales[[#This Row],[Category]],Table3[Category],0),1)</f>
        <v>WINE</v>
      </c>
      <c r="C3284" t="s">
        <v>61</v>
      </c>
      <c r="D3284" t="s">
        <v>3298</v>
      </c>
      <c r="E3284" t="s">
        <v>10</v>
      </c>
      <c r="F3284">
        <v>270</v>
      </c>
      <c r="G3284" s="1">
        <v>18.989999999999998</v>
      </c>
      <c r="H3284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3284">
        <f>Sales[[#This Row],[Total Inventory]]*Sales[[#This Row],[Sale_Price]]</f>
        <v>5127.2999999999993</v>
      </c>
    </row>
    <row r="3285" spans="1:9" x14ac:dyDescent="0.25">
      <c r="A3285">
        <v>311837</v>
      </c>
      <c r="B3285" t="str">
        <f>INDEX( Table3[],MATCH(Sales[[#This Row],[Category]],Table3[Category],0),1)</f>
        <v>WINE</v>
      </c>
      <c r="C3285" t="s">
        <v>28</v>
      </c>
      <c r="D3285" t="s">
        <v>3299</v>
      </c>
      <c r="E3285" t="s">
        <v>10</v>
      </c>
      <c r="F3285">
        <v>13</v>
      </c>
      <c r="G3285" s="1">
        <v>13.99</v>
      </c>
      <c r="H3285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3285">
        <f>Sales[[#This Row],[Total Inventory]]*Sales[[#This Row],[Sale_Price]]</f>
        <v>181.87</v>
      </c>
    </row>
    <row r="3286" spans="1:9" x14ac:dyDescent="0.25">
      <c r="A3286">
        <v>48670</v>
      </c>
      <c r="B3286" t="str">
        <f>INDEX( Table3[],MATCH(Sales[[#This Row],[Category]],Table3[Category],0),1)</f>
        <v>WINE</v>
      </c>
      <c r="C3286" t="s">
        <v>41</v>
      </c>
      <c r="D3286" t="s">
        <v>3300</v>
      </c>
      <c r="E3286" t="s">
        <v>10</v>
      </c>
      <c r="F3286">
        <v>31</v>
      </c>
      <c r="G3286" s="1">
        <v>32.99</v>
      </c>
      <c r="H3286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3286">
        <f>Sales[[#This Row],[Total Inventory]]*Sales[[#This Row],[Sale_Price]]</f>
        <v>1022.69</v>
      </c>
    </row>
    <row r="3287" spans="1:9" x14ac:dyDescent="0.25">
      <c r="A3287">
        <v>44245</v>
      </c>
      <c r="B3287" t="str">
        <f>INDEX( Table3[],MATCH(Sales[[#This Row],[Category]],Table3[Category],0),1)</f>
        <v>WINE</v>
      </c>
      <c r="C3287" t="s">
        <v>61</v>
      </c>
      <c r="D3287" t="s">
        <v>3301</v>
      </c>
      <c r="E3287" t="s">
        <v>10</v>
      </c>
      <c r="F3287">
        <v>8</v>
      </c>
      <c r="G3287" s="1">
        <v>254.99</v>
      </c>
      <c r="H3287">
        <f>IF(INDEX(Sale_Promotions[[Code]:[Sale Price]],MATCH(Sales[[#This Row],[Code]],Sale_Promotions[Code],0),2)=0,Sales[[#This Row],[Price]],INDEX(Sale_Promotions[[Code]:[Sale Price]],MATCH(Sales[[#This Row],[Code]],Sale_Promotions[Code],0),2))</f>
        <v>254.99</v>
      </c>
      <c r="I3287">
        <f>Sales[[#This Row],[Total Inventory]]*Sales[[#This Row],[Sale_Price]]</f>
        <v>2039.92</v>
      </c>
    </row>
    <row r="3288" spans="1:9" x14ac:dyDescent="0.25">
      <c r="A3288">
        <v>331461</v>
      </c>
      <c r="B3288" t="str">
        <f>INDEX( Table3[],MATCH(Sales[[#This Row],[Category]],Table3[Category],0),1)</f>
        <v>WINE</v>
      </c>
      <c r="C3288" t="s">
        <v>31</v>
      </c>
      <c r="D3288" t="s">
        <v>3302</v>
      </c>
      <c r="E3288" t="s">
        <v>10</v>
      </c>
      <c r="F3288">
        <v>0</v>
      </c>
      <c r="G3288" s="1">
        <v>11.49</v>
      </c>
      <c r="H3288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3288">
        <f>Sales[[#This Row],[Total Inventory]]*Sales[[#This Row],[Sale_Price]]</f>
        <v>0</v>
      </c>
    </row>
    <row r="3289" spans="1:9" x14ac:dyDescent="0.25">
      <c r="A3289">
        <v>6459</v>
      </c>
      <c r="B3289" t="str">
        <f>INDEX( Table3[],MATCH(Sales[[#This Row],[Category]],Table3[Category],0),1)</f>
        <v>BEER</v>
      </c>
      <c r="C3289" t="s">
        <v>11</v>
      </c>
      <c r="D3289" t="s">
        <v>3303</v>
      </c>
      <c r="E3289" t="s">
        <v>20</v>
      </c>
      <c r="F3289">
        <v>0</v>
      </c>
      <c r="G3289" s="1">
        <v>2.62</v>
      </c>
      <c r="H3289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3289">
        <f>Sales[[#This Row],[Total Inventory]]*Sales[[#This Row],[Sale_Price]]</f>
        <v>0</v>
      </c>
    </row>
    <row r="3290" spans="1:9" x14ac:dyDescent="0.25">
      <c r="A3290">
        <v>22547</v>
      </c>
      <c r="B3290" t="str">
        <f>INDEX( Table3[],MATCH(Sales[[#This Row],[Category]],Table3[Category],0),1)</f>
        <v>BEER</v>
      </c>
      <c r="C3290" t="s">
        <v>11</v>
      </c>
      <c r="D3290" t="s">
        <v>3304</v>
      </c>
      <c r="E3290" t="s">
        <v>13</v>
      </c>
      <c r="F3290">
        <v>0</v>
      </c>
      <c r="G3290" s="1">
        <v>5.67</v>
      </c>
      <c r="H3290">
        <f>IF(INDEX(Sale_Promotions[[Code]:[Sale Price]],MATCH(Sales[[#This Row],[Code]],Sale_Promotions[Code],0),2)=0,Sales[[#This Row],[Price]],INDEX(Sale_Promotions[[Code]:[Sale Price]],MATCH(Sales[[#This Row],[Code]],Sale_Promotions[Code],0),2))</f>
        <v>5.67</v>
      </c>
      <c r="I3290">
        <f>Sales[[#This Row],[Total Inventory]]*Sales[[#This Row],[Sale_Price]]</f>
        <v>0</v>
      </c>
    </row>
    <row r="3291" spans="1:9" x14ac:dyDescent="0.25">
      <c r="A3291">
        <v>28781</v>
      </c>
      <c r="B3291" t="str">
        <f>INDEX( Table3[],MATCH(Sales[[#This Row],[Category]],Table3[Category],0),1)</f>
        <v>BEER</v>
      </c>
      <c r="C3291" t="s">
        <v>11</v>
      </c>
      <c r="D3291" t="s">
        <v>3305</v>
      </c>
      <c r="E3291" t="s">
        <v>157</v>
      </c>
      <c r="F3291">
        <v>0</v>
      </c>
      <c r="G3291" s="1">
        <v>8.98</v>
      </c>
      <c r="H3291">
        <f>IF(INDEX(Sale_Promotions[[Code]:[Sale Price]],MATCH(Sales[[#This Row],[Code]],Sale_Promotions[Code],0),2)=0,Sales[[#This Row],[Price]],INDEX(Sale_Promotions[[Code]:[Sale Price]],MATCH(Sales[[#This Row],[Code]],Sale_Promotions[Code],0),2))</f>
        <v>8.98</v>
      </c>
      <c r="I3291">
        <f>Sales[[#This Row],[Total Inventory]]*Sales[[#This Row],[Sale_Price]]</f>
        <v>0</v>
      </c>
    </row>
    <row r="3292" spans="1:9" x14ac:dyDescent="0.25">
      <c r="A3292">
        <v>10212</v>
      </c>
      <c r="B3292" t="str">
        <f>INDEX( Table3[],MATCH(Sales[[#This Row],[Category]],Table3[Category],0),1)</f>
        <v>BEER</v>
      </c>
      <c r="C3292" t="s">
        <v>11</v>
      </c>
      <c r="D3292" t="s">
        <v>3306</v>
      </c>
      <c r="E3292" t="s">
        <v>25</v>
      </c>
      <c r="F3292">
        <v>0</v>
      </c>
      <c r="G3292" s="1">
        <v>12.19</v>
      </c>
      <c r="H3292">
        <f>IF(INDEX(Sale_Promotions[[Code]:[Sale Price]],MATCH(Sales[[#This Row],[Code]],Sale_Promotions[Code],0),2)=0,Sales[[#This Row],[Price]],INDEX(Sale_Promotions[[Code]:[Sale Price]],MATCH(Sales[[#This Row],[Code]],Sale_Promotions[Code],0),2))</f>
        <v>12.19</v>
      </c>
      <c r="I3292">
        <f>Sales[[#This Row],[Total Inventory]]*Sales[[#This Row],[Sale_Price]]</f>
        <v>0</v>
      </c>
    </row>
    <row r="3293" spans="1:9" x14ac:dyDescent="0.25">
      <c r="A3293">
        <v>71067</v>
      </c>
      <c r="B3293" t="str">
        <f>INDEX( Table3[],MATCH(Sales[[#This Row],[Category]],Table3[Category],0),1)</f>
        <v>LIQUOR</v>
      </c>
      <c r="C3293" t="s">
        <v>14</v>
      </c>
      <c r="D3293" t="s">
        <v>3307</v>
      </c>
      <c r="E3293" t="s">
        <v>10</v>
      </c>
      <c r="F3293">
        <v>59</v>
      </c>
      <c r="G3293" s="1">
        <v>54.99</v>
      </c>
      <c r="H3293">
        <f>IF(INDEX(Sale_Promotions[[Code]:[Sale Price]],MATCH(Sales[[#This Row],[Code]],Sale_Promotions[Code],0),2)=0,Sales[[#This Row],[Price]],INDEX(Sale_Promotions[[Code]:[Sale Price]],MATCH(Sales[[#This Row],[Code]],Sale_Promotions[Code],0),2))</f>
        <v>42.49</v>
      </c>
      <c r="I3293">
        <f>Sales[[#This Row],[Total Inventory]]*Sales[[#This Row],[Sale_Price]]</f>
        <v>2506.9100000000003</v>
      </c>
    </row>
    <row r="3294" spans="1:9" x14ac:dyDescent="0.25">
      <c r="A3294">
        <v>5371</v>
      </c>
      <c r="B3294" t="str">
        <f>INDEX( Table3[],MATCH(Sales[[#This Row],[Category]],Table3[Category],0),1)</f>
        <v>BEER</v>
      </c>
      <c r="C3294" t="s">
        <v>11</v>
      </c>
      <c r="D3294" t="s">
        <v>3308</v>
      </c>
      <c r="E3294" t="s">
        <v>20</v>
      </c>
      <c r="F3294">
        <v>0</v>
      </c>
      <c r="G3294" s="1">
        <v>2.19</v>
      </c>
      <c r="H3294">
        <f>IF(INDEX(Sale_Promotions[[Code]:[Sale Price]],MATCH(Sales[[#This Row],[Code]],Sale_Promotions[Code],0),2)=0,Sales[[#This Row],[Price]],INDEX(Sale_Promotions[[Code]:[Sale Price]],MATCH(Sales[[#This Row],[Code]],Sale_Promotions[Code],0),2))</f>
        <v>2.19</v>
      </c>
      <c r="I3294">
        <f>Sales[[#This Row],[Total Inventory]]*Sales[[#This Row],[Sale_Price]]</f>
        <v>0</v>
      </c>
    </row>
    <row r="3295" spans="1:9" x14ac:dyDescent="0.25">
      <c r="A3295">
        <v>357332</v>
      </c>
      <c r="B3295" t="str">
        <f>INDEX( Table3[],MATCH(Sales[[#This Row],[Category]],Table3[Category],0),1)</f>
        <v>WINE</v>
      </c>
      <c r="C3295" t="s">
        <v>61</v>
      </c>
      <c r="D3295" t="s">
        <v>3309</v>
      </c>
      <c r="E3295" t="s">
        <v>10</v>
      </c>
      <c r="F3295">
        <v>0</v>
      </c>
      <c r="G3295" s="1">
        <v>19.690000000000001</v>
      </c>
      <c r="H3295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3295">
        <f>Sales[[#This Row],[Total Inventory]]*Sales[[#This Row],[Sale_Price]]</f>
        <v>0</v>
      </c>
    </row>
    <row r="3296" spans="1:9" x14ac:dyDescent="0.25">
      <c r="A3296">
        <v>2941</v>
      </c>
      <c r="B3296" t="str">
        <f>INDEX( Table3[],MATCH(Sales[[#This Row],[Category]],Table3[Category],0),1)</f>
        <v>BEER</v>
      </c>
      <c r="C3296" t="s">
        <v>11</v>
      </c>
      <c r="D3296" t="s">
        <v>3310</v>
      </c>
      <c r="E3296" t="s">
        <v>20</v>
      </c>
      <c r="F3296">
        <v>0</v>
      </c>
      <c r="G3296" s="1">
        <v>2.62</v>
      </c>
      <c r="H3296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3296">
        <f>Sales[[#This Row],[Total Inventory]]*Sales[[#This Row],[Sale_Price]]</f>
        <v>0</v>
      </c>
    </row>
    <row r="3297" spans="1:9" x14ac:dyDescent="0.25">
      <c r="A3297">
        <v>83113</v>
      </c>
      <c r="B3297" t="str">
        <f>INDEX( Table3[],MATCH(Sales[[#This Row],[Category]],Table3[Category],0),1)</f>
        <v>WINE</v>
      </c>
      <c r="C3297" t="s">
        <v>28</v>
      </c>
      <c r="D3297" t="s">
        <v>3311</v>
      </c>
      <c r="E3297" t="s">
        <v>10</v>
      </c>
      <c r="F3297">
        <v>25</v>
      </c>
      <c r="G3297" s="1">
        <v>12.99</v>
      </c>
      <c r="H329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297">
        <f>Sales[[#This Row],[Total Inventory]]*Sales[[#This Row],[Sale_Price]]</f>
        <v>324.75</v>
      </c>
    </row>
    <row r="3298" spans="1:9" x14ac:dyDescent="0.25">
      <c r="A3298">
        <v>33138</v>
      </c>
      <c r="B3298" t="str">
        <f>INDEX( Table3[],MATCH(Sales[[#This Row],[Category]],Table3[Category],0),1)</f>
        <v>WINE</v>
      </c>
      <c r="C3298" t="s">
        <v>85</v>
      </c>
      <c r="D3298" t="s">
        <v>3312</v>
      </c>
      <c r="E3298" t="s">
        <v>10</v>
      </c>
      <c r="F3298">
        <v>38</v>
      </c>
      <c r="G3298" s="1">
        <v>12.99</v>
      </c>
      <c r="H329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298">
        <f>Sales[[#This Row],[Total Inventory]]*Sales[[#This Row],[Sale_Price]]</f>
        <v>493.62</v>
      </c>
    </row>
    <row r="3299" spans="1:9" x14ac:dyDescent="0.25">
      <c r="A3299">
        <v>164496</v>
      </c>
      <c r="B3299" t="str">
        <f>INDEX( Table3[],MATCH(Sales[[#This Row],[Category]],Table3[Category],0),1)</f>
        <v>LIQUOR</v>
      </c>
      <c r="C3299" t="s">
        <v>35</v>
      </c>
      <c r="D3299" t="s">
        <v>3313</v>
      </c>
      <c r="E3299" t="s">
        <v>888</v>
      </c>
      <c r="F3299">
        <v>96</v>
      </c>
      <c r="G3299" s="1">
        <v>3.19</v>
      </c>
      <c r="H3299">
        <f>IF(INDEX(Sale_Promotions[[Code]:[Sale Price]],MATCH(Sales[[#This Row],[Code]],Sale_Promotions[Code],0),2)=0,Sales[[#This Row],[Price]],INDEX(Sale_Promotions[[Code]:[Sale Price]],MATCH(Sales[[#This Row],[Code]],Sale_Promotions[Code],0),2))</f>
        <v>3.19</v>
      </c>
      <c r="I3299">
        <f>Sales[[#This Row],[Total Inventory]]*Sales[[#This Row],[Sale_Price]]</f>
        <v>306.24</v>
      </c>
    </row>
    <row r="3300" spans="1:9" x14ac:dyDescent="0.25">
      <c r="A3300">
        <v>323827</v>
      </c>
      <c r="B3300" t="str">
        <f>INDEX( Table3[],MATCH(Sales[[#This Row],[Category]],Table3[Category],0),1)</f>
        <v>LIQUOR</v>
      </c>
      <c r="C3300" t="s">
        <v>35</v>
      </c>
      <c r="D3300" t="s">
        <v>3314</v>
      </c>
      <c r="E3300" t="s">
        <v>10</v>
      </c>
      <c r="F3300">
        <v>0</v>
      </c>
      <c r="G3300" s="1">
        <v>35.99</v>
      </c>
      <c r="H3300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3300">
        <f>Sales[[#This Row],[Total Inventory]]*Sales[[#This Row],[Sale_Price]]</f>
        <v>0</v>
      </c>
    </row>
    <row r="3301" spans="1:9" x14ac:dyDescent="0.25">
      <c r="A3301">
        <v>46289</v>
      </c>
      <c r="B3301" t="str">
        <f>INDEX( Table3[],MATCH(Sales[[#This Row],[Category]],Table3[Category],0),1)</f>
        <v>WINE</v>
      </c>
      <c r="C3301" t="s">
        <v>41</v>
      </c>
      <c r="D3301" t="s">
        <v>3315</v>
      </c>
      <c r="E3301" t="s">
        <v>10</v>
      </c>
      <c r="F3301">
        <v>0</v>
      </c>
      <c r="G3301" s="1">
        <v>6.99</v>
      </c>
      <c r="H3301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3301">
        <f>Sales[[#This Row],[Total Inventory]]*Sales[[#This Row],[Sale_Price]]</f>
        <v>0</v>
      </c>
    </row>
    <row r="3302" spans="1:9" x14ac:dyDescent="0.25">
      <c r="A3302">
        <v>30120</v>
      </c>
      <c r="B3302" t="str">
        <f>INDEX( Table3[],MATCH(Sales[[#This Row],[Category]],Table3[Category],0),1)</f>
        <v>LIQUOR</v>
      </c>
      <c r="C3302" t="s">
        <v>198</v>
      </c>
      <c r="D3302" t="s">
        <v>3316</v>
      </c>
      <c r="E3302" t="s">
        <v>16</v>
      </c>
      <c r="F3302">
        <v>216</v>
      </c>
      <c r="G3302" s="1">
        <v>13.69</v>
      </c>
      <c r="H3302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3302">
        <f>Sales[[#This Row],[Total Inventory]]*Sales[[#This Row],[Sale_Price]]</f>
        <v>2957.04</v>
      </c>
    </row>
    <row r="3303" spans="1:9" x14ac:dyDescent="0.25">
      <c r="A3303">
        <v>321516</v>
      </c>
      <c r="B3303" t="str">
        <f>INDEX( Table3[],MATCH(Sales[[#This Row],[Category]],Table3[Category],0),1)</f>
        <v>WINE</v>
      </c>
      <c r="C3303" t="s">
        <v>21</v>
      </c>
      <c r="D3303" t="s">
        <v>3317</v>
      </c>
      <c r="E3303" t="s">
        <v>10</v>
      </c>
      <c r="F3303">
        <v>9</v>
      </c>
      <c r="G3303" s="1">
        <v>14.99</v>
      </c>
      <c r="H330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3303">
        <f>Sales[[#This Row],[Total Inventory]]*Sales[[#This Row],[Sale_Price]]</f>
        <v>134.91</v>
      </c>
    </row>
    <row r="3304" spans="1:9" x14ac:dyDescent="0.25">
      <c r="A3304">
        <v>83816</v>
      </c>
      <c r="B3304" t="str">
        <f>INDEX( Table3[],MATCH(Sales[[#This Row],[Category]],Table3[Category],0),1)</f>
        <v>WINE</v>
      </c>
      <c r="C3304" t="s">
        <v>61</v>
      </c>
      <c r="D3304" t="s">
        <v>3318</v>
      </c>
      <c r="E3304" t="s">
        <v>10</v>
      </c>
      <c r="F3304">
        <v>7</v>
      </c>
      <c r="G3304" s="1">
        <v>16.989999999999998</v>
      </c>
      <c r="H3304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3304">
        <f>Sales[[#This Row],[Total Inventory]]*Sales[[#This Row],[Sale_Price]]</f>
        <v>80.430000000000007</v>
      </c>
    </row>
    <row r="3305" spans="1:9" x14ac:dyDescent="0.25">
      <c r="A3305">
        <v>12134</v>
      </c>
      <c r="B3305" t="str">
        <f>INDEX( Table3[],MATCH(Sales[[#This Row],[Category]],Table3[Category],0),1)</f>
        <v>LIQUOR</v>
      </c>
      <c r="C3305" t="s">
        <v>175</v>
      </c>
      <c r="D3305" t="s">
        <v>3319</v>
      </c>
      <c r="E3305" t="s">
        <v>10</v>
      </c>
      <c r="F3305">
        <v>155</v>
      </c>
      <c r="G3305" s="1">
        <v>27.99</v>
      </c>
      <c r="H3305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3305">
        <f>Sales[[#This Row],[Total Inventory]]*Sales[[#This Row],[Sale_Price]]</f>
        <v>4338.45</v>
      </c>
    </row>
    <row r="3306" spans="1:9" x14ac:dyDescent="0.25">
      <c r="A3306">
        <v>330845</v>
      </c>
      <c r="B3306" t="str">
        <f>INDEX( Table3[],MATCH(Sales[[#This Row],[Category]],Table3[Category],0),1)</f>
        <v>WINE</v>
      </c>
      <c r="C3306" t="s">
        <v>41</v>
      </c>
      <c r="D3306" t="s">
        <v>3320</v>
      </c>
      <c r="E3306" t="s">
        <v>10</v>
      </c>
      <c r="F3306">
        <v>161</v>
      </c>
      <c r="G3306" s="1">
        <v>12.99</v>
      </c>
      <c r="H330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306">
        <f>Sales[[#This Row],[Total Inventory]]*Sales[[#This Row],[Sale_Price]]</f>
        <v>2091.39</v>
      </c>
    </row>
    <row r="3307" spans="1:9" x14ac:dyDescent="0.25">
      <c r="A3307">
        <v>40769</v>
      </c>
      <c r="B3307" t="str">
        <f>INDEX( Table3[],MATCH(Sales[[#This Row],[Category]],Table3[Category],0),1)</f>
        <v>LIQUOR</v>
      </c>
      <c r="C3307" t="s">
        <v>37</v>
      </c>
      <c r="D3307" t="s">
        <v>3321</v>
      </c>
      <c r="E3307" t="s">
        <v>10</v>
      </c>
      <c r="F3307">
        <v>42</v>
      </c>
      <c r="G3307" s="1">
        <v>16.989999999999998</v>
      </c>
      <c r="H3307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3307">
        <f>Sales[[#This Row],[Total Inventory]]*Sales[[#This Row],[Sale_Price]]</f>
        <v>713.57999999999993</v>
      </c>
    </row>
    <row r="3308" spans="1:9" x14ac:dyDescent="0.25">
      <c r="A3308">
        <v>70329</v>
      </c>
      <c r="B3308" t="str">
        <f>INDEX( Table3[],MATCH(Sales[[#This Row],[Category]],Table3[Category],0),1)</f>
        <v>LIQUOR</v>
      </c>
      <c r="C3308" t="s">
        <v>57</v>
      </c>
      <c r="D3308" t="s">
        <v>3322</v>
      </c>
      <c r="E3308" t="s">
        <v>10</v>
      </c>
      <c r="F3308">
        <v>14</v>
      </c>
      <c r="G3308" s="1">
        <v>123.99</v>
      </c>
      <c r="H3308">
        <f>IF(INDEX(Sale_Promotions[[Code]:[Sale Price]],MATCH(Sales[[#This Row],[Code]],Sale_Promotions[Code],0),2)=0,Sales[[#This Row],[Price]],INDEX(Sale_Promotions[[Code]:[Sale Price]],MATCH(Sales[[#This Row],[Code]],Sale_Promotions[Code],0),2))</f>
        <v>123.99</v>
      </c>
      <c r="I3308">
        <f>Sales[[#This Row],[Total Inventory]]*Sales[[#This Row],[Sale_Price]]</f>
        <v>1735.86</v>
      </c>
    </row>
    <row r="3309" spans="1:9" x14ac:dyDescent="0.25">
      <c r="A3309">
        <v>10261</v>
      </c>
      <c r="B3309" t="str">
        <f>INDEX( Table3[],MATCH(Sales[[#This Row],[Category]],Table3[Category],0),1)</f>
        <v>BEER</v>
      </c>
      <c r="C3309" t="s">
        <v>11</v>
      </c>
      <c r="D3309" t="s">
        <v>3323</v>
      </c>
      <c r="E3309" t="s">
        <v>25</v>
      </c>
      <c r="F3309">
        <v>0</v>
      </c>
      <c r="G3309" s="1">
        <v>1.48</v>
      </c>
      <c r="H3309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3309">
        <f>Sales[[#This Row],[Total Inventory]]*Sales[[#This Row],[Sale_Price]]</f>
        <v>0</v>
      </c>
    </row>
    <row r="3310" spans="1:9" x14ac:dyDescent="0.25">
      <c r="A3310">
        <v>28161</v>
      </c>
      <c r="B3310" t="str">
        <f>INDEX( Table3[],MATCH(Sales[[#This Row],[Category]],Table3[Category],0),1)</f>
        <v>BEER</v>
      </c>
      <c r="C3310" t="s">
        <v>11</v>
      </c>
      <c r="D3310" t="s">
        <v>3324</v>
      </c>
      <c r="E3310" t="s">
        <v>20</v>
      </c>
      <c r="F3310">
        <v>0</v>
      </c>
      <c r="G3310" s="1">
        <v>5.78</v>
      </c>
      <c r="H3310">
        <f>IF(INDEX(Sale_Promotions[[Code]:[Sale Price]],MATCH(Sales[[#This Row],[Code]],Sale_Promotions[Code],0),2)=0,Sales[[#This Row],[Price]],INDEX(Sale_Promotions[[Code]:[Sale Price]],MATCH(Sales[[#This Row],[Code]],Sale_Promotions[Code],0),2))</f>
        <v>5.78</v>
      </c>
      <c r="I3310">
        <f>Sales[[#This Row],[Total Inventory]]*Sales[[#This Row],[Sale_Price]]</f>
        <v>0</v>
      </c>
    </row>
    <row r="3311" spans="1:9" x14ac:dyDescent="0.25">
      <c r="A3311">
        <v>23562</v>
      </c>
      <c r="B3311" t="str">
        <f>INDEX( Table3[],MATCH(Sales[[#This Row],[Category]],Table3[Category],0),1)</f>
        <v>BEER</v>
      </c>
      <c r="C3311" t="s">
        <v>11</v>
      </c>
      <c r="D3311" t="s">
        <v>3325</v>
      </c>
      <c r="E3311" t="s">
        <v>25</v>
      </c>
      <c r="F3311">
        <v>0</v>
      </c>
      <c r="G3311" s="1">
        <v>38.1</v>
      </c>
      <c r="H3311">
        <f>IF(INDEX(Sale_Promotions[[Code]:[Sale Price]],MATCH(Sales[[#This Row],[Code]],Sale_Promotions[Code],0),2)=0,Sales[[#This Row],[Price]],INDEX(Sale_Promotions[[Code]:[Sale Price]],MATCH(Sales[[#This Row],[Code]],Sale_Promotions[Code],0),2))</f>
        <v>38.1</v>
      </c>
      <c r="I3311">
        <f>Sales[[#This Row],[Total Inventory]]*Sales[[#This Row],[Sale_Price]]</f>
        <v>0</v>
      </c>
    </row>
    <row r="3312" spans="1:9" x14ac:dyDescent="0.25">
      <c r="A3312">
        <v>94994</v>
      </c>
      <c r="B3312" t="str">
        <f>INDEX( Table3[],MATCH(Sales[[#This Row],[Category]],Table3[Category],0),1)</f>
        <v>BEER</v>
      </c>
      <c r="C3312" t="s">
        <v>11</v>
      </c>
      <c r="D3312" t="s">
        <v>3326</v>
      </c>
      <c r="E3312" t="s">
        <v>25</v>
      </c>
      <c r="F3312">
        <v>96</v>
      </c>
      <c r="G3312" s="1">
        <v>1.59</v>
      </c>
      <c r="H3312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3312">
        <f>Sales[[#This Row],[Total Inventory]]*Sales[[#This Row],[Sale_Price]]</f>
        <v>152.64000000000001</v>
      </c>
    </row>
    <row r="3313" spans="1:9" x14ac:dyDescent="0.25">
      <c r="A3313">
        <v>78524</v>
      </c>
      <c r="B3313" t="str">
        <f>INDEX( Table3[],MATCH(Sales[[#This Row],[Category]],Table3[Category],0),1)</f>
        <v>LIQUOR</v>
      </c>
      <c r="C3313" t="s">
        <v>37</v>
      </c>
      <c r="D3313" t="s">
        <v>3327</v>
      </c>
      <c r="E3313" t="s">
        <v>10</v>
      </c>
      <c r="F3313">
        <v>87</v>
      </c>
      <c r="G3313" s="1">
        <v>10.79</v>
      </c>
      <c r="H331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3313">
        <f>Sales[[#This Row],[Total Inventory]]*Sales[[#This Row],[Sale_Price]]</f>
        <v>938.7299999999999</v>
      </c>
    </row>
    <row r="3314" spans="1:9" x14ac:dyDescent="0.25">
      <c r="A3314">
        <v>42011</v>
      </c>
      <c r="B3314" t="str">
        <f>INDEX( Table3[],MATCH(Sales[[#This Row],[Category]],Table3[Category],0),1)</f>
        <v>WINE</v>
      </c>
      <c r="C3314" t="s">
        <v>21</v>
      </c>
      <c r="D3314" t="s">
        <v>3328</v>
      </c>
      <c r="E3314" t="s">
        <v>10</v>
      </c>
      <c r="F3314">
        <v>5</v>
      </c>
      <c r="G3314" s="1">
        <v>11.99</v>
      </c>
      <c r="H331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314">
        <f>Sales[[#This Row],[Total Inventory]]*Sales[[#This Row],[Sale_Price]]</f>
        <v>59.95</v>
      </c>
    </row>
    <row r="3315" spans="1:9" x14ac:dyDescent="0.25">
      <c r="A3315">
        <v>305511</v>
      </c>
      <c r="B3315" t="str">
        <f>INDEX( Table3[],MATCH(Sales[[#This Row],[Category]],Table3[Category],0),1)</f>
        <v>WINE</v>
      </c>
      <c r="C3315" t="s">
        <v>39</v>
      </c>
      <c r="D3315" t="s">
        <v>3329</v>
      </c>
      <c r="E3315" t="s">
        <v>10</v>
      </c>
      <c r="F3315">
        <v>0</v>
      </c>
      <c r="G3315" s="1">
        <v>5.79</v>
      </c>
      <c r="H3315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3315">
        <f>Sales[[#This Row],[Total Inventory]]*Sales[[#This Row],[Sale_Price]]</f>
        <v>0</v>
      </c>
    </row>
    <row r="3316" spans="1:9" x14ac:dyDescent="0.25">
      <c r="A3316">
        <v>70404</v>
      </c>
      <c r="B3316" t="str">
        <f>INDEX( Table3[],MATCH(Sales[[#This Row],[Category]],Table3[Category],0),1)</f>
        <v>LIQUOR</v>
      </c>
      <c r="C3316" t="s">
        <v>198</v>
      </c>
      <c r="D3316" t="s">
        <v>3330</v>
      </c>
      <c r="E3316" t="s">
        <v>10</v>
      </c>
      <c r="F3316">
        <v>84</v>
      </c>
      <c r="G3316" s="1">
        <v>21.99</v>
      </c>
      <c r="H3316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3316">
        <f>Sales[[#This Row],[Total Inventory]]*Sales[[#This Row],[Sale_Price]]</f>
        <v>1847.1599999999999</v>
      </c>
    </row>
    <row r="3317" spans="1:9" x14ac:dyDescent="0.25">
      <c r="A3317">
        <v>74044</v>
      </c>
      <c r="B3317" t="str">
        <f>INDEX( Table3[],MATCH(Sales[[#This Row],[Category]],Table3[Category],0),1)</f>
        <v>LIQUOR</v>
      </c>
      <c r="C3317" t="s">
        <v>37</v>
      </c>
      <c r="D3317" t="s">
        <v>3331</v>
      </c>
      <c r="E3317" t="s">
        <v>133</v>
      </c>
      <c r="F3317">
        <v>34</v>
      </c>
      <c r="G3317" s="1">
        <v>23.99</v>
      </c>
      <c r="H3317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3317">
        <f>Sales[[#This Row],[Total Inventory]]*Sales[[#This Row],[Sale_Price]]</f>
        <v>645.66</v>
      </c>
    </row>
    <row r="3318" spans="1:9" x14ac:dyDescent="0.25">
      <c r="A3318">
        <v>22119</v>
      </c>
      <c r="B3318" t="str">
        <f>INDEX( Table3[],MATCH(Sales[[#This Row],[Category]],Table3[Category],0),1)</f>
        <v>BEER</v>
      </c>
      <c r="C3318" t="s">
        <v>11</v>
      </c>
      <c r="D3318" t="s">
        <v>3332</v>
      </c>
      <c r="E3318" t="s">
        <v>13</v>
      </c>
      <c r="F3318">
        <v>0</v>
      </c>
      <c r="G3318" s="1">
        <v>3.16</v>
      </c>
      <c r="H3318">
        <f>IF(INDEX(Sale_Promotions[[Code]:[Sale Price]],MATCH(Sales[[#This Row],[Code]],Sale_Promotions[Code],0),2)=0,Sales[[#This Row],[Price]],INDEX(Sale_Promotions[[Code]:[Sale Price]],MATCH(Sales[[#This Row],[Code]],Sale_Promotions[Code],0),2))</f>
        <v>3.16</v>
      </c>
      <c r="I3318">
        <f>Sales[[#This Row],[Total Inventory]]*Sales[[#This Row],[Sale_Price]]</f>
        <v>0</v>
      </c>
    </row>
    <row r="3319" spans="1:9" x14ac:dyDescent="0.25">
      <c r="A3319">
        <v>83871</v>
      </c>
      <c r="B3319" t="str">
        <f>INDEX( Table3[],MATCH(Sales[[#This Row],[Category]],Table3[Category],0),1)</f>
        <v>WINE</v>
      </c>
      <c r="C3319" t="s">
        <v>61</v>
      </c>
      <c r="D3319" t="s">
        <v>3333</v>
      </c>
      <c r="E3319" t="s">
        <v>10</v>
      </c>
      <c r="F3319">
        <v>0</v>
      </c>
      <c r="G3319" s="1">
        <v>15.99</v>
      </c>
      <c r="H3319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3319">
        <f>Sales[[#This Row],[Total Inventory]]*Sales[[#This Row],[Sale_Price]]</f>
        <v>0</v>
      </c>
    </row>
    <row r="3320" spans="1:9" x14ac:dyDescent="0.25">
      <c r="A3320">
        <v>328183</v>
      </c>
      <c r="B3320" t="str">
        <f>INDEX( Table3[],MATCH(Sales[[#This Row],[Category]],Table3[Category],0),1)</f>
        <v>WINE</v>
      </c>
      <c r="C3320" t="s">
        <v>163</v>
      </c>
      <c r="D3320" t="s">
        <v>3334</v>
      </c>
      <c r="E3320" t="s">
        <v>10</v>
      </c>
      <c r="F3320">
        <v>15</v>
      </c>
      <c r="G3320" s="1">
        <v>12.69</v>
      </c>
      <c r="H3320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3320">
        <f>Sales[[#This Row],[Total Inventory]]*Sales[[#This Row],[Sale_Price]]</f>
        <v>190.35</v>
      </c>
    </row>
    <row r="3321" spans="1:9" x14ac:dyDescent="0.25">
      <c r="A3321">
        <v>97950</v>
      </c>
      <c r="B3321" t="str">
        <f>INDEX( Table3[],MATCH(Sales[[#This Row],[Category]],Table3[Category],0),1)</f>
        <v>BEER</v>
      </c>
      <c r="C3321" t="s">
        <v>11</v>
      </c>
      <c r="D3321" t="s">
        <v>3335</v>
      </c>
      <c r="E3321" t="s">
        <v>120</v>
      </c>
      <c r="F3321">
        <v>0</v>
      </c>
      <c r="G3321" s="1">
        <v>3.82</v>
      </c>
      <c r="H3321">
        <f>IF(INDEX(Sale_Promotions[[Code]:[Sale Price]],MATCH(Sales[[#This Row],[Code]],Sale_Promotions[Code],0),2)=0,Sales[[#This Row],[Price]],INDEX(Sale_Promotions[[Code]:[Sale Price]],MATCH(Sales[[#This Row],[Code]],Sale_Promotions[Code],0),2))</f>
        <v>3.82</v>
      </c>
      <c r="I3321">
        <f>Sales[[#This Row],[Total Inventory]]*Sales[[#This Row],[Sale_Price]]</f>
        <v>0</v>
      </c>
    </row>
    <row r="3322" spans="1:9" x14ac:dyDescent="0.25">
      <c r="A3322">
        <v>15440</v>
      </c>
      <c r="B3322" t="str">
        <f>INDEX( Table3[],MATCH(Sales[[#This Row],[Category]],Table3[Category],0),1)</f>
        <v>WINE</v>
      </c>
      <c r="C3322" t="s">
        <v>41</v>
      </c>
      <c r="D3322" t="s">
        <v>3336</v>
      </c>
      <c r="E3322" t="s">
        <v>10</v>
      </c>
      <c r="F3322">
        <v>34</v>
      </c>
      <c r="G3322" s="1">
        <v>15.99</v>
      </c>
      <c r="H3322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3322">
        <f>Sales[[#This Row],[Total Inventory]]*Sales[[#This Row],[Sale_Price]]</f>
        <v>543.66</v>
      </c>
    </row>
    <row r="3323" spans="1:9" x14ac:dyDescent="0.25">
      <c r="A3323">
        <v>88170</v>
      </c>
      <c r="B3323" t="str">
        <f>INDEX( Table3[],MATCH(Sales[[#This Row],[Category]],Table3[Category],0),1)</f>
        <v>WINE</v>
      </c>
      <c r="C3323" t="s">
        <v>28</v>
      </c>
      <c r="D3323" t="s">
        <v>3337</v>
      </c>
      <c r="E3323" t="s">
        <v>10</v>
      </c>
      <c r="F3323">
        <v>38</v>
      </c>
      <c r="G3323" s="1">
        <v>8.99</v>
      </c>
      <c r="H3323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3323">
        <f>Sales[[#This Row],[Total Inventory]]*Sales[[#This Row],[Sale_Price]]</f>
        <v>265.62</v>
      </c>
    </row>
    <row r="3324" spans="1:9" x14ac:dyDescent="0.25">
      <c r="A3324">
        <v>70698</v>
      </c>
      <c r="B3324" t="str">
        <f>INDEX( Table3[],MATCH(Sales[[#This Row],[Category]],Table3[Category],0),1)</f>
        <v>LIQUOR</v>
      </c>
      <c r="C3324" t="s">
        <v>35</v>
      </c>
      <c r="D3324" t="s">
        <v>3338</v>
      </c>
      <c r="E3324" t="s">
        <v>10</v>
      </c>
      <c r="F3324">
        <v>38</v>
      </c>
      <c r="G3324" s="1">
        <v>45.99</v>
      </c>
      <c r="H3324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3324">
        <f>Sales[[#This Row],[Total Inventory]]*Sales[[#This Row],[Sale_Price]]</f>
        <v>1747.6200000000001</v>
      </c>
    </row>
    <row r="3325" spans="1:9" x14ac:dyDescent="0.25">
      <c r="A3325">
        <v>99684</v>
      </c>
      <c r="B3325" t="str">
        <f>INDEX( Table3[],MATCH(Sales[[#This Row],[Category]],Table3[Category],0),1)</f>
        <v>BEER</v>
      </c>
      <c r="C3325" t="s">
        <v>752</v>
      </c>
      <c r="D3325" t="s">
        <v>3339</v>
      </c>
      <c r="E3325" t="s">
        <v>10</v>
      </c>
      <c r="F3325">
        <v>64</v>
      </c>
      <c r="G3325" s="1">
        <v>28.99</v>
      </c>
      <c r="H3325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3325">
        <f>Sales[[#This Row],[Total Inventory]]*Sales[[#This Row],[Sale_Price]]</f>
        <v>1855.36</v>
      </c>
    </row>
    <row r="3326" spans="1:9" x14ac:dyDescent="0.25">
      <c r="A3326">
        <v>332119</v>
      </c>
      <c r="B3326" t="str">
        <f>INDEX( Table3[],MATCH(Sales[[#This Row],[Category]],Table3[Category],0),1)</f>
        <v>WINE</v>
      </c>
      <c r="C3326" t="s">
        <v>28</v>
      </c>
      <c r="D3326" t="s">
        <v>2657</v>
      </c>
      <c r="E3326" t="s">
        <v>10</v>
      </c>
      <c r="F3326">
        <v>15</v>
      </c>
      <c r="G3326" s="1">
        <v>12.69</v>
      </c>
      <c r="H3326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3326">
        <f>Sales[[#This Row],[Total Inventory]]*Sales[[#This Row],[Sale_Price]]</f>
        <v>190.35</v>
      </c>
    </row>
    <row r="3327" spans="1:9" x14ac:dyDescent="0.25">
      <c r="A3327">
        <v>70907</v>
      </c>
      <c r="B3327" t="str">
        <f>INDEX( Table3[],MATCH(Sales[[#This Row],[Category]],Table3[Category],0),1)</f>
        <v>LIQUOR</v>
      </c>
      <c r="C3327" t="s">
        <v>245</v>
      </c>
      <c r="D3327" t="s">
        <v>3340</v>
      </c>
      <c r="E3327" t="s">
        <v>10</v>
      </c>
      <c r="F3327">
        <v>15</v>
      </c>
      <c r="G3327" s="1">
        <v>37.99</v>
      </c>
      <c r="H3327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3327">
        <f>Sales[[#This Row],[Total Inventory]]*Sales[[#This Row],[Sale_Price]]</f>
        <v>569.85</v>
      </c>
    </row>
    <row r="3328" spans="1:9" x14ac:dyDescent="0.25">
      <c r="A3328">
        <v>329107</v>
      </c>
      <c r="B3328" t="str">
        <f>INDEX( Table3[],MATCH(Sales[[#This Row],[Category]],Table3[Category],0),1)</f>
        <v>WINE</v>
      </c>
      <c r="C3328" t="s">
        <v>21</v>
      </c>
      <c r="D3328" t="s">
        <v>3341</v>
      </c>
      <c r="E3328" t="s">
        <v>10</v>
      </c>
      <c r="F3328">
        <v>4</v>
      </c>
      <c r="G3328" s="1">
        <v>15.49</v>
      </c>
      <c r="H3328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3328">
        <f>Sales[[#This Row],[Total Inventory]]*Sales[[#This Row],[Sale_Price]]</f>
        <v>61.96</v>
      </c>
    </row>
    <row r="3329" spans="1:9" x14ac:dyDescent="0.25">
      <c r="A3329">
        <v>73921</v>
      </c>
      <c r="B3329" t="str">
        <f>INDEX( Table3[],MATCH(Sales[[#This Row],[Category]],Table3[Category],0),1)</f>
        <v>LIQUOR</v>
      </c>
      <c r="C3329" t="s">
        <v>37</v>
      </c>
      <c r="D3329" t="s">
        <v>3342</v>
      </c>
      <c r="E3329" t="s">
        <v>10</v>
      </c>
      <c r="F3329">
        <v>8</v>
      </c>
      <c r="G3329" s="1">
        <v>59.99</v>
      </c>
      <c r="H3329">
        <f>IF(INDEX(Sale_Promotions[[Code]:[Sale Price]],MATCH(Sales[[#This Row],[Code]],Sale_Promotions[Code],0),2)=0,Sales[[#This Row],[Price]],INDEX(Sale_Promotions[[Code]:[Sale Price]],MATCH(Sales[[#This Row],[Code]],Sale_Promotions[Code],0),2))</f>
        <v>59.99</v>
      </c>
      <c r="I3329">
        <f>Sales[[#This Row],[Total Inventory]]*Sales[[#This Row],[Sale_Price]]</f>
        <v>479.92</v>
      </c>
    </row>
    <row r="3330" spans="1:9" x14ac:dyDescent="0.25">
      <c r="A3330">
        <v>338376</v>
      </c>
      <c r="B3330" t="str">
        <f>INDEX( Table3[],MATCH(Sales[[#This Row],[Category]],Table3[Category],0),1)</f>
        <v>WINE</v>
      </c>
      <c r="C3330" t="s">
        <v>61</v>
      </c>
      <c r="D3330" t="s">
        <v>3343</v>
      </c>
      <c r="E3330" t="s">
        <v>10</v>
      </c>
      <c r="F3330">
        <v>0</v>
      </c>
      <c r="G3330" s="1">
        <v>40.99</v>
      </c>
      <c r="H3330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3330">
        <f>Sales[[#This Row],[Total Inventory]]*Sales[[#This Row],[Sale_Price]]</f>
        <v>0</v>
      </c>
    </row>
    <row r="3331" spans="1:9" x14ac:dyDescent="0.25">
      <c r="A3331">
        <v>46292</v>
      </c>
      <c r="B3331" t="str">
        <f>INDEX( Table3[],MATCH(Sales[[#This Row],[Category]],Table3[Category],0),1)</f>
        <v>WINE</v>
      </c>
      <c r="C3331" t="s">
        <v>83</v>
      </c>
      <c r="D3331" t="s">
        <v>3344</v>
      </c>
      <c r="E3331" t="s">
        <v>10</v>
      </c>
      <c r="F3331">
        <v>2</v>
      </c>
      <c r="G3331" s="1">
        <v>22.99</v>
      </c>
      <c r="H3331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3331">
        <f>Sales[[#This Row],[Total Inventory]]*Sales[[#This Row],[Sale_Price]]</f>
        <v>45.98</v>
      </c>
    </row>
    <row r="3332" spans="1:9" x14ac:dyDescent="0.25">
      <c r="A3332">
        <v>44341</v>
      </c>
      <c r="B3332" t="str">
        <f>INDEX( Table3[],MATCH(Sales[[#This Row],[Category]],Table3[Category],0),1)</f>
        <v>WINE</v>
      </c>
      <c r="C3332" t="s">
        <v>313</v>
      </c>
      <c r="D3332" t="s">
        <v>3345</v>
      </c>
      <c r="E3332" t="s">
        <v>10</v>
      </c>
      <c r="F3332">
        <v>0</v>
      </c>
      <c r="G3332" s="1">
        <v>61.99</v>
      </c>
      <c r="H3332">
        <f>IF(INDEX(Sale_Promotions[[Code]:[Sale Price]],MATCH(Sales[[#This Row],[Code]],Sale_Promotions[Code],0),2)=0,Sales[[#This Row],[Price]],INDEX(Sale_Promotions[[Code]:[Sale Price]],MATCH(Sales[[#This Row],[Code]],Sale_Promotions[Code],0),2))</f>
        <v>61.99</v>
      </c>
      <c r="I3332">
        <f>Sales[[#This Row],[Total Inventory]]*Sales[[#This Row],[Sale_Price]]</f>
        <v>0</v>
      </c>
    </row>
    <row r="3333" spans="1:9" x14ac:dyDescent="0.25">
      <c r="A3333">
        <v>84533</v>
      </c>
      <c r="B3333" t="str">
        <f>INDEX( Table3[],MATCH(Sales[[#This Row],[Category]],Table3[Category],0),1)</f>
        <v>WINE</v>
      </c>
      <c r="C3333" t="s">
        <v>31</v>
      </c>
      <c r="D3333" t="s">
        <v>3346</v>
      </c>
      <c r="E3333" t="s">
        <v>10</v>
      </c>
      <c r="F3333">
        <v>23</v>
      </c>
      <c r="G3333" s="1">
        <v>11.99</v>
      </c>
      <c r="H333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333">
        <f>Sales[[#This Row],[Total Inventory]]*Sales[[#This Row],[Sale_Price]]</f>
        <v>275.77</v>
      </c>
    </row>
    <row r="3334" spans="1:9" x14ac:dyDescent="0.25">
      <c r="A3334">
        <v>27767</v>
      </c>
      <c r="B3334" t="str">
        <f>INDEX( Table3[],MATCH(Sales[[#This Row],[Category]],Table3[Category],0),1)</f>
        <v>BEER</v>
      </c>
      <c r="C3334" t="s">
        <v>11</v>
      </c>
      <c r="D3334" t="s">
        <v>3347</v>
      </c>
      <c r="E3334" t="s">
        <v>10</v>
      </c>
      <c r="F3334">
        <v>0</v>
      </c>
      <c r="G3334" s="1">
        <v>13.34</v>
      </c>
      <c r="H3334">
        <f>IF(INDEX(Sale_Promotions[[Code]:[Sale Price]],MATCH(Sales[[#This Row],[Code]],Sale_Promotions[Code],0),2)=0,Sales[[#This Row],[Price]],INDEX(Sale_Promotions[[Code]:[Sale Price]],MATCH(Sales[[#This Row],[Code]],Sale_Promotions[Code],0),2))</f>
        <v>13.34</v>
      </c>
      <c r="I3334">
        <f>Sales[[#This Row],[Total Inventory]]*Sales[[#This Row],[Sale_Price]]</f>
        <v>0</v>
      </c>
    </row>
    <row r="3335" spans="1:9" x14ac:dyDescent="0.25">
      <c r="A3335">
        <v>85804</v>
      </c>
      <c r="B3335" t="str">
        <f>INDEX( Table3[],MATCH(Sales[[#This Row],[Category]],Table3[Category],0),1)</f>
        <v>WINE</v>
      </c>
      <c r="C3335" t="s">
        <v>28</v>
      </c>
      <c r="D3335" t="s">
        <v>3348</v>
      </c>
      <c r="E3335" t="s">
        <v>10</v>
      </c>
      <c r="F3335">
        <v>164</v>
      </c>
      <c r="G3335" s="1">
        <v>10.99</v>
      </c>
      <c r="H333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3335">
        <f>Sales[[#This Row],[Total Inventory]]*Sales[[#This Row],[Sale_Price]]</f>
        <v>1802.3600000000001</v>
      </c>
    </row>
    <row r="3336" spans="1:9" x14ac:dyDescent="0.25">
      <c r="A3336">
        <v>29438</v>
      </c>
      <c r="B3336" t="str">
        <f>INDEX( Table3[],MATCH(Sales[[#This Row],[Category]],Table3[Category],0),1)</f>
        <v>BEER</v>
      </c>
      <c r="C3336" t="s">
        <v>11</v>
      </c>
      <c r="D3336" t="s">
        <v>3349</v>
      </c>
      <c r="E3336" t="s">
        <v>25</v>
      </c>
      <c r="F3336">
        <v>0</v>
      </c>
      <c r="G3336" s="1">
        <v>3.34</v>
      </c>
      <c r="H3336">
        <f>IF(INDEX(Sale_Promotions[[Code]:[Sale Price]],MATCH(Sales[[#This Row],[Code]],Sale_Promotions[Code],0),2)=0,Sales[[#This Row],[Price]],INDEX(Sale_Promotions[[Code]:[Sale Price]],MATCH(Sales[[#This Row],[Code]],Sale_Promotions[Code],0),2))</f>
        <v>3.34</v>
      </c>
      <c r="I3336">
        <f>Sales[[#This Row],[Total Inventory]]*Sales[[#This Row],[Sale_Price]]</f>
        <v>0</v>
      </c>
    </row>
    <row r="3337" spans="1:9" x14ac:dyDescent="0.25">
      <c r="A3337">
        <v>312737</v>
      </c>
      <c r="B3337" t="str">
        <f>INDEX( Table3[],MATCH(Sales[[#This Row],[Category]],Table3[Category],0),1)</f>
        <v>LIQUOR</v>
      </c>
      <c r="C3337" t="s">
        <v>102</v>
      </c>
      <c r="D3337" t="s">
        <v>3350</v>
      </c>
      <c r="E3337" t="s">
        <v>133</v>
      </c>
      <c r="F3337">
        <v>0</v>
      </c>
      <c r="G3337" s="1">
        <v>53.99</v>
      </c>
      <c r="H3337">
        <f>IF(INDEX(Sale_Promotions[[Code]:[Sale Price]],MATCH(Sales[[#This Row],[Code]],Sale_Promotions[Code],0),2)=0,Sales[[#This Row],[Price]],INDEX(Sale_Promotions[[Code]:[Sale Price]],MATCH(Sales[[#This Row],[Code]],Sale_Promotions[Code],0),2))</f>
        <v>53.99</v>
      </c>
      <c r="I3337">
        <f>Sales[[#This Row],[Total Inventory]]*Sales[[#This Row],[Sale_Price]]</f>
        <v>0</v>
      </c>
    </row>
    <row r="3338" spans="1:9" x14ac:dyDescent="0.25">
      <c r="A3338">
        <v>95656</v>
      </c>
      <c r="B3338" t="str">
        <f>INDEX( Table3[],MATCH(Sales[[#This Row],[Category]],Table3[Category],0),1)</f>
        <v>BEER</v>
      </c>
      <c r="C3338" t="s">
        <v>11</v>
      </c>
      <c r="D3338" t="s">
        <v>3351</v>
      </c>
      <c r="E3338" t="s">
        <v>170</v>
      </c>
      <c r="F3338">
        <v>0</v>
      </c>
      <c r="G3338" s="1">
        <v>1.48</v>
      </c>
      <c r="H3338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3338">
        <f>Sales[[#This Row],[Total Inventory]]*Sales[[#This Row],[Sale_Price]]</f>
        <v>0</v>
      </c>
    </row>
    <row r="3339" spans="1:9" x14ac:dyDescent="0.25">
      <c r="A3339">
        <v>82555</v>
      </c>
      <c r="B3339" t="str">
        <f>INDEX( Table3[],MATCH(Sales[[#This Row],[Category]],Table3[Category],0),1)</f>
        <v>WINE</v>
      </c>
      <c r="C3339" t="s">
        <v>41</v>
      </c>
      <c r="D3339" t="s">
        <v>3352</v>
      </c>
      <c r="E3339" t="s">
        <v>10</v>
      </c>
      <c r="F3339">
        <v>73</v>
      </c>
      <c r="G3339" s="1">
        <v>13.69</v>
      </c>
      <c r="H3339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3339">
        <f>Sales[[#This Row],[Total Inventory]]*Sales[[#This Row],[Sale_Price]]</f>
        <v>999.37</v>
      </c>
    </row>
    <row r="3340" spans="1:9" x14ac:dyDescent="0.25">
      <c r="A3340">
        <v>27836</v>
      </c>
      <c r="B3340" t="str">
        <f>INDEX( Table3[],MATCH(Sales[[#This Row],[Category]],Table3[Category],0),1)</f>
        <v>BEER</v>
      </c>
      <c r="C3340" t="s">
        <v>11</v>
      </c>
      <c r="D3340" t="s">
        <v>3353</v>
      </c>
      <c r="E3340" t="s">
        <v>13</v>
      </c>
      <c r="F3340">
        <v>0</v>
      </c>
      <c r="G3340" s="1">
        <v>7.19</v>
      </c>
      <c r="H3340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3340">
        <f>Sales[[#This Row],[Total Inventory]]*Sales[[#This Row],[Sale_Price]]</f>
        <v>0</v>
      </c>
    </row>
    <row r="3341" spans="1:9" x14ac:dyDescent="0.25">
      <c r="A3341">
        <v>23718</v>
      </c>
      <c r="B3341" t="str">
        <f>INDEX( Table3[],MATCH(Sales[[#This Row],[Category]],Table3[Category],0),1)</f>
        <v>BEER</v>
      </c>
      <c r="C3341" t="s">
        <v>11</v>
      </c>
      <c r="D3341" t="s">
        <v>3354</v>
      </c>
      <c r="E3341" t="s">
        <v>52</v>
      </c>
      <c r="F3341">
        <v>0</v>
      </c>
      <c r="G3341" s="1">
        <v>2.52</v>
      </c>
      <c r="H3341">
        <f>IF(INDEX(Sale_Promotions[[Code]:[Sale Price]],MATCH(Sales[[#This Row],[Code]],Sale_Promotions[Code],0),2)=0,Sales[[#This Row],[Price]],INDEX(Sale_Promotions[[Code]:[Sale Price]],MATCH(Sales[[#This Row],[Code]],Sale_Promotions[Code],0),2))</f>
        <v>2.52</v>
      </c>
      <c r="I3341">
        <f>Sales[[#This Row],[Total Inventory]]*Sales[[#This Row],[Sale_Price]]</f>
        <v>0</v>
      </c>
    </row>
    <row r="3342" spans="1:9" x14ac:dyDescent="0.25">
      <c r="A3342">
        <v>341414</v>
      </c>
      <c r="B3342" t="str">
        <f>INDEX( Table3[],MATCH(Sales[[#This Row],[Category]],Table3[Category],0),1)</f>
        <v>WINE</v>
      </c>
      <c r="C3342" t="s">
        <v>28</v>
      </c>
      <c r="D3342" t="s">
        <v>3355</v>
      </c>
      <c r="E3342" t="s">
        <v>10</v>
      </c>
      <c r="F3342">
        <v>0</v>
      </c>
      <c r="G3342" s="1">
        <v>30.99</v>
      </c>
      <c r="H3342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3342">
        <f>Sales[[#This Row],[Total Inventory]]*Sales[[#This Row],[Sale_Price]]</f>
        <v>0</v>
      </c>
    </row>
    <row r="3343" spans="1:9" x14ac:dyDescent="0.25">
      <c r="A3343">
        <v>26338</v>
      </c>
      <c r="B3343" t="str">
        <f>INDEX( Table3[],MATCH(Sales[[#This Row],[Category]],Table3[Category],0),1)</f>
        <v>BEER</v>
      </c>
      <c r="C3343" t="s">
        <v>11</v>
      </c>
      <c r="D3343" t="s">
        <v>3356</v>
      </c>
      <c r="E3343" t="s">
        <v>25</v>
      </c>
      <c r="F3343">
        <v>0</v>
      </c>
      <c r="G3343" s="1">
        <v>2.06</v>
      </c>
      <c r="H3343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3343">
        <f>Sales[[#This Row],[Total Inventory]]*Sales[[#This Row],[Sale_Price]]</f>
        <v>0</v>
      </c>
    </row>
    <row r="3344" spans="1:9" x14ac:dyDescent="0.25">
      <c r="A3344">
        <v>12139</v>
      </c>
      <c r="B3344" t="str">
        <f>INDEX( Table3[],MATCH(Sales[[#This Row],[Category]],Table3[Category],0),1)</f>
        <v>WINE</v>
      </c>
      <c r="C3344" t="s">
        <v>61</v>
      </c>
      <c r="D3344" t="s">
        <v>3357</v>
      </c>
      <c r="E3344" t="s">
        <v>10</v>
      </c>
      <c r="F3344">
        <v>15</v>
      </c>
      <c r="G3344" s="1">
        <v>8.99</v>
      </c>
      <c r="H3344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3344">
        <f>Sales[[#This Row],[Total Inventory]]*Sales[[#This Row],[Sale_Price]]</f>
        <v>127.35000000000001</v>
      </c>
    </row>
    <row r="3345" spans="1:9" x14ac:dyDescent="0.25">
      <c r="A3345">
        <v>74985</v>
      </c>
      <c r="B3345" t="str">
        <f>INDEX( Table3[],MATCH(Sales[[#This Row],[Category]],Table3[Category],0),1)</f>
        <v>LIQUOR</v>
      </c>
      <c r="C3345" t="s">
        <v>14</v>
      </c>
      <c r="D3345" t="s">
        <v>3358</v>
      </c>
      <c r="E3345" t="s">
        <v>10</v>
      </c>
      <c r="F3345">
        <v>197</v>
      </c>
      <c r="G3345" s="1">
        <v>119.99</v>
      </c>
      <c r="H3345">
        <f>IF(INDEX(Sale_Promotions[[Code]:[Sale Price]],MATCH(Sales[[#This Row],[Code]],Sale_Promotions[Code],0),2)=0,Sales[[#This Row],[Price]],INDEX(Sale_Promotions[[Code]:[Sale Price]],MATCH(Sales[[#This Row],[Code]],Sale_Promotions[Code],0),2))</f>
        <v>119.99</v>
      </c>
      <c r="I3345">
        <f>Sales[[#This Row],[Total Inventory]]*Sales[[#This Row],[Sale_Price]]</f>
        <v>23638.03</v>
      </c>
    </row>
    <row r="3346" spans="1:9" x14ac:dyDescent="0.25">
      <c r="A3346">
        <v>333292</v>
      </c>
      <c r="B3346" t="str">
        <f>INDEX( Table3[],MATCH(Sales[[#This Row],[Category]],Table3[Category],0),1)</f>
        <v>OTHER</v>
      </c>
      <c r="C3346" t="s">
        <v>75</v>
      </c>
      <c r="D3346" t="s">
        <v>1926</v>
      </c>
      <c r="E3346" t="s">
        <v>244</v>
      </c>
      <c r="F3346">
        <v>0</v>
      </c>
      <c r="G3346" s="1">
        <v>2.99</v>
      </c>
      <c r="H3346">
        <f>IF(INDEX(Sale_Promotions[[Code]:[Sale Price]],MATCH(Sales[[#This Row],[Code]],Sale_Promotions[Code],0),2)=0,Sales[[#This Row],[Price]],INDEX(Sale_Promotions[[Code]:[Sale Price]],MATCH(Sales[[#This Row],[Code]],Sale_Promotions[Code],0),2))</f>
        <v>2.99</v>
      </c>
      <c r="I3346">
        <f>Sales[[#This Row],[Total Inventory]]*Sales[[#This Row],[Sale_Price]]</f>
        <v>0</v>
      </c>
    </row>
    <row r="3347" spans="1:9" x14ac:dyDescent="0.25">
      <c r="A3347">
        <v>27648</v>
      </c>
      <c r="B3347" t="str">
        <f>INDEX( Table3[],MATCH(Sales[[#This Row],[Category]],Table3[Category],0),1)</f>
        <v>BEER</v>
      </c>
      <c r="C3347" t="s">
        <v>11</v>
      </c>
      <c r="D3347" t="s">
        <v>3359</v>
      </c>
      <c r="E3347" t="s">
        <v>25</v>
      </c>
      <c r="F3347">
        <v>0</v>
      </c>
      <c r="G3347" s="1">
        <v>1.89</v>
      </c>
      <c r="H3347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3347">
        <f>Sales[[#This Row],[Total Inventory]]*Sales[[#This Row],[Sale_Price]]</f>
        <v>0</v>
      </c>
    </row>
    <row r="3348" spans="1:9" x14ac:dyDescent="0.25">
      <c r="A3348">
        <v>189715</v>
      </c>
      <c r="B3348" t="str">
        <f>INDEX( Table3[],MATCH(Sales[[#This Row],[Category]],Table3[Category],0),1)</f>
        <v>WINE</v>
      </c>
      <c r="C3348" t="s">
        <v>43</v>
      </c>
      <c r="D3348" t="s">
        <v>3360</v>
      </c>
      <c r="E3348" t="s">
        <v>10</v>
      </c>
      <c r="F3348">
        <v>32</v>
      </c>
      <c r="G3348" s="1">
        <v>9.99</v>
      </c>
      <c r="H3348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3348">
        <f>Sales[[#This Row],[Total Inventory]]*Sales[[#This Row],[Sale_Price]]</f>
        <v>319.68</v>
      </c>
    </row>
    <row r="3349" spans="1:9" x14ac:dyDescent="0.25">
      <c r="A3349">
        <v>40473</v>
      </c>
      <c r="B3349" t="str">
        <f>INDEX( Table3[],MATCH(Sales[[#This Row],[Category]],Table3[Category],0),1)</f>
        <v>WINE</v>
      </c>
      <c r="C3349" t="s">
        <v>85</v>
      </c>
      <c r="D3349" t="s">
        <v>3361</v>
      </c>
      <c r="E3349" t="s">
        <v>10</v>
      </c>
      <c r="F3349">
        <v>9</v>
      </c>
      <c r="G3349" s="1">
        <v>68.989999999999995</v>
      </c>
      <c r="H3349">
        <f>IF(INDEX(Sale_Promotions[[Code]:[Sale Price]],MATCH(Sales[[#This Row],[Code]],Sale_Promotions[Code],0),2)=0,Sales[[#This Row],[Price]],INDEX(Sale_Promotions[[Code]:[Sale Price]],MATCH(Sales[[#This Row],[Code]],Sale_Promotions[Code],0),2))</f>
        <v>68.989999999999995</v>
      </c>
      <c r="I3349">
        <f>Sales[[#This Row],[Total Inventory]]*Sales[[#This Row],[Sale_Price]]</f>
        <v>620.91</v>
      </c>
    </row>
    <row r="3350" spans="1:9" x14ac:dyDescent="0.25">
      <c r="A3350">
        <v>72450</v>
      </c>
      <c r="B3350" t="str">
        <f>INDEX( Table3[],MATCH(Sales[[#This Row],[Category]],Table3[Category],0),1)</f>
        <v>LIQUOR</v>
      </c>
      <c r="C3350" t="s">
        <v>35</v>
      </c>
      <c r="D3350" t="s">
        <v>3362</v>
      </c>
      <c r="E3350" t="s">
        <v>10</v>
      </c>
      <c r="F3350">
        <v>48</v>
      </c>
      <c r="G3350" s="1">
        <v>38.99</v>
      </c>
      <c r="H3350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3350">
        <f>Sales[[#This Row],[Total Inventory]]*Sales[[#This Row],[Sale_Price]]</f>
        <v>1871.52</v>
      </c>
    </row>
    <row r="3351" spans="1:9" x14ac:dyDescent="0.25">
      <c r="A3351">
        <v>61565</v>
      </c>
      <c r="B3351" t="str">
        <f>INDEX( Table3[],MATCH(Sales[[#This Row],[Category]],Table3[Category],0),1)</f>
        <v>WINE</v>
      </c>
      <c r="C3351" t="s">
        <v>28</v>
      </c>
      <c r="D3351" t="s">
        <v>3363</v>
      </c>
      <c r="E3351" t="s">
        <v>10</v>
      </c>
      <c r="F3351">
        <v>18</v>
      </c>
      <c r="G3351" s="1">
        <v>50.99</v>
      </c>
      <c r="H3351">
        <f>IF(INDEX(Sale_Promotions[[Code]:[Sale Price]],MATCH(Sales[[#This Row],[Code]],Sale_Promotions[Code],0),2)=0,Sales[[#This Row],[Price]],INDEX(Sale_Promotions[[Code]:[Sale Price]],MATCH(Sales[[#This Row],[Code]],Sale_Promotions[Code],0),2))</f>
        <v>50.99</v>
      </c>
      <c r="I3351">
        <f>Sales[[#This Row],[Total Inventory]]*Sales[[#This Row],[Sale_Price]]</f>
        <v>917.82</v>
      </c>
    </row>
    <row r="3352" spans="1:9" x14ac:dyDescent="0.25">
      <c r="A3352">
        <v>83561</v>
      </c>
      <c r="B3352" t="str">
        <f>INDEX( Table3[],MATCH(Sales[[#This Row],[Category]],Table3[Category],0),1)</f>
        <v>WINE</v>
      </c>
      <c r="C3352" t="s">
        <v>43</v>
      </c>
      <c r="D3352" t="s">
        <v>3364</v>
      </c>
      <c r="E3352" t="s">
        <v>10</v>
      </c>
      <c r="F3352">
        <v>2</v>
      </c>
      <c r="G3352" s="1">
        <v>18.989999999999998</v>
      </c>
      <c r="H3352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3352">
        <f>Sales[[#This Row],[Total Inventory]]*Sales[[#This Row],[Sale_Price]]</f>
        <v>37.979999999999997</v>
      </c>
    </row>
    <row r="3353" spans="1:9" x14ac:dyDescent="0.25">
      <c r="A3353">
        <v>330259</v>
      </c>
      <c r="B3353" t="str">
        <f>INDEX( Table3[],MATCH(Sales[[#This Row],[Category]],Table3[Category],0),1)</f>
        <v>WINE</v>
      </c>
      <c r="C3353" t="s">
        <v>21</v>
      </c>
      <c r="D3353" t="s">
        <v>3365</v>
      </c>
      <c r="E3353" t="s">
        <v>133</v>
      </c>
      <c r="F3353">
        <v>5</v>
      </c>
      <c r="G3353" s="1">
        <v>10.99</v>
      </c>
      <c r="H335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3353">
        <f>Sales[[#This Row],[Total Inventory]]*Sales[[#This Row],[Sale_Price]]</f>
        <v>54.95</v>
      </c>
    </row>
    <row r="3354" spans="1:9" x14ac:dyDescent="0.25">
      <c r="A3354">
        <v>68802</v>
      </c>
      <c r="B3354" t="str">
        <f>INDEX( Table3[],MATCH(Sales[[#This Row],[Category]],Table3[Category],0),1)</f>
        <v>WINE</v>
      </c>
      <c r="C3354" t="s">
        <v>41</v>
      </c>
      <c r="D3354" t="s">
        <v>3366</v>
      </c>
      <c r="E3354" t="s">
        <v>10</v>
      </c>
      <c r="F3354">
        <v>74</v>
      </c>
      <c r="G3354" s="1">
        <v>14.69</v>
      </c>
      <c r="H3354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3354">
        <f>Sales[[#This Row],[Total Inventory]]*Sales[[#This Row],[Sale_Price]]</f>
        <v>1087.06</v>
      </c>
    </row>
    <row r="3355" spans="1:9" x14ac:dyDescent="0.25">
      <c r="A3355">
        <v>18937</v>
      </c>
      <c r="B3355" t="str">
        <f>INDEX( Table3[],MATCH(Sales[[#This Row],[Category]],Table3[Category],0),1)</f>
        <v>WINE</v>
      </c>
      <c r="C3355" t="s">
        <v>17</v>
      </c>
      <c r="D3355" t="s">
        <v>3367</v>
      </c>
      <c r="E3355" t="s">
        <v>10</v>
      </c>
      <c r="F3355">
        <v>137</v>
      </c>
      <c r="G3355" s="1">
        <v>14.69</v>
      </c>
      <c r="H3355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3355">
        <f>Sales[[#This Row],[Total Inventory]]*Sales[[#This Row],[Sale_Price]]</f>
        <v>2012.53</v>
      </c>
    </row>
    <row r="3356" spans="1:9" x14ac:dyDescent="0.25">
      <c r="A3356">
        <v>23249</v>
      </c>
      <c r="B3356" t="str">
        <f>INDEX( Table3[],MATCH(Sales[[#This Row],[Category]],Table3[Category],0),1)</f>
        <v>BEER</v>
      </c>
      <c r="C3356" t="s">
        <v>11</v>
      </c>
      <c r="D3356" t="s">
        <v>3368</v>
      </c>
      <c r="E3356" t="s">
        <v>92</v>
      </c>
      <c r="F3356">
        <v>0</v>
      </c>
      <c r="G3356" s="1">
        <v>4.57</v>
      </c>
      <c r="H3356">
        <f>IF(INDEX(Sale_Promotions[[Code]:[Sale Price]],MATCH(Sales[[#This Row],[Code]],Sale_Promotions[Code],0),2)=0,Sales[[#This Row],[Price]],INDEX(Sale_Promotions[[Code]:[Sale Price]],MATCH(Sales[[#This Row],[Code]],Sale_Promotions[Code],0),2))</f>
        <v>4.57</v>
      </c>
      <c r="I3356">
        <f>Sales[[#This Row],[Total Inventory]]*Sales[[#This Row],[Sale_Price]]</f>
        <v>0</v>
      </c>
    </row>
    <row r="3357" spans="1:9" x14ac:dyDescent="0.25">
      <c r="A3357">
        <v>55468</v>
      </c>
      <c r="B3357" t="str">
        <f>INDEX( Table3[],MATCH(Sales[[#This Row],[Category]],Table3[Category],0),1)</f>
        <v>LIQUOR</v>
      </c>
      <c r="C3357" t="s">
        <v>35</v>
      </c>
      <c r="D3357" t="s">
        <v>3369</v>
      </c>
      <c r="E3357" t="s">
        <v>10</v>
      </c>
      <c r="F3357">
        <v>26</v>
      </c>
      <c r="G3357" s="1">
        <v>102.99</v>
      </c>
      <c r="H3357">
        <f>IF(INDEX(Sale_Promotions[[Code]:[Sale Price]],MATCH(Sales[[#This Row],[Code]],Sale_Promotions[Code],0),2)=0,Sales[[#This Row],[Price]],INDEX(Sale_Promotions[[Code]:[Sale Price]],MATCH(Sales[[#This Row],[Code]],Sale_Promotions[Code],0),2))</f>
        <v>102.99</v>
      </c>
      <c r="I3357">
        <f>Sales[[#This Row],[Total Inventory]]*Sales[[#This Row],[Sale_Price]]</f>
        <v>2677.74</v>
      </c>
    </row>
    <row r="3358" spans="1:9" x14ac:dyDescent="0.25">
      <c r="A3358">
        <v>74867</v>
      </c>
      <c r="B3358" t="str">
        <f>INDEX( Table3[],MATCH(Sales[[#This Row],[Category]],Table3[Category],0),1)</f>
        <v>LIQUOR</v>
      </c>
      <c r="C3358" t="s">
        <v>57</v>
      </c>
      <c r="D3358" t="s">
        <v>3370</v>
      </c>
      <c r="E3358" t="s">
        <v>10</v>
      </c>
      <c r="F3358">
        <v>22</v>
      </c>
      <c r="G3358" s="1">
        <v>59.99</v>
      </c>
      <c r="H3358">
        <f>IF(INDEX(Sale_Promotions[[Code]:[Sale Price]],MATCH(Sales[[#This Row],[Code]],Sale_Promotions[Code],0),2)=0,Sales[[#This Row],[Price]],INDEX(Sale_Promotions[[Code]:[Sale Price]],MATCH(Sales[[#This Row],[Code]],Sale_Promotions[Code],0),2))</f>
        <v>59.99</v>
      </c>
      <c r="I3358">
        <f>Sales[[#This Row],[Total Inventory]]*Sales[[#This Row],[Sale_Price]]</f>
        <v>1319.78</v>
      </c>
    </row>
    <row r="3359" spans="1:9" x14ac:dyDescent="0.25">
      <c r="A3359">
        <v>334781</v>
      </c>
      <c r="B3359" t="str">
        <f>INDEX( Table3[],MATCH(Sales[[#This Row],[Category]],Table3[Category],0),1)</f>
        <v>LIQUOR</v>
      </c>
      <c r="C3359" t="s">
        <v>37</v>
      </c>
      <c r="D3359" t="s">
        <v>3371</v>
      </c>
      <c r="E3359" t="s">
        <v>133</v>
      </c>
      <c r="F3359">
        <v>23</v>
      </c>
      <c r="G3359" s="1">
        <v>45.99</v>
      </c>
      <c r="H3359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3359">
        <f>Sales[[#This Row],[Total Inventory]]*Sales[[#This Row],[Sale_Price]]</f>
        <v>1057.77</v>
      </c>
    </row>
    <row r="3360" spans="1:9" x14ac:dyDescent="0.25">
      <c r="A3360">
        <v>433947</v>
      </c>
      <c r="B3360" t="str">
        <f>INDEX( Table3[],MATCH(Sales[[#This Row],[Category]],Table3[Category],0),1)</f>
        <v>WINE</v>
      </c>
      <c r="C3360" t="s">
        <v>85</v>
      </c>
      <c r="D3360" t="s">
        <v>3372</v>
      </c>
      <c r="E3360" t="s">
        <v>10</v>
      </c>
      <c r="F3360">
        <v>0</v>
      </c>
      <c r="G3360" s="1">
        <v>13.99</v>
      </c>
      <c r="H3360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3360">
        <f>Sales[[#This Row],[Total Inventory]]*Sales[[#This Row],[Sale_Price]]</f>
        <v>0</v>
      </c>
    </row>
    <row r="3361" spans="1:9" x14ac:dyDescent="0.25">
      <c r="A3361">
        <v>80200</v>
      </c>
      <c r="B3361" t="str">
        <f>INDEX( Table3[],MATCH(Sales[[#This Row],[Category]],Table3[Category],0),1)</f>
        <v>WINE</v>
      </c>
      <c r="C3361" t="s">
        <v>28</v>
      </c>
      <c r="D3361" t="s">
        <v>3373</v>
      </c>
      <c r="E3361" t="s">
        <v>10</v>
      </c>
      <c r="F3361">
        <v>93</v>
      </c>
      <c r="G3361" s="1">
        <v>5.79</v>
      </c>
      <c r="H3361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3361">
        <f>Sales[[#This Row],[Total Inventory]]*Sales[[#This Row],[Sale_Price]]</f>
        <v>538.47</v>
      </c>
    </row>
    <row r="3362" spans="1:9" x14ac:dyDescent="0.25">
      <c r="A3362">
        <v>46573</v>
      </c>
      <c r="B3362" t="str">
        <f>INDEX( Table3[],MATCH(Sales[[#This Row],[Category]],Table3[Category],0),1)</f>
        <v>LIQUOR</v>
      </c>
      <c r="C3362" t="s">
        <v>57</v>
      </c>
      <c r="D3362" t="s">
        <v>3374</v>
      </c>
      <c r="E3362" t="s">
        <v>10</v>
      </c>
      <c r="F3362">
        <v>32</v>
      </c>
      <c r="G3362" s="1">
        <v>49.99</v>
      </c>
      <c r="H3362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3362">
        <f>Sales[[#This Row],[Total Inventory]]*Sales[[#This Row],[Sale_Price]]</f>
        <v>1599.68</v>
      </c>
    </row>
    <row r="3363" spans="1:9" x14ac:dyDescent="0.25">
      <c r="A3363">
        <v>29256</v>
      </c>
      <c r="B3363" t="str">
        <f>INDEX( Table3[],MATCH(Sales[[#This Row],[Category]],Table3[Category],0),1)</f>
        <v>BEER</v>
      </c>
      <c r="C3363" t="s">
        <v>11</v>
      </c>
      <c r="D3363" t="s">
        <v>3375</v>
      </c>
      <c r="E3363" t="s">
        <v>25</v>
      </c>
      <c r="F3363">
        <v>-24</v>
      </c>
      <c r="G3363" s="1">
        <v>1.35</v>
      </c>
      <c r="H3363">
        <f>IF(INDEX(Sale_Promotions[[Code]:[Sale Price]],MATCH(Sales[[#This Row],[Code]],Sale_Promotions[Code],0),2)=0,Sales[[#This Row],[Price]],INDEX(Sale_Promotions[[Code]:[Sale Price]],MATCH(Sales[[#This Row],[Code]],Sale_Promotions[Code],0),2))</f>
        <v>1.35</v>
      </c>
      <c r="I3363">
        <f>Sales[[#This Row],[Total Inventory]]*Sales[[#This Row],[Sale_Price]]</f>
        <v>-32.400000000000006</v>
      </c>
    </row>
    <row r="3364" spans="1:9" x14ac:dyDescent="0.25">
      <c r="A3364">
        <v>312009</v>
      </c>
      <c r="B3364" t="str">
        <f>INDEX( Table3[],MATCH(Sales[[#This Row],[Category]],Table3[Category],0),1)</f>
        <v>WINE</v>
      </c>
      <c r="C3364" t="s">
        <v>21</v>
      </c>
      <c r="D3364" t="s">
        <v>3376</v>
      </c>
      <c r="E3364" t="s">
        <v>10</v>
      </c>
      <c r="F3364">
        <v>12</v>
      </c>
      <c r="G3364" s="1">
        <v>5.79</v>
      </c>
      <c r="H3364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3364">
        <f>Sales[[#This Row],[Total Inventory]]*Sales[[#This Row],[Sale_Price]]</f>
        <v>69.48</v>
      </c>
    </row>
    <row r="3365" spans="1:9" x14ac:dyDescent="0.25">
      <c r="A3365">
        <v>27757</v>
      </c>
      <c r="B3365" t="str">
        <f>INDEX( Table3[],MATCH(Sales[[#This Row],[Category]],Table3[Category],0),1)</f>
        <v>BEER</v>
      </c>
      <c r="C3365" t="s">
        <v>11</v>
      </c>
      <c r="D3365" t="s">
        <v>3377</v>
      </c>
      <c r="E3365" t="s">
        <v>92</v>
      </c>
      <c r="F3365">
        <v>-1</v>
      </c>
      <c r="G3365" s="1">
        <v>1.19</v>
      </c>
      <c r="H3365">
        <f>IF(INDEX(Sale_Promotions[[Code]:[Sale Price]],MATCH(Sales[[#This Row],[Code]],Sale_Promotions[Code],0),2)=0,Sales[[#This Row],[Price]],INDEX(Sale_Promotions[[Code]:[Sale Price]],MATCH(Sales[[#This Row],[Code]],Sale_Promotions[Code],0),2))</f>
        <v>1.19</v>
      </c>
      <c r="I3365">
        <f>Sales[[#This Row],[Total Inventory]]*Sales[[#This Row],[Sale_Price]]</f>
        <v>-1.19</v>
      </c>
    </row>
    <row r="3366" spans="1:9" x14ac:dyDescent="0.25">
      <c r="A3366">
        <v>305254</v>
      </c>
      <c r="B3366" t="str">
        <f>INDEX( Table3[],MATCH(Sales[[#This Row],[Category]],Table3[Category],0),1)</f>
        <v>WINE</v>
      </c>
      <c r="C3366" t="s">
        <v>8</v>
      </c>
      <c r="D3366" t="s">
        <v>3378</v>
      </c>
      <c r="E3366" t="s">
        <v>10</v>
      </c>
      <c r="F3366">
        <v>11</v>
      </c>
      <c r="G3366" s="1">
        <v>14.99</v>
      </c>
      <c r="H3366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3366">
        <f>Sales[[#This Row],[Total Inventory]]*Sales[[#This Row],[Sale_Price]]</f>
        <v>164.89000000000001</v>
      </c>
    </row>
    <row r="3367" spans="1:9" x14ac:dyDescent="0.25">
      <c r="A3367">
        <v>372692</v>
      </c>
      <c r="B3367" t="str">
        <f>INDEX( Table3[],MATCH(Sales[[#This Row],[Category]],Table3[Category],0),1)</f>
        <v>WINE</v>
      </c>
      <c r="C3367" t="s">
        <v>31</v>
      </c>
      <c r="D3367" t="s">
        <v>3379</v>
      </c>
      <c r="E3367" t="s">
        <v>10</v>
      </c>
      <c r="F3367">
        <v>0</v>
      </c>
      <c r="G3367" s="1">
        <v>11.99</v>
      </c>
      <c r="H336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367">
        <f>Sales[[#This Row],[Total Inventory]]*Sales[[#This Row],[Sale_Price]]</f>
        <v>0</v>
      </c>
    </row>
    <row r="3368" spans="1:9" x14ac:dyDescent="0.25">
      <c r="A3368">
        <v>28220</v>
      </c>
      <c r="B3368" t="str">
        <f>INDEX( Table3[],MATCH(Sales[[#This Row],[Category]],Table3[Category],0),1)</f>
        <v>BEER</v>
      </c>
      <c r="C3368" t="s">
        <v>11</v>
      </c>
      <c r="D3368" t="s">
        <v>3380</v>
      </c>
      <c r="E3368" t="s">
        <v>108</v>
      </c>
      <c r="F3368">
        <v>0</v>
      </c>
      <c r="G3368" s="1">
        <v>5.13</v>
      </c>
      <c r="H3368">
        <f>IF(INDEX(Sale_Promotions[[Code]:[Sale Price]],MATCH(Sales[[#This Row],[Code]],Sale_Promotions[Code],0),2)=0,Sales[[#This Row],[Price]],INDEX(Sale_Promotions[[Code]:[Sale Price]],MATCH(Sales[[#This Row],[Code]],Sale_Promotions[Code],0),2))</f>
        <v>5.13</v>
      </c>
      <c r="I3368">
        <f>Sales[[#This Row],[Total Inventory]]*Sales[[#This Row],[Sale_Price]]</f>
        <v>0</v>
      </c>
    </row>
    <row r="3369" spans="1:9" x14ac:dyDescent="0.25">
      <c r="A3369">
        <v>27364</v>
      </c>
      <c r="B3369" t="str">
        <f>INDEX( Table3[],MATCH(Sales[[#This Row],[Category]],Table3[Category],0),1)</f>
        <v>BEER</v>
      </c>
      <c r="C3369" t="s">
        <v>11</v>
      </c>
      <c r="D3369" t="s">
        <v>3381</v>
      </c>
      <c r="E3369" t="s">
        <v>92</v>
      </c>
      <c r="F3369">
        <v>0</v>
      </c>
      <c r="G3369" s="1">
        <v>2.5499999999999998</v>
      </c>
      <c r="H3369">
        <f>IF(INDEX(Sale_Promotions[[Code]:[Sale Price]],MATCH(Sales[[#This Row],[Code]],Sale_Promotions[Code],0),2)=0,Sales[[#This Row],[Price]],INDEX(Sale_Promotions[[Code]:[Sale Price]],MATCH(Sales[[#This Row],[Code]],Sale_Promotions[Code],0),2))</f>
        <v>2.5499999999999998</v>
      </c>
      <c r="I3369">
        <f>Sales[[#This Row],[Total Inventory]]*Sales[[#This Row],[Sale_Price]]</f>
        <v>0</v>
      </c>
    </row>
    <row r="3370" spans="1:9" x14ac:dyDescent="0.25">
      <c r="A3370">
        <v>99716</v>
      </c>
      <c r="B3370" t="str">
        <f>INDEX( Table3[],MATCH(Sales[[#This Row],[Category]],Table3[Category],0),1)</f>
        <v>BEER</v>
      </c>
      <c r="C3370" t="s">
        <v>11</v>
      </c>
      <c r="D3370" t="s">
        <v>3382</v>
      </c>
      <c r="E3370" t="s">
        <v>170</v>
      </c>
      <c r="F3370">
        <v>0</v>
      </c>
      <c r="G3370" s="1">
        <v>3.26</v>
      </c>
      <c r="H3370">
        <f>IF(INDEX(Sale_Promotions[[Code]:[Sale Price]],MATCH(Sales[[#This Row],[Code]],Sale_Promotions[Code],0),2)=0,Sales[[#This Row],[Price]],INDEX(Sale_Promotions[[Code]:[Sale Price]],MATCH(Sales[[#This Row],[Code]],Sale_Promotions[Code],0),2))</f>
        <v>3.26</v>
      </c>
      <c r="I3370">
        <f>Sales[[#This Row],[Total Inventory]]*Sales[[#This Row],[Sale_Price]]</f>
        <v>0</v>
      </c>
    </row>
    <row r="3371" spans="1:9" x14ac:dyDescent="0.25">
      <c r="A3371">
        <v>323618</v>
      </c>
      <c r="B3371" t="str">
        <f>INDEX( Table3[],MATCH(Sales[[#This Row],[Category]],Table3[Category],0),1)</f>
        <v>WINE</v>
      </c>
      <c r="C3371" t="s">
        <v>39</v>
      </c>
      <c r="D3371" t="s">
        <v>3383</v>
      </c>
      <c r="E3371" t="s">
        <v>10</v>
      </c>
      <c r="F3371">
        <v>43</v>
      </c>
      <c r="G3371" s="1">
        <v>14.49</v>
      </c>
      <c r="H3371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3371">
        <f>Sales[[#This Row],[Total Inventory]]*Sales[[#This Row],[Sale_Price]]</f>
        <v>623.07000000000005</v>
      </c>
    </row>
    <row r="3372" spans="1:9" x14ac:dyDescent="0.25">
      <c r="A3372">
        <v>77280</v>
      </c>
      <c r="B3372" t="str">
        <f>INDEX( Table3[],MATCH(Sales[[#This Row],[Category]],Table3[Category],0),1)</f>
        <v>LIQUOR</v>
      </c>
      <c r="C3372" t="s">
        <v>26</v>
      </c>
      <c r="D3372" t="s">
        <v>3384</v>
      </c>
      <c r="E3372" t="s">
        <v>10</v>
      </c>
      <c r="F3372">
        <v>70</v>
      </c>
      <c r="G3372" s="1">
        <v>280.99</v>
      </c>
      <c r="H3372">
        <f>IF(INDEX(Sale_Promotions[[Code]:[Sale Price]],MATCH(Sales[[#This Row],[Code]],Sale_Promotions[Code],0),2)=0,Sales[[#This Row],[Price]],INDEX(Sale_Promotions[[Code]:[Sale Price]],MATCH(Sales[[#This Row],[Code]],Sale_Promotions[Code],0),2))</f>
        <v>280.99</v>
      </c>
      <c r="I3372">
        <f>Sales[[#This Row],[Total Inventory]]*Sales[[#This Row],[Sale_Price]]</f>
        <v>19669.3</v>
      </c>
    </row>
    <row r="3373" spans="1:9" x14ac:dyDescent="0.25">
      <c r="A3373">
        <v>337117</v>
      </c>
      <c r="B3373" t="str">
        <f>INDEX( Table3[],MATCH(Sales[[#This Row],[Category]],Table3[Category],0),1)</f>
        <v>WINE</v>
      </c>
      <c r="C3373" t="s">
        <v>39</v>
      </c>
      <c r="D3373" t="s">
        <v>3385</v>
      </c>
      <c r="E3373" t="s">
        <v>10</v>
      </c>
      <c r="F3373">
        <v>27</v>
      </c>
      <c r="G3373" s="1">
        <v>8.99</v>
      </c>
      <c r="H3373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3373">
        <f>Sales[[#This Row],[Total Inventory]]*Sales[[#This Row],[Sale_Price]]</f>
        <v>242.73000000000002</v>
      </c>
    </row>
    <row r="3374" spans="1:9" x14ac:dyDescent="0.25">
      <c r="A3374">
        <v>58025</v>
      </c>
      <c r="B3374" t="str">
        <f>INDEX( Table3[],MATCH(Sales[[#This Row],[Category]],Table3[Category],0),1)</f>
        <v>LIQUOR</v>
      </c>
      <c r="C3374" t="s">
        <v>26</v>
      </c>
      <c r="D3374" t="s">
        <v>3386</v>
      </c>
      <c r="E3374" t="s">
        <v>10</v>
      </c>
      <c r="F3374">
        <v>1</v>
      </c>
      <c r="G3374" s="1">
        <v>24.99</v>
      </c>
      <c r="H3374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3374">
        <f>Sales[[#This Row],[Total Inventory]]*Sales[[#This Row],[Sale_Price]]</f>
        <v>24.99</v>
      </c>
    </row>
    <row r="3375" spans="1:9" x14ac:dyDescent="0.25">
      <c r="A3375">
        <v>52884</v>
      </c>
      <c r="B3375" t="str">
        <f>INDEX( Table3[],MATCH(Sales[[#This Row],[Category]],Table3[Category],0),1)</f>
        <v>WINE</v>
      </c>
      <c r="C3375" t="s">
        <v>61</v>
      </c>
      <c r="D3375" t="s">
        <v>3387</v>
      </c>
      <c r="E3375" t="s">
        <v>10</v>
      </c>
      <c r="F3375">
        <v>243</v>
      </c>
      <c r="G3375" s="1">
        <v>16.989999999999998</v>
      </c>
      <c r="H3375">
        <f>IF(INDEX(Sale_Promotions[[Code]:[Sale Price]],MATCH(Sales[[#This Row],[Code]],Sale_Promotions[Code],0),2)=0,Sales[[#This Row],[Price]],INDEX(Sale_Promotions[[Code]:[Sale Price]],MATCH(Sales[[#This Row],[Code]],Sale_Promotions[Code],0),2))</f>
        <v>15.19</v>
      </c>
      <c r="I3375">
        <f>Sales[[#This Row],[Total Inventory]]*Sales[[#This Row],[Sale_Price]]</f>
        <v>3691.17</v>
      </c>
    </row>
    <row r="3376" spans="1:9" x14ac:dyDescent="0.25">
      <c r="A3376">
        <v>333249</v>
      </c>
      <c r="B3376" t="str">
        <f>INDEX( Table3[],MATCH(Sales[[#This Row],[Category]],Table3[Category],0),1)</f>
        <v>OTHER</v>
      </c>
      <c r="C3376" t="s">
        <v>75</v>
      </c>
      <c r="D3376" t="s">
        <v>3388</v>
      </c>
      <c r="E3376" t="s">
        <v>10</v>
      </c>
      <c r="F3376">
        <v>0</v>
      </c>
      <c r="G3376" s="1">
        <v>11.99</v>
      </c>
      <c r="H337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376">
        <f>Sales[[#This Row],[Total Inventory]]*Sales[[#This Row],[Sale_Price]]</f>
        <v>0</v>
      </c>
    </row>
    <row r="3377" spans="1:9" x14ac:dyDescent="0.25">
      <c r="A3377">
        <v>413950</v>
      </c>
      <c r="B3377" t="str">
        <f>INDEX( Table3[],MATCH(Sales[[#This Row],[Category]],Table3[Category],0),1)</f>
        <v>WINE</v>
      </c>
      <c r="C3377" t="s">
        <v>17</v>
      </c>
      <c r="D3377" t="s">
        <v>3389</v>
      </c>
      <c r="E3377" t="s">
        <v>10</v>
      </c>
      <c r="F3377">
        <v>0</v>
      </c>
      <c r="G3377" s="1">
        <v>8.99</v>
      </c>
      <c r="H337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3377">
        <f>Sales[[#This Row],[Total Inventory]]*Sales[[#This Row],[Sale_Price]]</f>
        <v>0</v>
      </c>
    </row>
    <row r="3378" spans="1:9" x14ac:dyDescent="0.25">
      <c r="A3378">
        <v>85505</v>
      </c>
      <c r="B3378" t="str">
        <f>INDEX( Table3[],MATCH(Sales[[#This Row],[Category]],Table3[Category],0),1)</f>
        <v>WINE</v>
      </c>
      <c r="C3378" t="s">
        <v>242</v>
      </c>
      <c r="D3378" t="s">
        <v>3390</v>
      </c>
      <c r="E3378" t="s">
        <v>10</v>
      </c>
      <c r="F3378">
        <v>36</v>
      </c>
      <c r="G3378" s="1">
        <v>7.19</v>
      </c>
      <c r="H3378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3378">
        <f>Sales[[#This Row],[Total Inventory]]*Sales[[#This Row],[Sale_Price]]</f>
        <v>258.84000000000003</v>
      </c>
    </row>
    <row r="3379" spans="1:9" x14ac:dyDescent="0.25">
      <c r="A3379">
        <v>42868</v>
      </c>
      <c r="B3379" t="str">
        <f>INDEX( Table3[],MATCH(Sales[[#This Row],[Category]],Table3[Category],0),1)</f>
        <v>WINE</v>
      </c>
      <c r="C3379" t="s">
        <v>21</v>
      </c>
      <c r="D3379" t="s">
        <v>3391</v>
      </c>
      <c r="E3379" t="s">
        <v>10</v>
      </c>
      <c r="F3379">
        <v>4</v>
      </c>
      <c r="G3379" s="1">
        <v>18.489999999999998</v>
      </c>
      <c r="H3379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3379">
        <f>Sales[[#This Row],[Total Inventory]]*Sales[[#This Row],[Sale_Price]]</f>
        <v>73.959999999999994</v>
      </c>
    </row>
    <row r="3380" spans="1:9" x14ac:dyDescent="0.25">
      <c r="A3380">
        <v>322230</v>
      </c>
      <c r="B3380" t="str">
        <f>INDEX( Table3[],MATCH(Sales[[#This Row],[Category]],Table3[Category],0),1)</f>
        <v>WINE</v>
      </c>
      <c r="C3380" t="s">
        <v>41</v>
      </c>
      <c r="D3380" t="s">
        <v>3392</v>
      </c>
      <c r="E3380" t="s">
        <v>10</v>
      </c>
      <c r="F3380">
        <v>0</v>
      </c>
      <c r="G3380" s="1">
        <v>5.99</v>
      </c>
      <c r="H3380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3380">
        <f>Sales[[#This Row],[Total Inventory]]*Sales[[#This Row],[Sale_Price]]</f>
        <v>0</v>
      </c>
    </row>
    <row r="3381" spans="1:9" x14ac:dyDescent="0.25">
      <c r="A3381">
        <v>70283</v>
      </c>
      <c r="B3381" t="str">
        <f>INDEX( Table3[],MATCH(Sales[[#This Row],[Category]],Table3[Category],0),1)</f>
        <v>LIQUOR</v>
      </c>
      <c r="C3381" t="s">
        <v>35</v>
      </c>
      <c r="D3381" t="s">
        <v>3393</v>
      </c>
      <c r="E3381" t="s">
        <v>10</v>
      </c>
      <c r="F3381">
        <v>49</v>
      </c>
      <c r="G3381" s="1">
        <v>9.2899999999999991</v>
      </c>
      <c r="H3381">
        <f>IF(INDEX(Sale_Promotions[[Code]:[Sale Price]],MATCH(Sales[[#This Row],[Code]],Sale_Promotions[Code],0),2)=0,Sales[[#This Row],[Price]],INDEX(Sale_Promotions[[Code]:[Sale Price]],MATCH(Sales[[#This Row],[Code]],Sale_Promotions[Code],0),2))</f>
        <v>9.2899999999999991</v>
      </c>
      <c r="I3381">
        <f>Sales[[#This Row],[Total Inventory]]*Sales[[#This Row],[Sale_Price]]</f>
        <v>455.21</v>
      </c>
    </row>
    <row r="3382" spans="1:9" x14ac:dyDescent="0.25">
      <c r="A3382">
        <v>319571</v>
      </c>
      <c r="B3382" t="str">
        <f>INDEX( Table3[],MATCH(Sales[[#This Row],[Category]],Table3[Category],0),1)</f>
        <v>WINE</v>
      </c>
      <c r="C3382" t="s">
        <v>17</v>
      </c>
      <c r="D3382" t="s">
        <v>3394</v>
      </c>
      <c r="E3382" t="s">
        <v>10</v>
      </c>
      <c r="F3382">
        <v>0</v>
      </c>
      <c r="G3382" s="1">
        <v>18.690000000000001</v>
      </c>
      <c r="H3382">
        <f>IF(INDEX(Sale_Promotions[[Code]:[Sale Price]],MATCH(Sales[[#This Row],[Code]],Sale_Promotions[Code],0),2)=0,Sales[[#This Row],[Price]],INDEX(Sale_Promotions[[Code]:[Sale Price]],MATCH(Sales[[#This Row],[Code]],Sale_Promotions[Code],0),2))</f>
        <v>18.690000000000001</v>
      </c>
      <c r="I3382">
        <f>Sales[[#This Row],[Total Inventory]]*Sales[[#This Row],[Sale_Price]]</f>
        <v>0</v>
      </c>
    </row>
    <row r="3383" spans="1:9" x14ac:dyDescent="0.25">
      <c r="A3383">
        <v>418021</v>
      </c>
      <c r="B3383" t="str">
        <f>INDEX( Table3[],MATCH(Sales[[#This Row],[Category]],Table3[Category],0),1)</f>
        <v>WINE</v>
      </c>
      <c r="C3383" t="s">
        <v>163</v>
      </c>
      <c r="D3383" t="s">
        <v>3395</v>
      </c>
      <c r="E3383" t="s">
        <v>10</v>
      </c>
      <c r="F3383">
        <v>5</v>
      </c>
      <c r="G3383" s="1">
        <v>16.989999999999998</v>
      </c>
      <c r="H3383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3383">
        <f>Sales[[#This Row],[Total Inventory]]*Sales[[#This Row],[Sale_Price]]</f>
        <v>84.949999999999989</v>
      </c>
    </row>
    <row r="3384" spans="1:9" x14ac:dyDescent="0.25">
      <c r="A3384">
        <v>314419</v>
      </c>
      <c r="B3384" t="str">
        <f>INDEX( Table3[],MATCH(Sales[[#This Row],[Category]],Table3[Category],0),1)</f>
        <v>OTHER</v>
      </c>
      <c r="C3384" t="s">
        <v>75</v>
      </c>
      <c r="D3384" t="s">
        <v>3396</v>
      </c>
      <c r="E3384" t="s">
        <v>10</v>
      </c>
      <c r="F3384">
        <v>0</v>
      </c>
      <c r="G3384" s="1">
        <v>27.99</v>
      </c>
      <c r="H3384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3384">
        <f>Sales[[#This Row],[Total Inventory]]*Sales[[#This Row],[Sale_Price]]</f>
        <v>0</v>
      </c>
    </row>
    <row r="3385" spans="1:9" x14ac:dyDescent="0.25">
      <c r="A3385">
        <v>22805</v>
      </c>
      <c r="B3385" t="str">
        <f>INDEX( Table3[],MATCH(Sales[[#This Row],[Category]],Table3[Category],0),1)</f>
        <v>BEER</v>
      </c>
      <c r="C3385" t="s">
        <v>11</v>
      </c>
      <c r="D3385" t="s">
        <v>3397</v>
      </c>
      <c r="E3385" t="s">
        <v>20</v>
      </c>
      <c r="F3385">
        <v>0</v>
      </c>
      <c r="G3385" s="1">
        <v>6.83</v>
      </c>
      <c r="H3385">
        <f>IF(INDEX(Sale_Promotions[[Code]:[Sale Price]],MATCH(Sales[[#This Row],[Code]],Sale_Promotions[Code],0),2)=0,Sales[[#This Row],[Price]],INDEX(Sale_Promotions[[Code]:[Sale Price]],MATCH(Sales[[#This Row],[Code]],Sale_Promotions[Code],0),2))</f>
        <v>6.83</v>
      </c>
      <c r="I3385">
        <f>Sales[[#This Row],[Total Inventory]]*Sales[[#This Row],[Sale_Price]]</f>
        <v>0</v>
      </c>
    </row>
    <row r="3386" spans="1:9" x14ac:dyDescent="0.25">
      <c r="A3386">
        <v>137510</v>
      </c>
      <c r="B3386" t="str">
        <f>INDEX( Table3[],MATCH(Sales[[#This Row],[Category]],Table3[Category],0),1)</f>
        <v>WINE</v>
      </c>
      <c r="C3386" t="s">
        <v>85</v>
      </c>
      <c r="D3386" t="s">
        <v>3398</v>
      </c>
      <c r="E3386" t="s">
        <v>10</v>
      </c>
      <c r="F3386">
        <v>8</v>
      </c>
      <c r="G3386" s="1">
        <v>25.99</v>
      </c>
      <c r="H3386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3386">
        <f>Sales[[#This Row],[Total Inventory]]*Sales[[#This Row],[Sale_Price]]</f>
        <v>207.92</v>
      </c>
    </row>
    <row r="3387" spans="1:9" x14ac:dyDescent="0.25">
      <c r="A3387">
        <v>24353</v>
      </c>
      <c r="B3387" t="str">
        <f>INDEX( Table3[],MATCH(Sales[[#This Row],[Category]],Table3[Category],0),1)</f>
        <v>BEER</v>
      </c>
      <c r="C3387" t="s">
        <v>11</v>
      </c>
      <c r="D3387" t="s">
        <v>3399</v>
      </c>
      <c r="E3387" t="s">
        <v>10</v>
      </c>
      <c r="F3387">
        <v>0</v>
      </c>
      <c r="G3387" s="1">
        <v>15.39</v>
      </c>
      <c r="H3387">
        <f>IF(INDEX(Sale_Promotions[[Code]:[Sale Price]],MATCH(Sales[[#This Row],[Code]],Sale_Promotions[Code],0),2)=0,Sales[[#This Row],[Price]],INDEX(Sale_Promotions[[Code]:[Sale Price]],MATCH(Sales[[#This Row],[Code]],Sale_Promotions[Code],0),2))</f>
        <v>15.39</v>
      </c>
      <c r="I3387">
        <f>Sales[[#This Row],[Total Inventory]]*Sales[[#This Row],[Sale_Price]]</f>
        <v>0</v>
      </c>
    </row>
    <row r="3388" spans="1:9" x14ac:dyDescent="0.25">
      <c r="A3388">
        <v>22320</v>
      </c>
      <c r="B3388" t="str">
        <f>INDEX( Table3[],MATCH(Sales[[#This Row],[Category]],Table3[Category],0),1)</f>
        <v>BEER</v>
      </c>
      <c r="C3388" t="s">
        <v>11</v>
      </c>
      <c r="D3388" t="s">
        <v>3400</v>
      </c>
      <c r="E3388" t="s">
        <v>25</v>
      </c>
      <c r="F3388">
        <v>0</v>
      </c>
      <c r="G3388" s="1">
        <v>1.71</v>
      </c>
      <c r="H3388">
        <f>IF(INDEX(Sale_Promotions[[Code]:[Sale Price]],MATCH(Sales[[#This Row],[Code]],Sale_Promotions[Code],0),2)=0,Sales[[#This Row],[Price]],INDEX(Sale_Promotions[[Code]:[Sale Price]],MATCH(Sales[[#This Row],[Code]],Sale_Promotions[Code],0),2))</f>
        <v>1.71</v>
      </c>
      <c r="I3388">
        <f>Sales[[#This Row],[Total Inventory]]*Sales[[#This Row],[Sale_Price]]</f>
        <v>0</v>
      </c>
    </row>
    <row r="3389" spans="1:9" x14ac:dyDescent="0.25">
      <c r="A3389">
        <v>318069</v>
      </c>
      <c r="B3389" t="str">
        <f>INDEX( Table3[],MATCH(Sales[[#This Row],[Category]],Table3[Category],0),1)</f>
        <v>WINE</v>
      </c>
      <c r="C3389" t="s">
        <v>28</v>
      </c>
      <c r="D3389" t="s">
        <v>3401</v>
      </c>
      <c r="E3389" t="s">
        <v>10</v>
      </c>
      <c r="F3389">
        <v>77</v>
      </c>
      <c r="G3389" s="1">
        <v>10.39</v>
      </c>
      <c r="H3389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3389">
        <f>Sales[[#This Row],[Total Inventory]]*Sales[[#This Row],[Sale_Price]]</f>
        <v>538.23</v>
      </c>
    </row>
    <row r="3390" spans="1:9" x14ac:dyDescent="0.25">
      <c r="A3390">
        <v>29934</v>
      </c>
      <c r="B3390" t="str">
        <f>INDEX( Table3[],MATCH(Sales[[#This Row],[Category]],Table3[Category],0),1)</f>
        <v>BEER</v>
      </c>
      <c r="C3390" t="s">
        <v>11</v>
      </c>
      <c r="D3390" t="s">
        <v>3402</v>
      </c>
      <c r="E3390" t="s">
        <v>10</v>
      </c>
      <c r="F3390">
        <v>20</v>
      </c>
      <c r="G3390" s="1">
        <v>4.78</v>
      </c>
      <c r="H3390">
        <f>IF(INDEX(Sale_Promotions[[Code]:[Sale Price]],MATCH(Sales[[#This Row],[Code]],Sale_Promotions[Code],0),2)=0,Sales[[#This Row],[Price]],INDEX(Sale_Promotions[[Code]:[Sale Price]],MATCH(Sales[[#This Row],[Code]],Sale_Promotions[Code],0),2))</f>
        <v>4.78</v>
      </c>
      <c r="I3390">
        <f>Sales[[#This Row],[Total Inventory]]*Sales[[#This Row],[Sale_Price]]</f>
        <v>95.600000000000009</v>
      </c>
    </row>
    <row r="3391" spans="1:9" x14ac:dyDescent="0.25">
      <c r="A3391">
        <v>22692</v>
      </c>
      <c r="B3391" t="str">
        <f>INDEX( Table3[],MATCH(Sales[[#This Row],[Category]],Table3[Category],0),1)</f>
        <v>BEER</v>
      </c>
      <c r="C3391" t="s">
        <v>11</v>
      </c>
      <c r="D3391" t="s">
        <v>3403</v>
      </c>
      <c r="E3391" t="s">
        <v>13</v>
      </c>
      <c r="F3391">
        <v>0</v>
      </c>
      <c r="G3391" s="1">
        <v>6.17</v>
      </c>
      <c r="H3391">
        <f>IF(INDEX(Sale_Promotions[[Code]:[Sale Price]],MATCH(Sales[[#This Row],[Code]],Sale_Promotions[Code],0),2)=0,Sales[[#This Row],[Price]],INDEX(Sale_Promotions[[Code]:[Sale Price]],MATCH(Sales[[#This Row],[Code]],Sale_Promotions[Code],0),2))</f>
        <v>6.17</v>
      </c>
      <c r="I3391">
        <f>Sales[[#This Row],[Total Inventory]]*Sales[[#This Row],[Sale_Price]]</f>
        <v>0</v>
      </c>
    </row>
    <row r="3392" spans="1:9" x14ac:dyDescent="0.25">
      <c r="A3392">
        <v>73252</v>
      </c>
      <c r="B3392" t="str">
        <f>INDEX( Table3[],MATCH(Sales[[#This Row],[Category]],Table3[Category],0),1)</f>
        <v>LIQUOR</v>
      </c>
      <c r="C3392" t="s">
        <v>37</v>
      </c>
      <c r="D3392" t="s">
        <v>3404</v>
      </c>
      <c r="E3392" t="s">
        <v>10</v>
      </c>
      <c r="F3392">
        <v>81</v>
      </c>
      <c r="G3392" s="1">
        <v>12.79</v>
      </c>
      <c r="H3392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3392">
        <f>Sales[[#This Row],[Total Inventory]]*Sales[[#This Row],[Sale_Price]]</f>
        <v>1035.99</v>
      </c>
    </row>
    <row r="3393" spans="1:9" x14ac:dyDescent="0.25">
      <c r="A3393">
        <v>132721</v>
      </c>
      <c r="B3393" t="str">
        <f>INDEX( Table3[],MATCH(Sales[[#This Row],[Category]],Table3[Category],0),1)</f>
        <v>WINE</v>
      </c>
      <c r="C3393" t="s">
        <v>43</v>
      </c>
      <c r="D3393" t="s">
        <v>3405</v>
      </c>
      <c r="E3393" t="s">
        <v>10</v>
      </c>
      <c r="F3393">
        <v>35</v>
      </c>
      <c r="G3393" s="1">
        <v>54.99</v>
      </c>
      <c r="H3393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3393">
        <f>Sales[[#This Row],[Total Inventory]]*Sales[[#This Row],[Sale_Price]]</f>
        <v>1924.65</v>
      </c>
    </row>
    <row r="3394" spans="1:9" x14ac:dyDescent="0.25">
      <c r="A3394">
        <v>19151</v>
      </c>
      <c r="B3394" t="str">
        <f>INDEX( Table3[],MATCH(Sales[[#This Row],[Category]],Table3[Category],0),1)</f>
        <v>WINE</v>
      </c>
      <c r="C3394" t="s">
        <v>17</v>
      </c>
      <c r="D3394" t="s">
        <v>3406</v>
      </c>
      <c r="E3394" t="s">
        <v>10</v>
      </c>
      <c r="F3394">
        <v>4</v>
      </c>
      <c r="G3394" s="1">
        <v>10.99</v>
      </c>
      <c r="H339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3394">
        <f>Sales[[#This Row],[Total Inventory]]*Sales[[#This Row],[Sale_Price]]</f>
        <v>43.96</v>
      </c>
    </row>
    <row r="3395" spans="1:9" x14ac:dyDescent="0.25">
      <c r="A3395">
        <v>11086</v>
      </c>
      <c r="B3395" t="str">
        <f>INDEX( Table3[],MATCH(Sales[[#This Row],[Category]],Table3[Category],0),1)</f>
        <v>LIQUOR</v>
      </c>
      <c r="C3395" t="s">
        <v>175</v>
      </c>
      <c r="D3395" t="s">
        <v>3407</v>
      </c>
      <c r="E3395" t="s">
        <v>10</v>
      </c>
      <c r="F3395">
        <v>44</v>
      </c>
      <c r="G3395" s="1">
        <v>217.99</v>
      </c>
      <c r="H3395">
        <f>IF(INDEX(Sale_Promotions[[Code]:[Sale Price]],MATCH(Sales[[#This Row],[Code]],Sale_Promotions[Code],0),2)=0,Sales[[#This Row],[Price]],INDEX(Sale_Promotions[[Code]:[Sale Price]],MATCH(Sales[[#This Row],[Code]],Sale_Promotions[Code],0),2))</f>
        <v>217.99</v>
      </c>
      <c r="I3395">
        <f>Sales[[#This Row],[Total Inventory]]*Sales[[#This Row],[Sale_Price]]</f>
        <v>9591.5600000000013</v>
      </c>
    </row>
    <row r="3396" spans="1:9" x14ac:dyDescent="0.25">
      <c r="A3396">
        <v>334976</v>
      </c>
      <c r="B3396" t="str">
        <f>INDEX( Table3[],MATCH(Sales[[#This Row],[Category]],Table3[Category],0),1)</f>
        <v>WINE</v>
      </c>
      <c r="C3396" t="s">
        <v>61</v>
      </c>
      <c r="D3396" t="s">
        <v>3408</v>
      </c>
      <c r="E3396" t="s">
        <v>10</v>
      </c>
      <c r="F3396">
        <v>0</v>
      </c>
      <c r="G3396" s="1">
        <v>17.489999999999998</v>
      </c>
      <c r="H3396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3396">
        <f>Sales[[#This Row],[Total Inventory]]*Sales[[#This Row],[Sale_Price]]</f>
        <v>0</v>
      </c>
    </row>
    <row r="3397" spans="1:9" x14ac:dyDescent="0.25">
      <c r="A3397">
        <v>29703</v>
      </c>
      <c r="B3397" t="str">
        <f>INDEX( Table3[],MATCH(Sales[[#This Row],[Category]],Table3[Category],0),1)</f>
        <v>BEER</v>
      </c>
      <c r="C3397" t="s">
        <v>11</v>
      </c>
      <c r="D3397" t="s">
        <v>3409</v>
      </c>
      <c r="E3397" t="s">
        <v>25</v>
      </c>
      <c r="F3397">
        <v>0</v>
      </c>
      <c r="G3397" s="1">
        <v>1.76</v>
      </c>
      <c r="H3397">
        <f>IF(INDEX(Sale_Promotions[[Code]:[Sale Price]],MATCH(Sales[[#This Row],[Code]],Sale_Promotions[Code],0),2)=0,Sales[[#This Row],[Price]],INDEX(Sale_Promotions[[Code]:[Sale Price]],MATCH(Sales[[#This Row],[Code]],Sale_Promotions[Code],0),2))</f>
        <v>1.76</v>
      </c>
      <c r="I3397">
        <f>Sales[[#This Row],[Total Inventory]]*Sales[[#This Row],[Sale_Price]]</f>
        <v>0</v>
      </c>
    </row>
    <row r="3398" spans="1:9" x14ac:dyDescent="0.25">
      <c r="A3398">
        <v>27926</v>
      </c>
      <c r="B3398" t="str">
        <f>INDEX( Table3[],MATCH(Sales[[#This Row],[Category]],Table3[Category],0),1)</f>
        <v>BEER</v>
      </c>
      <c r="C3398" t="s">
        <v>11</v>
      </c>
      <c r="D3398" t="s">
        <v>3410</v>
      </c>
      <c r="E3398" t="s">
        <v>13</v>
      </c>
      <c r="F3398">
        <v>0</v>
      </c>
      <c r="G3398" s="1">
        <v>11.42</v>
      </c>
      <c r="H3398">
        <f>IF(INDEX(Sale_Promotions[[Code]:[Sale Price]],MATCH(Sales[[#This Row],[Code]],Sale_Promotions[Code],0),2)=0,Sales[[#This Row],[Price]],INDEX(Sale_Promotions[[Code]:[Sale Price]],MATCH(Sales[[#This Row],[Code]],Sale_Promotions[Code],0),2))</f>
        <v>11.42</v>
      </c>
      <c r="I3398">
        <f>Sales[[#This Row],[Total Inventory]]*Sales[[#This Row],[Sale_Price]]</f>
        <v>0</v>
      </c>
    </row>
    <row r="3399" spans="1:9" x14ac:dyDescent="0.25">
      <c r="A3399">
        <v>83553</v>
      </c>
      <c r="B3399" t="str">
        <f>INDEX( Table3[],MATCH(Sales[[#This Row],[Category]],Table3[Category],0),1)</f>
        <v>WINE</v>
      </c>
      <c r="C3399" t="s">
        <v>28</v>
      </c>
      <c r="D3399" t="s">
        <v>3411</v>
      </c>
      <c r="E3399" t="s">
        <v>10</v>
      </c>
      <c r="F3399">
        <v>51</v>
      </c>
      <c r="G3399" s="1">
        <v>9.99</v>
      </c>
      <c r="H3399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3399">
        <f>Sales[[#This Row],[Total Inventory]]*Sales[[#This Row],[Sale_Price]]</f>
        <v>509.49</v>
      </c>
    </row>
    <row r="3400" spans="1:9" x14ac:dyDescent="0.25">
      <c r="A3400">
        <v>43303</v>
      </c>
      <c r="B3400" t="str">
        <f>INDEX( Table3[],MATCH(Sales[[#This Row],[Category]],Table3[Category],0),1)</f>
        <v>LIQUOR</v>
      </c>
      <c r="C3400" t="s">
        <v>175</v>
      </c>
      <c r="D3400" t="s">
        <v>3412</v>
      </c>
      <c r="E3400" t="s">
        <v>10</v>
      </c>
      <c r="F3400">
        <v>-3</v>
      </c>
      <c r="G3400" s="1">
        <v>30.99</v>
      </c>
      <c r="H3400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3400">
        <f>Sales[[#This Row],[Total Inventory]]*Sales[[#This Row],[Sale_Price]]</f>
        <v>-92.97</v>
      </c>
    </row>
    <row r="3401" spans="1:9" x14ac:dyDescent="0.25">
      <c r="A3401">
        <v>27451</v>
      </c>
      <c r="B3401" t="str">
        <f>INDEX( Table3[],MATCH(Sales[[#This Row],[Category]],Table3[Category],0),1)</f>
        <v>BEER</v>
      </c>
      <c r="C3401" t="s">
        <v>11</v>
      </c>
      <c r="D3401" t="s">
        <v>3413</v>
      </c>
      <c r="E3401" t="s">
        <v>25</v>
      </c>
      <c r="F3401">
        <v>0</v>
      </c>
      <c r="G3401" s="1">
        <v>2.06</v>
      </c>
      <c r="H3401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3401">
        <f>Sales[[#This Row],[Total Inventory]]*Sales[[#This Row],[Sale_Price]]</f>
        <v>0</v>
      </c>
    </row>
    <row r="3402" spans="1:9" x14ac:dyDescent="0.25">
      <c r="A3402">
        <v>26228</v>
      </c>
      <c r="B3402" t="str">
        <f>INDEX( Table3[],MATCH(Sales[[#This Row],[Category]],Table3[Category],0),1)</f>
        <v>BEER</v>
      </c>
      <c r="C3402" t="s">
        <v>11</v>
      </c>
      <c r="D3402" t="s">
        <v>3414</v>
      </c>
      <c r="E3402" t="s">
        <v>92</v>
      </c>
      <c r="F3402">
        <v>0</v>
      </c>
      <c r="G3402" s="1">
        <v>2.06</v>
      </c>
      <c r="H3402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3402">
        <f>Sales[[#This Row],[Total Inventory]]*Sales[[#This Row],[Sale_Price]]</f>
        <v>0</v>
      </c>
    </row>
    <row r="3403" spans="1:9" x14ac:dyDescent="0.25">
      <c r="A3403">
        <v>46007</v>
      </c>
      <c r="B3403" t="str">
        <f>INDEX( Table3[],MATCH(Sales[[#This Row],[Category]],Table3[Category],0),1)</f>
        <v>WINE</v>
      </c>
      <c r="C3403" t="s">
        <v>39</v>
      </c>
      <c r="D3403" t="s">
        <v>3415</v>
      </c>
      <c r="E3403" t="s">
        <v>10</v>
      </c>
      <c r="F3403">
        <v>16</v>
      </c>
      <c r="G3403" s="1">
        <v>24.99</v>
      </c>
      <c r="H3403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3403">
        <f>Sales[[#This Row],[Total Inventory]]*Sales[[#This Row],[Sale_Price]]</f>
        <v>399.84</v>
      </c>
    </row>
    <row r="3404" spans="1:9" x14ac:dyDescent="0.25">
      <c r="A3404">
        <v>67822</v>
      </c>
      <c r="B3404" t="str">
        <f>INDEX( Table3[],MATCH(Sales[[#This Row],[Category]],Table3[Category],0),1)</f>
        <v>LIQUOR</v>
      </c>
      <c r="C3404" t="s">
        <v>37</v>
      </c>
      <c r="D3404" t="s">
        <v>3416</v>
      </c>
      <c r="E3404" t="s">
        <v>16</v>
      </c>
      <c r="F3404">
        <v>207</v>
      </c>
      <c r="G3404" s="1">
        <v>14.99</v>
      </c>
      <c r="H3404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3404">
        <f>Sales[[#This Row],[Total Inventory]]*Sales[[#This Row],[Sale_Price]]</f>
        <v>2833.83</v>
      </c>
    </row>
    <row r="3405" spans="1:9" x14ac:dyDescent="0.25">
      <c r="A3405">
        <v>84948</v>
      </c>
      <c r="B3405" t="str">
        <f>INDEX( Table3[],MATCH(Sales[[#This Row],[Category]],Table3[Category],0),1)</f>
        <v>LIQUOR</v>
      </c>
      <c r="C3405" t="s">
        <v>175</v>
      </c>
      <c r="D3405" t="s">
        <v>3417</v>
      </c>
      <c r="E3405" t="s">
        <v>133</v>
      </c>
      <c r="F3405">
        <v>4</v>
      </c>
      <c r="G3405" s="1">
        <v>44.99</v>
      </c>
      <c r="H3405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3405">
        <f>Sales[[#This Row],[Total Inventory]]*Sales[[#This Row],[Sale_Price]]</f>
        <v>179.96</v>
      </c>
    </row>
    <row r="3406" spans="1:9" x14ac:dyDescent="0.25">
      <c r="A3406">
        <v>71606</v>
      </c>
      <c r="B3406" t="str">
        <f>INDEX( Table3[],MATCH(Sales[[#This Row],[Category]],Table3[Category],0),1)</f>
        <v>LIQUOR</v>
      </c>
      <c r="C3406" t="s">
        <v>175</v>
      </c>
      <c r="D3406" t="s">
        <v>3418</v>
      </c>
      <c r="E3406" t="s">
        <v>10</v>
      </c>
      <c r="F3406">
        <v>5</v>
      </c>
      <c r="G3406" s="1">
        <v>99.99</v>
      </c>
      <c r="H3406">
        <f>IF(INDEX(Sale_Promotions[[Code]:[Sale Price]],MATCH(Sales[[#This Row],[Code]],Sale_Promotions[Code],0),2)=0,Sales[[#This Row],[Price]],INDEX(Sale_Promotions[[Code]:[Sale Price]],MATCH(Sales[[#This Row],[Code]],Sale_Promotions[Code],0),2))</f>
        <v>99.99</v>
      </c>
      <c r="I3406">
        <f>Sales[[#This Row],[Total Inventory]]*Sales[[#This Row],[Sale_Price]]</f>
        <v>499.95</v>
      </c>
    </row>
    <row r="3407" spans="1:9" x14ac:dyDescent="0.25">
      <c r="A3407">
        <v>34657</v>
      </c>
      <c r="B3407" t="str">
        <f>INDEX( Table3[],MATCH(Sales[[#This Row],[Category]],Table3[Category],0),1)</f>
        <v>WINE</v>
      </c>
      <c r="C3407" t="s">
        <v>61</v>
      </c>
      <c r="D3407" t="s">
        <v>3419</v>
      </c>
      <c r="E3407" t="s">
        <v>10</v>
      </c>
      <c r="F3407">
        <v>17</v>
      </c>
      <c r="G3407" s="1">
        <v>21.99</v>
      </c>
      <c r="H3407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3407">
        <f>Sales[[#This Row],[Total Inventory]]*Sales[[#This Row],[Sale_Price]]</f>
        <v>373.83</v>
      </c>
    </row>
    <row r="3408" spans="1:9" x14ac:dyDescent="0.25">
      <c r="A3408">
        <v>300674</v>
      </c>
      <c r="B3408" t="str">
        <f>INDEX( Table3[],MATCH(Sales[[#This Row],[Category]],Table3[Category],0),1)</f>
        <v>WINE</v>
      </c>
      <c r="C3408" t="s">
        <v>41</v>
      </c>
      <c r="D3408" t="s">
        <v>3420</v>
      </c>
      <c r="E3408" t="s">
        <v>10</v>
      </c>
      <c r="F3408">
        <v>0</v>
      </c>
      <c r="G3408" s="1">
        <v>14.69</v>
      </c>
      <c r="H3408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3408">
        <f>Sales[[#This Row],[Total Inventory]]*Sales[[#This Row],[Sale_Price]]</f>
        <v>0</v>
      </c>
    </row>
    <row r="3409" spans="1:9" x14ac:dyDescent="0.25">
      <c r="A3409">
        <v>31127</v>
      </c>
      <c r="B3409" t="str">
        <f>INDEX( Table3[],MATCH(Sales[[#This Row],[Category]],Table3[Category],0),1)</f>
        <v>WINE</v>
      </c>
      <c r="C3409" t="s">
        <v>17</v>
      </c>
      <c r="D3409" t="s">
        <v>3421</v>
      </c>
      <c r="E3409" t="s">
        <v>10</v>
      </c>
      <c r="F3409">
        <v>12</v>
      </c>
      <c r="G3409" s="1">
        <v>23.99</v>
      </c>
      <c r="H3409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3409">
        <f>Sales[[#This Row],[Total Inventory]]*Sales[[#This Row],[Sale_Price]]</f>
        <v>287.88</v>
      </c>
    </row>
    <row r="3410" spans="1:9" x14ac:dyDescent="0.25">
      <c r="A3410">
        <v>26375</v>
      </c>
      <c r="B3410" t="str">
        <f>INDEX( Table3[],MATCH(Sales[[#This Row],[Category]],Table3[Category],0),1)</f>
        <v>BEER</v>
      </c>
      <c r="C3410" t="s">
        <v>11</v>
      </c>
      <c r="D3410" t="s">
        <v>3422</v>
      </c>
      <c r="E3410" t="s">
        <v>92</v>
      </c>
      <c r="F3410">
        <v>0</v>
      </c>
      <c r="G3410" s="1">
        <v>5.52</v>
      </c>
      <c r="H3410">
        <f>IF(INDEX(Sale_Promotions[[Code]:[Sale Price]],MATCH(Sales[[#This Row],[Code]],Sale_Promotions[Code],0),2)=0,Sales[[#This Row],[Price]],INDEX(Sale_Promotions[[Code]:[Sale Price]],MATCH(Sales[[#This Row],[Code]],Sale_Promotions[Code],0),2))</f>
        <v>5.52</v>
      </c>
      <c r="I3410">
        <f>Sales[[#This Row],[Total Inventory]]*Sales[[#This Row],[Sale_Price]]</f>
        <v>0</v>
      </c>
    </row>
    <row r="3411" spans="1:9" x14ac:dyDescent="0.25">
      <c r="A3411">
        <v>27028</v>
      </c>
      <c r="B3411" t="str">
        <f>INDEX( Table3[],MATCH(Sales[[#This Row],[Category]],Table3[Category],0),1)</f>
        <v>BEER</v>
      </c>
      <c r="C3411" t="s">
        <v>11</v>
      </c>
      <c r="D3411" t="s">
        <v>3423</v>
      </c>
      <c r="E3411" t="s">
        <v>25</v>
      </c>
      <c r="F3411">
        <v>0</v>
      </c>
      <c r="G3411" s="1">
        <v>2.19</v>
      </c>
      <c r="H3411">
        <f>IF(INDEX(Sale_Promotions[[Code]:[Sale Price]],MATCH(Sales[[#This Row],[Code]],Sale_Promotions[Code],0),2)=0,Sales[[#This Row],[Price]],INDEX(Sale_Promotions[[Code]:[Sale Price]],MATCH(Sales[[#This Row],[Code]],Sale_Promotions[Code],0),2))</f>
        <v>2.19</v>
      </c>
      <c r="I3411">
        <f>Sales[[#This Row],[Total Inventory]]*Sales[[#This Row],[Sale_Price]]</f>
        <v>0</v>
      </c>
    </row>
    <row r="3412" spans="1:9" x14ac:dyDescent="0.25">
      <c r="A3412">
        <v>161691</v>
      </c>
      <c r="B3412" t="str">
        <f>INDEX( Table3[],MATCH(Sales[[#This Row],[Category]],Table3[Category],0),1)</f>
        <v>WINE</v>
      </c>
      <c r="C3412" t="s">
        <v>61</v>
      </c>
      <c r="D3412" t="s">
        <v>3424</v>
      </c>
      <c r="E3412" t="s">
        <v>10</v>
      </c>
      <c r="F3412">
        <v>0</v>
      </c>
      <c r="G3412" s="1">
        <v>12.99</v>
      </c>
      <c r="H341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412">
        <f>Sales[[#This Row],[Total Inventory]]*Sales[[#This Row],[Sale_Price]]</f>
        <v>0</v>
      </c>
    </row>
    <row r="3413" spans="1:9" x14ac:dyDescent="0.25">
      <c r="A3413">
        <v>64971</v>
      </c>
      <c r="B3413" t="str">
        <f>INDEX( Table3[],MATCH(Sales[[#This Row],[Category]],Table3[Category],0),1)</f>
        <v>WINE</v>
      </c>
      <c r="C3413" t="s">
        <v>41</v>
      </c>
      <c r="D3413" t="s">
        <v>3425</v>
      </c>
      <c r="E3413" t="s">
        <v>23</v>
      </c>
      <c r="F3413">
        <v>0</v>
      </c>
      <c r="G3413" s="1">
        <v>17.489999999999998</v>
      </c>
      <c r="H3413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3413">
        <f>Sales[[#This Row],[Total Inventory]]*Sales[[#This Row],[Sale_Price]]</f>
        <v>0</v>
      </c>
    </row>
    <row r="3414" spans="1:9" x14ac:dyDescent="0.25">
      <c r="A3414">
        <v>28978</v>
      </c>
      <c r="B3414" t="str">
        <f>INDEX( Table3[],MATCH(Sales[[#This Row],[Category]],Table3[Category],0),1)</f>
        <v>BEER</v>
      </c>
      <c r="C3414" t="s">
        <v>11</v>
      </c>
      <c r="D3414" t="s">
        <v>3426</v>
      </c>
      <c r="E3414" t="s">
        <v>13</v>
      </c>
      <c r="F3414">
        <v>6</v>
      </c>
      <c r="G3414" s="1">
        <v>7.19</v>
      </c>
      <c r="H3414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3414">
        <f>Sales[[#This Row],[Total Inventory]]*Sales[[#This Row],[Sale_Price]]</f>
        <v>43.14</v>
      </c>
    </row>
    <row r="3415" spans="1:9" x14ac:dyDescent="0.25">
      <c r="A3415">
        <v>22613</v>
      </c>
      <c r="B3415" t="str">
        <f>INDEX( Table3[],MATCH(Sales[[#This Row],[Category]],Table3[Category],0),1)</f>
        <v>BEER</v>
      </c>
      <c r="C3415" t="s">
        <v>11</v>
      </c>
      <c r="D3415" t="s">
        <v>3427</v>
      </c>
      <c r="E3415" t="s">
        <v>25</v>
      </c>
      <c r="F3415">
        <v>28</v>
      </c>
      <c r="G3415" s="1">
        <v>2.31</v>
      </c>
      <c r="H3415">
        <f>IF(INDEX(Sale_Promotions[[Code]:[Sale Price]],MATCH(Sales[[#This Row],[Code]],Sale_Promotions[Code],0),2)=0,Sales[[#This Row],[Price]],INDEX(Sale_Promotions[[Code]:[Sale Price]],MATCH(Sales[[#This Row],[Code]],Sale_Promotions[Code],0),2))</f>
        <v>2.31</v>
      </c>
      <c r="I3415">
        <f>Sales[[#This Row],[Total Inventory]]*Sales[[#This Row],[Sale_Price]]</f>
        <v>64.680000000000007</v>
      </c>
    </row>
    <row r="3416" spans="1:9" x14ac:dyDescent="0.25">
      <c r="A3416">
        <v>148547</v>
      </c>
      <c r="B3416" t="str">
        <f>INDEX( Table3[],MATCH(Sales[[#This Row],[Category]],Table3[Category],0),1)</f>
        <v>WINE</v>
      </c>
      <c r="C3416" t="s">
        <v>67</v>
      </c>
      <c r="D3416" t="s">
        <v>3428</v>
      </c>
      <c r="E3416" t="s">
        <v>3429</v>
      </c>
      <c r="F3416">
        <v>13</v>
      </c>
      <c r="G3416" s="1">
        <v>40.99</v>
      </c>
      <c r="H3416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3416">
        <f>Sales[[#This Row],[Total Inventory]]*Sales[[#This Row],[Sale_Price]]</f>
        <v>532.87</v>
      </c>
    </row>
    <row r="3417" spans="1:9" x14ac:dyDescent="0.25">
      <c r="A3417">
        <v>300614</v>
      </c>
      <c r="B3417" t="str">
        <f>INDEX( Table3[],MATCH(Sales[[#This Row],[Category]],Table3[Category],0),1)</f>
        <v>LIQUOR</v>
      </c>
      <c r="C3417" t="s">
        <v>46</v>
      </c>
      <c r="D3417" t="s">
        <v>3430</v>
      </c>
      <c r="E3417" t="s">
        <v>10</v>
      </c>
      <c r="F3417">
        <v>258</v>
      </c>
      <c r="G3417" s="1">
        <v>11.29</v>
      </c>
      <c r="H3417">
        <f>IF(INDEX(Sale_Promotions[[Code]:[Sale Price]],MATCH(Sales[[#This Row],[Code]],Sale_Promotions[Code],0),2)=0,Sales[[#This Row],[Price]],INDEX(Sale_Promotions[[Code]:[Sale Price]],MATCH(Sales[[#This Row],[Code]],Sale_Promotions[Code],0),2))</f>
        <v>11.29</v>
      </c>
      <c r="I3417">
        <f>Sales[[#This Row],[Total Inventory]]*Sales[[#This Row],[Sale_Price]]</f>
        <v>2912.8199999999997</v>
      </c>
    </row>
    <row r="3418" spans="1:9" x14ac:dyDescent="0.25">
      <c r="A3418">
        <v>23550</v>
      </c>
      <c r="B3418" t="str">
        <f>INDEX( Table3[],MATCH(Sales[[#This Row],[Category]],Table3[Category],0),1)</f>
        <v>BEER</v>
      </c>
      <c r="C3418" t="s">
        <v>11</v>
      </c>
      <c r="D3418" t="s">
        <v>3431</v>
      </c>
      <c r="E3418" t="s">
        <v>13</v>
      </c>
      <c r="F3418">
        <v>0</v>
      </c>
      <c r="G3418" s="1">
        <v>9.24</v>
      </c>
      <c r="H3418">
        <f>IF(INDEX(Sale_Promotions[[Code]:[Sale Price]],MATCH(Sales[[#This Row],[Code]],Sale_Promotions[Code],0),2)=0,Sales[[#This Row],[Price]],INDEX(Sale_Promotions[[Code]:[Sale Price]],MATCH(Sales[[#This Row],[Code]],Sale_Promotions[Code],0),2))</f>
        <v>9.24</v>
      </c>
      <c r="I3418">
        <f>Sales[[#This Row],[Total Inventory]]*Sales[[#This Row],[Sale_Price]]</f>
        <v>0</v>
      </c>
    </row>
    <row r="3419" spans="1:9" x14ac:dyDescent="0.25">
      <c r="A3419">
        <v>26560</v>
      </c>
      <c r="B3419" t="str">
        <f>INDEX( Table3[],MATCH(Sales[[#This Row],[Category]],Table3[Category],0),1)</f>
        <v>BEER</v>
      </c>
      <c r="C3419" t="s">
        <v>11</v>
      </c>
      <c r="D3419" t="s">
        <v>3432</v>
      </c>
      <c r="E3419" t="s">
        <v>92</v>
      </c>
      <c r="F3419">
        <v>0</v>
      </c>
      <c r="G3419" s="1">
        <v>2.41</v>
      </c>
      <c r="H3419">
        <f>IF(INDEX(Sale_Promotions[[Code]:[Sale Price]],MATCH(Sales[[#This Row],[Code]],Sale_Promotions[Code],0),2)=0,Sales[[#This Row],[Price]],INDEX(Sale_Promotions[[Code]:[Sale Price]],MATCH(Sales[[#This Row],[Code]],Sale_Promotions[Code],0),2))</f>
        <v>2.41</v>
      </c>
      <c r="I3419">
        <f>Sales[[#This Row],[Total Inventory]]*Sales[[#This Row],[Sale_Price]]</f>
        <v>0</v>
      </c>
    </row>
    <row r="3420" spans="1:9" x14ac:dyDescent="0.25">
      <c r="A3420">
        <v>331238</v>
      </c>
      <c r="B3420" t="str">
        <f>INDEX( Table3[],MATCH(Sales[[#This Row],[Category]],Table3[Category],0),1)</f>
        <v>WINE</v>
      </c>
      <c r="C3420" t="s">
        <v>21</v>
      </c>
      <c r="D3420" t="s">
        <v>3433</v>
      </c>
      <c r="E3420" t="s">
        <v>10</v>
      </c>
      <c r="F3420">
        <v>4</v>
      </c>
      <c r="G3420" s="1">
        <v>12.99</v>
      </c>
      <c r="H3420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420">
        <f>Sales[[#This Row],[Total Inventory]]*Sales[[#This Row],[Sale_Price]]</f>
        <v>51.96</v>
      </c>
    </row>
    <row r="3421" spans="1:9" x14ac:dyDescent="0.25">
      <c r="A3421">
        <v>331286</v>
      </c>
      <c r="B3421" t="str">
        <f>INDEX( Table3[],MATCH(Sales[[#This Row],[Category]],Table3[Category],0),1)</f>
        <v>WINE</v>
      </c>
      <c r="C3421" t="s">
        <v>39</v>
      </c>
      <c r="D3421" t="s">
        <v>3434</v>
      </c>
      <c r="E3421" t="s">
        <v>10</v>
      </c>
      <c r="F3421">
        <v>0</v>
      </c>
      <c r="G3421" s="1">
        <v>7.99</v>
      </c>
      <c r="H3421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3421">
        <f>Sales[[#This Row],[Total Inventory]]*Sales[[#This Row],[Sale_Price]]</f>
        <v>0</v>
      </c>
    </row>
    <row r="3422" spans="1:9" x14ac:dyDescent="0.25">
      <c r="A3422">
        <v>342997</v>
      </c>
      <c r="B3422" t="str">
        <f>INDEX( Table3[],MATCH(Sales[[#This Row],[Category]],Table3[Category],0),1)</f>
        <v>WINE</v>
      </c>
      <c r="C3422" t="s">
        <v>85</v>
      </c>
      <c r="D3422" t="s">
        <v>3435</v>
      </c>
      <c r="E3422" t="s">
        <v>10</v>
      </c>
      <c r="F3422">
        <v>12</v>
      </c>
      <c r="G3422" s="1">
        <v>11.49</v>
      </c>
      <c r="H3422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3422">
        <f>Sales[[#This Row],[Total Inventory]]*Sales[[#This Row],[Sale_Price]]</f>
        <v>137.88</v>
      </c>
    </row>
    <row r="3423" spans="1:9" x14ac:dyDescent="0.25">
      <c r="A3423">
        <v>314413</v>
      </c>
      <c r="B3423" t="str">
        <f>INDEX( Table3[],MATCH(Sales[[#This Row],[Category]],Table3[Category],0),1)</f>
        <v>OTHER</v>
      </c>
      <c r="C3423" t="s">
        <v>75</v>
      </c>
      <c r="D3423" t="s">
        <v>3436</v>
      </c>
      <c r="E3423" t="s">
        <v>10</v>
      </c>
      <c r="F3423">
        <v>38</v>
      </c>
      <c r="G3423" s="1">
        <v>18.690000000000001</v>
      </c>
      <c r="H3423">
        <f>IF(INDEX(Sale_Promotions[[Code]:[Sale Price]],MATCH(Sales[[#This Row],[Code]],Sale_Promotions[Code],0),2)=0,Sales[[#This Row],[Price]],INDEX(Sale_Promotions[[Code]:[Sale Price]],MATCH(Sales[[#This Row],[Code]],Sale_Promotions[Code],0),2))</f>
        <v>18.690000000000001</v>
      </c>
      <c r="I3423">
        <f>Sales[[#This Row],[Total Inventory]]*Sales[[#This Row],[Sale_Price]]</f>
        <v>710.22</v>
      </c>
    </row>
    <row r="3424" spans="1:9" x14ac:dyDescent="0.25">
      <c r="A3424">
        <v>41532</v>
      </c>
      <c r="B3424" t="str">
        <f>INDEX( Table3[],MATCH(Sales[[#This Row],[Category]],Table3[Category],0),1)</f>
        <v>LIQUOR</v>
      </c>
      <c r="C3424" t="s">
        <v>37</v>
      </c>
      <c r="D3424" t="s">
        <v>3437</v>
      </c>
      <c r="E3424" t="s">
        <v>133</v>
      </c>
      <c r="F3424">
        <v>6</v>
      </c>
      <c r="G3424" s="1">
        <v>18.489999999999998</v>
      </c>
      <c r="H3424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3424">
        <f>Sales[[#This Row],[Total Inventory]]*Sales[[#This Row],[Sale_Price]]</f>
        <v>110.94</v>
      </c>
    </row>
    <row r="3425" spans="1:9" x14ac:dyDescent="0.25">
      <c r="A3425">
        <v>336883</v>
      </c>
      <c r="B3425" t="str">
        <f>INDEX( Table3[],MATCH(Sales[[#This Row],[Category]],Table3[Category],0),1)</f>
        <v>LIQUOR</v>
      </c>
      <c r="C3425" t="s">
        <v>37</v>
      </c>
      <c r="D3425" t="s">
        <v>3438</v>
      </c>
      <c r="E3425" t="s">
        <v>10</v>
      </c>
      <c r="F3425">
        <v>20</v>
      </c>
      <c r="G3425" s="1">
        <v>27.99</v>
      </c>
      <c r="H3425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3425">
        <f>Sales[[#This Row],[Total Inventory]]*Sales[[#This Row],[Sale_Price]]</f>
        <v>559.79999999999995</v>
      </c>
    </row>
    <row r="3426" spans="1:9" x14ac:dyDescent="0.25">
      <c r="A3426">
        <v>331126</v>
      </c>
      <c r="B3426" t="str">
        <f>INDEX( Table3[],MATCH(Sales[[#This Row],[Category]],Table3[Category],0),1)</f>
        <v>WINE</v>
      </c>
      <c r="C3426" t="s">
        <v>39</v>
      </c>
      <c r="D3426" t="s">
        <v>3439</v>
      </c>
      <c r="E3426" t="s">
        <v>10</v>
      </c>
      <c r="F3426">
        <v>22</v>
      </c>
      <c r="G3426" s="1">
        <v>11.99</v>
      </c>
      <c r="H342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426">
        <f>Sales[[#This Row],[Total Inventory]]*Sales[[#This Row],[Sale_Price]]</f>
        <v>263.78000000000003</v>
      </c>
    </row>
    <row r="3427" spans="1:9" x14ac:dyDescent="0.25">
      <c r="A3427">
        <v>45131</v>
      </c>
      <c r="B3427" t="str">
        <f>INDEX( Table3[],MATCH(Sales[[#This Row],[Category]],Table3[Category],0),1)</f>
        <v>LIQUOR</v>
      </c>
      <c r="C3427" t="s">
        <v>37</v>
      </c>
      <c r="D3427" t="s">
        <v>3440</v>
      </c>
      <c r="E3427" t="s">
        <v>10</v>
      </c>
      <c r="F3427">
        <v>4</v>
      </c>
      <c r="G3427" s="1">
        <v>21.99</v>
      </c>
      <c r="H3427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3427">
        <f>Sales[[#This Row],[Total Inventory]]*Sales[[#This Row],[Sale_Price]]</f>
        <v>87.96</v>
      </c>
    </row>
    <row r="3428" spans="1:9" x14ac:dyDescent="0.25">
      <c r="A3428">
        <v>89230</v>
      </c>
      <c r="B3428" t="str">
        <f>INDEX( Table3[],MATCH(Sales[[#This Row],[Category]],Table3[Category],0),1)</f>
        <v>WINE</v>
      </c>
      <c r="C3428" t="s">
        <v>28</v>
      </c>
      <c r="D3428" t="s">
        <v>3441</v>
      </c>
      <c r="E3428" t="s">
        <v>23</v>
      </c>
      <c r="F3428">
        <v>262</v>
      </c>
      <c r="G3428" s="1">
        <v>13.69</v>
      </c>
      <c r="H3428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3428">
        <f>Sales[[#This Row],[Total Inventory]]*Sales[[#This Row],[Sale_Price]]</f>
        <v>3586.7799999999997</v>
      </c>
    </row>
    <row r="3429" spans="1:9" x14ac:dyDescent="0.25">
      <c r="A3429">
        <v>303194</v>
      </c>
      <c r="B3429" t="str">
        <f>INDEX( Table3[],MATCH(Sales[[#This Row],[Category]],Table3[Category],0),1)</f>
        <v>WINE</v>
      </c>
      <c r="C3429" t="s">
        <v>85</v>
      </c>
      <c r="D3429" t="s">
        <v>3442</v>
      </c>
      <c r="E3429" t="s">
        <v>48</v>
      </c>
      <c r="F3429">
        <v>0</v>
      </c>
      <c r="G3429" s="1">
        <v>23.99</v>
      </c>
      <c r="H3429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3429">
        <f>Sales[[#This Row],[Total Inventory]]*Sales[[#This Row],[Sale_Price]]</f>
        <v>0</v>
      </c>
    </row>
    <row r="3430" spans="1:9" x14ac:dyDescent="0.25">
      <c r="A3430">
        <v>76283</v>
      </c>
      <c r="B3430" t="str">
        <f>INDEX( Table3[],MATCH(Sales[[#This Row],[Category]],Table3[Category],0),1)</f>
        <v>LIQUOR</v>
      </c>
      <c r="C3430" t="s">
        <v>175</v>
      </c>
      <c r="D3430" t="s">
        <v>3443</v>
      </c>
      <c r="E3430" t="s">
        <v>10</v>
      </c>
      <c r="F3430">
        <v>31</v>
      </c>
      <c r="G3430" s="1">
        <v>30.99</v>
      </c>
      <c r="H3430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3430">
        <f>Sales[[#This Row],[Total Inventory]]*Sales[[#This Row],[Sale_Price]]</f>
        <v>960.68999999999994</v>
      </c>
    </row>
    <row r="3431" spans="1:9" x14ac:dyDescent="0.25">
      <c r="A3431">
        <v>6173</v>
      </c>
      <c r="B3431" t="str">
        <f>INDEX( Table3[],MATCH(Sales[[#This Row],[Category]],Table3[Category],0),1)</f>
        <v>BEER</v>
      </c>
      <c r="C3431" t="s">
        <v>11</v>
      </c>
      <c r="D3431" t="s">
        <v>3444</v>
      </c>
      <c r="E3431" t="s">
        <v>120</v>
      </c>
      <c r="F3431">
        <v>0</v>
      </c>
      <c r="G3431" s="1">
        <v>3.8</v>
      </c>
      <c r="H3431">
        <f>IF(INDEX(Sale_Promotions[[Code]:[Sale Price]],MATCH(Sales[[#This Row],[Code]],Sale_Promotions[Code],0),2)=0,Sales[[#This Row],[Price]],INDEX(Sale_Promotions[[Code]:[Sale Price]],MATCH(Sales[[#This Row],[Code]],Sale_Promotions[Code],0),2))</f>
        <v>3.8</v>
      </c>
      <c r="I3431">
        <f>Sales[[#This Row],[Total Inventory]]*Sales[[#This Row],[Sale_Price]]</f>
        <v>0</v>
      </c>
    </row>
    <row r="3432" spans="1:9" x14ac:dyDescent="0.25">
      <c r="A3432">
        <v>70761</v>
      </c>
      <c r="B3432" t="str">
        <f>INDEX( Table3[],MATCH(Sales[[#This Row],[Category]],Table3[Category],0),1)</f>
        <v>LIQUOR</v>
      </c>
      <c r="C3432" t="s">
        <v>57</v>
      </c>
      <c r="D3432" t="s">
        <v>3445</v>
      </c>
      <c r="E3432" t="s">
        <v>10</v>
      </c>
      <c r="F3432">
        <v>140</v>
      </c>
      <c r="G3432" s="1">
        <v>54.99</v>
      </c>
      <c r="H3432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3432">
        <f>Sales[[#This Row],[Total Inventory]]*Sales[[#This Row],[Sale_Price]]</f>
        <v>7698.6</v>
      </c>
    </row>
    <row r="3433" spans="1:9" x14ac:dyDescent="0.25">
      <c r="A3433">
        <v>90760</v>
      </c>
      <c r="B3433" t="str">
        <f>INDEX( Table3[],MATCH(Sales[[#This Row],[Category]],Table3[Category],0),1)</f>
        <v>BEER</v>
      </c>
      <c r="C3433" t="s">
        <v>11</v>
      </c>
      <c r="D3433" t="s">
        <v>3446</v>
      </c>
      <c r="E3433" t="s">
        <v>95</v>
      </c>
      <c r="F3433">
        <v>33</v>
      </c>
      <c r="G3433" s="1">
        <v>14.37</v>
      </c>
      <c r="H3433">
        <f>IF(INDEX(Sale_Promotions[[Code]:[Sale Price]],MATCH(Sales[[#This Row],[Code]],Sale_Promotions[Code],0),2)=0,Sales[[#This Row],[Price]],INDEX(Sale_Promotions[[Code]:[Sale Price]],MATCH(Sales[[#This Row],[Code]],Sale_Promotions[Code],0),2))</f>
        <v>14.37</v>
      </c>
      <c r="I3433">
        <f>Sales[[#This Row],[Total Inventory]]*Sales[[#This Row],[Sale_Price]]</f>
        <v>474.21</v>
      </c>
    </row>
    <row r="3434" spans="1:9" x14ac:dyDescent="0.25">
      <c r="A3434">
        <v>43990</v>
      </c>
      <c r="B3434" t="str">
        <f>INDEX( Table3[],MATCH(Sales[[#This Row],[Category]],Table3[Category],0),1)</f>
        <v>WINE</v>
      </c>
      <c r="C3434" t="s">
        <v>64</v>
      </c>
      <c r="D3434" t="s">
        <v>3447</v>
      </c>
      <c r="E3434" t="s">
        <v>10</v>
      </c>
      <c r="F3434">
        <v>16</v>
      </c>
      <c r="G3434" s="1">
        <v>20.99</v>
      </c>
      <c r="H3434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3434">
        <f>Sales[[#This Row],[Total Inventory]]*Sales[[#This Row],[Sale_Price]]</f>
        <v>335.84</v>
      </c>
    </row>
    <row r="3435" spans="1:9" x14ac:dyDescent="0.25">
      <c r="A3435">
        <v>72321</v>
      </c>
      <c r="B3435" t="str">
        <f>INDEX( Table3[],MATCH(Sales[[#This Row],[Category]],Table3[Category],0),1)</f>
        <v>LIQUOR</v>
      </c>
      <c r="C3435" t="s">
        <v>37</v>
      </c>
      <c r="D3435" t="s">
        <v>3448</v>
      </c>
      <c r="E3435" t="s">
        <v>10</v>
      </c>
      <c r="F3435">
        <v>16</v>
      </c>
      <c r="G3435" s="1">
        <v>22.99</v>
      </c>
      <c r="H3435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3435">
        <f>Sales[[#This Row],[Total Inventory]]*Sales[[#This Row],[Sale_Price]]</f>
        <v>367.84</v>
      </c>
    </row>
    <row r="3436" spans="1:9" x14ac:dyDescent="0.25">
      <c r="A3436">
        <v>29632</v>
      </c>
      <c r="B3436" t="str">
        <f>INDEX( Table3[],MATCH(Sales[[#This Row],[Category]],Table3[Category],0),1)</f>
        <v>BEER</v>
      </c>
      <c r="C3436" t="s">
        <v>11</v>
      </c>
      <c r="D3436" t="s">
        <v>3449</v>
      </c>
      <c r="E3436" t="s">
        <v>60</v>
      </c>
      <c r="F3436">
        <v>0</v>
      </c>
      <c r="G3436" s="1">
        <v>2.83</v>
      </c>
      <c r="H3436">
        <f>IF(INDEX(Sale_Promotions[[Code]:[Sale Price]],MATCH(Sales[[#This Row],[Code]],Sale_Promotions[Code],0),2)=0,Sales[[#This Row],[Price]],INDEX(Sale_Promotions[[Code]:[Sale Price]],MATCH(Sales[[#This Row],[Code]],Sale_Promotions[Code],0),2))</f>
        <v>2.83</v>
      </c>
      <c r="I3436">
        <f>Sales[[#This Row],[Total Inventory]]*Sales[[#This Row],[Sale_Price]]</f>
        <v>0</v>
      </c>
    </row>
    <row r="3437" spans="1:9" x14ac:dyDescent="0.25">
      <c r="A3437">
        <v>17191</v>
      </c>
      <c r="B3437" t="str">
        <f>INDEX( Table3[],MATCH(Sales[[#This Row],[Category]],Table3[Category],0),1)</f>
        <v>WINE</v>
      </c>
      <c r="C3437" t="s">
        <v>41</v>
      </c>
      <c r="D3437" t="s">
        <v>3450</v>
      </c>
      <c r="E3437" t="s">
        <v>10</v>
      </c>
      <c r="F3437">
        <v>0</v>
      </c>
      <c r="G3437" s="1">
        <v>32.99</v>
      </c>
      <c r="H3437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3437">
        <f>Sales[[#This Row],[Total Inventory]]*Sales[[#This Row],[Sale_Price]]</f>
        <v>0</v>
      </c>
    </row>
    <row r="3438" spans="1:9" x14ac:dyDescent="0.25">
      <c r="A3438">
        <v>70690</v>
      </c>
      <c r="B3438" t="str">
        <f>INDEX( Table3[],MATCH(Sales[[#This Row],[Category]],Table3[Category],0),1)</f>
        <v>LIQUOR</v>
      </c>
      <c r="C3438" t="s">
        <v>35</v>
      </c>
      <c r="D3438" t="s">
        <v>3451</v>
      </c>
      <c r="E3438" t="s">
        <v>133</v>
      </c>
      <c r="F3438">
        <v>11</v>
      </c>
      <c r="G3438" s="1">
        <v>10.79</v>
      </c>
      <c r="H3438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3438">
        <f>Sales[[#This Row],[Total Inventory]]*Sales[[#This Row],[Sale_Price]]</f>
        <v>118.69</v>
      </c>
    </row>
    <row r="3439" spans="1:9" x14ac:dyDescent="0.25">
      <c r="A3439">
        <v>308073</v>
      </c>
      <c r="B3439" t="str">
        <f>INDEX( Table3[],MATCH(Sales[[#This Row],[Category]],Table3[Category],0),1)</f>
        <v>WINE</v>
      </c>
      <c r="C3439" t="s">
        <v>39</v>
      </c>
      <c r="D3439" t="s">
        <v>3452</v>
      </c>
      <c r="E3439" t="s">
        <v>10</v>
      </c>
      <c r="F3439">
        <v>10</v>
      </c>
      <c r="G3439" s="1">
        <v>11.99</v>
      </c>
      <c r="H343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439">
        <f>Sales[[#This Row],[Total Inventory]]*Sales[[#This Row],[Sale_Price]]</f>
        <v>119.9</v>
      </c>
    </row>
    <row r="3440" spans="1:9" x14ac:dyDescent="0.25">
      <c r="A3440">
        <v>80190</v>
      </c>
      <c r="B3440" t="str">
        <f>INDEX( Table3[],MATCH(Sales[[#This Row],[Category]],Table3[Category],0),1)</f>
        <v>WINE</v>
      </c>
      <c r="C3440" t="s">
        <v>28</v>
      </c>
      <c r="D3440" t="s">
        <v>3453</v>
      </c>
      <c r="E3440" t="s">
        <v>332</v>
      </c>
      <c r="F3440">
        <v>45</v>
      </c>
      <c r="G3440" s="1">
        <v>19.989999999999998</v>
      </c>
      <c r="H3440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3440">
        <f>Sales[[#This Row],[Total Inventory]]*Sales[[#This Row],[Sale_Price]]</f>
        <v>899.55</v>
      </c>
    </row>
    <row r="3441" spans="1:9" x14ac:dyDescent="0.25">
      <c r="A3441">
        <v>25348</v>
      </c>
      <c r="B3441" t="str">
        <f>INDEX( Table3[],MATCH(Sales[[#This Row],[Category]],Table3[Category],0),1)</f>
        <v>LIQUOR</v>
      </c>
      <c r="C3441" t="s">
        <v>57</v>
      </c>
      <c r="D3441" t="s">
        <v>3454</v>
      </c>
      <c r="E3441" t="s">
        <v>133</v>
      </c>
      <c r="F3441">
        <v>127</v>
      </c>
      <c r="G3441" s="1">
        <v>19.489999999999998</v>
      </c>
      <c r="H3441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3441">
        <f>Sales[[#This Row],[Total Inventory]]*Sales[[#This Row],[Sale_Price]]</f>
        <v>2475.23</v>
      </c>
    </row>
    <row r="3442" spans="1:9" x14ac:dyDescent="0.25">
      <c r="A3442">
        <v>24547</v>
      </c>
      <c r="B3442" t="str">
        <f>INDEX( Table3[],MATCH(Sales[[#This Row],[Category]],Table3[Category],0),1)</f>
        <v>BEER</v>
      </c>
      <c r="C3442" t="s">
        <v>11</v>
      </c>
      <c r="D3442" t="s">
        <v>3455</v>
      </c>
      <c r="E3442" t="s">
        <v>25</v>
      </c>
      <c r="F3442">
        <v>0</v>
      </c>
      <c r="G3442" s="1">
        <v>1.8</v>
      </c>
      <c r="H3442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3442">
        <f>Sales[[#This Row],[Total Inventory]]*Sales[[#This Row],[Sale_Price]]</f>
        <v>0</v>
      </c>
    </row>
    <row r="3443" spans="1:9" x14ac:dyDescent="0.25">
      <c r="A3443">
        <v>70397</v>
      </c>
      <c r="B3443" t="str">
        <f>INDEX( Table3[],MATCH(Sales[[#This Row],[Category]],Table3[Category],0),1)</f>
        <v>LIQUOR</v>
      </c>
      <c r="C3443" t="s">
        <v>37</v>
      </c>
      <c r="D3443" t="s">
        <v>3456</v>
      </c>
      <c r="E3443" t="s">
        <v>10</v>
      </c>
      <c r="F3443">
        <v>29</v>
      </c>
      <c r="G3443" s="1">
        <v>10.79</v>
      </c>
      <c r="H344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3443">
        <f>Sales[[#This Row],[Total Inventory]]*Sales[[#This Row],[Sale_Price]]</f>
        <v>312.90999999999997</v>
      </c>
    </row>
    <row r="3444" spans="1:9" x14ac:dyDescent="0.25">
      <c r="A3444">
        <v>166274</v>
      </c>
      <c r="B3444" t="str">
        <f>INDEX( Table3[],MATCH(Sales[[#This Row],[Category]],Table3[Category],0),1)</f>
        <v>WINE</v>
      </c>
      <c r="C3444" t="s">
        <v>85</v>
      </c>
      <c r="D3444" t="s">
        <v>3457</v>
      </c>
      <c r="E3444" t="s">
        <v>10</v>
      </c>
      <c r="F3444">
        <v>9</v>
      </c>
      <c r="G3444" s="1">
        <v>15.99</v>
      </c>
      <c r="H344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3444">
        <f>Sales[[#This Row],[Total Inventory]]*Sales[[#This Row],[Sale_Price]]</f>
        <v>143.91</v>
      </c>
    </row>
    <row r="3445" spans="1:9" x14ac:dyDescent="0.25">
      <c r="A3445">
        <v>321161</v>
      </c>
      <c r="B3445" t="str">
        <f>INDEX( Table3[],MATCH(Sales[[#This Row],[Category]],Table3[Category],0),1)</f>
        <v>WINE</v>
      </c>
      <c r="C3445" t="s">
        <v>39</v>
      </c>
      <c r="D3445" t="s">
        <v>3458</v>
      </c>
      <c r="E3445" t="s">
        <v>10</v>
      </c>
      <c r="F3445">
        <v>18</v>
      </c>
      <c r="G3445" s="1">
        <v>17.989999999999998</v>
      </c>
      <c r="H344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3445">
        <f>Sales[[#This Row],[Total Inventory]]*Sales[[#This Row],[Sale_Price]]</f>
        <v>323.82</v>
      </c>
    </row>
    <row r="3446" spans="1:9" x14ac:dyDescent="0.25">
      <c r="A3446">
        <v>26571</v>
      </c>
      <c r="B3446" t="str">
        <f>INDEX( Table3[],MATCH(Sales[[#This Row],[Category]],Table3[Category],0),1)</f>
        <v>BEER</v>
      </c>
      <c r="C3446" t="s">
        <v>11</v>
      </c>
      <c r="D3446" t="s">
        <v>3459</v>
      </c>
      <c r="E3446" t="s">
        <v>95</v>
      </c>
      <c r="F3446">
        <v>0</v>
      </c>
      <c r="G3446" s="1">
        <v>11.04</v>
      </c>
      <c r="H3446">
        <f>IF(INDEX(Sale_Promotions[[Code]:[Sale Price]],MATCH(Sales[[#This Row],[Code]],Sale_Promotions[Code],0),2)=0,Sales[[#This Row],[Price]],INDEX(Sale_Promotions[[Code]:[Sale Price]],MATCH(Sales[[#This Row],[Code]],Sale_Promotions[Code],0),2))</f>
        <v>11.04</v>
      </c>
      <c r="I3446">
        <f>Sales[[#This Row],[Total Inventory]]*Sales[[#This Row],[Sale_Price]]</f>
        <v>0</v>
      </c>
    </row>
    <row r="3447" spans="1:9" x14ac:dyDescent="0.25">
      <c r="A3447">
        <v>42658</v>
      </c>
      <c r="B3447" t="str">
        <f>INDEX( Table3[],MATCH(Sales[[#This Row],[Category]],Table3[Category],0),1)</f>
        <v>WINE</v>
      </c>
      <c r="C3447" t="s">
        <v>21</v>
      </c>
      <c r="D3447" t="s">
        <v>3460</v>
      </c>
      <c r="E3447" t="s">
        <v>10</v>
      </c>
      <c r="F3447">
        <v>37</v>
      </c>
      <c r="G3447" s="1">
        <v>18.489999999999998</v>
      </c>
      <c r="H3447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3447">
        <f>Sales[[#This Row],[Total Inventory]]*Sales[[#This Row],[Sale_Price]]</f>
        <v>684.13</v>
      </c>
    </row>
    <row r="3448" spans="1:9" x14ac:dyDescent="0.25">
      <c r="A3448">
        <v>300336</v>
      </c>
      <c r="B3448" t="str">
        <f>INDEX( Table3[],MATCH(Sales[[#This Row],[Category]],Table3[Category],0),1)</f>
        <v>LIQUOR</v>
      </c>
      <c r="C3448" t="s">
        <v>26</v>
      </c>
      <c r="D3448" t="s">
        <v>3461</v>
      </c>
      <c r="E3448" t="s">
        <v>10</v>
      </c>
      <c r="F3448">
        <v>30</v>
      </c>
      <c r="G3448" s="1">
        <v>48.99</v>
      </c>
      <c r="H3448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3448">
        <f>Sales[[#This Row],[Total Inventory]]*Sales[[#This Row],[Sale_Price]]</f>
        <v>1469.7</v>
      </c>
    </row>
    <row r="3449" spans="1:9" x14ac:dyDescent="0.25">
      <c r="A3449">
        <v>328916</v>
      </c>
      <c r="B3449" t="str">
        <f>INDEX( Table3[],MATCH(Sales[[#This Row],[Category]],Table3[Category],0),1)</f>
        <v>WINE</v>
      </c>
      <c r="C3449" t="s">
        <v>39</v>
      </c>
      <c r="D3449" t="s">
        <v>3462</v>
      </c>
      <c r="E3449" t="s">
        <v>10</v>
      </c>
      <c r="F3449">
        <v>16</v>
      </c>
      <c r="G3449" s="1">
        <v>10.79</v>
      </c>
      <c r="H3449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3449">
        <f>Sales[[#This Row],[Total Inventory]]*Sales[[#This Row],[Sale_Price]]</f>
        <v>172.64</v>
      </c>
    </row>
    <row r="3450" spans="1:9" x14ac:dyDescent="0.25">
      <c r="A3450">
        <v>334178</v>
      </c>
      <c r="B3450" t="str">
        <f>INDEX( Table3[],MATCH(Sales[[#This Row],[Category]],Table3[Category],0),1)</f>
        <v>LIQUOR</v>
      </c>
      <c r="C3450" t="s">
        <v>26</v>
      </c>
      <c r="D3450" t="s">
        <v>3463</v>
      </c>
      <c r="E3450" t="s">
        <v>10</v>
      </c>
      <c r="F3450">
        <v>32</v>
      </c>
      <c r="G3450" s="1">
        <v>30.99</v>
      </c>
      <c r="H3450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3450">
        <f>Sales[[#This Row],[Total Inventory]]*Sales[[#This Row],[Sale_Price]]</f>
        <v>991.68</v>
      </c>
    </row>
    <row r="3451" spans="1:9" x14ac:dyDescent="0.25">
      <c r="A3451">
        <v>29142</v>
      </c>
      <c r="B3451" t="str">
        <f>INDEX( Table3[],MATCH(Sales[[#This Row],[Category]],Table3[Category],0),1)</f>
        <v>BEER</v>
      </c>
      <c r="C3451" t="s">
        <v>11</v>
      </c>
      <c r="D3451" t="s">
        <v>3464</v>
      </c>
      <c r="E3451" t="s">
        <v>20</v>
      </c>
      <c r="F3451">
        <v>0</v>
      </c>
      <c r="G3451" s="1">
        <v>5.13</v>
      </c>
      <c r="H3451">
        <f>IF(INDEX(Sale_Promotions[[Code]:[Sale Price]],MATCH(Sales[[#This Row],[Code]],Sale_Promotions[Code],0),2)=0,Sales[[#This Row],[Price]],INDEX(Sale_Promotions[[Code]:[Sale Price]],MATCH(Sales[[#This Row],[Code]],Sale_Promotions[Code],0),2))</f>
        <v>5.13</v>
      </c>
      <c r="I3451">
        <f>Sales[[#This Row],[Total Inventory]]*Sales[[#This Row],[Sale_Price]]</f>
        <v>0</v>
      </c>
    </row>
    <row r="3452" spans="1:9" x14ac:dyDescent="0.25">
      <c r="A3452">
        <v>29289</v>
      </c>
      <c r="B3452" t="str">
        <f>INDEX( Table3[],MATCH(Sales[[#This Row],[Category]],Table3[Category],0),1)</f>
        <v>LIQUOR</v>
      </c>
      <c r="C3452" t="s">
        <v>14</v>
      </c>
      <c r="D3452" t="s">
        <v>3465</v>
      </c>
      <c r="E3452" t="s">
        <v>133</v>
      </c>
      <c r="F3452">
        <v>373</v>
      </c>
      <c r="G3452" s="1">
        <v>27.99</v>
      </c>
      <c r="H3452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3452">
        <f>Sales[[#This Row],[Total Inventory]]*Sales[[#This Row],[Sale_Price]]</f>
        <v>10440.269999999999</v>
      </c>
    </row>
    <row r="3453" spans="1:9" x14ac:dyDescent="0.25">
      <c r="A3453">
        <v>77521</v>
      </c>
      <c r="B3453" t="str">
        <f>INDEX( Table3[],MATCH(Sales[[#This Row],[Category]],Table3[Category],0),1)</f>
        <v>LIQUOR</v>
      </c>
      <c r="C3453" t="s">
        <v>57</v>
      </c>
      <c r="D3453" t="s">
        <v>3466</v>
      </c>
      <c r="E3453" t="s">
        <v>10</v>
      </c>
      <c r="F3453">
        <v>15</v>
      </c>
      <c r="G3453" s="1">
        <v>57.99</v>
      </c>
      <c r="H3453">
        <f>IF(INDEX(Sale_Promotions[[Code]:[Sale Price]],MATCH(Sales[[#This Row],[Code]],Sale_Promotions[Code],0),2)=0,Sales[[#This Row],[Price]],INDEX(Sale_Promotions[[Code]:[Sale Price]],MATCH(Sales[[#This Row],[Code]],Sale_Promotions[Code],0),2))</f>
        <v>57.99</v>
      </c>
      <c r="I3453">
        <f>Sales[[#This Row],[Total Inventory]]*Sales[[#This Row],[Sale_Price]]</f>
        <v>869.85</v>
      </c>
    </row>
    <row r="3454" spans="1:9" x14ac:dyDescent="0.25">
      <c r="A3454">
        <v>329723</v>
      </c>
      <c r="B3454" t="str">
        <f>INDEX( Table3[],MATCH(Sales[[#This Row],[Category]],Table3[Category],0),1)</f>
        <v>WINE</v>
      </c>
      <c r="C3454" t="s">
        <v>53</v>
      </c>
      <c r="D3454" t="s">
        <v>3467</v>
      </c>
      <c r="E3454" t="s">
        <v>48</v>
      </c>
      <c r="F3454">
        <v>18</v>
      </c>
      <c r="G3454" s="1">
        <v>56.99</v>
      </c>
      <c r="H3454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3454">
        <f>Sales[[#This Row],[Total Inventory]]*Sales[[#This Row],[Sale_Price]]</f>
        <v>1025.82</v>
      </c>
    </row>
    <row r="3455" spans="1:9" x14ac:dyDescent="0.25">
      <c r="A3455">
        <v>329100</v>
      </c>
      <c r="B3455" t="str">
        <f>INDEX( Table3[],MATCH(Sales[[#This Row],[Category]],Table3[Category],0),1)</f>
        <v>WINE</v>
      </c>
      <c r="C3455" t="s">
        <v>148</v>
      </c>
      <c r="D3455" t="s">
        <v>3468</v>
      </c>
      <c r="E3455" t="s">
        <v>10</v>
      </c>
      <c r="F3455">
        <v>0</v>
      </c>
      <c r="G3455" s="1">
        <v>19.989999999999998</v>
      </c>
      <c r="H3455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3455">
        <f>Sales[[#This Row],[Total Inventory]]*Sales[[#This Row],[Sale_Price]]</f>
        <v>0</v>
      </c>
    </row>
    <row r="3456" spans="1:9" x14ac:dyDescent="0.25">
      <c r="A3456">
        <v>311144</v>
      </c>
      <c r="B3456" t="str">
        <f>INDEX( Table3[],MATCH(Sales[[#This Row],[Category]],Table3[Category],0),1)</f>
        <v>LIQUOR</v>
      </c>
      <c r="C3456" t="s">
        <v>175</v>
      </c>
      <c r="D3456" t="s">
        <v>3469</v>
      </c>
      <c r="E3456" t="s">
        <v>10</v>
      </c>
      <c r="F3456">
        <v>36</v>
      </c>
      <c r="G3456" s="1">
        <v>22.99</v>
      </c>
      <c r="H3456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3456">
        <f>Sales[[#This Row],[Total Inventory]]*Sales[[#This Row],[Sale_Price]]</f>
        <v>827.64</v>
      </c>
    </row>
    <row r="3457" spans="1:9" x14ac:dyDescent="0.25">
      <c r="A3457">
        <v>30846</v>
      </c>
      <c r="B3457" t="str">
        <f>INDEX( Table3[],MATCH(Sales[[#This Row],[Category]],Table3[Category],0),1)</f>
        <v>BEER</v>
      </c>
      <c r="C3457" t="s">
        <v>11</v>
      </c>
      <c r="D3457" t="s">
        <v>3470</v>
      </c>
      <c r="E3457" t="s">
        <v>25</v>
      </c>
      <c r="F3457">
        <v>192</v>
      </c>
      <c r="G3457" s="1">
        <v>1.47</v>
      </c>
      <c r="H3457">
        <f>IF(INDEX(Sale_Promotions[[Code]:[Sale Price]],MATCH(Sales[[#This Row],[Code]],Sale_Promotions[Code],0),2)=0,Sales[[#This Row],[Price]],INDEX(Sale_Promotions[[Code]:[Sale Price]],MATCH(Sales[[#This Row],[Code]],Sale_Promotions[Code],0),2))</f>
        <v>1.47</v>
      </c>
      <c r="I3457">
        <f>Sales[[#This Row],[Total Inventory]]*Sales[[#This Row],[Sale_Price]]</f>
        <v>282.24</v>
      </c>
    </row>
    <row r="3458" spans="1:9" x14ac:dyDescent="0.25">
      <c r="A3458">
        <v>47399</v>
      </c>
      <c r="B3458" t="str">
        <f>INDEX( Table3[],MATCH(Sales[[#This Row],[Category]],Table3[Category],0),1)</f>
        <v>LIQUOR</v>
      </c>
      <c r="C3458" t="s">
        <v>37</v>
      </c>
      <c r="D3458" t="s">
        <v>3471</v>
      </c>
      <c r="E3458" t="s">
        <v>48</v>
      </c>
      <c r="F3458">
        <v>16</v>
      </c>
      <c r="G3458" s="1">
        <v>7.49</v>
      </c>
      <c r="H3458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3458">
        <f>Sales[[#This Row],[Total Inventory]]*Sales[[#This Row],[Sale_Price]]</f>
        <v>119.84</v>
      </c>
    </row>
    <row r="3459" spans="1:9" x14ac:dyDescent="0.25">
      <c r="A3459">
        <v>80592</v>
      </c>
      <c r="B3459" t="str">
        <f>INDEX( Table3[],MATCH(Sales[[#This Row],[Category]],Table3[Category],0),1)</f>
        <v>WINE</v>
      </c>
      <c r="C3459" t="s">
        <v>31</v>
      </c>
      <c r="D3459" t="s">
        <v>3472</v>
      </c>
      <c r="E3459" t="s">
        <v>10</v>
      </c>
      <c r="F3459">
        <v>139</v>
      </c>
      <c r="G3459" s="1">
        <v>9.99</v>
      </c>
      <c r="H3459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3459">
        <f>Sales[[#This Row],[Total Inventory]]*Sales[[#This Row],[Sale_Price]]</f>
        <v>1388.6100000000001</v>
      </c>
    </row>
    <row r="3460" spans="1:9" x14ac:dyDescent="0.25">
      <c r="A3460">
        <v>306509</v>
      </c>
      <c r="B3460" t="str">
        <f>INDEX( Table3[],MATCH(Sales[[#This Row],[Category]],Table3[Category],0),1)</f>
        <v>WINE</v>
      </c>
      <c r="C3460" t="s">
        <v>100</v>
      </c>
      <c r="D3460" t="s">
        <v>3473</v>
      </c>
      <c r="E3460" t="s">
        <v>10</v>
      </c>
      <c r="F3460">
        <v>15</v>
      </c>
      <c r="G3460" s="1">
        <v>20.99</v>
      </c>
      <c r="H3460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3460">
        <f>Sales[[#This Row],[Total Inventory]]*Sales[[#This Row],[Sale_Price]]</f>
        <v>314.84999999999997</v>
      </c>
    </row>
    <row r="3461" spans="1:9" x14ac:dyDescent="0.25">
      <c r="A3461">
        <v>47475</v>
      </c>
      <c r="B3461" t="str">
        <f>INDEX( Table3[],MATCH(Sales[[#This Row],[Category]],Table3[Category],0),1)</f>
        <v>BEER</v>
      </c>
      <c r="C3461" t="s">
        <v>436</v>
      </c>
      <c r="D3461" t="s">
        <v>3474</v>
      </c>
      <c r="E3461" t="s">
        <v>10</v>
      </c>
      <c r="F3461">
        <v>61</v>
      </c>
      <c r="G3461" s="1">
        <v>22.99</v>
      </c>
      <c r="H3461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3461">
        <f>Sales[[#This Row],[Total Inventory]]*Sales[[#This Row],[Sale_Price]]</f>
        <v>1402.3899999999999</v>
      </c>
    </row>
    <row r="3462" spans="1:9" x14ac:dyDescent="0.25">
      <c r="A3462">
        <v>340766</v>
      </c>
      <c r="B3462" t="str">
        <f>INDEX( Table3[],MATCH(Sales[[#This Row],[Category]],Table3[Category],0),1)</f>
        <v>WINE</v>
      </c>
      <c r="C3462" t="s">
        <v>31</v>
      </c>
      <c r="D3462" t="s">
        <v>3475</v>
      </c>
      <c r="E3462" t="s">
        <v>10</v>
      </c>
      <c r="F3462">
        <v>0</v>
      </c>
      <c r="G3462" s="1">
        <v>6.79</v>
      </c>
      <c r="H3462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3462">
        <f>Sales[[#This Row],[Total Inventory]]*Sales[[#This Row],[Sale_Price]]</f>
        <v>0</v>
      </c>
    </row>
    <row r="3463" spans="1:9" x14ac:dyDescent="0.25">
      <c r="A3463">
        <v>336221</v>
      </c>
      <c r="B3463" t="str">
        <f>INDEX( Table3[],MATCH(Sales[[#This Row],[Category]],Table3[Category],0),1)</f>
        <v>WINE</v>
      </c>
      <c r="C3463" t="s">
        <v>61</v>
      </c>
      <c r="D3463" t="s">
        <v>3476</v>
      </c>
      <c r="E3463" t="s">
        <v>10</v>
      </c>
      <c r="F3463">
        <v>0</v>
      </c>
      <c r="G3463" s="1">
        <v>20.99</v>
      </c>
      <c r="H3463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3463">
        <f>Sales[[#This Row],[Total Inventory]]*Sales[[#This Row],[Sale_Price]]</f>
        <v>0</v>
      </c>
    </row>
    <row r="3464" spans="1:9" x14ac:dyDescent="0.25">
      <c r="A3464">
        <v>29715</v>
      </c>
      <c r="B3464" t="str">
        <f>INDEX( Table3[],MATCH(Sales[[#This Row],[Category]],Table3[Category],0),1)</f>
        <v>BEER</v>
      </c>
      <c r="C3464" t="s">
        <v>11</v>
      </c>
      <c r="D3464" t="s">
        <v>3477</v>
      </c>
      <c r="E3464" t="s">
        <v>92</v>
      </c>
      <c r="F3464">
        <v>0</v>
      </c>
      <c r="G3464" s="1">
        <v>9.4700000000000006</v>
      </c>
      <c r="H3464">
        <f>IF(INDEX(Sale_Promotions[[Code]:[Sale Price]],MATCH(Sales[[#This Row],[Code]],Sale_Promotions[Code],0),2)=0,Sales[[#This Row],[Price]],INDEX(Sale_Promotions[[Code]:[Sale Price]],MATCH(Sales[[#This Row],[Code]],Sale_Promotions[Code],0),2))</f>
        <v>9.4700000000000006</v>
      </c>
      <c r="I3464">
        <f>Sales[[#This Row],[Total Inventory]]*Sales[[#This Row],[Sale_Price]]</f>
        <v>0</v>
      </c>
    </row>
    <row r="3465" spans="1:9" x14ac:dyDescent="0.25">
      <c r="A3465">
        <v>26946</v>
      </c>
      <c r="B3465" t="str">
        <f>INDEX( Table3[],MATCH(Sales[[#This Row],[Category]],Table3[Category],0),1)</f>
        <v>BEER</v>
      </c>
      <c r="C3465" t="s">
        <v>11</v>
      </c>
      <c r="D3465" t="s">
        <v>3478</v>
      </c>
      <c r="E3465" t="s">
        <v>92</v>
      </c>
      <c r="F3465">
        <v>0</v>
      </c>
      <c r="G3465" s="1">
        <v>6.45</v>
      </c>
      <c r="H3465">
        <f>IF(INDEX(Sale_Promotions[[Code]:[Sale Price]],MATCH(Sales[[#This Row],[Code]],Sale_Promotions[Code],0),2)=0,Sales[[#This Row],[Price]],INDEX(Sale_Promotions[[Code]:[Sale Price]],MATCH(Sales[[#This Row],[Code]],Sale_Promotions[Code],0),2))</f>
        <v>6.45</v>
      </c>
      <c r="I3465">
        <f>Sales[[#This Row],[Total Inventory]]*Sales[[#This Row],[Sale_Price]]</f>
        <v>0</v>
      </c>
    </row>
    <row r="3466" spans="1:9" x14ac:dyDescent="0.25">
      <c r="A3466">
        <v>28083</v>
      </c>
      <c r="B3466" t="str">
        <f>INDEX( Table3[],MATCH(Sales[[#This Row],[Category]],Table3[Category],0),1)</f>
        <v>BEER</v>
      </c>
      <c r="C3466" t="s">
        <v>11</v>
      </c>
      <c r="D3466" t="s">
        <v>3479</v>
      </c>
      <c r="E3466" t="s">
        <v>92</v>
      </c>
      <c r="F3466">
        <v>0</v>
      </c>
      <c r="G3466" s="1">
        <v>2.7</v>
      </c>
      <c r="H3466">
        <f>IF(INDEX(Sale_Promotions[[Code]:[Sale Price]],MATCH(Sales[[#This Row],[Code]],Sale_Promotions[Code],0),2)=0,Sales[[#This Row],[Price]],INDEX(Sale_Promotions[[Code]:[Sale Price]],MATCH(Sales[[#This Row],[Code]],Sale_Promotions[Code],0),2))</f>
        <v>2.7</v>
      </c>
      <c r="I3466">
        <f>Sales[[#This Row],[Total Inventory]]*Sales[[#This Row],[Sale_Price]]</f>
        <v>0</v>
      </c>
    </row>
    <row r="3467" spans="1:9" x14ac:dyDescent="0.25">
      <c r="A3467">
        <v>99730</v>
      </c>
      <c r="B3467" t="str">
        <f>INDEX( Table3[],MATCH(Sales[[#This Row],[Category]],Table3[Category],0),1)</f>
        <v>BEER</v>
      </c>
      <c r="C3467" t="s">
        <v>11</v>
      </c>
      <c r="D3467" t="s">
        <v>3480</v>
      </c>
      <c r="E3467" t="s">
        <v>20</v>
      </c>
      <c r="F3467">
        <v>0</v>
      </c>
      <c r="G3467" s="1">
        <v>3.04</v>
      </c>
      <c r="H3467">
        <f>IF(INDEX(Sale_Promotions[[Code]:[Sale Price]],MATCH(Sales[[#This Row],[Code]],Sale_Promotions[Code],0),2)=0,Sales[[#This Row],[Price]],INDEX(Sale_Promotions[[Code]:[Sale Price]],MATCH(Sales[[#This Row],[Code]],Sale_Promotions[Code],0),2))</f>
        <v>3.04</v>
      </c>
      <c r="I3467">
        <f>Sales[[#This Row],[Total Inventory]]*Sales[[#This Row],[Sale_Price]]</f>
        <v>0</v>
      </c>
    </row>
    <row r="3468" spans="1:9" x14ac:dyDescent="0.25">
      <c r="A3468">
        <v>27861</v>
      </c>
      <c r="B3468" t="str">
        <f>INDEX( Table3[],MATCH(Sales[[#This Row],[Category]],Table3[Category],0),1)</f>
        <v>BEER</v>
      </c>
      <c r="C3468" t="s">
        <v>11</v>
      </c>
      <c r="D3468" t="s">
        <v>3481</v>
      </c>
      <c r="E3468" t="s">
        <v>92</v>
      </c>
      <c r="F3468">
        <v>0</v>
      </c>
      <c r="G3468" s="1">
        <v>1.93</v>
      </c>
      <c r="H3468">
        <f>IF(INDEX(Sale_Promotions[[Code]:[Sale Price]],MATCH(Sales[[#This Row],[Code]],Sale_Promotions[Code],0),2)=0,Sales[[#This Row],[Price]],INDEX(Sale_Promotions[[Code]:[Sale Price]],MATCH(Sales[[#This Row],[Code]],Sale_Promotions[Code],0),2))</f>
        <v>1.93</v>
      </c>
      <c r="I3468">
        <f>Sales[[#This Row],[Total Inventory]]*Sales[[#This Row],[Sale_Price]]</f>
        <v>0</v>
      </c>
    </row>
    <row r="3469" spans="1:9" x14ac:dyDescent="0.25">
      <c r="A3469">
        <v>170461</v>
      </c>
      <c r="B3469" t="str">
        <f>INDEX( Table3[],MATCH(Sales[[#This Row],[Category]],Table3[Category],0),1)</f>
        <v>WINE</v>
      </c>
      <c r="C3469" t="s">
        <v>21</v>
      </c>
      <c r="D3469" t="s">
        <v>3482</v>
      </c>
      <c r="E3469" t="s">
        <v>10</v>
      </c>
      <c r="F3469">
        <v>11</v>
      </c>
      <c r="G3469" s="1">
        <v>12.99</v>
      </c>
      <c r="H346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469">
        <f>Sales[[#This Row],[Total Inventory]]*Sales[[#This Row],[Sale_Price]]</f>
        <v>142.89000000000001</v>
      </c>
    </row>
    <row r="3470" spans="1:9" x14ac:dyDescent="0.25">
      <c r="A3470">
        <v>313444</v>
      </c>
      <c r="B3470" t="str">
        <f>INDEX( Table3[],MATCH(Sales[[#This Row],[Category]],Table3[Category],0),1)</f>
        <v>WINE</v>
      </c>
      <c r="C3470" t="s">
        <v>61</v>
      </c>
      <c r="D3470" t="s">
        <v>3483</v>
      </c>
      <c r="E3470" t="s">
        <v>10</v>
      </c>
      <c r="F3470">
        <v>24</v>
      </c>
      <c r="G3470" s="1">
        <v>8.99</v>
      </c>
      <c r="H347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3470">
        <f>Sales[[#This Row],[Total Inventory]]*Sales[[#This Row],[Sale_Price]]</f>
        <v>215.76</v>
      </c>
    </row>
    <row r="3471" spans="1:9" x14ac:dyDescent="0.25">
      <c r="A3471">
        <v>45837</v>
      </c>
      <c r="B3471" t="str">
        <f>INDEX( Table3[],MATCH(Sales[[#This Row],[Category]],Table3[Category],0),1)</f>
        <v>LIQUOR</v>
      </c>
      <c r="C3471" t="s">
        <v>175</v>
      </c>
      <c r="D3471" t="s">
        <v>3484</v>
      </c>
      <c r="E3471" t="s">
        <v>10</v>
      </c>
      <c r="F3471">
        <v>0</v>
      </c>
      <c r="G3471" s="1">
        <v>24.99</v>
      </c>
      <c r="H3471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3471">
        <f>Sales[[#This Row],[Total Inventory]]*Sales[[#This Row],[Sale_Price]]</f>
        <v>0</v>
      </c>
    </row>
    <row r="3472" spans="1:9" x14ac:dyDescent="0.25">
      <c r="A3472">
        <v>312382</v>
      </c>
      <c r="B3472" t="str">
        <f>INDEX( Table3[],MATCH(Sales[[#This Row],[Category]],Table3[Category],0),1)</f>
        <v>WINE</v>
      </c>
      <c r="C3472" t="s">
        <v>85</v>
      </c>
      <c r="D3472" t="s">
        <v>3485</v>
      </c>
      <c r="E3472" t="s">
        <v>10</v>
      </c>
      <c r="F3472">
        <v>0</v>
      </c>
      <c r="G3472" s="1">
        <v>14.49</v>
      </c>
      <c r="H3472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3472">
        <f>Sales[[#This Row],[Total Inventory]]*Sales[[#This Row],[Sale_Price]]</f>
        <v>0</v>
      </c>
    </row>
    <row r="3473" spans="1:9" x14ac:dyDescent="0.25">
      <c r="A3473">
        <v>232274</v>
      </c>
      <c r="B3473" t="str">
        <f>INDEX( Table3[],MATCH(Sales[[#This Row],[Category]],Table3[Category],0),1)</f>
        <v>WINE</v>
      </c>
      <c r="C3473" t="s">
        <v>61</v>
      </c>
      <c r="D3473" t="s">
        <v>3486</v>
      </c>
      <c r="E3473" t="s">
        <v>10</v>
      </c>
      <c r="F3473">
        <v>12</v>
      </c>
      <c r="G3473" s="1">
        <v>54.99</v>
      </c>
      <c r="H3473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3473">
        <f>Sales[[#This Row],[Total Inventory]]*Sales[[#This Row],[Sale_Price]]</f>
        <v>659.88</v>
      </c>
    </row>
    <row r="3474" spans="1:9" x14ac:dyDescent="0.25">
      <c r="A3474">
        <v>396648</v>
      </c>
      <c r="B3474" t="str">
        <f>INDEX( Table3[],MATCH(Sales[[#This Row],[Category]],Table3[Category],0),1)</f>
        <v>WINE</v>
      </c>
      <c r="C3474" t="s">
        <v>61</v>
      </c>
      <c r="D3474" t="s">
        <v>3487</v>
      </c>
      <c r="E3474" t="s">
        <v>10</v>
      </c>
      <c r="F3474">
        <v>0</v>
      </c>
      <c r="G3474" s="1">
        <v>7.79</v>
      </c>
      <c r="H3474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3474">
        <f>Sales[[#This Row],[Total Inventory]]*Sales[[#This Row],[Sale_Price]]</f>
        <v>0</v>
      </c>
    </row>
    <row r="3475" spans="1:9" x14ac:dyDescent="0.25">
      <c r="A3475">
        <v>98809</v>
      </c>
      <c r="B3475" t="str">
        <f>INDEX( Table3[],MATCH(Sales[[#This Row],[Category]],Table3[Category],0),1)</f>
        <v>BEER</v>
      </c>
      <c r="C3475" t="s">
        <v>11</v>
      </c>
      <c r="D3475" t="s">
        <v>3488</v>
      </c>
      <c r="E3475" t="s">
        <v>120</v>
      </c>
      <c r="F3475">
        <v>0</v>
      </c>
      <c r="G3475" s="1">
        <v>3.82</v>
      </c>
      <c r="H3475">
        <f>IF(INDEX(Sale_Promotions[[Code]:[Sale Price]],MATCH(Sales[[#This Row],[Code]],Sale_Promotions[Code],0),2)=0,Sales[[#This Row],[Price]],INDEX(Sale_Promotions[[Code]:[Sale Price]],MATCH(Sales[[#This Row],[Code]],Sale_Promotions[Code],0),2))</f>
        <v>3.82</v>
      </c>
      <c r="I3475">
        <f>Sales[[#This Row],[Total Inventory]]*Sales[[#This Row],[Sale_Price]]</f>
        <v>0</v>
      </c>
    </row>
    <row r="3476" spans="1:9" x14ac:dyDescent="0.25">
      <c r="A3476">
        <v>79430</v>
      </c>
      <c r="B3476" t="str">
        <f>INDEX( Table3[],MATCH(Sales[[#This Row],[Category]],Table3[Category],0),1)</f>
        <v>WINE</v>
      </c>
      <c r="C3476" t="s">
        <v>43</v>
      </c>
      <c r="D3476" t="s">
        <v>3489</v>
      </c>
      <c r="E3476" t="s">
        <v>23</v>
      </c>
      <c r="F3476">
        <v>8</v>
      </c>
      <c r="G3476" s="1">
        <v>29.99</v>
      </c>
      <c r="H3476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3476">
        <f>Sales[[#This Row],[Total Inventory]]*Sales[[#This Row],[Sale_Price]]</f>
        <v>239.92</v>
      </c>
    </row>
    <row r="3477" spans="1:9" x14ac:dyDescent="0.25">
      <c r="A3477">
        <v>48162</v>
      </c>
      <c r="B3477" t="str">
        <f>INDEX( Table3[],MATCH(Sales[[#This Row],[Category]],Table3[Category],0),1)</f>
        <v>LIQUOR</v>
      </c>
      <c r="C3477" t="s">
        <v>35</v>
      </c>
      <c r="D3477" t="s">
        <v>3490</v>
      </c>
      <c r="E3477" t="s">
        <v>10</v>
      </c>
      <c r="F3477">
        <v>87</v>
      </c>
      <c r="G3477" s="1">
        <v>38.99</v>
      </c>
      <c r="H3477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3477">
        <f>Sales[[#This Row],[Total Inventory]]*Sales[[#This Row],[Sale_Price]]</f>
        <v>3392.13</v>
      </c>
    </row>
    <row r="3478" spans="1:9" x14ac:dyDescent="0.25">
      <c r="A3478">
        <v>48377</v>
      </c>
      <c r="B3478" t="str">
        <f>INDEX( Table3[],MATCH(Sales[[#This Row],[Category]],Table3[Category],0),1)</f>
        <v>WINE</v>
      </c>
      <c r="C3478" t="s">
        <v>85</v>
      </c>
      <c r="D3478" t="s">
        <v>3491</v>
      </c>
      <c r="E3478" t="s">
        <v>10</v>
      </c>
      <c r="F3478">
        <v>14</v>
      </c>
      <c r="G3478" s="1">
        <v>32.99</v>
      </c>
      <c r="H3478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3478">
        <f>Sales[[#This Row],[Total Inventory]]*Sales[[#This Row],[Sale_Price]]</f>
        <v>461.86</v>
      </c>
    </row>
    <row r="3479" spans="1:9" x14ac:dyDescent="0.25">
      <c r="A3479">
        <v>80337</v>
      </c>
      <c r="B3479" t="str">
        <f>INDEX( Table3[],MATCH(Sales[[#This Row],[Category]],Table3[Category],0),1)</f>
        <v>WINE</v>
      </c>
      <c r="C3479" t="s">
        <v>189</v>
      </c>
      <c r="D3479" t="s">
        <v>3492</v>
      </c>
      <c r="E3479" t="s">
        <v>10</v>
      </c>
      <c r="F3479">
        <v>219</v>
      </c>
      <c r="G3479" s="1">
        <v>14.99</v>
      </c>
      <c r="H3479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3479">
        <f>Sales[[#This Row],[Total Inventory]]*Sales[[#This Row],[Sale_Price]]</f>
        <v>3282.81</v>
      </c>
    </row>
    <row r="3480" spans="1:9" x14ac:dyDescent="0.25">
      <c r="A3480">
        <v>12529</v>
      </c>
      <c r="B3480" t="str">
        <f>INDEX( Table3[],MATCH(Sales[[#This Row],[Category]],Table3[Category],0),1)</f>
        <v>WINE</v>
      </c>
      <c r="C3480" t="s">
        <v>53</v>
      </c>
      <c r="D3480" t="s">
        <v>3493</v>
      </c>
      <c r="E3480" t="s">
        <v>10</v>
      </c>
      <c r="F3480">
        <v>31</v>
      </c>
      <c r="G3480" s="1">
        <v>9.99</v>
      </c>
      <c r="H3480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3480">
        <f>Sales[[#This Row],[Total Inventory]]*Sales[[#This Row],[Sale_Price]]</f>
        <v>309.69</v>
      </c>
    </row>
    <row r="3481" spans="1:9" x14ac:dyDescent="0.25">
      <c r="A3481">
        <v>70677</v>
      </c>
      <c r="B3481" t="str">
        <f>INDEX( Table3[],MATCH(Sales[[#This Row],[Category]],Table3[Category],0),1)</f>
        <v>LIQUOR</v>
      </c>
      <c r="C3481" t="s">
        <v>57</v>
      </c>
      <c r="D3481" t="s">
        <v>3494</v>
      </c>
      <c r="E3481" t="s">
        <v>10</v>
      </c>
      <c r="F3481">
        <v>36</v>
      </c>
      <c r="G3481" s="1">
        <v>52.99</v>
      </c>
      <c r="H3481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3481">
        <f>Sales[[#This Row],[Total Inventory]]*Sales[[#This Row],[Sale_Price]]</f>
        <v>1907.64</v>
      </c>
    </row>
    <row r="3482" spans="1:9" x14ac:dyDescent="0.25">
      <c r="A3482">
        <v>97896</v>
      </c>
      <c r="B3482" t="str">
        <f>INDEX( Table3[],MATCH(Sales[[#This Row],[Category]],Table3[Category],0),1)</f>
        <v>BEER</v>
      </c>
      <c r="C3482" t="s">
        <v>11</v>
      </c>
      <c r="D3482" t="s">
        <v>3495</v>
      </c>
      <c r="E3482" t="s">
        <v>20</v>
      </c>
      <c r="F3482">
        <v>0</v>
      </c>
      <c r="G3482" s="1">
        <v>5.14</v>
      </c>
      <c r="H3482">
        <f>IF(INDEX(Sale_Promotions[[Code]:[Sale Price]],MATCH(Sales[[#This Row],[Code]],Sale_Promotions[Code],0),2)=0,Sales[[#This Row],[Price]],INDEX(Sale_Promotions[[Code]:[Sale Price]],MATCH(Sales[[#This Row],[Code]],Sale_Promotions[Code],0),2))</f>
        <v>5.14</v>
      </c>
      <c r="I3482">
        <f>Sales[[#This Row],[Total Inventory]]*Sales[[#This Row],[Sale_Price]]</f>
        <v>0</v>
      </c>
    </row>
    <row r="3483" spans="1:9" x14ac:dyDescent="0.25">
      <c r="A3483">
        <v>313676</v>
      </c>
      <c r="B3483" t="str">
        <f>INDEX( Table3[],MATCH(Sales[[#This Row],[Category]],Table3[Category],0),1)</f>
        <v>WINE</v>
      </c>
      <c r="C3483" t="s">
        <v>28</v>
      </c>
      <c r="D3483" t="s">
        <v>3496</v>
      </c>
      <c r="E3483" t="s">
        <v>10</v>
      </c>
      <c r="F3483">
        <v>0</v>
      </c>
      <c r="G3483" s="1">
        <v>15.99</v>
      </c>
      <c r="H3483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3483">
        <f>Sales[[#This Row],[Total Inventory]]*Sales[[#This Row],[Sale_Price]]</f>
        <v>0</v>
      </c>
    </row>
    <row r="3484" spans="1:9" x14ac:dyDescent="0.25">
      <c r="A3484">
        <v>5541</v>
      </c>
      <c r="B3484" t="str">
        <f>INDEX( Table3[],MATCH(Sales[[#This Row],[Category]],Table3[Category],0),1)</f>
        <v>BEER</v>
      </c>
      <c r="C3484" t="s">
        <v>11</v>
      </c>
      <c r="D3484" t="s">
        <v>3497</v>
      </c>
      <c r="E3484" t="s">
        <v>20</v>
      </c>
      <c r="F3484">
        <v>0</v>
      </c>
      <c r="G3484" s="1">
        <v>4.12</v>
      </c>
      <c r="H3484">
        <f>IF(INDEX(Sale_Promotions[[Code]:[Sale Price]],MATCH(Sales[[#This Row],[Code]],Sale_Promotions[Code],0),2)=0,Sales[[#This Row],[Price]],INDEX(Sale_Promotions[[Code]:[Sale Price]],MATCH(Sales[[#This Row],[Code]],Sale_Promotions[Code],0),2))</f>
        <v>4.12</v>
      </c>
      <c r="I3484">
        <f>Sales[[#This Row],[Total Inventory]]*Sales[[#This Row],[Sale_Price]]</f>
        <v>0</v>
      </c>
    </row>
    <row r="3485" spans="1:9" x14ac:dyDescent="0.25">
      <c r="A3485">
        <v>356000</v>
      </c>
      <c r="B3485" t="str">
        <f>INDEX( Table3[],MATCH(Sales[[#This Row],[Category]],Table3[Category],0),1)</f>
        <v>OTHER</v>
      </c>
      <c r="C3485" t="s">
        <v>75</v>
      </c>
      <c r="D3485" t="s">
        <v>3498</v>
      </c>
      <c r="E3485" t="s">
        <v>10</v>
      </c>
      <c r="F3485">
        <v>0</v>
      </c>
      <c r="G3485" s="1">
        <v>11.49</v>
      </c>
      <c r="H3485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3485">
        <f>Sales[[#This Row],[Total Inventory]]*Sales[[#This Row],[Sale_Price]]</f>
        <v>0</v>
      </c>
    </row>
    <row r="3486" spans="1:9" x14ac:dyDescent="0.25">
      <c r="A3486">
        <v>43085</v>
      </c>
      <c r="B3486" t="str">
        <f>INDEX( Table3[],MATCH(Sales[[#This Row],[Category]],Table3[Category],0),1)</f>
        <v>WINE</v>
      </c>
      <c r="C3486" t="s">
        <v>61</v>
      </c>
      <c r="D3486" t="s">
        <v>3499</v>
      </c>
      <c r="E3486" t="s">
        <v>10</v>
      </c>
      <c r="F3486">
        <v>5</v>
      </c>
      <c r="G3486" s="1">
        <v>27.99</v>
      </c>
      <c r="H3486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3486">
        <f>Sales[[#This Row],[Total Inventory]]*Sales[[#This Row],[Sale_Price]]</f>
        <v>139.94999999999999</v>
      </c>
    </row>
    <row r="3487" spans="1:9" x14ac:dyDescent="0.25">
      <c r="A3487">
        <v>340347</v>
      </c>
      <c r="B3487" t="str">
        <f>INDEX( Table3[],MATCH(Sales[[#This Row],[Category]],Table3[Category],0),1)</f>
        <v>WINE</v>
      </c>
      <c r="C3487" t="s">
        <v>21</v>
      </c>
      <c r="D3487" t="s">
        <v>3500</v>
      </c>
      <c r="E3487" t="s">
        <v>10</v>
      </c>
      <c r="F3487">
        <v>0</v>
      </c>
      <c r="G3487" s="1">
        <v>14.99</v>
      </c>
      <c r="H3487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3487">
        <f>Sales[[#This Row],[Total Inventory]]*Sales[[#This Row],[Sale_Price]]</f>
        <v>0</v>
      </c>
    </row>
    <row r="3488" spans="1:9" x14ac:dyDescent="0.25">
      <c r="A3488">
        <v>26041</v>
      </c>
      <c r="B3488" t="str">
        <f>INDEX( Table3[],MATCH(Sales[[#This Row],[Category]],Table3[Category],0),1)</f>
        <v>BEER</v>
      </c>
      <c r="C3488" t="s">
        <v>11</v>
      </c>
      <c r="D3488" t="s">
        <v>3501</v>
      </c>
      <c r="E3488" t="s">
        <v>25</v>
      </c>
      <c r="F3488">
        <v>48</v>
      </c>
      <c r="G3488" s="1">
        <v>2.09</v>
      </c>
      <c r="H3488">
        <f>IF(INDEX(Sale_Promotions[[Code]:[Sale Price]],MATCH(Sales[[#This Row],[Code]],Sale_Promotions[Code],0),2)=0,Sales[[#This Row],[Price]],INDEX(Sale_Promotions[[Code]:[Sale Price]],MATCH(Sales[[#This Row],[Code]],Sale_Promotions[Code],0),2))</f>
        <v>2.09</v>
      </c>
      <c r="I3488">
        <f>Sales[[#This Row],[Total Inventory]]*Sales[[#This Row],[Sale_Price]]</f>
        <v>100.32</v>
      </c>
    </row>
    <row r="3489" spans="1:9" x14ac:dyDescent="0.25">
      <c r="A3489">
        <v>98795</v>
      </c>
      <c r="B3489" t="str">
        <f>INDEX( Table3[],MATCH(Sales[[#This Row],[Category]],Table3[Category],0),1)</f>
        <v>BEER</v>
      </c>
      <c r="C3489" t="s">
        <v>11</v>
      </c>
      <c r="D3489" t="s">
        <v>3502</v>
      </c>
      <c r="E3489" t="s">
        <v>120</v>
      </c>
      <c r="F3489">
        <v>0</v>
      </c>
      <c r="G3489" s="1">
        <v>3.82</v>
      </c>
      <c r="H3489">
        <f>IF(INDEX(Sale_Promotions[[Code]:[Sale Price]],MATCH(Sales[[#This Row],[Code]],Sale_Promotions[Code],0),2)=0,Sales[[#This Row],[Price]],INDEX(Sale_Promotions[[Code]:[Sale Price]],MATCH(Sales[[#This Row],[Code]],Sale_Promotions[Code],0),2))</f>
        <v>3.82</v>
      </c>
      <c r="I3489">
        <f>Sales[[#This Row],[Total Inventory]]*Sales[[#This Row],[Sale_Price]]</f>
        <v>0</v>
      </c>
    </row>
    <row r="3490" spans="1:9" x14ac:dyDescent="0.25">
      <c r="A3490">
        <v>45163</v>
      </c>
      <c r="B3490" t="str">
        <f>INDEX( Table3[],MATCH(Sales[[#This Row],[Category]],Table3[Category],0),1)</f>
        <v>WINE</v>
      </c>
      <c r="C3490" t="s">
        <v>85</v>
      </c>
      <c r="D3490" t="s">
        <v>3503</v>
      </c>
      <c r="E3490" t="s">
        <v>10</v>
      </c>
      <c r="F3490">
        <v>53</v>
      </c>
      <c r="G3490" s="1">
        <v>13.69</v>
      </c>
      <c r="H3490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3490">
        <f>Sales[[#This Row],[Total Inventory]]*Sales[[#This Row],[Sale_Price]]</f>
        <v>725.56999999999994</v>
      </c>
    </row>
    <row r="3491" spans="1:9" x14ac:dyDescent="0.25">
      <c r="A3491">
        <v>24518</v>
      </c>
      <c r="B3491" t="str">
        <f>INDEX( Table3[],MATCH(Sales[[#This Row],[Category]],Table3[Category],0),1)</f>
        <v>BEER</v>
      </c>
      <c r="C3491" t="s">
        <v>11</v>
      </c>
      <c r="D3491" t="s">
        <v>3504</v>
      </c>
      <c r="E3491" t="s">
        <v>20</v>
      </c>
      <c r="F3491">
        <v>0</v>
      </c>
      <c r="G3491" s="1">
        <v>2.25</v>
      </c>
      <c r="H3491">
        <f>IF(INDEX(Sale_Promotions[[Code]:[Sale Price]],MATCH(Sales[[#This Row],[Code]],Sale_Promotions[Code],0),2)=0,Sales[[#This Row],[Price]],INDEX(Sale_Promotions[[Code]:[Sale Price]],MATCH(Sales[[#This Row],[Code]],Sale_Promotions[Code],0),2))</f>
        <v>2.25</v>
      </c>
      <c r="I3491">
        <f>Sales[[#This Row],[Total Inventory]]*Sales[[#This Row],[Sale_Price]]</f>
        <v>0</v>
      </c>
    </row>
    <row r="3492" spans="1:9" x14ac:dyDescent="0.25">
      <c r="A3492">
        <v>22844</v>
      </c>
      <c r="B3492" t="str">
        <f>INDEX( Table3[],MATCH(Sales[[#This Row],[Category]],Table3[Category],0),1)</f>
        <v>BEER</v>
      </c>
      <c r="C3492" t="s">
        <v>11</v>
      </c>
      <c r="D3492" t="s">
        <v>3505</v>
      </c>
      <c r="E3492" t="s">
        <v>13</v>
      </c>
      <c r="F3492">
        <v>0</v>
      </c>
      <c r="G3492" s="1">
        <v>6.17</v>
      </c>
      <c r="H3492">
        <f>IF(INDEX(Sale_Promotions[[Code]:[Sale Price]],MATCH(Sales[[#This Row],[Code]],Sale_Promotions[Code],0),2)=0,Sales[[#This Row],[Price]],INDEX(Sale_Promotions[[Code]:[Sale Price]],MATCH(Sales[[#This Row],[Code]],Sale_Promotions[Code],0),2))</f>
        <v>6.17</v>
      </c>
      <c r="I3492">
        <f>Sales[[#This Row],[Total Inventory]]*Sales[[#This Row],[Sale_Price]]</f>
        <v>0</v>
      </c>
    </row>
    <row r="3493" spans="1:9" x14ac:dyDescent="0.25">
      <c r="A3493">
        <v>80183</v>
      </c>
      <c r="B3493" t="str">
        <f>INDEX( Table3[],MATCH(Sales[[#This Row],[Category]],Table3[Category],0),1)</f>
        <v>WINE</v>
      </c>
      <c r="C3493" t="s">
        <v>28</v>
      </c>
      <c r="D3493" t="s">
        <v>3506</v>
      </c>
      <c r="E3493" t="s">
        <v>332</v>
      </c>
      <c r="F3493">
        <v>17</v>
      </c>
      <c r="G3493" s="1">
        <v>31.99</v>
      </c>
      <c r="H3493">
        <f>IF(INDEX(Sale_Promotions[[Code]:[Sale Price]],MATCH(Sales[[#This Row],[Code]],Sale_Promotions[Code],0),2)=0,Sales[[#This Row],[Price]],INDEX(Sale_Promotions[[Code]:[Sale Price]],MATCH(Sales[[#This Row],[Code]],Sale_Promotions[Code],0),2))</f>
        <v>25.89</v>
      </c>
      <c r="I3493">
        <f>Sales[[#This Row],[Total Inventory]]*Sales[[#This Row],[Sale_Price]]</f>
        <v>440.13</v>
      </c>
    </row>
    <row r="3494" spans="1:9" x14ac:dyDescent="0.25">
      <c r="A3494">
        <v>28848</v>
      </c>
      <c r="B3494" t="str">
        <f>INDEX( Table3[],MATCH(Sales[[#This Row],[Category]],Table3[Category],0),1)</f>
        <v>BEER</v>
      </c>
      <c r="C3494" t="s">
        <v>11</v>
      </c>
      <c r="D3494" t="s">
        <v>3507</v>
      </c>
      <c r="E3494" t="s">
        <v>25</v>
      </c>
      <c r="F3494">
        <v>0</v>
      </c>
      <c r="G3494" s="1">
        <v>2.02</v>
      </c>
      <c r="H3494">
        <f>IF(INDEX(Sale_Promotions[[Code]:[Sale Price]],MATCH(Sales[[#This Row],[Code]],Sale_Promotions[Code],0),2)=0,Sales[[#This Row],[Price]],INDEX(Sale_Promotions[[Code]:[Sale Price]],MATCH(Sales[[#This Row],[Code]],Sale_Promotions[Code],0),2))</f>
        <v>2.02</v>
      </c>
      <c r="I3494">
        <f>Sales[[#This Row],[Total Inventory]]*Sales[[#This Row],[Sale_Price]]</f>
        <v>0</v>
      </c>
    </row>
    <row r="3495" spans="1:9" x14ac:dyDescent="0.25">
      <c r="A3495">
        <v>24644</v>
      </c>
      <c r="B3495" t="str">
        <f>INDEX( Table3[],MATCH(Sales[[#This Row],[Category]],Table3[Category],0),1)</f>
        <v>BEER</v>
      </c>
      <c r="C3495" t="s">
        <v>11</v>
      </c>
      <c r="D3495" t="s">
        <v>3508</v>
      </c>
      <c r="E3495" t="s">
        <v>13</v>
      </c>
      <c r="F3495">
        <v>0</v>
      </c>
      <c r="G3495" s="1">
        <v>5.59</v>
      </c>
      <c r="H3495">
        <f>IF(INDEX(Sale_Promotions[[Code]:[Sale Price]],MATCH(Sales[[#This Row],[Code]],Sale_Promotions[Code],0),2)=0,Sales[[#This Row],[Price]],INDEX(Sale_Promotions[[Code]:[Sale Price]],MATCH(Sales[[#This Row],[Code]],Sale_Promotions[Code],0),2))</f>
        <v>5.59</v>
      </c>
      <c r="I3495">
        <f>Sales[[#This Row],[Total Inventory]]*Sales[[#This Row],[Sale_Price]]</f>
        <v>0</v>
      </c>
    </row>
    <row r="3496" spans="1:9" x14ac:dyDescent="0.25">
      <c r="A3496">
        <v>301351</v>
      </c>
      <c r="B3496" t="str">
        <f>INDEX( Table3[],MATCH(Sales[[#This Row],[Category]],Table3[Category],0),1)</f>
        <v>WINE</v>
      </c>
      <c r="C3496" t="s">
        <v>41</v>
      </c>
      <c r="D3496" t="s">
        <v>3509</v>
      </c>
      <c r="E3496" t="s">
        <v>10</v>
      </c>
      <c r="F3496">
        <v>0</v>
      </c>
      <c r="G3496" s="1">
        <v>10.99</v>
      </c>
      <c r="H349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3496">
        <f>Sales[[#This Row],[Total Inventory]]*Sales[[#This Row],[Sale_Price]]</f>
        <v>0</v>
      </c>
    </row>
    <row r="3497" spans="1:9" x14ac:dyDescent="0.25">
      <c r="A3497">
        <v>326894</v>
      </c>
      <c r="B3497" t="str">
        <f>INDEX( Table3[],MATCH(Sales[[#This Row],[Category]],Table3[Category],0),1)</f>
        <v>WINE</v>
      </c>
      <c r="C3497" t="s">
        <v>85</v>
      </c>
      <c r="D3497" t="s">
        <v>3510</v>
      </c>
      <c r="E3497" t="s">
        <v>10</v>
      </c>
      <c r="F3497">
        <v>0</v>
      </c>
      <c r="G3497" s="1">
        <v>10.49</v>
      </c>
      <c r="H3497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3497">
        <f>Sales[[#This Row],[Total Inventory]]*Sales[[#This Row],[Sale_Price]]</f>
        <v>0</v>
      </c>
    </row>
    <row r="3498" spans="1:9" x14ac:dyDescent="0.25">
      <c r="A3498">
        <v>232716</v>
      </c>
      <c r="B3498" t="str">
        <f>INDEX( Table3[],MATCH(Sales[[#This Row],[Category]],Table3[Category],0),1)</f>
        <v>WINE</v>
      </c>
      <c r="C3498" t="s">
        <v>85</v>
      </c>
      <c r="D3498" t="s">
        <v>3511</v>
      </c>
      <c r="E3498" t="s">
        <v>10</v>
      </c>
      <c r="F3498">
        <v>0</v>
      </c>
      <c r="G3498" s="1">
        <v>12.99</v>
      </c>
      <c r="H349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498">
        <f>Sales[[#This Row],[Total Inventory]]*Sales[[#This Row],[Sale_Price]]</f>
        <v>0</v>
      </c>
    </row>
    <row r="3499" spans="1:9" x14ac:dyDescent="0.25">
      <c r="A3499">
        <v>26681</v>
      </c>
      <c r="B3499" t="str">
        <f>INDEX( Table3[],MATCH(Sales[[#This Row],[Category]],Table3[Category],0),1)</f>
        <v>BEER</v>
      </c>
      <c r="C3499" t="s">
        <v>11</v>
      </c>
      <c r="D3499" t="s">
        <v>3512</v>
      </c>
      <c r="E3499" t="s">
        <v>25</v>
      </c>
      <c r="F3499">
        <v>156</v>
      </c>
      <c r="G3499" s="1">
        <v>1.88</v>
      </c>
      <c r="H3499">
        <f>IF(INDEX(Sale_Promotions[[Code]:[Sale Price]],MATCH(Sales[[#This Row],[Code]],Sale_Promotions[Code],0),2)=0,Sales[[#This Row],[Price]],INDEX(Sale_Promotions[[Code]:[Sale Price]],MATCH(Sales[[#This Row],[Code]],Sale_Promotions[Code],0),2))</f>
        <v>1.88</v>
      </c>
      <c r="I3499">
        <f>Sales[[#This Row],[Total Inventory]]*Sales[[#This Row],[Sale_Price]]</f>
        <v>293.27999999999997</v>
      </c>
    </row>
    <row r="3500" spans="1:9" x14ac:dyDescent="0.25">
      <c r="A3500">
        <v>334045</v>
      </c>
      <c r="B3500" t="str">
        <f>INDEX( Table3[],MATCH(Sales[[#This Row],[Category]],Table3[Category],0),1)</f>
        <v>WINE</v>
      </c>
      <c r="C3500" t="s">
        <v>8</v>
      </c>
      <c r="D3500" t="s">
        <v>3513</v>
      </c>
      <c r="E3500" t="s">
        <v>10</v>
      </c>
      <c r="F3500">
        <v>51</v>
      </c>
      <c r="G3500" s="1">
        <v>11.49</v>
      </c>
      <c r="H3500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3500">
        <f>Sales[[#This Row],[Total Inventory]]*Sales[[#This Row],[Sale_Price]]</f>
        <v>585.99</v>
      </c>
    </row>
    <row r="3501" spans="1:9" x14ac:dyDescent="0.25">
      <c r="A3501">
        <v>56634</v>
      </c>
      <c r="B3501" t="str">
        <f>INDEX( Table3[],MATCH(Sales[[#This Row],[Category]],Table3[Category],0),1)</f>
        <v>LIQUOR</v>
      </c>
      <c r="C3501" t="s">
        <v>57</v>
      </c>
      <c r="D3501" t="s">
        <v>3514</v>
      </c>
      <c r="E3501" t="s">
        <v>10</v>
      </c>
      <c r="F3501">
        <v>86</v>
      </c>
      <c r="G3501" s="1">
        <v>33.99</v>
      </c>
      <c r="H3501">
        <f>IF(INDEX(Sale_Promotions[[Code]:[Sale Price]],MATCH(Sales[[#This Row],[Code]],Sale_Promotions[Code],0),2)=0,Sales[[#This Row],[Price]],INDEX(Sale_Promotions[[Code]:[Sale Price]],MATCH(Sales[[#This Row],[Code]],Sale_Promotions[Code],0),2))</f>
        <v>32.89</v>
      </c>
      <c r="I3501">
        <f>Sales[[#This Row],[Total Inventory]]*Sales[[#This Row],[Sale_Price]]</f>
        <v>2828.54</v>
      </c>
    </row>
    <row r="3502" spans="1:9" x14ac:dyDescent="0.25">
      <c r="A3502">
        <v>58165</v>
      </c>
      <c r="B3502" t="str">
        <f>INDEX( Table3[],MATCH(Sales[[#This Row],[Category]],Table3[Category],0),1)</f>
        <v>LIQUOR</v>
      </c>
      <c r="C3502" t="s">
        <v>14</v>
      </c>
      <c r="D3502" t="s">
        <v>3515</v>
      </c>
      <c r="E3502" t="s">
        <v>10</v>
      </c>
      <c r="F3502">
        <v>4</v>
      </c>
      <c r="G3502" s="1">
        <v>54.99</v>
      </c>
      <c r="H3502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3502">
        <f>Sales[[#This Row],[Total Inventory]]*Sales[[#This Row],[Sale_Price]]</f>
        <v>219.96</v>
      </c>
    </row>
    <row r="3503" spans="1:9" x14ac:dyDescent="0.25">
      <c r="A3503">
        <v>339473</v>
      </c>
      <c r="B3503" t="str">
        <f>INDEX( Table3[],MATCH(Sales[[#This Row],[Category]],Table3[Category],0),1)</f>
        <v>WINE</v>
      </c>
      <c r="C3503" t="s">
        <v>85</v>
      </c>
      <c r="D3503" t="s">
        <v>3516</v>
      </c>
      <c r="E3503" t="s">
        <v>10</v>
      </c>
      <c r="F3503">
        <v>17</v>
      </c>
      <c r="G3503" s="1">
        <v>16.489999999999998</v>
      </c>
      <c r="H3503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3503">
        <f>Sales[[#This Row],[Total Inventory]]*Sales[[#This Row],[Sale_Price]]</f>
        <v>280.33</v>
      </c>
    </row>
    <row r="3504" spans="1:9" x14ac:dyDescent="0.25">
      <c r="A3504">
        <v>76203</v>
      </c>
      <c r="B3504" t="str">
        <f>INDEX( Table3[],MATCH(Sales[[#This Row],[Category]],Table3[Category],0),1)</f>
        <v>LIQUOR</v>
      </c>
      <c r="C3504" t="s">
        <v>35</v>
      </c>
      <c r="D3504" t="s">
        <v>3517</v>
      </c>
      <c r="E3504" t="s">
        <v>10</v>
      </c>
      <c r="F3504">
        <v>27</v>
      </c>
      <c r="G3504" s="1">
        <v>27.99</v>
      </c>
      <c r="H3504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3504">
        <f>Sales[[#This Row],[Total Inventory]]*Sales[[#This Row],[Sale_Price]]</f>
        <v>755.7299999999999</v>
      </c>
    </row>
    <row r="3505" spans="1:9" x14ac:dyDescent="0.25">
      <c r="A3505">
        <v>29330</v>
      </c>
      <c r="B3505" t="str">
        <f>INDEX( Table3[],MATCH(Sales[[#This Row],[Category]],Table3[Category],0),1)</f>
        <v>BEER</v>
      </c>
      <c r="C3505" t="s">
        <v>11</v>
      </c>
      <c r="D3505" t="s">
        <v>3518</v>
      </c>
      <c r="E3505" t="s">
        <v>13</v>
      </c>
      <c r="F3505">
        <v>0</v>
      </c>
      <c r="G3505" s="1">
        <v>5.67</v>
      </c>
      <c r="H3505">
        <f>IF(INDEX(Sale_Promotions[[Code]:[Sale Price]],MATCH(Sales[[#This Row],[Code]],Sale_Promotions[Code],0),2)=0,Sales[[#This Row],[Price]],INDEX(Sale_Promotions[[Code]:[Sale Price]],MATCH(Sales[[#This Row],[Code]],Sale_Promotions[Code],0),2))</f>
        <v>5.67</v>
      </c>
      <c r="I3505">
        <f>Sales[[#This Row],[Total Inventory]]*Sales[[#This Row],[Sale_Price]]</f>
        <v>0</v>
      </c>
    </row>
    <row r="3506" spans="1:9" x14ac:dyDescent="0.25">
      <c r="A3506">
        <v>25223</v>
      </c>
      <c r="B3506" t="str">
        <f>INDEX( Table3[],MATCH(Sales[[#This Row],[Category]],Table3[Category],0),1)</f>
        <v>BEER</v>
      </c>
      <c r="C3506" t="s">
        <v>11</v>
      </c>
      <c r="D3506" t="s">
        <v>3519</v>
      </c>
      <c r="E3506" t="s">
        <v>25</v>
      </c>
      <c r="F3506">
        <v>0</v>
      </c>
      <c r="G3506" s="1">
        <v>1.72</v>
      </c>
      <c r="H3506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3506">
        <f>Sales[[#This Row],[Total Inventory]]*Sales[[#This Row],[Sale_Price]]</f>
        <v>0</v>
      </c>
    </row>
    <row r="3507" spans="1:9" x14ac:dyDescent="0.25">
      <c r="A3507">
        <v>29769</v>
      </c>
      <c r="B3507" t="str">
        <f>INDEX( Table3[],MATCH(Sales[[#This Row],[Category]],Table3[Category],0),1)</f>
        <v>WINE</v>
      </c>
      <c r="C3507" t="s">
        <v>61</v>
      </c>
      <c r="D3507" t="s">
        <v>3520</v>
      </c>
      <c r="E3507" t="s">
        <v>10</v>
      </c>
      <c r="F3507">
        <v>189</v>
      </c>
      <c r="G3507" s="1">
        <v>15.99</v>
      </c>
      <c r="H350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3507">
        <f>Sales[[#This Row],[Total Inventory]]*Sales[[#This Row],[Sale_Price]]</f>
        <v>3022.11</v>
      </c>
    </row>
    <row r="3508" spans="1:9" x14ac:dyDescent="0.25">
      <c r="A3508">
        <v>90999</v>
      </c>
      <c r="B3508" t="str">
        <f>INDEX( Table3[],MATCH(Sales[[#This Row],[Category]],Table3[Category],0),1)</f>
        <v>BEER</v>
      </c>
      <c r="C3508" t="s">
        <v>11</v>
      </c>
      <c r="D3508" t="s">
        <v>3521</v>
      </c>
      <c r="E3508" t="s">
        <v>25</v>
      </c>
      <c r="F3508">
        <v>0</v>
      </c>
      <c r="G3508" s="1">
        <v>0.22</v>
      </c>
      <c r="H3508">
        <f>IF(INDEX(Sale_Promotions[[Code]:[Sale Price]],MATCH(Sales[[#This Row],[Code]],Sale_Promotions[Code],0),2)=0,Sales[[#This Row],[Price]],INDEX(Sale_Promotions[[Code]:[Sale Price]],MATCH(Sales[[#This Row],[Code]],Sale_Promotions[Code],0),2))</f>
        <v>0.22</v>
      </c>
      <c r="I3508">
        <f>Sales[[#This Row],[Total Inventory]]*Sales[[#This Row],[Sale_Price]]</f>
        <v>0</v>
      </c>
    </row>
    <row r="3509" spans="1:9" x14ac:dyDescent="0.25">
      <c r="A3509">
        <v>313090</v>
      </c>
      <c r="B3509" t="str">
        <f>INDEX( Table3[],MATCH(Sales[[#This Row],[Category]],Table3[Category],0),1)</f>
        <v>WINE</v>
      </c>
      <c r="C3509" t="s">
        <v>43</v>
      </c>
      <c r="D3509" t="s">
        <v>3522</v>
      </c>
      <c r="E3509" t="s">
        <v>10</v>
      </c>
      <c r="F3509">
        <v>7</v>
      </c>
      <c r="G3509" s="1">
        <v>12.99</v>
      </c>
      <c r="H350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509">
        <f>Sales[[#This Row],[Total Inventory]]*Sales[[#This Row],[Sale_Price]]</f>
        <v>90.93</v>
      </c>
    </row>
    <row r="3510" spans="1:9" x14ac:dyDescent="0.25">
      <c r="A3510">
        <v>24952</v>
      </c>
      <c r="B3510" t="str">
        <f>INDEX( Table3[],MATCH(Sales[[#This Row],[Category]],Table3[Category],0),1)</f>
        <v>BEER</v>
      </c>
      <c r="C3510" t="s">
        <v>11</v>
      </c>
      <c r="D3510" t="s">
        <v>3523</v>
      </c>
      <c r="E3510" t="s">
        <v>25</v>
      </c>
      <c r="F3510">
        <v>0</v>
      </c>
      <c r="G3510" s="1">
        <v>2.06</v>
      </c>
      <c r="H3510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3510">
        <f>Sales[[#This Row],[Total Inventory]]*Sales[[#This Row],[Sale_Price]]</f>
        <v>0</v>
      </c>
    </row>
    <row r="3511" spans="1:9" x14ac:dyDescent="0.25">
      <c r="A3511">
        <v>27416</v>
      </c>
      <c r="B3511" t="str">
        <f>INDEX( Table3[],MATCH(Sales[[#This Row],[Category]],Table3[Category],0),1)</f>
        <v>BEER</v>
      </c>
      <c r="C3511" t="s">
        <v>11</v>
      </c>
      <c r="D3511" t="s">
        <v>3524</v>
      </c>
      <c r="E3511" t="s">
        <v>25</v>
      </c>
      <c r="F3511">
        <v>0</v>
      </c>
      <c r="G3511" s="1">
        <v>2.19</v>
      </c>
      <c r="H3511">
        <f>IF(INDEX(Sale_Promotions[[Code]:[Sale Price]],MATCH(Sales[[#This Row],[Code]],Sale_Promotions[Code],0),2)=0,Sales[[#This Row],[Price]],INDEX(Sale_Promotions[[Code]:[Sale Price]],MATCH(Sales[[#This Row],[Code]],Sale_Promotions[Code],0),2))</f>
        <v>2.19</v>
      </c>
      <c r="I3511">
        <f>Sales[[#This Row],[Total Inventory]]*Sales[[#This Row],[Sale_Price]]</f>
        <v>0</v>
      </c>
    </row>
    <row r="3512" spans="1:9" x14ac:dyDescent="0.25">
      <c r="A3512">
        <v>22283</v>
      </c>
      <c r="B3512" t="str">
        <f>INDEX( Table3[],MATCH(Sales[[#This Row],[Category]],Table3[Category],0),1)</f>
        <v>BEER</v>
      </c>
      <c r="C3512" t="s">
        <v>11</v>
      </c>
      <c r="D3512" t="s">
        <v>3525</v>
      </c>
      <c r="E3512" t="s">
        <v>92</v>
      </c>
      <c r="F3512">
        <v>0</v>
      </c>
      <c r="G3512" s="1">
        <v>2.83</v>
      </c>
      <c r="H3512">
        <f>IF(INDEX(Sale_Promotions[[Code]:[Sale Price]],MATCH(Sales[[#This Row],[Code]],Sale_Promotions[Code],0),2)=0,Sales[[#This Row],[Price]],INDEX(Sale_Promotions[[Code]:[Sale Price]],MATCH(Sales[[#This Row],[Code]],Sale_Promotions[Code],0),2))</f>
        <v>2.83</v>
      </c>
      <c r="I3512">
        <f>Sales[[#This Row],[Total Inventory]]*Sales[[#This Row],[Sale_Price]]</f>
        <v>0</v>
      </c>
    </row>
    <row r="3513" spans="1:9" x14ac:dyDescent="0.25">
      <c r="A3513">
        <v>340878</v>
      </c>
      <c r="B3513" t="str">
        <f>INDEX( Table3[],MATCH(Sales[[#This Row],[Category]],Table3[Category],0),1)</f>
        <v>LIQUOR</v>
      </c>
      <c r="C3513" t="s">
        <v>37</v>
      </c>
      <c r="D3513" t="s">
        <v>3526</v>
      </c>
      <c r="E3513" t="s">
        <v>10</v>
      </c>
      <c r="F3513">
        <v>132</v>
      </c>
      <c r="G3513" s="1">
        <v>21.99</v>
      </c>
      <c r="H3513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3513">
        <f>Sales[[#This Row],[Total Inventory]]*Sales[[#This Row],[Sale_Price]]</f>
        <v>2902.68</v>
      </c>
    </row>
    <row r="3514" spans="1:9" x14ac:dyDescent="0.25">
      <c r="A3514">
        <v>43567</v>
      </c>
      <c r="B3514" t="str">
        <f>INDEX( Table3[],MATCH(Sales[[#This Row],[Category]],Table3[Category],0),1)</f>
        <v>WINE</v>
      </c>
      <c r="C3514" t="s">
        <v>163</v>
      </c>
      <c r="D3514" t="s">
        <v>3527</v>
      </c>
      <c r="E3514" t="s">
        <v>10</v>
      </c>
      <c r="F3514">
        <v>30</v>
      </c>
      <c r="G3514" s="1">
        <v>12.69</v>
      </c>
      <c r="H3514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3514">
        <f>Sales[[#This Row],[Total Inventory]]*Sales[[#This Row],[Sale_Price]]</f>
        <v>380.7</v>
      </c>
    </row>
    <row r="3515" spans="1:9" x14ac:dyDescent="0.25">
      <c r="A3515">
        <v>48628</v>
      </c>
      <c r="B3515" t="str">
        <f>INDEX( Table3[],MATCH(Sales[[#This Row],[Category]],Table3[Category],0),1)</f>
        <v>LIQUOR</v>
      </c>
      <c r="C3515" t="s">
        <v>57</v>
      </c>
      <c r="D3515" t="s">
        <v>3528</v>
      </c>
      <c r="E3515" t="s">
        <v>10</v>
      </c>
      <c r="F3515">
        <v>6</v>
      </c>
      <c r="G3515" s="1">
        <v>24.99</v>
      </c>
      <c r="H3515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3515">
        <f>Sales[[#This Row],[Total Inventory]]*Sales[[#This Row],[Sale_Price]]</f>
        <v>149.94</v>
      </c>
    </row>
    <row r="3516" spans="1:9" x14ac:dyDescent="0.25">
      <c r="A3516">
        <v>5991</v>
      </c>
      <c r="B3516" t="str">
        <f>INDEX( Table3[],MATCH(Sales[[#This Row],[Category]],Table3[Category],0),1)</f>
        <v>BEER</v>
      </c>
      <c r="C3516" t="s">
        <v>11</v>
      </c>
      <c r="D3516" t="s">
        <v>3529</v>
      </c>
      <c r="E3516" t="s">
        <v>25</v>
      </c>
      <c r="F3516">
        <v>0</v>
      </c>
      <c r="G3516" s="1">
        <v>3.6</v>
      </c>
      <c r="H3516">
        <f>IF(INDEX(Sale_Promotions[[Code]:[Sale Price]],MATCH(Sales[[#This Row],[Code]],Sale_Promotions[Code],0),2)=0,Sales[[#This Row],[Price]],INDEX(Sale_Promotions[[Code]:[Sale Price]],MATCH(Sales[[#This Row],[Code]],Sale_Promotions[Code],0),2))</f>
        <v>3.6</v>
      </c>
      <c r="I3516">
        <f>Sales[[#This Row],[Total Inventory]]*Sales[[#This Row],[Sale_Price]]</f>
        <v>0</v>
      </c>
    </row>
    <row r="3517" spans="1:9" x14ac:dyDescent="0.25">
      <c r="A3517">
        <v>67369</v>
      </c>
      <c r="B3517" t="str">
        <f>INDEX( Table3[],MATCH(Sales[[#This Row],[Category]],Table3[Category],0),1)</f>
        <v>OTHER</v>
      </c>
      <c r="C3517" t="s">
        <v>75</v>
      </c>
      <c r="D3517" t="s">
        <v>3530</v>
      </c>
      <c r="E3517" t="s">
        <v>10</v>
      </c>
      <c r="F3517">
        <v>31</v>
      </c>
      <c r="G3517" s="1">
        <v>14.99</v>
      </c>
      <c r="H3517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3517">
        <f>Sales[[#This Row],[Total Inventory]]*Sales[[#This Row],[Sale_Price]]</f>
        <v>464.69</v>
      </c>
    </row>
    <row r="3518" spans="1:9" x14ac:dyDescent="0.25">
      <c r="A3518">
        <v>15431</v>
      </c>
      <c r="B3518" t="str">
        <f>INDEX( Table3[],MATCH(Sales[[#This Row],[Category]],Table3[Category],0),1)</f>
        <v>WINE</v>
      </c>
      <c r="C3518" t="s">
        <v>28</v>
      </c>
      <c r="D3518" t="s">
        <v>3531</v>
      </c>
      <c r="E3518" t="s">
        <v>10</v>
      </c>
      <c r="F3518">
        <v>15</v>
      </c>
      <c r="G3518" s="1">
        <v>42.99</v>
      </c>
      <c r="H3518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3518">
        <f>Sales[[#This Row],[Total Inventory]]*Sales[[#This Row],[Sale_Price]]</f>
        <v>644.85</v>
      </c>
    </row>
    <row r="3519" spans="1:9" x14ac:dyDescent="0.25">
      <c r="A3519">
        <v>48174</v>
      </c>
      <c r="B3519" t="str">
        <f>INDEX( Table3[],MATCH(Sales[[#This Row],[Category]],Table3[Category],0),1)</f>
        <v>WINE</v>
      </c>
      <c r="C3519" t="s">
        <v>21</v>
      </c>
      <c r="D3519" t="s">
        <v>3532</v>
      </c>
      <c r="E3519" t="s">
        <v>10</v>
      </c>
      <c r="F3519">
        <v>3</v>
      </c>
      <c r="G3519" s="1">
        <v>17.989999999999998</v>
      </c>
      <c r="H3519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3519">
        <f>Sales[[#This Row],[Total Inventory]]*Sales[[#This Row],[Sale_Price]]</f>
        <v>53.97</v>
      </c>
    </row>
    <row r="3520" spans="1:9" x14ac:dyDescent="0.25">
      <c r="A3520">
        <v>74268</v>
      </c>
      <c r="B3520" t="str">
        <f>INDEX( Table3[],MATCH(Sales[[#This Row],[Category]],Table3[Category],0),1)</f>
        <v>LIQUOR</v>
      </c>
      <c r="C3520" t="s">
        <v>198</v>
      </c>
      <c r="D3520" t="s">
        <v>3533</v>
      </c>
      <c r="E3520" t="s">
        <v>10</v>
      </c>
      <c r="F3520">
        <v>0</v>
      </c>
      <c r="G3520" s="1">
        <v>34.99</v>
      </c>
      <c r="H3520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3520">
        <f>Sales[[#This Row],[Total Inventory]]*Sales[[#This Row],[Sale_Price]]</f>
        <v>0</v>
      </c>
    </row>
    <row r="3521" spans="1:9" x14ac:dyDescent="0.25">
      <c r="A3521">
        <v>81143</v>
      </c>
      <c r="B3521" t="str">
        <f>INDEX( Table3[],MATCH(Sales[[#This Row],[Category]],Table3[Category],0),1)</f>
        <v>WINE</v>
      </c>
      <c r="C3521" t="s">
        <v>85</v>
      </c>
      <c r="D3521" t="s">
        <v>3534</v>
      </c>
      <c r="E3521" t="s">
        <v>10</v>
      </c>
      <c r="F3521">
        <v>36</v>
      </c>
      <c r="G3521" s="1">
        <v>40.99</v>
      </c>
      <c r="H3521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3521">
        <f>Sales[[#This Row],[Total Inventory]]*Sales[[#This Row],[Sale_Price]]</f>
        <v>1475.64</v>
      </c>
    </row>
    <row r="3522" spans="1:9" x14ac:dyDescent="0.25">
      <c r="A3522">
        <v>401820</v>
      </c>
      <c r="B3522" t="str">
        <f>INDEX( Table3[],MATCH(Sales[[#This Row],[Category]],Table3[Category],0),1)</f>
        <v>WINE</v>
      </c>
      <c r="C3522" t="s">
        <v>85</v>
      </c>
      <c r="D3522" t="s">
        <v>3535</v>
      </c>
      <c r="E3522" t="s">
        <v>10</v>
      </c>
      <c r="F3522">
        <v>14</v>
      </c>
      <c r="G3522" s="1">
        <v>27.99</v>
      </c>
      <c r="H3522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3522">
        <f>Sales[[#This Row],[Total Inventory]]*Sales[[#This Row],[Sale_Price]]</f>
        <v>391.85999999999996</v>
      </c>
    </row>
    <row r="3523" spans="1:9" x14ac:dyDescent="0.25">
      <c r="A3523">
        <v>437662</v>
      </c>
      <c r="B3523" t="str">
        <f>INDEX( Table3[],MATCH(Sales[[#This Row],[Category]],Table3[Category],0),1)</f>
        <v>WINE</v>
      </c>
      <c r="C3523" t="s">
        <v>61</v>
      </c>
      <c r="D3523" t="s">
        <v>3536</v>
      </c>
      <c r="E3523" t="s">
        <v>10</v>
      </c>
      <c r="F3523">
        <v>37</v>
      </c>
      <c r="G3523" s="1">
        <v>11.49</v>
      </c>
      <c r="H3523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3523">
        <f>Sales[[#This Row],[Total Inventory]]*Sales[[#This Row],[Sale_Price]]</f>
        <v>425.13</v>
      </c>
    </row>
    <row r="3524" spans="1:9" x14ac:dyDescent="0.25">
      <c r="A3524">
        <v>40625</v>
      </c>
      <c r="B3524" t="str">
        <f>INDEX( Table3[],MATCH(Sales[[#This Row],[Category]],Table3[Category],0),1)</f>
        <v>WINE</v>
      </c>
      <c r="C3524" t="s">
        <v>39</v>
      </c>
      <c r="D3524" t="s">
        <v>3537</v>
      </c>
      <c r="E3524" t="s">
        <v>10</v>
      </c>
      <c r="F3524">
        <v>36</v>
      </c>
      <c r="G3524" s="1">
        <v>6.99</v>
      </c>
      <c r="H3524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3524">
        <f>Sales[[#This Row],[Total Inventory]]*Sales[[#This Row],[Sale_Price]]</f>
        <v>251.64000000000001</v>
      </c>
    </row>
    <row r="3525" spans="1:9" x14ac:dyDescent="0.25">
      <c r="A3525">
        <v>120200</v>
      </c>
      <c r="B3525" t="str">
        <f>INDEX( Table3[],MATCH(Sales[[#This Row],[Category]],Table3[Category],0),1)</f>
        <v>WINE</v>
      </c>
      <c r="C3525" t="s">
        <v>85</v>
      </c>
      <c r="D3525" t="s">
        <v>3538</v>
      </c>
      <c r="E3525" t="s">
        <v>10</v>
      </c>
      <c r="F3525">
        <v>0</v>
      </c>
      <c r="G3525" s="1">
        <v>7.99</v>
      </c>
      <c r="H3525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3525">
        <f>Sales[[#This Row],[Total Inventory]]*Sales[[#This Row],[Sale_Price]]</f>
        <v>0</v>
      </c>
    </row>
    <row r="3526" spans="1:9" x14ac:dyDescent="0.25">
      <c r="A3526">
        <v>80411</v>
      </c>
      <c r="B3526" t="str">
        <f>INDEX( Table3[],MATCH(Sales[[#This Row],[Category]],Table3[Category],0),1)</f>
        <v>WINE</v>
      </c>
      <c r="C3526" t="s">
        <v>64</v>
      </c>
      <c r="D3526" t="s">
        <v>3539</v>
      </c>
      <c r="E3526" t="s">
        <v>10</v>
      </c>
      <c r="F3526">
        <v>112</v>
      </c>
      <c r="G3526" s="1">
        <v>5.79</v>
      </c>
      <c r="H3526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3526">
        <f>Sales[[#This Row],[Total Inventory]]*Sales[[#This Row],[Sale_Price]]</f>
        <v>648.48</v>
      </c>
    </row>
    <row r="3527" spans="1:9" x14ac:dyDescent="0.25">
      <c r="A3527">
        <v>25170</v>
      </c>
      <c r="B3527" t="str">
        <f>INDEX( Table3[],MATCH(Sales[[#This Row],[Category]],Table3[Category],0),1)</f>
        <v>BEER</v>
      </c>
      <c r="C3527" t="s">
        <v>11</v>
      </c>
      <c r="D3527" t="s">
        <v>3540</v>
      </c>
      <c r="E3527" t="s">
        <v>25</v>
      </c>
      <c r="F3527">
        <v>0</v>
      </c>
      <c r="G3527" s="1">
        <v>2.57</v>
      </c>
      <c r="H3527">
        <f>IF(INDEX(Sale_Promotions[[Code]:[Sale Price]],MATCH(Sales[[#This Row],[Code]],Sale_Promotions[Code],0),2)=0,Sales[[#This Row],[Price]],INDEX(Sale_Promotions[[Code]:[Sale Price]],MATCH(Sales[[#This Row],[Code]],Sale_Promotions[Code],0),2))</f>
        <v>2.57</v>
      </c>
      <c r="I3527">
        <f>Sales[[#This Row],[Total Inventory]]*Sales[[#This Row],[Sale_Price]]</f>
        <v>0</v>
      </c>
    </row>
    <row r="3528" spans="1:9" x14ac:dyDescent="0.25">
      <c r="A3528">
        <v>90230</v>
      </c>
      <c r="B3528" t="str">
        <f>INDEX( Table3[],MATCH(Sales[[#This Row],[Category]],Table3[Category],0),1)</f>
        <v>BEER</v>
      </c>
      <c r="C3528" t="s">
        <v>11</v>
      </c>
      <c r="D3528" t="s">
        <v>3541</v>
      </c>
      <c r="E3528" t="s">
        <v>25</v>
      </c>
      <c r="F3528">
        <v>0</v>
      </c>
      <c r="G3528" s="1">
        <v>28.5</v>
      </c>
      <c r="H3528">
        <f>IF(INDEX(Sale_Promotions[[Code]:[Sale Price]],MATCH(Sales[[#This Row],[Code]],Sale_Promotions[Code],0),2)=0,Sales[[#This Row],[Price]],INDEX(Sale_Promotions[[Code]:[Sale Price]],MATCH(Sales[[#This Row],[Code]],Sale_Promotions[Code],0),2))</f>
        <v>28.5</v>
      </c>
      <c r="I3528">
        <f>Sales[[#This Row],[Total Inventory]]*Sales[[#This Row],[Sale_Price]]</f>
        <v>0</v>
      </c>
    </row>
    <row r="3529" spans="1:9" x14ac:dyDescent="0.25">
      <c r="A3529">
        <v>79412</v>
      </c>
      <c r="B3529" t="str">
        <f>INDEX( Table3[],MATCH(Sales[[#This Row],[Category]],Table3[Category],0),1)</f>
        <v>LIQUOR</v>
      </c>
      <c r="C3529" t="s">
        <v>175</v>
      </c>
      <c r="D3529" t="s">
        <v>3542</v>
      </c>
      <c r="E3529" t="s">
        <v>10</v>
      </c>
      <c r="F3529">
        <v>128</v>
      </c>
      <c r="G3529" s="1">
        <v>26.99</v>
      </c>
      <c r="H3529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3529">
        <f>Sales[[#This Row],[Total Inventory]]*Sales[[#This Row],[Sale_Price]]</f>
        <v>3454.72</v>
      </c>
    </row>
    <row r="3530" spans="1:9" x14ac:dyDescent="0.25">
      <c r="A3530">
        <v>27645</v>
      </c>
      <c r="B3530" t="str">
        <f>INDEX( Table3[],MATCH(Sales[[#This Row],[Category]],Table3[Category],0),1)</f>
        <v>BEER</v>
      </c>
      <c r="C3530" t="s">
        <v>11</v>
      </c>
      <c r="D3530" t="s">
        <v>3543</v>
      </c>
      <c r="E3530" t="s">
        <v>25</v>
      </c>
      <c r="F3530">
        <v>42</v>
      </c>
      <c r="G3530" s="1">
        <v>1.99</v>
      </c>
      <c r="H3530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3530">
        <f>Sales[[#This Row],[Total Inventory]]*Sales[[#This Row],[Sale_Price]]</f>
        <v>83.58</v>
      </c>
    </row>
    <row r="3531" spans="1:9" x14ac:dyDescent="0.25">
      <c r="A3531">
        <v>313949</v>
      </c>
      <c r="B3531" t="str">
        <f>INDEX( Table3[],MATCH(Sales[[#This Row],[Category]],Table3[Category],0),1)</f>
        <v>WINE</v>
      </c>
      <c r="C3531" t="s">
        <v>61</v>
      </c>
      <c r="D3531" t="s">
        <v>3544</v>
      </c>
      <c r="E3531" t="s">
        <v>244</v>
      </c>
      <c r="F3531">
        <v>0</v>
      </c>
      <c r="G3531" s="1">
        <v>2.39</v>
      </c>
      <c r="H3531">
        <f>IF(INDEX(Sale_Promotions[[Code]:[Sale Price]],MATCH(Sales[[#This Row],[Code]],Sale_Promotions[Code],0),2)=0,Sales[[#This Row],[Price]],INDEX(Sale_Promotions[[Code]:[Sale Price]],MATCH(Sales[[#This Row],[Code]],Sale_Promotions[Code],0),2))</f>
        <v>2.39</v>
      </c>
      <c r="I3531">
        <f>Sales[[#This Row],[Total Inventory]]*Sales[[#This Row],[Sale_Price]]</f>
        <v>0</v>
      </c>
    </row>
    <row r="3532" spans="1:9" x14ac:dyDescent="0.25">
      <c r="A3532">
        <v>70427</v>
      </c>
      <c r="B3532" t="str">
        <f>INDEX( Table3[],MATCH(Sales[[#This Row],[Category]],Table3[Category],0),1)</f>
        <v>LIQUOR</v>
      </c>
      <c r="C3532" t="s">
        <v>35</v>
      </c>
      <c r="D3532" t="s">
        <v>3545</v>
      </c>
      <c r="E3532" t="s">
        <v>10</v>
      </c>
      <c r="F3532">
        <v>20</v>
      </c>
      <c r="G3532" s="1">
        <v>26.99</v>
      </c>
      <c r="H3532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3532">
        <f>Sales[[#This Row],[Total Inventory]]*Sales[[#This Row],[Sale_Price]]</f>
        <v>539.79999999999995</v>
      </c>
    </row>
    <row r="3533" spans="1:9" x14ac:dyDescent="0.25">
      <c r="A3533">
        <v>339134</v>
      </c>
      <c r="B3533" t="str">
        <f>INDEX( Table3[],MATCH(Sales[[#This Row],[Category]],Table3[Category],0),1)</f>
        <v>WINE</v>
      </c>
      <c r="C3533" t="s">
        <v>148</v>
      </c>
      <c r="D3533" t="s">
        <v>3546</v>
      </c>
      <c r="E3533" t="s">
        <v>10</v>
      </c>
      <c r="F3533">
        <v>3</v>
      </c>
      <c r="G3533" s="1">
        <v>12.99</v>
      </c>
      <c r="H3533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533">
        <f>Sales[[#This Row],[Total Inventory]]*Sales[[#This Row],[Sale_Price]]</f>
        <v>38.97</v>
      </c>
    </row>
    <row r="3534" spans="1:9" x14ac:dyDescent="0.25">
      <c r="A3534">
        <v>364118</v>
      </c>
      <c r="B3534" t="str">
        <f>INDEX( Table3[],MATCH(Sales[[#This Row],[Category]],Table3[Category],0),1)</f>
        <v>WINE</v>
      </c>
      <c r="C3534" t="s">
        <v>163</v>
      </c>
      <c r="D3534" t="s">
        <v>3547</v>
      </c>
      <c r="E3534" t="s">
        <v>10</v>
      </c>
      <c r="F3534">
        <v>17</v>
      </c>
      <c r="G3534" s="1">
        <v>14.99</v>
      </c>
      <c r="H3534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3534">
        <f>Sales[[#This Row],[Total Inventory]]*Sales[[#This Row],[Sale_Price]]</f>
        <v>254.83</v>
      </c>
    </row>
    <row r="3535" spans="1:9" x14ac:dyDescent="0.25">
      <c r="A3535">
        <v>312458</v>
      </c>
      <c r="B3535" t="str">
        <f>INDEX( Table3[],MATCH(Sales[[#This Row],[Category]],Table3[Category],0),1)</f>
        <v>WINE</v>
      </c>
      <c r="C3535" t="s">
        <v>61</v>
      </c>
      <c r="D3535" t="s">
        <v>3548</v>
      </c>
      <c r="E3535" t="s">
        <v>10</v>
      </c>
      <c r="F3535">
        <v>14</v>
      </c>
      <c r="G3535" s="1">
        <v>7.69</v>
      </c>
      <c r="H3535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3535">
        <f>Sales[[#This Row],[Total Inventory]]*Sales[[#This Row],[Sale_Price]]</f>
        <v>107.66000000000001</v>
      </c>
    </row>
    <row r="3536" spans="1:9" x14ac:dyDescent="0.25">
      <c r="A3536">
        <v>44834</v>
      </c>
      <c r="B3536" t="str">
        <f>INDEX( Table3[],MATCH(Sales[[#This Row],[Category]],Table3[Category],0),1)</f>
        <v>WINE</v>
      </c>
      <c r="C3536" t="s">
        <v>28</v>
      </c>
      <c r="D3536" t="s">
        <v>3549</v>
      </c>
      <c r="E3536" t="s">
        <v>10</v>
      </c>
      <c r="F3536">
        <v>7</v>
      </c>
      <c r="G3536" s="1">
        <v>15.99</v>
      </c>
      <c r="H353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3536">
        <f>Sales[[#This Row],[Total Inventory]]*Sales[[#This Row],[Sale_Price]]</f>
        <v>111.93</v>
      </c>
    </row>
    <row r="3537" spans="1:9" x14ac:dyDescent="0.25">
      <c r="A3537">
        <v>326637</v>
      </c>
      <c r="B3537" t="str">
        <f>INDEX( Table3[],MATCH(Sales[[#This Row],[Category]],Table3[Category],0),1)</f>
        <v>WINE</v>
      </c>
      <c r="C3537" t="s">
        <v>39</v>
      </c>
      <c r="D3537" t="s">
        <v>3550</v>
      </c>
      <c r="E3537" t="s">
        <v>10</v>
      </c>
      <c r="F3537">
        <v>0</v>
      </c>
      <c r="G3537" s="1">
        <v>4.99</v>
      </c>
      <c r="H3537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3537">
        <f>Sales[[#This Row],[Total Inventory]]*Sales[[#This Row],[Sale_Price]]</f>
        <v>0</v>
      </c>
    </row>
    <row r="3538" spans="1:9" x14ac:dyDescent="0.25">
      <c r="A3538">
        <v>25478</v>
      </c>
      <c r="B3538" t="str">
        <f>INDEX( Table3[],MATCH(Sales[[#This Row],[Category]],Table3[Category],0),1)</f>
        <v>BEER</v>
      </c>
      <c r="C3538" t="s">
        <v>11</v>
      </c>
      <c r="D3538" t="s">
        <v>3551</v>
      </c>
      <c r="E3538" t="s">
        <v>25</v>
      </c>
      <c r="F3538">
        <v>18</v>
      </c>
      <c r="G3538" s="1">
        <v>1.86</v>
      </c>
      <c r="H3538">
        <f>IF(INDEX(Sale_Promotions[[Code]:[Sale Price]],MATCH(Sales[[#This Row],[Code]],Sale_Promotions[Code],0),2)=0,Sales[[#This Row],[Price]],INDEX(Sale_Promotions[[Code]:[Sale Price]],MATCH(Sales[[#This Row],[Code]],Sale_Promotions[Code],0),2))</f>
        <v>1.86</v>
      </c>
      <c r="I3538">
        <f>Sales[[#This Row],[Total Inventory]]*Sales[[#This Row],[Sale_Price]]</f>
        <v>33.480000000000004</v>
      </c>
    </row>
    <row r="3539" spans="1:9" x14ac:dyDescent="0.25">
      <c r="A3539">
        <v>22023</v>
      </c>
      <c r="B3539" t="str">
        <f>INDEX( Table3[],MATCH(Sales[[#This Row],[Category]],Table3[Category],0),1)</f>
        <v>BEER</v>
      </c>
      <c r="C3539" t="s">
        <v>11</v>
      </c>
      <c r="D3539" t="s">
        <v>3552</v>
      </c>
      <c r="E3539" t="s">
        <v>157</v>
      </c>
      <c r="F3539">
        <v>0</v>
      </c>
      <c r="G3539" s="1">
        <v>24.63</v>
      </c>
      <c r="H3539">
        <f>IF(INDEX(Sale_Promotions[[Code]:[Sale Price]],MATCH(Sales[[#This Row],[Code]],Sale_Promotions[Code],0),2)=0,Sales[[#This Row],[Price]],INDEX(Sale_Promotions[[Code]:[Sale Price]],MATCH(Sales[[#This Row],[Code]],Sale_Promotions[Code],0),2))</f>
        <v>24.63</v>
      </c>
      <c r="I3539">
        <f>Sales[[#This Row],[Total Inventory]]*Sales[[#This Row],[Sale_Price]]</f>
        <v>0</v>
      </c>
    </row>
    <row r="3540" spans="1:9" x14ac:dyDescent="0.25">
      <c r="A3540">
        <v>46229</v>
      </c>
      <c r="B3540" t="str">
        <f>INDEX( Table3[],MATCH(Sales[[#This Row],[Category]],Table3[Category],0),1)</f>
        <v>LIQUOR</v>
      </c>
      <c r="C3540" t="s">
        <v>26</v>
      </c>
      <c r="D3540" t="s">
        <v>3553</v>
      </c>
      <c r="E3540" t="s">
        <v>1136</v>
      </c>
      <c r="F3540">
        <v>55</v>
      </c>
      <c r="G3540" s="1">
        <v>23.99</v>
      </c>
      <c r="H3540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3540">
        <f>Sales[[#This Row],[Total Inventory]]*Sales[[#This Row],[Sale_Price]]</f>
        <v>1319.4499999999998</v>
      </c>
    </row>
    <row r="3541" spans="1:9" x14ac:dyDescent="0.25">
      <c r="A3541">
        <v>11592</v>
      </c>
      <c r="B3541" t="str">
        <f>INDEX( Table3[],MATCH(Sales[[#This Row],[Category]],Table3[Category],0),1)</f>
        <v>LIQUOR</v>
      </c>
      <c r="C3541" t="s">
        <v>175</v>
      </c>
      <c r="D3541" t="s">
        <v>3554</v>
      </c>
      <c r="E3541" t="s">
        <v>10</v>
      </c>
      <c r="F3541">
        <v>48</v>
      </c>
      <c r="G3541" s="1">
        <v>8.99</v>
      </c>
      <c r="H3541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3541">
        <f>Sales[[#This Row],[Total Inventory]]*Sales[[#This Row],[Sale_Price]]</f>
        <v>431.52</v>
      </c>
    </row>
    <row r="3542" spans="1:9" x14ac:dyDescent="0.25">
      <c r="A3542">
        <v>335541</v>
      </c>
      <c r="B3542" t="str">
        <f>INDEX( Table3[],MATCH(Sales[[#This Row],[Category]],Table3[Category],0),1)</f>
        <v>WINE</v>
      </c>
      <c r="C3542" t="s">
        <v>17</v>
      </c>
      <c r="D3542" t="s">
        <v>3555</v>
      </c>
      <c r="E3542" t="s">
        <v>10</v>
      </c>
      <c r="F3542">
        <v>11</v>
      </c>
      <c r="G3542" s="1">
        <v>8.99</v>
      </c>
      <c r="H3542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3542">
        <f>Sales[[#This Row],[Total Inventory]]*Sales[[#This Row],[Sale_Price]]</f>
        <v>71.39</v>
      </c>
    </row>
    <row r="3543" spans="1:9" x14ac:dyDescent="0.25">
      <c r="A3543">
        <v>97543</v>
      </c>
      <c r="B3543" t="str">
        <f>INDEX( Table3[],MATCH(Sales[[#This Row],[Category]],Table3[Category],0),1)</f>
        <v>BEER</v>
      </c>
      <c r="C3543" t="s">
        <v>11</v>
      </c>
      <c r="D3543" t="s">
        <v>3556</v>
      </c>
      <c r="E3543" t="s">
        <v>25</v>
      </c>
      <c r="F3543">
        <v>0</v>
      </c>
      <c r="G3543" s="1">
        <v>2.83</v>
      </c>
      <c r="H3543">
        <f>IF(INDEX(Sale_Promotions[[Code]:[Sale Price]],MATCH(Sales[[#This Row],[Code]],Sale_Promotions[Code],0),2)=0,Sales[[#This Row],[Price]],INDEX(Sale_Promotions[[Code]:[Sale Price]],MATCH(Sales[[#This Row],[Code]],Sale_Promotions[Code],0),2))</f>
        <v>2.83</v>
      </c>
      <c r="I3543">
        <f>Sales[[#This Row],[Total Inventory]]*Sales[[#This Row],[Sale_Price]]</f>
        <v>0</v>
      </c>
    </row>
    <row r="3544" spans="1:9" x14ac:dyDescent="0.25">
      <c r="A3544">
        <v>15156</v>
      </c>
      <c r="B3544" t="str">
        <f>INDEX( Table3[],MATCH(Sales[[#This Row],[Category]],Table3[Category],0),1)</f>
        <v>LIQUOR</v>
      </c>
      <c r="C3544" t="s">
        <v>14</v>
      </c>
      <c r="D3544" t="s">
        <v>3557</v>
      </c>
      <c r="E3544" t="s">
        <v>10</v>
      </c>
      <c r="F3544">
        <v>216</v>
      </c>
      <c r="G3544" s="1">
        <v>57.99</v>
      </c>
      <c r="H3544">
        <f>IF(INDEX(Sale_Promotions[[Code]:[Sale Price]],MATCH(Sales[[#This Row],[Code]],Sale_Promotions[Code],0),2)=0,Sales[[#This Row],[Price]],INDEX(Sale_Promotions[[Code]:[Sale Price]],MATCH(Sales[[#This Row],[Code]],Sale_Promotions[Code],0),2))</f>
        <v>57.99</v>
      </c>
      <c r="I3544">
        <f>Sales[[#This Row],[Total Inventory]]*Sales[[#This Row],[Sale_Price]]</f>
        <v>12525.84</v>
      </c>
    </row>
    <row r="3545" spans="1:9" x14ac:dyDescent="0.25">
      <c r="A3545">
        <v>29168</v>
      </c>
      <c r="B3545" t="str">
        <f>INDEX( Table3[],MATCH(Sales[[#This Row],[Category]],Table3[Category],0),1)</f>
        <v>BEER</v>
      </c>
      <c r="C3545" t="s">
        <v>11</v>
      </c>
      <c r="D3545" t="s">
        <v>3558</v>
      </c>
      <c r="E3545" t="s">
        <v>25</v>
      </c>
      <c r="F3545">
        <v>0</v>
      </c>
      <c r="G3545" s="1">
        <v>1.42</v>
      </c>
      <c r="H3545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3545">
        <f>Sales[[#This Row],[Total Inventory]]*Sales[[#This Row],[Sale_Price]]</f>
        <v>0</v>
      </c>
    </row>
    <row r="3546" spans="1:9" x14ac:dyDescent="0.25">
      <c r="A3546">
        <v>76236</v>
      </c>
      <c r="B3546" t="str">
        <f>INDEX( Table3[],MATCH(Sales[[#This Row],[Category]],Table3[Category],0),1)</f>
        <v>LIQUOR</v>
      </c>
      <c r="C3546" t="s">
        <v>14</v>
      </c>
      <c r="D3546" t="s">
        <v>3559</v>
      </c>
      <c r="E3546" t="s">
        <v>16</v>
      </c>
      <c r="F3546">
        <v>0</v>
      </c>
      <c r="G3546" s="1">
        <v>25.99</v>
      </c>
      <c r="H3546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3546">
        <f>Sales[[#This Row],[Total Inventory]]*Sales[[#This Row],[Sale_Price]]</f>
        <v>0</v>
      </c>
    </row>
    <row r="3547" spans="1:9" x14ac:dyDescent="0.25">
      <c r="A3547">
        <v>47153</v>
      </c>
      <c r="B3547" t="str">
        <f>INDEX( Table3[],MATCH(Sales[[#This Row],[Category]],Table3[Category],0),1)</f>
        <v>WINE</v>
      </c>
      <c r="C3547" t="s">
        <v>242</v>
      </c>
      <c r="D3547" t="s">
        <v>3560</v>
      </c>
      <c r="E3547" t="s">
        <v>10</v>
      </c>
      <c r="F3547">
        <v>5</v>
      </c>
      <c r="G3547" s="1">
        <v>12.69</v>
      </c>
      <c r="H3547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3547">
        <f>Sales[[#This Row],[Total Inventory]]*Sales[[#This Row],[Sale_Price]]</f>
        <v>63.449999999999996</v>
      </c>
    </row>
    <row r="3548" spans="1:9" x14ac:dyDescent="0.25">
      <c r="A3548">
        <v>341664</v>
      </c>
      <c r="B3548" t="str">
        <f>INDEX( Table3[],MATCH(Sales[[#This Row],[Category]],Table3[Category],0),1)</f>
        <v>WINE</v>
      </c>
      <c r="C3548" t="s">
        <v>8</v>
      </c>
      <c r="D3548" t="s">
        <v>3561</v>
      </c>
      <c r="E3548" t="s">
        <v>10</v>
      </c>
      <c r="F3548">
        <v>7</v>
      </c>
      <c r="G3548" s="1">
        <v>23.99</v>
      </c>
      <c r="H3548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3548">
        <f>Sales[[#This Row],[Total Inventory]]*Sales[[#This Row],[Sale_Price]]</f>
        <v>167.92999999999998</v>
      </c>
    </row>
    <row r="3549" spans="1:9" x14ac:dyDescent="0.25">
      <c r="A3549">
        <v>12378</v>
      </c>
      <c r="B3549" t="str">
        <f>INDEX( Table3[],MATCH(Sales[[#This Row],[Category]],Table3[Category],0),1)</f>
        <v>LIQUOR</v>
      </c>
      <c r="C3549" t="s">
        <v>175</v>
      </c>
      <c r="D3549" t="s">
        <v>3562</v>
      </c>
      <c r="E3549" t="s">
        <v>16</v>
      </c>
      <c r="F3549">
        <v>127</v>
      </c>
      <c r="G3549" s="1">
        <v>32.99</v>
      </c>
      <c r="H3549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3549">
        <f>Sales[[#This Row],[Total Inventory]]*Sales[[#This Row],[Sale_Price]]</f>
        <v>4189.7300000000005</v>
      </c>
    </row>
    <row r="3550" spans="1:9" x14ac:dyDescent="0.25">
      <c r="A3550">
        <v>76159</v>
      </c>
      <c r="B3550" t="str">
        <f>INDEX( Table3[],MATCH(Sales[[#This Row],[Category]],Table3[Category],0),1)</f>
        <v>LIQUOR</v>
      </c>
      <c r="C3550" t="s">
        <v>26</v>
      </c>
      <c r="D3550" t="s">
        <v>27</v>
      </c>
      <c r="E3550" t="s">
        <v>10</v>
      </c>
      <c r="F3550">
        <v>6</v>
      </c>
      <c r="G3550" s="1">
        <v>24.99</v>
      </c>
      <c r="H3550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3550">
        <f>Sales[[#This Row],[Total Inventory]]*Sales[[#This Row],[Sale_Price]]</f>
        <v>149.94</v>
      </c>
    </row>
    <row r="3551" spans="1:9" x14ac:dyDescent="0.25">
      <c r="A3551">
        <v>44012</v>
      </c>
      <c r="B3551" t="str">
        <f>INDEX( Table3[],MATCH(Sales[[#This Row],[Category]],Table3[Category],0),1)</f>
        <v>LIQUOR</v>
      </c>
      <c r="C3551" t="s">
        <v>198</v>
      </c>
      <c r="D3551" t="s">
        <v>3563</v>
      </c>
      <c r="E3551" t="s">
        <v>16</v>
      </c>
      <c r="F3551">
        <v>329</v>
      </c>
      <c r="G3551" s="1">
        <v>67.989999999999995</v>
      </c>
      <c r="H3551">
        <f>IF(INDEX(Sale_Promotions[[Code]:[Sale Price]],MATCH(Sales[[#This Row],[Code]],Sale_Promotions[Code],0),2)=0,Sales[[#This Row],[Price]],INDEX(Sale_Promotions[[Code]:[Sale Price]],MATCH(Sales[[#This Row],[Code]],Sale_Promotions[Code],0),2))</f>
        <v>67.989999999999995</v>
      </c>
      <c r="I3551">
        <f>Sales[[#This Row],[Total Inventory]]*Sales[[#This Row],[Sale_Price]]</f>
        <v>22368.71</v>
      </c>
    </row>
    <row r="3552" spans="1:9" x14ac:dyDescent="0.25">
      <c r="A3552">
        <v>341550</v>
      </c>
      <c r="B3552" t="str">
        <f>INDEX( Table3[],MATCH(Sales[[#This Row],[Category]],Table3[Category],0),1)</f>
        <v>WINE</v>
      </c>
      <c r="C3552" t="s">
        <v>17</v>
      </c>
      <c r="D3552" t="s">
        <v>3564</v>
      </c>
      <c r="E3552" t="s">
        <v>10</v>
      </c>
      <c r="F3552">
        <v>3</v>
      </c>
      <c r="G3552" s="1">
        <v>6.59</v>
      </c>
      <c r="H3552">
        <f>IF(INDEX(Sale_Promotions[[Code]:[Sale Price]],MATCH(Sales[[#This Row],[Code]],Sale_Promotions[Code],0),2)=0,Sales[[#This Row],[Price]],INDEX(Sale_Promotions[[Code]:[Sale Price]],MATCH(Sales[[#This Row],[Code]],Sale_Promotions[Code],0),2))</f>
        <v>6.59</v>
      </c>
      <c r="I3552">
        <f>Sales[[#This Row],[Total Inventory]]*Sales[[#This Row],[Sale_Price]]</f>
        <v>19.77</v>
      </c>
    </row>
    <row r="3553" spans="1:9" x14ac:dyDescent="0.25">
      <c r="A3553">
        <v>28962</v>
      </c>
      <c r="B3553" t="str">
        <f>INDEX( Table3[],MATCH(Sales[[#This Row],[Category]],Table3[Category],0),1)</f>
        <v>BEER</v>
      </c>
      <c r="C3553" t="s">
        <v>11</v>
      </c>
      <c r="D3553" t="s">
        <v>3565</v>
      </c>
      <c r="E3553" t="s">
        <v>20</v>
      </c>
      <c r="F3553">
        <v>0</v>
      </c>
      <c r="G3553" s="1">
        <v>5.13</v>
      </c>
      <c r="H3553">
        <f>IF(INDEX(Sale_Promotions[[Code]:[Sale Price]],MATCH(Sales[[#This Row],[Code]],Sale_Promotions[Code],0),2)=0,Sales[[#This Row],[Price]],INDEX(Sale_Promotions[[Code]:[Sale Price]],MATCH(Sales[[#This Row],[Code]],Sale_Promotions[Code],0),2))</f>
        <v>5.13</v>
      </c>
      <c r="I3553">
        <f>Sales[[#This Row],[Total Inventory]]*Sales[[#This Row],[Sale_Price]]</f>
        <v>0</v>
      </c>
    </row>
    <row r="3554" spans="1:9" x14ac:dyDescent="0.25">
      <c r="A3554">
        <v>82262</v>
      </c>
      <c r="B3554" t="str">
        <f>INDEX( Table3[],MATCH(Sales[[#This Row],[Category]],Table3[Category],0),1)</f>
        <v>WINE</v>
      </c>
      <c r="C3554" t="s">
        <v>21</v>
      </c>
      <c r="D3554" t="s">
        <v>3566</v>
      </c>
      <c r="E3554" t="s">
        <v>10</v>
      </c>
      <c r="F3554">
        <v>24</v>
      </c>
      <c r="G3554" s="1">
        <v>11.49</v>
      </c>
      <c r="H3554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3554">
        <f>Sales[[#This Row],[Total Inventory]]*Sales[[#This Row],[Sale_Price]]</f>
        <v>275.76</v>
      </c>
    </row>
    <row r="3555" spans="1:9" x14ac:dyDescent="0.25">
      <c r="A3555">
        <v>23924</v>
      </c>
      <c r="B3555" t="str">
        <f>INDEX( Table3[],MATCH(Sales[[#This Row],[Category]],Table3[Category],0),1)</f>
        <v>BEER</v>
      </c>
      <c r="C3555" t="s">
        <v>11</v>
      </c>
      <c r="D3555" t="s">
        <v>3567</v>
      </c>
      <c r="E3555" t="s">
        <v>170</v>
      </c>
      <c r="F3555">
        <v>0</v>
      </c>
      <c r="G3555" s="1">
        <v>25.26</v>
      </c>
      <c r="H3555">
        <f>IF(INDEX(Sale_Promotions[[Code]:[Sale Price]],MATCH(Sales[[#This Row],[Code]],Sale_Promotions[Code],0),2)=0,Sales[[#This Row],[Price]],INDEX(Sale_Promotions[[Code]:[Sale Price]],MATCH(Sales[[#This Row],[Code]],Sale_Promotions[Code],0),2))</f>
        <v>25.26</v>
      </c>
      <c r="I3555">
        <f>Sales[[#This Row],[Total Inventory]]*Sales[[#This Row],[Sale_Price]]</f>
        <v>0</v>
      </c>
    </row>
    <row r="3556" spans="1:9" x14ac:dyDescent="0.25">
      <c r="A3556">
        <v>10334</v>
      </c>
      <c r="B3556" t="str">
        <f>INDEX( Table3[],MATCH(Sales[[#This Row],[Category]],Table3[Category],0),1)</f>
        <v>BEER</v>
      </c>
      <c r="C3556" t="s">
        <v>11</v>
      </c>
      <c r="D3556" t="s">
        <v>3568</v>
      </c>
      <c r="E3556" t="s">
        <v>25</v>
      </c>
      <c r="F3556">
        <v>0</v>
      </c>
      <c r="G3556" s="1">
        <v>1.55</v>
      </c>
      <c r="H3556">
        <f>IF(INDEX(Sale_Promotions[[Code]:[Sale Price]],MATCH(Sales[[#This Row],[Code]],Sale_Promotions[Code],0),2)=0,Sales[[#This Row],[Price]],INDEX(Sale_Promotions[[Code]:[Sale Price]],MATCH(Sales[[#This Row],[Code]],Sale_Promotions[Code],0),2))</f>
        <v>1.55</v>
      </c>
      <c r="I3556">
        <f>Sales[[#This Row],[Total Inventory]]*Sales[[#This Row],[Sale_Price]]</f>
        <v>0</v>
      </c>
    </row>
    <row r="3557" spans="1:9" x14ac:dyDescent="0.25">
      <c r="A3557">
        <v>75483</v>
      </c>
      <c r="B3557" t="str">
        <f>INDEX( Table3[],MATCH(Sales[[#This Row],[Category]],Table3[Category],0),1)</f>
        <v>LIQUOR</v>
      </c>
      <c r="C3557" t="s">
        <v>37</v>
      </c>
      <c r="D3557" t="s">
        <v>3569</v>
      </c>
      <c r="E3557" t="s">
        <v>133</v>
      </c>
      <c r="F3557">
        <v>12</v>
      </c>
      <c r="G3557" s="1">
        <v>15.99</v>
      </c>
      <c r="H355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3557">
        <f>Sales[[#This Row],[Total Inventory]]*Sales[[#This Row],[Sale_Price]]</f>
        <v>191.88</v>
      </c>
    </row>
    <row r="3558" spans="1:9" x14ac:dyDescent="0.25">
      <c r="A3558">
        <v>325804</v>
      </c>
      <c r="B3558" t="str">
        <f>INDEX( Table3[],MATCH(Sales[[#This Row],[Category]],Table3[Category],0),1)</f>
        <v>WINE</v>
      </c>
      <c r="C3558" t="s">
        <v>28</v>
      </c>
      <c r="D3558" t="s">
        <v>3570</v>
      </c>
      <c r="E3558" t="s">
        <v>10</v>
      </c>
      <c r="F3558">
        <v>4</v>
      </c>
      <c r="G3558" s="1">
        <v>12.99</v>
      </c>
      <c r="H355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558">
        <f>Sales[[#This Row],[Total Inventory]]*Sales[[#This Row],[Sale_Price]]</f>
        <v>51.96</v>
      </c>
    </row>
    <row r="3559" spans="1:9" x14ac:dyDescent="0.25">
      <c r="A3559">
        <v>84713</v>
      </c>
      <c r="B3559" t="str">
        <f>INDEX( Table3[],MATCH(Sales[[#This Row],[Category]],Table3[Category],0),1)</f>
        <v>WINE</v>
      </c>
      <c r="C3559" t="s">
        <v>17</v>
      </c>
      <c r="D3559" t="s">
        <v>3571</v>
      </c>
      <c r="E3559" t="s">
        <v>10</v>
      </c>
      <c r="F3559">
        <v>64</v>
      </c>
      <c r="G3559" s="1">
        <v>9.99</v>
      </c>
      <c r="H3559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3559">
        <f>Sales[[#This Row],[Total Inventory]]*Sales[[#This Row],[Sale_Price]]</f>
        <v>639.36</v>
      </c>
    </row>
    <row r="3560" spans="1:9" x14ac:dyDescent="0.25">
      <c r="A3560">
        <v>26735</v>
      </c>
      <c r="B3560" t="str">
        <f>INDEX( Table3[],MATCH(Sales[[#This Row],[Category]],Table3[Category],0),1)</f>
        <v>LIQUOR</v>
      </c>
      <c r="C3560" t="s">
        <v>175</v>
      </c>
      <c r="D3560" t="s">
        <v>887</v>
      </c>
      <c r="E3560" t="s">
        <v>16</v>
      </c>
      <c r="F3560">
        <v>2086</v>
      </c>
      <c r="G3560" s="1">
        <v>43.99</v>
      </c>
      <c r="H3560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3560">
        <f>Sales[[#This Row],[Total Inventory]]*Sales[[#This Row],[Sale_Price]]</f>
        <v>81333.14</v>
      </c>
    </row>
    <row r="3561" spans="1:9" x14ac:dyDescent="0.25">
      <c r="A3561">
        <v>84749</v>
      </c>
      <c r="B3561" t="str">
        <f>INDEX( Table3[],MATCH(Sales[[#This Row],[Category]],Table3[Category],0),1)</f>
        <v>WINE</v>
      </c>
      <c r="C3561" t="s">
        <v>61</v>
      </c>
      <c r="D3561" t="s">
        <v>3572</v>
      </c>
      <c r="E3561" t="s">
        <v>10</v>
      </c>
      <c r="F3561">
        <v>6</v>
      </c>
      <c r="G3561" s="1">
        <v>12.99</v>
      </c>
      <c r="H356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561">
        <f>Sales[[#This Row],[Total Inventory]]*Sales[[#This Row],[Sale_Price]]</f>
        <v>77.94</v>
      </c>
    </row>
    <row r="3562" spans="1:9" x14ac:dyDescent="0.25">
      <c r="A3562">
        <v>399574</v>
      </c>
      <c r="B3562" t="str">
        <f>INDEX( Table3[],MATCH(Sales[[#This Row],[Category]],Table3[Category],0),1)</f>
        <v>WINE</v>
      </c>
      <c r="C3562" t="s">
        <v>21</v>
      </c>
      <c r="D3562" t="s">
        <v>3573</v>
      </c>
      <c r="E3562" t="s">
        <v>457</v>
      </c>
      <c r="F3562">
        <v>98</v>
      </c>
      <c r="G3562" s="1">
        <v>3.99</v>
      </c>
      <c r="H3562">
        <f>IF(INDEX(Sale_Promotions[[Code]:[Sale Price]],MATCH(Sales[[#This Row],[Code]],Sale_Promotions[Code],0),2)=0,Sales[[#This Row],[Price]],INDEX(Sale_Promotions[[Code]:[Sale Price]],MATCH(Sales[[#This Row],[Code]],Sale_Promotions[Code],0),2))</f>
        <v>3.99</v>
      </c>
      <c r="I3562">
        <f>Sales[[#This Row],[Total Inventory]]*Sales[[#This Row],[Sale_Price]]</f>
        <v>391.02000000000004</v>
      </c>
    </row>
    <row r="3563" spans="1:9" x14ac:dyDescent="0.25">
      <c r="A3563">
        <v>24388</v>
      </c>
      <c r="B3563" t="str">
        <f>INDEX( Table3[],MATCH(Sales[[#This Row],[Category]],Table3[Category],0),1)</f>
        <v>BEER</v>
      </c>
      <c r="C3563" t="s">
        <v>11</v>
      </c>
      <c r="D3563" t="s">
        <v>3574</v>
      </c>
      <c r="E3563" t="s">
        <v>92</v>
      </c>
      <c r="F3563">
        <v>0</v>
      </c>
      <c r="G3563" s="1">
        <v>8.73</v>
      </c>
      <c r="H3563">
        <f>IF(INDEX(Sale_Promotions[[Code]:[Sale Price]],MATCH(Sales[[#This Row],[Code]],Sale_Promotions[Code],0),2)=0,Sales[[#This Row],[Price]],INDEX(Sale_Promotions[[Code]:[Sale Price]],MATCH(Sales[[#This Row],[Code]],Sale_Promotions[Code],0),2))</f>
        <v>8.73</v>
      </c>
      <c r="I3563">
        <f>Sales[[#This Row],[Total Inventory]]*Sales[[#This Row],[Sale_Price]]</f>
        <v>0</v>
      </c>
    </row>
    <row r="3564" spans="1:9" x14ac:dyDescent="0.25">
      <c r="A3564">
        <v>44252</v>
      </c>
      <c r="B3564" t="str">
        <f>INDEX( Table3[],MATCH(Sales[[#This Row],[Category]],Table3[Category],0),1)</f>
        <v>WINE</v>
      </c>
      <c r="C3564" t="s">
        <v>64</v>
      </c>
      <c r="D3564" t="s">
        <v>3575</v>
      </c>
      <c r="E3564" t="s">
        <v>10</v>
      </c>
      <c r="F3564">
        <v>0</v>
      </c>
      <c r="G3564" s="1">
        <v>24.99</v>
      </c>
      <c r="H3564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3564">
        <f>Sales[[#This Row],[Total Inventory]]*Sales[[#This Row],[Sale_Price]]</f>
        <v>0</v>
      </c>
    </row>
    <row r="3565" spans="1:9" x14ac:dyDescent="0.25">
      <c r="A3565">
        <v>342126</v>
      </c>
      <c r="B3565" t="str">
        <f>INDEX( Table3[],MATCH(Sales[[#This Row],[Category]],Table3[Category],0),1)</f>
        <v>LIQUOR</v>
      </c>
      <c r="C3565" t="s">
        <v>57</v>
      </c>
      <c r="D3565" t="s">
        <v>609</v>
      </c>
      <c r="E3565" t="s">
        <v>48</v>
      </c>
      <c r="F3565">
        <v>0</v>
      </c>
      <c r="G3565" s="1">
        <v>10.99</v>
      </c>
      <c r="H356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3565">
        <f>Sales[[#This Row],[Total Inventory]]*Sales[[#This Row],[Sale_Price]]</f>
        <v>0</v>
      </c>
    </row>
    <row r="3566" spans="1:9" x14ac:dyDescent="0.25">
      <c r="A3566">
        <v>16578</v>
      </c>
      <c r="B3566" t="str">
        <f>INDEX( Table3[],MATCH(Sales[[#This Row],[Category]],Table3[Category],0),1)</f>
        <v>WINE</v>
      </c>
      <c r="C3566" t="s">
        <v>61</v>
      </c>
      <c r="D3566" t="s">
        <v>3576</v>
      </c>
      <c r="E3566" t="s">
        <v>48</v>
      </c>
      <c r="F3566">
        <v>23</v>
      </c>
      <c r="G3566" s="1">
        <v>8.59</v>
      </c>
      <c r="H3566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3566">
        <f>Sales[[#This Row],[Total Inventory]]*Sales[[#This Row],[Sale_Price]]</f>
        <v>197.57</v>
      </c>
    </row>
    <row r="3567" spans="1:9" x14ac:dyDescent="0.25">
      <c r="A3567">
        <v>310947</v>
      </c>
      <c r="B3567" t="str">
        <f>INDEX( Table3[],MATCH(Sales[[#This Row],[Category]],Table3[Category],0),1)</f>
        <v>WINE</v>
      </c>
      <c r="C3567" t="s">
        <v>41</v>
      </c>
      <c r="D3567" t="s">
        <v>3577</v>
      </c>
      <c r="E3567" t="s">
        <v>10</v>
      </c>
      <c r="F3567">
        <v>0</v>
      </c>
      <c r="G3567" s="1">
        <v>13.49</v>
      </c>
      <c r="H3567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3567">
        <f>Sales[[#This Row],[Total Inventory]]*Sales[[#This Row],[Sale_Price]]</f>
        <v>0</v>
      </c>
    </row>
    <row r="3568" spans="1:9" x14ac:dyDescent="0.25">
      <c r="A3568">
        <v>335162</v>
      </c>
      <c r="B3568" t="str">
        <f>INDEX( Table3[],MATCH(Sales[[#This Row],[Category]],Table3[Category],0),1)</f>
        <v>WINE</v>
      </c>
      <c r="C3568" t="s">
        <v>41</v>
      </c>
      <c r="D3568" t="s">
        <v>3578</v>
      </c>
      <c r="E3568" t="s">
        <v>10</v>
      </c>
      <c r="F3568">
        <v>0</v>
      </c>
      <c r="G3568" s="1">
        <v>4.3899999999999997</v>
      </c>
      <c r="H3568">
        <f>IF(INDEX(Sale_Promotions[[Code]:[Sale Price]],MATCH(Sales[[#This Row],[Code]],Sale_Promotions[Code],0),2)=0,Sales[[#This Row],[Price]],INDEX(Sale_Promotions[[Code]:[Sale Price]],MATCH(Sales[[#This Row],[Code]],Sale_Promotions[Code],0),2))</f>
        <v>4.3899999999999997</v>
      </c>
      <c r="I3568">
        <f>Sales[[#This Row],[Total Inventory]]*Sales[[#This Row],[Sale_Price]]</f>
        <v>0</v>
      </c>
    </row>
    <row r="3569" spans="1:9" x14ac:dyDescent="0.25">
      <c r="A3569">
        <v>318509</v>
      </c>
      <c r="B3569" t="str">
        <f>INDEX( Table3[],MATCH(Sales[[#This Row],[Category]],Table3[Category],0),1)</f>
        <v>LIQUOR</v>
      </c>
      <c r="C3569" t="s">
        <v>35</v>
      </c>
      <c r="D3569" t="s">
        <v>3579</v>
      </c>
      <c r="E3569" t="s">
        <v>10</v>
      </c>
      <c r="F3569">
        <v>89</v>
      </c>
      <c r="G3569" s="1">
        <v>28.99</v>
      </c>
      <c r="H3569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3569">
        <f>Sales[[#This Row],[Total Inventory]]*Sales[[#This Row],[Sale_Price]]</f>
        <v>2580.1099999999997</v>
      </c>
    </row>
    <row r="3570" spans="1:9" x14ac:dyDescent="0.25">
      <c r="A3570">
        <v>29980</v>
      </c>
      <c r="B3570" t="str">
        <f>INDEX( Table3[],MATCH(Sales[[#This Row],[Category]],Table3[Category],0),1)</f>
        <v>LIQUOR</v>
      </c>
      <c r="C3570" t="s">
        <v>46</v>
      </c>
      <c r="D3570" t="s">
        <v>3580</v>
      </c>
      <c r="E3570" t="s">
        <v>10</v>
      </c>
      <c r="F3570">
        <v>1</v>
      </c>
      <c r="G3570" s="1">
        <v>8.2899999999999991</v>
      </c>
      <c r="H3570">
        <f>IF(INDEX(Sale_Promotions[[Code]:[Sale Price]],MATCH(Sales[[#This Row],[Code]],Sale_Promotions[Code],0),2)=0,Sales[[#This Row],[Price]],INDEX(Sale_Promotions[[Code]:[Sale Price]],MATCH(Sales[[#This Row],[Code]],Sale_Promotions[Code],0),2))</f>
        <v>8.2899999999999991</v>
      </c>
      <c r="I3570">
        <f>Sales[[#This Row],[Total Inventory]]*Sales[[#This Row],[Sale_Price]]</f>
        <v>8.2899999999999991</v>
      </c>
    </row>
    <row r="3571" spans="1:9" x14ac:dyDescent="0.25">
      <c r="A3571">
        <v>86689</v>
      </c>
      <c r="B3571" t="str">
        <f>INDEX( Table3[],MATCH(Sales[[#This Row],[Category]],Table3[Category],0),1)</f>
        <v>WINE</v>
      </c>
      <c r="C3571" t="s">
        <v>85</v>
      </c>
      <c r="D3571" t="s">
        <v>3581</v>
      </c>
      <c r="E3571" t="s">
        <v>10</v>
      </c>
      <c r="F3571">
        <v>35</v>
      </c>
      <c r="G3571" s="1">
        <v>22.99</v>
      </c>
      <c r="H3571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3571">
        <f>Sales[[#This Row],[Total Inventory]]*Sales[[#This Row],[Sale_Price]]</f>
        <v>542.15</v>
      </c>
    </row>
    <row r="3572" spans="1:9" x14ac:dyDescent="0.25">
      <c r="A3572">
        <v>71903</v>
      </c>
      <c r="B3572" t="str">
        <f>INDEX( Table3[],MATCH(Sales[[#This Row],[Category]],Table3[Category],0),1)</f>
        <v>LIQUOR</v>
      </c>
      <c r="C3572" t="s">
        <v>14</v>
      </c>
      <c r="D3572" t="s">
        <v>3582</v>
      </c>
      <c r="E3572" t="s">
        <v>10</v>
      </c>
      <c r="F3572">
        <v>138</v>
      </c>
      <c r="G3572" s="1">
        <v>63.99</v>
      </c>
      <c r="H3572">
        <f>IF(INDEX(Sale_Promotions[[Code]:[Sale Price]],MATCH(Sales[[#This Row],[Code]],Sale_Promotions[Code],0),2)=0,Sales[[#This Row],[Price]],INDEX(Sale_Promotions[[Code]:[Sale Price]],MATCH(Sales[[#This Row],[Code]],Sale_Promotions[Code],0),2))</f>
        <v>63.99</v>
      </c>
      <c r="I3572">
        <f>Sales[[#This Row],[Total Inventory]]*Sales[[#This Row],[Sale_Price]]</f>
        <v>8830.6200000000008</v>
      </c>
    </row>
    <row r="3573" spans="1:9" x14ac:dyDescent="0.25">
      <c r="A3573">
        <v>21580</v>
      </c>
      <c r="B3573" t="str">
        <f>INDEX( Table3[],MATCH(Sales[[#This Row],[Category]],Table3[Category],0),1)</f>
        <v>WINE</v>
      </c>
      <c r="C3573" t="s">
        <v>61</v>
      </c>
      <c r="D3573" t="s">
        <v>3583</v>
      </c>
      <c r="E3573" t="s">
        <v>10</v>
      </c>
      <c r="F3573">
        <v>0</v>
      </c>
      <c r="G3573" s="1">
        <v>8.99</v>
      </c>
      <c r="H3573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3573">
        <f>Sales[[#This Row],[Total Inventory]]*Sales[[#This Row],[Sale_Price]]</f>
        <v>0</v>
      </c>
    </row>
    <row r="3574" spans="1:9" x14ac:dyDescent="0.25">
      <c r="A3574">
        <v>81926</v>
      </c>
      <c r="B3574" t="str">
        <f>INDEX( Table3[],MATCH(Sales[[#This Row],[Category]],Table3[Category],0),1)</f>
        <v>WINE</v>
      </c>
      <c r="C3574" t="s">
        <v>189</v>
      </c>
      <c r="D3574" t="s">
        <v>3584</v>
      </c>
      <c r="E3574" t="s">
        <v>10</v>
      </c>
      <c r="F3574">
        <v>296</v>
      </c>
      <c r="G3574" s="1">
        <v>16.489999999999998</v>
      </c>
      <c r="H3574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3574">
        <f>Sales[[#This Row],[Total Inventory]]*Sales[[#This Row],[Sale_Price]]</f>
        <v>4881.04</v>
      </c>
    </row>
    <row r="3575" spans="1:9" x14ac:dyDescent="0.25">
      <c r="A3575">
        <v>314379</v>
      </c>
      <c r="B3575" t="str">
        <f>INDEX( Table3[],MATCH(Sales[[#This Row],[Category]],Table3[Category],0),1)</f>
        <v>WINE</v>
      </c>
      <c r="C3575" t="s">
        <v>41</v>
      </c>
      <c r="D3575" t="s">
        <v>3585</v>
      </c>
      <c r="E3575" t="s">
        <v>10</v>
      </c>
      <c r="F3575">
        <v>11</v>
      </c>
      <c r="G3575" s="1">
        <v>15.49</v>
      </c>
      <c r="H3575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3575">
        <f>Sales[[#This Row],[Total Inventory]]*Sales[[#This Row],[Sale_Price]]</f>
        <v>170.39000000000001</v>
      </c>
    </row>
    <row r="3576" spans="1:9" x14ac:dyDescent="0.25">
      <c r="A3576">
        <v>51543</v>
      </c>
      <c r="B3576" t="str">
        <f>INDEX( Table3[],MATCH(Sales[[#This Row],[Category]],Table3[Category],0),1)</f>
        <v>LIQUOR</v>
      </c>
      <c r="C3576" t="s">
        <v>198</v>
      </c>
      <c r="D3576" t="s">
        <v>3586</v>
      </c>
      <c r="E3576" t="s">
        <v>10</v>
      </c>
      <c r="F3576">
        <v>21</v>
      </c>
      <c r="G3576" s="1">
        <v>9.49</v>
      </c>
      <c r="H3576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3576">
        <f>Sales[[#This Row],[Total Inventory]]*Sales[[#This Row],[Sale_Price]]</f>
        <v>199.29</v>
      </c>
    </row>
    <row r="3577" spans="1:9" x14ac:dyDescent="0.25">
      <c r="A3577">
        <v>19852</v>
      </c>
      <c r="B3577" t="str">
        <f>INDEX( Table3[],MATCH(Sales[[#This Row],[Category]],Table3[Category],0),1)</f>
        <v>WINE</v>
      </c>
      <c r="C3577" t="s">
        <v>28</v>
      </c>
      <c r="D3577" t="s">
        <v>3587</v>
      </c>
      <c r="E3577" t="s">
        <v>10</v>
      </c>
      <c r="F3577">
        <v>1</v>
      </c>
      <c r="G3577" s="1">
        <v>17.489999999999998</v>
      </c>
      <c r="H3577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3577">
        <f>Sales[[#This Row],[Total Inventory]]*Sales[[#This Row],[Sale_Price]]</f>
        <v>17.489999999999998</v>
      </c>
    </row>
    <row r="3578" spans="1:9" x14ac:dyDescent="0.25">
      <c r="A3578">
        <v>43668</v>
      </c>
      <c r="B3578" t="str">
        <f>INDEX( Table3[],MATCH(Sales[[#This Row],[Category]],Table3[Category],0),1)</f>
        <v>LIQUOR</v>
      </c>
      <c r="C3578" t="s">
        <v>57</v>
      </c>
      <c r="D3578" t="s">
        <v>3588</v>
      </c>
      <c r="E3578" t="s">
        <v>133</v>
      </c>
      <c r="F3578">
        <v>6</v>
      </c>
      <c r="G3578" s="1">
        <v>16.489999999999998</v>
      </c>
      <c r="H3578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3578">
        <f>Sales[[#This Row],[Total Inventory]]*Sales[[#This Row],[Sale_Price]]</f>
        <v>98.94</v>
      </c>
    </row>
    <row r="3579" spans="1:9" x14ac:dyDescent="0.25">
      <c r="A3579">
        <v>23057</v>
      </c>
      <c r="B3579" t="str">
        <f>INDEX( Table3[],MATCH(Sales[[#This Row],[Category]],Table3[Category],0),1)</f>
        <v>BEER</v>
      </c>
      <c r="C3579" t="s">
        <v>11</v>
      </c>
      <c r="D3579" t="s">
        <v>3589</v>
      </c>
      <c r="E3579" t="s">
        <v>25</v>
      </c>
      <c r="F3579">
        <v>60</v>
      </c>
      <c r="G3579" s="1">
        <v>3.23</v>
      </c>
      <c r="H3579">
        <f>IF(INDEX(Sale_Promotions[[Code]:[Sale Price]],MATCH(Sales[[#This Row],[Code]],Sale_Promotions[Code],0),2)=0,Sales[[#This Row],[Price]],INDEX(Sale_Promotions[[Code]:[Sale Price]],MATCH(Sales[[#This Row],[Code]],Sale_Promotions[Code],0),2))</f>
        <v>3.23</v>
      </c>
      <c r="I3579">
        <f>Sales[[#This Row],[Total Inventory]]*Sales[[#This Row],[Sale_Price]]</f>
        <v>193.8</v>
      </c>
    </row>
    <row r="3580" spans="1:9" x14ac:dyDescent="0.25">
      <c r="A3580">
        <v>311304</v>
      </c>
      <c r="B3580" t="str">
        <f>INDEX( Table3[],MATCH(Sales[[#This Row],[Category]],Table3[Category],0),1)</f>
        <v>WINE</v>
      </c>
      <c r="C3580" t="s">
        <v>41</v>
      </c>
      <c r="D3580" t="s">
        <v>3590</v>
      </c>
      <c r="E3580" t="s">
        <v>10</v>
      </c>
      <c r="F3580">
        <v>0</v>
      </c>
      <c r="G3580" s="1">
        <v>14.49</v>
      </c>
      <c r="H3580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3580">
        <f>Sales[[#This Row],[Total Inventory]]*Sales[[#This Row],[Sale_Price]]</f>
        <v>0</v>
      </c>
    </row>
    <row r="3581" spans="1:9" x14ac:dyDescent="0.25">
      <c r="A3581">
        <v>387380</v>
      </c>
      <c r="B3581" t="str">
        <f>INDEX( Table3[],MATCH(Sales[[#This Row],[Category]],Table3[Category],0),1)</f>
        <v>WINE</v>
      </c>
      <c r="C3581" t="s">
        <v>61</v>
      </c>
      <c r="D3581" t="s">
        <v>3591</v>
      </c>
      <c r="E3581" t="s">
        <v>10</v>
      </c>
      <c r="F3581">
        <v>0</v>
      </c>
      <c r="G3581" s="1">
        <v>8.99</v>
      </c>
      <c r="H3581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3581">
        <f>Sales[[#This Row],[Total Inventory]]*Sales[[#This Row],[Sale_Price]]</f>
        <v>0</v>
      </c>
    </row>
    <row r="3582" spans="1:9" x14ac:dyDescent="0.25">
      <c r="A3582">
        <v>93419</v>
      </c>
      <c r="B3582" t="str">
        <f>INDEX( Table3[],MATCH(Sales[[#This Row],[Category]],Table3[Category],0),1)</f>
        <v>BEER</v>
      </c>
      <c r="C3582" t="s">
        <v>11</v>
      </c>
      <c r="D3582" t="s">
        <v>3592</v>
      </c>
      <c r="E3582" t="s">
        <v>20</v>
      </c>
      <c r="F3582">
        <v>0</v>
      </c>
      <c r="G3582" s="1">
        <v>2.2400000000000002</v>
      </c>
      <c r="H3582">
        <f>IF(INDEX(Sale_Promotions[[Code]:[Sale Price]],MATCH(Sales[[#This Row],[Code]],Sale_Promotions[Code],0),2)=0,Sales[[#This Row],[Price]],INDEX(Sale_Promotions[[Code]:[Sale Price]],MATCH(Sales[[#This Row],[Code]],Sale_Promotions[Code],0),2))</f>
        <v>2.2400000000000002</v>
      </c>
      <c r="I3582">
        <f>Sales[[#This Row],[Total Inventory]]*Sales[[#This Row],[Sale_Price]]</f>
        <v>0</v>
      </c>
    </row>
    <row r="3583" spans="1:9" x14ac:dyDescent="0.25">
      <c r="A3583">
        <v>301648</v>
      </c>
      <c r="B3583" t="str">
        <f>INDEX( Table3[],MATCH(Sales[[#This Row],[Category]],Table3[Category],0),1)</f>
        <v>WINE</v>
      </c>
      <c r="C3583" t="s">
        <v>61</v>
      </c>
      <c r="D3583" t="s">
        <v>3593</v>
      </c>
      <c r="E3583" t="s">
        <v>10</v>
      </c>
      <c r="F3583">
        <v>0</v>
      </c>
      <c r="G3583" s="1">
        <v>11.99</v>
      </c>
      <c r="H358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583">
        <f>Sales[[#This Row],[Total Inventory]]*Sales[[#This Row],[Sale_Price]]</f>
        <v>0</v>
      </c>
    </row>
    <row r="3584" spans="1:9" x14ac:dyDescent="0.25">
      <c r="A3584">
        <v>47562</v>
      </c>
      <c r="B3584" t="str">
        <f>INDEX( Table3[],MATCH(Sales[[#This Row],[Category]],Table3[Category],0),1)</f>
        <v>LIQUOR</v>
      </c>
      <c r="C3584" t="s">
        <v>37</v>
      </c>
      <c r="D3584" t="s">
        <v>3416</v>
      </c>
      <c r="E3584" t="s">
        <v>10</v>
      </c>
      <c r="F3584">
        <v>14</v>
      </c>
      <c r="G3584" s="1">
        <v>7.49</v>
      </c>
      <c r="H3584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3584">
        <f>Sales[[#This Row],[Total Inventory]]*Sales[[#This Row],[Sale_Price]]</f>
        <v>83.86</v>
      </c>
    </row>
    <row r="3585" spans="1:9" x14ac:dyDescent="0.25">
      <c r="A3585">
        <v>42249</v>
      </c>
      <c r="B3585" t="str">
        <f>INDEX( Table3[],MATCH(Sales[[#This Row],[Category]],Table3[Category],0),1)</f>
        <v>WINE</v>
      </c>
      <c r="C3585" t="s">
        <v>61</v>
      </c>
      <c r="D3585" t="s">
        <v>3594</v>
      </c>
      <c r="E3585" t="s">
        <v>10</v>
      </c>
      <c r="F3585">
        <v>0</v>
      </c>
      <c r="G3585" s="1">
        <v>30.99</v>
      </c>
      <c r="H3585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3585">
        <f>Sales[[#This Row],[Total Inventory]]*Sales[[#This Row],[Sale_Price]]</f>
        <v>0</v>
      </c>
    </row>
    <row r="3586" spans="1:9" x14ac:dyDescent="0.25">
      <c r="A3586">
        <v>70711</v>
      </c>
      <c r="B3586" t="str">
        <f>INDEX( Table3[],MATCH(Sales[[#This Row],[Category]],Table3[Category],0),1)</f>
        <v>WINE</v>
      </c>
      <c r="C3586" t="s">
        <v>53</v>
      </c>
      <c r="D3586" t="s">
        <v>3595</v>
      </c>
      <c r="E3586" t="s">
        <v>16</v>
      </c>
      <c r="F3586">
        <v>43</v>
      </c>
      <c r="G3586" s="1">
        <v>64.989999999999995</v>
      </c>
      <c r="H3586">
        <f>IF(INDEX(Sale_Promotions[[Code]:[Sale Price]],MATCH(Sales[[#This Row],[Code]],Sale_Promotions[Code],0),2)=0,Sales[[#This Row],[Price]],INDEX(Sale_Promotions[[Code]:[Sale Price]],MATCH(Sales[[#This Row],[Code]],Sale_Promotions[Code],0),2))</f>
        <v>64.989999999999995</v>
      </c>
      <c r="I3586">
        <f>Sales[[#This Row],[Total Inventory]]*Sales[[#This Row],[Sale_Price]]</f>
        <v>2794.5699999999997</v>
      </c>
    </row>
    <row r="3587" spans="1:9" x14ac:dyDescent="0.25">
      <c r="A3587">
        <v>47279</v>
      </c>
      <c r="B3587" t="str">
        <f>INDEX( Table3[],MATCH(Sales[[#This Row],[Category]],Table3[Category],0),1)</f>
        <v>WINE</v>
      </c>
      <c r="C3587" t="s">
        <v>64</v>
      </c>
      <c r="D3587" t="s">
        <v>3596</v>
      </c>
      <c r="E3587" t="s">
        <v>10</v>
      </c>
      <c r="F3587">
        <v>66</v>
      </c>
      <c r="G3587" s="1">
        <v>33.99</v>
      </c>
      <c r="H3587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3587">
        <f>Sales[[#This Row],[Total Inventory]]*Sales[[#This Row],[Sale_Price]]</f>
        <v>2243.34</v>
      </c>
    </row>
    <row r="3588" spans="1:9" x14ac:dyDescent="0.25">
      <c r="A3588">
        <v>86784</v>
      </c>
      <c r="B3588" t="str">
        <f>INDEX( Table3[],MATCH(Sales[[#This Row],[Category]],Table3[Category],0),1)</f>
        <v>WINE</v>
      </c>
      <c r="C3588" t="s">
        <v>61</v>
      </c>
      <c r="D3588" t="s">
        <v>3597</v>
      </c>
      <c r="E3588" t="s">
        <v>10</v>
      </c>
      <c r="F3588">
        <v>0</v>
      </c>
      <c r="G3588" s="1">
        <v>12.99</v>
      </c>
      <c r="H358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588">
        <f>Sales[[#This Row],[Total Inventory]]*Sales[[#This Row],[Sale_Price]]</f>
        <v>0</v>
      </c>
    </row>
    <row r="3589" spans="1:9" x14ac:dyDescent="0.25">
      <c r="A3589">
        <v>314022</v>
      </c>
      <c r="B3589" t="str">
        <f>INDEX( Table3[],MATCH(Sales[[#This Row],[Category]],Table3[Category],0),1)</f>
        <v>LIQUOR</v>
      </c>
      <c r="C3589" t="s">
        <v>57</v>
      </c>
      <c r="D3589" t="s">
        <v>3598</v>
      </c>
      <c r="E3589" t="s">
        <v>10</v>
      </c>
      <c r="F3589">
        <v>19</v>
      </c>
      <c r="G3589" s="1">
        <v>33.99</v>
      </c>
      <c r="H3589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3589">
        <f>Sales[[#This Row],[Total Inventory]]*Sales[[#This Row],[Sale_Price]]</f>
        <v>645.81000000000006</v>
      </c>
    </row>
    <row r="3590" spans="1:9" x14ac:dyDescent="0.25">
      <c r="A3590">
        <v>74519</v>
      </c>
      <c r="B3590" t="str">
        <f>INDEX( Table3[],MATCH(Sales[[#This Row],[Category]],Table3[Category],0),1)</f>
        <v>WINE</v>
      </c>
      <c r="C3590" t="s">
        <v>148</v>
      </c>
      <c r="D3590" t="s">
        <v>3599</v>
      </c>
      <c r="E3590" t="s">
        <v>10</v>
      </c>
      <c r="F3590">
        <v>19</v>
      </c>
      <c r="G3590" s="1">
        <v>12.49</v>
      </c>
      <c r="H3590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3590">
        <f>Sales[[#This Row],[Total Inventory]]*Sales[[#This Row],[Sale_Price]]</f>
        <v>237.31</v>
      </c>
    </row>
    <row r="3591" spans="1:9" x14ac:dyDescent="0.25">
      <c r="A3591">
        <v>47577</v>
      </c>
      <c r="B3591" t="str">
        <f>INDEX( Table3[],MATCH(Sales[[#This Row],[Category]],Table3[Category],0),1)</f>
        <v>WINE</v>
      </c>
      <c r="C3591" t="s">
        <v>85</v>
      </c>
      <c r="D3591" t="s">
        <v>3600</v>
      </c>
      <c r="E3591" t="s">
        <v>10</v>
      </c>
      <c r="F3591">
        <v>5</v>
      </c>
      <c r="G3591" s="1">
        <v>68.989999999999995</v>
      </c>
      <c r="H3591">
        <f>IF(INDEX(Sale_Promotions[[Code]:[Sale Price]],MATCH(Sales[[#This Row],[Code]],Sale_Promotions[Code],0),2)=0,Sales[[#This Row],[Price]],INDEX(Sale_Promotions[[Code]:[Sale Price]],MATCH(Sales[[#This Row],[Code]],Sale_Promotions[Code],0),2))</f>
        <v>68.989999999999995</v>
      </c>
      <c r="I3591">
        <f>Sales[[#This Row],[Total Inventory]]*Sales[[#This Row],[Sale_Price]]</f>
        <v>344.95</v>
      </c>
    </row>
    <row r="3592" spans="1:9" x14ac:dyDescent="0.25">
      <c r="A3592">
        <v>41660</v>
      </c>
      <c r="B3592" t="str">
        <f>INDEX( Table3[],MATCH(Sales[[#This Row],[Category]],Table3[Category],0),1)</f>
        <v>WINE</v>
      </c>
      <c r="C3592" t="s">
        <v>163</v>
      </c>
      <c r="D3592" t="s">
        <v>3601</v>
      </c>
      <c r="E3592" t="s">
        <v>10</v>
      </c>
      <c r="F3592">
        <v>0</v>
      </c>
      <c r="G3592" s="1">
        <v>50.99</v>
      </c>
      <c r="H3592">
        <f>IF(INDEX(Sale_Promotions[[Code]:[Sale Price]],MATCH(Sales[[#This Row],[Code]],Sale_Promotions[Code],0),2)=0,Sales[[#This Row],[Price]],INDEX(Sale_Promotions[[Code]:[Sale Price]],MATCH(Sales[[#This Row],[Code]],Sale_Promotions[Code],0),2))</f>
        <v>50.99</v>
      </c>
      <c r="I3592">
        <f>Sales[[#This Row],[Total Inventory]]*Sales[[#This Row],[Sale_Price]]</f>
        <v>0</v>
      </c>
    </row>
    <row r="3593" spans="1:9" x14ac:dyDescent="0.25">
      <c r="A3593">
        <v>74795</v>
      </c>
      <c r="B3593" t="str">
        <f>INDEX( Table3[],MATCH(Sales[[#This Row],[Category]],Table3[Category],0),1)</f>
        <v>LIQUOR</v>
      </c>
      <c r="C3593" t="s">
        <v>37</v>
      </c>
      <c r="D3593" t="s">
        <v>3602</v>
      </c>
      <c r="E3593" t="s">
        <v>10</v>
      </c>
      <c r="F3593">
        <v>2</v>
      </c>
      <c r="G3593" s="1">
        <v>28.99</v>
      </c>
      <c r="H3593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3593">
        <f>Sales[[#This Row],[Total Inventory]]*Sales[[#This Row],[Sale_Price]]</f>
        <v>57.98</v>
      </c>
    </row>
    <row r="3594" spans="1:9" x14ac:dyDescent="0.25">
      <c r="A3594">
        <v>27509</v>
      </c>
      <c r="B3594" t="str">
        <f>INDEX( Table3[],MATCH(Sales[[#This Row],[Category]],Table3[Category],0),1)</f>
        <v>BEER</v>
      </c>
      <c r="C3594" t="s">
        <v>11</v>
      </c>
      <c r="D3594" t="s">
        <v>3603</v>
      </c>
      <c r="E3594" t="s">
        <v>25</v>
      </c>
      <c r="F3594">
        <v>0</v>
      </c>
      <c r="G3594" s="1">
        <v>2.23</v>
      </c>
      <c r="H3594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3594">
        <f>Sales[[#This Row],[Total Inventory]]*Sales[[#This Row],[Sale_Price]]</f>
        <v>0</v>
      </c>
    </row>
    <row r="3595" spans="1:9" x14ac:dyDescent="0.25">
      <c r="A3595">
        <v>333949</v>
      </c>
      <c r="B3595" t="str">
        <f>INDEX( Table3[],MATCH(Sales[[#This Row],[Category]],Table3[Category],0),1)</f>
        <v>WINE</v>
      </c>
      <c r="C3595" t="s">
        <v>61</v>
      </c>
      <c r="D3595" t="s">
        <v>3604</v>
      </c>
      <c r="E3595" t="s">
        <v>10</v>
      </c>
      <c r="F3595">
        <v>0</v>
      </c>
      <c r="G3595" s="1">
        <v>29.99</v>
      </c>
      <c r="H3595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3595">
        <f>Sales[[#This Row],[Total Inventory]]*Sales[[#This Row],[Sale_Price]]</f>
        <v>0</v>
      </c>
    </row>
    <row r="3596" spans="1:9" x14ac:dyDescent="0.25">
      <c r="A3596">
        <v>6025</v>
      </c>
      <c r="B3596" t="str">
        <f>INDEX( Table3[],MATCH(Sales[[#This Row],[Category]],Table3[Category],0),1)</f>
        <v>BEER</v>
      </c>
      <c r="C3596" t="s">
        <v>11</v>
      </c>
      <c r="D3596" t="s">
        <v>3605</v>
      </c>
      <c r="E3596" t="s">
        <v>95</v>
      </c>
      <c r="F3596">
        <v>23</v>
      </c>
      <c r="G3596" s="1">
        <v>13.34</v>
      </c>
      <c r="H3596">
        <f>IF(INDEX(Sale_Promotions[[Code]:[Sale Price]],MATCH(Sales[[#This Row],[Code]],Sale_Promotions[Code],0),2)=0,Sales[[#This Row],[Price]],INDEX(Sale_Promotions[[Code]:[Sale Price]],MATCH(Sales[[#This Row],[Code]],Sale_Promotions[Code],0),2))</f>
        <v>13.34</v>
      </c>
      <c r="I3596">
        <f>Sales[[#This Row],[Total Inventory]]*Sales[[#This Row],[Sale_Price]]</f>
        <v>306.82</v>
      </c>
    </row>
    <row r="3597" spans="1:9" x14ac:dyDescent="0.25">
      <c r="A3597">
        <v>43450</v>
      </c>
      <c r="B3597" t="str">
        <f>INDEX( Table3[],MATCH(Sales[[#This Row],[Category]],Table3[Category],0),1)</f>
        <v>LIQUOR</v>
      </c>
      <c r="C3597" t="s">
        <v>26</v>
      </c>
      <c r="D3597" t="s">
        <v>3606</v>
      </c>
      <c r="E3597" t="s">
        <v>10</v>
      </c>
      <c r="F3597">
        <v>24</v>
      </c>
      <c r="G3597" s="1">
        <v>65.989999999999995</v>
      </c>
      <c r="H3597">
        <f>IF(INDEX(Sale_Promotions[[Code]:[Sale Price]],MATCH(Sales[[#This Row],[Code]],Sale_Promotions[Code],0),2)=0,Sales[[#This Row],[Price]],INDEX(Sale_Promotions[[Code]:[Sale Price]],MATCH(Sales[[#This Row],[Code]],Sale_Promotions[Code],0),2))</f>
        <v>65.989999999999995</v>
      </c>
      <c r="I3597">
        <f>Sales[[#This Row],[Total Inventory]]*Sales[[#This Row],[Sale_Price]]</f>
        <v>1583.7599999999998</v>
      </c>
    </row>
    <row r="3598" spans="1:9" x14ac:dyDescent="0.25">
      <c r="A3598">
        <v>233114</v>
      </c>
      <c r="B3598" t="str">
        <f>INDEX( Table3[],MATCH(Sales[[#This Row],[Category]],Table3[Category],0),1)</f>
        <v>LIQUOR</v>
      </c>
      <c r="C3598" t="s">
        <v>175</v>
      </c>
      <c r="D3598" t="s">
        <v>3607</v>
      </c>
      <c r="E3598" t="s">
        <v>10</v>
      </c>
      <c r="F3598">
        <v>35</v>
      </c>
      <c r="G3598" s="1">
        <v>54.99</v>
      </c>
      <c r="H3598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3598">
        <f>Sales[[#This Row],[Total Inventory]]*Sales[[#This Row],[Sale_Price]]</f>
        <v>1924.65</v>
      </c>
    </row>
    <row r="3599" spans="1:9" x14ac:dyDescent="0.25">
      <c r="A3599">
        <v>80169</v>
      </c>
      <c r="B3599" t="str">
        <f>INDEX( Table3[],MATCH(Sales[[#This Row],[Category]],Table3[Category],0),1)</f>
        <v>WINE</v>
      </c>
      <c r="C3599" t="s">
        <v>41</v>
      </c>
      <c r="D3599" t="s">
        <v>3608</v>
      </c>
      <c r="E3599" t="s">
        <v>10</v>
      </c>
      <c r="F3599">
        <v>1</v>
      </c>
      <c r="G3599" s="1">
        <v>12.99</v>
      </c>
      <c r="H359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599">
        <f>Sales[[#This Row],[Total Inventory]]*Sales[[#This Row],[Sale_Price]]</f>
        <v>12.99</v>
      </c>
    </row>
    <row r="3600" spans="1:9" x14ac:dyDescent="0.25">
      <c r="A3600">
        <v>70941</v>
      </c>
      <c r="B3600" t="str">
        <f>INDEX( Table3[],MATCH(Sales[[#This Row],[Category]],Table3[Category],0),1)</f>
        <v>LIQUOR</v>
      </c>
      <c r="C3600" t="s">
        <v>26</v>
      </c>
      <c r="D3600" t="s">
        <v>1571</v>
      </c>
      <c r="E3600" t="s">
        <v>10</v>
      </c>
      <c r="F3600">
        <v>148</v>
      </c>
      <c r="G3600" s="1">
        <v>24.99</v>
      </c>
      <c r="H3600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3600">
        <f>Sales[[#This Row],[Total Inventory]]*Sales[[#This Row],[Sale_Price]]</f>
        <v>3698.52</v>
      </c>
    </row>
    <row r="3601" spans="1:9" x14ac:dyDescent="0.25">
      <c r="A3601">
        <v>26886</v>
      </c>
      <c r="B3601" t="str">
        <f>INDEX( Table3[],MATCH(Sales[[#This Row],[Category]],Table3[Category],0),1)</f>
        <v>BEER</v>
      </c>
      <c r="C3601" t="s">
        <v>11</v>
      </c>
      <c r="D3601" t="s">
        <v>3609</v>
      </c>
      <c r="E3601" t="s">
        <v>92</v>
      </c>
      <c r="F3601">
        <v>0</v>
      </c>
      <c r="G3601" s="1">
        <v>15.9</v>
      </c>
      <c r="H3601">
        <f>IF(INDEX(Sale_Promotions[[Code]:[Sale Price]],MATCH(Sales[[#This Row],[Code]],Sale_Promotions[Code],0),2)=0,Sales[[#This Row],[Price]],INDEX(Sale_Promotions[[Code]:[Sale Price]],MATCH(Sales[[#This Row],[Code]],Sale_Promotions[Code],0),2))</f>
        <v>15.9</v>
      </c>
      <c r="I3601">
        <f>Sales[[#This Row],[Total Inventory]]*Sales[[#This Row],[Sale_Price]]</f>
        <v>0</v>
      </c>
    </row>
    <row r="3602" spans="1:9" x14ac:dyDescent="0.25">
      <c r="A3602">
        <v>82800</v>
      </c>
      <c r="B3602" t="str">
        <f>INDEX( Table3[],MATCH(Sales[[#This Row],[Category]],Table3[Category],0),1)</f>
        <v>WINE</v>
      </c>
      <c r="C3602" t="s">
        <v>61</v>
      </c>
      <c r="D3602" t="s">
        <v>3610</v>
      </c>
      <c r="E3602" t="s">
        <v>10</v>
      </c>
      <c r="F3602">
        <v>74</v>
      </c>
      <c r="G3602" s="1">
        <v>25.99</v>
      </c>
      <c r="H3602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3602">
        <f>Sales[[#This Row],[Total Inventory]]*Sales[[#This Row],[Sale_Price]]</f>
        <v>1923.26</v>
      </c>
    </row>
    <row r="3603" spans="1:9" x14ac:dyDescent="0.25">
      <c r="A3603">
        <v>307787</v>
      </c>
      <c r="B3603" t="str">
        <f>INDEX( Table3[],MATCH(Sales[[#This Row],[Category]],Table3[Category],0),1)</f>
        <v>OTHER</v>
      </c>
      <c r="C3603" t="s">
        <v>75</v>
      </c>
      <c r="D3603" t="s">
        <v>3611</v>
      </c>
      <c r="E3603" t="s">
        <v>10</v>
      </c>
      <c r="F3603">
        <v>19</v>
      </c>
      <c r="G3603" s="1">
        <v>6.99</v>
      </c>
      <c r="H3603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3603">
        <f>Sales[[#This Row],[Total Inventory]]*Sales[[#This Row],[Sale_Price]]</f>
        <v>132.81</v>
      </c>
    </row>
    <row r="3604" spans="1:9" x14ac:dyDescent="0.25">
      <c r="A3604">
        <v>5886</v>
      </c>
      <c r="B3604" t="str">
        <f>INDEX( Table3[],MATCH(Sales[[#This Row],[Category]],Table3[Category],0),1)</f>
        <v>BEER</v>
      </c>
      <c r="C3604" t="s">
        <v>11</v>
      </c>
      <c r="D3604" t="s">
        <v>3612</v>
      </c>
      <c r="E3604" t="s">
        <v>10</v>
      </c>
      <c r="F3604">
        <v>0</v>
      </c>
      <c r="G3604" s="1">
        <v>12.28</v>
      </c>
      <c r="H3604">
        <f>IF(INDEX(Sale_Promotions[[Code]:[Sale Price]],MATCH(Sales[[#This Row],[Code]],Sale_Promotions[Code],0),2)=0,Sales[[#This Row],[Price]],INDEX(Sale_Promotions[[Code]:[Sale Price]],MATCH(Sales[[#This Row],[Code]],Sale_Promotions[Code],0),2))</f>
        <v>12.28</v>
      </c>
      <c r="I3604">
        <f>Sales[[#This Row],[Total Inventory]]*Sales[[#This Row],[Sale_Price]]</f>
        <v>0</v>
      </c>
    </row>
    <row r="3605" spans="1:9" x14ac:dyDescent="0.25">
      <c r="A3605">
        <v>64580</v>
      </c>
      <c r="B3605" t="str">
        <f>INDEX( Table3[],MATCH(Sales[[#This Row],[Category]],Table3[Category],0),1)</f>
        <v>LIQUOR</v>
      </c>
      <c r="C3605" t="s">
        <v>14</v>
      </c>
      <c r="D3605" t="s">
        <v>3613</v>
      </c>
      <c r="E3605" t="s">
        <v>10</v>
      </c>
      <c r="F3605">
        <v>175</v>
      </c>
      <c r="G3605" s="1">
        <v>72.989999999999995</v>
      </c>
      <c r="H3605">
        <f>IF(INDEX(Sale_Promotions[[Code]:[Sale Price]],MATCH(Sales[[#This Row],[Code]],Sale_Promotions[Code],0),2)=0,Sales[[#This Row],[Price]],INDEX(Sale_Promotions[[Code]:[Sale Price]],MATCH(Sales[[#This Row],[Code]],Sale_Promotions[Code],0),2))</f>
        <v>72.989999999999995</v>
      </c>
      <c r="I3605">
        <f>Sales[[#This Row],[Total Inventory]]*Sales[[#This Row],[Sale_Price]]</f>
        <v>12773.25</v>
      </c>
    </row>
    <row r="3606" spans="1:9" x14ac:dyDescent="0.25">
      <c r="A3606">
        <v>46532</v>
      </c>
      <c r="B3606" t="str">
        <f>INDEX( Table3[],MATCH(Sales[[#This Row],[Category]],Table3[Category],0),1)</f>
        <v>LIQUOR</v>
      </c>
      <c r="C3606" t="s">
        <v>37</v>
      </c>
      <c r="D3606" t="s">
        <v>3614</v>
      </c>
      <c r="E3606" t="s">
        <v>10</v>
      </c>
      <c r="F3606">
        <v>1</v>
      </c>
      <c r="G3606" s="1">
        <v>19.489999999999998</v>
      </c>
      <c r="H3606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3606">
        <f>Sales[[#This Row],[Total Inventory]]*Sales[[#This Row],[Sale_Price]]</f>
        <v>19.489999999999998</v>
      </c>
    </row>
    <row r="3607" spans="1:9" x14ac:dyDescent="0.25">
      <c r="A3607">
        <v>30704</v>
      </c>
      <c r="B3607" t="str">
        <f>INDEX( Table3[],MATCH(Sales[[#This Row],[Category]],Table3[Category],0),1)</f>
        <v>LIQUOR</v>
      </c>
      <c r="C3607" t="s">
        <v>57</v>
      </c>
      <c r="D3607" t="s">
        <v>3615</v>
      </c>
      <c r="E3607" t="s">
        <v>10</v>
      </c>
      <c r="F3607">
        <v>1</v>
      </c>
      <c r="G3607" s="1">
        <v>52.99</v>
      </c>
      <c r="H3607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3607">
        <f>Sales[[#This Row],[Total Inventory]]*Sales[[#This Row],[Sale_Price]]</f>
        <v>52.99</v>
      </c>
    </row>
    <row r="3608" spans="1:9" x14ac:dyDescent="0.25">
      <c r="A3608">
        <v>11453</v>
      </c>
      <c r="B3608" t="str">
        <f>INDEX( Table3[],MATCH(Sales[[#This Row],[Category]],Table3[Category],0),1)</f>
        <v>LIQUOR</v>
      </c>
      <c r="C3608" t="s">
        <v>245</v>
      </c>
      <c r="D3608" t="s">
        <v>3616</v>
      </c>
      <c r="E3608" t="s">
        <v>10</v>
      </c>
      <c r="F3608">
        <v>46</v>
      </c>
      <c r="G3608" s="1">
        <v>22.99</v>
      </c>
      <c r="H3608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3608">
        <f>Sales[[#This Row],[Total Inventory]]*Sales[[#This Row],[Sale_Price]]</f>
        <v>1057.54</v>
      </c>
    </row>
    <row r="3609" spans="1:9" x14ac:dyDescent="0.25">
      <c r="A3609">
        <v>71973</v>
      </c>
      <c r="B3609" t="str">
        <f>INDEX( Table3[],MATCH(Sales[[#This Row],[Category]],Table3[Category],0),1)</f>
        <v>LIQUOR</v>
      </c>
      <c r="C3609" t="s">
        <v>14</v>
      </c>
      <c r="D3609" t="s">
        <v>3617</v>
      </c>
      <c r="E3609" t="s">
        <v>10</v>
      </c>
      <c r="F3609">
        <v>159</v>
      </c>
      <c r="G3609" s="1">
        <v>33.99</v>
      </c>
      <c r="H3609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3609">
        <f>Sales[[#This Row],[Total Inventory]]*Sales[[#This Row],[Sale_Price]]</f>
        <v>5404.4100000000008</v>
      </c>
    </row>
    <row r="3610" spans="1:9" x14ac:dyDescent="0.25">
      <c r="A3610">
        <v>55115</v>
      </c>
      <c r="B3610" t="str">
        <f>INDEX( Table3[],MATCH(Sales[[#This Row],[Category]],Table3[Category],0),1)</f>
        <v>LIQUOR</v>
      </c>
      <c r="C3610" t="s">
        <v>26</v>
      </c>
      <c r="D3610" t="s">
        <v>3618</v>
      </c>
      <c r="E3610" t="s">
        <v>48</v>
      </c>
      <c r="F3610">
        <v>6</v>
      </c>
      <c r="G3610" s="1">
        <v>11.29</v>
      </c>
      <c r="H3610">
        <f>IF(INDEX(Sale_Promotions[[Code]:[Sale Price]],MATCH(Sales[[#This Row],[Code]],Sale_Promotions[Code],0),2)=0,Sales[[#This Row],[Price]],INDEX(Sale_Promotions[[Code]:[Sale Price]],MATCH(Sales[[#This Row],[Code]],Sale_Promotions[Code],0),2))</f>
        <v>11.29</v>
      </c>
      <c r="I3610">
        <f>Sales[[#This Row],[Total Inventory]]*Sales[[#This Row],[Sale_Price]]</f>
        <v>67.739999999999995</v>
      </c>
    </row>
    <row r="3611" spans="1:9" x14ac:dyDescent="0.25">
      <c r="A3611">
        <v>47664</v>
      </c>
      <c r="B3611" t="str">
        <f>INDEX( Table3[],MATCH(Sales[[#This Row],[Category]],Table3[Category],0),1)</f>
        <v>LIQUOR</v>
      </c>
      <c r="C3611" t="s">
        <v>26</v>
      </c>
      <c r="D3611" t="s">
        <v>3619</v>
      </c>
      <c r="E3611" t="s">
        <v>10</v>
      </c>
      <c r="F3611">
        <v>54</v>
      </c>
      <c r="G3611" s="1">
        <v>24.99</v>
      </c>
      <c r="H3611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3611">
        <f>Sales[[#This Row],[Total Inventory]]*Sales[[#This Row],[Sale_Price]]</f>
        <v>1349.4599999999998</v>
      </c>
    </row>
    <row r="3612" spans="1:9" x14ac:dyDescent="0.25">
      <c r="A3612">
        <v>76797</v>
      </c>
      <c r="B3612" t="str">
        <f>INDEX( Table3[],MATCH(Sales[[#This Row],[Category]],Table3[Category],0),1)</f>
        <v>LIQUOR</v>
      </c>
      <c r="C3612" t="s">
        <v>14</v>
      </c>
      <c r="D3612" t="s">
        <v>3620</v>
      </c>
      <c r="E3612" t="s">
        <v>10</v>
      </c>
      <c r="F3612">
        <v>34</v>
      </c>
      <c r="G3612" s="1">
        <v>64.989999999999995</v>
      </c>
      <c r="H3612">
        <f>IF(INDEX(Sale_Promotions[[Code]:[Sale Price]],MATCH(Sales[[#This Row],[Code]],Sale_Promotions[Code],0),2)=0,Sales[[#This Row],[Price]],INDEX(Sale_Promotions[[Code]:[Sale Price]],MATCH(Sales[[#This Row],[Code]],Sale_Promotions[Code],0),2))</f>
        <v>64.989999999999995</v>
      </c>
      <c r="I3612">
        <f>Sales[[#This Row],[Total Inventory]]*Sales[[#This Row],[Sale_Price]]</f>
        <v>2209.66</v>
      </c>
    </row>
    <row r="3613" spans="1:9" x14ac:dyDescent="0.25">
      <c r="A3613">
        <v>333767</v>
      </c>
      <c r="B3613" t="str">
        <f>INDEX( Table3[],MATCH(Sales[[#This Row],[Category]],Table3[Category],0),1)</f>
        <v>WINE</v>
      </c>
      <c r="C3613" t="s">
        <v>28</v>
      </c>
      <c r="D3613" t="s">
        <v>3621</v>
      </c>
      <c r="E3613" t="s">
        <v>10</v>
      </c>
      <c r="F3613">
        <v>10</v>
      </c>
      <c r="G3613" s="1">
        <v>9.7899999999999991</v>
      </c>
      <c r="H3613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3613">
        <f>Sales[[#This Row],[Total Inventory]]*Sales[[#This Row],[Sale_Price]]</f>
        <v>97.899999999999991</v>
      </c>
    </row>
    <row r="3614" spans="1:9" x14ac:dyDescent="0.25">
      <c r="A3614">
        <v>41620</v>
      </c>
      <c r="B3614" t="str">
        <f>INDEX( Table3[],MATCH(Sales[[#This Row],[Category]],Table3[Category],0),1)</f>
        <v>WINE</v>
      </c>
      <c r="C3614" t="s">
        <v>61</v>
      </c>
      <c r="D3614" t="s">
        <v>3622</v>
      </c>
      <c r="E3614" t="s">
        <v>10</v>
      </c>
      <c r="F3614">
        <v>0</v>
      </c>
      <c r="G3614" s="1">
        <v>60.99</v>
      </c>
      <c r="H3614">
        <f>IF(INDEX(Sale_Promotions[[Code]:[Sale Price]],MATCH(Sales[[#This Row],[Code]],Sale_Promotions[Code],0),2)=0,Sales[[#This Row],[Price]],INDEX(Sale_Promotions[[Code]:[Sale Price]],MATCH(Sales[[#This Row],[Code]],Sale_Promotions[Code],0),2))</f>
        <v>60.99</v>
      </c>
      <c r="I3614">
        <f>Sales[[#This Row],[Total Inventory]]*Sales[[#This Row],[Sale_Price]]</f>
        <v>0</v>
      </c>
    </row>
    <row r="3615" spans="1:9" x14ac:dyDescent="0.25">
      <c r="A3615">
        <v>23269</v>
      </c>
      <c r="B3615" t="str">
        <f>INDEX( Table3[],MATCH(Sales[[#This Row],[Category]],Table3[Category],0),1)</f>
        <v>BEER</v>
      </c>
      <c r="C3615" t="s">
        <v>11</v>
      </c>
      <c r="D3615" t="s">
        <v>3623</v>
      </c>
      <c r="E3615" t="s">
        <v>25</v>
      </c>
      <c r="F3615">
        <v>0</v>
      </c>
      <c r="G3615" s="1">
        <v>3.21</v>
      </c>
      <c r="H3615">
        <f>IF(INDEX(Sale_Promotions[[Code]:[Sale Price]],MATCH(Sales[[#This Row],[Code]],Sale_Promotions[Code],0),2)=0,Sales[[#This Row],[Price]],INDEX(Sale_Promotions[[Code]:[Sale Price]],MATCH(Sales[[#This Row],[Code]],Sale_Promotions[Code],0),2))</f>
        <v>3.21</v>
      </c>
      <c r="I3615">
        <f>Sales[[#This Row],[Total Inventory]]*Sales[[#This Row],[Sale_Price]]</f>
        <v>0</v>
      </c>
    </row>
    <row r="3616" spans="1:9" x14ac:dyDescent="0.25">
      <c r="A3616">
        <v>11380</v>
      </c>
      <c r="B3616" t="str">
        <f>INDEX( Table3[],MATCH(Sales[[#This Row],[Category]],Table3[Category],0),1)</f>
        <v>LIQUOR</v>
      </c>
      <c r="C3616" t="s">
        <v>35</v>
      </c>
      <c r="D3616" t="s">
        <v>3624</v>
      </c>
      <c r="E3616" t="s">
        <v>10</v>
      </c>
      <c r="F3616">
        <v>133</v>
      </c>
      <c r="G3616" s="1">
        <v>36.99</v>
      </c>
      <c r="H3616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3616">
        <f>Sales[[#This Row],[Total Inventory]]*Sales[[#This Row],[Sale_Price]]</f>
        <v>4919.67</v>
      </c>
    </row>
    <row r="3617" spans="1:9" x14ac:dyDescent="0.25">
      <c r="A3617">
        <v>28566</v>
      </c>
      <c r="B3617" t="str">
        <f>INDEX( Table3[],MATCH(Sales[[#This Row],[Category]],Table3[Category],0),1)</f>
        <v>BEER</v>
      </c>
      <c r="C3617" t="s">
        <v>11</v>
      </c>
      <c r="D3617" t="s">
        <v>3625</v>
      </c>
      <c r="E3617" t="s">
        <v>25</v>
      </c>
      <c r="F3617">
        <v>0</v>
      </c>
      <c r="G3617" s="1">
        <v>1.32</v>
      </c>
      <c r="H3617">
        <f>IF(INDEX(Sale_Promotions[[Code]:[Sale Price]],MATCH(Sales[[#This Row],[Code]],Sale_Promotions[Code],0),2)=0,Sales[[#This Row],[Price]],INDEX(Sale_Promotions[[Code]:[Sale Price]],MATCH(Sales[[#This Row],[Code]],Sale_Promotions[Code],0),2))</f>
        <v>1.32</v>
      </c>
      <c r="I3617">
        <f>Sales[[#This Row],[Total Inventory]]*Sales[[#This Row],[Sale_Price]]</f>
        <v>0</v>
      </c>
    </row>
    <row r="3618" spans="1:9" x14ac:dyDescent="0.25">
      <c r="A3618">
        <v>333170</v>
      </c>
      <c r="B3618" t="str">
        <f>INDEX( Table3[],MATCH(Sales[[#This Row],[Category]],Table3[Category],0),1)</f>
        <v>WINE</v>
      </c>
      <c r="C3618" t="s">
        <v>39</v>
      </c>
      <c r="D3618" t="s">
        <v>3626</v>
      </c>
      <c r="E3618" t="s">
        <v>10</v>
      </c>
      <c r="F3618">
        <v>0</v>
      </c>
      <c r="G3618" s="1">
        <v>32.99</v>
      </c>
      <c r="H3618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3618">
        <f>Sales[[#This Row],[Total Inventory]]*Sales[[#This Row],[Sale_Price]]</f>
        <v>0</v>
      </c>
    </row>
    <row r="3619" spans="1:9" x14ac:dyDescent="0.25">
      <c r="A3619">
        <v>44262</v>
      </c>
      <c r="B3619" t="str">
        <f>INDEX( Table3[],MATCH(Sales[[#This Row],[Category]],Table3[Category],0),1)</f>
        <v>LIQUOR</v>
      </c>
      <c r="C3619" t="s">
        <v>102</v>
      </c>
      <c r="D3619" t="s">
        <v>3627</v>
      </c>
      <c r="E3619" t="s">
        <v>10</v>
      </c>
      <c r="F3619">
        <v>5</v>
      </c>
      <c r="G3619" s="1">
        <v>17.989999999999998</v>
      </c>
      <c r="H3619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3619">
        <f>Sales[[#This Row],[Total Inventory]]*Sales[[#This Row],[Sale_Price]]</f>
        <v>89.949999999999989</v>
      </c>
    </row>
    <row r="3620" spans="1:9" x14ac:dyDescent="0.25">
      <c r="A3620">
        <v>25268</v>
      </c>
      <c r="B3620" t="str">
        <f>INDEX( Table3[],MATCH(Sales[[#This Row],[Category]],Table3[Category],0),1)</f>
        <v>BEER</v>
      </c>
      <c r="C3620" t="s">
        <v>11</v>
      </c>
      <c r="D3620" t="s">
        <v>3628</v>
      </c>
      <c r="E3620" t="s">
        <v>92</v>
      </c>
      <c r="F3620">
        <v>0</v>
      </c>
      <c r="G3620" s="1">
        <v>6.17</v>
      </c>
      <c r="H3620">
        <f>IF(INDEX(Sale_Promotions[[Code]:[Sale Price]],MATCH(Sales[[#This Row],[Code]],Sale_Promotions[Code],0),2)=0,Sales[[#This Row],[Price]],INDEX(Sale_Promotions[[Code]:[Sale Price]],MATCH(Sales[[#This Row],[Code]],Sale_Promotions[Code],0),2))</f>
        <v>6.17</v>
      </c>
      <c r="I3620">
        <f>Sales[[#This Row],[Total Inventory]]*Sales[[#This Row],[Sale_Price]]</f>
        <v>0</v>
      </c>
    </row>
    <row r="3621" spans="1:9" x14ac:dyDescent="0.25">
      <c r="A3621">
        <v>14109</v>
      </c>
      <c r="B3621" t="str">
        <f>INDEX( Table3[],MATCH(Sales[[#This Row],[Category]],Table3[Category],0),1)</f>
        <v>LIQUOR</v>
      </c>
      <c r="C3621" t="s">
        <v>14</v>
      </c>
      <c r="D3621" t="s">
        <v>3629</v>
      </c>
      <c r="E3621" t="s">
        <v>10</v>
      </c>
      <c r="F3621">
        <v>0</v>
      </c>
      <c r="G3621" s="1">
        <v>1549.99</v>
      </c>
      <c r="H3621">
        <f>IF(INDEX(Sale_Promotions[[Code]:[Sale Price]],MATCH(Sales[[#This Row],[Code]],Sale_Promotions[Code],0),2)=0,Sales[[#This Row],[Price]],INDEX(Sale_Promotions[[Code]:[Sale Price]],MATCH(Sales[[#This Row],[Code]],Sale_Promotions[Code],0),2))</f>
        <v>1549.99</v>
      </c>
      <c r="I3621">
        <f>Sales[[#This Row],[Total Inventory]]*Sales[[#This Row],[Sale_Price]]</f>
        <v>0</v>
      </c>
    </row>
    <row r="3622" spans="1:9" x14ac:dyDescent="0.25">
      <c r="A3622">
        <v>73309</v>
      </c>
      <c r="B3622" t="str">
        <f>INDEX( Table3[],MATCH(Sales[[#This Row],[Category]],Table3[Category],0),1)</f>
        <v>WINE</v>
      </c>
      <c r="C3622" t="s">
        <v>53</v>
      </c>
      <c r="D3622" t="s">
        <v>3630</v>
      </c>
      <c r="E3622" t="s">
        <v>16</v>
      </c>
      <c r="F3622">
        <v>15</v>
      </c>
      <c r="G3622" s="1">
        <v>23.99</v>
      </c>
      <c r="H3622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3622">
        <f>Sales[[#This Row],[Total Inventory]]*Sales[[#This Row],[Sale_Price]]</f>
        <v>359.84999999999997</v>
      </c>
    </row>
    <row r="3623" spans="1:9" x14ac:dyDescent="0.25">
      <c r="A3623">
        <v>343137</v>
      </c>
      <c r="B3623" t="str">
        <f>INDEX( Table3[],MATCH(Sales[[#This Row],[Category]],Table3[Category],0),1)</f>
        <v>WINE</v>
      </c>
      <c r="C3623" t="s">
        <v>31</v>
      </c>
      <c r="D3623" t="s">
        <v>3631</v>
      </c>
      <c r="E3623" t="s">
        <v>10</v>
      </c>
      <c r="F3623">
        <v>9</v>
      </c>
      <c r="G3623" s="1">
        <v>11.49</v>
      </c>
      <c r="H3623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3623">
        <f>Sales[[#This Row],[Total Inventory]]*Sales[[#This Row],[Sale_Price]]</f>
        <v>103.41</v>
      </c>
    </row>
    <row r="3624" spans="1:9" x14ac:dyDescent="0.25">
      <c r="A3624">
        <v>46598</v>
      </c>
      <c r="B3624" t="str">
        <f>INDEX( Table3[],MATCH(Sales[[#This Row],[Category]],Table3[Category],0),1)</f>
        <v>BEER</v>
      </c>
      <c r="C3624" t="s">
        <v>11</v>
      </c>
      <c r="D3624" t="s">
        <v>3632</v>
      </c>
      <c r="E3624" t="s">
        <v>10</v>
      </c>
      <c r="F3624">
        <v>0</v>
      </c>
      <c r="G3624" s="1">
        <v>6.55</v>
      </c>
      <c r="H3624">
        <f>IF(INDEX(Sale_Promotions[[Code]:[Sale Price]],MATCH(Sales[[#This Row],[Code]],Sale_Promotions[Code],0),2)=0,Sales[[#This Row],[Price]],INDEX(Sale_Promotions[[Code]:[Sale Price]],MATCH(Sales[[#This Row],[Code]],Sale_Promotions[Code],0),2))</f>
        <v>6.55</v>
      </c>
      <c r="I3624">
        <f>Sales[[#This Row],[Total Inventory]]*Sales[[#This Row],[Sale_Price]]</f>
        <v>0</v>
      </c>
    </row>
    <row r="3625" spans="1:9" x14ac:dyDescent="0.25">
      <c r="A3625">
        <v>31177</v>
      </c>
      <c r="B3625" t="str">
        <f>INDEX( Table3[],MATCH(Sales[[#This Row],[Category]],Table3[Category],0),1)</f>
        <v>BEER</v>
      </c>
      <c r="C3625" t="s">
        <v>11</v>
      </c>
      <c r="D3625" t="s">
        <v>3633</v>
      </c>
      <c r="E3625" t="s">
        <v>25</v>
      </c>
      <c r="F3625">
        <v>0</v>
      </c>
      <c r="G3625" s="1">
        <v>27.33</v>
      </c>
      <c r="H3625">
        <f>IF(INDEX(Sale_Promotions[[Code]:[Sale Price]],MATCH(Sales[[#This Row],[Code]],Sale_Promotions[Code],0),2)=0,Sales[[#This Row],[Price]],INDEX(Sale_Promotions[[Code]:[Sale Price]],MATCH(Sales[[#This Row],[Code]],Sale_Promotions[Code],0),2))</f>
        <v>27.33</v>
      </c>
      <c r="I3625">
        <f>Sales[[#This Row],[Total Inventory]]*Sales[[#This Row],[Sale_Price]]</f>
        <v>0</v>
      </c>
    </row>
    <row r="3626" spans="1:9" x14ac:dyDescent="0.25">
      <c r="A3626">
        <v>403660</v>
      </c>
      <c r="B3626" t="str">
        <f>INDEX( Table3[],MATCH(Sales[[#This Row],[Category]],Table3[Category],0),1)</f>
        <v>WINE</v>
      </c>
      <c r="C3626" t="s">
        <v>61</v>
      </c>
      <c r="D3626" t="s">
        <v>3634</v>
      </c>
      <c r="E3626" t="s">
        <v>10</v>
      </c>
      <c r="F3626">
        <v>4</v>
      </c>
      <c r="G3626" s="1">
        <v>66.989999999999995</v>
      </c>
      <c r="H3626">
        <f>IF(INDEX(Sale_Promotions[[Code]:[Sale Price]],MATCH(Sales[[#This Row],[Code]],Sale_Promotions[Code],0),2)=0,Sales[[#This Row],[Price]],INDEX(Sale_Promotions[[Code]:[Sale Price]],MATCH(Sales[[#This Row],[Code]],Sale_Promotions[Code],0),2))</f>
        <v>66.989999999999995</v>
      </c>
      <c r="I3626">
        <f>Sales[[#This Row],[Total Inventory]]*Sales[[#This Row],[Sale_Price]]</f>
        <v>267.95999999999998</v>
      </c>
    </row>
    <row r="3627" spans="1:9" x14ac:dyDescent="0.25">
      <c r="A3627">
        <v>307882</v>
      </c>
      <c r="B3627" t="str">
        <f>INDEX( Table3[],MATCH(Sales[[#This Row],[Category]],Table3[Category],0),1)</f>
        <v>WINE</v>
      </c>
      <c r="C3627" t="s">
        <v>67</v>
      </c>
      <c r="D3627" t="s">
        <v>3635</v>
      </c>
      <c r="E3627" t="s">
        <v>69</v>
      </c>
      <c r="F3627">
        <v>28</v>
      </c>
      <c r="G3627" s="1">
        <v>19.989999999999998</v>
      </c>
      <c r="H3627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3627">
        <f>Sales[[#This Row],[Total Inventory]]*Sales[[#This Row],[Sale_Price]]</f>
        <v>559.71999999999991</v>
      </c>
    </row>
    <row r="3628" spans="1:9" x14ac:dyDescent="0.25">
      <c r="A3628">
        <v>75108</v>
      </c>
      <c r="B3628" t="str">
        <f>INDEX( Table3[],MATCH(Sales[[#This Row],[Category]],Table3[Category],0),1)</f>
        <v>WINE</v>
      </c>
      <c r="C3628" t="s">
        <v>85</v>
      </c>
      <c r="D3628" t="s">
        <v>3636</v>
      </c>
      <c r="E3628" t="s">
        <v>10</v>
      </c>
      <c r="F3628">
        <v>11</v>
      </c>
      <c r="G3628" s="1">
        <v>8.59</v>
      </c>
      <c r="H3628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3628">
        <f>Sales[[#This Row],[Total Inventory]]*Sales[[#This Row],[Sale_Price]]</f>
        <v>94.49</v>
      </c>
    </row>
    <row r="3629" spans="1:9" x14ac:dyDescent="0.25">
      <c r="A3629">
        <v>70757</v>
      </c>
      <c r="B3629" t="str">
        <f>INDEX( Table3[],MATCH(Sales[[#This Row],[Category]],Table3[Category],0),1)</f>
        <v>LIQUOR</v>
      </c>
      <c r="C3629" t="s">
        <v>37</v>
      </c>
      <c r="D3629" t="s">
        <v>3637</v>
      </c>
      <c r="E3629" t="s">
        <v>16</v>
      </c>
      <c r="F3629">
        <v>9</v>
      </c>
      <c r="G3629" s="1">
        <v>22.99</v>
      </c>
      <c r="H3629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3629">
        <f>Sales[[#This Row],[Total Inventory]]*Sales[[#This Row],[Sale_Price]]</f>
        <v>206.91</v>
      </c>
    </row>
    <row r="3630" spans="1:9" x14ac:dyDescent="0.25">
      <c r="A3630">
        <v>336113</v>
      </c>
      <c r="B3630" t="str">
        <f>INDEX( Table3[],MATCH(Sales[[#This Row],[Category]],Table3[Category],0),1)</f>
        <v>WINE</v>
      </c>
      <c r="C3630" t="s">
        <v>39</v>
      </c>
      <c r="D3630" t="s">
        <v>3638</v>
      </c>
      <c r="E3630" t="s">
        <v>10</v>
      </c>
      <c r="F3630">
        <v>21</v>
      </c>
      <c r="G3630" s="1">
        <v>9.99</v>
      </c>
      <c r="H3630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3630">
        <f>Sales[[#This Row],[Total Inventory]]*Sales[[#This Row],[Sale_Price]]</f>
        <v>209.79</v>
      </c>
    </row>
    <row r="3631" spans="1:9" x14ac:dyDescent="0.25">
      <c r="A3631">
        <v>24733</v>
      </c>
      <c r="B3631" t="str">
        <f>INDEX( Table3[],MATCH(Sales[[#This Row],[Category]],Table3[Category],0),1)</f>
        <v>BEER</v>
      </c>
      <c r="C3631" t="s">
        <v>11</v>
      </c>
      <c r="D3631" t="s">
        <v>995</v>
      </c>
      <c r="E3631" t="s">
        <v>25</v>
      </c>
      <c r="F3631">
        <v>25</v>
      </c>
      <c r="G3631" s="1">
        <v>1.74</v>
      </c>
      <c r="H3631">
        <f>IF(INDEX(Sale_Promotions[[Code]:[Sale Price]],MATCH(Sales[[#This Row],[Code]],Sale_Promotions[Code],0),2)=0,Sales[[#This Row],[Price]],INDEX(Sale_Promotions[[Code]:[Sale Price]],MATCH(Sales[[#This Row],[Code]],Sale_Promotions[Code],0),2))</f>
        <v>1.74</v>
      </c>
      <c r="I3631">
        <f>Sales[[#This Row],[Total Inventory]]*Sales[[#This Row],[Sale_Price]]</f>
        <v>43.5</v>
      </c>
    </row>
    <row r="3632" spans="1:9" x14ac:dyDescent="0.25">
      <c r="A3632">
        <v>40379</v>
      </c>
      <c r="B3632" t="str">
        <f>INDEX( Table3[],MATCH(Sales[[#This Row],[Category]],Table3[Category],0),1)</f>
        <v>WINE</v>
      </c>
      <c r="C3632" t="s">
        <v>31</v>
      </c>
      <c r="D3632" t="s">
        <v>3639</v>
      </c>
      <c r="E3632" t="s">
        <v>10</v>
      </c>
      <c r="F3632">
        <v>0</v>
      </c>
      <c r="G3632" s="1">
        <v>11.99</v>
      </c>
      <c r="H363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632">
        <f>Sales[[#This Row],[Total Inventory]]*Sales[[#This Row],[Sale_Price]]</f>
        <v>0</v>
      </c>
    </row>
    <row r="3633" spans="1:9" x14ac:dyDescent="0.25">
      <c r="A3633">
        <v>26406</v>
      </c>
      <c r="B3633" t="str">
        <f>INDEX( Table3[],MATCH(Sales[[#This Row],[Category]],Table3[Category],0),1)</f>
        <v>BEER</v>
      </c>
      <c r="C3633" t="s">
        <v>11</v>
      </c>
      <c r="D3633" t="s">
        <v>3640</v>
      </c>
      <c r="E3633" t="s">
        <v>25</v>
      </c>
      <c r="F3633">
        <v>0</v>
      </c>
      <c r="G3633" s="1">
        <v>1.72</v>
      </c>
      <c r="H3633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3633">
        <f>Sales[[#This Row],[Total Inventory]]*Sales[[#This Row],[Sale_Price]]</f>
        <v>0</v>
      </c>
    </row>
    <row r="3634" spans="1:9" x14ac:dyDescent="0.25">
      <c r="A3634">
        <v>9580</v>
      </c>
      <c r="B3634" t="str">
        <f>INDEX( Table3[],MATCH(Sales[[#This Row],[Category]],Table3[Category],0),1)</f>
        <v>BEER</v>
      </c>
      <c r="C3634" t="s">
        <v>11</v>
      </c>
      <c r="D3634" t="s">
        <v>3641</v>
      </c>
      <c r="E3634" t="s">
        <v>92</v>
      </c>
      <c r="F3634">
        <v>0</v>
      </c>
      <c r="G3634" s="1">
        <v>4.78</v>
      </c>
      <c r="H3634">
        <f>IF(INDEX(Sale_Promotions[[Code]:[Sale Price]],MATCH(Sales[[#This Row],[Code]],Sale_Promotions[Code],0),2)=0,Sales[[#This Row],[Price]],INDEX(Sale_Promotions[[Code]:[Sale Price]],MATCH(Sales[[#This Row],[Code]],Sale_Promotions[Code],0),2))</f>
        <v>4.78</v>
      </c>
      <c r="I3634">
        <f>Sales[[#This Row],[Total Inventory]]*Sales[[#This Row],[Sale_Price]]</f>
        <v>0</v>
      </c>
    </row>
    <row r="3635" spans="1:9" x14ac:dyDescent="0.25">
      <c r="A3635">
        <v>31082</v>
      </c>
      <c r="B3635" t="str">
        <f>INDEX( Table3[],MATCH(Sales[[#This Row],[Category]],Table3[Category],0),1)</f>
        <v>BEER</v>
      </c>
      <c r="C3635" t="s">
        <v>11</v>
      </c>
      <c r="D3635" t="s">
        <v>3642</v>
      </c>
      <c r="E3635" t="s">
        <v>60</v>
      </c>
      <c r="F3635">
        <v>0</v>
      </c>
      <c r="G3635" s="1">
        <v>1.66</v>
      </c>
      <c r="H3635">
        <f>IF(INDEX(Sale_Promotions[[Code]:[Sale Price]],MATCH(Sales[[#This Row],[Code]],Sale_Promotions[Code],0),2)=0,Sales[[#This Row],[Price]],INDEX(Sale_Promotions[[Code]:[Sale Price]],MATCH(Sales[[#This Row],[Code]],Sale_Promotions[Code],0),2))</f>
        <v>1.66</v>
      </c>
      <c r="I3635">
        <f>Sales[[#This Row],[Total Inventory]]*Sales[[#This Row],[Sale_Price]]</f>
        <v>0</v>
      </c>
    </row>
    <row r="3636" spans="1:9" x14ac:dyDescent="0.25">
      <c r="A3636">
        <v>329405</v>
      </c>
      <c r="B3636" t="str">
        <f>INDEX( Table3[],MATCH(Sales[[#This Row],[Category]],Table3[Category],0),1)</f>
        <v>WINE</v>
      </c>
      <c r="C3636" t="s">
        <v>41</v>
      </c>
      <c r="D3636" t="s">
        <v>3643</v>
      </c>
      <c r="E3636" t="s">
        <v>10</v>
      </c>
      <c r="F3636">
        <v>0</v>
      </c>
      <c r="G3636" s="1">
        <v>14.49</v>
      </c>
      <c r="H3636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3636">
        <f>Sales[[#This Row],[Total Inventory]]*Sales[[#This Row],[Sale_Price]]</f>
        <v>0</v>
      </c>
    </row>
    <row r="3637" spans="1:9" x14ac:dyDescent="0.25">
      <c r="A3637">
        <v>347058</v>
      </c>
      <c r="B3637" t="str">
        <f>INDEX( Table3[],MATCH(Sales[[#This Row],[Category]],Table3[Category],0),1)</f>
        <v>WINE</v>
      </c>
      <c r="C3637" t="s">
        <v>53</v>
      </c>
      <c r="D3637" t="s">
        <v>3644</v>
      </c>
      <c r="E3637" t="s">
        <v>10</v>
      </c>
      <c r="F3637">
        <v>54</v>
      </c>
      <c r="G3637" s="1">
        <v>52.99</v>
      </c>
      <c r="H3637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3637">
        <f>Sales[[#This Row],[Total Inventory]]*Sales[[#This Row],[Sale_Price]]</f>
        <v>2861.46</v>
      </c>
    </row>
    <row r="3638" spans="1:9" x14ac:dyDescent="0.25">
      <c r="A3638">
        <v>26925</v>
      </c>
      <c r="B3638" t="str">
        <f>INDEX( Table3[],MATCH(Sales[[#This Row],[Category]],Table3[Category],0),1)</f>
        <v>BEER</v>
      </c>
      <c r="C3638" t="s">
        <v>11</v>
      </c>
      <c r="D3638" t="s">
        <v>3645</v>
      </c>
      <c r="E3638" t="s">
        <v>20</v>
      </c>
      <c r="F3638">
        <v>0</v>
      </c>
      <c r="G3638" s="1">
        <v>2.85</v>
      </c>
      <c r="H3638">
        <f>IF(INDEX(Sale_Promotions[[Code]:[Sale Price]],MATCH(Sales[[#This Row],[Code]],Sale_Promotions[Code],0),2)=0,Sales[[#This Row],[Price]],INDEX(Sale_Promotions[[Code]:[Sale Price]],MATCH(Sales[[#This Row],[Code]],Sale_Promotions[Code],0),2))</f>
        <v>2.85</v>
      </c>
      <c r="I3638">
        <f>Sales[[#This Row],[Total Inventory]]*Sales[[#This Row],[Sale_Price]]</f>
        <v>0</v>
      </c>
    </row>
    <row r="3639" spans="1:9" x14ac:dyDescent="0.25">
      <c r="A3639">
        <v>70503</v>
      </c>
      <c r="B3639" t="str">
        <f>INDEX( Table3[],MATCH(Sales[[#This Row],[Category]],Table3[Category],0),1)</f>
        <v>LIQUOR</v>
      </c>
      <c r="C3639" t="s">
        <v>175</v>
      </c>
      <c r="D3639" t="s">
        <v>3646</v>
      </c>
      <c r="E3639" t="s">
        <v>10</v>
      </c>
      <c r="F3639">
        <v>0</v>
      </c>
      <c r="G3639" s="1">
        <v>77.989999999999995</v>
      </c>
      <c r="H3639">
        <f>IF(INDEX(Sale_Promotions[[Code]:[Sale Price]],MATCH(Sales[[#This Row],[Code]],Sale_Promotions[Code],0),2)=0,Sales[[#This Row],[Price]],INDEX(Sale_Promotions[[Code]:[Sale Price]],MATCH(Sales[[#This Row],[Code]],Sale_Promotions[Code],0),2))</f>
        <v>77.989999999999995</v>
      </c>
      <c r="I3639">
        <f>Sales[[#This Row],[Total Inventory]]*Sales[[#This Row],[Sale_Price]]</f>
        <v>0</v>
      </c>
    </row>
    <row r="3640" spans="1:9" x14ac:dyDescent="0.25">
      <c r="A3640">
        <v>328061</v>
      </c>
      <c r="B3640" t="str">
        <f>INDEX( Table3[],MATCH(Sales[[#This Row],[Category]],Table3[Category],0),1)</f>
        <v>WINE</v>
      </c>
      <c r="C3640" t="s">
        <v>148</v>
      </c>
      <c r="D3640" t="s">
        <v>3647</v>
      </c>
      <c r="E3640" t="s">
        <v>10</v>
      </c>
      <c r="F3640">
        <v>2</v>
      </c>
      <c r="G3640" s="1">
        <v>12.69</v>
      </c>
      <c r="H3640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3640">
        <f>Sales[[#This Row],[Total Inventory]]*Sales[[#This Row],[Sale_Price]]</f>
        <v>25.38</v>
      </c>
    </row>
    <row r="3641" spans="1:9" x14ac:dyDescent="0.25">
      <c r="A3641">
        <v>169161</v>
      </c>
      <c r="B3641" t="e">
        <f>INDEX( Table3[],MATCH(Sales[[#This Row],[Category]],Table3[Category],0),1)</f>
        <v>#N/A</v>
      </c>
      <c r="D3641" t="s">
        <v>3648</v>
      </c>
      <c r="E3641" t="s">
        <v>10</v>
      </c>
      <c r="F3641">
        <v>68</v>
      </c>
      <c r="G3641" s="1">
        <v>8.19</v>
      </c>
      <c r="H3641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3641">
        <f>Sales[[#This Row],[Total Inventory]]*Sales[[#This Row],[Sale_Price]]</f>
        <v>556.91999999999996</v>
      </c>
    </row>
    <row r="3642" spans="1:9" x14ac:dyDescent="0.25">
      <c r="A3642">
        <v>307511</v>
      </c>
      <c r="B3642" t="str">
        <f>INDEX( Table3[],MATCH(Sales[[#This Row],[Category]],Table3[Category],0),1)</f>
        <v>WINE</v>
      </c>
      <c r="C3642" t="s">
        <v>28</v>
      </c>
      <c r="D3642" t="s">
        <v>3649</v>
      </c>
      <c r="E3642" t="s">
        <v>10</v>
      </c>
      <c r="F3642">
        <v>30</v>
      </c>
      <c r="G3642" s="1">
        <v>8.99</v>
      </c>
      <c r="H3642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3642">
        <f>Sales[[#This Row],[Total Inventory]]*Sales[[#This Row],[Sale_Price]]</f>
        <v>194.70000000000002</v>
      </c>
    </row>
    <row r="3643" spans="1:9" x14ac:dyDescent="0.25">
      <c r="A3643">
        <v>43235</v>
      </c>
      <c r="B3643" t="str">
        <f>INDEX( Table3[],MATCH(Sales[[#This Row],[Category]],Table3[Category],0),1)</f>
        <v>LIQUOR</v>
      </c>
      <c r="C3643" t="s">
        <v>37</v>
      </c>
      <c r="D3643" t="s">
        <v>3650</v>
      </c>
      <c r="E3643" t="s">
        <v>10</v>
      </c>
      <c r="F3643">
        <v>5</v>
      </c>
      <c r="G3643" s="1">
        <v>7.49</v>
      </c>
      <c r="H3643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3643">
        <f>Sales[[#This Row],[Total Inventory]]*Sales[[#This Row],[Sale_Price]]</f>
        <v>37.450000000000003</v>
      </c>
    </row>
    <row r="3644" spans="1:9" x14ac:dyDescent="0.25">
      <c r="A3644">
        <v>13153</v>
      </c>
      <c r="B3644" t="str">
        <f>INDEX( Table3[],MATCH(Sales[[#This Row],[Category]],Table3[Category],0),1)</f>
        <v>WINE</v>
      </c>
      <c r="C3644" t="s">
        <v>100</v>
      </c>
      <c r="D3644" t="s">
        <v>3651</v>
      </c>
      <c r="E3644" t="s">
        <v>10</v>
      </c>
      <c r="F3644">
        <v>149</v>
      </c>
      <c r="G3644" s="1">
        <v>11.99</v>
      </c>
      <c r="H364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644">
        <f>Sales[[#This Row],[Total Inventory]]*Sales[[#This Row],[Sale_Price]]</f>
        <v>1786.51</v>
      </c>
    </row>
    <row r="3645" spans="1:9" x14ac:dyDescent="0.25">
      <c r="A3645">
        <v>81957</v>
      </c>
      <c r="B3645" t="str">
        <f>INDEX( Table3[],MATCH(Sales[[#This Row],[Category]],Table3[Category],0),1)</f>
        <v>WINE</v>
      </c>
      <c r="C3645" t="s">
        <v>242</v>
      </c>
      <c r="D3645" t="s">
        <v>3652</v>
      </c>
      <c r="E3645" t="s">
        <v>1183</v>
      </c>
      <c r="F3645">
        <v>69</v>
      </c>
      <c r="G3645" s="1">
        <v>19.690000000000001</v>
      </c>
      <c r="H3645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3645">
        <f>Sales[[#This Row],[Total Inventory]]*Sales[[#This Row],[Sale_Price]]</f>
        <v>1358.6100000000001</v>
      </c>
    </row>
    <row r="3646" spans="1:9" x14ac:dyDescent="0.25">
      <c r="A3646">
        <v>328918</v>
      </c>
      <c r="B3646" t="str">
        <f>INDEX( Table3[],MATCH(Sales[[#This Row],[Category]],Table3[Category],0),1)</f>
        <v>WINE</v>
      </c>
      <c r="C3646" t="s">
        <v>39</v>
      </c>
      <c r="D3646" t="s">
        <v>3653</v>
      </c>
      <c r="E3646" t="s">
        <v>10</v>
      </c>
      <c r="F3646">
        <v>0</v>
      </c>
      <c r="G3646" s="1">
        <v>17.489999999999998</v>
      </c>
      <c r="H3646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3646">
        <f>Sales[[#This Row],[Total Inventory]]*Sales[[#This Row],[Sale_Price]]</f>
        <v>0</v>
      </c>
    </row>
    <row r="3647" spans="1:9" x14ac:dyDescent="0.25">
      <c r="A3647">
        <v>339007</v>
      </c>
      <c r="B3647" t="str">
        <f>INDEX( Table3[],MATCH(Sales[[#This Row],[Category]],Table3[Category],0),1)</f>
        <v>WINE</v>
      </c>
      <c r="C3647" t="s">
        <v>61</v>
      </c>
      <c r="D3647" t="s">
        <v>3654</v>
      </c>
      <c r="E3647" t="s">
        <v>10</v>
      </c>
      <c r="F3647">
        <v>0</v>
      </c>
      <c r="G3647" s="1">
        <v>12.99</v>
      </c>
      <c r="H364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647">
        <f>Sales[[#This Row],[Total Inventory]]*Sales[[#This Row],[Sale_Price]]</f>
        <v>0</v>
      </c>
    </row>
    <row r="3648" spans="1:9" x14ac:dyDescent="0.25">
      <c r="A3648">
        <v>83990</v>
      </c>
      <c r="B3648" t="str">
        <f>INDEX( Table3[],MATCH(Sales[[#This Row],[Category]],Table3[Category],0),1)</f>
        <v>WINE</v>
      </c>
      <c r="C3648" t="s">
        <v>28</v>
      </c>
      <c r="D3648" t="s">
        <v>3655</v>
      </c>
      <c r="E3648" t="s">
        <v>10</v>
      </c>
      <c r="F3648">
        <v>237</v>
      </c>
      <c r="G3648" s="1">
        <v>18.489999999999998</v>
      </c>
      <c r="H3648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3648">
        <f>Sales[[#This Row],[Total Inventory]]*Sales[[#This Row],[Sale_Price]]</f>
        <v>4382.1299999999992</v>
      </c>
    </row>
    <row r="3649" spans="1:9" x14ac:dyDescent="0.25">
      <c r="A3649">
        <v>24407</v>
      </c>
      <c r="B3649" t="str">
        <f>INDEX( Table3[],MATCH(Sales[[#This Row],[Category]],Table3[Category],0),1)</f>
        <v>BEER</v>
      </c>
      <c r="C3649" t="s">
        <v>11</v>
      </c>
      <c r="D3649" t="s">
        <v>3656</v>
      </c>
      <c r="E3649" t="s">
        <v>25</v>
      </c>
      <c r="F3649">
        <v>0</v>
      </c>
      <c r="G3649" s="1">
        <v>1.49</v>
      </c>
      <c r="H3649">
        <f>IF(INDEX(Sale_Promotions[[Code]:[Sale Price]],MATCH(Sales[[#This Row],[Code]],Sale_Promotions[Code],0),2)=0,Sales[[#This Row],[Price]],INDEX(Sale_Promotions[[Code]:[Sale Price]],MATCH(Sales[[#This Row],[Code]],Sale_Promotions[Code],0),2))</f>
        <v>1.49</v>
      </c>
      <c r="I3649">
        <f>Sales[[#This Row],[Total Inventory]]*Sales[[#This Row],[Sale_Price]]</f>
        <v>0</v>
      </c>
    </row>
    <row r="3650" spans="1:9" x14ac:dyDescent="0.25">
      <c r="A3650">
        <v>41160</v>
      </c>
      <c r="B3650" t="str">
        <f>INDEX( Table3[],MATCH(Sales[[#This Row],[Category]],Table3[Category],0),1)</f>
        <v>LIQUOR</v>
      </c>
      <c r="C3650" t="s">
        <v>175</v>
      </c>
      <c r="D3650" t="s">
        <v>3657</v>
      </c>
      <c r="E3650" t="s">
        <v>10</v>
      </c>
      <c r="F3650">
        <v>28</v>
      </c>
      <c r="G3650" s="1">
        <v>56.99</v>
      </c>
      <c r="H3650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3650">
        <f>Sales[[#This Row],[Total Inventory]]*Sales[[#This Row],[Sale_Price]]</f>
        <v>1595.72</v>
      </c>
    </row>
    <row r="3651" spans="1:9" x14ac:dyDescent="0.25">
      <c r="A3651">
        <v>80653</v>
      </c>
      <c r="B3651" t="str">
        <f>INDEX( Table3[],MATCH(Sales[[#This Row],[Category]],Table3[Category],0),1)</f>
        <v>WINE</v>
      </c>
      <c r="C3651" t="s">
        <v>85</v>
      </c>
      <c r="D3651" t="s">
        <v>2483</v>
      </c>
      <c r="E3651" t="s">
        <v>48</v>
      </c>
      <c r="F3651">
        <v>5</v>
      </c>
      <c r="G3651" s="1">
        <v>24.99</v>
      </c>
      <c r="H3651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3651">
        <f>Sales[[#This Row],[Total Inventory]]*Sales[[#This Row],[Sale_Price]]</f>
        <v>124.94999999999999</v>
      </c>
    </row>
    <row r="3652" spans="1:9" x14ac:dyDescent="0.25">
      <c r="A3652">
        <v>302982</v>
      </c>
      <c r="B3652" t="str">
        <f>INDEX( Table3[],MATCH(Sales[[#This Row],[Category]],Table3[Category],0),1)</f>
        <v>WINE</v>
      </c>
      <c r="C3652" t="s">
        <v>28</v>
      </c>
      <c r="D3652" t="s">
        <v>3658</v>
      </c>
      <c r="E3652" t="s">
        <v>10</v>
      </c>
      <c r="F3652">
        <v>0</v>
      </c>
      <c r="G3652" s="1">
        <v>4.79</v>
      </c>
      <c r="H3652">
        <f>IF(INDEX(Sale_Promotions[[Code]:[Sale Price]],MATCH(Sales[[#This Row],[Code]],Sale_Promotions[Code],0),2)=0,Sales[[#This Row],[Price]],INDEX(Sale_Promotions[[Code]:[Sale Price]],MATCH(Sales[[#This Row],[Code]],Sale_Promotions[Code],0),2))</f>
        <v>4.79</v>
      </c>
      <c r="I3652">
        <f>Sales[[#This Row],[Total Inventory]]*Sales[[#This Row],[Sale_Price]]</f>
        <v>0</v>
      </c>
    </row>
    <row r="3653" spans="1:9" x14ac:dyDescent="0.25">
      <c r="A3653">
        <v>28970</v>
      </c>
      <c r="B3653" t="str">
        <f>INDEX( Table3[],MATCH(Sales[[#This Row],[Category]],Table3[Category],0),1)</f>
        <v>BEER</v>
      </c>
      <c r="C3653" t="s">
        <v>11</v>
      </c>
      <c r="D3653" t="s">
        <v>3659</v>
      </c>
      <c r="E3653" t="s">
        <v>25</v>
      </c>
      <c r="F3653">
        <v>0</v>
      </c>
      <c r="G3653" s="1">
        <v>1.35</v>
      </c>
      <c r="H3653">
        <f>IF(INDEX(Sale_Promotions[[Code]:[Sale Price]],MATCH(Sales[[#This Row],[Code]],Sale_Promotions[Code],0),2)=0,Sales[[#This Row],[Price]],INDEX(Sale_Promotions[[Code]:[Sale Price]],MATCH(Sales[[#This Row],[Code]],Sale_Promotions[Code],0),2))</f>
        <v>1.35</v>
      </c>
      <c r="I3653">
        <f>Sales[[#This Row],[Total Inventory]]*Sales[[#This Row],[Sale_Price]]</f>
        <v>0</v>
      </c>
    </row>
    <row r="3654" spans="1:9" x14ac:dyDescent="0.25">
      <c r="A3654">
        <v>24188</v>
      </c>
      <c r="B3654" t="str">
        <f>INDEX( Table3[],MATCH(Sales[[#This Row],[Category]],Table3[Category],0),1)</f>
        <v>BEER</v>
      </c>
      <c r="C3654" t="s">
        <v>11</v>
      </c>
      <c r="D3654" t="s">
        <v>3660</v>
      </c>
      <c r="E3654" t="s">
        <v>25</v>
      </c>
      <c r="F3654">
        <v>0</v>
      </c>
      <c r="G3654" s="1">
        <v>2.23</v>
      </c>
      <c r="H3654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3654">
        <f>Sales[[#This Row],[Total Inventory]]*Sales[[#This Row],[Sale_Price]]</f>
        <v>0</v>
      </c>
    </row>
    <row r="3655" spans="1:9" x14ac:dyDescent="0.25">
      <c r="A3655">
        <v>46027</v>
      </c>
      <c r="B3655" t="str">
        <f>INDEX( Table3[],MATCH(Sales[[#This Row],[Category]],Table3[Category],0),1)</f>
        <v>LIQUOR</v>
      </c>
      <c r="C3655" t="s">
        <v>57</v>
      </c>
      <c r="D3655" t="s">
        <v>3661</v>
      </c>
      <c r="E3655" t="s">
        <v>10</v>
      </c>
      <c r="F3655">
        <v>5</v>
      </c>
      <c r="G3655" s="1">
        <v>12.99</v>
      </c>
      <c r="H365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655">
        <f>Sales[[#This Row],[Total Inventory]]*Sales[[#This Row],[Sale_Price]]</f>
        <v>64.95</v>
      </c>
    </row>
    <row r="3656" spans="1:9" x14ac:dyDescent="0.25">
      <c r="A3656">
        <v>314825</v>
      </c>
      <c r="B3656" t="str">
        <f>INDEX( Table3[],MATCH(Sales[[#This Row],[Category]],Table3[Category],0),1)</f>
        <v>WINE</v>
      </c>
      <c r="C3656" t="s">
        <v>31</v>
      </c>
      <c r="D3656" t="s">
        <v>3662</v>
      </c>
      <c r="E3656" t="s">
        <v>10</v>
      </c>
      <c r="F3656">
        <v>7</v>
      </c>
      <c r="G3656" s="1">
        <v>30.99</v>
      </c>
      <c r="H3656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3656">
        <f>Sales[[#This Row],[Total Inventory]]*Sales[[#This Row],[Sale_Price]]</f>
        <v>216.92999999999998</v>
      </c>
    </row>
    <row r="3657" spans="1:9" x14ac:dyDescent="0.25">
      <c r="A3657">
        <v>91979</v>
      </c>
      <c r="B3657" t="str">
        <f>INDEX( Table3[],MATCH(Sales[[#This Row],[Category]],Table3[Category],0),1)</f>
        <v>BEER</v>
      </c>
      <c r="C3657" t="s">
        <v>11</v>
      </c>
      <c r="D3657" t="s">
        <v>3663</v>
      </c>
      <c r="E3657" t="s">
        <v>25</v>
      </c>
      <c r="F3657">
        <v>72</v>
      </c>
      <c r="G3657" s="1">
        <v>1.1200000000000001</v>
      </c>
      <c r="H3657">
        <f>IF(INDEX(Sale_Promotions[[Code]:[Sale Price]],MATCH(Sales[[#This Row],[Code]],Sale_Promotions[Code],0),2)=0,Sales[[#This Row],[Price]],INDEX(Sale_Promotions[[Code]:[Sale Price]],MATCH(Sales[[#This Row],[Code]],Sale_Promotions[Code],0),2))</f>
        <v>1.1200000000000001</v>
      </c>
      <c r="I3657">
        <f>Sales[[#This Row],[Total Inventory]]*Sales[[#This Row],[Sale_Price]]</f>
        <v>80.640000000000015</v>
      </c>
    </row>
    <row r="3658" spans="1:9" x14ac:dyDescent="0.25">
      <c r="A3658">
        <v>313867</v>
      </c>
      <c r="B3658" t="str">
        <f>INDEX( Table3[],MATCH(Sales[[#This Row],[Category]],Table3[Category],0),1)</f>
        <v>WINE</v>
      </c>
      <c r="C3658" t="s">
        <v>189</v>
      </c>
      <c r="D3658" t="s">
        <v>3664</v>
      </c>
      <c r="E3658" t="s">
        <v>10</v>
      </c>
      <c r="F3658">
        <v>90</v>
      </c>
      <c r="G3658" s="1">
        <v>10.99</v>
      </c>
      <c r="H365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3658">
        <f>Sales[[#This Row],[Total Inventory]]*Sales[[#This Row],[Sale_Price]]</f>
        <v>989.1</v>
      </c>
    </row>
    <row r="3659" spans="1:9" x14ac:dyDescent="0.25">
      <c r="A3659">
        <v>37052</v>
      </c>
      <c r="B3659" t="str">
        <f>INDEX( Table3[],MATCH(Sales[[#This Row],[Category]],Table3[Category],0),1)</f>
        <v>WINE</v>
      </c>
      <c r="C3659" t="s">
        <v>61</v>
      </c>
      <c r="D3659" t="s">
        <v>3665</v>
      </c>
      <c r="E3659" t="s">
        <v>48</v>
      </c>
      <c r="F3659">
        <v>7</v>
      </c>
      <c r="G3659" s="1">
        <v>15.99</v>
      </c>
      <c r="H3659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3659">
        <f>Sales[[#This Row],[Total Inventory]]*Sales[[#This Row],[Sale_Price]]</f>
        <v>111.93</v>
      </c>
    </row>
    <row r="3660" spans="1:9" x14ac:dyDescent="0.25">
      <c r="A3660">
        <v>31085</v>
      </c>
      <c r="B3660" t="str">
        <f>INDEX( Table3[],MATCH(Sales[[#This Row],[Category]],Table3[Category],0),1)</f>
        <v>BEER</v>
      </c>
      <c r="C3660" t="s">
        <v>11</v>
      </c>
      <c r="D3660" t="s">
        <v>3666</v>
      </c>
      <c r="E3660" t="s">
        <v>25</v>
      </c>
      <c r="F3660">
        <v>228</v>
      </c>
      <c r="G3660" s="1">
        <v>1.35</v>
      </c>
      <c r="H3660">
        <f>IF(INDEX(Sale_Promotions[[Code]:[Sale Price]],MATCH(Sales[[#This Row],[Code]],Sale_Promotions[Code],0),2)=0,Sales[[#This Row],[Price]],INDEX(Sale_Promotions[[Code]:[Sale Price]],MATCH(Sales[[#This Row],[Code]],Sale_Promotions[Code],0),2))</f>
        <v>1.35</v>
      </c>
      <c r="I3660">
        <f>Sales[[#This Row],[Total Inventory]]*Sales[[#This Row],[Sale_Price]]</f>
        <v>307.8</v>
      </c>
    </row>
    <row r="3661" spans="1:9" x14ac:dyDescent="0.25">
      <c r="A3661">
        <v>341127</v>
      </c>
      <c r="B3661" t="str">
        <f>INDEX( Table3[],MATCH(Sales[[#This Row],[Category]],Table3[Category],0),1)</f>
        <v>WINE</v>
      </c>
      <c r="C3661" t="s">
        <v>39</v>
      </c>
      <c r="D3661" t="s">
        <v>3667</v>
      </c>
      <c r="E3661" t="s">
        <v>332</v>
      </c>
      <c r="F3661">
        <v>4</v>
      </c>
      <c r="G3661" s="1">
        <v>19.489999999999998</v>
      </c>
      <c r="H3661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3661">
        <f>Sales[[#This Row],[Total Inventory]]*Sales[[#This Row],[Sale_Price]]</f>
        <v>53.96</v>
      </c>
    </row>
    <row r="3662" spans="1:9" x14ac:dyDescent="0.25">
      <c r="A3662">
        <v>82059</v>
      </c>
      <c r="B3662" t="str">
        <f>INDEX( Table3[],MATCH(Sales[[#This Row],[Category]],Table3[Category],0),1)</f>
        <v>WINE</v>
      </c>
      <c r="C3662" t="s">
        <v>163</v>
      </c>
      <c r="D3662" t="s">
        <v>3668</v>
      </c>
      <c r="E3662" t="s">
        <v>23</v>
      </c>
      <c r="F3662">
        <v>8</v>
      </c>
      <c r="G3662" s="1">
        <v>14.69</v>
      </c>
      <c r="H3662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3662">
        <f>Sales[[#This Row],[Total Inventory]]*Sales[[#This Row],[Sale_Price]]</f>
        <v>79.92</v>
      </c>
    </row>
    <row r="3663" spans="1:9" x14ac:dyDescent="0.25">
      <c r="A3663">
        <v>22422</v>
      </c>
      <c r="B3663" t="str">
        <f>INDEX( Table3[],MATCH(Sales[[#This Row],[Category]],Table3[Category],0),1)</f>
        <v>BEER</v>
      </c>
      <c r="C3663" t="s">
        <v>11</v>
      </c>
      <c r="D3663" t="s">
        <v>3669</v>
      </c>
      <c r="E3663" t="s">
        <v>92</v>
      </c>
      <c r="F3663">
        <v>0</v>
      </c>
      <c r="G3663" s="1">
        <v>2.83</v>
      </c>
      <c r="H3663">
        <f>IF(INDEX(Sale_Promotions[[Code]:[Sale Price]],MATCH(Sales[[#This Row],[Code]],Sale_Promotions[Code],0),2)=0,Sales[[#This Row],[Price]],INDEX(Sale_Promotions[[Code]:[Sale Price]],MATCH(Sales[[#This Row],[Code]],Sale_Promotions[Code],0),2))</f>
        <v>2.83</v>
      </c>
      <c r="I3663">
        <f>Sales[[#This Row],[Total Inventory]]*Sales[[#This Row],[Sale_Price]]</f>
        <v>0</v>
      </c>
    </row>
    <row r="3664" spans="1:9" x14ac:dyDescent="0.25">
      <c r="A3664">
        <v>47338</v>
      </c>
      <c r="B3664" t="str">
        <f>INDEX( Table3[],MATCH(Sales[[#This Row],[Category]],Table3[Category],0),1)</f>
        <v>WINE</v>
      </c>
      <c r="C3664" t="s">
        <v>100</v>
      </c>
      <c r="D3664" t="s">
        <v>3670</v>
      </c>
      <c r="E3664" t="s">
        <v>10</v>
      </c>
      <c r="F3664">
        <v>0</v>
      </c>
      <c r="G3664" s="1">
        <v>22.99</v>
      </c>
      <c r="H3664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3664">
        <f>Sales[[#This Row],[Total Inventory]]*Sales[[#This Row],[Sale_Price]]</f>
        <v>0</v>
      </c>
    </row>
    <row r="3665" spans="1:9" x14ac:dyDescent="0.25">
      <c r="A3665">
        <v>80760</v>
      </c>
      <c r="B3665" t="str">
        <f>INDEX( Table3[],MATCH(Sales[[#This Row],[Category]],Table3[Category],0),1)</f>
        <v>WINE</v>
      </c>
      <c r="C3665" t="s">
        <v>28</v>
      </c>
      <c r="D3665" t="s">
        <v>3671</v>
      </c>
      <c r="E3665" t="s">
        <v>10</v>
      </c>
      <c r="F3665">
        <v>417</v>
      </c>
      <c r="G3665" s="1">
        <v>16.489999999999998</v>
      </c>
      <c r="H3665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3665">
        <f>Sales[[#This Row],[Total Inventory]]*Sales[[#This Row],[Sale_Price]]</f>
        <v>6876.329999999999</v>
      </c>
    </row>
    <row r="3666" spans="1:9" x14ac:dyDescent="0.25">
      <c r="A3666">
        <v>81645</v>
      </c>
      <c r="B3666" t="str">
        <f>INDEX( Table3[],MATCH(Sales[[#This Row],[Category]],Table3[Category],0),1)</f>
        <v>WINE</v>
      </c>
      <c r="C3666" t="s">
        <v>61</v>
      </c>
      <c r="D3666" t="s">
        <v>3672</v>
      </c>
      <c r="E3666" t="s">
        <v>10</v>
      </c>
      <c r="F3666">
        <v>30</v>
      </c>
      <c r="G3666" s="1">
        <v>16.489999999999998</v>
      </c>
      <c r="H3666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3666">
        <f>Sales[[#This Row],[Total Inventory]]*Sales[[#This Row],[Sale_Price]]</f>
        <v>494.69999999999993</v>
      </c>
    </row>
    <row r="3667" spans="1:9" x14ac:dyDescent="0.25">
      <c r="A3667">
        <v>29441</v>
      </c>
      <c r="B3667" t="str">
        <f>INDEX( Table3[],MATCH(Sales[[#This Row],[Category]],Table3[Category],0),1)</f>
        <v>BEER</v>
      </c>
      <c r="C3667" t="s">
        <v>11</v>
      </c>
      <c r="D3667" t="s">
        <v>3673</v>
      </c>
      <c r="E3667" t="s">
        <v>25</v>
      </c>
      <c r="F3667">
        <v>0</v>
      </c>
      <c r="G3667" s="1">
        <v>3.34</v>
      </c>
      <c r="H3667">
        <f>IF(INDEX(Sale_Promotions[[Code]:[Sale Price]],MATCH(Sales[[#This Row],[Code]],Sale_Promotions[Code],0),2)=0,Sales[[#This Row],[Price]],INDEX(Sale_Promotions[[Code]:[Sale Price]],MATCH(Sales[[#This Row],[Code]],Sale_Promotions[Code],0),2))</f>
        <v>3.34</v>
      </c>
      <c r="I3667">
        <f>Sales[[#This Row],[Total Inventory]]*Sales[[#This Row],[Sale_Price]]</f>
        <v>0</v>
      </c>
    </row>
    <row r="3668" spans="1:9" x14ac:dyDescent="0.25">
      <c r="A3668">
        <v>26664</v>
      </c>
      <c r="B3668" t="str">
        <f>INDEX( Table3[],MATCH(Sales[[#This Row],[Category]],Table3[Category],0),1)</f>
        <v>BEER</v>
      </c>
      <c r="C3668" t="s">
        <v>11</v>
      </c>
      <c r="D3668" t="s">
        <v>3674</v>
      </c>
      <c r="E3668" t="s">
        <v>10</v>
      </c>
      <c r="F3668">
        <v>0</v>
      </c>
      <c r="G3668" s="1">
        <v>9.24</v>
      </c>
      <c r="H3668">
        <f>IF(INDEX(Sale_Promotions[[Code]:[Sale Price]],MATCH(Sales[[#This Row],[Code]],Sale_Promotions[Code],0),2)=0,Sales[[#This Row],[Price]],INDEX(Sale_Promotions[[Code]:[Sale Price]],MATCH(Sales[[#This Row],[Code]],Sale_Promotions[Code],0),2))</f>
        <v>9.24</v>
      </c>
      <c r="I3668">
        <f>Sales[[#This Row],[Total Inventory]]*Sales[[#This Row],[Sale_Price]]</f>
        <v>0</v>
      </c>
    </row>
    <row r="3669" spans="1:9" x14ac:dyDescent="0.25">
      <c r="A3669">
        <v>427987</v>
      </c>
      <c r="B3669" t="str">
        <f>INDEX( Table3[],MATCH(Sales[[#This Row],[Category]],Table3[Category],0),1)</f>
        <v>WINE</v>
      </c>
      <c r="C3669" t="s">
        <v>31</v>
      </c>
      <c r="D3669" t="s">
        <v>3675</v>
      </c>
      <c r="E3669" t="s">
        <v>10</v>
      </c>
      <c r="F3669">
        <v>79</v>
      </c>
      <c r="G3669" s="1">
        <v>14.99</v>
      </c>
      <c r="H3669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3669">
        <f>Sales[[#This Row],[Total Inventory]]*Sales[[#This Row],[Sale_Price]]</f>
        <v>1184.21</v>
      </c>
    </row>
    <row r="3670" spans="1:9" x14ac:dyDescent="0.25">
      <c r="A3670">
        <v>24753</v>
      </c>
      <c r="B3670" t="str">
        <f>INDEX( Table3[],MATCH(Sales[[#This Row],[Category]],Table3[Category],0),1)</f>
        <v>BEER</v>
      </c>
      <c r="C3670" t="s">
        <v>11</v>
      </c>
      <c r="D3670" t="s">
        <v>3676</v>
      </c>
      <c r="E3670" t="s">
        <v>25</v>
      </c>
      <c r="F3670">
        <v>0</v>
      </c>
      <c r="G3670" s="1">
        <v>2.0299999999999998</v>
      </c>
      <c r="H3670">
        <f>IF(INDEX(Sale_Promotions[[Code]:[Sale Price]],MATCH(Sales[[#This Row],[Code]],Sale_Promotions[Code],0),2)=0,Sales[[#This Row],[Price]],INDEX(Sale_Promotions[[Code]:[Sale Price]],MATCH(Sales[[#This Row],[Code]],Sale_Promotions[Code],0),2))</f>
        <v>2.0299999999999998</v>
      </c>
      <c r="I3670">
        <f>Sales[[#This Row],[Total Inventory]]*Sales[[#This Row],[Sale_Price]]</f>
        <v>0</v>
      </c>
    </row>
    <row r="3671" spans="1:9" x14ac:dyDescent="0.25">
      <c r="A3671">
        <v>431001</v>
      </c>
      <c r="B3671" t="str">
        <f>INDEX( Table3[],MATCH(Sales[[#This Row],[Category]],Table3[Category],0),1)</f>
        <v>WINE</v>
      </c>
      <c r="C3671" t="s">
        <v>61</v>
      </c>
      <c r="D3671" t="s">
        <v>3677</v>
      </c>
      <c r="E3671" t="s">
        <v>10</v>
      </c>
      <c r="F3671">
        <v>0</v>
      </c>
      <c r="G3671" s="1">
        <v>24.99</v>
      </c>
      <c r="H3671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3671">
        <f>Sales[[#This Row],[Total Inventory]]*Sales[[#This Row],[Sale_Price]]</f>
        <v>0</v>
      </c>
    </row>
    <row r="3672" spans="1:9" x14ac:dyDescent="0.25">
      <c r="A3672">
        <v>71301</v>
      </c>
      <c r="B3672" t="str">
        <f>INDEX( Table3[],MATCH(Sales[[#This Row],[Category]],Table3[Category],0),1)</f>
        <v>LIQUOR</v>
      </c>
      <c r="C3672" t="s">
        <v>175</v>
      </c>
      <c r="D3672" t="s">
        <v>3678</v>
      </c>
      <c r="E3672" t="s">
        <v>48</v>
      </c>
      <c r="F3672">
        <v>25</v>
      </c>
      <c r="G3672" s="1">
        <v>29.99</v>
      </c>
      <c r="H3672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3672">
        <f>Sales[[#This Row],[Total Inventory]]*Sales[[#This Row],[Sale_Price]]</f>
        <v>749.75</v>
      </c>
    </row>
    <row r="3673" spans="1:9" x14ac:dyDescent="0.25">
      <c r="A3673">
        <v>22669</v>
      </c>
      <c r="B3673" t="str">
        <f>INDEX( Table3[],MATCH(Sales[[#This Row],[Category]],Table3[Category],0),1)</f>
        <v>BEER</v>
      </c>
      <c r="C3673" t="s">
        <v>11</v>
      </c>
      <c r="D3673" t="s">
        <v>3679</v>
      </c>
      <c r="E3673" t="s">
        <v>25</v>
      </c>
      <c r="F3673">
        <v>0</v>
      </c>
      <c r="G3673" s="1">
        <v>3.85</v>
      </c>
      <c r="H3673">
        <f>IF(INDEX(Sale_Promotions[[Code]:[Sale Price]],MATCH(Sales[[#This Row],[Code]],Sale_Promotions[Code],0),2)=0,Sales[[#This Row],[Price]],INDEX(Sale_Promotions[[Code]:[Sale Price]],MATCH(Sales[[#This Row],[Code]],Sale_Promotions[Code],0),2))</f>
        <v>3.85</v>
      </c>
      <c r="I3673">
        <f>Sales[[#This Row],[Total Inventory]]*Sales[[#This Row],[Sale_Price]]</f>
        <v>0</v>
      </c>
    </row>
    <row r="3674" spans="1:9" x14ac:dyDescent="0.25">
      <c r="A3674">
        <v>89258</v>
      </c>
      <c r="B3674" t="str">
        <f>INDEX( Table3[],MATCH(Sales[[#This Row],[Category]],Table3[Category],0),1)</f>
        <v>WINE</v>
      </c>
      <c r="C3674" t="s">
        <v>41</v>
      </c>
      <c r="D3674" t="s">
        <v>3680</v>
      </c>
      <c r="E3674" t="s">
        <v>23</v>
      </c>
      <c r="F3674">
        <v>11</v>
      </c>
      <c r="G3674" s="1">
        <v>14.69</v>
      </c>
      <c r="H3674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3674">
        <f>Sales[[#This Row],[Total Inventory]]*Sales[[#This Row],[Sale_Price]]</f>
        <v>161.59</v>
      </c>
    </row>
    <row r="3675" spans="1:9" x14ac:dyDescent="0.25">
      <c r="A3675">
        <v>59650</v>
      </c>
      <c r="B3675" t="e">
        <f>INDEX( Table3[],MATCH(Sales[[#This Row],[Category]],Table3[Category],0),1)</f>
        <v>#N/A</v>
      </c>
      <c r="D3675" t="s">
        <v>3681</v>
      </c>
      <c r="E3675" t="s">
        <v>52</v>
      </c>
      <c r="F3675">
        <v>0</v>
      </c>
      <c r="G3675" s="1">
        <v>0.15</v>
      </c>
      <c r="H3675">
        <f>IF(INDEX(Sale_Promotions[[Code]:[Sale Price]],MATCH(Sales[[#This Row],[Code]],Sale_Promotions[Code],0),2)=0,Sales[[#This Row],[Price]],INDEX(Sale_Promotions[[Code]:[Sale Price]],MATCH(Sales[[#This Row],[Code]],Sale_Promotions[Code],0),2))</f>
        <v>0.15</v>
      </c>
      <c r="I3675">
        <f>Sales[[#This Row],[Total Inventory]]*Sales[[#This Row],[Sale_Price]]</f>
        <v>0</v>
      </c>
    </row>
    <row r="3676" spans="1:9" x14ac:dyDescent="0.25">
      <c r="A3676">
        <v>44912</v>
      </c>
      <c r="B3676" t="str">
        <f>INDEX( Table3[],MATCH(Sales[[#This Row],[Category]],Table3[Category],0),1)</f>
        <v>WINE</v>
      </c>
      <c r="C3676" t="s">
        <v>28</v>
      </c>
      <c r="D3676" t="s">
        <v>3682</v>
      </c>
      <c r="E3676" t="s">
        <v>10</v>
      </c>
      <c r="F3676">
        <v>16</v>
      </c>
      <c r="G3676" s="1">
        <v>19.690000000000001</v>
      </c>
      <c r="H3676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3676">
        <f>Sales[[#This Row],[Total Inventory]]*Sales[[#This Row],[Sale_Price]]</f>
        <v>315.04000000000002</v>
      </c>
    </row>
    <row r="3677" spans="1:9" x14ac:dyDescent="0.25">
      <c r="A3677">
        <v>308024</v>
      </c>
      <c r="B3677" t="str">
        <f>INDEX( Table3[],MATCH(Sales[[#This Row],[Category]],Table3[Category],0),1)</f>
        <v>WINE</v>
      </c>
      <c r="C3677" t="s">
        <v>61</v>
      </c>
      <c r="D3677" t="s">
        <v>3683</v>
      </c>
      <c r="E3677" t="s">
        <v>10</v>
      </c>
      <c r="F3677">
        <v>54</v>
      </c>
      <c r="G3677" s="1">
        <v>10.69</v>
      </c>
      <c r="H3677">
        <f>IF(INDEX(Sale_Promotions[[Code]:[Sale Price]],MATCH(Sales[[#This Row],[Code]],Sale_Promotions[Code],0),2)=0,Sales[[#This Row],[Price]],INDEX(Sale_Promotions[[Code]:[Sale Price]],MATCH(Sales[[#This Row],[Code]],Sale_Promotions[Code],0),2))</f>
        <v>10.69</v>
      </c>
      <c r="I3677">
        <f>Sales[[#This Row],[Total Inventory]]*Sales[[#This Row],[Sale_Price]]</f>
        <v>577.26</v>
      </c>
    </row>
    <row r="3678" spans="1:9" x14ac:dyDescent="0.25">
      <c r="A3678">
        <v>317816</v>
      </c>
      <c r="B3678" t="str">
        <f>INDEX( Table3[],MATCH(Sales[[#This Row],[Category]],Table3[Category],0),1)</f>
        <v>WINE</v>
      </c>
      <c r="C3678" t="s">
        <v>41</v>
      </c>
      <c r="D3678" t="s">
        <v>3684</v>
      </c>
      <c r="E3678" t="s">
        <v>10</v>
      </c>
      <c r="F3678">
        <v>0</v>
      </c>
      <c r="G3678" s="1">
        <v>33.99</v>
      </c>
      <c r="H3678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3678">
        <f>Sales[[#This Row],[Total Inventory]]*Sales[[#This Row],[Sale_Price]]</f>
        <v>0</v>
      </c>
    </row>
    <row r="3679" spans="1:9" x14ac:dyDescent="0.25">
      <c r="A3679">
        <v>338298</v>
      </c>
      <c r="B3679" t="str">
        <f>INDEX( Table3[],MATCH(Sales[[#This Row],[Category]],Table3[Category],0),1)</f>
        <v>WINE</v>
      </c>
      <c r="C3679" t="s">
        <v>61</v>
      </c>
      <c r="D3679" t="s">
        <v>3685</v>
      </c>
      <c r="E3679" t="s">
        <v>10</v>
      </c>
      <c r="F3679">
        <v>0</v>
      </c>
      <c r="G3679" s="1">
        <v>75.989999999999995</v>
      </c>
      <c r="H3679">
        <f>IF(INDEX(Sale_Promotions[[Code]:[Sale Price]],MATCH(Sales[[#This Row],[Code]],Sale_Promotions[Code],0),2)=0,Sales[[#This Row],[Price]],INDEX(Sale_Promotions[[Code]:[Sale Price]],MATCH(Sales[[#This Row],[Code]],Sale_Promotions[Code],0),2))</f>
        <v>75.989999999999995</v>
      </c>
      <c r="I3679">
        <f>Sales[[#This Row],[Total Inventory]]*Sales[[#This Row],[Sale_Price]]</f>
        <v>0</v>
      </c>
    </row>
    <row r="3680" spans="1:9" x14ac:dyDescent="0.25">
      <c r="A3680">
        <v>82722</v>
      </c>
      <c r="B3680" t="str">
        <f>INDEX( Table3[],MATCH(Sales[[#This Row],[Category]],Table3[Category],0),1)</f>
        <v>WINE</v>
      </c>
      <c r="C3680" t="s">
        <v>163</v>
      </c>
      <c r="D3680" t="s">
        <v>3686</v>
      </c>
      <c r="E3680" t="s">
        <v>10</v>
      </c>
      <c r="F3680">
        <v>281</v>
      </c>
      <c r="G3680" s="1">
        <v>6.79</v>
      </c>
      <c r="H3680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3680">
        <f>Sales[[#This Row],[Total Inventory]]*Sales[[#This Row],[Sale_Price]]</f>
        <v>1907.99</v>
      </c>
    </row>
    <row r="3681" spans="1:9" x14ac:dyDescent="0.25">
      <c r="A3681">
        <v>81184</v>
      </c>
      <c r="B3681" t="str">
        <f>INDEX( Table3[],MATCH(Sales[[#This Row],[Category]],Table3[Category],0),1)</f>
        <v>WINE</v>
      </c>
      <c r="C3681" t="s">
        <v>85</v>
      </c>
      <c r="D3681" t="s">
        <v>3687</v>
      </c>
      <c r="E3681" t="s">
        <v>10</v>
      </c>
      <c r="F3681">
        <v>12</v>
      </c>
      <c r="G3681" s="1">
        <v>49.99</v>
      </c>
      <c r="H3681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3681">
        <f>Sales[[#This Row],[Total Inventory]]*Sales[[#This Row],[Sale_Price]]</f>
        <v>599.88</v>
      </c>
    </row>
    <row r="3682" spans="1:9" x14ac:dyDescent="0.25">
      <c r="A3682">
        <v>75620</v>
      </c>
      <c r="B3682" t="str">
        <f>INDEX( Table3[],MATCH(Sales[[#This Row],[Category]],Table3[Category],0),1)</f>
        <v>WINE</v>
      </c>
      <c r="C3682" t="s">
        <v>28</v>
      </c>
      <c r="D3682" t="s">
        <v>3688</v>
      </c>
      <c r="E3682" t="s">
        <v>10</v>
      </c>
      <c r="F3682">
        <v>67</v>
      </c>
      <c r="G3682" s="1">
        <v>6.79</v>
      </c>
      <c r="H3682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3682">
        <f>Sales[[#This Row],[Total Inventory]]*Sales[[#This Row],[Sale_Price]]</f>
        <v>454.93</v>
      </c>
    </row>
    <row r="3683" spans="1:9" x14ac:dyDescent="0.25">
      <c r="A3683">
        <v>346746</v>
      </c>
      <c r="B3683" t="str">
        <f>INDEX( Table3[],MATCH(Sales[[#This Row],[Category]],Table3[Category],0),1)</f>
        <v>WINE</v>
      </c>
      <c r="C3683" t="s">
        <v>43</v>
      </c>
      <c r="D3683" t="s">
        <v>3689</v>
      </c>
      <c r="E3683" t="s">
        <v>10</v>
      </c>
      <c r="F3683">
        <v>33</v>
      </c>
      <c r="G3683" s="1">
        <v>12.99</v>
      </c>
      <c r="H3683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683">
        <f>Sales[[#This Row],[Total Inventory]]*Sales[[#This Row],[Sale_Price]]</f>
        <v>428.67</v>
      </c>
    </row>
    <row r="3684" spans="1:9" x14ac:dyDescent="0.25">
      <c r="A3684">
        <v>11959</v>
      </c>
      <c r="B3684" t="str">
        <f>INDEX( Table3[],MATCH(Sales[[#This Row],[Category]],Table3[Category],0),1)</f>
        <v>LIQUOR</v>
      </c>
      <c r="C3684" t="s">
        <v>175</v>
      </c>
      <c r="D3684" t="s">
        <v>3690</v>
      </c>
      <c r="E3684" t="s">
        <v>133</v>
      </c>
      <c r="F3684">
        <v>91</v>
      </c>
      <c r="G3684" s="1">
        <v>11.49</v>
      </c>
      <c r="H3684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3684">
        <f>Sales[[#This Row],[Total Inventory]]*Sales[[#This Row],[Sale_Price]]</f>
        <v>1045.5899999999999</v>
      </c>
    </row>
    <row r="3685" spans="1:9" x14ac:dyDescent="0.25">
      <c r="A3685">
        <v>14575</v>
      </c>
      <c r="B3685" t="str">
        <f>INDEX( Table3[],MATCH(Sales[[#This Row],[Category]],Table3[Category],0),1)</f>
        <v>WINE</v>
      </c>
      <c r="C3685" t="s">
        <v>85</v>
      </c>
      <c r="D3685" t="s">
        <v>3691</v>
      </c>
      <c r="E3685" t="s">
        <v>10</v>
      </c>
      <c r="F3685">
        <v>30</v>
      </c>
      <c r="G3685" s="1">
        <v>15.49</v>
      </c>
      <c r="H3685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3685">
        <f>Sales[[#This Row],[Total Inventory]]*Sales[[#This Row],[Sale_Price]]</f>
        <v>464.7</v>
      </c>
    </row>
    <row r="3686" spans="1:9" x14ac:dyDescent="0.25">
      <c r="A3686">
        <v>23845</v>
      </c>
      <c r="B3686" t="str">
        <f>INDEX( Table3[],MATCH(Sales[[#This Row],[Category]],Table3[Category],0),1)</f>
        <v>BEER</v>
      </c>
      <c r="C3686" t="s">
        <v>11</v>
      </c>
      <c r="D3686" t="s">
        <v>3692</v>
      </c>
      <c r="E3686" t="s">
        <v>25</v>
      </c>
      <c r="F3686">
        <v>72</v>
      </c>
      <c r="G3686" s="1">
        <v>1.53</v>
      </c>
      <c r="H3686">
        <f>IF(INDEX(Sale_Promotions[[Code]:[Sale Price]],MATCH(Sales[[#This Row],[Code]],Sale_Promotions[Code],0),2)=0,Sales[[#This Row],[Price]],INDEX(Sale_Promotions[[Code]:[Sale Price]],MATCH(Sales[[#This Row],[Code]],Sale_Promotions[Code],0),2))</f>
        <v>1.53</v>
      </c>
      <c r="I3686">
        <f>Sales[[#This Row],[Total Inventory]]*Sales[[#This Row],[Sale_Price]]</f>
        <v>110.16</v>
      </c>
    </row>
    <row r="3687" spans="1:9" x14ac:dyDescent="0.25">
      <c r="A3687">
        <v>71510</v>
      </c>
      <c r="B3687" t="str">
        <f>INDEX( Table3[],MATCH(Sales[[#This Row],[Category]],Table3[Category],0),1)</f>
        <v>WINE</v>
      </c>
      <c r="C3687" t="s">
        <v>21</v>
      </c>
      <c r="D3687" t="s">
        <v>3693</v>
      </c>
      <c r="E3687" t="s">
        <v>10</v>
      </c>
      <c r="F3687">
        <v>47</v>
      </c>
      <c r="G3687" s="1">
        <v>5.79</v>
      </c>
      <c r="H3687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3687">
        <f>Sales[[#This Row],[Total Inventory]]*Sales[[#This Row],[Sale_Price]]</f>
        <v>272.13</v>
      </c>
    </row>
    <row r="3688" spans="1:9" x14ac:dyDescent="0.25">
      <c r="A3688">
        <v>80231</v>
      </c>
      <c r="B3688" t="str">
        <f>INDEX( Table3[],MATCH(Sales[[#This Row],[Category]],Table3[Category],0),1)</f>
        <v>WINE</v>
      </c>
      <c r="C3688" t="s">
        <v>85</v>
      </c>
      <c r="D3688" t="s">
        <v>3694</v>
      </c>
      <c r="E3688" t="s">
        <v>10</v>
      </c>
      <c r="F3688">
        <v>4</v>
      </c>
      <c r="G3688" s="1">
        <v>64.989999999999995</v>
      </c>
      <c r="H3688">
        <f>IF(INDEX(Sale_Promotions[[Code]:[Sale Price]],MATCH(Sales[[#This Row],[Code]],Sale_Promotions[Code],0),2)=0,Sales[[#This Row],[Price]],INDEX(Sale_Promotions[[Code]:[Sale Price]],MATCH(Sales[[#This Row],[Code]],Sale_Promotions[Code],0),2))</f>
        <v>44.49</v>
      </c>
      <c r="I3688">
        <f>Sales[[#This Row],[Total Inventory]]*Sales[[#This Row],[Sale_Price]]</f>
        <v>177.96</v>
      </c>
    </row>
    <row r="3689" spans="1:9" x14ac:dyDescent="0.25">
      <c r="A3689">
        <v>347036</v>
      </c>
      <c r="B3689" t="str">
        <f>INDEX( Table3[],MATCH(Sales[[#This Row],[Category]],Table3[Category],0),1)</f>
        <v>LIQUOR</v>
      </c>
      <c r="C3689" t="s">
        <v>175</v>
      </c>
      <c r="D3689" t="s">
        <v>3695</v>
      </c>
      <c r="E3689" t="s">
        <v>10</v>
      </c>
      <c r="F3689">
        <v>14</v>
      </c>
      <c r="G3689" s="1">
        <v>42.99</v>
      </c>
      <c r="H3689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3689">
        <f>Sales[[#This Row],[Total Inventory]]*Sales[[#This Row],[Sale_Price]]</f>
        <v>601.86</v>
      </c>
    </row>
    <row r="3690" spans="1:9" x14ac:dyDescent="0.25">
      <c r="A3690">
        <v>389142</v>
      </c>
      <c r="B3690" t="str">
        <f>INDEX( Table3[],MATCH(Sales[[#This Row],[Category]],Table3[Category],0),1)</f>
        <v>WINE</v>
      </c>
      <c r="C3690" t="s">
        <v>41</v>
      </c>
      <c r="D3690" t="s">
        <v>3696</v>
      </c>
      <c r="E3690" t="s">
        <v>10</v>
      </c>
      <c r="F3690">
        <v>0</v>
      </c>
      <c r="G3690" s="1">
        <v>12.69</v>
      </c>
      <c r="H3690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3690">
        <f>Sales[[#This Row],[Total Inventory]]*Sales[[#This Row],[Sale_Price]]</f>
        <v>0</v>
      </c>
    </row>
    <row r="3691" spans="1:9" x14ac:dyDescent="0.25">
      <c r="A3691">
        <v>26407</v>
      </c>
      <c r="B3691" t="str">
        <f>INDEX( Table3[],MATCH(Sales[[#This Row],[Category]],Table3[Category],0),1)</f>
        <v>BEER</v>
      </c>
      <c r="C3691" t="s">
        <v>11</v>
      </c>
      <c r="D3691" t="s">
        <v>3697</v>
      </c>
      <c r="E3691" t="s">
        <v>10</v>
      </c>
      <c r="F3691">
        <v>0</v>
      </c>
      <c r="G3691" s="1">
        <v>15.39</v>
      </c>
      <c r="H3691">
        <f>IF(INDEX(Sale_Promotions[[Code]:[Sale Price]],MATCH(Sales[[#This Row],[Code]],Sale_Promotions[Code],0),2)=0,Sales[[#This Row],[Price]],INDEX(Sale_Promotions[[Code]:[Sale Price]],MATCH(Sales[[#This Row],[Code]],Sale_Promotions[Code],0),2))</f>
        <v>15.39</v>
      </c>
      <c r="I3691">
        <f>Sales[[#This Row],[Total Inventory]]*Sales[[#This Row],[Sale_Price]]</f>
        <v>0</v>
      </c>
    </row>
    <row r="3692" spans="1:9" x14ac:dyDescent="0.25">
      <c r="A3692">
        <v>334638</v>
      </c>
      <c r="B3692" t="str">
        <f>INDEX( Table3[],MATCH(Sales[[#This Row],[Category]],Table3[Category],0),1)</f>
        <v>WINE</v>
      </c>
      <c r="C3692" t="s">
        <v>28</v>
      </c>
      <c r="D3692" t="s">
        <v>3698</v>
      </c>
      <c r="E3692" t="s">
        <v>10</v>
      </c>
      <c r="F3692">
        <v>3</v>
      </c>
      <c r="G3692" s="1">
        <v>10.99</v>
      </c>
      <c r="H369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3692">
        <f>Sales[[#This Row],[Total Inventory]]*Sales[[#This Row],[Sale_Price]]</f>
        <v>32.97</v>
      </c>
    </row>
    <row r="3693" spans="1:9" x14ac:dyDescent="0.25">
      <c r="A3693">
        <v>170089</v>
      </c>
      <c r="B3693" t="str">
        <f>INDEX( Table3[],MATCH(Sales[[#This Row],[Category]],Table3[Category],0),1)</f>
        <v>WINE</v>
      </c>
      <c r="C3693" t="s">
        <v>21</v>
      </c>
      <c r="D3693" t="s">
        <v>3699</v>
      </c>
      <c r="E3693" t="s">
        <v>10</v>
      </c>
      <c r="F3693">
        <v>0</v>
      </c>
      <c r="G3693" s="1">
        <v>6.99</v>
      </c>
      <c r="H3693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3693">
        <f>Sales[[#This Row],[Total Inventory]]*Sales[[#This Row],[Sale_Price]]</f>
        <v>0</v>
      </c>
    </row>
    <row r="3694" spans="1:9" x14ac:dyDescent="0.25">
      <c r="A3694">
        <v>49081</v>
      </c>
      <c r="B3694" t="str">
        <f>INDEX( Table3[],MATCH(Sales[[#This Row],[Category]],Table3[Category],0),1)</f>
        <v>WINE</v>
      </c>
      <c r="C3694" t="s">
        <v>28</v>
      </c>
      <c r="D3694" t="s">
        <v>3700</v>
      </c>
      <c r="E3694" t="s">
        <v>10</v>
      </c>
      <c r="F3694">
        <v>-1</v>
      </c>
      <c r="G3694" s="1">
        <v>48.99</v>
      </c>
      <c r="H3694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3694">
        <f>Sales[[#This Row],[Total Inventory]]*Sales[[#This Row],[Sale_Price]]</f>
        <v>-48.99</v>
      </c>
    </row>
    <row r="3695" spans="1:9" x14ac:dyDescent="0.25">
      <c r="A3695">
        <v>26531</v>
      </c>
      <c r="B3695" t="str">
        <f>INDEX( Table3[],MATCH(Sales[[#This Row],[Category]],Table3[Category],0),1)</f>
        <v>BEER</v>
      </c>
      <c r="C3695" t="s">
        <v>11</v>
      </c>
      <c r="D3695" t="s">
        <v>3701</v>
      </c>
      <c r="E3695" t="s">
        <v>25</v>
      </c>
      <c r="F3695">
        <v>0</v>
      </c>
      <c r="G3695" s="1">
        <v>1.72</v>
      </c>
      <c r="H3695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3695">
        <f>Sales[[#This Row],[Total Inventory]]*Sales[[#This Row],[Sale_Price]]</f>
        <v>0</v>
      </c>
    </row>
    <row r="3696" spans="1:9" x14ac:dyDescent="0.25">
      <c r="A3696">
        <v>338037</v>
      </c>
      <c r="B3696" t="str">
        <f>INDEX( Table3[],MATCH(Sales[[#This Row],[Category]],Table3[Category],0),1)</f>
        <v>WINE</v>
      </c>
      <c r="C3696" t="s">
        <v>61</v>
      </c>
      <c r="D3696" t="s">
        <v>3702</v>
      </c>
      <c r="E3696" t="s">
        <v>10</v>
      </c>
      <c r="F3696">
        <v>0</v>
      </c>
      <c r="G3696" s="1">
        <v>25.99</v>
      </c>
      <c r="H3696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3696">
        <f>Sales[[#This Row],[Total Inventory]]*Sales[[#This Row],[Sale_Price]]</f>
        <v>0</v>
      </c>
    </row>
    <row r="3697" spans="1:9" x14ac:dyDescent="0.25">
      <c r="A3697">
        <v>346339</v>
      </c>
      <c r="B3697" t="str">
        <f>INDEX( Table3[],MATCH(Sales[[#This Row],[Category]],Table3[Category],0),1)</f>
        <v>LIQUOR</v>
      </c>
      <c r="C3697" t="s">
        <v>35</v>
      </c>
      <c r="D3697" t="s">
        <v>3703</v>
      </c>
      <c r="E3697" t="s">
        <v>10</v>
      </c>
      <c r="F3697">
        <v>36</v>
      </c>
      <c r="G3697" s="1">
        <v>33.99</v>
      </c>
      <c r="H3697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3697">
        <f>Sales[[#This Row],[Total Inventory]]*Sales[[#This Row],[Sale_Price]]</f>
        <v>1223.6400000000001</v>
      </c>
    </row>
    <row r="3698" spans="1:9" x14ac:dyDescent="0.25">
      <c r="A3698">
        <v>2550</v>
      </c>
      <c r="B3698" t="str">
        <f>INDEX( Table3[],MATCH(Sales[[#This Row],[Category]],Table3[Category],0),1)</f>
        <v>BEER</v>
      </c>
      <c r="C3698" t="s">
        <v>11</v>
      </c>
      <c r="D3698" t="s">
        <v>3704</v>
      </c>
      <c r="E3698" t="s">
        <v>25</v>
      </c>
      <c r="F3698">
        <v>90</v>
      </c>
      <c r="G3698" s="1">
        <v>1.71</v>
      </c>
      <c r="H3698">
        <f>IF(INDEX(Sale_Promotions[[Code]:[Sale Price]],MATCH(Sales[[#This Row],[Code]],Sale_Promotions[Code],0),2)=0,Sales[[#This Row],[Price]],INDEX(Sale_Promotions[[Code]:[Sale Price]],MATCH(Sales[[#This Row],[Code]],Sale_Promotions[Code],0),2))</f>
        <v>1.71</v>
      </c>
      <c r="I3698">
        <f>Sales[[#This Row],[Total Inventory]]*Sales[[#This Row],[Sale_Price]]</f>
        <v>153.9</v>
      </c>
    </row>
    <row r="3699" spans="1:9" x14ac:dyDescent="0.25">
      <c r="A3699">
        <v>234250</v>
      </c>
      <c r="B3699" t="str">
        <f>INDEX( Table3[],MATCH(Sales[[#This Row],[Category]],Table3[Category],0),1)</f>
        <v>WINE</v>
      </c>
      <c r="C3699" t="s">
        <v>28</v>
      </c>
      <c r="D3699" t="s">
        <v>3705</v>
      </c>
      <c r="E3699" t="s">
        <v>10</v>
      </c>
      <c r="F3699">
        <v>0</v>
      </c>
      <c r="G3699" s="1">
        <v>61.99</v>
      </c>
      <c r="H3699">
        <f>IF(INDEX(Sale_Promotions[[Code]:[Sale Price]],MATCH(Sales[[#This Row],[Code]],Sale_Promotions[Code],0),2)=0,Sales[[#This Row],[Price]],INDEX(Sale_Promotions[[Code]:[Sale Price]],MATCH(Sales[[#This Row],[Code]],Sale_Promotions[Code],0),2))</f>
        <v>61.99</v>
      </c>
      <c r="I3699">
        <f>Sales[[#This Row],[Total Inventory]]*Sales[[#This Row],[Sale_Price]]</f>
        <v>0</v>
      </c>
    </row>
    <row r="3700" spans="1:9" x14ac:dyDescent="0.25">
      <c r="A3700">
        <v>317662</v>
      </c>
      <c r="B3700" t="str">
        <f>INDEX( Table3[],MATCH(Sales[[#This Row],[Category]],Table3[Category],0),1)</f>
        <v>WINE</v>
      </c>
      <c r="C3700" t="s">
        <v>148</v>
      </c>
      <c r="D3700" t="s">
        <v>3706</v>
      </c>
      <c r="E3700" t="s">
        <v>10</v>
      </c>
      <c r="F3700">
        <v>0</v>
      </c>
      <c r="G3700" s="1">
        <v>17.489999999999998</v>
      </c>
      <c r="H3700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3700">
        <f>Sales[[#This Row],[Total Inventory]]*Sales[[#This Row],[Sale_Price]]</f>
        <v>0</v>
      </c>
    </row>
    <row r="3701" spans="1:9" x14ac:dyDescent="0.25">
      <c r="A3701">
        <v>27907</v>
      </c>
      <c r="B3701" t="str">
        <f>INDEX( Table3[],MATCH(Sales[[#This Row],[Category]],Table3[Category],0),1)</f>
        <v>BEER</v>
      </c>
      <c r="C3701" t="s">
        <v>11</v>
      </c>
      <c r="D3701" t="s">
        <v>3707</v>
      </c>
      <c r="E3701" t="s">
        <v>25</v>
      </c>
      <c r="F3701">
        <v>0</v>
      </c>
      <c r="G3701" s="1">
        <v>1.99</v>
      </c>
      <c r="H3701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3701">
        <f>Sales[[#This Row],[Total Inventory]]*Sales[[#This Row],[Sale_Price]]</f>
        <v>0</v>
      </c>
    </row>
    <row r="3702" spans="1:9" x14ac:dyDescent="0.25">
      <c r="A3702">
        <v>16365</v>
      </c>
      <c r="B3702" t="str">
        <f>INDEX( Table3[],MATCH(Sales[[#This Row],[Category]],Table3[Category],0),1)</f>
        <v>LIQUOR</v>
      </c>
      <c r="C3702" t="s">
        <v>57</v>
      </c>
      <c r="D3702" t="s">
        <v>3708</v>
      </c>
      <c r="E3702" t="s">
        <v>133</v>
      </c>
      <c r="F3702">
        <v>79</v>
      </c>
      <c r="G3702" s="1">
        <v>19.489999999999998</v>
      </c>
      <c r="H3702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3702">
        <f>Sales[[#This Row],[Total Inventory]]*Sales[[#This Row],[Sale_Price]]</f>
        <v>1539.7099999999998</v>
      </c>
    </row>
    <row r="3703" spans="1:9" x14ac:dyDescent="0.25">
      <c r="A3703">
        <v>22123</v>
      </c>
      <c r="B3703" t="str">
        <f>INDEX( Table3[],MATCH(Sales[[#This Row],[Category]],Table3[Category],0),1)</f>
        <v>BEER</v>
      </c>
      <c r="C3703" t="s">
        <v>11</v>
      </c>
      <c r="D3703" t="s">
        <v>3709</v>
      </c>
      <c r="E3703" t="s">
        <v>20</v>
      </c>
      <c r="F3703">
        <v>0</v>
      </c>
      <c r="G3703" s="1">
        <v>3.86</v>
      </c>
      <c r="H3703">
        <f>IF(INDEX(Sale_Promotions[[Code]:[Sale Price]],MATCH(Sales[[#This Row],[Code]],Sale_Promotions[Code],0),2)=0,Sales[[#This Row],[Price]],INDEX(Sale_Promotions[[Code]:[Sale Price]],MATCH(Sales[[#This Row],[Code]],Sale_Promotions[Code],0),2))</f>
        <v>3.86</v>
      </c>
      <c r="I3703">
        <f>Sales[[#This Row],[Total Inventory]]*Sales[[#This Row],[Sale_Price]]</f>
        <v>0</v>
      </c>
    </row>
    <row r="3704" spans="1:9" x14ac:dyDescent="0.25">
      <c r="A3704">
        <v>312407</v>
      </c>
      <c r="B3704" t="str">
        <f>INDEX( Table3[],MATCH(Sales[[#This Row],[Category]],Table3[Category],0),1)</f>
        <v>WINE</v>
      </c>
      <c r="C3704" t="s">
        <v>17</v>
      </c>
      <c r="D3704" t="s">
        <v>3710</v>
      </c>
      <c r="E3704" t="s">
        <v>23</v>
      </c>
      <c r="F3704">
        <v>0</v>
      </c>
      <c r="G3704" s="1">
        <v>11.99</v>
      </c>
      <c r="H370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704">
        <f>Sales[[#This Row],[Total Inventory]]*Sales[[#This Row],[Sale_Price]]</f>
        <v>0</v>
      </c>
    </row>
    <row r="3705" spans="1:9" x14ac:dyDescent="0.25">
      <c r="A3705">
        <v>232062</v>
      </c>
      <c r="B3705" t="str">
        <f>INDEX( Table3[],MATCH(Sales[[#This Row],[Category]],Table3[Category],0),1)</f>
        <v>WINE</v>
      </c>
      <c r="C3705" t="s">
        <v>28</v>
      </c>
      <c r="D3705" t="s">
        <v>3711</v>
      </c>
      <c r="E3705" t="s">
        <v>10</v>
      </c>
      <c r="F3705">
        <v>11</v>
      </c>
      <c r="G3705" s="1">
        <v>12.69</v>
      </c>
      <c r="H3705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3705">
        <f>Sales[[#This Row],[Total Inventory]]*Sales[[#This Row],[Sale_Price]]</f>
        <v>139.59</v>
      </c>
    </row>
    <row r="3706" spans="1:9" x14ac:dyDescent="0.25">
      <c r="A3706">
        <v>51373</v>
      </c>
      <c r="B3706" t="str">
        <f>INDEX( Table3[],MATCH(Sales[[#This Row],[Category]],Table3[Category],0),1)</f>
        <v>LIQUOR</v>
      </c>
      <c r="C3706" t="s">
        <v>37</v>
      </c>
      <c r="D3706" t="s">
        <v>3712</v>
      </c>
      <c r="E3706" t="s">
        <v>10</v>
      </c>
      <c r="F3706">
        <v>3</v>
      </c>
      <c r="G3706" s="1">
        <v>7.49</v>
      </c>
      <c r="H3706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3706">
        <f>Sales[[#This Row],[Total Inventory]]*Sales[[#This Row],[Sale_Price]]</f>
        <v>22.47</v>
      </c>
    </row>
    <row r="3707" spans="1:9" x14ac:dyDescent="0.25">
      <c r="A3707">
        <v>26087</v>
      </c>
      <c r="B3707" t="str">
        <f>INDEX( Table3[],MATCH(Sales[[#This Row],[Category]],Table3[Category],0),1)</f>
        <v>BEER</v>
      </c>
      <c r="C3707" t="s">
        <v>11</v>
      </c>
      <c r="D3707" t="s">
        <v>3713</v>
      </c>
      <c r="E3707" t="s">
        <v>92</v>
      </c>
      <c r="F3707">
        <v>468</v>
      </c>
      <c r="G3707" s="1">
        <v>1.67</v>
      </c>
      <c r="H3707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3707">
        <f>Sales[[#This Row],[Total Inventory]]*Sales[[#This Row],[Sale_Price]]</f>
        <v>781.56</v>
      </c>
    </row>
    <row r="3708" spans="1:9" x14ac:dyDescent="0.25">
      <c r="A3708">
        <v>122572</v>
      </c>
      <c r="B3708" t="str">
        <f>INDEX( Table3[],MATCH(Sales[[#This Row],[Category]],Table3[Category],0),1)</f>
        <v>WINE</v>
      </c>
      <c r="C3708" t="s">
        <v>85</v>
      </c>
      <c r="D3708" t="s">
        <v>3714</v>
      </c>
      <c r="E3708" t="s">
        <v>23</v>
      </c>
      <c r="F3708">
        <v>0</v>
      </c>
      <c r="G3708" s="1">
        <v>17.989999999999998</v>
      </c>
      <c r="H370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3708">
        <f>Sales[[#This Row],[Total Inventory]]*Sales[[#This Row],[Sale_Price]]</f>
        <v>0</v>
      </c>
    </row>
    <row r="3709" spans="1:9" x14ac:dyDescent="0.25">
      <c r="A3709">
        <v>10270</v>
      </c>
      <c r="B3709" t="str">
        <f>INDEX( Table3[],MATCH(Sales[[#This Row],[Category]],Table3[Category],0),1)</f>
        <v>LIQUOR</v>
      </c>
      <c r="C3709" t="s">
        <v>245</v>
      </c>
      <c r="D3709" t="s">
        <v>3715</v>
      </c>
      <c r="E3709" t="s">
        <v>10</v>
      </c>
      <c r="F3709">
        <v>79</v>
      </c>
      <c r="G3709" s="1">
        <v>31.99</v>
      </c>
      <c r="H3709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3709">
        <f>Sales[[#This Row],[Total Inventory]]*Sales[[#This Row],[Sale_Price]]</f>
        <v>2527.21</v>
      </c>
    </row>
    <row r="3710" spans="1:9" x14ac:dyDescent="0.25">
      <c r="A3710">
        <v>26813</v>
      </c>
      <c r="B3710" t="str">
        <f>INDEX( Table3[],MATCH(Sales[[#This Row],[Category]],Table3[Category],0),1)</f>
        <v>BEER</v>
      </c>
      <c r="C3710" t="s">
        <v>11</v>
      </c>
      <c r="D3710" t="s">
        <v>3716</v>
      </c>
      <c r="E3710" t="s">
        <v>52</v>
      </c>
      <c r="F3710">
        <v>0</v>
      </c>
      <c r="G3710" s="1">
        <v>3.09</v>
      </c>
      <c r="H3710">
        <f>IF(INDEX(Sale_Promotions[[Code]:[Sale Price]],MATCH(Sales[[#This Row],[Code]],Sale_Promotions[Code],0),2)=0,Sales[[#This Row],[Price]],INDEX(Sale_Promotions[[Code]:[Sale Price]],MATCH(Sales[[#This Row],[Code]],Sale_Promotions[Code],0),2))</f>
        <v>3.09</v>
      </c>
      <c r="I3710">
        <f>Sales[[#This Row],[Total Inventory]]*Sales[[#This Row],[Sale_Price]]</f>
        <v>0</v>
      </c>
    </row>
    <row r="3711" spans="1:9" x14ac:dyDescent="0.25">
      <c r="A3711">
        <v>10491</v>
      </c>
      <c r="B3711" t="str">
        <f>INDEX( Table3[],MATCH(Sales[[#This Row],[Category]],Table3[Category],0),1)</f>
        <v>WINE</v>
      </c>
      <c r="C3711" t="s">
        <v>242</v>
      </c>
      <c r="D3711" t="s">
        <v>3717</v>
      </c>
      <c r="E3711" t="s">
        <v>10</v>
      </c>
      <c r="F3711">
        <v>11</v>
      </c>
      <c r="G3711" s="1">
        <v>10.79</v>
      </c>
      <c r="H3711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3711">
        <f>Sales[[#This Row],[Total Inventory]]*Sales[[#This Row],[Sale_Price]]</f>
        <v>76.89</v>
      </c>
    </row>
    <row r="3712" spans="1:9" x14ac:dyDescent="0.25">
      <c r="A3712">
        <v>27649</v>
      </c>
      <c r="B3712" t="str">
        <f>INDEX( Table3[],MATCH(Sales[[#This Row],[Category]],Table3[Category],0),1)</f>
        <v>BEER</v>
      </c>
      <c r="C3712" t="s">
        <v>11</v>
      </c>
      <c r="D3712" t="s">
        <v>3718</v>
      </c>
      <c r="E3712" t="s">
        <v>10</v>
      </c>
      <c r="F3712">
        <v>0</v>
      </c>
      <c r="G3712" s="1">
        <v>13.34</v>
      </c>
      <c r="H3712">
        <f>IF(INDEX(Sale_Promotions[[Code]:[Sale Price]],MATCH(Sales[[#This Row],[Code]],Sale_Promotions[Code],0),2)=0,Sales[[#This Row],[Price]],INDEX(Sale_Promotions[[Code]:[Sale Price]],MATCH(Sales[[#This Row],[Code]],Sale_Promotions[Code],0),2))</f>
        <v>13.34</v>
      </c>
      <c r="I3712">
        <f>Sales[[#This Row],[Total Inventory]]*Sales[[#This Row],[Sale_Price]]</f>
        <v>0</v>
      </c>
    </row>
    <row r="3713" spans="1:9" x14ac:dyDescent="0.25">
      <c r="A3713">
        <v>400025</v>
      </c>
      <c r="B3713" t="str">
        <f>INDEX( Table3[],MATCH(Sales[[#This Row],[Category]],Table3[Category],0),1)</f>
        <v>WINE</v>
      </c>
      <c r="C3713" t="s">
        <v>61</v>
      </c>
      <c r="D3713" t="s">
        <v>3719</v>
      </c>
      <c r="E3713" t="s">
        <v>10</v>
      </c>
      <c r="F3713">
        <v>6</v>
      </c>
      <c r="G3713" s="1">
        <v>7.79</v>
      </c>
      <c r="H3713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3713">
        <f>Sales[[#This Row],[Total Inventory]]*Sales[[#This Row],[Sale_Price]]</f>
        <v>46.74</v>
      </c>
    </row>
    <row r="3714" spans="1:9" x14ac:dyDescent="0.25">
      <c r="A3714">
        <v>23529</v>
      </c>
      <c r="B3714" t="str">
        <f>INDEX( Table3[],MATCH(Sales[[#This Row],[Category]],Table3[Category],0),1)</f>
        <v>BEER</v>
      </c>
      <c r="C3714" t="s">
        <v>11</v>
      </c>
      <c r="D3714" t="s">
        <v>3720</v>
      </c>
      <c r="E3714" t="s">
        <v>157</v>
      </c>
      <c r="F3714">
        <v>0</v>
      </c>
      <c r="G3714" s="1">
        <v>4.76</v>
      </c>
      <c r="H3714">
        <f>IF(INDEX(Sale_Promotions[[Code]:[Sale Price]],MATCH(Sales[[#This Row],[Code]],Sale_Promotions[Code],0),2)=0,Sales[[#This Row],[Price]],INDEX(Sale_Promotions[[Code]:[Sale Price]],MATCH(Sales[[#This Row],[Code]],Sale_Promotions[Code],0),2))</f>
        <v>4.76</v>
      </c>
      <c r="I3714">
        <f>Sales[[#This Row],[Total Inventory]]*Sales[[#This Row],[Sale_Price]]</f>
        <v>0</v>
      </c>
    </row>
    <row r="3715" spans="1:9" x14ac:dyDescent="0.25">
      <c r="A3715">
        <v>326300</v>
      </c>
      <c r="B3715" t="str">
        <f>INDEX( Table3[],MATCH(Sales[[#This Row],[Category]],Table3[Category],0),1)</f>
        <v>WINE</v>
      </c>
      <c r="C3715" t="s">
        <v>28</v>
      </c>
      <c r="D3715" t="s">
        <v>3721</v>
      </c>
      <c r="E3715" t="s">
        <v>10</v>
      </c>
      <c r="F3715">
        <v>0</v>
      </c>
      <c r="G3715" s="1">
        <v>10.99</v>
      </c>
      <c r="H371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3715">
        <f>Sales[[#This Row],[Total Inventory]]*Sales[[#This Row],[Sale_Price]]</f>
        <v>0</v>
      </c>
    </row>
    <row r="3716" spans="1:9" x14ac:dyDescent="0.25">
      <c r="A3716">
        <v>70183</v>
      </c>
      <c r="B3716" t="str">
        <f>INDEX( Table3[],MATCH(Sales[[#This Row],[Category]],Table3[Category],0),1)</f>
        <v>LIQUOR</v>
      </c>
      <c r="C3716" t="s">
        <v>198</v>
      </c>
      <c r="D3716" t="s">
        <v>3722</v>
      </c>
      <c r="E3716" t="s">
        <v>10</v>
      </c>
      <c r="F3716">
        <v>23</v>
      </c>
      <c r="G3716" s="1">
        <v>39.99</v>
      </c>
      <c r="H3716">
        <f>IF(INDEX(Sale_Promotions[[Code]:[Sale Price]],MATCH(Sales[[#This Row],[Code]],Sale_Promotions[Code],0),2)=0,Sales[[#This Row],[Price]],INDEX(Sale_Promotions[[Code]:[Sale Price]],MATCH(Sales[[#This Row],[Code]],Sale_Promotions[Code],0),2))</f>
        <v>31.49</v>
      </c>
      <c r="I3716">
        <f>Sales[[#This Row],[Total Inventory]]*Sales[[#This Row],[Sale_Price]]</f>
        <v>724.27</v>
      </c>
    </row>
    <row r="3717" spans="1:9" x14ac:dyDescent="0.25">
      <c r="A3717">
        <v>27620</v>
      </c>
      <c r="B3717" t="str">
        <f>INDEX( Table3[],MATCH(Sales[[#This Row],[Category]],Table3[Category],0),1)</f>
        <v>BEER</v>
      </c>
      <c r="C3717" t="s">
        <v>11</v>
      </c>
      <c r="D3717" t="s">
        <v>3723</v>
      </c>
      <c r="E3717" t="s">
        <v>25</v>
      </c>
      <c r="F3717">
        <v>0</v>
      </c>
      <c r="G3717" s="1">
        <v>2.89</v>
      </c>
      <c r="H3717">
        <f>IF(INDEX(Sale_Promotions[[Code]:[Sale Price]],MATCH(Sales[[#This Row],[Code]],Sale_Promotions[Code],0),2)=0,Sales[[#This Row],[Price]],INDEX(Sale_Promotions[[Code]:[Sale Price]],MATCH(Sales[[#This Row],[Code]],Sale_Promotions[Code],0),2))</f>
        <v>2.89</v>
      </c>
      <c r="I3717">
        <f>Sales[[#This Row],[Total Inventory]]*Sales[[#This Row],[Sale_Price]]</f>
        <v>0</v>
      </c>
    </row>
    <row r="3718" spans="1:9" x14ac:dyDescent="0.25">
      <c r="A3718">
        <v>10265</v>
      </c>
      <c r="B3718" t="str">
        <f>INDEX( Table3[],MATCH(Sales[[#This Row],[Category]],Table3[Category],0),1)</f>
        <v>WINE</v>
      </c>
      <c r="C3718" t="s">
        <v>31</v>
      </c>
      <c r="D3718" t="s">
        <v>3724</v>
      </c>
      <c r="E3718" t="s">
        <v>10</v>
      </c>
      <c r="F3718">
        <v>3</v>
      </c>
      <c r="G3718" s="1">
        <v>7.79</v>
      </c>
      <c r="H3718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3718">
        <f>Sales[[#This Row],[Total Inventory]]*Sales[[#This Row],[Sale_Price]]</f>
        <v>23.37</v>
      </c>
    </row>
    <row r="3719" spans="1:9" x14ac:dyDescent="0.25">
      <c r="A3719">
        <v>35149</v>
      </c>
      <c r="B3719" t="str">
        <f>INDEX( Table3[],MATCH(Sales[[#This Row],[Category]],Table3[Category],0),1)</f>
        <v>LIQUOR</v>
      </c>
      <c r="C3719" t="s">
        <v>37</v>
      </c>
      <c r="D3719" t="s">
        <v>3725</v>
      </c>
      <c r="E3719" t="s">
        <v>10</v>
      </c>
      <c r="F3719">
        <v>66</v>
      </c>
      <c r="G3719" s="1">
        <v>13.29</v>
      </c>
      <c r="H3719">
        <f>IF(INDEX(Sale_Promotions[[Code]:[Sale Price]],MATCH(Sales[[#This Row],[Code]],Sale_Promotions[Code],0),2)=0,Sales[[#This Row],[Price]],INDEX(Sale_Promotions[[Code]:[Sale Price]],MATCH(Sales[[#This Row],[Code]],Sale_Promotions[Code],0),2))</f>
        <v>13.29</v>
      </c>
      <c r="I3719">
        <f>Sales[[#This Row],[Total Inventory]]*Sales[[#This Row],[Sale_Price]]</f>
        <v>877.14</v>
      </c>
    </row>
    <row r="3720" spans="1:9" x14ac:dyDescent="0.25">
      <c r="A3720">
        <v>31057</v>
      </c>
      <c r="B3720" t="str">
        <f>INDEX( Table3[],MATCH(Sales[[#This Row],[Category]],Table3[Category],0),1)</f>
        <v>BEER</v>
      </c>
      <c r="C3720" t="s">
        <v>11</v>
      </c>
      <c r="D3720" t="s">
        <v>3726</v>
      </c>
      <c r="E3720" t="s">
        <v>25</v>
      </c>
      <c r="F3720">
        <v>139</v>
      </c>
      <c r="G3720" s="1">
        <v>1.26</v>
      </c>
      <c r="H3720">
        <f>IF(INDEX(Sale_Promotions[[Code]:[Sale Price]],MATCH(Sales[[#This Row],[Code]],Sale_Promotions[Code],0),2)=0,Sales[[#This Row],[Price]],INDEX(Sale_Promotions[[Code]:[Sale Price]],MATCH(Sales[[#This Row],[Code]],Sale_Promotions[Code],0),2))</f>
        <v>1.26</v>
      </c>
      <c r="I3720">
        <f>Sales[[#This Row],[Total Inventory]]*Sales[[#This Row],[Sale_Price]]</f>
        <v>175.14000000000001</v>
      </c>
    </row>
    <row r="3721" spans="1:9" x14ac:dyDescent="0.25">
      <c r="A3721">
        <v>48462</v>
      </c>
      <c r="B3721" t="str">
        <f>INDEX( Table3[],MATCH(Sales[[#This Row],[Category]],Table3[Category],0),1)</f>
        <v>LIQUOR</v>
      </c>
      <c r="C3721" t="s">
        <v>26</v>
      </c>
      <c r="D3721" t="s">
        <v>3727</v>
      </c>
      <c r="E3721" t="s">
        <v>10</v>
      </c>
      <c r="F3721">
        <v>7</v>
      </c>
      <c r="G3721" s="1">
        <v>12.49</v>
      </c>
      <c r="H3721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3721">
        <f>Sales[[#This Row],[Total Inventory]]*Sales[[#This Row],[Sale_Price]]</f>
        <v>87.43</v>
      </c>
    </row>
    <row r="3722" spans="1:9" x14ac:dyDescent="0.25">
      <c r="A3722">
        <v>313119</v>
      </c>
      <c r="B3722" t="str">
        <f>INDEX( Table3[],MATCH(Sales[[#This Row],[Category]],Table3[Category],0),1)</f>
        <v>WINE</v>
      </c>
      <c r="C3722" t="s">
        <v>21</v>
      </c>
      <c r="D3722" t="s">
        <v>3728</v>
      </c>
      <c r="E3722" t="s">
        <v>10</v>
      </c>
      <c r="F3722">
        <v>49</v>
      </c>
      <c r="G3722" s="1">
        <v>8.49</v>
      </c>
      <c r="H3722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3722">
        <f>Sales[[#This Row],[Total Inventory]]*Sales[[#This Row],[Sale_Price]]</f>
        <v>416.01</v>
      </c>
    </row>
    <row r="3723" spans="1:9" x14ac:dyDescent="0.25">
      <c r="A3723">
        <v>325848</v>
      </c>
      <c r="B3723" t="str">
        <f>INDEX( Table3[],MATCH(Sales[[#This Row],[Category]],Table3[Category],0),1)</f>
        <v>WINE</v>
      </c>
      <c r="C3723" t="s">
        <v>43</v>
      </c>
      <c r="D3723" t="s">
        <v>3729</v>
      </c>
      <c r="E3723" t="s">
        <v>10</v>
      </c>
      <c r="F3723">
        <v>0</v>
      </c>
      <c r="G3723" s="1">
        <v>22.99</v>
      </c>
      <c r="H3723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3723">
        <f>Sales[[#This Row],[Total Inventory]]*Sales[[#This Row],[Sale_Price]]</f>
        <v>0</v>
      </c>
    </row>
    <row r="3724" spans="1:9" x14ac:dyDescent="0.25">
      <c r="A3724">
        <v>42242</v>
      </c>
      <c r="B3724" t="str">
        <f>INDEX( Table3[],MATCH(Sales[[#This Row],[Category]],Table3[Category],0),1)</f>
        <v>LIQUOR</v>
      </c>
      <c r="C3724" t="s">
        <v>26</v>
      </c>
      <c r="D3724" t="s">
        <v>3068</v>
      </c>
      <c r="E3724" t="s">
        <v>16</v>
      </c>
      <c r="F3724">
        <v>95</v>
      </c>
      <c r="G3724" s="1">
        <v>17.489999999999998</v>
      </c>
      <c r="H3724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3724">
        <f>Sales[[#This Row],[Total Inventory]]*Sales[[#This Row],[Sale_Price]]</f>
        <v>1661.55</v>
      </c>
    </row>
    <row r="3725" spans="1:9" x14ac:dyDescent="0.25">
      <c r="A3725">
        <v>23951</v>
      </c>
      <c r="B3725" t="str">
        <f>INDEX( Table3[],MATCH(Sales[[#This Row],[Category]],Table3[Category],0),1)</f>
        <v>BEER</v>
      </c>
      <c r="C3725" t="s">
        <v>11</v>
      </c>
      <c r="D3725" t="s">
        <v>3730</v>
      </c>
      <c r="E3725" t="s">
        <v>25</v>
      </c>
      <c r="F3725">
        <v>0</v>
      </c>
      <c r="G3725" s="1">
        <v>1.32</v>
      </c>
      <c r="H3725">
        <f>IF(INDEX(Sale_Promotions[[Code]:[Sale Price]],MATCH(Sales[[#This Row],[Code]],Sale_Promotions[Code],0),2)=0,Sales[[#This Row],[Price]],INDEX(Sale_Promotions[[Code]:[Sale Price]],MATCH(Sales[[#This Row],[Code]],Sale_Promotions[Code],0),2))</f>
        <v>1.32</v>
      </c>
      <c r="I3725">
        <f>Sales[[#This Row],[Total Inventory]]*Sales[[#This Row],[Sale_Price]]</f>
        <v>0</v>
      </c>
    </row>
    <row r="3726" spans="1:9" x14ac:dyDescent="0.25">
      <c r="A3726">
        <v>29275</v>
      </c>
      <c r="B3726" t="str">
        <f>INDEX( Table3[],MATCH(Sales[[#This Row],[Category]],Table3[Category],0),1)</f>
        <v>BEER</v>
      </c>
      <c r="C3726" t="s">
        <v>11</v>
      </c>
      <c r="D3726" t="s">
        <v>3731</v>
      </c>
      <c r="E3726" t="s">
        <v>13</v>
      </c>
      <c r="F3726">
        <v>0</v>
      </c>
      <c r="G3726" s="1">
        <v>11.68</v>
      </c>
      <c r="H3726">
        <f>IF(INDEX(Sale_Promotions[[Code]:[Sale Price]],MATCH(Sales[[#This Row],[Code]],Sale_Promotions[Code],0),2)=0,Sales[[#This Row],[Price]],INDEX(Sale_Promotions[[Code]:[Sale Price]],MATCH(Sales[[#This Row],[Code]],Sale_Promotions[Code],0),2))</f>
        <v>11.68</v>
      </c>
      <c r="I3726">
        <f>Sales[[#This Row],[Total Inventory]]*Sales[[#This Row],[Sale_Price]]</f>
        <v>0</v>
      </c>
    </row>
    <row r="3727" spans="1:9" x14ac:dyDescent="0.25">
      <c r="A3727">
        <v>21998</v>
      </c>
      <c r="B3727" t="str">
        <f>INDEX( Table3[],MATCH(Sales[[#This Row],[Category]],Table3[Category],0),1)</f>
        <v>BEER</v>
      </c>
      <c r="C3727" t="s">
        <v>11</v>
      </c>
      <c r="D3727" t="s">
        <v>3732</v>
      </c>
      <c r="E3727" t="s">
        <v>10</v>
      </c>
      <c r="F3727">
        <v>9</v>
      </c>
      <c r="G3727" s="1">
        <v>10.65</v>
      </c>
      <c r="H3727">
        <f>IF(INDEX(Sale_Promotions[[Code]:[Sale Price]],MATCH(Sales[[#This Row],[Code]],Sale_Promotions[Code],0),2)=0,Sales[[#This Row],[Price]],INDEX(Sale_Promotions[[Code]:[Sale Price]],MATCH(Sales[[#This Row],[Code]],Sale_Promotions[Code],0),2))</f>
        <v>10.65</v>
      </c>
      <c r="I3727">
        <f>Sales[[#This Row],[Total Inventory]]*Sales[[#This Row],[Sale_Price]]</f>
        <v>95.850000000000009</v>
      </c>
    </row>
    <row r="3728" spans="1:9" x14ac:dyDescent="0.25">
      <c r="A3728">
        <v>185272</v>
      </c>
      <c r="B3728" t="str">
        <f>INDEX( Table3[],MATCH(Sales[[#This Row],[Category]],Table3[Category],0),1)</f>
        <v>WINE</v>
      </c>
      <c r="C3728" t="s">
        <v>61</v>
      </c>
      <c r="D3728" t="s">
        <v>3733</v>
      </c>
      <c r="E3728" t="s">
        <v>10</v>
      </c>
      <c r="F3728">
        <v>0</v>
      </c>
      <c r="G3728" s="1">
        <v>30.99</v>
      </c>
      <c r="H3728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3728">
        <f>Sales[[#This Row],[Total Inventory]]*Sales[[#This Row],[Sale_Price]]</f>
        <v>0</v>
      </c>
    </row>
    <row r="3729" spans="1:9" x14ac:dyDescent="0.25">
      <c r="A3729">
        <v>27613</v>
      </c>
      <c r="B3729" t="str">
        <f>INDEX( Table3[],MATCH(Sales[[#This Row],[Category]],Table3[Category],0),1)</f>
        <v>BEER</v>
      </c>
      <c r="C3729" t="s">
        <v>11</v>
      </c>
      <c r="D3729" t="s">
        <v>3734</v>
      </c>
      <c r="E3729" t="s">
        <v>25</v>
      </c>
      <c r="F3729">
        <v>0</v>
      </c>
      <c r="G3729" s="1">
        <v>3.28</v>
      </c>
      <c r="H3729">
        <f>IF(INDEX(Sale_Promotions[[Code]:[Sale Price]],MATCH(Sales[[#This Row],[Code]],Sale_Promotions[Code],0),2)=0,Sales[[#This Row],[Price]],INDEX(Sale_Promotions[[Code]:[Sale Price]],MATCH(Sales[[#This Row],[Code]],Sale_Promotions[Code],0),2))</f>
        <v>3.28</v>
      </c>
      <c r="I3729">
        <f>Sales[[#This Row],[Total Inventory]]*Sales[[#This Row],[Sale_Price]]</f>
        <v>0</v>
      </c>
    </row>
    <row r="3730" spans="1:9" x14ac:dyDescent="0.25">
      <c r="A3730">
        <v>29292</v>
      </c>
      <c r="B3730" t="str">
        <f>INDEX( Table3[],MATCH(Sales[[#This Row],[Category]],Table3[Category],0),1)</f>
        <v>BEER</v>
      </c>
      <c r="C3730" t="s">
        <v>11</v>
      </c>
      <c r="D3730" t="s">
        <v>3735</v>
      </c>
      <c r="E3730" t="s">
        <v>25</v>
      </c>
      <c r="F3730">
        <v>0</v>
      </c>
      <c r="G3730" s="1">
        <v>1.79</v>
      </c>
      <c r="H3730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3730">
        <f>Sales[[#This Row],[Total Inventory]]*Sales[[#This Row],[Sale_Price]]</f>
        <v>0</v>
      </c>
    </row>
    <row r="3731" spans="1:9" x14ac:dyDescent="0.25">
      <c r="A3731">
        <v>24157</v>
      </c>
      <c r="B3731" t="str">
        <f>INDEX( Table3[],MATCH(Sales[[#This Row],[Category]],Table3[Category],0),1)</f>
        <v>BEER</v>
      </c>
      <c r="C3731" t="s">
        <v>11</v>
      </c>
      <c r="D3731" t="s">
        <v>3736</v>
      </c>
      <c r="E3731" t="s">
        <v>95</v>
      </c>
      <c r="F3731">
        <v>0</v>
      </c>
      <c r="G3731" s="1">
        <v>13.37</v>
      </c>
      <c r="H3731">
        <f>IF(INDEX(Sale_Promotions[[Code]:[Sale Price]],MATCH(Sales[[#This Row],[Code]],Sale_Promotions[Code],0),2)=0,Sales[[#This Row],[Price]],INDEX(Sale_Promotions[[Code]:[Sale Price]],MATCH(Sales[[#This Row],[Code]],Sale_Promotions[Code],0),2))</f>
        <v>13.37</v>
      </c>
      <c r="I3731">
        <f>Sales[[#This Row],[Total Inventory]]*Sales[[#This Row],[Sale_Price]]</f>
        <v>0</v>
      </c>
    </row>
    <row r="3732" spans="1:9" x14ac:dyDescent="0.25">
      <c r="A3732">
        <v>24635</v>
      </c>
      <c r="B3732" t="str">
        <f>INDEX( Table3[],MATCH(Sales[[#This Row],[Category]],Table3[Category],0),1)</f>
        <v>WINE</v>
      </c>
      <c r="C3732" t="s">
        <v>28</v>
      </c>
      <c r="D3732" t="s">
        <v>3737</v>
      </c>
      <c r="E3732" t="s">
        <v>10</v>
      </c>
      <c r="F3732">
        <v>58</v>
      </c>
      <c r="G3732" s="1">
        <v>25.99</v>
      </c>
      <c r="H3732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3732">
        <f>Sales[[#This Row],[Total Inventory]]*Sales[[#This Row],[Sale_Price]]</f>
        <v>1507.4199999999998</v>
      </c>
    </row>
    <row r="3733" spans="1:9" x14ac:dyDescent="0.25">
      <c r="A3733">
        <v>70414</v>
      </c>
      <c r="B3733" t="str">
        <f>INDEX( Table3[],MATCH(Sales[[#This Row],[Category]],Table3[Category],0),1)</f>
        <v>LIQUOR</v>
      </c>
      <c r="C3733" t="s">
        <v>37</v>
      </c>
      <c r="D3733" t="s">
        <v>3738</v>
      </c>
      <c r="E3733" t="s">
        <v>10</v>
      </c>
      <c r="F3733">
        <v>79</v>
      </c>
      <c r="G3733" s="1">
        <v>14.49</v>
      </c>
      <c r="H3733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3733">
        <f>Sales[[#This Row],[Total Inventory]]*Sales[[#This Row],[Sale_Price]]</f>
        <v>1144.71</v>
      </c>
    </row>
    <row r="3734" spans="1:9" x14ac:dyDescent="0.25">
      <c r="A3734">
        <v>319322</v>
      </c>
      <c r="B3734" t="str">
        <f>INDEX( Table3[],MATCH(Sales[[#This Row],[Category]],Table3[Category],0),1)</f>
        <v>WINE</v>
      </c>
      <c r="C3734" t="s">
        <v>41</v>
      </c>
      <c r="D3734" t="s">
        <v>3739</v>
      </c>
      <c r="E3734" t="s">
        <v>10</v>
      </c>
      <c r="F3734">
        <v>3</v>
      </c>
      <c r="G3734" s="1">
        <v>10.99</v>
      </c>
      <c r="H373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3734">
        <f>Sales[[#This Row],[Total Inventory]]*Sales[[#This Row],[Sale_Price]]</f>
        <v>32.97</v>
      </c>
    </row>
    <row r="3735" spans="1:9" x14ac:dyDescent="0.25">
      <c r="A3735">
        <v>5037</v>
      </c>
      <c r="B3735" t="str">
        <f>INDEX( Table3[],MATCH(Sales[[#This Row],[Category]],Table3[Category],0),1)</f>
        <v>BEER</v>
      </c>
      <c r="C3735" t="s">
        <v>11</v>
      </c>
      <c r="D3735" t="s">
        <v>3740</v>
      </c>
      <c r="E3735" t="s">
        <v>25</v>
      </c>
      <c r="F3735">
        <v>0</v>
      </c>
      <c r="G3735" s="1">
        <v>2.39</v>
      </c>
      <c r="H3735">
        <f>IF(INDEX(Sale_Promotions[[Code]:[Sale Price]],MATCH(Sales[[#This Row],[Code]],Sale_Promotions[Code],0),2)=0,Sales[[#This Row],[Price]],INDEX(Sale_Promotions[[Code]:[Sale Price]],MATCH(Sales[[#This Row],[Code]],Sale_Promotions[Code],0),2))</f>
        <v>2.39</v>
      </c>
      <c r="I3735">
        <f>Sales[[#This Row],[Total Inventory]]*Sales[[#This Row],[Sale_Price]]</f>
        <v>0</v>
      </c>
    </row>
    <row r="3736" spans="1:9" x14ac:dyDescent="0.25">
      <c r="A3736">
        <v>47754</v>
      </c>
      <c r="B3736" t="str">
        <f>INDEX( Table3[],MATCH(Sales[[#This Row],[Category]],Table3[Category],0),1)</f>
        <v>LIQUOR</v>
      </c>
      <c r="C3736" t="s">
        <v>26</v>
      </c>
      <c r="D3736" t="s">
        <v>3741</v>
      </c>
      <c r="E3736" t="s">
        <v>10</v>
      </c>
      <c r="F3736">
        <v>8</v>
      </c>
      <c r="G3736" s="1">
        <v>33.99</v>
      </c>
      <c r="H3736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3736">
        <f>Sales[[#This Row],[Total Inventory]]*Sales[[#This Row],[Sale_Price]]</f>
        <v>271.92</v>
      </c>
    </row>
    <row r="3737" spans="1:9" x14ac:dyDescent="0.25">
      <c r="A3737">
        <v>334873</v>
      </c>
      <c r="B3737" t="str">
        <f>INDEX( Table3[],MATCH(Sales[[#This Row],[Category]],Table3[Category],0),1)</f>
        <v>WINE</v>
      </c>
      <c r="C3737" t="s">
        <v>53</v>
      </c>
      <c r="D3737" t="s">
        <v>3742</v>
      </c>
      <c r="E3737" t="s">
        <v>10</v>
      </c>
      <c r="F3737">
        <v>40</v>
      </c>
      <c r="G3737" s="1">
        <v>63.99</v>
      </c>
      <c r="H3737">
        <f>IF(INDEX(Sale_Promotions[[Code]:[Sale Price]],MATCH(Sales[[#This Row],[Code]],Sale_Promotions[Code],0),2)=0,Sales[[#This Row],[Price]],INDEX(Sale_Promotions[[Code]:[Sale Price]],MATCH(Sales[[#This Row],[Code]],Sale_Promotions[Code],0),2))</f>
        <v>63.99</v>
      </c>
      <c r="I3737">
        <f>Sales[[#This Row],[Total Inventory]]*Sales[[#This Row],[Sale_Price]]</f>
        <v>2559.6</v>
      </c>
    </row>
    <row r="3738" spans="1:9" x14ac:dyDescent="0.25">
      <c r="A3738">
        <v>394009</v>
      </c>
      <c r="B3738" t="str">
        <f>INDEX( Table3[],MATCH(Sales[[#This Row],[Category]],Table3[Category],0),1)</f>
        <v>WINE</v>
      </c>
      <c r="C3738" t="s">
        <v>61</v>
      </c>
      <c r="D3738" t="s">
        <v>3743</v>
      </c>
      <c r="E3738" t="s">
        <v>10</v>
      </c>
      <c r="F3738">
        <v>0</v>
      </c>
      <c r="G3738" s="1">
        <v>13.99</v>
      </c>
      <c r="H373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3738">
        <f>Sales[[#This Row],[Total Inventory]]*Sales[[#This Row],[Sale_Price]]</f>
        <v>0</v>
      </c>
    </row>
    <row r="3739" spans="1:9" x14ac:dyDescent="0.25">
      <c r="A3739">
        <v>313450</v>
      </c>
      <c r="B3739" t="str">
        <f>INDEX( Table3[],MATCH(Sales[[#This Row],[Category]],Table3[Category],0),1)</f>
        <v>WINE</v>
      </c>
      <c r="C3739" t="s">
        <v>21</v>
      </c>
      <c r="D3739" t="s">
        <v>3744</v>
      </c>
      <c r="E3739" t="s">
        <v>23</v>
      </c>
      <c r="F3739">
        <v>0</v>
      </c>
      <c r="G3739" s="1">
        <v>11.99</v>
      </c>
      <c r="H373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739">
        <f>Sales[[#This Row],[Total Inventory]]*Sales[[#This Row],[Sale_Price]]</f>
        <v>0</v>
      </c>
    </row>
    <row r="3740" spans="1:9" x14ac:dyDescent="0.25">
      <c r="A3740">
        <v>24583</v>
      </c>
      <c r="B3740" t="str">
        <f>INDEX( Table3[],MATCH(Sales[[#This Row],[Category]],Table3[Category],0),1)</f>
        <v>BEER</v>
      </c>
      <c r="C3740" t="s">
        <v>11</v>
      </c>
      <c r="D3740" t="s">
        <v>3745</v>
      </c>
      <c r="E3740" t="s">
        <v>25</v>
      </c>
      <c r="F3740">
        <v>0</v>
      </c>
      <c r="G3740" s="1">
        <v>1.8</v>
      </c>
      <c r="H3740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3740">
        <f>Sales[[#This Row],[Total Inventory]]*Sales[[#This Row],[Sale_Price]]</f>
        <v>0</v>
      </c>
    </row>
    <row r="3741" spans="1:9" x14ac:dyDescent="0.25">
      <c r="A3741">
        <v>71678</v>
      </c>
      <c r="B3741" t="str">
        <f>INDEX( Table3[],MATCH(Sales[[#This Row],[Category]],Table3[Category],0),1)</f>
        <v>LIQUOR</v>
      </c>
      <c r="C3741" t="s">
        <v>37</v>
      </c>
      <c r="D3741" t="s">
        <v>3746</v>
      </c>
      <c r="E3741" t="s">
        <v>10</v>
      </c>
      <c r="F3741">
        <v>82</v>
      </c>
      <c r="G3741" s="1">
        <v>12.79</v>
      </c>
      <c r="H3741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3741">
        <f>Sales[[#This Row],[Total Inventory]]*Sales[[#This Row],[Sale_Price]]</f>
        <v>1048.78</v>
      </c>
    </row>
    <row r="3742" spans="1:9" x14ac:dyDescent="0.25">
      <c r="A3742">
        <v>85473</v>
      </c>
      <c r="B3742" t="str">
        <f>INDEX( Table3[],MATCH(Sales[[#This Row],[Category]],Table3[Category],0),1)</f>
        <v>WINE</v>
      </c>
      <c r="C3742" t="s">
        <v>41</v>
      </c>
      <c r="D3742" t="s">
        <v>3747</v>
      </c>
      <c r="E3742" t="s">
        <v>10</v>
      </c>
      <c r="F3742">
        <v>0</v>
      </c>
      <c r="G3742" s="1">
        <v>17.989999999999998</v>
      </c>
      <c r="H3742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3742">
        <f>Sales[[#This Row],[Total Inventory]]*Sales[[#This Row],[Sale_Price]]</f>
        <v>0</v>
      </c>
    </row>
    <row r="3743" spans="1:9" x14ac:dyDescent="0.25">
      <c r="A3743">
        <v>24950</v>
      </c>
      <c r="B3743" t="str">
        <f>INDEX( Table3[],MATCH(Sales[[#This Row],[Category]],Table3[Category],0),1)</f>
        <v>BEER</v>
      </c>
      <c r="C3743" t="s">
        <v>11</v>
      </c>
      <c r="D3743" t="s">
        <v>3748</v>
      </c>
      <c r="E3743" t="s">
        <v>25</v>
      </c>
      <c r="F3743">
        <v>0</v>
      </c>
      <c r="G3743" s="1">
        <v>3.21</v>
      </c>
      <c r="H3743">
        <f>IF(INDEX(Sale_Promotions[[Code]:[Sale Price]],MATCH(Sales[[#This Row],[Code]],Sale_Promotions[Code],0),2)=0,Sales[[#This Row],[Price]],INDEX(Sale_Promotions[[Code]:[Sale Price]],MATCH(Sales[[#This Row],[Code]],Sale_Promotions[Code],0),2))</f>
        <v>3.21</v>
      </c>
      <c r="I3743">
        <f>Sales[[#This Row],[Total Inventory]]*Sales[[#This Row],[Sale_Price]]</f>
        <v>0</v>
      </c>
    </row>
    <row r="3744" spans="1:9" x14ac:dyDescent="0.25">
      <c r="A3744">
        <v>33375</v>
      </c>
      <c r="B3744" t="str">
        <f>INDEX( Table3[],MATCH(Sales[[#This Row],[Category]],Table3[Category],0),1)</f>
        <v>WINE</v>
      </c>
      <c r="C3744" t="s">
        <v>85</v>
      </c>
      <c r="D3744" t="s">
        <v>3749</v>
      </c>
      <c r="E3744" t="s">
        <v>10</v>
      </c>
      <c r="F3744">
        <v>0</v>
      </c>
      <c r="G3744" s="1">
        <v>12.99</v>
      </c>
      <c r="H374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744">
        <f>Sales[[#This Row],[Total Inventory]]*Sales[[#This Row],[Sale_Price]]</f>
        <v>0</v>
      </c>
    </row>
    <row r="3745" spans="1:9" x14ac:dyDescent="0.25">
      <c r="A3745">
        <v>341015</v>
      </c>
      <c r="B3745" t="str">
        <f>INDEX( Table3[],MATCH(Sales[[#This Row],[Category]],Table3[Category],0),1)</f>
        <v>WINE</v>
      </c>
      <c r="C3745" t="s">
        <v>39</v>
      </c>
      <c r="D3745" t="s">
        <v>3750</v>
      </c>
      <c r="E3745" t="s">
        <v>10</v>
      </c>
      <c r="F3745">
        <v>2</v>
      </c>
      <c r="G3745" s="1">
        <v>6.99</v>
      </c>
      <c r="H3745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3745">
        <f>Sales[[#This Row],[Total Inventory]]*Sales[[#This Row],[Sale_Price]]</f>
        <v>13.98</v>
      </c>
    </row>
    <row r="3746" spans="1:9" x14ac:dyDescent="0.25">
      <c r="A3746">
        <v>47610</v>
      </c>
      <c r="B3746" t="str">
        <f>INDEX( Table3[],MATCH(Sales[[#This Row],[Category]],Table3[Category],0),1)</f>
        <v>WINE</v>
      </c>
      <c r="C3746" t="s">
        <v>61</v>
      </c>
      <c r="D3746" t="s">
        <v>3751</v>
      </c>
      <c r="E3746" t="s">
        <v>10</v>
      </c>
      <c r="F3746">
        <v>0</v>
      </c>
      <c r="G3746" s="1">
        <v>30.99</v>
      </c>
      <c r="H3746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3746">
        <f>Sales[[#This Row],[Total Inventory]]*Sales[[#This Row],[Sale_Price]]</f>
        <v>0</v>
      </c>
    </row>
    <row r="3747" spans="1:9" x14ac:dyDescent="0.25">
      <c r="A3747">
        <v>308839</v>
      </c>
      <c r="B3747" t="str">
        <f>INDEX( Table3[],MATCH(Sales[[#This Row],[Category]],Table3[Category],0),1)</f>
        <v>WINE</v>
      </c>
      <c r="C3747" t="s">
        <v>41</v>
      </c>
      <c r="D3747" t="s">
        <v>3752</v>
      </c>
      <c r="E3747" t="s">
        <v>10</v>
      </c>
      <c r="F3747">
        <v>0</v>
      </c>
      <c r="G3747" s="1">
        <v>11.99</v>
      </c>
      <c r="H374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747">
        <f>Sales[[#This Row],[Total Inventory]]*Sales[[#This Row],[Sale_Price]]</f>
        <v>0</v>
      </c>
    </row>
    <row r="3748" spans="1:9" x14ac:dyDescent="0.25">
      <c r="A3748">
        <v>40141</v>
      </c>
      <c r="B3748" t="str">
        <f>INDEX( Table3[],MATCH(Sales[[#This Row],[Category]],Table3[Category],0),1)</f>
        <v>LIQUOR</v>
      </c>
      <c r="C3748" t="s">
        <v>175</v>
      </c>
      <c r="D3748" t="s">
        <v>3753</v>
      </c>
      <c r="E3748" t="s">
        <v>10</v>
      </c>
      <c r="F3748">
        <v>231</v>
      </c>
      <c r="G3748" s="1">
        <v>26.99</v>
      </c>
      <c r="H3748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3748">
        <f>Sales[[#This Row],[Total Inventory]]*Sales[[#This Row],[Sale_Price]]</f>
        <v>6234.69</v>
      </c>
    </row>
    <row r="3749" spans="1:9" x14ac:dyDescent="0.25">
      <c r="A3749">
        <v>341496</v>
      </c>
      <c r="B3749" t="str">
        <f>INDEX( Table3[],MATCH(Sales[[#This Row],[Category]],Table3[Category],0),1)</f>
        <v>WINE</v>
      </c>
      <c r="C3749" t="s">
        <v>17</v>
      </c>
      <c r="D3749" t="s">
        <v>3754</v>
      </c>
      <c r="E3749" t="s">
        <v>10</v>
      </c>
      <c r="F3749">
        <v>0</v>
      </c>
      <c r="G3749" s="1">
        <v>4.99</v>
      </c>
      <c r="H3749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3749">
        <f>Sales[[#This Row],[Total Inventory]]*Sales[[#This Row],[Sale_Price]]</f>
        <v>0</v>
      </c>
    </row>
    <row r="3750" spans="1:9" x14ac:dyDescent="0.25">
      <c r="A3750">
        <v>22712</v>
      </c>
      <c r="B3750" t="str">
        <f>INDEX( Table3[],MATCH(Sales[[#This Row],[Category]],Table3[Category],0),1)</f>
        <v>BEER</v>
      </c>
      <c r="C3750" t="s">
        <v>11</v>
      </c>
      <c r="D3750" t="s">
        <v>3755</v>
      </c>
      <c r="E3750" t="s">
        <v>108</v>
      </c>
      <c r="F3750">
        <v>0</v>
      </c>
      <c r="G3750" s="1">
        <v>1.23</v>
      </c>
      <c r="H3750">
        <f>IF(INDEX(Sale_Promotions[[Code]:[Sale Price]],MATCH(Sales[[#This Row],[Code]],Sale_Promotions[Code],0),2)=0,Sales[[#This Row],[Price]],INDEX(Sale_Promotions[[Code]:[Sale Price]],MATCH(Sales[[#This Row],[Code]],Sale_Promotions[Code],0),2))</f>
        <v>1.23</v>
      </c>
      <c r="I3750">
        <f>Sales[[#This Row],[Total Inventory]]*Sales[[#This Row],[Sale_Price]]</f>
        <v>0</v>
      </c>
    </row>
    <row r="3751" spans="1:9" x14ac:dyDescent="0.25">
      <c r="A3751">
        <v>80360</v>
      </c>
      <c r="B3751" t="str">
        <f>INDEX( Table3[],MATCH(Sales[[#This Row],[Category]],Table3[Category],0),1)</f>
        <v>WINE</v>
      </c>
      <c r="C3751" t="s">
        <v>28</v>
      </c>
      <c r="D3751" t="s">
        <v>3756</v>
      </c>
      <c r="E3751" t="s">
        <v>10</v>
      </c>
      <c r="F3751">
        <v>45</v>
      </c>
      <c r="G3751" s="1">
        <v>18.989999999999998</v>
      </c>
      <c r="H3751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3751">
        <f>Sales[[#This Row],[Total Inventory]]*Sales[[#This Row],[Sale_Price]]</f>
        <v>854.55</v>
      </c>
    </row>
    <row r="3752" spans="1:9" x14ac:dyDescent="0.25">
      <c r="A3752">
        <v>26258</v>
      </c>
      <c r="B3752" t="str">
        <f>INDEX( Table3[],MATCH(Sales[[#This Row],[Category]],Table3[Category],0),1)</f>
        <v>BEER</v>
      </c>
      <c r="C3752" t="s">
        <v>11</v>
      </c>
      <c r="D3752" t="s">
        <v>3757</v>
      </c>
      <c r="E3752" t="s">
        <v>25</v>
      </c>
      <c r="F3752">
        <v>0</v>
      </c>
      <c r="G3752" s="1">
        <v>1.72</v>
      </c>
      <c r="H3752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3752">
        <f>Sales[[#This Row],[Total Inventory]]*Sales[[#This Row],[Sale_Price]]</f>
        <v>0</v>
      </c>
    </row>
    <row r="3753" spans="1:9" x14ac:dyDescent="0.25">
      <c r="A3753">
        <v>11062</v>
      </c>
      <c r="B3753" t="str">
        <f>INDEX( Table3[],MATCH(Sales[[#This Row],[Category]],Table3[Category],0),1)</f>
        <v>BEER</v>
      </c>
      <c r="C3753" t="s">
        <v>11</v>
      </c>
      <c r="D3753" t="s">
        <v>3758</v>
      </c>
      <c r="E3753" t="s">
        <v>25</v>
      </c>
      <c r="F3753">
        <v>48</v>
      </c>
      <c r="G3753" s="1">
        <v>1.35</v>
      </c>
      <c r="H3753">
        <f>IF(INDEX(Sale_Promotions[[Code]:[Sale Price]],MATCH(Sales[[#This Row],[Code]],Sale_Promotions[Code],0),2)=0,Sales[[#This Row],[Price]],INDEX(Sale_Promotions[[Code]:[Sale Price]],MATCH(Sales[[#This Row],[Code]],Sale_Promotions[Code],0),2))</f>
        <v>1.35</v>
      </c>
      <c r="I3753">
        <f>Sales[[#This Row],[Total Inventory]]*Sales[[#This Row],[Sale_Price]]</f>
        <v>64.800000000000011</v>
      </c>
    </row>
    <row r="3754" spans="1:9" x14ac:dyDescent="0.25">
      <c r="A3754">
        <v>301520</v>
      </c>
      <c r="B3754" t="str">
        <f>INDEX( Table3[],MATCH(Sales[[#This Row],[Category]],Table3[Category],0),1)</f>
        <v>WINE</v>
      </c>
      <c r="C3754" t="s">
        <v>17</v>
      </c>
      <c r="D3754" t="s">
        <v>3759</v>
      </c>
      <c r="E3754" t="s">
        <v>10</v>
      </c>
      <c r="F3754">
        <v>0</v>
      </c>
      <c r="G3754" s="1">
        <v>10.99</v>
      </c>
      <c r="H375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3754">
        <f>Sales[[#This Row],[Total Inventory]]*Sales[[#This Row],[Sale_Price]]</f>
        <v>0</v>
      </c>
    </row>
    <row r="3755" spans="1:9" x14ac:dyDescent="0.25">
      <c r="A3755">
        <v>24063</v>
      </c>
      <c r="B3755" t="str">
        <f>INDEX( Table3[],MATCH(Sales[[#This Row],[Category]],Table3[Category],0),1)</f>
        <v>BEER</v>
      </c>
      <c r="C3755" t="s">
        <v>11</v>
      </c>
      <c r="D3755" t="s">
        <v>3760</v>
      </c>
      <c r="E3755" t="s">
        <v>13</v>
      </c>
      <c r="F3755">
        <v>0</v>
      </c>
      <c r="G3755" s="1">
        <v>11.55</v>
      </c>
      <c r="H3755">
        <f>IF(INDEX(Sale_Promotions[[Code]:[Sale Price]],MATCH(Sales[[#This Row],[Code]],Sale_Promotions[Code],0),2)=0,Sales[[#This Row],[Price]],INDEX(Sale_Promotions[[Code]:[Sale Price]],MATCH(Sales[[#This Row],[Code]],Sale_Promotions[Code],0),2))</f>
        <v>11.55</v>
      </c>
      <c r="I3755">
        <f>Sales[[#This Row],[Total Inventory]]*Sales[[#This Row],[Sale_Price]]</f>
        <v>0</v>
      </c>
    </row>
    <row r="3756" spans="1:9" x14ac:dyDescent="0.25">
      <c r="A3756">
        <v>70164</v>
      </c>
      <c r="B3756" t="str">
        <f>INDEX( Table3[],MATCH(Sales[[#This Row],[Category]],Table3[Category],0),1)</f>
        <v>LIQUOR</v>
      </c>
      <c r="C3756" t="s">
        <v>37</v>
      </c>
      <c r="D3756" t="s">
        <v>3761</v>
      </c>
      <c r="E3756" t="s">
        <v>10</v>
      </c>
      <c r="F3756">
        <v>151</v>
      </c>
      <c r="G3756" s="1">
        <v>36.99</v>
      </c>
      <c r="H3756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3756">
        <f>Sales[[#This Row],[Total Inventory]]*Sales[[#This Row],[Sale_Price]]</f>
        <v>5585.4900000000007</v>
      </c>
    </row>
    <row r="3757" spans="1:9" x14ac:dyDescent="0.25">
      <c r="A3757">
        <v>22351</v>
      </c>
      <c r="B3757" t="str">
        <f>INDEX( Table3[],MATCH(Sales[[#This Row],[Category]],Table3[Category],0),1)</f>
        <v>BEER</v>
      </c>
      <c r="C3757" t="s">
        <v>11</v>
      </c>
      <c r="D3757" t="s">
        <v>3762</v>
      </c>
      <c r="E3757" t="s">
        <v>25</v>
      </c>
      <c r="F3757">
        <v>0</v>
      </c>
      <c r="G3757" s="1">
        <v>1.71</v>
      </c>
      <c r="H3757">
        <f>IF(INDEX(Sale_Promotions[[Code]:[Sale Price]],MATCH(Sales[[#This Row],[Code]],Sale_Promotions[Code],0),2)=0,Sales[[#This Row],[Price]],INDEX(Sale_Promotions[[Code]:[Sale Price]],MATCH(Sales[[#This Row],[Code]],Sale_Promotions[Code],0),2))</f>
        <v>1.71</v>
      </c>
      <c r="I3757">
        <f>Sales[[#This Row],[Total Inventory]]*Sales[[#This Row],[Sale_Price]]</f>
        <v>0</v>
      </c>
    </row>
    <row r="3758" spans="1:9" x14ac:dyDescent="0.25">
      <c r="A3758">
        <v>85450</v>
      </c>
      <c r="B3758" t="str">
        <f>INDEX( Table3[],MATCH(Sales[[#This Row],[Category]],Table3[Category],0),1)</f>
        <v>OTHER</v>
      </c>
      <c r="C3758" t="s">
        <v>75</v>
      </c>
      <c r="D3758" t="s">
        <v>3763</v>
      </c>
      <c r="E3758" t="s">
        <v>10</v>
      </c>
      <c r="F3758">
        <v>0</v>
      </c>
      <c r="G3758" s="1">
        <v>14.49</v>
      </c>
      <c r="H3758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3758">
        <f>Sales[[#This Row],[Total Inventory]]*Sales[[#This Row],[Sale_Price]]</f>
        <v>0</v>
      </c>
    </row>
    <row r="3759" spans="1:9" x14ac:dyDescent="0.25">
      <c r="A3759">
        <v>331140</v>
      </c>
      <c r="B3759" t="str">
        <f>INDEX( Table3[],MATCH(Sales[[#This Row],[Category]],Table3[Category],0),1)</f>
        <v>WINE</v>
      </c>
      <c r="C3759" t="s">
        <v>39</v>
      </c>
      <c r="D3759" t="s">
        <v>3764</v>
      </c>
      <c r="E3759" t="s">
        <v>10</v>
      </c>
      <c r="F3759">
        <v>28</v>
      </c>
      <c r="G3759" s="1">
        <v>12.49</v>
      </c>
      <c r="H3759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3759">
        <f>Sales[[#This Row],[Total Inventory]]*Sales[[#This Row],[Sale_Price]]</f>
        <v>349.72</v>
      </c>
    </row>
    <row r="3760" spans="1:9" x14ac:dyDescent="0.25">
      <c r="A3760">
        <v>24337</v>
      </c>
      <c r="B3760" t="str">
        <f>INDEX( Table3[],MATCH(Sales[[#This Row],[Category]],Table3[Category],0),1)</f>
        <v>BEER</v>
      </c>
      <c r="C3760" t="s">
        <v>11</v>
      </c>
      <c r="D3760" t="s">
        <v>3765</v>
      </c>
      <c r="E3760" t="s">
        <v>25</v>
      </c>
      <c r="F3760">
        <v>18</v>
      </c>
      <c r="G3760" s="1">
        <v>1.93</v>
      </c>
      <c r="H3760">
        <f>IF(INDEX(Sale_Promotions[[Code]:[Sale Price]],MATCH(Sales[[#This Row],[Code]],Sale_Promotions[Code],0),2)=0,Sales[[#This Row],[Price]],INDEX(Sale_Promotions[[Code]:[Sale Price]],MATCH(Sales[[#This Row],[Code]],Sale_Promotions[Code],0),2))</f>
        <v>1.93</v>
      </c>
      <c r="I3760">
        <f>Sales[[#This Row],[Total Inventory]]*Sales[[#This Row],[Sale_Price]]</f>
        <v>34.74</v>
      </c>
    </row>
    <row r="3761" spans="1:9" x14ac:dyDescent="0.25">
      <c r="A3761">
        <v>8311</v>
      </c>
      <c r="B3761" t="str">
        <f>INDEX( Table3[],MATCH(Sales[[#This Row],[Category]],Table3[Category],0),1)</f>
        <v>BEER</v>
      </c>
      <c r="C3761" t="s">
        <v>11</v>
      </c>
      <c r="D3761" t="s">
        <v>3766</v>
      </c>
      <c r="E3761" t="s">
        <v>25</v>
      </c>
      <c r="F3761">
        <v>0</v>
      </c>
      <c r="G3761" s="1">
        <v>40.71</v>
      </c>
      <c r="H3761">
        <f>IF(INDEX(Sale_Promotions[[Code]:[Sale Price]],MATCH(Sales[[#This Row],[Code]],Sale_Promotions[Code],0),2)=0,Sales[[#This Row],[Price]],INDEX(Sale_Promotions[[Code]:[Sale Price]],MATCH(Sales[[#This Row],[Code]],Sale_Promotions[Code],0),2))</f>
        <v>40.71</v>
      </c>
      <c r="I3761">
        <f>Sales[[#This Row],[Total Inventory]]*Sales[[#This Row],[Sale_Price]]</f>
        <v>0</v>
      </c>
    </row>
    <row r="3762" spans="1:9" x14ac:dyDescent="0.25">
      <c r="A3762">
        <v>300900</v>
      </c>
      <c r="B3762" t="str">
        <f>INDEX( Table3[],MATCH(Sales[[#This Row],[Category]],Table3[Category],0),1)</f>
        <v>WINE</v>
      </c>
      <c r="C3762" t="s">
        <v>85</v>
      </c>
      <c r="D3762" t="s">
        <v>3767</v>
      </c>
      <c r="E3762" t="s">
        <v>10</v>
      </c>
      <c r="F3762">
        <v>0</v>
      </c>
      <c r="G3762" s="1">
        <v>12.99</v>
      </c>
      <c r="H376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762">
        <f>Sales[[#This Row],[Total Inventory]]*Sales[[#This Row],[Sale_Price]]</f>
        <v>0</v>
      </c>
    </row>
    <row r="3763" spans="1:9" x14ac:dyDescent="0.25">
      <c r="A3763">
        <v>70880</v>
      </c>
      <c r="B3763" t="str">
        <f>INDEX( Table3[],MATCH(Sales[[#This Row],[Category]],Table3[Category],0),1)</f>
        <v>LIQUOR</v>
      </c>
      <c r="C3763" t="s">
        <v>57</v>
      </c>
      <c r="D3763" t="s">
        <v>3768</v>
      </c>
      <c r="E3763" t="s">
        <v>10</v>
      </c>
      <c r="F3763">
        <v>101</v>
      </c>
      <c r="G3763" s="1">
        <v>42.99</v>
      </c>
      <c r="H3763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3763">
        <f>Sales[[#This Row],[Total Inventory]]*Sales[[#This Row],[Sale_Price]]</f>
        <v>4341.99</v>
      </c>
    </row>
    <row r="3764" spans="1:9" x14ac:dyDescent="0.25">
      <c r="A3764">
        <v>318618</v>
      </c>
      <c r="B3764" t="str">
        <f>INDEX( Table3[],MATCH(Sales[[#This Row],[Category]],Table3[Category],0),1)</f>
        <v>WINE</v>
      </c>
      <c r="C3764" t="s">
        <v>39</v>
      </c>
      <c r="D3764" t="s">
        <v>3769</v>
      </c>
      <c r="E3764" t="s">
        <v>10</v>
      </c>
      <c r="F3764">
        <v>0</v>
      </c>
      <c r="G3764" s="1">
        <v>15.99</v>
      </c>
      <c r="H376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3764">
        <f>Sales[[#This Row],[Total Inventory]]*Sales[[#This Row],[Sale_Price]]</f>
        <v>0</v>
      </c>
    </row>
    <row r="3765" spans="1:9" x14ac:dyDescent="0.25">
      <c r="A3765">
        <v>8842</v>
      </c>
      <c r="B3765" t="str">
        <f>INDEX( Table3[],MATCH(Sales[[#This Row],[Category]],Table3[Category],0),1)</f>
        <v>BEER</v>
      </c>
      <c r="C3765" t="s">
        <v>11</v>
      </c>
      <c r="D3765" t="s">
        <v>3770</v>
      </c>
      <c r="E3765" t="s">
        <v>92</v>
      </c>
      <c r="F3765">
        <v>0</v>
      </c>
      <c r="G3765" s="1">
        <v>30.01</v>
      </c>
      <c r="H3765">
        <f>IF(INDEX(Sale_Promotions[[Code]:[Sale Price]],MATCH(Sales[[#This Row],[Code]],Sale_Promotions[Code],0),2)=0,Sales[[#This Row],[Price]],INDEX(Sale_Promotions[[Code]:[Sale Price]],MATCH(Sales[[#This Row],[Code]],Sale_Promotions[Code],0),2))</f>
        <v>30.01</v>
      </c>
      <c r="I3765">
        <f>Sales[[#This Row],[Total Inventory]]*Sales[[#This Row],[Sale_Price]]</f>
        <v>0</v>
      </c>
    </row>
    <row r="3766" spans="1:9" x14ac:dyDescent="0.25">
      <c r="A3766">
        <v>65587</v>
      </c>
      <c r="B3766" t="str">
        <f>INDEX( Table3[],MATCH(Sales[[#This Row],[Category]],Table3[Category],0),1)</f>
        <v>WINE</v>
      </c>
      <c r="C3766" t="s">
        <v>41</v>
      </c>
      <c r="D3766" t="s">
        <v>3771</v>
      </c>
      <c r="E3766" t="s">
        <v>10</v>
      </c>
      <c r="F3766">
        <v>12</v>
      </c>
      <c r="G3766" s="1">
        <v>8.99</v>
      </c>
      <c r="H3766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3766">
        <f>Sales[[#This Row],[Total Inventory]]*Sales[[#This Row],[Sale_Price]]</f>
        <v>71.88</v>
      </c>
    </row>
    <row r="3767" spans="1:9" x14ac:dyDescent="0.25">
      <c r="A3767">
        <v>48034</v>
      </c>
      <c r="B3767" t="str">
        <f>INDEX( Table3[],MATCH(Sales[[#This Row],[Category]],Table3[Category],0),1)</f>
        <v>LIQUOR</v>
      </c>
      <c r="C3767" t="s">
        <v>37</v>
      </c>
      <c r="D3767" t="s">
        <v>3772</v>
      </c>
      <c r="E3767" t="s">
        <v>10</v>
      </c>
      <c r="F3767">
        <v>82</v>
      </c>
      <c r="G3767" s="1">
        <v>10.79</v>
      </c>
      <c r="H3767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3767">
        <f>Sales[[#This Row],[Total Inventory]]*Sales[[#This Row],[Sale_Price]]</f>
        <v>696.18000000000006</v>
      </c>
    </row>
    <row r="3768" spans="1:9" x14ac:dyDescent="0.25">
      <c r="A3768">
        <v>29554</v>
      </c>
      <c r="B3768" t="str">
        <f>INDEX( Table3[],MATCH(Sales[[#This Row],[Category]],Table3[Category],0),1)</f>
        <v>BEER</v>
      </c>
      <c r="C3768" t="s">
        <v>11</v>
      </c>
      <c r="D3768" t="s">
        <v>3773</v>
      </c>
      <c r="E3768" t="s">
        <v>92</v>
      </c>
      <c r="F3768">
        <v>0</v>
      </c>
      <c r="G3768" s="1">
        <v>2.02</v>
      </c>
      <c r="H3768">
        <f>IF(INDEX(Sale_Promotions[[Code]:[Sale Price]],MATCH(Sales[[#This Row],[Code]],Sale_Promotions[Code],0),2)=0,Sales[[#This Row],[Price]],INDEX(Sale_Promotions[[Code]:[Sale Price]],MATCH(Sales[[#This Row],[Code]],Sale_Promotions[Code],0),2))</f>
        <v>2.02</v>
      </c>
      <c r="I3768">
        <f>Sales[[#This Row],[Total Inventory]]*Sales[[#This Row],[Sale_Price]]</f>
        <v>0</v>
      </c>
    </row>
    <row r="3769" spans="1:9" x14ac:dyDescent="0.25">
      <c r="A3769">
        <v>42815</v>
      </c>
      <c r="B3769" t="str">
        <f>INDEX( Table3[],MATCH(Sales[[#This Row],[Category]],Table3[Category],0),1)</f>
        <v>WINE</v>
      </c>
      <c r="C3769" t="s">
        <v>313</v>
      </c>
      <c r="D3769" t="s">
        <v>3774</v>
      </c>
      <c r="E3769" t="s">
        <v>10</v>
      </c>
      <c r="F3769">
        <v>9</v>
      </c>
      <c r="G3769" s="1">
        <v>15.99</v>
      </c>
      <c r="H3769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3769">
        <f>Sales[[#This Row],[Total Inventory]]*Sales[[#This Row],[Sale_Price]]</f>
        <v>143.91</v>
      </c>
    </row>
    <row r="3770" spans="1:9" x14ac:dyDescent="0.25">
      <c r="A3770">
        <v>39454</v>
      </c>
      <c r="B3770" t="str">
        <f>INDEX( Table3[],MATCH(Sales[[#This Row],[Category]],Table3[Category],0),1)</f>
        <v>BEER</v>
      </c>
      <c r="C3770" t="s">
        <v>11</v>
      </c>
      <c r="D3770" t="s">
        <v>3775</v>
      </c>
      <c r="E3770" t="s">
        <v>92</v>
      </c>
      <c r="F3770">
        <v>6</v>
      </c>
      <c r="G3770" s="1">
        <v>1.71</v>
      </c>
      <c r="H3770">
        <f>IF(INDEX(Sale_Promotions[[Code]:[Sale Price]],MATCH(Sales[[#This Row],[Code]],Sale_Promotions[Code],0),2)=0,Sales[[#This Row],[Price]],INDEX(Sale_Promotions[[Code]:[Sale Price]],MATCH(Sales[[#This Row],[Code]],Sale_Promotions[Code],0),2))</f>
        <v>1.71</v>
      </c>
      <c r="I3770">
        <f>Sales[[#This Row],[Total Inventory]]*Sales[[#This Row],[Sale_Price]]</f>
        <v>10.26</v>
      </c>
    </row>
    <row r="3771" spans="1:9" x14ac:dyDescent="0.25">
      <c r="A3771">
        <v>46545</v>
      </c>
      <c r="B3771" t="str">
        <f>INDEX( Table3[],MATCH(Sales[[#This Row],[Category]],Table3[Category],0),1)</f>
        <v>LIQUOR</v>
      </c>
      <c r="C3771" t="s">
        <v>245</v>
      </c>
      <c r="D3771" t="s">
        <v>3776</v>
      </c>
      <c r="E3771" t="s">
        <v>10</v>
      </c>
      <c r="F3771">
        <v>76</v>
      </c>
      <c r="G3771" s="1">
        <v>30.99</v>
      </c>
      <c r="H3771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3771">
        <f>Sales[[#This Row],[Total Inventory]]*Sales[[#This Row],[Sale_Price]]</f>
        <v>2355.2399999999998</v>
      </c>
    </row>
    <row r="3772" spans="1:9" x14ac:dyDescent="0.25">
      <c r="A3772">
        <v>70759</v>
      </c>
      <c r="B3772" t="str">
        <f>INDEX( Table3[],MATCH(Sales[[#This Row],[Category]],Table3[Category],0),1)</f>
        <v>LIQUOR</v>
      </c>
      <c r="C3772" t="s">
        <v>37</v>
      </c>
      <c r="D3772" t="s">
        <v>3777</v>
      </c>
      <c r="E3772" t="s">
        <v>10</v>
      </c>
      <c r="F3772">
        <v>66</v>
      </c>
      <c r="G3772" s="1">
        <v>26.99</v>
      </c>
      <c r="H3772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3772">
        <f>Sales[[#This Row],[Total Inventory]]*Sales[[#This Row],[Sale_Price]]</f>
        <v>1781.34</v>
      </c>
    </row>
    <row r="3773" spans="1:9" x14ac:dyDescent="0.25">
      <c r="A3773">
        <v>313775</v>
      </c>
      <c r="B3773" t="str">
        <f>INDEX( Table3[],MATCH(Sales[[#This Row],[Category]],Table3[Category],0),1)</f>
        <v>WINE</v>
      </c>
      <c r="C3773" t="s">
        <v>31</v>
      </c>
      <c r="D3773" t="s">
        <v>3778</v>
      </c>
      <c r="E3773" t="s">
        <v>10</v>
      </c>
      <c r="F3773">
        <v>1</v>
      </c>
      <c r="G3773" s="1">
        <v>10.99</v>
      </c>
      <c r="H377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3773">
        <f>Sales[[#This Row],[Total Inventory]]*Sales[[#This Row],[Sale_Price]]</f>
        <v>10.99</v>
      </c>
    </row>
    <row r="3774" spans="1:9" x14ac:dyDescent="0.25">
      <c r="A3774">
        <v>71624</v>
      </c>
      <c r="B3774" t="str">
        <f>INDEX( Table3[],MATCH(Sales[[#This Row],[Category]],Table3[Category],0),1)</f>
        <v>LIQUOR</v>
      </c>
      <c r="C3774" t="s">
        <v>175</v>
      </c>
      <c r="D3774" t="s">
        <v>3779</v>
      </c>
      <c r="E3774" t="s">
        <v>10</v>
      </c>
      <c r="F3774">
        <v>19</v>
      </c>
      <c r="G3774" s="1">
        <v>21.99</v>
      </c>
      <c r="H3774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3774">
        <f>Sales[[#This Row],[Total Inventory]]*Sales[[#This Row],[Sale_Price]]</f>
        <v>417.80999999999995</v>
      </c>
    </row>
    <row r="3775" spans="1:9" x14ac:dyDescent="0.25">
      <c r="A3775">
        <v>341395</v>
      </c>
      <c r="B3775" t="str">
        <f>INDEX( Table3[],MATCH(Sales[[#This Row],[Category]],Table3[Category],0),1)</f>
        <v>WINE</v>
      </c>
      <c r="C3775" t="s">
        <v>61</v>
      </c>
      <c r="D3775" t="s">
        <v>3780</v>
      </c>
      <c r="E3775" t="s">
        <v>10</v>
      </c>
      <c r="F3775">
        <v>0</v>
      </c>
      <c r="G3775" s="1">
        <v>19.690000000000001</v>
      </c>
      <c r="H3775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3775">
        <f>Sales[[#This Row],[Total Inventory]]*Sales[[#This Row],[Sale_Price]]</f>
        <v>0</v>
      </c>
    </row>
    <row r="3776" spans="1:9" x14ac:dyDescent="0.25">
      <c r="A3776">
        <v>42590</v>
      </c>
      <c r="B3776" t="str">
        <f>INDEX( Table3[],MATCH(Sales[[#This Row],[Category]],Table3[Category],0),1)</f>
        <v>WINE</v>
      </c>
      <c r="C3776" t="s">
        <v>85</v>
      </c>
      <c r="D3776" t="s">
        <v>3781</v>
      </c>
      <c r="E3776" t="s">
        <v>10</v>
      </c>
      <c r="F3776">
        <v>0</v>
      </c>
      <c r="G3776" s="1">
        <v>66.989999999999995</v>
      </c>
      <c r="H3776">
        <f>IF(INDEX(Sale_Promotions[[Code]:[Sale Price]],MATCH(Sales[[#This Row],[Code]],Sale_Promotions[Code],0),2)=0,Sales[[#This Row],[Price]],INDEX(Sale_Promotions[[Code]:[Sale Price]],MATCH(Sales[[#This Row],[Code]],Sale_Promotions[Code],0),2))</f>
        <v>66.989999999999995</v>
      </c>
      <c r="I3776">
        <f>Sales[[#This Row],[Total Inventory]]*Sales[[#This Row],[Sale_Price]]</f>
        <v>0</v>
      </c>
    </row>
    <row r="3777" spans="1:9" x14ac:dyDescent="0.25">
      <c r="A3777">
        <v>322774</v>
      </c>
      <c r="B3777" t="str">
        <f>INDEX( Table3[],MATCH(Sales[[#This Row],[Category]],Table3[Category],0),1)</f>
        <v>WINE</v>
      </c>
      <c r="C3777" t="s">
        <v>39</v>
      </c>
      <c r="D3777" t="s">
        <v>3782</v>
      </c>
      <c r="E3777" t="s">
        <v>10</v>
      </c>
      <c r="F3777">
        <v>0</v>
      </c>
      <c r="G3777" s="1">
        <v>10.99</v>
      </c>
      <c r="H377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3777">
        <f>Sales[[#This Row],[Total Inventory]]*Sales[[#This Row],[Sale_Price]]</f>
        <v>0</v>
      </c>
    </row>
    <row r="3778" spans="1:9" x14ac:dyDescent="0.25">
      <c r="A3778">
        <v>327420</v>
      </c>
      <c r="B3778" t="str">
        <f>INDEX( Table3[],MATCH(Sales[[#This Row],[Category]],Table3[Category],0),1)</f>
        <v>WINE</v>
      </c>
      <c r="C3778" t="s">
        <v>41</v>
      </c>
      <c r="D3778" t="s">
        <v>3783</v>
      </c>
      <c r="E3778" t="s">
        <v>10</v>
      </c>
      <c r="F3778">
        <v>16</v>
      </c>
      <c r="G3778" s="1">
        <v>10.69</v>
      </c>
      <c r="H3778">
        <f>IF(INDEX(Sale_Promotions[[Code]:[Sale Price]],MATCH(Sales[[#This Row],[Code]],Sale_Promotions[Code],0),2)=0,Sales[[#This Row],[Price]],INDEX(Sale_Promotions[[Code]:[Sale Price]],MATCH(Sales[[#This Row],[Code]],Sale_Promotions[Code],0),2))</f>
        <v>10.69</v>
      </c>
      <c r="I3778">
        <f>Sales[[#This Row],[Total Inventory]]*Sales[[#This Row],[Sale_Price]]</f>
        <v>171.04</v>
      </c>
    </row>
    <row r="3779" spans="1:9" x14ac:dyDescent="0.25">
      <c r="A3779">
        <v>327425</v>
      </c>
      <c r="B3779" t="str">
        <f>INDEX( Table3[],MATCH(Sales[[#This Row],[Category]],Table3[Category],0),1)</f>
        <v>WINE</v>
      </c>
      <c r="C3779" t="s">
        <v>83</v>
      </c>
      <c r="D3779" t="s">
        <v>3784</v>
      </c>
      <c r="E3779" t="s">
        <v>10</v>
      </c>
      <c r="F3779">
        <v>13</v>
      </c>
      <c r="G3779" s="1">
        <v>11.99</v>
      </c>
      <c r="H377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779">
        <f>Sales[[#This Row],[Total Inventory]]*Sales[[#This Row],[Sale_Price]]</f>
        <v>155.87</v>
      </c>
    </row>
    <row r="3780" spans="1:9" x14ac:dyDescent="0.25">
      <c r="A3780">
        <v>57622</v>
      </c>
      <c r="B3780" t="str">
        <f>INDEX( Table3[],MATCH(Sales[[#This Row],[Category]],Table3[Category],0),1)</f>
        <v>LIQUOR</v>
      </c>
      <c r="C3780" t="s">
        <v>37</v>
      </c>
      <c r="D3780" t="s">
        <v>3209</v>
      </c>
      <c r="E3780" t="s">
        <v>16</v>
      </c>
      <c r="F3780">
        <v>33</v>
      </c>
      <c r="G3780" s="1">
        <v>28.99</v>
      </c>
      <c r="H3780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3780">
        <f>Sales[[#This Row],[Total Inventory]]*Sales[[#This Row],[Sale_Price]]</f>
        <v>956.67</v>
      </c>
    </row>
    <row r="3781" spans="1:9" x14ac:dyDescent="0.25">
      <c r="A3781">
        <v>43517</v>
      </c>
      <c r="B3781" t="str">
        <f>INDEX( Table3[],MATCH(Sales[[#This Row],[Category]],Table3[Category],0),1)</f>
        <v>WINE</v>
      </c>
      <c r="C3781" t="s">
        <v>41</v>
      </c>
      <c r="D3781" t="s">
        <v>3785</v>
      </c>
      <c r="E3781" t="s">
        <v>10</v>
      </c>
      <c r="F3781">
        <v>0</v>
      </c>
      <c r="G3781" s="1">
        <v>33.99</v>
      </c>
      <c r="H3781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3781">
        <f>Sales[[#This Row],[Total Inventory]]*Sales[[#This Row],[Sale_Price]]</f>
        <v>0</v>
      </c>
    </row>
    <row r="3782" spans="1:9" x14ac:dyDescent="0.25">
      <c r="A3782">
        <v>336698</v>
      </c>
      <c r="B3782" t="str">
        <f>INDEX( Table3[],MATCH(Sales[[#This Row],[Category]],Table3[Category],0),1)</f>
        <v>WINE</v>
      </c>
      <c r="C3782" t="s">
        <v>21</v>
      </c>
      <c r="D3782" t="s">
        <v>3786</v>
      </c>
      <c r="E3782" t="s">
        <v>10</v>
      </c>
      <c r="F3782">
        <v>19</v>
      </c>
      <c r="G3782" s="1">
        <v>10.49</v>
      </c>
      <c r="H3782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3782">
        <f>Sales[[#This Row],[Total Inventory]]*Sales[[#This Row],[Sale_Price]]</f>
        <v>199.31</v>
      </c>
    </row>
    <row r="3783" spans="1:9" x14ac:dyDescent="0.25">
      <c r="A3783">
        <v>47441</v>
      </c>
      <c r="B3783" t="str">
        <f>INDEX( Table3[],MATCH(Sales[[#This Row],[Category]],Table3[Category],0),1)</f>
        <v>LIQUOR</v>
      </c>
      <c r="C3783" t="s">
        <v>37</v>
      </c>
      <c r="D3783" t="s">
        <v>3787</v>
      </c>
      <c r="E3783" t="s">
        <v>10</v>
      </c>
      <c r="F3783">
        <v>22</v>
      </c>
      <c r="G3783" s="1">
        <v>16.989999999999998</v>
      </c>
      <c r="H3783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3783">
        <f>Sales[[#This Row],[Total Inventory]]*Sales[[#This Row],[Sale_Price]]</f>
        <v>373.78</v>
      </c>
    </row>
    <row r="3784" spans="1:9" x14ac:dyDescent="0.25">
      <c r="A3784">
        <v>9237</v>
      </c>
      <c r="B3784" t="str">
        <f>INDEX( Table3[],MATCH(Sales[[#This Row],[Category]],Table3[Category],0),1)</f>
        <v>BEER</v>
      </c>
      <c r="C3784" t="s">
        <v>11</v>
      </c>
      <c r="D3784" t="s">
        <v>3788</v>
      </c>
      <c r="E3784" t="s">
        <v>10</v>
      </c>
      <c r="F3784">
        <v>0</v>
      </c>
      <c r="G3784" s="1">
        <v>20.03</v>
      </c>
      <c r="H3784">
        <f>IF(INDEX(Sale_Promotions[[Code]:[Sale Price]],MATCH(Sales[[#This Row],[Code]],Sale_Promotions[Code],0),2)=0,Sales[[#This Row],[Price]],INDEX(Sale_Promotions[[Code]:[Sale Price]],MATCH(Sales[[#This Row],[Code]],Sale_Promotions[Code],0),2))</f>
        <v>20.03</v>
      </c>
      <c r="I3784">
        <f>Sales[[#This Row],[Total Inventory]]*Sales[[#This Row],[Sale_Price]]</f>
        <v>0</v>
      </c>
    </row>
    <row r="3785" spans="1:9" x14ac:dyDescent="0.25">
      <c r="A3785">
        <v>71640</v>
      </c>
      <c r="B3785" t="str">
        <f>INDEX( Table3[],MATCH(Sales[[#This Row],[Category]],Table3[Category],0),1)</f>
        <v>LIQUOR</v>
      </c>
      <c r="C3785" t="s">
        <v>14</v>
      </c>
      <c r="D3785" t="s">
        <v>3789</v>
      </c>
      <c r="E3785" t="s">
        <v>449</v>
      </c>
      <c r="F3785">
        <v>33</v>
      </c>
      <c r="G3785" s="1">
        <v>37.99</v>
      </c>
      <c r="H3785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3785">
        <f>Sales[[#This Row],[Total Inventory]]*Sales[[#This Row],[Sale_Price]]</f>
        <v>1253.67</v>
      </c>
    </row>
    <row r="3786" spans="1:9" x14ac:dyDescent="0.25">
      <c r="A3786">
        <v>81171</v>
      </c>
      <c r="B3786" t="str">
        <f>INDEX( Table3[],MATCH(Sales[[#This Row],[Category]],Table3[Category],0),1)</f>
        <v>WINE</v>
      </c>
      <c r="C3786" t="s">
        <v>85</v>
      </c>
      <c r="D3786" t="s">
        <v>3790</v>
      </c>
      <c r="E3786" t="s">
        <v>10</v>
      </c>
      <c r="F3786">
        <v>32</v>
      </c>
      <c r="G3786" s="1">
        <v>10.99</v>
      </c>
      <c r="H378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3786">
        <f>Sales[[#This Row],[Total Inventory]]*Sales[[#This Row],[Sale_Price]]</f>
        <v>351.68</v>
      </c>
    </row>
    <row r="3787" spans="1:9" x14ac:dyDescent="0.25">
      <c r="A3787">
        <v>40511</v>
      </c>
      <c r="B3787" t="str">
        <f>INDEX( Table3[],MATCH(Sales[[#This Row],[Category]],Table3[Category],0),1)</f>
        <v>WINE</v>
      </c>
      <c r="C3787" t="s">
        <v>28</v>
      </c>
      <c r="D3787" t="s">
        <v>3791</v>
      </c>
      <c r="E3787" t="s">
        <v>10</v>
      </c>
      <c r="F3787">
        <v>0</v>
      </c>
      <c r="G3787" s="1">
        <v>5.99</v>
      </c>
      <c r="H3787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3787">
        <f>Sales[[#This Row],[Total Inventory]]*Sales[[#This Row],[Sale_Price]]</f>
        <v>0</v>
      </c>
    </row>
    <row r="3788" spans="1:9" x14ac:dyDescent="0.25">
      <c r="A3788">
        <v>304676</v>
      </c>
      <c r="B3788" t="str">
        <f>INDEX( Table3[],MATCH(Sales[[#This Row],[Category]],Table3[Category],0),1)</f>
        <v>WINE</v>
      </c>
      <c r="C3788" t="s">
        <v>85</v>
      </c>
      <c r="D3788" t="s">
        <v>3792</v>
      </c>
      <c r="E3788" t="s">
        <v>10</v>
      </c>
      <c r="F3788">
        <v>0</v>
      </c>
      <c r="G3788" s="1">
        <v>22.99</v>
      </c>
      <c r="H3788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3788">
        <f>Sales[[#This Row],[Total Inventory]]*Sales[[#This Row],[Sale_Price]]</f>
        <v>0</v>
      </c>
    </row>
    <row r="3789" spans="1:9" x14ac:dyDescent="0.25">
      <c r="A3789">
        <v>23051</v>
      </c>
      <c r="B3789" t="str">
        <f>INDEX( Table3[],MATCH(Sales[[#This Row],[Category]],Table3[Category],0),1)</f>
        <v>WINE</v>
      </c>
      <c r="C3789" t="s">
        <v>85</v>
      </c>
      <c r="D3789" t="s">
        <v>3793</v>
      </c>
      <c r="E3789" t="s">
        <v>10</v>
      </c>
      <c r="F3789">
        <v>13</v>
      </c>
      <c r="G3789" s="1">
        <v>26.99</v>
      </c>
      <c r="H3789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3789">
        <f>Sales[[#This Row],[Total Inventory]]*Sales[[#This Row],[Sale_Price]]</f>
        <v>350.87</v>
      </c>
    </row>
    <row r="3790" spans="1:9" x14ac:dyDescent="0.25">
      <c r="A3790">
        <v>71243</v>
      </c>
      <c r="B3790" t="str">
        <f>INDEX( Table3[],MATCH(Sales[[#This Row],[Category]],Table3[Category],0),1)</f>
        <v>LIQUOR</v>
      </c>
      <c r="C3790" t="s">
        <v>175</v>
      </c>
      <c r="D3790" t="s">
        <v>3794</v>
      </c>
      <c r="E3790" t="s">
        <v>10</v>
      </c>
      <c r="F3790">
        <v>167</v>
      </c>
      <c r="G3790" s="1">
        <v>49.99</v>
      </c>
      <c r="H3790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3790">
        <f>Sales[[#This Row],[Total Inventory]]*Sales[[#This Row],[Sale_Price]]</f>
        <v>8348.33</v>
      </c>
    </row>
    <row r="3791" spans="1:9" x14ac:dyDescent="0.25">
      <c r="A3791">
        <v>81029</v>
      </c>
      <c r="B3791" t="str">
        <f>INDEX( Table3[],MATCH(Sales[[#This Row],[Category]],Table3[Category],0),1)</f>
        <v>WINE</v>
      </c>
      <c r="C3791" t="s">
        <v>61</v>
      </c>
      <c r="D3791" t="s">
        <v>3795</v>
      </c>
      <c r="E3791" t="s">
        <v>10</v>
      </c>
      <c r="F3791">
        <v>293</v>
      </c>
      <c r="G3791" s="1">
        <v>8.49</v>
      </c>
      <c r="H3791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3791">
        <f>Sales[[#This Row],[Total Inventory]]*Sales[[#This Row],[Sale_Price]]</f>
        <v>2487.5700000000002</v>
      </c>
    </row>
    <row r="3792" spans="1:9" x14ac:dyDescent="0.25">
      <c r="A3792">
        <v>337603</v>
      </c>
      <c r="B3792" t="str">
        <f>INDEX( Table3[],MATCH(Sales[[#This Row],[Category]],Table3[Category],0),1)</f>
        <v>WINE</v>
      </c>
      <c r="C3792" t="s">
        <v>100</v>
      </c>
      <c r="D3792" t="s">
        <v>3796</v>
      </c>
      <c r="E3792" t="s">
        <v>10</v>
      </c>
      <c r="F3792">
        <v>0</v>
      </c>
      <c r="G3792" s="1">
        <v>12.69</v>
      </c>
      <c r="H3792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3792">
        <f>Sales[[#This Row],[Total Inventory]]*Sales[[#This Row],[Sale_Price]]</f>
        <v>0</v>
      </c>
    </row>
    <row r="3793" spans="1:9" x14ac:dyDescent="0.25">
      <c r="A3793">
        <v>9458</v>
      </c>
      <c r="B3793" t="str">
        <f>INDEX( Table3[],MATCH(Sales[[#This Row],[Category]],Table3[Category],0),1)</f>
        <v>BEER</v>
      </c>
      <c r="C3793" t="s">
        <v>11</v>
      </c>
      <c r="D3793" t="s">
        <v>3797</v>
      </c>
      <c r="E3793" t="s">
        <v>95</v>
      </c>
      <c r="F3793">
        <v>0</v>
      </c>
      <c r="G3793" s="1">
        <v>9.82</v>
      </c>
      <c r="H3793">
        <f>IF(INDEX(Sale_Promotions[[Code]:[Sale Price]],MATCH(Sales[[#This Row],[Code]],Sale_Promotions[Code],0),2)=0,Sales[[#This Row],[Price]],INDEX(Sale_Promotions[[Code]:[Sale Price]],MATCH(Sales[[#This Row],[Code]],Sale_Promotions[Code],0),2))</f>
        <v>9.82</v>
      </c>
      <c r="I3793">
        <f>Sales[[#This Row],[Total Inventory]]*Sales[[#This Row],[Sale_Price]]</f>
        <v>0</v>
      </c>
    </row>
    <row r="3794" spans="1:9" x14ac:dyDescent="0.25">
      <c r="A3794">
        <v>199443</v>
      </c>
      <c r="B3794" t="str">
        <f>INDEX( Table3[],MATCH(Sales[[#This Row],[Category]],Table3[Category],0),1)</f>
        <v>WINE</v>
      </c>
      <c r="C3794" t="s">
        <v>41</v>
      </c>
      <c r="D3794" t="s">
        <v>3798</v>
      </c>
      <c r="E3794" t="s">
        <v>133</v>
      </c>
      <c r="F3794">
        <v>0</v>
      </c>
      <c r="G3794" s="1">
        <v>9.99</v>
      </c>
      <c r="H3794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3794">
        <f>Sales[[#This Row],[Total Inventory]]*Sales[[#This Row],[Sale_Price]]</f>
        <v>0</v>
      </c>
    </row>
    <row r="3795" spans="1:9" x14ac:dyDescent="0.25">
      <c r="A3795">
        <v>23900</v>
      </c>
      <c r="B3795" t="str">
        <f>INDEX( Table3[],MATCH(Sales[[#This Row],[Category]],Table3[Category],0),1)</f>
        <v>BEER</v>
      </c>
      <c r="C3795" t="s">
        <v>11</v>
      </c>
      <c r="D3795" t="s">
        <v>3799</v>
      </c>
      <c r="E3795" t="s">
        <v>25</v>
      </c>
      <c r="F3795">
        <v>0</v>
      </c>
      <c r="G3795" s="1">
        <v>2.2599999999999998</v>
      </c>
      <c r="H3795">
        <f>IF(INDEX(Sale_Promotions[[Code]:[Sale Price]],MATCH(Sales[[#This Row],[Code]],Sale_Promotions[Code],0),2)=0,Sales[[#This Row],[Price]],INDEX(Sale_Promotions[[Code]:[Sale Price]],MATCH(Sales[[#This Row],[Code]],Sale_Promotions[Code],0),2))</f>
        <v>2.2599999999999998</v>
      </c>
      <c r="I3795">
        <f>Sales[[#This Row],[Total Inventory]]*Sales[[#This Row],[Sale_Price]]</f>
        <v>0</v>
      </c>
    </row>
    <row r="3796" spans="1:9" x14ac:dyDescent="0.25">
      <c r="A3796">
        <v>72418</v>
      </c>
      <c r="B3796" t="str">
        <f>INDEX( Table3[],MATCH(Sales[[#This Row],[Category]],Table3[Category],0),1)</f>
        <v>BEER</v>
      </c>
      <c r="C3796" t="s">
        <v>436</v>
      </c>
      <c r="D3796" t="s">
        <v>3800</v>
      </c>
      <c r="E3796" t="s">
        <v>888</v>
      </c>
      <c r="F3796">
        <v>145</v>
      </c>
      <c r="G3796" s="1">
        <v>49.99</v>
      </c>
      <c r="H3796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3796">
        <f>Sales[[#This Row],[Total Inventory]]*Sales[[#This Row],[Sale_Price]]</f>
        <v>7248.55</v>
      </c>
    </row>
    <row r="3797" spans="1:9" x14ac:dyDescent="0.25">
      <c r="A3797">
        <v>201430</v>
      </c>
      <c r="B3797" t="str">
        <f>INDEX( Table3[],MATCH(Sales[[#This Row],[Category]],Table3[Category],0),1)</f>
        <v>WINE</v>
      </c>
      <c r="C3797" t="s">
        <v>61</v>
      </c>
      <c r="D3797" t="s">
        <v>3801</v>
      </c>
      <c r="E3797" t="s">
        <v>10</v>
      </c>
      <c r="F3797">
        <v>0</v>
      </c>
      <c r="G3797" s="1">
        <v>6.99</v>
      </c>
      <c r="H3797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3797">
        <f>Sales[[#This Row],[Total Inventory]]*Sales[[#This Row],[Sale_Price]]</f>
        <v>0</v>
      </c>
    </row>
    <row r="3798" spans="1:9" x14ac:dyDescent="0.25">
      <c r="A3798">
        <v>24091</v>
      </c>
      <c r="B3798" t="str">
        <f>INDEX( Table3[],MATCH(Sales[[#This Row],[Category]],Table3[Category],0),1)</f>
        <v>BEER</v>
      </c>
      <c r="C3798" t="s">
        <v>11</v>
      </c>
      <c r="D3798" t="s">
        <v>3802</v>
      </c>
      <c r="E3798" t="s">
        <v>20</v>
      </c>
      <c r="F3798">
        <v>0</v>
      </c>
      <c r="G3798" s="1">
        <v>3.65</v>
      </c>
      <c r="H3798">
        <f>IF(INDEX(Sale_Promotions[[Code]:[Sale Price]],MATCH(Sales[[#This Row],[Code]],Sale_Promotions[Code],0),2)=0,Sales[[#This Row],[Price]],INDEX(Sale_Promotions[[Code]:[Sale Price]],MATCH(Sales[[#This Row],[Code]],Sale_Promotions[Code],0),2))</f>
        <v>3.65</v>
      </c>
      <c r="I3798">
        <f>Sales[[#This Row],[Total Inventory]]*Sales[[#This Row],[Sale_Price]]</f>
        <v>0</v>
      </c>
    </row>
    <row r="3799" spans="1:9" x14ac:dyDescent="0.25">
      <c r="A3799">
        <v>300363</v>
      </c>
      <c r="B3799" t="str">
        <f>INDEX( Table3[],MATCH(Sales[[#This Row],[Category]],Table3[Category],0),1)</f>
        <v>WINE</v>
      </c>
      <c r="C3799" t="s">
        <v>21</v>
      </c>
      <c r="D3799" t="s">
        <v>3803</v>
      </c>
      <c r="E3799" t="s">
        <v>10</v>
      </c>
      <c r="F3799">
        <v>0</v>
      </c>
      <c r="G3799" s="1">
        <v>15.49</v>
      </c>
      <c r="H3799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3799">
        <f>Sales[[#This Row],[Total Inventory]]*Sales[[#This Row],[Sale_Price]]</f>
        <v>0</v>
      </c>
    </row>
    <row r="3800" spans="1:9" x14ac:dyDescent="0.25">
      <c r="A3800">
        <v>26691</v>
      </c>
      <c r="B3800" t="str">
        <f>INDEX( Table3[],MATCH(Sales[[#This Row],[Category]],Table3[Category],0),1)</f>
        <v>BEER</v>
      </c>
      <c r="C3800" t="s">
        <v>11</v>
      </c>
      <c r="D3800" t="s">
        <v>3804</v>
      </c>
      <c r="E3800" t="s">
        <v>25</v>
      </c>
      <c r="F3800">
        <v>0</v>
      </c>
      <c r="G3800" s="1">
        <v>1.72</v>
      </c>
      <c r="H3800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3800">
        <f>Sales[[#This Row],[Total Inventory]]*Sales[[#This Row],[Sale_Price]]</f>
        <v>0</v>
      </c>
    </row>
    <row r="3801" spans="1:9" x14ac:dyDescent="0.25">
      <c r="A3801">
        <v>57452</v>
      </c>
      <c r="B3801" t="str">
        <f>INDEX( Table3[],MATCH(Sales[[#This Row],[Category]],Table3[Category],0),1)</f>
        <v>WINE</v>
      </c>
      <c r="C3801" t="s">
        <v>83</v>
      </c>
      <c r="D3801" t="s">
        <v>3805</v>
      </c>
      <c r="E3801" t="s">
        <v>10</v>
      </c>
      <c r="F3801">
        <v>36</v>
      </c>
      <c r="G3801" s="1">
        <v>11.99</v>
      </c>
      <c r="H380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801">
        <f>Sales[[#This Row],[Total Inventory]]*Sales[[#This Row],[Sale_Price]]</f>
        <v>431.64</v>
      </c>
    </row>
    <row r="3802" spans="1:9" x14ac:dyDescent="0.25">
      <c r="A3802">
        <v>311955</v>
      </c>
      <c r="B3802" t="str">
        <f>INDEX( Table3[],MATCH(Sales[[#This Row],[Category]],Table3[Category],0),1)</f>
        <v>WINE</v>
      </c>
      <c r="C3802" t="s">
        <v>61</v>
      </c>
      <c r="D3802" t="s">
        <v>3806</v>
      </c>
      <c r="E3802" t="s">
        <v>10</v>
      </c>
      <c r="F3802">
        <v>23</v>
      </c>
      <c r="G3802" s="1">
        <v>19.989999999999998</v>
      </c>
      <c r="H3802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3802">
        <f>Sales[[#This Row],[Total Inventory]]*Sales[[#This Row],[Sale_Price]]</f>
        <v>459.77</v>
      </c>
    </row>
    <row r="3803" spans="1:9" x14ac:dyDescent="0.25">
      <c r="A3803">
        <v>66672</v>
      </c>
      <c r="B3803" t="str">
        <f>INDEX( Table3[],MATCH(Sales[[#This Row],[Category]],Table3[Category],0),1)</f>
        <v>WINE</v>
      </c>
      <c r="C3803" t="s">
        <v>43</v>
      </c>
      <c r="D3803" t="s">
        <v>3807</v>
      </c>
      <c r="E3803" t="s">
        <v>10</v>
      </c>
      <c r="F3803">
        <v>8</v>
      </c>
      <c r="G3803" s="1">
        <v>13.99</v>
      </c>
      <c r="H380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3803">
        <f>Sales[[#This Row],[Total Inventory]]*Sales[[#This Row],[Sale_Price]]</f>
        <v>111.92</v>
      </c>
    </row>
    <row r="3804" spans="1:9" x14ac:dyDescent="0.25">
      <c r="A3804">
        <v>36633</v>
      </c>
      <c r="B3804" t="str">
        <f>INDEX( Table3[],MATCH(Sales[[#This Row],[Category]],Table3[Category],0),1)</f>
        <v>WINE</v>
      </c>
      <c r="C3804" t="s">
        <v>64</v>
      </c>
      <c r="D3804" t="s">
        <v>3808</v>
      </c>
      <c r="E3804" t="s">
        <v>10</v>
      </c>
      <c r="F3804">
        <v>0</v>
      </c>
      <c r="G3804" s="1">
        <v>30.99</v>
      </c>
      <c r="H3804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3804">
        <f>Sales[[#This Row],[Total Inventory]]*Sales[[#This Row],[Sale_Price]]</f>
        <v>0</v>
      </c>
    </row>
    <row r="3805" spans="1:9" x14ac:dyDescent="0.25">
      <c r="A3805">
        <v>161268</v>
      </c>
      <c r="B3805" t="str">
        <f>INDEX( Table3[],MATCH(Sales[[#This Row],[Category]],Table3[Category],0),1)</f>
        <v>WINE</v>
      </c>
      <c r="C3805" t="s">
        <v>41</v>
      </c>
      <c r="D3805" t="s">
        <v>3809</v>
      </c>
      <c r="E3805" t="s">
        <v>10</v>
      </c>
      <c r="F3805">
        <v>0</v>
      </c>
      <c r="G3805" s="1">
        <v>18.489999999999998</v>
      </c>
      <c r="H3805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3805">
        <f>Sales[[#This Row],[Total Inventory]]*Sales[[#This Row],[Sale_Price]]</f>
        <v>0</v>
      </c>
    </row>
    <row r="3806" spans="1:9" x14ac:dyDescent="0.25">
      <c r="A3806">
        <v>315746</v>
      </c>
      <c r="B3806" t="str">
        <f>INDEX( Table3[],MATCH(Sales[[#This Row],[Category]],Table3[Category],0),1)</f>
        <v>WINE</v>
      </c>
      <c r="C3806" t="s">
        <v>41</v>
      </c>
      <c r="D3806" t="s">
        <v>3810</v>
      </c>
      <c r="E3806" t="s">
        <v>10</v>
      </c>
      <c r="F3806">
        <v>0</v>
      </c>
      <c r="G3806" s="1">
        <v>9.99</v>
      </c>
      <c r="H3806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3806">
        <f>Sales[[#This Row],[Total Inventory]]*Sales[[#This Row],[Sale_Price]]</f>
        <v>0</v>
      </c>
    </row>
    <row r="3807" spans="1:9" x14ac:dyDescent="0.25">
      <c r="A3807">
        <v>29559</v>
      </c>
      <c r="B3807" t="str">
        <f>INDEX( Table3[],MATCH(Sales[[#This Row],[Category]],Table3[Category],0),1)</f>
        <v>BEER</v>
      </c>
      <c r="C3807" t="s">
        <v>11</v>
      </c>
      <c r="D3807" t="s">
        <v>3811</v>
      </c>
      <c r="E3807" t="s">
        <v>10</v>
      </c>
      <c r="F3807">
        <v>0</v>
      </c>
      <c r="G3807" s="1">
        <v>16.93</v>
      </c>
      <c r="H3807">
        <f>IF(INDEX(Sale_Promotions[[Code]:[Sale Price]],MATCH(Sales[[#This Row],[Code]],Sale_Promotions[Code],0),2)=0,Sales[[#This Row],[Price]],INDEX(Sale_Promotions[[Code]:[Sale Price]],MATCH(Sales[[#This Row],[Code]],Sale_Promotions[Code],0),2))</f>
        <v>16.93</v>
      </c>
      <c r="I3807">
        <f>Sales[[#This Row],[Total Inventory]]*Sales[[#This Row],[Sale_Price]]</f>
        <v>0</v>
      </c>
    </row>
    <row r="3808" spans="1:9" x14ac:dyDescent="0.25">
      <c r="A3808">
        <v>23629</v>
      </c>
      <c r="B3808" t="str">
        <f>INDEX( Table3[],MATCH(Sales[[#This Row],[Category]],Table3[Category],0),1)</f>
        <v>BEER</v>
      </c>
      <c r="C3808" t="s">
        <v>11</v>
      </c>
      <c r="D3808" t="s">
        <v>3812</v>
      </c>
      <c r="E3808" t="s">
        <v>13</v>
      </c>
      <c r="F3808">
        <v>0</v>
      </c>
      <c r="G3808" s="1">
        <v>14.37</v>
      </c>
      <c r="H3808">
        <f>IF(INDEX(Sale_Promotions[[Code]:[Sale Price]],MATCH(Sales[[#This Row],[Code]],Sale_Promotions[Code],0),2)=0,Sales[[#This Row],[Price]],INDEX(Sale_Promotions[[Code]:[Sale Price]],MATCH(Sales[[#This Row],[Code]],Sale_Promotions[Code],0),2))</f>
        <v>14.37</v>
      </c>
      <c r="I3808">
        <f>Sales[[#This Row],[Total Inventory]]*Sales[[#This Row],[Sale_Price]]</f>
        <v>0</v>
      </c>
    </row>
    <row r="3809" spans="1:9" x14ac:dyDescent="0.25">
      <c r="A3809">
        <v>27985</v>
      </c>
      <c r="B3809" t="str">
        <f>INDEX( Table3[],MATCH(Sales[[#This Row],[Category]],Table3[Category],0),1)</f>
        <v>BEER</v>
      </c>
      <c r="C3809" t="s">
        <v>11</v>
      </c>
      <c r="D3809" t="s">
        <v>3813</v>
      </c>
      <c r="E3809" t="s">
        <v>20</v>
      </c>
      <c r="F3809">
        <v>0</v>
      </c>
      <c r="G3809" s="1">
        <v>5.65</v>
      </c>
      <c r="H3809">
        <f>IF(INDEX(Sale_Promotions[[Code]:[Sale Price]],MATCH(Sales[[#This Row],[Code]],Sale_Promotions[Code],0),2)=0,Sales[[#This Row],[Price]],INDEX(Sale_Promotions[[Code]:[Sale Price]],MATCH(Sales[[#This Row],[Code]],Sale_Promotions[Code],0),2))</f>
        <v>5.65</v>
      </c>
      <c r="I3809">
        <f>Sales[[#This Row],[Total Inventory]]*Sales[[#This Row],[Sale_Price]]</f>
        <v>0</v>
      </c>
    </row>
    <row r="3810" spans="1:9" x14ac:dyDescent="0.25">
      <c r="A3810">
        <v>85820</v>
      </c>
      <c r="B3810" t="str">
        <f>INDEX( Table3[],MATCH(Sales[[#This Row],[Category]],Table3[Category],0),1)</f>
        <v>WINE</v>
      </c>
      <c r="C3810" t="s">
        <v>83</v>
      </c>
      <c r="D3810" t="s">
        <v>3814</v>
      </c>
      <c r="E3810" t="s">
        <v>332</v>
      </c>
      <c r="F3810">
        <v>31</v>
      </c>
      <c r="G3810" s="1">
        <v>12.49</v>
      </c>
      <c r="H3810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3810">
        <f>Sales[[#This Row],[Total Inventory]]*Sales[[#This Row],[Sale_Price]]</f>
        <v>387.19</v>
      </c>
    </row>
    <row r="3811" spans="1:9" x14ac:dyDescent="0.25">
      <c r="A3811">
        <v>82752</v>
      </c>
      <c r="B3811" t="str">
        <f>INDEX( Table3[],MATCH(Sales[[#This Row],[Category]],Table3[Category],0),1)</f>
        <v>WINE</v>
      </c>
      <c r="C3811" t="s">
        <v>28</v>
      </c>
      <c r="D3811" t="s">
        <v>3815</v>
      </c>
      <c r="E3811" t="s">
        <v>10</v>
      </c>
      <c r="F3811">
        <v>38</v>
      </c>
      <c r="G3811" s="1">
        <v>12.49</v>
      </c>
      <c r="H3811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3811">
        <f>Sales[[#This Row],[Total Inventory]]*Sales[[#This Row],[Sale_Price]]</f>
        <v>474.62</v>
      </c>
    </row>
    <row r="3812" spans="1:9" x14ac:dyDescent="0.25">
      <c r="A3812">
        <v>119261</v>
      </c>
      <c r="B3812" t="str">
        <f>INDEX( Table3[],MATCH(Sales[[#This Row],[Category]],Table3[Category],0),1)</f>
        <v>LIQUOR</v>
      </c>
      <c r="C3812" t="s">
        <v>57</v>
      </c>
      <c r="D3812" t="s">
        <v>247</v>
      </c>
      <c r="E3812" t="s">
        <v>48</v>
      </c>
      <c r="F3812">
        <v>8</v>
      </c>
      <c r="G3812" s="1">
        <v>16.989999999999998</v>
      </c>
      <c r="H3812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3812">
        <f>Sales[[#This Row],[Total Inventory]]*Sales[[#This Row],[Sale_Price]]</f>
        <v>135.91999999999999</v>
      </c>
    </row>
    <row r="3813" spans="1:9" x14ac:dyDescent="0.25">
      <c r="A3813">
        <v>231986</v>
      </c>
      <c r="B3813" t="str">
        <f>INDEX( Table3[],MATCH(Sales[[#This Row],[Category]],Table3[Category],0),1)</f>
        <v>WINE</v>
      </c>
      <c r="C3813" t="s">
        <v>41</v>
      </c>
      <c r="D3813" t="s">
        <v>3816</v>
      </c>
      <c r="E3813" t="s">
        <v>10</v>
      </c>
      <c r="F3813">
        <v>2</v>
      </c>
      <c r="G3813" s="1">
        <v>17.989999999999998</v>
      </c>
      <c r="H3813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3813">
        <f>Sales[[#This Row],[Total Inventory]]*Sales[[#This Row],[Sale_Price]]</f>
        <v>35.979999999999997</v>
      </c>
    </row>
    <row r="3814" spans="1:9" x14ac:dyDescent="0.25">
      <c r="A3814">
        <v>345442</v>
      </c>
      <c r="B3814" t="str">
        <f>INDEX( Table3[],MATCH(Sales[[#This Row],[Category]],Table3[Category],0),1)</f>
        <v>LIQUOR</v>
      </c>
      <c r="C3814" t="s">
        <v>245</v>
      </c>
      <c r="D3814" t="s">
        <v>3817</v>
      </c>
      <c r="E3814" t="s">
        <v>10</v>
      </c>
      <c r="F3814">
        <v>89</v>
      </c>
      <c r="G3814" s="1">
        <v>39.99</v>
      </c>
      <c r="H3814">
        <f>IF(INDEX(Sale_Promotions[[Code]:[Sale Price]],MATCH(Sales[[#This Row],[Code]],Sale_Promotions[Code],0),2)=0,Sales[[#This Row],[Price]],INDEX(Sale_Promotions[[Code]:[Sale Price]],MATCH(Sales[[#This Row],[Code]],Sale_Promotions[Code],0),2))</f>
        <v>31.49</v>
      </c>
      <c r="I3814">
        <f>Sales[[#This Row],[Total Inventory]]*Sales[[#This Row],[Sale_Price]]</f>
        <v>2802.6099999999997</v>
      </c>
    </row>
    <row r="3815" spans="1:9" x14ac:dyDescent="0.25">
      <c r="A3815">
        <v>101117</v>
      </c>
      <c r="B3815" t="str">
        <f>INDEX( Table3[],MATCH(Sales[[#This Row],[Category]],Table3[Category],0),1)</f>
        <v>WINE</v>
      </c>
      <c r="C3815" t="s">
        <v>21</v>
      </c>
      <c r="D3815" t="s">
        <v>3818</v>
      </c>
      <c r="E3815" t="s">
        <v>10</v>
      </c>
      <c r="F3815">
        <v>15</v>
      </c>
      <c r="G3815" s="1">
        <v>16.989999999999998</v>
      </c>
      <c r="H3815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3815">
        <f>Sales[[#This Row],[Total Inventory]]*Sales[[#This Row],[Sale_Price]]</f>
        <v>254.84999999999997</v>
      </c>
    </row>
    <row r="3816" spans="1:9" x14ac:dyDescent="0.25">
      <c r="A3816">
        <v>61360</v>
      </c>
      <c r="B3816" t="str">
        <f>INDEX( Table3[],MATCH(Sales[[#This Row],[Category]],Table3[Category],0),1)</f>
        <v>WINE</v>
      </c>
      <c r="C3816" t="s">
        <v>28</v>
      </c>
      <c r="D3816" t="s">
        <v>3819</v>
      </c>
      <c r="E3816" t="s">
        <v>48</v>
      </c>
      <c r="F3816">
        <v>63</v>
      </c>
      <c r="G3816" s="1">
        <v>16.989999999999998</v>
      </c>
      <c r="H3816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3816">
        <f>Sales[[#This Row],[Total Inventory]]*Sales[[#This Row],[Sale_Price]]</f>
        <v>1070.3699999999999</v>
      </c>
    </row>
    <row r="3817" spans="1:9" x14ac:dyDescent="0.25">
      <c r="A3817">
        <v>4138</v>
      </c>
      <c r="B3817" t="str">
        <f>INDEX( Table3[],MATCH(Sales[[#This Row],[Category]],Table3[Category],0),1)</f>
        <v>BEER</v>
      </c>
      <c r="C3817" t="s">
        <v>11</v>
      </c>
      <c r="D3817" t="s">
        <v>3820</v>
      </c>
      <c r="E3817" t="s">
        <v>92</v>
      </c>
      <c r="F3817">
        <v>0</v>
      </c>
      <c r="G3817" s="1">
        <v>4.43</v>
      </c>
      <c r="H3817">
        <f>IF(INDEX(Sale_Promotions[[Code]:[Sale Price]],MATCH(Sales[[#This Row],[Code]],Sale_Promotions[Code],0),2)=0,Sales[[#This Row],[Price]],INDEX(Sale_Promotions[[Code]:[Sale Price]],MATCH(Sales[[#This Row],[Code]],Sale_Promotions[Code],0),2))</f>
        <v>4.43</v>
      </c>
      <c r="I3817">
        <f>Sales[[#This Row],[Total Inventory]]*Sales[[#This Row],[Sale_Price]]</f>
        <v>0</v>
      </c>
    </row>
    <row r="3818" spans="1:9" x14ac:dyDescent="0.25">
      <c r="A3818">
        <v>40665</v>
      </c>
      <c r="B3818" t="str">
        <f>INDEX( Table3[],MATCH(Sales[[#This Row],[Category]],Table3[Category],0),1)</f>
        <v>LIQUOR</v>
      </c>
      <c r="C3818" t="s">
        <v>37</v>
      </c>
      <c r="D3818" t="s">
        <v>3821</v>
      </c>
      <c r="E3818" t="s">
        <v>133</v>
      </c>
      <c r="F3818">
        <v>0</v>
      </c>
      <c r="G3818" s="1">
        <v>16.989999999999998</v>
      </c>
      <c r="H3818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3818">
        <f>Sales[[#This Row],[Total Inventory]]*Sales[[#This Row],[Sale_Price]]</f>
        <v>0</v>
      </c>
    </row>
    <row r="3819" spans="1:9" x14ac:dyDescent="0.25">
      <c r="A3819">
        <v>98701</v>
      </c>
      <c r="B3819" t="str">
        <f>INDEX( Table3[],MATCH(Sales[[#This Row],[Category]],Table3[Category],0),1)</f>
        <v>BEER</v>
      </c>
      <c r="C3819" t="s">
        <v>11</v>
      </c>
      <c r="D3819" t="s">
        <v>3822</v>
      </c>
      <c r="E3819" t="s">
        <v>25</v>
      </c>
      <c r="F3819">
        <v>0</v>
      </c>
      <c r="G3819" s="1">
        <v>1.34</v>
      </c>
      <c r="H3819">
        <f>IF(INDEX(Sale_Promotions[[Code]:[Sale Price]],MATCH(Sales[[#This Row],[Code]],Sale_Promotions[Code],0),2)=0,Sales[[#This Row],[Price]],INDEX(Sale_Promotions[[Code]:[Sale Price]],MATCH(Sales[[#This Row],[Code]],Sale_Promotions[Code],0),2))</f>
        <v>1.34</v>
      </c>
      <c r="I3819">
        <f>Sales[[#This Row],[Total Inventory]]*Sales[[#This Row],[Sale_Price]]</f>
        <v>0</v>
      </c>
    </row>
    <row r="3820" spans="1:9" x14ac:dyDescent="0.25">
      <c r="A3820">
        <v>376450</v>
      </c>
      <c r="B3820" t="str">
        <f>INDEX( Table3[],MATCH(Sales[[#This Row],[Category]],Table3[Category],0),1)</f>
        <v>WINE</v>
      </c>
      <c r="C3820" t="s">
        <v>41</v>
      </c>
      <c r="D3820" t="s">
        <v>3823</v>
      </c>
      <c r="E3820" t="s">
        <v>23</v>
      </c>
      <c r="F3820">
        <v>0</v>
      </c>
      <c r="G3820" s="1">
        <v>12.99</v>
      </c>
      <c r="H3820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820">
        <f>Sales[[#This Row],[Total Inventory]]*Sales[[#This Row],[Sale_Price]]</f>
        <v>0</v>
      </c>
    </row>
    <row r="3821" spans="1:9" x14ac:dyDescent="0.25">
      <c r="A3821">
        <v>154245</v>
      </c>
      <c r="B3821" t="str">
        <f>INDEX( Table3[],MATCH(Sales[[#This Row],[Category]],Table3[Category],0),1)</f>
        <v>WINE</v>
      </c>
      <c r="C3821" t="s">
        <v>61</v>
      </c>
      <c r="D3821" t="s">
        <v>3824</v>
      </c>
      <c r="E3821" t="s">
        <v>48</v>
      </c>
      <c r="F3821">
        <v>0</v>
      </c>
      <c r="G3821" s="1">
        <v>16.989999999999998</v>
      </c>
      <c r="H3821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3821">
        <f>Sales[[#This Row],[Total Inventory]]*Sales[[#This Row],[Sale_Price]]</f>
        <v>0</v>
      </c>
    </row>
    <row r="3822" spans="1:9" x14ac:dyDescent="0.25">
      <c r="A3822">
        <v>124141</v>
      </c>
      <c r="B3822" t="str">
        <f>INDEX( Table3[],MATCH(Sales[[#This Row],[Category]],Table3[Category],0),1)</f>
        <v>WINE</v>
      </c>
      <c r="C3822" t="s">
        <v>85</v>
      </c>
      <c r="D3822" t="s">
        <v>2103</v>
      </c>
      <c r="E3822" t="s">
        <v>10</v>
      </c>
      <c r="F3822">
        <v>59</v>
      </c>
      <c r="G3822" s="1">
        <v>9.7899999999999991</v>
      </c>
      <c r="H382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3822">
        <f>Sales[[#This Row],[Total Inventory]]*Sales[[#This Row],[Sale_Price]]</f>
        <v>577.6099999999999</v>
      </c>
    </row>
    <row r="3823" spans="1:9" x14ac:dyDescent="0.25">
      <c r="A3823">
        <v>30016</v>
      </c>
      <c r="B3823" t="str">
        <f>INDEX( Table3[],MATCH(Sales[[#This Row],[Category]],Table3[Category],0),1)</f>
        <v>BEER</v>
      </c>
      <c r="C3823" t="s">
        <v>11</v>
      </c>
      <c r="D3823" t="s">
        <v>3825</v>
      </c>
      <c r="E3823" t="s">
        <v>25</v>
      </c>
      <c r="F3823">
        <v>28</v>
      </c>
      <c r="G3823" s="1">
        <v>2.92</v>
      </c>
      <c r="H3823">
        <f>IF(INDEX(Sale_Promotions[[Code]:[Sale Price]],MATCH(Sales[[#This Row],[Code]],Sale_Promotions[Code],0),2)=0,Sales[[#This Row],[Price]],INDEX(Sale_Promotions[[Code]:[Sale Price]],MATCH(Sales[[#This Row],[Code]],Sale_Promotions[Code],0),2))</f>
        <v>2.92</v>
      </c>
      <c r="I3823">
        <f>Sales[[#This Row],[Total Inventory]]*Sales[[#This Row],[Sale_Price]]</f>
        <v>81.759999999999991</v>
      </c>
    </row>
    <row r="3824" spans="1:9" x14ac:dyDescent="0.25">
      <c r="A3824">
        <v>96377</v>
      </c>
      <c r="B3824" t="str">
        <f>INDEX( Table3[],MATCH(Sales[[#This Row],[Category]],Table3[Category],0),1)</f>
        <v>BEER</v>
      </c>
      <c r="C3824" t="s">
        <v>11</v>
      </c>
      <c r="D3824" t="s">
        <v>3826</v>
      </c>
      <c r="E3824" t="s">
        <v>25</v>
      </c>
      <c r="F3824">
        <v>456</v>
      </c>
      <c r="G3824" s="1">
        <v>1.67</v>
      </c>
      <c r="H3824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3824">
        <f>Sales[[#This Row],[Total Inventory]]*Sales[[#This Row],[Sale_Price]]</f>
        <v>761.52</v>
      </c>
    </row>
    <row r="3825" spans="1:9" x14ac:dyDescent="0.25">
      <c r="A3825">
        <v>22604</v>
      </c>
      <c r="B3825" t="str">
        <f>INDEX( Table3[],MATCH(Sales[[#This Row],[Category]],Table3[Category],0),1)</f>
        <v>BEER</v>
      </c>
      <c r="C3825" t="s">
        <v>11</v>
      </c>
      <c r="D3825" t="s">
        <v>3827</v>
      </c>
      <c r="E3825" t="s">
        <v>20</v>
      </c>
      <c r="F3825">
        <v>0</v>
      </c>
      <c r="G3825" s="1">
        <v>5.4</v>
      </c>
      <c r="H3825">
        <f>IF(INDEX(Sale_Promotions[[Code]:[Sale Price]],MATCH(Sales[[#This Row],[Code]],Sale_Promotions[Code],0),2)=0,Sales[[#This Row],[Price]],INDEX(Sale_Promotions[[Code]:[Sale Price]],MATCH(Sales[[#This Row],[Code]],Sale_Promotions[Code],0),2))</f>
        <v>5.4</v>
      </c>
      <c r="I3825">
        <f>Sales[[#This Row],[Total Inventory]]*Sales[[#This Row],[Sale_Price]]</f>
        <v>0</v>
      </c>
    </row>
    <row r="3826" spans="1:9" x14ac:dyDescent="0.25">
      <c r="A3826">
        <v>234444</v>
      </c>
      <c r="B3826" t="str">
        <f>INDEX( Table3[],MATCH(Sales[[#This Row],[Category]],Table3[Category],0),1)</f>
        <v>WINE</v>
      </c>
      <c r="C3826" t="s">
        <v>61</v>
      </c>
      <c r="D3826" t="s">
        <v>3828</v>
      </c>
      <c r="E3826" t="s">
        <v>10</v>
      </c>
      <c r="F3826">
        <v>27</v>
      </c>
      <c r="G3826" s="1">
        <v>76.989999999999995</v>
      </c>
      <c r="H3826">
        <f>IF(INDEX(Sale_Promotions[[Code]:[Sale Price]],MATCH(Sales[[#This Row],[Code]],Sale_Promotions[Code],0),2)=0,Sales[[#This Row],[Price]],INDEX(Sale_Promotions[[Code]:[Sale Price]],MATCH(Sales[[#This Row],[Code]],Sale_Promotions[Code],0),2))</f>
        <v>76.989999999999995</v>
      </c>
      <c r="I3826">
        <f>Sales[[#This Row],[Total Inventory]]*Sales[[#This Row],[Sale_Price]]</f>
        <v>2078.73</v>
      </c>
    </row>
    <row r="3827" spans="1:9" x14ac:dyDescent="0.25">
      <c r="A3827">
        <v>341467</v>
      </c>
      <c r="B3827" t="str">
        <f>INDEX( Table3[],MATCH(Sales[[#This Row],[Category]],Table3[Category],0),1)</f>
        <v>WINE</v>
      </c>
      <c r="C3827" t="s">
        <v>61</v>
      </c>
      <c r="D3827" t="s">
        <v>3829</v>
      </c>
      <c r="E3827" t="s">
        <v>10</v>
      </c>
      <c r="F3827">
        <v>0</v>
      </c>
      <c r="G3827" s="1">
        <v>99.99</v>
      </c>
      <c r="H3827">
        <f>IF(INDEX(Sale_Promotions[[Code]:[Sale Price]],MATCH(Sales[[#This Row],[Code]],Sale_Promotions[Code],0),2)=0,Sales[[#This Row],[Price]],INDEX(Sale_Promotions[[Code]:[Sale Price]],MATCH(Sales[[#This Row],[Code]],Sale_Promotions[Code],0),2))</f>
        <v>99.99</v>
      </c>
      <c r="I3827">
        <f>Sales[[#This Row],[Total Inventory]]*Sales[[#This Row],[Sale_Price]]</f>
        <v>0</v>
      </c>
    </row>
    <row r="3828" spans="1:9" x14ac:dyDescent="0.25">
      <c r="A3828">
        <v>162493</v>
      </c>
      <c r="B3828" t="str">
        <f>INDEX( Table3[],MATCH(Sales[[#This Row],[Category]],Table3[Category],0),1)</f>
        <v>WINE</v>
      </c>
      <c r="C3828" t="s">
        <v>21</v>
      </c>
      <c r="D3828" t="s">
        <v>3830</v>
      </c>
      <c r="E3828" t="s">
        <v>3429</v>
      </c>
      <c r="F3828">
        <v>0</v>
      </c>
      <c r="G3828" s="1">
        <v>27.99</v>
      </c>
      <c r="H3828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3828">
        <f>Sales[[#This Row],[Total Inventory]]*Sales[[#This Row],[Sale_Price]]</f>
        <v>0</v>
      </c>
    </row>
    <row r="3829" spans="1:9" x14ac:dyDescent="0.25">
      <c r="A3829">
        <v>25198</v>
      </c>
      <c r="B3829" t="str">
        <f>INDEX( Table3[],MATCH(Sales[[#This Row],[Category]],Table3[Category],0),1)</f>
        <v>BEER</v>
      </c>
      <c r="C3829" t="s">
        <v>11</v>
      </c>
      <c r="D3829" t="s">
        <v>3831</v>
      </c>
      <c r="E3829" t="s">
        <v>25</v>
      </c>
      <c r="F3829">
        <v>0</v>
      </c>
      <c r="G3829" s="1">
        <v>3.34</v>
      </c>
      <c r="H3829">
        <f>IF(INDEX(Sale_Promotions[[Code]:[Sale Price]],MATCH(Sales[[#This Row],[Code]],Sale_Promotions[Code],0),2)=0,Sales[[#This Row],[Price]],INDEX(Sale_Promotions[[Code]:[Sale Price]],MATCH(Sales[[#This Row],[Code]],Sale_Promotions[Code],0),2))</f>
        <v>3.34</v>
      </c>
      <c r="I3829">
        <f>Sales[[#This Row],[Total Inventory]]*Sales[[#This Row],[Sale_Price]]</f>
        <v>0</v>
      </c>
    </row>
    <row r="3830" spans="1:9" x14ac:dyDescent="0.25">
      <c r="A3830">
        <v>3875</v>
      </c>
      <c r="B3830" t="str">
        <f>INDEX( Table3[],MATCH(Sales[[#This Row],[Category]],Table3[Category],0),1)</f>
        <v>BEER</v>
      </c>
      <c r="C3830" t="s">
        <v>11</v>
      </c>
      <c r="D3830" t="s">
        <v>3832</v>
      </c>
      <c r="E3830" t="s">
        <v>25</v>
      </c>
      <c r="F3830">
        <v>0</v>
      </c>
      <c r="G3830" s="1">
        <v>2.06</v>
      </c>
      <c r="H3830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3830">
        <f>Sales[[#This Row],[Total Inventory]]*Sales[[#This Row],[Sale_Price]]</f>
        <v>0</v>
      </c>
    </row>
    <row r="3831" spans="1:9" x14ac:dyDescent="0.25">
      <c r="A3831">
        <v>28259</v>
      </c>
      <c r="B3831" t="str">
        <f>INDEX( Table3[],MATCH(Sales[[#This Row],[Category]],Table3[Category],0),1)</f>
        <v>BEER</v>
      </c>
      <c r="C3831" t="s">
        <v>11</v>
      </c>
      <c r="D3831" t="s">
        <v>3833</v>
      </c>
      <c r="E3831" t="s">
        <v>157</v>
      </c>
      <c r="F3831">
        <v>0</v>
      </c>
      <c r="G3831" s="1">
        <v>5.09</v>
      </c>
      <c r="H3831">
        <f>IF(INDEX(Sale_Promotions[[Code]:[Sale Price]],MATCH(Sales[[#This Row],[Code]],Sale_Promotions[Code],0),2)=0,Sales[[#This Row],[Price]],INDEX(Sale_Promotions[[Code]:[Sale Price]],MATCH(Sales[[#This Row],[Code]],Sale_Promotions[Code],0),2))</f>
        <v>5.09</v>
      </c>
      <c r="I3831">
        <f>Sales[[#This Row],[Total Inventory]]*Sales[[#This Row],[Sale_Price]]</f>
        <v>0</v>
      </c>
    </row>
    <row r="3832" spans="1:9" x14ac:dyDescent="0.25">
      <c r="A3832">
        <v>22388</v>
      </c>
      <c r="B3832" t="str">
        <f>INDEX( Table3[],MATCH(Sales[[#This Row],[Category]],Table3[Category],0),1)</f>
        <v>BEER</v>
      </c>
      <c r="C3832" t="s">
        <v>11</v>
      </c>
      <c r="D3832" t="s">
        <v>3834</v>
      </c>
      <c r="E3832" t="s">
        <v>95</v>
      </c>
      <c r="F3832">
        <v>0</v>
      </c>
      <c r="G3832" s="1">
        <v>13.36</v>
      </c>
      <c r="H3832">
        <f>IF(INDEX(Sale_Promotions[[Code]:[Sale Price]],MATCH(Sales[[#This Row],[Code]],Sale_Promotions[Code],0),2)=0,Sales[[#This Row],[Price]],INDEX(Sale_Promotions[[Code]:[Sale Price]],MATCH(Sales[[#This Row],[Code]],Sale_Promotions[Code],0),2))</f>
        <v>13.36</v>
      </c>
      <c r="I3832">
        <f>Sales[[#This Row],[Total Inventory]]*Sales[[#This Row],[Sale_Price]]</f>
        <v>0</v>
      </c>
    </row>
    <row r="3833" spans="1:9" x14ac:dyDescent="0.25">
      <c r="A3833">
        <v>51276</v>
      </c>
      <c r="B3833" t="str">
        <f>INDEX( Table3[],MATCH(Sales[[#This Row],[Category]],Table3[Category],0),1)</f>
        <v>LIQUOR</v>
      </c>
      <c r="C3833" t="s">
        <v>26</v>
      </c>
      <c r="D3833" t="s">
        <v>3835</v>
      </c>
      <c r="E3833" t="s">
        <v>10</v>
      </c>
      <c r="F3833">
        <v>140</v>
      </c>
      <c r="G3833" s="1">
        <v>25.99</v>
      </c>
      <c r="H3833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3833">
        <f>Sales[[#This Row],[Total Inventory]]*Sales[[#This Row],[Sale_Price]]</f>
        <v>3638.6</v>
      </c>
    </row>
    <row r="3834" spans="1:9" x14ac:dyDescent="0.25">
      <c r="A3834">
        <v>22360</v>
      </c>
      <c r="B3834" t="str">
        <f>INDEX( Table3[],MATCH(Sales[[#This Row],[Category]],Table3[Category],0),1)</f>
        <v>BEER</v>
      </c>
      <c r="C3834" t="s">
        <v>11</v>
      </c>
      <c r="D3834" t="s">
        <v>3836</v>
      </c>
      <c r="E3834" t="s">
        <v>20</v>
      </c>
      <c r="F3834">
        <v>0</v>
      </c>
      <c r="G3834" s="1">
        <v>4.37</v>
      </c>
      <c r="H3834">
        <f>IF(INDEX(Sale_Promotions[[Code]:[Sale Price]],MATCH(Sales[[#This Row],[Code]],Sale_Promotions[Code],0),2)=0,Sales[[#This Row],[Price]],INDEX(Sale_Promotions[[Code]:[Sale Price]],MATCH(Sales[[#This Row],[Code]],Sale_Promotions[Code],0),2))</f>
        <v>4.37</v>
      </c>
      <c r="I3834">
        <f>Sales[[#This Row],[Total Inventory]]*Sales[[#This Row],[Sale_Price]]</f>
        <v>0</v>
      </c>
    </row>
    <row r="3835" spans="1:9" x14ac:dyDescent="0.25">
      <c r="A3835">
        <v>23289</v>
      </c>
      <c r="B3835" t="str">
        <f>INDEX( Table3[],MATCH(Sales[[#This Row],[Category]],Table3[Category],0),1)</f>
        <v>BEER</v>
      </c>
      <c r="C3835" t="s">
        <v>11</v>
      </c>
      <c r="D3835" t="s">
        <v>3837</v>
      </c>
      <c r="E3835" t="s">
        <v>25</v>
      </c>
      <c r="F3835">
        <v>0</v>
      </c>
      <c r="G3835" s="1">
        <v>1.42</v>
      </c>
      <c r="H3835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3835">
        <f>Sales[[#This Row],[Total Inventory]]*Sales[[#This Row],[Sale_Price]]</f>
        <v>0</v>
      </c>
    </row>
    <row r="3836" spans="1:9" x14ac:dyDescent="0.25">
      <c r="A3836">
        <v>84644</v>
      </c>
      <c r="B3836" t="str">
        <f>INDEX( Table3[],MATCH(Sales[[#This Row],[Category]],Table3[Category],0),1)</f>
        <v>WINE</v>
      </c>
      <c r="C3836" t="s">
        <v>28</v>
      </c>
      <c r="D3836" t="s">
        <v>3838</v>
      </c>
      <c r="E3836" t="s">
        <v>332</v>
      </c>
      <c r="F3836">
        <v>108</v>
      </c>
      <c r="G3836" s="1">
        <v>22.99</v>
      </c>
      <c r="H3836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3836">
        <f>Sales[[#This Row],[Total Inventory]]*Sales[[#This Row],[Sale_Price]]</f>
        <v>2050.9199999999996</v>
      </c>
    </row>
    <row r="3837" spans="1:9" x14ac:dyDescent="0.25">
      <c r="A3837">
        <v>50628</v>
      </c>
      <c r="B3837" t="str">
        <f>INDEX( Table3[],MATCH(Sales[[#This Row],[Category]],Table3[Category],0),1)</f>
        <v>LIQUOR</v>
      </c>
      <c r="C3837" t="s">
        <v>35</v>
      </c>
      <c r="D3837" t="s">
        <v>3839</v>
      </c>
      <c r="E3837" t="s">
        <v>10</v>
      </c>
      <c r="F3837">
        <v>80</v>
      </c>
      <c r="G3837" s="1">
        <v>11.49</v>
      </c>
      <c r="H3837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3837">
        <f>Sales[[#This Row],[Total Inventory]]*Sales[[#This Row],[Sale_Price]]</f>
        <v>919.2</v>
      </c>
    </row>
    <row r="3838" spans="1:9" x14ac:dyDescent="0.25">
      <c r="A3838">
        <v>37966</v>
      </c>
      <c r="B3838" t="str">
        <f>INDEX( Table3[],MATCH(Sales[[#This Row],[Category]],Table3[Category],0),1)</f>
        <v>LIQUOR</v>
      </c>
      <c r="C3838" t="s">
        <v>14</v>
      </c>
      <c r="D3838" t="s">
        <v>3840</v>
      </c>
      <c r="E3838" t="s">
        <v>10</v>
      </c>
      <c r="F3838">
        <v>210</v>
      </c>
      <c r="G3838" s="1">
        <v>52.99</v>
      </c>
      <c r="H3838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3838">
        <f>Sales[[#This Row],[Total Inventory]]*Sales[[#This Row],[Sale_Price]]</f>
        <v>11127.9</v>
      </c>
    </row>
    <row r="3839" spans="1:9" x14ac:dyDescent="0.25">
      <c r="A3839">
        <v>47502</v>
      </c>
      <c r="B3839" t="str">
        <f>INDEX( Table3[],MATCH(Sales[[#This Row],[Category]],Table3[Category],0),1)</f>
        <v>WINE</v>
      </c>
      <c r="C3839" t="s">
        <v>61</v>
      </c>
      <c r="D3839" t="s">
        <v>3841</v>
      </c>
      <c r="E3839" t="s">
        <v>10</v>
      </c>
      <c r="F3839">
        <v>0</v>
      </c>
      <c r="G3839" s="1">
        <v>12.99</v>
      </c>
      <c r="H383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839">
        <f>Sales[[#This Row],[Total Inventory]]*Sales[[#This Row],[Sale_Price]]</f>
        <v>0</v>
      </c>
    </row>
    <row r="3840" spans="1:9" x14ac:dyDescent="0.25">
      <c r="A3840">
        <v>29270</v>
      </c>
      <c r="B3840" t="str">
        <f>INDEX( Table3[],MATCH(Sales[[#This Row],[Category]],Table3[Category],0),1)</f>
        <v>BEER</v>
      </c>
      <c r="C3840" t="s">
        <v>11</v>
      </c>
      <c r="D3840" t="s">
        <v>3842</v>
      </c>
      <c r="E3840" t="s">
        <v>60</v>
      </c>
      <c r="F3840">
        <v>24</v>
      </c>
      <c r="G3840" s="1">
        <v>2.44</v>
      </c>
      <c r="H3840">
        <f>IF(INDEX(Sale_Promotions[[Code]:[Sale Price]],MATCH(Sales[[#This Row],[Code]],Sale_Promotions[Code],0),2)=0,Sales[[#This Row],[Price]],INDEX(Sale_Promotions[[Code]:[Sale Price]],MATCH(Sales[[#This Row],[Code]],Sale_Promotions[Code],0),2))</f>
        <v>2.44</v>
      </c>
      <c r="I3840">
        <f>Sales[[#This Row],[Total Inventory]]*Sales[[#This Row],[Sale_Price]]</f>
        <v>58.56</v>
      </c>
    </row>
    <row r="3841" spans="1:9" x14ac:dyDescent="0.25">
      <c r="A3841">
        <v>309063</v>
      </c>
      <c r="B3841" t="str">
        <f>INDEX( Table3[],MATCH(Sales[[#This Row],[Category]],Table3[Category],0),1)</f>
        <v>WINE</v>
      </c>
      <c r="C3841" t="s">
        <v>41</v>
      </c>
      <c r="D3841" t="s">
        <v>3843</v>
      </c>
      <c r="E3841" t="s">
        <v>10</v>
      </c>
      <c r="F3841">
        <v>8</v>
      </c>
      <c r="G3841" s="1">
        <v>8.99</v>
      </c>
      <c r="H3841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3841">
        <f>Sales[[#This Row],[Total Inventory]]*Sales[[#This Row],[Sale_Price]]</f>
        <v>71.92</v>
      </c>
    </row>
    <row r="3842" spans="1:9" x14ac:dyDescent="0.25">
      <c r="A3842">
        <v>82031</v>
      </c>
      <c r="B3842" t="str">
        <f>INDEX( Table3[],MATCH(Sales[[#This Row],[Category]],Table3[Category],0),1)</f>
        <v>WINE</v>
      </c>
      <c r="C3842" t="s">
        <v>61</v>
      </c>
      <c r="D3842" t="s">
        <v>3844</v>
      </c>
      <c r="E3842" t="s">
        <v>10</v>
      </c>
      <c r="F3842">
        <v>631</v>
      </c>
      <c r="G3842" s="1">
        <v>14.99</v>
      </c>
      <c r="H3842">
        <f>IF(INDEX(Sale_Promotions[[Code]:[Sale Price]],MATCH(Sales[[#This Row],[Code]],Sale_Promotions[Code],0),2)=0,Sales[[#This Row],[Price]],INDEX(Sale_Promotions[[Code]:[Sale Price]],MATCH(Sales[[#This Row],[Code]],Sale_Promotions[Code],0),2))</f>
        <v>14.19</v>
      </c>
      <c r="I3842">
        <f>Sales[[#This Row],[Total Inventory]]*Sales[[#This Row],[Sale_Price]]</f>
        <v>8953.89</v>
      </c>
    </row>
    <row r="3843" spans="1:9" x14ac:dyDescent="0.25">
      <c r="A3843">
        <v>64637</v>
      </c>
      <c r="B3843" t="str">
        <f>INDEX( Table3[],MATCH(Sales[[#This Row],[Category]],Table3[Category],0),1)</f>
        <v>WINE</v>
      </c>
      <c r="C3843" t="s">
        <v>53</v>
      </c>
      <c r="D3843" t="s">
        <v>3845</v>
      </c>
      <c r="E3843" t="s">
        <v>10</v>
      </c>
      <c r="F3843">
        <v>3</v>
      </c>
      <c r="G3843" s="1">
        <v>209.99</v>
      </c>
      <c r="H3843">
        <f>IF(INDEX(Sale_Promotions[[Code]:[Sale Price]],MATCH(Sales[[#This Row],[Code]],Sale_Promotions[Code],0),2)=0,Sales[[#This Row],[Price]],INDEX(Sale_Promotions[[Code]:[Sale Price]],MATCH(Sales[[#This Row],[Code]],Sale_Promotions[Code],0),2))</f>
        <v>209.99</v>
      </c>
      <c r="I3843">
        <f>Sales[[#This Row],[Total Inventory]]*Sales[[#This Row],[Sale_Price]]</f>
        <v>629.97</v>
      </c>
    </row>
    <row r="3844" spans="1:9" x14ac:dyDescent="0.25">
      <c r="A3844">
        <v>43972</v>
      </c>
      <c r="B3844" t="str">
        <f>INDEX( Table3[],MATCH(Sales[[#This Row],[Category]],Table3[Category],0),1)</f>
        <v>LIQUOR</v>
      </c>
      <c r="C3844" t="s">
        <v>37</v>
      </c>
      <c r="D3844" t="s">
        <v>3846</v>
      </c>
      <c r="E3844" t="s">
        <v>133</v>
      </c>
      <c r="F3844">
        <v>0</v>
      </c>
      <c r="G3844" s="1">
        <v>17.989999999999998</v>
      </c>
      <c r="H3844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3844">
        <f>Sales[[#This Row],[Total Inventory]]*Sales[[#This Row],[Sale_Price]]</f>
        <v>0</v>
      </c>
    </row>
    <row r="3845" spans="1:9" x14ac:dyDescent="0.25">
      <c r="A3845">
        <v>27552</v>
      </c>
      <c r="B3845" t="str">
        <f>INDEX( Table3[],MATCH(Sales[[#This Row],[Category]],Table3[Category],0),1)</f>
        <v>BEER</v>
      </c>
      <c r="C3845" t="s">
        <v>11</v>
      </c>
      <c r="D3845" t="s">
        <v>3847</v>
      </c>
      <c r="E3845" t="s">
        <v>10</v>
      </c>
      <c r="F3845">
        <v>0</v>
      </c>
      <c r="G3845" s="1">
        <v>9.9499999999999993</v>
      </c>
      <c r="H3845">
        <f>IF(INDEX(Sale_Promotions[[Code]:[Sale Price]],MATCH(Sales[[#This Row],[Code]],Sale_Promotions[Code],0),2)=0,Sales[[#This Row],[Price]],INDEX(Sale_Promotions[[Code]:[Sale Price]],MATCH(Sales[[#This Row],[Code]],Sale_Promotions[Code],0),2))</f>
        <v>9.9499999999999993</v>
      </c>
      <c r="I3845">
        <f>Sales[[#This Row],[Total Inventory]]*Sales[[#This Row],[Sale_Price]]</f>
        <v>0</v>
      </c>
    </row>
    <row r="3846" spans="1:9" x14ac:dyDescent="0.25">
      <c r="A3846">
        <v>22339</v>
      </c>
      <c r="B3846" t="str">
        <f>INDEX( Table3[],MATCH(Sales[[#This Row],[Category]],Table3[Category],0),1)</f>
        <v>BEER</v>
      </c>
      <c r="C3846" t="s">
        <v>11</v>
      </c>
      <c r="D3846" t="s">
        <v>3848</v>
      </c>
      <c r="E3846" t="s">
        <v>92</v>
      </c>
      <c r="F3846">
        <v>0</v>
      </c>
      <c r="G3846" s="1">
        <v>3.79</v>
      </c>
      <c r="H3846">
        <f>IF(INDEX(Sale_Promotions[[Code]:[Sale Price]],MATCH(Sales[[#This Row],[Code]],Sale_Promotions[Code],0),2)=0,Sales[[#This Row],[Price]],INDEX(Sale_Promotions[[Code]:[Sale Price]],MATCH(Sales[[#This Row],[Code]],Sale_Promotions[Code],0),2))</f>
        <v>3.79</v>
      </c>
      <c r="I3846">
        <f>Sales[[#This Row],[Total Inventory]]*Sales[[#This Row],[Sale_Price]]</f>
        <v>0</v>
      </c>
    </row>
    <row r="3847" spans="1:9" x14ac:dyDescent="0.25">
      <c r="A3847">
        <v>22431</v>
      </c>
      <c r="B3847" t="str">
        <f>INDEX( Table3[],MATCH(Sales[[#This Row],[Category]],Table3[Category],0),1)</f>
        <v>BEER</v>
      </c>
      <c r="C3847" t="s">
        <v>11</v>
      </c>
      <c r="D3847" t="s">
        <v>3849</v>
      </c>
      <c r="E3847" t="s">
        <v>25</v>
      </c>
      <c r="F3847">
        <v>0</v>
      </c>
      <c r="G3847" s="1">
        <v>2.23</v>
      </c>
      <c r="H3847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3847">
        <f>Sales[[#This Row],[Total Inventory]]*Sales[[#This Row],[Sale_Price]]</f>
        <v>0</v>
      </c>
    </row>
    <row r="3848" spans="1:9" x14ac:dyDescent="0.25">
      <c r="A3848">
        <v>25734</v>
      </c>
      <c r="B3848" t="str">
        <f>INDEX( Table3[],MATCH(Sales[[#This Row],[Category]],Table3[Category],0),1)</f>
        <v>BEER</v>
      </c>
      <c r="C3848" t="s">
        <v>11</v>
      </c>
      <c r="D3848" t="s">
        <v>3850</v>
      </c>
      <c r="E3848" t="s">
        <v>13</v>
      </c>
      <c r="F3848">
        <v>0</v>
      </c>
      <c r="G3848" s="1">
        <v>3.54</v>
      </c>
      <c r="H3848">
        <f>IF(INDEX(Sale_Promotions[[Code]:[Sale Price]],MATCH(Sales[[#This Row],[Code]],Sale_Promotions[Code],0),2)=0,Sales[[#This Row],[Price]],INDEX(Sale_Promotions[[Code]:[Sale Price]],MATCH(Sales[[#This Row],[Code]],Sale_Promotions[Code],0),2))</f>
        <v>3.54</v>
      </c>
      <c r="I3848">
        <f>Sales[[#This Row],[Total Inventory]]*Sales[[#This Row],[Sale_Price]]</f>
        <v>0</v>
      </c>
    </row>
    <row r="3849" spans="1:9" x14ac:dyDescent="0.25">
      <c r="A3849">
        <v>23561</v>
      </c>
      <c r="B3849" t="str">
        <f>INDEX( Table3[],MATCH(Sales[[#This Row],[Category]],Table3[Category],0),1)</f>
        <v>BEER</v>
      </c>
      <c r="C3849" t="s">
        <v>11</v>
      </c>
      <c r="D3849" t="s">
        <v>3851</v>
      </c>
      <c r="E3849" t="s">
        <v>25</v>
      </c>
      <c r="F3849">
        <v>0</v>
      </c>
      <c r="G3849" s="1">
        <v>35.49</v>
      </c>
      <c r="H3849">
        <f>IF(INDEX(Sale_Promotions[[Code]:[Sale Price]],MATCH(Sales[[#This Row],[Code]],Sale_Promotions[Code],0),2)=0,Sales[[#This Row],[Price]],INDEX(Sale_Promotions[[Code]:[Sale Price]],MATCH(Sales[[#This Row],[Code]],Sale_Promotions[Code],0),2))</f>
        <v>35.49</v>
      </c>
      <c r="I3849">
        <f>Sales[[#This Row],[Total Inventory]]*Sales[[#This Row],[Sale_Price]]</f>
        <v>0</v>
      </c>
    </row>
    <row r="3850" spans="1:9" x14ac:dyDescent="0.25">
      <c r="A3850">
        <v>27626</v>
      </c>
      <c r="B3850" t="str">
        <f>INDEX( Table3[],MATCH(Sales[[#This Row],[Category]],Table3[Category],0),1)</f>
        <v>LIQUOR</v>
      </c>
      <c r="C3850" t="s">
        <v>14</v>
      </c>
      <c r="D3850" t="s">
        <v>3852</v>
      </c>
      <c r="E3850" t="s">
        <v>16</v>
      </c>
      <c r="F3850">
        <v>182</v>
      </c>
      <c r="G3850" s="1">
        <v>65.989999999999995</v>
      </c>
      <c r="H3850">
        <f>IF(INDEX(Sale_Promotions[[Code]:[Sale Price]],MATCH(Sales[[#This Row],[Code]],Sale_Promotions[Code],0),2)=0,Sales[[#This Row],[Price]],INDEX(Sale_Promotions[[Code]:[Sale Price]],MATCH(Sales[[#This Row],[Code]],Sale_Promotions[Code],0),2))</f>
        <v>62.99</v>
      </c>
      <c r="I3850">
        <f>Sales[[#This Row],[Total Inventory]]*Sales[[#This Row],[Sale_Price]]</f>
        <v>11464.18</v>
      </c>
    </row>
    <row r="3851" spans="1:9" x14ac:dyDescent="0.25">
      <c r="A3851">
        <v>22100</v>
      </c>
      <c r="B3851" t="str">
        <f>INDEX( Table3[],MATCH(Sales[[#This Row],[Category]],Table3[Category],0),1)</f>
        <v>BEER</v>
      </c>
      <c r="C3851" t="s">
        <v>11</v>
      </c>
      <c r="D3851" t="s">
        <v>3853</v>
      </c>
      <c r="E3851" t="s">
        <v>20</v>
      </c>
      <c r="F3851">
        <v>0</v>
      </c>
      <c r="G3851" s="1">
        <v>2.62</v>
      </c>
      <c r="H3851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3851">
        <f>Sales[[#This Row],[Total Inventory]]*Sales[[#This Row],[Sale_Price]]</f>
        <v>0</v>
      </c>
    </row>
    <row r="3852" spans="1:9" x14ac:dyDescent="0.25">
      <c r="A3852">
        <v>232040</v>
      </c>
      <c r="B3852" t="str">
        <f>INDEX( Table3[],MATCH(Sales[[#This Row],[Category]],Table3[Category],0),1)</f>
        <v>WINE</v>
      </c>
      <c r="C3852" t="s">
        <v>41</v>
      </c>
      <c r="D3852" t="s">
        <v>3854</v>
      </c>
      <c r="E3852" t="s">
        <v>10</v>
      </c>
      <c r="F3852">
        <v>12</v>
      </c>
      <c r="G3852" s="1">
        <v>12.69</v>
      </c>
      <c r="H3852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3852">
        <f>Sales[[#This Row],[Total Inventory]]*Sales[[#This Row],[Sale_Price]]</f>
        <v>152.28</v>
      </c>
    </row>
    <row r="3853" spans="1:9" x14ac:dyDescent="0.25">
      <c r="A3853">
        <v>349879</v>
      </c>
      <c r="B3853" t="str">
        <f>INDEX( Table3[],MATCH(Sales[[#This Row],[Category]],Table3[Category],0),1)</f>
        <v>WINE</v>
      </c>
      <c r="C3853" t="s">
        <v>41</v>
      </c>
      <c r="D3853" t="s">
        <v>3855</v>
      </c>
      <c r="E3853" t="s">
        <v>10</v>
      </c>
      <c r="F3853">
        <v>0</v>
      </c>
      <c r="G3853" s="1">
        <v>23.99</v>
      </c>
      <c r="H3853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3853">
        <f>Sales[[#This Row],[Total Inventory]]*Sales[[#This Row],[Sale_Price]]</f>
        <v>0</v>
      </c>
    </row>
    <row r="3854" spans="1:9" x14ac:dyDescent="0.25">
      <c r="A3854">
        <v>23203</v>
      </c>
      <c r="B3854" t="str">
        <f>INDEX( Table3[],MATCH(Sales[[#This Row],[Category]],Table3[Category],0),1)</f>
        <v>BEER</v>
      </c>
      <c r="C3854" t="s">
        <v>11</v>
      </c>
      <c r="D3854" t="s">
        <v>294</v>
      </c>
      <c r="E3854" t="s">
        <v>25</v>
      </c>
      <c r="F3854">
        <v>7</v>
      </c>
      <c r="G3854" s="1">
        <v>21.59</v>
      </c>
      <c r="H3854">
        <f>IF(INDEX(Sale_Promotions[[Code]:[Sale Price]],MATCH(Sales[[#This Row],[Code]],Sale_Promotions[Code],0),2)=0,Sales[[#This Row],[Price]],INDEX(Sale_Promotions[[Code]:[Sale Price]],MATCH(Sales[[#This Row],[Code]],Sale_Promotions[Code],0),2))</f>
        <v>21.59</v>
      </c>
      <c r="I3854">
        <f>Sales[[#This Row],[Total Inventory]]*Sales[[#This Row],[Sale_Price]]</f>
        <v>151.13</v>
      </c>
    </row>
    <row r="3855" spans="1:9" x14ac:dyDescent="0.25">
      <c r="A3855">
        <v>42264</v>
      </c>
      <c r="B3855" t="str">
        <f>INDEX( Table3[],MATCH(Sales[[#This Row],[Category]],Table3[Category],0),1)</f>
        <v>WINE</v>
      </c>
      <c r="C3855" t="s">
        <v>100</v>
      </c>
      <c r="D3855" t="s">
        <v>3856</v>
      </c>
      <c r="E3855" t="s">
        <v>10</v>
      </c>
      <c r="F3855">
        <v>35</v>
      </c>
      <c r="G3855" s="1">
        <v>28.99</v>
      </c>
      <c r="H3855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3855">
        <f>Sales[[#This Row],[Total Inventory]]*Sales[[#This Row],[Sale_Price]]</f>
        <v>1014.65</v>
      </c>
    </row>
    <row r="3856" spans="1:9" x14ac:dyDescent="0.25">
      <c r="A3856">
        <v>94617</v>
      </c>
      <c r="B3856" t="str">
        <f>INDEX( Table3[],MATCH(Sales[[#This Row],[Category]],Table3[Category],0),1)</f>
        <v>BEER</v>
      </c>
      <c r="C3856" t="s">
        <v>11</v>
      </c>
      <c r="D3856" t="s">
        <v>3857</v>
      </c>
      <c r="E3856" t="s">
        <v>1506</v>
      </c>
      <c r="F3856">
        <v>0</v>
      </c>
      <c r="G3856" s="1">
        <v>16.38</v>
      </c>
      <c r="H3856">
        <f>IF(INDEX(Sale_Promotions[[Code]:[Sale Price]],MATCH(Sales[[#This Row],[Code]],Sale_Promotions[Code],0),2)=0,Sales[[#This Row],[Price]],INDEX(Sale_Promotions[[Code]:[Sale Price]],MATCH(Sales[[#This Row],[Code]],Sale_Promotions[Code],0),2))</f>
        <v>16.38</v>
      </c>
      <c r="I3856">
        <f>Sales[[#This Row],[Total Inventory]]*Sales[[#This Row],[Sale_Price]]</f>
        <v>0</v>
      </c>
    </row>
    <row r="3857" spans="1:9" x14ac:dyDescent="0.25">
      <c r="A3857">
        <v>330388</v>
      </c>
      <c r="B3857" t="str">
        <f>INDEX( Table3[],MATCH(Sales[[#This Row],[Category]],Table3[Category],0),1)</f>
        <v>WINE</v>
      </c>
      <c r="C3857" t="s">
        <v>85</v>
      </c>
      <c r="D3857" t="s">
        <v>3858</v>
      </c>
      <c r="E3857" t="s">
        <v>10</v>
      </c>
      <c r="F3857">
        <v>0</v>
      </c>
      <c r="G3857" s="1">
        <v>23.99</v>
      </c>
      <c r="H3857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3857">
        <f>Sales[[#This Row],[Total Inventory]]*Sales[[#This Row],[Sale_Price]]</f>
        <v>0</v>
      </c>
    </row>
    <row r="3858" spans="1:9" x14ac:dyDescent="0.25">
      <c r="A3858">
        <v>48221</v>
      </c>
      <c r="B3858" t="str">
        <f>INDEX( Table3[],MATCH(Sales[[#This Row],[Category]],Table3[Category],0),1)</f>
        <v>WINE</v>
      </c>
      <c r="C3858" t="s">
        <v>100</v>
      </c>
      <c r="D3858" t="s">
        <v>3859</v>
      </c>
      <c r="E3858" t="s">
        <v>10</v>
      </c>
      <c r="F3858">
        <v>62</v>
      </c>
      <c r="G3858" s="1">
        <v>12.99</v>
      </c>
      <c r="H385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858">
        <f>Sales[[#This Row],[Total Inventory]]*Sales[[#This Row],[Sale_Price]]</f>
        <v>805.38</v>
      </c>
    </row>
    <row r="3859" spans="1:9" x14ac:dyDescent="0.25">
      <c r="A3859">
        <v>311515</v>
      </c>
      <c r="B3859" t="str">
        <f>INDEX( Table3[],MATCH(Sales[[#This Row],[Category]],Table3[Category],0),1)</f>
        <v>LIQUOR</v>
      </c>
      <c r="C3859" t="s">
        <v>175</v>
      </c>
      <c r="D3859" t="s">
        <v>3860</v>
      </c>
      <c r="E3859" t="s">
        <v>10</v>
      </c>
      <c r="F3859">
        <v>46</v>
      </c>
      <c r="G3859" s="1">
        <v>57.99</v>
      </c>
      <c r="H3859">
        <f>IF(INDEX(Sale_Promotions[[Code]:[Sale Price]],MATCH(Sales[[#This Row],[Code]],Sale_Promotions[Code],0),2)=0,Sales[[#This Row],[Price]],INDEX(Sale_Promotions[[Code]:[Sale Price]],MATCH(Sales[[#This Row],[Code]],Sale_Promotions[Code],0),2))</f>
        <v>57.99</v>
      </c>
      <c r="I3859">
        <f>Sales[[#This Row],[Total Inventory]]*Sales[[#This Row],[Sale_Price]]</f>
        <v>2667.54</v>
      </c>
    </row>
    <row r="3860" spans="1:9" x14ac:dyDescent="0.25">
      <c r="A3860">
        <v>311960</v>
      </c>
      <c r="B3860" t="str">
        <f>INDEX( Table3[],MATCH(Sales[[#This Row],[Category]],Table3[Category],0),1)</f>
        <v>WINE</v>
      </c>
      <c r="C3860" t="s">
        <v>61</v>
      </c>
      <c r="D3860" t="s">
        <v>3861</v>
      </c>
      <c r="E3860" t="s">
        <v>10</v>
      </c>
      <c r="F3860">
        <v>58</v>
      </c>
      <c r="G3860" s="1">
        <v>40.99</v>
      </c>
      <c r="H3860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3860">
        <f>Sales[[#This Row],[Total Inventory]]*Sales[[#This Row],[Sale_Price]]</f>
        <v>2377.42</v>
      </c>
    </row>
    <row r="3861" spans="1:9" x14ac:dyDescent="0.25">
      <c r="A3861">
        <v>24774</v>
      </c>
      <c r="B3861" t="str">
        <f>INDEX( Table3[],MATCH(Sales[[#This Row],[Category]],Table3[Category],0),1)</f>
        <v>BEER</v>
      </c>
      <c r="C3861" t="s">
        <v>11</v>
      </c>
      <c r="D3861" t="s">
        <v>3862</v>
      </c>
      <c r="E3861" t="s">
        <v>25</v>
      </c>
      <c r="F3861">
        <v>0</v>
      </c>
      <c r="G3861" s="1">
        <v>3.47</v>
      </c>
      <c r="H3861">
        <f>IF(INDEX(Sale_Promotions[[Code]:[Sale Price]],MATCH(Sales[[#This Row],[Code]],Sale_Promotions[Code],0),2)=0,Sales[[#This Row],[Price]],INDEX(Sale_Promotions[[Code]:[Sale Price]],MATCH(Sales[[#This Row],[Code]],Sale_Promotions[Code],0),2))</f>
        <v>3.47</v>
      </c>
      <c r="I3861">
        <f>Sales[[#This Row],[Total Inventory]]*Sales[[#This Row],[Sale_Price]]</f>
        <v>0</v>
      </c>
    </row>
    <row r="3862" spans="1:9" x14ac:dyDescent="0.25">
      <c r="A3862">
        <v>342225</v>
      </c>
      <c r="B3862" t="str">
        <f>INDEX( Table3[],MATCH(Sales[[#This Row],[Category]],Table3[Category],0),1)</f>
        <v>WINE</v>
      </c>
      <c r="C3862" t="s">
        <v>28</v>
      </c>
      <c r="D3862" t="s">
        <v>3863</v>
      </c>
      <c r="E3862" t="s">
        <v>332</v>
      </c>
      <c r="F3862">
        <v>0</v>
      </c>
      <c r="G3862" s="1">
        <v>20.99</v>
      </c>
      <c r="H3862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3862">
        <f>Sales[[#This Row],[Total Inventory]]*Sales[[#This Row],[Sale_Price]]</f>
        <v>0</v>
      </c>
    </row>
    <row r="3863" spans="1:9" x14ac:dyDescent="0.25">
      <c r="A3863">
        <v>337866</v>
      </c>
      <c r="B3863" t="str">
        <f>INDEX( Table3[],MATCH(Sales[[#This Row],[Category]],Table3[Category],0),1)</f>
        <v>WINE</v>
      </c>
      <c r="C3863" t="s">
        <v>85</v>
      </c>
      <c r="D3863" t="s">
        <v>3864</v>
      </c>
      <c r="E3863" t="s">
        <v>10</v>
      </c>
      <c r="F3863">
        <v>16</v>
      </c>
      <c r="G3863" s="1">
        <v>17.989999999999998</v>
      </c>
      <c r="H3863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3863">
        <f>Sales[[#This Row],[Total Inventory]]*Sales[[#This Row],[Sale_Price]]</f>
        <v>287.83999999999997</v>
      </c>
    </row>
    <row r="3864" spans="1:9" x14ac:dyDescent="0.25">
      <c r="A3864">
        <v>75532</v>
      </c>
      <c r="B3864" t="str">
        <f>INDEX( Table3[],MATCH(Sales[[#This Row],[Category]],Table3[Category],0),1)</f>
        <v>WINE</v>
      </c>
      <c r="C3864" t="s">
        <v>53</v>
      </c>
      <c r="D3864" t="s">
        <v>3865</v>
      </c>
      <c r="E3864" t="s">
        <v>10</v>
      </c>
      <c r="F3864">
        <v>2</v>
      </c>
      <c r="G3864" s="1">
        <v>195.99</v>
      </c>
      <c r="H3864">
        <f>IF(INDEX(Sale_Promotions[[Code]:[Sale Price]],MATCH(Sales[[#This Row],[Code]],Sale_Promotions[Code],0),2)=0,Sales[[#This Row],[Price]],INDEX(Sale_Promotions[[Code]:[Sale Price]],MATCH(Sales[[#This Row],[Code]],Sale_Promotions[Code],0),2))</f>
        <v>195.99</v>
      </c>
      <c r="I3864">
        <f>Sales[[#This Row],[Total Inventory]]*Sales[[#This Row],[Sale_Price]]</f>
        <v>391.98</v>
      </c>
    </row>
    <row r="3865" spans="1:9" x14ac:dyDescent="0.25">
      <c r="A3865">
        <v>431257</v>
      </c>
      <c r="B3865" t="str">
        <f>INDEX( Table3[],MATCH(Sales[[#This Row],[Category]],Table3[Category],0),1)</f>
        <v>WINE</v>
      </c>
      <c r="C3865" t="s">
        <v>85</v>
      </c>
      <c r="D3865" t="s">
        <v>3866</v>
      </c>
      <c r="E3865" t="s">
        <v>10</v>
      </c>
      <c r="F3865">
        <v>0</v>
      </c>
      <c r="G3865" s="1">
        <v>9.99</v>
      </c>
      <c r="H3865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3865">
        <f>Sales[[#This Row],[Total Inventory]]*Sales[[#This Row],[Sale_Price]]</f>
        <v>0</v>
      </c>
    </row>
    <row r="3866" spans="1:9" x14ac:dyDescent="0.25">
      <c r="A3866">
        <v>53015</v>
      </c>
      <c r="B3866" t="str">
        <f>INDEX( Table3[],MATCH(Sales[[#This Row],[Category]],Table3[Category],0),1)</f>
        <v>WINE</v>
      </c>
      <c r="C3866" t="s">
        <v>163</v>
      </c>
      <c r="D3866" t="s">
        <v>1627</v>
      </c>
      <c r="E3866" t="s">
        <v>10</v>
      </c>
      <c r="F3866">
        <v>161</v>
      </c>
      <c r="G3866" s="1">
        <v>8.99</v>
      </c>
      <c r="H3866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3866">
        <f>Sales[[#This Row],[Total Inventory]]*Sales[[#This Row],[Sale_Price]]</f>
        <v>1447.39</v>
      </c>
    </row>
    <row r="3867" spans="1:9" x14ac:dyDescent="0.25">
      <c r="A3867">
        <v>25254</v>
      </c>
      <c r="B3867" t="str">
        <f>INDEX( Table3[],MATCH(Sales[[#This Row],[Category]],Table3[Category],0),1)</f>
        <v>BEER</v>
      </c>
      <c r="C3867" t="s">
        <v>11</v>
      </c>
      <c r="D3867" t="s">
        <v>3867</v>
      </c>
      <c r="E3867" t="s">
        <v>92</v>
      </c>
      <c r="F3867">
        <v>0</v>
      </c>
      <c r="G3867" s="1">
        <v>5.65</v>
      </c>
      <c r="H3867">
        <f>IF(INDEX(Sale_Promotions[[Code]:[Sale Price]],MATCH(Sales[[#This Row],[Code]],Sale_Promotions[Code],0),2)=0,Sales[[#This Row],[Price]],INDEX(Sale_Promotions[[Code]:[Sale Price]],MATCH(Sales[[#This Row],[Code]],Sale_Promotions[Code],0),2))</f>
        <v>5.65</v>
      </c>
      <c r="I3867">
        <f>Sales[[#This Row],[Total Inventory]]*Sales[[#This Row],[Sale_Price]]</f>
        <v>0</v>
      </c>
    </row>
    <row r="3868" spans="1:9" x14ac:dyDescent="0.25">
      <c r="A3868">
        <v>10687</v>
      </c>
      <c r="B3868" t="str">
        <f>INDEX( Table3[],MATCH(Sales[[#This Row],[Category]],Table3[Category],0),1)</f>
        <v>BEER</v>
      </c>
      <c r="C3868" t="s">
        <v>11</v>
      </c>
      <c r="D3868" t="s">
        <v>3868</v>
      </c>
      <c r="E3868" t="s">
        <v>10</v>
      </c>
      <c r="F3868">
        <v>0</v>
      </c>
      <c r="G3868" s="1">
        <v>14.37</v>
      </c>
      <c r="H3868">
        <f>IF(INDEX(Sale_Promotions[[Code]:[Sale Price]],MATCH(Sales[[#This Row],[Code]],Sale_Promotions[Code],0),2)=0,Sales[[#This Row],[Price]],INDEX(Sale_Promotions[[Code]:[Sale Price]],MATCH(Sales[[#This Row],[Code]],Sale_Promotions[Code],0),2))</f>
        <v>14.37</v>
      </c>
      <c r="I3868">
        <f>Sales[[#This Row],[Total Inventory]]*Sales[[#This Row],[Sale_Price]]</f>
        <v>0</v>
      </c>
    </row>
    <row r="3869" spans="1:9" x14ac:dyDescent="0.25">
      <c r="A3869">
        <v>73690</v>
      </c>
      <c r="B3869" t="str">
        <f>INDEX( Table3[],MATCH(Sales[[#This Row],[Category]],Table3[Category],0),1)</f>
        <v>LIQUOR</v>
      </c>
      <c r="C3869" t="s">
        <v>57</v>
      </c>
      <c r="D3869" t="s">
        <v>3869</v>
      </c>
      <c r="E3869" t="s">
        <v>10</v>
      </c>
      <c r="F3869">
        <v>34</v>
      </c>
      <c r="G3869" s="1">
        <v>52.99</v>
      </c>
      <c r="H3869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3869">
        <f>Sales[[#This Row],[Total Inventory]]*Sales[[#This Row],[Sale_Price]]</f>
        <v>1801.66</v>
      </c>
    </row>
    <row r="3870" spans="1:9" x14ac:dyDescent="0.25">
      <c r="A3870">
        <v>27647</v>
      </c>
      <c r="B3870" t="str">
        <f>INDEX( Table3[],MATCH(Sales[[#This Row],[Category]],Table3[Category],0),1)</f>
        <v>BEER</v>
      </c>
      <c r="C3870" t="s">
        <v>11</v>
      </c>
      <c r="D3870" t="s">
        <v>3870</v>
      </c>
      <c r="E3870" t="s">
        <v>25</v>
      </c>
      <c r="F3870">
        <v>42</v>
      </c>
      <c r="G3870" s="1">
        <v>1.99</v>
      </c>
      <c r="H3870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3870">
        <f>Sales[[#This Row],[Total Inventory]]*Sales[[#This Row],[Sale_Price]]</f>
        <v>83.58</v>
      </c>
    </row>
    <row r="3871" spans="1:9" x14ac:dyDescent="0.25">
      <c r="A3871">
        <v>10247</v>
      </c>
      <c r="B3871" t="str">
        <f>INDEX( Table3[],MATCH(Sales[[#This Row],[Category]],Table3[Category],0),1)</f>
        <v>BEER</v>
      </c>
      <c r="C3871" t="s">
        <v>11</v>
      </c>
      <c r="D3871" t="s">
        <v>3871</v>
      </c>
      <c r="E3871" t="s">
        <v>25</v>
      </c>
      <c r="F3871">
        <v>0</v>
      </c>
      <c r="G3871" s="1">
        <v>2.14</v>
      </c>
      <c r="H3871">
        <f>IF(INDEX(Sale_Promotions[[Code]:[Sale Price]],MATCH(Sales[[#This Row],[Code]],Sale_Promotions[Code],0),2)=0,Sales[[#This Row],[Price]],INDEX(Sale_Promotions[[Code]:[Sale Price]],MATCH(Sales[[#This Row],[Code]],Sale_Promotions[Code],0),2))</f>
        <v>2.14</v>
      </c>
      <c r="I3871">
        <f>Sales[[#This Row],[Total Inventory]]*Sales[[#This Row],[Sale_Price]]</f>
        <v>0</v>
      </c>
    </row>
    <row r="3872" spans="1:9" x14ac:dyDescent="0.25">
      <c r="A3872">
        <v>29556</v>
      </c>
      <c r="B3872" t="str">
        <f>INDEX( Table3[],MATCH(Sales[[#This Row],[Category]],Table3[Category],0),1)</f>
        <v>LIQUOR</v>
      </c>
      <c r="C3872" t="s">
        <v>102</v>
      </c>
      <c r="D3872" t="s">
        <v>3872</v>
      </c>
      <c r="E3872" t="s">
        <v>10</v>
      </c>
      <c r="F3872">
        <v>289</v>
      </c>
      <c r="G3872" s="1">
        <v>34.99</v>
      </c>
      <c r="H3872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3872">
        <f>Sales[[#This Row],[Total Inventory]]*Sales[[#This Row],[Sale_Price]]</f>
        <v>10112.11</v>
      </c>
    </row>
    <row r="3873" spans="1:9" x14ac:dyDescent="0.25">
      <c r="A3873">
        <v>10405</v>
      </c>
      <c r="B3873" t="str">
        <f>INDEX( Table3[],MATCH(Sales[[#This Row],[Category]],Table3[Category],0),1)</f>
        <v>BEER</v>
      </c>
      <c r="C3873" t="s">
        <v>11</v>
      </c>
      <c r="D3873" t="s">
        <v>3873</v>
      </c>
      <c r="E3873" t="s">
        <v>25</v>
      </c>
      <c r="F3873">
        <v>0</v>
      </c>
      <c r="G3873" s="1">
        <v>1.72</v>
      </c>
      <c r="H3873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3873">
        <f>Sales[[#This Row],[Total Inventory]]*Sales[[#This Row],[Sale_Price]]</f>
        <v>0</v>
      </c>
    </row>
    <row r="3874" spans="1:9" x14ac:dyDescent="0.25">
      <c r="A3874">
        <v>347821</v>
      </c>
      <c r="B3874" t="str">
        <f>INDEX( Table3[],MATCH(Sales[[#This Row],[Category]],Table3[Category],0),1)</f>
        <v>LIQUOR</v>
      </c>
      <c r="C3874" t="s">
        <v>35</v>
      </c>
      <c r="D3874" t="s">
        <v>3874</v>
      </c>
      <c r="E3874" t="s">
        <v>10</v>
      </c>
      <c r="F3874">
        <v>0</v>
      </c>
      <c r="G3874" s="1">
        <v>22.99</v>
      </c>
      <c r="H3874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3874">
        <f>Sales[[#This Row],[Total Inventory]]*Sales[[#This Row],[Sale_Price]]</f>
        <v>0</v>
      </c>
    </row>
    <row r="3875" spans="1:9" x14ac:dyDescent="0.25">
      <c r="A3875">
        <v>72489</v>
      </c>
      <c r="B3875" t="str">
        <f>INDEX( Table3[],MATCH(Sales[[#This Row],[Category]],Table3[Category],0),1)</f>
        <v>LIQUOR</v>
      </c>
      <c r="C3875" t="s">
        <v>26</v>
      </c>
      <c r="D3875" t="s">
        <v>3875</v>
      </c>
      <c r="E3875" t="s">
        <v>10</v>
      </c>
      <c r="F3875">
        <v>19</v>
      </c>
      <c r="G3875" s="1">
        <v>53.99</v>
      </c>
      <c r="H3875">
        <f>IF(INDEX(Sale_Promotions[[Code]:[Sale Price]],MATCH(Sales[[#This Row],[Code]],Sale_Promotions[Code],0),2)=0,Sales[[#This Row],[Price]],INDEX(Sale_Promotions[[Code]:[Sale Price]],MATCH(Sales[[#This Row],[Code]],Sale_Promotions[Code],0),2))</f>
        <v>53.99</v>
      </c>
      <c r="I3875">
        <f>Sales[[#This Row],[Total Inventory]]*Sales[[#This Row],[Sale_Price]]</f>
        <v>1025.81</v>
      </c>
    </row>
    <row r="3876" spans="1:9" x14ac:dyDescent="0.25">
      <c r="A3876">
        <v>313402</v>
      </c>
      <c r="B3876" t="str">
        <f>INDEX( Table3[],MATCH(Sales[[#This Row],[Category]],Table3[Category],0),1)</f>
        <v>WINE</v>
      </c>
      <c r="C3876" t="s">
        <v>85</v>
      </c>
      <c r="D3876" t="s">
        <v>3876</v>
      </c>
      <c r="E3876" t="s">
        <v>10</v>
      </c>
      <c r="F3876">
        <v>0</v>
      </c>
      <c r="G3876" s="1">
        <v>17.989999999999998</v>
      </c>
      <c r="H387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3876">
        <f>Sales[[#This Row],[Total Inventory]]*Sales[[#This Row],[Sale_Price]]</f>
        <v>0</v>
      </c>
    </row>
    <row r="3877" spans="1:9" x14ac:dyDescent="0.25">
      <c r="A3877">
        <v>27432</v>
      </c>
      <c r="B3877" t="str">
        <f>INDEX( Table3[],MATCH(Sales[[#This Row],[Category]],Table3[Category],0),1)</f>
        <v>BEER</v>
      </c>
      <c r="C3877" t="s">
        <v>11</v>
      </c>
      <c r="D3877" t="s">
        <v>3877</v>
      </c>
      <c r="E3877" t="s">
        <v>25</v>
      </c>
      <c r="F3877">
        <v>0</v>
      </c>
      <c r="G3877" s="1">
        <v>3.08</v>
      </c>
      <c r="H3877">
        <f>IF(INDEX(Sale_Promotions[[Code]:[Sale Price]],MATCH(Sales[[#This Row],[Code]],Sale_Promotions[Code],0),2)=0,Sales[[#This Row],[Price]],INDEX(Sale_Promotions[[Code]:[Sale Price]],MATCH(Sales[[#This Row],[Code]],Sale_Promotions[Code],0),2))</f>
        <v>3.08</v>
      </c>
      <c r="I3877">
        <f>Sales[[#This Row],[Total Inventory]]*Sales[[#This Row],[Sale_Price]]</f>
        <v>0</v>
      </c>
    </row>
    <row r="3878" spans="1:9" x14ac:dyDescent="0.25">
      <c r="A3878">
        <v>392391</v>
      </c>
      <c r="B3878" t="str">
        <f>INDEX( Table3[],MATCH(Sales[[#This Row],[Category]],Table3[Category],0),1)</f>
        <v>WINE</v>
      </c>
      <c r="C3878" t="s">
        <v>31</v>
      </c>
      <c r="D3878" t="s">
        <v>3878</v>
      </c>
      <c r="E3878" t="s">
        <v>10</v>
      </c>
      <c r="F3878">
        <v>0</v>
      </c>
      <c r="G3878" s="1">
        <v>12.99</v>
      </c>
      <c r="H387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878">
        <f>Sales[[#This Row],[Total Inventory]]*Sales[[#This Row],[Sale_Price]]</f>
        <v>0</v>
      </c>
    </row>
    <row r="3879" spans="1:9" x14ac:dyDescent="0.25">
      <c r="A3879">
        <v>235078</v>
      </c>
      <c r="B3879" t="str">
        <f>INDEX( Table3[],MATCH(Sales[[#This Row],[Category]],Table3[Category],0),1)</f>
        <v>WINE</v>
      </c>
      <c r="C3879" t="s">
        <v>85</v>
      </c>
      <c r="D3879" t="s">
        <v>3879</v>
      </c>
      <c r="E3879" t="s">
        <v>10</v>
      </c>
      <c r="F3879">
        <v>0</v>
      </c>
      <c r="G3879" s="1">
        <v>104.99</v>
      </c>
      <c r="H3879">
        <f>IF(INDEX(Sale_Promotions[[Code]:[Sale Price]],MATCH(Sales[[#This Row],[Code]],Sale_Promotions[Code],0),2)=0,Sales[[#This Row],[Price]],INDEX(Sale_Promotions[[Code]:[Sale Price]],MATCH(Sales[[#This Row],[Code]],Sale_Promotions[Code],0),2))</f>
        <v>104.99</v>
      </c>
      <c r="I3879">
        <f>Sales[[#This Row],[Total Inventory]]*Sales[[#This Row],[Sale_Price]]</f>
        <v>0</v>
      </c>
    </row>
    <row r="3880" spans="1:9" x14ac:dyDescent="0.25">
      <c r="A3880">
        <v>44550</v>
      </c>
      <c r="B3880" t="str">
        <f>INDEX( Table3[],MATCH(Sales[[#This Row],[Category]],Table3[Category],0),1)</f>
        <v>WINE</v>
      </c>
      <c r="C3880" t="s">
        <v>31</v>
      </c>
      <c r="D3880" t="s">
        <v>3880</v>
      </c>
      <c r="E3880" t="s">
        <v>10</v>
      </c>
      <c r="F3880">
        <v>0</v>
      </c>
      <c r="G3880" s="1">
        <v>15.49</v>
      </c>
      <c r="H3880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3880">
        <f>Sales[[#This Row],[Total Inventory]]*Sales[[#This Row],[Sale_Price]]</f>
        <v>0</v>
      </c>
    </row>
    <row r="3881" spans="1:9" x14ac:dyDescent="0.25">
      <c r="A3881">
        <v>72393</v>
      </c>
      <c r="B3881" t="str">
        <f>INDEX( Table3[],MATCH(Sales[[#This Row],[Category]],Table3[Category],0),1)</f>
        <v>LIQUOR</v>
      </c>
      <c r="C3881" t="s">
        <v>37</v>
      </c>
      <c r="D3881" t="s">
        <v>3881</v>
      </c>
      <c r="E3881" t="s">
        <v>10</v>
      </c>
      <c r="F3881">
        <v>17</v>
      </c>
      <c r="G3881" s="1">
        <v>29.99</v>
      </c>
      <c r="H3881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3881">
        <f>Sales[[#This Row],[Total Inventory]]*Sales[[#This Row],[Sale_Price]]</f>
        <v>509.83</v>
      </c>
    </row>
    <row r="3882" spans="1:9" x14ac:dyDescent="0.25">
      <c r="A3882">
        <v>48553</v>
      </c>
      <c r="B3882" t="str">
        <f>INDEX( Table3[],MATCH(Sales[[#This Row],[Category]],Table3[Category],0),1)</f>
        <v>LIQUOR</v>
      </c>
      <c r="C3882" t="s">
        <v>26</v>
      </c>
      <c r="D3882" t="s">
        <v>3882</v>
      </c>
      <c r="E3882" t="s">
        <v>133</v>
      </c>
      <c r="F3882">
        <v>7</v>
      </c>
      <c r="G3882" s="1">
        <v>10.29</v>
      </c>
      <c r="H3882">
        <f>IF(INDEX(Sale_Promotions[[Code]:[Sale Price]],MATCH(Sales[[#This Row],[Code]],Sale_Promotions[Code],0),2)=0,Sales[[#This Row],[Price]],INDEX(Sale_Promotions[[Code]:[Sale Price]],MATCH(Sales[[#This Row],[Code]],Sale_Promotions[Code],0),2))</f>
        <v>10.29</v>
      </c>
      <c r="I3882">
        <f>Sales[[#This Row],[Total Inventory]]*Sales[[#This Row],[Sale_Price]]</f>
        <v>72.03</v>
      </c>
    </row>
    <row r="3883" spans="1:9" x14ac:dyDescent="0.25">
      <c r="A3883">
        <v>22625</v>
      </c>
      <c r="B3883" t="str">
        <f>INDEX( Table3[],MATCH(Sales[[#This Row],[Category]],Table3[Category],0),1)</f>
        <v>BEER</v>
      </c>
      <c r="C3883" t="s">
        <v>11</v>
      </c>
      <c r="D3883" t="s">
        <v>3883</v>
      </c>
      <c r="E3883" t="s">
        <v>13</v>
      </c>
      <c r="F3883">
        <v>0</v>
      </c>
      <c r="G3883" s="1">
        <v>6.68</v>
      </c>
      <c r="H3883">
        <f>IF(INDEX(Sale_Promotions[[Code]:[Sale Price]],MATCH(Sales[[#This Row],[Code]],Sale_Promotions[Code],0),2)=0,Sales[[#This Row],[Price]],INDEX(Sale_Promotions[[Code]:[Sale Price]],MATCH(Sales[[#This Row],[Code]],Sale_Promotions[Code],0),2))</f>
        <v>6.68</v>
      </c>
      <c r="I3883">
        <f>Sales[[#This Row],[Total Inventory]]*Sales[[#This Row],[Sale_Price]]</f>
        <v>0</v>
      </c>
    </row>
    <row r="3884" spans="1:9" x14ac:dyDescent="0.25">
      <c r="A3884">
        <v>344994</v>
      </c>
      <c r="B3884" t="str">
        <f>INDEX( Table3[],MATCH(Sales[[#This Row],[Category]],Table3[Category],0),1)</f>
        <v>LIQUOR</v>
      </c>
      <c r="C3884" t="s">
        <v>35</v>
      </c>
      <c r="D3884" t="s">
        <v>3884</v>
      </c>
      <c r="E3884" t="s">
        <v>10</v>
      </c>
      <c r="F3884">
        <v>8</v>
      </c>
      <c r="G3884" s="1">
        <v>8.19</v>
      </c>
      <c r="H3884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3884">
        <f>Sales[[#This Row],[Total Inventory]]*Sales[[#This Row],[Sale_Price]]</f>
        <v>65.52</v>
      </c>
    </row>
    <row r="3885" spans="1:9" x14ac:dyDescent="0.25">
      <c r="A3885">
        <v>70772</v>
      </c>
      <c r="B3885" t="str">
        <f>INDEX( Table3[],MATCH(Sales[[#This Row],[Category]],Table3[Category],0),1)</f>
        <v>LIQUOR</v>
      </c>
      <c r="C3885" t="s">
        <v>26</v>
      </c>
      <c r="D3885" t="s">
        <v>3885</v>
      </c>
      <c r="E3885" t="s">
        <v>10</v>
      </c>
      <c r="F3885">
        <v>54</v>
      </c>
      <c r="G3885" s="1">
        <v>29.99</v>
      </c>
      <c r="H3885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3885">
        <f>Sales[[#This Row],[Total Inventory]]*Sales[[#This Row],[Sale_Price]]</f>
        <v>1619.4599999999998</v>
      </c>
    </row>
    <row r="3886" spans="1:9" x14ac:dyDescent="0.25">
      <c r="A3886">
        <v>29204</v>
      </c>
      <c r="B3886" t="str">
        <f>INDEX( Table3[],MATCH(Sales[[#This Row],[Category]],Table3[Category],0),1)</f>
        <v>BEER</v>
      </c>
      <c r="C3886" t="s">
        <v>11</v>
      </c>
      <c r="D3886" t="s">
        <v>3886</v>
      </c>
      <c r="E3886" t="s">
        <v>92</v>
      </c>
      <c r="F3886">
        <v>0</v>
      </c>
      <c r="G3886" s="1">
        <v>4.2699999999999996</v>
      </c>
      <c r="H3886">
        <f>IF(INDEX(Sale_Promotions[[Code]:[Sale Price]],MATCH(Sales[[#This Row],[Code]],Sale_Promotions[Code],0),2)=0,Sales[[#This Row],[Price]],INDEX(Sale_Promotions[[Code]:[Sale Price]],MATCH(Sales[[#This Row],[Code]],Sale_Promotions[Code],0),2))</f>
        <v>4.2699999999999996</v>
      </c>
      <c r="I3886">
        <f>Sales[[#This Row],[Total Inventory]]*Sales[[#This Row],[Sale_Price]]</f>
        <v>0</v>
      </c>
    </row>
    <row r="3887" spans="1:9" x14ac:dyDescent="0.25">
      <c r="A3887">
        <v>48506</v>
      </c>
      <c r="B3887" t="str">
        <f>INDEX( Table3[],MATCH(Sales[[#This Row],[Category]],Table3[Category],0),1)</f>
        <v>BEER</v>
      </c>
      <c r="C3887" t="s">
        <v>436</v>
      </c>
      <c r="D3887" t="s">
        <v>3887</v>
      </c>
      <c r="E3887" t="s">
        <v>10</v>
      </c>
      <c r="F3887">
        <v>61</v>
      </c>
      <c r="G3887" s="1">
        <v>23.99</v>
      </c>
      <c r="H3887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3887">
        <f>Sales[[#This Row],[Total Inventory]]*Sales[[#This Row],[Sale_Price]]</f>
        <v>1463.3899999999999</v>
      </c>
    </row>
    <row r="3888" spans="1:9" x14ac:dyDescent="0.25">
      <c r="A3888">
        <v>27660</v>
      </c>
      <c r="B3888" t="str">
        <f>INDEX( Table3[],MATCH(Sales[[#This Row],[Category]],Table3[Category],0),1)</f>
        <v>BEER</v>
      </c>
      <c r="C3888" t="s">
        <v>11</v>
      </c>
      <c r="D3888" t="s">
        <v>3888</v>
      </c>
      <c r="E3888" t="s">
        <v>25</v>
      </c>
      <c r="F3888">
        <v>0</v>
      </c>
      <c r="G3888" s="1">
        <v>1.77</v>
      </c>
      <c r="H3888">
        <f>IF(INDEX(Sale_Promotions[[Code]:[Sale Price]],MATCH(Sales[[#This Row],[Code]],Sale_Promotions[Code],0),2)=0,Sales[[#This Row],[Price]],INDEX(Sale_Promotions[[Code]:[Sale Price]],MATCH(Sales[[#This Row],[Code]],Sale_Promotions[Code],0),2))</f>
        <v>1.77</v>
      </c>
      <c r="I3888">
        <f>Sales[[#This Row],[Total Inventory]]*Sales[[#This Row],[Sale_Price]]</f>
        <v>0</v>
      </c>
    </row>
    <row r="3889" spans="1:9" x14ac:dyDescent="0.25">
      <c r="A3889">
        <v>24638</v>
      </c>
      <c r="B3889" t="str">
        <f>INDEX( Table3[],MATCH(Sales[[#This Row],[Category]],Table3[Category],0),1)</f>
        <v>BEER</v>
      </c>
      <c r="C3889" t="s">
        <v>11</v>
      </c>
      <c r="D3889" t="s">
        <v>3889</v>
      </c>
      <c r="E3889" t="s">
        <v>25</v>
      </c>
      <c r="F3889">
        <v>0</v>
      </c>
      <c r="G3889" s="1">
        <v>1.8</v>
      </c>
      <c r="H3889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3889">
        <f>Sales[[#This Row],[Total Inventory]]*Sales[[#This Row],[Sale_Price]]</f>
        <v>0</v>
      </c>
    </row>
    <row r="3890" spans="1:9" x14ac:dyDescent="0.25">
      <c r="A3890">
        <v>84537</v>
      </c>
      <c r="B3890" t="str">
        <f>INDEX( Table3[],MATCH(Sales[[#This Row],[Category]],Table3[Category],0),1)</f>
        <v>WINE</v>
      </c>
      <c r="C3890" t="s">
        <v>39</v>
      </c>
      <c r="D3890" t="s">
        <v>3890</v>
      </c>
      <c r="E3890" t="s">
        <v>332</v>
      </c>
      <c r="F3890">
        <v>8</v>
      </c>
      <c r="G3890" s="1">
        <v>15.99</v>
      </c>
      <c r="H3890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3890">
        <f>Sales[[#This Row],[Total Inventory]]*Sales[[#This Row],[Sale_Price]]</f>
        <v>127.92</v>
      </c>
    </row>
    <row r="3891" spans="1:9" x14ac:dyDescent="0.25">
      <c r="A3891">
        <v>29453</v>
      </c>
      <c r="B3891" t="str">
        <f>INDEX( Table3[],MATCH(Sales[[#This Row],[Category]],Table3[Category],0),1)</f>
        <v>BEER</v>
      </c>
      <c r="C3891" t="s">
        <v>11</v>
      </c>
      <c r="D3891" t="s">
        <v>3891</v>
      </c>
      <c r="E3891" t="s">
        <v>92</v>
      </c>
      <c r="F3891">
        <v>0</v>
      </c>
      <c r="G3891" s="1">
        <v>4.49</v>
      </c>
      <c r="H3891">
        <f>IF(INDEX(Sale_Promotions[[Code]:[Sale Price]],MATCH(Sales[[#This Row],[Code]],Sale_Promotions[Code],0),2)=0,Sales[[#This Row],[Price]],INDEX(Sale_Promotions[[Code]:[Sale Price]],MATCH(Sales[[#This Row],[Code]],Sale_Promotions[Code],0),2))</f>
        <v>4.49</v>
      </c>
      <c r="I3891">
        <f>Sales[[#This Row],[Total Inventory]]*Sales[[#This Row],[Sale_Price]]</f>
        <v>0</v>
      </c>
    </row>
    <row r="3892" spans="1:9" x14ac:dyDescent="0.25">
      <c r="A3892">
        <v>27953</v>
      </c>
      <c r="B3892" t="str">
        <f>INDEX( Table3[],MATCH(Sales[[#This Row],[Category]],Table3[Category],0),1)</f>
        <v>BEER</v>
      </c>
      <c r="C3892" t="s">
        <v>11</v>
      </c>
      <c r="D3892" t="s">
        <v>3892</v>
      </c>
      <c r="E3892" t="s">
        <v>25</v>
      </c>
      <c r="F3892">
        <v>0</v>
      </c>
      <c r="G3892" s="1">
        <v>2.76</v>
      </c>
      <c r="H3892">
        <f>IF(INDEX(Sale_Promotions[[Code]:[Sale Price]],MATCH(Sales[[#This Row],[Code]],Sale_Promotions[Code],0),2)=0,Sales[[#This Row],[Price]],INDEX(Sale_Promotions[[Code]:[Sale Price]],MATCH(Sales[[#This Row],[Code]],Sale_Promotions[Code],0),2))</f>
        <v>2.76</v>
      </c>
      <c r="I3892">
        <f>Sales[[#This Row],[Total Inventory]]*Sales[[#This Row],[Sale_Price]]</f>
        <v>0</v>
      </c>
    </row>
    <row r="3893" spans="1:9" x14ac:dyDescent="0.25">
      <c r="A3893">
        <v>14036</v>
      </c>
      <c r="B3893" t="str">
        <f>INDEX( Table3[],MATCH(Sales[[#This Row],[Category]],Table3[Category],0),1)</f>
        <v>OTHER</v>
      </c>
      <c r="C3893" t="s">
        <v>75</v>
      </c>
      <c r="D3893" t="s">
        <v>3893</v>
      </c>
      <c r="E3893" t="s">
        <v>10</v>
      </c>
      <c r="F3893">
        <v>300</v>
      </c>
      <c r="G3893" s="1">
        <v>11.99</v>
      </c>
      <c r="H389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893">
        <f>Sales[[#This Row],[Total Inventory]]*Sales[[#This Row],[Sale_Price]]</f>
        <v>3597</v>
      </c>
    </row>
    <row r="3894" spans="1:9" x14ac:dyDescent="0.25">
      <c r="A3894">
        <v>27531</v>
      </c>
      <c r="B3894" t="str">
        <f>INDEX( Table3[],MATCH(Sales[[#This Row],[Category]],Table3[Category],0),1)</f>
        <v>BEER</v>
      </c>
      <c r="C3894" t="s">
        <v>11</v>
      </c>
      <c r="D3894" t="s">
        <v>3894</v>
      </c>
      <c r="E3894" t="s">
        <v>25</v>
      </c>
      <c r="F3894">
        <v>0</v>
      </c>
      <c r="G3894" s="1">
        <v>4.1100000000000003</v>
      </c>
      <c r="H3894">
        <f>IF(INDEX(Sale_Promotions[[Code]:[Sale Price]],MATCH(Sales[[#This Row],[Code]],Sale_Promotions[Code],0),2)=0,Sales[[#This Row],[Price]],INDEX(Sale_Promotions[[Code]:[Sale Price]],MATCH(Sales[[#This Row],[Code]],Sale_Promotions[Code],0),2))</f>
        <v>4.1100000000000003</v>
      </c>
      <c r="I3894">
        <f>Sales[[#This Row],[Total Inventory]]*Sales[[#This Row],[Sale_Price]]</f>
        <v>0</v>
      </c>
    </row>
    <row r="3895" spans="1:9" x14ac:dyDescent="0.25">
      <c r="A3895">
        <v>44472</v>
      </c>
      <c r="B3895" t="str">
        <f>INDEX( Table3[],MATCH(Sales[[#This Row],[Category]],Table3[Category],0),1)</f>
        <v>WINE</v>
      </c>
      <c r="C3895" t="s">
        <v>163</v>
      </c>
      <c r="D3895" t="s">
        <v>3895</v>
      </c>
      <c r="E3895" t="s">
        <v>10</v>
      </c>
      <c r="F3895">
        <v>0</v>
      </c>
      <c r="G3895" s="1">
        <v>25.99</v>
      </c>
      <c r="H3895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3895">
        <f>Sales[[#This Row],[Total Inventory]]*Sales[[#This Row],[Sale_Price]]</f>
        <v>0</v>
      </c>
    </row>
    <row r="3896" spans="1:9" x14ac:dyDescent="0.25">
      <c r="A3896">
        <v>313647</v>
      </c>
      <c r="B3896" t="str">
        <f>INDEX( Table3[],MATCH(Sales[[#This Row],[Category]],Table3[Category],0),1)</f>
        <v>WINE</v>
      </c>
      <c r="C3896" t="s">
        <v>61</v>
      </c>
      <c r="D3896" t="s">
        <v>3896</v>
      </c>
      <c r="E3896" t="s">
        <v>10</v>
      </c>
      <c r="F3896">
        <v>0</v>
      </c>
      <c r="G3896" s="1">
        <v>9.99</v>
      </c>
      <c r="H3896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3896">
        <f>Sales[[#This Row],[Total Inventory]]*Sales[[#This Row],[Sale_Price]]</f>
        <v>0</v>
      </c>
    </row>
    <row r="3897" spans="1:9" x14ac:dyDescent="0.25">
      <c r="A3897">
        <v>307381</v>
      </c>
      <c r="B3897" t="str">
        <f>INDEX( Table3[],MATCH(Sales[[#This Row],[Category]],Table3[Category],0),1)</f>
        <v>WINE</v>
      </c>
      <c r="C3897" t="s">
        <v>43</v>
      </c>
      <c r="D3897" t="s">
        <v>3897</v>
      </c>
      <c r="E3897" t="s">
        <v>10</v>
      </c>
      <c r="F3897">
        <v>0</v>
      </c>
      <c r="G3897" s="1">
        <v>14.49</v>
      </c>
      <c r="H3897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3897">
        <f>Sales[[#This Row],[Total Inventory]]*Sales[[#This Row],[Sale_Price]]</f>
        <v>0</v>
      </c>
    </row>
    <row r="3898" spans="1:9" x14ac:dyDescent="0.25">
      <c r="A3898">
        <v>98043</v>
      </c>
      <c r="B3898" t="str">
        <f>INDEX( Table3[],MATCH(Sales[[#This Row],[Category]],Table3[Category],0),1)</f>
        <v>BEER</v>
      </c>
      <c r="C3898" t="s">
        <v>11</v>
      </c>
      <c r="D3898" t="s">
        <v>3898</v>
      </c>
      <c r="E3898" t="s">
        <v>92</v>
      </c>
      <c r="F3898">
        <v>0</v>
      </c>
      <c r="G3898" s="1">
        <v>4.91</v>
      </c>
      <c r="H3898">
        <f>IF(INDEX(Sale_Promotions[[Code]:[Sale Price]],MATCH(Sales[[#This Row],[Code]],Sale_Promotions[Code],0),2)=0,Sales[[#This Row],[Price]],INDEX(Sale_Promotions[[Code]:[Sale Price]],MATCH(Sales[[#This Row],[Code]],Sale_Promotions[Code],0),2))</f>
        <v>4.91</v>
      </c>
      <c r="I3898">
        <f>Sales[[#This Row],[Total Inventory]]*Sales[[#This Row],[Sale_Price]]</f>
        <v>0</v>
      </c>
    </row>
    <row r="3899" spans="1:9" x14ac:dyDescent="0.25">
      <c r="A3899">
        <v>328833</v>
      </c>
      <c r="B3899" t="str">
        <f>INDEX( Table3[],MATCH(Sales[[#This Row],[Category]],Table3[Category],0),1)</f>
        <v>WINE</v>
      </c>
      <c r="C3899" t="s">
        <v>189</v>
      </c>
      <c r="D3899" t="s">
        <v>3899</v>
      </c>
      <c r="E3899" t="s">
        <v>10</v>
      </c>
      <c r="F3899">
        <v>5</v>
      </c>
      <c r="G3899" s="1">
        <v>15.49</v>
      </c>
      <c r="H3899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3899">
        <f>Sales[[#This Row],[Total Inventory]]*Sales[[#This Row],[Sale_Price]]</f>
        <v>77.45</v>
      </c>
    </row>
    <row r="3900" spans="1:9" x14ac:dyDescent="0.25">
      <c r="A3900">
        <v>302172</v>
      </c>
      <c r="B3900" t="str">
        <f>INDEX( Table3[],MATCH(Sales[[#This Row],[Category]],Table3[Category],0),1)</f>
        <v>WINE</v>
      </c>
      <c r="C3900" t="s">
        <v>28</v>
      </c>
      <c r="D3900" t="s">
        <v>3900</v>
      </c>
      <c r="E3900" t="s">
        <v>10</v>
      </c>
      <c r="F3900">
        <v>0</v>
      </c>
      <c r="G3900" s="1">
        <v>7.99</v>
      </c>
      <c r="H3900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3900">
        <f>Sales[[#This Row],[Total Inventory]]*Sales[[#This Row],[Sale_Price]]</f>
        <v>0</v>
      </c>
    </row>
    <row r="3901" spans="1:9" x14ac:dyDescent="0.25">
      <c r="A3901">
        <v>25864</v>
      </c>
      <c r="B3901" t="str">
        <f>INDEX( Table3[],MATCH(Sales[[#This Row],[Category]],Table3[Category],0),1)</f>
        <v>BEER</v>
      </c>
      <c r="C3901" t="s">
        <v>11</v>
      </c>
      <c r="D3901" t="s">
        <v>3901</v>
      </c>
      <c r="E3901" t="s">
        <v>20</v>
      </c>
      <c r="F3901">
        <v>0</v>
      </c>
      <c r="G3901" s="1">
        <v>2.19</v>
      </c>
      <c r="H3901">
        <f>IF(INDEX(Sale_Promotions[[Code]:[Sale Price]],MATCH(Sales[[#This Row],[Code]],Sale_Promotions[Code],0),2)=0,Sales[[#This Row],[Price]],INDEX(Sale_Promotions[[Code]:[Sale Price]],MATCH(Sales[[#This Row],[Code]],Sale_Promotions[Code],0),2))</f>
        <v>2.19</v>
      </c>
      <c r="I3901">
        <f>Sales[[#This Row],[Total Inventory]]*Sales[[#This Row],[Sale_Price]]</f>
        <v>0</v>
      </c>
    </row>
    <row r="3902" spans="1:9" x14ac:dyDescent="0.25">
      <c r="A3902">
        <v>48966</v>
      </c>
      <c r="B3902" t="str">
        <f>INDEX( Table3[],MATCH(Sales[[#This Row],[Category]],Table3[Category],0),1)</f>
        <v>BEER</v>
      </c>
      <c r="C3902" t="s">
        <v>11</v>
      </c>
      <c r="D3902" t="s">
        <v>3902</v>
      </c>
      <c r="E3902" t="s">
        <v>25</v>
      </c>
      <c r="F3902">
        <v>36</v>
      </c>
      <c r="G3902" s="1">
        <v>1.62</v>
      </c>
      <c r="H3902">
        <f>IF(INDEX(Sale_Promotions[[Code]:[Sale Price]],MATCH(Sales[[#This Row],[Code]],Sale_Promotions[Code],0),2)=0,Sales[[#This Row],[Price]],INDEX(Sale_Promotions[[Code]:[Sale Price]],MATCH(Sales[[#This Row],[Code]],Sale_Promotions[Code],0),2))</f>
        <v>1.62</v>
      </c>
      <c r="I3902">
        <f>Sales[[#This Row],[Total Inventory]]*Sales[[#This Row],[Sale_Price]]</f>
        <v>58.320000000000007</v>
      </c>
    </row>
    <row r="3903" spans="1:9" x14ac:dyDescent="0.25">
      <c r="A3903">
        <v>408409</v>
      </c>
      <c r="B3903" t="str">
        <f>INDEX( Table3[],MATCH(Sales[[#This Row],[Category]],Table3[Category],0),1)</f>
        <v>WINE</v>
      </c>
      <c r="C3903" t="s">
        <v>41</v>
      </c>
      <c r="D3903" t="s">
        <v>3903</v>
      </c>
      <c r="E3903" t="s">
        <v>10</v>
      </c>
      <c r="F3903">
        <v>0</v>
      </c>
      <c r="G3903" s="1">
        <v>6.99</v>
      </c>
      <c r="H3903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3903">
        <f>Sales[[#This Row],[Total Inventory]]*Sales[[#This Row],[Sale_Price]]</f>
        <v>0</v>
      </c>
    </row>
    <row r="3904" spans="1:9" x14ac:dyDescent="0.25">
      <c r="A3904">
        <v>28398</v>
      </c>
      <c r="B3904" t="str">
        <f>INDEX( Table3[],MATCH(Sales[[#This Row],[Category]],Table3[Category],0),1)</f>
        <v>LIQUOR</v>
      </c>
      <c r="C3904" t="s">
        <v>14</v>
      </c>
      <c r="D3904" t="s">
        <v>3904</v>
      </c>
      <c r="E3904" t="s">
        <v>16</v>
      </c>
      <c r="F3904">
        <v>66</v>
      </c>
      <c r="G3904" s="1">
        <v>31.99</v>
      </c>
      <c r="H3904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3904">
        <f>Sales[[#This Row],[Total Inventory]]*Sales[[#This Row],[Sale_Price]]</f>
        <v>2111.3399999999997</v>
      </c>
    </row>
    <row r="3905" spans="1:9" x14ac:dyDescent="0.25">
      <c r="A3905">
        <v>310734</v>
      </c>
      <c r="B3905" t="str">
        <f>INDEX( Table3[],MATCH(Sales[[#This Row],[Category]],Table3[Category],0),1)</f>
        <v>WINE</v>
      </c>
      <c r="C3905" t="s">
        <v>85</v>
      </c>
      <c r="D3905" t="s">
        <v>3905</v>
      </c>
      <c r="E3905" t="s">
        <v>10</v>
      </c>
      <c r="F3905">
        <v>7</v>
      </c>
      <c r="G3905" s="1">
        <v>56.99</v>
      </c>
      <c r="H3905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3905">
        <f>Sales[[#This Row],[Total Inventory]]*Sales[[#This Row],[Sale_Price]]</f>
        <v>398.93</v>
      </c>
    </row>
    <row r="3906" spans="1:9" x14ac:dyDescent="0.25">
      <c r="A3906">
        <v>394513</v>
      </c>
      <c r="B3906" t="str">
        <f>INDEX( Table3[],MATCH(Sales[[#This Row],[Category]],Table3[Category],0),1)</f>
        <v>WINE</v>
      </c>
      <c r="C3906" t="s">
        <v>61</v>
      </c>
      <c r="D3906" t="s">
        <v>3906</v>
      </c>
      <c r="E3906" t="s">
        <v>10</v>
      </c>
      <c r="F3906">
        <v>0</v>
      </c>
      <c r="G3906" s="1">
        <v>12.99</v>
      </c>
      <c r="H390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906">
        <f>Sales[[#This Row],[Total Inventory]]*Sales[[#This Row],[Sale_Price]]</f>
        <v>0</v>
      </c>
    </row>
    <row r="3907" spans="1:9" x14ac:dyDescent="0.25">
      <c r="A3907">
        <v>184977</v>
      </c>
      <c r="B3907" t="str">
        <f>INDEX( Table3[],MATCH(Sales[[#This Row],[Category]],Table3[Category],0),1)</f>
        <v>WINE</v>
      </c>
      <c r="C3907" t="s">
        <v>41</v>
      </c>
      <c r="D3907" t="s">
        <v>3907</v>
      </c>
      <c r="E3907" t="s">
        <v>10</v>
      </c>
      <c r="F3907">
        <v>5</v>
      </c>
      <c r="G3907" s="1">
        <v>10.49</v>
      </c>
      <c r="H3907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3907">
        <f>Sales[[#This Row],[Total Inventory]]*Sales[[#This Row],[Sale_Price]]</f>
        <v>52.45</v>
      </c>
    </row>
    <row r="3908" spans="1:9" x14ac:dyDescent="0.25">
      <c r="A3908">
        <v>306585</v>
      </c>
      <c r="B3908" t="str">
        <f>INDEX( Table3[],MATCH(Sales[[#This Row],[Category]],Table3[Category],0),1)</f>
        <v>WINE</v>
      </c>
      <c r="C3908" t="s">
        <v>83</v>
      </c>
      <c r="D3908" t="s">
        <v>3908</v>
      </c>
      <c r="E3908" t="s">
        <v>23</v>
      </c>
      <c r="F3908">
        <v>18</v>
      </c>
      <c r="G3908" s="1">
        <v>8.59</v>
      </c>
      <c r="H3908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3908">
        <f>Sales[[#This Row],[Total Inventory]]*Sales[[#This Row],[Sale_Price]]</f>
        <v>143.82</v>
      </c>
    </row>
    <row r="3909" spans="1:9" x14ac:dyDescent="0.25">
      <c r="A3909">
        <v>87867</v>
      </c>
      <c r="B3909" t="str">
        <f>INDEX( Table3[],MATCH(Sales[[#This Row],[Category]],Table3[Category],0),1)</f>
        <v>WINE</v>
      </c>
      <c r="C3909" t="s">
        <v>28</v>
      </c>
      <c r="D3909" t="s">
        <v>3909</v>
      </c>
      <c r="E3909" t="s">
        <v>10</v>
      </c>
      <c r="F3909">
        <v>0</v>
      </c>
      <c r="G3909" s="1">
        <v>27.99</v>
      </c>
      <c r="H3909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3909">
        <f>Sales[[#This Row],[Total Inventory]]*Sales[[#This Row],[Sale_Price]]</f>
        <v>0</v>
      </c>
    </row>
    <row r="3910" spans="1:9" x14ac:dyDescent="0.25">
      <c r="A3910">
        <v>71237</v>
      </c>
      <c r="B3910" t="str">
        <f>INDEX( Table3[],MATCH(Sales[[#This Row],[Category]],Table3[Category],0),1)</f>
        <v>LIQUOR</v>
      </c>
      <c r="C3910" t="s">
        <v>35</v>
      </c>
      <c r="D3910" t="s">
        <v>3910</v>
      </c>
      <c r="E3910" t="s">
        <v>10</v>
      </c>
      <c r="F3910">
        <v>305</v>
      </c>
      <c r="G3910" s="1">
        <v>15.99</v>
      </c>
      <c r="H3910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3910">
        <f>Sales[[#This Row],[Total Inventory]]*Sales[[#This Row],[Sale_Price]]</f>
        <v>3809.4500000000003</v>
      </c>
    </row>
    <row r="3911" spans="1:9" x14ac:dyDescent="0.25">
      <c r="A3911">
        <v>30095</v>
      </c>
      <c r="B3911" t="str">
        <f>INDEX( Table3[],MATCH(Sales[[#This Row],[Category]],Table3[Category],0),1)</f>
        <v>BEER</v>
      </c>
      <c r="C3911" t="s">
        <v>11</v>
      </c>
      <c r="D3911" t="s">
        <v>3911</v>
      </c>
      <c r="E3911" t="s">
        <v>13</v>
      </c>
      <c r="F3911">
        <v>0</v>
      </c>
      <c r="G3911" s="1">
        <v>8.73</v>
      </c>
      <c r="H3911">
        <f>IF(INDEX(Sale_Promotions[[Code]:[Sale Price]],MATCH(Sales[[#This Row],[Code]],Sale_Promotions[Code],0),2)=0,Sales[[#This Row],[Price]],INDEX(Sale_Promotions[[Code]:[Sale Price]],MATCH(Sales[[#This Row],[Code]],Sale_Promotions[Code],0),2))</f>
        <v>8.73</v>
      </c>
      <c r="I3911">
        <f>Sales[[#This Row],[Total Inventory]]*Sales[[#This Row],[Sale_Price]]</f>
        <v>0</v>
      </c>
    </row>
    <row r="3912" spans="1:9" x14ac:dyDescent="0.25">
      <c r="A3912">
        <v>308305</v>
      </c>
      <c r="B3912" t="str">
        <f>INDEX( Table3[],MATCH(Sales[[#This Row],[Category]],Table3[Category],0),1)</f>
        <v>WINE</v>
      </c>
      <c r="C3912" t="s">
        <v>43</v>
      </c>
      <c r="D3912" t="s">
        <v>3912</v>
      </c>
      <c r="E3912" t="s">
        <v>10</v>
      </c>
      <c r="F3912">
        <v>0</v>
      </c>
      <c r="G3912" s="1">
        <v>12.99</v>
      </c>
      <c r="H391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912">
        <f>Sales[[#This Row],[Total Inventory]]*Sales[[#This Row],[Sale_Price]]</f>
        <v>0</v>
      </c>
    </row>
    <row r="3913" spans="1:9" x14ac:dyDescent="0.25">
      <c r="A3913">
        <v>328798</v>
      </c>
      <c r="B3913" t="str">
        <f>INDEX( Table3[],MATCH(Sales[[#This Row],[Category]],Table3[Category],0),1)</f>
        <v>WINE</v>
      </c>
      <c r="C3913" t="s">
        <v>242</v>
      </c>
      <c r="D3913" t="s">
        <v>3913</v>
      </c>
      <c r="E3913" t="s">
        <v>10</v>
      </c>
      <c r="F3913">
        <v>0</v>
      </c>
      <c r="G3913" s="1">
        <v>19.989999999999998</v>
      </c>
      <c r="H3913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3913">
        <f>Sales[[#This Row],[Total Inventory]]*Sales[[#This Row],[Sale_Price]]</f>
        <v>0</v>
      </c>
    </row>
    <row r="3914" spans="1:9" x14ac:dyDescent="0.25">
      <c r="A3914">
        <v>391727</v>
      </c>
      <c r="B3914" t="str">
        <f>INDEX( Table3[],MATCH(Sales[[#This Row],[Category]],Table3[Category],0),1)</f>
        <v>WINE</v>
      </c>
      <c r="C3914" t="s">
        <v>41</v>
      </c>
      <c r="D3914" t="s">
        <v>3914</v>
      </c>
      <c r="E3914" t="s">
        <v>10</v>
      </c>
      <c r="F3914">
        <v>0</v>
      </c>
      <c r="G3914" s="1">
        <v>9.7899999999999991</v>
      </c>
      <c r="H3914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3914">
        <f>Sales[[#This Row],[Total Inventory]]*Sales[[#This Row],[Sale_Price]]</f>
        <v>0</v>
      </c>
    </row>
    <row r="3915" spans="1:9" x14ac:dyDescent="0.25">
      <c r="A3915">
        <v>83616</v>
      </c>
      <c r="B3915" t="str">
        <f>INDEX( Table3[],MATCH(Sales[[#This Row],[Category]],Table3[Category],0),1)</f>
        <v>WINE</v>
      </c>
      <c r="C3915" t="s">
        <v>61</v>
      </c>
      <c r="D3915" t="s">
        <v>3915</v>
      </c>
      <c r="E3915" t="s">
        <v>10</v>
      </c>
      <c r="F3915">
        <v>0</v>
      </c>
      <c r="G3915" s="1">
        <v>20.99</v>
      </c>
      <c r="H3915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3915">
        <f>Sales[[#This Row],[Total Inventory]]*Sales[[#This Row],[Sale_Price]]</f>
        <v>0</v>
      </c>
    </row>
    <row r="3916" spans="1:9" x14ac:dyDescent="0.25">
      <c r="A3916">
        <v>310743</v>
      </c>
      <c r="B3916" t="str">
        <f>INDEX( Table3[],MATCH(Sales[[#This Row],[Category]],Table3[Category],0),1)</f>
        <v>WINE</v>
      </c>
      <c r="C3916" t="s">
        <v>43</v>
      </c>
      <c r="D3916" t="s">
        <v>3916</v>
      </c>
      <c r="E3916" t="s">
        <v>10</v>
      </c>
      <c r="F3916">
        <v>0</v>
      </c>
      <c r="G3916" s="1">
        <v>13.99</v>
      </c>
      <c r="H3916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3916">
        <f>Sales[[#This Row],[Total Inventory]]*Sales[[#This Row],[Sale_Price]]</f>
        <v>0</v>
      </c>
    </row>
    <row r="3917" spans="1:9" x14ac:dyDescent="0.25">
      <c r="A3917">
        <v>31419</v>
      </c>
      <c r="B3917" t="str">
        <f>INDEX( Table3[],MATCH(Sales[[#This Row],[Category]],Table3[Category],0),1)</f>
        <v>BEER</v>
      </c>
      <c r="C3917" t="s">
        <v>11</v>
      </c>
      <c r="D3917" t="s">
        <v>3917</v>
      </c>
      <c r="E3917" t="s">
        <v>25</v>
      </c>
      <c r="F3917">
        <v>0</v>
      </c>
      <c r="G3917" s="1">
        <v>5.84</v>
      </c>
      <c r="H3917">
        <f>IF(INDEX(Sale_Promotions[[Code]:[Sale Price]],MATCH(Sales[[#This Row],[Code]],Sale_Promotions[Code],0),2)=0,Sales[[#This Row],[Price]],INDEX(Sale_Promotions[[Code]:[Sale Price]],MATCH(Sales[[#This Row],[Code]],Sale_Promotions[Code],0),2))</f>
        <v>5.84</v>
      </c>
      <c r="I3917">
        <f>Sales[[#This Row],[Total Inventory]]*Sales[[#This Row],[Sale_Price]]</f>
        <v>0</v>
      </c>
    </row>
    <row r="3918" spans="1:9" x14ac:dyDescent="0.25">
      <c r="A3918">
        <v>232384</v>
      </c>
      <c r="B3918" t="str">
        <f>INDEX( Table3[],MATCH(Sales[[#This Row],[Category]],Table3[Category],0),1)</f>
        <v>WINE</v>
      </c>
      <c r="C3918" t="s">
        <v>85</v>
      </c>
      <c r="D3918" t="s">
        <v>3918</v>
      </c>
      <c r="E3918" t="s">
        <v>10</v>
      </c>
      <c r="F3918">
        <v>7</v>
      </c>
      <c r="G3918" s="1">
        <v>15.99</v>
      </c>
      <c r="H3918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3918">
        <f>Sales[[#This Row],[Total Inventory]]*Sales[[#This Row],[Sale_Price]]</f>
        <v>111.93</v>
      </c>
    </row>
    <row r="3919" spans="1:9" x14ac:dyDescent="0.25">
      <c r="A3919">
        <v>149853</v>
      </c>
      <c r="B3919" t="str">
        <f>INDEX( Table3[],MATCH(Sales[[#This Row],[Category]],Table3[Category],0),1)</f>
        <v>WINE</v>
      </c>
      <c r="C3919" t="s">
        <v>39</v>
      </c>
      <c r="D3919" t="s">
        <v>3919</v>
      </c>
      <c r="E3919" t="s">
        <v>10</v>
      </c>
      <c r="F3919">
        <v>0</v>
      </c>
      <c r="G3919" s="1">
        <v>14.99</v>
      </c>
      <c r="H3919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3919">
        <f>Sales[[#This Row],[Total Inventory]]*Sales[[#This Row],[Sale_Price]]</f>
        <v>0</v>
      </c>
    </row>
    <row r="3920" spans="1:9" x14ac:dyDescent="0.25">
      <c r="A3920">
        <v>24206</v>
      </c>
      <c r="B3920" t="str">
        <f>INDEX( Table3[],MATCH(Sales[[#This Row],[Category]],Table3[Category],0),1)</f>
        <v>BEER</v>
      </c>
      <c r="C3920" t="s">
        <v>11</v>
      </c>
      <c r="D3920" t="s">
        <v>3920</v>
      </c>
      <c r="E3920" t="s">
        <v>25</v>
      </c>
      <c r="F3920">
        <v>0</v>
      </c>
      <c r="G3920" s="1">
        <v>2.23</v>
      </c>
      <c r="H3920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3920">
        <f>Sales[[#This Row],[Total Inventory]]*Sales[[#This Row],[Sale_Price]]</f>
        <v>0</v>
      </c>
    </row>
    <row r="3921" spans="1:9" x14ac:dyDescent="0.25">
      <c r="A3921">
        <v>42561</v>
      </c>
      <c r="B3921" t="str">
        <f>INDEX( Table3[],MATCH(Sales[[#This Row],[Category]],Table3[Category],0),1)</f>
        <v>WINE</v>
      </c>
      <c r="C3921" t="s">
        <v>28</v>
      </c>
      <c r="D3921" t="s">
        <v>3921</v>
      </c>
      <c r="E3921" t="s">
        <v>10</v>
      </c>
      <c r="F3921">
        <v>0</v>
      </c>
      <c r="G3921" s="1">
        <v>10.99</v>
      </c>
      <c r="H392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3921">
        <f>Sales[[#This Row],[Total Inventory]]*Sales[[#This Row],[Sale_Price]]</f>
        <v>0</v>
      </c>
    </row>
    <row r="3922" spans="1:9" x14ac:dyDescent="0.25">
      <c r="A3922">
        <v>27807</v>
      </c>
      <c r="B3922" t="str">
        <f>INDEX( Table3[],MATCH(Sales[[#This Row],[Category]],Table3[Category],0),1)</f>
        <v>BEER</v>
      </c>
      <c r="C3922" t="s">
        <v>11</v>
      </c>
      <c r="D3922" t="s">
        <v>3922</v>
      </c>
      <c r="E3922" t="s">
        <v>25</v>
      </c>
      <c r="F3922">
        <v>0</v>
      </c>
      <c r="G3922" s="1">
        <v>2.83</v>
      </c>
      <c r="H3922">
        <f>IF(INDEX(Sale_Promotions[[Code]:[Sale Price]],MATCH(Sales[[#This Row],[Code]],Sale_Promotions[Code],0),2)=0,Sales[[#This Row],[Price]],INDEX(Sale_Promotions[[Code]:[Sale Price]],MATCH(Sales[[#This Row],[Code]],Sale_Promotions[Code],0),2))</f>
        <v>2.83</v>
      </c>
      <c r="I3922">
        <f>Sales[[#This Row],[Total Inventory]]*Sales[[#This Row],[Sale_Price]]</f>
        <v>0</v>
      </c>
    </row>
    <row r="3923" spans="1:9" x14ac:dyDescent="0.25">
      <c r="A3923">
        <v>29712</v>
      </c>
      <c r="B3923" t="str">
        <f>INDEX( Table3[],MATCH(Sales[[#This Row],[Category]],Table3[Category],0),1)</f>
        <v>BEER</v>
      </c>
      <c r="C3923" t="s">
        <v>11</v>
      </c>
      <c r="D3923" t="s">
        <v>3923</v>
      </c>
      <c r="E3923" t="s">
        <v>25</v>
      </c>
      <c r="F3923">
        <v>0</v>
      </c>
      <c r="G3923" s="1">
        <v>3.6</v>
      </c>
      <c r="H3923">
        <f>IF(INDEX(Sale_Promotions[[Code]:[Sale Price]],MATCH(Sales[[#This Row],[Code]],Sale_Promotions[Code],0),2)=0,Sales[[#This Row],[Price]],INDEX(Sale_Promotions[[Code]:[Sale Price]],MATCH(Sales[[#This Row],[Code]],Sale_Promotions[Code],0),2))</f>
        <v>3.6</v>
      </c>
      <c r="I3923">
        <f>Sales[[#This Row],[Total Inventory]]*Sales[[#This Row],[Sale_Price]]</f>
        <v>0</v>
      </c>
    </row>
    <row r="3924" spans="1:9" x14ac:dyDescent="0.25">
      <c r="A3924">
        <v>46054</v>
      </c>
      <c r="B3924" t="str">
        <f>INDEX( Table3[],MATCH(Sales[[#This Row],[Category]],Table3[Category],0),1)</f>
        <v>LIQUOR</v>
      </c>
      <c r="C3924" t="s">
        <v>37</v>
      </c>
      <c r="D3924" t="s">
        <v>3924</v>
      </c>
      <c r="E3924" t="s">
        <v>16</v>
      </c>
      <c r="F3924">
        <v>0</v>
      </c>
      <c r="G3924" s="1">
        <v>35.99</v>
      </c>
      <c r="H3924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3924">
        <f>Sales[[#This Row],[Total Inventory]]*Sales[[#This Row],[Sale_Price]]</f>
        <v>0</v>
      </c>
    </row>
    <row r="3925" spans="1:9" x14ac:dyDescent="0.25">
      <c r="A3925">
        <v>71993</v>
      </c>
      <c r="B3925" t="str">
        <f>INDEX( Table3[],MATCH(Sales[[#This Row],[Category]],Table3[Category],0),1)</f>
        <v>LIQUOR</v>
      </c>
      <c r="C3925" t="s">
        <v>26</v>
      </c>
      <c r="D3925" t="s">
        <v>3925</v>
      </c>
      <c r="E3925" t="s">
        <v>10</v>
      </c>
      <c r="F3925">
        <v>14</v>
      </c>
      <c r="G3925" s="1">
        <v>36.99</v>
      </c>
      <c r="H3925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3925">
        <f>Sales[[#This Row],[Total Inventory]]*Sales[[#This Row],[Sale_Price]]</f>
        <v>517.86</v>
      </c>
    </row>
    <row r="3926" spans="1:9" x14ac:dyDescent="0.25">
      <c r="A3926">
        <v>11021</v>
      </c>
      <c r="B3926" t="str">
        <f>INDEX( Table3[],MATCH(Sales[[#This Row],[Category]],Table3[Category],0),1)</f>
        <v>WINE</v>
      </c>
      <c r="C3926" t="s">
        <v>28</v>
      </c>
      <c r="D3926" t="s">
        <v>3926</v>
      </c>
      <c r="E3926" t="s">
        <v>3927</v>
      </c>
      <c r="F3926">
        <v>55</v>
      </c>
      <c r="G3926" s="1">
        <v>3.79</v>
      </c>
      <c r="H3926">
        <f>IF(INDEX(Sale_Promotions[[Code]:[Sale Price]],MATCH(Sales[[#This Row],[Code]],Sale_Promotions[Code],0),2)=0,Sales[[#This Row],[Price]],INDEX(Sale_Promotions[[Code]:[Sale Price]],MATCH(Sales[[#This Row],[Code]],Sale_Promotions[Code],0),2))</f>
        <v>3.79</v>
      </c>
      <c r="I3926">
        <f>Sales[[#This Row],[Total Inventory]]*Sales[[#This Row],[Sale_Price]]</f>
        <v>208.45</v>
      </c>
    </row>
    <row r="3927" spans="1:9" x14ac:dyDescent="0.25">
      <c r="A3927">
        <v>10858</v>
      </c>
      <c r="B3927" t="str">
        <f>INDEX( Table3[],MATCH(Sales[[#This Row],[Category]],Table3[Category],0),1)</f>
        <v>LIQUOR</v>
      </c>
      <c r="C3927" t="s">
        <v>26</v>
      </c>
      <c r="D3927" t="s">
        <v>3928</v>
      </c>
      <c r="E3927" t="s">
        <v>16</v>
      </c>
      <c r="F3927">
        <v>4</v>
      </c>
      <c r="G3927" s="1">
        <v>11.99</v>
      </c>
      <c r="H392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927">
        <f>Sales[[#This Row],[Total Inventory]]*Sales[[#This Row],[Sale_Price]]</f>
        <v>47.96</v>
      </c>
    </row>
    <row r="3928" spans="1:9" x14ac:dyDescent="0.25">
      <c r="A3928">
        <v>80456</v>
      </c>
      <c r="B3928" t="str">
        <f>INDEX( Table3[],MATCH(Sales[[#This Row],[Category]],Table3[Category],0),1)</f>
        <v>WINE</v>
      </c>
      <c r="C3928" t="s">
        <v>189</v>
      </c>
      <c r="D3928" t="s">
        <v>3929</v>
      </c>
      <c r="E3928" t="s">
        <v>10</v>
      </c>
      <c r="F3928">
        <v>65</v>
      </c>
      <c r="G3928" s="1">
        <v>16.989999999999998</v>
      </c>
      <c r="H392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3928">
        <f>Sales[[#This Row],[Total Inventory]]*Sales[[#This Row],[Sale_Price]]</f>
        <v>909.35</v>
      </c>
    </row>
    <row r="3929" spans="1:9" x14ac:dyDescent="0.25">
      <c r="A3929">
        <v>48203</v>
      </c>
      <c r="B3929" t="str">
        <f>INDEX( Table3[],MATCH(Sales[[#This Row],[Category]],Table3[Category],0),1)</f>
        <v>WINE</v>
      </c>
      <c r="C3929" t="s">
        <v>64</v>
      </c>
      <c r="D3929" t="s">
        <v>3930</v>
      </c>
      <c r="E3929" t="s">
        <v>10</v>
      </c>
      <c r="F3929">
        <v>5</v>
      </c>
      <c r="G3929" s="1">
        <v>73.989999999999995</v>
      </c>
      <c r="H3929">
        <f>IF(INDEX(Sale_Promotions[[Code]:[Sale Price]],MATCH(Sales[[#This Row],[Code]],Sale_Promotions[Code],0),2)=0,Sales[[#This Row],[Price]],INDEX(Sale_Promotions[[Code]:[Sale Price]],MATCH(Sales[[#This Row],[Code]],Sale_Promotions[Code],0),2))</f>
        <v>73.989999999999995</v>
      </c>
      <c r="I3929">
        <f>Sales[[#This Row],[Total Inventory]]*Sales[[#This Row],[Sale_Price]]</f>
        <v>369.95</v>
      </c>
    </row>
    <row r="3930" spans="1:9" x14ac:dyDescent="0.25">
      <c r="A3930">
        <v>83628</v>
      </c>
      <c r="B3930" t="str">
        <f>INDEX( Table3[],MATCH(Sales[[#This Row],[Category]],Table3[Category],0),1)</f>
        <v>WINE</v>
      </c>
      <c r="C3930" t="s">
        <v>242</v>
      </c>
      <c r="D3930" t="s">
        <v>3931</v>
      </c>
      <c r="E3930" t="s">
        <v>10</v>
      </c>
      <c r="F3930">
        <v>20</v>
      </c>
      <c r="G3930" s="1">
        <v>17.489999999999998</v>
      </c>
      <c r="H3930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3930">
        <f>Sales[[#This Row],[Total Inventory]]*Sales[[#This Row],[Sale_Price]]</f>
        <v>349.79999999999995</v>
      </c>
    </row>
    <row r="3931" spans="1:9" x14ac:dyDescent="0.25">
      <c r="A3931">
        <v>382868</v>
      </c>
      <c r="B3931" t="str">
        <f>INDEX( Table3[],MATCH(Sales[[#This Row],[Category]],Table3[Category],0),1)</f>
        <v>WINE</v>
      </c>
      <c r="C3931" t="s">
        <v>28</v>
      </c>
      <c r="D3931" t="s">
        <v>3932</v>
      </c>
      <c r="E3931" t="s">
        <v>23</v>
      </c>
      <c r="F3931">
        <v>0</v>
      </c>
      <c r="G3931" s="1">
        <v>12.99</v>
      </c>
      <c r="H393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931">
        <f>Sales[[#This Row],[Total Inventory]]*Sales[[#This Row],[Sale_Price]]</f>
        <v>0</v>
      </c>
    </row>
    <row r="3932" spans="1:9" x14ac:dyDescent="0.25">
      <c r="A3932">
        <v>67520</v>
      </c>
      <c r="B3932" t="str">
        <f>INDEX( Table3[],MATCH(Sales[[#This Row],[Category]],Table3[Category],0),1)</f>
        <v>WINE</v>
      </c>
      <c r="C3932" t="s">
        <v>43</v>
      </c>
      <c r="D3932" t="s">
        <v>3933</v>
      </c>
      <c r="E3932" t="s">
        <v>10</v>
      </c>
      <c r="F3932">
        <v>16</v>
      </c>
      <c r="G3932" s="1">
        <v>29.99</v>
      </c>
      <c r="H3932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3932">
        <f>Sales[[#This Row],[Total Inventory]]*Sales[[#This Row],[Sale_Price]]</f>
        <v>351.84</v>
      </c>
    </row>
    <row r="3933" spans="1:9" x14ac:dyDescent="0.25">
      <c r="A3933">
        <v>329958</v>
      </c>
      <c r="B3933" t="str">
        <f>INDEX( Table3[],MATCH(Sales[[#This Row],[Category]],Table3[Category],0),1)</f>
        <v>WINE</v>
      </c>
      <c r="C3933" t="s">
        <v>85</v>
      </c>
      <c r="D3933" t="s">
        <v>3934</v>
      </c>
      <c r="E3933" t="s">
        <v>10</v>
      </c>
      <c r="F3933">
        <v>88</v>
      </c>
      <c r="G3933" s="1">
        <v>13.49</v>
      </c>
      <c r="H3933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3933">
        <f>Sales[[#This Row],[Total Inventory]]*Sales[[#This Row],[Sale_Price]]</f>
        <v>1187.1200000000001</v>
      </c>
    </row>
    <row r="3934" spans="1:9" x14ac:dyDescent="0.25">
      <c r="A3934">
        <v>93017</v>
      </c>
      <c r="B3934" t="str">
        <f>INDEX( Table3[],MATCH(Sales[[#This Row],[Category]],Table3[Category],0),1)</f>
        <v>BEER</v>
      </c>
      <c r="C3934" t="s">
        <v>11</v>
      </c>
      <c r="D3934" t="s">
        <v>3935</v>
      </c>
      <c r="E3934" t="s">
        <v>25</v>
      </c>
      <c r="F3934">
        <v>0</v>
      </c>
      <c r="G3934" s="1">
        <v>2.23</v>
      </c>
      <c r="H3934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3934">
        <f>Sales[[#This Row],[Total Inventory]]*Sales[[#This Row],[Sale_Price]]</f>
        <v>0</v>
      </c>
    </row>
    <row r="3935" spans="1:9" x14ac:dyDescent="0.25">
      <c r="A3935">
        <v>84775</v>
      </c>
      <c r="B3935" t="str">
        <f>INDEX( Table3[],MATCH(Sales[[#This Row],[Category]],Table3[Category],0),1)</f>
        <v>WINE</v>
      </c>
      <c r="C3935" t="s">
        <v>61</v>
      </c>
      <c r="D3935" t="s">
        <v>3936</v>
      </c>
      <c r="E3935" t="s">
        <v>332</v>
      </c>
      <c r="F3935">
        <v>0</v>
      </c>
      <c r="G3935" s="1">
        <v>21.99</v>
      </c>
      <c r="H393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3935">
        <f>Sales[[#This Row],[Total Inventory]]*Sales[[#This Row],[Sale_Price]]</f>
        <v>0</v>
      </c>
    </row>
    <row r="3936" spans="1:9" x14ac:dyDescent="0.25">
      <c r="A3936">
        <v>385450</v>
      </c>
      <c r="B3936" t="str">
        <f>INDEX( Table3[],MATCH(Sales[[#This Row],[Category]],Table3[Category],0),1)</f>
        <v>WINE</v>
      </c>
      <c r="C3936" t="s">
        <v>31</v>
      </c>
      <c r="D3936" t="s">
        <v>3937</v>
      </c>
      <c r="E3936" t="s">
        <v>10</v>
      </c>
      <c r="F3936">
        <v>7</v>
      </c>
      <c r="G3936" s="1">
        <v>11.99</v>
      </c>
      <c r="H393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3936">
        <f>Sales[[#This Row],[Total Inventory]]*Sales[[#This Row],[Sale_Price]]</f>
        <v>83.93</v>
      </c>
    </row>
    <row r="3937" spans="1:9" x14ac:dyDescent="0.25">
      <c r="A3937">
        <v>23200</v>
      </c>
      <c r="B3937" t="str">
        <f>INDEX( Table3[],MATCH(Sales[[#This Row],[Category]],Table3[Category],0),1)</f>
        <v>BEER</v>
      </c>
      <c r="C3937" t="s">
        <v>11</v>
      </c>
      <c r="D3937" t="s">
        <v>3938</v>
      </c>
      <c r="E3937" t="s">
        <v>20</v>
      </c>
      <c r="F3937">
        <v>0</v>
      </c>
      <c r="G3937" s="1">
        <v>6.68</v>
      </c>
      <c r="H3937">
        <f>IF(INDEX(Sale_Promotions[[Code]:[Sale Price]],MATCH(Sales[[#This Row],[Code]],Sale_Promotions[Code],0),2)=0,Sales[[#This Row],[Price]],INDEX(Sale_Promotions[[Code]:[Sale Price]],MATCH(Sales[[#This Row],[Code]],Sale_Promotions[Code],0),2))</f>
        <v>6.68</v>
      </c>
      <c r="I3937">
        <f>Sales[[#This Row],[Total Inventory]]*Sales[[#This Row],[Sale_Price]]</f>
        <v>0</v>
      </c>
    </row>
    <row r="3938" spans="1:9" x14ac:dyDescent="0.25">
      <c r="A3938">
        <v>24798</v>
      </c>
      <c r="B3938" t="str">
        <f>INDEX( Table3[],MATCH(Sales[[#This Row],[Category]],Table3[Category],0),1)</f>
        <v>BEER</v>
      </c>
      <c r="C3938" t="s">
        <v>11</v>
      </c>
      <c r="D3938" t="s">
        <v>3939</v>
      </c>
      <c r="E3938" t="s">
        <v>13</v>
      </c>
      <c r="F3938">
        <v>0</v>
      </c>
      <c r="G3938" s="1">
        <v>8.2200000000000006</v>
      </c>
      <c r="H3938">
        <f>IF(INDEX(Sale_Promotions[[Code]:[Sale Price]],MATCH(Sales[[#This Row],[Code]],Sale_Promotions[Code],0),2)=0,Sales[[#This Row],[Price]],INDEX(Sale_Promotions[[Code]:[Sale Price]],MATCH(Sales[[#This Row],[Code]],Sale_Promotions[Code],0),2))</f>
        <v>8.2200000000000006</v>
      </c>
      <c r="I3938">
        <f>Sales[[#This Row],[Total Inventory]]*Sales[[#This Row],[Sale_Price]]</f>
        <v>0</v>
      </c>
    </row>
    <row r="3939" spans="1:9" x14ac:dyDescent="0.25">
      <c r="A3939">
        <v>81694</v>
      </c>
      <c r="B3939" t="str">
        <f>INDEX( Table3[],MATCH(Sales[[#This Row],[Category]],Table3[Category],0),1)</f>
        <v>WINE</v>
      </c>
      <c r="C3939" t="s">
        <v>61</v>
      </c>
      <c r="D3939" t="s">
        <v>3940</v>
      </c>
      <c r="E3939" t="s">
        <v>10</v>
      </c>
      <c r="F3939">
        <v>44</v>
      </c>
      <c r="G3939" s="1">
        <v>10.99</v>
      </c>
      <c r="H393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3939">
        <f>Sales[[#This Row],[Total Inventory]]*Sales[[#This Row],[Sale_Price]]</f>
        <v>483.56</v>
      </c>
    </row>
    <row r="3940" spans="1:9" x14ac:dyDescent="0.25">
      <c r="A3940">
        <v>30102</v>
      </c>
      <c r="B3940" t="str">
        <f>INDEX( Table3[],MATCH(Sales[[#This Row],[Category]],Table3[Category],0),1)</f>
        <v>BEER</v>
      </c>
      <c r="C3940" t="s">
        <v>11</v>
      </c>
      <c r="D3940" t="s">
        <v>3941</v>
      </c>
      <c r="E3940" t="s">
        <v>25</v>
      </c>
      <c r="F3940">
        <v>0</v>
      </c>
      <c r="G3940" s="1">
        <v>1.45</v>
      </c>
      <c r="H3940">
        <f>IF(INDEX(Sale_Promotions[[Code]:[Sale Price]],MATCH(Sales[[#This Row],[Code]],Sale_Promotions[Code],0),2)=0,Sales[[#This Row],[Price]],INDEX(Sale_Promotions[[Code]:[Sale Price]],MATCH(Sales[[#This Row],[Code]],Sale_Promotions[Code],0),2))</f>
        <v>1.45</v>
      </c>
      <c r="I3940">
        <f>Sales[[#This Row],[Total Inventory]]*Sales[[#This Row],[Sale_Price]]</f>
        <v>0</v>
      </c>
    </row>
    <row r="3941" spans="1:9" x14ac:dyDescent="0.25">
      <c r="A3941">
        <v>5231</v>
      </c>
      <c r="B3941" t="str">
        <f>INDEX( Table3[],MATCH(Sales[[#This Row],[Category]],Table3[Category],0),1)</f>
        <v>BEER</v>
      </c>
      <c r="C3941" t="s">
        <v>11</v>
      </c>
      <c r="D3941" t="s">
        <v>3942</v>
      </c>
      <c r="E3941" t="s">
        <v>20</v>
      </c>
      <c r="F3941">
        <v>0</v>
      </c>
      <c r="G3941" s="1">
        <v>4.93</v>
      </c>
      <c r="H3941">
        <f>IF(INDEX(Sale_Promotions[[Code]:[Sale Price]],MATCH(Sales[[#This Row],[Code]],Sale_Promotions[Code],0),2)=0,Sales[[#This Row],[Price]],INDEX(Sale_Promotions[[Code]:[Sale Price]],MATCH(Sales[[#This Row],[Code]],Sale_Promotions[Code],0),2))</f>
        <v>4.93</v>
      </c>
      <c r="I3941">
        <f>Sales[[#This Row],[Total Inventory]]*Sales[[#This Row],[Sale_Price]]</f>
        <v>0</v>
      </c>
    </row>
    <row r="3942" spans="1:9" x14ac:dyDescent="0.25">
      <c r="A3942">
        <v>346940</v>
      </c>
      <c r="B3942" t="str">
        <f>INDEX( Table3[],MATCH(Sales[[#This Row],[Category]],Table3[Category],0),1)</f>
        <v>LIQUOR</v>
      </c>
      <c r="C3942" t="s">
        <v>198</v>
      </c>
      <c r="D3942" t="s">
        <v>3943</v>
      </c>
      <c r="E3942" t="s">
        <v>10</v>
      </c>
      <c r="F3942">
        <v>8</v>
      </c>
      <c r="G3942" s="1">
        <v>39.99</v>
      </c>
      <c r="H3942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3942">
        <f>Sales[[#This Row],[Total Inventory]]*Sales[[#This Row],[Sale_Price]]</f>
        <v>319.92</v>
      </c>
    </row>
    <row r="3943" spans="1:9" x14ac:dyDescent="0.25">
      <c r="A3943">
        <v>86214</v>
      </c>
      <c r="B3943" t="str">
        <f>INDEX( Table3[],MATCH(Sales[[#This Row],[Category]],Table3[Category],0),1)</f>
        <v>WINE</v>
      </c>
      <c r="C3943" t="s">
        <v>61</v>
      </c>
      <c r="D3943" t="s">
        <v>3944</v>
      </c>
      <c r="E3943" t="s">
        <v>10</v>
      </c>
      <c r="F3943">
        <v>23</v>
      </c>
      <c r="G3943" s="1">
        <v>96.99</v>
      </c>
      <c r="H3943">
        <f>IF(INDEX(Sale_Promotions[[Code]:[Sale Price]],MATCH(Sales[[#This Row],[Code]],Sale_Promotions[Code],0),2)=0,Sales[[#This Row],[Price]],INDEX(Sale_Promotions[[Code]:[Sale Price]],MATCH(Sales[[#This Row],[Code]],Sale_Promotions[Code],0),2))</f>
        <v>96.99</v>
      </c>
      <c r="I3943">
        <f>Sales[[#This Row],[Total Inventory]]*Sales[[#This Row],[Sale_Price]]</f>
        <v>2230.77</v>
      </c>
    </row>
    <row r="3944" spans="1:9" x14ac:dyDescent="0.25">
      <c r="A3944">
        <v>52353</v>
      </c>
      <c r="B3944" t="str">
        <f>INDEX( Table3[],MATCH(Sales[[#This Row],[Category]],Table3[Category],0),1)</f>
        <v>WINE</v>
      </c>
      <c r="C3944" t="s">
        <v>28</v>
      </c>
      <c r="D3944" t="s">
        <v>3945</v>
      </c>
      <c r="E3944" t="s">
        <v>10</v>
      </c>
      <c r="F3944">
        <v>12</v>
      </c>
      <c r="G3944" s="1">
        <v>24.99</v>
      </c>
      <c r="H3944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3944">
        <f>Sales[[#This Row],[Total Inventory]]*Sales[[#This Row],[Sale_Price]]</f>
        <v>299.88</v>
      </c>
    </row>
    <row r="3945" spans="1:9" x14ac:dyDescent="0.25">
      <c r="A3945">
        <v>44900</v>
      </c>
      <c r="B3945" t="str">
        <f>INDEX( Table3[],MATCH(Sales[[#This Row],[Category]],Table3[Category],0),1)</f>
        <v>LIQUOR</v>
      </c>
      <c r="C3945" t="s">
        <v>26</v>
      </c>
      <c r="D3945" t="s">
        <v>3946</v>
      </c>
      <c r="E3945" t="s">
        <v>10</v>
      </c>
      <c r="F3945">
        <v>70</v>
      </c>
      <c r="G3945" s="1">
        <v>15.99</v>
      </c>
      <c r="H3945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3945">
        <f>Sales[[#This Row],[Total Inventory]]*Sales[[#This Row],[Sale_Price]]</f>
        <v>1119.3</v>
      </c>
    </row>
    <row r="3946" spans="1:9" x14ac:dyDescent="0.25">
      <c r="A3946">
        <v>25699</v>
      </c>
      <c r="B3946" t="str">
        <f>INDEX( Table3[],MATCH(Sales[[#This Row],[Category]],Table3[Category],0),1)</f>
        <v>BEER</v>
      </c>
      <c r="C3946" t="s">
        <v>11</v>
      </c>
      <c r="D3946" t="s">
        <v>3947</v>
      </c>
      <c r="E3946" t="s">
        <v>25</v>
      </c>
      <c r="F3946">
        <v>0</v>
      </c>
      <c r="G3946" s="1">
        <v>3.47</v>
      </c>
      <c r="H3946">
        <f>IF(INDEX(Sale_Promotions[[Code]:[Sale Price]],MATCH(Sales[[#This Row],[Code]],Sale_Promotions[Code],0),2)=0,Sales[[#This Row],[Price]],INDEX(Sale_Promotions[[Code]:[Sale Price]],MATCH(Sales[[#This Row],[Code]],Sale_Promotions[Code],0),2))</f>
        <v>3.47</v>
      </c>
      <c r="I3946">
        <f>Sales[[#This Row],[Total Inventory]]*Sales[[#This Row],[Sale_Price]]</f>
        <v>0</v>
      </c>
    </row>
    <row r="3947" spans="1:9" x14ac:dyDescent="0.25">
      <c r="A3947">
        <v>24716</v>
      </c>
      <c r="B3947" t="str">
        <f>INDEX( Table3[],MATCH(Sales[[#This Row],[Category]],Table3[Category],0),1)</f>
        <v>LIQUOR</v>
      </c>
      <c r="C3947" t="s">
        <v>57</v>
      </c>
      <c r="D3947" t="s">
        <v>3948</v>
      </c>
      <c r="E3947" t="s">
        <v>10</v>
      </c>
      <c r="F3947">
        <v>24</v>
      </c>
      <c r="G3947" s="1">
        <v>38.99</v>
      </c>
      <c r="H3947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3947">
        <f>Sales[[#This Row],[Total Inventory]]*Sales[[#This Row],[Sale_Price]]</f>
        <v>935.76</v>
      </c>
    </row>
    <row r="3948" spans="1:9" x14ac:dyDescent="0.25">
      <c r="A3948">
        <v>82660</v>
      </c>
      <c r="B3948" t="str">
        <f>INDEX( Table3[],MATCH(Sales[[#This Row],[Category]],Table3[Category],0),1)</f>
        <v>WINE</v>
      </c>
      <c r="C3948" t="s">
        <v>163</v>
      </c>
      <c r="D3948" t="s">
        <v>3949</v>
      </c>
      <c r="E3948" t="s">
        <v>10</v>
      </c>
      <c r="F3948">
        <v>25</v>
      </c>
      <c r="G3948" s="1">
        <v>11.99</v>
      </c>
      <c r="H3948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3948">
        <f>Sales[[#This Row],[Total Inventory]]*Sales[[#This Row],[Sale_Price]]</f>
        <v>199.75</v>
      </c>
    </row>
    <row r="3949" spans="1:9" x14ac:dyDescent="0.25">
      <c r="A3949">
        <v>188522</v>
      </c>
      <c r="B3949" t="str">
        <f>INDEX( Table3[],MATCH(Sales[[#This Row],[Category]],Table3[Category],0),1)</f>
        <v>WINE</v>
      </c>
      <c r="C3949" t="s">
        <v>163</v>
      </c>
      <c r="D3949" t="s">
        <v>3950</v>
      </c>
      <c r="E3949" t="s">
        <v>10</v>
      </c>
      <c r="F3949">
        <v>42</v>
      </c>
      <c r="G3949" s="1">
        <v>14.99</v>
      </c>
      <c r="H3949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3949">
        <f>Sales[[#This Row],[Total Inventory]]*Sales[[#This Row],[Sale_Price]]</f>
        <v>629.58000000000004</v>
      </c>
    </row>
    <row r="3950" spans="1:9" x14ac:dyDescent="0.25">
      <c r="A3950">
        <v>333745</v>
      </c>
      <c r="B3950" t="str">
        <f>INDEX( Table3[],MATCH(Sales[[#This Row],[Category]],Table3[Category],0),1)</f>
        <v>WINE</v>
      </c>
      <c r="C3950" t="s">
        <v>53</v>
      </c>
      <c r="D3950" t="s">
        <v>3951</v>
      </c>
      <c r="E3950" t="s">
        <v>1136</v>
      </c>
      <c r="F3950">
        <v>7</v>
      </c>
      <c r="G3950" s="1">
        <v>10.99</v>
      </c>
      <c r="H395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3950">
        <f>Sales[[#This Row],[Total Inventory]]*Sales[[#This Row],[Sale_Price]]</f>
        <v>76.930000000000007</v>
      </c>
    </row>
    <row r="3951" spans="1:9" x14ac:dyDescent="0.25">
      <c r="A3951">
        <v>85653</v>
      </c>
      <c r="B3951" t="str">
        <f>INDEX( Table3[],MATCH(Sales[[#This Row],[Category]],Table3[Category],0),1)</f>
        <v>WINE</v>
      </c>
      <c r="C3951" t="s">
        <v>85</v>
      </c>
      <c r="D3951" t="s">
        <v>3952</v>
      </c>
      <c r="E3951" t="s">
        <v>10</v>
      </c>
      <c r="F3951">
        <v>31</v>
      </c>
      <c r="G3951" s="1">
        <v>15.49</v>
      </c>
      <c r="H395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3951">
        <f>Sales[[#This Row],[Total Inventory]]*Sales[[#This Row],[Sale_Price]]</f>
        <v>402.69</v>
      </c>
    </row>
    <row r="3952" spans="1:9" x14ac:dyDescent="0.25">
      <c r="A3952">
        <v>43095</v>
      </c>
      <c r="B3952" t="str">
        <f>INDEX( Table3[],MATCH(Sales[[#This Row],[Category]],Table3[Category],0),1)</f>
        <v>LIQUOR</v>
      </c>
      <c r="C3952" t="s">
        <v>26</v>
      </c>
      <c r="D3952" t="s">
        <v>3953</v>
      </c>
      <c r="E3952" t="s">
        <v>48</v>
      </c>
      <c r="F3952">
        <v>11</v>
      </c>
      <c r="G3952" s="1">
        <v>4.79</v>
      </c>
      <c r="H3952">
        <f>IF(INDEX(Sale_Promotions[[Code]:[Sale Price]],MATCH(Sales[[#This Row],[Code]],Sale_Promotions[Code],0),2)=0,Sales[[#This Row],[Price]],INDEX(Sale_Promotions[[Code]:[Sale Price]],MATCH(Sales[[#This Row],[Code]],Sale_Promotions[Code],0),2))</f>
        <v>4.79</v>
      </c>
      <c r="I3952">
        <f>Sales[[#This Row],[Total Inventory]]*Sales[[#This Row],[Sale_Price]]</f>
        <v>52.69</v>
      </c>
    </row>
    <row r="3953" spans="1:9" x14ac:dyDescent="0.25">
      <c r="A3953">
        <v>30126</v>
      </c>
      <c r="B3953" t="str">
        <f>INDEX( Table3[],MATCH(Sales[[#This Row],[Category]],Table3[Category],0),1)</f>
        <v>BEER</v>
      </c>
      <c r="C3953" t="s">
        <v>11</v>
      </c>
      <c r="D3953" t="s">
        <v>3954</v>
      </c>
      <c r="E3953" t="s">
        <v>20</v>
      </c>
      <c r="F3953">
        <v>0</v>
      </c>
      <c r="G3953" s="1">
        <v>12.6</v>
      </c>
      <c r="H3953">
        <f>IF(INDEX(Sale_Promotions[[Code]:[Sale Price]],MATCH(Sales[[#This Row],[Code]],Sale_Promotions[Code],0),2)=0,Sales[[#This Row],[Price]],INDEX(Sale_Promotions[[Code]:[Sale Price]],MATCH(Sales[[#This Row],[Code]],Sale_Promotions[Code],0),2))</f>
        <v>12.6</v>
      </c>
      <c r="I3953">
        <f>Sales[[#This Row],[Total Inventory]]*Sales[[#This Row],[Sale_Price]]</f>
        <v>0</v>
      </c>
    </row>
    <row r="3954" spans="1:9" x14ac:dyDescent="0.25">
      <c r="A3954">
        <v>361950</v>
      </c>
      <c r="B3954" t="str">
        <f>INDEX( Table3[],MATCH(Sales[[#This Row],[Category]],Table3[Category],0),1)</f>
        <v>WINE</v>
      </c>
      <c r="C3954" t="s">
        <v>28</v>
      </c>
      <c r="D3954" t="s">
        <v>3955</v>
      </c>
      <c r="E3954" t="s">
        <v>10</v>
      </c>
      <c r="F3954">
        <v>0</v>
      </c>
      <c r="G3954" s="1">
        <v>5.99</v>
      </c>
      <c r="H3954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3954">
        <f>Sales[[#This Row],[Total Inventory]]*Sales[[#This Row],[Sale_Price]]</f>
        <v>0</v>
      </c>
    </row>
    <row r="3955" spans="1:9" x14ac:dyDescent="0.25">
      <c r="A3955">
        <v>47561</v>
      </c>
      <c r="B3955" t="str">
        <f>INDEX( Table3[],MATCH(Sales[[#This Row],[Category]],Table3[Category],0),1)</f>
        <v>LIQUOR</v>
      </c>
      <c r="C3955" t="s">
        <v>37</v>
      </c>
      <c r="D3955" t="s">
        <v>3956</v>
      </c>
      <c r="E3955" t="s">
        <v>133</v>
      </c>
      <c r="F3955">
        <v>0</v>
      </c>
      <c r="G3955" s="1">
        <v>14.49</v>
      </c>
      <c r="H3955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3955">
        <f>Sales[[#This Row],[Total Inventory]]*Sales[[#This Row],[Sale_Price]]</f>
        <v>0</v>
      </c>
    </row>
    <row r="3956" spans="1:9" x14ac:dyDescent="0.25">
      <c r="A3956">
        <v>27673</v>
      </c>
      <c r="B3956" t="str">
        <f>INDEX( Table3[],MATCH(Sales[[#This Row],[Category]],Table3[Category],0),1)</f>
        <v>BEER</v>
      </c>
      <c r="C3956" t="s">
        <v>11</v>
      </c>
      <c r="D3956" t="s">
        <v>3957</v>
      </c>
      <c r="E3956" t="s">
        <v>25</v>
      </c>
      <c r="F3956">
        <v>0</v>
      </c>
      <c r="G3956" s="1">
        <v>1.8</v>
      </c>
      <c r="H3956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3956">
        <f>Sales[[#This Row],[Total Inventory]]*Sales[[#This Row],[Sale_Price]]</f>
        <v>0</v>
      </c>
    </row>
    <row r="3957" spans="1:9" x14ac:dyDescent="0.25">
      <c r="A3957">
        <v>55980</v>
      </c>
      <c r="B3957" t="str">
        <f>INDEX( Table3[],MATCH(Sales[[#This Row],[Category]],Table3[Category],0),1)</f>
        <v>WINE</v>
      </c>
      <c r="C3957" t="s">
        <v>61</v>
      </c>
      <c r="D3957" t="s">
        <v>3958</v>
      </c>
      <c r="E3957" t="s">
        <v>10</v>
      </c>
      <c r="F3957">
        <v>0</v>
      </c>
      <c r="G3957" s="1">
        <v>9.99</v>
      </c>
      <c r="H3957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3957">
        <f>Sales[[#This Row],[Total Inventory]]*Sales[[#This Row],[Sale_Price]]</f>
        <v>0</v>
      </c>
    </row>
    <row r="3958" spans="1:9" x14ac:dyDescent="0.25">
      <c r="A3958">
        <v>29261</v>
      </c>
      <c r="B3958" t="str">
        <f>INDEX( Table3[],MATCH(Sales[[#This Row],[Category]],Table3[Category],0),1)</f>
        <v>BEER</v>
      </c>
      <c r="C3958" t="s">
        <v>11</v>
      </c>
      <c r="D3958" t="s">
        <v>3959</v>
      </c>
      <c r="E3958" t="s">
        <v>92</v>
      </c>
      <c r="F3958">
        <v>0</v>
      </c>
      <c r="G3958" s="1">
        <v>4.8</v>
      </c>
      <c r="H3958">
        <f>IF(INDEX(Sale_Promotions[[Code]:[Sale Price]],MATCH(Sales[[#This Row],[Code]],Sale_Promotions[Code],0),2)=0,Sales[[#This Row],[Price]],INDEX(Sale_Promotions[[Code]:[Sale Price]],MATCH(Sales[[#This Row],[Code]],Sale_Promotions[Code],0),2))</f>
        <v>4.8</v>
      </c>
      <c r="I3958">
        <f>Sales[[#This Row],[Total Inventory]]*Sales[[#This Row],[Sale_Price]]</f>
        <v>0</v>
      </c>
    </row>
    <row r="3959" spans="1:9" x14ac:dyDescent="0.25">
      <c r="A3959">
        <v>28290</v>
      </c>
      <c r="B3959" t="str">
        <f>INDEX( Table3[],MATCH(Sales[[#This Row],[Category]],Table3[Category],0),1)</f>
        <v>WINE</v>
      </c>
      <c r="C3959" t="s">
        <v>61</v>
      </c>
      <c r="D3959" t="s">
        <v>3960</v>
      </c>
      <c r="E3959" t="s">
        <v>10</v>
      </c>
      <c r="F3959">
        <v>52</v>
      </c>
      <c r="G3959" s="1">
        <v>15.49</v>
      </c>
      <c r="H3959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3959">
        <f>Sales[[#This Row],[Total Inventory]]*Sales[[#This Row],[Sale_Price]]</f>
        <v>805.48</v>
      </c>
    </row>
    <row r="3960" spans="1:9" x14ac:dyDescent="0.25">
      <c r="A3960">
        <v>27969</v>
      </c>
      <c r="B3960" t="str">
        <f>INDEX( Table3[],MATCH(Sales[[#This Row],[Category]],Table3[Category],0),1)</f>
        <v>BEER</v>
      </c>
      <c r="C3960" t="s">
        <v>11</v>
      </c>
      <c r="D3960" t="s">
        <v>3961</v>
      </c>
      <c r="E3960" t="s">
        <v>13</v>
      </c>
      <c r="F3960">
        <v>0</v>
      </c>
      <c r="G3960" s="1">
        <v>15.92</v>
      </c>
      <c r="H3960">
        <f>IF(INDEX(Sale_Promotions[[Code]:[Sale Price]],MATCH(Sales[[#This Row],[Code]],Sale_Promotions[Code],0),2)=0,Sales[[#This Row],[Price]],INDEX(Sale_Promotions[[Code]:[Sale Price]],MATCH(Sales[[#This Row],[Code]],Sale_Promotions[Code],0),2))</f>
        <v>15.92</v>
      </c>
      <c r="I3960">
        <f>Sales[[#This Row],[Total Inventory]]*Sales[[#This Row],[Sale_Price]]</f>
        <v>0</v>
      </c>
    </row>
    <row r="3961" spans="1:9" x14ac:dyDescent="0.25">
      <c r="A3961">
        <v>25469</v>
      </c>
      <c r="B3961" t="str">
        <f>INDEX( Table3[],MATCH(Sales[[#This Row],[Category]],Table3[Category],0),1)</f>
        <v>BEER</v>
      </c>
      <c r="C3961" t="s">
        <v>11</v>
      </c>
      <c r="D3961" t="s">
        <v>3962</v>
      </c>
      <c r="E3961" t="s">
        <v>25</v>
      </c>
      <c r="F3961">
        <v>0</v>
      </c>
      <c r="G3961" s="1">
        <v>31.68</v>
      </c>
      <c r="H3961">
        <f>IF(INDEX(Sale_Promotions[[Code]:[Sale Price]],MATCH(Sales[[#This Row],[Code]],Sale_Promotions[Code],0),2)=0,Sales[[#This Row],[Price]],INDEX(Sale_Promotions[[Code]:[Sale Price]],MATCH(Sales[[#This Row],[Code]],Sale_Promotions[Code],0),2))</f>
        <v>31.68</v>
      </c>
      <c r="I3961">
        <f>Sales[[#This Row],[Total Inventory]]*Sales[[#This Row],[Sale_Price]]</f>
        <v>0</v>
      </c>
    </row>
    <row r="3962" spans="1:9" x14ac:dyDescent="0.25">
      <c r="A3962">
        <v>91332</v>
      </c>
      <c r="B3962" t="str">
        <f>INDEX( Table3[],MATCH(Sales[[#This Row],[Category]],Table3[Category],0),1)</f>
        <v>BEER</v>
      </c>
      <c r="C3962" t="s">
        <v>11</v>
      </c>
      <c r="D3962" t="s">
        <v>3963</v>
      </c>
      <c r="E3962" t="s">
        <v>92</v>
      </c>
      <c r="F3962">
        <v>14</v>
      </c>
      <c r="G3962" s="1">
        <v>6.41</v>
      </c>
      <c r="H3962">
        <f>IF(INDEX(Sale_Promotions[[Code]:[Sale Price]],MATCH(Sales[[#This Row],[Code]],Sale_Promotions[Code],0),2)=0,Sales[[#This Row],[Price]],INDEX(Sale_Promotions[[Code]:[Sale Price]],MATCH(Sales[[#This Row],[Code]],Sale_Promotions[Code],0),2))</f>
        <v>6.41</v>
      </c>
      <c r="I3962">
        <f>Sales[[#This Row],[Total Inventory]]*Sales[[#This Row],[Sale_Price]]</f>
        <v>89.740000000000009</v>
      </c>
    </row>
    <row r="3963" spans="1:9" x14ac:dyDescent="0.25">
      <c r="A3963">
        <v>10389</v>
      </c>
      <c r="B3963" t="str">
        <f>INDEX( Table3[],MATCH(Sales[[#This Row],[Category]],Table3[Category],0),1)</f>
        <v>BEER</v>
      </c>
      <c r="C3963" t="s">
        <v>11</v>
      </c>
      <c r="D3963" t="s">
        <v>3964</v>
      </c>
      <c r="E3963" t="s">
        <v>13</v>
      </c>
      <c r="F3963">
        <v>0</v>
      </c>
      <c r="G3963" s="1">
        <v>4.5</v>
      </c>
      <c r="H3963">
        <f>IF(INDEX(Sale_Promotions[[Code]:[Sale Price]],MATCH(Sales[[#This Row],[Code]],Sale_Promotions[Code],0),2)=0,Sales[[#This Row],[Price]],INDEX(Sale_Promotions[[Code]:[Sale Price]],MATCH(Sales[[#This Row],[Code]],Sale_Promotions[Code],0),2))</f>
        <v>4.5</v>
      </c>
      <c r="I3963">
        <f>Sales[[#This Row],[Total Inventory]]*Sales[[#This Row],[Sale_Price]]</f>
        <v>0</v>
      </c>
    </row>
    <row r="3964" spans="1:9" x14ac:dyDescent="0.25">
      <c r="A3964">
        <v>85966</v>
      </c>
      <c r="B3964" t="str">
        <f>INDEX( Table3[],MATCH(Sales[[#This Row],[Category]],Table3[Category],0),1)</f>
        <v>WINE</v>
      </c>
      <c r="C3964" t="s">
        <v>61</v>
      </c>
      <c r="D3964" t="s">
        <v>3965</v>
      </c>
      <c r="E3964" t="s">
        <v>10</v>
      </c>
      <c r="F3964">
        <v>0</v>
      </c>
      <c r="G3964" s="1">
        <v>95.99</v>
      </c>
      <c r="H3964">
        <f>IF(INDEX(Sale_Promotions[[Code]:[Sale Price]],MATCH(Sales[[#This Row],[Code]],Sale_Promotions[Code],0),2)=0,Sales[[#This Row],[Price]],INDEX(Sale_Promotions[[Code]:[Sale Price]],MATCH(Sales[[#This Row],[Code]],Sale_Promotions[Code],0),2))</f>
        <v>95.99</v>
      </c>
      <c r="I3964">
        <f>Sales[[#This Row],[Total Inventory]]*Sales[[#This Row],[Sale_Price]]</f>
        <v>0</v>
      </c>
    </row>
    <row r="3965" spans="1:9" x14ac:dyDescent="0.25">
      <c r="A3965">
        <v>71956</v>
      </c>
      <c r="B3965" t="str">
        <f>INDEX( Table3[],MATCH(Sales[[#This Row],[Category]],Table3[Category],0),1)</f>
        <v>LIQUOR</v>
      </c>
      <c r="C3965" t="s">
        <v>14</v>
      </c>
      <c r="D3965" t="s">
        <v>3966</v>
      </c>
      <c r="E3965" t="s">
        <v>10</v>
      </c>
      <c r="F3965">
        <v>10</v>
      </c>
      <c r="G3965" s="1">
        <v>76.989999999999995</v>
      </c>
      <c r="H3965">
        <f>IF(INDEX(Sale_Promotions[[Code]:[Sale Price]],MATCH(Sales[[#This Row],[Code]],Sale_Promotions[Code],0),2)=0,Sales[[#This Row],[Price]],INDEX(Sale_Promotions[[Code]:[Sale Price]],MATCH(Sales[[#This Row],[Code]],Sale_Promotions[Code],0),2))</f>
        <v>76.989999999999995</v>
      </c>
      <c r="I3965">
        <f>Sales[[#This Row],[Total Inventory]]*Sales[[#This Row],[Sale_Price]]</f>
        <v>769.9</v>
      </c>
    </row>
    <row r="3966" spans="1:9" x14ac:dyDescent="0.25">
      <c r="A3966">
        <v>336534</v>
      </c>
      <c r="B3966" t="str">
        <f>INDEX( Table3[],MATCH(Sales[[#This Row],[Category]],Table3[Category],0),1)</f>
        <v>WINE</v>
      </c>
      <c r="C3966" t="s">
        <v>85</v>
      </c>
      <c r="D3966" t="s">
        <v>3967</v>
      </c>
      <c r="E3966" t="s">
        <v>10</v>
      </c>
      <c r="F3966">
        <v>0</v>
      </c>
      <c r="G3966" s="1">
        <v>16.989999999999998</v>
      </c>
      <c r="H3966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3966">
        <f>Sales[[#This Row],[Total Inventory]]*Sales[[#This Row],[Sale_Price]]</f>
        <v>0</v>
      </c>
    </row>
    <row r="3967" spans="1:9" x14ac:dyDescent="0.25">
      <c r="A3967">
        <v>82288</v>
      </c>
      <c r="B3967" t="str">
        <f>INDEX( Table3[],MATCH(Sales[[#This Row],[Category]],Table3[Category],0),1)</f>
        <v>WINE</v>
      </c>
      <c r="C3967" t="s">
        <v>85</v>
      </c>
      <c r="D3967" t="s">
        <v>3968</v>
      </c>
      <c r="E3967" t="s">
        <v>10</v>
      </c>
      <c r="F3967">
        <v>18</v>
      </c>
      <c r="G3967" s="1">
        <v>22.99</v>
      </c>
      <c r="H3967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3967">
        <f>Sales[[#This Row],[Total Inventory]]*Sales[[#This Row],[Sale_Price]]</f>
        <v>413.82</v>
      </c>
    </row>
    <row r="3968" spans="1:9" x14ac:dyDescent="0.25">
      <c r="A3968">
        <v>333636</v>
      </c>
      <c r="B3968" t="str">
        <f>INDEX( Table3[],MATCH(Sales[[#This Row],[Category]],Table3[Category],0),1)</f>
        <v>WINE</v>
      </c>
      <c r="C3968" t="s">
        <v>8</v>
      </c>
      <c r="D3968" t="s">
        <v>3969</v>
      </c>
      <c r="E3968" t="s">
        <v>10</v>
      </c>
      <c r="F3968">
        <v>0</v>
      </c>
      <c r="G3968" s="1">
        <v>7.99</v>
      </c>
      <c r="H3968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3968">
        <f>Sales[[#This Row],[Total Inventory]]*Sales[[#This Row],[Sale_Price]]</f>
        <v>0</v>
      </c>
    </row>
    <row r="3969" spans="1:9" x14ac:dyDescent="0.25">
      <c r="A3969">
        <v>96822</v>
      </c>
      <c r="B3969" t="str">
        <f>INDEX( Table3[],MATCH(Sales[[#This Row],[Category]],Table3[Category],0),1)</f>
        <v>BEER</v>
      </c>
      <c r="C3969" t="s">
        <v>11</v>
      </c>
      <c r="D3969" t="s">
        <v>3970</v>
      </c>
      <c r="E3969" t="s">
        <v>25</v>
      </c>
      <c r="F3969">
        <v>0</v>
      </c>
      <c r="G3969" s="1">
        <v>1.28</v>
      </c>
      <c r="H3969">
        <f>IF(INDEX(Sale_Promotions[[Code]:[Sale Price]],MATCH(Sales[[#This Row],[Code]],Sale_Promotions[Code],0),2)=0,Sales[[#This Row],[Price]],INDEX(Sale_Promotions[[Code]:[Sale Price]],MATCH(Sales[[#This Row],[Code]],Sale_Promotions[Code],0),2))</f>
        <v>1.28</v>
      </c>
      <c r="I3969">
        <f>Sales[[#This Row],[Total Inventory]]*Sales[[#This Row],[Sale_Price]]</f>
        <v>0</v>
      </c>
    </row>
    <row r="3970" spans="1:9" x14ac:dyDescent="0.25">
      <c r="A3970">
        <v>384658</v>
      </c>
      <c r="B3970" t="str">
        <f>INDEX( Table3[],MATCH(Sales[[#This Row],[Category]],Table3[Category],0),1)</f>
        <v>WINE</v>
      </c>
      <c r="C3970" t="s">
        <v>61</v>
      </c>
      <c r="D3970" t="s">
        <v>3971</v>
      </c>
      <c r="E3970" t="s">
        <v>10</v>
      </c>
      <c r="F3970">
        <v>11</v>
      </c>
      <c r="G3970" s="1">
        <v>46.99</v>
      </c>
      <c r="H3970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3970">
        <f>Sales[[#This Row],[Total Inventory]]*Sales[[#This Row],[Sale_Price]]</f>
        <v>516.89</v>
      </c>
    </row>
    <row r="3971" spans="1:9" x14ac:dyDescent="0.25">
      <c r="A3971">
        <v>28174</v>
      </c>
      <c r="B3971" t="str">
        <f>INDEX( Table3[],MATCH(Sales[[#This Row],[Category]],Table3[Category],0),1)</f>
        <v>BEER</v>
      </c>
      <c r="C3971" t="s">
        <v>11</v>
      </c>
      <c r="D3971" t="s">
        <v>3178</v>
      </c>
      <c r="E3971" t="s">
        <v>157</v>
      </c>
      <c r="F3971">
        <v>0</v>
      </c>
      <c r="G3971" s="1">
        <v>5.77</v>
      </c>
      <c r="H3971">
        <f>IF(INDEX(Sale_Promotions[[Code]:[Sale Price]],MATCH(Sales[[#This Row],[Code]],Sale_Promotions[Code],0),2)=0,Sales[[#This Row],[Price]],INDEX(Sale_Promotions[[Code]:[Sale Price]],MATCH(Sales[[#This Row],[Code]],Sale_Promotions[Code],0),2))</f>
        <v>5.77</v>
      </c>
      <c r="I3971">
        <f>Sales[[#This Row],[Total Inventory]]*Sales[[#This Row],[Sale_Price]]</f>
        <v>0</v>
      </c>
    </row>
    <row r="3972" spans="1:9" x14ac:dyDescent="0.25">
      <c r="A3972">
        <v>346640</v>
      </c>
      <c r="B3972" t="str">
        <f>INDEX( Table3[],MATCH(Sales[[#This Row],[Category]],Table3[Category],0),1)</f>
        <v>WINE</v>
      </c>
      <c r="C3972" t="s">
        <v>61</v>
      </c>
      <c r="D3972" t="s">
        <v>3972</v>
      </c>
      <c r="E3972" t="s">
        <v>10</v>
      </c>
      <c r="F3972">
        <v>73</v>
      </c>
      <c r="G3972" s="1">
        <v>17.690000000000001</v>
      </c>
      <c r="H3972">
        <f>IF(INDEX(Sale_Promotions[[Code]:[Sale Price]],MATCH(Sales[[#This Row],[Code]],Sale_Promotions[Code],0),2)=0,Sales[[#This Row],[Price]],INDEX(Sale_Promotions[[Code]:[Sale Price]],MATCH(Sales[[#This Row],[Code]],Sale_Promotions[Code],0),2))</f>
        <v>17.690000000000001</v>
      </c>
      <c r="I3972">
        <f>Sales[[#This Row],[Total Inventory]]*Sales[[#This Row],[Sale_Price]]</f>
        <v>1291.3700000000001</v>
      </c>
    </row>
    <row r="3973" spans="1:9" x14ac:dyDescent="0.25">
      <c r="A3973">
        <v>27546</v>
      </c>
      <c r="B3973" t="str">
        <f>INDEX( Table3[],MATCH(Sales[[#This Row],[Category]],Table3[Category],0),1)</f>
        <v>BEER</v>
      </c>
      <c r="C3973" t="s">
        <v>11</v>
      </c>
      <c r="D3973" t="s">
        <v>3973</v>
      </c>
      <c r="E3973" t="s">
        <v>92</v>
      </c>
      <c r="F3973">
        <v>0</v>
      </c>
      <c r="G3973" s="1">
        <v>1.88</v>
      </c>
      <c r="H3973">
        <f>IF(INDEX(Sale_Promotions[[Code]:[Sale Price]],MATCH(Sales[[#This Row],[Code]],Sale_Promotions[Code],0),2)=0,Sales[[#This Row],[Price]],INDEX(Sale_Promotions[[Code]:[Sale Price]],MATCH(Sales[[#This Row],[Code]],Sale_Promotions[Code],0),2))</f>
        <v>1.88</v>
      </c>
      <c r="I3973">
        <f>Sales[[#This Row],[Total Inventory]]*Sales[[#This Row],[Sale_Price]]</f>
        <v>0</v>
      </c>
    </row>
    <row r="3974" spans="1:9" x14ac:dyDescent="0.25">
      <c r="A3974">
        <v>334256</v>
      </c>
      <c r="B3974" t="str">
        <f>INDEX( Table3[],MATCH(Sales[[#This Row],[Category]],Table3[Category],0),1)</f>
        <v>WINE</v>
      </c>
      <c r="C3974" t="s">
        <v>85</v>
      </c>
      <c r="D3974" t="s">
        <v>3974</v>
      </c>
      <c r="E3974" t="s">
        <v>48</v>
      </c>
      <c r="F3974">
        <v>0</v>
      </c>
      <c r="G3974" s="1">
        <v>12.49</v>
      </c>
      <c r="H3974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3974">
        <f>Sales[[#This Row],[Total Inventory]]*Sales[[#This Row],[Sale_Price]]</f>
        <v>0</v>
      </c>
    </row>
    <row r="3975" spans="1:9" x14ac:dyDescent="0.25">
      <c r="A3975">
        <v>380768</v>
      </c>
      <c r="B3975" t="str">
        <f>INDEX( Table3[],MATCH(Sales[[#This Row],[Category]],Table3[Category],0),1)</f>
        <v>WINE</v>
      </c>
      <c r="C3975" t="s">
        <v>39</v>
      </c>
      <c r="D3975" t="s">
        <v>3975</v>
      </c>
      <c r="E3975" t="s">
        <v>48</v>
      </c>
      <c r="F3975">
        <v>0</v>
      </c>
      <c r="G3975" s="1">
        <v>4.59</v>
      </c>
      <c r="H3975">
        <f>IF(INDEX(Sale_Promotions[[Code]:[Sale Price]],MATCH(Sales[[#This Row],[Code]],Sale_Promotions[Code],0),2)=0,Sales[[#This Row],[Price]],INDEX(Sale_Promotions[[Code]:[Sale Price]],MATCH(Sales[[#This Row],[Code]],Sale_Promotions[Code],0),2))</f>
        <v>4.59</v>
      </c>
      <c r="I3975">
        <f>Sales[[#This Row],[Total Inventory]]*Sales[[#This Row],[Sale_Price]]</f>
        <v>0</v>
      </c>
    </row>
    <row r="3976" spans="1:9" x14ac:dyDescent="0.25">
      <c r="A3976">
        <v>71927</v>
      </c>
      <c r="B3976" t="str">
        <f>INDEX( Table3[],MATCH(Sales[[#This Row],[Category]],Table3[Category],0),1)</f>
        <v>WINE</v>
      </c>
      <c r="C3976" t="s">
        <v>17</v>
      </c>
      <c r="D3976" t="s">
        <v>3976</v>
      </c>
      <c r="E3976" t="s">
        <v>10</v>
      </c>
      <c r="F3976">
        <v>88</v>
      </c>
      <c r="G3976" s="1">
        <v>6.99</v>
      </c>
      <c r="H3976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3976">
        <f>Sales[[#This Row],[Total Inventory]]*Sales[[#This Row],[Sale_Price]]</f>
        <v>615.12</v>
      </c>
    </row>
    <row r="3977" spans="1:9" x14ac:dyDescent="0.25">
      <c r="A3977">
        <v>50300</v>
      </c>
      <c r="B3977" t="str">
        <f>INDEX( Table3[],MATCH(Sales[[#This Row],[Category]],Table3[Category],0),1)</f>
        <v>LIQUOR</v>
      </c>
      <c r="C3977" t="s">
        <v>26</v>
      </c>
      <c r="D3977" t="s">
        <v>3977</v>
      </c>
      <c r="E3977" t="s">
        <v>10</v>
      </c>
      <c r="F3977">
        <v>120</v>
      </c>
      <c r="G3977" s="1">
        <v>24.99</v>
      </c>
      <c r="H3977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3977">
        <f>Sales[[#This Row],[Total Inventory]]*Sales[[#This Row],[Sale_Price]]</f>
        <v>2998.7999999999997</v>
      </c>
    </row>
    <row r="3978" spans="1:9" x14ac:dyDescent="0.25">
      <c r="A3978">
        <v>24744</v>
      </c>
      <c r="B3978" t="str">
        <f>INDEX( Table3[],MATCH(Sales[[#This Row],[Category]],Table3[Category],0),1)</f>
        <v>BEER</v>
      </c>
      <c r="C3978" t="s">
        <v>11</v>
      </c>
      <c r="D3978" t="s">
        <v>3978</v>
      </c>
      <c r="E3978" t="s">
        <v>23</v>
      </c>
      <c r="F3978">
        <v>0</v>
      </c>
      <c r="G3978" s="1">
        <v>38.869999999999997</v>
      </c>
      <c r="H3978">
        <f>IF(INDEX(Sale_Promotions[[Code]:[Sale Price]],MATCH(Sales[[#This Row],[Code]],Sale_Promotions[Code],0),2)=0,Sales[[#This Row],[Price]],INDEX(Sale_Promotions[[Code]:[Sale Price]],MATCH(Sales[[#This Row],[Code]],Sale_Promotions[Code],0),2))</f>
        <v>38.869999999999997</v>
      </c>
      <c r="I3978">
        <f>Sales[[#This Row],[Total Inventory]]*Sales[[#This Row],[Sale_Price]]</f>
        <v>0</v>
      </c>
    </row>
    <row r="3979" spans="1:9" x14ac:dyDescent="0.25">
      <c r="A3979">
        <v>25651</v>
      </c>
      <c r="B3979" t="str">
        <f>INDEX( Table3[],MATCH(Sales[[#This Row],[Category]],Table3[Category],0),1)</f>
        <v>BEER</v>
      </c>
      <c r="C3979" t="s">
        <v>11</v>
      </c>
      <c r="D3979" t="s">
        <v>3979</v>
      </c>
      <c r="E3979" t="s">
        <v>25</v>
      </c>
      <c r="F3979">
        <v>0</v>
      </c>
      <c r="G3979" s="1">
        <v>1.89</v>
      </c>
      <c r="H3979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3979">
        <f>Sales[[#This Row],[Total Inventory]]*Sales[[#This Row],[Sale_Price]]</f>
        <v>0</v>
      </c>
    </row>
    <row r="3980" spans="1:9" x14ac:dyDescent="0.25">
      <c r="A3980">
        <v>30001</v>
      </c>
      <c r="B3980" t="str">
        <f>INDEX( Table3[],MATCH(Sales[[#This Row],[Category]],Table3[Category],0),1)</f>
        <v>BEER</v>
      </c>
      <c r="C3980" t="s">
        <v>11</v>
      </c>
      <c r="D3980" t="s">
        <v>3980</v>
      </c>
      <c r="E3980" t="s">
        <v>1052</v>
      </c>
      <c r="F3980">
        <v>0</v>
      </c>
      <c r="G3980" s="1">
        <v>16.670000000000002</v>
      </c>
      <c r="H3980">
        <f>IF(INDEX(Sale_Promotions[[Code]:[Sale Price]],MATCH(Sales[[#This Row],[Code]],Sale_Promotions[Code],0),2)=0,Sales[[#This Row],[Price]],INDEX(Sale_Promotions[[Code]:[Sale Price]],MATCH(Sales[[#This Row],[Code]],Sale_Promotions[Code],0),2))</f>
        <v>16.670000000000002</v>
      </c>
      <c r="I3980">
        <f>Sales[[#This Row],[Total Inventory]]*Sales[[#This Row],[Sale_Price]]</f>
        <v>0</v>
      </c>
    </row>
    <row r="3981" spans="1:9" x14ac:dyDescent="0.25">
      <c r="A3981">
        <v>11878</v>
      </c>
      <c r="B3981" t="str">
        <f>INDEX( Table3[],MATCH(Sales[[#This Row],[Category]],Table3[Category],0),1)</f>
        <v>LIQUOR</v>
      </c>
      <c r="C3981" t="s">
        <v>175</v>
      </c>
      <c r="D3981" t="s">
        <v>3981</v>
      </c>
      <c r="E3981" t="s">
        <v>48</v>
      </c>
      <c r="F3981">
        <v>21</v>
      </c>
      <c r="G3981" s="1">
        <v>18.989999999999998</v>
      </c>
      <c r="H3981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3981">
        <f>Sales[[#This Row],[Total Inventory]]*Sales[[#This Row],[Sale_Price]]</f>
        <v>398.78999999999996</v>
      </c>
    </row>
    <row r="3982" spans="1:9" x14ac:dyDescent="0.25">
      <c r="A3982">
        <v>30091</v>
      </c>
      <c r="B3982" t="str">
        <f>INDEX( Table3[],MATCH(Sales[[#This Row],[Category]],Table3[Category],0),1)</f>
        <v>BEER</v>
      </c>
      <c r="C3982" t="s">
        <v>11</v>
      </c>
      <c r="D3982" t="s">
        <v>3982</v>
      </c>
      <c r="E3982" t="s">
        <v>13</v>
      </c>
      <c r="F3982">
        <v>0</v>
      </c>
      <c r="G3982" s="1">
        <v>9.24</v>
      </c>
      <c r="H3982">
        <f>IF(INDEX(Sale_Promotions[[Code]:[Sale Price]],MATCH(Sales[[#This Row],[Code]],Sale_Promotions[Code],0),2)=0,Sales[[#This Row],[Price]],INDEX(Sale_Promotions[[Code]:[Sale Price]],MATCH(Sales[[#This Row],[Code]],Sale_Promotions[Code],0),2))</f>
        <v>9.24</v>
      </c>
      <c r="I3982">
        <f>Sales[[#This Row],[Total Inventory]]*Sales[[#This Row],[Sale_Price]]</f>
        <v>0</v>
      </c>
    </row>
    <row r="3983" spans="1:9" x14ac:dyDescent="0.25">
      <c r="A3983">
        <v>331306</v>
      </c>
      <c r="B3983" t="str">
        <f>INDEX( Table3[],MATCH(Sales[[#This Row],[Category]],Table3[Category],0),1)</f>
        <v>WINE</v>
      </c>
      <c r="C3983" t="s">
        <v>85</v>
      </c>
      <c r="D3983" t="s">
        <v>3983</v>
      </c>
      <c r="E3983" t="s">
        <v>10</v>
      </c>
      <c r="F3983">
        <v>11</v>
      </c>
      <c r="G3983" s="1">
        <v>17.489999999999998</v>
      </c>
      <c r="H3983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3983">
        <f>Sales[[#This Row],[Total Inventory]]*Sales[[#This Row],[Sale_Price]]</f>
        <v>192.39</v>
      </c>
    </row>
    <row r="3984" spans="1:9" x14ac:dyDescent="0.25">
      <c r="A3984">
        <v>232506</v>
      </c>
      <c r="B3984" t="str">
        <f>INDEX( Table3[],MATCH(Sales[[#This Row],[Category]],Table3[Category],0),1)</f>
        <v>WINE</v>
      </c>
      <c r="C3984" t="s">
        <v>43</v>
      </c>
      <c r="D3984" t="s">
        <v>3984</v>
      </c>
      <c r="E3984" t="s">
        <v>10</v>
      </c>
      <c r="F3984">
        <v>9</v>
      </c>
      <c r="G3984" s="1">
        <v>6.99</v>
      </c>
      <c r="H3984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3984">
        <f>Sales[[#This Row],[Total Inventory]]*Sales[[#This Row],[Sale_Price]]</f>
        <v>62.910000000000004</v>
      </c>
    </row>
    <row r="3985" spans="1:9" x14ac:dyDescent="0.25">
      <c r="A3985">
        <v>306100</v>
      </c>
      <c r="B3985" t="str">
        <f>INDEX( Table3[],MATCH(Sales[[#This Row],[Category]],Table3[Category],0),1)</f>
        <v>WINE</v>
      </c>
      <c r="C3985" t="s">
        <v>61</v>
      </c>
      <c r="D3985" t="s">
        <v>3985</v>
      </c>
      <c r="E3985" t="s">
        <v>10</v>
      </c>
      <c r="F3985">
        <v>40</v>
      </c>
      <c r="G3985" s="1">
        <v>63.99</v>
      </c>
      <c r="H3985">
        <f>IF(INDEX(Sale_Promotions[[Code]:[Sale Price]],MATCH(Sales[[#This Row],[Code]],Sale_Promotions[Code],0),2)=0,Sales[[#This Row],[Price]],INDEX(Sale_Promotions[[Code]:[Sale Price]],MATCH(Sales[[#This Row],[Code]],Sale_Promotions[Code],0),2))</f>
        <v>63.99</v>
      </c>
      <c r="I3985">
        <f>Sales[[#This Row],[Total Inventory]]*Sales[[#This Row],[Sale_Price]]</f>
        <v>2559.6</v>
      </c>
    </row>
    <row r="3986" spans="1:9" x14ac:dyDescent="0.25">
      <c r="A3986">
        <v>42783</v>
      </c>
      <c r="B3986" t="str">
        <f>INDEX( Table3[],MATCH(Sales[[#This Row],[Category]],Table3[Category],0),1)</f>
        <v>WINE</v>
      </c>
      <c r="C3986" t="s">
        <v>41</v>
      </c>
      <c r="D3986" t="s">
        <v>3986</v>
      </c>
      <c r="E3986" t="s">
        <v>10</v>
      </c>
      <c r="F3986">
        <v>0</v>
      </c>
      <c r="G3986" s="1">
        <v>15.99</v>
      </c>
      <c r="H398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3986">
        <f>Sales[[#This Row],[Total Inventory]]*Sales[[#This Row],[Sale_Price]]</f>
        <v>0</v>
      </c>
    </row>
    <row r="3987" spans="1:9" x14ac:dyDescent="0.25">
      <c r="A3987">
        <v>23268</v>
      </c>
      <c r="B3987" t="str">
        <f>INDEX( Table3[],MATCH(Sales[[#This Row],[Category]],Table3[Category],0),1)</f>
        <v>BEER</v>
      </c>
      <c r="C3987" t="s">
        <v>11</v>
      </c>
      <c r="D3987" t="s">
        <v>3987</v>
      </c>
      <c r="E3987" t="s">
        <v>25</v>
      </c>
      <c r="F3987">
        <v>0</v>
      </c>
      <c r="G3987" s="1">
        <v>2.06</v>
      </c>
      <c r="H3987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3987">
        <f>Sales[[#This Row],[Total Inventory]]*Sales[[#This Row],[Sale_Price]]</f>
        <v>0</v>
      </c>
    </row>
    <row r="3988" spans="1:9" x14ac:dyDescent="0.25">
      <c r="A3988">
        <v>22249</v>
      </c>
      <c r="B3988" t="str">
        <f>INDEX( Table3[],MATCH(Sales[[#This Row],[Category]],Table3[Category],0),1)</f>
        <v>BEER</v>
      </c>
      <c r="C3988" t="s">
        <v>11</v>
      </c>
      <c r="D3988" t="s">
        <v>3988</v>
      </c>
      <c r="E3988" t="s">
        <v>25</v>
      </c>
      <c r="F3988">
        <v>216</v>
      </c>
      <c r="G3988" s="1">
        <v>1.48</v>
      </c>
      <c r="H3988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3988">
        <f>Sales[[#This Row],[Total Inventory]]*Sales[[#This Row],[Sale_Price]]</f>
        <v>319.68</v>
      </c>
    </row>
    <row r="3989" spans="1:9" x14ac:dyDescent="0.25">
      <c r="A3989">
        <v>330557</v>
      </c>
      <c r="B3989" t="str">
        <f>INDEX( Table3[],MATCH(Sales[[#This Row],[Category]],Table3[Category],0),1)</f>
        <v>WINE</v>
      </c>
      <c r="C3989" t="s">
        <v>41</v>
      </c>
      <c r="D3989" t="s">
        <v>3989</v>
      </c>
      <c r="E3989" t="s">
        <v>10</v>
      </c>
      <c r="F3989">
        <v>1</v>
      </c>
      <c r="G3989" s="1">
        <v>10.99</v>
      </c>
      <c r="H398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3989">
        <f>Sales[[#This Row],[Total Inventory]]*Sales[[#This Row],[Sale_Price]]</f>
        <v>10.99</v>
      </c>
    </row>
    <row r="3990" spans="1:9" x14ac:dyDescent="0.25">
      <c r="A3990">
        <v>93458</v>
      </c>
      <c r="B3990" t="str">
        <f>INDEX( Table3[],MATCH(Sales[[#This Row],[Category]],Table3[Category],0),1)</f>
        <v>BEER</v>
      </c>
      <c r="C3990" t="s">
        <v>11</v>
      </c>
      <c r="D3990" t="s">
        <v>3990</v>
      </c>
      <c r="E3990" t="s">
        <v>10</v>
      </c>
      <c r="F3990">
        <v>8</v>
      </c>
      <c r="G3990" s="1">
        <v>7.47</v>
      </c>
      <c r="H3990">
        <f>IF(INDEX(Sale_Promotions[[Code]:[Sale Price]],MATCH(Sales[[#This Row],[Code]],Sale_Promotions[Code],0),2)=0,Sales[[#This Row],[Price]],INDEX(Sale_Promotions[[Code]:[Sale Price]],MATCH(Sales[[#This Row],[Code]],Sale_Promotions[Code],0),2))</f>
        <v>7.47</v>
      </c>
      <c r="I3990">
        <f>Sales[[#This Row],[Total Inventory]]*Sales[[#This Row],[Sale_Price]]</f>
        <v>59.76</v>
      </c>
    </row>
    <row r="3991" spans="1:9" x14ac:dyDescent="0.25">
      <c r="A3991">
        <v>96119</v>
      </c>
      <c r="B3991" t="str">
        <f>INDEX( Table3[],MATCH(Sales[[#This Row],[Category]],Table3[Category],0),1)</f>
        <v>BEER</v>
      </c>
      <c r="C3991" t="s">
        <v>11</v>
      </c>
      <c r="D3991" t="s">
        <v>3991</v>
      </c>
      <c r="E3991" t="s">
        <v>60</v>
      </c>
      <c r="F3991">
        <v>0</v>
      </c>
      <c r="G3991" s="1">
        <v>4.4800000000000004</v>
      </c>
      <c r="H3991">
        <f>IF(INDEX(Sale_Promotions[[Code]:[Sale Price]],MATCH(Sales[[#This Row],[Code]],Sale_Promotions[Code],0),2)=0,Sales[[#This Row],[Price]],INDEX(Sale_Promotions[[Code]:[Sale Price]],MATCH(Sales[[#This Row],[Code]],Sale_Promotions[Code],0),2))</f>
        <v>4.4800000000000004</v>
      </c>
      <c r="I3991">
        <f>Sales[[#This Row],[Total Inventory]]*Sales[[#This Row],[Sale_Price]]</f>
        <v>0</v>
      </c>
    </row>
    <row r="3992" spans="1:9" x14ac:dyDescent="0.25">
      <c r="A3992">
        <v>95273</v>
      </c>
      <c r="B3992" t="str">
        <f>INDEX( Table3[],MATCH(Sales[[#This Row],[Category]],Table3[Category],0),1)</f>
        <v>BEER</v>
      </c>
      <c r="C3992" t="s">
        <v>11</v>
      </c>
      <c r="D3992" t="s">
        <v>3992</v>
      </c>
      <c r="E3992" t="s">
        <v>95</v>
      </c>
      <c r="F3992">
        <v>0</v>
      </c>
      <c r="G3992" s="1">
        <v>12.44</v>
      </c>
      <c r="H3992">
        <f>IF(INDEX(Sale_Promotions[[Code]:[Sale Price]],MATCH(Sales[[#This Row],[Code]],Sale_Promotions[Code],0),2)=0,Sales[[#This Row],[Price]],INDEX(Sale_Promotions[[Code]:[Sale Price]],MATCH(Sales[[#This Row],[Code]],Sale_Promotions[Code],0),2))</f>
        <v>12.44</v>
      </c>
      <c r="I3992">
        <f>Sales[[#This Row],[Total Inventory]]*Sales[[#This Row],[Sale_Price]]</f>
        <v>0</v>
      </c>
    </row>
    <row r="3993" spans="1:9" x14ac:dyDescent="0.25">
      <c r="A3993">
        <v>31160</v>
      </c>
      <c r="B3993" t="str">
        <f>INDEX( Table3[],MATCH(Sales[[#This Row],[Category]],Table3[Category],0),1)</f>
        <v>BEER</v>
      </c>
      <c r="C3993" t="s">
        <v>11</v>
      </c>
      <c r="D3993" t="s">
        <v>3993</v>
      </c>
      <c r="E3993" t="s">
        <v>25</v>
      </c>
      <c r="F3993">
        <v>48</v>
      </c>
      <c r="G3993" s="1">
        <v>1.44</v>
      </c>
      <c r="H3993">
        <f>IF(INDEX(Sale_Promotions[[Code]:[Sale Price]],MATCH(Sales[[#This Row],[Code]],Sale_Promotions[Code],0),2)=0,Sales[[#This Row],[Price]],INDEX(Sale_Promotions[[Code]:[Sale Price]],MATCH(Sales[[#This Row],[Code]],Sale_Promotions[Code],0),2))</f>
        <v>1.44</v>
      </c>
      <c r="I3993">
        <f>Sales[[#This Row],[Total Inventory]]*Sales[[#This Row],[Sale_Price]]</f>
        <v>69.12</v>
      </c>
    </row>
    <row r="3994" spans="1:9" x14ac:dyDescent="0.25">
      <c r="A3994">
        <v>10476</v>
      </c>
      <c r="B3994" t="str">
        <f>INDEX( Table3[],MATCH(Sales[[#This Row],[Category]],Table3[Category],0),1)</f>
        <v>BEER</v>
      </c>
      <c r="C3994" t="s">
        <v>11</v>
      </c>
      <c r="D3994" t="s">
        <v>3994</v>
      </c>
      <c r="E3994" t="s">
        <v>92</v>
      </c>
      <c r="F3994">
        <v>0</v>
      </c>
      <c r="G3994" s="1">
        <v>8.85</v>
      </c>
      <c r="H3994">
        <f>IF(INDEX(Sale_Promotions[[Code]:[Sale Price]],MATCH(Sales[[#This Row],[Code]],Sale_Promotions[Code],0),2)=0,Sales[[#This Row],[Price]],INDEX(Sale_Promotions[[Code]:[Sale Price]],MATCH(Sales[[#This Row],[Code]],Sale_Promotions[Code],0),2))</f>
        <v>8.85</v>
      </c>
      <c r="I3994">
        <f>Sales[[#This Row],[Total Inventory]]*Sales[[#This Row],[Sale_Price]]</f>
        <v>0</v>
      </c>
    </row>
    <row r="3995" spans="1:9" x14ac:dyDescent="0.25">
      <c r="A3995">
        <v>85740</v>
      </c>
      <c r="B3995" t="str">
        <f>INDEX( Table3[],MATCH(Sales[[#This Row],[Category]],Table3[Category],0),1)</f>
        <v>WINE</v>
      </c>
      <c r="C3995" t="s">
        <v>28</v>
      </c>
      <c r="D3995" t="s">
        <v>3995</v>
      </c>
      <c r="E3995" t="s">
        <v>10</v>
      </c>
      <c r="F3995">
        <v>251</v>
      </c>
      <c r="G3995" s="1">
        <v>9.7899999999999991</v>
      </c>
      <c r="H3995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3995">
        <f>Sales[[#This Row],[Total Inventory]]*Sales[[#This Row],[Sale_Price]]</f>
        <v>2457.29</v>
      </c>
    </row>
    <row r="3996" spans="1:9" x14ac:dyDescent="0.25">
      <c r="A3996">
        <v>47637</v>
      </c>
      <c r="B3996" t="str">
        <f>INDEX( Table3[],MATCH(Sales[[#This Row],[Category]],Table3[Category],0),1)</f>
        <v>WINE</v>
      </c>
      <c r="C3996" t="s">
        <v>53</v>
      </c>
      <c r="D3996" t="s">
        <v>3996</v>
      </c>
      <c r="E3996" t="s">
        <v>10</v>
      </c>
      <c r="F3996">
        <v>0</v>
      </c>
      <c r="G3996" s="1">
        <v>64.989999999999995</v>
      </c>
      <c r="H3996">
        <f>IF(INDEX(Sale_Promotions[[Code]:[Sale Price]],MATCH(Sales[[#This Row],[Code]],Sale_Promotions[Code],0),2)=0,Sales[[#This Row],[Price]],INDEX(Sale_Promotions[[Code]:[Sale Price]],MATCH(Sales[[#This Row],[Code]],Sale_Promotions[Code],0),2))</f>
        <v>64.989999999999995</v>
      </c>
      <c r="I3996">
        <f>Sales[[#This Row],[Total Inventory]]*Sales[[#This Row],[Sale_Price]]</f>
        <v>0</v>
      </c>
    </row>
    <row r="3997" spans="1:9" x14ac:dyDescent="0.25">
      <c r="A3997">
        <v>28963</v>
      </c>
      <c r="B3997" t="str">
        <f>INDEX( Table3[],MATCH(Sales[[#This Row],[Category]],Table3[Category],0),1)</f>
        <v>BEER</v>
      </c>
      <c r="C3997" t="s">
        <v>11</v>
      </c>
      <c r="D3997" t="s">
        <v>3997</v>
      </c>
      <c r="E3997" t="s">
        <v>20</v>
      </c>
      <c r="F3997">
        <v>0</v>
      </c>
      <c r="G3997" s="1">
        <v>4.6100000000000003</v>
      </c>
      <c r="H3997">
        <f>IF(INDEX(Sale_Promotions[[Code]:[Sale Price]],MATCH(Sales[[#This Row],[Code]],Sale_Promotions[Code],0),2)=0,Sales[[#This Row],[Price]],INDEX(Sale_Promotions[[Code]:[Sale Price]],MATCH(Sales[[#This Row],[Code]],Sale_Promotions[Code],0),2))</f>
        <v>4.6100000000000003</v>
      </c>
      <c r="I3997">
        <f>Sales[[#This Row],[Total Inventory]]*Sales[[#This Row],[Sale_Price]]</f>
        <v>0</v>
      </c>
    </row>
    <row r="3998" spans="1:9" x14ac:dyDescent="0.25">
      <c r="A3998">
        <v>70649</v>
      </c>
      <c r="B3998" t="str">
        <f>INDEX( Table3[],MATCH(Sales[[#This Row],[Category]],Table3[Category],0),1)</f>
        <v>LIQUOR</v>
      </c>
      <c r="C3998" t="s">
        <v>37</v>
      </c>
      <c r="D3998" t="s">
        <v>3998</v>
      </c>
      <c r="E3998" t="s">
        <v>10</v>
      </c>
      <c r="F3998">
        <v>18</v>
      </c>
      <c r="G3998" s="1">
        <v>18.489999999999998</v>
      </c>
      <c r="H3998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3998">
        <f>Sales[[#This Row],[Total Inventory]]*Sales[[#This Row],[Sale_Price]]</f>
        <v>332.82</v>
      </c>
    </row>
    <row r="3999" spans="1:9" x14ac:dyDescent="0.25">
      <c r="A3999">
        <v>21032</v>
      </c>
      <c r="B3999" t="str">
        <f>INDEX( Table3[],MATCH(Sales[[#This Row],[Category]],Table3[Category],0),1)</f>
        <v>LIQUOR</v>
      </c>
      <c r="C3999" t="s">
        <v>35</v>
      </c>
      <c r="D3999" t="s">
        <v>3999</v>
      </c>
      <c r="E3999" t="s">
        <v>10</v>
      </c>
      <c r="F3999">
        <v>209</v>
      </c>
      <c r="G3999" s="1">
        <v>17.989999999999998</v>
      </c>
      <c r="H3999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3999">
        <f>Sales[[#This Row],[Total Inventory]]*Sales[[#This Row],[Sale_Price]]</f>
        <v>3759.91</v>
      </c>
    </row>
    <row r="4000" spans="1:9" x14ac:dyDescent="0.25">
      <c r="A4000">
        <v>80628</v>
      </c>
      <c r="B4000" t="str">
        <f>INDEX( Table3[],MATCH(Sales[[#This Row],[Category]],Table3[Category],0),1)</f>
        <v>WINE</v>
      </c>
      <c r="C4000" t="s">
        <v>61</v>
      </c>
      <c r="D4000" t="s">
        <v>4000</v>
      </c>
      <c r="E4000" t="s">
        <v>10</v>
      </c>
      <c r="F4000">
        <v>0</v>
      </c>
      <c r="G4000" s="1">
        <v>42.99</v>
      </c>
      <c r="H4000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4000">
        <f>Sales[[#This Row],[Total Inventory]]*Sales[[#This Row],[Sale_Price]]</f>
        <v>0</v>
      </c>
    </row>
    <row r="4001" spans="1:9" x14ac:dyDescent="0.25">
      <c r="A4001">
        <v>98639</v>
      </c>
      <c r="B4001" t="str">
        <f>INDEX( Table3[],MATCH(Sales[[#This Row],[Category]],Table3[Category],0),1)</f>
        <v>BEER</v>
      </c>
      <c r="C4001" t="s">
        <v>11</v>
      </c>
      <c r="D4001" t="s">
        <v>4001</v>
      </c>
      <c r="E4001" t="s">
        <v>92</v>
      </c>
      <c r="F4001">
        <v>0</v>
      </c>
      <c r="G4001" s="1">
        <v>6.16</v>
      </c>
      <c r="H4001">
        <f>IF(INDEX(Sale_Promotions[[Code]:[Sale Price]],MATCH(Sales[[#This Row],[Code]],Sale_Promotions[Code],0),2)=0,Sales[[#This Row],[Price]],INDEX(Sale_Promotions[[Code]:[Sale Price]],MATCH(Sales[[#This Row],[Code]],Sale_Promotions[Code],0),2))</f>
        <v>6.16</v>
      </c>
      <c r="I4001">
        <f>Sales[[#This Row],[Total Inventory]]*Sales[[#This Row],[Sale_Price]]</f>
        <v>0</v>
      </c>
    </row>
    <row r="4002" spans="1:9" x14ac:dyDescent="0.25">
      <c r="A4002">
        <v>42378</v>
      </c>
      <c r="B4002" t="str">
        <f>INDEX( Table3[],MATCH(Sales[[#This Row],[Category]],Table3[Category],0),1)</f>
        <v>LIQUOR</v>
      </c>
      <c r="C4002" t="s">
        <v>14</v>
      </c>
      <c r="D4002" t="s">
        <v>4002</v>
      </c>
      <c r="E4002" t="s">
        <v>10</v>
      </c>
      <c r="F4002">
        <v>115</v>
      </c>
      <c r="G4002" s="1">
        <v>240.99</v>
      </c>
      <c r="H4002">
        <f>IF(INDEX(Sale_Promotions[[Code]:[Sale Price]],MATCH(Sales[[#This Row],[Code]],Sale_Promotions[Code],0),2)=0,Sales[[#This Row],[Price]],INDEX(Sale_Promotions[[Code]:[Sale Price]],MATCH(Sales[[#This Row],[Code]],Sale_Promotions[Code],0),2))</f>
        <v>240.99</v>
      </c>
      <c r="I4002">
        <f>Sales[[#This Row],[Total Inventory]]*Sales[[#This Row],[Sale_Price]]</f>
        <v>27713.850000000002</v>
      </c>
    </row>
    <row r="4003" spans="1:9" x14ac:dyDescent="0.25">
      <c r="A4003">
        <v>416630</v>
      </c>
      <c r="B4003" t="str">
        <f>INDEX( Table3[],MATCH(Sales[[#This Row],[Category]],Table3[Category],0),1)</f>
        <v>WINE</v>
      </c>
      <c r="C4003" t="s">
        <v>41</v>
      </c>
      <c r="D4003" t="s">
        <v>4003</v>
      </c>
      <c r="E4003" t="s">
        <v>10</v>
      </c>
      <c r="F4003">
        <v>0</v>
      </c>
      <c r="G4003" s="1">
        <v>7.99</v>
      </c>
      <c r="H4003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4003">
        <f>Sales[[#This Row],[Total Inventory]]*Sales[[#This Row],[Sale_Price]]</f>
        <v>0</v>
      </c>
    </row>
    <row r="4004" spans="1:9" x14ac:dyDescent="0.25">
      <c r="A4004">
        <v>86460</v>
      </c>
      <c r="B4004" t="str">
        <f>INDEX( Table3[],MATCH(Sales[[#This Row],[Category]],Table3[Category],0),1)</f>
        <v>WINE</v>
      </c>
      <c r="C4004" t="s">
        <v>61</v>
      </c>
      <c r="D4004" t="s">
        <v>4004</v>
      </c>
      <c r="E4004" t="s">
        <v>10</v>
      </c>
      <c r="F4004">
        <v>11</v>
      </c>
      <c r="G4004" s="1">
        <v>16.989999999999998</v>
      </c>
      <c r="H4004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4004">
        <f>Sales[[#This Row],[Total Inventory]]*Sales[[#This Row],[Sale_Price]]</f>
        <v>186.89</v>
      </c>
    </row>
    <row r="4005" spans="1:9" x14ac:dyDescent="0.25">
      <c r="A4005">
        <v>310909</v>
      </c>
      <c r="B4005" t="str">
        <f>INDEX( Table3[],MATCH(Sales[[#This Row],[Category]],Table3[Category],0),1)</f>
        <v>WINE</v>
      </c>
      <c r="C4005" t="s">
        <v>83</v>
      </c>
      <c r="D4005" t="s">
        <v>4005</v>
      </c>
      <c r="E4005" t="s">
        <v>10</v>
      </c>
      <c r="F4005">
        <v>28</v>
      </c>
      <c r="G4005" s="1">
        <v>16.489999999999998</v>
      </c>
      <c r="H4005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4005">
        <f>Sales[[#This Row],[Total Inventory]]*Sales[[#This Row],[Sale_Price]]</f>
        <v>461.71999999999997</v>
      </c>
    </row>
    <row r="4006" spans="1:9" x14ac:dyDescent="0.25">
      <c r="A4006">
        <v>84964</v>
      </c>
      <c r="B4006" t="str">
        <f>INDEX( Table3[],MATCH(Sales[[#This Row],[Category]],Table3[Category],0),1)</f>
        <v>WINE</v>
      </c>
      <c r="C4006" t="s">
        <v>83</v>
      </c>
      <c r="D4006" t="s">
        <v>4006</v>
      </c>
      <c r="E4006" t="s">
        <v>23</v>
      </c>
      <c r="F4006">
        <v>126</v>
      </c>
      <c r="G4006" s="1">
        <v>9.99</v>
      </c>
      <c r="H4006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4006">
        <f>Sales[[#This Row],[Total Inventory]]*Sales[[#This Row],[Sale_Price]]</f>
        <v>1258.74</v>
      </c>
    </row>
    <row r="4007" spans="1:9" x14ac:dyDescent="0.25">
      <c r="A4007">
        <v>27536</v>
      </c>
      <c r="B4007" t="str">
        <f>INDEX( Table3[],MATCH(Sales[[#This Row],[Category]],Table3[Category],0),1)</f>
        <v>BEER</v>
      </c>
      <c r="C4007" t="s">
        <v>11</v>
      </c>
      <c r="D4007" t="s">
        <v>4007</v>
      </c>
      <c r="E4007" t="s">
        <v>541</v>
      </c>
      <c r="F4007">
        <v>0</v>
      </c>
      <c r="G4007" s="1">
        <v>2.7</v>
      </c>
      <c r="H4007">
        <f>IF(INDEX(Sale_Promotions[[Code]:[Sale Price]],MATCH(Sales[[#This Row],[Code]],Sale_Promotions[Code],0),2)=0,Sales[[#This Row],[Price]],INDEX(Sale_Promotions[[Code]:[Sale Price]],MATCH(Sales[[#This Row],[Code]],Sale_Promotions[Code],0),2))</f>
        <v>2.7</v>
      </c>
      <c r="I4007">
        <f>Sales[[#This Row],[Total Inventory]]*Sales[[#This Row],[Sale_Price]]</f>
        <v>0</v>
      </c>
    </row>
    <row r="4008" spans="1:9" x14ac:dyDescent="0.25">
      <c r="A4008">
        <v>22491</v>
      </c>
      <c r="B4008" t="str">
        <f>INDEX( Table3[],MATCH(Sales[[#This Row],[Category]],Table3[Category],0),1)</f>
        <v>BEER</v>
      </c>
      <c r="C4008" t="s">
        <v>11</v>
      </c>
      <c r="D4008" t="s">
        <v>4008</v>
      </c>
      <c r="E4008" t="s">
        <v>10</v>
      </c>
      <c r="F4008">
        <v>0</v>
      </c>
      <c r="G4008" s="1">
        <v>30.78</v>
      </c>
      <c r="H4008">
        <f>IF(INDEX(Sale_Promotions[[Code]:[Sale Price]],MATCH(Sales[[#This Row],[Code]],Sale_Promotions[Code],0),2)=0,Sales[[#This Row],[Price]],INDEX(Sale_Promotions[[Code]:[Sale Price]],MATCH(Sales[[#This Row],[Code]],Sale_Promotions[Code],0),2))</f>
        <v>30.78</v>
      </c>
      <c r="I4008">
        <f>Sales[[#This Row],[Total Inventory]]*Sales[[#This Row],[Sale_Price]]</f>
        <v>0</v>
      </c>
    </row>
    <row r="4009" spans="1:9" x14ac:dyDescent="0.25">
      <c r="A4009">
        <v>332829</v>
      </c>
      <c r="B4009" t="str">
        <f>INDEX( Table3[],MATCH(Sales[[#This Row],[Category]],Table3[Category],0),1)</f>
        <v>WINE</v>
      </c>
      <c r="C4009" t="s">
        <v>64</v>
      </c>
      <c r="D4009" t="s">
        <v>4009</v>
      </c>
      <c r="E4009" t="s">
        <v>133</v>
      </c>
      <c r="F4009">
        <v>1</v>
      </c>
      <c r="G4009" s="1">
        <v>17.989999999999998</v>
      </c>
      <c r="H4009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4009">
        <f>Sales[[#This Row],[Total Inventory]]*Sales[[#This Row],[Sale_Price]]</f>
        <v>17.989999999999998</v>
      </c>
    </row>
    <row r="4010" spans="1:9" x14ac:dyDescent="0.25">
      <c r="A4010">
        <v>400432</v>
      </c>
      <c r="B4010" t="str">
        <f>INDEX( Table3[],MATCH(Sales[[#This Row],[Category]],Table3[Category],0),1)</f>
        <v>WINE</v>
      </c>
      <c r="C4010" t="s">
        <v>85</v>
      </c>
      <c r="D4010" t="s">
        <v>4010</v>
      </c>
      <c r="E4010" t="s">
        <v>10</v>
      </c>
      <c r="F4010">
        <v>0</v>
      </c>
      <c r="G4010" s="1">
        <v>9.99</v>
      </c>
      <c r="H4010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4010">
        <f>Sales[[#This Row],[Total Inventory]]*Sales[[#This Row],[Sale_Price]]</f>
        <v>0</v>
      </c>
    </row>
    <row r="4011" spans="1:9" x14ac:dyDescent="0.25">
      <c r="A4011">
        <v>111708</v>
      </c>
      <c r="B4011" t="str">
        <f>INDEX( Table3[],MATCH(Sales[[#This Row],[Category]],Table3[Category],0),1)</f>
        <v>WINE</v>
      </c>
      <c r="C4011" t="s">
        <v>100</v>
      </c>
      <c r="D4011" t="s">
        <v>4011</v>
      </c>
      <c r="E4011" t="s">
        <v>10</v>
      </c>
      <c r="F4011">
        <v>27</v>
      </c>
      <c r="G4011" s="1">
        <v>11.99</v>
      </c>
      <c r="H401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011">
        <f>Sales[[#This Row],[Total Inventory]]*Sales[[#This Row],[Sale_Price]]</f>
        <v>323.73</v>
      </c>
    </row>
    <row r="4012" spans="1:9" x14ac:dyDescent="0.25">
      <c r="A4012">
        <v>342097</v>
      </c>
      <c r="B4012" t="str">
        <f>INDEX( Table3[],MATCH(Sales[[#This Row],[Category]],Table3[Category],0),1)</f>
        <v>WINE</v>
      </c>
      <c r="C4012" t="s">
        <v>85</v>
      </c>
      <c r="D4012" t="s">
        <v>4012</v>
      </c>
      <c r="E4012" t="s">
        <v>10</v>
      </c>
      <c r="F4012">
        <v>0</v>
      </c>
      <c r="G4012" s="1">
        <v>7.99</v>
      </c>
      <c r="H4012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4012">
        <f>Sales[[#This Row],[Total Inventory]]*Sales[[#This Row],[Sale_Price]]</f>
        <v>0</v>
      </c>
    </row>
    <row r="4013" spans="1:9" x14ac:dyDescent="0.25">
      <c r="A4013">
        <v>308070</v>
      </c>
      <c r="B4013" t="str">
        <f>INDEX( Table3[],MATCH(Sales[[#This Row],[Category]],Table3[Category],0),1)</f>
        <v>WINE</v>
      </c>
      <c r="C4013" t="s">
        <v>43</v>
      </c>
      <c r="D4013" t="s">
        <v>4013</v>
      </c>
      <c r="E4013" t="s">
        <v>10</v>
      </c>
      <c r="F4013">
        <v>0</v>
      </c>
      <c r="G4013" s="1">
        <v>17.989999999999998</v>
      </c>
      <c r="H4013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4013">
        <f>Sales[[#This Row],[Total Inventory]]*Sales[[#This Row],[Sale_Price]]</f>
        <v>0</v>
      </c>
    </row>
    <row r="4014" spans="1:9" x14ac:dyDescent="0.25">
      <c r="A4014">
        <v>78328</v>
      </c>
      <c r="B4014" t="str">
        <f>INDEX( Table3[],MATCH(Sales[[#This Row],[Category]],Table3[Category],0),1)</f>
        <v>WINE</v>
      </c>
      <c r="C4014" t="s">
        <v>83</v>
      </c>
      <c r="D4014" t="s">
        <v>4014</v>
      </c>
      <c r="E4014" t="s">
        <v>23</v>
      </c>
      <c r="F4014">
        <v>70</v>
      </c>
      <c r="G4014" s="1">
        <v>8.59</v>
      </c>
      <c r="H4014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4014">
        <f>Sales[[#This Row],[Total Inventory]]*Sales[[#This Row],[Sale_Price]]</f>
        <v>559.30000000000007</v>
      </c>
    </row>
    <row r="4015" spans="1:9" x14ac:dyDescent="0.25">
      <c r="A4015">
        <v>25549</v>
      </c>
      <c r="B4015" t="str">
        <f>INDEX( Table3[],MATCH(Sales[[#This Row],[Category]],Table3[Category],0),1)</f>
        <v>BEER</v>
      </c>
      <c r="C4015" t="s">
        <v>11</v>
      </c>
      <c r="D4015" t="s">
        <v>1196</v>
      </c>
      <c r="E4015" t="s">
        <v>13</v>
      </c>
      <c r="F4015">
        <v>4</v>
      </c>
      <c r="G4015" s="1">
        <v>6.91</v>
      </c>
      <c r="H4015">
        <f>IF(INDEX(Sale_Promotions[[Code]:[Sale Price]],MATCH(Sales[[#This Row],[Code]],Sale_Promotions[Code],0),2)=0,Sales[[#This Row],[Price]],INDEX(Sale_Promotions[[Code]:[Sale Price]],MATCH(Sales[[#This Row],[Code]],Sale_Promotions[Code],0),2))</f>
        <v>6.91</v>
      </c>
      <c r="I4015">
        <f>Sales[[#This Row],[Total Inventory]]*Sales[[#This Row],[Sale_Price]]</f>
        <v>27.64</v>
      </c>
    </row>
    <row r="4016" spans="1:9" x14ac:dyDescent="0.25">
      <c r="A4016">
        <v>26155</v>
      </c>
      <c r="B4016" t="str">
        <f>INDEX( Table3[],MATCH(Sales[[#This Row],[Category]],Table3[Category],0),1)</f>
        <v>BEER</v>
      </c>
      <c r="C4016" t="s">
        <v>11</v>
      </c>
      <c r="D4016" t="s">
        <v>4015</v>
      </c>
      <c r="E4016" t="s">
        <v>60</v>
      </c>
      <c r="F4016">
        <v>0</v>
      </c>
      <c r="G4016" s="1">
        <v>20.350000000000001</v>
      </c>
      <c r="H4016">
        <f>IF(INDEX(Sale_Promotions[[Code]:[Sale Price]],MATCH(Sales[[#This Row],[Code]],Sale_Promotions[Code],0),2)=0,Sales[[#This Row],[Price]],INDEX(Sale_Promotions[[Code]:[Sale Price]],MATCH(Sales[[#This Row],[Code]],Sale_Promotions[Code],0),2))</f>
        <v>20.350000000000001</v>
      </c>
      <c r="I4016">
        <f>Sales[[#This Row],[Total Inventory]]*Sales[[#This Row],[Sale_Price]]</f>
        <v>0</v>
      </c>
    </row>
    <row r="4017" spans="1:9" x14ac:dyDescent="0.25">
      <c r="A4017">
        <v>30092</v>
      </c>
      <c r="B4017" t="str">
        <f>INDEX( Table3[],MATCH(Sales[[#This Row],[Category]],Table3[Category],0),1)</f>
        <v>BEER</v>
      </c>
      <c r="C4017" t="s">
        <v>11</v>
      </c>
      <c r="D4017" t="s">
        <v>4016</v>
      </c>
      <c r="E4017" t="s">
        <v>25</v>
      </c>
      <c r="F4017">
        <v>0</v>
      </c>
      <c r="G4017" s="1">
        <v>2.57</v>
      </c>
      <c r="H4017">
        <f>IF(INDEX(Sale_Promotions[[Code]:[Sale Price]],MATCH(Sales[[#This Row],[Code]],Sale_Promotions[Code],0),2)=0,Sales[[#This Row],[Price]],INDEX(Sale_Promotions[[Code]:[Sale Price]],MATCH(Sales[[#This Row],[Code]],Sale_Promotions[Code],0),2))</f>
        <v>2.57</v>
      </c>
      <c r="I4017">
        <f>Sales[[#This Row],[Total Inventory]]*Sales[[#This Row],[Sale_Price]]</f>
        <v>0</v>
      </c>
    </row>
    <row r="4018" spans="1:9" x14ac:dyDescent="0.25">
      <c r="A4018">
        <v>72576</v>
      </c>
      <c r="B4018" t="str">
        <f>INDEX( Table3[],MATCH(Sales[[#This Row],[Category]],Table3[Category],0),1)</f>
        <v>WINE</v>
      </c>
      <c r="C4018" t="s">
        <v>53</v>
      </c>
      <c r="D4018" t="s">
        <v>4017</v>
      </c>
      <c r="E4018" t="s">
        <v>10</v>
      </c>
      <c r="F4018">
        <v>2</v>
      </c>
      <c r="G4018" s="1">
        <v>212.99</v>
      </c>
      <c r="H4018">
        <f>IF(INDEX(Sale_Promotions[[Code]:[Sale Price]],MATCH(Sales[[#This Row],[Code]],Sale_Promotions[Code],0),2)=0,Sales[[#This Row],[Price]],INDEX(Sale_Promotions[[Code]:[Sale Price]],MATCH(Sales[[#This Row],[Code]],Sale_Promotions[Code],0),2))</f>
        <v>212.99</v>
      </c>
      <c r="I4018">
        <f>Sales[[#This Row],[Total Inventory]]*Sales[[#This Row],[Sale_Price]]</f>
        <v>425.98</v>
      </c>
    </row>
    <row r="4019" spans="1:9" x14ac:dyDescent="0.25">
      <c r="A4019">
        <v>325076</v>
      </c>
      <c r="B4019" t="str">
        <f>INDEX( Table3[],MATCH(Sales[[#This Row],[Category]],Table3[Category],0),1)</f>
        <v>WINE</v>
      </c>
      <c r="C4019" t="s">
        <v>21</v>
      </c>
      <c r="D4019" t="s">
        <v>4018</v>
      </c>
      <c r="E4019" t="s">
        <v>10</v>
      </c>
      <c r="F4019">
        <v>0</v>
      </c>
      <c r="G4019" s="1">
        <v>12.99</v>
      </c>
      <c r="H401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4019">
        <f>Sales[[#This Row],[Total Inventory]]*Sales[[#This Row],[Sale_Price]]</f>
        <v>0</v>
      </c>
    </row>
    <row r="4020" spans="1:9" x14ac:dyDescent="0.25">
      <c r="A4020">
        <v>96107</v>
      </c>
      <c r="B4020" t="str">
        <f>INDEX( Table3[],MATCH(Sales[[#This Row],[Category]],Table3[Category],0),1)</f>
        <v>BEER</v>
      </c>
      <c r="C4020" t="s">
        <v>11</v>
      </c>
      <c r="D4020" t="s">
        <v>4019</v>
      </c>
      <c r="E4020" t="s">
        <v>13</v>
      </c>
      <c r="F4020">
        <v>0</v>
      </c>
      <c r="G4020" s="1">
        <v>9.75</v>
      </c>
      <c r="H4020">
        <f>IF(INDEX(Sale_Promotions[[Code]:[Sale Price]],MATCH(Sales[[#This Row],[Code]],Sale_Promotions[Code],0),2)=0,Sales[[#This Row],[Price]],INDEX(Sale_Promotions[[Code]:[Sale Price]],MATCH(Sales[[#This Row],[Code]],Sale_Promotions[Code],0),2))</f>
        <v>9.75</v>
      </c>
      <c r="I4020">
        <f>Sales[[#This Row],[Total Inventory]]*Sales[[#This Row],[Sale_Price]]</f>
        <v>0</v>
      </c>
    </row>
    <row r="4021" spans="1:9" x14ac:dyDescent="0.25">
      <c r="A4021">
        <v>304605</v>
      </c>
      <c r="B4021" t="str">
        <f>INDEX( Table3[],MATCH(Sales[[#This Row],[Category]],Table3[Category],0),1)</f>
        <v>WINE</v>
      </c>
      <c r="C4021" t="s">
        <v>61</v>
      </c>
      <c r="D4021" t="s">
        <v>4020</v>
      </c>
      <c r="E4021" t="s">
        <v>10</v>
      </c>
      <c r="F4021">
        <v>0</v>
      </c>
      <c r="G4021" s="1">
        <v>14.49</v>
      </c>
      <c r="H4021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4021">
        <f>Sales[[#This Row],[Total Inventory]]*Sales[[#This Row],[Sale_Price]]</f>
        <v>0</v>
      </c>
    </row>
    <row r="4022" spans="1:9" x14ac:dyDescent="0.25">
      <c r="A4022">
        <v>337476</v>
      </c>
      <c r="B4022" t="str">
        <f>INDEX( Table3[],MATCH(Sales[[#This Row],[Category]],Table3[Category],0),1)</f>
        <v>WINE</v>
      </c>
      <c r="C4022" t="s">
        <v>31</v>
      </c>
      <c r="D4022" t="s">
        <v>4021</v>
      </c>
      <c r="E4022" t="s">
        <v>10</v>
      </c>
      <c r="F4022">
        <v>17</v>
      </c>
      <c r="G4022" s="1">
        <v>11.49</v>
      </c>
      <c r="H4022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4022">
        <f>Sales[[#This Row],[Total Inventory]]*Sales[[#This Row],[Sale_Price]]</f>
        <v>195.33</v>
      </c>
    </row>
    <row r="4023" spans="1:9" x14ac:dyDescent="0.25">
      <c r="A4023">
        <v>70138</v>
      </c>
      <c r="B4023" t="str">
        <f>INDEX( Table3[],MATCH(Sales[[#This Row],[Category]],Table3[Category],0),1)</f>
        <v>LIQUOR</v>
      </c>
      <c r="C4023" t="s">
        <v>46</v>
      </c>
      <c r="D4023" t="s">
        <v>4022</v>
      </c>
      <c r="E4023" t="s">
        <v>10</v>
      </c>
      <c r="F4023">
        <v>61</v>
      </c>
      <c r="G4023" s="1">
        <v>46.99</v>
      </c>
      <c r="H4023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4023">
        <f>Sales[[#This Row],[Total Inventory]]*Sales[[#This Row],[Sale_Price]]</f>
        <v>2866.3900000000003</v>
      </c>
    </row>
    <row r="4024" spans="1:9" x14ac:dyDescent="0.25">
      <c r="A4024">
        <v>331271</v>
      </c>
      <c r="B4024" t="str">
        <f>INDEX( Table3[],MATCH(Sales[[#This Row],[Category]],Table3[Category],0),1)</f>
        <v>WINE</v>
      </c>
      <c r="C4024" t="s">
        <v>85</v>
      </c>
      <c r="D4024" t="s">
        <v>4023</v>
      </c>
      <c r="E4024" t="s">
        <v>10</v>
      </c>
      <c r="F4024">
        <v>1</v>
      </c>
      <c r="G4024" s="1">
        <v>18.989999999999998</v>
      </c>
      <c r="H4024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4024">
        <f>Sales[[#This Row],[Total Inventory]]*Sales[[#This Row],[Sale_Price]]</f>
        <v>18.989999999999998</v>
      </c>
    </row>
    <row r="4025" spans="1:9" x14ac:dyDescent="0.25">
      <c r="A4025">
        <v>31070</v>
      </c>
      <c r="B4025" t="str">
        <f>INDEX( Table3[],MATCH(Sales[[#This Row],[Category]],Table3[Category],0),1)</f>
        <v>WINE</v>
      </c>
      <c r="C4025" t="s">
        <v>85</v>
      </c>
      <c r="D4025" t="s">
        <v>4024</v>
      </c>
      <c r="E4025" t="s">
        <v>10</v>
      </c>
      <c r="F4025">
        <v>15</v>
      </c>
      <c r="G4025" s="1">
        <v>49.99</v>
      </c>
      <c r="H4025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4025">
        <f>Sales[[#This Row],[Total Inventory]]*Sales[[#This Row],[Sale_Price]]</f>
        <v>749.85</v>
      </c>
    </row>
    <row r="4026" spans="1:9" x14ac:dyDescent="0.25">
      <c r="A4026">
        <v>2046</v>
      </c>
      <c r="B4026" t="str">
        <f>INDEX( Table3[],MATCH(Sales[[#This Row],[Category]],Table3[Category],0),1)</f>
        <v>BEER</v>
      </c>
      <c r="C4026" t="s">
        <v>11</v>
      </c>
      <c r="D4026" t="s">
        <v>4025</v>
      </c>
      <c r="E4026" t="s">
        <v>95</v>
      </c>
      <c r="F4026">
        <v>0</v>
      </c>
      <c r="G4026" s="1">
        <v>13.99</v>
      </c>
      <c r="H4026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4026">
        <f>Sales[[#This Row],[Total Inventory]]*Sales[[#This Row],[Sale_Price]]</f>
        <v>0</v>
      </c>
    </row>
    <row r="4027" spans="1:9" x14ac:dyDescent="0.25">
      <c r="A4027">
        <v>29701</v>
      </c>
      <c r="B4027" t="str">
        <f>INDEX( Table3[],MATCH(Sales[[#This Row],[Category]],Table3[Category],0),1)</f>
        <v>BEER</v>
      </c>
      <c r="C4027" t="s">
        <v>11</v>
      </c>
      <c r="D4027" t="s">
        <v>4026</v>
      </c>
      <c r="E4027" t="s">
        <v>25</v>
      </c>
      <c r="F4027">
        <v>0</v>
      </c>
      <c r="G4027" s="1">
        <v>1.61</v>
      </c>
      <c r="H4027">
        <f>IF(INDEX(Sale_Promotions[[Code]:[Sale Price]],MATCH(Sales[[#This Row],[Code]],Sale_Promotions[Code],0),2)=0,Sales[[#This Row],[Price]],INDEX(Sale_Promotions[[Code]:[Sale Price]],MATCH(Sales[[#This Row],[Code]],Sale_Promotions[Code],0),2))</f>
        <v>1.61</v>
      </c>
      <c r="I4027">
        <f>Sales[[#This Row],[Total Inventory]]*Sales[[#This Row],[Sale_Price]]</f>
        <v>0</v>
      </c>
    </row>
    <row r="4028" spans="1:9" x14ac:dyDescent="0.25">
      <c r="A4028">
        <v>301700</v>
      </c>
      <c r="B4028" t="str">
        <f>INDEX( Table3[],MATCH(Sales[[#This Row],[Category]],Table3[Category],0),1)</f>
        <v>WINE</v>
      </c>
      <c r="C4028" t="s">
        <v>85</v>
      </c>
      <c r="D4028" t="s">
        <v>4027</v>
      </c>
      <c r="E4028" t="s">
        <v>10</v>
      </c>
      <c r="F4028">
        <v>0</v>
      </c>
      <c r="G4028" s="1">
        <v>13.49</v>
      </c>
      <c r="H4028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4028">
        <f>Sales[[#This Row],[Total Inventory]]*Sales[[#This Row],[Sale_Price]]</f>
        <v>0</v>
      </c>
    </row>
    <row r="4029" spans="1:9" x14ac:dyDescent="0.25">
      <c r="A4029">
        <v>62669</v>
      </c>
      <c r="B4029" t="str">
        <f>INDEX( Table3[],MATCH(Sales[[#This Row],[Category]],Table3[Category],0),1)</f>
        <v>WINE</v>
      </c>
      <c r="C4029" t="s">
        <v>8</v>
      </c>
      <c r="D4029" t="s">
        <v>4028</v>
      </c>
      <c r="E4029" t="s">
        <v>10</v>
      </c>
      <c r="F4029">
        <v>0</v>
      </c>
      <c r="G4029" s="1">
        <v>17.489999999999998</v>
      </c>
      <c r="H4029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4029">
        <f>Sales[[#This Row],[Total Inventory]]*Sales[[#This Row],[Sale_Price]]</f>
        <v>0</v>
      </c>
    </row>
    <row r="4030" spans="1:9" x14ac:dyDescent="0.25">
      <c r="A4030">
        <v>131512</v>
      </c>
      <c r="B4030" t="str">
        <f>INDEX( Table3[],MATCH(Sales[[#This Row],[Category]],Table3[Category],0),1)</f>
        <v>WINE</v>
      </c>
      <c r="C4030" t="s">
        <v>28</v>
      </c>
      <c r="D4030" t="s">
        <v>4029</v>
      </c>
      <c r="E4030" t="s">
        <v>10</v>
      </c>
      <c r="F4030">
        <v>0</v>
      </c>
      <c r="G4030" s="1">
        <v>12.99</v>
      </c>
      <c r="H4030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4030">
        <f>Sales[[#This Row],[Total Inventory]]*Sales[[#This Row],[Sale_Price]]</f>
        <v>0</v>
      </c>
    </row>
    <row r="4031" spans="1:9" x14ac:dyDescent="0.25">
      <c r="A4031">
        <v>83809</v>
      </c>
      <c r="B4031" t="str">
        <f>INDEX( Table3[],MATCH(Sales[[#This Row],[Category]],Table3[Category],0),1)</f>
        <v>WINE</v>
      </c>
      <c r="C4031" t="s">
        <v>31</v>
      </c>
      <c r="D4031" t="s">
        <v>4030</v>
      </c>
      <c r="E4031" t="s">
        <v>10</v>
      </c>
      <c r="F4031">
        <v>0</v>
      </c>
      <c r="G4031" s="1">
        <v>7.19</v>
      </c>
      <c r="H4031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4031">
        <f>Sales[[#This Row],[Total Inventory]]*Sales[[#This Row],[Sale_Price]]</f>
        <v>0</v>
      </c>
    </row>
    <row r="4032" spans="1:9" x14ac:dyDescent="0.25">
      <c r="A4032">
        <v>85634</v>
      </c>
      <c r="B4032" t="str">
        <f>INDEX( Table3[],MATCH(Sales[[#This Row],[Category]],Table3[Category],0),1)</f>
        <v>WINE</v>
      </c>
      <c r="C4032" t="s">
        <v>61</v>
      </c>
      <c r="D4032" t="s">
        <v>4031</v>
      </c>
      <c r="E4032" t="s">
        <v>10</v>
      </c>
      <c r="F4032">
        <v>34</v>
      </c>
      <c r="G4032" s="1">
        <v>12.49</v>
      </c>
      <c r="H4032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4032">
        <f>Sales[[#This Row],[Total Inventory]]*Sales[[#This Row],[Sale_Price]]</f>
        <v>424.66</v>
      </c>
    </row>
    <row r="4033" spans="1:9" x14ac:dyDescent="0.25">
      <c r="A4033">
        <v>23555</v>
      </c>
      <c r="B4033" t="str">
        <f>INDEX( Table3[],MATCH(Sales[[#This Row],[Category]],Table3[Category],0),1)</f>
        <v>BEER</v>
      </c>
      <c r="C4033" t="s">
        <v>11</v>
      </c>
      <c r="D4033" t="s">
        <v>4032</v>
      </c>
      <c r="E4033" t="s">
        <v>95</v>
      </c>
      <c r="F4033">
        <v>0</v>
      </c>
      <c r="G4033" s="1">
        <v>22.31</v>
      </c>
      <c r="H4033">
        <f>IF(INDEX(Sale_Promotions[[Code]:[Sale Price]],MATCH(Sales[[#This Row],[Code]],Sale_Promotions[Code],0),2)=0,Sales[[#This Row],[Price]],INDEX(Sale_Promotions[[Code]:[Sale Price]],MATCH(Sales[[#This Row],[Code]],Sale_Promotions[Code],0),2))</f>
        <v>22.31</v>
      </c>
      <c r="I4033">
        <f>Sales[[#This Row],[Total Inventory]]*Sales[[#This Row],[Sale_Price]]</f>
        <v>0</v>
      </c>
    </row>
    <row r="4034" spans="1:9" x14ac:dyDescent="0.25">
      <c r="A4034">
        <v>45007</v>
      </c>
      <c r="B4034" t="str">
        <f>INDEX( Table3[],MATCH(Sales[[#This Row],[Category]],Table3[Category],0),1)</f>
        <v>WINE</v>
      </c>
      <c r="C4034" t="s">
        <v>61</v>
      </c>
      <c r="D4034" t="s">
        <v>4033</v>
      </c>
      <c r="E4034" t="s">
        <v>10</v>
      </c>
      <c r="F4034">
        <v>0</v>
      </c>
      <c r="G4034" s="1">
        <v>28.99</v>
      </c>
      <c r="H4034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4034">
        <f>Sales[[#This Row],[Total Inventory]]*Sales[[#This Row],[Sale_Price]]</f>
        <v>0</v>
      </c>
    </row>
    <row r="4035" spans="1:9" x14ac:dyDescent="0.25">
      <c r="A4035">
        <v>334913</v>
      </c>
      <c r="B4035" t="str">
        <f>INDEX( Table3[],MATCH(Sales[[#This Row],[Category]],Table3[Category],0),1)</f>
        <v>WINE</v>
      </c>
      <c r="C4035" t="s">
        <v>53</v>
      </c>
      <c r="D4035" t="s">
        <v>4034</v>
      </c>
      <c r="E4035" t="s">
        <v>10</v>
      </c>
      <c r="F4035">
        <v>56</v>
      </c>
      <c r="G4035" s="1">
        <v>49.99</v>
      </c>
      <c r="H4035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4035">
        <f>Sales[[#This Row],[Total Inventory]]*Sales[[#This Row],[Sale_Price]]</f>
        <v>2799.44</v>
      </c>
    </row>
    <row r="4036" spans="1:9" x14ac:dyDescent="0.25">
      <c r="A4036">
        <v>313956</v>
      </c>
      <c r="B4036" t="str">
        <f>INDEX( Table3[],MATCH(Sales[[#This Row],[Category]],Table3[Category],0),1)</f>
        <v>WINE</v>
      </c>
      <c r="C4036" t="s">
        <v>85</v>
      </c>
      <c r="D4036" t="s">
        <v>4035</v>
      </c>
      <c r="E4036" t="s">
        <v>10</v>
      </c>
      <c r="F4036">
        <v>10</v>
      </c>
      <c r="G4036" s="1">
        <v>27.99</v>
      </c>
      <c r="H4036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4036">
        <f>Sales[[#This Row],[Total Inventory]]*Sales[[#This Row],[Sale_Price]]</f>
        <v>279.89999999999998</v>
      </c>
    </row>
    <row r="4037" spans="1:9" x14ac:dyDescent="0.25">
      <c r="A4037">
        <v>42327</v>
      </c>
      <c r="B4037" t="str">
        <f>INDEX( Table3[],MATCH(Sales[[#This Row],[Category]],Table3[Category],0),1)</f>
        <v>WINE</v>
      </c>
      <c r="C4037" t="s">
        <v>53</v>
      </c>
      <c r="D4037" t="s">
        <v>4036</v>
      </c>
      <c r="E4037" t="s">
        <v>10</v>
      </c>
      <c r="F4037">
        <v>14</v>
      </c>
      <c r="G4037" s="1">
        <v>39.99</v>
      </c>
      <c r="H4037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4037">
        <f>Sales[[#This Row],[Total Inventory]]*Sales[[#This Row],[Sale_Price]]</f>
        <v>559.86</v>
      </c>
    </row>
    <row r="4038" spans="1:9" x14ac:dyDescent="0.25">
      <c r="A4038">
        <v>29425</v>
      </c>
      <c r="B4038" t="str">
        <f>INDEX( Table3[],MATCH(Sales[[#This Row],[Category]],Table3[Category],0),1)</f>
        <v>BEER</v>
      </c>
      <c r="C4038" t="s">
        <v>11</v>
      </c>
      <c r="D4038" t="s">
        <v>4037</v>
      </c>
      <c r="E4038" t="s">
        <v>92</v>
      </c>
      <c r="F4038">
        <v>0</v>
      </c>
      <c r="G4038" s="1">
        <v>2.6</v>
      </c>
      <c r="H4038">
        <f>IF(INDEX(Sale_Promotions[[Code]:[Sale Price]],MATCH(Sales[[#This Row],[Code]],Sale_Promotions[Code],0),2)=0,Sales[[#This Row],[Price]],INDEX(Sale_Promotions[[Code]:[Sale Price]],MATCH(Sales[[#This Row],[Code]],Sale_Promotions[Code],0),2))</f>
        <v>2.6</v>
      </c>
      <c r="I4038">
        <f>Sales[[#This Row],[Total Inventory]]*Sales[[#This Row],[Sale_Price]]</f>
        <v>0</v>
      </c>
    </row>
    <row r="4039" spans="1:9" x14ac:dyDescent="0.25">
      <c r="A4039">
        <v>389862</v>
      </c>
      <c r="B4039" t="str">
        <f>INDEX( Table3[],MATCH(Sales[[#This Row],[Category]],Table3[Category],0),1)</f>
        <v>WINE</v>
      </c>
      <c r="C4039" t="s">
        <v>61</v>
      </c>
      <c r="D4039" t="s">
        <v>4038</v>
      </c>
      <c r="E4039" t="s">
        <v>10</v>
      </c>
      <c r="F4039">
        <v>78</v>
      </c>
      <c r="G4039" s="1">
        <v>24.99</v>
      </c>
      <c r="H4039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4039">
        <f>Sales[[#This Row],[Total Inventory]]*Sales[[#This Row],[Sale_Price]]</f>
        <v>1949.2199999999998</v>
      </c>
    </row>
    <row r="4040" spans="1:9" x14ac:dyDescent="0.25">
      <c r="A4040">
        <v>322563</v>
      </c>
      <c r="B4040" t="str">
        <f>INDEX( Table3[],MATCH(Sales[[#This Row],[Category]],Table3[Category],0),1)</f>
        <v>WINE</v>
      </c>
      <c r="C4040" t="s">
        <v>61</v>
      </c>
      <c r="D4040" t="s">
        <v>4039</v>
      </c>
      <c r="E4040" t="s">
        <v>23</v>
      </c>
      <c r="F4040">
        <v>0</v>
      </c>
      <c r="G4040" s="1">
        <v>11.99</v>
      </c>
      <c r="H404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040">
        <f>Sales[[#This Row],[Total Inventory]]*Sales[[#This Row],[Sale_Price]]</f>
        <v>0</v>
      </c>
    </row>
    <row r="4041" spans="1:9" x14ac:dyDescent="0.25">
      <c r="A4041">
        <v>22305</v>
      </c>
      <c r="B4041" t="str">
        <f>INDEX( Table3[],MATCH(Sales[[#This Row],[Category]],Table3[Category],0),1)</f>
        <v>BEER</v>
      </c>
      <c r="C4041" t="s">
        <v>11</v>
      </c>
      <c r="D4041" t="s">
        <v>4040</v>
      </c>
      <c r="E4041" t="s">
        <v>25</v>
      </c>
      <c r="F4041">
        <v>0</v>
      </c>
      <c r="G4041" s="1">
        <v>3.08</v>
      </c>
      <c r="H4041">
        <f>IF(INDEX(Sale_Promotions[[Code]:[Sale Price]],MATCH(Sales[[#This Row],[Code]],Sale_Promotions[Code],0),2)=0,Sales[[#This Row],[Price]],INDEX(Sale_Promotions[[Code]:[Sale Price]],MATCH(Sales[[#This Row],[Code]],Sale_Promotions[Code],0),2))</f>
        <v>3.08</v>
      </c>
      <c r="I4041">
        <f>Sales[[#This Row],[Total Inventory]]*Sales[[#This Row],[Sale_Price]]</f>
        <v>0</v>
      </c>
    </row>
    <row r="4042" spans="1:9" x14ac:dyDescent="0.25">
      <c r="A4042">
        <v>6351</v>
      </c>
      <c r="B4042" t="str">
        <f>INDEX( Table3[],MATCH(Sales[[#This Row],[Category]],Table3[Category],0),1)</f>
        <v>BEER</v>
      </c>
      <c r="C4042" t="s">
        <v>11</v>
      </c>
      <c r="D4042" t="s">
        <v>4041</v>
      </c>
      <c r="E4042" t="s">
        <v>20</v>
      </c>
      <c r="F4042">
        <v>0</v>
      </c>
      <c r="G4042" s="1">
        <v>4.12</v>
      </c>
      <c r="H4042">
        <f>IF(INDEX(Sale_Promotions[[Code]:[Sale Price]],MATCH(Sales[[#This Row],[Code]],Sale_Promotions[Code],0),2)=0,Sales[[#This Row],[Price]],INDEX(Sale_Promotions[[Code]:[Sale Price]],MATCH(Sales[[#This Row],[Code]],Sale_Promotions[Code],0),2))</f>
        <v>4.12</v>
      </c>
      <c r="I4042">
        <f>Sales[[#This Row],[Total Inventory]]*Sales[[#This Row],[Sale_Price]]</f>
        <v>0</v>
      </c>
    </row>
    <row r="4043" spans="1:9" x14ac:dyDescent="0.25">
      <c r="A4043">
        <v>191701</v>
      </c>
      <c r="B4043" t="str">
        <f>INDEX( Table3[],MATCH(Sales[[#This Row],[Category]],Table3[Category],0),1)</f>
        <v>WINE</v>
      </c>
      <c r="C4043" t="s">
        <v>64</v>
      </c>
      <c r="D4043" t="s">
        <v>4042</v>
      </c>
      <c r="E4043" t="s">
        <v>10</v>
      </c>
      <c r="F4043">
        <v>9</v>
      </c>
      <c r="G4043" s="1">
        <v>16.489999999999998</v>
      </c>
      <c r="H4043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4043">
        <f>Sales[[#This Row],[Total Inventory]]*Sales[[#This Row],[Sale_Price]]</f>
        <v>148.41</v>
      </c>
    </row>
    <row r="4044" spans="1:9" x14ac:dyDescent="0.25">
      <c r="A4044">
        <v>438820</v>
      </c>
      <c r="B4044" t="str">
        <f>INDEX( Table3[],MATCH(Sales[[#This Row],[Category]],Table3[Category],0),1)</f>
        <v>WINE</v>
      </c>
      <c r="C4044" t="s">
        <v>61</v>
      </c>
      <c r="D4044" t="s">
        <v>4043</v>
      </c>
      <c r="E4044" t="s">
        <v>10</v>
      </c>
      <c r="F4044">
        <v>0</v>
      </c>
      <c r="G4044" s="1">
        <v>14.49</v>
      </c>
      <c r="H4044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4044">
        <f>Sales[[#This Row],[Total Inventory]]*Sales[[#This Row],[Sale_Price]]</f>
        <v>0</v>
      </c>
    </row>
    <row r="4045" spans="1:9" x14ac:dyDescent="0.25">
      <c r="A4045">
        <v>82256</v>
      </c>
      <c r="B4045" t="str">
        <f>INDEX( Table3[],MATCH(Sales[[#This Row],[Category]],Table3[Category],0),1)</f>
        <v>WINE</v>
      </c>
      <c r="C4045" t="s">
        <v>61</v>
      </c>
      <c r="D4045" t="s">
        <v>4044</v>
      </c>
      <c r="E4045" t="s">
        <v>1458</v>
      </c>
      <c r="F4045">
        <v>76</v>
      </c>
      <c r="G4045" s="1">
        <v>16.989999999999998</v>
      </c>
      <c r="H4045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4045">
        <f>Sales[[#This Row],[Total Inventory]]*Sales[[#This Row],[Sale_Price]]</f>
        <v>1291.2399999999998</v>
      </c>
    </row>
    <row r="4046" spans="1:9" x14ac:dyDescent="0.25">
      <c r="A4046">
        <v>80650</v>
      </c>
      <c r="B4046" t="str">
        <f>INDEX( Table3[],MATCH(Sales[[#This Row],[Category]],Table3[Category],0),1)</f>
        <v>WINE</v>
      </c>
      <c r="C4046" t="s">
        <v>242</v>
      </c>
      <c r="D4046" t="s">
        <v>4045</v>
      </c>
      <c r="E4046" t="s">
        <v>10</v>
      </c>
      <c r="F4046">
        <v>0</v>
      </c>
      <c r="G4046" s="1">
        <v>8.99</v>
      </c>
      <c r="H4046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4046">
        <f>Sales[[#This Row],[Total Inventory]]*Sales[[#This Row],[Sale_Price]]</f>
        <v>0</v>
      </c>
    </row>
    <row r="4047" spans="1:9" x14ac:dyDescent="0.25">
      <c r="A4047">
        <v>321523</v>
      </c>
      <c r="B4047" t="str">
        <f>INDEX( Table3[],MATCH(Sales[[#This Row],[Category]],Table3[Category],0),1)</f>
        <v>WINE</v>
      </c>
      <c r="C4047" t="s">
        <v>17</v>
      </c>
      <c r="D4047" t="s">
        <v>4046</v>
      </c>
      <c r="E4047" t="s">
        <v>10</v>
      </c>
      <c r="F4047">
        <v>18</v>
      </c>
      <c r="G4047" s="1">
        <v>17.489999999999998</v>
      </c>
      <c r="H4047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4047">
        <f>Sales[[#This Row],[Total Inventory]]*Sales[[#This Row],[Sale_Price]]</f>
        <v>314.82</v>
      </c>
    </row>
    <row r="4048" spans="1:9" x14ac:dyDescent="0.25">
      <c r="A4048">
        <v>17868</v>
      </c>
      <c r="B4048" t="str">
        <f>INDEX( Table3[],MATCH(Sales[[#This Row],[Category]],Table3[Category],0),1)</f>
        <v>WINE</v>
      </c>
      <c r="C4048" t="s">
        <v>83</v>
      </c>
      <c r="D4048" t="s">
        <v>4047</v>
      </c>
      <c r="E4048" t="s">
        <v>10</v>
      </c>
      <c r="F4048">
        <v>195</v>
      </c>
      <c r="G4048" s="1">
        <v>11.99</v>
      </c>
      <c r="H404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048">
        <f>Sales[[#This Row],[Total Inventory]]*Sales[[#This Row],[Sale_Price]]</f>
        <v>2338.0500000000002</v>
      </c>
    </row>
    <row r="4049" spans="1:9" x14ac:dyDescent="0.25">
      <c r="A4049">
        <v>10612</v>
      </c>
      <c r="B4049" t="str">
        <f>INDEX( Table3[],MATCH(Sales[[#This Row],[Category]],Table3[Category],0),1)</f>
        <v>BEER</v>
      </c>
      <c r="C4049" t="s">
        <v>11</v>
      </c>
      <c r="D4049" t="s">
        <v>4048</v>
      </c>
      <c r="E4049" t="s">
        <v>157</v>
      </c>
      <c r="F4049">
        <v>0</v>
      </c>
      <c r="G4049" s="1">
        <v>6.83</v>
      </c>
      <c r="H4049">
        <f>IF(INDEX(Sale_Promotions[[Code]:[Sale Price]],MATCH(Sales[[#This Row],[Code]],Sale_Promotions[Code],0),2)=0,Sales[[#This Row],[Price]],INDEX(Sale_Promotions[[Code]:[Sale Price]],MATCH(Sales[[#This Row],[Code]],Sale_Promotions[Code],0),2))</f>
        <v>6.83</v>
      </c>
      <c r="I4049">
        <f>Sales[[#This Row],[Total Inventory]]*Sales[[#This Row],[Sale_Price]]</f>
        <v>0</v>
      </c>
    </row>
    <row r="4050" spans="1:9" x14ac:dyDescent="0.25">
      <c r="A4050">
        <v>13020</v>
      </c>
      <c r="B4050" t="str">
        <f>INDEX( Table3[],MATCH(Sales[[#This Row],[Category]],Table3[Category],0),1)</f>
        <v>BEER</v>
      </c>
      <c r="C4050" t="s">
        <v>11</v>
      </c>
      <c r="D4050" t="s">
        <v>4049</v>
      </c>
      <c r="E4050" t="s">
        <v>1052</v>
      </c>
      <c r="F4050">
        <v>17</v>
      </c>
      <c r="G4050" s="1">
        <v>31.84</v>
      </c>
      <c r="H4050">
        <f>IF(INDEX(Sale_Promotions[[Code]:[Sale Price]],MATCH(Sales[[#This Row],[Code]],Sale_Promotions[Code],0),2)=0,Sales[[#This Row],[Price]],INDEX(Sale_Promotions[[Code]:[Sale Price]],MATCH(Sales[[#This Row],[Code]],Sale_Promotions[Code],0),2))</f>
        <v>31.84</v>
      </c>
      <c r="I4050">
        <f>Sales[[#This Row],[Total Inventory]]*Sales[[#This Row],[Sale_Price]]</f>
        <v>541.28</v>
      </c>
    </row>
    <row r="4051" spans="1:9" x14ac:dyDescent="0.25">
      <c r="A4051">
        <v>6424</v>
      </c>
      <c r="B4051" t="str">
        <f>INDEX( Table3[],MATCH(Sales[[#This Row],[Category]],Table3[Category],0),1)</f>
        <v>BEER</v>
      </c>
      <c r="C4051" t="s">
        <v>11</v>
      </c>
      <c r="D4051" t="s">
        <v>4050</v>
      </c>
      <c r="E4051" t="s">
        <v>20</v>
      </c>
      <c r="F4051">
        <v>0</v>
      </c>
      <c r="G4051" s="1">
        <v>3.67</v>
      </c>
      <c r="H4051">
        <f>IF(INDEX(Sale_Promotions[[Code]:[Sale Price]],MATCH(Sales[[#This Row],[Code]],Sale_Promotions[Code],0),2)=0,Sales[[#This Row],[Price]],INDEX(Sale_Promotions[[Code]:[Sale Price]],MATCH(Sales[[#This Row],[Code]],Sale_Promotions[Code],0),2))</f>
        <v>3.67</v>
      </c>
      <c r="I4051">
        <f>Sales[[#This Row],[Total Inventory]]*Sales[[#This Row],[Sale_Price]]</f>
        <v>0</v>
      </c>
    </row>
    <row r="4052" spans="1:9" x14ac:dyDescent="0.25">
      <c r="A4052">
        <v>12149</v>
      </c>
      <c r="B4052" t="str">
        <f>INDEX( Table3[],MATCH(Sales[[#This Row],[Category]],Table3[Category],0),1)</f>
        <v>BEER</v>
      </c>
      <c r="C4052" t="s">
        <v>11</v>
      </c>
      <c r="D4052" t="s">
        <v>4051</v>
      </c>
      <c r="E4052" t="s">
        <v>10</v>
      </c>
      <c r="F4052">
        <v>0</v>
      </c>
      <c r="G4052" s="1">
        <v>2.4</v>
      </c>
      <c r="H4052">
        <f>IF(INDEX(Sale_Promotions[[Code]:[Sale Price]],MATCH(Sales[[#This Row],[Code]],Sale_Promotions[Code],0),2)=0,Sales[[#This Row],[Price]],INDEX(Sale_Promotions[[Code]:[Sale Price]],MATCH(Sales[[#This Row],[Code]],Sale_Promotions[Code],0),2))</f>
        <v>2.4</v>
      </c>
      <c r="I4052">
        <f>Sales[[#This Row],[Total Inventory]]*Sales[[#This Row],[Sale_Price]]</f>
        <v>0</v>
      </c>
    </row>
    <row r="4053" spans="1:9" x14ac:dyDescent="0.25">
      <c r="A4053">
        <v>430362</v>
      </c>
      <c r="B4053" t="str">
        <f>INDEX( Table3[],MATCH(Sales[[#This Row],[Category]],Table3[Category],0),1)</f>
        <v>WINE</v>
      </c>
      <c r="C4053" t="s">
        <v>41</v>
      </c>
      <c r="D4053" t="s">
        <v>4052</v>
      </c>
      <c r="E4053" t="s">
        <v>10</v>
      </c>
      <c r="F4053">
        <v>0</v>
      </c>
      <c r="G4053" s="1">
        <v>14.99</v>
      </c>
      <c r="H405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4053">
        <f>Sales[[#This Row],[Total Inventory]]*Sales[[#This Row],[Sale_Price]]</f>
        <v>0</v>
      </c>
    </row>
    <row r="4054" spans="1:9" x14ac:dyDescent="0.25">
      <c r="A4054">
        <v>143588</v>
      </c>
      <c r="B4054" t="str">
        <f>INDEX( Table3[],MATCH(Sales[[#This Row],[Category]],Table3[Category],0),1)</f>
        <v>WINE</v>
      </c>
      <c r="C4054" t="s">
        <v>148</v>
      </c>
      <c r="D4054" t="s">
        <v>4053</v>
      </c>
      <c r="E4054" t="s">
        <v>10</v>
      </c>
      <c r="F4054">
        <v>11</v>
      </c>
      <c r="G4054" s="1">
        <v>17.489999999999998</v>
      </c>
      <c r="H4054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4054">
        <f>Sales[[#This Row],[Total Inventory]]*Sales[[#This Row],[Sale_Price]]</f>
        <v>192.39</v>
      </c>
    </row>
    <row r="4055" spans="1:9" x14ac:dyDescent="0.25">
      <c r="A4055">
        <v>35637</v>
      </c>
      <c r="B4055" t="str">
        <f>INDEX( Table3[],MATCH(Sales[[#This Row],[Category]],Table3[Category],0),1)</f>
        <v>LIQUOR</v>
      </c>
      <c r="C4055" t="s">
        <v>37</v>
      </c>
      <c r="D4055" t="s">
        <v>4054</v>
      </c>
      <c r="E4055" t="s">
        <v>16</v>
      </c>
      <c r="F4055">
        <v>330</v>
      </c>
      <c r="G4055" s="1">
        <v>12.69</v>
      </c>
      <c r="H4055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4055">
        <f>Sales[[#This Row],[Total Inventory]]*Sales[[#This Row],[Sale_Price]]</f>
        <v>4187.7</v>
      </c>
    </row>
    <row r="4056" spans="1:9" x14ac:dyDescent="0.25">
      <c r="A4056">
        <v>48605</v>
      </c>
      <c r="B4056" t="str">
        <f>INDEX( Table3[],MATCH(Sales[[#This Row],[Category]],Table3[Category],0),1)</f>
        <v>WINE</v>
      </c>
      <c r="C4056" t="s">
        <v>61</v>
      </c>
      <c r="D4056" t="s">
        <v>4055</v>
      </c>
      <c r="E4056" t="s">
        <v>48</v>
      </c>
      <c r="F4056">
        <v>45</v>
      </c>
      <c r="G4056" s="1">
        <v>20.99</v>
      </c>
      <c r="H4056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4056">
        <f>Sales[[#This Row],[Total Inventory]]*Sales[[#This Row],[Sale_Price]]</f>
        <v>944.55</v>
      </c>
    </row>
    <row r="4057" spans="1:9" x14ac:dyDescent="0.25">
      <c r="A4057">
        <v>342209</v>
      </c>
      <c r="B4057" t="str">
        <f>INDEX( Table3[],MATCH(Sales[[#This Row],[Category]],Table3[Category],0),1)</f>
        <v>BEER</v>
      </c>
      <c r="C4057" t="s">
        <v>436</v>
      </c>
      <c r="D4057" t="s">
        <v>4056</v>
      </c>
      <c r="E4057" t="s">
        <v>10</v>
      </c>
      <c r="F4057">
        <v>61</v>
      </c>
      <c r="G4057" s="1">
        <v>23.99</v>
      </c>
      <c r="H4057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4057">
        <f>Sales[[#This Row],[Total Inventory]]*Sales[[#This Row],[Sale_Price]]</f>
        <v>1463.3899999999999</v>
      </c>
    </row>
    <row r="4058" spans="1:9" x14ac:dyDescent="0.25">
      <c r="A4058">
        <v>78512</v>
      </c>
      <c r="B4058" t="str">
        <f>INDEX( Table3[],MATCH(Sales[[#This Row],[Category]],Table3[Category],0),1)</f>
        <v>LIQUOR</v>
      </c>
      <c r="C4058" t="s">
        <v>37</v>
      </c>
      <c r="D4058" t="s">
        <v>4057</v>
      </c>
      <c r="E4058" t="s">
        <v>10</v>
      </c>
      <c r="F4058">
        <v>111</v>
      </c>
      <c r="G4058" s="1">
        <v>10.79</v>
      </c>
      <c r="H4058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4058">
        <f>Sales[[#This Row],[Total Inventory]]*Sales[[#This Row],[Sale_Price]]</f>
        <v>1197.6899999999998</v>
      </c>
    </row>
    <row r="4059" spans="1:9" x14ac:dyDescent="0.25">
      <c r="A4059">
        <v>335737</v>
      </c>
      <c r="B4059" t="str">
        <f>INDEX( Table3[],MATCH(Sales[[#This Row],[Category]],Table3[Category],0),1)</f>
        <v>LIQUOR</v>
      </c>
      <c r="C4059" t="s">
        <v>37</v>
      </c>
      <c r="D4059" t="s">
        <v>4058</v>
      </c>
      <c r="E4059" t="s">
        <v>10</v>
      </c>
      <c r="F4059">
        <v>170</v>
      </c>
      <c r="G4059" s="1">
        <v>34.99</v>
      </c>
      <c r="H4059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4059">
        <f>Sales[[#This Row],[Total Inventory]]*Sales[[#This Row],[Sale_Price]]</f>
        <v>5948.3</v>
      </c>
    </row>
    <row r="4060" spans="1:9" x14ac:dyDescent="0.25">
      <c r="A4060">
        <v>82284</v>
      </c>
      <c r="B4060" t="str">
        <f>INDEX( Table3[],MATCH(Sales[[#This Row],[Category]],Table3[Category],0),1)</f>
        <v>WINE</v>
      </c>
      <c r="C4060" t="s">
        <v>41</v>
      </c>
      <c r="D4060" t="s">
        <v>4059</v>
      </c>
      <c r="E4060" t="s">
        <v>10</v>
      </c>
      <c r="F4060">
        <v>3</v>
      </c>
      <c r="G4060" s="1">
        <v>27.99</v>
      </c>
      <c r="H4060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4060">
        <f>Sales[[#This Row],[Total Inventory]]*Sales[[#This Row],[Sale_Price]]</f>
        <v>83.97</v>
      </c>
    </row>
    <row r="4061" spans="1:9" x14ac:dyDescent="0.25">
      <c r="A4061">
        <v>36528</v>
      </c>
      <c r="B4061" t="str">
        <f>INDEX( Table3[],MATCH(Sales[[#This Row],[Category]],Table3[Category],0),1)</f>
        <v>LIQUOR</v>
      </c>
      <c r="C4061" t="s">
        <v>37</v>
      </c>
      <c r="D4061" t="s">
        <v>4060</v>
      </c>
      <c r="E4061" t="s">
        <v>133</v>
      </c>
      <c r="F4061">
        <v>405</v>
      </c>
      <c r="G4061" s="1">
        <v>29.99</v>
      </c>
      <c r="H4061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4061">
        <f>Sales[[#This Row],[Total Inventory]]*Sales[[#This Row],[Sale_Price]]</f>
        <v>12145.949999999999</v>
      </c>
    </row>
    <row r="4062" spans="1:9" x14ac:dyDescent="0.25">
      <c r="A4062">
        <v>25944</v>
      </c>
      <c r="B4062" t="str">
        <f>INDEX( Table3[],MATCH(Sales[[#This Row],[Category]],Table3[Category],0),1)</f>
        <v>BEER</v>
      </c>
      <c r="C4062" t="s">
        <v>11</v>
      </c>
      <c r="D4062" t="s">
        <v>4061</v>
      </c>
      <c r="E4062" t="s">
        <v>92</v>
      </c>
      <c r="F4062">
        <v>58</v>
      </c>
      <c r="G4062" s="1">
        <v>1.53</v>
      </c>
      <c r="H4062">
        <f>IF(INDEX(Sale_Promotions[[Code]:[Sale Price]],MATCH(Sales[[#This Row],[Code]],Sale_Promotions[Code],0),2)=0,Sales[[#This Row],[Price]],INDEX(Sale_Promotions[[Code]:[Sale Price]],MATCH(Sales[[#This Row],[Code]],Sale_Promotions[Code],0),2))</f>
        <v>1.53</v>
      </c>
      <c r="I4062">
        <f>Sales[[#This Row],[Total Inventory]]*Sales[[#This Row],[Sale_Price]]</f>
        <v>88.74</v>
      </c>
    </row>
    <row r="4063" spans="1:9" x14ac:dyDescent="0.25">
      <c r="A4063">
        <v>82637</v>
      </c>
      <c r="B4063" t="str">
        <f>INDEX( Table3[],MATCH(Sales[[#This Row],[Category]],Table3[Category],0),1)</f>
        <v>WINE</v>
      </c>
      <c r="C4063" t="s">
        <v>61</v>
      </c>
      <c r="D4063" t="s">
        <v>4062</v>
      </c>
      <c r="E4063" t="s">
        <v>10</v>
      </c>
      <c r="F4063">
        <v>99</v>
      </c>
      <c r="G4063" s="1">
        <v>14.69</v>
      </c>
      <c r="H406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4063">
        <f>Sales[[#This Row],[Total Inventory]]*Sales[[#This Row],[Sale_Price]]</f>
        <v>1088.01</v>
      </c>
    </row>
    <row r="4064" spans="1:9" x14ac:dyDescent="0.25">
      <c r="A4064">
        <v>99643</v>
      </c>
      <c r="B4064" t="str">
        <f>INDEX( Table3[],MATCH(Sales[[#This Row],[Category]],Table3[Category],0),1)</f>
        <v>BEER</v>
      </c>
      <c r="C4064" t="s">
        <v>11</v>
      </c>
      <c r="D4064" t="s">
        <v>4063</v>
      </c>
      <c r="E4064" t="s">
        <v>95</v>
      </c>
      <c r="F4064">
        <v>4</v>
      </c>
      <c r="G4064" s="1">
        <v>13.85</v>
      </c>
      <c r="H4064">
        <f>IF(INDEX(Sale_Promotions[[Code]:[Sale Price]],MATCH(Sales[[#This Row],[Code]],Sale_Promotions[Code],0),2)=0,Sales[[#This Row],[Price]],INDEX(Sale_Promotions[[Code]:[Sale Price]],MATCH(Sales[[#This Row],[Code]],Sale_Promotions[Code],0),2))</f>
        <v>13.85</v>
      </c>
      <c r="I4064">
        <f>Sales[[#This Row],[Total Inventory]]*Sales[[#This Row],[Sale_Price]]</f>
        <v>55.4</v>
      </c>
    </row>
    <row r="4065" spans="1:9" x14ac:dyDescent="0.25">
      <c r="A4065">
        <v>43437</v>
      </c>
      <c r="B4065" t="str">
        <f>INDEX( Table3[],MATCH(Sales[[#This Row],[Category]],Table3[Category],0),1)</f>
        <v>WINE</v>
      </c>
      <c r="C4065" t="s">
        <v>242</v>
      </c>
      <c r="D4065" t="s">
        <v>4064</v>
      </c>
      <c r="E4065" t="s">
        <v>10</v>
      </c>
      <c r="F4065">
        <v>13</v>
      </c>
      <c r="G4065" s="1">
        <v>15.49</v>
      </c>
      <c r="H4065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4065">
        <f>Sales[[#This Row],[Total Inventory]]*Sales[[#This Row],[Sale_Price]]</f>
        <v>201.37</v>
      </c>
    </row>
    <row r="4066" spans="1:9" x14ac:dyDescent="0.25">
      <c r="A4066">
        <v>25211</v>
      </c>
      <c r="B4066" t="str">
        <f>INDEX( Table3[],MATCH(Sales[[#This Row],[Category]],Table3[Category],0),1)</f>
        <v>BEER</v>
      </c>
      <c r="C4066" t="s">
        <v>11</v>
      </c>
      <c r="D4066" t="s">
        <v>4065</v>
      </c>
      <c r="E4066" t="s">
        <v>10</v>
      </c>
      <c r="F4066">
        <v>0</v>
      </c>
      <c r="G4066" s="1">
        <v>13.34</v>
      </c>
      <c r="H4066">
        <f>IF(INDEX(Sale_Promotions[[Code]:[Sale Price]],MATCH(Sales[[#This Row],[Code]],Sale_Promotions[Code],0),2)=0,Sales[[#This Row],[Price]],INDEX(Sale_Promotions[[Code]:[Sale Price]],MATCH(Sales[[#This Row],[Code]],Sale_Promotions[Code],0),2))</f>
        <v>13.34</v>
      </c>
      <c r="I4066">
        <f>Sales[[#This Row],[Total Inventory]]*Sales[[#This Row],[Sale_Price]]</f>
        <v>0</v>
      </c>
    </row>
    <row r="4067" spans="1:9" x14ac:dyDescent="0.25">
      <c r="A4067">
        <v>84681</v>
      </c>
      <c r="B4067" t="str">
        <f>INDEX( Table3[],MATCH(Sales[[#This Row],[Category]],Table3[Category],0),1)</f>
        <v>WINE</v>
      </c>
      <c r="C4067" t="s">
        <v>64</v>
      </c>
      <c r="D4067" t="s">
        <v>4066</v>
      </c>
      <c r="E4067" t="s">
        <v>10</v>
      </c>
      <c r="F4067">
        <v>103</v>
      </c>
      <c r="G4067" s="1">
        <v>4.99</v>
      </c>
      <c r="H4067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4067">
        <f>Sales[[#This Row],[Total Inventory]]*Sales[[#This Row],[Sale_Price]]</f>
        <v>513.97</v>
      </c>
    </row>
    <row r="4068" spans="1:9" x14ac:dyDescent="0.25">
      <c r="A4068">
        <v>61514</v>
      </c>
      <c r="B4068" t="str">
        <f>INDEX( Table3[],MATCH(Sales[[#This Row],[Category]],Table3[Category],0),1)</f>
        <v>WINE</v>
      </c>
      <c r="C4068" t="s">
        <v>61</v>
      </c>
      <c r="D4068" t="s">
        <v>4067</v>
      </c>
      <c r="E4068" t="s">
        <v>10</v>
      </c>
      <c r="F4068">
        <v>0</v>
      </c>
      <c r="G4068" s="1">
        <v>28.99</v>
      </c>
      <c r="H4068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4068">
        <f>Sales[[#This Row],[Total Inventory]]*Sales[[#This Row],[Sale_Price]]</f>
        <v>0</v>
      </c>
    </row>
    <row r="4069" spans="1:9" x14ac:dyDescent="0.25">
      <c r="A4069">
        <v>80301</v>
      </c>
      <c r="B4069" t="str">
        <f>INDEX( Table3[],MATCH(Sales[[#This Row],[Category]],Table3[Category],0),1)</f>
        <v>WINE</v>
      </c>
      <c r="C4069" t="s">
        <v>61</v>
      </c>
      <c r="D4069" t="s">
        <v>4068</v>
      </c>
      <c r="E4069" t="s">
        <v>332</v>
      </c>
      <c r="F4069">
        <v>88</v>
      </c>
      <c r="G4069" s="1">
        <v>18.989999999999998</v>
      </c>
      <c r="H4069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4069">
        <f>Sales[[#This Row],[Total Inventory]]*Sales[[#This Row],[Sale_Price]]</f>
        <v>1671.12</v>
      </c>
    </row>
    <row r="4070" spans="1:9" x14ac:dyDescent="0.25">
      <c r="A4070">
        <v>323394</v>
      </c>
      <c r="B4070" t="str">
        <f>INDEX( Table3[],MATCH(Sales[[#This Row],[Category]],Table3[Category],0),1)</f>
        <v>WINE</v>
      </c>
      <c r="C4070" t="s">
        <v>41</v>
      </c>
      <c r="D4070" t="s">
        <v>4069</v>
      </c>
      <c r="E4070" t="s">
        <v>10</v>
      </c>
      <c r="F4070">
        <v>0</v>
      </c>
      <c r="G4070" s="1">
        <v>6.99</v>
      </c>
      <c r="H4070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4070">
        <f>Sales[[#This Row],[Total Inventory]]*Sales[[#This Row],[Sale_Price]]</f>
        <v>0</v>
      </c>
    </row>
    <row r="4071" spans="1:9" x14ac:dyDescent="0.25">
      <c r="A4071">
        <v>71328</v>
      </c>
      <c r="B4071" t="str">
        <f>INDEX( Table3[],MATCH(Sales[[#This Row],[Category]],Table3[Category],0),1)</f>
        <v>LIQUOR</v>
      </c>
      <c r="C4071" t="s">
        <v>57</v>
      </c>
      <c r="D4071" t="s">
        <v>4070</v>
      </c>
      <c r="E4071" t="s">
        <v>133</v>
      </c>
      <c r="F4071">
        <v>324</v>
      </c>
      <c r="G4071" s="1">
        <v>20.99</v>
      </c>
      <c r="H4071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4071">
        <f>Sales[[#This Row],[Total Inventory]]*Sales[[#This Row],[Sale_Price]]</f>
        <v>6800.7599999999993</v>
      </c>
    </row>
    <row r="4072" spans="1:9" x14ac:dyDescent="0.25">
      <c r="A4072">
        <v>334826</v>
      </c>
      <c r="B4072" t="str">
        <f>INDEX( Table3[],MATCH(Sales[[#This Row],[Category]],Table3[Category],0),1)</f>
        <v>WINE</v>
      </c>
      <c r="C4072" t="s">
        <v>85</v>
      </c>
      <c r="D4072" t="s">
        <v>4071</v>
      </c>
      <c r="E4072" t="s">
        <v>10</v>
      </c>
      <c r="F4072">
        <v>22</v>
      </c>
      <c r="G4072" s="1">
        <v>12.69</v>
      </c>
      <c r="H4072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4072">
        <f>Sales[[#This Row],[Total Inventory]]*Sales[[#This Row],[Sale_Price]]</f>
        <v>279.18</v>
      </c>
    </row>
    <row r="4073" spans="1:9" x14ac:dyDescent="0.25">
      <c r="A4073">
        <v>19682</v>
      </c>
      <c r="B4073" t="str">
        <f>INDEX( Table3[],MATCH(Sales[[#This Row],[Category]],Table3[Category],0),1)</f>
        <v>LIQUOR</v>
      </c>
      <c r="C4073" t="s">
        <v>35</v>
      </c>
      <c r="D4073" t="s">
        <v>4072</v>
      </c>
      <c r="E4073" t="s">
        <v>10</v>
      </c>
      <c r="F4073">
        <v>136</v>
      </c>
      <c r="G4073" s="1">
        <v>13.29</v>
      </c>
      <c r="H4073">
        <f>IF(INDEX(Sale_Promotions[[Code]:[Sale Price]],MATCH(Sales[[#This Row],[Code]],Sale_Promotions[Code],0),2)=0,Sales[[#This Row],[Price]],INDEX(Sale_Promotions[[Code]:[Sale Price]],MATCH(Sales[[#This Row],[Code]],Sale_Promotions[Code],0),2))</f>
        <v>13.29</v>
      </c>
      <c r="I4073">
        <f>Sales[[#This Row],[Total Inventory]]*Sales[[#This Row],[Sale_Price]]</f>
        <v>1807.4399999999998</v>
      </c>
    </row>
    <row r="4074" spans="1:9" x14ac:dyDescent="0.25">
      <c r="A4074">
        <v>72817</v>
      </c>
      <c r="B4074" t="str">
        <f>INDEX( Table3[],MATCH(Sales[[#This Row],[Category]],Table3[Category],0),1)</f>
        <v>LIQUOR</v>
      </c>
      <c r="C4074" t="s">
        <v>35</v>
      </c>
      <c r="D4074" t="s">
        <v>4073</v>
      </c>
      <c r="E4074" t="s">
        <v>10</v>
      </c>
      <c r="F4074">
        <v>153</v>
      </c>
      <c r="G4074" s="1">
        <v>18.989999999999998</v>
      </c>
      <c r="H4074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4074">
        <f>Sales[[#This Row],[Total Inventory]]*Sales[[#This Row],[Sale_Price]]</f>
        <v>2905.47</v>
      </c>
    </row>
    <row r="4075" spans="1:9" x14ac:dyDescent="0.25">
      <c r="A4075">
        <v>29442</v>
      </c>
      <c r="B4075" t="str">
        <f>INDEX( Table3[],MATCH(Sales[[#This Row],[Category]],Table3[Category],0),1)</f>
        <v>BEER</v>
      </c>
      <c r="C4075" t="s">
        <v>11</v>
      </c>
      <c r="D4075" t="s">
        <v>4074</v>
      </c>
      <c r="E4075" t="s">
        <v>25</v>
      </c>
      <c r="F4075">
        <v>0</v>
      </c>
      <c r="G4075" s="1">
        <v>3.34</v>
      </c>
      <c r="H4075">
        <f>IF(INDEX(Sale_Promotions[[Code]:[Sale Price]],MATCH(Sales[[#This Row],[Code]],Sale_Promotions[Code],0),2)=0,Sales[[#This Row],[Price]],INDEX(Sale_Promotions[[Code]:[Sale Price]],MATCH(Sales[[#This Row],[Code]],Sale_Promotions[Code],0),2))</f>
        <v>3.34</v>
      </c>
      <c r="I4075">
        <f>Sales[[#This Row],[Total Inventory]]*Sales[[#This Row],[Sale_Price]]</f>
        <v>0</v>
      </c>
    </row>
    <row r="4076" spans="1:9" x14ac:dyDescent="0.25">
      <c r="A4076">
        <v>42129</v>
      </c>
      <c r="B4076" t="str">
        <f>INDEX( Table3[],MATCH(Sales[[#This Row],[Category]],Table3[Category],0),1)</f>
        <v>LIQUOR</v>
      </c>
      <c r="C4076" t="s">
        <v>26</v>
      </c>
      <c r="D4076" t="s">
        <v>4075</v>
      </c>
      <c r="E4076" t="s">
        <v>133</v>
      </c>
      <c r="F4076">
        <v>44</v>
      </c>
      <c r="G4076" s="1">
        <v>9.7899999999999991</v>
      </c>
      <c r="H4076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4076">
        <f>Sales[[#This Row],[Total Inventory]]*Sales[[#This Row],[Sale_Price]]</f>
        <v>351.56</v>
      </c>
    </row>
    <row r="4077" spans="1:9" x14ac:dyDescent="0.25">
      <c r="A4077">
        <v>315607</v>
      </c>
      <c r="B4077" t="str">
        <f>INDEX( Table3[],MATCH(Sales[[#This Row],[Category]],Table3[Category],0),1)</f>
        <v>WINE</v>
      </c>
      <c r="C4077" t="s">
        <v>61</v>
      </c>
      <c r="D4077" t="s">
        <v>4076</v>
      </c>
      <c r="E4077" t="s">
        <v>10</v>
      </c>
      <c r="F4077">
        <v>0</v>
      </c>
      <c r="G4077" s="1">
        <v>17.989999999999998</v>
      </c>
      <c r="H4077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4077">
        <f>Sales[[#This Row],[Total Inventory]]*Sales[[#This Row],[Sale_Price]]</f>
        <v>0</v>
      </c>
    </row>
    <row r="4078" spans="1:9" x14ac:dyDescent="0.25">
      <c r="A4078">
        <v>46464</v>
      </c>
      <c r="B4078" t="str">
        <f>INDEX( Table3[],MATCH(Sales[[#This Row],[Category]],Table3[Category],0),1)</f>
        <v>WINE</v>
      </c>
      <c r="C4078" t="s">
        <v>41</v>
      </c>
      <c r="D4078" t="s">
        <v>4077</v>
      </c>
      <c r="E4078" t="s">
        <v>10</v>
      </c>
      <c r="F4078">
        <v>39</v>
      </c>
      <c r="G4078" s="1">
        <v>12.99</v>
      </c>
      <c r="H407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4078">
        <f>Sales[[#This Row],[Total Inventory]]*Sales[[#This Row],[Sale_Price]]</f>
        <v>506.61</v>
      </c>
    </row>
    <row r="4079" spans="1:9" x14ac:dyDescent="0.25">
      <c r="A4079">
        <v>339360</v>
      </c>
      <c r="B4079" t="str">
        <f>INDEX( Table3[],MATCH(Sales[[#This Row],[Category]],Table3[Category],0),1)</f>
        <v>OTHER</v>
      </c>
      <c r="C4079" t="s">
        <v>75</v>
      </c>
      <c r="D4079" t="s">
        <v>4078</v>
      </c>
      <c r="E4079" t="s">
        <v>10</v>
      </c>
      <c r="F4079">
        <v>5</v>
      </c>
      <c r="G4079" s="1">
        <v>26.99</v>
      </c>
      <c r="H4079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4079">
        <f>Sales[[#This Row],[Total Inventory]]*Sales[[#This Row],[Sale_Price]]</f>
        <v>134.94999999999999</v>
      </c>
    </row>
    <row r="4080" spans="1:9" x14ac:dyDescent="0.25">
      <c r="A4080">
        <v>329124</v>
      </c>
      <c r="B4080" t="str">
        <f>INDEX( Table3[],MATCH(Sales[[#This Row],[Category]],Table3[Category],0),1)</f>
        <v>WINE</v>
      </c>
      <c r="C4080" t="s">
        <v>41</v>
      </c>
      <c r="D4080" t="s">
        <v>4079</v>
      </c>
      <c r="E4080" t="s">
        <v>23</v>
      </c>
      <c r="F4080">
        <v>0</v>
      </c>
      <c r="G4080" s="1">
        <v>11.99</v>
      </c>
      <c r="H408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080">
        <f>Sales[[#This Row],[Total Inventory]]*Sales[[#This Row],[Sale_Price]]</f>
        <v>0</v>
      </c>
    </row>
    <row r="4081" spans="1:9" x14ac:dyDescent="0.25">
      <c r="A4081">
        <v>72532</v>
      </c>
      <c r="B4081" t="str">
        <f>INDEX( Table3[],MATCH(Sales[[#This Row],[Category]],Table3[Category],0),1)</f>
        <v>WINE</v>
      </c>
      <c r="C4081" t="s">
        <v>17</v>
      </c>
      <c r="D4081" t="s">
        <v>4080</v>
      </c>
      <c r="E4081" t="s">
        <v>23</v>
      </c>
      <c r="F4081">
        <v>76</v>
      </c>
      <c r="G4081" s="1">
        <v>12.69</v>
      </c>
      <c r="H4081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4081">
        <f>Sales[[#This Row],[Total Inventory]]*Sales[[#This Row],[Sale_Price]]</f>
        <v>964.43999999999994</v>
      </c>
    </row>
    <row r="4082" spans="1:9" x14ac:dyDescent="0.25">
      <c r="A4082">
        <v>42224</v>
      </c>
      <c r="B4082" t="str">
        <f>INDEX( Table3[],MATCH(Sales[[#This Row],[Category]],Table3[Category],0),1)</f>
        <v>WINE</v>
      </c>
      <c r="C4082" t="s">
        <v>21</v>
      </c>
      <c r="D4082" t="s">
        <v>4081</v>
      </c>
      <c r="E4082" t="s">
        <v>10</v>
      </c>
      <c r="F4082">
        <v>60</v>
      </c>
      <c r="G4082" s="1">
        <v>10.99</v>
      </c>
      <c r="H408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4082">
        <f>Sales[[#This Row],[Total Inventory]]*Sales[[#This Row],[Sale_Price]]</f>
        <v>659.4</v>
      </c>
    </row>
    <row r="4083" spans="1:9" x14ac:dyDescent="0.25">
      <c r="A4083">
        <v>68640</v>
      </c>
      <c r="B4083" t="str">
        <f>INDEX( Table3[],MATCH(Sales[[#This Row],[Category]],Table3[Category],0),1)</f>
        <v>WINE</v>
      </c>
      <c r="C4083" t="s">
        <v>61</v>
      </c>
      <c r="D4083" t="s">
        <v>4082</v>
      </c>
      <c r="E4083" t="s">
        <v>10</v>
      </c>
      <c r="F4083">
        <v>11</v>
      </c>
      <c r="G4083" s="1">
        <v>27.99</v>
      </c>
      <c r="H4083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4083">
        <f>Sales[[#This Row],[Total Inventory]]*Sales[[#This Row],[Sale_Price]]</f>
        <v>307.89</v>
      </c>
    </row>
    <row r="4084" spans="1:9" x14ac:dyDescent="0.25">
      <c r="A4084">
        <v>27849</v>
      </c>
      <c r="B4084" t="str">
        <f>INDEX( Table3[],MATCH(Sales[[#This Row],[Category]],Table3[Category],0),1)</f>
        <v>BEER</v>
      </c>
      <c r="C4084" t="s">
        <v>11</v>
      </c>
      <c r="D4084" t="s">
        <v>4083</v>
      </c>
      <c r="E4084" t="s">
        <v>25</v>
      </c>
      <c r="F4084">
        <v>0</v>
      </c>
      <c r="G4084" s="1">
        <v>1.93</v>
      </c>
      <c r="H4084">
        <f>IF(INDEX(Sale_Promotions[[Code]:[Sale Price]],MATCH(Sales[[#This Row],[Code]],Sale_Promotions[Code],0),2)=0,Sales[[#This Row],[Price]],INDEX(Sale_Promotions[[Code]:[Sale Price]],MATCH(Sales[[#This Row],[Code]],Sale_Promotions[Code],0),2))</f>
        <v>1.93</v>
      </c>
      <c r="I4084">
        <f>Sales[[#This Row],[Total Inventory]]*Sales[[#This Row],[Sale_Price]]</f>
        <v>0</v>
      </c>
    </row>
    <row r="4085" spans="1:9" x14ac:dyDescent="0.25">
      <c r="A4085">
        <v>24448</v>
      </c>
      <c r="B4085" t="str">
        <f>INDEX( Table3[],MATCH(Sales[[#This Row],[Category]],Table3[Category],0),1)</f>
        <v>BEER</v>
      </c>
      <c r="C4085" t="s">
        <v>11</v>
      </c>
      <c r="D4085" t="s">
        <v>4084</v>
      </c>
      <c r="E4085" t="s">
        <v>157</v>
      </c>
      <c r="F4085">
        <v>0</v>
      </c>
      <c r="G4085" s="1">
        <v>1.4</v>
      </c>
      <c r="H4085">
        <f>IF(INDEX(Sale_Promotions[[Code]:[Sale Price]],MATCH(Sales[[#This Row],[Code]],Sale_Promotions[Code],0),2)=0,Sales[[#This Row],[Price]],INDEX(Sale_Promotions[[Code]:[Sale Price]],MATCH(Sales[[#This Row],[Code]],Sale_Promotions[Code],0),2))</f>
        <v>1.4</v>
      </c>
      <c r="I4085">
        <f>Sales[[#This Row],[Total Inventory]]*Sales[[#This Row],[Sale_Price]]</f>
        <v>0</v>
      </c>
    </row>
    <row r="4086" spans="1:9" x14ac:dyDescent="0.25">
      <c r="A4086">
        <v>381217</v>
      </c>
      <c r="B4086" t="str">
        <f>INDEX( Table3[],MATCH(Sales[[#This Row],[Category]],Table3[Category],0),1)</f>
        <v>WINE</v>
      </c>
      <c r="C4086" t="s">
        <v>148</v>
      </c>
      <c r="D4086" t="s">
        <v>4085</v>
      </c>
      <c r="E4086" t="s">
        <v>10</v>
      </c>
      <c r="F4086">
        <v>2</v>
      </c>
      <c r="G4086" s="1">
        <v>14.69</v>
      </c>
      <c r="H4086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4086">
        <f>Sales[[#This Row],[Total Inventory]]*Sales[[#This Row],[Sale_Price]]</f>
        <v>29.38</v>
      </c>
    </row>
    <row r="4087" spans="1:9" x14ac:dyDescent="0.25">
      <c r="A4087">
        <v>47810</v>
      </c>
      <c r="B4087" t="str">
        <f>INDEX( Table3[],MATCH(Sales[[#This Row],[Category]],Table3[Category],0),1)</f>
        <v>LIQUOR</v>
      </c>
      <c r="C4087" t="s">
        <v>175</v>
      </c>
      <c r="D4087" t="s">
        <v>4086</v>
      </c>
      <c r="E4087" t="s">
        <v>10</v>
      </c>
      <c r="F4087">
        <v>2</v>
      </c>
      <c r="G4087" s="1">
        <v>30.99</v>
      </c>
      <c r="H4087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4087">
        <f>Sales[[#This Row],[Total Inventory]]*Sales[[#This Row],[Sale_Price]]</f>
        <v>61.98</v>
      </c>
    </row>
    <row r="4088" spans="1:9" x14ac:dyDescent="0.25">
      <c r="A4088">
        <v>29855</v>
      </c>
      <c r="B4088" t="str">
        <f>INDEX( Table3[],MATCH(Sales[[#This Row],[Category]],Table3[Category],0),1)</f>
        <v>BEER</v>
      </c>
      <c r="C4088" t="s">
        <v>11</v>
      </c>
      <c r="D4088" t="s">
        <v>4087</v>
      </c>
      <c r="E4088" t="s">
        <v>13</v>
      </c>
      <c r="F4088">
        <v>0</v>
      </c>
      <c r="G4088" s="1">
        <v>6.65</v>
      </c>
      <c r="H4088">
        <f>IF(INDEX(Sale_Promotions[[Code]:[Sale Price]],MATCH(Sales[[#This Row],[Code]],Sale_Promotions[Code],0),2)=0,Sales[[#This Row],[Price]],INDEX(Sale_Promotions[[Code]:[Sale Price]],MATCH(Sales[[#This Row],[Code]],Sale_Promotions[Code],0),2))</f>
        <v>6.65</v>
      </c>
      <c r="I4088">
        <f>Sales[[#This Row],[Total Inventory]]*Sales[[#This Row],[Sale_Price]]</f>
        <v>0</v>
      </c>
    </row>
    <row r="4089" spans="1:9" x14ac:dyDescent="0.25">
      <c r="A4089">
        <v>28288</v>
      </c>
      <c r="B4089" t="str">
        <f>INDEX( Table3[],MATCH(Sales[[#This Row],[Category]],Table3[Category],0),1)</f>
        <v>BEER</v>
      </c>
      <c r="C4089" t="s">
        <v>11</v>
      </c>
      <c r="D4089" t="s">
        <v>4088</v>
      </c>
      <c r="E4089" t="s">
        <v>10</v>
      </c>
      <c r="F4089">
        <v>0</v>
      </c>
      <c r="G4089" s="1">
        <v>15.28</v>
      </c>
      <c r="H4089">
        <f>IF(INDEX(Sale_Promotions[[Code]:[Sale Price]],MATCH(Sales[[#This Row],[Code]],Sale_Promotions[Code],0),2)=0,Sales[[#This Row],[Price]],INDEX(Sale_Promotions[[Code]:[Sale Price]],MATCH(Sales[[#This Row],[Code]],Sale_Promotions[Code],0),2))</f>
        <v>15.28</v>
      </c>
      <c r="I4089">
        <f>Sales[[#This Row],[Total Inventory]]*Sales[[#This Row],[Sale_Price]]</f>
        <v>0</v>
      </c>
    </row>
    <row r="4090" spans="1:9" x14ac:dyDescent="0.25">
      <c r="A4090">
        <v>20877</v>
      </c>
      <c r="B4090" t="str">
        <f>INDEX( Table3[],MATCH(Sales[[#This Row],[Category]],Table3[Category],0),1)</f>
        <v>WINE</v>
      </c>
      <c r="C4090" t="s">
        <v>8</v>
      </c>
      <c r="D4090" t="s">
        <v>4089</v>
      </c>
      <c r="E4090" t="s">
        <v>10</v>
      </c>
      <c r="F4090">
        <v>146</v>
      </c>
      <c r="G4090" s="1">
        <v>10.49</v>
      </c>
      <c r="H4090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4090">
        <f>Sales[[#This Row],[Total Inventory]]*Sales[[#This Row],[Sale_Price]]</f>
        <v>1531.54</v>
      </c>
    </row>
    <row r="4091" spans="1:9" x14ac:dyDescent="0.25">
      <c r="A4091">
        <v>70256</v>
      </c>
      <c r="B4091" t="str">
        <f>INDEX( Table3[],MATCH(Sales[[#This Row],[Category]],Table3[Category],0),1)</f>
        <v>LIQUOR</v>
      </c>
      <c r="C4091" t="s">
        <v>26</v>
      </c>
      <c r="D4091" t="s">
        <v>4090</v>
      </c>
      <c r="E4091" t="s">
        <v>10</v>
      </c>
      <c r="F4091">
        <v>20</v>
      </c>
      <c r="G4091" s="1">
        <v>42.99</v>
      </c>
      <c r="H4091">
        <f>IF(INDEX(Sale_Promotions[[Code]:[Sale Price]],MATCH(Sales[[#This Row],[Code]],Sale_Promotions[Code],0),2)=0,Sales[[#This Row],[Price]],INDEX(Sale_Promotions[[Code]:[Sale Price]],MATCH(Sales[[#This Row],[Code]],Sale_Promotions[Code],0),2))</f>
        <v>40.49</v>
      </c>
      <c r="I4091">
        <f>Sales[[#This Row],[Total Inventory]]*Sales[[#This Row],[Sale_Price]]</f>
        <v>809.80000000000007</v>
      </c>
    </row>
    <row r="4092" spans="1:9" x14ac:dyDescent="0.25">
      <c r="A4092">
        <v>313045</v>
      </c>
      <c r="B4092" t="str">
        <f>INDEX( Table3[],MATCH(Sales[[#This Row],[Category]],Table3[Category],0),1)</f>
        <v>WINE</v>
      </c>
      <c r="C4092" t="s">
        <v>41</v>
      </c>
      <c r="D4092" t="s">
        <v>4091</v>
      </c>
      <c r="E4092" t="s">
        <v>10</v>
      </c>
      <c r="F4092">
        <v>0</v>
      </c>
      <c r="G4092" s="1">
        <v>11.99</v>
      </c>
      <c r="H409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092">
        <f>Sales[[#This Row],[Total Inventory]]*Sales[[#This Row],[Sale_Price]]</f>
        <v>0</v>
      </c>
    </row>
    <row r="4093" spans="1:9" x14ac:dyDescent="0.25">
      <c r="A4093">
        <v>177474</v>
      </c>
      <c r="B4093" t="str">
        <f>INDEX( Table3[],MATCH(Sales[[#This Row],[Category]],Table3[Category],0),1)</f>
        <v>WINE</v>
      </c>
      <c r="C4093" t="s">
        <v>41</v>
      </c>
      <c r="D4093" t="s">
        <v>4092</v>
      </c>
      <c r="E4093" t="s">
        <v>10</v>
      </c>
      <c r="F4093">
        <v>25</v>
      </c>
      <c r="G4093" s="1">
        <v>24.99</v>
      </c>
      <c r="H4093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4093">
        <f>Sales[[#This Row],[Total Inventory]]*Sales[[#This Row],[Sale_Price]]</f>
        <v>624.75</v>
      </c>
    </row>
    <row r="4094" spans="1:9" x14ac:dyDescent="0.25">
      <c r="A4094">
        <v>22511</v>
      </c>
      <c r="B4094" t="str">
        <f>INDEX( Table3[],MATCH(Sales[[#This Row],[Category]],Table3[Category],0),1)</f>
        <v>BEER</v>
      </c>
      <c r="C4094" t="s">
        <v>11</v>
      </c>
      <c r="D4094" t="s">
        <v>4093</v>
      </c>
      <c r="E4094" t="s">
        <v>25</v>
      </c>
      <c r="F4094">
        <v>0</v>
      </c>
      <c r="G4094" s="1">
        <v>1.35</v>
      </c>
      <c r="H4094">
        <f>IF(INDEX(Sale_Promotions[[Code]:[Sale Price]],MATCH(Sales[[#This Row],[Code]],Sale_Promotions[Code],0),2)=0,Sales[[#This Row],[Price]],INDEX(Sale_Promotions[[Code]:[Sale Price]],MATCH(Sales[[#This Row],[Code]],Sale_Promotions[Code],0),2))</f>
        <v>1.35</v>
      </c>
      <c r="I4094">
        <f>Sales[[#This Row],[Total Inventory]]*Sales[[#This Row],[Sale_Price]]</f>
        <v>0</v>
      </c>
    </row>
    <row r="4095" spans="1:9" x14ac:dyDescent="0.25">
      <c r="A4095">
        <v>395030</v>
      </c>
      <c r="B4095" t="str">
        <f>INDEX( Table3[],MATCH(Sales[[#This Row],[Category]],Table3[Category],0),1)</f>
        <v>WINE</v>
      </c>
      <c r="C4095" t="s">
        <v>39</v>
      </c>
      <c r="D4095" t="s">
        <v>4094</v>
      </c>
      <c r="E4095" t="s">
        <v>10</v>
      </c>
      <c r="F4095">
        <v>0</v>
      </c>
      <c r="G4095" s="1">
        <v>17.989999999999998</v>
      </c>
      <c r="H409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4095">
        <f>Sales[[#This Row],[Total Inventory]]*Sales[[#This Row],[Sale_Price]]</f>
        <v>0</v>
      </c>
    </row>
    <row r="4096" spans="1:9" x14ac:dyDescent="0.25">
      <c r="A4096">
        <v>322177</v>
      </c>
      <c r="B4096" t="str">
        <f>INDEX( Table3[],MATCH(Sales[[#This Row],[Category]],Table3[Category],0),1)</f>
        <v>OTHER</v>
      </c>
      <c r="C4096" t="s">
        <v>75</v>
      </c>
      <c r="D4096" t="s">
        <v>4095</v>
      </c>
      <c r="E4096" t="s">
        <v>10</v>
      </c>
      <c r="F4096">
        <v>0</v>
      </c>
      <c r="G4096" s="1">
        <v>14.69</v>
      </c>
      <c r="H4096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4096">
        <f>Sales[[#This Row],[Total Inventory]]*Sales[[#This Row],[Sale_Price]]</f>
        <v>0</v>
      </c>
    </row>
    <row r="4097" spans="1:9" x14ac:dyDescent="0.25">
      <c r="A4097">
        <v>303604</v>
      </c>
      <c r="B4097" t="str">
        <f>INDEX( Table3[],MATCH(Sales[[#This Row],[Category]],Table3[Category],0),1)</f>
        <v>WINE</v>
      </c>
      <c r="C4097" t="s">
        <v>61</v>
      </c>
      <c r="D4097" t="s">
        <v>4096</v>
      </c>
      <c r="E4097" t="s">
        <v>10</v>
      </c>
      <c r="F4097">
        <v>155</v>
      </c>
      <c r="G4097" s="1">
        <v>15.49</v>
      </c>
      <c r="H4097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4097">
        <f>Sales[[#This Row],[Total Inventory]]*Sales[[#This Row],[Sale_Price]]</f>
        <v>2400.9499999999998</v>
      </c>
    </row>
    <row r="4098" spans="1:9" x14ac:dyDescent="0.25">
      <c r="A4098">
        <v>9059</v>
      </c>
      <c r="B4098" t="str">
        <f>INDEX( Table3[],MATCH(Sales[[#This Row],[Category]],Table3[Category],0),1)</f>
        <v>BEER</v>
      </c>
      <c r="C4098" t="s">
        <v>11</v>
      </c>
      <c r="D4098" t="s">
        <v>4097</v>
      </c>
      <c r="E4098" t="s">
        <v>20</v>
      </c>
      <c r="F4098">
        <v>0</v>
      </c>
      <c r="G4098" s="1">
        <v>5.55</v>
      </c>
      <c r="H4098">
        <f>IF(INDEX(Sale_Promotions[[Code]:[Sale Price]],MATCH(Sales[[#This Row],[Code]],Sale_Promotions[Code],0),2)=0,Sales[[#This Row],[Price]],INDEX(Sale_Promotions[[Code]:[Sale Price]],MATCH(Sales[[#This Row],[Code]],Sale_Promotions[Code],0),2))</f>
        <v>5.55</v>
      </c>
      <c r="I4098">
        <f>Sales[[#This Row],[Total Inventory]]*Sales[[#This Row],[Sale_Price]]</f>
        <v>0</v>
      </c>
    </row>
    <row r="4099" spans="1:9" x14ac:dyDescent="0.25">
      <c r="A4099">
        <v>46551</v>
      </c>
      <c r="B4099" t="str">
        <f>INDEX( Table3[],MATCH(Sales[[#This Row],[Category]],Table3[Category],0),1)</f>
        <v>LIQUOR</v>
      </c>
      <c r="C4099" t="s">
        <v>14</v>
      </c>
      <c r="D4099" t="s">
        <v>4098</v>
      </c>
      <c r="E4099" t="s">
        <v>10</v>
      </c>
      <c r="F4099">
        <v>40</v>
      </c>
      <c r="G4099" s="1">
        <v>16.989999999999998</v>
      </c>
      <c r="H4099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4099">
        <f>Sales[[#This Row],[Total Inventory]]*Sales[[#This Row],[Sale_Price]]</f>
        <v>679.59999999999991</v>
      </c>
    </row>
    <row r="4100" spans="1:9" x14ac:dyDescent="0.25">
      <c r="A4100">
        <v>23122</v>
      </c>
      <c r="B4100" t="str">
        <f>INDEX( Table3[],MATCH(Sales[[#This Row],[Category]],Table3[Category],0),1)</f>
        <v>BEER</v>
      </c>
      <c r="C4100" t="s">
        <v>11</v>
      </c>
      <c r="D4100" t="s">
        <v>4099</v>
      </c>
      <c r="E4100" t="s">
        <v>13</v>
      </c>
      <c r="F4100">
        <v>0</v>
      </c>
      <c r="G4100" s="1">
        <v>5.53</v>
      </c>
      <c r="H4100">
        <f>IF(INDEX(Sale_Promotions[[Code]:[Sale Price]],MATCH(Sales[[#This Row],[Code]],Sale_Promotions[Code],0),2)=0,Sales[[#This Row],[Price]],INDEX(Sale_Promotions[[Code]:[Sale Price]],MATCH(Sales[[#This Row],[Code]],Sale_Promotions[Code],0),2))</f>
        <v>5.53</v>
      </c>
      <c r="I4100">
        <f>Sales[[#This Row],[Total Inventory]]*Sales[[#This Row],[Sale_Price]]</f>
        <v>0</v>
      </c>
    </row>
    <row r="4101" spans="1:9" x14ac:dyDescent="0.25">
      <c r="A4101">
        <v>6203</v>
      </c>
      <c r="B4101" t="str">
        <f>INDEX( Table3[],MATCH(Sales[[#This Row],[Category]],Table3[Category],0),1)</f>
        <v>BEER</v>
      </c>
      <c r="C4101" t="s">
        <v>11</v>
      </c>
      <c r="D4101" t="s">
        <v>4100</v>
      </c>
      <c r="E4101" t="s">
        <v>120</v>
      </c>
      <c r="F4101">
        <v>0</v>
      </c>
      <c r="G4101" s="1">
        <v>3.8</v>
      </c>
      <c r="H4101">
        <f>IF(INDEX(Sale_Promotions[[Code]:[Sale Price]],MATCH(Sales[[#This Row],[Code]],Sale_Promotions[Code],0),2)=0,Sales[[#This Row],[Price]],INDEX(Sale_Promotions[[Code]:[Sale Price]],MATCH(Sales[[#This Row],[Code]],Sale_Promotions[Code],0),2))</f>
        <v>3.8</v>
      </c>
      <c r="I4101">
        <f>Sales[[#This Row],[Total Inventory]]*Sales[[#This Row],[Sale_Price]]</f>
        <v>0</v>
      </c>
    </row>
    <row r="4102" spans="1:9" x14ac:dyDescent="0.25">
      <c r="A4102">
        <v>28601</v>
      </c>
      <c r="B4102" t="str">
        <f>INDEX( Table3[],MATCH(Sales[[#This Row],[Category]],Table3[Category],0),1)</f>
        <v>BEER</v>
      </c>
      <c r="C4102" t="s">
        <v>11</v>
      </c>
      <c r="D4102" t="s">
        <v>4101</v>
      </c>
      <c r="E4102" t="s">
        <v>25</v>
      </c>
      <c r="F4102">
        <v>42</v>
      </c>
      <c r="G4102" s="1">
        <v>1.47</v>
      </c>
      <c r="H4102">
        <f>IF(INDEX(Sale_Promotions[[Code]:[Sale Price]],MATCH(Sales[[#This Row],[Code]],Sale_Promotions[Code],0),2)=0,Sales[[#This Row],[Price]],INDEX(Sale_Promotions[[Code]:[Sale Price]],MATCH(Sales[[#This Row],[Code]],Sale_Promotions[Code],0),2))</f>
        <v>1.47</v>
      </c>
      <c r="I4102">
        <f>Sales[[#This Row],[Total Inventory]]*Sales[[#This Row],[Sale_Price]]</f>
        <v>61.74</v>
      </c>
    </row>
    <row r="4103" spans="1:9" x14ac:dyDescent="0.25">
      <c r="A4103">
        <v>421449</v>
      </c>
      <c r="B4103" t="str">
        <f>INDEX( Table3[],MATCH(Sales[[#This Row],[Category]],Table3[Category],0),1)</f>
        <v>WINE</v>
      </c>
      <c r="C4103" t="s">
        <v>41</v>
      </c>
      <c r="D4103" t="s">
        <v>4102</v>
      </c>
      <c r="E4103" t="s">
        <v>10</v>
      </c>
      <c r="F4103">
        <v>0</v>
      </c>
      <c r="G4103" s="1">
        <v>13.99</v>
      </c>
      <c r="H410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4103">
        <f>Sales[[#This Row],[Total Inventory]]*Sales[[#This Row],[Sale_Price]]</f>
        <v>0</v>
      </c>
    </row>
    <row r="4104" spans="1:9" x14ac:dyDescent="0.25">
      <c r="A4104">
        <v>47732</v>
      </c>
      <c r="B4104" t="str">
        <f>INDEX( Table3[],MATCH(Sales[[#This Row],[Category]],Table3[Category],0),1)</f>
        <v>WINE</v>
      </c>
      <c r="C4104" t="s">
        <v>189</v>
      </c>
      <c r="D4104" t="s">
        <v>4103</v>
      </c>
      <c r="E4104" t="s">
        <v>10</v>
      </c>
      <c r="F4104">
        <v>47</v>
      </c>
      <c r="G4104" s="1">
        <v>23.99</v>
      </c>
      <c r="H4104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4104">
        <f>Sales[[#This Row],[Total Inventory]]*Sales[[#This Row],[Sale_Price]]</f>
        <v>1127.53</v>
      </c>
    </row>
    <row r="4105" spans="1:9" x14ac:dyDescent="0.25">
      <c r="A4105">
        <v>156736</v>
      </c>
      <c r="B4105" t="str">
        <f>INDEX( Table3[],MATCH(Sales[[#This Row],[Category]],Table3[Category],0),1)</f>
        <v>WINE</v>
      </c>
      <c r="C4105" t="s">
        <v>67</v>
      </c>
      <c r="D4105" t="s">
        <v>4104</v>
      </c>
      <c r="E4105" t="s">
        <v>10</v>
      </c>
      <c r="F4105">
        <v>16</v>
      </c>
      <c r="G4105" s="1">
        <v>8.99</v>
      </c>
      <c r="H410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4105">
        <f>Sales[[#This Row],[Total Inventory]]*Sales[[#This Row],[Sale_Price]]</f>
        <v>143.84</v>
      </c>
    </row>
    <row r="4106" spans="1:9" x14ac:dyDescent="0.25">
      <c r="A4106">
        <v>45218</v>
      </c>
      <c r="B4106" t="str">
        <f>INDEX( Table3[],MATCH(Sales[[#This Row],[Category]],Table3[Category],0),1)</f>
        <v>WINE</v>
      </c>
      <c r="C4106" t="s">
        <v>17</v>
      </c>
      <c r="D4106" t="s">
        <v>4105</v>
      </c>
      <c r="E4106" t="s">
        <v>10</v>
      </c>
      <c r="F4106">
        <v>28</v>
      </c>
      <c r="G4106" s="1">
        <v>6.79</v>
      </c>
      <c r="H4106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4106">
        <f>Sales[[#This Row],[Total Inventory]]*Sales[[#This Row],[Sale_Price]]</f>
        <v>190.12</v>
      </c>
    </row>
    <row r="4107" spans="1:9" x14ac:dyDescent="0.25">
      <c r="A4107">
        <v>335568</v>
      </c>
      <c r="B4107" t="str">
        <f>INDEX( Table3[],MATCH(Sales[[#This Row],[Category]],Table3[Category],0),1)</f>
        <v>WINE</v>
      </c>
      <c r="C4107" t="s">
        <v>17</v>
      </c>
      <c r="D4107" t="s">
        <v>4106</v>
      </c>
      <c r="E4107" t="s">
        <v>10</v>
      </c>
      <c r="F4107">
        <v>5</v>
      </c>
      <c r="G4107" s="1">
        <v>8.99</v>
      </c>
      <c r="H410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4107">
        <f>Sales[[#This Row],[Total Inventory]]*Sales[[#This Row],[Sale_Price]]</f>
        <v>44.95</v>
      </c>
    </row>
    <row r="4108" spans="1:9" x14ac:dyDescent="0.25">
      <c r="A4108">
        <v>84163</v>
      </c>
      <c r="B4108" t="str">
        <f>INDEX( Table3[],MATCH(Sales[[#This Row],[Category]],Table3[Category],0),1)</f>
        <v>WINE</v>
      </c>
      <c r="C4108" t="s">
        <v>163</v>
      </c>
      <c r="D4108" t="s">
        <v>1770</v>
      </c>
      <c r="E4108" t="s">
        <v>23</v>
      </c>
      <c r="F4108">
        <v>137</v>
      </c>
      <c r="G4108" s="1">
        <v>10.79</v>
      </c>
      <c r="H4108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4108">
        <f>Sales[[#This Row],[Total Inventory]]*Sales[[#This Row],[Sale_Price]]</f>
        <v>1478.2299999999998</v>
      </c>
    </row>
    <row r="4109" spans="1:9" x14ac:dyDescent="0.25">
      <c r="A4109">
        <v>97420</v>
      </c>
      <c r="B4109" t="str">
        <f>INDEX( Table3[],MATCH(Sales[[#This Row],[Category]],Table3[Category],0),1)</f>
        <v>BEER</v>
      </c>
      <c r="C4109" t="s">
        <v>11</v>
      </c>
      <c r="D4109" t="s">
        <v>4107</v>
      </c>
      <c r="E4109" t="s">
        <v>92</v>
      </c>
      <c r="F4109">
        <v>54</v>
      </c>
      <c r="G4109" s="1">
        <v>1.48</v>
      </c>
      <c r="H4109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4109">
        <f>Sales[[#This Row],[Total Inventory]]*Sales[[#This Row],[Sale_Price]]</f>
        <v>79.92</v>
      </c>
    </row>
    <row r="4110" spans="1:9" x14ac:dyDescent="0.25">
      <c r="A4110">
        <v>22414</v>
      </c>
      <c r="B4110" t="str">
        <f>INDEX( Table3[],MATCH(Sales[[#This Row],[Category]],Table3[Category],0),1)</f>
        <v>BEER</v>
      </c>
      <c r="C4110" t="s">
        <v>11</v>
      </c>
      <c r="D4110" t="s">
        <v>4108</v>
      </c>
      <c r="E4110" t="s">
        <v>25</v>
      </c>
      <c r="F4110">
        <v>0</v>
      </c>
      <c r="G4110" s="1">
        <v>1.72</v>
      </c>
      <c r="H4110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4110">
        <f>Sales[[#This Row],[Total Inventory]]*Sales[[#This Row],[Sale_Price]]</f>
        <v>0</v>
      </c>
    </row>
    <row r="4111" spans="1:9" x14ac:dyDescent="0.25">
      <c r="A4111">
        <v>29446</v>
      </c>
      <c r="B4111" t="str">
        <f>INDEX( Table3[],MATCH(Sales[[#This Row],[Category]],Table3[Category],0),1)</f>
        <v>BEER</v>
      </c>
      <c r="C4111" t="s">
        <v>11</v>
      </c>
      <c r="D4111" t="s">
        <v>4109</v>
      </c>
      <c r="E4111" t="s">
        <v>25</v>
      </c>
      <c r="F4111">
        <v>0</v>
      </c>
      <c r="G4111" s="1">
        <v>1.29</v>
      </c>
      <c r="H4111">
        <f>IF(INDEX(Sale_Promotions[[Code]:[Sale Price]],MATCH(Sales[[#This Row],[Code]],Sale_Promotions[Code],0),2)=0,Sales[[#This Row],[Price]],INDEX(Sale_Promotions[[Code]:[Sale Price]],MATCH(Sales[[#This Row],[Code]],Sale_Promotions[Code],0),2))</f>
        <v>1.29</v>
      </c>
      <c r="I4111">
        <f>Sales[[#This Row],[Total Inventory]]*Sales[[#This Row],[Sale_Price]]</f>
        <v>0</v>
      </c>
    </row>
    <row r="4112" spans="1:9" x14ac:dyDescent="0.25">
      <c r="A4112">
        <v>28589</v>
      </c>
      <c r="B4112" t="str">
        <f>INDEX( Table3[],MATCH(Sales[[#This Row],[Category]],Table3[Category],0),1)</f>
        <v>BEER</v>
      </c>
      <c r="C4112" t="s">
        <v>11</v>
      </c>
      <c r="D4112" t="s">
        <v>4110</v>
      </c>
      <c r="E4112" t="s">
        <v>25</v>
      </c>
      <c r="F4112">
        <v>-24</v>
      </c>
      <c r="G4112" s="1">
        <v>1.48</v>
      </c>
      <c r="H4112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4112">
        <f>Sales[[#This Row],[Total Inventory]]*Sales[[#This Row],[Sale_Price]]</f>
        <v>-35.519999999999996</v>
      </c>
    </row>
    <row r="4113" spans="1:9" x14ac:dyDescent="0.25">
      <c r="A4113">
        <v>5800</v>
      </c>
      <c r="B4113" t="str">
        <f>INDEX( Table3[],MATCH(Sales[[#This Row],[Category]],Table3[Category],0),1)</f>
        <v>BEER</v>
      </c>
      <c r="C4113" t="s">
        <v>11</v>
      </c>
      <c r="D4113" t="s">
        <v>4111</v>
      </c>
      <c r="E4113" t="s">
        <v>25</v>
      </c>
      <c r="F4113">
        <v>12</v>
      </c>
      <c r="G4113" s="1">
        <v>1.77</v>
      </c>
      <c r="H4113">
        <f>IF(INDEX(Sale_Promotions[[Code]:[Sale Price]],MATCH(Sales[[#This Row],[Code]],Sale_Promotions[Code],0),2)=0,Sales[[#This Row],[Price]],INDEX(Sale_Promotions[[Code]:[Sale Price]],MATCH(Sales[[#This Row],[Code]],Sale_Promotions[Code],0),2))</f>
        <v>1.77</v>
      </c>
      <c r="I4113">
        <f>Sales[[#This Row],[Total Inventory]]*Sales[[#This Row],[Sale_Price]]</f>
        <v>21.240000000000002</v>
      </c>
    </row>
    <row r="4114" spans="1:9" x14ac:dyDescent="0.25">
      <c r="A4114">
        <v>22645</v>
      </c>
      <c r="B4114" t="str">
        <f>INDEX( Table3[],MATCH(Sales[[#This Row],[Category]],Table3[Category],0),1)</f>
        <v>BEER</v>
      </c>
      <c r="C4114" t="s">
        <v>11</v>
      </c>
      <c r="D4114" t="s">
        <v>4112</v>
      </c>
      <c r="E4114" t="s">
        <v>25</v>
      </c>
      <c r="F4114">
        <v>0</v>
      </c>
      <c r="G4114" s="1">
        <v>1.72</v>
      </c>
      <c r="H4114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4114">
        <f>Sales[[#This Row],[Total Inventory]]*Sales[[#This Row],[Sale_Price]]</f>
        <v>0</v>
      </c>
    </row>
    <row r="4115" spans="1:9" x14ac:dyDescent="0.25">
      <c r="A4115">
        <v>28909</v>
      </c>
      <c r="B4115" t="str">
        <f>INDEX( Table3[],MATCH(Sales[[#This Row],[Category]],Table3[Category],0),1)</f>
        <v>BEER</v>
      </c>
      <c r="C4115" t="s">
        <v>11</v>
      </c>
      <c r="D4115" t="s">
        <v>4113</v>
      </c>
      <c r="E4115" t="s">
        <v>92</v>
      </c>
      <c r="F4115">
        <v>0</v>
      </c>
      <c r="G4115" s="1">
        <v>2.23</v>
      </c>
      <c r="H4115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4115">
        <f>Sales[[#This Row],[Total Inventory]]*Sales[[#This Row],[Sale_Price]]</f>
        <v>0</v>
      </c>
    </row>
    <row r="4116" spans="1:9" x14ac:dyDescent="0.25">
      <c r="A4116">
        <v>26589</v>
      </c>
      <c r="B4116" t="str">
        <f>INDEX( Table3[],MATCH(Sales[[#This Row],[Category]],Table3[Category],0),1)</f>
        <v>BEER</v>
      </c>
      <c r="C4116" t="s">
        <v>11</v>
      </c>
      <c r="D4116" t="s">
        <v>4114</v>
      </c>
      <c r="E4116" t="s">
        <v>13</v>
      </c>
      <c r="F4116">
        <v>0</v>
      </c>
      <c r="G4116" s="1">
        <v>9.75</v>
      </c>
      <c r="H4116">
        <f>IF(INDEX(Sale_Promotions[[Code]:[Sale Price]],MATCH(Sales[[#This Row],[Code]],Sale_Promotions[Code],0),2)=0,Sales[[#This Row],[Price]],INDEX(Sale_Promotions[[Code]:[Sale Price]],MATCH(Sales[[#This Row],[Code]],Sale_Promotions[Code],0),2))</f>
        <v>9.75</v>
      </c>
      <c r="I4116">
        <f>Sales[[#This Row],[Total Inventory]]*Sales[[#This Row],[Sale_Price]]</f>
        <v>0</v>
      </c>
    </row>
    <row r="4117" spans="1:9" x14ac:dyDescent="0.25">
      <c r="A4117">
        <v>428892</v>
      </c>
      <c r="B4117" t="str">
        <f>INDEX( Table3[],MATCH(Sales[[#This Row],[Category]],Table3[Category],0),1)</f>
        <v>OTHER</v>
      </c>
      <c r="C4117" t="s">
        <v>75</v>
      </c>
      <c r="D4117" t="s">
        <v>4115</v>
      </c>
      <c r="E4117" t="s">
        <v>10</v>
      </c>
      <c r="F4117">
        <v>11</v>
      </c>
      <c r="G4117" s="1">
        <v>29.99</v>
      </c>
      <c r="H4117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4117">
        <f>Sales[[#This Row],[Total Inventory]]*Sales[[#This Row],[Sale_Price]]</f>
        <v>329.89</v>
      </c>
    </row>
    <row r="4118" spans="1:9" x14ac:dyDescent="0.25">
      <c r="A4118">
        <v>47419</v>
      </c>
      <c r="B4118" t="str">
        <f>INDEX( Table3[],MATCH(Sales[[#This Row],[Category]],Table3[Category],0),1)</f>
        <v>LIQUOR</v>
      </c>
      <c r="C4118" t="s">
        <v>37</v>
      </c>
      <c r="D4118" t="s">
        <v>1462</v>
      </c>
      <c r="E4118" t="s">
        <v>133</v>
      </c>
      <c r="F4118">
        <v>32</v>
      </c>
      <c r="G4118" s="1">
        <v>14.49</v>
      </c>
      <c r="H4118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4118">
        <f>Sales[[#This Row],[Total Inventory]]*Sales[[#This Row],[Sale_Price]]</f>
        <v>463.68</v>
      </c>
    </row>
    <row r="4119" spans="1:9" x14ac:dyDescent="0.25">
      <c r="A4119">
        <v>21172</v>
      </c>
      <c r="B4119" t="str">
        <f>INDEX( Table3[],MATCH(Sales[[#This Row],[Category]],Table3[Category],0),1)</f>
        <v>WINE</v>
      </c>
      <c r="C4119" t="s">
        <v>28</v>
      </c>
      <c r="D4119" t="s">
        <v>4116</v>
      </c>
      <c r="E4119" t="s">
        <v>10</v>
      </c>
      <c r="F4119">
        <v>20</v>
      </c>
      <c r="G4119" s="1">
        <v>8.99</v>
      </c>
      <c r="H411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4119">
        <f>Sales[[#This Row],[Total Inventory]]*Sales[[#This Row],[Sale_Price]]</f>
        <v>179.8</v>
      </c>
    </row>
    <row r="4120" spans="1:9" x14ac:dyDescent="0.25">
      <c r="A4120">
        <v>74197</v>
      </c>
      <c r="B4120" t="str">
        <f>INDEX( Table3[],MATCH(Sales[[#This Row],[Category]],Table3[Category],0),1)</f>
        <v>BEER</v>
      </c>
      <c r="C4120" t="s">
        <v>436</v>
      </c>
      <c r="D4120" t="s">
        <v>4117</v>
      </c>
      <c r="E4120" t="s">
        <v>10</v>
      </c>
      <c r="F4120">
        <v>69</v>
      </c>
      <c r="G4120" s="1">
        <v>22.99</v>
      </c>
      <c r="H4120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4120">
        <f>Sales[[#This Row],[Total Inventory]]*Sales[[#This Row],[Sale_Price]]</f>
        <v>1586.31</v>
      </c>
    </row>
    <row r="4121" spans="1:9" x14ac:dyDescent="0.25">
      <c r="A4121">
        <v>24816</v>
      </c>
      <c r="B4121" t="str">
        <f>INDEX( Table3[],MATCH(Sales[[#This Row],[Category]],Table3[Category],0),1)</f>
        <v>BEER</v>
      </c>
      <c r="C4121" t="s">
        <v>11</v>
      </c>
      <c r="D4121" t="s">
        <v>4118</v>
      </c>
      <c r="E4121" t="s">
        <v>60</v>
      </c>
      <c r="F4121">
        <v>0</v>
      </c>
      <c r="G4121" s="1">
        <v>6.03</v>
      </c>
      <c r="H4121">
        <f>IF(INDEX(Sale_Promotions[[Code]:[Sale Price]],MATCH(Sales[[#This Row],[Code]],Sale_Promotions[Code],0),2)=0,Sales[[#This Row],[Price]],INDEX(Sale_Promotions[[Code]:[Sale Price]],MATCH(Sales[[#This Row],[Code]],Sale_Promotions[Code],0),2))</f>
        <v>6.03</v>
      </c>
      <c r="I4121">
        <f>Sales[[#This Row],[Total Inventory]]*Sales[[#This Row],[Sale_Price]]</f>
        <v>0</v>
      </c>
    </row>
    <row r="4122" spans="1:9" x14ac:dyDescent="0.25">
      <c r="A4122">
        <v>5312</v>
      </c>
      <c r="B4122" t="str">
        <f>INDEX( Table3[],MATCH(Sales[[#This Row],[Category]],Table3[Category],0),1)</f>
        <v>BEER</v>
      </c>
      <c r="C4122" t="s">
        <v>11</v>
      </c>
      <c r="D4122" t="s">
        <v>4119</v>
      </c>
      <c r="E4122" t="s">
        <v>1183</v>
      </c>
      <c r="F4122">
        <v>0</v>
      </c>
      <c r="G4122" s="1">
        <v>23.69</v>
      </c>
      <c r="H4122">
        <f>IF(INDEX(Sale_Promotions[[Code]:[Sale Price]],MATCH(Sales[[#This Row],[Code]],Sale_Promotions[Code],0),2)=0,Sales[[#This Row],[Price]],INDEX(Sale_Promotions[[Code]:[Sale Price]],MATCH(Sales[[#This Row],[Code]],Sale_Promotions[Code],0),2))</f>
        <v>23.69</v>
      </c>
      <c r="I4122">
        <f>Sales[[#This Row],[Total Inventory]]*Sales[[#This Row],[Sale_Price]]</f>
        <v>0</v>
      </c>
    </row>
    <row r="4123" spans="1:9" x14ac:dyDescent="0.25">
      <c r="A4123">
        <v>44865</v>
      </c>
      <c r="B4123" t="str">
        <f>INDEX( Table3[],MATCH(Sales[[#This Row],[Category]],Table3[Category],0),1)</f>
        <v>WINE</v>
      </c>
      <c r="C4123" t="s">
        <v>41</v>
      </c>
      <c r="D4123" t="s">
        <v>4120</v>
      </c>
      <c r="E4123" t="s">
        <v>10</v>
      </c>
      <c r="F4123">
        <v>3</v>
      </c>
      <c r="G4123" s="1">
        <v>42.99</v>
      </c>
      <c r="H4123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4123">
        <f>Sales[[#This Row],[Total Inventory]]*Sales[[#This Row],[Sale_Price]]</f>
        <v>128.97</v>
      </c>
    </row>
    <row r="4124" spans="1:9" x14ac:dyDescent="0.25">
      <c r="A4124">
        <v>29459</v>
      </c>
      <c r="B4124" t="str">
        <f>INDEX( Table3[],MATCH(Sales[[#This Row],[Category]],Table3[Category],0),1)</f>
        <v>WINE</v>
      </c>
      <c r="C4124" t="s">
        <v>17</v>
      </c>
      <c r="D4124" t="s">
        <v>4121</v>
      </c>
      <c r="E4124" t="s">
        <v>10</v>
      </c>
      <c r="F4124">
        <v>105</v>
      </c>
      <c r="G4124" s="1">
        <v>27.99</v>
      </c>
      <c r="H4124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4124">
        <f>Sales[[#This Row],[Total Inventory]]*Sales[[#This Row],[Sale_Price]]</f>
        <v>2938.95</v>
      </c>
    </row>
    <row r="4125" spans="1:9" x14ac:dyDescent="0.25">
      <c r="A4125">
        <v>78098</v>
      </c>
      <c r="B4125" t="str">
        <f>INDEX( Table3[],MATCH(Sales[[#This Row],[Category]],Table3[Category],0),1)</f>
        <v>LIQUOR</v>
      </c>
      <c r="C4125" t="s">
        <v>46</v>
      </c>
      <c r="D4125" t="s">
        <v>4122</v>
      </c>
      <c r="E4125" t="s">
        <v>16</v>
      </c>
      <c r="F4125">
        <v>1</v>
      </c>
      <c r="G4125" s="1">
        <v>19.989999999999998</v>
      </c>
      <c r="H4125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4125">
        <f>Sales[[#This Row],[Total Inventory]]*Sales[[#This Row],[Sale_Price]]</f>
        <v>19.989999999999998</v>
      </c>
    </row>
    <row r="4126" spans="1:9" x14ac:dyDescent="0.25">
      <c r="A4126">
        <v>321925</v>
      </c>
      <c r="B4126" t="str">
        <f>INDEX( Table3[],MATCH(Sales[[#This Row],[Category]],Table3[Category],0),1)</f>
        <v>WINE</v>
      </c>
      <c r="C4126" t="s">
        <v>41</v>
      </c>
      <c r="D4126" t="s">
        <v>4123</v>
      </c>
      <c r="E4126" t="s">
        <v>10</v>
      </c>
      <c r="F4126">
        <v>67</v>
      </c>
      <c r="G4126" s="1">
        <v>7.79</v>
      </c>
      <c r="H4126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4126">
        <f>Sales[[#This Row],[Total Inventory]]*Sales[[#This Row],[Sale_Price]]</f>
        <v>521.92999999999995</v>
      </c>
    </row>
    <row r="4127" spans="1:9" x14ac:dyDescent="0.25">
      <c r="A4127">
        <v>28016</v>
      </c>
      <c r="B4127" t="str">
        <f>INDEX( Table3[],MATCH(Sales[[#This Row],[Category]],Table3[Category],0),1)</f>
        <v>BEER</v>
      </c>
      <c r="C4127" t="s">
        <v>11</v>
      </c>
      <c r="D4127" t="s">
        <v>4124</v>
      </c>
      <c r="E4127" t="s">
        <v>13</v>
      </c>
      <c r="F4127">
        <v>0</v>
      </c>
      <c r="G4127" s="1">
        <v>10.27</v>
      </c>
      <c r="H4127">
        <f>IF(INDEX(Sale_Promotions[[Code]:[Sale Price]],MATCH(Sales[[#This Row],[Code]],Sale_Promotions[Code],0),2)=0,Sales[[#This Row],[Price]],INDEX(Sale_Promotions[[Code]:[Sale Price]],MATCH(Sales[[#This Row],[Code]],Sale_Promotions[Code],0),2))</f>
        <v>10.27</v>
      </c>
      <c r="I4127">
        <f>Sales[[#This Row],[Total Inventory]]*Sales[[#This Row],[Sale_Price]]</f>
        <v>0</v>
      </c>
    </row>
    <row r="4128" spans="1:9" x14ac:dyDescent="0.25">
      <c r="A4128">
        <v>47999</v>
      </c>
      <c r="B4128" t="str">
        <f>INDEX( Table3[],MATCH(Sales[[#This Row],[Category]],Table3[Category],0),1)</f>
        <v>WINE</v>
      </c>
      <c r="C4128" t="s">
        <v>41</v>
      </c>
      <c r="D4128" t="s">
        <v>4125</v>
      </c>
      <c r="E4128" t="s">
        <v>244</v>
      </c>
      <c r="F4128">
        <v>0</v>
      </c>
      <c r="G4128" s="1">
        <v>2.59</v>
      </c>
      <c r="H4128">
        <f>IF(INDEX(Sale_Promotions[[Code]:[Sale Price]],MATCH(Sales[[#This Row],[Code]],Sale_Promotions[Code],0),2)=0,Sales[[#This Row],[Price]],INDEX(Sale_Promotions[[Code]:[Sale Price]],MATCH(Sales[[#This Row],[Code]],Sale_Promotions[Code],0),2))</f>
        <v>2.59</v>
      </c>
      <c r="I4128">
        <f>Sales[[#This Row],[Total Inventory]]*Sales[[#This Row],[Sale_Price]]</f>
        <v>0</v>
      </c>
    </row>
    <row r="4129" spans="1:9" x14ac:dyDescent="0.25">
      <c r="A4129">
        <v>29602</v>
      </c>
      <c r="B4129" t="str">
        <f>INDEX( Table3[],MATCH(Sales[[#This Row],[Category]],Table3[Category],0),1)</f>
        <v>BEER</v>
      </c>
      <c r="C4129" t="s">
        <v>11</v>
      </c>
      <c r="D4129" t="s">
        <v>4126</v>
      </c>
      <c r="E4129" t="s">
        <v>10</v>
      </c>
      <c r="F4129">
        <v>0</v>
      </c>
      <c r="G4129" s="1">
        <v>7.9</v>
      </c>
      <c r="H4129">
        <f>IF(INDEX(Sale_Promotions[[Code]:[Sale Price]],MATCH(Sales[[#This Row],[Code]],Sale_Promotions[Code],0),2)=0,Sales[[#This Row],[Price]],INDEX(Sale_Promotions[[Code]:[Sale Price]],MATCH(Sales[[#This Row],[Code]],Sale_Promotions[Code],0),2))</f>
        <v>7.9</v>
      </c>
      <c r="I4129">
        <f>Sales[[#This Row],[Total Inventory]]*Sales[[#This Row],[Sale_Price]]</f>
        <v>0</v>
      </c>
    </row>
    <row r="4130" spans="1:9" x14ac:dyDescent="0.25">
      <c r="A4130">
        <v>26818</v>
      </c>
      <c r="B4130" t="str">
        <f>INDEX( Table3[],MATCH(Sales[[#This Row],[Category]],Table3[Category],0),1)</f>
        <v>BEER</v>
      </c>
      <c r="C4130" t="s">
        <v>11</v>
      </c>
      <c r="D4130" t="s">
        <v>4127</v>
      </c>
      <c r="E4130" t="s">
        <v>25</v>
      </c>
      <c r="F4130">
        <v>0</v>
      </c>
      <c r="G4130" s="1">
        <v>4.1100000000000003</v>
      </c>
      <c r="H4130">
        <f>IF(INDEX(Sale_Promotions[[Code]:[Sale Price]],MATCH(Sales[[#This Row],[Code]],Sale_Promotions[Code],0),2)=0,Sales[[#This Row],[Price]],INDEX(Sale_Promotions[[Code]:[Sale Price]],MATCH(Sales[[#This Row],[Code]],Sale_Promotions[Code],0),2))</f>
        <v>4.1100000000000003</v>
      </c>
      <c r="I4130">
        <f>Sales[[#This Row],[Total Inventory]]*Sales[[#This Row],[Sale_Price]]</f>
        <v>0</v>
      </c>
    </row>
    <row r="4131" spans="1:9" x14ac:dyDescent="0.25">
      <c r="A4131">
        <v>313530</v>
      </c>
      <c r="B4131" t="str">
        <f>INDEX( Table3[],MATCH(Sales[[#This Row],[Category]],Table3[Category],0),1)</f>
        <v>WINE</v>
      </c>
      <c r="C4131" t="s">
        <v>61</v>
      </c>
      <c r="D4131" t="s">
        <v>4128</v>
      </c>
      <c r="E4131" t="s">
        <v>10</v>
      </c>
      <c r="F4131">
        <v>12</v>
      </c>
      <c r="G4131" s="1">
        <v>15.49</v>
      </c>
      <c r="H4131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4131">
        <f>Sales[[#This Row],[Total Inventory]]*Sales[[#This Row],[Sale_Price]]</f>
        <v>185.88</v>
      </c>
    </row>
    <row r="4132" spans="1:9" x14ac:dyDescent="0.25">
      <c r="A4132">
        <v>47712</v>
      </c>
      <c r="B4132" t="str">
        <f>INDEX( Table3[],MATCH(Sales[[#This Row],[Category]],Table3[Category],0),1)</f>
        <v>WINE</v>
      </c>
      <c r="C4132" t="s">
        <v>39</v>
      </c>
      <c r="D4132" t="s">
        <v>4129</v>
      </c>
      <c r="E4132" t="s">
        <v>10</v>
      </c>
      <c r="F4132">
        <v>0</v>
      </c>
      <c r="G4132" s="1">
        <v>16.489999999999998</v>
      </c>
      <c r="H4132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4132">
        <f>Sales[[#This Row],[Total Inventory]]*Sales[[#This Row],[Sale_Price]]</f>
        <v>0</v>
      </c>
    </row>
    <row r="4133" spans="1:9" x14ac:dyDescent="0.25">
      <c r="A4133">
        <v>346001</v>
      </c>
      <c r="B4133" t="str">
        <f>INDEX( Table3[],MATCH(Sales[[#This Row],[Category]],Table3[Category],0),1)</f>
        <v>LIQUOR</v>
      </c>
      <c r="C4133" t="s">
        <v>26</v>
      </c>
      <c r="D4133" t="s">
        <v>4130</v>
      </c>
      <c r="E4133" t="s">
        <v>133</v>
      </c>
      <c r="F4133">
        <v>44</v>
      </c>
      <c r="G4133" s="1">
        <v>15.49</v>
      </c>
      <c r="H4133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4133">
        <f>Sales[[#This Row],[Total Inventory]]*Sales[[#This Row],[Sale_Price]]</f>
        <v>681.56000000000006</v>
      </c>
    </row>
    <row r="4134" spans="1:9" x14ac:dyDescent="0.25">
      <c r="A4134">
        <v>28008</v>
      </c>
      <c r="B4134" t="str">
        <f>INDEX( Table3[],MATCH(Sales[[#This Row],[Category]],Table3[Category],0),1)</f>
        <v>BEER</v>
      </c>
      <c r="C4134" t="s">
        <v>11</v>
      </c>
      <c r="D4134" t="s">
        <v>4131</v>
      </c>
      <c r="E4134" t="s">
        <v>25</v>
      </c>
      <c r="F4134">
        <v>12</v>
      </c>
      <c r="G4134" s="1">
        <v>3.05</v>
      </c>
      <c r="H4134">
        <f>IF(INDEX(Sale_Promotions[[Code]:[Sale Price]],MATCH(Sales[[#This Row],[Code]],Sale_Promotions[Code],0),2)=0,Sales[[#This Row],[Price]],INDEX(Sale_Promotions[[Code]:[Sale Price]],MATCH(Sales[[#This Row],[Code]],Sale_Promotions[Code],0),2))</f>
        <v>3.05</v>
      </c>
      <c r="I4134">
        <f>Sales[[#This Row],[Total Inventory]]*Sales[[#This Row],[Sale_Price]]</f>
        <v>36.599999999999994</v>
      </c>
    </row>
    <row r="4135" spans="1:9" x14ac:dyDescent="0.25">
      <c r="A4135">
        <v>32662</v>
      </c>
      <c r="B4135" t="str">
        <f>INDEX( Table3[],MATCH(Sales[[#This Row],[Category]],Table3[Category],0),1)</f>
        <v>WINE</v>
      </c>
      <c r="C4135" t="s">
        <v>41</v>
      </c>
      <c r="D4135" t="s">
        <v>4132</v>
      </c>
      <c r="E4135" t="s">
        <v>10</v>
      </c>
      <c r="F4135">
        <v>29</v>
      </c>
      <c r="G4135" s="1">
        <v>32.99</v>
      </c>
      <c r="H4135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4135">
        <f>Sales[[#This Row],[Total Inventory]]*Sales[[#This Row],[Sale_Price]]</f>
        <v>956.71</v>
      </c>
    </row>
    <row r="4136" spans="1:9" x14ac:dyDescent="0.25">
      <c r="A4136">
        <v>50410</v>
      </c>
      <c r="B4136" t="str">
        <f>INDEX( Table3[],MATCH(Sales[[#This Row],[Category]],Table3[Category],0),1)</f>
        <v>BEER</v>
      </c>
      <c r="C4136" t="s">
        <v>11</v>
      </c>
      <c r="D4136" t="s">
        <v>4133</v>
      </c>
      <c r="E4136" t="s">
        <v>13</v>
      </c>
      <c r="F4136">
        <v>6</v>
      </c>
      <c r="G4136" s="1">
        <v>14.75</v>
      </c>
      <c r="H4136">
        <f>IF(INDEX(Sale_Promotions[[Code]:[Sale Price]],MATCH(Sales[[#This Row],[Code]],Sale_Promotions[Code],0),2)=0,Sales[[#This Row],[Price]],INDEX(Sale_Promotions[[Code]:[Sale Price]],MATCH(Sales[[#This Row],[Code]],Sale_Promotions[Code],0),2))</f>
        <v>14.75</v>
      </c>
      <c r="I4136">
        <f>Sales[[#This Row],[Total Inventory]]*Sales[[#This Row],[Sale_Price]]</f>
        <v>88.5</v>
      </c>
    </row>
    <row r="4137" spans="1:9" x14ac:dyDescent="0.25">
      <c r="A4137">
        <v>333243</v>
      </c>
      <c r="B4137" t="str">
        <f>INDEX( Table3[],MATCH(Sales[[#This Row],[Category]],Table3[Category],0),1)</f>
        <v>WINE</v>
      </c>
      <c r="C4137" t="s">
        <v>242</v>
      </c>
      <c r="D4137" t="s">
        <v>4134</v>
      </c>
      <c r="E4137" t="s">
        <v>10</v>
      </c>
      <c r="F4137">
        <v>39</v>
      </c>
      <c r="G4137" s="1">
        <v>14.49</v>
      </c>
      <c r="H4137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4137">
        <f>Sales[[#This Row],[Total Inventory]]*Sales[[#This Row],[Sale_Price]]</f>
        <v>565.11</v>
      </c>
    </row>
    <row r="4138" spans="1:9" x14ac:dyDescent="0.25">
      <c r="A4138">
        <v>31115</v>
      </c>
      <c r="B4138" t="str">
        <f>INDEX( Table3[],MATCH(Sales[[#This Row],[Category]],Table3[Category],0),1)</f>
        <v>BEER</v>
      </c>
      <c r="C4138" t="s">
        <v>11</v>
      </c>
      <c r="D4138" t="s">
        <v>4135</v>
      </c>
      <c r="E4138" t="s">
        <v>25</v>
      </c>
      <c r="F4138">
        <v>102</v>
      </c>
      <c r="G4138" s="1">
        <v>1.37</v>
      </c>
      <c r="H4138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4138">
        <f>Sales[[#This Row],[Total Inventory]]*Sales[[#This Row],[Sale_Price]]</f>
        <v>139.74</v>
      </c>
    </row>
    <row r="4139" spans="1:9" x14ac:dyDescent="0.25">
      <c r="A4139">
        <v>369780</v>
      </c>
      <c r="B4139" t="str">
        <f>INDEX( Table3[],MATCH(Sales[[#This Row],[Category]],Table3[Category],0),1)</f>
        <v>WINE</v>
      </c>
      <c r="C4139" t="s">
        <v>39</v>
      </c>
      <c r="D4139" t="s">
        <v>4136</v>
      </c>
      <c r="E4139" t="s">
        <v>10</v>
      </c>
      <c r="F4139">
        <v>26</v>
      </c>
      <c r="G4139" s="1">
        <v>10.79</v>
      </c>
      <c r="H4139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4139">
        <f>Sales[[#This Row],[Total Inventory]]*Sales[[#This Row],[Sale_Price]]</f>
        <v>176.54</v>
      </c>
    </row>
    <row r="4140" spans="1:9" x14ac:dyDescent="0.25">
      <c r="A4140">
        <v>85772</v>
      </c>
      <c r="B4140" t="str">
        <f>INDEX( Table3[],MATCH(Sales[[#This Row],[Category]],Table3[Category],0),1)</f>
        <v>WINE</v>
      </c>
      <c r="C4140" t="s">
        <v>61</v>
      </c>
      <c r="D4140" t="s">
        <v>4137</v>
      </c>
      <c r="E4140" t="s">
        <v>332</v>
      </c>
      <c r="F4140">
        <v>93</v>
      </c>
      <c r="G4140" s="1">
        <v>18.489999999999998</v>
      </c>
      <c r="H4140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4140">
        <f>Sales[[#This Row],[Total Inventory]]*Sales[[#This Row],[Sale_Price]]</f>
        <v>1626.57</v>
      </c>
    </row>
    <row r="4141" spans="1:9" x14ac:dyDescent="0.25">
      <c r="A4141">
        <v>340595</v>
      </c>
      <c r="B4141" t="str">
        <f>INDEX( Table3[],MATCH(Sales[[#This Row],[Category]],Table3[Category],0),1)</f>
        <v>WINE</v>
      </c>
      <c r="C4141" t="s">
        <v>41</v>
      </c>
      <c r="D4141" t="s">
        <v>4138</v>
      </c>
      <c r="E4141" t="s">
        <v>10</v>
      </c>
      <c r="F4141">
        <v>1</v>
      </c>
      <c r="G4141" s="1">
        <v>50.99</v>
      </c>
      <c r="H4141">
        <f>IF(INDEX(Sale_Promotions[[Code]:[Sale Price]],MATCH(Sales[[#This Row],[Code]],Sale_Promotions[Code],0),2)=0,Sales[[#This Row],[Price]],INDEX(Sale_Promotions[[Code]:[Sale Price]],MATCH(Sales[[#This Row],[Code]],Sale_Promotions[Code],0),2))</f>
        <v>50.99</v>
      </c>
      <c r="I4141">
        <f>Sales[[#This Row],[Total Inventory]]*Sales[[#This Row],[Sale_Price]]</f>
        <v>50.99</v>
      </c>
    </row>
    <row r="4142" spans="1:9" x14ac:dyDescent="0.25">
      <c r="A4142">
        <v>74840</v>
      </c>
      <c r="B4142" t="str">
        <f>INDEX( Table3[],MATCH(Sales[[#This Row],[Category]],Table3[Category],0),1)</f>
        <v>LIQUOR</v>
      </c>
      <c r="C4142" t="s">
        <v>14</v>
      </c>
      <c r="D4142" t="s">
        <v>4139</v>
      </c>
      <c r="E4142" t="s">
        <v>10</v>
      </c>
      <c r="F4142">
        <v>11</v>
      </c>
      <c r="G4142" s="1">
        <v>69.989999999999995</v>
      </c>
      <c r="H4142">
        <f>IF(INDEX(Sale_Promotions[[Code]:[Sale Price]],MATCH(Sales[[#This Row],[Code]],Sale_Promotions[Code],0),2)=0,Sales[[#This Row],[Price]],INDEX(Sale_Promotions[[Code]:[Sale Price]],MATCH(Sales[[#This Row],[Code]],Sale_Promotions[Code],0),2))</f>
        <v>69.989999999999995</v>
      </c>
      <c r="I4142">
        <f>Sales[[#This Row],[Total Inventory]]*Sales[[#This Row],[Sale_Price]]</f>
        <v>769.89</v>
      </c>
    </row>
    <row r="4143" spans="1:9" x14ac:dyDescent="0.25">
      <c r="A4143">
        <v>25134</v>
      </c>
      <c r="B4143" t="str">
        <f>INDEX( Table3[],MATCH(Sales[[#This Row],[Category]],Table3[Category],0),1)</f>
        <v>BEER</v>
      </c>
      <c r="C4143" t="s">
        <v>11</v>
      </c>
      <c r="D4143" t="s">
        <v>4140</v>
      </c>
      <c r="E4143" t="s">
        <v>108</v>
      </c>
      <c r="F4143">
        <v>0</v>
      </c>
      <c r="G4143" s="1">
        <v>1.96</v>
      </c>
      <c r="H4143">
        <f>IF(INDEX(Sale_Promotions[[Code]:[Sale Price]],MATCH(Sales[[#This Row],[Code]],Sale_Promotions[Code],0),2)=0,Sales[[#This Row],[Price]],INDEX(Sale_Promotions[[Code]:[Sale Price]],MATCH(Sales[[#This Row],[Code]],Sale_Promotions[Code],0),2))</f>
        <v>1.96</v>
      </c>
      <c r="I4143">
        <f>Sales[[#This Row],[Total Inventory]]*Sales[[#This Row],[Sale_Price]]</f>
        <v>0</v>
      </c>
    </row>
    <row r="4144" spans="1:9" x14ac:dyDescent="0.25">
      <c r="A4144">
        <v>78940</v>
      </c>
      <c r="B4144" t="str">
        <f>INDEX( Table3[],MATCH(Sales[[#This Row],[Category]],Table3[Category],0),1)</f>
        <v>LIQUOR</v>
      </c>
      <c r="C4144" t="s">
        <v>26</v>
      </c>
      <c r="D4144" t="s">
        <v>4141</v>
      </c>
      <c r="E4144" t="s">
        <v>133</v>
      </c>
      <c r="F4144">
        <v>109</v>
      </c>
      <c r="G4144" s="1">
        <v>9.99</v>
      </c>
      <c r="H4144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4144">
        <f>Sales[[#This Row],[Total Inventory]]*Sales[[#This Row],[Sale_Price]]</f>
        <v>1088.9100000000001</v>
      </c>
    </row>
    <row r="4145" spans="1:9" x14ac:dyDescent="0.25">
      <c r="A4145">
        <v>80421</v>
      </c>
      <c r="B4145" t="str">
        <f>INDEX( Table3[],MATCH(Sales[[#This Row],[Category]],Table3[Category],0),1)</f>
        <v>WINE</v>
      </c>
      <c r="C4145" t="s">
        <v>242</v>
      </c>
      <c r="D4145" t="s">
        <v>4142</v>
      </c>
      <c r="E4145" t="s">
        <v>10</v>
      </c>
      <c r="F4145">
        <v>0</v>
      </c>
      <c r="G4145" s="1">
        <v>9.7899999999999991</v>
      </c>
      <c r="H4145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4145">
        <f>Sales[[#This Row],[Total Inventory]]*Sales[[#This Row],[Sale_Price]]</f>
        <v>0</v>
      </c>
    </row>
    <row r="4146" spans="1:9" x14ac:dyDescent="0.25">
      <c r="A4146">
        <v>76287</v>
      </c>
      <c r="B4146" t="str">
        <f>INDEX( Table3[],MATCH(Sales[[#This Row],[Category]],Table3[Category],0),1)</f>
        <v>WINE</v>
      </c>
      <c r="C4146" t="s">
        <v>61</v>
      </c>
      <c r="D4146" t="s">
        <v>4143</v>
      </c>
      <c r="E4146" t="s">
        <v>23</v>
      </c>
      <c r="F4146">
        <v>379</v>
      </c>
      <c r="G4146" s="1">
        <v>14.69</v>
      </c>
      <c r="H414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146">
        <f>Sales[[#This Row],[Total Inventory]]*Sales[[#This Row],[Sale_Price]]</f>
        <v>4544.21</v>
      </c>
    </row>
    <row r="4147" spans="1:9" x14ac:dyDescent="0.25">
      <c r="A4147">
        <v>321677</v>
      </c>
      <c r="B4147" t="str">
        <f>INDEX( Table3[],MATCH(Sales[[#This Row],[Category]],Table3[Category],0),1)</f>
        <v>OTHER</v>
      </c>
      <c r="C4147" t="s">
        <v>75</v>
      </c>
      <c r="D4147" t="s">
        <v>4144</v>
      </c>
      <c r="E4147" t="s">
        <v>48</v>
      </c>
      <c r="F4147">
        <v>17</v>
      </c>
      <c r="G4147" s="1">
        <v>5.79</v>
      </c>
      <c r="H4147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4147">
        <f>Sales[[#This Row],[Total Inventory]]*Sales[[#This Row],[Sale_Price]]</f>
        <v>98.43</v>
      </c>
    </row>
    <row r="4148" spans="1:9" x14ac:dyDescent="0.25">
      <c r="A4148">
        <v>140600</v>
      </c>
      <c r="B4148" t="str">
        <f>INDEX( Table3[],MATCH(Sales[[#This Row],[Category]],Table3[Category],0),1)</f>
        <v>WINE</v>
      </c>
      <c r="C4148" t="s">
        <v>61</v>
      </c>
      <c r="D4148" t="s">
        <v>4145</v>
      </c>
      <c r="E4148" t="s">
        <v>10</v>
      </c>
      <c r="F4148">
        <v>0</v>
      </c>
      <c r="G4148" s="1">
        <v>13.69</v>
      </c>
      <c r="H4148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4148">
        <f>Sales[[#This Row],[Total Inventory]]*Sales[[#This Row],[Sale_Price]]</f>
        <v>0</v>
      </c>
    </row>
    <row r="4149" spans="1:9" x14ac:dyDescent="0.25">
      <c r="A4149">
        <v>323859</v>
      </c>
      <c r="B4149" t="str">
        <f>INDEX( Table3[],MATCH(Sales[[#This Row],[Category]],Table3[Category],0),1)</f>
        <v>WINE</v>
      </c>
      <c r="C4149" t="s">
        <v>41</v>
      </c>
      <c r="D4149" t="s">
        <v>4146</v>
      </c>
      <c r="E4149" t="s">
        <v>10</v>
      </c>
      <c r="F4149">
        <v>4</v>
      </c>
      <c r="G4149" s="1">
        <v>47.99</v>
      </c>
      <c r="H4149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4149">
        <f>Sales[[#This Row],[Total Inventory]]*Sales[[#This Row],[Sale_Price]]</f>
        <v>191.96</v>
      </c>
    </row>
    <row r="4150" spans="1:9" x14ac:dyDescent="0.25">
      <c r="A4150">
        <v>310161</v>
      </c>
      <c r="B4150" t="str">
        <f>INDEX( Table3[],MATCH(Sales[[#This Row],[Category]],Table3[Category],0),1)</f>
        <v>WINE</v>
      </c>
      <c r="C4150" t="s">
        <v>43</v>
      </c>
      <c r="D4150" t="s">
        <v>4147</v>
      </c>
      <c r="E4150" t="s">
        <v>48</v>
      </c>
      <c r="F4150">
        <v>0</v>
      </c>
      <c r="G4150" s="1">
        <v>44.99</v>
      </c>
      <c r="H4150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4150">
        <f>Sales[[#This Row],[Total Inventory]]*Sales[[#This Row],[Sale_Price]]</f>
        <v>0</v>
      </c>
    </row>
    <row r="4151" spans="1:9" x14ac:dyDescent="0.25">
      <c r="A4151">
        <v>342370</v>
      </c>
      <c r="B4151" t="str">
        <f>INDEX( Table3[],MATCH(Sales[[#This Row],[Category]],Table3[Category],0),1)</f>
        <v>WINE</v>
      </c>
      <c r="C4151" t="s">
        <v>39</v>
      </c>
      <c r="D4151" t="s">
        <v>4148</v>
      </c>
      <c r="E4151" t="s">
        <v>10</v>
      </c>
      <c r="F4151">
        <v>0</v>
      </c>
      <c r="G4151" s="1">
        <v>18.489999999999998</v>
      </c>
      <c r="H4151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4151">
        <f>Sales[[#This Row],[Total Inventory]]*Sales[[#This Row],[Sale_Price]]</f>
        <v>0</v>
      </c>
    </row>
    <row r="4152" spans="1:9" x14ac:dyDescent="0.25">
      <c r="A4152">
        <v>181226</v>
      </c>
      <c r="B4152" t="str">
        <f>INDEX( Table3[],MATCH(Sales[[#This Row],[Category]],Table3[Category],0),1)</f>
        <v>OTHER</v>
      </c>
      <c r="C4152" t="s">
        <v>75</v>
      </c>
      <c r="D4152" t="s">
        <v>4149</v>
      </c>
      <c r="E4152" t="s">
        <v>10</v>
      </c>
      <c r="F4152">
        <v>28</v>
      </c>
      <c r="G4152" s="1">
        <v>21.99</v>
      </c>
      <c r="H4152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4152">
        <f>Sales[[#This Row],[Total Inventory]]*Sales[[#This Row],[Sale_Price]]</f>
        <v>615.71999999999991</v>
      </c>
    </row>
    <row r="4153" spans="1:9" x14ac:dyDescent="0.25">
      <c r="A4153">
        <v>46075</v>
      </c>
      <c r="B4153" t="str">
        <f>INDEX( Table3[],MATCH(Sales[[#This Row],[Category]],Table3[Category],0),1)</f>
        <v>WINE</v>
      </c>
      <c r="C4153" t="s">
        <v>41</v>
      </c>
      <c r="D4153" t="s">
        <v>4150</v>
      </c>
      <c r="E4153" t="s">
        <v>10</v>
      </c>
      <c r="F4153">
        <v>0</v>
      </c>
      <c r="G4153" s="1">
        <v>29.99</v>
      </c>
      <c r="H4153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4153">
        <f>Sales[[#This Row],[Total Inventory]]*Sales[[#This Row],[Sale_Price]]</f>
        <v>0</v>
      </c>
    </row>
    <row r="4154" spans="1:9" x14ac:dyDescent="0.25">
      <c r="A4154">
        <v>48199</v>
      </c>
      <c r="B4154" t="str">
        <f>INDEX( Table3[],MATCH(Sales[[#This Row],[Category]],Table3[Category],0),1)</f>
        <v>WINE</v>
      </c>
      <c r="C4154" t="s">
        <v>41</v>
      </c>
      <c r="D4154" t="s">
        <v>4151</v>
      </c>
      <c r="E4154" t="s">
        <v>10</v>
      </c>
      <c r="F4154">
        <v>6</v>
      </c>
      <c r="G4154" s="1">
        <v>29.99</v>
      </c>
      <c r="H4154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4154">
        <f>Sales[[#This Row],[Total Inventory]]*Sales[[#This Row],[Sale_Price]]</f>
        <v>179.94</v>
      </c>
    </row>
    <row r="4155" spans="1:9" x14ac:dyDescent="0.25">
      <c r="A4155">
        <v>24510</v>
      </c>
      <c r="B4155" t="str">
        <f>INDEX( Table3[],MATCH(Sales[[#This Row],[Category]],Table3[Category],0),1)</f>
        <v>BEER</v>
      </c>
      <c r="C4155" t="s">
        <v>11</v>
      </c>
      <c r="D4155" t="s">
        <v>4152</v>
      </c>
      <c r="E4155" t="s">
        <v>13</v>
      </c>
      <c r="F4155">
        <v>0</v>
      </c>
      <c r="G4155" s="1">
        <v>6.17</v>
      </c>
      <c r="H4155">
        <f>IF(INDEX(Sale_Promotions[[Code]:[Sale Price]],MATCH(Sales[[#This Row],[Code]],Sale_Promotions[Code],0),2)=0,Sales[[#This Row],[Price]],INDEX(Sale_Promotions[[Code]:[Sale Price]],MATCH(Sales[[#This Row],[Code]],Sale_Promotions[Code],0),2))</f>
        <v>6.17</v>
      </c>
      <c r="I4155">
        <f>Sales[[#This Row],[Total Inventory]]*Sales[[#This Row],[Sale_Price]]</f>
        <v>0</v>
      </c>
    </row>
    <row r="4156" spans="1:9" x14ac:dyDescent="0.25">
      <c r="A4156">
        <v>22695</v>
      </c>
      <c r="B4156" t="str">
        <f>INDEX( Table3[],MATCH(Sales[[#This Row],[Category]],Table3[Category],0),1)</f>
        <v>BEER</v>
      </c>
      <c r="C4156" t="s">
        <v>11</v>
      </c>
      <c r="D4156" t="s">
        <v>4153</v>
      </c>
      <c r="E4156" t="s">
        <v>25</v>
      </c>
      <c r="F4156">
        <v>0</v>
      </c>
      <c r="G4156" s="1">
        <v>2.83</v>
      </c>
      <c r="H4156">
        <f>IF(INDEX(Sale_Promotions[[Code]:[Sale Price]],MATCH(Sales[[#This Row],[Code]],Sale_Promotions[Code],0),2)=0,Sales[[#This Row],[Price]],INDEX(Sale_Promotions[[Code]:[Sale Price]],MATCH(Sales[[#This Row],[Code]],Sale_Promotions[Code],0),2))</f>
        <v>2.83</v>
      </c>
      <c r="I4156">
        <f>Sales[[#This Row],[Total Inventory]]*Sales[[#This Row],[Sale_Price]]</f>
        <v>0</v>
      </c>
    </row>
    <row r="4157" spans="1:9" x14ac:dyDescent="0.25">
      <c r="A4157">
        <v>43233</v>
      </c>
      <c r="B4157" t="str">
        <f>INDEX( Table3[],MATCH(Sales[[#This Row],[Category]],Table3[Category],0),1)</f>
        <v>WINE</v>
      </c>
      <c r="C4157" t="s">
        <v>85</v>
      </c>
      <c r="D4157" t="s">
        <v>4154</v>
      </c>
      <c r="E4157" t="s">
        <v>10</v>
      </c>
      <c r="F4157">
        <v>0</v>
      </c>
      <c r="G4157" s="1">
        <v>8.59</v>
      </c>
      <c r="H4157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4157">
        <f>Sales[[#This Row],[Total Inventory]]*Sales[[#This Row],[Sale_Price]]</f>
        <v>0</v>
      </c>
    </row>
    <row r="4158" spans="1:9" x14ac:dyDescent="0.25">
      <c r="A4158">
        <v>21555</v>
      </c>
      <c r="B4158" t="str">
        <f>INDEX( Table3[],MATCH(Sales[[#This Row],[Category]],Table3[Category],0),1)</f>
        <v>WINE</v>
      </c>
      <c r="C4158" t="s">
        <v>85</v>
      </c>
      <c r="D4158" t="s">
        <v>4155</v>
      </c>
      <c r="E4158" t="s">
        <v>10</v>
      </c>
      <c r="F4158">
        <v>76</v>
      </c>
      <c r="G4158" s="1">
        <v>9.99</v>
      </c>
      <c r="H4158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4158">
        <f>Sales[[#This Row],[Total Inventory]]*Sales[[#This Row],[Sale_Price]]</f>
        <v>759.24</v>
      </c>
    </row>
    <row r="4159" spans="1:9" x14ac:dyDescent="0.25">
      <c r="A4159">
        <v>347056</v>
      </c>
      <c r="B4159" t="str">
        <f>INDEX( Table3[],MATCH(Sales[[#This Row],[Category]],Table3[Category],0),1)</f>
        <v>LIQUOR</v>
      </c>
      <c r="C4159" t="s">
        <v>198</v>
      </c>
      <c r="D4159" t="s">
        <v>4156</v>
      </c>
      <c r="E4159" t="s">
        <v>10</v>
      </c>
      <c r="F4159">
        <v>25</v>
      </c>
      <c r="G4159" s="1">
        <v>31.99</v>
      </c>
      <c r="H4159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4159">
        <f>Sales[[#This Row],[Total Inventory]]*Sales[[#This Row],[Sale_Price]]</f>
        <v>799.75</v>
      </c>
    </row>
    <row r="4160" spans="1:9" x14ac:dyDescent="0.25">
      <c r="A4160">
        <v>28989</v>
      </c>
      <c r="B4160" t="str">
        <f>INDEX( Table3[],MATCH(Sales[[#This Row],[Category]],Table3[Category],0),1)</f>
        <v>BEER</v>
      </c>
      <c r="C4160" t="s">
        <v>11</v>
      </c>
      <c r="D4160" t="s">
        <v>4157</v>
      </c>
      <c r="E4160" t="s">
        <v>25</v>
      </c>
      <c r="F4160">
        <v>0</v>
      </c>
      <c r="G4160" s="1">
        <v>1.74</v>
      </c>
      <c r="H4160">
        <f>IF(INDEX(Sale_Promotions[[Code]:[Sale Price]],MATCH(Sales[[#This Row],[Code]],Sale_Promotions[Code],0),2)=0,Sales[[#This Row],[Price]],INDEX(Sale_Promotions[[Code]:[Sale Price]],MATCH(Sales[[#This Row],[Code]],Sale_Promotions[Code],0),2))</f>
        <v>1.74</v>
      </c>
      <c r="I4160">
        <f>Sales[[#This Row],[Total Inventory]]*Sales[[#This Row],[Sale_Price]]</f>
        <v>0</v>
      </c>
    </row>
    <row r="4161" spans="1:9" x14ac:dyDescent="0.25">
      <c r="A4161">
        <v>26776</v>
      </c>
      <c r="B4161" t="str">
        <f>INDEX( Table3[],MATCH(Sales[[#This Row],[Category]],Table3[Category],0),1)</f>
        <v>BEER</v>
      </c>
      <c r="C4161" t="s">
        <v>11</v>
      </c>
      <c r="D4161" t="s">
        <v>4158</v>
      </c>
      <c r="E4161" t="s">
        <v>10</v>
      </c>
      <c r="F4161">
        <v>0</v>
      </c>
      <c r="G4161" s="1">
        <v>9.24</v>
      </c>
      <c r="H4161">
        <f>IF(INDEX(Sale_Promotions[[Code]:[Sale Price]],MATCH(Sales[[#This Row],[Code]],Sale_Promotions[Code],0),2)=0,Sales[[#This Row],[Price]],INDEX(Sale_Promotions[[Code]:[Sale Price]],MATCH(Sales[[#This Row],[Code]],Sale_Promotions[Code],0),2))</f>
        <v>9.24</v>
      </c>
      <c r="I4161">
        <f>Sales[[#This Row],[Total Inventory]]*Sales[[#This Row],[Sale_Price]]</f>
        <v>0</v>
      </c>
    </row>
    <row r="4162" spans="1:9" x14ac:dyDescent="0.25">
      <c r="A4162">
        <v>12289</v>
      </c>
      <c r="B4162" t="str">
        <f>INDEX( Table3[],MATCH(Sales[[#This Row],[Category]],Table3[Category],0),1)</f>
        <v>WINE</v>
      </c>
      <c r="C4162" t="s">
        <v>8</v>
      </c>
      <c r="D4162" t="s">
        <v>4159</v>
      </c>
      <c r="E4162" t="s">
        <v>10</v>
      </c>
      <c r="F4162">
        <v>0</v>
      </c>
      <c r="G4162" s="1">
        <v>6.79</v>
      </c>
      <c r="H4162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4162">
        <f>Sales[[#This Row],[Total Inventory]]*Sales[[#This Row],[Sale_Price]]</f>
        <v>0</v>
      </c>
    </row>
    <row r="4163" spans="1:9" x14ac:dyDescent="0.25">
      <c r="A4163">
        <v>343617</v>
      </c>
      <c r="B4163" t="str">
        <f>INDEX( Table3[],MATCH(Sales[[#This Row],[Category]],Table3[Category],0),1)</f>
        <v>WINE</v>
      </c>
      <c r="C4163" t="s">
        <v>85</v>
      </c>
      <c r="D4163" t="s">
        <v>4160</v>
      </c>
      <c r="E4163" t="s">
        <v>10</v>
      </c>
      <c r="F4163">
        <v>0</v>
      </c>
      <c r="G4163" s="1">
        <v>14.69</v>
      </c>
      <c r="H4163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4163">
        <f>Sales[[#This Row],[Total Inventory]]*Sales[[#This Row],[Sale_Price]]</f>
        <v>0</v>
      </c>
    </row>
    <row r="4164" spans="1:9" x14ac:dyDescent="0.25">
      <c r="A4164">
        <v>84884</v>
      </c>
      <c r="B4164" t="str">
        <f>INDEX( Table3[],MATCH(Sales[[#This Row],[Category]],Table3[Category],0),1)</f>
        <v>WINE</v>
      </c>
      <c r="C4164" t="s">
        <v>31</v>
      </c>
      <c r="D4164" t="s">
        <v>4161</v>
      </c>
      <c r="E4164" t="s">
        <v>10</v>
      </c>
      <c r="F4164">
        <v>103</v>
      </c>
      <c r="G4164" s="1">
        <v>8.49</v>
      </c>
      <c r="H4164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4164">
        <f>Sales[[#This Row],[Total Inventory]]*Sales[[#This Row],[Sale_Price]]</f>
        <v>874.47</v>
      </c>
    </row>
    <row r="4165" spans="1:9" x14ac:dyDescent="0.25">
      <c r="A4165">
        <v>44087</v>
      </c>
      <c r="B4165" t="str">
        <f>INDEX( Table3[],MATCH(Sales[[#This Row],[Category]],Table3[Category],0),1)</f>
        <v>OTHER</v>
      </c>
      <c r="C4165" t="s">
        <v>75</v>
      </c>
      <c r="D4165" t="s">
        <v>4162</v>
      </c>
      <c r="E4165" t="s">
        <v>10</v>
      </c>
      <c r="F4165">
        <v>0</v>
      </c>
      <c r="G4165" s="1">
        <v>13.69</v>
      </c>
      <c r="H4165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4165">
        <f>Sales[[#This Row],[Total Inventory]]*Sales[[#This Row],[Sale_Price]]</f>
        <v>0</v>
      </c>
    </row>
    <row r="4166" spans="1:9" x14ac:dyDescent="0.25">
      <c r="A4166">
        <v>47966</v>
      </c>
      <c r="B4166" t="str">
        <f>INDEX( Table3[],MATCH(Sales[[#This Row],[Category]],Table3[Category],0),1)</f>
        <v>LIQUOR</v>
      </c>
      <c r="C4166" t="s">
        <v>57</v>
      </c>
      <c r="D4166" t="s">
        <v>4163</v>
      </c>
      <c r="E4166" t="s">
        <v>10</v>
      </c>
      <c r="F4166">
        <v>0</v>
      </c>
      <c r="G4166" s="1">
        <v>52.99</v>
      </c>
      <c r="H4166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4166">
        <f>Sales[[#This Row],[Total Inventory]]*Sales[[#This Row],[Sale_Price]]</f>
        <v>0</v>
      </c>
    </row>
    <row r="4167" spans="1:9" x14ac:dyDescent="0.25">
      <c r="A4167">
        <v>70387</v>
      </c>
      <c r="B4167" t="str">
        <f>INDEX( Table3[],MATCH(Sales[[#This Row],[Category]],Table3[Category],0),1)</f>
        <v>LIQUOR</v>
      </c>
      <c r="C4167" t="s">
        <v>35</v>
      </c>
      <c r="D4167" t="s">
        <v>4164</v>
      </c>
      <c r="E4167" t="s">
        <v>10</v>
      </c>
      <c r="F4167">
        <v>10</v>
      </c>
      <c r="G4167" s="1">
        <v>272.99</v>
      </c>
      <c r="H4167">
        <f>IF(INDEX(Sale_Promotions[[Code]:[Sale Price]],MATCH(Sales[[#This Row],[Code]],Sale_Promotions[Code],0),2)=0,Sales[[#This Row],[Price]],INDEX(Sale_Promotions[[Code]:[Sale Price]],MATCH(Sales[[#This Row],[Code]],Sale_Promotions[Code],0),2))</f>
        <v>272.99</v>
      </c>
      <c r="I4167">
        <f>Sales[[#This Row],[Total Inventory]]*Sales[[#This Row],[Sale_Price]]</f>
        <v>2729.9</v>
      </c>
    </row>
    <row r="4168" spans="1:9" x14ac:dyDescent="0.25">
      <c r="A4168">
        <v>10712</v>
      </c>
      <c r="B4168" t="str">
        <f>INDEX( Table3[],MATCH(Sales[[#This Row],[Category]],Table3[Category],0),1)</f>
        <v>BEER</v>
      </c>
      <c r="C4168" t="s">
        <v>11</v>
      </c>
      <c r="D4168" t="s">
        <v>4165</v>
      </c>
      <c r="E4168" t="s">
        <v>20</v>
      </c>
      <c r="F4168">
        <v>0</v>
      </c>
      <c r="G4168" s="1">
        <v>2.4700000000000002</v>
      </c>
      <c r="H4168">
        <f>IF(INDEX(Sale_Promotions[[Code]:[Sale Price]],MATCH(Sales[[#This Row],[Code]],Sale_Promotions[Code],0),2)=0,Sales[[#This Row],[Price]],INDEX(Sale_Promotions[[Code]:[Sale Price]],MATCH(Sales[[#This Row],[Code]],Sale_Promotions[Code],0),2))</f>
        <v>2.4700000000000002</v>
      </c>
      <c r="I4168">
        <f>Sales[[#This Row],[Total Inventory]]*Sales[[#This Row],[Sale_Price]]</f>
        <v>0</v>
      </c>
    </row>
    <row r="4169" spans="1:9" x14ac:dyDescent="0.25">
      <c r="A4169">
        <v>48663</v>
      </c>
      <c r="B4169" t="str">
        <f>INDEX( Table3[],MATCH(Sales[[#This Row],[Category]],Table3[Category],0),1)</f>
        <v>LIQUOR</v>
      </c>
      <c r="C4169" t="s">
        <v>37</v>
      </c>
      <c r="D4169" t="s">
        <v>4166</v>
      </c>
      <c r="E4169" t="s">
        <v>10</v>
      </c>
      <c r="F4169">
        <v>63</v>
      </c>
      <c r="G4169" s="1">
        <v>12.29</v>
      </c>
      <c r="H4169">
        <f>IF(INDEX(Sale_Promotions[[Code]:[Sale Price]],MATCH(Sales[[#This Row],[Code]],Sale_Promotions[Code],0),2)=0,Sales[[#This Row],[Price]],INDEX(Sale_Promotions[[Code]:[Sale Price]],MATCH(Sales[[#This Row],[Code]],Sale_Promotions[Code],0),2))</f>
        <v>12.29</v>
      </c>
      <c r="I4169">
        <f>Sales[[#This Row],[Total Inventory]]*Sales[[#This Row],[Sale_Price]]</f>
        <v>774.27</v>
      </c>
    </row>
    <row r="4170" spans="1:9" x14ac:dyDescent="0.25">
      <c r="A4170">
        <v>42566</v>
      </c>
      <c r="B4170" t="str">
        <f>INDEX( Table3[],MATCH(Sales[[#This Row],[Category]],Table3[Category],0),1)</f>
        <v>OTHER</v>
      </c>
      <c r="C4170" t="s">
        <v>75</v>
      </c>
      <c r="D4170" t="s">
        <v>4167</v>
      </c>
      <c r="E4170" t="s">
        <v>10</v>
      </c>
      <c r="F4170">
        <v>22</v>
      </c>
      <c r="G4170" s="1">
        <v>17.989999999999998</v>
      </c>
      <c r="H4170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4170">
        <f>Sales[[#This Row],[Total Inventory]]*Sales[[#This Row],[Sale_Price]]</f>
        <v>395.78</v>
      </c>
    </row>
    <row r="4171" spans="1:9" x14ac:dyDescent="0.25">
      <c r="A4171">
        <v>70381</v>
      </c>
      <c r="B4171" t="str">
        <f>INDEX( Table3[],MATCH(Sales[[#This Row],[Category]],Table3[Category],0),1)</f>
        <v>LIQUOR</v>
      </c>
      <c r="C4171" t="s">
        <v>37</v>
      </c>
      <c r="D4171" t="s">
        <v>4168</v>
      </c>
      <c r="E4171" t="s">
        <v>16</v>
      </c>
      <c r="F4171">
        <v>0</v>
      </c>
      <c r="G4171" s="1">
        <v>19.489999999999998</v>
      </c>
      <c r="H4171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4171">
        <f>Sales[[#This Row],[Total Inventory]]*Sales[[#This Row],[Sale_Price]]</f>
        <v>0</v>
      </c>
    </row>
    <row r="4172" spans="1:9" x14ac:dyDescent="0.25">
      <c r="A4172">
        <v>43919</v>
      </c>
      <c r="B4172" t="str">
        <f>INDEX( Table3[],MATCH(Sales[[#This Row],[Category]],Table3[Category],0),1)</f>
        <v>WINE</v>
      </c>
      <c r="C4172" t="s">
        <v>64</v>
      </c>
      <c r="D4172" t="s">
        <v>4169</v>
      </c>
      <c r="E4172" t="s">
        <v>10</v>
      </c>
      <c r="F4172">
        <v>3</v>
      </c>
      <c r="G4172" s="1">
        <v>24.99</v>
      </c>
      <c r="H4172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4172">
        <f>Sales[[#This Row],[Total Inventory]]*Sales[[#This Row],[Sale_Price]]</f>
        <v>74.97</v>
      </c>
    </row>
    <row r="4173" spans="1:9" x14ac:dyDescent="0.25">
      <c r="A4173">
        <v>23007</v>
      </c>
      <c r="B4173" t="str">
        <f>INDEX( Table3[],MATCH(Sales[[#This Row],[Category]],Table3[Category],0),1)</f>
        <v>BEER</v>
      </c>
      <c r="C4173" t="s">
        <v>11</v>
      </c>
      <c r="D4173" t="s">
        <v>4170</v>
      </c>
      <c r="E4173" t="s">
        <v>25</v>
      </c>
      <c r="F4173">
        <v>330</v>
      </c>
      <c r="G4173" s="1">
        <v>1.67</v>
      </c>
      <c r="H4173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4173">
        <f>Sales[[#This Row],[Total Inventory]]*Sales[[#This Row],[Sale_Price]]</f>
        <v>551.1</v>
      </c>
    </row>
    <row r="4174" spans="1:9" x14ac:dyDescent="0.25">
      <c r="A4174">
        <v>23557</v>
      </c>
      <c r="B4174" t="str">
        <f>INDEX( Table3[],MATCH(Sales[[#This Row],[Category]],Table3[Category],0),1)</f>
        <v>BEER</v>
      </c>
      <c r="C4174" t="s">
        <v>11</v>
      </c>
      <c r="D4174" t="s">
        <v>4171</v>
      </c>
      <c r="E4174" t="s">
        <v>25</v>
      </c>
      <c r="F4174">
        <v>0</v>
      </c>
      <c r="G4174" s="1">
        <v>35.49</v>
      </c>
      <c r="H4174">
        <f>IF(INDEX(Sale_Promotions[[Code]:[Sale Price]],MATCH(Sales[[#This Row],[Code]],Sale_Promotions[Code],0),2)=0,Sales[[#This Row],[Price]],INDEX(Sale_Promotions[[Code]:[Sale Price]],MATCH(Sales[[#This Row],[Code]],Sale_Promotions[Code],0),2))</f>
        <v>35.49</v>
      </c>
      <c r="I4174">
        <f>Sales[[#This Row],[Total Inventory]]*Sales[[#This Row],[Sale_Price]]</f>
        <v>0</v>
      </c>
    </row>
    <row r="4175" spans="1:9" x14ac:dyDescent="0.25">
      <c r="A4175">
        <v>307248</v>
      </c>
      <c r="B4175" t="str">
        <f>INDEX( Table3[],MATCH(Sales[[#This Row],[Category]],Table3[Category],0),1)</f>
        <v>WINE</v>
      </c>
      <c r="C4175" t="s">
        <v>28</v>
      </c>
      <c r="D4175" t="s">
        <v>4172</v>
      </c>
      <c r="E4175" t="s">
        <v>52</v>
      </c>
      <c r="F4175">
        <v>0</v>
      </c>
      <c r="G4175" s="1">
        <v>4.99</v>
      </c>
      <c r="H4175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4175">
        <f>Sales[[#This Row],[Total Inventory]]*Sales[[#This Row],[Sale_Price]]</f>
        <v>0</v>
      </c>
    </row>
    <row r="4176" spans="1:9" x14ac:dyDescent="0.25">
      <c r="A4176">
        <v>333165</v>
      </c>
      <c r="B4176" t="str">
        <f>INDEX( Table3[],MATCH(Sales[[#This Row],[Category]],Table3[Category],0),1)</f>
        <v>WINE</v>
      </c>
      <c r="C4176" t="s">
        <v>39</v>
      </c>
      <c r="D4176" t="s">
        <v>4173</v>
      </c>
      <c r="E4176" t="s">
        <v>10</v>
      </c>
      <c r="F4176">
        <v>8</v>
      </c>
      <c r="G4176" s="1">
        <v>32.99</v>
      </c>
      <c r="H4176">
        <f>IF(INDEX(Sale_Promotions[[Code]:[Sale Price]],MATCH(Sales[[#This Row],[Code]],Sale_Promotions[Code],0),2)=0,Sales[[#This Row],[Price]],INDEX(Sale_Promotions[[Code]:[Sale Price]],MATCH(Sales[[#This Row],[Code]],Sale_Promotions[Code],0),2))</f>
        <v>25.49</v>
      </c>
      <c r="I4176">
        <f>Sales[[#This Row],[Total Inventory]]*Sales[[#This Row],[Sale_Price]]</f>
        <v>203.92</v>
      </c>
    </row>
    <row r="4177" spans="1:9" x14ac:dyDescent="0.25">
      <c r="A4177">
        <v>25030</v>
      </c>
      <c r="B4177" t="str">
        <f>INDEX( Table3[],MATCH(Sales[[#This Row],[Category]],Table3[Category],0),1)</f>
        <v>BEER</v>
      </c>
      <c r="C4177" t="s">
        <v>11</v>
      </c>
      <c r="D4177" t="s">
        <v>4174</v>
      </c>
      <c r="E4177" t="s">
        <v>332</v>
      </c>
      <c r="F4177">
        <v>0</v>
      </c>
      <c r="G4177" s="1">
        <v>133.32</v>
      </c>
      <c r="H4177">
        <f>IF(INDEX(Sale_Promotions[[Code]:[Sale Price]],MATCH(Sales[[#This Row],[Code]],Sale_Promotions[Code],0),2)=0,Sales[[#This Row],[Price]],INDEX(Sale_Promotions[[Code]:[Sale Price]],MATCH(Sales[[#This Row],[Code]],Sale_Promotions[Code],0),2))</f>
        <v>133.32</v>
      </c>
      <c r="I4177">
        <f>Sales[[#This Row],[Total Inventory]]*Sales[[#This Row],[Sale_Price]]</f>
        <v>0</v>
      </c>
    </row>
    <row r="4178" spans="1:9" x14ac:dyDescent="0.25">
      <c r="A4178">
        <v>336727</v>
      </c>
      <c r="B4178" t="str">
        <f>INDEX( Table3[],MATCH(Sales[[#This Row],[Category]],Table3[Category],0),1)</f>
        <v>LIQUOR</v>
      </c>
      <c r="C4178" t="s">
        <v>37</v>
      </c>
      <c r="D4178" t="s">
        <v>4175</v>
      </c>
      <c r="E4178" t="s">
        <v>10</v>
      </c>
      <c r="F4178">
        <v>6</v>
      </c>
      <c r="G4178" s="1">
        <v>29.99</v>
      </c>
      <c r="H4178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4178">
        <f>Sales[[#This Row],[Total Inventory]]*Sales[[#This Row],[Sale_Price]]</f>
        <v>179.94</v>
      </c>
    </row>
    <row r="4179" spans="1:9" x14ac:dyDescent="0.25">
      <c r="A4179">
        <v>345435</v>
      </c>
      <c r="B4179" t="str">
        <f>INDEX( Table3[],MATCH(Sales[[#This Row],[Category]],Table3[Category],0),1)</f>
        <v>LIQUOR</v>
      </c>
      <c r="C4179" t="s">
        <v>175</v>
      </c>
      <c r="D4179" t="s">
        <v>4176</v>
      </c>
      <c r="E4179" t="s">
        <v>10</v>
      </c>
      <c r="F4179">
        <v>26</v>
      </c>
      <c r="G4179" s="1">
        <v>67.989999999999995</v>
      </c>
      <c r="H4179">
        <f>IF(INDEX(Sale_Promotions[[Code]:[Sale Price]],MATCH(Sales[[#This Row],[Code]],Sale_Promotions[Code],0),2)=0,Sales[[#This Row],[Price]],INDEX(Sale_Promotions[[Code]:[Sale Price]],MATCH(Sales[[#This Row],[Code]],Sale_Promotions[Code],0),2))</f>
        <v>67.989999999999995</v>
      </c>
      <c r="I4179">
        <f>Sales[[#This Row],[Total Inventory]]*Sales[[#This Row],[Sale_Price]]</f>
        <v>1767.7399999999998</v>
      </c>
    </row>
    <row r="4180" spans="1:9" x14ac:dyDescent="0.25">
      <c r="A4180">
        <v>340193</v>
      </c>
      <c r="B4180" t="str">
        <f>INDEX( Table3[],MATCH(Sales[[#This Row],[Category]],Table3[Category],0),1)</f>
        <v>WINE</v>
      </c>
      <c r="C4180" t="s">
        <v>41</v>
      </c>
      <c r="D4180" t="s">
        <v>4177</v>
      </c>
      <c r="E4180" t="s">
        <v>10</v>
      </c>
      <c r="F4180">
        <v>0</v>
      </c>
      <c r="G4180" s="1">
        <v>8.99</v>
      </c>
      <c r="H418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4180">
        <f>Sales[[#This Row],[Total Inventory]]*Sales[[#This Row],[Sale_Price]]</f>
        <v>0</v>
      </c>
    </row>
    <row r="4181" spans="1:9" x14ac:dyDescent="0.25">
      <c r="A4181">
        <v>26512</v>
      </c>
      <c r="B4181" t="str">
        <f>INDEX( Table3[],MATCH(Sales[[#This Row],[Category]],Table3[Category],0),1)</f>
        <v>BEER</v>
      </c>
      <c r="C4181" t="s">
        <v>11</v>
      </c>
      <c r="D4181" t="s">
        <v>4178</v>
      </c>
      <c r="E4181" t="s">
        <v>25</v>
      </c>
      <c r="F4181">
        <v>151</v>
      </c>
      <c r="G4181" s="1">
        <v>1.97</v>
      </c>
      <c r="H4181">
        <f>IF(INDEX(Sale_Promotions[[Code]:[Sale Price]],MATCH(Sales[[#This Row],[Code]],Sale_Promotions[Code],0),2)=0,Sales[[#This Row],[Price]],INDEX(Sale_Promotions[[Code]:[Sale Price]],MATCH(Sales[[#This Row],[Code]],Sale_Promotions[Code],0),2))</f>
        <v>1.97</v>
      </c>
      <c r="I4181">
        <f>Sales[[#This Row],[Total Inventory]]*Sales[[#This Row],[Sale_Price]]</f>
        <v>297.46999999999997</v>
      </c>
    </row>
    <row r="4182" spans="1:9" x14ac:dyDescent="0.25">
      <c r="A4182">
        <v>72401</v>
      </c>
      <c r="B4182" t="str">
        <f>INDEX( Table3[],MATCH(Sales[[#This Row],[Category]],Table3[Category],0),1)</f>
        <v>LIQUOR</v>
      </c>
      <c r="C4182" t="s">
        <v>175</v>
      </c>
      <c r="D4182" t="s">
        <v>4179</v>
      </c>
      <c r="E4182" t="s">
        <v>10</v>
      </c>
      <c r="F4182">
        <v>122</v>
      </c>
      <c r="G4182" s="1">
        <v>41.99</v>
      </c>
      <c r="H4182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4182">
        <f>Sales[[#This Row],[Total Inventory]]*Sales[[#This Row],[Sale_Price]]</f>
        <v>5122.7800000000007</v>
      </c>
    </row>
    <row r="4183" spans="1:9" x14ac:dyDescent="0.25">
      <c r="A4183">
        <v>83660</v>
      </c>
      <c r="B4183" t="str">
        <f>INDEX( Table3[],MATCH(Sales[[#This Row],[Category]],Table3[Category],0),1)</f>
        <v>WINE</v>
      </c>
      <c r="C4183" t="s">
        <v>41</v>
      </c>
      <c r="D4183" t="s">
        <v>4180</v>
      </c>
      <c r="E4183" t="s">
        <v>10</v>
      </c>
      <c r="F4183">
        <v>33</v>
      </c>
      <c r="G4183" s="1">
        <v>23.99</v>
      </c>
      <c r="H4183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4183">
        <f>Sales[[#This Row],[Total Inventory]]*Sales[[#This Row],[Sale_Price]]</f>
        <v>791.67</v>
      </c>
    </row>
    <row r="4184" spans="1:9" x14ac:dyDescent="0.25">
      <c r="A4184">
        <v>13463</v>
      </c>
      <c r="B4184" t="str">
        <f>INDEX( Table3[],MATCH(Sales[[#This Row],[Category]],Table3[Category],0),1)</f>
        <v>WINE</v>
      </c>
      <c r="C4184" t="s">
        <v>64</v>
      </c>
      <c r="D4184" t="s">
        <v>4181</v>
      </c>
      <c r="E4184" t="s">
        <v>23</v>
      </c>
      <c r="F4184">
        <v>0</v>
      </c>
      <c r="G4184" s="1">
        <v>8.99</v>
      </c>
      <c r="H418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4184">
        <f>Sales[[#This Row],[Total Inventory]]*Sales[[#This Row],[Sale_Price]]</f>
        <v>0</v>
      </c>
    </row>
    <row r="4185" spans="1:9" x14ac:dyDescent="0.25">
      <c r="A4185">
        <v>25328</v>
      </c>
      <c r="B4185" t="str">
        <f>INDEX( Table3[],MATCH(Sales[[#This Row],[Category]],Table3[Category],0),1)</f>
        <v>BEER</v>
      </c>
      <c r="C4185" t="s">
        <v>11</v>
      </c>
      <c r="D4185" t="s">
        <v>4182</v>
      </c>
      <c r="E4185" t="s">
        <v>562</v>
      </c>
      <c r="F4185">
        <v>0</v>
      </c>
      <c r="G4185" s="1">
        <v>8.4</v>
      </c>
      <c r="H4185">
        <f>IF(INDEX(Sale_Promotions[[Code]:[Sale Price]],MATCH(Sales[[#This Row],[Code]],Sale_Promotions[Code],0),2)=0,Sales[[#This Row],[Price]],INDEX(Sale_Promotions[[Code]:[Sale Price]],MATCH(Sales[[#This Row],[Code]],Sale_Promotions[Code],0),2))</f>
        <v>8.4</v>
      </c>
      <c r="I4185">
        <f>Sales[[#This Row],[Total Inventory]]*Sales[[#This Row],[Sale_Price]]</f>
        <v>0</v>
      </c>
    </row>
    <row r="4186" spans="1:9" x14ac:dyDescent="0.25">
      <c r="A4186">
        <v>93535</v>
      </c>
      <c r="B4186" t="str">
        <f>INDEX( Table3[],MATCH(Sales[[#This Row],[Category]],Table3[Category],0),1)</f>
        <v>BEER</v>
      </c>
      <c r="C4186" t="s">
        <v>11</v>
      </c>
      <c r="D4186" t="s">
        <v>4063</v>
      </c>
      <c r="E4186" t="s">
        <v>92</v>
      </c>
      <c r="F4186">
        <v>0</v>
      </c>
      <c r="G4186" s="1">
        <v>6.67</v>
      </c>
      <c r="H4186">
        <f>IF(INDEX(Sale_Promotions[[Code]:[Sale Price]],MATCH(Sales[[#This Row],[Code]],Sale_Promotions[Code],0),2)=0,Sales[[#This Row],[Price]],INDEX(Sale_Promotions[[Code]:[Sale Price]],MATCH(Sales[[#This Row],[Code]],Sale_Promotions[Code],0),2))</f>
        <v>6.67</v>
      </c>
      <c r="I4186">
        <f>Sales[[#This Row],[Total Inventory]]*Sales[[#This Row],[Sale_Price]]</f>
        <v>0</v>
      </c>
    </row>
    <row r="4187" spans="1:9" x14ac:dyDescent="0.25">
      <c r="A4187">
        <v>332813</v>
      </c>
      <c r="B4187" t="str">
        <f>INDEX( Table3[],MATCH(Sales[[#This Row],[Category]],Table3[Category],0),1)</f>
        <v>WINE</v>
      </c>
      <c r="C4187" t="s">
        <v>28</v>
      </c>
      <c r="D4187" t="s">
        <v>4183</v>
      </c>
      <c r="E4187" t="s">
        <v>10</v>
      </c>
      <c r="F4187">
        <v>0</v>
      </c>
      <c r="G4187" s="1">
        <v>12.99</v>
      </c>
      <c r="H418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4187">
        <f>Sales[[#This Row],[Total Inventory]]*Sales[[#This Row],[Sale_Price]]</f>
        <v>0</v>
      </c>
    </row>
    <row r="4188" spans="1:9" x14ac:dyDescent="0.25">
      <c r="A4188">
        <v>46705</v>
      </c>
      <c r="B4188" t="str">
        <f>INDEX( Table3[],MATCH(Sales[[#This Row],[Category]],Table3[Category],0),1)</f>
        <v>WINE</v>
      </c>
      <c r="C4188" t="s">
        <v>64</v>
      </c>
      <c r="D4188" t="s">
        <v>4184</v>
      </c>
      <c r="E4188" t="s">
        <v>10</v>
      </c>
      <c r="F4188">
        <v>7</v>
      </c>
      <c r="G4188" s="1">
        <v>131.99</v>
      </c>
      <c r="H4188">
        <f>IF(INDEX(Sale_Promotions[[Code]:[Sale Price]],MATCH(Sales[[#This Row],[Code]],Sale_Promotions[Code],0),2)=0,Sales[[#This Row],[Price]],INDEX(Sale_Promotions[[Code]:[Sale Price]],MATCH(Sales[[#This Row],[Code]],Sale_Promotions[Code],0),2))</f>
        <v>131.99</v>
      </c>
      <c r="I4188">
        <f>Sales[[#This Row],[Total Inventory]]*Sales[[#This Row],[Sale_Price]]</f>
        <v>923.93000000000006</v>
      </c>
    </row>
    <row r="4189" spans="1:9" x14ac:dyDescent="0.25">
      <c r="A4189">
        <v>44883</v>
      </c>
      <c r="B4189" t="str">
        <f>INDEX( Table3[],MATCH(Sales[[#This Row],[Category]],Table3[Category],0),1)</f>
        <v>WINE</v>
      </c>
      <c r="C4189" t="s">
        <v>28</v>
      </c>
      <c r="D4189" t="s">
        <v>4185</v>
      </c>
      <c r="E4189" t="s">
        <v>10</v>
      </c>
      <c r="F4189">
        <v>0</v>
      </c>
      <c r="G4189" s="1">
        <v>22.99</v>
      </c>
      <c r="H4189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4189">
        <f>Sales[[#This Row],[Total Inventory]]*Sales[[#This Row],[Sale_Price]]</f>
        <v>0</v>
      </c>
    </row>
    <row r="4190" spans="1:9" x14ac:dyDescent="0.25">
      <c r="A4190">
        <v>62618</v>
      </c>
      <c r="B4190" t="str">
        <f>INDEX( Table3[],MATCH(Sales[[#This Row],[Category]],Table3[Category],0),1)</f>
        <v>WINE</v>
      </c>
      <c r="C4190" t="s">
        <v>313</v>
      </c>
      <c r="D4190" t="s">
        <v>2164</v>
      </c>
      <c r="E4190" t="s">
        <v>10</v>
      </c>
      <c r="F4190">
        <v>20</v>
      </c>
      <c r="G4190" s="1">
        <v>25.99</v>
      </c>
      <c r="H4190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4190">
        <f>Sales[[#This Row],[Total Inventory]]*Sales[[#This Row],[Sale_Price]]</f>
        <v>519.79999999999995</v>
      </c>
    </row>
    <row r="4191" spans="1:9" x14ac:dyDescent="0.25">
      <c r="A4191">
        <v>163716</v>
      </c>
      <c r="B4191" t="str">
        <f>INDEX( Table3[],MATCH(Sales[[#This Row],[Category]],Table3[Category],0),1)</f>
        <v>OTHER</v>
      </c>
      <c r="C4191" t="s">
        <v>75</v>
      </c>
      <c r="D4191" t="s">
        <v>3227</v>
      </c>
      <c r="E4191" t="s">
        <v>23</v>
      </c>
      <c r="F4191">
        <v>0</v>
      </c>
      <c r="G4191" s="1">
        <v>9.7899999999999991</v>
      </c>
      <c r="H4191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4191">
        <f>Sales[[#This Row],[Total Inventory]]*Sales[[#This Row],[Sale_Price]]</f>
        <v>0</v>
      </c>
    </row>
    <row r="4192" spans="1:9" x14ac:dyDescent="0.25">
      <c r="A4192">
        <v>73311</v>
      </c>
      <c r="B4192" t="str">
        <f>INDEX( Table3[],MATCH(Sales[[#This Row],[Category]],Table3[Category],0),1)</f>
        <v>LIQUOR</v>
      </c>
      <c r="C4192" t="s">
        <v>26</v>
      </c>
      <c r="D4192" t="s">
        <v>4186</v>
      </c>
      <c r="E4192" t="s">
        <v>10</v>
      </c>
      <c r="F4192">
        <v>7</v>
      </c>
      <c r="G4192" s="1">
        <v>19.989999999999998</v>
      </c>
      <c r="H4192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4192">
        <f>Sales[[#This Row],[Total Inventory]]*Sales[[#This Row],[Sale_Price]]</f>
        <v>139.92999999999998</v>
      </c>
    </row>
    <row r="4193" spans="1:9" x14ac:dyDescent="0.25">
      <c r="A4193">
        <v>425907</v>
      </c>
      <c r="B4193" t="str">
        <f>INDEX( Table3[],MATCH(Sales[[#This Row],[Category]],Table3[Category],0),1)</f>
        <v>WINE</v>
      </c>
      <c r="C4193" t="s">
        <v>39</v>
      </c>
      <c r="D4193" t="s">
        <v>3890</v>
      </c>
      <c r="E4193" t="s">
        <v>10</v>
      </c>
      <c r="F4193">
        <v>5</v>
      </c>
      <c r="G4193" s="1">
        <v>5.59</v>
      </c>
      <c r="H4193">
        <f>IF(INDEX(Sale_Promotions[[Code]:[Sale Price]],MATCH(Sales[[#This Row],[Code]],Sale_Promotions[Code],0),2)=0,Sales[[#This Row],[Price]],INDEX(Sale_Promotions[[Code]:[Sale Price]],MATCH(Sales[[#This Row],[Code]],Sale_Promotions[Code],0),2))</f>
        <v>5.59</v>
      </c>
      <c r="I4193">
        <f>Sales[[#This Row],[Total Inventory]]*Sales[[#This Row],[Sale_Price]]</f>
        <v>27.95</v>
      </c>
    </row>
    <row r="4194" spans="1:9" x14ac:dyDescent="0.25">
      <c r="A4194">
        <v>93454</v>
      </c>
      <c r="B4194" t="str">
        <f>INDEX( Table3[],MATCH(Sales[[#This Row],[Category]],Table3[Category],0),1)</f>
        <v>BEER</v>
      </c>
      <c r="C4194" t="s">
        <v>11</v>
      </c>
      <c r="D4194" t="s">
        <v>4187</v>
      </c>
      <c r="E4194" t="s">
        <v>20</v>
      </c>
      <c r="F4194">
        <v>0</v>
      </c>
      <c r="G4194" s="1">
        <v>2.2400000000000002</v>
      </c>
      <c r="H4194">
        <f>IF(INDEX(Sale_Promotions[[Code]:[Sale Price]],MATCH(Sales[[#This Row],[Code]],Sale_Promotions[Code],0),2)=0,Sales[[#This Row],[Price]],INDEX(Sale_Promotions[[Code]:[Sale Price]],MATCH(Sales[[#This Row],[Code]],Sale_Promotions[Code],0),2))</f>
        <v>2.2400000000000002</v>
      </c>
      <c r="I4194">
        <f>Sales[[#This Row],[Total Inventory]]*Sales[[#This Row],[Sale_Price]]</f>
        <v>0</v>
      </c>
    </row>
    <row r="4195" spans="1:9" x14ac:dyDescent="0.25">
      <c r="A4195">
        <v>43468</v>
      </c>
      <c r="B4195" t="str">
        <f>INDEX( Table3[],MATCH(Sales[[#This Row],[Category]],Table3[Category],0),1)</f>
        <v>WINE</v>
      </c>
      <c r="C4195" t="s">
        <v>28</v>
      </c>
      <c r="D4195" t="s">
        <v>4188</v>
      </c>
      <c r="E4195" t="s">
        <v>10</v>
      </c>
      <c r="F4195">
        <v>4</v>
      </c>
      <c r="G4195" s="1">
        <v>15.49</v>
      </c>
      <c r="H4195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4195">
        <f>Sales[[#This Row],[Total Inventory]]*Sales[[#This Row],[Sale_Price]]</f>
        <v>61.96</v>
      </c>
    </row>
    <row r="4196" spans="1:9" x14ac:dyDescent="0.25">
      <c r="A4196">
        <v>233914</v>
      </c>
      <c r="B4196" t="str">
        <f>INDEX( Table3[],MATCH(Sales[[#This Row],[Category]],Table3[Category],0),1)</f>
        <v>WINE</v>
      </c>
      <c r="C4196" t="s">
        <v>39</v>
      </c>
      <c r="D4196" t="s">
        <v>4189</v>
      </c>
      <c r="E4196" t="s">
        <v>10</v>
      </c>
      <c r="F4196">
        <v>0</v>
      </c>
      <c r="G4196" s="1">
        <v>14.69</v>
      </c>
      <c r="H4196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4196">
        <f>Sales[[#This Row],[Total Inventory]]*Sales[[#This Row],[Sale_Price]]</f>
        <v>0</v>
      </c>
    </row>
    <row r="4197" spans="1:9" x14ac:dyDescent="0.25">
      <c r="A4197">
        <v>28876</v>
      </c>
      <c r="B4197" t="str">
        <f>INDEX( Table3[],MATCH(Sales[[#This Row],[Category]],Table3[Category],0),1)</f>
        <v>BEER</v>
      </c>
      <c r="C4197" t="s">
        <v>11</v>
      </c>
      <c r="D4197" t="s">
        <v>4190</v>
      </c>
      <c r="E4197" t="s">
        <v>25</v>
      </c>
      <c r="F4197">
        <v>0</v>
      </c>
      <c r="G4197" s="1">
        <v>2.1</v>
      </c>
      <c r="H4197">
        <f>IF(INDEX(Sale_Promotions[[Code]:[Sale Price]],MATCH(Sales[[#This Row],[Code]],Sale_Promotions[Code],0),2)=0,Sales[[#This Row],[Price]],INDEX(Sale_Promotions[[Code]:[Sale Price]],MATCH(Sales[[#This Row],[Code]],Sale_Promotions[Code],0),2))</f>
        <v>2.1</v>
      </c>
      <c r="I4197">
        <f>Sales[[#This Row],[Total Inventory]]*Sales[[#This Row],[Sale_Price]]</f>
        <v>0</v>
      </c>
    </row>
    <row r="4198" spans="1:9" x14ac:dyDescent="0.25">
      <c r="A4198">
        <v>29727</v>
      </c>
      <c r="B4198" t="str">
        <f>INDEX( Table3[],MATCH(Sales[[#This Row],[Category]],Table3[Category],0),1)</f>
        <v>BEER</v>
      </c>
      <c r="C4198" t="s">
        <v>11</v>
      </c>
      <c r="D4198" t="s">
        <v>4191</v>
      </c>
      <c r="E4198" t="s">
        <v>92</v>
      </c>
      <c r="F4198">
        <v>100</v>
      </c>
      <c r="G4198" s="1">
        <v>2.73</v>
      </c>
      <c r="H4198">
        <f>IF(INDEX(Sale_Promotions[[Code]:[Sale Price]],MATCH(Sales[[#This Row],[Code]],Sale_Promotions[Code],0),2)=0,Sales[[#This Row],[Price]],INDEX(Sale_Promotions[[Code]:[Sale Price]],MATCH(Sales[[#This Row],[Code]],Sale_Promotions[Code],0),2))</f>
        <v>2.73</v>
      </c>
      <c r="I4198">
        <f>Sales[[#This Row],[Total Inventory]]*Sales[[#This Row],[Sale_Price]]</f>
        <v>273</v>
      </c>
    </row>
    <row r="4199" spans="1:9" x14ac:dyDescent="0.25">
      <c r="A4199">
        <v>24749</v>
      </c>
      <c r="B4199" t="str">
        <f>INDEX( Table3[],MATCH(Sales[[#This Row],[Category]],Table3[Category],0),1)</f>
        <v>BEER</v>
      </c>
      <c r="C4199" t="s">
        <v>11</v>
      </c>
      <c r="D4199" t="s">
        <v>4192</v>
      </c>
      <c r="E4199" t="s">
        <v>25</v>
      </c>
      <c r="F4199">
        <v>0</v>
      </c>
      <c r="G4199" s="1">
        <v>2.0299999999999998</v>
      </c>
      <c r="H4199">
        <f>IF(INDEX(Sale_Promotions[[Code]:[Sale Price]],MATCH(Sales[[#This Row],[Code]],Sale_Promotions[Code],0),2)=0,Sales[[#This Row],[Price]],INDEX(Sale_Promotions[[Code]:[Sale Price]],MATCH(Sales[[#This Row],[Code]],Sale_Promotions[Code],0),2))</f>
        <v>2.0299999999999998</v>
      </c>
      <c r="I4199">
        <f>Sales[[#This Row],[Total Inventory]]*Sales[[#This Row],[Sale_Price]]</f>
        <v>0</v>
      </c>
    </row>
    <row r="4200" spans="1:9" x14ac:dyDescent="0.25">
      <c r="A4200">
        <v>418064</v>
      </c>
      <c r="B4200" t="str">
        <f>INDEX( Table3[],MATCH(Sales[[#This Row],[Category]],Table3[Category],0),1)</f>
        <v>WINE</v>
      </c>
      <c r="C4200" t="s">
        <v>39</v>
      </c>
      <c r="D4200" t="s">
        <v>4193</v>
      </c>
      <c r="E4200" t="s">
        <v>133</v>
      </c>
      <c r="F4200">
        <v>14</v>
      </c>
      <c r="G4200" s="1">
        <v>4.99</v>
      </c>
      <c r="H4200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4200">
        <f>Sales[[#This Row],[Total Inventory]]*Sales[[#This Row],[Sale_Price]]</f>
        <v>69.86</v>
      </c>
    </row>
    <row r="4201" spans="1:9" x14ac:dyDescent="0.25">
      <c r="A4201">
        <v>82975</v>
      </c>
      <c r="B4201" t="str">
        <f>INDEX( Table3[],MATCH(Sales[[#This Row],[Category]],Table3[Category],0),1)</f>
        <v>WINE</v>
      </c>
      <c r="C4201" t="s">
        <v>85</v>
      </c>
      <c r="D4201" t="s">
        <v>4194</v>
      </c>
      <c r="E4201" t="s">
        <v>10</v>
      </c>
      <c r="F4201">
        <v>43</v>
      </c>
      <c r="G4201" s="1">
        <v>21.99</v>
      </c>
      <c r="H4201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4201">
        <f>Sales[[#This Row],[Total Inventory]]*Sales[[#This Row],[Sale_Price]]</f>
        <v>945.56999999999994</v>
      </c>
    </row>
    <row r="4202" spans="1:9" x14ac:dyDescent="0.25">
      <c r="A4202">
        <v>318718</v>
      </c>
      <c r="B4202" t="str">
        <f>INDEX( Table3[],MATCH(Sales[[#This Row],[Category]],Table3[Category],0),1)</f>
        <v>WINE</v>
      </c>
      <c r="C4202" t="s">
        <v>61</v>
      </c>
      <c r="D4202" t="s">
        <v>4195</v>
      </c>
      <c r="E4202" t="s">
        <v>10</v>
      </c>
      <c r="F4202">
        <v>0</v>
      </c>
      <c r="G4202" s="1">
        <v>27.99</v>
      </c>
      <c r="H4202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4202">
        <f>Sales[[#This Row],[Total Inventory]]*Sales[[#This Row],[Sale_Price]]</f>
        <v>0</v>
      </c>
    </row>
    <row r="4203" spans="1:9" x14ac:dyDescent="0.25">
      <c r="A4203">
        <v>74151</v>
      </c>
      <c r="B4203" t="str">
        <f>INDEX( Table3[],MATCH(Sales[[#This Row],[Category]],Table3[Category],0),1)</f>
        <v>LIQUOR</v>
      </c>
      <c r="C4203" t="s">
        <v>102</v>
      </c>
      <c r="D4203" t="s">
        <v>4196</v>
      </c>
      <c r="E4203" t="s">
        <v>10</v>
      </c>
      <c r="F4203">
        <v>57</v>
      </c>
      <c r="G4203" s="1">
        <v>35.99</v>
      </c>
      <c r="H4203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4203">
        <f>Sales[[#This Row],[Total Inventory]]*Sales[[#This Row],[Sale_Price]]</f>
        <v>2051.4300000000003</v>
      </c>
    </row>
    <row r="4204" spans="1:9" x14ac:dyDescent="0.25">
      <c r="A4204">
        <v>2070</v>
      </c>
      <c r="B4204" t="str">
        <f>INDEX( Table3[],MATCH(Sales[[#This Row],[Category]],Table3[Category],0),1)</f>
        <v>BEER</v>
      </c>
      <c r="C4204" t="s">
        <v>11</v>
      </c>
      <c r="D4204" t="s">
        <v>4197</v>
      </c>
      <c r="E4204" t="s">
        <v>92</v>
      </c>
      <c r="F4204">
        <v>0</v>
      </c>
      <c r="G4204" s="1">
        <v>2.02</v>
      </c>
      <c r="H4204">
        <f>IF(INDEX(Sale_Promotions[[Code]:[Sale Price]],MATCH(Sales[[#This Row],[Code]],Sale_Promotions[Code],0),2)=0,Sales[[#This Row],[Price]],INDEX(Sale_Promotions[[Code]:[Sale Price]],MATCH(Sales[[#This Row],[Code]],Sale_Promotions[Code],0),2))</f>
        <v>2.02</v>
      </c>
      <c r="I4204">
        <f>Sales[[#This Row],[Total Inventory]]*Sales[[#This Row],[Sale_Price]]</f>
        <v>0</v>
      </c>
    </row>
    <row r="4205" spans="1:9" x14ac:dyDescent="0.25">
      <c r="A4205">
        <v>43357</v>
      </c>
      <c r="B4205" t="str">
        <f>INDEX( Table3[],MATCH(Sales[[#This Row],[Category]],Table3[Category],0),1)</f>
        <v>LIQUOR</v>
      </c>
      <c r="C4205" t="s">
        <v>37</v>
      </c>
      <c r="D4205" t="s">
        <v>4198</v>
      </c>
      <c r="E4205" t="s">
        <v>10</v>
      </c>
      <c r="F4205">
        <v>30</v>
      </c>
      <c r="G4205" s="1">
        <v>31.99</v>
      </c>
      <c r="H4205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4205">
        <f>Sales[[#This Row],[Total Inventory]]*Sales[[#This Row],[Sale_Price]]</f>
        <v>959.69999999999993</v>
      </c>
    </row>
    <row r="4206" spans="1:9" x14ac:dyDescent="0.25">
      <c r="A4206">
        <v>42636</v>
      </c>
      <c r="B4206" t="str">
        <f>INDEX( Table3[],MATCH(Sales[[#This Row],[Category]],Table3[Category],0),1)</f>
        <v>LIQUOR</v>
      </c>
      <c r="C4206" t="s">
        <v>57</v>
      </c>
      <c r="D4206" t="s">
        <v>4199</v>
      </c>
      <c r="E4206" t="s">
        <v>10</v>
      </c>
      <c r="F4206">
        <v>169</v>
      </c>
      <c r="G4206" s="1">
        <v>43.99</v>
      </c>
      <c r="H4206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4206">
        <f>Sales[[#This Row],[Total Inventory]]*Sales[[#This Row],[Sale_Price]]</f>
        <v>7434.31</v>
      </c>
    </row>
    <row r="4207" spans="1:9" x14ac:dyDescent="0.25">
      <c r="A4207">
        <v>319370</v>
      </c>
      <c r="B4207" t="str">
        <f>INDEX( Table3[],MATCH(Sales[[#This Row],[Category]],Table3[Category],0),1)</f>
        <v>WINE</v>
      </c>
      <c r="C4207" t="s">
        <v>43</v>
      </c>
      <c r="D4207" t="s">
        <v>4200</v>
      </c>
      <c r="E4207" t="s">
        <v>10</v>
      </c>
      <c r="F4207">
        <v>0</v>
      </c>
      <c r="G4207" s="1">
        <v>11.99</v>
      </c>
      <c r="H420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207">
        <f>Sales[[#This Row],[Total Inventory]]*Sales[[#This Row],[Sale_Price]]</f>
        <v>0</v>
      </c>
    </row>
    <row r="4208" spans="1:9" x14ac:dyDescent="0.25">
      <c r="A4208">
        <v>301054</v>
      </c>
      <c r="B4208" t="str">
        <f>INDEX( Table3[],MATCH(Sales[[#This Row],[Category]],Table3[Category],0),1)</f>
        <v>WINE</v>
      </c>
      <c r="C4208" t="s">
        <v>31</v>
      </c>
      <c r="D4208" t="s">
        <v>4201</v>
      </c>
      <c r="E4208" t="s">
        <v>10</v>
      </c>
      <c r="F4208">
        <v>33</v>
      </c>
      <c r="G4208" s="1">
        <v>10.49</v>
      </c>
      <c r="H4208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4208">
        <f>Sales[[#This Row],[Total Inventory]]*Sales[[#This Row],[Sale_Price]]</f>
        <v>346.17</v>
      </c>
    </row>
    <row r="4209" spans="1:9" x14ac:dyDescent="0.25">
      <c r="A4209">
        <v>30406</v>
      </c>
      <c r="B4209" t="str">
        <f>INDEX( Table3[],MATCH(Sales[[#This Row],[Category]],Table3[Category],0),1)</f>
        <v>WINE</v>
      </c>
      <c r="C4209" t="s">
        <v>242</v>
      </c>
      <c r="D4209" t="s">
        <v>4202</v>
      </c>
      <c r="E4209" t="s">
        <v>244</v>
      </c>
      <c r="F4209">
        <v>278</v>
      </c>
      <c r="G4209" s="1">
        <v>1.99</v>
      </c>
      <c r="H4209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4209">
        <f>Sales[[#This Row],[Total Inventory]]*Sales[[#This Row],[Sale_Price]]</f>
        <v>553.22</v>
      </c>
    </row>
    <row r="4210" spans="1:9" x14ac:dyDescent="0.25">
      <c r="A4210">
        <v>47129</v>
      </c>
      <c r="B4210" t="str">
        <f>INDEX( Table3[],MATCH(Sales[[#This Row],[Category]],Table3[Category],0),1)</f>
        <v>LIQUOR</v>
      </c>
      <c r="C4210" t="s">
        <v>198</v>
      </c>
      <c r="D4210" t="s">
        <v>4203</v>
      </c>
      <c r="E4210" t="s">
        <v>10</v>
      </c>
      <c r="F4210">
        <v>117</v>
      </c>
      <c r="G4210" s="1">
        <v>25.99</v>
      </c>
      <c r="H4210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4210">
        <f>Sales[[#This Row],[Total Inventory]]*Sales[[#This Row],[Sale_Price]]</f>
        <v>3040.83</v>
      </c>
    </row>
    <row r="4211" spans="1:9" x14ac:dyDescent="0.25">
      <c r="A4211">
        <v>329570</v>
      </c>
      <c r="B4211" t="str">
        <f>INDEX( Table3[],MATCH(Sales[[#This Row],[Category]],Table3[Category],0),1)</f>
        <v>WINE</v>
      </c>
      <c r="C4211" t="s">
        <v>17</v>
      </c>
      <c r="D4211" t="s">
        <v>4204</v>
      </c>
      <c r="E4211" t="s">
        <v>10</v>
      </c>
      <c r="F4211">
        <v>0</v>
      </c>
      <c r="G4211" s="1">
        <v>8.99</v>
      </c>
      <c r="H4211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4211">
        <f>Sales[[#This Row],[Total Inventory]]*Sales[[#This Row],[Sale_Price]]</f>
        <v>0</v>
      </c>
    </row>
    <row r="4212" spans="1:9" x14ac:dyDescent="0.25">
      <c r="A4212">
        <v>81028</v>
      </c>
      <c r="B4212" t="str">
        <f>INDEX( Table3[],MATCH(Sales[[#This Row],[Category]],Table3[Category],0),1)</f>
        <v>WINE</v>
      </c>
      <c r="C4212" t="s">
        <v>41</v>
      </c>
      <c r="D4212" t="s">
        <v>4205</v>
      </c>
      <c r="E4212" t="s">
        <v>10</v>
      </c>
      <c r="F4212">
        <v>56</v>
      </c>
      <c r="G4212" s="1">
        <v>12.99</v>
      </c>
      <c r="H421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4212">
        <f>Sales[[#This Row],[Total Inventory]]*Sales[[#This Row],[Sale_Price]]</f>
        <v>727.44</v>
      </c>
    </row>
    <row r="4213" spans="1:9" x14ac:dyDescent="0.25">
      <c r="A4213">
        <v>45385</v>
      </c>
      <c r="B4213" t="str">
        <f>INDEX( Table3[],MATCH(Sales[[#This Row],[Category]],Table3[Category],0),1)</f>
        <v>WINE</v>
      </c>
      <c r="C4213" t="s">
        <v>41</v>
      </c>
      <c r="D4213" t="s">
        <v>4206</v>
      </c>
      <c r="E4213" t="s">
        <v>10</v>
      </c>
      <c r="F4213">
        <v>0</v>
      </c>
      <c r="G4213" s="1">
        <v>10.99</v>
      </c>
      <c r="H421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4213">
        <f>Sales[[#This Row],[Total Inventory]]*Sales[[#This Row],[Sale_Price]]</f>
        <v>0</v>
      </c>
    </row>
    <row r="4214" spans="1:9" x14ac:dyDescent="0.25">
      <c r="A4214">
        <v>313137</v>
      </c>
      <c r="B4214" t="str">
        <f>INDEX( Table3[],MATCH(Sales[[#This Row],[Category]],Table3[Category],0),1)</f>
        <v>LIQUOR</v>
      </c>
      <c r="C4214" t="s">
        <v>35</v>
      </c>
      <c r="D4214" t="s">
        <v>4207</v>
      </c>
      <c r="E4214" t="s">
        <v>10</v>
      </c>
      <c r="F4214">
        <v>0</v>
      </c>
      <c r="G4214" s="1">
        <v>58.99</v>
      </c>
      <c r="H4214">
        <f>IF(INDEX(Sale_Promotions[[Code]:[Sale Price]],MATCH(Sales[[#This Row],[Code]],Sale_Promotions[Code],0),2)=0,Sales[[#This Row],[Price]],INDEX(Sale_Promotions[[Code]:[Sale Price]],MATCH(Sales[[#This Row],[Code]],Sale_Promotions[Code],0),2))</f>
        <v>58.99</v>
      </c>
      <c r="I4214">
        <f>Sales[[#This Row],[Total Inventory]]*Sales[[#This Row],[Sale_Price]]</f>
        <v>0</v>
      </c>
    </row>
    <row r="4215" spans="1:9" x14ac:dyDescent="0.25">
      <c r="A4215">
        <v>355623</v>
      </c>
      <c r="B4215" t="str">
        <f>INDEX( Table3[],MATCH(Sales[[#This Row],[Category]],Table3[Category],0),1)</f>
        <v>WINE</v>
      </c>
      <c r="C4215" t="s">
        <v>28</v>
      </c>
      <c r="D4215" t="s">
        <v>4208</v>
      </c>
      <c r="E4215" t="s">
        <v>10</v>
      </c>
      <c r="F4215">
        <v>65</v>
      </c>
      <c r="G4215" s="1">
        <v>16.989999999999998</v>
      </c>
      <c r="H4215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4215">
        <f>Sales[[#This Row],[Total Inventory]]*Sales[[#This Row],[Sale_Price]]</f>
        <v>1104.3499999999999</v>
      </c>
    </row>
    <row r="4216" spans="1:9" x14ac:dyDescent="0.25">
      <c r="A4216">
        <v>311699</v>
      </c>
      <c r="B4216" t="str">
        <f>INDEX( Table3[],MATCH(Sales[[#This Row],[Category]],Table3[Category],0),1)</f>
        <v>WINE</v>
      </c>
      <c r="C4216" t="s">
        <v>53</v>
      </c>
      <c r="D4216" t="s">
        <v>4209</v>
      </c>
      <c r="E4216" t="s">
        <v>10</v>
      </c>
      <c r="F4216">
        <v>0</v>
      </c>
      <c r="G4216" s="1">
        <v>76.989999999999995</v>
      </c>
      <c r="H4216">
        <f>IF(INDEX(Sale_Promotions[[Code]:[Sale Price]],MATCH(Sales[[#This Row],[Code]],Sale_Promotions[Code],0),2)=0,Sales[[#This Row],[Price]],INDEX(Sale_Promotions[[Code]:[Sale Price]],MATCH(Sales[[#This Row],[Code]],Sale_Promotions[Code],0),2))</f>
        <v>76.989999999999995</v>
      </c>
      <c r="I4216">
        <f>Sales[[#This Row],[Total Inventory]]*Sales[[#This Row],[Sale_Price]]</f>
        <v>0</v>
      </c>
    </row>
    <row r="4217" spans="1:9" x14ac:dyDescent="0.25">
      <c r="A4217">
        <v>28258</v>
      </c>
      <c r="B4217" t="str">
        <f>INDEX( Table3[],MATCH(Sales[[#This Row],[Category]],Table3[Category],0),1)</f>
        <v>BEER</v>
      </c>
      <c r="C4217" t="s">
        <v>11</v>
      </c>
      <c r="D4217" t="s">
        <v>4210</v>
      </c>
      <c r="E4217" t="s">
        <v>25</v>
      </c>
      <c r="F4217">
        <v>0</v>
      </c>
      <c r="G4217" s="1">
        <v>1.74</v>
      </c>
      <c r="H4217">
        <f>IF(INDEX(Sale_Promotions[[Code]:[Sale Price]],MATCH(Sales[[#This Row],[Code]],Sale_Promotions[Code],0),2)=0,Sales[[#This Row],[Price]],INDEX(Sale_Promotions[[Code]:[Sale Price]],MATCH(Sales[[#This Row],[Code]],Sale_Promotions[Code],0),2))</f>
        <v>1.74</v>
      </c>
      <c r="I4217">
        <f>Sales[[#This Row],[Total Inventory]]*Sales[[#This Row],[Sale_Price]]</f>
        <v>0</v>
      </c>
    </row>
    <row r="4218" spans="1:9" x14ac:dyDescent="0.25">
      <c r="A4218">
        <v>324027</v>
      </c>
      <c r="B4218" t="str">
        <f>INDEX( Table3[],MATCH(Sales[[#This Row],[Category]],Table3[Category],0),1)</f>
        <v>WINE</v>
      </c>
      <c r="C4218" t="s">
        <v>31</v>
      </c>
      <c r="D4218" t="s">
        <v>4211</v>
      </c>
      <c r="E4218" t="s">
        <v>10</v>
      </c>
      <c r="F4218">
        <v>1</v>
      </c>
      <c r="G4218" s="1">
        <v>12.49</v>
      </c>
      <c r="H4218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4218">
        <f>Sales[[#This Row],[Total Inventory]]*Sales[[#This Row],[Sale_Price]]</f>
        <v>12.49</v>
      </c>
    </row>
    <row r="4219" spans="1:9" x14ac:dyDescent="0.25">
      <c r="A4219">
        <v>42182</v>
      </c>
      <c r="B4219" t="str">
        <f>INDEX( Table3[],MATCH(Sales[[#This Row],[Category]],Table3[Category],0),1)</f>
        <v>WINE</v>
      </c>
      <c r="C4219" t="s">
        <v>31</v>
      </c>
      <c r="D4219" t="s">
        <v>4212</v>
      </c>
      <c r="E4219" t="s">
        <v>10</v>
      </c>
      <c r="F4219">
        <v>60</v>
      </c>
      <c r="G4219" s="1">
        <v>12.99</v>
      </c>
      <c r="H421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4219">
        <f>Sales[[#This Row],[Total Inventory]]*Sales[[#This Row],[Sale_Price]]</f>
        <v>779.4</v>
      </c>
    </row>
    <row r="4220" spans="1:9" x14ac:dyDescent="0.25">
      <c r="A4220">
        <v>338275</v>
      </c>
      <c r="B4220" t="str">
        <f>INDEX( Table3[],MATCH(Sales[[#This Row],[Category]],Table3[Category],0),1)</f>
        <v>WINE</v>
      </c>
      <c r="C4220" t="s">
        <v>41</v>
      </c>
      <c r="D4220" t="s">
        <v>4213</v>
      </c>
      <c r="E4220" t="s">
        <v>10</v>
      </c>
      <c r="F4220">
        <v>0</v>
      </c>
      <c r="G4220" s="1">
        <v>52.99</v>
      </c>
      <c r="H4220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4220">
        <f>Sales[[#This Row],[Total Inventory]]*Sales[[#This Row],[Sale_Price]]</f>
        <v>0</v>
      </c>
    </row>
    <row r="4221" spans="1:9" x14ac:dyDescent="0.25">
      <c r="A4221">
        <v>81606</v>
      </c>
      <c r="B4221" t="str">
        <f>INDEX( Table3[],MATCH(Sales[[#This Row],[Category]],Table3[Category],0),1)</f>
        <v>WINE</v>
      </c>
      <c r="C4221" t="s">
        <v>61</v>
      </c>
      <c r="D4221" t="s">
        <v>4214</v>
      </c>
      <c r="E4221" t="s">
        <v>10</v>
      </c>
      <c r="F4221">
        <v>34</v>
      </c>
      <c r="G4221" s="1">
        <v>13.99</v>
      </c>
      <c r="H422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4221">
        <f>Sales[[#This Row],[Total Inventory]]*Sales[[#This Row],[Sale_Price]]</f>
        <v>475.66</v>
      </c>
    </row>
    <row r="4222" spans="1:9" x14ac:dyDescent="0.25">
      <c r="A4222">
        <v>332614</v>
      </c>
      <c r="B4222" t="str">
        <f>INDEX( Table3[],MATCH(Sales[[#This Row],[Category]],Table3[Category],0),1)</f>
        <v>WINE</v>
      </c>
      <c r="C4222" t="s">
        <v>39</v>
      </c>
      <c r="D4222" t="s">
        <v>4215</v>
      </c>
      <c r="E4222" t="s">
        <v>10</v>
      </c>
      <c r="F4222">
        <v>0</v>
      </c>
      <c r="G4222" s="1">
        <v>52.99</v>
      </c>
      <c r="H4222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4222">
        <f>Sales[[#This Row],[Total Inventory]]*Sales[[#This Row],[Sale_Price]]</f>
        <v>0</v>
      </c>
    </row>
    <row r="4223" spans="1:9" x14ac:dyDescent="0.25">
      <c r="A4223">
        <v>312007</v>
      </c>
      <c r="B4223" t="str">
        <f>INDEX( Table3[],MATCH(Sales[[#This Row],[Category]],Table3[Category],0),1)</f>
        <v>WINE</v>
      </c>
      <c r="C4223" t="s">
        <v>21</v>
      </c>
      <c r="D4223" t="s">
        <v>4216</v>
      </c>
      <c r="E4223" t="s">
        <v>10</v>
      </c>
      <c r="F4223">
        <v>12</v>
      </c>
      <c r="G4223" s="1">
        <v>5.79</v>
      </c>
      <c r="H4223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4223">
        <f>Sales[[#This Row],[Total Inventory]]*Sales[[#This Row],[Sale_Price]]</f>
        <v>69.48</v>
      </c>
    </row>
    <row r="4224" spans="1:9" x14ac:dyDescent="0.25">
      <c r="A4224">
        <v>24805</v>
      </c>
      <c r="B4224" t="str">
        <f>INDEX( Table3[],MATCH(Sales[[#This Row],[Category]],Table3[Category],0),1)</f>
        <v>WINE</v>
      </c>
      <c r="C4224" t="s">
        <v>41</v>
      </c>
      <c r="D4224" t="s">
        <v>4217</v>
      </c>
      <c r="E4224" t="s">
        <v>1183</v>
      </c>
      <c r="F4224">
        <v>0</v>
      </c>
      <c r="G4224" s="1">
        <v>60.99</v>
      </c>
      <c r="H4224">
        <f>IF(INDEX(Sale_Promotions[[Code]:[Sale Price]],MATCH(Sales[[#This Row],[Code]],Sale_Promotions[Code],0),2)=0,Sales[[#This Row],[Price]],INDEX(Sale_Promotions[[Code]:[Sale Price]],MATCH(Sales[[#This Row],[Code]],Sale_Promotions[Code],0),2))</f>
        <v>60.99</v>
      </c>
      <c r="I4224">
        <f>Sales[[#This Row],[Total Inventory]]*Sales[[#This Row],[Sale_Price]]</f>
        <v>0</v>
      </c>
    </row>
    <row r="4225" spans="1:9" x14ac:dyDescent="0.25">
      <c r="A4225">
        <v>337360</v>
      </c>
      <c r="B4225" t="str">
        <f>INDEX( Table3[],MATCH(Sales[[#This Row],[Category]],Table3[Category],0),1)</f>
        <v>WINE</v>
      </c>
      <c r="C4225" t="s">
        <v>61</v>
      </c>
      <c r="D4225" t="s">
        <v>4218</v>
      </c>
      <c r="E4225" t="s">
        <v>10</v>
      </c>
      <c r="F4225">
        <v>0</v>
      </c>
      <c r="G4225" s="1">
        <v>11.99</v>
      </c>
      <c r="H422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225">
        <f>Sales[[#This Row],[Total Inventory]]*Sales[[#This Row],[Sale_Price]]</f>
        <v>0</v>
      </c>
    </row>
    <row r="4226" spans="1:9" x14ac:dyDescent="0.25">
      <c r="A4226">
        <v>70472</v>
      </c>
      <c r="B4226" t="str">
        <f>INDEX( Table3[],MATCH(Sales[[#This Row],[Category]],Table3[Category],0),1)</f>
        <v>BEER</v>
      </c>
      <c r="C4226" t="s">
        <v>1019</v>
      </c>
      <c r="D4226" t="s">
        <v>4219</v>
      </c>
      <c r="E4226" t="s">
        <v>10</v>
      </c>
      <c r="F4226">
        <v>8</v>
      </c>
      <c r="G4226" s="1">
        <v>119.99</v>
      </c>
      <c r="H4226">
        <f>IF(INDEX(Sale_Promotions[[Code]:[Sale Price]],MATCH(Sales[[#This Row],[Code]],Sale_Promotions[Code],0),2)=0,Sales[[#This Row],[Price]],INDEX(Sale_Promotions[[Code]:[Sale Price]],MATCH(Sales[[#This Row],[Code]],Sale_Promotions[Code],0),2))</f>
        <v>119.99</v>
      </c>
      <c r="I4226">
        <f>Sales[[#This Row],[Total Inventory]]*Sales[[#This Row],[Sale_Price]]</f>
        <v>959.92</v>
      </c>
    </row>
    <row r="4227" spans="1:9" x14ac:dyDescent="0.25">
      <c r="A4227">
        <v>5819</v>
      </c>
      <c r="B4227" t="str">
        <f>INDEX( Table3[],MATCH(Sales[[#This Row],[Category]],Table3[Category],0),1)</f>
        <v>BEER</v>
      </c>
      <c r="C4227" t="s">
        <v>11</v>
      </c>
      <c r="D4227" t="s">
        <v>4220</v>
      </c>
      <c r="E4227" t="s">
        <v>25</v>
      </c>
      <c r="F4227">
        <v>18</v>
      </c>
      <c r="G4227" s="1">
        <v>1.77</v>
      </c>
      <c r="H4227">
        <f>IF(INDEX(Sale_Promotions[[Code]:[Sale Price]],MATCH(Sales[[#This Row],[Code]],Sale_Promotions[Code],0),2)=0,Sales[[#This Row],[Price]],INDEX(Sale_Promotions[[Code]:[Sale Price]],MATCH(Sales[[#This Row],[Code]],Sale_Promotions[Code],0),2))</f>
        <v>1.77</v>
      </c>
      <c r="I4227">
        <f>Sales[[#This Row],[Total Inventory]]*Sales[[#This Row],[Sale_Price]]</f>
        <v>31.86</v>
      </c>
    </row>
    <row r="4228" spans="1:9" x14ac:dyDescent="0.25">
      <c r="A4228">
        <v>401889</v>
      </c>
      <c r="B4228" t="str">
        <f>INDEX( Table3[],MATCH(Sales[[#This Row],[Category]],Table3[Category],0),1)</f>
        <v>WINE</v>
      </c>
      <c r="C4228" t="s">
        <v>39</v>
      </c>
      <c r="D4228" t="s">
        <v>4221</v>
      </c>
      <c r="E4228" t="s">
        <v>10</v>
      </c>
      <c r="F4228">
        <v>0</v>
      </c>
      <c r="G4228" s="1">
        <v>10.99</v>
      </c>
      <c r="H422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4228">
        <f>Sales[[#This Row],[Total Inventory]]*Sales[[#This Row],[Sale_Price]]</f>
        <v>0</v>
      </c>
    </row>
    <row r="4229" spans="1:9" x14ac:dyDescent="0.25">
      <c r="A4229">
        <v>80809</v>
      </c>
      <c r="B4229" t="str">
        <f>INDEX( Table3[],MATCH(Sales[[#This Row],[Category]],Table3[Category],0),1)</f>
        <v>WINE</v>
      </c>
      <c r="C4229" t="s">
        <v>31</v>
      </c>
      <c r="D4229" t="s">
        <v>4222</v>
      </c>
      <c r="E4229" t="s">
        <v>10</v>
      </c>
      <c r="F4229">
        <v>0</v>
      </c>
      <c r="G4229" s="1">
        <v>16.489999999999998</v>
      </c>
      <c r="H4229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4229">
        <f>Sales[[#This Row],[Total Inventory]]*Sales[[#This Row],[Sale_Price]]</f>
        <v>0</v>
      </c>
    </row>
    <row r="4230" spans="1:9" x14ac:dyDescent="0.25">
      <c r="A4230">
        <v>13017</v>
      </c>
      <c r="B4230" t="str">
        <f>INDEX( Table3[],MATCH(Sales[[#This Row],[Category]],Table3[Category],0),1)</f>
        <v>BEER</v>
      </c>
      <c r="C4230" t="s">
        <v>11</v>
      </c>
      <c r="D4230" t="s">
        <v>4223</v>
      </c>
      <c r="E4230" t="s">
        <v>60</v>
      </c>
      <c r="F4230">
        <v>29</v>
      </c>
      <c r="G4230" s="1">
        <v>9.24</v>
      </c>
      <c r="H4230">
        <f>IF(INDEX(Sale_Promotions[[Code]:[Sale Price]],MATCH(Sales[[#This Row],[Code]],Sale_Promotions[Code],0),2)=0,Sales[[#This Row],[Price]],INDEX(Sale_Promotions[[Code]:[Sale Price]],MATCH(Sales[[#This Row],[Code]],Sale_Promotions[Code],0),2))</f>
        <v>9.24</v>
      </c>
      <c r="I4230">
        <f>Sales[[#This Row],[Total Inventory]]*Sales[[#This Row],[Sale_Price]]</f>
        <v>267.95999999999998</v>
      </c>
    </row>
    <row r="4231" spans="1:9" x14ac:dyDescent="0.25">
      <c r="A4231">
        <v>4057</v>
      </c>
      <c r="B4231" t="str">
        <f>INDEX( Table3[],MATCH(Sales[[#This Row],[Category]],Table3[Category],0),1)</f>
        <v>BEER</v>
      </c>
      <c r="C4231" t="s">
        <v>11</v>
      </c>
      <c r="D4231" t="s">
        <v>4224</v>
      </c>
      <c r="E4231" t="s">
        <v>25</v>
      </c>
      <c r="F4231">
        <v>0</v>
      </c>
      <c r="G4231" s="1">
        <v>2.06</v>
      </c>
      <c r="H4231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4231">
        <f>Sales[[#This Row],[Total Inventory]]*Sales[[#This Row],[Sale_Price]]</f>
        <v>0</v>
      </c>
    </row>
    <row r="4232" spans="1:9" x14ac:dyDescent="0.25">
      <c r="A4232">
        <v>25718</v>
      </c>
      <c r="B4232" t="str">
        <f>INDEX( Table3[],MATCH(Sales[[#This Row],[Category]],Table3[Category],0),1)</f>
        <v>BEER</v>
      </c>
      <c r="C4232" t="s">
        <v>11</v>
      </c>
      <c r="D4232" t="s">
        <v>4225</v>
      </c>
      <c r="E4232" t="s">
        <v>95</v>
      </c>
      <c r="F4232">
        <v>0</v>
      </c>
      <c r="G4232" s="1">
        <v>12.32</v>
      </c>
      <c r="H4232">
        <f>IF(INDEX(Sale_Promotions[[Code]:[Sale Price]],MATCH(Sales[[#This Row],[Code]],Sale_Promotions[Code],0),2)=0,Sales[[#This Row],[Price]],INDEX(Sale_Promotions[[Code]:[Sale Price]],MATCH(Sales[[#This Row],[Code]],Sale_Promotions[Code],0),2))</f>
        <v>12.32</v>
      </c>
      <c r="I4232">
        <f>Sales[[#This Row],[Total Inventory]]*Sales[[#This Row],[Sale_Price]]</f>
        <v>0</v>
      </c>
    </row>
    <row r="4233" spans="1:9" x14ac:dyDescent="0.25">
      <c r="A4233">
        <v>23251</v>
      </c>
      <c r="B4233" t="str">
        <f>INDEX( Table3[],MATCH(Sales[[#This Row],[Category]],Table3[Category],0),1)</f>
        <v>BEER</v>
      </c>
      <c r="C4233" t="s">
        <v>11</v>
      </c>
      <c r="D4233" t="s">
        <v>4226</v>
      </c>
      <c r="E4233" t="s">
        <v>92</v>
      </c>
      <c r="F4233">
        <v>0</v>
      </c>
      <c r="G4233" s="1">
        <v>4.75</v>
      </c>
      <c r="H4233">
        <f>IF(INDEX(Sale_Promotions[[Code]:[Sale Price]],MATCH(Sales[[#This Row],[Code]],Sale_Promotions[Code],0),2)=0,Sales[[#This Row],[Price]],INDEX(Sale_Promotions[[Code]:[Sale Price]],MATCH(Sales[[#This Row],[Code]],Sale_Promotions[Code],0),2))</f>
        <v>4.75</v>
      </c>
      <c r="I4233">
        <f>Sales[[#This Row],[Total Inventory]]*Sales[[#This Row],[Sale_Price]]</f>
        <v>0</v>
      </c>
    </row>
    <row r="4234" spans="1:9" x14ac:dyDescent="0.25">
      <c r="A4234">
        <v>54941</v>
      </c>
      <c r="B4234" t="str">
        <f>INDEX( Table3[],MATCH(Sales[[#This Row],[Category]],Table3[Category],0),1)</f>
        <v>LIQUOR</v>
      </c>
      <c r="C4234" t="s">
        <v>35</v>
      </c>
      <c r="D4234" t="s">
        <v>4227</v>
      </c>
      <c r="E4234" t="s">
        <v>10</v>
      </c>
      <c r="F4234">
        <v>20</v>
      </c>
      <c r="G4234" s="1">
        <v>45.99</v>
      </c>
      <c r="H4234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4234">
        <f>Sales[[#This Row],[Total Inventory]]*Sales[[#This Row],[Sale_Price]]</f>
        <v>919.80000000000007</v>
      </c>
    </row>
    <row r="4235" spans="1:9" x14ac:dyDescent="0.25">
      <c r="A4235">
        <v>43326</v>
      </c>
      <c r="B4235" t="str">
        <f>INDEX( Table3[],MATCH(Sales[[#This Row],[Category]],Table3[Category],0),1)</f>
        <v>WINE</v>
      </c>
      <c r="C4235" t="s">
        <v>21</v>
      </c>
      <c r="D4235" t="s">
        <v>4228</v>
      </c>
      <c r="E4235" t="s">
        <v>69</v>
      </c>
      <c r="F4235">
        <v>11</v>
      </c>
      <c r="G4235" s="1">
        <v>14.99</v>
      </c>
      <c r="H4235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4235">
        <f>Sales[[#This Row],[Total Inventory]]*Sales[[#This Row],[Sale_Price]]</f>
        <v>164.89000000000001</v>
      </c>
    </row>
    <row r="4236" spans="1:9" x14ac:dyDescent="0.25">
      <c r="A4236">
        <v>90948</v>
      </c>
      <c r="B4236" t="str">
        <f>INDEX( Table3[],MATCH(Sales[[#This Row],[Category]],Table3[Category],0),1)</f>
        <v>BEER</v>
      </c>
      <c r="C4236" t="s">
        <v>11</v>
      </c>
      <c r="D4236" t="s">
        <v>4229</v>
      </c>
      <c r="E4236" t="s">
        <v>25</v>
      </c>
      <c r="F4236">
        <v>6</v>
      </c>
      <c r="G4236" s="1">
        <v>1.53</v>
      </c>
      <c r="H4236">
        <f>IF(INDEX(Sale_Promotions[[Code]:[Sale Price]],MATCH(Sales[[#This Row],[Code]],Sale_Promotions[Code],0),2)=0,Sales[[#This Row],[Price]],INDEX(Sale_Promotions[[Code]:[Sale Price]],MATCH(Sales[[#This Row],[Code]],Sale_Promotions[Code],0),2))</f>
        <v>1.53</v>
      </c>
      <c r="I4236">
        <f>Sales[[#This Row],[Total Inventory]]*Sales[[#This Row],[Sale_Price]]</f>
        <v>9.18</v>
      </c>
    </row>
    <row r="4237" spans="1:9" x14ac:dyDescent="0.25">
      <c r="A4237">
        <v>333878</v>
      </c>
      <c r="B4237" t="str">
        <f>INDEX( Table3[],MATCH(Sales[[#This Row],[Category]],Table3[Category],0),1)</f>
        <v>WINE</v>
      </c>
      <c r="C4237" t="s">
        <v>83</v>
      </c>
      <c r="D4237" t="s">
        <v>4230</v>
      </c>
      <c r="E4237" t="s">
        <v>25</v>
      </c>
      <c r="F4237">
        <v>0</v>
      </c>
      <c r="G4237" s="1">
        <v>1.79</v>
      </c>
      <c r="H4237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4237">
        <f>Sales[[#This Row],[Total Inventory]]*Sales[[#This Row],[Sale_Price]]</f>
        <v>0</v>
      </c>
    </row>
    <row r="4238" spans="1:9" x14ac:dyDescent="0.25">
      <c r="A4238">
        <v>332458</v>
      </c>
      <c r="B4238" t="str">
        <f>INDEX( Table3[],MATCH(Sales[[#This Row],[Category]],Table3[Category],0),1)</f>
        <v>WINE</v>
      </c>
      <c r="C4238" t="s">
        <v>41</v>
      </c>
      <c r="D4238" t="s">
        <v>4231</v>
      </c>
      <c r="E4238" t="s">
        <v>10</v>
      </c>
      <c r="F4238">
        <v>5</v>
      </c>
      <c r="G4238" s="1">
        <v>20.99</v>
      </c>
      <c r="H4238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4238">
        <f>Sales[[#This Row],[Total Inventory]]*Sales[[#This Row],[Sale_Price]]</f>
        <v>104.94999999999999</v>
      </c>
    </row>
    <row r="4239" spans="1:9" x14ac:dyDescent="0.25">
      <c r="A4239">
        <v>27530</v>
      </c>
      <c r="B4239" t="str">
        <f>INDEX( Table3[],MATCH(Sales[[#This Row],[Category]],Table3[Category],0),1)</f>
        <v>BEER</v>
      </c>
      <c r="C4239" t="s">
        <v>11</v>
      </c>
      <c r="D4239" t="s">
        <v>4232</v>
      </c>
      <c r="E4239" t="s">
        <v>25</v>
      </c>
      <c r="F4239">
        <v>0</v>
      </c>
      <c r="G4239" s="1">
        <v>1.1000000000000001</v>
      </c>
      <c r="H4239">
        <f>IF(INDEX(Sale_Promotions[[Code]:[Sale Price]],MATCH(Sales[[#This Row],[Code]],Sale_Promotions[Code],0),2)=0,Sales[[#This Row],[Price]],INDEX(Sale_Promotions[[Code]:[Sale Price]],MATCH(Sales[[#This Row],[Code]],Sale_Promotions[Code],0),2))</f>
        <v>1.1000000000000001</v>
      </c>
      <c r="I4239">
        <f>Sales[[#This Row],[Total Inventory]]*Sales[[#This Row],[Sale_Price]]</f>
        <v>0</v>
      </c>
    </row>
    <row r="4240" spans="1:9" x14ac:dyDescent="0.25">
      <c r="A4240">
        <v>357561</v>
      </c>
      <c r="B4240" t="str">
        <f>INDEX( Table3[],MATCH(Sales[[#This Row],[Category]],Table3[Category],0),1)</f>
        <v>WINE</v>
      </c>
      <c r="C4240" t="s">
        <v>85</v>
      </c>
      <c r="D4240" t="s">
        <v>4233</v>
      </c>
      <c r="E4240" t="s">
        <v>52</v>
      </c>
      <c r="F4240">
        <v>3</v>
      </c>
      <c r="G4240" s="1">
        <v>18.489999999999998</v>
      </c>
      <c r="H424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4240">
        <f>Sales[[#This Row],[Total Inventory]]*Sales[[#This Row],[Sale_Price]]</f>
        <v>55.47</v>
      </c>
    </row>
    <row r="4241" spans="1:9" x14ac:dyDescent="0.25">
      <c r="A4241">
        <v>335678</v>
      </c>
      <c r="B4241" t="str">
        <f>INDEX( Table3[],MATCH(Sales[[#This Row],[Category]],Table3[Category],0),1)</f>
        <v>WINE</v>
      </c>
      <c r="C4241" t="s">
        <v>85</v>
      </c>
      <c r="D4241" t="s">
        <v>4234</v>
      </c>
      <c r="E4241" t="s">
        <v>10</v>
      </c>
      <c r="F4241">
        <v>0</v>
      </c>
      <c r="G4241" s="1">
        <v>14.49</v>
      </c>
      <c r="H4241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4241">
        <f>Sales[[#This Row],[Total Inventory]]*Sales[[#This Row],[Sale_Price]]</f>
        <v>0</v>
      </c>
    </row>
    <row r="4242" spans="1:9" x14ac:dyDescent="0.25">
      <c r="A4242">
        <v>328984</v>
      </c>
      <c r="B4242" t="str">
        <f>INDEX( Table3[],MATCH(Sales[[#This Row],[Category]],Table3[Category],0),1)</f>
        <v>WINE</v>
      </c>
      <c r="C4242" t="s">
        <v>41</v>
      </c>
      <c r="D4242" t="s">
        <v>4235</v>
      </c>
      <c r="E4242" t="s">
        <v>23</v>
      </c>
      <c r="F4242">
        <v>1</v>
      </c>
      <c r="G4242" s="1">
        <v>13.99</v>
      </c>
      <c r="H4242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4242">
        <f>Sales[[#This Row],[Total Inventory]]*Sales[[#This Row],[Sale_Price]]</f>
        <v>13.99</v>
      </c>
    </row>
    <row r="4243" spans="1:9" x14ac:dyDescent="0.25">
      <c r="A4243">
        <v>22103</v>
      </c>
      <c r="B4243" t="str">
        <f>INDEX( Table3[],MATCH(Sales[[#This Row],[Category]],Table3[Category],0),1)</f>
        <v>BEER</v>
      </c>
      <c r="C4243" t="s">
        <v>11</v>
      </c>
      <c r="D4243" t="s">
        <v>4236</v>
      </c>
      <c r="E4243" t="s">
        <v>25</v>
      </c>
      <c r="F4243">
        <v>0</v>
      </c>
      <c r="G4243" s="1">
        <v>1.89</v>
      </c>
      <c r="H4243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4243">
        <f>Sales[[#This Row],[Total Inventory]]*Sales[[#This Row],[Sale_Price]]</f>
        <v>0</v>
      </c>
    </row>
    <row r="4244" spans="1:9" x14ac:dyDescent="0.25">
      <c r="A4244">
        <v>296881</v>
      </c>
      <c r="B4244" t="str">
        <f>INDEX( Table3[],MATCH(Sales[[#This Row],[Category]],Table3[Category],0),1)</f>
        <v>LIQUOR</v>
      </c>
      <c r="C4244" t="s">
        <v>57</v>
      </c>
      <c r="D4244" t="s">
        <v>4237</v>
      </c>
      <c r="E4244" t="s">
        <v>16</v>
      </c>
      <c r="F4244">
        <v>33</v>
      </c>
      <c r="G4244" s="1">
        <v>451.99</v>
      </c>
      <c r="H4244">
        <f>IF(INDEX(Sale_Promotions[[Code]:[Sale Price]],MATCH(Sales[[#This Row],[Code]],Sale_Promotions[Code],0),2)=0,Sales[[#This Row],[Price]],INDEX(Sale_Promotions[[Code]:[Sale Price]],MATCH(Sales[[#This Row],[Code]],Sale_Promotions[Code],0),2))</f>
        <v>451.99</v>
      </c>
      <c r="I4244">
        <f>Sales[[#This Row],[Total Inventory]]*Sales[[#This Row],[Sale_Price]]</f>
        <v>14915.67</v>
      </c>
    </row>
    <row r="4245" spans="1:9" x14ac:dyDescent="0.25">
      <c r="A4245">
        <v>73539</v>
      </c>
      <c r="B4245" t="str">
        <f>INDEX( Table3[],MATCH(Sales[[#This Row],[Category]],Table3[Category],0),1)</f>
        <v>WINE</v>
      </c>
      <c r="C4245" t="s">
        <v>17</v>
      </c>
      <c r="D4245" t="s">
        <v>4238</v>
      </c>
      <c r="E4245" t="s">
        <v>10</v>
      </c>
      <c r="F4245">
        <v>26</v>
      </c>
      <c r="G4245" s="1">
        <v>18.489999999999998</v>
      </c>
      <c r="H4245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4245">
        <f>Sales[[#This Row],[Total Inventory]]*Sales[[#This Row],[Sale_Price]]</f>
        <v>480.73999999999995</v>
      </c>
    </row>
    <row r="4246" spans="1:9" x14ac:dyDescent="0.25">
      <c r="A4246">
        <v>26823</v>
      </c>
      <c r="B4246" t="str">
        <f>INDEX( Table3[],MATCH(Sales[[#This Row],[Category]],Table3[Category],0),1)</f>
        <v>BEER</v>
      </c>
      <c r="C4246" t="s">
        <v>11</v>
      </c>
      <c r="D4246" t="s">
        <v>4239</v>
      </c>
      <c r="E4246" t="s">
        <v>25</v>
      </c>
      <c r="F4246">
        <v>0</v>
      </c>
      <c r="G4246" s="1">
        <v>3.02</v>
      </c>
      <c r="H4246">
        <f>IF(INDEX(Sale_Promotions[[Code]:[Sale Price]],MATCH(Sales[[#This Row],[Code]],Sale_Promotions[Code],0),2)=0,Sales[[#This Row],[Price]],INDEX(Sale_Promotions[[Code]:[Sale Price]],MATCH(Sales[[#This Row],[Code]],Sale_Promotions[Code],0),2))</f>
        <v>3.02</v>
      </c>
      <c r="I4246">
        <f>Sales[[#This Row],[Total Inventory]]*Sales[[#This Row],[Sale_Price]]</f>
        <v>0</v>
      </c>
    </row>
    <row r="4247" spans="1:9" x14ac:dyDescent="0.25">
      <c r="A4247">
        <v>318966</v>
      </c>
      <c r="B4247" t="str">
        <f>INDEX( Table3[],MATCH(Sales[[#This Row],[Category]],Table3[Category],0),1)</f>
        <v>WINE</v>
      </c>
      <c r="C4247" t="s">
        <v>61</v>
      </c>
      <c r="D4247" t="s">
        <v>4240</v>
      </c>
      <c r="E4247" t="s">
        <v>10</v>
      </c>
      <c r="F4247">
        <v>0</v>
      </c>
      <c r="G4247" s="1">
        <v>12.99</v>
      </c>
      <c r="H424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4247">
        <f>Sales[[#This Row],[Total Inventory]]*Sales[[#This Row],[Sale_Price]]</f>
        <v>0</v>
      </c>
    </row>
    <row r="4248" spans="1:9" x14ac:dyDescent="0.25">
      <c r="A4248">
        <v>27470</v>
      </c>
      <c r="B4248" t="str">
        <f>INDEX( Table3[],MATCH(Sales[[#This Row],[Category]],Table3[Category],0),1)</f>
        <v>BEER</v>
      </c>
      <c r="C4248" t="s">
        <v>11</v>
      </c>
      <c r="D4248" t="s">
        <v>4241</v>
      </c>
      <c r="E4248" t="s">
        <v>25</v>
      </c>
      <c r="F4248">
        <v>0</v>
      </c>
      <c r="G4248" s="1">
        <v>1.29</v>
      </c>
      <c r="H4248">
        <f>IF(INDEX(Sale_Promotions[[Code]:[Sale Price]],MATCH(Sales[[#This Row],[Code]],Sale_Promotions[Code],0),2)=0,Sales[[#This Row],[Price]],INDEX(Sale_Promotions[[Code]:[Sale Price]],MATCH(Sales[[#This Row],[Code]],Sale_Promotions[Code],0),2))</f>
        <v>1.29</v>
      </c>
      <c r="I4248">
        <f>Sales[[#This Row],[Total Inventory]]*Sales[[#This Row],[Sale_Price]]</f>
        <v>0</v>
      </c>
    </row>
    <row r="4249" spans="1:9" x14ac:dyDescent="0.25">
      <c r="A4249">
        <v>126349</v>
      </c>
      <c r="B4249" t="str">
        <f>INDEX( Table3[],MATCH(Sales[[#This Row],[Category]],Table3[Category],0),1)</f>
        <v>WINE</v>
      </c>
      <c r="C4249" t="s">
        <v>28</v>
      </c>
      <c r="D4249" t="s">
        <v>4242</v>
      </c>
      <c r="E4249" t="s">
        <v>10</v>
      </c>
      <c r="F4249">
        <v>3</v>
      </c>
      <c r="G4249" s="1">
        <v>6.99</v>
      </c>
      <c r="H4249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4249">
        <f>Sales[[#This Row],[Total Inventory]]*Sales[[#This Row],[Sale_Price]]</f>
        <v>20.97</v>
      </c>
    </row>
    <row r="4250" spans="1:9" x14ac:dyDescent="0.25">
      <c r="A4250">
        <v>24062</v>
      </c>
      <c r="B4250" t="str">
        <f>INDEX( Table3[],MATCH(Sales[[#This Row],[Category]],Table3[Category],0),1)</f>
        <v>BEER</v>
      </c>
      <c r="C4250" t="s">
        <v>11</v>
      </c>
      <c r="D4250" t="s">
        <v>4243</v>
      </c>
      <c r="E4250" t="s">
        <v>25</v>
      </c>
      <c r="F4250">
        <v>0</v>
      </c>
      <c r="G4250" s="1">
        <v>1.82</v>
      </c>
      <c r="H4250">
        <f>IF(INDEX(Sale_Promotions[[Code]:[Sale Price]],MATCH(Sales[[#This Row],[Code]],Sale_Promotions[Code],0),2)=0,Sales[[#This Row],[Price]],INDEX(Sale_Promotions[[Code]:[Sale Price]],MATCH(Sales[[#This Row],[Code]],Sale_Promotions[Code],0),2))</f>
        <v>1.82</v>
      </c>
      <c r="I4250">
        <f>Sales[[#This Row],[Total Inventory]]*Sales[[#This Row],[Sale_Price]]</f>
        <v>0</v>
      </c>
    </row>
    <row r="4251" spans="1:9" x14ac:dyDescent="0.25">
      <c r="A4251">
        <v>61123</v>
      </c>
      <c r="B4251" t="str">
        <f>INDEX( Table3[],MATCH(Sales[[#This Row],[Category]],Table3[Category],0),1)</f>
        <v>WINE</v>
      </c>
      <c r="C4251" t="s">
        <v>53</v>
      </c>
      <c r="D4251" t="s">
        <v>4244</v>
      </c>
      <c r="E4251" t="s">
        <v>10</v>
      </c>
      <c r="F4251">
        <v>12</v>
      </c>
      <c r="G4251" s="1">
        <v>39.99</v>
      </c>
      <c r="H4251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4251">
        <f>Sales[[#This Row],[Total Inventory]]*Sales[[#This Row],[Sale_Price]]</f>
        <v>479.88</v>
      </c>
    </row>
    <row r="4252" spans="1:9" x14ac:dyDescent="0.25">
      <c r="A4252">
        <v>437415</v>
      </c>
      <c r="B4252" t="str">
        <f>INDEX( Table3[],MATCH(Sales[[#This Row],[Category]],Table3[Category],0),1)</f>
        <v>WINE</v>
      </c>
      <c r="C4252" t="s">
        <v>41</v>
      </c>
      <c r="D4252" t="s">
        <v>4245</v>
      </c>
      <c r="E4252" t="s">
        <v>10</v>
      </c>
      <c r="F4252">
        <v>0</v>
      </c>
      <c r="G4252" s="1">
        <v>13.69</v>
      </c>
      <c r="H4252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4252">
        <f>Sales[[#This Row],[Total Inventory]]*Sales[[#This Row],[Sale_Price]]</f>
        <v>0</v>
      </c>
    </row>
    <row r="4253" spans="1:9" x14ac:dyDescent="0.25">
      <c r="A4253">
        <v>435538</v>
      </c>
      <c r="B4253" t="str">
        <f>INDEX( Table3[],MATCH(Sales[[#This Row],[Category]],Table3[Category],0),1)</f>
        <v>WINE</v>
      </c>
      <c r="C4253" t="s">
        <v>39</v>
      </c>
      <c r="D4253" t="s">
        <v>4246</v>
      </c>
      <c r="E4253" t="s">
        <v>10</v>
      </c>
      <c r="F4253">
        <v>24</v>
      </c>
      <c r="G4253" s="1">
        <v>14.99</v>
      </c>
      <c r="H425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4253">
        <f>Sales[[#This Row],[Total Inventory]]*Sales[[#This Row],[Sale_Price]]</f>
        <v>359.76</v>
      </c>
    </row>
    <row r="4254" spans="1:9" x14ac:dyDescent="0.25">
      <c r="A4254">
        <v>322697</v>
      </c>
      <c r="B4254" t="str">
        <f>INDEX( Table3[],MATCH(Sales[[#This Row],[Category]],Table3[Category],0),1)</f>
        <v>WINE</v>
      </c>
      <c r="C4254" t="s">
        <v>21</v>
      </c>
      <c r="D4254" t="s">
        <v>4247</v>
      </c>
      <c r="E4254" t="s">
        <v>10</v>
      </c>
      <c r="F4254">
        <v>17</v>
      </c>
      <c r="G4254" s="1">
        <v>13.99</v>
      </c>
      <c r="H4254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4254">
        <f>Sales[[#This Row],[Total Inventory]]*Sales[[#This Row],[Sale_Price]]</f>
        <v>237.83</v>
      </c>
    </row>
    <row r="4255" spans="1:9" x14ac:dyDescent="0.25">
      <c r="A4255">
        <v>9636</v>
      </c>
      <c r="B4255" t="str">
        <f>INDEX( Table3[],MATCH(Sales[[#This Row],[Category]],Table3[Category],0),1)</f>
        <v>BEER</v>
      </c>
      <c r="C4255" t="s">
        <v>11</v>
      </c>
      <c r="D4255" t="s">
        <v>4248</v>
      </c>
      <c r="E4255" t="s">
        <v>562</v>
      </c>
      <c r="F4255">
        <v>0</v>
      </c>
      <c r="G4255" s="1">
        <v>9.75</v>
      </c>
      <c r="H4255">
        <f>IF(INDEX(Sale_Promotions[[Code]:[Sale Price]],MATCH(Sales[[#This Row],[Code]],Sale_Promotions[Code],0),2)=0,Sales[[#This Row],[Price]],INDEX(Sale_Promotions[[Code]:[Sale Price]],MATCH(Sales[[#This Row],[Code]],Sale_Promotions[Code],0),2))</f>
        <v>9.75</v>
      </c>
      <c r="I4255">
        <f>Sales[[#This Row],[Total Inventory]]*Sales[[#This Row],[Sale_Price]]</f>
        <v>0</v>
      </c>
    </row>
    <row r="4256" spans="1:9" x14ac:dyDescent="0.25">
      <c r="A4256">
        <v>70704</v>
      </c>
      <c r="B4256" t="str">
        <f>INDEX( Table3[],MATCH(Sales[[#This Row],[Category]],Table3[Category],0),1)</f>
        <v>LIQUOR</v>
      </c>
      <c r="C4256" t="s">
        <v>37</v>
      </c>
      <c r="D4256" t="s">
        <v>4249</v>
      </c>
      <c r="E4256" t="s">
        <v>16</v>
      </c>
      <c r="F4256">
        <v>48</v>
      </c>
      <c r="G4256" s="1">
        <v>26.99</v>
      </c>
      <c r="H4256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4256">
        <f>Sales[[#This Row],[Total Inventory]]*Sales[[#This Row],[Sale_Price]]</f>
        <v>1007.52</v>
      </c>
    </row>
    <row r="4257" spans="1:9" x14ac:dyDescent="0.25">
      <c r="A4257">
        <v>44114</v>
      </c>
      <c r="B4257" t="str">
        <f>INDEX( Table3[],MATCH(Sales[[#This Row],[Category]],Table3[Category],0),1)</f>
        <v>LIQUOR</v>
      </c>
      <c r="C4257" t="s">
        <v>14</v>
      </c>
      <c r="D4257" t="s">
        <v>4250</v>
      </c>
      <c r="E4257" t="s">
        <v>10</v>
      </c>
      <c r="F4257">
        <v>0</v>
      </c>
      <c r="G4257" s="1">
        <v>73.989999999999995</v>
      </c>
      <c r="H4257">
        <f>IF(INDEX(Sale_Promotions[[Code]:[Sale Price]],MATCH(Sales[[#This Row],[Code]],Sale_Promotions[Code],0),2)=0,Sales[[#This Row],[Price]],INDEX(Sale_Promotions[[Code]:[Sale Price]],MATCH(Sales[[#This Row],[Code]],Sale_Promotions[Code],0),2))</f>
        <v>73.989999999999995</v>
      </c>
      <c r="I4257">
        <f>Sales[[#This Row],[Total Inventory]]*Sales[[#This Row],[Sale_Price]]</f>
        <v>0</v>
      </c>
    </row>
    <row r="4258" spans="1:9" x14ac:dyDescent="0.25">
      <c r="A4258">
        <v>309216</v>
      </c>
      <c r="B4258" t="str">
        <f>INDEX( Table3[],MATCH(Sales[[#This Row],[Category]],Table3[Category],0),1)</f>
        <v>WINE</v>
      </c>
      <c r="C4258" t="s">
        <v>61</v>
      </c>
      <c r="D4258" t="s">
        <v>4251</v>
      </c>
      <c r="E4258" t="s">
        <v>10</v>
      </c>
      <c r="F4258">
        <v>0</v>
      </c>
      <c r="G4258" s="1">
        <v>121.99</v>
      </c>
      <c r="H4258">
        <f>IF(INDEX(Sale_Promotions[[Code]:[Sale Price]],MATCH(Sales[[#This Row],[Code]],Sale_Promotions[Code],0),2)=0,Sales[[#This Row],[Price]],INDEX(Sale_Promotions[[Code]:[Sale Price]],MATCH(Sales[[#This Row],[Code]],Sale_Promotions[Code],0),2))</f>
        <v>121.99</v>
      </c>
      <c r="I4258">
        <f>Sales[[#This Row],[Total Inventory]]*Sales[[#This Row],[Sale_Price]]</f>
        <v>0</v>
      </c>
    </row>
    <row r="4259" spans="1:9" x14ac:dyDescent="0.25">
      <c r="A4259">
        <v>67393</v>
      </c>
      <c r="B4259" t="str">
        <f>INDEX( Table3[],MATCH(Sales[[#This Row],[Category]],Table3[Category],0),1)</f>
        <v>LIQUOR</v>
      </c>
      <c r="C4259" t="s">
        <v>35</v>
      </c>
      <c r="D4259" t="s">
        <v>4252</v>
      </c>
      <c r="E4259" t="s">
        <v>10</v>
      </c>
      <c r="F4259">
        <v>139</v>
      </c>
      <c r="G4259" s="1">
        <v>46.99</v>
      </c>
      <c r="H4259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4259">
        <f>Sales[[#This Row],[Total Inventory]]*Sales[[#This Row],[Sale_Price]]</f>
        <v>6531.6100000000006</v>
      </c>
    </row>
    <row r="4260" spans="1:9" x14ac:dyDescent="0.25">
      <c r="A4260">
        <v>78648</v>
      </c>
      <c r="B4260" t="str">
        <f>INDEX( Table3[],MATCH(Sales[[#This Row],[Category]],Table3[Category],0),1)</f>
        <v>LIQUOR</v>
      </c>
      <c r="C4260" t="s">
        <v>57</v>
      </c>
      <c r="D4260" t="s">
        <v>4253</v>
      </c>
      <c r="E4260" t="s">
        <v>10</v>
      </c>
      <c r="F4260">
        <v>33</v>
      </c>
      <c r="G4260" s="1">
        <v>46.99</v>
      </c>
      <c r="H4260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4260">
        <f>Sales[[#This Row],[Total Inventory]]*Sales[[#This Row],[Sale_Price]]</f>
        <v>1550.67</v>
      </c>
    </row>
    <row r="4261" spans="1:9" x14ac:dyDescent="0.25">
      <c r="A4261">
        <v>29895</v>
      </c>
      <c r="B4261" t="str">
        <f>INDEX( Table3[],MATCH(Sales[[#This Row],[Category]],Table3[Category],0),1)</f>
        <v>BEER</v>
      </c>
      <c r="C4261" t="s">
        <v>11</v>
      </c>
      <c r="D4261" t="s">
        <v>4254</v>
      </c>
      <c r="E4261" t="s">
        <v>10</v>
      </c>
      <c r="F4261">
        <v>0</v>
      </c>
      <c r="G4261" s="1">
        <v>16.43</v>
      </c>
      <c r="H4261">
        <f>IF(INDEX(Sale_Promotions[[Code]:[Sale Price]],MATCH(Sales[[#This Row],[Code]],Sale_Promotions[Code],0),2)=0,Sales[[#This Row],[Price]],INDEX(Sale_Promotions[[Code]:[Sale Price]],MATCH(Sales[[#This Row],[Code]],Sale_Promotions[Code],0),2))</f>
        <v>16.43</v>
      </c>
      <c r="I4261">
        <f>Sales[[#This Row],[Total Inventory]]*Sales[[#This Row],[Sale_Price]]</f>
        <v>0</v>
      </c>
    </row>
    <row r="4262" spans="1:9" x14ac:dyDescent="0.25">
      <c r="A4262">
        <v>46683</v>
      </c>
      <c r="B4262" t="str">
        <f>INDEX( Table3[],MATCH(Sales[[#This Row],[Category]],Table3[Category],0),1)</f>
        <v>WINE</v>
      </c>
      <c r="C4262" t="s">
        <v>28</v>
      </c>
      <c r="D4262" t="s">
        <v>4255</v>
      </c>
      <c r="E4262" t="s">
        <v>10</v>
      </c>
      <c r="F4262">
        <v>0</v>
      </c>
      <c r="G4262" s="1">
        <v>17.989999999999998</v>
      </c>
      <c r="H4262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4262">
        <f>Sales[[#This Row],[Total Inventory]]*Sales[[#This Row],[Sale_Price]]</f>
        <v>0</v>
      </c>
    </row>
    <row r="4263" spans="1:9" x14ac:dyDescent="0.25">
      <c r="A4263">
        <v>108200</v>
      </c>
      <c r="B4263" t="str">
        <f>INDEX( Table3[],MATCH(Sales[[#This Row],[Category]],Table3[Category],0),1)</f>
        <v>WINE</v>
      </c>
      <c r="C4263" t="s">
        <v>31</v>
      </c>
      <c r="D4263" t="s">
        <v>4256</v>
      </c>
      <c r="E4263" t="s">
        <v>10</v>
      </c>
      <c r="F4263">
        <v>11</v>
      </c>
      <c r="G4263" s="1">
        <v>15.49</v>
      </c>
      <c r="H4263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4263">
        <f>Sales[[#This Row],[Total Inventory]]*Sales[[#This Row],[Sale_Price]]</f>
        <v>170.39000000000001</v>
      </c>
    </row>
    <row r="4264" spans="1:9" x14ac:dyDescent="0.25">
      <c r="A4264">
        <v>296884</v>
      </c>
      <c r="B4264" t="str">
        <f>INDEX( Table3[],MATCH(Sales[[#This Row],[Category]],Table3[Category],0),1)</f>
        <v>WINE</v>
      </c>
      <c r="C4264" t="s">
        <v>43</v>
      </c>
      <c r="D4264" t="s">
        <v>4257</v>
      </c>
      <c r="E4264" t="s">
        <v>10</v>
      </c>
      <c r="F4264">
        <v>270</v>
      </c>
      <c r="G4264" s="1">
        <v>9.99</v>
      </c>
      <c r="H4264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4264">
        <f>Sales[[#This Row],[Total Inventory]]*Sales[[#This Row],[Sale_Price]]</f>
        <v>2697.3</v>
      </c>
    </row>
    <row r="4265" spans="1:9" x14ac:dyDescent="0.25">
      <c r="A4265">
        <v>321822</v>
      </c>
      <c r="B4265" t="str">
        <f>INDEX( Table3[],MATCH(Sales[[#This Row],[Category]],Table3[Category],0),1)</f>
        <v>WINE</v>
      </c>
      <c r="C4265" t="s">
        <v>28</v>
      </c>
      <c r="D4265" t="s">
        <v>4258</v>
      </c>
      <c r="E4265" t="s">
        <v>10</v>
      </c>
      <c r="F4265">
        <v>4</v>
      </c>
      <c r="G4265" s="1">
        <v>16.489999999999998</v>
      </c>
      <c r="H4265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4265">
        <f>Sales[[#This Row],[Total Inventory]]*Sales[[#This Row],[Sale_Price]]</f>
        <v>65.959999999999994</v>
      </c>
    </row>
    <row r="4266" spans="1:9" x14ac:dyDescent="0.25">
      <c r="A4266">
        <v>78739</v>
      </c>
      <c r="B4266" t="str">
        <f>INDEX( Table3[],MATCH(Sales[[#This Row],[Category]],Table3[Category],0),1)</f>
        <v>LIQUOR</v>
      </c>
      <c r="C4266" t="s">
        <v>26</v>
      </c>
      <c r="D4266" t="s">
        <v>4259</v>
      </c>
      <c r="E4266" t="s">
        <v>10</v>
      </c>
      <c r="F4266">
        <v>88</v>
      </c>
      <c r="G4266" s="1">
        <v>27.99</v>
      </c>
      <c r="H4266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4266">
        <f>Sales[[#This Row],[Total Inventory]]*Sales[[#This Row],[Sale_Price]]</f>
        <v>2463.12</v>
      </c>
    </row>
    <row r="4267" spans="1:9" x14ac:dyDescent="0.25">
      <c r="A4267">
        <v>41150</v>
      </c>
      <c r="B4267" t="str">
        <f>INDEX( Table3[],MATCH(Sales[[#This Row],[Category]],Table3[Category],0),1)</f>
        <v>WINE</v>
      </c>
      <c r="C4267" t="s">
        <v>61</v>
      </c>
      <c r="D4267" t="s">
        <v>4260</v>
      </c>
      <c r="E4267" t="s">
        <v>10</v>
      </c>
      <c r="F4267">
        <v>22</v>
      </c>
      <c r="G4267" s="1">
        <v>100.99</v>
      </c>
      <c r="H4267">
        <f>IF(INDEX(Sale_Promotions[[Code]:[Sale Price]],MATCH(Sales[[#This Row],[Code]],Sale_Promotions[Code],0),2)=0,Sales[[#This Row],[Price]],INDEX(Sale_Promotions[[Code]:[Sale Price]],MATCH(Sales[[#This Row],[Code]],Sale_Promotions[Code],0),2))</f>
        <v>100.99</v>
      </c>
      <c r="I4267">
        <f>Sales[[#This Row],[Total Inventory]]*Sales[[#This Row],[Sale_Price]]</f>
        <v>2221.7799999999997</v>
      </c>
    </row>
    <row r="4268" spans="1:9" x14ac:dyDescent="0.25">
      <c r="A4268">
        <v>29804</v>
      </c>
      <c r="B4268" t="str">
        <f>INDEX( Table3[],MATCH(Sales[[#This Row],[Category]],Table3[Category],0),1)</f>
        <v>BEER</v>
      </c>
      <c r="C4268" t="s">
        <v>11</v>
      </c>
      <c r="D4268" t="s">
        <v>4261</v>
      </c>
      <c r="E4268" t="s">
        <v>10</v>
      </c>
      <c r="F4268">
        <v>0</v>
      </c>
      <c r="G4268" s="1">
        <v>16.22</v>
      </c>
      <c r="H4268">
        <f>IF(INDEX(Sale_Promotions[[Code]:[Sale Price]],MATCH(Sales[[#This Row],[Code]],Sale_Promotions[Code],0),2)=0,Sales[[#This Row],[Price]],INDEX(Sale_Promotions[[Code]:[Sale Price]],MATCH(Sales[[#This Row],[Code]],Sale_Promotions[Code],0),2))</f>
        <v>16.22</v>
      </c>
      <c r="I4268">
        <f>Sales[[#This Row],[Total Inventory]]*Sales[[#This Row],[Sale_Price]]</f>
        <v>0</v>
      </c>
    </row>
    <row r="4269" spans="1:9" x14ac:dyDescent="0.25">
      <c r="A4269">
        <v>336363</v>
      </c>
      <c r="B4269" t="str">
        <f>INDEX( Table3[],MATCH(Sales[[#This Row],[Category]],Table3[Category],0),1)</f>
        <v>WINE</v>
      </c>
      <c r="C4269" t="s">
        <v>61</v>
      </c>
      <c r="D4269" t="s">
        <v>4262</v>
      </c>
      <c r="E4269" t="s">
        <v>2416</v>
      </c>
      <c r="F4269">
        <v>0</v>
      </c>
      <c r="G4269" s="1">
        <v>449.99</v>
      </c>
      <c r="H4269">
        <f>IF(INDEX(Sale_Promotions[[Code]:[Sale Price]],MATCH(Sales[[#This Row],[Code]],Sale_Promotions[Code],0),2)=0,Sales[[#This Row],[Price]],INDEX(Sale_Promotions[[Code]:[Sale Price]],MATCH(Sales[[#This Row],[Code]],Sale_Promotions[Code],0),2))</f>
        <v>449.99</v>
      </c>
      <c r="I4269">
        <f>Sales[[#This Row],[Total Inventory]]*Sales[[#This Row],[Sale_Price]]</f>
        <v>0</v>
      </c>
    </row>
    <row r="4270" spans="1:9" x14ac:dyDescent="0.25">
      <c r="A4270">
        <v>307159</v>
      </c>
      <c r="B4270" t="str">
        <f>INDEX( Table3[],MATCH(Sales[[#This Row],[Category]],Table3[Category],0),1)</f>
        <v>WINE</v>
      </c>
      <c r="C4270" t="s">
        <v>21</v>
      </c>
      <c r="D4270" t="s">
        <v>4263</v>
      </c>
      <c r="E4270" t="s">
        <v>10</v>
      </c>
      <c r="F4270">
        <v>12</v>
      </c>
      <c r="G4270" s="1">
        <v>21.99</v>
      </c>
      <c r="H4270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4270">
        <f>Sales[[#This Row],[Total Inventory]]*Sales[[#This Row],[Sale_Price]]</f>
        <v>263.88</v>
      </c>
    </row>
    <row r="4271" spans="1:9" x14ac:dyDescent="0.25">
      <c r="A4271">
        <v>10614</v>
      </c>
      <c r="B4271" t="str">
        <f>INDEX( Table3[],MATCH(Sales[[#This Row],[Category]],Table3[Category],0),1)</f>
        <v>BEER</v>
      </c>
      <c r="C4271" t="s">
        <v>11</v>
      </c>
      <c r="D4271" t="s">
        <v>4264</v>
      </c>
      <c r="E4271" t="s">
        <v>92</v>
      </c>
      <c r="F4271">
        <v>0</v>
      </c>
      <c r="G4271" s="1">
        <v>3.4</v>
      </c>
      <c r="H4271">
        <f>IF(INDEX(Sale_Promotions[[Code]:[Sale Price]],MATCH(Sales[[#This Row],[Code]],Sale_Promotions[Code],0),2)=0,Sales[[#This Row],[Price]],INDEX(Sale_Promotions[[Code]:[Sale Price]],MATCH(Sales[[#This Row],[Code]],Sale_Promotions[Code],0),2))</f>
        <v>3.4</v>
      </c>
      <c r="I4271">
        <f>Sales[[#This Row],[Total Inventory]]*Sales[[#This Row],[Sale_Price]]</f>
        <v>0</v>
      </c>
    </row>
    <row r="4272" spans="1:9" x14ac:dyDescent="0.25">
      <c r="A4272">
        <v>24613</v>
      </c>
      <c r="B4272" t="str">
        <f>INDEX( Table3[],MATCH(Sales[[#This Row],[Category]],Table3[Category],0),1)</f>
        <v>BEER</v>
      </c>
      <c r="C4272" t="s">
        <v>11</v>
      </c>
      <c r="D4272" t="s">
        <v>4265</v>
      </c>
      <c r="E4272" t="s">
        <v>20</v>
      </c>
      <c r="F4272">
        <v>0</v>
      </c>
      <c r="G4272" s="1">
        <v>2.19</v>
      </c>
      <c r="H4272">
        <f>IF(INDEX(Sale_Promotions[[Code]:[Sale Price]],MATCH(Sales[[#This Row],[Code]],Sale_Promotions[Code],0),2)=0,Sales[[#This Row],[Price]],INDEX(Sale_Promotions[[Code]:[Sale Price]],MATCH(Sales[[#This Row],[Code]],Sale_Promotions[Code],0),2))</f>
        <v>2.19</v>
      </c>
      <c r="I4272">
        <f>Sales[[#This Row],[Total Inventory]]*Sales[[#This Row],[Sale_Price]]</f>
        <v>0</v>
      </c>
    </row>
    <row r="4273" spans="1:9" x14ac:dyDescent="0.25">
      <c r="A4273">
        <v>434817</v>
      </c>
      <c r="B4273" t="str">
        <f>INDEX( Table3[],MATCH(Sales[[#This Row],[Category]],Table3[Category],0),1)</f>
        <v>WINE</v>
      </c>
      <c r="C4273" t="s">
        <v>85</v>
      </c>
      <c r="D4273" t="s">
        <v>4266</v>
      </c>
      <c r="E4273" t="s">
        <v>23</v>
      </c>
      <c r="F4273">
        <v>4</v>
      </c>
      <c r="G4273" s="1">
        <v>11.99</v>
      </c>
      <c r="H427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273">
        <f>Sales[[#This Row],[Total Inventory]]*Sales[[#This Row],[Sale_Price]]</f>
        <v>47.96</v>
      </c>
    </row>
    <row r="4274" spans="1:9" x14ac:dyDescent="0.25">
      <c r="A4274">
        <v>23056</v>
      </c>
      <c r="B4274" t="str">
        <f>INDEX( Table3[],MATCH(Sales[[#This Row],[Category]],Table3[Category],0),1)</f>
        <v>BEER</v>
      </c>
      <c r="C4274" t="s">
        <v>11</v>
      </c>
      <c r="D4274" t="s">
        <v>4267</v>
      </c>
      <c r="E4274" t="s">
        <v>25</v>
      </c>
      <c r="F4274">
        <v>0</v>
      </c>
      <c r="G4274" s="1">
        <v>2.38</v>
      </c>
      <c r="H4274">
        <f>IF(INDEX(Sale_Promotions[[Code]:[Sale Price]],MATCH(Sales[[#This Row],[Code]],Sale_Promotions[Code],0),2)=0,Sales[[#This Row],[Price]],INDEX(Sale_Promotions[[Code]:[Sale Price]],MATCH(Sales[[#This Row],[Code]],Sale_Promotions[Code],0),2))</f>
        <v>2.38</v>
      </c>
      <c r="I4274">
        <f>Sales[[#This Row],[Total Inventory]]*Sales[[#This Row],[Sale_Price]]</f>
        <v>0</v>
      </c>
    </row>
    <row r="4275" spans="1:9" x14ac:dyDescent="0.25">
      <c r="A4275">
        <v>70337</v>
      </c>
      <c r="B4275" t="str">
        <f>INDEX( Table3[],MATCH(Sales[[#This Row],[Category]],Table3[Category],0),1)</f>
        <v>LIQUOR</v>
      </c>
      <c r="C4275" t="s">
        <v>102</v>
      </c>
      <c r="D4275" t="s">
        <v>4268</v>
      </c>
      <c r="E4275" t="s">
        <v>10</v>
      </c>
      <c r="F4275">
        <v>56</v>
      </c>
      <c r="G4275" s="1">
        <v>19.690000000000001</v>
      </c>
      <c r="H4275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4275">
        <f>Sales[[#This Row],[Total Inventory]]*Sales[[#This Row],[Sale_Price]]</f>
        <v>1102.6400000000001</v>
      </c>
    </row>
    <row r="4276" spans="1:9" x14ac:dyDescent="0.25">
      <c r="A4276">
        <v>395510</v>
      </c>
      <c r="B4276" t="str">
        <f>INDEX( Table3[],MATCH(Sales[[#This Row],[Category]],Table3[Category],0),1)</f>
        <v>WINE</v>
      </c>
      <c r="C4276" t="s">
        <v>39</v>
      </c>
      <c r="D4276" t="s">
        <v>4269</v>
      </c>
      <c r="E4276" t="s">
        <v>10</v>
      </c>
      <c r="F4276">
        <v>0</v>
      </c>
      <c r="G4276" s="1">
        <v>11.49</v>
      </c>
      <c r="H4276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4276">
        <f>Sales[[#This Row],[Total Inventory]]*Sales[[#This Row],[Sale_Price]]</f>
        <v>0</v>
      </c>
    </row>
    <row r="4277" spans="1:9" x14ac:dyDescent="0.25">
      <c r="A4277">
        <v>72443</v>
      </c>
      <c r="B4277" t="str">
        <f>INDEX( Table3[],MATCH(Sales[[#This Row],[Category]],Table3[Category],0),1)</f>
        <v>WINE</v>
      </c>
      <c r="C4277" t="s">
        <v>163</v>
      </c>
      <c r="D4277" t="s">
        <v>4270</v>
      </c>
      <c r="E4277" t="s">
        <v>10</v>
      </c>
      <c r="F4277">
        <v>60</v>
      </c>
      <c r="G4277" s="1">
        <v>8.99</v>
      </c>
      <c r="H427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4277">
        <f>Sales[[#This Row],[Total Inventory]]*Sales[[#This Row],[Sale_Price]]</f>
        <v>539.4</v>
      </c>
    </row>
    <row r="4278" spans="1:9" x14ac:dyDescent="0.25">
      <c r="A4278">
        <v>335940</v>
      </c>
      <c r="B4278" t="str">
        <f>INDEX( Table3[],MATCH(Sales[[#This Row],[Category]],Table3[Category],0),1)</f>
        <v>WINE</v>
      </c>
      <c r="C4278" t="s">
        <v>85</v>
      </c>
      <c r="D4278" t="s">
        <v>4271</v>
      </c>
      <c r="E4278" t="s">
        <v>10</v>
      </c>
      <c r="F4278">
        <v>0</v>
      </c>
      <c r="G4278" s="1">
        <v>15.99</v>
      </c>
      <c r="H4278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4278">
        <f>Sales[[#This Row],[Total Inventory]]*Sales[[#This Row],[Sale_Price]]</f>
        <v>0</v>
      </c>
    </row>
    <row r="4279" spans="1:9" x14ac:dyDescent="0.25">
      <c r="A4279">
        <v>25152</v>
      </c>
      <c r="B4279" t="str">
        <f>INDEX( Table3[],MATCH(Sales[[#This Row],[Category]],Table3[Category],0),1)</f>
        <v>BEER</v>
      </c>
      <c r="C4279" t="s">
        <v>11</v>
      </c>
      <c r="D4279" t="s">
        <v>4272</v>
      </c>
      <c r="E4279" t="s">
        <v>20</v>
      </c>
      <c r="F4279">
        <v>0</v>
      </c>
      <c r="G4279" s="1">
        <v>3.47</v>
      </c>
      <c r="H4279">
        <f>IF(INDEX(Sale_Promotions[[Code]:[Sale Price]],MATCH(Sales[[#This Row],[Code]],Sale_Promotions[Code],0),2)=0,Sales[[#This Row],[Price]],INDEX(Sale_Promotions[[Code]:[Sale Price]],MATCH(Sales[[#This Row],[Code]],Sale_Promotions[Code],0),2))</f>
        <v>3.47</v>
      </c>
      <c r="I4279">
        <f>Sales[[#This Row],[Total Inventory]]*Sales[[#This Row],[Sale_Price]]</f>
        <v>0</v>
      </c>
    </row>
    <row r="4280" spans="1:9" x14ac:dyDescent="0.25">
      <c r="A4280">
        <v>82874</v>
      </c>
      <c r="B4280" t="str">
        <f>INDEX( Table3[],MATCH(Sales[[#This Row],[Category]],Table3[Category],0),1)</f>
        <v>WINE</v>
      </c>
      <c r="C4280" t="s">
        <v>61</v>
      </c>
      <c r="D4280" t="s">
        <v>4273</v>
      </c>
      <c r="E4280" t="s">
        <v>23</v>
      </c>
      <c r="F4280">
        <v>4</v>
      </c>
      <c r="G4280" s="1">
        <v>21.99</v>
      </c>
      <c r="H4280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4280">
        <f>Sales[[#This Row],[Total Inventory]]*Sales[[#This Row],[Sale_Price]]</f>
        <v>59.96</v>
      </c>
    </row>
    <row r="4281" spans="1:9" x14ac:dyDescent="0.25">
      <c r="A4281">
        <v>30511</v>
      </c>
      <c r="B4281" t="str">
        <f>INDEX( Table3[],MATCH(Sales[[#This Row],[Category]],Table3[Category],0),1)</f>
        <v>LIQUOR</v>
      </c>
      <c r="C4281" t="s">
        <v>198</v>
      </c>
      <c r="D4281" t="s">
        <v>4274</v>
      </c>
      <c r="E4281" t="s">
        <v>16</v>
      </c>
      <c r="F4281">
        <v>391</v>
      </c>
      <c r="G4281" s="1">
        <v>15.99</v>
      </c>
      <c r="H4281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4281">
        <f>Sales[[#This Row],[Total Inventory]]*Sales[[#This Row],[Sale_Price]]</f>
        <v>5743.79</v>
      </c>
    </row>
    <row r="4282" spans="1:9" x14ac:dyDescent="0.25">
      <c r="A4282">
        <v>41162</v>
      </c>
      <c r="B4282" t="str">
        <f>INDEX( Table3[],MATCH(Sales[[#This Row],[Category]],Table3[Category],0),1)</f>
        <v>WINE</v>
      </c>
      <c r="C4282" t="s">
        <v>67</v>
      </c>
      <c r="D4282" t="s">
        <v>4275</v>
      </c>
      <c r="E4282" t="s">
        <v>69</v>
      </c>
      <c r="F4282">
        <v>23</v>
      </c>
      <c r="G4282" s="1">
        <v>28.99</v>
      </c>
      <c r="H4282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4282">
        <f>Sales[[#This Row],[Total Inventory]]*Sales[[#This Row],[Sale_Price]]</f>
        <v>666.77</v>
      </c>
    </row>
    <row r="4283" spans="1:9" x14ac:dyDescent="0.25">
      <c r="A4283">
        <v>40467</v>
      </c>
      <c r="B4283" t="str">
        <f>INDEX( Table3[],MATCH(Sales[[#This Row],[Category]],Table3[Category],0),1)</f>
        <v>WINE</v>
      </c>
      <c r="C4283" t="s">
        <v>28</v>
      </c>
      <c r="D4283" t="s">
        <v>4276</v>
      </c>
      <c r="E4283" t="s">
        <v>244</v>
      </c>
      <c r="F4283">
        <v>105</v>
      </c>
      <c r="G4283" s="1">
        <v>9.49</v>
      </c>
      <c r="H4283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4283">
        <f>Sales[[#This Row],[Total Inventory]]*Sales[[#This Row],[Sale_Price]]</f>
        <v>996.45</v>
      </c>
    </row>
    <row r="4284" spans="1:9" x14ac:dyDescent="0.25">
      <c r="A4284">
        <v>29481</v>
      </c>
      <c r="B4284" t="str">
        <f>INDEX( Table3[],MATCH(Sales[[#This Row],[Category]],Table3[Category],0),1)</f>
        <v>BEER</v>
      </c>
      <c r="C4284" t="s">
        <v>11</v>
      </c>
      <c r="D4284" t="s">
        <v>3426</v>
      </c>
      <c r="E4284" t="s">
        <v>25</v>
      </c>
      <c r="F4284">
        <v>24</v>
      </c>
      <c r="G4284" s="1">
        <v>2.74</v>
      </c>
      <c r="H4284">
        <f>IF(INDEX(Sale_Promotions[[Code]:[Sale Price]],MATCH(Sales[[#This Row],[Code]],Sale_Promotions[Code],0),2)=0,Sales[[#This Row],[Price]],INDEX(Sale_Promotions[[Code]:[Sale Price]],MATCH(Sales[[#This Row],[Code]],Sale_Promotions[Code],0),2))</f>
        <v>2.74</v>
      </c>
      <c r="I4284">
        <f>Sales[[#This Row],[Total Inventory]]*Sales[[#This Row],[Sale_Price]]</f>
        <v>65.760000000000005</v>
      </c>
    </row>
    <row r="4285" spans="1:9" x14ac:dyDescent="0.25">
      <c r="A4285">
        <v>333434</v>
      </c>
      <c r="B4285" t="str">
        <f>INDEX( Table3[],MATCH(Sales[[#This Row],[Category]],Table3[Category],0),1)</f>
        <v>WINE</v>
      </c>
      <c r="C4285" t="s">
        <v>61</v>
      </c>
      <c r="D4285" t="s">
        <v>4277</v>
      </c>
      <c r="E4285" t="s">
        <v>10</v>
      </c>
      <c r="F4285">
        <v>0</v>
      </c>
      <c r="G4285" s="1">
        <v>114.99</v>
      </c>
      <c r="H4285">
        <f>IF(INDEX(Sale_Promotions[[Code]:[Sale Price]],MATCH(Sales[[#This Row],[Code]],Sale_Promotions[Code],0),2)=0,Sales[[#This Row],[Price]],INDEX(Sale_Promotions[[Code]:[Sale Price]],MATCH(Sales[[#This Row],[Code]],Sale_Promotions[Code],0),2))</f>
        <v>114.99</v>
      </c>
      <c r="I4285">
        <f>Sales[[#This Row],[Total Inventory]]*Sales[[#This Row],[Sale_Price]]</f>
        <v>0</v>
      </c>
    </row>
    <row r="4286" spans="1:9" x14ac:dyDescent="0.25">
      <c r="A4286">
        <v>25365</v>
      </c>
      <c r="B4286" t="str">
        <f>INDEX( Table3[],MATCH(Sales[[#This Row],[Category]],Table3[Category],0),1)</f>
        <v>BEER</v>
      </c>
      <c r="C4286" t="s">
        <v>11</v>
      </c>
      <c r="D4286" t="s">
        <v>4278</v>
      </c>
      <c r="E4286" t="s">
        <v>108</v>
      </c>
      <c r="F4286">
        <v>0</v>
      </c>
      <c r="G4286" s="1">
        <v>1.39</v>
      </c>
      <c r="H4286">
        <f>IF(INDEX(Sale_Promotions[[Code]:[Sale Price]],MATCH(Sales[[#This Row],[Code]],Sale_Promotions[Code],0),2)=0,Sales[[#This Row],[Price]],INDEX(Sale_Promotions[[Code]:[Sale Price]],MATCH(Sales[[#This Row],[Code]],Sale_Promotions[Code],0),2))</f>
        <v>1.39</v>
      </c>
      <c r="I4286">
        <f>Sales[[#This Row],[Total Inventory]]*Sales[[#This Row],[Sale_Price]]</f>
        <v>0</v>
      </c>
    </row>
    <row r="4287" spans="1:9" x14ac:dyDescent="0.25">
      <c r="A4287">
        <v>312111</v>
      </c>
      <c r="B4287" t="str">
        <f>INDEX( Table3[],MATCH(Sales[[#This Row],[Category]],Table3[Category],0),1)</f>
        <v>WINE</v>
      </c>
      <c r="C4287" t="s">
        <v>17</v>
      </c>
      <c r="D4287" t="s">
        <v>4279</v>
      </c>
      <c r="E4287" t="s">
        <v>10</v>
      </c>
      <c r="F4287">
        <v>0</v>
      </c>
      <c r="G4287" s="1">
        <v>13.99</v>
      </c>
      <c r="H428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4287">
        <f>Sales[[#This Row],[Total Inventory]]*Sales[[#This Row],[Sale_Price]]</f>
        <v>0</v>
      </c>
    </row>
    <row r="4288" spans="1:9" x14ac:dyDescent="0.25">
      <c r="A4288">
        <v>79179</v>
      </c>
      <c r="B4288" t="str">
        <f>INDEX( Table3[],MATCH(Sales[[#This Row],[Category]],Table3[Category],0),1)</f>
        <v>LIQUOR</v>
      </c>
      <c r="C4288" t="s">
        <v>37</v>
      </c>
      <c r="D4288" t="s">
        <v>2444</v>
      </c>
      <c r="E4288" t="s">
        <v>16</v>
      </c>
      <c r="F4288">
        <v>28</v>
      </c>
      <c r="G4288" s="1">
        <v>97.99</v>
      </c>
      <c r="H4288">
        <f>IF(INDEX(Sale_Promotions[[Code]:[Sale Price]],MATCH(Sales[[#This Row],[Code]],Sale_Promotions[Code],0),2)=0,Sales[[#This Row],[Price]],INDEX(Sale_Promotions[[Code]:[Sale Price]],MATCH(Sales[[#This Row],[Code]],Sale_Promotions[Code],0),2))</f>
        <v>97.99</v>
      </c>
      <c r="I4288">
        <f>Sales[[#This Row],[Total Inventory]]*Sales[[#This Row],[Sale_Price]]</f>
        <v>2743.72</v>
      </c>
    </row>
    <row r="4289" spans="1:9" x14ac:dyDescent="0.25">
      <c r="A4289">
        <v>44929</v>
      </c>
      <c r="B4289" t="str">
        <f>INDEX( Table3[],MATCH(Sales[[#This Row],[Category]],Table3[Category],0),1)</f>
        <v>WINE</v>
      </c>
      <c r="C4289" t="s">
        <v>61</v>
      </c>
      <c r="D4289" t="s">
        <v>4280</v>
      </c>
      <c r="E4289" t="s">
        <v>10</v>
      </c>
      <c r="F4289">
        <v>418</v>
      </c>
      <c r="G4289" s="1">
        <v>17.989999999999998</v>
      </c>
      <c r="H4289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4289">
        <f>Sales[[#This Row],[Total Inventory]]*Sales[[#This Row],[Sale_Price]]</f>
        <v>7519.82</v>
      </c>
    </row>
    <row r="4290" spans="1:9" x14ac:dyDescent="0.25">
      <c r="A4290">
        <v>331810</v>
      </c>
      <c r="B4290" t="str">
        <f>INDEX( Table3[],MATCH(Sales[[#This Row],[Category]],Table3[Category],0),1)</f>
        <v>LIQUOR</v>
      </c>
      <c r="C4290" t="s">
        <v>198</v>
      </c>
      <c r="D4290" t="s">
        <v>4281</v>
      </c>
      <c r="E4290" t="s">
        <v>10</v>
      </c>
      <c r="F4290">
        <v>14</v>
      </c>
      <c r="G4290" s="1">
        <v>28.99</v>
      </c>
      <c r="H4290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4290">
        <f>Sales[[#This Row],[Total Inventory]]*Sales[[#This Row],[Sale_Price]]</f>
        <v>405.85999999999996</v>
      </c>
    </row>
    <row r="4291" spans="1:9" x14ac:dyDescent="0.25">
      <c r="A4291">
        <v>81525</v>
      </c>
      <c r="B4291" t="str">
        <f>INDEX( Table3[],MATCH(Sales[[#This Row],[Category]],Table3[Category],0),1)</f>
        <v>WINE</v>
      </c>
      <c r="C4291" t="s">
        <v>61</v>
      </c>
      <c r="D4291" t="s">
        <v>4282</v>
      </c>
      <c r="E4291" t="s">
        <v>10</v>
      </c>
      <c r="F4291">
        <v>28</v>
      </c>
      <c r="G4291" s="1">
        <v>15.49</v>
      </c>
      <c r="H4291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4291">
        <f>Sales[[#This Row],[Total Inventory]]*Sales[[#This Row],[Sale_Price]]</f>
        <v>433.72</v>
      </c>
    </row>
    <row r="4292" spans="1:9" x14ac:dyDescent="0.25">
      <c r="A4292">
        <v>133477</v>
      </c>
      <c r="B4292" t="str">
        <f>INDEX( Table3[],MATCH(Sales[[#This Row],[Category]],Table3[Category],0),1)</f>
        <v>WINE</v>
      </c>
      <c r="C4292" t="s">
        <v>43</v>
      </c>
      <c r="D4292" t="s">
        <v>4283</v>
      </c>
      <c r="E4292" t="s">
        <v>48</v>
      </c>
      <c r="F4292">
        <v>0</v>
      </c>
      <c r="G4292" s="1">
        <v>14.49</v>
      </c>
      <c r="H4292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4292">
        <f>Sales[[#This Row],[Total Inventory]]*Sales[[#This Row],[Sale_Price]]</f>
        <v>0</v>
      </c>
    </row>
    <row r="4293" spans="1:9" x14ac:dyDescent="0.25">
      <c r="A4293">
        <v>25171</v>
      </c>
      <c r="B4293" t="str">
        <f>INDEX( Table3[],MATCH(Sales[[#This Row],[Category]],Table3[Category],0),1)</f>
        <v>BEER</v>
      </c>
      <c r="C4293" t="s">
        <v>11</v>
      </c>
      <c r="D4293" t="s">
        <v>4284</v>
      </c>
      <c r="E4293" t="s">
        <v>25</v>
      </c>
      <c r="F4293">
        <v>0</v>
      </c>
      <c r="G4293" s="1">
        <v>2.57</v>
      </c>
      <c r="H4293">
        <f>IF(INDEX(Sale_Promotions[[Code]:[Sale Price]],MATCH(Sales[[#This Row],[Code]],Sale_Promotions[Code],0),2)=0,Sales[[#This Row],[Price]],INDEX(Sale_Promotions[[Code]:[Sale Price]],MATCH(Sales[[#This Row],[Code]],Sale_Promotions[Code],0),2))</f>
        <v>2.57</v>
      </c>
      <c r="I4293">
        <f>Sales[[#This Row],[Total Inventory]]*Sales[[#This Row],[Sale_Price]]</f>
        <v>0</v>
      </c>
    </row>
    <row r="4294" spans="1:9" x14ac:dyDescent="0.25">
      <c r="A4294">
        <v>10928</v>
      </c>
      <c r="B4294" t="str">
        <f>INDEX( Table3[],MATCH(Sales[[#This Row],[Category]],Table3[Category],0),1)</f>
        <v>BEER</v>
      </c>
      <c r="C4294" t="s">
        <v>11</v>
      </c>
      <c r="D4294" t="s">
        <v>4285</v>
      </c>
      <c r="E4294" t="s">
        <v>25</v>
      </c>
      <c r="F4294">
        <v>0</v>
      </c>
      <c r="G4294" s="1">
        <v>2.27</v>
      </c>
      <c r="H4294">
        <f>IF(INDEX(Sale_Promotions[[Code]:[Sale Price]],MATCH(Sales[[#This Row],[Code]],Sale_Promotions[Code],0),2)=0,Sales[[#This Row],[Price]],INDEX(Sale_Promotions[[Code]:[Sale Price]],MATCH(Sales[[#This Row],[Code]],Sale_Promotions[Code],0),2))</f>
        <v>2.27</v>
      </c>
      <c r="I4294">
        <f>Sales[[#This Row],[Total Inventory]]*Sales[[#This Row],[Sale_Price]]</f>
        <v>0</v>
      </c>
    </row>
    <row r="4295" spans="1:9" x14ac:dyDescent="0.25">
      <c r="A4295">
        <v>29439</v>
      </c>
      <c r="B4295" t="str">
        <f>INDEX( Table3[],MATCH(Sales[[#This Row],[Category]],Table3[Category],0),1)</f>
        <v>BEER</v>
      </c>
      <c r="C4295" t="s">
        <v>11</v>
      </c>
      <c r="D4295" t="s">
        <v>4286</v>
      </c>
      <c r="E4295" t="s">
        <v>25</v>
      </c>
      <c r="F4295">
        <v>0</v>
      </c>
      <c r="G4295" s="1">
        <v>3.34</v>
      </c>
      <c r="H4295">
        <f>IF(INDEX(Sale_Promotions[[Code]:[Sale Price]],MATCH(Sales[[#This Row],[Code]],Sale_Promotions[Code],0),2)=0,Sales[[#This Row],[Price]],INDEX(Sale_Promotions[[Code]:[Sale Price]],MATCH(Sales[[#This Row],[Code]],Sale_Promotions[Code],0),2))</f>
        <v>3.34</v>
      </c>
      <c r="I4295">
        <f>Sales[[#This Row],[Total Inventory]]*Sales[[#This Row],[Sale_Price]]</f>
        <v>0</v>
      </c>
    </row>
    <row r="4296" spans="1:9" x14ac:dyDescent="0.25">
      <c r="A4296">
        <v>24608</v>
      </c>
      <c r="B4296" t="str">
        <f>INDEX( Table3[],MATCH(Sales[[#This Row],[Category]],Table3[Category],0),1)</f>
        <v>BEER</v>
      </c>
      <c r="C4296" t="s">
        <v>11</v>
      </c>
      <c r="D4296" t="s">
        <v>788</v>
      </c>
      <c r="E4296" t="s">
        <v>157</v>
      </c>
      <c r="F4296">
        <v>0</v>
      </c>
      <c r="G4296" s="1">
        <v>5.68</v>
      </c>
      <c r="H4296">
        <f>IF(INDEX(Sale_Promotions[[Code]:[Sale Price]],MATCH(Sales[[#This Row],[Code]],Sale_Promotions[Code],0),2)=0,Sales[[#This Row],[Price]],INDEX(Sale_Promotions[[Code]:[Sale Price]],MATCH(Sales[[#This Row],[Code]],Sale_Promotions[Code],0),2))</f>
        <v>5.68</v>
      </c>
      <c r="I4296">
        <f>Sales[[#This Row],[Total Inventory]]*Sales[[#This Row],[Sale_Price]]</f>
        <v>0</v>
      </c>
    </row>
    <row r="4297" spans="1:9" x14ac:dyDescent="0.25">
      <c r="A4297">
        <v>76271</v>
      </c>
      <c r="B4297" t="str">
        <f>INDEX( Table3[],MATCH(Sales[[#This Row],[Category]],Table3[Category],0),1)</f>
        <v>LIQUOR</v>
      </c>
      <c r="C4297" t="s">
        <v>46</v>
      </c>
      <c r="D4297" t="s">
        <v>4287</v>
      </c>
      <c r="E4297" t="s">
        <v>16</v>
      </c>
      <c r="F4297">
        <v>43</v>
      </c>
      <c r="G4297" s="1">
        <v>19.489999999999998</v>
      </c>
      <c r="H4297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4297">
        <f>Sales[[#This Row],[Total Inventory]]*Sales[[#This Row],[Sale_Price]]</f>
        <v>838.06999999999994</v>
      </c>
    </row>
    <row r="4298" spans="1:9" x14ac:dyDescent="0.25">
      <c r="A4298">
        <v>26446</v>
      </c>
      <c r="B4298" t="str">
        <f>INDEX( Table3[],MATCH(Sales[[#This Row],[Category]],Table3[Category],0),1)</f>
        <v>BEER</v>
      </c>
      <c r="C4298" t="s">
        <v>11</v>
      </c>
      <c r="D4298" t="s">
        <v>4288</v>
      </c>
      <c r="E4298" t="s">
        <v>10</v>
      </c>
      <c r="F4298">
        <v>0</v>
      </c>
      <c r="G4298" s="1">
        <v>6.42</v>
      </c>
      <c r="H4298">
        <f>IF(INDEX(Sale_Promotions[[Code]:[Sale Price]],MATCH(Sales[[#This Row],[Code]],Sale_Promotions[Code],0),2)=0,Sales[[#This Row],[Price]],INDEX(Sale_Promotions[[Code]:[Sale Price]],MATCH(Sales[[#This Row],[Code]],Sale_Promotions[Code],0),2))</f>
        <v>6.42</v>
      </c>
      <c r="I4298">
        <f>Sales[[#This Row],[Total Inventory]]*Sales[[#This Row],[Sale_Price]]</f>
        <v>0</v>
      </c>
    </row>
    <row r="4299" spans="1:9" x14ac:dyDescent="0.25">
      <c r="A4299">
        <v>333421</v>
      </c>
      <c r="B4299" t="str">
        <f>INDEX( Table3[],MATCH(Sales[[#This Row],[Category]],Table3[Category],0),1)</f>
        <v>WINE</v>
      </c>
      <c r="C4299" t="s">
        <v>21</v>
      </c>
      <c r="D4299" t="s">
        <v>4289</v>
      </c>
      <c r="E4299" t="s">
        <v>10</v>
      </c>
      <c r="F4299">
        <v>91</v>
      </c>
      <c r="G4299" s="1">
        <v>9.7899999999999991</v>
      </c>
      <c r="H4299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4299">
        <f>Sales[[#This Row],[Total Inventory]]*Sales[[#This Row],[Sale_Price]]</f>
        <v>890.88999999999987</v>
      </c>
    </row>
    <row r="4300" spans="1:9" x14ac:dyDescent="0.25">
      <c r="A4300">
        <v>23265</v>
      </c>
      <c r="B4300" t="str">
        <f>INDEX( Table3[],MATCH(Sales[[#This Row],[Category]],Table3[Category],0),1)</f>
        <v>BEER</v>
      </c>
      <c r="C4300" t="s">
        <v>11</v>
      </c>
      <c r="D4300" t="s">
        <v>4290</v>
      </c>
      <c r="E4300" t="s">
        <v>25</v>
      </c>
      <c r="F4300">
        <v>0</v>
      </c>
      <c r="G4300" s="1">
        <v>2.14</v>
      </c>
      <c r="H4300">
        <f>IF(INDEX(Sale_Promotions[[Code]:[Sale Price]],MATCH(Sales[[#This Row],[Code]],Sale_Promotions[Code],0),2)=0,Sales[[#This Row],[Price]],INDEX(Sale_Promotions[[Code]:[Sale Price]],MATCH(Sales[[#This Row],[Code]],Sale_Promotions[Code],0),2))</f>
        <v>2.14</v>
      </c>
      <c r="I4300">
        <f>Sales[[#This Row],[Total Inventory]]*Sales[[#This Row],[Sale_Price]]</f>
        <v>0</v>
      </c>
    </row>
    <row r="4301" spans="1:9" x14ac:dyDescent="0.25">
      <c r="A4301">
        <v>308574</v>
      </c>
      <c r="B4301" t="str">
        <f>INDEX( Table3[],MATCH(Sales[[#This Row],[Category]],Table3[Category],0),1)</f>
        <v>LIQUOR</v>
      </c>
      <c r="C4301" t="s">
        <v>37</v>
      </c>
      <c r="D4301" t="s">
        <v>4291</v>
      </c>
      <c r="E4301" t="s">
        <v>133</v>
      </c>
      <c r="F4301">
        <v>23</v>
      </c>
      <c r="G4301" s="1">
        <v>14.99</v>
      </c>
      <c r="H4301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4301">
        <f>Sales[[#This Row],[Total Inventory]]*Sales[[#This Row],[Sale_Price]]</f>
        <v>344.77</v>
      </c>
    </row>
    <row r="4302" spans="1:9" x14ac:dyDescent="0.25">
      <c r="A4302">
        <v>23046</v>
      </c>
      <c r="B4302" t="str">
        <f>INDEX( Table3[],MATCH(Sales[[#This Row],[Category]],Table3[Category],0),1)</f>
        <v>BEER</v>
      </c>
      <c r="C4302" t="s">
        <v>11</v>
      </c>
      <c r="D4302" t="s">
        <v>4292</v>
      </c>
      <c r="E4302" t="s">
        <v>20</v>
      </c>
      <c r="F4302">
        <v>0</v>
      </c>
      <c r="G4302" s="1">
        <v>2.25</v>
      </c>
      <c r="H4302">
        <f>IF(INDEX(Sale_Promotions[[Code]:[Sale Price]],MATCH(Sales[[#This Row],[Code]],Sale_Promotions[Code],0),2)=0,Sales[[#This Row],[Price]],INDEX(Sale_Promotions[[Code]:[Sale Price]],MATCH(Sales[[#This Row],[Code]],Sale_Promotions[Code],0),2))</f>
        <v>2.25</v>
      </c>
      <c r="I4302">
        <f>Sales[[#This Row],[Total Inventory]]*Sales[[#This Row],[Sale_Price]]</f>
        <v>0</v>
      </c>
    </row>
    <row r="4303" spans="1:9" x14ac:dyDescent="0.25">
      <c r="A4303">
        <v>99727</v>
      </c>
      <c r="B4303" t="str">
        <f>INDEX( Table3[],MATCH(Sales[[#This Row],[Category]],Table3[Category],0),1)</f>
        <v>BEER</v>
      </c>
      <c r="C4303" t="s">
        <v>11</v>
      </c>
      <c r="D4303" t="s">
        <v>4293</v>
      </c>
      <c r="E4303" t="s">
        <v>92</v>
      </c>
      <c r="F4303">
        <v>0</v>
      </c>
      <c r="G4303" s="1">
        <v>2.2799999999999998</v>
      </c>
      <c r="H4303">
        <f>IF(INDEX(Sale_Promotions[[Code]:[Sale Price]],MATCH(Sales[[#This Row],[Code]],Sale_Promotions[Code],0),2)=0,Sales[[#This Row],[Price]],INDEX(Sale_Promotions[[Code]:[Sale Price]],MATCH(Sales[[#This Row],[Code]],Sale_Promotions[Code],0),2))</f>
        <v>2.2799999999999998</v>
      </c>
      <c r="I4303">
        <f>Sales[[#This Row],[Total Inventory]]*Sales[[#This Row],[Sale_Price]]</f>
        <v>0</v>
      </c>
    </row>
    <row r="4304" spans="1:9" x14ac:dyDescent="0.25">
      <c r="A4304">
        <v>10471</v>
      </c>
      <c r="B4304" t="str">
        <f>INDEX( Table3[],MATCH(Sales[[#This Row],[Category]],Table3[Category],0),1)</f>
        <v>BEER</v>
      </c>
      <c r="C4304" t="s">
        <v>11</v>
      </c>
      <c r="D4304" t="s">
        <v>4294</v>
      </c>
      <c r="E4304" t="s">
        <v>10</v>
      </c>
      <c r="F4304">
        <v>0</v>
      </c>
      <c r="G4304" s="1">
        <v>15.79</v>
      </c>
      <c r="H4304">
        <f>IF(INDEX(Sale_Promotions[[Code]:[Sale Price]],MATCH(Sales[[#This Row],[Code]],Sale_Promotions[Code],0),2)=0,Sales[[#This Row],[Price]],INDEX(Sale_Promotions[[Code]:[Sale Price]],MATCH(Sales[[#This Row],[Code]],Sale_Promotions[Code],0),2))</f>
        <v>15.79</v>
      </c>
      <c r="I4304">
        <f>Sales[[#This Row],[Total Inventory]]*Sales[[#This Row],[Sale_Price]]</f>
        <v>0</v>
      </c>
    </row>
    <row r="4305" spans="1:9" x14ac:dyDescent="0.25">
      <c r="A4305">
        <v>96245</v>
      </c>
      <c r="B4305" t="str">
        <f>INDEX( Table3[],MATCH(Sales[[#This Row],[Category]],Table3[Category],0),1)</f>
        <v>BEER</v>
      </c>
      <c r="C4305" t="s">
        <v>11</v>
      </c>
      <c r="D4305" t="s">
        <v>4295</v>
      </c>
      <c r="E4305" t="s">
        <v>25</v>
      </c>
      <c r="F4305">
        <v>0</v>
      </c>
      <c r="G4305" s="1">
        <v>2.23</v>
      </c>
      <c r="H4305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4305">
        <f>Sales[[#This Row],[Total Inventory]]*Sales[[#This Row],[Sale_Price]]</f>
        <v>0</v>
      </c>
    </row>
    <row r="4306" spans="1:9" x14ac:dyDescent="0.25">
      <c r="A4306">
        <v>71450</v>
      </c>
      <c r="B4306" t="str">
        <f>INDEX( Table3[],MATCH(Sales[[#This Row],[Category]],Table3[Category],0),1)</f>
        <v>LIQUOR</v>
      </c>
      <c r="C4306" t="s">
        <v>102</v>
      </c>
      <c r="D4306" t="s">
        <v>4296</v>
      </c>
      <c r="E4306" t="s">
        <v>10</v>
      </c>
      <c r="F4306">
        <v>98</v>
      </c>
      <c r="G4306" s="1">
        <v>67.989999999999995</v>
      </c>
      <c r="H4306">
        <f>IF(INDEX(Sale_Promotions[[Code]:[Sale Price]],MATCH(Sales[[#This Row],[Code]],Sale_Promotions[Code],0),2)=0,Sales[[#This Row],[Price]],INDEX(Sale_Promotions[[Code]:[Sale Price]],MATCH(Sales[[#This Row],[Code]],Sale_Promotions[Code],0),2))</f>
        <v>67.989999999999995</v>
      </c>
      <c r="I4306">
        <f>Sales[[#This Row],[Total Inventory]]*Sales[[#This Row],[Sale_Price]]</f>
        <v>6663.0199999999995</v>
      </c>
    </row>
    <row r="4307" spans="1:9" x14ac:dyDescent="0.25">
      <c r="A4307">
        <v>67474</v>
      </c>
      <c r="B4307" t="str">
        <f>INDEX( Table3[],MATCH(Sales[[#This Row],[Category]],Table3[Category],0),1)</f>
        <v>WINE</v>
      </c>
      <c r="C4307" t="s">
        <v>148</v>
      </c>
      <c r="D4307" t="s">
        <v>4297</v>
      </c>
      <c r="E4307" t="s">
        <v>23</v>
      </c>
      <c r="F4307">
        <v>20</v>
      </c>
      <c r="G4307" s="1">
        <v>14.99</v>
      </c>
      <c r="H4307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4307">
        <f>Sales[[#This Row],[Total Inventory]]*Sales[[#This Row],[Sale_Price]]</f>
        <v>299.8</v>
      </c>
    </row>
    <row r="4308" spans="1:9" x14ac:dyDescent="0.25">
      <c r="A4308">
        <v>10213</v>
      </c>
      <c r="B4308" t="str">
        <f>INDEX( Table3[],MATCH(Sales[[#This Row],[Category]],Table3[Category],0),1)</f>
        <v>BEER</v>
      </c>
      <c r="C4308" t="s">
        <v>11</v>
      </c>
      <c r="D4308" t="s">
        <v>4298</v>
      </c>
      <c r="E4308" t="s">
        <v>25</v>
      </c>
      <c r="F4308">
        <v>0</v>
      </c>
      <c r="G4308" s="1">
        <v>16.670000000000002</v>
      </c>
      <c r="H4308">
        <f>IF(INDEX(Sale_Promotions[[Code]:[Sale Price]],MATCH(Sales[[#This Row],[Code]],Sale_Promotions[Code],0),2)=0,Sales[[#This Row],[Price]],INDEX(Sale_Promotions[[Code]:[Sale Price]],MATCH(Sales[[#This Row],[Code]],Sale_Promotions[Code],0),2))</f>
        <v>16.670000000000002</v>
      </c>
      <c r="I4308">
        <f>Sales[[#This Row],[Total Inventory]]*Sales[[#This Row],[Sale_Price]]</f>
        <v>0</v>
      </c>
    </row>
    <row r="4309" spans="1:9" x14ac:dyDescent="0.25">
      <c r="A4309">
        <v>10855</v>
      </c>
      <c r="B4309" t="str">
        <f>INDEX( Table3[],MATCH(Sales[[#This Row],[Category]],Table3[Category],0),1)</f>
        <v>LIQUOR</v>
      </c>
      <c r="C4309" t="s">
        <v>57</v>
      </c>
      <c r="D4309" t="s">
        <v>4299</v>
      </c>
      <c r="E4309" t="s">
        <v>16</v>
      </c>
      <c r="F4309">
        <v>14</v>
      </c>
      <c r="G4309" s="1">
        <v>72.989999999999995</v>
      </c>
      <c r="H4309">
        <f>IF(INDEX(Sale_Promotions[[Code]:[Sale Price]],MATCH(Sales[[#This Row],[Code]],Sale_Promotions[Code],0),2)=0,Sales[[#This Row],[Price]],INDEX(Sale_Promotions[[Code]:[Sale Price]],MATCH(Sales[[#This Row],[Code]],Sale_Promotions[Code],0),2))</f>
        <v>72.989999999999995</v>
      </c>
      <c r="I4309">
        <f>Sales[[#This Row],[Total Inventory]]*Sales[[#This Row],[Sale_Price]]</f>
        <v>1021.8599999999999</v>
      </c>
    </row>
    <row r="4310" spans="1:9" x14ac:dyDescent="0.25">
      <c r="A4310">
        <v>26978</v>
      </c>
      <c r="B4310" t="str">
        <f>INDEX( Table3[],MATCH(Sales[[#This Row],[Category]],Table3[Category],0),1)</f>
        <v>BEER</v>
      </c>
      <c r="C4310" t="s">
        <v>11</v>
      </c>
      <c r="D4310" t="s">
        <v>4300</v>
      </c>
      <c r="E4310" t="s">
        <v>25</v>
      </c>
      <c r="F4310">
        <v>0</v>
      </c>
      <c r="G4310" s="1">
        <v>2.44</v>
      </c>
      <c r="H4310">
        <f>IF(INDEX(Sale_Promotions[[Code]:[Sale Price]],MATCH(Sales[[#This Row],[Code]],Sale_Promotions[Code],0),2)=0,Sales[[#This Row],[Price]],INDEX(Sale_Promotions[[Code]:[Sale Price]],MATCH(Sales[[#This Row],[Code]],Sale_Promotions[Code],0),2))</f>
        <v>2.44</v>
      </c>
      <c r="I4310">
        <f>Sales[[#This Row],[Total Inventory]]*Sales[[#This Row],[Sale_Price]]</f>
        <v>0</v>
      </c>
    </row>
    <row r="4311" spans="1:9" x14ac:dyDescent="0.25">
      <c r="A4311">
        <v>74138</v>
      </c>
      <c r="B4311" t="str">
        <f>INDEX( Table3[],MATCH(Sales[[#This Row],[Category]],Table3[Category],0),1)</f>
        <v>LIQUOR</v>
      </c>
      <c r="C4311" t="s">
        <v>102</v>
      </c>
      <c r="D4311" t="s">
        <v>4301</v>
      </c>
      <c r="E4311" t="s">
        <v>10</v>
      </c>
      <c r="F4311">
        <v>56</v>
      </c>
      <c r="G4311" s="1">
        <v>26.99</v>
      </c>
      <c r="H4311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4311">
        <f>Sales[[#This Row],[Total Inventory]]*Sales[[#This Row],[Sale_Price]]</f>
        <v>1511.4399999999998</v>
      </c>
    </row>
    <row r="4312" spans="1:9" x14ac:dyDescent="0.25">
      <c r="A4312">
        <v>304924</v>
      </c>
      <c r="B4312" t="str">
        <f>INDEX( Table3[],MATCH(Sales[[#This Row],[Category]],Table3[Category],0),1)</f>
        <v>LIQUOR</v>
      </c>
      <c r="C4312" t="s">
        <v>37</v>
      </c>
      <c r="D4312" t="s">
        <v>4302</v>
      </c>
      <c r="E4312" t="s">
        <v>449</v>
      </c>
      <c r="F4312">
        <v>595</v>
      </c>
      <c r="G4312" s="1">
        <v>1.99</v>
      </c>
      <c r="H4312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4312">
        <f>Sales[[#This Row],[Total Inventory]]*Sales[[#This Row],[Sale_Price]]</f>
        <v>1184.05</v>
      </c>
    </row>
    <row r="4313" spans="1:9" x14ac:dyDescent="0.25">
      <c r="A4313">
        <v>37311</v>
      </c>
      <c r="B4313" t="str">
        <f>INDEX( Table3[],MATCH(Sales[[#This Row],[Category]],Table3[Category],0),1)</f>
        <v>WINE</v>
      </c>
      <c r="C4313" t="s">
        <v>85</v>
      </c>
      <c r="D4313" t="s">
        <v>4303</v>
      </c>
      <c r="E4313" t="s">
        <v>10</v>
      </c>
      <c r="F4313">
        <v>23</v>
      </c>
      <c r="G4313" s="1">
        <v>13.99</v>
      </c>
      <c r="H431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4313">
        <f>Sales[[#This Row],[Total Inventory]]*Sales[[#This Row],[Sale_Price]]</f>
        <v>321.77</v>
      </c>
    </row>
    <row r="4314" spans="1:9" x14ac:dyDescent="0.25">
      <c r="A4314">
        <v>27958</v>
      </c>
      <c r="B4314" t="str">
        <f>INDEX( Table3[],MATCH(Sales[[#This Row],[Category]],Table3[Category],0),1)</f>
        <v>BEER</v>
      </c>
      <c r="C4314" t="s">
        <v>11</v>
      </c>
      <c r="D4314" t="s">
        <v>4304</v>
      </c>
      <c r="E4314" t="s">
        <v>25</v>
      </c>
      <c r="F4314">
        <v>0</v>
      </c>
      <c r="G4314" s="1">
        <v>1.77</v>
      </c>
      <c r="H4314">
        <f>IF(INDEX(Sale_Promotions[[Code]:[Sale Price]],MATCH(Sales[[#This Row],[Code]],Sale_Promotions[Code],0),2)=0,Sales[[#This Row],[Price]],INDEX(Sale_Promotions[[Code]:[Sale Price]],MATCH(Sales[[#This Row],[Code]],Sale_Promotions[Code],0),2))</f>
        <v>1.77</v>
      </c>
      <c r="I4314">
        <f>Sales[[#This Row],[Total Inventory]]*Sales[[#This Row],[Sale_Price]]</f>
        <v>0</v>
      </c>
    </row>
    <row r="4315" spans="1:9" x14ac:dyDescent="0.25">
      <c r="A4315">
        <v>323522</v>
      </c>
      <c r="B4315" t="str">
        <f>INDEX( Table3[],MATCH(Sales[[#This Row],[Category]],Table3[Category],0),1)</f>
        <v>WINE</v>
      </c>
      <c r="C4315" t="s">
        <v>64</v>
      </c>
      <c r="D4315" t="s">
        <v>4305</v>
      </c>
      <c r="E4315" t="s">
        <v>10</v>
      </c>
      <c r="F4315">
        <v>22</v>
      </c>
      <c r="G4315" s="1">
        <v>27.99</v>
      </c>
      <c r="H4315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4315">
        <f>Sales[[#This Row],[Total Inventory]]*Sales[[#This Row],[Sale_Price]]</f>
        <v>615.78</v>
      </c>
    </row>
    <row r="4316" spans="1:9" x14ac:dyDescent="0.25">
      <c r="A4316">
        <v>329120</v>
      </c>
      <c r="B4316" t="str">
        <f>INDEX( Table3[],MATCH(Sales[[#This Row],[Category]],Table3[Category],0),1)</f>
        <v>WINE</v>
      </c>
      <c r="C4316" t="s">
        <v>39</v>
      </c>
      <c r="D4316" t="s">
        <v>4306</v>
      </c>
      <c r="E4316" t="s">
        <v>10</v>
      </c>
      <c r="F4316">
        <v>0</v>
      </c>
      <c r="G4316" s="1">
        <v>12.99</v>
      </c>
      <c r="H431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4316">
        <f>Sales[[#This Row],[Total Inventory]]*Sales[[#This Row],[Sale_Price]]</f>
        <v>0</v>
      </c>
    </row>
    <row r="4317" spans="1:9" x14ac:dyDescent="0.25">
      <c r="A4317">
        <v>319374</v>
      </c>
      <c r="B4317" t="str">
        <f>INDEX( Table3[],MATCH(Sales[[#This Row],[Category]],Table3[Category],0),1)</f>
        <v>LIQUOR</v>
      </c>
      <c r="C4317" t="s">
        <v>245</v>
      </c>
      <c r="D4317" t="s">
        <v>4307</v>
      </c>
      <c r="E4317" t="s">
        <v>10</v>
      </c>
      <c r="F4317">
        <v>110</v>
      </c>
      <c r="G4317" s="1">
        <v>15.99</v>
      </c>
      <c r="H431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4317">
        <f>Sales[[#This Row],[Total Inventory]]*Sales[[#This Row],[Sale_Price]]</f>
        <v>1758.9</v>
      </c>
    </row>
    <row r="4318" spans="1:9" x14ac:dyDescent="0.25">
      <c r="A4318">
        <v>42238</v>
      </c>
      <c r="B4318" t="str">
        <f>INDEX( Table3[],MATCH(Sales[[#This Row],[Category]],Table3[Category],0),1)</f>
        <v>WINE</v>
      </c>
      <c r="C4318" t="s">
        <v>163</v>
      </c>
      <c r="D4318" t="s">
        <v>4308</v>
      </c>
      <c r="E4318" t="s">
        <v>10</v>
      </c>
      <c r="F4318">
        <v>12</v>
      </c>
      <c r="G4318" s="1">
        <v>24.99</v>
      </c>
      <c r="H4318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4318">
        <f>Sales[[#This Row],[Total Inventory]]*Sales[[#This Row],[Sale_Price]]</f>
        <v>299.88</v>
      </c>
    </row>
    <row r="4319" spans="1:9" x14ac:dyDescent="0.25">
      <c r="A4319">
        <v>67148</v>
      </c>
      <c r="B4319" t="str">
        <f>INDEX( Table3[],MATCH(Sales[[#This Row],[Category]],Table3[Category],0),1)</f>
        <v>WINE</v>
      </c>
      <c r="C4319" t="s">
        <v>39</v>
      </c>
      <c r="D4319" t="s">
        <v>4309</v>
      </c>
      <c r="E4319" t="s">
        <v>23</v>
      </c>
      <c r="F4319">
        <v>171</v>
      </c>
      <c r="G4319" s="1">
        <v>10.49</v>
      </c>
      <c r="H4319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4319">
        <f>Sales[[#This Row],[Total Inventory]]*Sales[[#This Row],[Sale_Price]]</f>
        <v>1793.79</v>
      </c>
    </row>
    <row r="4320" spans="1:9" x14ac:dyDescent="0.25">
      <c r="A4320">
        <v>10845</v>
      </c>
      <c r="B4320" t="str">
        <f>INDEX( Table3[],MATCH(Sales[[#This Row],[Category]],Table3[Category],0),1)</f>
        <v>BEER</v>
      </c>
      <c r="C4320" t="s">
        <v>11</v>
      </c>
      <c r="D4320" t="s">
        <v>4310</v>
      </c>
      <c r="E4320" t="s">
        <v>25</v>
      </c>
      <c r="F4320">
        <v>0</v>
      </c>
      <c r="G4320" s="1">
        <v>2.06</v>
      </c>
      <c r="H4320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4320">
        <f>Sales[[#This Row],[Total Inventory]]*Sales[[#This Row],[Sale_Price]]</f>
        <v>0</v>
      </c>
    </row>
    <row r="4321" spans="1:9" x14ac:dyDescent="0.25">
      <c r="A4321">
        <v>62898</v>
      </c>
      <c r="B4321" t="str">
        <f>INDEX( Table3[],MATCH(Sales[[#This Row],[Category]],Table3[Category],0),1)</f>
        <v>WINE</v>
      </c>
      <c r="C4321" t="s">
        <v>313</v>
      </c>
      <c r="D4321" t="s">
        <v>4311</v>
      </c>
      <c r="E4321" t="s">
        <v>10</v>
      </c>
      <c r="F4321">
        <v>43</v>
      </c>
      <c r="G4321" s="1">
        <v>23.99</v>
      </c>
      <c r="H4321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4321">
        <f>Sales[[#This Row],[Total Inventory]]*Sales[[#This Row],[Sale_Price]]</f>
        <v>1031.57</v>
      </c>
    </row>
    <row r="4322" spans="1:9" x14ac:dyDescent="0.25">
      <c r="A4322">
        <v>332651</v>
      </c>
      <c r="B4322" t="str">
        <f>INDEX( Table3[],MATCH(Sales[[#This Row],[Category]],Table3[Category],0),1)</f>
        <v>LIQUOR</v>
      </c>
      <c r="C4322" t="s">
        <v>57</v>
      </c>
      <c r="D4322" t="s">
        <v>4312</v>
      </c>
      <c r="E4322" t="s">
        <v>10</v>
      </c>
      <c r="F4322">
        <v>16</v>
      </c>
      <c r="G4322" s="1">
        <v>325.99</v>
      </c>
      <c r="H4322">
        <f>IF(INDEX(Sale_Promotions[[Code]:[Sale Price]],MATCH(Sales[[#This Row],[Code]],Sale_Promotions[Code],0),2)=0,Sales[[#This Row],[Price]],INDEX(Sale_Promotions[[Code]:[Sale Price]],MATCH(Sales[[#This Row],[Code]],Sale_Promotions[Code],0),2))</f>
        <v>325.99</v>
      </c>
      <c r="I4322">
        <f>Sales[[#This Row],[Total Inventory]]*Sales[[#This Row],[Sale_Price]]</f>
        <v>5215.84</v>
      </c>
    </row>
    <row r="4323" spans="1:9" x14ac:dyDescent="0.25">
      <c r="A4323">
        <v>29058</v>
      </c>
      <c r="B4323" t="str">
        <f>INDEX( Table3[],MATCH(Sales[[#This Row],[Category]],Table3[Category],0),1)</f>
        <v>BEER</v>
      </c>
      <c r="C4323" t="s">
        <v>11</v>
      </c>
      <c r="D4323" t="s">
        <v>4313</v>
      </c>
      <c r="E4323" t="s">
        <v>13</v>
      </c>
      <c r="F4323">
        <v>0</v>
      </c>
      <c r="G4323" s="1">
        <v>14.62</v>
      </c>
      <c r="H4323">
        <f>IF(INDEX(Sale_Promotions[[Code]:[Sale Price]],MATCH(Sales[[#This Row],[Code]],Sale_Promotions[Code],0),2)=0,Sales[[#This Row],[Price]],INDEX(Sale_Promotions[[Code]:[Sale Price]],MATCH(Sales[[#This Row],[Code]],Sale_Promotions[Code],0),2))</f>
        <v>14.62</v>
      </c>
      <c r="I4323">
        <f>Sales[[#This Row],[Total Inventory]]*Sales[[#This Row],[Sale_Price]]</f>
        <v>0</v>
      </c>
    </row>
    <row r="4324" spans="1:9" x14ac:dyDescent="0.25">
      <c r="A4324">
        <v>10670</v>
      </c>
      <c r="B4324" t="str">
        <f>INDEX( Table3[],MATCH(Sales[[#This Row],[Category]],Table3[Category],0),1)</f>
        <v>LIQUOR</v>
      </c>
      <c r="C4324" t="s">
        <v>175</v>
      </c>
      <c r="D4324" t="s">
        <v>4314</v>
      </c>
      <c r="E4324" t="s">
        <v>10</v>
      </c>
      <c r="F4324">
        <v>40</v>
      </c>
      <c r="G4324" s="1">
        <v>43.99</v>
      </c>
      <c r="H4324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4324">
        <f>Sales[[#This Row],[Total Inventory]]*Sales[[#This Row],[Sale_Price]]</f>
        <v>1759.6000000000001</v>
      </c>
    </row>
    <row r="4325" spans="1:9" x14ac:dyDescent="0.25">
      <c r="A4325">
        <v>344379</v>
      </c>
      <c r="B4325" t="str">
        <f>INDEX( Table3[],MATCH(Sales[[#This Row],[Category]],Table3[Category],0),1)</f>
        <v>WINE</v>
      </c>
      <c r="C4325" t="s">
        <v>39</v>
      </c>
      <c r="D4325" t="s">
        <v>4315</v>
      </c>
      <c r="E4325" t="s">
        <v>10</v>
      </c>
      <c r="F4325">
        <v>0</v>
      </c>
      <c r="G4325" s="1">
        <v>5.99</v>
      </c>
      <c r="H4325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4325">
        <f>Sales[[#This Row],[Total Inventory]]*Sales[[#This Row],[Sale_Price]]</f>
        <v>0</v>
      </c>
    </row>
    <row r="4326" spans="1:9" x14ac:dyDescent="0.25">
      <c r="A4326">
        <v>424013</v>
      </c>
      <c r="B4326" t="str">
        <f>INDEX( Table3[],MATCH(Sales[[#This Row],[Category]],Table3[Category],0),1)</f>
        <v>WINE</v>
      </c>
      <c r="C4326" t="s">
        <v>64</v>
      </c>
      <c r="D4326" t="s">
        <v>4316</v>
      </c>
      <c r="E4326" t="s">
        <v>10</v>
      </c>
      <c r="F4326">
        <v>14</v>
      </c>
      <c r="G4326" s="1">
        <v>13.99</v>
      </c>
      <c r="H4326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4326">
        <f>Sales[[#This Row],[Total Inventory]]*Sales[[#This Row],[Sale_Price]]</f>
        <v>195.86</v>
      </c>
    </row>
    <row r="4327" spans="1:9" x14ac:dyDescent="0.25">
      <c r="A4327">
        <v>24555</v>
      </c>
      <c r="B4327" t="str">
        <f>INDEX( Table3[],MATCH(Sales[[#This Row],[Category]],Table3[Category],0),1)</f>
        <v>BEER</v>
      </c>
      <c r="C4327" t="s">
        <v>11</v>
      </c>
      <c r="D4327" t="s">
        <v>4317</v>
      </c>
      <c r="E4327" t="s">
        <v>10</v>
      </c>
      <c r="F4327">
        <v>0</v>
      </c>
      <c r="G4327" s="1">
        <v>16.25</v>
      </c>
      <c r="H4327">
        <f>IF(INDEX(Sale_Promotions[[Code]:[Sale Price]],MATCH(Sales[[#This Row],[Code]],Sale_Promotions[Code],0),2)=0,Sales[[#This Row],[Price]],INDEX(Sale_Promotions[[Code]:[Sale Price]],MATCH(Sales[[#This Row],[Code]],Sale_Promotions[Code],0),2))</f>
        <v>16.25</v>
      </c>
      <c r="I4327">
        <f>Sales[[#This Row],[Total Inventory]]*Sales[[#This Row],[Sale_Price]]</f>
        <v>0</v>
      </c>
    </row>
    <row r="4328" spans="1:9" x14ac:dyDescent="0.25">
      <c r="A4328">
        <v>28120</v>
      </c>
      <c r="B4328" t="str">
        <f>INDEX( Table3[],MATCH(Sales[[#This Row],[Category]],Table3[Category],0),1)</f>
        <v>BEER</v>
      </c>
      <c r="C4328" t="s">
        <v>11</v>
      </c>
      <c r="D4328" t="s">
        <v>4318</v>
      </c>
      <c r="E4328" t="s">
        <v>25</v>
      </c>
      <c r="F4328">
        <v>0</v>
      </c>
      <c r="G4328" s="1">
        <v>1.72</v>
      </c>
      <c r="H4328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4328">
        <f>Sales[[#This Row],[Total Inventory]]*Sales[[#This Row],[Sale_Price]]</f>
        <v>0</v>
      </c>
    </row>
    <row r="4329" spans="1:9" x14ac:dyDescent="0.25">
      <c r="A4329">
        <v>29252</v>
      </c>
      <c r="B4329" t="str">
        <f>INDEX( Table3[],MATCH(Sales[[#This Row],[Category]],Table3[Category],0),1)</f>
        <v>BEER</v>
      </c>
      <c r="C4329" t="s">
        <v>11</v>
      </c>
      <c r="D4329" t="s">
        <v>3172</v>
      </c>
      <c r="E4329" t="s">
        <v>25</v>
      </c>
      <c r="F4329">
        <v>0</v>
      </c>
      <c r="G4329" s="1">
        <v>1.74</v>
      </c>
      <c r="H4329">
        <f>IF(INDEX(Sale_Promotions[[Code]:[Sale Price]],MATCH(Sales[[#This Row],[Code]],Sale_Promotions[Code],0),2)=0,Sales[[#This Row],[Price]],INDEX(Sale_Promotions[[Code]:[Sale Price]],MATCH(Sales[[#This Row],[Code]],Sale_Promotions[Code],0),2))</f>
        <v>1.74</v>
      </c>
      <c r="I4329">
        <f>Sales[[#This Row],[Total Inventory]]*Sales[[#This Row],[Sale_Price]]</f>
        <v>0</v>
      </c>
    </row>
    <row r="4330" spans="1:9" x14ac:dyDescent="0.25">
      <c r="A4330">
        <v>333561</v>
      </c>
      <c r="B4330" t="str">
        <f>INDEX( Table3[],MATCH(Sales[[#This Row],[Category]],Table3[Category],0),1)</f>
        <v>WINE</v>
      </c>
      <c r="C4330" t="s">
        <v>41</v>
      </c>
      <c r="D4330" t="s">
        <v>4319</v>
      </c>
      <c r="E4330" t="s">
        <v>10</v>
      </c>
      <c r="F4330">
        <v>0</v>
      </c>
      <c r="G4330" s="1">
        <v>15.49</v>
      </c>
      <c r="H4330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4330">
        <f>Sales[[#This Row],[Total Inventory]]*Sales[[#This Row],[Sale_Price]]</f>
        <v>0</v>
      </c>
    </row>
    <row r="4331" spans="1:9" x14ac:dyDescent="0.25">
      <c r="A4331">
        <v>27002</v>
      </c>
      <c r="B4331" t="str">
        <f>INDEX( Table3[],MATCH(Sales[[#This Row],[Category]],Table3[Category],0),1)</f>
        <v>BEER</v>
      </c>
      <c r="C4331" t="s">
        <v>11</v>
      </c>
      <c r="D4331" t="s">
        <v>4320</v>
      </c>
      <c r="E4331" t="s">
        <v>25</v>
      </c>
      <c r="F4331">
        <v>0</v>
      </c>
      <c r="G4331" s="1">
        <v>3.21</v>
      </c>
      <c r="H4331">
        <f>IF(INDEX(Sale_Promotions[[Code]:[Sale Price]],MATCH(Sales[[#This Row],[Code]],Sale_Promotions[Code],0),2)=0,Sales[[#This Row],[Price]],INDEX(Sale_Promotions[[Code]:[Sale Price]],MATCH(Sales[[#This Row],[Code]],Sale_Promotions[Code],0),2))</f>
        <v>3.21</v>
      </c>
      <c r="I4331">
        <f>Sales[[#This Row],[Total Inventory]]*Sales[[#This Row],[Sale_Price]]</f>
        <v>0</v>
      </c>
    </row>
    <row r="4332" spans="1:9" x14ac:dyDescent="0.25">
      <c r="A4332">
        <v>311962</v>
      </c>
      <c r="B4332" t="str">
        <f>INDEX( Table3[],MATCH(Sales[[#This Row],[Category]],Table3[Category],0),1)</f>
        <v>WINE</v>
      </c>
      <c r="C4332" t="s">
        <v>31</v>
      </c>
      <c r="D4332" t="s">
        <v>4321</v>
      </c>
      <c r="E4332" t="s">
        <v>10</v>
      </c>
      <c r="F4332">
        <v>0</v>
      </c>
      <c r="G4332" s="1">
        <v>9.7899999999999991</v>
      </c>
      <c r="H433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4332">
        <f>Sales[[#This Row],[Total Inventory]]*Sales[[#This Row],[Sale_Price]]</f>
        <v>0</v>
      </c>
    </row>
    <row r="4333" spans="1:9" x14ac:dyDescent="0.25">
      <c r="A4333">
        <v>76785</v>
      </c>
      <c r="B4333" t="str">
        <f>INDEX( Table3[],MATCH(Sales[[#This Row],[Category]],Table3[Category],0),1)</f>
        <v>LIQUOR</v>
      </c>
      <c r="C4333" t="s">
        <v>245</v>
      </c>
      <c r="D4333" t="s">
        <v>4322</v>
      </c>
      <c r="E4333" t="s">
        <v>10</v>
      </c>
      <c r="F4333">
        <v>65</v>
      </c>
      <c r="G4333" s="1">
        <v>24.99</v>
      </c>
      <c r="H4333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4333">
        <f>Sales[[#This Row],[Total Inventory]]*Sales[[#This Row],[Sale_Price]]</f>
        <v>1624.35</v>
      </c>
    </row>
    <row r="4334" spans="1:9" x14ac:dyDescent="0.25">
      <c r="A4334">
        <v>346507</v>
      </c>
      <c r="B4334" t="str">
        <f>INDEX( Table3[],MATCH(Sales[[#This Row],[Category]],Table3[Category],0),1)</f>
        <v>WINE</v>
      </c>
      <c r="C4334" t="s">
        <v>39</v>
      </c>
      <c r="D4334" t="s">
        <v>4323</v>
      </c>
      <c r="E4334" t="s">
        <v>10</v>
      </c>
      <c r="F4334">
        <v>55</v>
      </c>
      <c r="G4334" s="1">
        <v>12.99</v>
      </c>
      <c r="H433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4334">
        <f>Sales[[#This Row],[Total Inventory]]*Sales[[#This Row],[Sale_Price]]</f>
        <v>714.45</v>
      </c>
    </row>
    <row r="4335" spans="1:9" x14ac:dyDescent="0.25">
      <c r="A4335">
        <v>79685</v>
      </c>
      <c r="B4335" t="str">
        <f>INDEX( Table3[],MATCH(Sales[[#This Row],[Category]],Table3[Category],0),1)</f>
        <v>WINE</v>
      </c>
      <c r="C4335" t="s">
        <v>64</v>
      </c>
      <c r="D4335" t="s">
        <v>4324</v>
      </c>
      <c r="E4335" t="s">
        <v>48</v>
      </c>
      <c r="F4335">
        <v>33</v>
      </c>
      <c r="G4335" s="1">
        <v>14.49</v>
      </c>
      <c r="H4335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4335">
        <f>Sales[[#This Row],[Total Inventory]]*Sales[[#This Row],[Sale_Price]]</f>
        <v>478.17</v>
      </c>
    </row>
    <row r="4336" spans="1:9" x14ac:dyDescent="0.25">
      <c r="A4336">
        <v>42285</v>
      </c>
      <c r="B4336" t="str">
        <f>INDEX( Table3[],MATCH(Sales[[#This Row],[Category]],Table3[Category],0),1)</f>
        <v>WINE</v>
      </c>
      <c r="C4336" t="s">
        <v>43</v>
      </c>
      <c r="D4336" t="s">
        <v>4325</v>
      </c>
      <c r="E4336" t="s">
        <v>10</v>
      </c>
      <c r="F4336">
        <v>6</v>
      </c>
      <c r="G4336" s="1">
        <v>53.99</v>
      </c>
      <c r="H4336">
        <f>IF(INDEX(Sale_Promotions[[Code]:[Sale Price]],MATCH(Sales[[#This Row],[Code]],Sale_Promotions[Code],0),2)=0,Sales[[#This Row],[Price]],INDEX(Sale_Promotions[[Code]:[Sale Price]],MATCH(Sales[[#This Row],[Code]],Sale_Promotions[Code],0),2))</f>
        <v>53.99</v>
      </c>
      <c r="I4336">
        <f>Sales[[#This Row],[Total Inventory]]*Sales[[#This Row],[Sale_Price]]</f>
        <v>323.94</v>
      </c>
    </row>
    <row r="4337" spans="1:9" x14ac:dyDescent="0.25">
      <c r="A4337">
        <v>118680</v>
      </c>
      <c r="B4337" t="str">
        <f>INDEX( Table3[],MATCH(Sales[[#This Row],[Category]],Table3[Category],0),1)</f>
        <v>WINE</v>
      </c>
      <c r="C4337" t="s">
        <v>61</v>
      </c>
      <c r="D4337" t="s">
        <v>4326</v>
      </c>
      <c r="E4337" t="s">
        <v>10</v>
      </c>
      <c r="F4337">
        <v>16</v>
      </c>
      <c r="G4337" s="1">
        <v>30.99</v>
      </c>
      <c r="H4337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4337">
        <f>Sales[[#This Row],[Total Inventory]]*Sales[[#This Row],[Sale_Price]]</f>
        <v>495.84</v>
      </c>
    </row>
    <row r="4338" spans="1:9" x14ac:dyDescent="0.25">
      <c r="A4338">
        <v>24524</v>
      </c>
      <c r="B4338" t="str">
        <f>INDEX( Table3[],MATCH(Sales[[#This Row],[Category]],Table3[Category],0),1)</f>
        <v>BEER</v>
      </c>
      <c r="C4338" t="s">
        <v>11</v>
      </c>
      <c r="D4338" t="s">
        <v>4327</v>
      </c>
      <c r="E4338" t="s">
        <v>52</v>
      </c>
      <c r="F4338">
        <v>0</v>
      </c>
      <c r="G4338" s="1">
        <v>25.64</v>
      </c>
      <c r="H4338">
        <f>IF(INDEX(Sale_Promotions[[Code]:[Sale Price]],MATCH(Sales[[#This Row],[Code]],Sale_Promotions[Code],0),2)=0,Sales[[#This Row],[Price]],INDEX(Sale_Promotions[[Code]:[Sale Price]],MATCH(Sales[[#This Row],[Code]],Sale_Promotions[Code],0),2))</f>
        <v>25.64</v>
      </c>
      <c r="I4338">
        <f>Sales[[#This Row],[Total Inventory]]*Sales[[#This Row],[Sale_Price]]</f>
        <v>0</v>
      </c>
    </row>
    <row r="4339" spans="1:9" x14ac:dyDescent="0.25">
      <c r="A4339">
        <v>430228</v>
      </c>
      <c r="B4339" t="str">
        <f>INDEX( Table3[],MATCH(Sales[[#This Row],[Category]],Table3[Category],0),1)</f>
        <v>WINE</v>
      </c>
      <c r="C4339" t="s">
        <v>28</v>
      </c>
      <c r="D4339" t="s">
        <v>4328</v>
      </c>
      <c r="E4339" t="s">
        <v>10</v>
      </c>
      <c r="F4339">
        <v>1</v>
      </c>
      <c r="G4339" s="1">
        <v>14.99</v>
      </c>
      <c r="H4339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4339">
        <f>Sales[[#This Row],[Total Inventory]]*Sales[[#This Row],[Sale_Price]]</f>
        <v>14.99</v>
      </c>
    </row>
    <row r="4340" spans="1:9" x14ac:dyDescent="0.25">
      <c r="A4340">
        <v>98981</v>
      </c>
      <c r="B4340" t="str">
        <f>INDEX( Table3[],MATCH(Sales[[#This Row],[Category]],Table3[Category],0),1)</f>
        <v>BEER</v>
      </c>
      <c r="C4340" t="s">
        <v>11</v>
      </c>
      <c r="D4340" t="s">
        <v>4329</v>
      </c>
      <c r="E4340" t="s">
        <v>476</v>
      </c>
      <c r="F4340">
        <v>0</v>
      </c>
      <c r="G4340" s="1">
        <v>3.67</v>
      </c>
      <c r="H4340">
        <f>IF(INDEX(Sale_Promotions[[Code]:[Sale Price]],MATCH(Sales[[#This Row],[Code]],Sale_Promotions[Code],0),2)=0,Sales[[#This Row],[Price]],INDEX(Sale_Promotions[[Code]:[Sale Price]],MATCH(Sales[[#This Row],[Code]],Sale_Promotions[Code],0),2))</f>
        <v>3.67</v>
      </c>
      <c r="I4340">
        <f>Sales[[#This Row],[Total Inventory]]*Sales[[#This Row],[Sale_Price]]</f>
        <v>0</v>
      </c>
    </row>
    <row r="4341" spans="1:9" x14ac:dyDescent="0.25">
      <c r="A4341">
        <v>29199</v>
      </c>
      <c r="B4341" t="str">
        <f>INDEX( Table3[],MATCH(Sales[[#This Row],[Category]],Table3[Category],0),1)</f>
        <v>BEER</v>
      </c>
      <c r="C4341" t="s">
        <v>11</v>
      </c>
      <c r="D4341" t="s">
        <v>1715</v>
      </c>
      <c r="E4341" t="s">
        <v>10</v>
      </c>
      <c r="F4341">
        <v>0</v>
      </c>
      <c r="G4341" s="1">
        <v>12.13</v>
      </c>
      <c r="H4341">
        <f>IF(INDEX(Sale_Promotions[[Code]:[Sale Price]],MATCH(Sales[[#This Row],[Code]],Sale_Promotions[Code],0),2)=0,Sales[[#This Row],[Price]],INDEX(Sale_Promotions[[Code]:[Sale Price]],MATCH(Sales[[#This Row],[Code]],Sale_Promotions[Code],0),2))</f>
        <v>12.13</v>
      </c>
      <c r="I4341">
        <f>Sales[[#This Row],[Total Inventory]]*Sales[[#This Row],[Sale_Price]]</f>
        <v>0</v>
      </c>
    </row>
    <row r="4342" spans="1:9" x14ac:dyDescent="0.25">
      <c r="A4342">
        <v>116114</v>
      </c>
      <c r="B4342" t="str">
        <f>INDEX( Table3[],MATCH(Sales[[#This Row],[Category]],Table3[Category],0),1)</f>
        <v>WINE</v>
      </c>
      <c r="C4342" t="s">
        <v>85</v>
      </c>
      <c r="D4342" t="s">
        <v>4330</v>
      </c>
      <c r="E4342" t="s">
        <v>10</v>
      </c>
      <c r="F4342">
        <v>53</v>
      </c>
      <c r="G4342" s="1">
        <v>12.49</v>
      </c>
      <c r="H4342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4342">
        <f>Sales[[#This Row],[Total Inventory]]*Sales[[#This Row],[Sale_Price]]</f>
        <v>661.97</v>
      </c>
    </row>
    <row r="4343" spans="1:9" x14ac:dyDescent="0.25">
      <c r="A4343">
        <v>231966</v>
      </c>
      <c r="B4343" t="str">
        <f>INDEX( Table3[],MATCH(Sales[[#This Row],[Category]],Table3[Category],0),1)</f>
        <v>WINE</v>
      </c>
      <c r="C4343" t="s">
        <v>39</v>
      </c>
      <c r="D4343" t="s">
        <v>4331</v>
      </c>
      <c r="E4343" t="s">
        <v>10</v>
      </c>
      <c r="F4343">
        <v>2</v>
      </c>
      <c r="G4343" s="1">
        <v>19.989999999999998</v>
      </c>
      <c r="H4343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4343">
        <f>Sales[[#This Row],[Total Inventory]]*Sales[[#This Row],[Sale_Price]]</f>
        <v>39.979999999999997</v>
      </c>
    </row>
    <row r="4344" spans="1:9" x14ac:dyDescent="0.25">
      <c r="A4344">
        <v>81857</v>
      </c>
      <c r="B4344" t="str">
        <f>INDEX( Table3[],MATCH(Sales[[#This Row],[Category]],Table3[Category],0),1)</f>
        <v>WINE</v>
      </c>
      <c r="C4344" t="s">
        <v>85</v>
      </c>
      <c r="D4344" t="s">
        <v>4332</v>
      </c>
      <c r="E4344" t="s">
        <v>10</v>
      </c>
      <c r="F4344">
        <v>205</v>
      </c>
      <c r="G4344" s="1">
        <v>19.489999999999998</v>
      </c>
      <c r="H4344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4344">
        <f>Sales[[#This Row],[Total Inventory]]*Sales[[#This Row],[Sale_Price]]</f>
        <v>3995.45</v>
      </c>
    </row>
    <row r="4345" spans="1:9" x14ac:dyDescent="0.25">
      <c r="A4345">
        <v>34924</v>
      </c>
      <c r="B4345" t="str">
        <f>INDEX( Table3[],MATCH(Sales[[#This Row],[Category]],Table3[Category],0),1)</f>
        <v>WINE</v>
      </c>
      <c r="C4345" t="s">
        <v>28</v>
      </c>
      <c r="D4345" t="s">
        <v>1937</v>
      </c>
      <c r="E4345" t="s">
        <v>10</v>
      </c>
      <c r="F4345">
        <v>43</v>
      </c>
      <c r="G4345" s="1">
        <v>12.99</v>
      </c>
      <c r="H434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4345">
        <f>Sales[[#This Row],[Total Inventory]]*Sales[[#This Row],[Sale_Price]]</f>
        <v>558.57000000000005</v>
      </c>
    </row>
    <row r="4346" spans="1:9" x14ac:dyDescent="0.25">
      <c r="A4346">
        <v>44058</v>
      </c>
      <c r="B4346" t="str">
        <f>INDEX( Table3[],MATCH(Sales[[#This Row],[Category]],Table3[Category],0),1)</f>
        <v>WINE</v>
      </c>
      <c r="C4346" t="s">
        <v>85</v>
      </c>
      <c r="D4346" t="s">
        <v>4333</v>
      </c>
      <c r="E4346" t="s">
        <v>10</v>
      </c>
      <c r="F4346">
        <v>21</v>
      </c>
      <c r="G4346" s="1">
        <v>19.690000000000001</v>
      </c>
      <c r="H4346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4346">
        <f>Sales[[#This Row],[Total Inventory]]*Sales[[#This Row],[Sale_Price]]</f>
        <v>413.49</v>
      </c>
    </row>
    <row r="4347" spans="1:9" x14ac:dyDescent="0.25">
      <c r="A4347">
        <v>29555</v>
      </c>
      <c r="B4347" t="str">
        <f>INDEX( Table3[],MATCH(Sales[[#This Row],[Category]],Table3[Category],0),1)</f>
        <v>BEER</v>
      </c>
      <c r="C4347" t="s">
        <v>11</v>
      </c>
      <c r="D4347" t="s">
        <v>4334</v>
      </c>
      <c r="E4347" t="s">
        <v>25</v>
      </c>
      <c r="F4347">
        <v>0</v>
      </c>
      <c r="G4347" s="1">
        <v>21.05</v>
      </c>
      <c r="H4347">
        <f>IF(INDEX(Sale_Promotions[[Code]:[Sale Price]],MATCH(Sales[[#This Row],[Code]],Sale_Promotions[Code],0),2)=0,Sales[[#This Row],[Price]],INDEX(Sale_Promotions[[Code]:[Sale Price]],MATCH(Sales[[#This Row],[Code]],Sale_Promotions[Code],0),2))</f>
        <v>21.05</v>
      </c>
      <c r="I4347">
        <f>Sales[[#This Row],[Total Inventory]]*Sales[[#This Row],[Sale_Price]]</f>
        <v>0</v>
      </c>
    </row>
    <row r="4348" spans="1:9" x14ac:dyDescent="0.25">
      <c r="A4348">
        <v>29860</v>
      </c>
      <c r="B4348" t="str">
        <f>INDEX( Table3[],MATCH(Sales[[#This Row],[Category]],Table3[Category],0),1)</f>
        <v>BEER</v>
      </c>
      <c r="C4348" t="s">
        <v>11</v>
      </c>
      <c r="D4348" t="s">
        <v>4335</v>
      </c>
      <c r="E4348" t="s">
        <v>13</v>
      </c>
      <c r="F4348">
        <v>0</v>
      </c>
      <c r="G4348" s="1">
        <v>11.29</v>
      </c>
      <c r="H4348">
        <f>IF(INDEX(Sale_Promotions[[Code]:[Sale Price]],MATCH(Sales[[#This Row],[Code]],Sale_Promotions[Code],0),2)=0,Sales[[#This Row],[Price]],INDEX(Sale_Promotions[[Code]:[Sale Price]],MATCH(Sales[[#This Row],[Code]],Sale_Promotions[Code],0),2))</f>
        <v>11.29</v>
      </c>
      <c r="I4348">
        <f>Sales[[#This Row],[Total Inventory]]*Sales[[#This Row],[Sale_Price]]</f>
        <v>0</v>
      </c>
    </row>
    <row r="4349" spans="1:9" x14ac:dyDescent="0.25">
      <c r="A4349">
        <v>321672</v>
      </c>
      <c r="B4349" t="str">
        <f>INDEX( Table3[],MATCH(Sales[[#This Row],[Category]],Table3[Category],0),1)</f>
        <v>WINE</v>
      </c>
      <c r="C4349" t="s">
        <v>41</v>
      </c>
      <c r="D4349" t="s">
        <v>4336</v>
      </c>
      <c r="E4349" t="s">
        <v>10</v>
      </c>
      <c r="F4349">
        <v>0</v>
      </c>
      <c r="G4349" s="1">
        <v>86.99</v>
      </c>
      <c r="H4349">
        <f>IF(INDEX(Sale_Promotions[[Code]:[Sale Price]],MATCH(Sales[[#This Row],[Code]],Sale_Promotions[Code],0),2)=0,Sales[[#This Row],[Price]],INDEX(Sale_Promotions[[Code]:[Sale Price]],MATCH(Sales[[#This Row],[Code]],Sale_Promotions[Code],0),2))</f>
        <v>86.99</v>
      </c>
      <c r="I4349">
        <f>Sales[[#This Row],[Total Inventory]]*Sales[[#This Row],[Sale_Price]]</f>
        <v>0</v>
      </c>
    </row>
    <row r="4350" spans="1:9" x14ac:dyDescent="0.25">
      <c r="A4350">
        <v>232948</v>
      </c>
      <c r="B4350" t="str">
        <f>INDEX( Table3[],MATCH(Sales[[#This Row],[Category]],Table3[Category],0),1)</f>
        <v>WINE</v>
      </c>
      <c r="C4350" t="s">
        <v>67</v>
      </c>
      <c r="D4350" t="s">
        <v>4337</v>
      </c>
      <c r="E4350" t="s">
        <v>69</v>
      </c>
      <c r="F4350">
        <v>7</v>
      </c>
      <c r="G4350" s="1">
        <v>33.99</v>
      </c>
      <c r="H4350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4350">
        <f>Sales[[#This Row],[Total Inventory]]*Sales[[#This Row],[Sale_Price]]</f>
        <v>237.93</v>
      </c>
    </row>
    <row r="4351" spans="1:9" x14ac:dyDescent="0.25">
      <c r="A4351">
        <v>29805</v>
      </c>
      <c r="B4351" t="str">
        <f>INDEX( Table3[],MATCH(Sales[[#This Row],[Category]],Table3[Category],0),1)</f>
        <v>BEER</v>
      </c>
      <c r="C4351" t="s">
        <v>11</v>
      </c>
      <c r="D4351" t="s">
        <v>4338</v>
      </c>
      <c r="E4351" t="s">
        <v>10</v>
      </c>
      <c r="F4351">
        <v>3</v>
      </c>
      <c r="G4351" s="1">
        <v>16.22</v>
      </c>
      <c r="H4351">
        <f>IF(INDEX(Sale_Promotions[[Code]:[Sale Price]],MATCH(Sales[[#This Row],[Code]],Sale_Promotions[Code],0),2)=0,Sales[[#This Row],[Price]],INDEX(Sale_Promotions[[Code]:[Sale Price]],MATCH(Sales[[#This Row],[Code]],Sale_Promotions[Code],0),2))</f>
        <v>16.22</v>
      </c>
      <c r="I4351">
        <f>Sales[[#This Row],[Total Inventory]]*Sales[[#This Row],[Sale_Price]]</f>
        <v>48.66</v>
      </c>
    </row>
    <row r="4352" spans="1:9" x14ac:dyDescent="0.25">
      <c r="A4352">
        <v>322124</v>
      </c>
      <c r="B4352" t="str">
        <f>INDEX( Table3[],MATCH(Sales[[#This Row],[Category]],Table3[Category],0),1)</f>
        <v>WINE</v>
      </c>
      <c r="C4352" t="s">
        <v>21</v>
      </c>
      <c r="D4352" t="s">
        <v>4339</v>
      </c>
      <c r="E4352" t="s">
        <v>133</v>
      </c>
      <c r="F4352">
        <v>5</v>
      </c>
      <c r="G4352" s="1">
        <v>11.99</v>
      </c>
      <c r="H435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352">
        <f>Sales[[#This Row],[Total Inventory]]*Sales[[#This Row],[Sale_Price]]</f>
        <v>59.95</v>
      </c>
    </row>
    <row r="4353" spans="1:9" x14ac:dyDescent="0.25">
      <c r="A4353">
        <v>340884</v>
      </c>
      <c r="B4353" t="str">
        <f>INDEX( Table3[],MATCH(Sales[[#This Row],[Category]],Table3[Category],0),1)</f>
        <v>LIQUOR</v>
      </c>
      <c r="C4353" t="s">
        <v>14</v>
      </c>
      <c r="D4353" t="s">
        <v>4340</v>
      </c>
      <c r="E4353" t="s">
        <v>10</v>
      </c>
      <c r="F4353">
        <v>13</v>
      </c>
      <c r="G4353" s="1">
        <v>71.989999999999995</v>
      </c>
      <c r="H4353">
        <f>IF(INDEX(Sale_Promotions[[Code]:[Sale Price]],MATCH(Sales[[#This Row],[Code]],Sale_Promotions[Code],0),2)=0,Sales[[#This Row],[Price]],INDEX(Sale_Promotions[[Code]:[Sale Price]],MATCH(Sales[[#This Row],[Code]],Sale_Promotions[Code],0),2))</f>
        <v>71.989999999999995</v>
      </c>
      <c r="I4353">
        <f>Sales[[#This Row],[Total Inventory]]*Sales[[#This Row],[Sale_Price]]</f>
        <v>935.86999999999989</v>
      </c>
    </row>
    <row r="4354" spans="1:9" x14ac:dyDescent="0.25">
      <c r="A4354">
        <v>47127</v>
      </c>
      <c r="B4354" t="str">
        <f>INDEX( Table3[],MATCH(Sales[[#This Row],[Category]],Table3[Category],0),1)</f>
        <v>LIQUOR</v>
      </c>
      <c r="C4354" t="s">
        <v>26</v>
      </c>
      <c r="D4354" t="s">
        <v>4341</v>
      </c>
      <c r="E4354" t="s">
        <v>449</v>
      </c>
      <c r="F4354">
        <v>28</v>
      </c>
      <c r="G4354" s="1">
        <v>1.79</v>
      </c>
      <c r="H4354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4354">
        <f>Sales[[#This Row],[Total Inventory]]*Sales[[#This Row],[Sale_Price]]</f>
        <v>50.120000000000005</v>
      </c>
    </row>
    <row r="4355" spans="1:9" x14ac:dyDescent="0.25">
      <c r="A4355">
        <v>16888</v>
      </c>
      <c r="B4355" t="str">
        <f>INDEX( Table3[],MATCH(Sales[[#This Row],[Category]],Table3[Category],0),1)</f>
        <v>LIQUOR</v>
      </c>
      <c r="C4355" t="s">
        <v>26</v>
      </c>
      <c r="D4355" t="s">
        <v>4342</v>
      </c>
      <c r="E4355" t="s">
        <v>10</v>
      </c>
      <c r="F4355">
        <v>99</v>
      </c>
      <c r="G4355" s="1">
        <v>13.99</v>
      </c>
      <c r="H4355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4355">
        <f>Sales[[#This Row],[Total Inventory]]*Sales[[#This Row],[Sale_Price]]</f>
        <v>1385.01</v>
      </c>
    </row>
    <row r="4356" spans="1:9" x14ac:dyDescent="0.25">
      <c r="A4356">
        <v>92177</v>
      </c>
      <c r="B4356" t="str">
        <f>INDEX( Table3[],MATCH(Sales[[#This Row],[Category]],Table3[Category],0),1)</f>
        <v>BEER</v>
      </c>
      <c r="C4356" t="s">
        <v>11</v>
      </c>
      <c r="D4356" t="s">
        <v>4343</v>
      </c>
      <c r="E4356" t="s">
        <v>92</v>
      </c>
      <c r="F4356">
        <v>0</v>
      </c>
      <c r="G4356" s="1">
        <v>4.21</v>
      </c>
      <c r="H4356">
        <f>IF(INDEX(Sale_Promotions[[Code]:[Sale Price]],MATCH(Sales[[#This Row],[Code]],Sale_Promotions[Code],0),2)=0,Sales[[#This Row],[Price]],INDEX(Sale_Promotions[[Code]:[Sale Price]],MATCH(Sales[[#This Row],[Code]],Sale_Promotions[Code],0),2))</f>
        <v>4.21</v>
      </c>
      <c r="I4356">
        <f>Sales[[#This Row],[Total Inventory]]*Sales[[#This Row],[Sale_Price]]</f>
        <v>0</v>
      </c>
    </row>
    <row r="4357" spans="1:9" x14ac:dyDescent="0.25">
      <c r="A4357">
        <v>24138</v>
      </c>
      <c r="B4357" t="str">
        <f>INDEX( Table3[],MATCH(Sales[[#This Row],[Category]],Table3[Category],0),1)</f>
        <v>BEER</v>
      </c>
      <c r="C4357" t="s">
        <v>11</v>
      </c>
      <c r="D4357" t="s">
        <v>4344</v>
      </c>
      <c r="E4357" t="s">
        <v>25</v>
      </c>
      <c r="F4357">
        <v>42</v>
      </c>
      <c r="G4357" s="1">
        <v>2.06</v>
      </c>
      <c r="H4357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4357">
        <f>Sales[[#This Row],[Total Inventory]]*Sales[[#This Row],[Sale_Price]]</f>
        <v>86.52</v>
      </c>
    </row>
    <row r="4358" spans="1:9" x14ac:dyDescent="0.25">
      <c r="A4358">
        <v>318813</v>
      </c>
      <c r="B4358" t="str">
        <f>INDEX( Table3[],MATCH(Sales[[#This Row],[Category]],Table3[Category],0),1)</f>
        <v>WINE</v>
      </c>
      <c r="C4358" t="s">
        <v>61</v>
      </c>
      <c r="D4358" t="s">
        <v>4345</v>
      </c>
      <c r="E4358" t="s">
        <v>10</v>
      </c>
      <c r="F4358">
        <v>0</v>
      </c>
      <c r="G4358" s="1">
        <v>8.59</v>
      </c>
      <c r="H4358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4358">
        <f>Sales[[#This Row],[Total Inventory]]*Sales[[#This Row],[Sale_Price]]</f>
        <v>0</v>
      </c>
    </row>
    <row r="4359" spans="1:9" x14ac:dyDescent="0.25">
      <c r="A4359">
        <v>325381</v>
      </c>
      <c r="B4359" t="str">
        <f>INDEX( Table3[],MATCH(Sales[[#This Row],[Category]],Table3[Category],0),1)</f>
        <v>LIQUOR</v>
      </c>
      <c r="C4359" t="s">
        <v>57</v>
      </c>
      <c r="D4359" t="s">
        <v>4346</v>
      </c>
      <c r="E4359" t="s">
        <v>10</v>
      </c>
      <c r="F4359">
        <v>31</v>
      </c>
      <c r="G4359" s="1">
        <v>40.99</v>
      </c>
      <c r="H4359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4359">
        <f>Sales[[#This Row],[Total Inventory]]*Sales[[#This Row],[Sale_Price]]</f>
        <v>1270.69</v>
      </c>
    </row>
    <row r="4360" spans="1:9" x14ac:dyDescent="0.25">
      <c r="A4360">
        <v>70152</v>
      </c>
      <c r="B4360" t="str">
        <f>INDEX( Table3[],MATCH(Sales[[#This Row],[Category]],Table3[Category],0),1)</f>
        <v>LIQUOR</v>
      </c>
      <c r="C4360" t="s">
        <v>57</v>
      </c>
      <c r="D4360" t="s">
        <v>4347</v>
      </c>
      <c r="E4360" t="s">
        <v>133</v>
      </c>
      <c r="F4360">
        <v>79</v>
      </c>
      <c r="G4360" s="1">
        <v>12.99</v>
      </c>
      <c r="H4360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4360">
        <f>Sales[[#This Row],[Total Inventory]]*Sales[[#This Row],[Sale_Price]]</f>
        <v>1026.21</v>
      </c>
    </row>
    <row r="4361" spans="1:9" x14ac:dyDescent="0.25">
      <c r="A4361">
        <v>47118</v>
      </c>
      <c r="B4361" t="str">
        <f>INDEX( Table3[],MATCH(Sales[[#This Row],[Category]],Table3[Category],0),1)</f>
        <v>LIQUOR</v>
      </c>
      <c r="C4361" t="s">
        <v>175</v>
      </c>
      <c r="D4361" t="s">
        <v>4348</v>
      </c>
      <c r="E4361" t="s">
        <v>10</v>
      </c>
      <c r="F4361">
        <v>2</v>
      </c>
      <c r="G4361" s="1">
        <v>99.99</v>
      </c>
      <c r="H4361">
        <f>IF(INDEX(Sale_Promotions[[Code]:[Sale Price]],MATCH(Sales[[#This Row],[Code]],Sale_Promotions[Code],0),2)=0,Sales[[#This Row],[Price]],INDEX(Sale_Promotions[[Code]:[Sale Price]],MATCH(Sales[[#This Row],[Code]],Sale_Promotions[Code],0),2))</f>
        <v>99.99</v>
      </c>
      <c r="I4361">
        <f>Sales[[#This Row],[Total Inventory]]*Sales[[#This Row],[Sale_Price]]</f>
        <v>199.98</v>
      </c>
    </row>
    <row r="4362" spans="1:9" x14ac:dyDescent="0.25">
      <c r="A4362">
        <v>126764</v>
      </c>
      <c r="B4362" t="str">
        <f>INDEX( Table3[],MATCH(Sales[[#This Row],[Category]],Table3[Category],0),1)</f>
        <v>OTHER</v>
      </c>
      <c r="C4362" t="s">
        <v>75</v>
      </c>
      <c r="D4362" t="s">
        <v>4349</v>
      </c>
      <c r="E4362" t="s">
        <v>332</v>
      </c>
      <c r="F4362">
        <v>14</v>
      </c>
      <c r="G4362" s="1">
        <v>14.99</v>
      </c>
      <c r="H4362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4362">
        <f>Sales[[#This Row],[Total Inventory]]*Sales[[#This Row],[Sale_Price]]</f>
        <v>209.86</v>
      </c>
    </row>
    <row r="4363" spans="1:9" x14ac:dyDescent="0.25">
      <c r="A4363">
        <v>89494</v>
      </c>
      <c r="B4363" t="str">
        <f>INDEX( Table3[],MATCH(Sales[[#This Row],[Category]],Table3[Category],0),1)</f>
        <v>WINE</v>
      </c>
      <c r="C4363" t="s">
        <v>28</v>
      </c>
      <c r="D4363" t="s">
        <v>4350</v>
      </c>
      <c r="E4363" t="s">
        <v>23</v>
      </c>
      <c r="F4363">
        <v>121</v>
      </c>
      <c r="G4363" s="1">
        <v>8.49</v>
      </c>
      <c r="H4363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4363">
        <f>Sales[[#This Row],[Total Inventory]]*Sales[[#This Row],[Sale_Price]]</f>
        <v>1027.29</v>
      </c>
    </row>
    <row r="4364" spans="1:9" x14ac:dyDescent="0.25">
      <c r="A4364">
        <v>428876</v>
      </c>
      <c r="B4364" t="str">
        <f>INDEX( Table3[],MATCH(Sales[[#This Row],[Category]],Table3[Category],0),1)</f>
        <v>OTHER</v>
      </c>
      <c r="C4364" t="s">
        <v>75</v>
      </c>
      <c r="D4364" t="s">
        <v>4351</v>
      </c>
      <c r="E4364" t="s">
        <v>10</v>
      </c>
      <c r="F4364">
        <v>10</v>
      </c>
      <c r="G4364" s="1">
        <v>10.49</v>
      </c>
      <c r="H4364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4364">
        <f>Sales[[#This Row],[Total Inventory]]*Sales[[#This Row],[Sale_Price]]</f>
        <v>104.9</v>
      </c>
    </row>
    <row r="4365" spans="1:9" x14ac:dyDescent="0.25">
      <c r="A4365">
        <v>41453</v>
      </c>
      <c r="B4365" t="str">
        <f>INDEX( Table3[],MATCH(Sales[[#This Row],[Category]],Table3[Category],0),1)</f>
        <v>LIQUOR</v>
      </c>
      <c r="C4365" t="s">
        <v>14</v>
      </c>
      <c r="D4365" t="s">
        <v>4352</v>
      </c>
      <c r="E4365" t="s">
        <v>10</v>
      </c>
      <c r="F4365">
        <v>22</v>
      </c>
      <c r="G4365" s="1">
        <v>112.99</v>
      </c>
      <c r="H4365">
        <f>IF(INDEX(Sale_Promotions[[Code]:[Sale Price]],MATCH(Sales[[#This Row],[Code]],Sale_Promotions[Code],0),2)=0,Sales[[#This Row],[Price]],INDEX(Sale_Promotions[[Code]:[Sale Price]],MATCH(Sales[[#This Row],[Code]],Sale_Promotions[Code],0),2))</f>
        <v>112.99</v>
      </c>
      <c r="I4365">
        <f>Sales[[#This Row],[Total Inventory]]*Sales[[#This Row],[Sale_Price]]</f>
        <v>2485.7799999999997</v>
      </c>
    </row>
    <row r="4366" spans="1:9" x14ac:dyDescent="0.25">
      <c r="A4366">
        <v>82997</v>
      </c>
      <c r="B4366" t="str">
        <f>INDEX( Table3[],MATCH(Sales[[#This Row],[Category]],Table3[Category],0),1)</f>
        <v>WINE</v>
      </c>
      <c r="C4366" t="s">
        <v>85</v>
      </c>
      <c r="D4366" t="s">
        <v>4353</v>
      </c>
      <c r="E4366" t="s">
        <v>10</v>
      </c>
      <c r="F4366">
        <v>0</v>
      </c>
      <c r="G4366" s="1">
        <v>139.99</v>
      </c>
      <c r="H4366">
        <f>IF(INDEX(Sale_Promotions[[Code]:[Sale Price]],MATCH(Sales[[#This Row],[Code]],Sale_Promotions[Code],0),2)=0,Sales[[#This Row],[Price]],INDEX(Sale_Promotions[[Code]:[Sale Price]],MATCH(Sales[[#This Row],[Code]],Sale_Promotions[Code],0),2))</f>
        <v>139.99</v>
      </c>
      <c r="I4366">
        <f>Sales[[#This Row],[Total Inventory]]*Sales[[#This Row],[Sale_Price]]</f>
        <v>0</v>
      </c>
    </row>
    <row r="4367" spans="1:9" x14ac:dyDescent="0.25">
      <c r="A4367">
        <v>29138</v>
      </c>
      <c r="B4367" t="str">
        <f>INDEX( Table3[],MATCH(Sales[[#This Row],[Category]],Table3[Category],0),1)</f>
        <v>BEER</v>
      </c>
      <c r="C4367" t="s">
        <v>11</v>
      </c>
      <c r="D4367" t="s">
        <v>4354</v>
      </c>
      <c r="E4367" t="s">
        <v>20</v>
      </c>
      <c r="F4367">
        <v>0</v>
      </c>
      <c r="G4367" s="1">
        <v>4.6100000000000003</v>
      </c>
      <c r="H4367">
        <f>IF(INDEX(Sale_Promotions[[Code]:[Sale Price]],MATCH(Sales[[#This Row],[Code]],Sale_Promotions[Code],0),2)=0,Sales[[#This Row],[Price]],INDEX(Sale_Promotions[[Code]:[Sale Price]],MATCH(Sales[[#This Row],[Code]],Sale_Promotions[Code],0),2))</f>
        <v>4.6100000000000003</v>
      </c>
      <c r="I4367">
        <f>Sales[[#This Row],[Total Inventory]]*Sales[[#This Row],[Sale_Price]]</f>
        <v>0</v>
      </c>
    </row>
    <row r="4368" spans="1:9" x14ac:dyDescent="0.25">
      <c r="A4368">
        <v>29169</v>
      </c>
      <c r="B4368" t="str">
        <f>INDEX( Table3[],MATCH(Sales[[#This Row],[Category]],Table3[Category],0),1)</f>
        <v>BEER</v>
      </c>
      <c r="C4368" t="s">
        <v>11</v>
      </c>
      <c r="D4368" t="s">
        <v>4355</v>
      </c>
      <c r="E4368" t="s">
        <v>25</v>
      </c>
      <c r="F4368">
        <v>0</v>
      </c>
      <c r="G4368" s="1">
        <v>1.42</v>
      </c>
      <c r="H4368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4368">
        <f>Sales[[#This Row],[Total Inventory]]*Sales[[#This Row],[Sale_Price]]</f>
        <v>0</v>
      </c>
    </row>
    <row r="4369" spans="1:9" x14ac:dyDescent="0.25">
      <c r="A4369">
        <v>333525</v>
      </c>
      <c r="B4369" t="str">
        <f>INDEX( Table3[],MATCH(Sales[[#This Row],[Category]],Table3[Category],0),1)</f>
        <v>WINE</v>
      </c>
      <c r="C4369" t="s">
        <v>85</v>
      </c>
      <c r="D4369" t="s">
        <v>4356</v>
      </c>
      <c r="E4369" t="s">
        <v>10</v>
      </c>
      <c r="F4369">
        <v>0</v>
      </c>
      <c r="G4369" s="1">
        <v>7.99</v>
      </c>
      <c r="H4369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4369">
        <f>Sales[[#This Row],[Total Inventory]]*Sales[[#This Row],[Sale_Price]]</f>
        <v>0</v>
      </c>
    </row>
    <row r="4370" spans="1:9" x14ac:dyDescent="0.25">
      <c r="A4370">
        <v>393495</v>
      </c>
      <c r="B4370" t="str">
        <f>INDEX( Table3[],MATCH(Sales[[#This Row],[Category]],Table3[Category],0),1)</f>
        <v>WINE</v>
      </c>
      <c r="C4370" t="s">
        <v>85</v>
      </c>
      <c r="D4370" t="s">
        <v>4357</v>
      </c>
      <c r="E4370" t="s">
        <v>10</v>
      </c>
      <c r="F4370">
        <v>2</v>
      </c>
      <c r="G4370" s="1">
        <v>6.99</v>
      </c>
      <c r="H4370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4370">
        <f>Sales[[#This Row],[Total Inventory]]*Sales[[#This Row],[Sale_Price]]</f>
        <v>13.98</v>
      </c>
    </row>
    <row r="4371" spans="1:9" x14ac:dyDescent="0.25">
      <c r="A4371">
        <v>3166</v>
      </c>
      <c r="B4371" t="str">
        <f>INDEX( Table3[],MATCH(Sales[[#This Row],[Category]],Table3[Category],0),1)</f>
        <v>BEER</v>
      </c>
      <c r="C4371" t="s">
        <v>11</v>
      </c>
      <c r="D4371" t="s">
        <v>4358</v>
      </c>
      <c r="E4371" t="s">
        <v>25</v>
      </c>
      <c r="F4371">
        <v>54</v>
      </c>
      <c r="G4371" s="1">
        <v>1.46</v>
      </c>
      <c r="H4371">
        <f>IF(INDEX(Sale_Promotions[[Code]:[Sale Price]],MATCH(Sales[[#This Row],[Code]],Sale_Promotions[Code],0),2)=0,Sales[[#This Row],[Price]],INDEX(Sale_Promotions[[Code]:[Sale Price]],MATCH(Sales[[#This Row],[Code]],Sale_Promotions[Code],0),2))</f>
        <v>1.46</v>
      </c>
      <c r="I4371">
        <f>Sales[[#This Row],[Total Inventory]]*Sales[[#This Row],[Sale_Price]]</f>
        <v>78.84</v>
      </c>
    </row>
    <row r="4372" spans="1:9" x14ac:dyDescent="0.25">
      <c r="A4372">
        <v>29847</v>
      </c>
      <c r="B4372" t="str">
        <f>INDEX( Table3[],MATCH(Sales[[#This Row],[Category]],Table3[Category],0),1)</f>
        <v>BEER</v>
      </c>
      <c r="C4372" t="s">
        <v>11</v>
      </c>
      <c r="D4372" t="s">
        <v>4359</v>
      </c>
      <c r="E4372" t="s">
        <v>25</v>
      </c>
      <c r="F4372">
        <v>0</v>
      </c>
      <c r="G4372" s="1">
        <v>3.34</v>
      </c>
      <c r="H4372">
        <f>IF(INDEX(Sale_Promotions[[Code]:[Sale Price]],MATCH(Sales[[#This Row],[Code]],Sale_Promotions[Code],0),2)=0,Sales[[#This Row],[Price]],INDEX(Sale_Promotions[[Code]:[Sale Price]],MATCH(Sales[[#This Row],[Code]],Sale_Promotions[Code],0),2))</f>
        <v>3.34</v>
      </c>
      <c r="I4372">
        <f>Sales[[#This Row],[Total Inventory]]*Sales[[#This Row],[Sale_Price]]</f>
        <v>0</v>
      </c>
    </row>
    <row r="4373" spans="1:9" x14ac:dyDescent="0.25">
      <c r="A4373">
        <v>72395</v>
      </c>
      <c r="B4373" t="str">
        <f>INDEX( Table3[],MATCH(Sales[[#This Row],[Category]],Table3[Category],0),1)</f>
        <v>LIQUOR</v>
      </c>
      <c r="C4373" t="s">
        <v>57</v>
      </c>
      <c r="D4373" t="s">
        <v>4360</v>
      </c>
      <c r="E4373" t="s">
        <v>10</v>
      </c>
      <c r="F4373">
        <v>60</v>
      </c>
      <c r="G4373" s="1">
        <v>18.489999999999998</v>
      </c>
      <c r="H4373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4373">
        <f>Sales[[#This Row],[Total Inventory]]*Sales[[#This Row],[Sale_Price]]</f>
        <v>1109.3999999999999</v>
      </c>
    </row>
    <row r="4374" spans="1:9" x14ac:dyDescent="0.25">
      <c r="A4374">
        <v>366927</v>
      </c>
      <c r="B4374" t="str">
        <f>INDEX( Table3[],MATCH(Sales[[#This Row],[Category]],Table3[Category],0),1)</f>
        <v>WINE</v>
      </c>
      <c r="C4374" t="s">
        <v>85</v>
      </c>
      <c r="D4374" t="s">
        <v>4361</v>
      </c>
      <c r="E4374" t="s">
        <v>10</v>
      </c>
      <c r="F4374">
        <v>3</v>
      </c>
      <c r="G4374" s="1">
        <v>7.99</v>
      </c>
      <c r="H4374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4374">
        <f>Sales[[#This Row],[Total Inventory]]*Sales[[#This Row],[Sale_Price]]</f>
        <v>23.97</v>
      </c>
    </row>
    <row r="4375" spans="1:9" x14ac:dyDescent="0.25">
      <c r="A4375">
        <v>348152</v>
      </c>
      <c r="B4375" t="str">
        <f>INDEX( Table3[],MATCH(Sales[[#This Row],[Category]],Table3[Category],0),1)</f>
        <v>LIQUOR</v>
      </c>
      <c r="C4375" t="s">
        <v>175</v>
      </c>
      <c r="D4375" t="s">
        <v>4362</v>
      </c>
      <c r="E4375" t="s">
        <v>10</v>
      </c>
      <c r="F4375">
        <v>52</v>
      </c>
      <c r="G4375" s="1">
        <v>44.99</v>
      </c>
      <c r="H4375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4375">
        <f>Sales[[#This Row],[Total Inventory]]*Sales[[#This Row],[Sale_Price]]</f>
        <v>2339.48</v>
      </c>
    </row>
    <row r="4376" spans="1:9" x14ac:dyDescent="0.25">
      <c r="A4376">
        <v>48436</v>
      </c>
      <c r="B4376" t="str">
        <f>INDEX( Table3[],MATCH(Sales[[#This Row],[Category]],Table3[Category],0),1)</f>
        <v>WINE</v>
      </c>
      <c r="C4376" t="s">
        <v>43</v>
      </c>
      <c r="D4376" t="s">
        <v>4363</v>
      </c>
      <c r="E4376" t="s">
        <v>10</v>
      </c>
      <c r="F4376">
        <v>0</v>
      </c>
      <c r="G4376" s="1">
        <v>12.69</v>
      </c>
      <c r="H4376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4376">
        <f>Sales[[#This Row],[Total Inventory]]*Sales[[#This Row],[Sale_Price]]</f>
        <v>0</v>
      </c>
    </row>
    <row r="4377" spans="1:9" x14ac:dyDescent="0.25">
      <c r="A4377">
        <v>90514</v>
      </c>
      <c r="B4377" t="str">
        <f>INDEX( Table3[],MATCH(Sales[[#This Row],[Category]],Table3[Category],0),1)</f>
        <v>BEER</v>
      </c>
      <c r="C4377" t="s">
        <v>11</v>
      </c>
      <c r="D4377" t="s">
        <v>4364</v>
      </c>
      <c r="E4377" t="s">
        <v>25</v>
      </c>
      <c r="F4377">
        <v>0</v>
      </c>
      <c r="G4377" s="1">
        <v>14.13</v>
      </c>
      <c r="H4377">
        <f>IF(INDEX(Sale_Promotions[[Code]:[Sale Price]],MATCH(Sales[[#This Row],[Code]],Sale_Promotions[Code],0),2)=0,Sales[[#This Row],[Price]],INDEX(Sale_Promotions[[Code]:[Sale Price]],MATCH(Sales[[#This Row],[Code]],Sale_Promotions[Code],0),2))</f>
        <v>14.13</v>
      </c>
      <c r="I4377">
        <f>Sales[[#This Row],[Total Inventory]]*Sales[[#This Row],[Sale_Price]]</f>
        <v>0</v>
      </c>
    </row>
    <row r="4378" spans="1:9" x14ac:dyDescent="0.25">
      <c r="A4378">
        <v>112844</v>
      </c>
      <c r="B4378" t="str">
        <f>INDEX( Table3[],MATCH(Sales[[#This Row],[Category]],Table3[Category],0),1)</f>
        <v>OTHER</v>
      </c>
      <c r="C4378" t="s">
        <v>75</v>
      </c>
      <c r="D4378" t="s">
        <v>4365</v>
      </c>
      <c r="E4378" t="s">
        <v>10</v>
      </c>
      <c r="F4378">
        <v>1</v>
      </c>
      <c r="G4378" s="1">
        <v>5.79</v>
      </c>
      <c r="H4378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4378">
        <f>Sales[[#This Row],[Total Inventory]]*Sales[[#This Row],[Sale_Price]]</f>
        <v>5.79</v>
      </c>
    </row>
    <row r="4379" spans="1:9" x14ac:dyDescent="0.25">
      <c r="A4379">
        <v>61735</v>
      </c>
      <c r="B4379" t="str">
        <f>INDEX( Table3[],MATCH(Sales[[#This Row],[Category]],Table3[Category],0),1)</f>
        <v>LIQUOR</v>
      </c>
      <c r="C4379" t="s">
        <v>35</v>
      </c>
      <c r="D4379" t="s">
        <v>4366</v>
      </c>
      <c r="E4379" t="s">
        <v>10</v>
      </c>
      <c r="F4379">
        <v>104</v>
      </c>
      <c r="G4379" s="1">
        <v>11.99</v>
      </c>
      <c r="H437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379">
        <f>Sales[[#This Row],[Total Inventory]]*Sales[[#This Row],[Sale_Price]]</f>
        <v>1246.96</v>
      </c>
    </row>
    <row r="4380" spans="1:9" x14ac:dyDescent="0.25">
      <c r="A4380">
        <v>6416</v>
      </c>
      <c r="B4380" t="str">
        <f>INDEX( Table3[],MATCH(Sales[[#This Row],[Category]],Table3[Category],0),1)</f>
        <v>BEER</v>
      </c>
      <c r="C4380" t="s">
        <v>11</v>
      </c>
      <c r="D4380" t="s">
        <v>4367</v>
      </c>
      <c r="E4380" t="s">
        <v>20</v>
      </c>
      <c r="F4380">
        <v>0</v>
      </c>
      <c r="G4380" s="1">
        <v>3.67</v>
      </c>
      <c r="H4380">
        <f>IF(INDEX(Sale_Promotions[[Code]:[Sale Price]],MATCH(Sales[[#This Row],[Code]],Sale_Promotions[Code],0),2)=0,Sales[[#This Row],[Price]],INDEX(Sale_Promotions[[Code]:[Sale Price]],MATCH(Sales[[#This Row],[Code]],Sale_Promotions[Code],0),2))</f>
        <v>3.67</v>
      </c>
      <c r="I4380">
        <f>Sales[[#This Row],[Total Inventory]]*Sales[[#This Row],[Sale_Price]]</f>
        <v>0</v>
      </c>
    </row>
    <row r="4381" spans="1:9" x14ac:dyDescent="0.25">
      <c r="A4381">
        <v>27235</v>
      </c>
      <c r="B4381" t="str">
        <f>INDEX( Table3[],MATCH(Sales[[#This Row],[Category]],Table3[Category],0),1)</f>
        <v>LIQUOR</v>
      </c>
      <c r="C4381" t="s">
        <v>14</v>
      </c>
      <c r="D4381" t="s">
        <v>1999</v>
      </c>
      <c r="E4381" t="s">
        <v>10</v>
      </c>
      <c r="F4381">
        <v>241</v>
      </c>
      <c r="G4381" s="1">
        <v>18.989999999999998</v>
      </c>
      <c r="H4381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4381">
        <f>Sales[[#This Row],[Total Inventory]]*Sales[[#This Row],[Sale_Price]]</f>
        <v>4576.5899999999992</v>
      </c>
    </row>
    <row r="4382" spans="1:9" x14ac:dyDescent="0.25">
      <c r="A4382">
        <v>88399</v>
      </c>
      <c r="B4382" t="str">
        <f>INDEX( Table3[],MATCH(Sales[[#This Row],[Category]],Table3[Category],0),1)</f>
        <v>WINE</v>
      </c>
      <c r="C4382" t="s">
        <v>85</v>
      </c>
      <c r="D4382" t="s">
        <v>4368</v>
      </c>
      <c r="E4382" t="s">
        <v>10</v>
      </c>
      <c r="F4382">
        <v>-12</v>
      </c>
      <c r="G4382" s="1">
        <v>23.99</v>
      </c>
      <c r="H4382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4382">
        <f>Sales[[#This Row],[Total Inventory]]*Sales[[#This Row],[Sale_Price]]</f>
        <v>-287.88</v>
      </c>
    </row>
    <row r="4383" spans="1:9" x14ac:dyDescent="0.25">
      <c r="A4383">
        <v>318445</v>
      </c>
      <c r="B4383" t="str">
        <f>INDEX( Table3[],MATCH(Sales[[#This Row],[Category]],Table3[Category],0),1)</f>
        <v>WINE</v>
      </c>
      <c r="C4383" t="s">
        <v>39</v>
      </c>
      <c r="D4383" t="s">
        <v>4369</v>
      </c>
      <c r="E4383" t="s">
        <v>10</v>
      </c>
      <c r="F4383">
        <v>0</v>
      </c>
      <c r="G4383" s="1">
        <v>15.99</v>
      </c>
      <c r="H4383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4383">
        <f>Sales[[#This Row],[Total Inventory]]*Sales[[#This Row],[Sale_Price]]</f>
        <v>0</v>
      </c>
    </row>
    <row r="4384" spans="1:9" x14ac:dyDescent="0.25">
      <c r="A4384">
        <v>301011</v>
      </c>
      <c r="B4384" t="str">
        <f>INDEX( Table3[],MATCH(Sales[[#This Row],[Category]],Table3[Category],0),1)</f>
        <v>WINE</v>
      </c>
      <c r="C4384" t="s">
        <v>28</v>
      </c>
      <c r="D4384" t="s">
        <v>4370</v>
      </c>
      <c r="E4384" t="s">
        <v>10</v>
      </c>
      <c r="F4384">
        <v>4</v>
      </c>
      <c r="G4384" s="1">
        <v>30.99</v>
      </c>
      <c r="H4384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4384">
        <f>Sales[[#This Row],[Total Inventory]]*Sales[[#This Row],[Sale_Price]]</f>
        <v>123.96</v>
      </c>
    </row>
    <row r="4385" spans="1:9" x14ac:dyDescent="0.25">
      <c r="A4385">
        <v>161446</v>
      </c>
      <c r="B4385" t="str">
        <f>INDEX( Table3[],MATCH(Sales[[#This Row],[Category]],Table3[Category],0),1)</f>
        <v>WINE</v>
      </c>
      <c r="C4385" t="s">
        <v>21</v>
      </c>
      <c r="D4385" t="s">
        <v>4371</v>
      </c>
      <c r="E4385" t="s">
        <v>133</v>
      </c>
      <c r="F4385">
        <v>0</v>
      </c>
      <c r="G4385" s="1">
        <v>13.99</v>
      </c>
      <c r="H4385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4385">
        <f>Sales[[#This Row],[Total Inventory]]*Sales[[#This Row],[Sale_Price]]</f>
        <v>0</v>
      </c>
    </row>
    <row r="4386" spans="1:9" x14ac:dyDescent="0.25">
      <c r="A4386">
        <v>94242</v>
      </c>
      <c r="B4386" t="str">
        <f>INDEX( Table3[],MATCH(Sales[[#This Row],[Category]],Table3[Category],0),1)</f>
        <v>BEER</v>
      </c>
      <c r="C4386" t="s">
        <v>11</v>
      </c>
      <c r="D4386" t="s">
        <v>4372</v>
      </c>
      <c r="E4386" t="s">
        <v>170</v>
      </c>
      <c r="F4386">
        <v>0</v>
      </c>
      <c r="G4386" s="1">
        <v>12.54</v>
      </c>
      <c r="H4386">
        <f>IF(INDEX(Sale_Promotions[[Code]:[Sale Price]],MATCH(Sales[[#This Row],[Code]],Sale_Promotions[Code],0),2)=0,Sales[[#This Row],[Price]],INDEX(Sale_Promotions[[Code]:[Sale Price]],MATCH(Sales[[#This Row],[Code]],Sale_Promotions[Code],0),2))</f>
        <v>12.54</v>
      </c>
      <c r="I4386">
        <f>Sales[[#This Row],[Total Inventory]]*Sales[[#This Row],[Sale_Price]]</f>
        <v>0</v>
      </c>
    </row>
    <row r="4387" spans="1:9" x14ac:dyDescent="0.25">
      <c r="A4387">
        <v>51497</v>
      </c>
      <c r="B4387" t="str">
        <f>INDEX( Table3[],MATCH(Sales[[#This Row],[Category]],Table3[Category],0),1)</f>
        <v>LIQUOR</v>
      </c>
      <c r="C4387" t="s">
        <v>37</v>
      </c>
      <c r="D4387" t="s">
        <v>720</v>
      </c>
      <c r="E4387" t="s">
        <v>133</v>
      </c>
      <c r="F4387">
        <v>104</v>
      </c>
      <c r="G4387" s="1">
        <v>15.99</v>
      </c>
      <c r="H438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4387">
        <f>Sales[[#This Row],[Total Inventory]]*Sales[[#This Row],[Sale_Price]]</f>
        <v>1662.96</v>
      </c>
    </row>
    <row r="4388" spans="1:9" x14ac:dyDescent="0.25">
      <c r="A4388">
        <v>341997</v>
      </c>
      <c r="B4388" t="str">
        <f>INDEX( Table3[],MATCH(Sales[[#This Row],[Category]],Table3[Category],0),1)</f>
        <v>WINE</v>
      </c>
      <c r="C4388" t="s">
        <v>85</v>
      </c>
      <c r="D4388" t="s">
        <v>4373</v>
      </c>
      <c r="E4388" t="s">
        <v>3270</v>
      </c>
      <c r="F4388">
        <v>12</v>
      </c>
      <c r="G4388" s="1">
        <v>36.99</v>
      </c>
      <c r="H4388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4388">
        <f>Sales[[#This Row],[Total Inventory]]*Sales[[#This Row],[Sale_Price]]</f>
        <v>443.88</v>
      </c>
    </row>
    <row r="4389" spans="1:9" x14ac:dyDescent="0.25">
      <c r="A4389">
        <v>47167</v>
      </c>
      <c r="B4389" t="str">
        <f>INDEX( Table3[],MATCH(Sales[[#This Row],[Category]],Table3[Category],0),1)</f>
        <v>LIQUOR</v>
      </c>
      <c r="C4389" t="s">
        <v>37</v>
      </c>
      <c r="D4389" t="s">
        <v>4374</v>
      </c>
      <c r="E4389" t="s">
        <v>10</v>
      </c>
      <c r="F4389">
        <v>0</v>
      </c>
      <c r="G4389" s="1">
        <v>29.99</v>
      </c>
      <c r="H4389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4389">
        <f>Sales[[#This Row],[Total Inventory]]*Sales[[#This Row],[Sale_Price]]</f>
        <v>0</v>
      </c>
    </row>
    <row r="4390" spans="1:9" x14ac:dyDescent="0.25">
      <c r="A4390">
        <v>22599</v>
      </c>
      <c r="B4390" t="str">
        <f>INDEX( Table3[],MATCH(Sales[[#This Row],[Category]],Table3[Category],0),1)</f>
        <v>BEER</v>
      </c>
      <c r="C4390" t="s">
        <v>11</v>
      </c>
      <c r="D4390" t="s">
        <v>4375</v>
      </c>
      <c r="E4390" t="s">
        <v>25</v>
      </c>
      <c r="F4390">
        <v>0</v>
      </c>
      <c r="G4390" s="1">
        <v>1.37</v>
      </c>
      <c r="H4390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4390">
        <f>Sales[[#This Row],[Total Inventory]]*Sales[[#This Row],[Sale_Price]]</f>
        <v>0</v>
      </c>
    </row>
    <row r="4391" spans="1:9" x14ac:dyDescent="0.25">
      <c r="A4391">
        <v>71286</v>
      </c>
      <c r="B4391" t="str">
        <f>INDEX( Table3[],MATCH(Sales[[#This Row],[Category]],Table3[Category],0),1)</f>
        <v>BEER</v>
      </c>
      <c r="C4391" t="s">
        <v>436</v>
      </c>
      <c r="D4391" t="s">
        <v>4376</v>
      </c>
      <c r="E4391" t="s">
        <v>10</v>
      </c>
      <c r="F4391">
        <v>170</v>
      </c>
      <c r="G4391" s="1">
        <v>45.99</v>
      </c>
      <c r="H4391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4391">
        <f>Sales[[#This Row],[Total Inventory]]*Sales[[#This Row],[Sale_Price]]</f>
        <v>7818.3</v>
      </c>
    </row>
    <row r="4392" spans="1:9" x14ac:dyDescent="0.25">
      <c r="A4392">
        <v>75346</v>
      </c>
      <c r="B4392" t="str">
        <f>INDEX( Table3[],MATCH(Sales[[#This Row],[Category]],Table3[Category],0),1)</f>
        <v>BEER</v>
      </c>
      <c r="C4392" t="s">
        <v>436</v>
      </c>
      <c r="D4392" t="s">
        <v>4377</v>
      </c>
      <c r="E4392" t="s">
        <v>10</v>
      </c>
      <c r="F4392">
        <v>67</v>
      </c>
      <c r="G4392" s="1">
        <v>19.989999999999998</v>
      </c>
      <c r="H4392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4392">
        <f>Sales[[#This Row],[Total Inventory]]*Sales[[#This Row],[Sale_Price]]</f>
        <v>1339.33</v>
      </c>
    </row>
    <row r="4393" spans="1:9" x14ac:dyDescent="0.25">
      <c r="A4393">
        <v>70348</v>
      </c>
      <c r="B4393" t="str">
        <f>INDEX( Table3[],MATCH(Sales[[#This Row],[Category]],Table3[Category],0),1)</f>
        <v>LIQUOR</v>
      </c>
      <c r="C4393" t="s">
        <v>102</v>
      </c>
      <c r="D4393" t="s">
        <v>4378</v>
      </c>
      <c r="E4393" t="s">
        <v>10</v>
      </c>
      <c r="F4393">
        <v>160</v>
      </c>
      <c r="G4393" s="1">
        <v>19.690000000000001</v>
      </c>
      <c r="H4393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4393">
        <f>Sales[[#This Row],[Total Inventory]]*Sales[[#This Row],[Sale_Price]]</f>
        <v>3150.4</v>
      </c>
    </row>
    <row r="4394" spans="1:9" x14ac:dyDescent="0.25">
      <c r="A4394">
        <v>26733</v>
      </c>
      <c r="B4394" t="str">
        <f>INDEX( Table3[],MATCH(Sales[[#This Row],[Category]],Table3[Category],0),1)</f>
        <v>BEER</v>
      </c>
      <c r="C4394" t="s">
        <v>11</v>
      </c>
      <c r="D4394" t="s">
        <v>4379</v>
      </c>
      <c r="E4394" t="s">
        <v>10</v>
      </c>
      <c r="F4394">
        <v>0</v>
      </c>
      <c r="G4394" s="1">
        <v>18.47</v>
      </c>
      <c r="H4394">
        <f>IF(INDEX(Sale_Promotions[[Code]:[Sale Price]],MATCH(Sales[[#This Row],[Code]],Sale_Promotions[Code],0),2)=0,Sales[[#This Row],[Price]],INDEX(Sale_Promotions[[Code]:[Sale Price]],MATCH(Sales[[#This Row],[Code]],Sale_Promotions[Code],0),2))</f>
        <v>18.47</v>
      </c>
      <c r="I4394">
        <f>Sales[[#This Row],[Total Inventory]]*Sales[[#This Row],[Sale_Price]]</f>
        <v>0</v>
      </c>
    </row>
    <row r="4395" spans="1:9" x14ac:dyDescent="0.25">
      <c r="A4395">
        <v>333307</v>
      </c>
      <c r="B4395" t="str">
        <f>INDEX( Table3[],MATCH(Sales[[#This Row],[Category]],Table3[Category],0),1)</f>
        <v>WINE</v>
      </c>
      <c r="C4395" t="s">
        <v>61</v>
      </c>
      <c r="D4395" t="s">
        <v>4380</v>
      </c>
      <c r="E4395" t="s">
        <v>10</v>
      </c>
      <c r="F4395">
        <v>51</v>
      </c>
      <c r="G4395" s="1">
        <v>19.989999999999998</v>
      </c>
      <c r="H4395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4395">
        <f>Sales[[#This Row],[Total Inventory]]*Sales[[#This Row],[Sale_Price]]</f>
        <v>1019.4899999999999</v>
      </c>
    </row>
    <row r="4396" spans="1:9" x14ac:dyDescent="0.25">
      <c r="A4396">
        <v>24184</v>
      </c>
      <c r="B4396" t="str">
        <f>INDEX( Table3[],MATCH(Sales[[#This Row],[Category]],Table3[Category],0),1)</f>
        <v>BEER</v>
      </c>
      <c r="C4396" t="s">
        <v>11</v>
      </c>
      <c r="D4396" t="s">
        <v>4381</v>
      </c>
      <c r="E4396" t="s">
        <v>95</v>
      </c>
      <c r="F4396">
        <v>0</v>
      </c>
      <c r="G4396" s="1">
        <v>9.31</v>
      </c>
      <c r="H4396">
        <f>IF(INDEX(Sale_Promotions[[Code]:[Sale Price]],MATCH(Sales[[#This Row],[Code]],Sale_Promotions[Code],0),2)=0,Sales[[#This Row],[Price]],INDEX(Sale_Promotions[[Code]:[Sale Price]],MATCH(Sales[[#This Row],[Code]],Sale_Promotions[Code],0),2))</f>
        <v>9.31</v>
      </c>
      <c r="I4396">
        <f>Sales[[#This Row],[Total Inventory]]*Sales[[#This Row],[Sale_Price]]</f>
        <v>0</v>
      </c>
    </row>
    <row r="4397" spans="1:9" x14ac:dyDescent="0.25">
      <c r="A4397">
        <v>72102</v>
      </c>
      <c r="B4397" t="str">
        <f>INDEX( Table3[],MATCH(Sales[[#This Row],[Category]],Table3[Category],0),1)</f>
        <v>WINE</v>
      </c>
      <c r="C4397" t="s">
        <v>39</v>
      </c>
      <c r="D4397" t="s">
        <v>4382</v>
      </c>
      <c r="E4397" t="s">
        <v>10</v>
      </c>
      <c r="F4397">
        <v>3</v>
      </c>
      <c r="G4397" s="1">
        <v>8.99</v>
      </c>
      <c r="H439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4397">
        <f>Sales[[#This Row],[Total Inventory]]*Sales[[#This Row],[Sale_Price]]</f>
        <v>26.97</v>
      </c>
    </row>
    <row r="4398" spans="1:9" x14ac:dyDescent="0.25">
      <c r="A4398">
        <v>19836</v>
      </c>
      <c r="B4398" t="str">
        <f>INDEX( Table3[],MATCH(Sales[[#This Row],[Category]],Table3[Category],0),1)</f>
        <v>WINE</v>
      </c>
      <c r="C4398" t="s">
        <v>61</v>
      </c>
      <c r="D4398" t="s">
        <v>4383</v>
      </c>
      <c r="E4398" t="s">
        <v>10</v>
      </c>
      <c r="F4398">
        <v>24</v>
      </c>
      <c r="G4398" s="1">
        <v>27.99</v>
      </c>
      <c r="H4398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4398">
        <f>Sales[[#This Row],[Total Inventory]]*Sales[[#This Row],[Sale_Price]]</f>
        <v>671.76</v>
      </c>
    </row>
    <row r="4399" spans="1:9" x14ac:dyDescent="0.25">
      <c r="A4399">
        <v>310153</v>
      </c>
      <c r="B4399" t="str">
        <f>INDEX( Table3[],MATCH(Sales[[#This Row],[Category]],Table3[Category],0),1)</f>
        <v>WINE</v>
      </c>
      <c r="C4399" t="s">
        <v>163</v>
      </c>
      <c r="D4399" t="s">
        <v>4384</v>
      </c>
      <c r="E4399" t="s">
        <v>10</v>
      </c>
      <c r="F4399">
        <v>0</v>
      </c>
      <c r="G4399" s="1">
        <v>11.49</v>
      </c>
      <c r="H4399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4399">
        <f>Sales[[#This Row],[Total Inventory]]*Sales[[#This Row],[Sale_Price]]</f>
        <v>0</v>
      </c>
    </row>
    <row r="4400" spans="1:9" x14ac:dyDescent="0.25">
      <c r="A4400">
        <v>8281</v>
      </c>
      <c r="B4400" t="str">
        <f>INDEX( Table3[],MATCH(Sales[[#This Row],[Category]],Table3[Category],0),1)</f>
        <v>BEER</v>
      </c>
      <c r="C4400" t="s">
        <v>11</v>
      </c>
      <c r="D4400" t="s">
        <v>4385</v>
      </c>
      <c r="E4400" t="s">
        <v>20</v>
      </c>
      <c r="F4400">
        <v>0</v>
      </c>
      <c r="G4400" s="1">
        <v>1.43</v>
      </c>
      <c r="H4400">
        <f>IF(INDEX(Sale_Promotions[[Code]:[Sale Price]],MATCH(Sales[[#This Row],[Code]],Sale_Promotions[Code],0),2)=0,Sales[[#This Row],[Price]],INDEX(Sale_Promotions[[Code]:[Sale Price]],MATCH(Sales[[#This Row],[Code]],Sale_Promotions[Code],0),2))</f>
        <v>1.43</v>
      </c>
      <c r="I4400">
        <f>Sales[[#This Row],[Total Inventory]]*Sales[[#This Row],[Sale_Price]]</f>
        <v>0</v>
      </c>
    </row>
    <row r="4401" spans="1:9" x14ac:dyDescent="0.25">
      <c r="A4401">
        <v>40479</v>
      </c>
      <c r="B4401" t="str">
        <f>INDEX( Table3[],MATCH(Sales[[#This Row],[Category]],Table3[Category],0),1)</f>
        <v>WINE</v>
      </c>
      <c r="C4401" t="s">
        <v>41</v>
      </c>
      <c r="D4401" t="s">
        <v>4386</v>
      </c>
      <c r="E4401" t="s">
        <v>10</v>
      </c>
      <c r="F4401">
        <v>7</v>
      </c>
      <c r="G4401" s="1">
        <v>16.489999999999998</v>
      </c>
      <c r="H4401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4401">
        <f>Sales[[#This Row],[Total Inventory]]*Sales[[#This Row],[Sale_Price]]</f>
        <v>115.42999999999999</v>
      </c>
    </row>
    <row r="4402" spans="1:9" x14ac:dyDescent="0.25">
      <c r="A4402">
        <v>305647</v>
      </c>
      <c r="B4402" t="str">
        <f>INDEX( Table3[],MATCH(Sales[[#This Row],[Category]],Table3[Category],0),1)</f>
        <v>WINE</v>
      </c>
      <c r="C4402" t="s">
        <v>85</v>
      </c>
      <c r="D4402" t="s">
        <v>4387</v>
      </c>
      <c r="E4402" t="s">
        <v>10</v>
      </c>
      <c r="F4402">
        <v>0</v>
      </c>
      <c r="G4402" s="1">
        <v>8.59</v>
      </c>
      <c r="H4402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4402">
        <f>Sales[[#This Row],[Total Inventory]]*Sales[[#This Row],[Sale_Price]]</f>
        <v>0</v>
      </c>
    </row>
    <row r="4403" spans="1:9" x14ac:dyDescent="0.25">
      <c r="A4403">
        <v>29068</v>
      </c>
      <c r="B4403" t="str">
        <f>INDEX( Table3[],MATCH(Sales[[#This Row],[Category]],Table3[Category],0),1)</f>
        <v>LIQUOR</v>
      </c>
      <c r="C4403" t="s">
        <v>245</v>
      </c>
      <c r="D4403" t="s">
        <v>4388</v>
      </c>
      <c r="E4403" t="s">
        <v>1136</v>
      </c>
      <c r="F4403">
        <v>187</v>
      </c>
      <c r="G4403" s="1">
        <v>4.79</v>
      </c>
      <c r="H4403">
        <f>IF(INDEX(Sale_Promotions[[Code]:[Sale Price]],MATCH(Sales[[#This Row],[Code]],Sale_Promotions[Code],0),2)=0,Sales[[#This Row],[Price]],INDEX(Sale_Promotions[[Code]:[Sale Price]],MATCH(Sales[[#This Row],[Code]],Sale_Promotions[Code],0),2))</f>
        <v>4.79</v>
      </c>
      <c r="I4403">
        <f>Sales[[#This Row],[Total Inventory]]*Sales[[#This Row],[Sale_Price]]</f>
        <v>895.73</v>
      </c>
    </row>
    <row r="4404" spans="1:9" x14ac:dyDescent="0.25">
      <c r="A4404">
        <v>70523</v>
      </c>
      <c r="B4404" t="str">
        <f>INDEX( Table3[],MATCH(Sales[[#This Row],[Category]],Table3[Category],0),1)</f>
        <v>LIQUOR</v>
      </c>
      <c r="C4404" t="s">
        <v>175</v>
      </c>
      <c r="D4404" t="s">
        <v>4389</v>
      </c>
      <c r="E4404" t="s">
        <v>10</v>
      </c>
      <c r="F4404">
        <v>93</v>
      </c>
      <c r="G4404" s="1">
        <v>11.49</v>
      </c>
      <c r="H4404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4404">
        <f>Sales[[#This Row],[Total Inventory]]*Sales[[#This Row],[Sale_Price]]</f>
        <v>1068.57</v>
      </c>
    </row>
    <row r="4405" spans="1:9" x14ac:dyDescent="0.25">
      <c r="A4405">
        <v>84548</v>
      </c>
      <c r="B4405" t="str">
        <f>INDEX( Table3[],MATCH(Sales[[#This Row],[Category]],Table3[Category],0),1)</f>
        <v>WINE</v>
      </c>
      <c r="C4405" t="s">
        <v>61</v>
      </c>
      <c r="D4405" t="s">
        <v>4390</v>
      </c>
      <c r="E4405" t="s">
        <v>10</v>
      </c>
      <c r="F4405">
        <v>288</v>
      </c>
      <c r="G4405" s="1">
        <v>14.69</v>
      </c>
      <c r="H440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405">
        <f>Sales[[#This Row],[Total Inventory]]*Sales[[#This Row],[Sale_Price]]</f>
        <v>3453.12</v>
      </c>
    </row>
    <row r="4406" spans="1:9" x14ac:dyDescent="0.25">
      <c r="A4406">
        <v>57894</v>
      </c>
      <c r="B4406" t="str">
        <f>INDEX( Table3[],MATCH(Sales[[#This Row],[Category]],Table3[Category],0),1)</f>
        <v>WINE</v>
      </c>
      <c r="C4406" t="s">
        <v>28</v>
      </c>
      <c r="D4406" t="s">
        <v>4391</v>
      </c>
      <c r="E4406" t="s">
        <v>10</v>
      </c>
      <c r="F4406">
        <v>0</v>
      </c>
      <c r="G4406" s="1">
        <v>16.989999999999998</v>
      </c>
      <c r="H4406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4406">
        <f>Sales[[#This Row],[Total Inventory]]*Sales[[#This Row],[Sale_Price]]</f>
        <v>0</v>
      </c>
    </row>
    <row r="4407" spans="1:9" x14ac:dyDescent="0.25">
      <c r="A4407">
        <v>368091</v>
      </c>
      <c r="B4407" t="str">
        <f>INDEX( Table3[],MATCH(Sales[[#This Row],[Category]],Table3[Category],0),1)</f>
        <v>WINE</v>
      </c>
      <c r="C4407" t="s">
        <v>43</v>
      </c>
      <c r="D4407" t="s">
        <v>4392</v>
      </c>
      <c r="E4407" t="s">
        <v>10</v>
      </c>
      <c r="F4407">
        <v>0</v>
      </c>
      <c r="G4407" s="1">
        <v>23.99</v>
      </c>
      <c r="H4407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4407">
        <f>Sales[[#This Row],[Total Inventory]]*Sales[[#This Row],[Sale_Price]]</f>
        <v>0</v>
      </c>
    </row>
    <row r="4408" spans="1:9" x14ac:dyDescent="0.25">
      <c r="A4408">
        <v>52531</v>
      </c>
      <c r="B4408" t="str">
        <f>INDEX( Table3[],MATCH(Sales[[#This Row],[Category]],Table3[Category],0),1)</f>
        <v>WINE</v>
      </c>
      <c r="C4408" t="s">
        <v>163</v>
      </c>
      <c r="D4408" t="s">
        <v>4393</v>
      </c>
      <c r="E4408" t="s">
        <v>10</v>
      </c>
      <c r="F4408">
        <v>72</v>
      </c>
      <c r="G4408" s="1">
        <v>8.99</v>
      </c>
      <c r="H4408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4408">
        <f>Sales[[#This Row],[Total Inventory]]*Sales[[#This Row],[Sale_Price]]</f>
        <v>467.28000000000003</v>
      </c>
    </row>
    <row r="4409" spans="1:9" x14ac:dyDescent="0.25">
      <c r="A4409">
        <v>12006</v>
      </c>
      <c r="B4409" t="str">
        <f>INDEX( Table3[],MATCH(Sales[[#This Row],[Category]],Table3[Category],0),1)</f>
        <v>BEER</v>
      </c>
      <c r="C4409" t="s">
        <v>11</v>
      </c>
      <c r="D4409" t="s">
        <v>4394</v>
      </c>
      <c r="E4409" t="s">
        <v>25</v>
      </c>
      <c r="F4409">
        <v>60</v>
      </c>
      <c r="G4409" s="1">
        <v>1.55</v>
      </c>
      <c r="H4409">
        <f>IF(INDEX(Sale_Promotions[[Code]:[Sale Price]],MATCH(Sales[[#This Row],[Code]],Sale_Promotions[Code],0),2)=0,Sales[[#This Row],[Price]],INDEX(Sale_Promotions[[Code]:[Sale Price]],MATCH(Sales[[#This Row],[Code]],Sale_Promotions[Code],0),2))</f>
        <v>1.55</v>
      </c>
      <c r="I4409">
        <f>Sales[[#This Row],[Total Inventory]]*Sales[[#This Row],[Sale_Price]]</f>
        <v>93</v>
      </c>
    </row>
    <row r="4410" spans="1:9" x14ac:dyDescent="0.25">
      <c r="A4410">
        <v>29690</v>
      </c>
      <c r="B4410" t="str">
        <f>INDEX( Table3[],MATCH(Sales[[#This Row],[Category]],Table3[Category],0),1)</f>
        <v>BEER</v>
      </c>
      <c r="C4410" t="s">
        <v>11</v>
      </c>
      <c r="D4410" t="s">
        <v>4395</v>
      </c>
      <c r="E4410" t="s">
        <v>13</v>
      </c>
      <c r="F4410">
        <v>0</v>
      </c>
      <c r="G4410" s="1">
        <v>18.850000000000001</v>
      </c>
      <c r="H4410">
        <f>IF(INDEX(Sale_Promotions[[Code]:[Sale Price]],MATCH(Sales[[#This Row],[Code]],Sale_Promotions[Code],0),2)=0,Sales[[#This Row],[Price]],INDEX(Sale_Promotions[[Code]:[Sale Price]],MATCH(Sales[[#This Row],[Code]],Sale_Promotions[Code],0),2))</f>
        <v>18.850000000000001</v>
      </c>
      <c r="I4410">
        <f>Sales[[#This Row],[Total Inventory]]*Sales[[#This Row],[Sale_Price]]</f>
        <v>0</v>
      </c>
    </row>
    <row r="4411" spans="1:9" x14ac:dyDescent="0.25">
      <c r="A4411">
        <v>336585</v>
      </c>
      <c r="B4411" t="str">
        <f>INDEX( Table3[],MATCH(Sales[[#This Row],[Category]],Table3[Category],0),1)</f>
        <v>WINE</v>
      </c>
      <c r="C4411" t="s">
        <v>85</v>
      </c>
      <c r="D4411" t="s">
        <v>4396</v>
      </c>
      <c r="E4411" t="s">
        <v>10</v>
      </c>
      <c r="F4411">
        <v>36</v>
      </c>
      <c r="G4411" s="1">
        <v>12.99</v>
      </c>
      <c r="H441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4411">
        <f>Sales[[#This Row],[Total Inventory]]*Sales[[#This Row],[Sale_Price]]</f>
        <v>467.64</v>
      </c>
    </row>
    <row r="4412" spans="1:9" x14ac:dyDescent="0.25">
      <c r="A4412">
        <v>156744</v>
      </c>
      <c r="B4412" t="str">
        <f>INDEX( Table3[],MATCH(Sales[[#This Row],[Category]],Table3[Category],0),1)</f>
        <v>WINE</v>
      </c>
      <c r="C4412" t="s">
        <v>85</v>
      </c>
      <c r="D4412" t="s">
        <v>4397</v>
      </c>
      <c r="E4412" t="s">
        <v>10</v>
      </c>
      <c r="F4412">
        <v>30</v>
      </c>
      <c r="G4412" s="1">
        <v>18.989999999999998</v>
      </c>
      <c r="H4412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4412">
        <f>Sales[[#This Row],[Total Inventory]]*Sales[[#This Row],[Sale_Price]]</f>
        <v>569.69999999999993</v>
      </c>
    </row>
    <row r="4413" spans="1:9" x14ac:dyDescent="0.25">
      <c r="A4413">
        <v>26916</v>
      </c>
      <c r="B4413" t="str">
        <f>INDEX( Table3[],MATCH(Sales[[#This Row],[Category]],Table3[Category],0),1)</f>
        <v>BEER</v>
      </c>
      <c r="C4413" t="s">
        <v>11</v>
      </c>
      <c r="D4413" t="s">
        <v>4398</v>
      </c>
      <c r="E4413" t="s">
        <v>13</v>
      </c>
      <c r="F4413">
        <v>0</v>
      </c>
      <c r="G4413" s="1">
        <v>5.4</v>
      </c>
      <c r="H4413">
        <f>IF(INDEX(Sale_Promotions[[Code]:[Sale Price]],MATCH(Sales[[#This Row],[Code]],Sale_Promotions[Code],0),2)=0,Sales[[#This Row],[Price]],INDEX(Sale_Promotions[[Code]:[Sale Price]],MATCH(Sales[[#This Row],[Code]],Sale_Promotions[Code],0),2))</f>
        <v>5.4</v>
      </c>
      <c r="I4413">
        <f>Sales[[#This Row],[Total Inventory]]*Sales[[#This Row],[Sale_Price]]</f>
        <v>0</v>
      </c>
    </row>
    <row r="4414" spans="1:9" x14ac:dyDescent="0.25">
      <c r="A4414">
        <v>166254</v>
      </c>
      <c r="B4414" t="str">
        <f>INDEX( Table3[],MATCH(Sales[[#This Row],[Category]],Table3[Category],0),1)</f>
        <v>WINE</v>
      </c>
      <c r="C4414" t="s">
        <v>61</v>
      </c>
      <c r="D4414" t="s">
        <v>4399</v>
      </c>
      <c r="E4414" t="s">
        <v>10</v>
      </c>
      <c r="F4414">
        <v>54</v>
      </c>
      <c r="G4414" s="1">
        <v>65.989999999999995</v>
      </c>
      <c r="H4414">
        <f>IF(INDEX(Sale_Promotions[[Code]:[Sale Price]],MATCH(Sales[[#This Row],[Code]],Sale_Promotions[Code],0),2)=0,Sales[[#This Row],[Price]],INDEX(Sale_Promotions[[Code]:[Sale Price]],MATCH(Sales[[#This Row],[Code]],Sale_Promotions[Code],0),2))</f>
        <v>65.989999999999995</v>
      </c>
      <c r="I4414">
        <f>Sales[[#This Row],[Total Inventory]]*Sales[[#This Row],[Sale_Price]]</f>
        <v>3563.4599999999996</v>
      </c>
    </row>
    <row r="4415" spans="1:9" x14ac:dyDescent="0.25">
      <c r="A4415">
        <v>309729</v>
      </c>
      <c r="B4415" t="str">
        <f>INDEX( Table3[],MATCH(Sales[[#This Row],[Category]],Table3[Category],0),1)</f>
        <v>WINE</v>
      </c>
      <c r="C4415" t="s">
        <v>313</v>
      </c>
      <c r="D4415" t="s">
        <v>4400</v>
      </c>
      <c r="E4415" t="s">
        <v>10</v>
      </c>
      <c r="F4415">
        <v>0</v>
      </c>
      <c r="G4415" s="1">
        <v>27.99</v>
      </c>
      <c r="H4415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4415">
        <f>Sales[[#This Row],[Total Inventory]]*Sales[[#This Row],[Sale_Price]]</f>
        <v>0</v>
      </c>
    </row>
    <row r="4416" spans="1:9" x14ac:dyDescent="0.25">
      <c r="A4416">
        <v>319652</v>
      </c>
      <c r="B4416" t="str">
        <f>INDEX( Table3[],MATCH(Sales[[#This Row],[Category]],Table3[Category],0),1)</f>
        <v>WINE</v>
      </c>
      <c r="C4416" t="s">
        <v>43</v>
      </c>
      <c r="D4416" t="s">
        <v>4401</v>
      </c>
      <c r="E4416" t="s">
        <v>10</v>
      </c>
      <c r="F4416">
        <v>0</v>
      </c>
      <c r="G4416" s="1">
        <v>14.99</v>
      </c>
      <c r="H4416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4416">
        <f>Sales[[#This Row],[Total Inventory]]*Sales[[#This Row],[Sale_Price]]</f>
        <v>0</v>
      </c>
    </row>
    <row r="4417" spans="1:9" x14ac:dyDescent="0.25">
      <c r="A4417">
        <v>24637</v>
      </c>
      <c r="B4417" t="str">
        <f>INDEX( Table3[],MATCH(Sales[[#This Row],[Category]],Table3[Category],0),1)</f>
        <v>BEER</v>
      </c>
      <c r="C4417" t="s">
        <v>11</v>
      </c>
      <c r="D4417" t="s">
        <v>4402</v>
      </c>
      <c r="E4417" t="s">
        <v>25</v>
      </c>
      <c r="F4417">
        <v>0</v>
      </c>
      <c r="G4417" s="1">
        <v>2.4</v>
      </c>
      <c r="H4417">
        <f>IF(INDEX(Sale_Promotions[[Code]:[Sale Price]],MATCH(Sales[[#This Row],[Code]],Sale_Promotions[Code],0),2)=0,Sales[[#This Row],[Price]],INDEX(Sale_Promotions[[Code]:[Sale Price]],MATCH(Sales[[#This Row],[Code]],Sale_Promotions[Code],0),2))</f>
        <v>2.4</v>
      </c>
      <c r="I4417">
        <f>Sales[[#This Row],[Total Inventory]]*Sales[[#This Row],[Sale_Price]]</f>
        <v>0</v>
      </c>
    </row>
    <row r="4418" spans="1:9" x14ac:dyDescent="0.25">
      <c r="A4418">
        <v>99562</v>
      </c>
      <c r="B4418" t="str">
        <f>INDEX( Table3[],MATCH(Sales[[#This Row],[Category]],Table3[Category],0),1)</f>
        <v>BEER</v>
      </c>
      <c r="C4418" t="s">
        <v>11</v>
      </c>
      <c r="D4418" t="s">
        <v>4403</v>
      </c>
      <c r="E4418" t="s">
        <v>25</v>
      </c>
      <c r="F4418">
        <v>0</v>
      </c>
      <c r="G4418" s="1">
        <v>3.08</v>
      </c>
      <c r="H4418">
        <f>IF(INDEX(Sale_Promotions[[Code]:[Sale Price]],MATCH(Sales[[#This Row],[Code]],Sale_Promotions[Code],0),2)=0,Sales[[#This Row],[Price]],INDEX(Sale_Promotions[[Code]:[Sale Price]],MATCH(Sales[[#This Row],[Code]],Sale_Promotions[Code],0),2))</f>
        <v>3.08</v>
      </c>
      <c r="I4418">
        <f>Sales[[#This Row],[Total Inventory]]*Sales[[#This Row],[Sale_Price]]</f>
        <v>0</v>
      </c>
    </row>
    <row r="4419" spans="1:9" x14ac:dyDescent="0.25">
      <c r="A4419">
        <v>408042</v>
      </c>
      <c r="B4419" t="str">
        <f>INDEX( Table3[],MATCH(Sales[[#This Row],[Category]],Table3[Category],0),1)</f>
        <v>WINE</v>
      </c>
      <c r="C4419" t="s">
        <v>17</v>
      </c>
      <c r="D4419" t="s">
        <v>4404</v>
      </c>
      <c r="E4419" t="s">
        <v>10</v>
      </c>
      <c r="F4419">
        <v>0</v>
      </c>
      <c r="G4419" s="1">
        <v>6.79</v>
      </c>
      <c r="H4419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4419">
        <f>Sales[[#This Row],[Total Inventory]]*Sales[[#This Row],[Sale_Price]]</f>
        <v>0</v>
      </c>
    </row>
    <row r="4420" spans="1:9" x14ac:dyDescent="0.25">
      <c r="A4420">
        <v>59722</v>
      </c>
      <c r="B4420" t="e">
        <f>INDEX( Table3[],MATCH(Sales[[#This Row],[Category]],Table3[Category],0),1)</f>
        <v>#N/A</v>
      </c>
      <c r="D4420" t="s">
        <v>4405</v>
      </c>
      <c r="E4420" t="s">
        <v>4406</v>
      </c>
      <c r="F4420">
        <v>0</v>
      </c>
      <c r="G4420" s="1">
        <v>1.89</v>
      </c>
      <c r="H4420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4420">
        <f>Sales[[#This Row],[Total Inventory]]*Sales[[#This Row],[Sale_Price]]</f>
        <v>0</v>
      </c>
    </row>
    <row r="4421" spans="1:9" x14ac:dyDescent="0.25">
      <c r="A4421">
        <v>27450</v>
      </c>
      <c r="B4421" t="str">
        <f>INDEX( Table3[],MATCH(Sales[[#This Row],[Category]],Table3[Category],0),1)</f>
        <v>BEER</v>
      </c>
      <c r="C4421" t="s">
        <v>11</v>
      </c>
      <c r="D4421" t="s">
        <v>4407</v>
      </c>
      <c r="E4421" t="s">
        <v>25</v>
      </c>
      <c r="F4421">
        <v>0</v>
      </c>
      <c r="G4421" s="1">
        <v>1.8</v>
      </c>
      <c r="H4421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4421">
        <f>Sales[[#This Row],[Total Inventory]]*Sales[[#This Row],[Sale_Price]]</f>
        <v>0</v>
      </c>
    </row>
    <row r="4422" spans="1:9" x14ac:dyDescent="0.25">
      <c r="A4422">
        <v>330224</v>
      </c>
      <c r="B4422" t="str">
        <f>INDEX( Table3[],MATCH(Sales[[#This Row],[Category]],Table3[Category],0),1)</f>
        <v>WINE</v>
      </c>
      <c r="C4422" t="s">
        <v>61</v>
      </c>
      <c r="D4422" t="s">
        <v>4408</v>
      </c>
      <c r="E4422" t="s">
        <v>10</v>
      </c>
      <c r="F4422">
        <v>6</v>
      </c>
      <c r="G4422" s="1">
        <v>81.99</v>
      </c>
      <c r="H4422">
        <f>IF(INDEX(Sale_Promotions[[Code]:[Sale Price]],MATCH(Sales[[#This Row],[Code]],Sale_Promotions[Code],0),2)=0,Sales[[#This Row],[Price]],INDEX(Sale_Promotions[[Code]:[Sale Price]],MATCH(Sales[[#This Row],[Code]],Sale_Promotions[Code],0),2))</f>
        <v>81.99</v>
      </c>
      <c r="I4422">
        <f>Sales[[#This Row],[Total Inventory]]*Sales[[#This Row],[Sale_Price]]</f>
        <v>491.93999999999994</v>
      </c>
    </row>
    <row r="4423" spans="1:9" x14ac:dyDescent="0.25">
      <c r="A4423">
        <v>73943</v>
      </c>
      <c r="B4423" t="str">
        <f>INDEX( Table3[],MATCH(Sales[[#This Row],[Category]],Table3[Category],0),1)</f>
        <v>LIQUOR</v>
      </c>
      <c r="C4423" t="s">
        <v>26</v>
      </c>
      <c r="D4423" t="s">
        <v>4409</v>
      </c>
      <c r="E4423" t="s">
        <v>10</v>
      </c>
      <c r="F4423">
        <v>4</v>
      </c>
      <c r="G4423" s="1">
        <v>30.99</v>
      </c>
      <c r="H4423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4423">
        <f>Sales[[#This Row],[Total Inventory]]*Sales[[#This Row],[Sale_Price]]</f>
        <v>123.96</v>
      </c>
    </row>
    <row r="4424" spans="1:9" x14ac:dyDescent="0.25">
      <c r="A4424">
        <v>422304</v>
      </c>
      <c r="B4424" t="str">
        <f>INDEX( Table3[],MATCH(Sales[[#This Row],[Category]],Table3[Category],0),1)</f>
        <v>WINE</v>
      </c>
      <c r="C4424" t="s">
        <v>189</v>
      </c>
      <c r="D4424" t="s">
        <v>4410</v>
      </c>
      <c r="E4424" t="s">
        <v>48</v>
      </c>
      <c r="F4424">
        <v>93</v>
      </c>
      <c r="G4424" s="1">
        <v>10.79</v>
      </c>
      <c r="H4424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4424">
        <f>Sales[[#This Row],[Total Inventory]]*Sales[[#This Row],[Sale_Price]]</f>
        <v>1003.4699999999999</v>
      </c>
    </row>
    <row r="4425" spans="1:9" x14ac:dyDescent="0.25">
      <c r="A4425">
        <v>76868</v>
      </c>
      <c r="B4425" t="str">
        <f>INDEX( Table3[],MATCH(Sales[[#This Row],[Category]],Table3[Category],0),1)</f>
        <v>LIQUOR</v>
      </c>
      <c r="C4425" t="s">
        <v>46</v>
      </c>
      <c r="D4425" t="s">
        <v>4411</v>
      </c>
      <c r="E4425" t="s">
        <v>133</v>
      </c>
      <c r="F4425">
        <v>78</v>
      </c>
      <c r="G4425" s="1">
        <v>4.99</v>
      </c>
      <c r="H4425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4425">
        <f>Sales[[#This Row],[Total Inventory]]*Sales[[#This Row],[Sale_Price]]</f>
        <v>389.22</v>
      </c>
    </row>
    <row r="4426" spans="1:9" x14ac:dyDescent="0.25">
      <c r="A4426">
        <v>54267</v>
      </c>
      <c r="B4426" t="str">
        <f>INDEX( Table3[],MATCH(Sales[[#This Row],[Category]],Table3[Category],0),1)</f>
        <v>WINE</v>
      </c>
      <c r="C4426" t="s">
        <v>39</v>
      </c>
      <c r="D4426" t="s">
        <v>4412</v>
      </c>
      <c r="E4426" t="s">
        <v>10</v>
      </c>
      <c r="F4426">
        <v>11</v>
      </c>
      <c r="G4426" s="1">
        <v>9.49</v>
      </c>
      <c r="H4426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4426">
        <f>Sales[[#This Row],[Total Inventory]]*Sales[[#This Row],[Sale_Price]]</f>
        <v>104.39</v>
      </c>
    </row>
    <row r="4427" spans="1:9" x14ac:dyDescent="0.25">
      <c r="A4427">
        <v>320326</v>
      </c>
      <c r="B4427" t="str">
        <f>INDEX( Table3[],MATCH(Sales[[#This Row],[Category]],Table3[Category],0),1)</f>
        <v>WINE</v>
      </c>
      <c r="C4427" t="s">
        <v>61</v>
      </c>
      <c r="D4427" t="s">
        <v>4413</v>
      </c>
      <c r="E4427" t="s">
        <v>10</v>
      </c>
      <c r="F4427">
        <v>0</v>
      </c>
      <c r="G4427" s="1">
        <v>45.99</v>
      </c>
      <c r="H4427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4427">
        <f>Sales[[#This Row],[Total Inventory]]*Sales[[#This Row],[Sale_Price]]</f>
        <v>0</v>
      </c>
    </row>
    <row r="4428" spans="1:9" x14ac:dyDescent="0.25">
      <c r="A4428">
        <v>64980</v>
      </c>
      <c r="B4428" t="str">
        <f>INDEX( Table3[],MATCH(Sales[[#This Row],[Category]],Table3[Category],0),1)</f>
        <v>LIQUOR</v>
      </c>
      <c r="C4428" t="s">
        <v>175</v>
      </c>
      <c r="D4428" t="s">
        <v>4414</v>
      </c>
      <c r="E4428" t="s">
        <v>10</v>
      </c>
      <c r="F4428">
        <v>0</v>
      </c>
      <c r="G4428" s="1">
        <v>11.29</v>
      </c>
      <c r="H4428">
        <f>IF(INDEX(Sale_Promotions[[Code]:[Sale Price]],MATCH(Sales[[#This Row],[Code]],Sale_Promotions[Code],0),2)=0,Sales[[#This Row],[Price]],INDEX(Sale_Promotions[[Code]:[Sale Price]],MATCH(Sales[[#This Row],[Code]],Sale_Promotions[Code],0),2))</f>
        <v>11.29</v>
      </c>
      <c r="I4428">
        <f>Sales[[#This Row],[Total Inventory]]*Sales[[#This Row],[Sale_Price]]</f>
        <v>0</v>
      </c>
    </row>
    <row r="4429" spans="1:9" x14ac:dyDescent="0.25">
      <c r="A4429">
        <v>47564</v>
      </c>
      <c r="B4429" t="str">
        <f>INDEX( Table3[],MATCH(Sales[[#This Row],[Category]],Table3[Category],0),1)</f>
        <v>LIQUOR</v>
      </c>
      <c r="C4429" t="s">
        <v>37</v>
      </c>
      <c r="D4429" t="s">
        <v>4415</v>
      </c>
      <c r="E4429" t="s">
        <v>133</v>
      </c>
      <c r="F4429">
        <v>19</v>
      </c>
      <c r="G4429" s="1">
        <v>14.49</v>
      </c>
      <c r="H4429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4429">
        <f>Sales[[#This Row],[Total Inventory]]*Sales[[#This Row],[Sale_Price]]</f>
        <v>275.31</v>
      </c>
    </row>
    <row r="4430" spans="1:9" x14ac:dyDescent="0.25">
      <c r="A4430">
        <v>40604</v>
      </c>
      <c r="B4430" t="str">
        <f>INDEX( Table3[],MATCH(Sales[[#This Row],[Category]],Table3[Category],0),1)</f>
        <v>OTHER</v>
      </c>
      <c r="C4430" t="s">
        <v>75</v>
      </c>
      <c r="D4430" t="s">
        <v>4416</v>
      </c>
      <c r="E4430" t="s">
        <v>10</v>
      </c>
      <c r="F4430">
        <v>21</v>
      </c>
      <c r="G4430" s="1">
        <v>8.99</v>
      </c>
      <c r="H443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4430">
        <f>Sales[[#This Row],[Total Inventory]]*Sales[[#This Row],[Sale_Price]]</f>
        <v>188.79</v>
      </c>
    </row>
    <row r="4431" spans="1:9" x14ac:dyDescent="0.25">
      <c r="A4431">
        <v>75368</v>
      </c>
      <c r="B4431" t="str">
        <f>INDEX( Table3[],MATCH(Sales[[#This Row],[Category]],Table3[Category],0),1)</f>
        <v>BEER</v>
      </c>
      <c r="C4431" t="s">
        <v>436</v>
      </c>
      <c r="D4431" t="s">
        <v>4417</v>
      </c>
      <c r="E4431" t="s">
        <v>10</v>
      </c>
      <c r="F4431">
        <v>48</v>
      </c>
      <c r="G4431" s="1">
        <v>19.989999999999998</v>
      </c>
      <c r="H4431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4431">
        <f>Sales[[#This Row],[Total Inventory]]*Sales[[#This Row],[Sale_Price]]</f>
        <v>959.52</v>
      </c>
    </row>
    <row r="4432" spans="1:9" x14ac:dyDescent="0.25">
      <c r="A4432">
        <v>137847</v>
      </c>
      <c r="B4432" t="str">
        <f>INDEX( Table3[],MATCH(Sales[[#This Row],[Category]],Table3[Category],0),1)</f>
        <v>WINE</v>
      </c>
      <c r="C4432" t="s">
        <v>31</v>
      </c>
      <c r="D4432" t="s">
        <v>4418</v>
      </c>
      <c r="E4432" t="s">
        <v>10</v>
      </c>
      <c r="F4432">
        <v>10</v>
      </c>
      <c r="G4432" s="1">
        <v>10.99</v>
      </c>
      <c r="H443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4432">
        <f>Sales[[#This Row],[Total Inventory]]*Sales[[#This Row],[Sale_Price]]</f>
        <v>109.9</v>
      </c>
    </row>
    <row r="4433" spans="1:9" x14ac:dyDescent="0.25">
      <c r="A4433">
        <v>345213</v>
      </c>
      <c r="B4433" t="str">
        <f>INDEX( Table3[],MATCH(Sales[[#This Row],[Category]],Table3[Category],0),1)</f>
        <v>WINE</v>
      </c>
      <c r="C4433" t="s">
        <v>21</v>
      </c>
      <c r="D4433" t="s">
        <v>4419</v>
      </c>
      <c r="E4433" t="s">
        <v>10</v>
      </c>
      <c r="F4433">
        <v>1</v>
      </c>
      <c r="G4433" s="1">
        <v>26.99</v>
      </c>
      <c r="H4433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4433">
        <f>Sales[[#This Row],[Total Inventory]]*Sales[[#This Row],[Sale_Price]]</f>
        <v>26.99</v>
      </c>
    </row>
    <row r="4434" spans="1:9" x14ac:dyDescent="0.25">
      <c r="A4434">
        <v>14141</v>
      </c>
      <c r="B4434" t="str">
        <f>INDEX( Table3[],MATCH(Sales[[#This Row],[Category]],Table3[Category],0),1)</f>
        <v>LIQUOR</v>
      </c>
      <c r="C4434" t="s">
        <v>35</v>
      </c>
      <c r="D4434" t="s">
        <v>4420</v>
      </c>
      <c r="E4434" t="s">
        <v>10</v>
      </c>
      <c r="F4434">
        <v>138</v>
      </c>
      <c r="G4434" s="1">
        <v>25.99</v>
      </c>
      <c r="H4434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4434">
        <f>Sales[[#This Row],[Total Inventory]]*Sales[[#This Row],[Sale_Price]]</f>
        <v>3586.62</v>
      </c>
    </row>
    <row r="4435" spans="1:9" x14ac:dyDescent="0.25">
      <c r="A4435">
        <v>333609</v>
      </c>
      <c r="B4435" t="str">
        <f>INDEX( Table3[],MATCH(Sales[[#This Row],[Category]],Table3[Category],0),1)</f>
        <v>WINE</v>
      </c>
      <c r="C4435" t="s">
        <v>189</v>
      </c>
      <c r="D4435" t="s">
        <v>4421</v>
      </c>
      <c r="E4435" t="s">
        <v>10</v>
      </c>
      <c r="F4435">
        <v>0</v>
      </c>
      <c r="G4435" s="1">
        <v>35.99</v>
      </c>
      <c r="H4435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4435">
        <f>Sales[[#This Row],[Total Inventory]]*Sales[[#This Row],[Sale_Price]]</f>
        <v>0</v>
      </c>
    </row>
    <row r="4436" spans="1:9" x14ac:dyDescent="0.25">
      <c r="A4436">
        <v>83380</v>
      </c>
      <c r="B4436" t="str">
        <f>INDEX( Table3[],MATCH(Sales[[#This Row],[Category]],Table3[Category],0),1)</f>
        <v>WINE</v>
      </c>
      <c r="C4436" t="s">
        <v>28</v>
      </c>
      <c r="D4436" t="s">
        <v>4422</v>
      </c>
      <c r="E4436" t="s">
        <v>10</v>
      </c>
      <c r="F4436">
        <v>383</v>
      </c>
      <c r="G4436" s="1">
        <v>13.99</v>
      </c>
      <c r="H4436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4436">
        <f>Sales[[#This Row],[Total Inventory]]*Sales[[#This Row],[Sale_Price]]</f>
        <v>5358.17</v>
      </c>
    </row>
    <row r="4437" spans="1:9" x14ac:dyDescent="0.25">
      <c r="A4437">
        <v>48217</v>
      </c>
      <c r="B4437" t="str">
        <f>INDEX( Table3[],MATCH(Sales[[#This Row],[Category]],Table3[Category],0),1)</f>
        <v>LIQUOR</v>
      </c>
      <c r="C4437" t="s">
        <v>175</v>
      </c>
      <c r="D4437" t="s">
        <v>4423</v>
      </c>
      <c r="E4437" t="s">
        <v>16</v>
      </c>
      <c r="F4437">
        <v>9</v>
      </c>
      <c r="G4437" s="1">
        <v>91.99</v>
      </c>
      <c r="H4437">
        <f>IF(INDEX(Sale_Promotions[[Code]:[Sale Price]],MATCH(Sales[[#This Row],[Code]],Sale_Promotions[Code],0),2)=0,Sales[[#This Row],[Price]],INDEX(Sale_Promotions[[Code]:[Sale Price]],MATCH(Sales[[#This Row],[Code]],Sale_Promotions[Code],0),2))</f>
        <v>91.99</v>
      </c>
      <c r="I4437">
        <f>Sales[[#This Row],[Total Inventory]]*Sales[[#This Row],[Sale_Price]]</f>
        <v>827.91</v>
      </c>
    </row>
    <row r="4438" spans="1:9" x14ac:dyDescent="0.25">
      <c r="A4438">
        <v>107557</v>
      </c>
      <c r="B4438" t="str">
        <f>INDEX( Table3[],MATCH(Sales[[#This Row],[Category]],Table3[Category],0),1)</f>
        <v>WINE</v>
      </c>
      <c r="C4438" t="s">
        <v>64</v>
      </c>
      <c r="D4438" t="s">
        <v>4424</v>
      </c>
      <c r="E4438" t="s">
        <v>10</v>
      </c>
      <c r="F4438">
        <v>6</v>
      </c>
      <c r="G4438" s="1">
        <v>26.99</v>
      </c>
      <c r="H4438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4438">
        <f>Sales[[#This Row],[Total Inventory]]*Sales[[#This Row],[Sale_Price]]</f>
        <v>161.94</v>
      </c>
    </row>
    <row r="4439" spans="1:9" x14ac:dyDescent="0.25">
      <c r="A4439">
        <v>336338</v>
      </c>
      <c r="B4439" t="str">
        <f>INDEX( Table3[],MATCH(Sales[[#This Row],[Category]],Table3[Category],0),1)</f>
        <v>WINE</v>
      </c>
      <c r="C4439" t="s">
        <v>8</v>
      </c>
      <c r="D4439" t="s">
        <v>4425</v>
      </c>
      <c r="E4439" t="s">
        <v>10</v>
      </c>
      <c r="F4439">
        <v>0</v>
      </c>
      <c r="G4439" s="1">
        <v>10.99</v>
      </c>
      <c r="H443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4439">
        <f>Sales[[#This Row],[Total Inventory]]*Sales[[#This Row],[Sale_Price]]</f>
        <v>0</v>
      </c>
    </row>
    <row r="4440" spans="1:9" x14ac:dyDescent="0.25">
      <c r="A4440">
        <v>345178</v>
      </c>
      <c r="B4440" t="str">
        <f>INDEX( Table3[],MATCH(Sales[[#This Row],[Category]],Table3[Category],0),1)</f>
        <v>LIQUOR</v>
      </c>
      <c r="C4440" t="s">
        <v>198</v>
      </c>
      <c r="D4440" t="s">
        <v>4426</v>
      </c>
      <c r="E4440" t="s">
        <v>10</v>
      </c>
      <c r="F4440">
        <v>4</v>
      </c>
      <c r="G4440" s="1">
        <v>27.99</v>
      </c>
      <c r="H4440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4440">
        <f>Sales[[#This Row],[Total Inventory]]*Sales[[#This Row],[Sale_Price]]</f>
        <v>111.96</v>
      </c>
    </row>
    <row r="4441" spans="1:9" x14ac:dyDescent="0.25">
      <c r="A4441">
        <v>26327</v>
      </c>
      <c r="B4441" t="str">
        <f>INDEX( Table3[],MATCH(Sales[[#This Row],[Category]],Table3[Category],0),1)</f>
        <v>BEER</v>
      </c>
      <c r="C4441" t="s">
        <v>11</v>
      </c>
      <c r="D4441" t="s">
        <v>4427</v>
      </c>
      <c r="E4441" t="s">
        <v>25</v>
      </c>
      <c r="F4441">
        <v>0</v>
      </c>
      <c r="G4441" s="1">
        <v>2.83</v>
      </c>
      <c r="H4441">
        <f>IF(INDEX(Sale_Promotions[[Code]:[Sale Price]],MATCH(Sales[[#This Row],[Code]],Sale_Promotions[Code],0),2)=0,Sales[[#This Row],[Price]],INDEX(Sale_Promotions[[Code]:[Sale Price]],MATCH(Sales[[#This Row],[Code]],Sale_Promotions[Code],0),2))</f>
        <v>2.83</v>
      </c>
      <c r="I4441">
        <f>Sales[[#This Row],[Total Inventory]]*Sales[[#This Row],[Sale_Price]]</f>
        <v>0</v>
      </c>
    </row>
    <row r="4442" spans="1:9" x14ac:dyDescent="0.25">
      <c r="A4442">
        <v>97594</v>
      </c>
      <c r="B4442" t="str">
        <f>INDEX( Table3[],MATCH(Sales[[#This Row],[Category]],Table3[Category],0),1)</f>
        <v>BEER</v>
      </c>
      <c r="C4442" t="s">
        <v>11</v>
      </c>
      <c r="D4442" t="s">
        <v>4428</v>
      </c>
      <c r="E4442" t="s">
        <v>95</v>
      </c>
      <c r="F4442">
        <v>36</v>
      </c>
      <c r="G4442" s="1">
        <v>14.88</v>
      </c>
      <c r="H4442">
        <f>IF(INDEX(Sale_Promotions[[Code]:[Sale Price]],MATCH(Sales[[#This Row],[Code]],Sale_Promotions[Code],0),2)=0,Sales[[#This Row],[Price]],INDEX(Sale_Promotions[[Code]:[Sale Price]],MATCH(Sales[[#This Row],[Code]],Sale_Promotions[Code],0),2))</f>
        <v>14.88</v>
      </c>
      <c r="I4442">
        <f>Sales[[#This Row],[Total Inventory]]*Sales[[#This Row],[Sale_Price]]</f>
        <v>535.68000000000006</v>
      </c>
    </row>
    <row r="4443" spans="1:9" x14ac:dyDescent="0.25">
      <c r="A4443">
        <v>22739</v>
      </c>
      <c r="B4443" t="str">
        <f>INDEX( Table3[],MATCH(Sales[[#This Row],[Category]],Table3[Category],0),1)</f>
        <v>BEER</v>
      </c>
      <c r="C4443" t="s">
        <v>11</v>
      </c>
      <c r="D4443" t="s">
        <v>4429</v>
      </c>
      <c r="E4443" t="s">
        <v>95</v>
      </c>
      <c r="F4443">
        <v>0</v>
      </c>
      <c r="G4443" s="1">
        <v>13.34</v>
      </c>
      <c r="H4443">
        <f>IF(INDEX(Sale_Promotions[[Code]:[Sale Price]],MATCH(Sales[[#This Row],[Code]],Sale_Promotions[Code],0),2)=0,Sales[[#This Row],[Price]],INDEX(Sale_Promotions[[Code]:[Sale Price]],MATCH(Sales[[#This Row],[Code]],Sale_Promotions[Code],0),2))</f>
        <v>13.34</v>
      </c>
      <c r="I4443">
        <f>Sales[[#This Row],[Total Inventory]]*Sales[[#This Row],[Sale_Price]]</f>
        <v>0</v>
      </c>
    </row>
    <row r="4444" spans="1:9" x14ac:dyDescent="0.25">
      <c r="A4444">
        <v>23285</v>
      </c>
      <c r="B4444" t="str">
        <f>INDEX( Table3[],MATCH(Sales[[#This Row],[Category]],Table3[Category],0),1)</f>
        <v>BEER</v>
      </c>
      <c r="C4444" t="s">
        <v>11</v>
      </c>
      <c r="D4444" t="s">
        <v>4430</v>
      </c>
      <c r="E4444" t="s">
        <v>20</v>
      </c>
      <c r="F4444">
        <v>0</v>
      </c>
      <c r="G4444" s="1">
        <v>1.79</v>
      </c>
      <c r="H4444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4444">
        <f>Sales[[#This Row],[Total Inventory]]*Sales[[#This Row],[Sale_Price]]</f>
        <v>0</v>
      </c>
    </row>
    <row r="4445" spans="1:9" x14ac:dyDescent="0.25">
      <c r="A4445">
        <v>70406</v>
      </c>
      <c r="B4445" t="str">
        <f>INDEX( Table3[],MATCH(Sales[[#This Row],[Category]],Table3[Category],0),1)</f>
        <v>LIQUOR</v>
      </c>
      <c r="C4445" t="s">
        <v>26</v>
      </c>
      <c r="D4445" t="s">
        <v>4431</v>
      </c>
      <c r="E4445" t="s">
        <v>10</v>
      </c>
      <c r="F4445">
        <v>43</v>
      </c>
      <c r="G4445" s="1">
        <v>20.99</v>
      </c>
      <c r="H4445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4445">
        <f>Sales[[#This Row],[Total Inventory]]*Sales[[#This Row],[Sale_Price]]</f>
        <v>902.56999999999994</v>
      </c>
    </row>
    <row r="4446" spans="1:9" x14ac:dyDescent="0.25">
      <c r="A4446">
        <v>93532</v>
      </c>
      <c r="B4446" t="str">
        <f>INDEX( Table3[],MATCH(Sales[[#This Row],[Category]],Table3[Category],0),1)</f>
        <v>BEER</v>
      </c>
      <c r="C4446" t="s">
        <v>11</v>
      </c>
      <c r="D4446" t="s">
        <v>4432</v>
      </c>
      <c r="E4446" t="s">
        <v>92</v>
      </c>
      <c r="F4446">
        <v>0</v>
      </c>
      <c r="G4446" s="1">
        <v>5.13</v>
      </c>
      <c r="H4446">
        <f>IF(INDEX(Sale_Promotions[[Code]:[Sale Price]],MATCH(Sales[[#This Row],[Code]],Sale_Promotions[Code],0),2)=0,Sales[[#This Row],[Price]],INDEX(Sale_Promotions[[Code]:[Sale Price]],MATCH(Sales[[#This Row],[Code]],Sale_Promotions[Code],0),2))</f>
        <v>5.13</v>
      </c>
      <c r="I4446">
        <f>Sales[[#This Row],[Total Inventory]]*Sales[[#This Row],[Sale_Price]]</f>
        <v>0</v>
      </c>
    </row>
    <row r="4447" spans="1:9" x14ac:dyDescent="0.25">
      <c r="A4447">
        <v>337133</v>
      </c>
      <c r="B4447" t="str">
        <f>INDEX( Table3[],MATCH(Sales[[#This Row],[Category]],Table3[Category],0),1)</f>
        <v>WINE</v>
      </c>
      <c r="C4447" t="s">
        <v>242</v>
      </c>
      <c r="D4447" t="s">
        <v>4433</v>
      </c>
      <c r="E4447" t="s">
        <v>10</v>
      </c>
      <c r="F4447">
        <v>5</v>
      </c>
      <c r="G4447" s="1">
        <v>18.489999999999998</v>
      </c>
      <c r="H4447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4447">
        <f>Sales[[#This Row],[Total Inventory]]*Sales[[#This Row],[Sale_Price]]</f>
        <v>92.449999999999989</v>
      </c>
    </row>
    <row r="4448" spans="1:9" x14ac:dyDescent="0.25">
      <c r="A4448">
        <v>10201</v>
      </c>
      <c r="B4448" t="str">
        <f>INDEX( Table3[],MATCH(Sales[[#This Row],[Category]],Table3[Category],0),1)</f>
        <v>BEER</v>
      </c>
      <c r="C4448" t="s">
        <v>11</v>
      </c>
      <c r="D4448" t="s">
        <v>4434</v>
      </c>
      <c r="E4448" t="s">
        <v>60</v>
      </c>
      <c r="F4448">
        <v>0</v>
      </c>
      <c r="G4448" s="1">
        <v>3.44</v>
      </c>
      <c r="H4448">
        <f>IF(INDEX(Sale_Promotions[[Code]:[Sale Price]],MATCH(Sales[[#This Row],[Code]],Sale_Promotions[Code],0),2)=0,Sales[[#This Row],[Price]],INDEX(Sale_Promotions[[Code]:[Sale Price]],MATCH(Sales[[#This Row],[Code]],Sale_Promotions[Code],0),2))</f>
        <v>3.44</v>
      </c>
      <c r="I4448">
        <f>Sales[[#This Row],[Total Inventory]]*Sales[[#This Row],[Sale_Price]]</f>
        <v>0</v>
      </c>
    </row>
    <row r="4449" spans="1:9" x14ac:dyDescent="0.25">
      <c r="A4449">
        <v>78042</v>
      </c>
      <c r="B4449" t="str">
        <f>INDEX( Table3[],MATCH(Sales[[#This Row],[Category]],Table3[Category],0),1)</f>
        <v>WINE</v>
      </c>
      <c r="C4449" t="s">
        <v>41</v>
      </c>
      <c r="D4449" t="s">
        <v>4435</v>
      </c>
      <c r="E4449" t="s">
        <v>23</v>
      </c>
      <c r="F4449">
        <v>74</v>
      </c>
      <c r="G4449" s="1">
        <v>10.99</v>
      </c>
      <c r="H444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4449">
        <f>Sales[[#This Row],[Total Inventory]]*Sales[[#This Row],[Sale_Price]]</f>
        <v>813.26</v>
      </c>
    </row>
    <row r="4450" spans="1:9" x14ac:dyDescent="0.25">
      <c r="A4450">
        <v>70505</v>
      </c>
      <c r="B4450" t="str">
        <f>INDEX( Table3[],MATCH(Sales[[#This Row],[Category]],Table3[Category],0),1)</f>
        <v>LIQUOR</v>
      </c>
      <c r="C4450" t="s">
        <v>14</v>
      </c>
      <c r="D4450" t="s">
        <v>4436</v>
      </c>
      <c r="E4450" t="s">
        <v>10</v>
      </c>
      <c r="F4450">
        <v>0</v>
      </c>
      <c r="G4450" s="1">
        <v>76.989999999999995</v>
      </c>
      <c r="H4450">
        <f>IF(INDEX(Sale_Promotions[[Code]:[Sale Price]],MATCH(Sales[[#This Row],[Code]],Sale_Promotions[Code],0),2)=0,Sales[[#This Row],[Price]],INDEX(Sale_Promotions[[Code]:[Sale Price]],MATCH(Sales[[#This Row],[Code]],Sale_Promotions[Code],0),2))</f>
        <v>76.989999999999995</v>
      </c>
      <c r="I4450">
        <f>Sales[[#This Row],[Total Inventory]]*Sales[[#This Row],[Sale_Price]]</f>
        <v>0</v>
      </c>
    </row>
    <row r="4451" spans="1:9" x14ac:dyDescent="0.25">
      <c r="A4451">
        <v>356409</v>
      </c>
      <c r="B4451" t="str">
        <f>INDEX( Table3[],MATCH(Sales[[#This Row],[Category]],Table3[Category],0),1)</f>
        <v>WINE</v>
      </c>
      <c r="C4451" t="s">
        <v>41</v>
      </c>
      <c r="D4451" t="s">
        <v>4437</v>
      </c>
      <c r="E4451" t="s">
        <v>10</v>
      </c>
      <c r="F4451">
        <v>0</v>
      </c>
      <c r="G4451" s="1">
        <v>12.99</v>
      </c>
      <c r="H445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4451">
        <f>Sales[[#This Row],[Total Inventory]]*Sales[[#This Row],[Sale_Price]]</f>
        <v>0</v>
      </c>
    </row>
    <row r="4452" spans="1:9" x14ac:dyDescent="0.25">
      <c r="A4452">
        <v>330710</v>
      </c>
      <c r="B4452" t="str">
        <f>INDEX( Table3[],MATCH(Sales[[#This Row],[Category]],Table3[Category],0),1)</f>
        <v>WINE</v>
      </c>
      <c r="C4452" t="s">
        <v>61</v>
      </c>
      <c r="D4452" t="s">
        <v>4438</v>
      </c>
      <c r="E4452" t="s">
        <v>10</v>
      </c>
      <c r="F4452">
        <v>0</v>
      </c>
      <c r="G4452" s="1">
        <v>91.99</v>
      </c>
      <c r="H4452">
        <f>IF(INDEX(Sale_Promotions[[Code]:[Sale Price]],MATCH(Sales[[#This Row],[Code]],Sale_Promotions[Code],0),2)=0,Sales[[#This Row],[Price]],INDEX(Sale_Promotions[[Code]:[Sale Price]],MATCH(Sales[[#This Row],[Code]],Sale_Promotions[Code],0),2))</f>
        <v>91.99</v>
      </c>
      <c r="I4452">
        <f>Sales[[#This Row],[Total Inventory]]*Sales[[#This Row],[Sale_Price]]</f>
        <v>0</v>
      </c>
    </row>
    <row r="4453" spans="1:9" x14ac:dyDescent="0.25">
      <c r="A4453">
        <v>126985</v>
      </c>
      <c r="B4453" t="str">
        <f>INDEX( Table3[],MATCH(Sales[[#This Row],[Category]],Table3[Category],0),1)</f>
        <v>WINE</v>
      </c>
      <c r="C4453" t="s">
        <v>85</v>
      </c>
      <c r="D4453" t="s">
        <v>4439</v>
      </c>
      <c r="E4453" t="s">
        <v>23</v>
      </c>
      <c r="F4453">
        <v>94</v>
      </c>
      <c r="G4453" s="1">
        <v>17.989999999999998</v>
      </c>
      <c r="H4453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4453">
        <f>Sales[[#This Row],[Total Inventory]]*Sales[[#This Row],[Sale_Price]]</f>
        <v>1691.06</v>
      </c>
    </row>
    <row r="4454" spans="1:9" x14ac:dyDescent="0.25">
      <c r="A4454">
        <v>88145</v>
      </c>
      <c r="B4454" t="str">
        <f>INDEX( Table3[],MATCH(Sales[[#This Row],[Category]],Table3[Category],0),1)</f>
        <v>WINE</v>
      </c>
      <c r="C4454" t="s">
        <v>61</v>
      </c>
      <c r="D4454" t="s">
        <v>4440</v>
      </c>
      <c r="E4454" t="s">
        <v>10</v>
      </c>
      <c r="F4454">
        <v>146</v>
      </c>
      <c r="G4454" s="1">
        <v>29.99</v>
      </c>
      <c r="H4454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4454">
        <f>Sales[[#This Row],[Total Inventory]]*Sales[[#This Row],[Sale_Price]]</f>
        <v>4378.54</v>
      </c>
    </row>
    <row r="4455" spans="1:9" x14ac:dyDescent="0.25">
      <c r="A4455">
        <v>363618</v>
      </c>
      <c r="B4455" t="str">
        <f>INDEX( Table3[],MATCH(Sales[[#This Row],[Category]],Table3[Category],0),1)</f>
        <v>WINE</v>
      </c>
      <c r="C4455" t="s">
        <v>39</v>
      </c>
      <c r="D4455" t="s">
        <v>4441</v>
      </c>
      <c r="E4455" t="s">
        <v>10</v>
      </c>
      <c r="F4455">
        <v>8</v>
      </c>
      <c r="G4455" s="1">
        <v>40.99</v>
      </c>
      <c r="H4455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4455">
        <f>Sales[[#This Row],[Total Inventory]]*Sales[[#This Row],[Sale_Price]]</f>
        <v>327.92</v>
      </c>
    </row>
    <row r="4456" spans="1:9" x14ac:dyDescent="0.25">
      <c r="A4456">
        <v>84506</v>
      </c>
      <c r="B4456" t="str">
        <f>INDEX( Table3[],MATCH(Sales[[#This Row],[Category]],Table3[Category],0),1)</f>
        <v>WINE</v>
      </c>
      <c r="C4456" t="s">
        <v>61</v>
      </c>
      <c r="D4456" t="s">
        <v>4442</v>
      </c>
      <c r="E4456" t="s">
        <v>10</v>
      </c>
      <c r="F4456">
        <v>121</v>
      </c>
      <c r="G4456" s="1">
        <v>5.79</v>
      </c>
      <c r="H4456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4456">
        <f>Sales[[#This Row],[Total Inventory]]*Sales[[#This Row],[Sale_Price]]</f>
        <v>700.59</v>
      </c>
    </row>
    <row r="4457" spans="1:9" x14ac:dyDescent="0.25">
      <c r="A4457">
        <v>232218</v>
      </c>
      <c r="B4457" t="str">
        <f>INDEX( Table3[],MATCH(Sales[[#This Row],[Category]],Table3[Category],0),1)</f>
        <v>WINE</v>
      </c>
      <c r="C4457" t="s">
        <v>31</v>
      </c>
      <c r="D4457" t="s">
        <v>4443</v>
      </c>
      <c r="E4457" t="s">
        <v>10</v>
      </c>
      <c r="F4457">
        <v>0</v>
      </c>
      <c r="G4457" s="1">
        <v>11.99</v>
      </c>
      <c r="H445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457">
        <f>Sales[[#This Row],[Total Inventory]]*Sales[[#This Row],[Sale_Price]]</f>
        <v>0</v>
      </c>
    </row>
    <row r="4458" spans="1:9" x14ac:dyDescent="0.25">
      <c r="A4458">
        <v>28763</v>
      </c>
      <c r="B4458" t="str">
        <f>INDEX( Table3[],MATCH(Sales[[#This Row],[Category]],Table3[Category],0),1)</f>
        <v>BEER</v>
      </c>
      <c r="C4458" t="s">
        <v>11</v>
      </c>
      <c r="D4458" t="s">
        <v>4444</v>
      </c>
      <c r="E4458" t="s">
        <v>173</v>
      </c>
      <c r="F4458">
        <v>0</v>
      </c>
      <c r="G4458" s="1">
        <v>9.69</v>
      </c>
      <c r="H4458">
        <f>IF(INDEX(Sale_Promotions[[Code]:[Sale Price]],MATCH(Sales[[#This Row],[Code]],Sale_Promotions[Code],0),2)=0,Sales[[#This Row],[Price]],INDEX(Sale_Promotions[[Code]:[Sale Price]],MATCH(Sales[[#This Row],[Code]],Sale_Promotions[Code],0),2))</f>
        <v>9.69</v>
      </c>
      <c r="I4458">
        <f>Sales[[#This Row],[Total Inventory]]*Sales[[#This Row],[Sale_Price]]</f>
        <v>0</v>
      </c>
    </row>
    <row r="4459" spans="1:9" x14ac:dyDescent="0.25">
      <c r="A4459">
        <v>28754</v>
      </c>
      <c r="B4459" t="str">
        <f>INDEX( Table3[],MATCH(Sales[[#This Row],[Category]],Table3[Category],0),1)</f>
        <v>LIQUOR</v>
      </c>
      <c r="C4459" t="s">
        <v>245</v>
      </c>
      <c r="D4459" t="s">
        <v>4445</v>
      </c>
      <c r="E4459" t="s">
        <v>10</v>
      </c>
      <c r="F4459">
        <v>0</v>
      </c>
      <c r="G4459" s="1">
        <v>7.49</v>
      </c>
      <c r="H4459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4459">
        <f>Sales[[#This Row],[Total Inventory]]*Sales[[#This Row],[Sale_Price]]</f>
        <v>0</v>
      </c>
    </row>
    <row r="4460" spans="1:9" x14ac:dyDescent="0.25">
      <c r="A4460">
        <v>40913</v>
      </c>
      <c r="B4460" t="str">
        <f>INDEX( Table3[],MATCH(Sales[[#This Row],[Category]],Table3[Category],0),1)</f>
        <v>WINE</v>
      </c>
      <c r="C4460" t="s">
        <v>17</v>
      </c>
      <c r="D4460" t="s">
        <v>4446</v>
      </c>
      <c r="E4460" t="s">
        <v>10</v>
      </c>
      <c r="F4460">
        <v>0</v>
      </c>
      <c r="G4460" s="1">
        <v>11.99</v>
      </c>
      <c r="H446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460">
        <f>Sales[[#This Row],[Total Inventory]]*Sales[[#This Row],[Sale_Price]]</f>
        <v>0</v>
      </c>
    </row>
    <row r="4461" spans="1:9" x14ac:dyDescent="0.25">
      <c r="A4461">
        <v>70954</v>
      </c>
      <c r="B4461" t="str">
        <f>INDEX( Table3[],MATCH(Sales[[#This Row],[Category]],Table3[Category],0),1)</f>
        <v>LIQUOR</v>
      </c>
      <c r="C4461" t="s">
        <v>102</v>
      </c>
      <c r="D4461" t="s">
        <v>2168</v>
      </c>
      <c r="E4461" t="s">
        <v>10</v>
      </c>
      <c r="F4461">
        <v>16</v>
      </c>
      <c r="G4461" s="1">
        <v>38.99</v>
      </c>
      <c r="H4461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4461">
        <f>Sales[[#This Row],[Total Inventory]]*Sales[[#This Row],[Sale_Price]]</f>
        <v>623.84</v>
      </c>
    </row>
    <row r="4462" spans="1:9" x14ac:dyDescent="0.25">
      <c r="A4462">
        <v>67385</v>
      </c>
      <c r="B4462" t="str">
        <f>INDEX( Table3[],MATCH(Sales[[#This Row],[Category]],Table3[Category],0),1)</f>
        <v>WINE</v>
      </c>
      <c r="C4462" t="s">
        <v>21</v>
      </c>
      <c r="D4462" t="s">
        <v>4447</v>
      </c>
      <c r="E4462" t="s">
        <v>10</v>
      </c>
      <c r="F4462">
        <v>20</v>
      </c>
      <c r="G4462" s="1">
        <v>9.7899999999999991</v>
      </c>
      <c r="H446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4462">
        <f>Sales[[#This Row],[Total Inventory]]*Sales[[#This Row],[Sale_Price]]</f>
        <v>195.79999999999998</v>
      </c>
    </row>
    <row r="4463" spans="1:9" x14ac:dyDescent="0.25">
      <c r="A4463">
        <v>48324</v>
      </c>
      <c r="B4463" t="str">
        <f>INDEX( Table3[],MATCH(Sales[[#This Row],[Category]],Table3[Category],0),1)</f>
        <v>WINE</v>
      </c>
      <c r="C4463" t="s">
        <v>31</v>
      </c>
      <c r="D4463" t="s">
        <v>4448</v>
      </c>
      <c r="E4463" t="s">
        <v>10</v>
      </c>
      <c r="F4463">
        <v>0</v>
      </c>
      <c r="G4463" s="1">
        <v>34.99</v>
      </c>
      <c r="H4463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4463">
        <f>Sales[[#This Row],[Total Inventory]]*Sales[[#This Row],[Sale_Price]]</f>
        <v>0</v>
      </c>
    </row>
    <row r="4464" spans="1:9" x14ac:dyDescent="0.25">
      <c r="A4464">
        <v>73696</v>
      </c>
      <c r="B4464" t="str">
        <f>INDEX( Table3[],MATCH(Sales[[#This Row],[Category]],Table3[Category],0),1)</f>
        <v>LIQUOR</v>
      </c>
      <c r="C4464" t="s">
        <v>14</v>
      </c>
      <c r="D4464" t="s">
        <v>4449</v>
      </c>
      <c r="E4464" t="s">
        <v>10</v>
      </c>
      <c r="F4464">
        <v>30</v>
      </c>
      <c r="G4464" s="1">
        <v>879.99</v>
      </c>
      <c r="H4464">
        <f>IF(INDEX(Sale_Promotions[[Code]:[Sale Price]],MATCH(Sales[[#This Row],[Code]],Sale_Promotions[Code],0),2)=0,Sales[[#This Row],[Price]],INDEX(Sale_Promotions[[Code]:[Sale Price]],MATCH(Sales[[#This Row],[Code]],Sale_Promotions[Code],0),2))</f>
        <v>879.99</v>
      </c>
      <c r="I4464">
        <f>Sales[[#This Row],[Total Inventory]]*Sales[[#This Row],[Sale_Price]]</f>
        <v>26399.7</v>
      </c>
    </row>
    <row r="4465" spans="1:9" x14ac:dyDescent="0.25">
      <c r="A4465">
        <v>28768</v>
      </c>
      <c r="B4465" t="str">
        <f>INDEX( Table3[],MATCH(Sales[[#This Row],[Category]],Table3[Category],0),1)</f>
        <v>BEER</v>
      </c>
      <c r="C4465" t="s">
        <v>11</v>
      </c>
      <c r="D4465" t="s">
        <v>4450</v>
      </c>
      <c r="E4465" t="s">
        <v>92</v>
      </c>
      <c r="F4465">
        <v>0</v>
      </c>
      <c r="G4465" s="1">
        <v>2.7</v>
      </c>
      <c r="H4465">
        <f>IF(INDEX(Sale_Promotions[[Code]:[Sale Price]],MATCH(Sales[[#This Row],[Code]],Sale_Promotions[Code],0),2)=0,Sales[[#This Row],[Price]],INDEX(Sale_Promotions[[Code]:[Sale Price]],MATCH(Sales[[#This Row],[Code]],Sale_Promotions[Code],0),2))</f>
        <v>2.7</v>
      </c>
      <c r="I4465">
        <f>Sales[[#This Row],[Total Inventory]]*Sales[[#This Row],[Sale_Price]]</f>
        <v>0</v>
      </c>
    </row>
    <row r="4466" spans="1:9" x14ac:dyDescent="0.25">
      <c r="A4466">
        <v>48713</v>
      </c>
      <c r="B4466" t="str">
        <f>INDEX( Table3[],MATCH(Sales[[#This Row],[Category]],Table3[Category],0),1)</f>
        <v>LIQUOR</v>
      </c>
      <c r="C4466" t="s">
        <v>175</v>
      </c>
      <c r="D4466" t="s">
        <v>4451</v>
      </c>
      <c r="E4466" t="s">
        <v>10</v>
      </c>
      <c r="F4466">
        <v>10</v>
      </c>
      <c r="G4466" s="1">
        <v>37.99</v>
      </c>
      <c r="H4466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4466">
        <f>Sales[[#This Row],[Total Inventory]]*Sales[[#This Row],[Sale_Price]]</f>
        <v>379.90000000000003</v>
      </c>
    </row>
    <row r="4467" spans="1:9" x14ac:dyDescent="0.25">
      <c r="A4467">
        <v>318164</v>
      </c>
      <c r="B4467" t="str">
        <f>INDEX( Table3[],MATCH(Sales[[#This Row],[Category]],Table3[Category],0),1)</f>
        <v>WINE</v>
      </c>
      <c r="C4467" t="s">
        <v>41</v>
      </c>
      <c r="D4467" t="s">
        <v>4452</v>
      </c>
      <c r="E4467" t="s">
        <v>10</v>
      </c>
      <c r="F4467">
        <v>0</v>
      </c>
      <c r="G4467" s="1">
        <v>8.99</v>
      </c>
      <c r="H446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4467">
        <f>Sales[[#This Row],[Total Inventory]]*Sales[[#This Row],[Sale_Price]]</f>
        <v>0</v>
      </c>
    </row>
    <row r="4468" spans="1:9" x14ac:dyDescent="0.25">
      <c r="A4468">
        <v>41956</v>
      </c>
      <c r="B4468" t="str">
        <f>INDEX( Table3[],MATCH(Sales[[#This Row],[Category]],Table3[Category],0),1)</f>
        <v>WINE</v>
      </c>
      <c r="C4468" t="s">
        <v>163</v>
      </c>
      <c r="D4468" t="s">
        <v>4453</v>
      </c>
      <c r="E4468" t="s">
        <v>48</v>
      </c>
      <c r="F4468">
        <v>20</v>
      </c>
      <c r="G4468" s="1">
        <v>22.99</v>
      </c>
      <c r="H4468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4468">
        <f>Sales[[#This Row],[Total Inventory]]*Sales[[#This Row],[Sale_Price]]</f>
        <v>459.79999999999995</v>
      </c>
    </row>
    <row r="4469" spans="1:9" x14ac:dyDescent="0.25">
      <c r="A4469">
        <v>24141</v>
      </c>
      <c r="B4469" t="str">
        <f>INDEX( Table3[],MATCH(Sales[[#This Row],[Category]],Table3[Category],0),1)</f>
        <v>BEER</v>
      </c>
      <c r="C4469" t="s">
        <v>11</v>
      </c>
      <c r="D4469" t="s">
        <v>4454</v>
      </c>
      <c r="E4469" t="s">
        <v>10</v>
      </c>
      <c r="F4469">
        <v>0</v>
      </c>
      <c r="G4469" s="1">
        <v>15.39</v>
      </c>
      <c r="H4469">
        <f>IF(INDEX(Sale_Promotions[[Code]:[Sale Price]],MATCH(Sales[[#This Row],[Code]],Sale_Promotions[Code],0),2)=0,Sales[[#This Row],[Price]],INDEX(Sale_Promotions[[Code]:[Sale Price]],MATCH(Sales[[#This Row],[Code]],Sale_Promotions[Code],0),2))</f>
        <v>15.39</v>
      </c>
      <c r="I4469">
        <f>Sales[[#This Row],[Total Inventory]]*Sales[[#This Row],[Sale_Price]]</f>
        <v>0</v>
      </c>
    </row>
    <row r="4470" spans="1:9" x14ac:dyDescent="0.25">
      <c r="A4470">
        <v>24554</v>
      </c>
      <c r="B4470" t="str">
        <f>INDEX( Table3[],MATCH(Sales[[#This Row],[Category]],Table3[Category],0),1)</f>
        <v>WINE</v>
      </c>
      <c r="C4470" t="s">
        <v>41</v>
      </c>
      <c r="D4470" t="s">
        <v>4455</v>
      </c>
      <c r="E4470" t="s">
        <v>10</v>
      </c>
      <c r="F4470">
        <v>2</v>
      </c>
      <c r="G4470" s="1">
        <v>30.99</v>
      </c>
      <c r="H4470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4470">
        <f>Sales[[#This Row],[Total Inventory]]*Sales[[#This Row],[Sale_Price]]</f>
        <v>61.98</v>
      </c>
    </row>
    <row r="4471" spans="1:9" x14ac:dyDescent="0.25">
      <c r="A4471">
        <v>84158</v>
      </c>
      <c r="B4471" t="str">
        <f>INDEX( Table3[],MATCH(Sales[[#This Row],[Category]],Table3[Category],0),1)</f>
        <v>WINE</v>
      </c>
      <c r="C4471" t="s">
        <v>85</v>
      </c>
      <c r="D4471" t="s">
        <v>4456</v>
      </c>
      <c r="E4471" t="s">
        <v>10</v>
      </c>
      <c r="F4471">
        <v>0</v>
      </c>
      <c r="G4471" s="1">
        <v>103.99</v>
      </c>
      <c r="H4471">
        <f>IF(INDEX(Sale_Promotions[[Code]:[Sale Price]],MATCH(Sales[[#This Row],[Code]],Sale_Promotions[Code],0),2)=0,Sales[[#This Row],[Price]],INDEX(Sale_Promotions[[Code]:[Sale Price]],MATCH(Sales[[#This Row],[Code]],Sale_Promotions[Code],0),2))</f>
        <v>103.99</v>
      </c>
      <c r="I4471">
        <f>Sales[[#This Row],[Total Inventory]]*Sales[[#This Row],[Sale_Price]]</f>
        <v>0</v>
      </c>
    </row>
    <row r="4472" spans="1:9" x14ac:dyDescent="0.25">
      <c r="A4472">
        <v>9547</v>
      </c>
      <c r="B4472" t="str">
        <f>INDEX( Table3[],MATCH(Sales[[#This Row],[Category]],Table3[Category],0),1)</f>
        <v>BEER</v>
      </c>
      <c r="C4472" t="s">
        <v>11</v>
      </c>
      <c r="D4472" t="s">
        <v>4457</v>
      </c>
      <c r="E4472" t="s">
        <v>92</v>
      </c>
      <c r="F4472">
        <v>0</v>
      </c>
      <c r="G4472" s="1">
        <v>4.5199999999999996</v>
      </c>
      <c r="H4472">
        <f>IF(INDEX(Sale_Promotions[[Code]:[Sale Price]],MATCH(Sales[[#This Row],[Code]],Sale_Promotions[Code],0),2)=0,Sales[[#This Row],[Price]],INDEX(Sale_Promotions[[Code]:[Sale Price]],MATCH(Sales[[#This Row],[Code]],Sale_Promotions[Code],0),2))</f>
        <v>4.5199999999999996</v>
      </c>
      <c r="I4472">
        <f>Sales[[#This Row],[Total Inventory]]*Sales[[#This Row],[Sale_Price]]</f>
        <v>0</v>
      </c>
    </row>
    <row r="4473" spans="1:9" x14ac:dyDescent="0.25">
      <c r="A4473">
        <v>40712</v>
      </c>
      <c r="B4473" t="str">
        <f>INDEX( Table3[],MATCH(Sales[[#This Row],[Category]],Table3[Category],0),1)</f>
        <v>WINE</v>
      </c>
      <c r="C4473" t="s">
        <v>61</v>
      </c>
      <c r="D4473" t="s">
        <v>4458</v>
      </c>
      <c r="E4473" t="s">
        <v>10</v>
      </c>
      <c r="F4473">
        <v>0</v>
      </c>
      <c r="G4473" s="1">
        <v>30.99</v>
      </c>
      <c r="H4473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4473">
        <f>Sales[[#This Row],[Total Inventory]]*Sales[[#This Row],[Sale_Price]]</f>
        <v>0</v>
      </c>
    </row>
    <row r="4474" spans="1:9" x14ac:dyDescent="0.25">
      <c r="A4474">
        <v>333806</v>
      </c>
      <c r="B4474" t="str">
        <f>INDEX( Table3[],MATCH(Sales[[#This Row],[Category]],Table3[Category],0),1)</f>
        <v>WINE</v>
      </c>
      <c r="C4474" t="s">
        <v>61</v>
      </c>
      <c r="D4474" t="s">
        <v>4459</v>
      </c>
      <c r="E4474" t="s">
        <v>10</v>
      </c>
      <c r="F4474">
        <v>0</v>
      </c>
      <c r="G4474" s="1">
        <v>12.99</v>
      </c>
      <c r="H447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4474">
        <f>Sales[[#This Row],[Total Inventory]]*Sales[[#This Row],[Sale_Price]]</f>
        <v>0</v>
      </c>
    </row>
    <row r="4475" spans="1:9" x14ac:dyDescent="0.25">
      <c r="A4475">
        <v>337686</v>
      </c>
      <c r="B4475" t="str">
        <f>INDEX( Table3[],MATCH(Sales[[#This Row],[Category]],Table3[Category],0),1)</f>
        <v>WINE</v>
      </c>
      <c r="C4475" t="s">
        <v>41</v>
      </c>
      <c r="D4475" t="s">
        <v>4460</v>
      </c>
      <c r="E4475" t="s">
        <v>10</v>
      </c>
      <c r="F4475">
        <v>0</v>
      </c>
      <c r="G4475" s="1">
        <v>18.489999999999998</v>
      </c>
      <c r="H4475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4475">
        <f>Sales[[#This Row],[Total Inventory]]*Sales[[#This Row],[Sale_Price]]</f>
        <v>0</v>
      </c>
    </row>
    <row r="4476" spans="1:9" x14ac:dyDescent="0.25">
      <c r="A4476">
        <v>27810</v>
      </c>
      <c r="B4476" t="str">
        <f>INDEX( Table3[],MATCH(Sales[[#This Row],[Category]],Table3[Category],0),1)</f>
        <v>BEER</v>
      </c>
      <c r="C4476" t="s">
        <v>11</v>
      </c>
      <c r="D4476" t="s">
        <v>4461</v>
      </c>
      <c r="E4476" t="s">
        <v>25</v>
      </c>
      <c r="F4476">
        <v>0</v>
      </c>
      <c r="G4476" s="1">
        <v>1.35</v>
      </c>
      <c r="H4476">
        <f>IF(INDEX(Sale_Promotions[[Code]:[Sale Price]],MATCH(Sales[[#This Row],[Code]],Sale_Promotions[Code],0),2)=0,Sales[[#This Row],[Price]],INDEX(Sale_Promotions[[Code]:[Sale Price]],MATCH(Sales[[#This Row],[Code]],Sale_Promotions[Code],0),2))</f>
        <v>1.35</v>
      </c>
      <c r="I4476">
        <f>Sales[[#This Row],[Total Inventory]]*Sales[[#This Row],[Sale_Price]]</f>
        <v>0</v>
      </c>
    </row>
    <row r="4477" spans="1:9" x14ac:dyDescent="0.25">
      <c r="A4477">
        <v>90271</v>
      </c>
      <c r="B4477" t="str">
        <f>INDEX( Table3[],MATCH(Sales[[#This Row],[Category]],Table3[Category],0),1)</f>
        <v>BEER</v>
      </c>
      <c r="C4477" t="s">
        <v>11</v>
      </c>
      <c r="D4477" t="s">
        <v>4462</v>
      </c>
      <c r="E4477" t="s">
        <v>170</v>
      </c>
      <c r="F4477">
        <v>0</v>
      </c>
      <c r="G4477" s="1">
        <v>2.27</v>
      </c>
      <c r="H4477">
        <f>IF(INDEX(Sale_Promotions[[Code]:[Sale Price]],MATCH(Sales[[#This Row],[Code]],Sale_Promotions[Code],0),2)=0,Sales[[#This Row],[Price]],INDEX(Sale_Promotions[[Code]:[Sale Price]],MATCH(Sales[[#This Row],[Code]],Sale_Promotions[Code],0),2))</f>
        <v>2.27</v>
      </c>
      <c r="I4477">
        <f>Sales[[#This Row],[Total Inventory]]*Sales[[#This Row],[Sale_Price]]</f>
        <v>0</v>
      </c>
    </row>
    <row r="4478" spans="1:9" x14ac:dyDescent="0.25">
      <c r="A4478">
        <v>159344</v>
      </c>
      <c r="B4478" t="str">
        <f>INDEX( Table3[],MATCH(Sales[[#This Row],[Category]],Table3[Category],0),1)</f>
        <v>OTHER</v>
      </c>
      <c r="C4478" t="s">
        <v>75</v>
      </c>
      <c r="D4478" t="s">
        <v>4463</v>
      </c>
      <c r="E4478" t="s">
        <v>10</v>
      </c>
      <c r="F4478">
        <v>5</v>
      </c>
      <c r="G4478" s="1">
        <v>8.99</v>
      </c>
      <c r="H447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4478">
        <f>Sales[[#This Row],[Total Inventory]]*Sales[[#This Row],[Sale_Price]]</f>
        <v>44.95</v>
      </c>
    </row>
    <row r="4479" spans="1:9" x14ac:dyDescent="0.25">
      <c r="A4479">
        <v>45954</v>
      </c>
      <c r="B4479" t="str">
        <f>INDEX( Table3[],MATCH(Sales[[#This Row],[Category]],Table3[Category],0),1)</f>
        <v>WINE</v>
      </c>
      <c r="C4479" t="s">
        <v>39</v>
      </c>
      <c r="D4479" t="s">
        <v>4464</v>
      </c>
      <c r="E4479" t="s">
        <v>10</v>
      </c>
      <c r="F4479">
        <v>0</v>
      </c>
      <c r="G4479" s="1">
        <v>53.99</v>
      </c>
      <c r="H4479">
        <f>IF(INDEX(Sale_Promotions[[Code]:[Sale Price]],MATCH(Sales[[#This Row],[Code]],Sale_Promotions[Code],0),2)=0,Sales[[#This Row],[Price]],INDEX(Sale_Promotions[[Code]:[Sale Price]],MATCH(Sales[[#This Row],[Code]],Sale_Promotions[Code],0),2))</f>
        <v>53.99</v>
      </c>
      <c r="I4479">
        <f>Sales[[#This Row],[Total Inventory]]*Sales[[#This Row],[Sale_Price]]</f>
        <v>0</v>
      </c>
    </row>
    <row r="4480" spans="1:9" x14ac:dyDescent="0.25">
      <c r="A4480">
        <v>310560</v>
      </c>
      <c r="B4480" t="str">
        <f>INDEX( Table3[],MATCH(Sales[[#This Row],[Category]],Table3[Category],0),1)</f>
        <v>WINE</v>
      </c>
      <c r="C4480" t="s">
        <v>85</v>
      </c>
      <c r="D4480" t="s">
        <v>4465</v>
      </c>
      <c r="E4480" t="s">
        <v>10</v>
      </c>
      <c r="F4480">
        <v>0</v>
      </c>
      <c r="G4480" s="1">
        <v>5.99</v>
      </c>
      <c r="H4480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4480">
        <f>Sales[[#This Row],[Total Inventory]]*Sales[[#This Row],[Sale_Price]]</f>
        <v>0</v>
      </c>
    </row>
    <row r="4481" spans="1:9" x14ac:dyDescent="0.25">
      <c r="A4481">
        <v>60640</v>
      </c>
      <c r="B4481" t="str">
        <f>INDEX( Table3[],MATCH(Sales[[#This Row],[Category]],Table3[Category],0),1)</f>
        <v>WINE</v>
      </c>
      <c r="C4481" t="s">
        <v>85</v>
      </c>
      <c r="D4481" t="s">
        <v>4466</v>
      </c>
      <c r="E4481" t="s">
        <v>10</v>
      </c>
      <c r="F4481">
        <v>18</v>
      </c>
      <c r="G4481" s="1">
        <v>11.99</v>
      </c>
      <c r="H448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481">
        <f>Sales[[#This Row],[Total Inventory]]*Sales[[#This Row],[Sale_Price]]</f>
        <v>215.82</v>
      </c>
    </row>
    <row r="4482" spans="1:9" x14ac:dyDescent="0.25">
      <c r="A4482">
        <v>320654</v>
      </c>
      <c r="B4482" t="str">
        <f>INDEX( Table3[],MATCH(Sales[[#This Row],[Category]],Table3[Category],0),1)</f>
        <v>LIQUOR</v>
      </c>
      <c r="C4482" t="s">
        <v>175</v>
      </c>
      <c r="D4482" t="s">
        <v>4467</v>
      </c>
      <c r="E4482" t="s">
        <v>10</v>
      </c>
      <c r="F4482">
        <v>71</v>
      </c>
      <c r="G4482" s="1">
        <v>46.99</v>
      </c>
      <c r="H4482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4482">
        <f>Sales[[#This Row],[Total Inventory]]*Sales[[#This Row],[Sale_Price]]</f>
        <v>3336.29</v>
      </c>
    </row>
    <row r="4483" spans="1:9" x14ac:dyDescent="0.25">
      <c r="A4483">
        <v>307507</v>
      </c>
      <c r="B4483" t="str">
        <f>INDEX( Table3[],MATCH(Sales[[#This Row],[Category]],Table3[Category],0),1)</f>
        <v>WINE</v>
      </c>
      <c r="C4483" t="s">
        <v>61</v>
      </c>
      <c r="D4483" t="s">
        <v>4468</v>
      </c>
      <c r="E4483" t="s">
        <v>10</v>
      </c>
      <c r="F4483">
        <v>43</v>
      </c>
      <c r="G4483" s="1">
        <v>8.99</v>
      </c>
      <c r="H4483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4483">
        <f>Sales[[#This Row],[Total Inventory]]*Sales[[#This Row],[Sale_Price]]</f>
        <v>279.07</v>
      </c>
    </row>
    <row r="4484" spans="1:9" x14ac:dyDescent="0.25">
      <c r="A4484">
        <v>312177</v>
      </c>
      <c r="B4484" t="str">
        <f>INDEX( Table3[],MATCH(Sales[[#This Row],[Category]],Table3[Category],0),1)</f>
        <v>WINE</v>
      </c>
      <c r="C4484" t="s">
        <v>67</v>
      </c>
      <c r="D4484" t="s">
        <v>4469</v>
      </c>
      <c r="E4484" t="s">
        <v>10</v>
      </c>
      <c r="F4484">
        <v>40</v>
      </c>
      <c r="G4484" s="1">
        <v>10.99</v>
      </c>
      <c r="H448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4484">
        <f>Sales[[#This Row],[Total Inventory]]*Sales[[#This Row],[Sale_Price]]</f>
        <v>439.6</v>
      </c>
    </row>
    <row r="4485" spans="1:9" x14ac:dyDescent="0.25">
      <c r="A4485">
        <v>306706</v>
      </c>
      <c r="B4485" t="str">
        <f>INDEX( Table3[],MATCH(Sales[[#This Row],[Category]],Table3[Category],0),1)</f>
        <v>WINE</v>
      </c>
      <c r="C4485" t="s">
        <v>39</v>
      </c>
      <c r="D4485" t="s">
        <v>4470</v>
      </c>
      <c r="E4485" t="s">
        <v>10</v>
      </c>
      <c r="F4485">
        <v>0</v>
      </c>
      <c r="G4485" s="1">
        <v>10.99</v>
      </c>
      <c r="H448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4485">
        <f>Sales[[#This Row],[Total Inventory]]*Sales[[#This Row],[Sale_Price]]</f>
        <v>0</v>
      </c>
    </row>
    <row r="4486" spans="1:9" x14ac:dyDescent="0.25">
      <c r="A4486">
        <v>43396</v>
      </c>
      <c r="B4486" t="str">
        <f>INDEX( Table3[],MATCH(Sales[[#This Row],[Category]],Table3[Category],0),1)</f>
        <v>WINE</v>
      </c>
      <c r="C4486" t="s">
        <v>61</v>
      </c>
      <c r="D4486" t="s">
        <v>4471</v>
      </c>
      <c r="E4486" t="s">
        <v>10</v>
      </c>
      <c r="F4486">
        <v>0</v>
      </c>
      <c r="G4486" s="1">
        <v>12.99</v>
      </c>
      <c r="H448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4486">
        <f>Sales[[#This Row],[Total Inventory]]*Sales[[#This Row],[Sale_Price]]</f>
        <v>0</v>
      </c>
    </row>
    <row r="4487" spans="1:9" x14ac:dyDescent="0.25">
      <c r="A4487">
        <v>23596</v>
      </c>
      <c r="B4487" t="str">
        <f>INDEX( Table3[],MATCH(Sales[[#This Row],[Category]],Table3[Category],0),1)</f>
        <v>BEER</v>
      </c>
      <c r="C4487" t="s">
        <v>11</v>
      </c>
      <c r="D4487" t="s">
        <v>4472</v>
      </c>
      <c r="E4487" t="s">
        <v>170</v>
      </c>
      <c r="F4487">
        <v>0</v>
      </c>
      <c r="G4487" s="1">
        <v>10.01</v>
      </c>
      <c r="H4487">
        <f>IF(INDEX(Sale_Promotions[[Code]:[Sale Price]],MATCH(Sales[[#This Row],[Code]],Sale_Promotions[Code],0),2)=0,Sales[[#This Row],[Price]],INDEX(Sale_Promotions[[Code]:[Sale Price]],MATCH(Sales[[#This Row],[Code]],Sale_Promotions[Code],0),2))</f>
        <v>10.01</v>
      </c>
      <c r="I4487">
        <f>Sales[[#This Row],[Total Inventory]]*Sales[[#This Row],[Sale_Price]]</f>
        <v>0</v>
      </c>
    </row>
    <row r="4488" spans="1:9" x14ac:dyDescent="0.25">
      <c r="A4488">
        <v>95060</v>
      </c>
      <c r="B4488" t="str">
        <f>INDEX( Table3[],MATCH(Sales[[#This Row],[Category]],Table3[Category],0),1)</f>
        <v>BEER</v>
      </c>
      <c r="C4488" t="s">
        <v>11</v>
      </c>
      <c r="D4488" t="s">
        <v>4473</v>
      </c>
      <c r="E4488" t="s">
        <v>92</v>
      </c>
      <c r="F4488">
        <v>0</v>
      </c>
      <c r="G4488" s="1">
        <v>3.82</v>
      </c>
      <c r="H4488">
        <f>IF(INDEX(Sale_Promotions[[Code]:[Sale Price]],MATCH(Sales[[#This Row],[Code]],Sale_Promotions[Code],0),2)=0,Sales[[#This Row],[Price]],INDEX(Sale_Promotions[[Code]:[Sale Price]],MATCH(Sales[[#This Row],[Code]],Sale_Promotions[Code],0),2))</f>
        <v>3.82</v>
      </c>
      <c r="I4488">
        <f>Sales[[#This Row],[Total Inventory]]*Sales[[#This Row],[Sale_Price]]</f>
        <v>0</v>
      </c>
    </row>
    <row r="4489" spans="1:9" x14ac:dyDescent="0.25">
      <c r="A4489">
        <v>22213</v>
      </c>
      <c r="B4489" t="str">
        <f>INDEX( Table3[],MATCH(Sales[[#This Row],[Category]],Table3[Category],0),1)</f>
        <v>BEER</v>
      </c>
      <c r="C4489" t="s">
        <v>11</v>
      </c>
      <c r="D4489" t="s">
        <v>4474</v>
      </c>
      <c r="E4489" t="s">
        <v>25</v>
      </c>
      <c r="F4489">
        <v>0</v>
      </c>
      <c r="G4489" s="1">
        <v>1.5</v>
      </c>
      <c r="H4489">
        <f>IF(INDEX(Sale_Promotions[[Code]:[Sale Price]],MATCH(Sales[[#This Row],[Code]],Sale_Promotions[Code],0),2)=0,Sales[[#This Row],[Price]],INDEX(Sale_Promotions[[Code]:[Sale Price]],MATCH(Sales[[#This Row],[Code]],Sale_Promotions[Code],0),2))</f>
        <v>1.5</v>
      </c>
      <c r="I4489">
        <f>Sales[[#This Row],[Total Inventory]]*Sales[[#This Row],[Sale_Price]]</f>
        <v>0</v>
      </c>
    </row>
    <row r="4490" spans="1:9" x14ac:dyDescent="0.25">
      <c r="A4490">
        <v>328938</v>
      </c>
      <c r="B4490" t="str">
        <f>INDEX( Table3[],MATCH(Sales[[#This Row],[Category]],Table3[Category],0),1)</f>
        <v>WINE</v>
      </c>
      <c r="C4490" t="s">
        <v>28</v>
      </c>
      <c r="D4490" t="s">
        <v>4475</v>
      </c>
      <c r="E4490" t="s">
        <v>10</v>
      </c>
      <c r="F4490">
        <v>0</v>
      </c>
      <c r="G4490" s="1">
        <v>18.690000000000001</v>
      </c>
      <c r="H4490">
        <f>IF(INDEX(Sale_Promotions[[Code]:[Sale Price]],MATCH(Sales[[#This Row],[Code]],Sale_Promotions[Code],0),2)=0,Sales[[#This Row],[Price]],INDEX(Sale_Promotions[[Code]:[Sale Price]],MATCH(Sales[[#This Row],[Code]],Sale_Promotions[Code],0),2))</f>
        <v>18.690000000000001</v>
      </c>
      <c r="I4490">
        <f>Sales[[#This Row],[Total Inventory]]*Sales[[#This Row],[Sale_Price]]</f>
        <v>0</v>
      </c>
    </row>
    <row r="4491" spans="1:9" x14ac:dyDescent="0.25">
      <c r="A4491">
        <v>124060</v>
      </c>
      <c r="B4491" t="str">
        <f>INDEX( Table3[],MATCH(Sales[[#This Row],[Category]],Table3[Category],0),1)</f>
        <v>WINE</v>
      </c>
      <c r="C4491" t="s">
        <v>61</v>
      </c>
      <c r="D4491" t="s">
        <v>4476</v>
      </c>
      <c r="E4491" t="s">
        <v>10</v>
      </c>
      <c r="F4491">
        <v>0</v>
      </c>
      <c r="G4491" s="1">
        <v>67.989999999999995</v>
      </c>
      <c r="H4491">
        <f>IF(INDEX(Sale_Promotions[[Code]:[Sale Price]],MATCH(Sales[[#This Row],[Code]],Sale_Promotions[Code],0),2)=0,Sales[[#This Row],[Price]],INDEX(Sale_Promotions[[Code]:[Sale Price]],MATCH(Sales[[#This Row],[Code]],Sale_Promotions[Code],0),2))</f>
        <v>67.989999999999995</v>
      </c>
      <c r="I4491">
        <f>Sales[[#This Row],[Total Inventory]]*Sales[[#This Row],[Sale_Price]]</f>
        <v>0</v>
      </c>
    </row>
    <row r="4492" spans="1:9" x14ac:dyDescent="0.25">
      <c r="A4492">
        <v>313629</v>
      </c>
      <c r="B4492" t="str">
        <f>INDEX( Table3[],MATCH(Sales[[#This Row],[Category]],Table3[Category],0),1)</f>
        <v>WINE</v>
      </c>
      <c r="C4492" t="s">
        <v>67</v>
      </c>
      <c r="D4492" t="s">
        <v>4477</v>
      </c>
      <c r="E4492" t="s">
        <v>69</v>
      </c>
      <c r="F4492">
        <v>9</v>
      </c>
      <c r="G4492" s="1">
        <v>34.99</v>
      </c>
      <c r="H4492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4492">
        <f>Sales[[#This Row],[Total Inventory]]*Sales[[#This Row],[Sale_Price]]</f>
        <v>314.91000000000003</v>
      </c>
    </row>
    <row r="4493" spans="1:9" x14ac:dyDescent="0.25">
      <c r="A4493">
        <v>27981</v>
      </c>
      <c r="B4493" t="str">
        <f>INDEX( Table3[],MATCH(Sales[[#This Row],[Category]],Table3[Category],0),1)</f>
        <v>BEER</v>
      </c>
      <c r="C4493" t="s">
        <v>11</v>
      </c>
      <c r="D4493" t="s">
        <v>4478</v>
      </c>
      <c r="E4493" t="s">
        <v>25</v>
      </c>
      <c r="F4493">
        <v>0</v>
      </c>
      <c r="G4493" s="1">
        <v>2.19</v>
      </c>
      <c r="H4493">
        <f>IF(INDEX(Sale_Promotions[[Code]:[Sale Price]],MATCH(Sales[[#This Row],[Code]],Sale_Promotions[Code],0),2)=0,Sales[[#This Row],[Price]],INDEX(Sale_Promotions[[Code]:[Sale Price]],MATCH(Sales[[#This Row],[Code]],Sale_Promotions[Code],0),2))</f>
        <v>2.19</v>
      </c>
      <c r="I4493">
        <f>Sales[[#This Row],[Total Inventory]]*Sales[[#This Row],[Sale_Price]]</f>
        <v>0</v>
      </c>
    </row>
    <row r="4494" spans="1:9" x14ac:dyDescent="0.25">
      <c r="A4494">
        <v>190217</v>
      </c>
      <c r="B4494" t="str">
        <f>INDEX( Table3[],MATCH(Sales[[#This Row],[Category]],Table3[Category],0),1)</f>
        <v>WINE</v>
      </c>
      <c r="C4494" t="s">
        <v>21</v>
      </c>
      <c r="D4494" t="s">
        <v>4479</v>
      </c>
      <c r="E4494" t="s">
        <v>10</v>
      </c>
      <c r="F4494">
        <v>0</v>
      </c>
      <c r="G4494" s="1">
        <v>5.79</v>
      </c>
      <c r="H4494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4494">
        <f>Sales[[#This Row],[Total Inventory]]*Sales[[#This Row],[Sale_Price]]</f>
        <v>0</v>
      </c>
    </row>
    <row r="4495" spans="1:9" x14ac:dyDescent="0.25">
      <c r="A4495">
        <v>13811</v>
      </c>
      <c r="B4495" t="str">
        <f>INDEX( Table3[],MATCH(Sales[[#This Row],[Category]],Table3[Category],0),1)</f>
        <v>WINE</v>
      </c>
      <c r="C4495" t="s">
        <v>61</v>
      </c>
      <c r="D4495" t="s">
        <v>4480</v>
      </c>
      <c r="E4495" t="s">
        <v>10</v>
      </c>
      <c r="F4495">
        <v>76</v>
      </c>
      <c r="G4495" s="1">
        <v>62.99</v>
      </c>
      <c r="H4495">
        <f>IF(INDEX(Sale_Promotions[[Code]:[Sale Price]],MATCH(Sales[[#This Row],[Code]],Sale_Promotions[Code],0),2)=0,Sales[[#This Row],[Price]],INDEX(Sale_Promotions[[Code]:[Sale Price]],MATCH(Sales[[#This Row],[Code]],Sale_Promotions[Code],0),2))</f>
        <v>62.99</v>
      </c>
      <c r="I4495">
        <f>Sales[[#This Row],[Total Inventory]]*Sales[[#This Row],[Sale_Price]]</f>
        <v>4787.24</v>
      </c>
    </row>
    <row r="4496" spans="1:9" x14ac:dyDescent="0.25">
      <c r="A4496">
        <v>308932</v>
      </c>
      <c r="B4496" t="str">
        <f>INDEX( Table3[],MATCH(Sales[[#This Row],[Category]],Table3[Category],0),1)</f>
        <v>WINE</v>
      </c>
      <c r="C4496" t="s">
        <v>17</v>
      </c>
      <c r="D4496" t="s">
        <v>4481</v>
      </c>
      <c r="E4496" t="s">
        <v>10</v>
      </c>
      <c r="F4496">
        <v>0</v>
      </c>
      <c r="G4496" s="1">
        <v>12.99</v>
      </c>
      <c r="H449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4496">
        <f>Sales[[#This Row],[Total Inventory]]*Sales[[#This Row],[Sale_Price]]</f>
        <v>0</v>
      </c>
    </row>
    <row r="4497" spans="1:9" x14ac:dyDescent="0.25">
      <c r="A4497">
        <v>28849</v>
      </c>
      <c r="B4497" t="str">
        <f>INDEX( Table3[],MATCH(Sales[[#This Row],[Category]],Table3[Category],0),1)</f>
        <v>BEER</v>
      </c>
      <c r="C4497" t="s">
        <v>11</v>
      </c>
      <c r="D4497" t="s">
        <v>4482</v>
      </c>
      <c r="E4497" t="s">
        <v>13</v>
      </c>
      <c r="F4497">
        <v>0</v>
      </c>
      <c r="G4497" s="1">
        <v>10.27</v>
      </c>
      <c r="H4497">
        <f>IF(INDEX(Sale_Promotions[[Code]:[Sale Price]],MATCH(Sales[[#This Row],[Code]],Sale_Promotions[Code],0),2)=0,Sales[[#This Row],[Price]],INDEX(Sale_Promotions[[Code]:[Sale Price]],MATCH(Sales[[#This Row],[Code]],Sale_Promotions[Code],0),2))</f>
        <v>10.27</v>
      </c>
      <c r="I4497">
        <f>Sales[[#This Row],[Total Inventory]]*Sales[[#This Row],[Sale_Price]]</f>
        <v>0</v>
      </c>
    </row>
    <row r="4498" spans="1:9" x14ac:dyDescent="0.25">
      <c r="A4498">
        <v>24207</v>
      </c>
      <c r="B4498" t="str">
        <f>INDEX( Table3[],MATCH(Sales[[#This Row],[Category]],Table3[Category],0),1)</f>
        <v>BEER</v>
      </c>
      <c r="C4498" t="s">
        <v>11</v>
      </c>
      <c r="D4498" t="s">
        <v>4483</v>
      </c>
      <c r="E4498" t="s">
        <v>10</v>
      </c>
      <c r="F4498">
        <v>0</v>
      </c>
      <c r="G4498" s="1">
        <v>11.18</v>
      </c>
      <c r="H4498">
        <f>IF(INDEX(Sale_Promotions[[Code]:[Sale Price]],MATCH(Sales[[#This Row],[Code]],Sale_Promotions[Code],0),2)=0,Sales[[#This Row],[Price]],INDEX(Sale_Promotions[[Code]:[Sale Price]],MATCH(Sales[[#This Row],[Code]],Sale_Promotions[Code],0),2))</f>
        <v>11.18</v>
      </c>
      <c r="I4498">
        <f>Sales[[#This Row],[Total Inventory]]*Sales[[#This Row],[Sale_Price]]</f>
        <v>0</v>
      </c>
    </row>
    <row r="4499" spans="1:9" x14ac:dyDescent="0.25">
      <c r="A4499">
        <v>70926</v>
      </c>
      <c r="B4499" t="str">
        <f>INDEX( Table3[],MATCH(Sales[[#This Row],[Category]],Table3[Category],0),1)</f>
        <v>LIQUOR</v>
      </c>
      <c r="C4499" t="s">
        <v>37</v>
      </c>
      <c r="D4499" t="s">
        <v>4484</v>
      </c>
      <c r="E4499" t="s">
        <v>10</v>
      </c>
      <c r="F4499">
        <v>18</v>
      </c>
      <c r="G4499" s="1">
        <v>39.99</v>
      </c>
      <c r="H4499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4499">
        <f>Sales[[#This Row],[Total Inventory]]*Sales[[#This Row],[Sale_Price]]</f>
        <v>719.82</v>
      </c>
    </row>
    <row r="4500" spans="1:9" x14ac:dyDescent="0.25">
      <c r="A4500">
        <v>94331</v>
      </c>
      <c r="B4500" t="str">
        <f>INDEX( Table3[],MATCH(Sales[[#This Row],[Category]],Table3[Category],0),1)</f>
        <v>BEER</v>
      </c>
      <c r="C4500" t="s">
        <v>11</v>
      </c>
      <c r="D4500" t="s">
        <v>4485</v>
      </c>
      <c r="E4500" t="s">
        <v>25</v>
      </c>
      <c r="F4500">
        <v>72</v>
      </c>
      <c r="G4500" s="1">
        <v>1.25</v>
      </c>
      <c r="H4500">
        <f>IF(INDEX(Sale_Promotions[[Code]:[Sale Price]],MATCH(Sales[[#This Row],[Code]],Sale_Promotions[Code],0),2)=0,Sales[[#This Row],[Price]],INDEX(Sale_Promotions[[Code]:[Sale Price]],MATCH(Sales[[#This Row],[Code]],Sale_Promotions[Code],0),2))</f>
        <v>1.25</v>
      </c>
      <c r="I4500">
        <f>Sales[[#This Row],[Total Inventory]]*Sales[[#This Row],[Sale_Price]]</f>
        <v>90</v>
      </c>
    </row>
    <row r="4501" spans="1:9" x14ac:dyDescent="0.25">
      <c r="A4501">
        <v>23146</v>
      </c>
      <c r="B4501" t="str">
        <f>INDEX( Table3[],MATCH(Sales[[#This Row],[Category]],Table3[Category],0),1)</f>
        <v>BEER</v>
      </c>
      <c r="C4501" t="s">
        <v>11</v>
      </c>
      <c r="D4501" t="s">
        <v>4486</v>
      </c>
      <c r="E4501" t="s">
        <v>25</v>
      </c>
      <c r="F4501">
        <v>0</v>
      </c>
      <c r="G4501" s="1">
        <v>1.32</v>
      </c>
      <c r="H4501">
        <f>IF(INDEX(Sale_Promotions[[Code]:[Sale Price]],MATCH(Sales[[#This Row],[Code]],Sale_Promotions[Code],0),2)=0,Sales[[#This Row],[Price]],INDEX(Sale_Promotions[[Code]:[Sale Price]],MATCH(Sales[[#This Row],[Code]],Sale_Promotions[Code],0),2))</f>
        <v>1.32</v>
      </c>
      <c r="I4501">
        <f>Sales[[#This Row],[Total Inventory]]*Sales[[#This Row],[Sale_Price]]</f>
        <v>0</v>
      </c>
    </row>
    <row r="4502" spans="1:9" x14ac:dyDescent="0.25">
      <c r="A4502">
        <v>47169</v>
      </c>
      <c r="B4502" t="str">
        <f>INDEX( Table3[],MATCH(Sales[[#This Row],[Category]],Table3[Category],0),1)</f>
        <v>LIQUOR</v>
      </c>
      <c r="C4502" t="s">
        <v>14</v>
      </c>
      <c r="D4502" t="s">
        <v>4487</v>
      </c>
      <c r="E4502" t="s">
        <v>10</v>
      </c>
      <c r="F4502">
        <v>200</v>
      </c>
      <c r="G4502" s="1">
        <v>67.989999999999995</v>
      </c>
      <c r="H4502">
        <f>IF(INDEX(Sale_Promotions[[Code]:[Sale Price]],MATCH(Sales[[#This Row],[Code]],Sale_Promotions[Code],0),2)=0,Sales[[#This Row],[Price]],INDEX(Sale_Promotions[[Code]:[Sale Price]],MATCH(Sales[[#This Row],[Code]],Sale_Promotions[Code],0),2))</f>
        <v>67.989999999999995</v>
      </c>
      <c r="I4502">
        <f>Sales[[#This Row],[Total Inventory]]*Sales[[#This Row],[Sale_Price]]</f>
        <v>13597.999999999998</v>
      </c>
    </row>
    <row r="4503" spans="1:9" x14ac:dyDescent="0.25">
      <c r="A4503">
        <v>332415</v>
      </c>
      <c r="B4503" t="str">
        <f>INDEX( Table3[],MATCH(Sales[[#This Row],[Category]],Table3[Category],0),1)</f>
        <v>WINE</v>
      </c>
      <c r="C4503" t="s">
        <v>85</v>
      </c>
      <c r="D4503" t="s">
        <v>4488</v>
      </c>
      <c r="E4503" t="s">
        <v>10</v>
      </c>
      <c r="F4503">
        <v>13</v>
      </c>
      <c r="G4503" s="1">
        <v>16.489999999999998</v>
      </c>
      <c r="H4503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4503">
        <f>Sales[[#This Row],[Total Inventory]]*Sales[[#This Row],[Sale_Price]]</f>
        <v>214.36999999999998</v>
      </c>
    </row>
    <row r="4504" spans="1:9" x14ac:dyDescent="0.25">
      <c r="A4504">
        <v>28839</v>
      </c>
      <c r="B4504" t="str">
        <f>INDEX( Table3[],MATCH(Sales[[#This Row],[Category]],Table3[Category],0),1)</f>
        <v>BEER</v>
      </c>
      <c r="C4504" t="s">
        <v>11</v>
      </c>
      <c r="D4504" t="s">
        <v>4489</v>
      </c>
      <c r="E4504" t="s">
        <v>20</v>
      </c>
      <c r="F4504">
        <v>0</v>
      </c>
      <c r="G4504" s="1">
        <v>3.28</v>
      </c>
      <c r="H4504">
        <f>IF(INDEX(Sale_Promotions[[Code]:[Sale Price]],MATCH(Sales[[#This Row],[Code]],Sale_Promotions[Code],0),2)=0,Sales[[#This Row],[Price]],INDEX(Sale_Promotions[[Code]:[Sale Price]],MATCH(Sales[[#This Row],[Code]],Sale_Promotions[Code],0),2))</f>
        <v>3.28</v>
      </c>
      <c r="I4504">
        <f>Sales[[#This Row],[Total Inventory]]*Sales[[#This Row],[Sale_Price]]</f>
        <v>0</v>
      </c>
    </row>
    <row r="4505" spans="1:9" x14ac:dyDescent="0.25">
      <c r="A4505">
        <v>335086</v>
      </c>
      <c r="B4505" t="str">
        <f>INDEX( Table3[],MATCH(Sales[[#This Row],[Category]],Table3[Category],0),1)</f>
        <v>WINE</v>
      </c>
      <c r="C4505" t="s">
        <v>100</v>
      </c>
      <c r="D4505" t="s">
        <v>4490</v>
      </c>
      <c r="E4505" t="s">
        <v>10</v>
      </c>
      <c r="F4505">
        <v>6</v>
      </c>
      <c r="G4505" s="1">
        <v>10.49</v>
      </c>
      <c r="H4505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4505">
        <f>Sales[[#This Row],[Total Inventory]]*Sales[[#This Row],[Sale_Price]]</f>
        <v>62.94</v>
      </c>
    </row>
    <row r="4506" spans="1:9" x14ac:dyDescent="0.25">
      <c r="A4506">
        <v>26998</v>
      </c>
      <c r="B4506" t="str">
        <f>INDEX( Table3[],MATCH(Sales[[#This Row],[Category]],Table3[Category],0),1)</f>
        <v>BEER</v>
      </c>
      <c r="C4506" t="s">
        <v>11</v>
      </c>
      <c r="D4506" t="s">
        <v>4491</v>
      </c>
      <c r="E4506" t="s">
        <v>25</v>
      </c>
      <c r="F4506">
        <v>0</v>
      </c>
      <c r="G4506" s="1">
        <v>3.21</v>
      </c>
      <c r="H4506">
        <f>IF(INDEX(Sale_Promotions[[Code]:[Sale Price]],MATCH(Sales[[#This Row],[Code]],Sale_Promotions[Code],0),2)=0,Sales[[#This Row],[Price]],INDEX(Sale_Promotions[[Code]:[Sale Price]],MATCH(Sales[[#This Row],[Code]],Sale_Promotions[Code],0),2))</f>
        <v>3.21</v>
      </c>
      <c r="I4506">
        <f>Sales[[#This Row],[Total Inventory]]*Sales[[#This Row],[Sale_Price]]</f>
        <v>0</v>
      </c>
    </row>
    <row r="4507" spans="1:9" x14ac:dyDescent="0.25">
      <c r="A4507">
        <v>23170</v>
      </c>
      <c r="B4507" t="str">
        <f>INDEX( Table3[],MATCH(Sales[[#This Row],[Category]],Table3[Category],0),1)</f>
        <v>BEER</v>
      </c>
      <c r="C4507" t="s">
        <v>11</v>
      </c>
      <c r="D4507" t="s">
        <v>4492</v>
      </c>
      <c r="E4507" t="s">
        <v>10</v>
      </c>
      <c r="F4507">
        <v>0</v>
      </c>
      <c r="G4507" s="1">
        <v>12.33</v>
      </c>
      <c r="H4507">
        <f>IF(INDEX(Sale_Promotions[[Code]:[Sale Price]],MATCH(Sales[[#This Row],[Code]],Sale_Promotions[Code],0),2)=0,Sales[[#This Row],[Price]],INDEX(Sale_Promotions[[Code]:[Sale Price]],MATCH(Sales[[#This Row],[Code]],Sale_Promotions[Code],0),2))</f>
        <v>12.33</v>
      </c>
      <c r="I4507">
        <f>Sales[[#This Row],[Total Inventory]]*Sales[[#This Row],[Sale_Price]]</f>
        <v>0</v>
      </c>
    </row>
    <row r="4508" spans="1:9" x14ac:dyDescent="0.25">
      <c r="A4508">
        <v>312728</v>
      </c>
      <c r="B4508" t="str">
        <f>INDEX( Table3[],MATCH(Sales[[#This Row],[Category]],Table3[Category],0),1)</f>
        <v>WINE</v>
      </c>
      <c r="C4508" t="s">
        <v>85</v>
      </c>
      <c r="D4508" t="s">
        <v>4493</v>
      </c>
      <c r="E4508" t="s">
        <v>10</v>
      </c>
      <c r="F4508">
        <v>3</v>
      </c>
      <c r="G4508" s="1">
        <v>10.99</v>
      </c>
      <c r="H450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4508">
        <f>Sales[[#This Row],[Total Inventory]]*Sales[[#This Row],[Sale_Price]]</f>
        <v>32.97</v>
      </c>
    </row>
    <row r="4509" spans="1:9" x14ac:dyDescent="0.25">
      <c r="A4509">
        <v>5126</v>
      </c>
      <c r="B4509" t="str">
        <f>INDEX( Table3[],MATCH(Sales[[#This Row],[Category]],Table3[Category],0),1)</f>
        <v>BEER</v>
      </c>
      <c r="C4509" t="s">
        <v>11</v>
      </c>
      <c r="D4509" t="s">
        <v>4494</v>
      </c>
      <c r="E4509" t="s">
        <v>20</v>
      </c>
      <c r="F4509">
        <v>0</v>
      </c>
      <c r="G4509" s="1">
        <v>2.4700000000000002</v>
      </c>
      <c r="H4509">
        <f>IF(INDEX(Sale_Promotions[[Code]:[Sale Price]],MATCH(Sales[[#This Row],[Code]],Sale_Promotions[Code],0),2)=0,Sales[[#This Row],[Price]],INDEX(Sale_Promotions[[Code]:[Sale Price]],MATCH(Sales[[#This Row],[Code]],Sale_Promotions[Code],0),2))</f>
        <v>2.4700000000000002</v>
      </c>
      <c r="I4509">
        <f>Sales[[#This Row],[Total Inventory]]*Sales[[#This Row],[Sale_Price]]</f>
        <v>0</v>
      </c>
    </row>
    <row r="4510" spans="1:9" x14ac:dyDescent="0.25">
      <c r="A4510">
        <v>338372</v>
      </c>
      <c r="B4510" t="str">
        <f>INDEX( Table3[],MATCH(Sales[[#This Row],[Category]],Table3[Category],0),1)</f>
        <v>WINE</v>
      </c>
      <c r="C4510" t="s">
        <v>163</v>
      </c>
      <c r="D4510" t="s">
        <v>4495</v>
      </c>
      <c r="E4510" t="s">
        <v>10</v>
      </c>
      <c r="F4510">
        <v>22</v>
      </c>
      <c r="G4510" s="1">
        <v>24.99</v>
      </c>
      <c r="H4510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4510">
        <f>Sales[[#This Row],[Total Inventory]]*Sales[[#This Row],[Sale_Price]]</f>
        <v>549.78</v>
      </c>
    </row>
    <row r="4511" spans="1:9" x14ac:dyDescent="0.25">
      <c r="A4511">
        <v>99671</v>
      </c>
      <c r="B4511" t="str">
        <f>INDEX( Table3[],MATCH(Sales[[#This Row],[Category]],Table3[Category],0),1)</f>
        <v>BEER</v>
      </c>
      <c r="C4511" t="s">
        <v>11</v>
      </c>
      <c r="D4511" t="s">
        <v>4496</v>
      </c>
      <c r="E4511" t="s">
        <v>25</v>
      </c>
      <c r="F4511">
        <v>0</v>
      </c>
      <c r="G4511" s="1">
        <v>5.35</v>
      </c>
      <c r="H4511">
        <f>IF(INDEX(Sale_Promotions[[Code]:[Sale Price]],MATCH(Sales[[#This Row],[Code]],Sale_Promotions[Code],0),2)=0,Sales[[#This Row],[Price]],INDEX(Sale_Promotions[[Code]:[Sale Price]],MATCH(Sales[[#This Row],[Code]],Sale_Promotions[Code],0),2))</f>
        <v>5.35</v>
      </c>
      <c r="I4511">
        <f>Sales[[#This Row],[Total Inventory]]*Sales[[#This Row],[Sale_Price]]</f>
        <v>0</v>
      </c>
    </row>
    <row r="4512" spans="1:9" x14ac:dyDescent="0.25">
      <c r="A4512">
        <v>28119</v>
      </c>
      <c r="B4512" t="str">
        <f>INDEX( Table3[],MATCH(Sales[[#This Row],[Category]],Table3[Category],0),1)</f>
        <v>BEER</v>
      </c>
      <c r="C4512" t="s">
        <v>11</v>
      </c>
      <c r="D4512" t="s">
        <v>4497</v>
      </c>
      <c r="E4512" t="s">
        <v>10</v>
      </c>
      <c r="F4512">
        <v>0</v>
      </c>
      <c r="G4512" s="1">
        <v>18.47</v>
      </c>
      <c r="H4512">
        <f>IF(INDEX(Sale_Promotions[[Code]:[Sale Price]],MATCH(Sales[[#This Row],[Code]],Sale_Promotions[Code],0),2)=0,Sales[[#This Row],[Price]],INDEX(Sale_Promotions[[Code]:[Sale Price]],MATCH(Sales[[#This Row],[Code]],Sale_Promotions[Code],0),2))</f>
        <v>18.47</v>
      </c>
      <c r="I4512">
        <f>Sales[[#This Row],[Total Inventory]]*Sales[[#This Row],[Sale_Price]]</f>
        <v>0</v>
      </c>
    </row>
    <row r="4513" spans="1:9" x14ac:dyDescent="0.25">
      <c r="A4513">
        <v>24968</v>
      </c>
      <c r="B4513" t="str">
        <f>INDEX( Table3[],MATCH(Sales[[#This Row],[Category]],Table3[Category],0),1)</f>
        <v>BEER</v>
      </c>
      <c r="C4513" t="s">
        <v>11</v>
      </c>
      <c r="D4513" t="s">
        <v>4498</v>
      </c>
      <c r="E4513" t="s">
        <v>25</v>
      </c>
      <c r="F4513">
        <v>0</v>
      </c>
      <c r="G4513" s="1">
        <v>3.85</v>
      </c>
      <c r="H4513">
        <f>IF(INDEX(Sale_Promotions[[Code]:[Sale Price]],MATCH(Sales[[#This Row],[Code]],Sale_Promotions[Code],0),2)=0,Sales[[#This Row],[Price]],INDEX(Sale_Promotions[[Code]:[Sale Price]],MATCH(Sales[[#This Row],[Code]],Sale_Promotions[Code],0),2))</f>
        <v>3.85</v>
      </c>
      <c r="I4513">
        <f>Sales[[#This Row],[Total Inventory]]*Sales[[#This Row],[Sale_Price]]</f>
        <v>0</v>
      </c>
    </row>
    <row r="4514" spans="1:9" x14ac:dyDescent="0.25">
      <c r="A4514">
        <v>72835</v>
      </c>
      <c r="B4514" t="str">
        <f>INDEX( Table3[],MATCH(Sales[[#This Row],[Category]],Table3[Category],0),1)</f>
        <v>LIQUOR</v>
      </c>
      <c r="C4514" t="s">
        <v>14</v>
      </c>
      <c r="D4514" t="s">
        <v>4499</v>
      </c>
      <c r="E4514" t="s">
        <v>10</v>
      </c>
      <c r="F4514">
        <v>74</v>
      </c>
      <c r="G4514" s="1">
        <v>108.99</v>
      </c>
      <c r="H4514">
        <f>IF(INDEX(Sale_Promotions[[Code]:[Sale Price]],MATCH(Sales[[#This Row],[Code]],Sale_Promotions[Code],0),2)=0,Sales[[#This Row],[Price]],INDEX(Sale_Promotions[[Code]:[Sale Price]],MATCH(Sales[[#This Row],[Code]],Sale_Promotions[Code],0),2))</f>
        <v>108.99</v>
      </c>
      <c r="I4514">
        <f>Sales[[#This Row],[Total Inventory]]*Sales[[#This Row],[Sale_Price]]</f>
        <v>8065.2599999999993</v>
      </c>
    </row>
    <row r="4515" spans="1:9" x14ac:dyDescent="0.25">
      <c r="A4515">
        <v>24831</v>
      </c>
      <c r="B4515" t="str">
        <f>INDEX( Table3[],MATCH(Sales[[#This Row],[Category]],Table3[Category],0),1)</f>
        <v>BEER</v>
      </c>
      <c r="C4515" t="s">
        <v>11</v>
      </c>
      <c r="D4515" t="s">
        <v>4500</v>
      </c>
      <c r="E4515" t="s">
        <v>13</v>
      </c>
      <c r="F4515">
        <v>0</v>
      </c>
      <c r="G4515" s="1">
        <v>11.68</v>
      </c>
      <c r="H4515">
        <f>IF(INDEX(Sale_Promotions[[Code]:[Sale Price]],MATCH(Sales[[#This Row],[Code]],Sale_Promotions[Code],0),2)=0,Sales[[#This Row],[Price]],INDEX(Sale_Promotions[[Code]:[Sale Price]],MATCH(Sales[[#This Row],[Code]],Sale_Promotions[Code],0),2))</f>
        <v>11.68</v>
      </c>
      <c r="I4515">
        <f>Sales[[#This Row],[Total Inventory]]*Sales[[#This Row],[Sale_Price]]</f>
        <v>0</v>
      </c>
    </row>
    <row r="4516" spans="1:9" x14ac:dyDescent="0.25">
      <c r="A4516">
        <v>332542</v>
      </c>
      <c r="B4516" t="str">
        <f>INDEX( Table3[],MATCH(Sales[[#This Row],[Category]],Table3[Category],0),1)</f>
        <v>WINE</v>
      </c>
      <c r="C4516" t="s">
        <v>85</v>
      </c>
      <c r="D4516" t="s">
        <v>4501</v>
      </c>
      <c r="E4516" t="s">
        <v>10</v>
      </c>
      <c r="F4516">
        <v>18</v>
      </c>
      <c r="G4516" s="1">
        <v>10.49</v>
      </c>
      <c r="H4516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4516">
        <f>Sales[[#This Row],[Total Inventory]]*Sales[[#This Row],[Sale_Price]]</f>
        <v>188.82</v>
      </c>
    </row>
    <row r="4517" spans="1:9" x14ac:dyDescent="0.25">
      <c r="A4517">
        <v>363294</v>
      </c>
      <c r="B4517" t="str">
        <f>INDEX( Table3[],MATCH(Sales[[#This Row],[Category]],Table3[Category],0),1)</f>
        <v>WINE</v>
      </c>
      <c r="C4517" t="s">
        <v>21</v>
      </c>
      <c r="D4517" t="s">
        <v>2751</v>
      </c>
      <c r="E4517" t="s">
        <v>492</v>
      </c>
      <c r="F4517">
        <v>17</v>
      </c>
      <c r="G4517" s="1">
        <v>14.99</v>
      </c>
      <c r="H4517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4517">
        <f>Sales[[#This Row],[Total Inventory]]*Sales[[#This Row],[Sale_Price]]</f>
        <v>254.83</v>
      </c>
    </row>
    <row r="4518" spans="1:9" x14ac:dyDescent="0.25">
      <c r="A4518">
        <v>342176</v>
      </c>
      <c r="B4518" t="str">
        <f>INDEX( Table3[],MATCH(Sales[[#This Row],[Category]],Table3[Category],0),1)</f>
        <v>LIQUOR</v>
      </c>
      <c r="C4518" t="s">
        <v>35</v>
      </c>
      <c r="D4518" t="s">
        <v>4502</v>
      </c>
      <c r="E4518" t="s">
        <v>10</v>
      </c>
      <c r="F4518">
        <v>114</v>
      </c>
      <c r="G4518" s="1">
        <v>34.99</v>
      </c>
      <c r="H4518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4518">
        <f>Sales[[#This Row],[Total Inventory]]*Sales[[#This Row],[Sale_Price]]</f>
        <v>3988.86</v>
      </c>
    </row>
    <row r="4519" spans="1:9" x14ac:dyDescent="0.25">
      <c r="A4519">
        <v>71951</v>
      </c>
      <c r="B4519" t="str">
        <f>INDEX( Table3[],MATCH(Sales[[#This Row],[Category]],Table3[Category],0),1)</f>
        <v>WINE</v>
      </c>
      <c r="C4519" t="s">
        <v>17</v>
      </c>
      <c r="D4519" t="s">
        <v>4503</v>
      </c>
      <c r="E4519" t="s">
        <v>10</v>
      </c>
      <c r="F4519">
        <v>97</v>
      </c>
      <c r="G4519" s="1">
        <v>6.99</v>
      </c>
      <c r="H4519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4519">
        <f>Sales[[#This Row],[Total Inventory]]*Sales[[#This Row],[Sale_Price]]</f>
        <v>678.03</v>
      </c>
    </row>
    <row r="4520" spans="1:9" x14ac:dyDescent="0.25">
      <c r="A4520">
        <v>28802</v>
      </c>
      <c r="B4520" t="str">
        <f>INDEX( Table3[],MATCH(Sales[[#This Row],[Category]],Table3[Category],0),1)</f>
        <v>BEER</v>
      </c>
      <c r="C4520" t="s">
        <v>11</v>
      </c>
      <c r="D4520" t="s">
        <v>4504</v>
      </c>
      <c r="E4520" t="s">
        <v>25</v>
      </c>
      <c r="F4520">
        <v>0</v>
      </c>
      <c r="G4520" s="1">
        <v>1.29</v>
      </c>
      <c r="H4520">
        <f>IF(INDEX(Sale_Promotions[[Code]:[Sale Price]],MATCH(Sales[[#This Row],[Code]],Sale_Promotions[Code],0),2)=0,Sales[[#This Row],[Price]],INDEX(Sale_Promotions[[Code]:[Sale Price]],MATCH(Sales[[#This Row],[Code]],Sale_Promotions[Code],0),2))</f>
        <v>1.29</v>
      </c>
      <c r="I4520">
        <f>Sales[[#This Row],[Total Inventory]]*Sales[[#This Row],[Sale_Price]]</f>
        <v>0</v>
      </c>
    </row>
    <row r="4521" spans="1:9" x14ac:dyDescent="0.25">
      <c r="A4521">
        <v>103098</v>
      </c>
      <c r="B4521" t="str">
        <f>INDEX( Table3[],MATCH(Sales[[#This Row],[Category]],Table3[Category],0),1)</f>
        <v>WINE</v>
      </c>
      <c r="C4521" t="s">
        <v>61</v>
      </c>
      <c r="D4521" t="s">
        <v>4505</v>
      </c>
      <c r="E4521" t="s">
        <v>10</v>
      </c>
      <c r="F4521">
        <v>14</v>
      </c>
      <c r="G4521" s="1">
        <v>8.99</v>
      </c>
      <c r="H4521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4521">
        <f>Sales[[#This Row],[Total Inventory]]*Sales[[#This Row],[Sale_Price]]</f>
        <v>125.86</v>
      </c>
    </row>
    <row r="4522" spans="1:9" x14ac:dyDescent="0.25">
      <c r="A4522">
        <v>70581</v>
      </c>
      <c r="B4522" t="str">
        <f>INDEX( Table3[],MATCH(Sales[[#This Row],[Category]],Table3[Category],0),1)</f>
        <v>LIQUOR</v>
      </c>
      <c r="C4522" t="s">
        <v>37</v>
      </c>
      <c r="D4522" t="s">
        <v>4506</v>
      </c>
      <c r="E4522" t="s">
        <v>10</v>
      </c>
      <c r="F4522">
        <v>68</v>
      </c>
      <c r="G4522" s="1">
        <v>34.99</v>
      </c>
      <c r="H4522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4522">
        <f>Sales[[#This Row],[Total Inventory]]*Sales[[#This Row],[Sale_Price]]</f>
        <v>2379.3200000000002</v>
      </c>
    </row>
    <row r="4523" spans="1:9" x14ac:dyDescent="0.25">
      <c r="A4523">
        <v>23235</v>
      </c>
      <c r="B4523" t="str">
        <f>INDEX( Table3[],MATCH(Sales[[#This Row],[Category]],Table3[Category],0),1)</f>
        <v>BEER</v>
      </c>
      <c r="C4523" t="s">
        <v>11</v>
      </c>
      <c r="D4523" t="s">
        <v>4507</v>
      </c>
      <c r="E4523" t="s">
        <v>25</v>
      </c>
      <c r="F4523">
        <v>6</v>
      </c>
      <c r="G4523" s="1">
        <v>1.91</v>
      </c>
      <c r="H4523">
        <f>IF(INDEX(Sale_Promotions[[Code]:[Sale Price]],MATCH(Sales[[#This Row],[Code]],Sale_Promotions[Code],0),2)=0,Sales[[#This Row],[Price]],INDEX(Sale_Promotions[[Code]:[Sale Price]],MATCH(Sales[[#This Row],[Code]],Sale_Promotions[Code],0),2))</f>
        <v>1.91</v>
      </c>
      <c r="I4523">
        <f>Sales[[#This Row],[Total Inventory]]*Sales[[#This Row],[Sale_Price]]</f>
        <v>11.459999999999999</v>
      </c>
    </row>
    <row r="4524" spans="1:9" x14ac:dyDescent="0.25">
      <c r="A4524">
        <v>23091</v>
      </c>
      <c r="B4524" t="str">
        <f>INDEX( Table3[],MATCH(Sales[[#This Row],[Category]],Table3[Category],0),1)</f>
        <v>BEER</v>
      </c>
      <c r="C4524" t="s">
        <v>11</v>
      </c>
      <c r="D4524" t="s">
        <v>4508</v>
      </c>
      <c r="E4524" t="s">
        <v>10</v>
      </c>
      <c r="F4524">
        <v>0</v>
      </c>
      <c r="G4524" s="1">
        <v>13.34</v>
      </c>
      <c r="H4524">
        <f>IF(INDEX(Sale_Promotions[[Code]:[Sale Price]],MATCH(Sales[[#This Row],[Code]],Sale_Promotions[Code],0),2)=0,Sales[[#This Row],[Price]],INDEX(Sale_Promotions[[Code]:[Sale Price]],MATCH(Sales[[#This Row],[Code]],Sale_Promotions[Code],0),2))</f>
        <v>13.34</v>
      </c>
      <c r="I4524">
        <f>Sales[[#This Row],[Total Inventory]]*Sales[[#This Row],[Sale_Price]]</f>
        <v>0</v>
      </c>
    </row>
    <row r="4525" spans="1:9" x14ac:dyDescent="0.25">
      <c r="A4525">
        <v>88545</v>
      </c>
      <c r="B4525" t="str">
        <f>INDEX( Table3[],MATCH(Sales[[#This Row],[Category]],Table3[Category],0),1)</f>
        <v>WINE</v>
      </c>
      <c r="C4525" t="s">
        <v>28</v>
      </c>
      <c r="D4525" t="s">
        <v>4509</v>
      </c>
      <c r="E4525" t="s">
        <v>10</v>
      </c>
      <c r="F4525">
        <v>18</v>
      </c>
      <c r="G4525" s="1">
        <v>17.489999999999998</v>
      </c>
      <c r="H4525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4525">
        <f>Sales[[#This Row],[Total Inventory]]*Sales[[#This Row],[Sale_Price]]</f>
        <v>314.82</v>
      </c>
    </row>
    <row r="4526" spans="1:9" x14ac:dyDescent="0.25">
      <c r="A4526">
        <v>11460</v>
      </c>
      <c r="B4526" t="str">
        <f>INDEX( Table3[],MATCH(Sales[[#This Row],[Category]],Table3[Category],0),1)</f>
        <v>LIQUOR</v>
      </c>
      <c r="C4526" t="s">
        <v>26</v>
      </c>
      <c r="D4526" t="s">
        <v>4510</v>
      </c>
      <c r="E4526" t="s">
        <v>10</v>
      </c>
      <c r="F4526">
        <v>26</v>
      </c>
      <c r="G4526" s="1">
        <v>21.99</v>
      </c>
      <c r="H4526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4526">
        <f>Sales[[#This Row],[Total Inventory]]*Sales[[#This Row],[Sale_Price]]</f>
        <v>571.74</v>
      </c>
    </row>
    <row r="4527" spans="1:9" x14ac:dyDescent="0.25">
      <c r="A4527">
        <v>52841</v>
      </c>
      <c r="B4527" t="str">
        <f>INDEX( Table3[],MATCH(Sales[[#This Row],[Category]],Table3[Category],0),1)</f>
        <v>WINE</v>
      </c>
      <c r="C4527" t="s">
        <v>85</v>
      </c>
      <c r="D4527" t="s">
        <v>4511</v>
      </c>
      <c r="E4527" t="s">
        <v>23</v>
      </c>
      <c r="F4527">
        <v>8</v>
      </c>
      <c r="G4527" s="1">
        <v>20.99</v>
      </c>
      <c r="H4527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4527">
        <f>Sales[[#This Row],[Total Inventory]]*Sales[[#This Row],[Sale_Price]]</f>
        <v>167.92</v>
      </c>
    </row>
    <row r="4528" spans="1:9" x14ac:dyDescent="0.25">
      <c r="A4528">
        <v>83102</v>
      </c>
      <c r="B4528" t="str">
        <f>INDEX( Table3[],MATCH(Sales[[#This Row],[Category]],Table3[Category],0),1)</f>
        <v>WINE</v>
      </c>
      <c r="C4528" t="s">
        <v>61</v>
      </c>
      <c r="D4528" t="s">
        <v>4512</v>
      </c>
      <c r="E4528" t="s">
        <v>10</v>
      </c>
      <c r="F4528">
        <v>0</v>
      </c>
      <c r="G4528" s="1">
        <v>12.99</v>
      </c>
      <c r="H452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4528">
        <f>Sales[[#This Row],[Total Inventory]]*Sales[[#This Row],[Sale_Price]]</f>
        <v>0</v>
      </c>
    </row>
    <row r="4529" spans="1:9" x14ac:dyDescent="0.25">
      <c r="A4529">
        <v>81653</v>
      </c>
      <c r="B4529" t="str">
        <f>INDEX( Table3[],MATCH(Sales[[#This Row],[Category]],Table3[Category],0),1)</f>
        <v>WINE</v>
      </c>
      <c r="C4529" t="s">
        <v>61</v>
      </c>
      <c r="D4529" t="s">
        <v>4513</v>
      </c>
      <c r="E4529" t="s">
        <v>10</v>
      </c>
      <c r="F4529">
        <v>44</v>
      </c>
      <c r="G4529" s="1">
        <v>50.99</v>
      </c>
      <c r="H4529">
        <f>IF(INDEX(Sale_Promotions[[Code]:[Sale Price]],MATCH(Sales[[#This Row],[Code]],Sale_Promotions[Code],0),2)=0,Sales[[#This Row],[Price]],INDEX(Sale_Promotions[[Code]:[Sale Price]],MATCH(Sales[[#This Row],[Code]],Sale_Promotions[Code],0),2))</f>
        <v>50.99</v>
      </c>
      <c r="I4529">
        <f>Sales[[#This Row],[Total Inventory]]*Sales[[#This Row],[Sale_Price]]</f>
        <v>2243.56</v>
      </c>
    </row>
    <row r="4530" spans="1:9" x14ac:dyDescent="0.25">
      <c r="A4530">
        <v>340833</v>
      </c>
      <c r="B4530" t="str">
        <f>INDEX( Table3[],MATCH(Sales[[#This Row],[Category]],Table3[Category],0),1)</f>
        <v>WINE</v>
      </c>
      <c r="C4530" t="s">
        <v>85</v>
      </c>
      <c r="D4530" t="s">
        <v>4514</v>
      </c>
      <c r="E4530" t="s">
        <v>10</v>
      </c>
      <c r="F4530">
        <v>8</v>
      </c>
      <c r="G4530" s="1">
        <v>31.99</v>
      </c>
      <c r="H4530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4530">
        <f>Sales[[#This Row],[Total Inventory]]*Sales[[#This Row],[Sale_Price]]</f>
        <v>255.92</v>
      </c>
    </row>
    <row r="4531" spans="1:9" x14ac:dyDescent="0.25">
      <c r="A4531">
        <v>76871</v>
      </c>
      <c r="B4531" t="str">
        <f>INDEX( Table3[],MATCH(Sales[[#This Row],[Category]],Table3[Category],0),1)</f>
        <v>LIQUOR</v>
      </c>
      <c r="C4531" t="s">
        <v>26</v>
      </c>
      <c r="D4531" t="s">
        <v>4515</v>
      </c>
      <c r="E4531" t="s">
        <v>133</v>
      </c>
      <c r="F4531">
        <v>32</v>
      </c>
      <c r="G4531" s="1">
        <v>28.99</v>
      </c>
      <c r="H4531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4531">
        <f>Sales[[#This Row],[Total Inventory]]*Sales[[#This Row],[Sale_Price]]</f>
        <v>927.68</v>
      </c>
    </row>
    <row r="4532" spans="1:9" x14ac:dyDescent="0.25">
      <c r="A4532">
        <v>50100</v>
      </c>
      <c r="B4532" t="str">
        <f>INDEX( Table3[],MATCH(Sales[[#This Row],[Category]],Table3[Category],0),1)</f>
        <v>BEER</v>
      </c>
      <c r="C4532" t="s">
        <v>436</v>
      </c>
      <c r="D4532" t="s">
        <v>4516</v>
      </c>
      <c r="E4532" t="s">
        <v>10</v>
      </c>
      <c r="F4532">
        <v>38</v>
      </c>
      <c r="G4532" s="1">
        <v>50.99</v>
      </c>
      <c r="H4532">
        <f>IF(INDEX(Sale_Promotions[[Code]:[Sale Price]],MATCH(Sales[[#This Row],[Code]],Sale_Promotions[Code],0),2)=0,Sales[[#This Row],[Price]],INDEX(Sale_Promotions[[Code]:[Sale Price]],MATCH(Sales[[#This Row],[Code]],Sale_Promotions[Code],0),2))</f>
        <v>50.99</v>
      </c>
      <c r="I4532">
        <f>Sales[[#This Row],[Total Inventory]]*Sales[[#This Row],[Sale_Price]]</f>
        <v>1937.6200000000001</v>
      </c>
    </row>
    <row r="4533" spans="1:9" x14ac:dyDescent="0.25">
      <c r="A4533">
        <v>338804</v>
      </c>
      <c r="B4533" t="str">
        <f>INDEX( Table3[],MATCH(Sales[[#This Row],[Category]],Table3[Category],0),1)</f>
        <v>LIQUOR</v>
      </c>
      <c r="C4533" t="s">
        <v>37</v>
      </c>
      <c r="D4533" t="s">
        <v>4517</v>
      </c>
      <c r="E4533" t="s">
        <v>10</v>
      </c>
      <c r="F4533">
        <v>72</v>
      </c>
      <c r="G4533" s="1">
        <v>34.99</v>
      </c>
      <c r="H4533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4533">
        <f>Sales[[#This Row],[Total Inventory]]*Sales[[#This Row],[Sale_Price]]</f>
        <v>2519.2800000000002</v>
      </c>
    </row>
    <row r="4534" spans="1:9" x14ac:dyDescent="0.25">
      <c r="A4534">
        <v>40774</v>
      </c>
      <c r="B4534" t="str">
        <f>INDEX( Table3[],MATCH(Sales[[#This Row],[Category]],Table3[Category],0),1)</f>
        <v>LIQUOR</v>
      </c>
      <c r="C4534" t="s">
        <v>37</v>
      </c>
      <c r="D4534" t="s">
        <v>4518</v>
      </c>
      <c r="E4534" t="s">
        <v>10</v>
      </c>
      <c r="F4534">
        <v>124</v>
      </c>
      <c r="G4534" s="1">
        <v>29.99</v>
      </c>
      <c r="H4534">
        <f>IF(INDEX(Sale_Promotions[[Code]:[Sale Price]],MATCH(Sales[[#This Row],[Code]],Sale_Promotions[Code],0),2)=0,Sales[[#This Row],[Price]],INDEX(Sale_Promotions[[Code]:[Sale Price]],MATCH(Sales[[#This Row],[Code]],Sale_Promotions[Code],0),2))</f>
        <v>28.59</v>
      </c>
      <c r="I4534">
        <f>Sales[[#This Row],[Total Inventory]]*Sales[[#This Row],[Sale_Price]]</f>
        <v>3545.16</v>
      </c>
    </row>
    <row r="4535" spans="1:9" x14ac:dyDescent="0.25">
      <c r="A4535">
        <v>338783</v>
      </c>
      <c r="B4535" t="str">
        <f>INDEX( Table3[],MATCH(Sales[[#This Row],[Category]],Table3[Category],0),1)</f>
        <v>WINE</v>
      </c>
      <c r="C4535" t="s">
        <v>39</v>
      </c>
      <c r="D4535" t="s">
        <v>4519</v>
      </c>
      <c r="E4535" t="s">
        <v>10</v>
      </c>
      <c r="F4535">
        <v>0</v>
      </c>
      <c r="G4535" s="1">
        <v>15.99</v>
      </c>
      <c r="H4535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4535">
        <f>Sales[[#This Row],[Total Inventory]]*Sales[[#This Row],[Sale_Price]]</f>
        <v>0</v>
      </c>
    </row>
    <row r="4536" spans="1:9" x14ac:dyDescent="0.25">
      <c r="A4536">
        <v>41145</v>
      </c>
      <c r="B4536" t="str">
        <f>INDEX( Table3[],MATCH(Sales[[#This Row],[Category]],Table3[Category],0),1)</f>
        <v>LIQUOR</v>
      </c>
      <c r="C4536" t="s">
        <v>175</v>
      </c>
      <c r="D4536" t="s">
        <v>4520</v>
      </c>
      <c r="E4536" t="s">
        <v>10</v>
      </c>
      <c r="F4536">
        <v>28</v>
      </c>
      <c r="G4536" s="1">
        <v>123.99</v>
      </c>
      <c r="H4536">
        <f>IF(INDEX(Sale_Promotions[[Code]:[Sale Price]],MATCH(Sales[[#This Row],[Code]],Sale_Promotions[Code],0),2)=0,Sales[[#This Row],[Price]],INDEX(Sale_Promotions[[Code]:[Sale Price]],MATCH(Sales[[#This Row],[Code]],Sale_Promotions[Code],0),2))</f>
        <v>123.99</v>
      </c>
      <c r="I4536">
        <f>Sales[[#This Row],[Total Inventory]]*Sales[[#This Row],[Sale_Price]]</f>
        <v>3471.72</v>
      </c>
    </row>
    <row r="4537" spans="1:9" x14ac:dyDescent="0.25">
      <c r="A4537">
        <v>27865</v>
      </c>
      <c r="B4537" t="str">
        <f>INDEX( Table3[],MATCH(Sales[[#This Row],[Category]],Table3[Category],0),1)</f>
        <v>BEER</v>
      </c>
      <c r="C4537" t="s">
        <v>11</v>
      </c>
      <c r="D4537" t="s">
        <v>4521</v>
      </c>
      <c r="E4537" t="s">
        <v>92</v>
      </c>
      <c r="F4537">
        <v>0</v>
      </c>
      <c r="G4537" s="1">
        <v>4.1100000000000003</v>
      </c>
      <c r="H4537">
        <f>IF(INDEX(Sale_Promotions[[Code]:[Sale Price]],MATCH(Sales[[#This Row],[Code]],Sale_Promotions[Code],0),2)=0,Sales[[#This Row],[Price]],INDEX(Sale_Promotions[[Code]:[Sale Price]],MATCH(Sales[[#This Row],[Code]],Sale_Promotions[Code],0),2))</f>
        <v>4.1100000000000003</v>
      </c>
      <c r="I4537">
        <f>Sales[[#This Row],[Total Inventory]]*Sales[[#This Row],[Sale_Price]]</f>
        <v>0</v>
      </c>
    </row>
    <row r="4538" spans="1:9" x14ac:dyDescent="0.25">
      <c r="A4538">
        <v>29260</v>
      </c>
      <c r="B4538" t="str">
        <f>INDEX( Table3[],MATCH(Sales[[#This Row],[Category]],Table3[Category],0),1)</f>
        <v>BEER</v>
      </c>
      <c r="C4538" t="s">
        <v>11</v>
      </c>
      <c r="D4538" t="s">
        <v>4522</v>
      </c>
      <c r="E4538" t="s">
        <v>92</v>
      </c>
      <c r="F4538">
        <v>0</v>
      </c>
      <c r="G4538" s="1">
        <v>4.66</v>
      </c>
      <c r="H4538">
        <f>IF(INDEX(Sale_Promotions[[Code]:[Sale Price]],MATCH(Sales[[#This Row],[Code]],Sale_Promotions[Code],0),2)=0,Sales[[#This Row],[Price]],INDEX(Sale_Promotions[[Code]:[Sale Price]],MATCH(Sales[[#This Row],[Code]],Sale_Promotions[Code],0),2))</f>
        <v>4.66</v>
      </c>
      <c r="I4538">
        <f>Sales[[#This Row],[Total Inventory]]*Sales[[#This Row],[Sale_Price]]</f>
        <v>0</v>
      </c>
    </row>
    <row r="4539" spans="1:9" x14ac:dyDescent="0.25">
      <c r="A4539">
        <v>81585</v>
      </c>
      <c r="B4539" t="str">
        <f>INDEX( Table3[],MATCH(Sales[[#This Row],[Category]],Table3[Category],0),1)</f>
        <v>WINE</v>
      </c>
      <c r="C4539" t="s">
        <v>61</v>
      </c>
      <c r="D4539" t="s">
        <v>954</v>
      </c>
      <c r="E4539" t="s">
        <v>10</v>
      </c>
      <c r="F4539">
        <v>16</v>
      </c>
      <c r="G4539" s="1">
        <v>26.99</v>
      </c>
      <c r="H4539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4539">
        <f>Sales[[#This Row],[Total Inventory]]*Sales[[#This Row],[Sale_Price]]</f>
        <v>431.84</v>
      </c>
    </row>
    <row r="4540" spans="1:9" x14ac:dyDescent="0.25">
      <c r="A4540">
        <v>44988</v>
      </c>
      <c r="B4540" t="str">
        <f>INDEX( Table3[],MATCH(Sales[[#This Row],[Category]],Table3[Category],0),1)</f>
        <v>WINE</v>
      </c>
      <c r="C4540" t="s">
        <v>39</v>
      </c>
      <c r="D4540" t="s">
        <v>4523</v>
      </c>
      <c r="E4540" t="s">
        <v>10</v>
      </c>
      <c r="F4540">
        <v>69</v>
      </c>
      <c r="G4540" s="1">
        <v>21.99</v>
      </c>
      <c r="H4540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4540">
        <f>Sales[[#This Row],[Total Inventory]]*Sales[[#This Row],[Sale_Price]]</f>
        <v>1517.31</v>
      </c>
    </row>
    <row r="4541" spans="1:9" x14ac:dyDescent="0.25">
      <c r="A4541">
        <v>48592</v>
      </c>
      <c r="B4541" t="str">
        <f>INDEX( Table3[],MATCH(Sales[[#This Row],[Category]],Table3[Category],0),1)</f>
        <v>BEER</v>
      </c>
      <c r="C4541" t="s">
        <v>436</v>
      </c>
      <c r="D4541" t="s">
        <v>4524</v>
      </c>
      <c r="E4541" t="s">
        <v>10</v>
      </c>
      <c r="F4541">
        <v>40</v>
      </c>
      <c r="G4541" s="1">
        <v>23.99</v>
      </c>
      <c r="H4541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4541">
        <f>Sales[[#This Row],[Total Inventory]]*Sales[[#This Row],[Sale_Price]]</f>
        <v>959.59999999999991</v>
      </c>
    </row>
    <row r="4542" spans="1:9" x14ac:dyDescent="0.25">
      <c r="A4542">
        <v>309069</v>
      </c>
      <c r="B4542" t="str">
        <f>INDEX( Table3[],MATCH(Sales[[#This Row],[Category]],Table3[Category],0),1)</f>
        <v>LIQUOR</v>
      </c>
      <c r="C4542" t="s">
        <v>57</v>
      </c>
      <c r="D4542" t="s">
        <v>4525</v>
      </c>
      <c r="E4542" t="s">
        <v>133</v>
      </c>
      <c r="F4542">
        <v>0</v>
      </c>
      <c r="G4542" s="1">
        <v>16.489999999999998</v>
      </c>
      <c r="H4542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4542">
        <f>Sales[[#This Row],[Total Inventory]]*Sales[[#This Row],[Sale_Price]]</f>
        <v>0</v>
      </c>
    </row>
    <row r="4543" spans="1:9" x14ac:dyDescent="0.25">
      <c r="A4543">
        <v>82550</v>
      </c>
      <c r="B4543" t="str">
        <f>INDEX( Table3[],MATCH(Sales[[#This Row],[Category]],Table3[Category],0),1)</f>
        <v>WINE</v>
      </c>
      <c r="C4543" t="s">
        <v>61</v>
      </c>
      <c r="D4543" t="s">
        <v>4526</v>
      </c>
      <c r="E4543" t="s">
        <v>10</v>
      </c>
      <c r="F4543">
        <v>10</v>
      </c>
      <c r="G4543" s="1">
        <v>30.99</v>
      </c>
      <c r="H4543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4543">
        <f>Sales[[#This Row],[Total Inventory]]*Sales[[#This Row],[Sale_Price]]</f>
        <v>309.89999999999998</v>
      </c>
    </row>
    <row r="4544" spans="1:9" x14ac:dyDescent="0.25">
      <c r="A4544">
        <v>321017</v>
      </c>
      <c r="B4544" t="str">
        <f>INDEX( Table3[],MATCH(Sales[[#This Row],[Category]],Table3[Category],0),1)</f>
        <v>WINE</v>
      </c>
      <c r="C4544" t="s">
        <v>17</v>
      </c>
      <c r="D4544" t="s">
        <v>4527</v>
      </c>
      <c r="E4544" t="s">
        <v>10</v>
      </c>
      <c r="F4544">
        <v>2</v>
      </c>
      <c r="G4544" s="1">
        <v>12.49</v>
      </c>
      <c r="H4544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4544">
        <f>Sales[[#This Row],[Total Inventory]]*Sales[[#This Row],[Sale_Price]]</f>
        <v>24.98</v>
      </c>
    </row>
    <row r="4545" spans="1:9" x14ac:dyDescent="0.25">
      <c r="A4545">
        <v>429015</v>
      </c>
      <c r="B4545" t="str">
        <f>INDEX( Table3[],MATCH(Sales[[#This Row],[Category]],Table3[Category],0),1)</f>
        <v>WINE</v>
      </c>
      <c r="C4545" t="s">
        <v>189</v>
      </c>
      <c r="D4545" t="s">
        <v>4528</v>
      </c>
      <c r="E4545" t="s">
        <v>10</v>
      </c>
      <c r="F4545">
        <v>0</v>
      </c>
      <c r="G4545" s="1">
        <v>20.99</v>
      </c>
      <c r="H4545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4545">
        <f>Sales[[#This Row],[Total Inventory]]*Sales[[#This Row],[Sale_Price]]</f>
        <v>0</v>
      </c>
    </row>
    <row r="4546" spans="1:9" x14ac:dyDescent="0.25">
      <c r="A4546">
        <v>70872</v>
      </c>
      <c r="B4546" t="str">
        <f>INDEX( Table3[],MATCH(Sales[[#This Row],[Category]],Table3[Category],0),1)</f>
        <v>LIQUOR</v>
      </c>
      <c r="C4546" t="s">
        <v>37</v>
      </c>
      <c r="D4546" t="s">
        <v>4529</v>
      </c>
      <c r="E4546" t="s">
        <v>10</v>
      </c>
      <c r="F4546">
        <v>16</v>
      </c>
      <c r="G4546" s="1">
        <v>14.69</v>
      </c>
      <c r="H4546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4546">
        <f>Sales[[#This Row],[Total Inventory]]*Sales[[#This Row],[Sale_Price]]</f>
        <v>183.84</v>
      </c>
    </row>
    <row r="4547" spans="1:9" x14ac:dyDescent="0.25">
      <c r="A4547">
        <v>47490</v>
      </c>
      <c r="B4547" t="str">
        <f>INDEX( Table3[],MATCH(Sales[[#This Row],[Category]],Table3[Category],0),1)</f>
        <v>WINE</v>
      </c>
      <c r="C4547" t="s">
        <v>64</v>
      </c>
      <c r="D4547" t="s">
        <v>4530</v>
      </c>
      <c r="E4547" t="s">
        <v>10</v>
      </c>
      <c r="F4547">
        <v>135</v>
      </c>
      <c r="G4547" s="1">
        <v>35.99</v>
      </c>
      <c r="H4547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4547">
        <f>Sales[[#This Row],[Total Inventory]]*Sales[[#This Row],[Sale_Price]]</f>
        <v>4858.6500000000005</v>
      </c>
    </row>
    <row r="4548" spans="1:9" x14ac:dyDescent="0.25">
      <c r="A4548">
        <v>72137</v>
      </c>
      <c r="B4548" t="str">
        <f>INDEX( Table3[],MATCH(Sales[[#This Row],[Category]],Table3[Category],0),1)</f>
        <v>LIQUOR</v>
      </c>
      <c r="C4548" t="s">
        <v>46</v>
      </c>
      <c r="D4548" t="s">
        <v>4531</v>
      </c>
      <c r="E4548" t="s">
        <v>16</v>
      </c>
      <c r="F4548">
        <v>50</v>
      </c>
      <c r="G4548" s="1">
        <v>10.79</v>
      </c>
      <c r="H4548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4548">
        <f>Sales[[#This Row],[Total Inventory]]*Sales[[#This Row],[Sale_Price]]</f>
        <v>539.5</v>
      </c>
    </row>
    <row r="4549" spans="1:9" x14ac:dyDescent="0.25">
      <c r="A4549">
        <v>44014</v>
      </c>
      <c r="B4549" t="str">
        <f>INDEX( Table3[],MATCH(Sales[[#This Row],[Category]],Table3[Category],0),1)</f>
        <v>LIQUOR</v>
      </c>
      <c r="C4549" t="s">
        <v>37</v>
      </c>
      <c r="D4549" t="s">
        <v>1180</v>
      </c>
      <c r="E4549" t="s">
        <v>10</v>
      </c>
      <c r="F4549">
        <v>14</v>
      </c>
      <c r="G4549" s="1">
        <v>16.989999999999998</v>
      </c>
      <c r="H4549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4549">
        <f>Sales[[#This Row],[Total Inventory]]*Sales[[#This Row],[Sale_Price]]</f>
        <v>237.85999999999999</v>
      </c>
    </row>
    <row r="4550" spans="1:9" x14ac:dyDescent="0.25">
      <c r="A4550">
        <v>29449</v>
      </c>
      <c r="B4550" t="str">
        <f>INDEX( Table3[],MATCH(Sales[[#This Row],[Category]],Table3[Category],0),1)</f>
        <v>BEER</v>
      </c>
      <c r="C4550" t="s">
        <v>11</v>
      </c>
      <c r="D4550" t="s">
        <v>4532</v>
      </c>
      <c r="E4550" t="s">
        <v>25</v>
      </c>
      <c r="F4550">
        <v>0</v>
      </c>
      <c r="G4550" s="1">
        <v>2.06</v>
      </c>
      <c r="H4550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4550">
        <f>Sales[[#This Row],[Total Inventory]]*Sales[[#This Row],[Sale_Price]]</f>
        <v>0</v>
      </c>
    </row>
    <row r="4551" spans="1:9" x14ac:dyDescent="0.25">
      <c r="A4551">
        <v>22981</v>
      </c>
      <c r="B4551" t="str">
        <f>INDEX( Table3[],MATCH(Sales[[#This Row],[Category]],Table3[Category],0),1)</f>
        <v>BEER</v>
      </c>
      <c r="C4551" t="s">
        <v>11</v>
      </c>
      <c r="D4551" t="s">
        <v>4533</v>
      </c>
      <c r="E4551" t="s">
        <v>25</v>
      </c>
      <c r="F4551">
        <v>24</v>
      </c>
      <c r="G4551" s="1">
        <v>1.61</v>
      </c>
      <c r="H4551">
        <f>IF(INDEX(Sale_Promotions[[Code]:[Sale Price]],MATCH(Sales[[#This Row],[Code]],Sale_Promotions[Code],0),2)=0,Sales[[#This Row],[Price]],INDEX(Sale_Promotions[[Code]:[Sale Price]],MATCH(Sales[[#This Row],[Code]],Sale_Promotions[Code],0),2))</f>
        <v>1.61</v>
      </c>
      <c r="I4551">
        <f>Sales[[#This Row],[Total Inventory]]*Sales[[#This Row],[Sale_Price]]</f>
        <v>38.64</v>
      </c>
    </row>
    <row r="4552" spans="1:9" x14ac:dyDescent="0.25">
      <c r="A4552">
        <v>10613</v>
      </c>
      <c r="B4552" t="str">
        <f>INDEX( Table3[],MATCH(Sales[[#This Row],[Category]],Table3[Category],0),1)</f>
        <v>BEER</v>
      </c>
      <c r="C4552" t="s">
        <v>11</v>
      </c>
      <c r="D4552" t="s">
        <v>4534</v>
      </c>
      <c r="E4552" t="s">
        <v>92</v>
      </c>
      <c r="F4552">
        <v>0</v>
      </c>
      <c r="G4552" s="1">
        <v>5.58</v>
      </c>
      <c r="H4552">
        <f>IF(INDEX(Sale_Promotions[[Code]:[Sale Price]],MATCH(Sales[[#This Row],[Code]],Sale_Promotions[Code],0),2)=0,Sales[[#This Row],[Price]],INDEX(Sale_Promotions[[Code]:[Sale Price]],MATCH(Sales[[#This Row],[Code]],Sale_Promotions[Code],0),2))</f>
        <v>5.58</v>
      </c>
      <c r="I4552">
        <f>Sales[[#This Row],[Total Inventory]]*Sales[[#This Row],[Sale_Price]]</f>
        <v>0</v>
      </c>
    </row>
    <row r="4553" spans="1:9" x14ac:dyDescent="0.25">
      <c r="A4553">
        <v>335051</v>
      </c>
      <c r="B4553" t="str">
        <f>INDEX( Table3[],MATCH(Sales[[#This Row],[Category]],Table3[Category],0),1)</f>
        <v>WINE</v>
      </c>
      <c r="C4553" t="s">
        <v>31</v>
      </c>
      <c r="D4553" t="s">
        <v>4535</v>
      </c>
      <c r="E4553" t="s">
        <v>10</v>
      </c>
      <c r="F4553">
        <v>0</v>
      </c>
      <c r="G4553" s="1">
        <v>12.69</v>
      </c>
      <c r="H4553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4553">
        <f>Sales[[#This Row],[Total Inventory]]*Sales[[#This Row],[Sale_Price]]</f>
        <v>0</v>
      </c>
    </row>
    <row r="4554" spans="1:9" x14ac:dyDescent="0.25">
      <c r="A4554">
        <v>341253</v>
      </c>
      <c r="B4554" t="str">
        <f>INDEX( Table3[],MATCH(Sales[[#This Row],[Category]],Table3[Category],0),1)</f>
        <v>WINE</v>
      </c>
      <c r="C4554" t="s">
        <v>28</v>
      </c>
      <c r="D4554" t="s">
        <v>4536</v>
      </c>
      <c r="E4554" t="s">
        <v>10</v>
      </c>
      <c r="F4554">
        <v>45</v>
      </c>
      <c r="G4554" s="1">
        <v>12.99</v>
      </c>
      <c r="H455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4554">
        <f>Sales[[#This Row],[Total Inventory]]*Sales[[#This Row],[Sale_Price]]</f>
        <v>584.54999999999995</v>
      </c>
    </row>
    <row r="4555" spans="1:9" x14ac:dyDescent="0.25">
      <c r="A4555">
        <v>309500</v>
      </c>
      <c r="B4555" t="str">
        <f>INDEX( Table3[],MATCH(Sales[[#This Row],[Category]],Table3[Category],0),1)</f>
        <v>WINE</v>
      </c>
      <c r="C4555" t="s">
        <v>21</v>
      </c>
      <c r="D4555" t="s">
        <v>4537</v>
      </c>
      <c r="E4555" t="s">
        <v>10</v>
      </c>
      <c r="F4555">
        <v>12</v>
      </c>
      <c r="G4555" s="1">
        <v>5.79</v>
      </c>
      <c r="H4555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4555">
        <f>Sales[[#This Row],[Total Inventory]]*Sales[[#This Row],[Sale_Price]]</f>
        <v>69.48</v>
      </c>
    </row>
    <row r="4556" spans="1:9" x14ac:dyDescent="0.25">
      <c r="A4556">
        <v>73321</v>
      </c>
      <c r="B4556" t="str">
        <f>INDEX( Table3[],MATCH(Sales[[#This Row],[Category]],Table3[Category],0),1)</f>
        <v>LIQUOR</v>
      </c>
      <c r="C4556" t="s">
        <v>37</v>
      </c>
      <c r="D4556" t="s">
        <v>4538</v>
      </c>
      <c r="E4556" t="s">
        <v>10</v>
      </c>
      <c r="F4556">
        <v>240</v>
      </c>
      <c r="G4556" s="1">
        <v>18.489999999999998</v>
      </c>
      <c r="H4556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4556">
        <f>Sales[[#This Row],[Total Inventory]]*Sales[[#This Row],[Sale_Price]]</f>
        <v>4437.5999999999995</v>
      </c>
    </row>
    <row r="4557" spans="1:9" x14ac:dyDescent="0.25">
      <c r="A4557">
        <v>336853</v>
      </c>
      <c r="B4557" t="str">
        <f>INDEX( Table3[],MATCH(Sales[[#This Row],[Category]],Table3[Category],0),1)</f>
        <v>WINE</v>
      </c>
      <c r="C4557" t="s">
        <v>242</v>
      </c>
      <c r="D4557" t="s">
        <v>4539</v>
      </c>
      <c r="E4557" t="s">
        <v>10</v>
      </c>
      <c r="F4557">
        <v>0</v>
      </c>
      <c r="G4557" s="1">
        <v>13.99</v>
      </c>
      <c r="H455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4557">
        <f>Sales[[#This Row],[Total Inventory]]*Sales[[#This Row],[Sale_Price]]</f>
        <v>0</v>
      </c>
    </row>
    <row r="4558" spans="1:9" x14ac:dyDescent="0.25">
      <c r="A4558">
        <v>27828</v>
      </c>
      <c r="B4558" t="str">
        <f>INDEX( Table3[],MATCH(Sales[[#This Row],[Category]],Table3[Category],0),1)</f>
        <v>BEER</v>
      </c>
      <c r="C4558" t="s">
        <v>11</v>
      </c>
      <c r="D4558" t="s">
        <v>4540</v>
      </c>
      <c r="E4558" t="s">
        <v>10</v>
      </c>
      <c r="F4558">
        <v>0</v>
      </c>
      <c r="G4558" s="1">
        <v>11.66</v>
      </c>
      <c r="H4558">
        <f>IF(INDEX(Sale_Promotions[[Code]:[Sale Price]],MATCH(Sales[[#This Row],[Code]],Sale_Promotions[Code],0),2)=0,Sales[[#This Row],[Price]],INDEX(Sale_Promotions[[Code]:[Sale Price]],MATCH(Sales[[#This Row],[Code]],Sale_Promotions[Code],0),2))</f>
        <v>11.66</v>
      </c>
      <c r="I4558">
        <f>Sales[[#This Row],[Total Inventory]]*Sales[[#This Row],[Sale_Price]]</f>
        <v>0</v>
      </c>
    </row>
    <row r="4559" spans="1:9" x14ac:dyDescent="0.25">
      <c r="A4559">
        <v>315375</v>
      </c>
      <c r="B4559" t="str">
        <f>INDEX( Table3[],MATCH(Sales[[#This Row],[Category]],Table3[Category],0),1)</f>
        <v>WINE</v>
      </c>
      <c r="C4559" t="s">
        <v>39</v>
      </c>
      <c r="D4559" t="s">
        <v>4541</v>
      </c>
      <c r="E4559" t="s">
        <v>10</v>
      </c>
      <c r="F4559">
        <v>12</v>
      </c>
      <c r="G4559" s="1">
        <v>6.79</v>
      </c>
      <c r="H4559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4559">
        <f>Sales[[#This Row],[Total Inventory]]*Sales[[#This Row],[Sale_Price]]</f>
        <v>81.48</v>
      </c>
    </row>
    <row r="4560" spans="1:9" x14ac:dyDescent="0.25">
      <c r="A4560">
        <v>70672</v>
      </c>
      <c r="B4560" t="str">
        <f>INDEX( Table3[],MATCH(Sales[[#This Row],[Category]],Table3[Category],0),1)</f>
        <v>LIQUOR</v>
      </c>
      <c r="C4560" t="s">
        <v>245</v>
      </c>
      <c r="D4560" t="s">
        <v>4542</v>
      </c>
      <c r="E4560" t="s">
        <v>10</v>
      </c>
      <c r="F4560">
        <v>0</v>
      </c>
      <c r="G4560" s="1">
        <v>22.99</v>
      </c>
      <c r="H4560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4560">
        <f>Sales[[#This Row],[Total Inventory]]*Sales[[#This Row],[Sale_Price]]</f>
        <v>0</v>
      </c>
    </row>
    <row r="4561" spans="1:9" x14ac:dyDescent="0.25">
      <c r="A4561">
        <v>376655</v>
      </c>
      <c r="B4561" t="str">
        <f>INDEX( Table3[],MATCH(Sales[[#This Row],[Category]],Table3[Category],0),1)</f>
        <v>WINE</v>
      </c>
      <c r="C4561" t="s">
        <v>189</v>
      </c>
      <c r="D4561" t="s">
        <v>4543</v>
      </c>
      <c r="E4561" t="s">
        <v>10</v>
      </c>
      <c r="F4561">
        <v>10</v>
      </c>
      <c r="G4561" s="1">
        <v>18.989999999999998</v>
      </c>
      <c r="H4561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4561">
        <f>Sales[[#This Row],[Total Inventory]]*Sales[[#This Row],[Sale_Price]]</f>
        <v>189.89999999999998</v>
      </c>
    </row>
    <row r="4562" spans="1:9" x14ac:dyDescent="0.25">
      <c r="A4562">
        <v>387479</v>
      </c>
      <c r="B4562" t="str">
        <f>INDEX( Table3[],MATCH(Sales[[#This Row],[Category]],Table3[Category],0),1)</f>
        <v>WINE</v>
      </c>
      <c r="C4562" t="s">
        <v>61</v>
      </c>
      <c r="D4562" t="s">
        <v>4544</v>
      </c>
      <c r="E4562" t="s">
        <v>10</v>
      </c>
      <c r="F4562">
        <v>0</v>
      </c>
      <c r="G4562" s="1">
        <v>17.989999999999998</v>
      </c>
      <c r="H4562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4562">
        <f>Sales[[#This Row],[Total Inventory]]*Sales[[#This Row],[Sale_Price]]</f>
        <v>0</v>
      </c>
    </row>
    <row r="4563" spans="1:9" x14ac:dyDescent="0.25">
      <c r="A4563">
        <v>312669</v>
      </c>
      <c r="B4563" t="str">
        <f>INDEX( Table3[],MATCH(Sales[[#This Row],[Category]],Table3[Category],0),1)</f>
        <v>WINE</v>
      </c>
      <c r="C4563" t="s">
        <v>61</v>
      </c>
      <c r="D4563" t="s">
        <v>4545</v>
      </c>
      <c r="E4563" t="s">
        <v>10</v>
      </c>
      <c r="F4563">
        <v>5</v>
      </c>
      <c r="G4563" s="1">
        <v>10.99</v>
      </c>
      <c r="H456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4563">
        <f>Sales[[#This Row],[Total Inventory]]*Sales[[#This Row],[Sale_Price]]</f>
        <v>54.95</v>
      </c>
    </row>
    <row r="4564" spans="1:9" x14ac:dyDescent="0.25">
      <c r="A4564">
        <v>232394</v>
      </c>
      <c r="B4564" t="str">
        <f>INDEX( Table3[],MATCH(Sales[[#This Row],[Category]],Table3[Category],0),1)</f>
        <v>WINE</v>
      </c>
      <c r="C4564" t="s">
        <v>28</v>
      </c>
      <c r="D4564" t="s">
        <v>4546</v>
      </c>
      <c r="E4564" t="s">
        <v>10</v>
      </c>
      <c r="F4564">
        <v>0</v>
      </c>
      <c r="G4564" s="1">
        <v>35.99</v>
      </c>
      <c r="H4564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4564">
        <f>Sales[[#This Row],[Total Inventory]]*Sales[[#This Row],[Sale_Price]]</f>
        <v>0</v>
      </c>
    </row>
    <row r="4565" spans="1:9" x14ac:dyDescent="0.25">
      <c r="A4565">
        <v>28260</v>
      </c>
      <c r="B4565" t="str">
        <f>INDEX( Table3[],MATCH(Sales[[#This Row],[Category]],Table3[Category],0),1)</f>
        <v>BEER</v>
      </c>
      <c r="C4565" t="s">
        <v>11</v>
      </c>
      <c r="D4565" t="s">
        <v>4547</v>
      </c>
      <c r="E4565" t="s">
        <v>10</v>
      </c>
      <c r="F4565">
        <v>0</v>
      </c>
      <c r="G4565" s="1">
        <v>25.21</v>
      </c>
      <c r="H4565">
        <f>IF(INDEX(Sale_Promotions[[Code]:[Sale Price]],MATCH(Sales[[#This Row],[Code]],Sale_Promotions[Code],0),2)=0,Sales[[#This Row],[Price]],INDEX(Sale_Promotions[[Code]:[Sale Price]],MATCH(Sales[[#This Row],[Code]],Sale_Promotions[Code],0),2))</f>
        <v>25.21</v>
      </c>
      <c r="I4565">
        <f>Sales[[#This Row],[Total Inventory]]*Sales[[#This Row],[Sale_Price]]</f>
        <v>0</v>
      </c>
    </row>
    <row r="4566" spans="1:9" x14ac:dyDescent="0.25">
      <c r="A4566">
        <v>304878</v>
      </c>
      <c r="B4566" t="str">
        <f>INDEX( Table3[],MATCH(Sales[[#This Row],[Category]],Table3[Category],0),1)</f>
        <v>WINE</v>
      </c>
      <c r="C4566" t="s">
        <v>43</v>
      </c>
      <c r="D4566" t="s">
        <v>4548</v>
      </c>
      <c r="E4566" t="s">
        <v>10</v>
      </c>
      <c r="F4566">
        <v>0</v>
      </c>
      <c r="G4566" s="1">
        <v>10.99</v>
      </c>
      <c r="H456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4566">
        <f>Sales[[#This Row],[Total Inventory]]*Sales[[#This Row],[Sale_Price]]</f>
        <v>0</v>
      </c>
    </row>
    <row r="4567" spans="1:9" x14ac:dyDescent="0.25">
      <c r="A4567">
        <v>70282</v>
      </c>
      <c r="B4567" t="str">
        <f>INDEX( Table3[],MATCH(Sales[[#This Row],[Category]],Table3[Category],0),1)</f>
        <v>LIQUOR</v>
      </c>
      <c r="C4567" t="s">
        <v>57</v>
      </c>
      <c r="D4567" t="s">
        <v>4549</v>
      </c>
      <c r="E4567" t="s">
        <v>10</v>
      </c>
      <c r="F4567">
        <v>15</v>
      </c>
      <c r="G4567" s="1">
        <v>21.99</v>
      </c>
      <c r="H4567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4567">
        <f>Sales[[#This Row],[Total Inventory]]*Sales[[#This Row],[Sale_Price]]</f>
        <v>329.84999999999997</v>
      </c>
    </row>
    <row r="4568" spans="1:9" x14ac:dyDescent="0.25">
      <c r="A4568">
        <v>71943</v>
      </c>
      <c r="B4568" t="str">
        <f>INDEX( Table3[],MATCH(Sales[[#This Row],[Category]],Table3[Category],0),1)</f>
        <v>WINE</v>
      </c>
      <c r="C4568" t="s">
        <v>17</v>
      </c>
      <c r="D4568" t="s">
        <v>4550</v>
      </c>
      <c r="E4568" t="s">
        <v>10</v>
      </c>
      <c r="F4568">
        <v>90</v>
      </c>
      <c r="G4568" s="1">
        <v>6.99</v>
      </c>
      <c r="H4568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4568">
        <f>Sales[[#This Row],[Total Inventory]]*Sales[[#This Row],[Sale_Price]]</f>
        <v>629.1</v>
      </c>
    </row>
    <row r="4569" spans="1:9" x14ac:dyDescent="0.25">
      <c r="A4569">
        <v>334241</v>
      </c>
      <c r="B4569" t="str">
        <f>INDEX( Table3[],MATCH(Sales[[#This Row],[Category]],Table3[Category],0),1)</f>
        <v>WINE</v>
      </c>
      <c r="C4569" t="s">
        <v>85</v>
      </c>
      <c r="D4569" t="s">
        <v>4551</v>
      </c>
      <c r="E4569" t="s">
        <v>10</v>
      </c>
      <c r="F4569">
        <v>0</v>
      </c>
      <c r="G4569" s="1">
        <v>11.99</v>
      </c>
      <c r="H456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569">
        <f>Sales[[#This Row],[Total Inventory]]*Sales[[#This Row],[Sale_Price]]</f>
        <v>0</v>
      </c>
    </row>
    <row r="4570" spans="1:9" x14ac:dyDescent="0.25">
      <c r="A4570">
        <v>86339</v>
      </c>
      <c r="B4570" t="str">
        <f>INDEX( Table3[],MATCH(Sales[[#This Row],[Category]],Table3[Category],0),1)</f>
        <v>WINE</v>
      </c>
      <c r="C4570" t="s">
        <v>28</v>
      </c>
      <c r="D4570" t="s">
        <v>4552</v>
      </c>
      <c r="E4570" t="s">
        <v>23</v>
      </c>
      <c r="F4570">
        <v>113</v>
      </c>
      <c r="G4570" s="1">
        <v>12.99</v>
      </c>
      <c r="H4570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4570">
        <f>Sales[[#This Row],[Total Inventory]]*Sales[[#This Row],[Sale_Price]]</f>
        <v>1467.8700000000001</v>
      </c>
    </row>
    <row r="4571" spans="1:9" x14ac:dyDescent="0.25">
      <c r="A4571">
        <v>320556</v>
      </c>
      <c r="B4571" t="str">
        <f>INDEX( Table3[],MATCH(Sales[[#This Row],[Category]],Table3[Category],0),1)</f>
        <v>LIQUOR</v>
      </c>
      <c r="C4571" t="s">
        <v>37</v>
      </c>
      <c r="D4571" t="s">
        <v>4553</v>
      </c>
      <c r="E4571" t="s">
        <v>133</v>
      </c>
      <c r="F4571">
        <v>0</v>
      </c>
      <c r="G4571" s="1">
        <v>37.99</v>
      </c>
      <c r="H4571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4571">
        <f>Sales[[#This Row],[Total Inventory]]*Sales[[#This Row],[Sale_Price]]</f>
        <v>0</v>
      </c>
    </row>
    <row r="4572" spans="1:9" x14ac:dyDescent="0.25">
      <c r="A4572">
        <v>70071</v>
      </c>
      <c r="B4572" t="str">
        <f>INDEX( Table3[],MATCH(Sales[[#This Row],[Category]],Table3[Category],0),1)</f>
        <v>LIQUOR</v>
      </c>
      <c r="C4572" t="s">
        <v>26</v>
      </c>
      <c r="D4572" t="s">
        <v>4554</v>
      </c>
      <c r="E4572" t="s">
        <v>10</v>
      </c>
      <c r="F4572">
        <v>236</v>
      </c>
      <c r="G4572" s="1">
        <v>16.989999999999998</v>
      </c>
      <c r="H4572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4572">
        <f>Sales[[#This Row],[Total Inventory]]*Sales[[#This Row],[Sale_Price]]</f>
        <v>4009.6399999999994</v>
      </c>
    </row>
    <row r="4573" spans="1:9" x14ac:dyDescent="0.25">
      <c r="A4573">
        <v>150649</v>
      </c>
      <c r="B4573" t="str">
        <f>INDEX( Table3[],MATCH(Sales[[#This Row],[Category]],Table3[Category],0),1)</f>
        <v>WINE</v>
      </c>
      <c r="C4573" t="s">
        <v>64</v>
      </c>
      <c r="D4573" t="s">
        <v>4555</v>
      </c>
      <c r="E4573" t="s">
        <v>10</v>
      </c>
      <c r="F4573">
        <v>9</v>
      </c>
      <c r="G4573" s="1">
        <v>13.99</v>
      </c>
      <c r="H457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4573">
        <f>Sales[[#This Row],[Total Inventory]]*Sales[[#This Row],[Sale_Price]]</f>
        <v>125.91</v>
      </c>
    </row>
    <row r="4574" spans="1:9" x14ac:dyDescent="0.25">
      <c r="A4574">
        <v>50900</v>
      </c>
      <c r="B4574" t="str">
        <f>INDEX( Table3[],MATCH(Sales[[#This Row],[Category]],Table3[Category],0),1)</f>
        <v>BEER</v>
      </c>
      <c r="C4574" t="s">
        <v>11</v>
      </c>
      <c r="D4574" t="s">
        <v>4556</v>
      </c>
      <c r="E4574" t="s">
        <v>25</v>
      </c>
      <c r="F4574">
        <v>48</v>
      </c>
      <c r="G4574" s="1">
        <v>2.25</v>
      </c>
      <c r="H4574">
        <f>IF(INDEX(Sale_Promotions[[Code]:[Sale Price]],MATCH(Sales[[#This Row],[Code]],Sale_Promotions[Code],0),2)=0,Sales[[#This Row],[Price]],INDEX(Sale_Promotions[[Code]:[Sale Price]],MATCH(Sales[[#This Row],[Code]],Sale_Promotions[Code],0),2))</f>
        <v>2.25</v>
      </c>
      <c r="I4574">
        <f>Sales[[#This Row],[Total Inventory]]*Sales[[#This Row],[Sale_Price]]</f>
        <v>108</v>
      </c>
    </row>
    <row r="4575" spans="1:9" x14ac:dyDescent="0.25">
      <c r="A4575">
        <v>313028</v>
      </c>
      <c r="B4575" t="str">
        <f>INDEX( Table3[],MATCH(Sales[[#This Row],[Category]],Table3[Category],0),1)</f>
        <v>WINE</v>
      </c>
      <c r="C4575" t="s">
        <v>28</v>
      </c>
      <c r="D4575" t="s">
        <v>4557</v>
      </c>
      <c r="E4575" t="s">
        <v>10</v>
      </c>
      <c r="F4575">
        <v>114</v>
      </c>
      <c r="G4575" s="1">
        <v>11.99</v>
      </c>
      <c r="H457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575">
        <f>Sales[[#This Row],[Total Inventory]]*Sales[[#This Row],[Sale_Price]]</f>
        <v>1366.8600000000001</v>
      </c>
    </row>
    <row r="4576" spans="1:9" x14ac:dyDescent="0.25">
      <c r="A4576">
        <v>26039</v>
      </c>
      <c r="B4576" t="str">
        <f>INDEX( Table3[],MATCH(Sales[[#This Row],[Category]],Table3[Category],0),1)</f>
        <v>BEER</v>
      </c>
      <c r="C4576" t="s">
        <v>11</v>
      </c>
      <c r="D4576" t="s">
        <v>4558</v>
      </c>
      <c r="E4576" t="s">
        <v>25</v>
      </c>
      <c r="F4576">
        <v>0</v>
      </c>
      <c r="G4576" s="1">
        <v>1.24</v>
      </c>
      <c r="H4576">
        <f>IF(INDEX(Sale_Promotions[[Code]:[Sale Price]],MATCH(Sales[[#This Row],[Code]],Sale_Promotions[Code],0),2)=0,Sales[[#This Row],[Price]],INDEX(Sale_Promotions[[Code]:[Sale Price]],MATCH(Sales[[#This Row],[Code]],Sale_Promotions[Code],0),2))</f>
        <v>1.24</v>
      </c>
      <c r="I4576">
        <f>Sales[[#This Row],[Total Inventory]]*Sales[[#This Row],[Sale_Price]]</f>
        <v>0</v>
      </c>
    </row>
    <row r="4577" spans="1:9" x14ac:dyDescent="0.25">
      <c r="A4577">
        <v>26947</v>
      </c>
      <c r="B4577" t="str">
        <f>INDEX( Table3[],MATCH(Sales[[#This Row],[Category]],Table3[Category],0),1)</f>
        <v>BEER</v>
      </c>
      <c r="C4577" t="s">
        <v>11</v>
      </c>
      <c r="D4577" t="s">
        <v>4559</v>
      </c>
      <c r="E4577" t="s">
        <v>92</v>
      </c>
      <c r="F4577">
        <v>0</v>
      </c>
      <c r="G4577" s="1">
        <v>2.57</v>
      </c>
      <c r="H4577">
        <f>IF(INDEX(Sale_Promotions[[Code]:[Sale Price]],MATCH(Sales[[#This Row],[Code]],Sale_Promotions[Code],0),2)=0,Sales[[#This Row],[Price]],INDEX(Sale_Promotions[[Code]:[Sale Price]],MATCH(Sales[[#This Row],[Code]],Sale_Promotions[Code],0),2))</f>
        <v>2.57</v>
      </c>
      <c r="I4577">
        <f>Sales[[#This Row],[Total Inventory]]*Sales[[#This Row],[Sale_Price]]</f>
        <v>0</v>
      </c>
    </row>
    <row r="4578" spans="1:9" x14ac:dyDescent="0.25">
      <c r="A4578">
        <v>76716</v>
      </c>
      <c r="B4578" t="str">
        <f>INDEX( Table3[],MATCH(Sales[[#This Row],[Category]],Table3[Category],0),1)</f>
        <v>WINE</v>
      </c>
      <c r="C4578" t="s">
        <v>28</v>
      </c>
      <c r="D4578" t="s">
        <v>4560</v>
      </c>
      <c r="E4578" t="s">
        <v>10</v>
      </c>
      <c r="F4578">
        <v>46</v>
      </c>
      <c r="G4578" s="1">
        <v>19.690000000000001</v>
      </c>
      <c r="H4578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4578">
        <f>Sales[[#This Row],[Total Inventory]]*Sales[[#This Row],[Sale_Price]]</f>
        <v>905.74</v>
      </c>
    </row>
    <row r="4579" spans="1:9" x14ac:dyDescent="0.25">
      <c r="A4579">
        <v>231875</v>
      </c>
      <c r="B4579" t="str">
        <f>INDEX( Table3[],MATCH(Sales[[#This Row],[Category]],Table3[Category],0),1)</f>
        <v>WINE</v>
      </c>
      <c r="C4579" t="s">
        <v>85</v>
      </c>
      <c r="D4579" t="s">
        <v>4561</v>
      </c>
      <c r="E4579" t="s">
        <v>10</v>
      </c>
      <c r="F4579">
        <v>0</v>
      </c>
      <c r="G4579" s="1">
        <v>9.99</v>
      </c>
      <c r="H4579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4579">
        <f>Sales[[#This Row],[Total Inventory]]*Sales[[#This Row],[Sale_Price]]</f>
        <v>0</v>
      </c>
    </row>
    <row r="4580" spans="1:9" x14ac:dyDescent="0.25">
      <c r="A4580">
        <v>47650</v>
      </c>
      <c r="B4580" t="str">
        <f>INDEX( Table3[],MATCH(Sales[[#This Row],[Category]],Table3[Category],0),1)</f>
        <v>LIQUOR</v>
      </c>
      <c r="C4580" t="s">
        <v>245</v>
      </c>
      <c r="D4580" t="s">
        <v>4562</v>
      </c>
      <c r="E4580" t="s">
        <v>10</v>
      </c>
      <c r="F4580">
        <v>14</v>
      </c>
      <c r="G4580" s="1">
        <v>36.99</v>
      </c>
      <c r="H4580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4580">
        <f>Sales[[#This Row],[Total Inventory]]*Sales[[#This Row],[Sale_Price]]</f>
        <v>517.86</v>
      </c>
    </row>
    <row r="4581" spans="1:9" x14ac:dyDescent="0.25">
      <c r="A4581">
        <v>47679</v>
      </c>
      <c r="B4581" t="str">
        <f>INDEX( Table3[],MATCH(Sales[[#This Row],[Category]],Table3[Category],0),1)</f>
        <v>WINE</v>
      </c>
      <c r="C4581" t="s">
        <v>85</v>
      </c>
      <c r="D4581" t="s">
        <v>4563</v>
      </c>
      <c r="E4581" t="s">
        <v>10</v>
      </c>
      <c r="F4581">
        <v>0</v>
      </c>
      <c r="G4581" s="1">
        <v>15.99</v>
      </c>
      <c r="H4581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4581">
        <f>Sales[[#This Row],[Total Inventory]]*Sales[[#This Row],[Sale_Price]]</f>
        <v>0</v>
      </c>
    </row>
    <row r="4582" spans="1:9" x14ac:dyDescent="0.25">
      <c r="A4582">
        <v>47997</v>
      </c>
      <c r="B4582" t="str">
        <f>INDEX( Table3[],MATCH(Sales[[#This Row],[Category]],Table3[Category],0),1)</f>
        <v>WINE</v>
      </c>
      <c r="C4582" t="s">
        <v>41</v>
      </c>
      <c r="D4582" t="s">
        <v>4564</v>
      </c>
      <c r="E4582" t="s">
        <v>244</v>
      </c>
      <c r="F4582">
        <v>0</v>
      </c>
      <c r="G4582" s="1">
        <v>2.59</v>
      </c>
      <c r="H4582">
        <f>IF(INDEX(Sale_Promotions[[Code]:[Sale Price]],MATCH(Sales[[#This Row],[Code]],Sale_Promotions[Code],0),2)=0,Sales[[#This Row],[Price]],INDEX(Sale_Promotions[[Code]:[Sale Price]],MATCH(Sales[[#This Row],[Code]],Sale_Promotions[Code],0),2))</f>
        <v>2.59</v>
      </c>
      <c r="I4582">
        <f>Sales[[#This Row],[Total Inventory]]*Sales[[#This Row],[Sale_Price]]</f>
        <v>0</v>
      </c>
    </row>
    <row r="4583" spans="1:9" x14ac:dyDescent="0.25">
      <c r="A4583">
        <v>425796</v>
      </c>
      <c r="B4583" t="str">
        <f>INDEX( Table3[],MATCH(Sales[[#This Row],[Category]],Table3[Category],0),1)</f>
        <v>WINE</v>
      </c>
      <c r="C4583" t="s">
        <v>85</v>
      </c>
      <c r="D4583" t="s">
        <v>4565</v>
      </c>
      <c r="E4583" t="s">
        <v>10</v>
      </c>
      <c r="F4583">
        <v>6</v>
      </c>
      <c r="G4583" s="1">
        <v>20.99</v>
      </c>
      <c r="H4583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4583">
        <f>Sales[[#This Row],[Total Inventory]]*Sales[[#This Row],[Sale_Price]]</f>
        <v>125.94</v>
      </c>
    </row>
    <row r="4584" spans="1:9" x14ac:dyDescent="0.25">
      <c r="A4584">
        <v>441075</v>
      </c>
      <c r="B4584" t="str">
        <f>INDEX( Table3[],MATCH(Sales[[#This Row],[Category]],Table3[Category],0),1)</f>
        <v>WINE</v>
      </c>
      <c r="C4584" t="s">
        <v>31</v>
      </c>
      <c r="D4584" t="s">
        <v>4566</v>
      </c>
      <c r="E4584" t="s">
        <v>10</v>
      </c>
      <c r="F4584">
        <v>0</v>
      </c>
      <c r="G4584" s="1">
        <v>16.989999999999998</v>
      </c>
      <c r="H4584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4584">
        <f>Sales[[#This Row],[Total Inventory]]*Sales[[#This Row],[Sale_Price]]</f>
        <v>0</v>
      </c>
    </row>
    <row r="4585" spans="1:9" x14ac:dyDescent="0.25">
      <c r="A4585">
        <v>47826</v>
      </c>
      <c r="B4585" t="str">
        <f>INDEX( Table3[],MATCH(Sales[[#This Row],[Category]],Table3[Category],0),1)</f>
        <v>LIQUOR</v>
      </c>
      <c r="C4585" t="s">
        <v>26</v>
      </c>
      <c r="D4585" t="s">
        <v>4567</v>
      </c>
      <c r="E4585" t="s">
        <v>10</v>
      </c>
      <c r="F4585">
        <v>0</v>
      </c>
      <c r="G4585" s="1">
        <v>23.99</v>
      </c>
      <c r="H4585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4585">
        <f>Sales[[#This Row],[Total Inventory]]*Sales[[#This Row],[Sale_Price]]</f>
        <v>0</v>
      </c>
    </row>
    <row r="4586" spans="1:9" x14ac:dyDescent="0.25">
      <c r="A4586">
        <v>73644</v>
      </c>
      <c r="B4586" t="str">
        <f>INDEX( Table3[],MATCH(Sales[[#This Row],[Category]],Table3[Category],0),1)</f>
        <v>LIQUOR</v>
      </c>
      <c r="C4586" t="s">
        <v>26</v>
      </c>
      <c r="D4586" t="s">
        <v>4568</v>
      </c>
      <c r="E4586" t="s">
        <v>48</v>
      </c>
      <c r="F4586">
        <v>108</v>
      </c>
      <c r="G4586" s="1">
        <v>12.99</v>
      </c>
      <c r="H458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4586">
        <f>Sales[[#This Row],[Total Inventory]]*Sales[[#This Row],[Sale_Price]]</f>
        <v>1402.92</v>
      </c>
    </row>
    <row r="4587" spans="1:9" x14ac:dyDescent="0.25">
      <c r="A4587">
        <v>317222</v>
      </c>
      <c r="B4587" t="str">
        <f>INDEX( Table3[],MATCH(Sales[[#This Row],[Category]],Table3[Category],0),1)</f>
        <v>LIQUOR</v>
      </c>
      <c r="C4587" t="s">
        <v>37</v>
      </c>
      <c r="D4587" t="s">
        <v>4569</v>
      </c>
      <c r="E4587" t="s">
        <v>10</v>
      </c>
      <c r="F4587">
        <v>16</v>
      </c>
      <c r="G4587" s="1">
        <v>29.99</v>
      </c>
      <c r="H4587">
        <f>IF(INDEX(Sale_Promotions[[Code]:[Sale Price]],MATCH(Sales[[#This Row],[Code]],Sale_Promotions[Code],0),2)=0,Sales[[#This Row],[Price]],INDEX(Sale_Promotions[[Code]:[Sale Price]],MATCH(Sales[[#This Row],[Code]],Sale_Promotions[Code],0),2))</f>
        <v>28.59</v>
      </c>
      <c r="I4587">
        <f>Sales[[#This Row],[Total Inventory]]*Sales[[#This Row],[Sale_Price]]</f>
        <v>457.44</v>
      </c>
    </row>
    <row r="4588" spans="1:9" x14ac:dyDescent="0.25">
      <c r="A4588">
        <v>25255</v>
      </c>
      <c r="B4588" t="str">
        <f>INDEX( Table3[],MATCH(Sales[[#This Row],[Category]],Table3[Category],0),1)</f>
        <v>BEER</v>
      </c>
      <c r="C4588" t="s">
        <v>11</v>
      </c>
      <c r="D4588" t="s">
        <v>4570</v>
      </c>
      <c r="E4588" t="s">
        <v>25</v>
      </c>
      <c r="F4588">
        <v>126</v>
      </c>
      <c r="G4588" s="1">
        <v>1.55</v>
      </c>
      <c r="H4588">
        <f>IF(INDEX(Sale_Promotions[[Code]:[Sale Price]],MATCH(Sales[[#This Row],[Code]],Sale_Promotions[Code],0),2)=0,Sales[[#This Row],[Price]],INDEX(Sale_Promotions[[Code]:[Sale Price]],MATCH(Sales[[#This Row],[Code]],Sale_Promotions[Code],0),2))</f>
        <v>1.55</v>
      </c>
      <c r="I4588">
        <f>Sales[[#This Row],[Total Inventory]]*Sales[[#This Row],[Sale_Price]]</f>
        <v>195.3</v>
      </c>
    </row>
    <row r="4589" spans="1:9" x14ac:dyDescent="0.25">
      <c r="A4589">
        <v>2844</v>
      </c>
      <c r="B4589" t="str">
        <f>INDEX( Table3[],MATCH(Sales[[#This Row],[Category]],Table3[Category],0),1)</f>
        <v>BEER</v>
      </c>
      <c r="C4589" t="s">
        <v>11</v>
      </c>
      <c r="D4589" t="s">
        <v>4571</v>
      </c>
      <c r="E4589" t="s">
        <v>244</v>
      </c>
      <c r="F4589">
        <v>275</v>
      </c>
      <c r="G4589" s="1">
        <v>3.19</v>
      </c>
      <c r="H4589">
        <f>IF(INDEX(Sale_Promotions[[Code]:[Sale Price]],MATCH(Sales[[#This Row],[Code]],Sale_Promotions[Code],0),2)=0,Sales[[#This Row],[Price]],INDEX(Sale_Promotions[[Code]:[Sale Price]],MATCH(Sales[[#This Row],[Code]],Sale_Promotions[Code],0),2))</f>
        <v>3.19</v>
      </c>
      <c r="I4589">
        <f>Sales[[#This Row],[Total Inventory]]*Sales[[#This Row],[Sale_Price]]</f>
        <v>877.25</v>
      </c>
    </row>
    <row r="4590" spans="1:9" x14ac:dyDescent="0.25">
      <c r="A4590">
        <v>80063</v>
      </c>
      <c r="B4590" t="str">
        <f>INDEX( Table3[],MATCH(Sales[[#This Row],[Category]],Table3[Category],0),1)</f>
        <v>WINE</v>
      </c>
      <c r="C4590" t="s">
        <v>28</v>
      </c>
      <c r="D4590" t="s">
        <v>4572</v>
      </c>
      <c r="E4590" t="s">
        <v>10</v>
      </c>
      <c r="F4590">
        <v>144</v>
      </c>
      <c r="G4590" s="1">
        <v>11.99</v>
      </c>
      <c r="H459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590">
        <f>Sales[[#This Row],[Total Inventory]]*Sales[[#This Row],[Sale_Price]]</f>
        <v>1726.56</v>
      </c>
    </row>
    <row r="4591" spans="1:9" x14ac:dyDescent="0.25">
      <c r="A4591">
        <v>26988</v>
      </c>
      <c r="B4591" t="str">
        <f>INDEX( Table3[],MATCH(Sales[[#This Row],[Category]],Table3[Category],0),1)</f>
        <v>BEER</v>
      </c>
      <c r="C4591" t="s">
        <v>11</v>
      </c>
      <c r="D4591" t="s">
        <v>4573</v>
      </c>
      <c r="E4591" t="s">
        <v>20</v>
      </c>
      <c r="F4591">
        <v>0</v>
      </c>
      <c r="G4591" s="1">
        <v>5.39</v>
      </c>
      <c r="H4591">
        <f>IF(INDEX(Sale_Promotions[[Code]:[Sale Price]],MATCH(Sales[[#This Row],[Code]],Sale_Promotions[Code],0),2)=0,Sales[[#This Row],[Price]],INDEX(Sale_Promotions[[Code]:[Sale Price]],MATCH(Sales[[#This Row],[Code]],Sale_Promotions[Code],0),2))</f>
        <v>5.39</v>
      </c>
      <c r="I4591">
        <f>Sales[[#This Row],[Total Inventory]]*Sales[[#This Row],[Sale_Price]]</f>
        <v>0</v>
      </c>
    </row>
    <row r="4592" spans="1:9" x14ac:dyDescent="0.25">
      <c r="A4592">
        <v>399744</v>
      </c>
      <c r="B4592" t="str">
        <f>INDEX( Table3[],MATCH(Sales[[#This Row],[Category]],Table3[Category],0),1)</f>
        <v>WINE</v>
      </c>
      <c r="C4592" t="s">
        <v>41</v>
      </c>
      <c r="D4592" t="s">
        <v>4574</v>
      </c>
      <c r="E4592" t="s">
        <v>10</v>
      </c>
      <c r="F4592">
        <v>0</v>
      </c>
      <c r="G4592" s="1">
        <v>10.99</v>
      </c>
      <c r="H459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4592">
        <f>Sales[[#This Row],[Total Inventory]]*Sales[[#This Row],[Sale_Price]]</f>
        <v>0</v>
      </c>
    </row>
    <row r="4593" spans="1:9" x14ac:dyDescent="0.25">
      <c r="A4593">
        <v>9709</v>
      </c>
      <c r="B4593" t="str">
        <f>INDEX( Table3[],MATCH(Sales[[#This Row],[Category]],Table3[Category],0),1)</f>
        <v>BEER</v>
      </c>
      <c r="C4593" t="s">
        <v>11</v>
      </c>
      <c r="D4593" t="s">
        <v>4575</v>
      </c>
      <c r="E4593" t="s">
        <v>95</v>
      </c>
      <c r="F4593">
        <v>0</v>
      </c>
      <c r="G4593" s="1">
        <v>13.34</v>
      </c>
      <c r="H4593">
        <f>IF(INDEX(Sale_Promotions[[Code]:[Sale Price]],MATCH(Sales[[#This Row],[Code]],Sale_Promotions[Code],0),2)=0,Sales[[#This Row],[Price]],INDEX(Sale_Promotions[[Code]:[Sale Price]],MATCH(Sales[[#This Row],[Code]],Sale_Promotions[Code],0),2))</f>
        <v>13.34</v>
      </c>
      <c r="I4593">
        <f>Sales[[#This Row],[Total Inventory]]*Sales[[#This Row],[Sale_Price]]</f>
        <v>0</v>
      </c>
    </row>
    <row r="4594" spans="1:9" x14ac:dyDescent="0.25">
      <c r="A4594">
        <v>26674</v>
      </c>
      <c r="B4594" t="str">
        <f>INDEX( Table3[],MATCH(Sales[[#This Row],[Category]],Table3[Category],0),1)</f>
        <v>BEER</v>
      </c>
      <c r="C4594" t="s">
        <v>11</v>
      </c>
      <c r="D4594" t="s">
        <v>4576</v>
      </c>
      <c r="E4594" t="s">
        <v>13</v>
      </c>
      <c r="F4594">
        <v>0</v>
      </c>
      <c r="G4594" s="1">
        <v>7.19</v>
      </c>
      <c r="H4594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4594">
        <f>Sales[[#This Row],[Total Inventory]]*Sales[[#This Row],[Sale_Price]]</f>
        <v>0</v>
      </c>
    </row>
    <row r="4595" spans="1:9" x14ac:dyDescent="0.25">
      <c r="A4595">
        <v>21423</v>
      </c>
      <c r="B4595" t="str">
        <f>INDEX( Table3[],MATCH(Sales[[#This Row],[Category]],Table3[Category],0),1)</f>
        <v>WINE</v>
      </c>
      <c r="C4595" t="s">
        <v>163</v>
      </c>
      <c r="D4595" t="s">
        <v>4577</v>
      </c>
      <c r="E4595" t="s">
        <v>10</v>
      </c>
      <c r="F4595">
        <v>127</v>
      </c>
      <c r="G4595" s="1">
        <v>5.79</v>
      </c>
      <c r="H4595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4595">
        <f>Sales[[#This Row],[Total Inventory]]*Sales[[#This Row],[Sale_Price]]</f>
        <v>735.33</v>
      </c>
    </row>
    <row r="4596" spans="1:9" x14ac:dyDescent="0.25">
      <c r="A4596">
        <v>24603</v>
      </c>
      <c r="B4596" t="str">
        <f>INDEX( Table3[],MATCH(Sales[[#This Row],[Category]],Table3[Category],0),1)</f>
        <v>BEER</v>
      </c>
      <c r="C4596" t="s">
        <v>11</v>
      </c>
      <c r="D4596" t="s">
        <v>4578</v>
      </c>
      <c r="E4596" t="s">
        <v>92</v>
      </c>
      <c r="F4596">
        <v>-1</v>
      </c>
      <c r="G4596" s="1">
        <v>4.71</v>
      </c>
      <c r="H4596">
        <f>IF(INDEX(Sale_Promotions[[Code]:[Sale Price]],MATCH(Sales[[#This Row],[Code]],Sale_Promotions[Code],0),2)=0,Sales[[#This Row],[Price]],INDEX(Sale_Promotions[[Code]:[Sale Price]],MATCH(Sales[[#This Row],[Code]],Sale_Promotions[Code],0),2))</f>
        <v>4.71</v>
      </c>
      <c r="I4596">
        <f>Sales[[#This Row],[Total Inventory]]*Sales[[#This Row],[Sale_Price]]</f>
        <v>-4.71</v>
      </c>
    </row>
    <row r="4597" spans="1:9" x14ac:dyDescent="0.25">
      <c r="A4597">
        <v>26478</v>
      </c>
      <c r="B4597" t="str">
        <f>INDEX( Table3[],MATCH(Sales[[#This Row],[Category]],Table3[Category],0),1)</f>
        <v>BEER</v>
      </c>
      <c r="C4597" t="s">
        <v>11</v>
      </c>
      <c r="D4597" t="s">
        <v>4579</v>
      </c>
      <c r="E4597" t="s">
        <v>25</v>
      </c>
      <c r="F4597">
        <v>0</v>
      </c>
      <c r="G4597" s="1">
        <v>2.57</v>
      </c>
      <c r="H4597">
        <f>IF(INDEX(Sale_Promotions[[Code]:[Sale Price]],MATCH(Sales[[#This Row],[Code]],Sale_Promotions[Code],0),2)=0,Sales[[#This Row],[Price]],INDEX(Sale_Promotions[[Code]:[Sale Price]],MATCH(Sales[[#This Row],[Code]],Sale_Promotions[Code],0),2))</f>
        <v>2.57</v>
      </c>
      <c r="I4597">
        <f>Sales[[#This Row],[Total Inventory]]*Sales[[#This Row],[Sale_Price]]</f>
        <v>0</v>
      </c>
    </row>
    <row r="4598" spans="1:9" x14ac:dyDescent="0.25">
      <c r="A4598">
        <v>333815</v>
      </c>
      <c r="B4598" t="str">
        <f>INDEX( Table3[],MATCH(Sales[[#This Row],[Category]],Table3[Category],0),1)</f>
        <v>WINE</v>
      </c>
      <c r="C4598" t="s">
        <v>28</v>
      </c>
      <c r="D4598" t="s">
        <v>4580</v>
      </c>
      <c r="E4598" t="s">
        <v>332</v>
      </c>
      <c r="F4598">
        <v>28</v>
      </c>
      <c r="G4598" s="1">
        <v>31.99</v>
      </c>
      <c r="H4598">
        <f>IF(INDEX(Sale_Promotions[[Code]:[Sale Price]],MATCH(Sales[[#This Row],[Code]],Sale_Promotions[Code],0),2)=0,Sales[[#This Row],[Price]],INDEX(Sale_Promotions[[Code]:[Sale Price]],MATCH(Sales[[#This Row],[Code]],Sale_Promotions[Code],0),2))</f>
        <v>25.89</v>
      </c>
      <c r="I4598">
        <f>Sales[[#This Row],[Total Inventory]]*Sales[[#This Row],[Sale_Price]]</f>
        <v>724.92000000000007</v>
      </c>
    </row>
    <row r="4599" spans="1:9" x14ac:dyDescent="0.25">
      <c r="A4599">
        <v>25096</v>
      </c>
      <c r="B4599" t="str">
        <f>INDEX( Table3[],MATCH(Sales[[#This Row],[Category]],Table3[Category],0),1)</f>
        <v>BEER</v>
      </c>
      <c r="C4599" t="s">
        <v>11</v>
      </c>
      <c r="D4599" t="s">
        <v>4581</v>
      </c>
      <c r="E4599" t="s">
        <v>25</v>
      </c>
      <c r="F4599">
        <v>72</v>
      </c>
      <c r="G4599" s="1">
        <v>1.75</v>
      </c>
      <c r="H4599">
        <f>IF(INDEX(Sale_Promotions[[Code]:[Sale Price]],MATCH(Sales[[#This Row],[Code]],Sale_Promotions[Code],0),2)=0,Sales[[#This Row],[Price]],INDEX(Sale_Promotions[[Code]:[Sale Price]],MATCH(Sales[[#This Row],[Code]],Sale_Promotions[Code],0),2))</f>
        <v>1.75</v>
      </c>
      <c r="I4599">
        <f>Sales[[#This Row],[Total Inventory]]*Sales[[#This Row],[Sale_Price]]</f>
        <v>126</v>
      </c>
    </row>
    <row r="4600" spans="1:9" x14ac:dyDescent="0.25">
      <c r="A4600">
        <v>30937</v>
      </c>
      <c r="B4600" t="str">
        <f>INDEX( Table3[],MATCH(Sales[[#This Row],[Category]],Table3[Category],0),1)</f>
        <v>WINE</v>
      </c>
      <c r="C4600" t="s">
        <v>39</v>
      </c>
      <c r="D4600" t="s">
        <v>4582</v>
      </c>
      <c r="E4600" t="s">
        <v>10</v>
      </c>
      <c r="F4600">
        <v>25</v>
      </c>
      <c r="G4600" s="1">
        <v>10.79</v>
      </c>
      <c r="H4600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4600">
        <f>Sales[[#This Row],[Total Inventory]]*Sales[[#This Row],[Sale_Price]]</f>
        <v>269.75</v>
      </c>
    </row>
    <row r="4601" spans="1:9" x14ac:dyDescent="0.25">
      <c r="A4601">
        <v>71455</v>
      </c>
      <c r="B4601" t="str">
        <f>INDEX( Table3[],MATCH(Sales[[#This Row],[Category]],Table3[Category],0),1)</f>
        <v>WINE</v>
      </c>
      <c r="C4601" t="s">
        <v>41</v>
      </c>
      <c r="D4601" t="s">
        <v>4583</v>
      </c>
      <c r="E4601" t="s">
        <v>10</v>
      </c>
      <c r="F4601">
        <v>131</v>
      </c>
      <c r="G4601" s="1">
        <v>41.99</v>
      </c>
      <c r="H4601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4601">
        <f>Sales[[#This Row],[Total Inventory]]*Sales[[#This Row],[Sale_Price]]</f>
        <v>5500.6900000000005</v>
      </c>
    </row>
    <row r="4602" spans="1:9" x14ac:dyDescent="0.25">
      <c r="A4602">
        <v>85294</v>
      </c>
      <c r="B4602" t="str">
        <f>INDEX( Table3[],MATCH(Sales[[#This Row],[Category]],Table3[Category],0),1)</f>
        <v>WINE</v>
      </c>
      <c r="C4602" t="s">
        <v>242</v>
      </c>
      <c r="D4602" t="s">
        <v>4584</v>
      </c>
      <c r="E4602" t="s">
        <v>23</v>
      </c>
      <c r="F4602">
        <v>80</v>
      </c>
      <c r="G4602" s="1">
        <v>9.99</v>
      </c>
      <c r="H4602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4602">
        <f>Sales[[#This Row],[Total Inventory]]*Sales[[#This Row],[Sale_Price]]</f>
        <v>799.2</v>
      </c>
    </row>
    <row r="4603" spans="1:9" x14ac:dyDescent="0.25">
      <c r="A4603">
        <v>23063</v>
      </c>
      <c r="B4603" t="str">
        <f>INDEX( Table3[],MATCH(Sales[[#This Row],[Category]],Table3[Category],0),1)</f>
        <v>BEER</v>
      </c>
      <c r="C4603" t="s">
        <v>11</v>
      </c>
      <c r="D4603" t="s">
        <v>4585</v>
      </c>
      <c r="E4603" t="s">
        <v>92</v>
      </c>
      <c r="F4603">
        <v>0</v>
      </c>
      <c r="G4603" s="1">
        <v>2.25</v>
      </c>
      <c r="H4603">
        <f>IF(INDEX(Sale_Promotions[[Code]:[Sale Price]],MATCH(Sales[[#This Row],[Code]],Sale_Promotions[Code],0),2)=0,Sales[[#This Row],[Price]],INDEX(Sale_Promotions[[Code]:[Sale Price]],MATCH(Sales[[#This Row],[Code]],Sale_Promotions[Code],0),2))</f>
        <v>2.25</v>
      </c>
      <c r="I4603">
        <f>Sales[[#This Row],[Total Inventory]]*Sales[[#This Row],[Sale_Price]]</f>
        <v>0</v>
      </c>
    </row>
    <row r="4604" spans="1:9" x14ac:dyDescent="0.25">
      <c r="A4604">
        <v>306972</v>
      </c>
      <c r="B4604" t="str">
        <f>INDEX( Table3[],MATCH(Sales[[#This Row],[Category]],Table3[Category],0),1)</f>
        <v>WINE</v>
      </c>
      <c r="C4604" t="s">
        <v>85</v>
      </c>
      <c r="D4604" t="s">
        <v>4586</v>
      </c>
      <c r="E4604" t="s">
        <v>10</v>
      </c>
      <c r="F4604">
        <v>0</v>
      </c>
      <c r="G4604" s="1">
        <v>13.99</v>
      </c>
      <c r="H4604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4604">
        <f>Sales[[#This Row],[Total Inventory]]*Sales[[#This Row],[Sale_Price]]</f>
        <v>0</v>
      </c>
    </row>
    <row r="4605" spans="1:9" x14ac:dyDescent="0.25">
      <c r="A4605">
        <v>24852</v>
      </c>
      <c r="B4605" t="str">
        <f>INDEX( Table3[],MATCH(Sales[[#This Row],[Category]],Table3[Category],0),1)</f>
        <v>BEER</v>
      </c>
      <c r="C4605" t="s">
        <v>11</v>
      </c>
      <c r="D4605" t="s">
        <v>4587</v>
      </c>
      <c r="E4605" t="s">
        <v>25</v>
      </c>
      <c r="F4605">
        <v>0</v>
      </c>
      <c r="G4605" s="1">
        <v>2.06</v>
      </c>
      <c r="H4605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4605">
        <f>Sales[[#This Row],[Total Inventory]]*Sales[[#This Row],[Sale_Price]]</f>
        <v>0</v>
      </c>
    </row>
    <row r="4606" spans="1:9" x14ac:dyDescent="0.25">
      <c r="A4606">
        <v>336724</v>
      </c>
      <c r="B4606" t="str">
        <f>INDEX( Table3[],MATCH(Sales[[#This Row],[Category]],Table3[Category],0),1)</f>
        <v>LIQUOR</v>
      </c>
      <c r="C4606" t="s">
        <v>37</v>
      </c>
      <c r="D4606" t="s">
        <v>4588</v>
      </c>
      <c r="E4606" t="s">
        <v>10</v>
      </c>
      <c r="F4606">
        <v>20</v>
      </c>
      <c r="G4606" s="1">
        <v>29.99</v>
      </c>
      <c r="H4606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4606">
        <f>Sales[[#This Row],[Total Inventory]]*Sales[[#This Row],[Sale_Price]]</f>
        <v>599.79999999999995</v>
      </c>
    </row>
    <row r="4607" spans="1:9" x14ac:dyDescent="0.25">
      <c r="A4607">
        <v>46541</v>
      </c>
      <c r="B4607" t="str">
        <f>INDEX( Table3[],MATCH(Sales[[#This Row],[Category]],Table3[Category],0),1)</f>
        <v>WINE</v>
      </c>
      <c r="C4607" t="s">
        <v>67</v>
      </c>
      <c r="D4607" t="s">
        <v>4589</v>
      </c>
      <c r="E4607" t="s">
        <v>69</v>
      </c>
      <c r="F4607">
        <v>9</v>
      </c>
      <c r="G4607" s="1">
        <v>30.99</v>
      </c>
      <c r="H4607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4607">
        <f>Sales[[#This Row],[Total Inventory]]*Sales[[#This Row],[Sale_Price]]</f>
        <v>278.90999999999997</v>
      </c>
    </row>
    <row r="4608" spans="1:9" x14ac:dyDescent="0.25">
      <c r="A4608">
        <v>24549</v>
      </c>
      <c r="B4608" t="str">
        <f>INDEX( Table3[],MATCH(Sales[[#This Row],[Category]],Table3[Category],0),1)</f>
        <v>BEER</v>
      </c>
      <c r="C4608" t="s">
        <v>11</v>
      </c>
      <c r="D4608" t="s">
        <v>4590</v>
      </c>
      <c r="E4608" t="s">
        <v>25</v>
      </c>
      <c r="F4608">
        <v>0</v>
      </c>
      <c r="G4608" s="1">
        <v>1.8</v>
      </c>
      <c r="H4608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4608">
        <f>Sales[[#This Row],[Total Inventory]]*Sales[[#This Row],[Sale_Price]]</f>
        <v>0</v>
      </c>
    </row>
    <row r="4609" spans="1:9" x14ac:dyDescent="0.25">
      <c r="A4609">
        <v>37184</v>
      </c>
      <c r="B4609" t="str">
        <f>INDEX( Table3[],MATCH(Sales[[#This Row],[Category]],Table3[Category],0),1)</f>
        <v>LIQUOR</v>
      </c>
      <c r="C4609" t="s">
        <v>37</v>
      </c>
      <c r="D4609" t="s">
        <v>4591</v>
      </c>
      <c r="E4609" t="s">
        <v>10</v>
      </c>
      <c r="F4609">
        <v>82</v>
      </c>
      <c r="G4609" s="1">
        <v>27.99</v>
      </c>
      <c r="H4609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4609">
        <f>Sales[[#This Row],[Total Inventory]]*Sales[[#This Row],[Sale_Price]]</f>
        <v>2295.1799999999998</v>
      </c>
    </row>
    <row r="4610" spans="1:9" x14ac:dyDescent="0.25">
      <c r="A4610">
        <v>78883</v>
      </c>
      <c r="B4610" t="str">
        <f>INDEX( Table3[],MATCH(Sales[[#This Row],[Category]],Table3[Category],0),1)</f>
        <v>WINE</v>
      </c>
      <c r="C4610" t="s">
        <v>242</v>
      </c>
      <c r="D4610" t="s">
        <v>4592</v>
      </c>
      <c r="E4610" t="s">
        <v>10</v>
      </c>
      <c r="F4610">
        <v>43</v>
      </c>
      <c r="G4610" s="1">
        <v>8.99</v>
      </c>
      <c r="H461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4610">
        <f>Sales[[#This Row],[Total Inventory]]*Sales[[#This Row],[Sale_Price]]</f>
        <v>386.57</v>
      </c>
    </row>
    <row r="4611" spans="1:9" x14ac:dyDescent="0.25">
      <c r="A4611">
        <v>22810</v>
      </c>
      <c r="B4611" t="str">
        <f>INDEX( Table3[],MATCH(Sales[[#This Row],[Category]],Table3[Category],0),1)</f>
        <v>WINE</v>
      </c>
      <c r="C4611" t="s">
        <v>61</v>
      </c>
      <c r="D4611" t="s">
        <v>4593</v>
      </c>
      <c r="E4611" t="s">
        <v>10</v>
      </c>
      <c r="F4611">
        <v>75</v>
      </c>
      <c r="G4611" s="1">
        <v>35.99</v>
      </c>
      <c r="H4611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4611">
        <f>Sales[[#This Row],[Total Inventory]]*Sales[[#This Row],[Sale_Price]]</f>
        <v>2699.25</v>
      </c>
    </row>
    <row r="4612" spans="1:9" x14ac:dyDescent="0.25">
      <c r="A4612">
        <v>24226</v>
      </c>
      <c r="B4612" t="str">
        <f>INDEX( Table3[],MATCH(Sales[[#This Row],[Category]],Table3[Category],0),1)</f>
        <v>BEER</v>
      </c>
      <c r="C4612" t="s">
        <v>11</v>
      </c>
      <c r="D4612" t="s">
        <v>4594</v>
      </c>
      <c r="E4612" t="s">
        <v>20</v>
      </c>
      <c r="F4612">
        <v>0</v>
      </c>
      <c r="G4612" s="1">
        <v>1.55</v>
      </c>
      <c r="H4612">
        <f>IF(INDEX(Sale_Promotions[[Code]:[Sale Price]],MATCH(Sales[[#This Row],[Code]],Sale_Promotions[Code],0),2)=0,Sales[[#This Row],[Price]],INDEX(Sale_Promotions[[Code]:[Sale Price]],MATCH(Sales[[#This Row],[Code]],Sale_Promotions[Code],0),2))</f>
        <v>1.55</v>
      </c>
      <c r="I4612">
        <f>Sales[[#This Row],[Total Inventory]]*Sales[[#This Row],[Sale_Price]]</f>
        <v>0</v>
      </c>
    </row>
    <row r="4613" spans="1:9" x14ac:dyDescent="0.25">
      <c r="A4613">
        <v>333446</v>
      </c>
      <c r="B4613" t="str">
        <f>INDEX( Table3[],MATCH(Sales[[#This Row],[Category]],Table3[Category],0),1)</f>
        <v>WINE</v>
      </c>
      <c r="C4613" t="s">
        <v>61</v>
      </c>
      <c r="D4613" t="s">
        <v>4595</v>
      </c>
      <c r="E4613" t="s">
        <v>10</v>
      </c>
      <c r="F4613">
        <v>232</v>
      </c>
      <c r="G4613" s="1">
        <v>15.49</v>
      </c>
      <c r="H4613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4613">
        <f>Sales[[#This Row],[Total Inventory]]*Sales[[#This Row],[Sale_Price]]</f>
        <v>3593.68</v>
      </c>
    </row>
    <row r="4614" spans="1:9" x14ac:dyDescent="0.25">
      <c r="A4614">
        <v>22353</v>
      </c>
      <c r="B4614" t="str">
        <f>INDEX( Table3[],MATCH(Sales[[#This Row],[Category]],Table3[Category],0),1)</f>
        <v>BEER</v>
      </c>
      <c r="C4614" t="s">
        <v>11</v>
      </c>
      <c r="D4614" t="s">
        <v>4596</v>
      </c>
      <c r="E4614" t="s">
        <v>20</v>
      </c>
      <c r="F4614">
        <v>0</v>
      </c>
      <c r="G4614" s="1">
        <v>4.47</v>
      </c>
      <c r="H4614">
        <f>IF(INDEX(Sale_Promotions[[Code]:[Sale Price]],MATCH(Sales[[#This Row],[Code]],Sale_Promotions[Code],0),2)=0,Sales[[#This Row],[Price]],INDEX(Sale_Promotions[[Code]:[Sale Price]],MATCH(Sales[[#This Row],[Code]],Sale_Promotions[Code],0),2))</f>
        <v>4.47</v>
      </c>
      <c r="I4614">
        <f>Sales[[#This Row],[Total Inventory]]*Sales[[#This Row],[Sale_Price]]</f>
        <v>0</v>
      </c>
    </row>
    <row r="4615" spans="1:9" x14ac:dyDescent="0.25">
      <c r="A4615">
        <v>433454</v>
      </c>
      <c r="B4615" t="str">
        <f>INDEX( Table3[],MATCH(Sales[[#This Row],[Category]],Table3[Category],0),1)</f>
        <v>WINE</v>
      </c>
      <c r="C4615" t="s">
        <v>39</v>
      </c>
      <c r="D4615" t="s">
        <v>4597</v>
      </c>
      <c r="E4615" t="s">
        <v>23</v>
      </c>
      <c r="F4615">
        <v>0</v>
      </c>
      <c r="G4615" s="1">
        <v>11.99</v>
      </c>
      <c r="H461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615">
        <f>Sales[[#This Row],[Total Inventory]]*Sales[[#This Row],[Sale_Price]]</f>
        <v>0</v>
      </c>
    </row>
    <row r="4616" spans="1:9" x14ac:dyDescent="0.25">
      <c r="A4616">
        <v>43523</v>
      </c>
      <c r="B4616" t="str">
        <f>INDEX( Table3[],MATCH(Sales[[#This Row],[Category]],Table3[Category],0),1)</f>
        <v>LIQUOR</v>
      </c>
      <c r="C4616" t="s">
        <v>26</v>
      </c>
      <c r="D4616" t="s">
        <v>4598</v>
      </c>
      <c r="E4616" t="s">
        <v>10</v>
      </c>
      <c r="F4616">
        <v>4</v>
      </c>
      <c r="G4616" s="1">
        <v>27.99</v>
      </c>
      <c r="H4616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4616">
        <f>Sales[[#This Row],[Total Inventory]]*Sales[[#This Row],[Sale_Price]]</f>
        <v>111.96</v>
      </c>
    </row>
    <row r="4617" spans="1:9" x14ac:dyDescent="0.25">
      <c r="A4617">
        <v>14443</v>
      </c>
      <c r="B4617" t="str">
        <f>INDEX( Table3[],MATCH(Sales[[#This Row],[Category]],Table3[Category],0),1)</f>
        <v>LIQUOR</v>
      </c>
      <c r="C4617" t="s">
        <v>37</v>
      </c>
      <c r="D4617" t="s">
        <v>358</v>
      </c>
      <c r="E4617" t="s">
        <v>10</v>
      </c>
      <c r="F4617">
        <v>192</v>
      </c>
      <c r="G4617" s="1">
        <v>12.29</v>
      </c>
      <c r="H4617">
        <f>IF(INDEX(Sale_Promotions[[Code]:[Sale Price]],MATCH(Sales[[#This Row],[Code]],Sale_Promotions[Code],0),2)=0,Sales[[#This Row],[Price]],INDEX(Sale_Promotions[[Code]:[Sale Price]],MATCH(Sales[[#This Row],[Code]],Sale_Promotions[Code],0),2))</f>
        <v>12.29</v>
      </c>
      <c r="I4617">
        <f>Sales[[#This Row],[Total Inventory]]*Sales[[#This Row],[Sale_Price]]</f>
        <v>2359.6799999999998</v>
      </c>
    </row>
    <row r="4618" spans="1:9" x14ac:dyDescent="0.25">
      <c r="A4618">
        <v>73678</v>
      </c>
      <c r="B4618" t="str">
        <f>INDEX( Table3[],MATCH(Sales[[#This Row],[Category]],Table3[Category],0),1)</f>
        <v>LIQUOR</v>
      </c>
      <c r="C4618" t="s">
        <v>26</v>
      </c>
      <c r="D4618" t="s">
        <v>4599</v>
      </c>
      <c r="E4618" t="s">
        <v>10</v>
      </c>
      <c r="F4618">
        <v>26</v>
      </c>
      <c r="G4618" s="1">
        <v>28.99</v>
      </c>
      <c r="H4618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4618">
        <f>Sales[[#This Row],[Total Inventory]]*Sales[[#This Row],[Sale_Price]]</f>
        <v>753.74</v>
      </c>
    </row>
    <row r="4619" spans="1:9" x14ac:dyDescent="0.25">
      <c r="A4619">
        <v>383619</v>
      </c>
      <c r="B4619" t="str">
        <f>INDEX( Table3[],MATCH(Sales[[#This Row],[Category]],Table3[Category],0),1)</f>
        <v>WINE</v>
      </c>
      <c r="C4619" t="s">
        <v>163</v>
      </c>
      <c r="D4619" t="s">
        <v>4600</v>
      </c>
      <c r="E4619" t="s">
        <v>10</v>
      </c>
      <c r="F4619">
        <v>8</v>
      </c>
      <c r="G4619" s="1">
        <v>17.989999999999998</v>
      </c>
      <c r="H4619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4619">
        <f>Sales[[#This Row],[Total Inventory]]*Sales[[#This Row],[Sale_Price]]</f>
        <v>143.91999999999999</v>
      </c>
    </row>
    <row r="4620" spans="1:9" x14ac:dyDescent="0.25">
      <c r="A4620">
        <v>11266</v>
      </c>
      <c r="B4620" t="str">
        <f>INDEX( Table3[],MATCH(Sales[[#This Row],[Category]],Table3[Category],0),1)</f>
        <v>LIQUOR</v>
      </c>
      <c r="C4620" t="s">
        <v>35</v>
      </c>
      <c r="D4620" t="s">
        <v>4601</v>
      </c>
      <c r="E4620" t="s">
        <v>133</v>
      </c>
      <c r="F4620">
        <v>304</v>
      </c>
      <c r="G4620" s="1">
        <v>21.99</v>
      </c>
      <c r="H4620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4620">
        <f>Sales[[#This Row],[Total Inventory]]*Sales[[#This Row],[Sale_Price]]</f>
        <v>6684.9599999999991</v>
      </c>
    </row>
    <row r="4621" spans="1:9" x14ac:dyDescent="0.25">
      <c r="A4621">
        <v>326768</v>
      </c>
      <c r="B4621" t="str">
        <f>INDEX( Table3[],MATCH(Sales[[#This Row],[Category]],Table3[Category],0),1)</f>
        <v>WINE</v>
      </c>
      <c r="C4621" t="s">
        <v>39</v>
      </c>
      <c r="D4621" t="s">
        <v>4602</v>
      </c>
      <c r="E4621" t="s">
        <v>10</v>
      </c>
      <c r="F4621">
        <v>4</v>
      </c>
      <c r="G4621" s="1">
        <v>11.99</v>
      </c>
      <c r="H462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621">
        <f>Sales[[#This Row],[Total Inventory]]*Sales[[#This Row],[Sale_Price]]</f>
        <v>47.96</v>
      </c>
    </row>
    <row r="4622" spans="1:9" x14ac:dyDescent="0.25">
      <c r="A4622">
        <v>70707</v>
      </c>
      <c r="B4622" t="str">
        <f>INDEX( Table3[],MATCH(Sales[[#This Row],[Category]],Table3[Category],0),1)</f>
        <v>LIQUOR</v>
      </c>
      <c r="C4622" t="s">
        <v>175</v>
      </c>
      <c r="D4622" t="s">
        <v>2890</v>
      </c>
      <c r="E4622" t="s">
        <v>10</v>
      </c>
      <c r="F4622">
        <v>58</v>
      </c>
      <c r="G4622" s="1">
        <v>96.99</v>
      </c>
      <c r="H4622">
        <f>IF(INDEX(Sale_Promotions[[Code]:[Sale Price]],MATCH(Sales[[#This Row],[Code]],Sale_Promotions[Code],0),2)=0,Sales[[#This Row],[Price]],INDEX(Sale_Promotions[[Code]:[Sale Price]],MATCH(Sales[[#This Row],[Code]],Sale_Promotions[Code],0),2))</f>
        <v>96.99</v>
      </c>
      <c r="I4622">
        <f>Sales[[#This Row],[Total Inventory]]*Sales[[#This Row],[Sale_Price]]</f>
        <v>5625.42</v>
      </c>
    </row>
    <row r="4623" spans="1:9" x14ac:dyDescent="0.25">
      <c r="A4623">
        <v>70446</v>
      </c>
      <c r="B4623" t="str">
        <f>INDEX( Table3[],MATCH(Sales[[#This Row],[Category]],Table3[Category],0),1)</f>
        <v>LIQUOR</v>
      </c>
      <c r="C4623" t="s">
        <v>175</v>
      </c>
      <c r="D4623" t="s">
        <v>4603</v>
      </c>
      <c r="E4623" t="s">
        <v>133</v>
      </c>
      <c r="F4623">
        <v>23</v>
      </c>
      <c r="G4623" s="1">
        <v>26.99</v>
      </c>
      <c r="H4623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4623">
        <f>Sales[[#This Row],[Total Inventory]]*Sales[[#This Row],[Sale_Price]]</f>
        <v>620.77</v>
      </c>
    </row>
    <row r="4624" spans="1:9" x14ac:dyDescent="0.25">
      <c r="A4624">
        <v>70673</v>
      </c>
      <c r="B4624" t="str">
        <f>INDEX( Table3[],MATCH(Sales[[#This Row],[Category]],Table3[Category],0),1)</f>
        <v>LIQUOR</v>
      </c>
      <c r="C4624" t="s">
        <v>37</v>
      </c>
      <c r="D4624" t="s">
        <v>4604</v>
      </c>
      <c r="E4624" t="s">
        <v>10</v>
      </c>
      <c r="F4624">
        <v>6</v>
      </c>
      <c r="G4624" s="1">
        <v>12.79</v>
      </c>
      <c r="H4624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4624">
        <f>Sales[[#This Row],[Total Inventory]]*Sales[[#This Row],[Sale_Price]]</f>
        <v>76.739999999999995</v>
      </c>
    </row>
    <row r="4625" spans="1:9" x14ac:dyDescent="0.25">
      <c r="A4625">
        <v>419338</v>
      </c>
      <c r="B4625" t="str">
        <f>INDEX( Table3[],MATCH(Sales[[#This Row],[Category]],Table3[Category],0),1)</f>
        <v>WINE</v>
      </c>
      <c r="C4625" t="s">
        <v>17</v>
      </c>
      <c r="D4625" t="s">
        <v>4605</v>
      </c>
      <c r="E4625" t="s">
        <v>10</v>
      </c>
      <c r="F4625">
        <v>23</v>
      </c>
      <c r="G4625" s="1">
        <v>8.19</v>
      </c>
      <c r="H4625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4625">
        <f>Sales[[#This Row],[Total Inventory]]*Sales[[#This Row],[Sale_Price]]</f>
        <v>188.36999999999998</v>
      </c>
    </row>
    <row r="4626" spans="1:9" x14ac:dyDescent="0.25">
      <c r="A4626">
        <v>45160</v>
      </c>
      <c r="B4626" t="str">
        <f>INDEX( Table3[],MATCH(Sales[[#This Row],[Category]],Table3[Category],0),1)</f>
        <v>WINE</v>
      </c>
      <c r="C4626" t="s">
        <v>64</v>
      </c>
      <c r="D4626" t="s">
        <v>4606</v>
      </c>
      <c r="E4626" t="s">
        <v>10</v>
      </c>
      <c r="F4626">
        <v>118</v>
      </c>
      <c r="G4626" s="1">
        <v>17.989999999999998</v>
      </c>
      <c r="H462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4626">
        <f>Sales[[#This Row],[Total Inventory]]*Sales[[#This Row],[Sale_Price]]</f>
        <v>2122.8199999999997</v>
      </c>
    </row>
    <row r="4627" spans="1:9" x14ac:dyDescent="0.25">
      <c r="A4627">
        <v>27684</v>
      </c>
      <c r="B4627" t="str">
        <f>INDEX( Table3[],MATCH(Sales[[#This Row],[Category]],Table3[Category],0),1)</f>
        <v>BEER</v>
      </c>
      <c r="C4627" t="s">
        <v>11</v>
      </c>
      <c r="D4627" t="s">
        <v>4607</v>
      </c>
      <c r="E4627" t="s">
        <v>25</v>
      </c>
      <c r="F4627">
        <v>0</v>
      </c>
      <c r="G4627" s="1">
        <v>1.93</v>
      </c>
      <c r="H4627">
        <f>IF(INDEX(Sale_Promotions[[Code]:[Sale Price]],MATCH(Sales[[#This Row],[Code]],Sale_Promotions[Code],0),2)=0,Sales[[#This Row],[Price]],INDEX(Sale_Promotions[[Code]:[Sale Price]],MATCH(Sales[[#This Row],[Code]],Sale_Promotions[Code],0),2))</f>
        <v>1.93</v>
      </c>
      <c r="I4627">
        <f>Sales[[#This Row],[Total Inventory]]*Sales[[#This Row],[Sale_Price]]</f>
        <v>0</v>
      </c>
    </row>
    <row r="4628" spans="1:9" x14ac:dyDescent="0.25">
      <c r="A4628">
        <v>22915</v>
      </c>
      <c r="B4628" t="str">
        <f>INDEX( Table3[],MATCH(Sales[[#This Row],[Category]],Table3[Category],0),1)</f>
        <v>BEER</v>
      </c>
      <c r="C4628" t="s">
        <v>11</v>
      </c>
      <c r="D4628" t="s">
        <v>4608</v>
      </c>
      <c r="E4628" t="s">
        <v>25</v>
      </c>
      <c r="F4628">
        <v>0</v>
      </c>
      <c r="G4628" s="1">
        <v>2.23</v>
      </c>
      <c r="H4628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4628">
        <f>Sales[[#This Row],[Total Inventory]]*Sales[[#This Row],[Sale_Price]]</f>
        <v>0</v>
      </c>
    </row>
    <row r="4629" spans="1:9" x14ac:dyDescent="0.25">
      <c r="A4629">
        <v>410888</v>
      </c>
      <c r="B4629" t="str">
        <f>INDEX( Table3[],MATCH(Sales[[#This Row],[Category]],Table3[Category],0),1)</f>
        <v>WINE</v>
      </c>
      <c r="C4629" t="s">
        <v>17</v>
      </c>
      <c r="D4629" t="s">
        <v>4609</v>
      </c>
      <c r="E4629" t="s">
        <v>10</v>
      </c>
      <c r="F4629">
        <v>0</v>
      </c>
      <c r="G4629" s="1">
        <v>9.7899999999999991</v>
      </c>
      <c r="H4629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4629">
        <f>Sales[[#This Row],[Total Inventory]]*Sales[[#This Row],[Sale_Price]]</f>
        <v>0</v>
      </c>
    </row>
    <row r="4630" spans="1:9" x14ac:dyDescent="0.25">
      <c r="A4630">
        <v>78757</v>
      </c>
      <c r="B4630" t="str">
        <f>INDEX( Table3[],MATCH(Sales[[#This Row],[Category]],Table3[Category],0),1)</f>
        <v>BEER</v>
      </c>
      <c r="C4630" t="s">
        <v>1019</v>
      </c>
      <c r="D4630" t="s">
        <v>4610</v>
      </c>
      <c r="E4630" t="s">
        <v>10</v>
      </c>
      <c r="F4630">
        <v>108</v>
      </c>
      <c r="G4630" s="1">
        <v>35.99</v>
      </c>
      <c r="H4630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4630">
        <f>Sales[[#This Row],[Total Inventory]]*Sales[[#This Row],[Sale_Price]]</f>
        <v>3886.92</v>
      </c>
    </row>
    <row r="4631" spans="1:9" x14ac:dyDescent="0.25">
      <c r="A4631">
        <v>318200</v>
      </c>
      <c r="B4631" t="str">
        <f>INDEX( Table3[],MATCH(Sales[[#This Row],[Category]],Table3[Category],0),1)</f>
        <v>WINE</v>
      </c>
      <c r="C4631" t="s">
        <v>17</v>
      </c>
      <c r="D4631" t="s">
        <v>4611</v>
      </c>
      <c r="E4631" t="s">
        <v>10</v>
      </c>
      <c r="F4631">
        <v>19</v>
      </c>
      <c r="G4631" s="1">
        <v>14.99</v>
      </c>
      <c r="H4631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4631">
        <f>Sales[[#This Row],[Total Inventory]]*Sales[[#This Row],[Sale_Price]]</f>
        <v>284.81</v>
      </c>
    </row>
    <row r="4632" spans="1:9" x14ac:dyDescent="0.25">
      <c r="A4632">
        <v>3450</v>
      </c>
      <c r="B4632" t="str">
        <f>INDEX( Table3[],MATCH(Sales[[#This Row],[Category]],Table3[Category],0),1)</f>
        <v>BEER</v>
      </c>
      <c r="C4632" t="s">
        <v>11</v>
      </c>
      <c r="D4632" t="s">
        <v>4612</v>
      </c>
      <c r="E4632" t="s">
        <v>25</v>
      </c>
      <c r="F4632">
        <v>396</v>
      </c>
      <c r="G4632" s="1">
        <v>1.0900000000000001</v>
      </c>
      <c r="H4632">
        <f>IF(INDEX(Sale_Promotions[[Code]:[Sale Price]],MATCH(Sales[[#This Row],[Code]],Sale_Promotions[Code],0),2)=0,Sales[[#This Row],[Price]],INDEX(Sale_Promotions[[Code]:[Sale Price]],MATCH(Sales[[#This Row],[Code]],Sale_Promotions[Code],0),2))</f>
        <v>1.0900000000000001</v>
      </c>
      <c r="I4632">
        <f>Sales[[#This Row],[Total Inventory]]*Sales[[#This Row],[Sale_Price]]</f>
        <v>431.64000000000004</v>
      </c>
    </row>
    <row r="4633" spans="1:9" x14ac:dyDescent="0.25">
      <c r="A4633">
        <v>83801</v>
      </c>
      <c r="B4633" t="str">
        <f>INDEX( Table3[],MATCH(Sales[[#This Row],[Category]],Table3[Category],0),1)</f>
        <v>WINE</v>
      </c>
      <c r="C4633" t="s">
        <v>61</v>
      </c>
      <c r="D4633" t="s">
        <v>4613</v>
      </c>
      <c r="E4633" t="s">
        <v>23</v>
      </c>
      <c r="F4633">
        <v>94</v>
      </c>
      <c r="G4633" s="1">
        <v>11.99</v>
      </c>
      <c r="H463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633">
        <f>Sales[[#This Row],[Total Inventory]]*Sales[[#This Row],[Sale_Price]]</f>
        <v>1127.06</v>
      </c>
    </row>
    <row r="4634" spans="1:9" x14ac:dyDescent="0.25">
      <c r="A4634">
        <v>35700</v>
      </c>
      <c r="B4634" t="str">
        <f>INDEX( Table3[],MATCH(Sales[[#This Row],[Category]],Table3[Category],0),1)</f>
        <v>LIQUOR</v>
      </c>
      <c r="C4634" t="s">
        <v>37</v>
      </c>
      <c r="D4634" t="s">
        <v>4614</v>
      </c>
      <c r="E4634" t="s">
        <v>133</v>
      </c>
      <c r="F4634">
        <v>154</v>
      </c>
      <c r="G4634" s="1">
        <v>6.99</v>
      </c>
      <c r="H4634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4634">
        <f>Sales[[#This Row],[Total Inventory]]*Sales[[#This Row],[Sale_Price]]</f>
        <v>1076.46</v>
      </c>
    </row>
    <row r="4635" spans="1:9" x14ac:dyDescent="0.25">
      <c r="A4635">
        <v>75702</v>
      </c>
      <c r="B4635" t="str">
        <f>INDEX( Table3[],MATCH(Sales[[#This Row],[Category]],Table3[Category],0),1)</f>
        <v>WINE</v>
      </c>
      <c r="C4635" t="s">
        <v>53</v>
      </c>
      <c r="D4635" t="s">
        <v>4615</v>
      </c>
      <c r="E4635" t="s">
        <v>10</v>
      </c>
      <c r="F4635">
        <v>0</v>
      </c>
      <c r="G4635" s="1">
        <v>57.99</v>
      </c>
      <c r="H4635">
        <f>IF(INDEX(Sale_Promotions[[Code]:[Sale Price]],MATCH(Sales[[#This Row],[Code]],Sale_Promotions[Code],0),2)=0,Sales[[#This Row],[Price]],INDEX(Sale_Promotions[[Code]:[Sale Price]],MATCH(Sales[[#This Row],[Code]],Sale_Promotions[Code],0),2))</f>
        <v>57.99</v>
      </c>
      <c r="I4635">
        <f>Sales[[#This Row],[Total Inventory]]*Sales[[#This Row],[Sale_Price]]</f>
        <v>0</v>
      </c>
    </row>
    <row r="4636" spans="1:9" x14ac:dyDescent="0.25">
      <c r="A4636">
        <v>341667</v>
      </c>
      <c r="B4636" t="str">
        <f>INDEX( Table3[],MATCH(Sales[[#This Row],[Category]],Table3[Category],0),1)</f>
        <v>WINE</v>
      </c>
      <c r="C4636" t="s">
        <v>8</v>
      </c>
      <c r="D4636" t="s">
        <v>4616</v>
      </c>
      <c r="E4636" t="s">
        <v>10</v>
      </c>
      <c r="F4636">
        <v>3</v>
      </c>
      <c r="G4636" s="1">
        <v>24.99</v>
      </c>
      <c r="H4636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4636">
        <f>Sales[[#This Row],[Total Inventory]]*Sales[[#This Row],[Sale_Price]]</f>
        <v>74.97</v>
      </c>
    </row>
    <row r="4637" spans="1:9" x14ac:dyDescent="0.25">
      <c r="A4637">
        <v>29107</v>
      </c>
      <c r="B4637" t="str">
        <f>INDEX( Table3[],MATCH(Sales[[#This Row],[Category]],Table3[Category],0),1)</f>
        <v>BEER</v>
      </c>
      <c r="C4637" t="s">
        <v>11</v>
      </c>
      <c r="D4637" t="s">
        <v>4617</v>
      </c>
      <c r="E4637" t="s">
        <v>92</v>
      </c>
      <c r="F4637">
        <v>0</v>
      </c>
      <c r="G4637" s="1">
        <v>2.34</v>
      </c>
      <c r="H4637">
        <f>IF(INDEX(Sale_Promotions[[Code]:[Sale Price]],MATCH(Sales[[#This Row],[Code]],Sale_Promotions[Code],0),2)=0,Sales[[#This Row],[Price]],INDEX(Sale_Promotions[[Code]:[Sale Price]],MATCH(Sales[[#This Row],[Code]],Sale_Promotions[Code],0),2))</f>
        <v>2.34</v>
      </c>
      <c r="I4637">
        <f>Sales[[#This Row],[Total Inventory]]*Sales[[#This Row],[Sale_Price]]</f>
        <v>0</v>
      </c>
    </row>
    <row r="4638" spans="1:9" x14ac:dyDescent="0.25">
      <c r="A4638">
        <v>70125</v>
      </c>
      <c r="B4638" t="str">
        <f>INDEX( Table3[],MATCH(Sales[[#This Row],[Category]],Table3[Category],0),1)</f>
        <v>LIQUOR</v>
      </c>
      <c r="C4638" t="s">
        <v>102</v>
      </c>
      <c r="D4638" t="s">
        <v>4618</v>
      </c>
      <c r="E4638" t="s">
        <v>10</v>
      </c>
      <c r="F4638">
        <v>14</v>
      </c>
      <c r="G4638" s="1">
        <v>71.989999999999995</v>
      </c>
      <c r="H4638">
        <f>IF(INDEX(Sale_Promotions[[Code]:[Sale Price]],MATCH(Sales[[#This Row],[Code]],Sale_Promotions[Code],0),2)=0,Sales[[#This Row],[Price]],INDEX(Sale_Promotions[[Code]:[Sale Price]],MATCH(Sales[[#This Row],[Code]],Sale_Promotions[Code],0),2))</f>
        <v>71.989999999999995</v>
      </c>
      <c r="I4638">
        <f>Sales[[#This Row],[Total Inventory]]*Sales[[#This Row],[Sale_Price]]</f>
        <v>1007.8599999999999</v>
      </c>
    </row>
    <row r="4639" spans="1:9" x14ac:dyDescent="0.25">
      <c r="A4639">
        <v>29435</v>
      </c>
      <c r="B4639" t="str">
        <f>INDEX( Table3[],MATCH(Sales[[#This Row],[Category]],Table3[Category],0),1)</f>
        <v>BEER</v>
      </c>
      <c r="C4639" t="s">
        <v>11</v>
      </c>
      <c r="D4639" t="s">
        <v>4619</v>
      </c>
      <c r="E4639" t="s">
        <v>4620</v>
      </c>
      <c r="F4639">
        <v>0</v>
      </c>
      <c r="G4639" s="1">
        <v>6.17</v>
      </c>
      <c r="H4639">
        <f>IF(INDEX(Sale_Promotions[[Code]:[Sale Price]],MATCH(Sales[[#This Row],[Code]],Sale_Promotions[Code],0),2)=0,Sales[[#This Row],[Price]],INDEX(Sale_Promotions[[Code]:[Sale Price]],MATCH(Sales[[#This Row],[Code]],Sale_Promotions[Code],0),2))</f>
        <v>6.17</v>
      </c>
      <c r="I4639">
        <f>Sales[[#This Row],[Total Inventory]]*Sales[[#This Row],[Sale_Price]]</f>
        <v>0</v>
      </c>
    </row>
    <row r="4640" spans="1:9" x14ac:dyDescent="0.25">
      <c r="A4640">
        <v>93321</v>
      </c>
      <c r="B4640" t="str">
        <f>INDEX( Table3[],MATCH(Sales[[#This Row],[Category]],Table3[Category],0),1)</f>
        <v>BEER</v>
      </c>
      <c r="C4640" t="s">
        <v>11</v>
      </c>
      <c r="D4640" t="s">
        <v>4621</v>
      </c>
      <c r="E4640" t="s">
        <v>25</v>
      </c>
      <c r="F4640">
        <v>0</v>
      </c>
      <c r="G4640" s="1">
        <v>40.94</v>
      </c>
      <c r="H4640">
        <f>IF(INDEX(Sale_Promotions[[Code]:[Sale Price]],MATCH(Sales[[#This Row],[Code]],Sale_Promotions[Code],0),2)=0,Sales[[#This Row],[Price]],INDEX(Sale_Promotions[[Code]:[Sale Price]],MATCH(Sales[[#This Row],[Code]],Sale_Promotions[Code],0),2))</f>
        <v>40.94</v>
      </c>
      <c r="I4640">
        <f>Sales[[#This Row],[Total Inventory]]*Sales[[#This Row],[Sale_Price]]</f>
        <v>0</v>
      </c>
    </row>
    <row r="4641" spans="1:9" x14ac:dyDescent="0.25">
      <c r="A4641">
        <v>347745</v>
      </c>
      <c r="B4641" t="str">
        <f>INDEX( Table3[],MATCH(Sales[[#This Row],[Category]],Table3[Category],0),1)</f>
        <v>LIQUOR</v>
      </c>
      <c r="C4641" t="s">
        <v>175</v>
      </c>
      <c r="D4641" t="s">
        <v>4622</v>
      </c>
      <c r="E4641" t="s">
        <v>10</v>
      </c>
      <c r="F4641">
        <v>37</v>
      </c>
      <c r="G4641" s="1">
        <v>37.99</v>
      </c>
      <c r="H4641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4641">
        <f>Sales[[#This Row],[Total Inventory]]*Sales[[#This Row],[Sale_Price]]</f>
        <v>1405.63</v>
      </c>
    </row>
    <row r="4642" spans="1:9" x14ac:dyDescent="0.25">
      <c r="A4642">
        <v>10394</v>
      </c>
      <c r="B4642" t="str">
        <f>INDEX( Table3[],MATCH(Sales[[#This Row],[Category]],Table3[Category],0),1)</f>
        <v>BEER</v>
      </c>
      <c r="C4642" t="s">
        <v>11</v>
      </c>
      <c r="D4642" t="s">
        <v>4623</v>
      </c>
      <c r="E4642" t="s">
        <v>10</v>
      </c>
      <c r="F4642">
        <v>0</v>
      </c>
      <c r="G4642" s="1">
        <v>14.61</v>
      </c>
      <c r="H4642">
        <f>IF(INDEX(Sale_Promotions[[Code]:[Sale Price]],MATCH(Sales[[#This Row],[Code]],Sale_Promotions[Code],0),2)=0,Sales[[#This Row],[Price]],INDEX(Sale_Promotions[[Code]:[Sale Price]],MATCH(Sales[[#This Row],[Code]],Sale_Promotions[Code],0),2))</f>
        <v>14.61</v>
      </c>
      <c r="I4642">
        <f>Sales[[#This Row],[Total Inventory]]*Sales[[#This Row],[Sale_Price]]</f>
        <v>0</v>
      </c>
    </row>
    <row r="4643" spans="1:9" x14ac:dyDescent="0.25">
      <c r="A4643">
        <v>427502</v>
      </c>
      <c r="B4643" t="str">
        <f>INDEX( Table3[],MATCH(Sales[[#This Row],[Category]],Table3[Category],0),1)</f>
        <v>WINE</v>
      </c>
      <c r="C4643" t="s">
        <v>31</v>
      </c>
      <c r="D4643" t="s">
        <v>4624</v>
      </c>
      <c r="E4643" t="s">
        <v>10</v>
      </c>
      <c r="F4643">
        <v>16</v>
      </c>
      <c r="G4643" s="1">
        <v>11.49</v>
      </c>
      <c r="H4643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4643">
        <f>Sales[[#This Row],[Total Inventory]]*Sales[[#This Row],[Sale_Price]]</f>
        <v>183.84</v>
      </c>
    </row>
    <row r="4644" spans="1:9" x14ac:dyDescent="0.25">
      <c r="A4644">
        <v>351393</v>
      </c>
      <c r="B4644" t="str">
        <f>INDEX( Table3[],MATCH(Sales[[#This Row],[Category]],Table3[Category],0),1)</f>
        <v>WINE</v>
      </c>
      <c r="C4644" t="s">
        <v>39</v>
      </c>
      <c r="D4644" t="s">
        <v>4625</v>
      </c>
      <c r="E4644" t="s">
        <v>10</v>
      </c>
      <c r="F4644">
        <v>0</v>
      </c>
      <c r="G4644" s="1">
        <v>9.99</v>
      </c>
      <c r="H4644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4644">
        <f>Sales[[#This Row],[Total Inventory]]*Sales[[#This Row],[Sale_Price]]</f>
        <v>0</v>
      </c>
    </row>
    <row r="4645" spans="1:9" x14ac:dyDescent="0.25">
      <c r="A4645">
        <v>159220</v>
      </c>
      <c r="B4645" t="str">
        <f>INDEX( Table3[],MATCH(Sales[[#This Row],[Category]],Table3[Category],0),1)</f>
        <v>OTHER</v>
      </c>
      <c r="C4645" t="s">
        <v>75</v>
      </c>
      <c r="D4645" t="s">
        <v>4626</v>
      </c>
      <c r="E4645" t="s">
        <v>48</v>
      </c>
      <c r="F4645">
        <v>46</v>
      </c>
      <c r="G4645" s="1">
        <v>10.49</v>
      </c>
      <c r="H4645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4645">
        <f>Sales[[#This Row],[Total Inventory]]*Sales[[#This Row],[Sale_Price]]</f>
        <v>482.54</v>
      </c>
    </row>
    <row r="4646" spans="1:9" x14ac:dyDescent="0.25">
      <c r="A4646">
        <v>332984</v>
      </c>
      <c r="B4646" t="str">
        <f>INDEX( Table3[],MATCH(Sales[[#This Row],[Category]],Table3[Category],0),1)</f>
        <v>WINE</v>
      </c>
      <c r="C4646" t="s">
        <v>100</v>
      </c>
      <c r="D4646" t="s">
        <v>4627</v>
      </c>
      <c r="E4646" t="s">
        <v>10</v>
      </c>
      <c r="F4646">
        <v>7</v>
      </c>
      <c r="G4646" s="1">
        <v>21.99</v>
      </c>
      <c r="H4646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4646">
        <f>Sales[[#This Row],[Total Inventory]]*Sales[[#This Row],[Sale_Price]]</f>
        <v>153.92999999999998</v>
      </c>
    </row>
    <row r="4647" spans="1:9" x14ac:dyDescent="0.25">
      <c r="A4647">
        <v>29215</v>
      </c>
      <c r="B4647" t="str">
        <f>INDEX( Table3[],MATCH(Sales[[#This Row],[Category]],Table3[Category],0),1)</f>
        <v>BEER</v>
      </c>
      <c r="C4647" t="s">
        <v>11</v>
      </c>
      <c r="D4647" t="s">
        <v>4628</v>
      </c>
      <c r="E4647" t="s">
        <v>20</v>
      </c>
      <c r="F4647">
        <v>0</v>
      </c>
      <c r="G4647" s="1">
        <v>4.49</v>
      </c>
      <c r="H4647">
        <f>IF(INDEX(Sale_Promotions[[Code]:[Sale Price]],MATCH(Sales[[#This Row],[Code]],Sale_Promotions[Code],0),2)=0,Sales[[#This Row],[Price]],INDEX(Sale_Promotions[[Code]:[Sale Price]],MATCH(Sales[[#This Row],[Code]],Sale_Promotions[Code],0),2))</f>
        <v>4.49</v>
      </c>
      <c r="I4647">
        <f>Sales[[#This Row],[Total Inventory]]*Sales[[#This Row],[Sale_Price]]</f>
        <v>0</v>
      </c>
    </row>
    <row r="4648" spans="1:9" x14ac:dyDescent="0.25">
      <c r="A4648">
        <v>23733</v>
      </c>
      <c r="B4648" t="str">
        <f>INDEX( Table3[],MATCH(Sales[[#This Row],[Category]],Table3[Category],0),1)</f>
        <v>BEER</v>
      </c>
      <c r="C4648" t="s">
        <v>11</v>
      </c>
      <c r="D4648" t="s">
        <v>4629</v>
      </c>
      <c r="E4648" t="s">
        <v>25</v>
      </c>
      <c r="F4648">
        <v>0</v>
      </c>
      <c r="G4648" s="1">
        <v>0.92</v>
      </c>
      <c r="H4648">
        <f>IF(INDEX(Sale_Promotions[[Code]:[Sale Price]],MATCH(Sales[[#This Row],[Code]],Sale_Promotions[Code],0),2)=0,Sales[[#This Row],[Price]],INDEX(Sale_Promotions[[Code]:[Sale Price]],MATCH(Sales[[#This Row],[Code]],Sale_Promotions[Code],0),2))</f>
        <v>0.92</v>
      </c>
      <c r="I4648">
        <f>Sales[[#This Row],[Total Inventory]]*Sales[[#This Row],[Sale_Price]]</f>
        <v>0</v>
      </c>
    </row>
    <row r="4649" spans="1:9" x14ac:dyDescent="0.25">
      <c r="A4649">
        <v>83092</v>
      </c>
      <c r="B4649" t="str">
        <f>INDEX( Table3[],MATCH(Sales[[#This Row],[Category]],Table3[Category],0),1)</f>
        <v>WINE</v>
      </c>
      <c r="C4649" t="s">
        <v>28</v>
      </c>
      <c r="D4649" t="s">
        <v>4630</v>
      </c>
      <c r="E4649" t="s">
        <v>10</v>
      </c>
      <c r="F4649">
        <v>20</v>
      </c>
      <c r="G4649" s="1">
        <v>12.69</v>
      </c>
      <c r="H4649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4649">
        <f>Sales[[#This Row],[Total Inventory]]*Sales[[#This Row],[Sale_Price]]</f>
        <v>253.79999999999998</v>
      </c>
    </row>
    <row r="4650" spans="1:9" x14ac:dyDescent="0.25">
      <c r="A4650">
        <v>337049</v>
      </c>
      <c r="B4650" t="str">
        <f>INDEX( Table3[],MATCH(Sales[[#This Row],[Category]],Table3[Category],0),1)</f>
        <v>WINE</v>
      </c>
      <c r="C4650" t="s">
        <v>41</v>
      </c>
      <c r="D4650" t="s">
        <v>4631</v>
      </c>
      <c r="E4650" t="s">
        <v>10</v>
      </c>
      <c r="F4650">
        <v>21</v>
      </c>
      <c r="G4650" s="1">
        <v>8.59</v>
      </c>
      <c r="H4650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4650">
        <f>Sales[[#This Row],[Total Inventory]]*Sales[[#This Row],[Sale_Price]]</f>
        <v>180.39</v>
      </c>
    </row>
    <row r="4651" spans="1:9" x14ac:dyDescent="0.25">
      <c r="A4651">
        <v>331664</v>
      </c>
      <c r="B4651" t="str">
        <f>INDEX( Table3[],MATCH(Sales[[#This Row],[Category]],Table3[Category],0),1)</f>
        <v>WINE</v>
      </c>
      <c r="C4651" t="s">
        <v>41</v>
      </c>
      <c r="D4651" t="s">
        <v>4632</v>
      </c>
      <c r="E4651" t="s">
        <v>10</v>
      </c>
      <c r="F4651">
        <v>0</v>
      </c>
      <c r="G4651" s="1">
        <v>16.989999999999998</v>
      </c>
      <c r="H4651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4651">
        <f>Sales[[#This Row],[Total Inventory]]*Sales[[#This Row],[Sale_Price]]</f>
        <v>0</v>
      </c>
    </row>
    <row r="4652" spans="1:9" x14ac:dyDescent="0.25">
      <c r="A4652">
        <v>305766</v>
      </c>
      <c r="B4652" t="str">
        <f>INDEX( Table3[],MATCH(Sales[[#This Row],[Category]],Table3[Category],0),1)</f>
        <v>WINE</v>
      </c>
      <c r="C4652" t="s">
        <v>85</v>
      </c>
      <c r="D4652" t="s">
        <v>4633</v>
      </c>
      <c r="E4652" t="s">
        <v>10</v>
      </c>
      <c r="F4652">
        <v>0</v>
      </c>
      <c r="G4652" s="1">
        <v>12.99</v>
      </c>
      <c r="H465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4652">
        <f>Sales[[#This Row],[Total Inventory]]*Sales[[#This Row],[Sale_Price]]</f>
        <v>0</v>
      </c>
    </row>
    <row r="4653" spans="1:9" x14ac:dyDescent="0.25">
      <c r="A4653">
        <v>25682</v>
      </c>
      <c r="B4653" t="str">
        <f>INDEX( Table3[],MATCH(Sales[[#This Row],[Category]],Table3[Category],0),1)</f>
        <v>LIQUOR</v>
      </c>
      <c r="C4653" t="s">
        <v>26</v>
      </c>
      <c r="D4653" t="s">
        <v>4634</v>
      </c>
      <c r="E4653" t="s">
        <v>48</v>
      </c>
      <c r="F4653">
        <v>394</v>
      </c>
      <c r="G4653" s="1">
        <v>6.29</v>
      </c>
      <c r="H4653">
        <f>IF(INDEX(Sale_Promotions[[Code]:[Sale Price]],MATCH(Sales[[#This Row],[Code]],Sale_Promotions[Code],0),2)=0,Sales[[#This Row],[Price]],INDEX(Sale_Promotions[[Code]:[Sale Price]],MATCH(Sales[[#This Row],[Code]],Sale_Promotions[Code],0),2))</f>
        <v>6.29</v>
      </c>
      <c r="I4653">
        <f>Sales[[#This Row],[Total Inventory]]*Sales[[#This Row],[Sale_Price]]</f>
        <v>2478.2600000000002</v>
      </c>
    </row>
    <row r="4654" spans="1:9" x14ac:dyDescent="0.25">
      <c r="A4654">
        <v>329317</v>
      </c>
      <c r="B4654" t="str">
        <f>INDEX( Table3[],MATCH(Sales[[#This Row],[Category]],Table3[Category],0),1)</f>
        <v>WINE</v>
      </c>
      <c r="C4654" t="s">
        <v>8</v>
      </c>
      <c r="D4654" t="s">
        <v>4635</v>
      </c>
      <c r="E4654" t="s">
        <v>10</v>
      </c>
      <c r="F4654">
        <v>0</v>
      </c>
      <c r="G4654" s="1">
        <v>13.69</v>
      </c>
      <c r="H4654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4654">
        <f>Sales[[#This Row],[Total Inventory]]*Sales[[#This Row],[Sale_Price]]</f>
        <v>0</v>
      </c>
    </row>
    <row r="4655" spans="1:9" x14ac:dyDescent="0.25">
      <c r="A4655">
        <v>311151</v>
      </c>
      <c r="B4655" t="str">
        <f>INDEX( Table3[],MATCH(Sales[[#This Row],[Category]],Table3[Category],0),1)</f>
        <v>BEER</v>
      </c>
      <c r="C4655" t="s">
        <v>11</v>
      </c>
      <c r="D4655" t="s">
        <v>867</v>
      </c>
      <c r="E4655" t="s">
        <v>4636</v>
      </c>
      <c r="F4655">
        <v>0</v>
      </c>
      <c r="G4655" s="1">
        <v>4.49</v>
      </c>
      <c r="H4655">
        <f>IF(INDEX(Sale_Promotions[[Code]:[Sale Price]],MATCH(Sales[[#This Row],[Code]],Sale_Promotions[Code],0),2)=0,Sales[[#This Row],[Price]],INDEX(Sale_Promotions[[Code]:[Sale Price]],MATCH(Sales[[#This Row],[Code]],Sale_Promotions[Code],0),2))</f>
        <v>4.49</v>
      </c>
      <c r="I4655">
        <f>Sales[[#This Row],[Total Inventory]]*Sales[[#This Row],[Sale_Price]]</f>
        <v>0</v>
      </c>
    </row>
    <row r="4656" spans="1:9" x14ac:dyDescent="0.25">
      <c r="A4656">
        <v>121916</v>
      </c>
      <c r="B4656" t="str">
        <f>INDEX( Table3[],MATCH(Sales[[#This Row],[Category]],Table3[Category],0),1)</f>
        <v>WINE</v>
      </c>
      <c r="C4656" t="s">
        <v>61</v>
      </c>
      <c r="D4656" t="s">
        <v>4637</v>
      </c>
      <c r="E4656" t="s">
        <v>48</v>
      </c>
      <c r="F4656">
        <v>0</v>
      </c>
      <c r="G4656" s="1">
        <v>4.79</v>
      </c>
      <c r="H4656">
        <f>IF(INDEX(Sale_Promotions[[Code]:[Sale Price]],MATCH(Sales[[#This Row],[Code]],Sale_Promotions[Code],0),2)=0,Sales[[#This Row],[Price]],INDEX(Sale_Promotions[[Code]:[Sale Price]],MATCH(Sales[[#This Row],[Code]],Sale_Promotions[Code],0),2))</f>
        <v>4.79</v>
      </c>
      <c r="I4656">
        <f>Sales[[#This Row],[Total Inventory]]*Sales[[#This Row],[Sale_Price]]</f>
        <v>0</v>
      </c>
    </row>
    <row r="4657" spans="1:9" x14ac:dyDescent="0.25">
      <c r="A4657">
        <v>314395</v>
      </c>
      <c r="B4657" t="str">
        <f>INDEX( Table3[],MATCH(Sales[[#This Row],[Category]],Table3[Category],0),1)</f>
        <v>OTHER</v>
      </c>
      <c r="C4657" t="s">
        <v>75</v>
      </c>
      <c r="D4657" t="s">
        <v>4638</v>
      </c>
      <c r="E4657" t="s">
        <v>10</v>
      </c>
      <c r="F4657">
        <v>0</v>
      </c>
      <c r="G4657" s="1">
        <v>25.99</v>
      </c>
      <c r="H4657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4657">
        <f>Sales[[#This Row],[Total Inventory]]*Sales[[#This Row],[Sale_Price]]</f>
        <v>0</v>
      </c>
    </row>
    <row r="4658" spans="1:9" x14ac:dyDescent="0.25">
      <c r="A4658">
        <v>33405</v>
      </c>
      <c r="B4658" t="str">
        <f>INDEX( Table3[],MATCH(Sales[[#This Row],[Category]],Table3[Category],0),1)</f>
        <v>WINE</v>
      </c>
      <c r="C4658" t="s">
        <v>28</v>
      </c>
      <c r="D4658" t="s">
        <v>4639</v>
      </c>
      <c r="E4658" t="s">
        <v>48</v>
      </c>
      <c r="F4658">
        <v>0</v>
      </c>
      <c r="G4658" s="1">
        <v>11.99</v>
      </c>
      <c r="H465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658">
        <f>Sales[[#This Row],[Total Inventory]]*Sales[[#This Row],[Sale_Price]]</f>
        <v>0</v>
      </c>
    </row>
    <row r="4659" spans="1:9" x14ac:dyDescent="0.25">
      <c r="A4659">
        <v>48686</v>
      </c>
      <c r="B4659" t="str">
        <f>INDEX( Table3[],MATCH(Sales[[#This Row],[Category]],Table3[Category],0),1)</f>
        <v>WINE</v>
      </c>
      <c r="C4659" t="s">
        <v>85</v>
      </c>
      <c r="D4659" t="s">
        <v>4640</v>
      </c>
      <c r="E4659" t="s">
        <v>10</v>
      </c>
      <c r="F4659">
        <v>39</v>
      </c>
      <c r="G4659" s="1">
        <v>9.99</v>
      </c>
      <c r="H4659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4659">
        <f>Sales[[#This Row],[Total Inventory]]*Sales[[#This Row],[Sale_Price]]</f>
        <v>389.61</v>
      </c>
    </row>
    <row r="4660" spans="1:9" x14ac:dyDescent="0.25">
      <c r="A4660">
        <v>80453</v>
      </c>
      <c r="B4660" t="str">
        <f>INDEX( Table3[],MATCH(Sales[[#This Row],[Category]],Table3[Category],0),1)</f>
        <v>WINE</v>
      </c>
      <c r="C4660" t="s">
        <v>148</v>
      </c>
      <c r="D4660" t="s">
        <v>4641</v>
      </c>
      <c r="E4660" t="s">
        <v>10</v>
      </c>
      <c r="F4660">
        <v>17</v>
      </c>
      <c r="G4660" s="1">
        <v>11.99</v>
      </c>
      <c r="H466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660">
        <f>Sales[[#This Row],[Total Inventory]]*Sales[[#This Row],[Sale_Price]]</f>
        <v>203.83</v>
      </c>
    </row>
    <row r="4661" spans="1:9" x14ac:dyDescent="0.25">
      <c r="A4661">
        <v>29788</v>
      </c>
      <c r="B4661" t="str">
        <f>INDEX( Table3[],MATCH(Sales[[#This Row],[Category]],Table3[Category],0),1)</f>
        <v>BEER</v>
      </c>
      <c r="C4661" t="s">
        <v>11</v>
      </c>
      <c r="D4661" t="s">
        <v>4642</v>
      </c>
      <c r="E4661" t="s">
        <v>92</v>
      </c>
      <c r="F4661">
        <v>0</v>
      </c>
      <c r="G4661" s="1">
        <v>8.2200000000000006</v>
      </c>
      <c r="H4661">
        <f>IF(INDEX(Sale_Promotions[[Code]:[Sale Price]],MATCH(Sales[[#This Row],[Code]],Sale_Promotions[Code],0),2)=0,Sales[[#This Row],[Price]],INDEX(Sale_Promotions[[Code]:[Sale Price]],MATCH(Sales[[#This Row],[Code]],Sale_Promotions[Code],0),2))</f>
        <v>8.2200000000000006</v>
      </c>
      <c r="I4661">
        <f>Sales[[#This Row],[Total Inventory]]*Sales[[#This Row],[Sale_Price]]</f>
        <v>0</v>
      </c>
    </row>
    <row r="4662" spans="1:9" x14ac:dyDescent="0.25">
      <c r="A4662">
        <v>98078</v>
      </c>
      <c r="B4662" t="str">
        <f>INDEX( Table3[],MATCH(Sales[[#This Row],[Category]],Table3[Category],0),1)</f>
        <v>BEER</v>
      </c>
      <c r="C4662" t="s">
        <v>11</v>
      </c>
      <c r="D4662" t="s">
        <v>4643</v>
      </c>
      <c r="E4662" t="s">
        <v>170</v>
      </c>
      <c r="F4662">
        <v>4</v>
      </c>
      <c r="G4662" s="1">
        <v>10.27</v>
      </c>
      <c r="H4662">
        <f>IF(INDEX(Sale_Promotions[[Code]:[Sale Price]],MATCH(Sales[[#This Row],[Code]],Sale_Promotions[Code],0),2)=0,Sales[[#This Row],[Price]],INDEX(Sale_Promotions[[Code]:[Sale Price]],MATCH(Sales[[#This Row],[Code]],Sale_Promotions[Code],0),2))</f>
        <v>10.27</v>
      </c>
      <c r="I4662">
        <f>Sales[[#This Row],[Total Inventory]]*Sales[[#This Row],[Sale_Price]]</f>
        <v>41.08</v>
      </c>
    </row>
    <row r="4663" spans="1:9" x14ac:dyDescent="0.25">
      <c r="A4663">
        <v>329127</v>
      </c>
      <c r="B4663" t="str">
        <f>INDEX( Table3[],MATCH(Sales[[#This Row],[Category]],Table3[Category],0),1)</f>
        <v>WINE</v>
      </c>
      <c r="C4663" t="s">
        <v>41</v>
      </c>
      <c r="D4663" t="s">
        <v>4644</v>
      </c>
      <c r="E4663" t="s">
        <v>23</v>
      </c>
      <c r="F4663">
        <v>0</v>
      </c>
      <c r="G4663" s="1">
        <v>11.99</v>
      </c>
      <c r="H466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663">
        <f>Sales[[#This Row],[Total Inventory]]*Sales[[#This Row],[Sale_Price]]</f>
        <v>0</v>
      </c>
    </row>
    <row r="4664" spans="1:9" x14ac:dyDescent="0.25">
      <c r="A4664">
        <v>30808</v>
      </c>
      <c r="B4664" t="str">
        <f>INDEX( Table3[],MATCH(Sales[[#This Row],[Category]],Table3[Category],0),1)</f>
        <v>BEER</v>
      </c>
      <c r="C4664" t="s">
        <v>11</v>
      </c>
      <c r="D4664" t="s">
        <v>4645</v>
      </c>
      <c r="E4664" t="s">
        <v>60</v>
      </c>
      <c r="F4664">
        <v>12</v>
      </c>
      <c r="G4664" s="1">
        <v>2.09</v>
      </c>
      <c r="H4664">
        <f>IF(INDEX(Sale_Promotions[[Code]:[Sale Price]],MATCH(Sales[[#This Row],[Code]],Sale_Promotions[Code],0),2)=0,Sales[[#This Row],[Price]],INDEX(Sale_Promotions[[Code]:[Sale Price]],MATCH(Sales[[#This Row],[Code]],Sale_Promotions[Code],0),2))</f>
        <v>2.09</v>
      </c>
      <c r="I4664">
        <f>Sales[[#This Row],[Total Inventory]]*Sales[[#This Row],[Sale_Price]]</f>
        <v>25.08</v>
      </c>
    </row>
    <row r="4665" spans="1:9" x14ac:dyDescent="0.25">
      <c r="A4665">
        <v>70321</v>
      </c>
      <c r="B4665" t="str">
        <f>INDEX( Table3[],MATCH(Sales[[#This Row],[Category]],Table3[Category],0),1)</f>
        <v>LIQUOR</v>
      </c>
      <c r="C4665" t="s">
        <v>35</v>
      </c>
      <c r="D4665" t="s">
        <v>1589</v>
      </c>
      <c r="E4665" t="s">
        <v>10</v>
      </c>
      <c r="F4665">
        <v>54</v>
      </c>
      <c r="G4665" s="1">
        <v>14.99</v>
      </c>
      <c r="H4665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4665">
        <f>Sales[[#This Row],[Total Inventory]]*Sales[[#This Row],[Sale_Price]]</f>
        <v>809.46</v>
      </c>
    </row>
    <row r="4666" spans="1:9" x14ac:dyDescent="0.25">
      <c r="A4666">
        <v>84666</v>
      </c>
      <c r="B4666" t="str">
        <f>INDEX( Table3[],MATCH(Sales[[#This Row],[Category]],Table3[Category],0),1)</f>
        <v>WINE</v>
      </c>
      <c r="C4666" t="s">
        <v>61</v>
      </c>
      <c r="D4666" t="s">
        <v>4646</v>
      </c>
      <c r="E4666" t="s">
        <v>10</v>
      </c>
      <c r="F4666">
        <v>299</v>
      </c>
      <c r="G4666" s="1">
        <v>24.99</v>
      </c>
      <c r="H4666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4666">
        <f>Sales[[#This Row],[Total Inventory]]*Sales[[#This Row],[Sale_Price]]</f>
        <v>5977.0099999999993</v>
      </c>
    </row>
    <row r="4667" spans="1:9" x14ac:dyDescent="0.25">
      <c r="A4667">
        <v>11325</v>
      </c>
      <c r="B4667" t="str">
        <f>INDEX( Table3[],MATCH(Sales[[#This Row],[Category]],Table3[Category],0),1)</f>
        <v>BEER</v>
      </c>
      <c r="C4667" t="s">
        <v>11</v>
      </c>
      <c r="D4667" t="s">
        <v>4647</v>
      </c>
      <c r="E4667" t="s">
        <v>25</v>
      </c>
      <c r="F4667">
        <v>0</v>
      </c>
      <c r="G4667" s="1">
        <v>1.93</v>
      </c>
      <c r="H4667">
        <f>IF(INDEX(Sale_Promotions[[Code]:[Sale Price]],MATCH(Sales[[#This Row],[Code]],Sale_Promotions[Code],0),2)=0,Sales[[#This Row],[Price]],INDEX(Sale_Promotions[[Code]:[Sale Price]],MATCH(Sales[[#This Row],[Code]],Sale_Promotions[Code],0),2))</f>
        <v>1.93</v>
      </c>
      <c r="I4667">
        <f>Sales[[#This Row],[Total Inventory]]*Sales[[#This Row],[Sale_Price]]</f>
        <v>0</v>
      </c>
    </row>
    <row r="4668" spans="1:9" x14ac:dyDescent="0.25">
      <c r="A4668">
        <v>22562</v>
      </c>
      <c r="B4668" t="str">
        <f>INDEX( Table3[],MATCH(Sales[[#This Row],[Category]],Table3[Category],0),1)</f>
        <v>BEER</v>
      </c>
      <c r="C4668" t="s">
        <v>11</v>
      </c>
      <c r="D4668" t="s">
        <v>4648</v>
      </c>
      <c r="E4668" t="s">
        <v>92</v>
      </c>
      <c r="F4668">
        <v>0</v>
      </c>
      <c r="G4668" s="1">
        <v>1.29</v>
      </c>
      <c r="H4668">
        <f>IF(INDEX(Sale_Promotions[[Code]:[Sale Price]],MATCH(Sales[[#This Row],[Code]],Sale_Promotions[Code],0),2)=0,Sales[[#This Row],[Price]],INDEX(Sale_Promotions[[Code]:[Sale Price]],MATCH(Sales[[#This Row],[Code]],Sale_Promotions[Code],0),2))</f>
        <v>1.29</v>
      </c>
      <c r="I4668">
        <f>Sales[[#This Row],[Total Inventory]]*Sales[[#This Row],[Sale_Price]]</f>
        <v>0</v>
      </c>
    </row>
    <row r="4669" spans="1:9" x14ac:dyDescent="0.25">
      <c r="A4669">
        <v>76066</v>
      </c>
      <c r="B4669" t="str">
        <f>INDEX( Table3[],MATCH(Sales[[#This Row],[Category]],Table3[Category],0),1)</f>
        <v>WINE</v>
      </c>
      <c r="C4669" t="s">
        <v>21</v>
      </c>
      <c r="D4669" t="s">
        <v>4649</v>
      </c>
      <c r="E4669" t="s">
        <v>23</v>
      </c>
      <c r="F4669">
        <v>0</v>
      </c>
      <c r="G4669" s="1">
        <v>9.7899999999999991</v>
      </c>
      <c r="H4669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4669">
        <f>Sales[[#This Row],[Total Inventory]]*Sales[[#This Row],[Sale_Price]]</f>
        <v>0</v>
      </c>
    </row>
    <row r="4670" spans="1:9" x14ac:dyDescent="0.25">
      <c r="A4670">
        <v>27906</v>
      </c>
      <c r="B4670" t="str">
        <f>INDEX( Table3[],MATCH(Sales[[#This Row],[Category]],Table3[Category],0),1)</f>
        <v>BEER</v>
      </c>
      <c r="C4670" t="s">
        <v>11</v>
      </c>
      <c r="D4670" t="s">
        <v>4650</v>
      </c>
      <c r="E4670" t="s">
        <v>25</v>
      </c>
      <c r="F4670">
        <v>0</v>
      </c>
      <c r="G4670" s="1">
        <v>1.99</v>
      </c>
      <c r="H4670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4670">
        <f>Sales[[#This Row],[Total Inventory]]*Sales[[#This Row],[Sale_Price]]</f>
        <v>0</v>
      </c>
    </row>
    <row r="4671" spans="1:9" x14ac:dyDescent="0.25">
      <c r="A4671">
        <v>71641</v>
      </c>
      <c r="B4671" t="str">
        <f>INDEX( Table3[],MATCH(Sales[[#This Row],[Category]],Table3[Category],0),1)</f>
        <v>WINE</v>
      </c>
      <c r="C4671" t="s">
        <v>163</v>
      </c>
      <c r="D4671" t="s">
        <v>4651</v>
      </c>
      <c r="E4671" t="s">
        <v>10</v>
      </c>
      <c r="F4671">
        <v>9</v>
      </c>
      <c r="G4671" s="1">
        <v>10.99</v>
      </c>
      <c r="H4671">
        <f>IF(INDEX(Sale_Promotions[[Code]:[Sale Price]],MATCH(Sales[[#This Row],[Code]],Sale_Promotions[Code],0),2)=0,Sales[[#This Row],[Price]],INDEX(Sale_Promotions[[Code]:[Sale Price]],MATCH(Sales[[#This Row],[Code]],Sale_Promotions[Code],0),2))</f>
        <v>10.59</v>
      </c>
      <c r="I4671">
        <f>Sales[[#This Row],[Total Inventory]]*Sales[[#This Row],[Sale_Price]]</f>
        <v>95.31</v>
      </c>
    </row>
    <row r="4672" spans="1:9" x14ac:dyDescent="0.25">
      <c r="A4672">
        <v>24542</v>
      </c>
      <c r="B4672" t="str">
        <f>INDEX( Table3[],MATCH(Sales[[#This Row],[Category]],Table3[Category],0),1)</f>
        <v>BEER</v>
      </c>
      <c r="C4672" t="s">
        <v>11</v>
      </c>
      <c r="D4672" t="s">
        <v>4652</v>
      </c>
      <c r="E4672" t="s">
        <v>25</v>
      </c>
      <c r="F4672">
        <v>0</v>
      </c>
      <c r="G4672" s="1">
        <v>1.77</v>
      </c>
      <c r="H4672">
        <f>IF(INDEX(Sale_Promotions[[Code]:[Sale Price]],MATCH(Sales[[#This Row],[Code]],Sale_Promotions[Code],0),2)=0,Sales[[#This Row],[Price]],INDEX(Sale_Promotions[[Code]:[Sale Price]],MATCH(Sales[[#This Row],[Code]],Sale_Promotions[Code],0),2))</f>
        <v>1.77</v>
      </c>
      <c r="I4672">
        <f>Sales[[#This Row],[Total Inventory]]*Sales[[#This Row],[Sale_Price]]</f>
        <v>0</v>
      </c>
    </row>
    <row r="4673" spans="1:9" x14ac:dyDescent="0.25">
      <c r="A4673">
        <v>40138</v>
      </c>
      <c r="B4673" t="str">
        <f>INDEX( Table3[],MATCH(Sales[[#This Row],[Category]],Table3[Category],0),1)</f>
        <v>OTHER</v>
      </c>
      <c r="C4673" t="s">
        <v>75</v>
      </c>
      <c r="D4673" t="s">
        <v>4653</v>
      </c>
      <c r="E4673" t="s">
        <v>10</v>
      </c>
      <c r="F4673">
        <v>0</v>
      </c>
      <c r="G4673" s="1">
        <v>10.99</v>
      </c>
      <c r="H467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4673">
        <f>Sales[[#This Row],[Total Inventory]]*Sales[[#This Row],[Sale_Price]]</f>
        <v>0</v>
      </c>
    </row>
    <row r="4674" spans="1:9" x14ac:dyDescent="0.25">
      <c r="A4674">
        <v>100811</v>
      </c>
      <c r="B4674" t="str">
        <f>INDEX( Table3[],MATCH(Sales[[#This Row],[Category]],Table3[Category],0),1)</f>
        <v>WINE</v>
      </c>
      <c r="C4674" t="s">
        <v>43</v>
      </c>
      <c r="D4674" t="s">
        <v>4654</v>
      </c>
      <c r="E4674" t="s">
        <v>10</v>
      </c>
      <c r="F4674">
        <v>0</v>
      </c>
      <c r="G4674" s="1">
        <v>10.99</v>
      </c>
      <c r="H467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4674">
        <f>Sales[[#This Row],[Total Inventory]]*Sales[[#This Row],[Sale_Price]]</f>
        <v>0</v>
      </c>
    </row>
    <row r="4675" spans="1:9" x14ac:dyDescent="0.25">
      <c r="A4675">
        <v>318209</v>
      </c>
      <c r="B4675" t="str">
        <f>INDEX( Table3[],MATCH(Sales[[#This Row],[Category]],Table3[Category],0),1)</f>
        <v>WINE</v>
      </c>
      <c r="C4675" t="s">
        <v>21</v>
      </c>
      <c r="D4675" t="s">
        <v>4655</v>
      </c>
      <c r="E4675" t="s">
        <v>10</v>
      </c>
      <c r="F4675">
        <v>7</v>
      </c>
      <c r="G4675" s="1">
        <v>15.99</v>
      </c>
      <c r="H4675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4675">
        <f>Sales[[#This Row],[Total Inventory]]*Sales[[#This Row],[Sale_Price]]</f>
        <v>111.93</v>
      </c>
    </row>
    <row r="4676" spans="1:9" x14ac:dyDescent="0.25">
      <c r="A4676">
        <v>44314</v>
      </c>
      <c r="B4676" t="str">
        <f>INDEX( Table3[],MATCH(Sales[[#This Row],[Category]],Table3[Category],0),1)</f>
        <v>LIQUOR</v>
      </c>
      <c r="C4676" t="s">
        <v>14</v>
      </c>
      <c r="D4676" t="s">
        <v>4656</v>
      </c>
      <c r="E4676" t="s">
        <v>10</v>
      </c>
      <c r="F4676">
        <v>31</v>
      </c>
      <c r="G4676" s="1">
        <v>99.99</v>
      </c>
      <c r="H4676">
        <f>IF(INDEX(Sale_Promotions[[Code]:[Sale Price]],MATCH(Sales[[#This Row],[Code]],Sale_Promotions[Code],0),2)=0,Sales[[#This Row],[Price]],INDEX(Sale_Promotions[[Code]:[Sale Price]],MATCH(Sales[[#This Row],[Code]],Sale_Promotions[Code],0),2))</f>
        <v>99.99</v>
      </c>
      <c r="I4676">
        <f>Sales[[#This Row],[Total Inventory]]*Sales[[#This Row],[Sale_Price]]</f>
        <v>3099.69</v>
      </c>
    </row>
    <row r="4677" spans="1:9" x14ac:dyDescent="0.25">
      <c r="A4677">
        <v>336618</v>
      </c>
      <c r="B4677" t="str">
        <f>INDEX( Table3[],MATCH(Sales[[#This Row],[Category]],Table3[Category],0),1)</f>
        <v>WINE</v>
      </c>
      <c r="C4677" t="s">
        <v>61</v>
      </c>
      <c r="D4677" t="s">
        <v>4657</v>
      </c>
      <c r="E4677" t="s">
        <v>10</v>
      </c>
      <c r="F4677">
        <v>0</v>
      </c>
      <c r="G4677" s="1">
        <v>41.99</v>
      </c>
      <c r="H4677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4677">
        <f>Sales[[#This Row],[Total Inventory]]*Sales[[#This Row],[Sale_Price]]</f>
        <v>0</v>
      </c>
    </row>
    <row r="4678" spans="1:9" x14ac:dyDescent="0.25">
      <c r="A4678">
        <v>43706</v>
      </c>
      <c r="B4678" t="str">
        <f>INDEX( Table3[],MATCH(Sales[[#This Row],[Category]],Table3[Category],0),1)</f>
        <v>WINE</v>
      </c>
      <c r="C4678" t="s">
        <v>39</v>
      </c>
      <c r="D4678" t="s">
        <v>4658</v>
      </c>
      <c r="E4678" t="s">
        <v>10</v>
      </c>
      <c r="F4678">
        <v>82</v>
      </c>
      <c r="G4678" s="1">
        <v>16.989999999999998</v>
      </c>
      <c r="H4678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4678">
        <f>Sales[[#This Row],[Total Inventory]]*Sales[[#This Row],[Sale_Price]]</f>
        <v>1393.1799999999998</v>
      </c>
    </row>
    <row r="4679" spans="1:9" x14ac:dyDescent="0.25">
      <c r="A4679">
        <v>311509</v>
      </c>
      <c r="B4679" t="str">
        <f>INDEX( Table3[],MATCH(Sales[[#This Row],[Category]],Table3[Category],0),1)</f>
        <v>LIQUOR</v>
      </c>
      <c r="C4679" t="s">
        <v>198</v>
      </c>
      <c r="D4679" t="s">
        <v>4659</v>
      </c>
      <c r="E4679" t="s">
        <v>10</v>
      </c>
      <c r="F4679">
        <v>40</v>
      </c>
      <c r="G4679" s="1">
        <v>45.99</v>
      </c>
      <c r="H4679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4679">
        <f>Sales[[#This Row],[Total Inventory]]*Sales[[#This Row],[Sale_Price]]</f>
        <v>1839.6000000000001</v>
      </c>
    </row>
    <row r="4680" spans="1:9" x14ac:dyDescent="0.25">
      <c r="A4680">
        <v>122254</v>
      </c>
      <c r="B4680" t="str">
        <f>INDEX( Table3[],MATCH(Sales[[#This Row],[Category]],Table3[Category],0),1)</f>
        <v>WINE</v>
      </c>
      <c r="C4680" t="s">
        <v>28</v>
      </c>
      <c r="D4680" t="s">
        <v>4660</v>
      </c>
      <c r="E4680" t="s">
        <v>10</v>
      </c>
      <c r="F4680">
        <v>23</v>
      </c>
      <c r="G4680" s="1">
        <v>28.99</v>
      </c>
      <c r="H4680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4680">
        <f>Sales[[#This Row],[Total Inventory]]*Sales[[#This Row],[Sale_Price]]</f>
        <v>666.77</v>
      </c>
    </row>
    <row r="4681" spans="1:9" x14ac:dyDescent="0.25">
      <c r="A4681">
        <v>323227</v>
      </c>
      <c r="B4681" t="str">
        <f>INDEX( Table3[],MATCH(Sales[[#This Row],[Category]],Table3[Category],0),1)</f>
        <v>WINE</v>
      </c>
      <c r="C4681" t="s">
        <v>28</v>
      </c>
      <c r="D4681" t="s">
        <v>4661</v>
      </c>
      <c r="E4681" t="s">
        <v>10</v>
      </c>
      <c r="F4681">
        <v>48</v>
      </c>
      <c r="G4681" s="1">
        <v>10.49</v>
      </c>
      <c r="H4681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4681">
        <f>Sales[[#This Row],[Total Inventory]]*Sales[[#This Row],[Sale_Price]]</f>
        <v>503.52</v>
      </c>
    </row>
    <row r="4682" spans="1:9" x14ac:dyDescent="0.25">
      <c r="A4682">
        <v>347064</v>
      </c>
      <c r="B4682" t="str">
        <f>INDEX( Table3[],MATCH(Sales[[#This Row],[Category]],Table3[Category],0),1)</f>
        <v>LIQUOR</v>
      </c>
      <c r="C4682" t="s">
        <v>57</v>
      </c>
      <c r="D4682" t="s">
        <v>4662</v>
      </c>
      <c r="E4682" t="s">
        <v>10</v>
      </c>
      <c r="F4682">
        <v>19</v>
      </c>
      <c r="G4682" s="1">
        <v>55.99</v>
      </c>
      <c r="H4682">
        <f>IF(INDEX(Sale_Promotions[[Code]:[Sale Price]],MATCH(Sales[[#This Row],[Code]],Sale_Promotions[Code],0),2)=0,Sales[[#This Row],[Price]],INDEX(Sale_Promotions[[Code]:[Sale Price]],MATCH(Sales[[#This Row],[Code]],Sale_Promotions[Code],0),2))</f>
        <v>55.99</v>
      </c>
      <c r="I4682">
        <f>Sales[[#This Row],[Total Inventory]]*Sales[[#This Row],[Sale_Price]]</f>
        <v>1063.81</v>
      </c>
    </row>
    <row r="4683" spans="1:9" x14ac:dyDescent="0.25">
      <c r="A4683">
        <v>71923</v>
      </c>
      <c r="B4683" t="str">
        <f>INDEX( Table3[],MATCH(Sales[[#This Row],[Category]],Table3[Category],0),1)</f>
        <v>WINE</v>
      </c>
      <c r="C4683" t="s">
        <v>53</v>
      </c>
      <c r="D4683" t="s">
        <v>4663</v>
      </c>
      <c r="E4683" t="s">
        <v>2301</v>
      </c>
      <c r="F4683">
        <v>6</v>
      </c>
      <c r="G4683" s="1">
        <v>13.49</v>
      </c>
      <c r="H4683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4683">
        <f>Sales[[#This Row],[Total Inventory]]*Sales[[#This Row],[Sale_Price]]</f>
        <v>80.94</v>
      </c>
    </row>
    <row r="4684" spans="1:9" x14ac:dyDescent="0.25">
      <c r="A4684">
        <v>27374</v>
      </c>
      <c r="B4684" t="str">
        <f>INDEX( Table3[],MATCH(Sales[[#This Row],[Category]],Table3[Category],0),1)</f>
        <v>BEER</v>
      </c>
      <c r="C4684" t="s">
        <v>11</v>
      </c>
      <c r="D4684" t="s">
        <v>4664</v>
      </c>
      <c r="E4684" t="s">
        <v>60</v>
      </c>
      <c r="F4684">
        <v>0</v>
      </c>
      <c r="G4684" s="1">
        <v>58.82</v>
      </c>
      <c r="H4684">
        <f>IF(INDEX(Sale_Promotions[[Code]:[Sale Price]],MATCH(Sales[[#This Row],[Code]],Sale_Promotions[Code],0),2)=0,Sales[[#This Row],[Price]],INDEX(Sale_Promotions[[Code]:[Sale Price]],MATCH(Sales[[#This Row],[Code]],Sale_Promotions[Code],0),2))</f>
        <v>58.82</v>
      </c>
      <c r="I4684">
        <f>Sales[[#This Row],[Total Inventory]]*Sales[[#This Row],[Sale_Price]]</f>
        <v>0</v>
      </c>
    </row>
    <row r="4685" spans="1:9" x14ac:dyDescent="0.25">
      <c r="A4685">
        <v>48706</v>
      </c>
      <c r="B4685" t="str">
        <f>INDEX( Table3[],MATCH(Sales[[#This Row],[Category]],Table3[Category],0),1)</f>
        <v>WINE</v>
      </c>
      <c r="C4685" t="s">
        <v>41</v>
      </c>
      <c r="D4685" t="s">
        <v>4665</v>
      </c>
      <c r="E4685" t="s">
        <v>10</v>
      </c>
      <c r="F4685">
        <v>7</v>
      </c>
      <c r="G4685" s="1">
        <v>9.99</v>
      </c>
      <c r="H4685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4685">
        <f>Sales[[#This Row],[Total Inventory]]*Sales[[#This Row],[Sale_Price]]</f>
        <v>69.930000000000007</v>
      </c>
    </row>
    <row r="4686" spans="1:9" x14ac:dyDescent="0.25">
      <c r="A4686">
        <v>321392</v>
      </c>
      <c r="B4686" t="str">
        <f>INDEX( Table3[],MATCH(Sales[[#This Row],[Category]],Table3[Category],0),1)</f>
        <v>WINE</v>
      </c>
      <c r="C4686" t="s">
        <v>41</v>
      </c>
      <c r="D4686" t="s">
        <v>4666</v>
      </c>
      <c r="E4686" t="s">
        <v>10</v>
      </c>
      <c r="F4686">
        <v>35</v>
      </c>
      <c r="G4686" s="1">
        <v>12.69</v>
      </c>
      <c r="H4686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4686">
        <f>Sales[[#This Row],[Total Inventory]]*Sales[[#This Row],[Sale_Price]]</f>
        <v>444.15</v>
      </c>
    </row>
    <row r="4687" spans="1:9" x14ac:dyDescent="0.25">
      <c r="A4687">
        <v>338981</v>
      </c>
      <c r="B4687" t="str">
        <f>INDEX( Table3[],MATCH(Sales[[#This Row],[Category]],Table3[Category],0),1)</f>
        <v>WINE</v>
      </c>
      <c r="C4687" t="s">
        <v>61</v>
      </c>
      <c r="D4687" t="s">
        <v>4667</v>
      </c>
      <c r="E4687" t="s">
        <v>10</v>
      </c>
      <c r="F4687">
        <v>0</v>
      </c>
      <c r="G4687" s="1">
        <v>32.99</v>
      </c>
      <c r="H4687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4687">
        <f>Sales[[#This Row],[Total Inventory]]*Sales[[#This Row],[Sale_Price]]</f>
        <v>0</v>
      </c>
    </row>
    <row r="4688" spans="1:9" x14ac:dyDescent="0.25">
      <c r="A4688">
        <v>323364</v>
      </c>
      <c r="B4688" t="str">
        <f>INDEX( Table3[],MATCH(Sales[[#This Row],[Category]],Table3[Category],0),1)</f>
        <v>WINE</v>
      </c>
      <c r="C4688" t="s">
        <v>28</v>
      </c>
      <c r="D4688" t="s">
        <v>4668</v>
      </c>
      <c r="E4688" t="s">
        <v>10</v>
      </c>
      <c r="F4688">
        <v>26</v>
      </c>
      <c r="G4688" s="1">
        <v>23.99</v>
      </c>
      <c r="H4688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4688">
        <f>Sales[[#This Row],[Total Inventory]]*Sales[[#This Row],[Sale_Price]]</f>
        <v>623.74</v>
      </c>
    </row>
    <row r="4689" spans="1:9" x14ac:dyDescent="0.25">
      <c r="A4689">
        <v>342157</v>
      </c>
      <c r="B4689" t="str">
        <f>INDEX( Table3[],MATCH(Sales[[#This Row],[Category]],Table3[Category],0),1)</f>
        <v>WINE</v>
      </c>
      <c r="C4689" t="s">
        <v>85</v>
      </c>
      <c r="D4689" t="s">
        <v>4669</v>
      </c>
      <c r="E4689" t="s">
        <v>10</v>
      </c>
      <c r="F4689">
        <v>21</v>
      </c>
      <c r="G4689" s="1">
        <v>20.99</v>
      </c>
      <c r="H4689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4689">
        <f>Sales[[#This Row],[Total Inventory]]*Sales[[#This Row],[Sale_Price]]</f>
        <v>440.78999999999996</v>
      </c>
    </row>
    <row r="4690" spans="1:9" x14ac:dyDescent="0.25">
      <c r="A4690">
        <v>48786</v>
      </c>
      <c r="B4690" t="str">
        <f>INDEX( Table3[],MATCH(Sales[[#This Row],[Category]],Table3[Category],0),1)</f>
        <v>WINE</v>
      </c>
      <c r="C4690" t="s">
        <v>41</v>
      </c>
      <c r="D4690" t="s">
        <v>4670</v>
      </c>
      <c r="E4690" t="s">
        <v>48</v>
      </c>
      <c r="F4690">
        <v>0</v>
      </c>
      <c r="G4690" s="1">
        <v>14.69</v>
      </c>
      <c r="H4690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4690">
        <f>Sales[[#This Row],[Total Inventory]]*Sales[[#This Row],[Sale_Price]]</f>
        <v>0</v>
      </c>
    </row>
    <row r="4691" spans="1:9" x14ac:dyDescent="0.25">
      <c r="A4691">
        <v>71870</v>
      </c>
      <c r="B4691" t="str">
        <f>INDEX( Table3[],MATCH(Sales[[#This Row],[Category]],Table3[Category],0),1)</f>
        <v>WINE</v>
      </c>
      <c r="C4691" t="s">
        <v>41</v>
      </c>
      <c r="D4691" t="s">
        <v>4671</v>
      </c>
      <c r="E4691" t="s">
        <v>10</v>
      </c>
      <c r="F4691">
        <v>0</v>
      </c>
      <c r="G4691" s="1">
        <v>13.99</v>
      </c>
      <c r="H469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4691">
        <f>Sales[[#This Row],[Total Inventory]]*Sales[[#This Row],[Sale_Price]]</f>
        <v>0</v>
      </c>
    </row>
    <row r="4692" spans="1:9" x14ac:dyDescent="0.25">
      <c r="A4692">
        <v>28934</v>
      </c>
      <c r="B4692" t="str">
        <f>INDEX( Table3[],MATCH(Sales[[#This Row],[Category]],Table3[Category],0),1)</f>
        <v>BEER</v>
      </c>
      <c r="C4692" t="s">
        <v>11</v>
      </c>
      <c r="D4692" t="s">
        <v>4672</v>
      </c>
      <c r="E4692" t="s">
        <v>25</v>
      </c>
      <c r="F4692">
        <v>90</v>
      </c>
      <c r="G4692" s="1">
        <v>1.8</v>
      </c>
      <c r="H4692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4692">
        <f>Sales[[#This Row],[Total Inventory]]*Sales[[#This Row],[Sale_Price]]</f>
        <v>162</v>
      </c>
    </row>
    <row r="4693" spans="1:9" x14ac:dyDescent="0.25">
      <c r="A4693">
        <v>27925</v>
      </c>
      <c r="B4693" t="str">
        <f>INDEX( Table3[],MATCH(Sales[[#This Row],[Category]],Table3[Category],0),1)</f>
        <v>BEER</v>
      </c>
      <c r="C4693" t="s">
        <v>11</v>
      </c>
      <c r="D4693" t="s">
        <v>4673</v>
      </c>
      <c r="E4693" t="s">
        <v>13</v>
      </c>
      <c r="F4693">
        <v>0</v>
      </c>
      <c r="G4693" s="1">
        <v>12.32</v>
      </c>
      <c r="H4693">
        <f>IF(INDEX(Sale_Promotions[[Code]:[Sale Price]],MATCH(Sales[[#This Row],[Code]],Sale_Promotions[Code],0),2)=0,Sales[[#This Row],[Price]],INDEX(Sale_Promotions[[Code]:[Sale Price]],MATCH(Sales[[#This Row],[Code]],Sale_Promotions[Code],0),2))</f>
        <v>12.32</v>
      </c>
      <c r="I4693">
        <f>Sales[[#This Row],[Total Inventory]]*Sales[[#This Row],[Sale_Price]]</f>
        <v>0</v>
      </c>
    </row>
    <row r="4694" spans="1:9" x14ac:dyDescent="0.25">
      <c r="A4694">
        <v>40046</v>
      </c>
      <c r="B4694" t="str">
        <f>INDEX( Table3[],MATCH(Sales[[#This Row],[Category]],Table3[Category],0),1)</f>
        <v>WINE</v>
      </c>
      <c r="C4694" t="s">
        <v>28</v>
      </c>
      <c r="D4694" t="s">
        <v>4674</v>
      </c>
      <c r="E4694" t="s">
        <v>10</v>
      </c>
      <c r="F4694">
        <v>0</v>
      </c>
      <c r="G4694" s="1">
        <v>30.99</v>
      </c>
      <c r="H4694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4694">
        <f>Sales[[#This Row],[Total Inventory]]*Sales[[#This Row],[Sale_Price]]</f>
        <v>0</v>
      </c>
    </row>
    <row r="4695" spans="1:9" x14ac:dyDescent="0.25">
      <c r="A4695">
        <v>25399</v>
      </c>
      <c r="B4695" t="str">
        <f>INDEX( Table3[],MATCH(Sales[[#This Row],[Category]],Table3[Category],0),1)</f>
        <v>LIQUOR</v>
      </c>
      <c r="C4695" t="s">
        <v>26</v>
      </c>
      <c r="D4695" t="s">
        <v>4675</v>
      </c>
      <c r="E4695" t="s">
        <v>10</v>
      </c>
      <c r="F4695">
        <v>133</v>
      </c>
      <c r="G4695" s="1">
        <v>21.99</v>
      </c>
      <c r="H469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4695">
        <f>Sales[[#This Row],[Total Inventory]]*Sales[[#This Row],[Sale_Price]]</f>
        <v>2924.6699999999996</v>
      </c>
    </row>
    <row r="4696" spans="1:9" x14ac:dyDescent="0.25">
      <c r="A4696">
        <v>29691</v>
      </c>
      <c r="B4696" t="str">
        <f>INDEX( Table3[],MATCH(Sales[[#This Row],[Category]],Table3[Category],0),1)</f>
        <v>BEER</v>
      </c>
      <c r="C4696" t="s">
        <v>11</v>
      </c>
      <c r="D4696" t="s">
        <v>4676</v>
      </c>
      <c r="E4696" t="s">
        <v>92</v>
      </c>
      <c r="F4696">
        <v>0</v>
      </c>
      <c r="G4696" s="1">
        <v>11.54</v>
      </c>
      <c r="H4696">
        <f>IF(INDEX(Sale_Promotions[[Code]:[Sale Price]],MATCH(Sales[[#This Row],[Code]],Sale_Promotions[Code],0),2)=0,Sales[[#This Row],[Price]],INDEX(Sale_Promotions[[Code]:[Sale Price]],MATCH(Sales[[#This Row],[Code]],Sale_Promotions[Code],0),2))</f>
        <v>11.54</v>
      </c>
      <c r="I4696">
        <f>Sales[[#This Row],[Total Inventory]]*Sales[[#This Row],[Sale_Price]]</f>
        <v>0</v>
      </c>
    </row>
    <row r="4697" spans="1:9" x14ac:dyDescent="0.25">
      <c r="A4697">
        <v>46159</v>
      </c>
      <c r="B4697" t="str">
        <f>INDEX( Table3[],MATCH(Sales[[#This Row],[Category]],Table3[Category],0),1)</f>
        <v>WINE</v>
      </c>
      <c r="C4697" t="s">
        <v>41</v>
      </c>
      <c r="D4697" t="s">
        <v>4677</v>
      </c>
      <c r="E4697" t="s">
        <v>10</v>
      </c>
      <c r="F4697">
        <v>0</v>
      </c>
      <c r="G4697" s="1">
        <v>50.99</v>
      </c>
      <c r="H4697">
        <f>IF(INDEX(Sale_Promotions[[Code]:[Sale Price]],MATCH(Sales[[#This Row],[Code]],Sale_Promotions[Code],0),2)=0,Sales[[#This Row],[Price]],INDEX(Sale_Promotions[[Code]:[Sale Price]],MATCH(Sales[[#This Row],[Code]],Sale_Promotions[Code],0),2))</f>
        <v>50.99</v>
      </c>
      <c r="I4697">
        <f>Sales[[#This Row],[Total Inventory]]*Sales[[#This Row],[Sale_Price]]</f>
        <v>0</v>
      </c>
    </row>
    <row r="4698" spans="1:9" x14ac:dyDescent="0.25">
      <c r="A4698">
        <v>27787</v>
      </c>
      <c r="B4698" t="str">
        <f>INDEX( Table3[],MATCH(Sales[[#This Row],[Category]],Table3[Category],0),1)</f>
        <v>BEER</v>
      </c>
      <c r="C4698" t="s">
        <v>11</v>
      </c>
      <c r="D4698" t="s">
        <v>4678</v>
      </c>
      <c r="E4698" t="s">
        <v>25</v>
      </c>
      <c r="F4698">
        <v>2</v>
      </c>
      <c r="G4698" s="1">
        <v>3.08</v>
      </c>
      <c r="H4698">
        <f>IF(INDEX(Sale_Promotions[[Code]:[Sale Price]],MATCH(Sales[[#This Row],[Code]],Sale_Promotions[Code],0),2)=0,Sales[[#This Row],[Price]],INDEX(Sale_Promotions[[Code]:[Sale Price]],MATCH(Sales[[#This Row],[Code]],Sale_Promotions[Code],0),2))</f>
        <v>3.08</v>
      </c>
      <c r="I4698">
        <f>Sales[[#This Row],[Total Inventory]]*Sales[[#This Row],[Sale_Price]]</f>
        <v>6.16</v>
      </c>
    </row>
    <row r="4699" spans="1:9" x14ac:dyDescent="0.25">
      <c r="A4699">
        <v>323745</v>
      </c>
      <c r="B4699" t="str">
        <f>INDEX( Table3[],MATCH(Sales[[#This Row],[Category]],Table3[Category],0),1)</f>
        <v>WINE</v>
      </c>
      <c r="C4699" t="s">
        <v>61</v>
      </c>
      <c r="D4699" t="s">
        <v>4679</v>
      </c>
      <c r="E4699" t="s">
        <v>10</v>
      </c>
      <c r="F4699">
        <v>9</v>
      </c>
      <c r="G4699" s="1">
        <v>67.989999999999995</v>
      </c>
      <c r="H4699">
        <f>IF(INDEX(Sale_Promotions[[Code]:[Sale Price]],MATCH(Sales[[#This Row],[Code]],Sale_Promotions[Code],0),2)=0,Sales[[#This Row],[Price]],INDEX(Sale_Promotions[[Code]:[Sale Price]],MATCH(Sales[[#This Row],[Code]],Sale_Promotions[Code],0),2))</f>
        <v>67.989999999999995</v>
      </c>
      <c r="I4699">
        <f>Sales[[#This Row],[Total Inventory]]*Sales[[#This Row],[Sale_Price]]</f>
        <v>611.91</v>
      </c>
    </row>
    <row r="4700" spans="1:9" x14ac:dyDescent="0.25">
      <c r="A4700">
        <v>71912</v>
      </c>
      <c r="B4700" t="str">
        <f>INDEX( Table3[],MATCH(Sales[[#This Row],[Category]],Table3[Category],0),1)</f>
        <v>BEER</v>
      </c>
      <c r="C4700" t="s">
        <v>436</v>
      </c>
      <c r="D4700" t="s">
        <v>4680</v>
      </c>
      <c r="E4700" t="s">
        <v>449</v>
      </c>
      <c r="F4700">
        <v>3</v>
      </c>
      <c r="G4700" s="1">
        <v>1.49</v>
      </c>
      <c r="H4700">
        <f>IF(INDEX(Sale_Promotions[[Code]:[Sale Price]],MATCH(Sales[[#This Row],[Code]],Sale_Promotions[Code],0),2)=0,Sales[[#This Row],[Price]],INDEX(Sale_Promotions[[Code]:[Sale Price]],MATCH(Sales[[#This Row],[Code]],Sale_Promotions[Code],0),2))</f>
        <v>1.49</v>
      </c>
      <c r="I4700">
        <f>Sales[[#This Row],[Total Inventory]]*Sales[[#This Row],[Sale_Price]]</f>
        <v>4.47</v>
      </c>
    </row>
    <row r="4701" spans="1:9" x14ac:dyDescent="0.25">
      <c r="A4701">
        <v>72267</v>
      </c>
      <c r="B4701" t="str">
        <f>INDEX( Table3[],MATCH(Sales[[#This Row],[Category]],Table3[Category],0),1)</f>
        <v>LIQUOR</v>
      </c>
      <c r="C4701" t="s">
        <v>175</v>
      </c>
      <c r="D4701" t="s">
        <v>4681</v>
      </c>
      <c r="E4701" t="s">
        <v>10</v>
      </c>
      <c r="F4701">
        <v>0</v>
      </c>
      <c r="G4701" s="1">
        <v>229.99</v>
      </c>
      <c r="H4701">
        <f>IF(INDEX(Sale_Promotions[[Code]:[Sale Price]],MATCH(Sales[[#This Row],[Code]],Sale_Promotions[Code],0),2)=0,Sales[[#This Row],[Price]],INDEX(Sale_Promotions[[Code]:[Sale Price]],MATCH(Sales[[#This Row],[Code]],Sale_Promotions[Code],0),2))</f>
        <v>229.99</v>
      </c>
      <c r="I4701">
        <f>Sales[[#This Row],[Total Inventory]]*Sales[[#This Row],[Sale_Price]]</f>
        <v>0</v>
      </c>
    </row>
    <row r="4702" spans="1:9" x14ac:dyDescent="0.25">
      <c r="A4702">
        <v>319390</v>
      </c>
      <c r="B4702" t="str">
        <f>INDEX( Table3[],MATCH(Sales[[#This Row],[Category]],Table3[Category],0),1)</f>
        <v>WINE</v>
      </c>
      <c r="C4702" t="s">
        <v>28</v>
      </c>
      <c r="D4702" t="s">
        <v>4682</v>
      </c>
      <c r="E4702" t="s">
        <v>10</v>
      </c>
      <c r="F4702">
        <v>0</v>
      </c>
      <c r="G4702" s="1">
        <v>9.99</v>
      </c>
      <c r="H4702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4702">
        <f>Sales[[#This Row],[Total Inventory]]*Sales[[#This Row],[Sale_Price]]</f>
        <v>0</v>
      </c>
    </row>
    <row r="4703" spans="1:9" x14ac:dyDescent="0.25">
      <c r="A4703">
        <v>321519</v>
      </c>
      <c r="B4703" t="str">
        <f>INDEX( Table3[],MATCH(Sales[[#This Row],[Category]],Table3[Category],0),1)</f>
        <v>WINE</v>
      </c>
      <c r="C4703" t="s">
        <v>17</v>
      </c>
      <c r="D4703" t="s">
        <v>4683</v>
      </c>
      <c r="E4703" t="s">
        <v>10</v>
      </c>
      <c r="F4703">
        <v>9</v>
      </c>
      <c r="G4703" s="1">
        <v>20.99</v>
      </c>
      <c r="H4703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4703">
        <f>Sales[[#This Row],[Total Inventory]]*Sales[[#This Row],[Sale_Price]]</f>
        <v>188.91</v>
      </c>
    </row>
    <row r="4704" spans="1:9" x14ac:dyDescent="0.25">
      <c r="A4704">
        <v>76567</v>
      </c>
      <c r="B4704" t="str">
        <f>INDEX( Table3[],MATCH(Sales[[#This Row],[Category]],Table3[Category],0),1)</f>
        <v>LIQUOR</v>
      </c>
      <c r="C4704" t="s">
        <v>57</v>
      </c>
      <c r="D4704" t="s">
        <v>4684</v>
      </c>
      <c r="E4704" t="s">
        <v>10</v>
      </c>
      <c r="F4704">
        <v>88</v>
      </c>
      <c r="G4704" s="1">
        <v>75.989999999999995</v>
      </c>
      <c r="H4704">
        <f>IF(INDEX(Sale_Promotions[[Code]:[Sale Price]],MATCH(Sales[[#This Row],[Code]],Sale_Promotions[Code],0),2)=0,Sales[[#This Row],[Price]],INDEX(Sale_Promotions[[Code]:[Sale Price]],MATCH(Sales[[#This Row],[Code]],Sale_Promotions[Code],0),2))</f>
        <v>75.989999999999995</v>
      </c>
      <c r="I4704">
        <f>Sales[[#This Row],[Total Inventory]]*Sales[[#This Row],[Sale_Price]]</f>
        <v>6687.12</v>
      </c>
    </row>
    <row r="4705" spans="1:9" x14ac:dyDescent="0.25">
      <c r="A4705">
        <v>69450</v>
      </c>
      <c r="B4705" t="str">
        <f>INDEX( Table3[],MATCH(Sales[[#This Row],[Category]],Table3[Category],0),1)</f>
        <v>WINE</v>
      </c>
      <c r="C4705" t="s">
        <v>64</v>
      </c>
      <c r="D4705" t="s">
        <v>4685</v>
      </c>
      <c r="E4705" t="s">
        <v>10</v>
      </c>
      <c r="F4705">
        <v>150</v>
      </c>
      <c r="G4705" s="1">
        <v>32.99</v>
      </c>
      <c r="H4705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4705">
        <f>Sales[[#This Row],[Total Inventory]]*Sales[[#This Row],[Sale_Price]]</f>
        <v>4948.5</v>
      </c>
    </row>
    <row r="4706" spans="1:9" x14ac:dyDescent="0.25">
      <c r="A4706">
        <v>41794</v>
      </c>
      <c r="B4706" t="str">
        <f>INDEX( Table3[],MATCH(Sales[[#This Row],[Category]],Table3[Category],0),1)</f>
        <v>WINE</v>
      </c>
      <c r="C4706" t="s">
        <v>61</v>
      </c>
      <c r="D4706" t="s">
        <v>4686</v>
      </c>
      <c r="E4706" t="s">
        <v>10</v>
      </c>
      <c r="F4706">
        <v>23</v>
      </c>
      <c r="G4706" s="1">
        <v>15.99</v>
      </c>
      <c r="H470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4706">
        <f>Sales[[#This Row],[Total Inventory]]*Sales[[#This Row],[Sale_Price]]</f>
        <v>367.77</v>
      </c>
    </row>
    <row r="4707" spans="1:9" x14ac:dyDescent="0.25">
      <c r="A4707">
        <v>157600</v>
      </c>
      <c r="B4707" t="str">
        <f>INDEX( Table3[],MATCH(Sales[[#This Row],[Category]],Table3[Category],0),1)</f>
        <v>WINE</v>
      </c>
      <c r="C4707" t="s">
        <v>41</v>
      </c>
      <c r="D4707" t="s">
        <v>4687</v>
      </c>
      <c r="E4707" t="s">
        <v>10</v>
      </c>
      <c r="F4707">
        <v>0</v>
      </c>
      <c r="G4707" s="1">
        <v>8.59</v>
      </c>
      <c r="H4707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4707">
        <f>Sales[[#This Row],[Total Inventory]]*Sales[[#This Row],[Sale_Price]]</f>
        <v>0</v>
      </c>
    </row>
    <row r="4708" spans="1:9" x14ac:dyDescent="0.25">
      <c r="A4708">
        <v>332868</v>
      </c>
      <c r="B4708" t="str">
        <f>INDEX( Table3[],MATCH(Sales[[#This Row],[Category]],Table3[Category],0),1)</f>
        <v>LIQUOR</v>
      </c>
      <c r="C4708" t="s">
        <v>245</v>
      </c>
      <c r="D4708" t="s">
        <v>4688</v>
      </c>
      <c r="E4708" t="s">
        <v>10</v>
      </c>
      <c r="F4708">
        <v>20</v>
      </c>
      <c r="G4708" s="1">
        <v>112.99</v>
      </c>
      <c r="H4708">
        <f>IF(INDEX(Sale_Promotions[[Code]:[Sale Price]],MATCH(Sales[[#This Row],[Code]],Sale_Promotions[Code],0),2)=0,Sales[[#This Row],[Price]],INDEX(Sale_Promotions[[Code]:[Sale Price]],MATCH(Sales[[#This Row],[Code]],Sale_Promotions[Code],0),2))</f>
        <v>112.99</v>
      </c>
      <c r="I4708">
        <f>Sales[[#This Row],[Total Inventory]]*Sales[[#This Row],[Sale_Price]]</f>
        <v>2259.7999999999997</v>
      </c>
    </row>
    <row r="4709" spans="1:9" x14ac:dyDescent="0.25">
      <c r="A4709">
        <v>400572</v>
      </c>
      <c r="B4709" t="str">
        <f>INDEX( Table3[],MATCH(Sales[[#This Row],[Category]],Table3[Category],0),1)</f>
        <v>WINE</v>
      </c>
      <c r="C4709" t="s">
        <v>39</v>
      </c>
      <c r="D4709" t="s">
        <v>4689</v>
      </c>
      <c r="E4709" t="s">
        <v>10</v>
      </c>
      <c r="F4709">
        <v>0</v>
      </c>
      <c r="G4709" s="1">
        <v>8.99</v>
      </c>
      <c r="H470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4709">
        <f>Sales[[#This Row],[Total Inventory]]*Sales[[#This Row],[Sale_Price]]</f>
        <v>0</v>
      </c>
    </row>
    <row r="4710" spans="1:9" x14ac:dyDescent="0.25">
      <c r="A4710">
        <v>324002</v>
      </c>
      <c r="B4710" t="str">
        <f>INDEX( Table3[],MATCH(Sales[[#This Row],[Category]],Table3[Category],0),1)</f>
        <v>LIQUOR</v>
      </c>
      <c r="C4710" t="s">
        <v>198</v>
      </c>
      <c r="D4710" t="s">
        <v>4690</v>
      </c>
      <c r="E4710" t="s">
        <v>10</v>
      </c>
      <c r="F4710">
        <v>35</v>
      </c>
      <c r="G4710" s="1">
        <v>39.99</v>
      </c>
      <c r="H4710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4710">
        <f>Sales[[#This Row],[Total Inventory]]*Sales[[#This Row],[Sale_Price]]</f>
        <v>1399.65</v>
      </c>
    </row>
    <row r="4711" spans="1:9" x14ac:dyDescent="0.25">
      <c r="A4711">
        <v>23989</v>
      </c>
      <c r="B4711" t="str">
        <f>INDEX( Table3[],MATCH(Sales[[#This Row],[Category]],Table3[Category],0),1)</f>
        <v>BEER</v>
      </c>
      <c r="C4711" t="s">
        <v>11</v>
      </c>
      <c r="D4711" t="s">
        <v>4691</v>
      </c>
      <c r="E4711" t="s">
        <v>25</v>
      </c>
      <c r="F4711">
        <v>0</v>
      </c>
      <c r="G4711" s="1">
        <v>7.96</v>
      </c>
      <c r="H4711">
        <f>IF(INDEX(Sale_Promotions[[Code]:[Sale Price]],MATCH(Sales[[#This Row],[Code]],Sale_Promotions[Code],0),2)=0,Sales[[#This Row],[Price]],INDEX(Sale_Promotions[[Code]:[Sale Price]],MATCH(Sales[[#This Row],[Code]],Sale_Promotions[Code],0),2))</f>
        <v>7.96</v>
      </c>
      <c r="I4711">
        <f>Sales[[#This Row],[Total Inventory]]*Sales[[#This Row],[Sale_Price]]</f>
        <v>0</v>
      </c>
    </row>
    <row r="4712" spans="1:9" x14ac:dyDescent="0.25">
      <c r="A4712">
        <v>391001</v>
      </c>
      <c r="B4712" t="str">
        <f>INDEX( Table3[],MATCH(Sales[[#This Row],[Category]],Table3[Category],0),1)</f>
        <v>WINE</v>
      </c>
      <c r="C4712" t="s">
        <v>85</v>
      </c>
      <c r="D4712" t="s">
        <v>4692</v>
      </c>
      <c r="E4712" t="s">
        <v>10</v>
      </c>
      <c r="F4712">
        <v>8</v>
      </c>
      <c r="G4712" s="1">
        <v>12.99</v>
      </c>
      <c r="H471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4712">
        <f>Sales[[#This Row],[Total Inventory]]*Sales[[#This Row],[Sale_Price]]</f>
        <v>103.92</v>
      </c>
    </row>
    <row r="4713" spans="1:9" x14ac:dyDescent="0.25">
      <c r="A4713">
        <v>335927</v>
      </c>
      <c r="B4713" t="str">
        <f>INDEX( Table3[],MATCH(Sales[[#This Row],[Category]],Table3[Category],0),1)</f>
        <v>WINE</v>
      </c>
      <c r="C4713" t="s">
        <v>85</v>
      </c>
      <c r="D4713" t="s">
        <v>4693</v>
      </c>
      <c r="E4713" t="s">
        <v>10</v>
      </c>
      <c r="F4713">
        <v>14</v>
      </c>
      <c r="G4713" s="1">
        <v>12.69</v>
      </c>
      <c r="H4713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4713">
        <f>Sales[[#This Row],[Total Inventory]]*Sales[[#This Row],[Sale_Price]]</f>
        <v>177.66</v>
      </c>
    </row>
    <row r="4714" spans="1:9" x14ac:dyDescent="0.25">
      <c r="A4714">
        <v>329389</v>
      </c>
      <c r="B4714" t="str">
        <f>INDEX( Table3[],MATCH(Sales[[#This Row],[Category]],Table3[Category],0),1)</f>
        <v>LIQUOR</v>
      </c>
      <c r="C4714" t="s">
        <v>37</v>
      </c>
      <c r="D4714" t="s">
        <v>4694</v>
      </c>
      <c r="E4714" t="s">
        <v>10</v>
      </c>
      <c r="F4714">
        <v>0</v>
      </c>
      <c r="G4714" s="1">
        <v>16.989999999999998</v>
      </c>
      <c r="H4714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4714">
        <f>Sales[[#This Row],[Total Inventory]]*Sales[[#This Row],[Sale_Price]]</f>
        <v>0</v>
      </c>
    </row>
    <row r="4715" spans="1:9" x14ac:dyDescent="0.25">
      <c r="A4715">
        <v>300686</v>
      </c>
      <c r="B4715" t="str">
        <f>INDEX( Table3[],MATCH(Sales[[#This Row],[Category]],Table3[Category],0),1)</f>
        <v>LIQUOR</v>
      </c>
      <c r="C4715" t="s">
        <v>14</v>
      </c>
      <c r="D4715" t="s">
        <v>4695</v>
      </c>
      <c r="E4715" t="s">
        <v>10</v>
      </c>
      <c r="F4715">
        <v>43</v>
      </c>
      <c r="G4715" s="1">
        <v>43.99</v>
      </c>
      <c r="H4715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4715">
        <f>Sales[[#This Row],[Total Inventory]]*Sales[[#This Row],[Sale_Price]]</f>
        <v>1891.5700000000002</v>
      </c>
    </row>
    <row r="4716" spans="1:9" x14ac:dyDescent="0.25">
      <c r="A4716">
        <v>345425</v>
      </c>
      <c r="B4716" t="str">
        <f>INDEX( Table3[],MATCH(Sales[[#This Row],[Category]],Table3[Category],0),1)</f>
        <v>LIQUOR</v>
      </c>
      <c r="C4716" t="s">
        <v>37</v>
      </c>
      <c r="D4716" t="s">
        <v>4696</v>
      </c>
      <c r="E4716" t="s">
        <v>10</v>
      </c>
      <c r="F4716">
        <v>58</v>
      </c>
      <c r="G4716" s="1">
        <v>17.989999999999998</v>
      </c>
      <c r="H471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4716">
        <f>Sales[[#This Row],[Total Inventory]]*Sales[[#This Row],[Sale_Price]]</f>
        <v>1043.4199999999998</v>
      </c>
    </row>
    <row r="4717" spans="1:9" x14ac:dyDescent="0.25">
      <c r="A4717">
        <v>328513</v>
      </c>
      <c r="B4717" t="str">
        <f>INDEX( Table3[],MATCH(Sales[[#This Row],[Category]],Table3[Category],0),1)</f>
        <v>WINE</v>
      </c>
      <c r="C4717" t="s">
        <v>41</v>
      </c>
      <c r="D4717" t="s">
        <v>4697</v>
      </c>
      <c r="E4717" t="s">
        <v>10</v>
      </c>
      <c r="F4717">
        <v>2</v>
      </c>
      <c r="G4717" s="1">
        <v>8.99</v>
      </c>
      <c r="H471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4717">
        <f>Sales[[#This Row],[Total Inventory]]*Sales[[#This Row],[Sale_Price]]</f>
        <v>17.98</v>
      </c>
    </row>
    <row r="4718" spans="1:9" x14ac:dyDescent="0.25">
      <c r="A4718">
        <v>335723</v>
      </c>
      <c r="B4718" t="str">
        <f>INDEX( Table3[],MATCH(Sales[[#This Row],[Category]],Table3[Category],0),1)</f>
        <v>LIQUOR</v>
      </c>
      <c r="C4718" t="s">
        <v>37</v>
      </c>
      <c r="D4718" t="s">
        <v>4698</v>
      </c>
      <c r="E4718" t="s">
        <v>10</v>
      </c>
      <c r="F4718">
        <v>62</v>
      </c>
      <c r="G4718" s="1">
        <v>16.989999999999998</v>
      </c>
      <c r="H4718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4718">
        <f>Sales[[#This Row],[Total Inventory]]*Sales[[#This Row],[Sale_Price]]</f>
        <v>1053.3799999999999</v>
      </c>
    </row>
    <row r="4719" spans="1:9" x14ac:dyDescent="0.25">
      <c r="A4719">
        <v>46543</v>
      </c>
      <c r="B4719" t="str">
        <f>INDEX( Table3[],MATCH(Sales[[#This Row],[Category]],Table3[Category],0),1)</f>
        <v>WINE</v>
      </c>
      <c r="C4719" t="s">
        <v>61</v>
      </c>
      <c r="D4719" t="s">
        <v>4699</v>
      </c>
      <c r="E4719" t="s">
        <v>10</v>
      </c>
      <c r="F4719">
        <v>88</v>
      </c>
      <c r="G4719" s="1">
        <v>7.19</v>
      </c>
      <c r="H4719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4719">
        <f>Sales[[#This Row],[Total Inventory]]*Sales[[#This Row],[Sale_Price]]</f>
        <v>632.72</v>
      </c>
    </row>
    <row r="4720" spans="1:9" x14ac:dyDescent="0.25">
      <c r="A4720">
        <v>71430</v>
      </c>
      <c r="B4720" t="str">
        <f>INDEX( Table3[],MATCH(Sales[[#This Row],[Category]],Table3[Category],0),1)</f>
        <v>LIQUOR</v>
      </c>
      <c r="C4720" t="s">
        <v>14</v>
      </c>
      <c r="D4720" t="s">
        <v>4700</v>
      </c>
      <c r="E4720" t="s">
        <v>10</v>
      </c>
      <c r="F4720">
        <v>208</v>
      </c>
      <c r="G4720" s="1">
        <v>33.99</v>
      </c>
      <c r="H4720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4720">
        <f>Sales[[#This Row],[Total Inventory]]*Sales[[#This Row],[Sale_Price]]</f>
        <v>7069.92</v>
      </c>
    </row>
    <row r="4721" spans="1:9" x14ac:dyDescent="0.25">
      <c r="A4721">
        <v>340882</v>
      </c>
      <c r="B4721" t="str">
        <f>INDEX( Table3[],MATCH(Sales[[#This Row],[Category]],Table3[Category],0),1)</f>
        <v>LIQUOR</v>
      </c>
      <c r="C4721" t="s">
        <v>35</v>
      </c>
      <c r="D4721" t="s">
        <v>4701</v>
      </c>
      <c r="E4721" t="s">
        <v>10</v>
      </c>
      <c r="F4721">
        <v>27</v>
      </c>
      <c r="G4721" s="1">
        <v>45.99</v>
      </c>
      <c r="H4721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4721">
        <f>Sales[[#This Row],[Total Inventory]]*Sales[[#This Row],[Sale_Price]]</f>
        <v>1241.73</v>
      </c>
    </row>
    <row r="4722" spans="1:9" x14ac:dyDescent="0.25">
      <c r="A4722">
        <v>49832</v>
      </c>
      <c r="B4722" t="str">
        <f>INDEX( Table3[],MATCH(Sales[[#This Row],[Category]],Table3[Category],0),1)</f>
        <v>WINE</v>
      </c>
      <c r="C4722" t="s">
        <v>189</v>
      </c>
      <c r="D4722" t="s">
        <v>4702</v>
      </c>
      <c r="E4722" t="s">
        <v>10</v>
      </c>
      <c r="F4722">
        <v>53</v>
      </c>
      <c r="G4722" s="1">
        <v>26.99</v>
      </c>
      <c r="H4722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4722">
        <f>Sales[[#This Row],[Total Inventory]]*Sales[[#This Row],[Sale_Price]]</f>
        <v>1430.47</v>
      </c>
    </row>
    <row r="4723" spans="1:9" x14ac:dyDescent="0.25">
      <c r="A4723">
        <v>340152</v>
      </c>
      <c r="B4723" t="str">
        <f>INDEX( Table3[],MATCH(Sales[[#This Row],[Category]],Table3[Category],0),1)</f>
        <v>WINE</v>
      </c>
      <c r="C4723" t="s">
        <v>41</v>
      </c>
      <c r="D4723" t="s">
        <v>4703</v>
      </c>
      <c r="E4723" t="s">
        <v>10</v>
      </c>
      <c r="F4723">
        <v>24</v>
      </c>
      <c r="G4723" s="1">
        <v>12.99</v>
      </c>
      <c r="H4723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4723">
        <f>Sales[[#This Row],[Total Inventory]]*Sales[[#This Row],[Sale_Price]]</f>
        <v>311.76</v>
      </c>
    </row>
    <row r="4724" spans="1:9" x14ac:dyDescent="0.25">
      <c r="A4724">
        <v>337857</v>
      </c>
      <c r="B4724" t="str">
        <f>INDEX( Table3[],MATCH(Sales[[#This Row],[Category]],Table3[Category],0),1)</f>
        <v>WINE</v>
      </c>
      <c r="C4724" t="s">
        <v>85</v>
      </c>
      <c r="D4724" t="s">
        <v>1653</v>
      </c>
      <c r="E4724" t="s">
        <v>10</v>
      </c>
      <c r="F4724">
        <v>7</v>
      </c>
      <c r="G4724" s="1">
        <v>101.99</v>
      </c>
      <c r="H4724">
        <f>IF(INDEX(Sale_Promotions[[Code]:[Sale Price]],MATCH(Sales[[#This Row],[Code]],Sale_Promotions[Code],0),2)=0,Sales[[#This Row],[Price]],INDEX(Sale_Promotions[[Code]:[Sale Price]],MATCH(Sales[[#This Row],[Code]],Sale_Promotions[Code],0),2))</f>
        <v>101.99</v>
      </c>
      <c r="I4724">
        <f>Sales[[#This Row],[Total Inventory]]*Sales[[#This Row],[Sale_Price]]</f>
        <v>713.93</v>
      </c>
    </row>
    <row r="4725" spans="1:9" x14ac:dyDescent="0.25">
      <c r="A4725">
        <v>313929</v>
      </c>
      <c r="B4725" t="str">
        <f>INDEX( Table3[],MATCH(Sales[[#This Row],[Category]],Table3[Category],0),1)</f>
        <v>WINE</v>
      </c>
      <c r="C4725" t="s">
        <v>28</v>
      </c>
      <c r="D4725" t="s">
        <v>3700</v>
      </c>
      <c r="E4725" t="s">
        <v>10</v>
      </c>
      <c r="F4725">
        <v>13</v>
      </c>
      <c r="G4725" s="1">
        <v>48.99</v>
      </c>
      <c r="H4725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4725">
        <f>Sales[[#This Row],[Total Inventory]]*Sales[[#This Row],[Sale_Price]]</f>
        <v>636.87</v>
      </c>
    </row>
    <row r="4726" spans="1:9" x14ac:dyDescent="0.25">
      <c r="A4726">
        <v>29615</v>
      </c>
      <c r="B4726" t="str">
        <f>INDEX( Table3[],MATCH(Sales[[#This Row],[Category]],Table3[Category],0),1)</f>
        <v>BEER</v>
      </c>
      <c r="C4726" t="s">
        <v>11</v>
      </c>
      <c r="D4726" t="s">
        <v>4704</v>
      </c>
      <c r="E4726" t="s">
        <v>25</v>
      </c>
      <c r="F4726">
        <v>0</v>
      </c>
      <c r="G4726" s="1">
        <v>1.8</v>
      </c>
      <c r="H4726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4726">
        <f>Sales[[#This Row],[Total Inventory]]*Sales[[#This Row],[Sale_Price]]</f>
        <v>0</v>
      </c>
    </row>
    <row r="4727" spans="1:9" x14ac:dyDescent="0.25">
      <c r="A4727">
        <v>331548</v>
      </c>
      <c r="B4727" t="str">
        <f>INDEX( Table3[],MATCH(Sales[[#This Row],[Category]],Table3[Category],0),1)</f>
        <v>WINE</v>
      </c>
      <c r="C4727" t="s">
        <v>31</v>
      </c>
      <c r="D4727" t="s">
        <v>4705</v>
      </c>
      <c r="E4727" t="s">
        <v>10</v>
      </c>
      <c r="F4727">
        <v>0</v>
      </c>
      <c r="G4727" s="1">
        <v>16.489999999999998</v>
      </c>
      <c r="H4727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4727">
        <f>Sales[[#This Row],[Total Inventory]]*Sales[[#This Row],[Sale_Price]]</f>
        <v>0</v>
      </c>
    </row>
    <row r="4728" spans="1:9" x14ac:dyDescent="0.25">
      <c r="A4728">
        <v>24835</v>
      </c>
      <c r="B4728" t="str">
        <f>INDEX( Table3[],MATCH(Sales[[#This Row],[Category]],Table3[Category],0),1)</f>
        <v>BEER</v>
      </c>
      <c r="C4728" t="s">
        <v>11</v>
      </c>
      <c r="D4728" t="s">
        <v>4706</v>
      </c>
      <c r="E4728" t="s">
        <v>157</v>
      </c>
      <c r="F4728">
        <v>0</v>
      </c>
      <c r="G4728" s="1">
        <v>5.85</v>
      </c>
      <c r="H4728">
        <f>IF(INDEX(Sale_Promotions[[Code]:[Sale Price]],MATCH(Sales[[#This Row],[Code]],Sale_Promotions[Code],0),2)=0,Sales[[#This Row],[Price]],INDEX(Sale_Promotions[[Code]:[Sale Price]],MATCH(Sales[[#This Row],[Code]],Sale_Promotions[Code],0),2))</f>
        <v>5.85</v>
      </c>
      <c r="I4728">
        <f>Sales[[#This Row],[Total Inventory]]*Sales[[#This Row],[Sale_Price]]</f>
        <v>0</v>
      </c>
    </row>
    <row r="4729" spans="1:9" x14ac:dyDescent="0.25">
      <c r="A4729">
        <v>86067</v>
      </c>
      <c r="B4729" t="str">
        <f>INDEX( Table3[],MATCH(Sales[[#This Row],[Category]],Table3[Category],0),1)</f>
        <v>WINE</v>
      </c>
      <c r="C4729" t="s">
        <v>61</v>
      </c>
      <c r="D4729" t="s">
        <v>4707</v>
      </c>
      <c r="E4729" t="s">
        <v>10</v>
      </c>
      <c r="F4729">
        <v>2</v>
      </c>
      <c r="G4729" s="1">
        <v>10.99</v>
      </c>
      <c r="H472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4729">
        <f>Sales[[#This Row],[Total Inventory]]*Sales[[#This Row],[Sale_Price]]</f>
        <v>21.98</v>
      </c>
    </row>
    <row r="4730" spans="1:9" x14ac:dyDescent="0.25">
      <c r="A4730">
        <v>310357</v>
      </c>
      <c r="B4730" t="str">
        <f>INDEX( Table3[],MATCH(Sales[[#This Row],[Category]],Table3[Category],0),1)</f>
        <v>WINE</v>
      </c>
      <c r="C4730" t="s">
        <v>28</v>
      </c>
      <c r="D4730" t="s">
        <v>4708</v>
      </c>
      <c r="E4730" t="s">
        <v>10</v>
      </c>
      <c r="F4730">
        <v>26</v>
      </c>
      <c r="G4730" s="1">
        <v>9.7899999999999991</v>
      </c>
      <c r="H4730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4730">
        <f>Sales[[#This Row],[Total Inventory]]*Sales[[#This Row],[Sale_Price]]</f>
        <v>254.53999999999996</v>
      </c>
    </row>
    <row r="4731" spans="1:9" x14ac:dyDescent="0.25">
      <c r="A4731">
        <v>24840</v>
      </c>
      <c r="B4731" t="str">
        <f>INDEX( Table3[],MATCH(Sales[[#This Row],[Category]],Table3[Category],0),1)</f>
        <v>BEER</v>
      </c>
      <c r="C4731" t="s">
        <v>11</v>
      </c>
      <c r="D4731" t="s">
        <v>4709</v>
      </c>
      <c r="E4731" t="s">
        <v>562</v>
      </c>
      <c r="F4731">
        <v>0</v>
      </c>
      <c r="G4731" s="1">
        <v>9.75</v>
      </c>
      <c r="H4731">
        <f>IF(INDEX(Sale_Promotions[[Code]:[Sale Price]],MATCH(Sales[[#This Row],[Code]],Sale_Promotions[Code],0),2)=0,Sales[[#This Row],[Price]],INDEX(Sale_Promotions[[Code]:[Sale Price]],MATCH(Sales[[#This Row],[Code]],Sale_Promotions[Code],0),2))</f>
        <v>9.75</v>
      </c>
      <c r="I4731">
        <f>Sales[[#This Row],[Total Inventory]]*Sales[[#This Row],[Sale_Price]]</f>
        <v>0</v>
      </c>
    </row>
    <row r="4732" spans="1:9" x14ac:dyDescent="0.25">
      <c r="A4732">
        <v>29414</v>
      </c>
      <c r="B4732" t="str">
        <f>INDEX( Table3[],MATCH(Sales[[#This Row],[Category]],Table3[Category],0),1)</f>
        <v>BEER</v>
      </c>
      <c r="C4732" t="s">
        <v>11</v>
      </c>
      <c r="D4732" t="s">
        <v>4710</v>
      </c>
      <c r="E4732" t="s">
        <v>10</v>
      </c>
      <c r="F4732">
        <v>0</v>
      </c>
      <c r="G4732" s="1">
        <v>13.34</v>
      </c>
      <c r="H4732">
        <f>IF(INDEX(Sale_Promotions[[Code]:[Sale Price]],MATCH(Sales[[#This Row],[Code]],Sale_Promotions[Code],0),2)=0,Sales[[#This Row],[Price]],INDEX(Sale_Promotions[[Code]:[Sale Price]],MATCH(Sales[[#This Row],[Code]],Sale_Promotions[Code],0),2))</f>
        <v>13.34</v>
      </c>
      <c r="I4732">
        <f>Sales[[#This Row],[Total Inventory]]*Sales[[#This Row],[Sale_Price]]</f>
        <v>0</v>
      </c>
    </row>
    <row r="4733" spans="1:9" x14ac:dyDescent="0.25">
      <c r="A4733">
        <v>329024</v>
      </c>
      <c r="B4733" t="str">
        <f>INDEX( Table3[],MATCH(Sales[[#This Row],[Category]],Table3[Category],0),1)</f>
        <v>WINE</v>
      </c>
      <c r="C4733" t="s">
        <v>61</v>
      </c>
      <c r="D4733" t="s">
        <v>4711</v>
      </c>
      <c r="E4733" t="s">
        <v>332</v>
      </c>
      <c r="F4733">
        <v>9</v>
      </c>
      <c r="G4733" s="1">
        <v>14.99</v>
      </c>
      <c r="H473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4733">
        <f>Sales[[#This Row],[Total Inventory]]*Sales[[#This Row],[Sale_Price]]</f>
        <v>134.91</v>
      </c>
    </row>
    <row r="4734" spans="1:9" x14ac:dyDescent="0.25">
      <c r="A4734">
        <v>333666</v>
      </c>
      <c r="B4734" t="str">
        <f>INDEX( Table3[],MATCH(Sales[[#This Row],[Category]],Table3[Category],0),1)</f>
        <v>LIQUOR</v>
      </c>
      <c r="C4734" t="s">
        <v>198</v>
      </c>
      <c r="D4734" t="s">
        <v>4712</v>
      </c>
      <c r="E4734" t="s">
        <v>10</v>
      </c>
      <c r="F4734">
        <v>53</v>
      </c>
      <c r="G4734" s="1">
        <v>58.99</v>
      </c>
      <c r="H4734">
        <f>IF(INDEX(Sale_Promotions[[Code]:[Sale Price]],MATCH(Sales[[#This Row],[Code]],Sale_Promotions[Code],0),2)=0,Sales[[#This Row],[Price]],INDEX(Sale_Promotions[[Code]:[Sale Price]],MATCH(Sales[[#This Row],[Code]],Sale_Promotions[Code],0),2))</f>
        <v>58.99</v>
      </c>
      <c r="I4734">
        <f>Sales[[#This Row],[Total Inventory]]*Sales[[#This Row],[Sale_Price]]</f>
        <v>3126.4700000000003</v>
      </c>
    </row>
    <row r="4735" spans="1:9" x14ac:dyDescent="0.25">
      <c r="A4735">
        <v>70694</v>
      </c>
      <c r="B4735" t="str">
        <f>INDEX( Table3[],MATCH(Sales[[#This Row],[Category]],Table3[Category],0),1)</f>
        <v>LIQUOR</v>
      </c>
      <c r="C4735" t="s">
        <v>37</v>
      </c>
      <c r="D4735" t="s">
        <v>4713</v>
      </c>
      <c r="E4735" t="s">
        <v>10</v>
      </c>
      <c r="F4735">
        <v>82</v>
      </c>
      <c r="G4735" s="1">
        <v>12.79</v>
      </c>
      <c r="H4735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4735">
        <f>Sales[[#This Row],[Total Inventory]]*Sales[[#This Row],[Sale_Price]]</f>
        <v>1048.78</v>
      </c>
    </row>
    <row r="4736" spans="1:9" x14ac:dyDescent="0.25">
      <c r="A4736">
        <v>127469</v>
      </c>
      <c r="B4736" t="str">
        <f>INDEX( Table3[],MATCH(Sales[[#This Row],[Category]],Table3[Category],0),1)</f>
        <v>WINE</v>
      </c>
      <c r="C4736" t="s">
        <v>189</v>
      </c>
      <c r="D4736" t="s">
        <v>4714</v>
      </c>
      <c r="E4736" t="s">
        <v>10</v>
      </c>
      <c r="F4736">
        <v>0</v>
      </c>
      <c r="G4736" s="1">
        <v>20.99</v>
      </c>
      <c r="H4736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4736">
        <f>Sales[[#This Row],[Total Inventory]]*Sales[[#This Row],[Sale_Price]]</f>
        <v>0</v>
      </c>
    </row>
    <row r="4737" spans="1:9" x14ac:dyDescent="0.25">
      <c r="A4737">
        <v>29968</v>
      </c>
      <c r="B4737" t="str">
        <f>INDEX( Table3[],MATCH(Sales[[#This Row],[Category]],Table3[Category],0),1)</f>
        <v>BEER</v>
      </c>
      <c r="C4737" t="s">
        <v>11</v>
      </c>
      <c r="D4737" t="s">
        <v>4715</v>
      </c>
      <c r="E4737" t="s">
        <v>92</v>
      </c>
      <c r="F4737">
        <v>0</v>
      </c>
      <c r="G4737" s="1">
        <v>6.67</v>
      </c>
      <c r="H4737">
        <f>IF(INDEX(Sale_Promotions[[Code]:[Sale Price]],MATCH(Sales[[#This Row],[Code]],Sale_Promotions[Code],0),2)=0,Sales[[#This Row],[Price]],INDEX(Sale_Promotions[[Code]:[Sale Price]],MATCH(Sales[[#This Row],[Code]],Sale_Promotions[Code],0),2))</f>
        <v>6.67</v>
      </c>
      <c r="I4737">
        <f>Sales[[#This Row],[Total Inventory]]*Sales[[#This Row],[Sale_Price]]</f>
        <v>0</v>
      </c>
    </row>
    <row r="4738" spans="1:9" x14ac:dyDescent="0.25">
      <c r="A4738">
        <v>83135</v>
      </c>
      <c r="B4738" t="str">
        <f>INDEX( Table3[],MATCH(Sales[[#This Row],[Category]],Table3[Category],0),1)</f>
        <v>WINE</v>
      </c>
      <c r="C4738" t="s">
        <v>61</v>
      </c>
      <c r="D4738" t="s">
        <v>4716</v>
      </c>
      <c r="E4738" t="s">
        <v>10</v>
      </c>
      <c r="F4738">
        <v>24</v>
      </c>
      <c r="G4738" s="1">
        <v>6.59</v>
      </c>
      <c r="H4738">
        <f>IF(INDEX(Sale_Promotions[[Code]:[Sale Price]],MATCH(Sales[[#This Row],[Code]],Sale_Promotions[Code],0),2)=0,Sales[[#This Row],[Price]],INDEX(Sale_Promotions[[Code]:[Sale Price]],MATCH(Sales[[#This Row],[Code]],Sale_Promotions[Code],0),2))</f>
        <v>3.99</v>
      </c>
      <c r="I4738">
        <f>Sales[[#This Row],[Total Inventory]]*Sales[[#This Row],[Sale_Price]]</f>
        <v>95.76</v>
      </c>
    </row>
    <row r="4739" spans="1:9" x14ac:dyDescent="0.25">
      <c r="A4739">
        <v>16810</v>
      </c>
      <c r="B4739" t="str">
        <f>INDEX( Table3[],MATCH(Sales[[#This Row],[Category]],Table3[Category],0),1)</f>
        <v>LIQUOR</v>
      </c>
      <c r="C4739" t="s">
        <v>175</v>
      </c>
      <c r="D4739" t="s">
        <v>4717</v>
      </c>
      <c r="E4739" t="s">
        <v>16</v>
      </c>
      <c r="F4739">
        <v>58</v>
      </c>
      <c r="G4739" s="1">
        <v>33.99</v>
      </c>
      <c r="H4739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4739">
        <f>Sales[[#This Row],[Total Inventory]]*Sales[[#This Row],[Sale_Price]]</f>
        <v>1971.42</v>
      </c>
    </row>
    <row r="4740" spans="1:9" x14ac:dyDescent="0.25">
      <c r="A4740">
        <v>27616</v>
      </c>
      <c r="B4740" t="str">
        <f>INDEX( Table3[],MATCH(Sales[[#This Row],[Category]],Table3[Category],0),1)</f>
        <v>BEER</v>
      </c>
      <c r="C4740" t="s">
        <v>11</v>
      </c>
      <c r="D4740" t="s">
        <v>4718</v>
      </c>
      <c r="E4740" t="s">
        <v>157</v>
      </c>
      <c r="F4740">
        <v>0</v>
      </c>
      <c r="G4740" s="1">
        <v>7.19</v>
      </c>
      <c r="H4740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4740">
        <f>Sales[[#This Row],[Total Inventory]]*Sales[[#This Row],[Sale_Price]]</f>
        <v>0</v>
      </c>
    </row>
    <row r="4741" spans="1:9" x14ac:dyDescent="0.25">
      <c r="A4741">
        <v>11322</v>
      </c>
      <c r="B4741" t="str">
        <f>INDEX( Table3[],MATCH(Sales[[#This Row],[Category]],Table3[Category],0),1)</f>
        <v>BEER</v>
      </c>
      <c r="C4741" t="s">
        <v>11</v>
      </c>
      <c r="D4741" t="s">
        <v>4719</v>
      </c>
      <c r="E4741" t="s">
        <v>13</v>
      </c>
      <c r="F4741">
        <v>0</v>
      </c>
      <c r="G4741" s="1">
        <v>1.99</v>
      </c>
      <c r="H4741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4741">
        <f>Sales[[#This Row],[Total Inventory]]*Sales[[#This Row],[Sale_Price]]</f>
        <v>0</v>
      </c>
    </row>
    <row r="4742" spans="1:9" x14ac:dyDescent="0.25">
      <c r="A4742">
        <v>333296</v>
      </c>
      <c r="B4742" t="str">
        <f>INDEX( Table3[],MATCH(Sales[[#This Row],[Category]],Table3[Category],0),1)</f>
        <v>WINE</v>
      </c>
      <c r="C4742" t="s">
        <v>61</v>
      </c>
      <c r="D4742" t="s">
        <v>4720</v>
      </c>
      <c r="E4742" t="s">
        <v>10</v>
      </c>
      <c r="F4742">
        <v>0</v>
      </c>
      <c r="G4742" s="1">
        <v>30.99</v>
      </c>
      <c r="H4742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4742">
        <f>Sales[[#This Row],[Total Inventory]]*Sales[[#This Row],[Sale_Price]]</f>
        <v>0</v>
      </c>
    </row>
    <row r="4743" spans="1:9" x14ac:dyDescent="0.25">
      <c r="A4743">
        <v>25671</v>
      </c>
      <c r="B4743" t="str">
        <f>INDEX( Table3[],MATCH(Sales[[#This Row],[Category]],Table3[Category],0),1)</f>
        <v>BEER</v>
      </c>
      <c r="C4743" t="s">
        <v>11</v>
      </c>
      <c r="D4743" t="s">
        <v>4721</v>
      </c>
      <c r="E4743" t="s">
        <v>13</v>
      </c>
      <c r="F4743">
        <v>0</v>
      </c>
      <c r="G4743" s="1">
        <v>5.14</v>
      </c>
      <c r="H4743">
        <f>IF(INDEX(Sale_Promotions[[Code]:[Sale Price]],MATCH(Sales[[#This Row],[Code]],Sale_Promotions[Code],0),2)=0,Sales[[#This Row],[Price]],INDEX(Sale_Promotions[[Code]:[Sale Price]],MATCH(Sales[[#This Row],[Code]],Sale_Promotions[Code],0),2))</f>
        <v>5.14</v>
      </c>
      <c r="I4743">
        <f>Sales[[#This Row],[Total Inventory]]*Sales[[#This Row],[Sale_Price]]</f>
        <v>0</v>
      </c>
    </row>
    <row r="4744" spans="1:9" x14ac:dyDescent="0.25">
      <c r="A4744">
        <v>301077</v>
      </c>
      <c r="B4744" t="str">
        <f>INDEX( Table3[],MATCH(Sales[[#This Row],[Category]],Table3[Category],0),1)</f>
        <v>WINE</v>
      </c>
      <c r="C4744" t="s">
        <v>61</v>
      </c>
      <c r="D4744" t="s">
        <v>4722</v>
      </c>
      <c r="E4744" t="s">
        <v>10</v>
      </c>
      <c r="F4744">
        <v>0</v>
      </c>
      <c r="G4744" s="1">
        <v>23.99</v>
      </c>
      <c r="H4744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4744">
        <f>Sales[[#This Row],[Total Inventory]]*Sales[[#This Row],[Sale_Price]]</f>
        <v>0</v>
      </c>
    </row>
    <row r="4745" spans="1:9" x14ac:dyDescent="0.25">
      <c r="A4745">
        <v>318665</v>
      </c>
      <c r="B4745" t="str">
        <f>INDEX( Table3[],MATCH(Sales[[#This Row],[Category]],Table3[Category],0),1)</f>
        <v>WINE</v>
      </c>
      <c r="C4745" t="s">
        <v>61</v>
      </c>
      <c r="D4745" t="s">
        <v>4723</v>
      </c>
      <c r="E4745" t="s">
        <v>10</v>
      </c>
      <c r="F4745">
        <v>0</v>
      </c>
      <c r="G4745" s="1">
        <v>11.99</v>
      </c>
      <c r="H474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745">
        <f>Sales[[#This Row],[Total Inventory]]*Sales[[#This Row],[Sale_Price]]</f>
        <v>0</v>
      </c>
    </row>
    <row r="4746" spans="1:9" x14ac:dyDescent="0.25">
      <c r="A4746">
        <v>9210</v>
      </c>
      <c r="B4746" t="str">
        <f>INDEX( Table3[],MATCH(Sales[[#This Row],[Category]],Table3[Category],0),1)</f>
        <v>BEER</v>
      </c>
      <c r="C4746" t="s">
        <v>11</v>
      </c>
      <c r="D4746" t="s">
        <v>4724</v>
      </c>
      <c r="E4746" t="s">
        <v>10</v>
      </c>
      <c r="F4746">
        <v>0</v>
      </c>
      <c r="G4746" s="1">
        <v>13.36</v>
      </c>
      <c r="H4746">
        <f>IF(INDEX(Sale_Promotions[[Code]:[Sale Price]],MATCH(Sales[[#This Row],[Code]],Sale_Promotions[Code],0),2)=0,Sales[[#This Row],[Price]],INDEX(Sale_Promotions[[Code]:[Sale Price]],MATCH(Sales[[#This Row],[Code]],Sale_Promotions[Code],0),2))</f>
        <v>13.36</v>
      </c>
      <c r="I4746">
        <f>Sales[[#This Row],[Total Inventory]]*Sales[[#This Row],[Sale_Price]]</f>
        <v>0</v>
      </c>
    </row>
    <row r="4747" spans="1:9" x14ac:dyDescent="0.25">
      <c r="A4747">
        <v>313939</v>
      </c>
      <c r="B4747" t="str">
        <f>INDEX( Table3[],MATCH(Sales[[#This Row],[Category]],Table3[Category],0),1)</f>
        <v>WINE</v>
      </c>
      <c r="C4747" t="s">
        <v>61</v>
      </c>
      <c r="D4747" t="s">
        <v>4725</v>
      </c>
      <c r="E4747" t="s">
        <v>10</v>
      </c>
      <c r="F4747">
        <v>9</v>
      </c>
      <c r="G4747" s="1">
        <v>27.99</v>
      </c>
      <c r="H4747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4747">
        <f>Sales[[#This Row],[Total Inventory]]*Sales[[#This Row],[Sale_Price]]</f>
        <v>251.91</v>
      </c>
    </row>
    <row r="4748" spans="1:9" x14ac:dyDescent="0.25">
      <c r="A4748">
        <v>12224</v>
      </c>
      <c r="B4748" t="str">
        <f>INDEX( Table3[],MATCH(Sales[[#This Row],[Category]],Table3[Category],0),1)</f>
        <v>LIQUOR</v>
      </c>
      <c r="C4748" t="s">
        <v>102</v>
      </c>
      <c r="D4748" t="s">
        <v>4726</v>
      </c>
      <c r="E4748" t="s">
        <v>10</v>
      </c>
      <c r="F4748">
        <v>9</v>
      </c>
      <c r="G4748" s="1">
        <v>74.989999999999995</v>
      </c>
      <c r="H4748">
        <f>IF(INDEX(Sale_Promotions[[Code]:[Sale Price]],MATCH(Sales[[#This Row],[Code]],Sale_Promotions[Code],0),2)=0,Sales[[#This Row],[Price]],INDEX(Sale_Promotions[[Code]:[Sale Price]],MATCH(Sales[[#This Row],[Code]],Sale_Promotions[Code],0),2))</f>
        <v>74.989999999999995</v>
      </c>
      <c r="I4748">
        <f>Sales[[#This Row],[Total Inventory]]*Sales[[#This Row],[Sale_Price]]</f>
        <v>674.91</v>
      </c>
    </row>
    <row r="4749" spans="1:9" x14ac:dyDescent="0.25">
      <c r="A4749">
        <v>24486</v>
      </c>
      <c r="B4749" t="str">
        <f>INDEX( Table3[],MATCH(Sales[[#This Row],[Category]],Table3[Category],0),1)</f>
        <v>BEER</v>
      </c>
      <c r="C4749" t="s">
        <v>11</v>
      </c>
      <c r="D4749" t="s">
        <v>4727</v>
      </c>
      <c r="E4749" t="s">
        <v>25</v>
      </c>
      <c r="F4749">
        <v>0</v>
      </c>
      <c r="G4749" s="1">
        <v>1.8</v>
      </c>
      <c r="H4749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4749">
        <f>Sales[[#This Row],[Total Inventory]]*Sales[[#This Row],[Sale_Price]]</f>
        <v>0</v>
      </c>
    </row>
    <row r="4750" spans="1:9" x14ac:dyDescent="0.25">
      <c r="A4750">
        <v>320606</v>
      </c>
      <c r="B4750" t="str">
        <f>INDEX( Table3[],MATCH(Sales[[#This Row],[Category]],Table3[Category],0),1)</f>
        <v>WINE</v>
      </c>
      <c r="C4750" t="s">
        <v>61</v>
      </c>
      <c r="D4750" t="s">
        <v>4728</v>
      </c>
      <c r="E4750" t="s">
        <v>10</v>
      </c>
      <c r="F4750">
        <v>20</v>
      </c>
      <c r="G4750" s="1">
        <v>19.989999999999998</v>
      </c>
      <c r="H4750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4750">
        <f>Sales[[#This Row],[Total Inventory]]*Sales[[#This Row],[Sale_Price]]</f>
        <v>399.79999999999995</v>
      </c>
    </row>
    <row r="4751" spans="1:9" x14ac:dyDescent="0.25">
      <c r="A4751">
        <v>41821</v>
      </c>
      <c r="B4751" t="str">
        <f>INDEX( Table3[],MATCH(Sales[[#This Row],[Category]],Table3[Category],0),1)</f>
        <v>WINE</v>
      </c>
      <c r="C4751" t="s">
        <v>163</v>
      </c>
      <c r="D4751" t="s">
        <v>4729</v>
      </c>
      <c r="E4751" t="s">
        <v>10</v>
      </c>
      <c r="F4751">
        <v>174</v>
      </c>
      <c r="G4751" s="1">
        <v>22.99</v>
      </c>
      <c r="H4751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4751">
        <f>Sales[[#This Row],[Total Inventory]]*Sales[[#This Row],[Sale_Price]]</f>
        <v>4000.2599999999998</v>
      </c>
    </row>
    <row r="4752" spans="1:9" x14ac:dyDescent="0.25">
      <c r="A4752">
        <v>58572</v>
      </c>
      <c r="B4752" t="str">
        <f>INDEX( Table3[],MATCH(Sales[[#This Row],[Category]],Table3[Category],0),1)</f>
        <v>WINE</v>
      </c>
      <c r="C4752" t="s">
        <v>64</v>
      </c>
      <c r="D4752" t="s">
        <v>4730</v>
      </c>
      <c r="E4752" t="s">
        <v>10</v>
      </c>
      <c r="F4752">
        <v>101</v>
      </c>
      <c r="G4752" s="1">
        <v>22.99</v>
      </c>
      <c r="H4752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4752">
        <f>Sales[[#This Row],[Total Inventory]]*Sales[[#This Row],[Sale_Price]]</f>
        <v>2321.9899999999998</v>
      </c>
    </row>
    <row r="4753" spans="1:9" x14ac:dyDescent="0.25">
      <c r="A4753">
        <v>319538</v>
      </c>
      <c r="B4753" t="str">
        <f>INDEX( Table3[],MATCH(Sales[[#This Row],[Category]],Table3[Category],0),1)</f>
        <v>OTHER</v>
      </c>
      <c r="C4753" t="s">
        <v>75</v>
      </c>
      <c r="D4753" t="s">
        <v>4731</v>
      </c>
      <c r="E4753" t="s">
        <v>10</v>
      </c>
      <c r="F4753">
        <v>0</v>
      </c>
      <c r="G4753" s="1">
        <v>18.690000000000001</v>
      </c>
      <c r="H4753">
        <f>IF(INDEX(Sale_Promotions[[Code]:[Sale Price]],MATCH(Sales[[#This Row],[Code]],Sale_Promotions[Code],0),2)=0,Sales[[#This Row],[Price]],INDEX(Sale_Promotions[[Code]:[Sale Price]],MATCH(Sales[[#This Row],[Code]],Sale_Promotions[Code],0),2))</f>
        <v>18.690000000000001</v>
      </c>
      <c r="I4753">
        <f>Sales[[#This Row],[Total Inventory]]*Sales[[#This Row],[Sale_Price]]</f>
        <v>0</v>
      </c>
    </row>
    <row r="4754" spans="1:9" x14ac:dyDescent="0.25">
      <c r="A4754">
        <v>179310</v>
      </c>
      <c r="B4754" t="str">
        <f>INDEX( Table3[],MATCH(Sales[[#This Row],[Category]],Table3[Category],0),1)</f>
        <v>OTHER</v>
      </c>
      <c r="C4754" t="s">
        <v>75</v>
      </c>
      <c r="D4754" t="s">
        <v>4732</v>
      </c>
      <c r="E4754" t="s">
        <v>10</v>
      </c>
      <c r="F4754">
        <v>46</v>
      </c>
      <c r="G4754" s="1">
        <v>8.59</v>
      </c>
      <c r="H4754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4754">
        <f>Sales[[#This Row],[Total Inventory]]*Sales[[#This Row],[Sale_Price]]</f>
        <v>395.14</v>
      </c>
    </row>
    <row r="4755" spans="1:9" x14ac:dyDescent="0.25">
      <c r="A4755">
        <v>27838</v>
      </c>
      <c r="B4755" t="str">
        <f>INDEX( Table3[],MATCH(Sales[[#This Row],[Category]],Table3[Category],0),1)</f>
        <v>BEER</v>
      </c>
      <c r="C4755" t="s">
        <v>11</v>
      </c>
      <c r="D4755" t="s">
        <v>4733</v>
      </c>
      <c r="E4755" t="s">
        <v>13</v>
      </c>
      <c r="F4755">
        <v>0</v>
      </c>
      <c r="G4755" s="1">
        <v>12.32</v>
      </c>
      <c r="H4755">
        <f>IF(INDEX(Sale_Promotions[[Code]:[Sale Price]],MATCH(Sales[[#This Row],[Code]],Sale_Promotions[Code],0),2)=0,Sales[[#This Row],[Price]],INDEX(Sale_Promotions[[Code]:[Sale Price]],MATCH(Sales[[#This Row],[Code]],Sale_Promotions[Code],0),2))</f>
        <v>12.32</v>
      </c>
      <c r="I4755">
        <f>Sales[[#This Row],[Total Inventory]]*Sales[[#This Row],[Sale_Price]]</f>
        <v>0</v>
      </c>
    </row>
    <row r="4756" spans="1:9" x14ac:dyDescent="0.25">
      <c r="A4756">
        <v>26628</v>
      </c>
      <c r="B4756" t="str">
        <f>INDEX( Table3[],MATCH(Sales[[#This Row],[Category]],Table3[Category],0),1)</f>
        <v>BEER</v>
      </c>
      <c r="C4756" t="s">
        <v>11</v>
      </c>
      <c r="D4756" t="s">
        <v>4734</v>
      </c>
      <c r="E4756" t="s">
        <v>10</v>
      </c>
      <c r="F4756">
        <v>0</v>
      </c>
      <c r="G4756" s="1">
        <v>18.47</v>
      </c>
      <c r="H4756">
        <f>IF(INDEX(Sale_Promotions[[Code]:[Sale Price]],MATCH(Sales[[#This Row],[Code]],Sale_Promotions[Code],0),2)=0,Sales[[#This Row],[Price]],INDEX(Sale_Promotions[[Code]:[Sale Price]],MATCH(Sales[[#This Row],[Code]],Sale_Promotions[Code],0),2))</f>
        <v>18.47</v>
      </c>
      <c r="I4756">
        <f>Sales[[#This Row],[Total Inventory]]*Sales[[#This Row],[Sale_Price]]</f>
        <v>0</v>
      </c>
    </row>
    <row r="4757" spans="1:9" x14ac:dyDescent="0.25">
      <c r="A4757">
        <v>26448</v>
      </c>
      <c r="B4757" t="str">
        <f>INDEX( Table3[],MATCH(Sales[[#This Row],[Category]],Table3[Category],0),1)</f>
        <v>BEER</v>
      </c>
      <c r="C4757" t="s">
        <v>11</v>
      </c>
      <c r="D4757" t="s">
        <v>4735</v>
      </c>
      <c r="E4757" t="s">
        <v>25</v>
      </c>
      <c r="F4757">
        <v>0</v>
      </c>
      <c r="G4757" s="1">
        <v>1.72</v>
      </c>
      <c r="H4757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4757">
        <f>Sales[[#This Row],[Total Inventory]]*Sales[[#This Row],[Sale_Price]]</f>
        <v>0</v>
      </c>
    </row>
    <row r="4758" spans="1:9" x14ac:dyDescent="0.25">
      <c r="A4758">
        <v>81515</v>
      </c>
      <c r="B4758" t="str">
        <f>INDEX( Table3[],MATCH(Sales[[#This Row],[Category]],Table3[Category],0),1)</f>
        <v>WINE</v>
      </c>
      <c r="C4758" t="s">
        <v>28</v>
      </c>
      <c r="D4758" t="s">
        <v>4736</v>
      </c>
      <c r="E4758" t="s">
        <v>10</v>
      </c>
      <c r="F4758">
        <v>285</v>
      </c>
      <c r="G4758" s="1">
        <v>13.99</v>
      </c>
      <c r="H4758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4758">
        <f>Sales[[#This Row],[Total Inventory]]*Sales[[#This Row],[Sale_Price]]</f>
        <v>3844.65</v>
      </c>
    </row>
    <row r="4759" spans="1:9" x14ac:dyDescent="0.25">
      <c r="A4759">
        <v>23752</v>
      </c>
      <c r="B4759" t="str">
        <f>INDEX( Table3[],MATCH(Sales[[#This Row],[Category]],Table3[Category],0),1)</f>
        <v>WINE</v>
      </c>
      <c r="C4759" t="s">
        <v>85</v>
      </c>
      <c r="D4759" t="s">
        <v>4737</v>
      </c>
      <c r="E4759" t="s">
        <v>10</v>
      </c>
      <c r="F4759">
        <v>9</v>
      </c>
      <c r="G4759" s="1">
        <v>12.69</v>
      </c>
      <c r="H4759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4759">
        <f>Sales[[#This Row],[Total Inventory]]*Sales[[#This Row],[Sale_Price]]</f>
        <v>114.21</v>
      </c>
    </row>
    <row r="4760" spans="1:9" x14ac:dyDescent="0.25">
      <c r="A4760">
        <v>70019</v>
      </c>
      <c r="B4760" t="str">
        <f>INDEX( Table3[],MATCH(Sales[[#This Row],[Category]],Table3[Category],0),1)</f>
        <v>LIQUOR</v>
      </c>
      <c r="C4760" t="s">
        <v>37</v>
      </c>
      <c r="D4760" t="s">
        <v>4738</v>
      </c>
      <c r="E4760" t="s">
        <v>10</v>
      </c>
      <c r="F4760">
        <v>18</v>
      </c>
      <c r="G4760" s="1">
        <v>25.99</v>
      </c>
      <c r="H4760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4760">
        <f>Sales[[#This Row],[Total Inventory]]*Sales[[#This Row],[Sale_Price]]</f>
        <v>467.82</v>
      </c>
    </row>
    <row r="4761" spans="1:9" x14ac:dyDescent="0.25">
      <c r="A4761">
        <v>333601</v>
      </c>
      <c r="B4761" t="str">
        <f>INDEX( Table3[],MATCH(Sales[[#This Row],[Category]],Table3[Category],0),1)</f>
        <v>WINE</v>
      </c>
      <c r="C4761" t="s">
        <v>61</v>
      </c>
      <c r="D4761" t="s">
        <v>4739</v>
      </c>
      <c r="E4761" t="s">
        <v>10</v>
      </c>
      <c r="F4761">
        <v>15</v>
      </c>
      <c r="G4761" s="1">
        <v>52.99</v>
      </c>
      <c r="H4761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4761">
        <f>Sales[[#This Row],[Total Inventory]]*Sales[[#This Row],[Sale_Price]]</f>
        <v>794.85</v>
      </c>
    </row>
    <row r="4762" spans="1:9" x14ac:dyDescent="0.25">
      <c r="A4762">
        <v>318541</v>
      </c>
      <c r="B4762" t="str">
        <f>INDEX( Table3[],MATCH(Sales[[#This Row],[Category]],Table3[Category],0),1)</f>
        <v>WINE</v>
      </c>
      <c r="C4762" t="s">
        <v>61</v>
      </c>
      <c r="D4762" t="s">
        <v>4740</v>
      </c>
      <c r="E4762" t="s">
        <v>10</v>
      </c>
      <c r="F4762">
        <v>8</v>
      </c>
      <c r="G4762" s="1">
        <v>30.99</v>
      </c>
      <c r="H4762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4762">
        <f>Sales[[#This Row],[Total Inventory]]*Sales[[#This Row],[Sale_Price]]</f>
        <v>247.92</v>
      </c>
    </row>
    <row r="4763" spans="1:9" x14ac:dyDescent="0.25">
      <c r="A4763">
        <v>11844</v>
      </c>
      <c r="B4763" t="str">
        <f>INDEX( Table3[],MATCH(Sales[[#This Row],[Category]],Table3[Category],0),1)</f>
        <v>LIQUOR</v>
      </c>
      <c r="C4763" t="s">
        <v>37</v>
      </c>
      <c r="D4763" t="s">
        <v>4741</v>
      </c>
      <c r="E4763" t="s">
        <v>16</v>
      </c>
      <c r="F4763">
        <v>118</v>
      </c>
      <c r="G4763" s="1">
        <v>19.690000000000001</v>
      </c>
      <c r="H4763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4763">
        <f>Sales[[#This Row],[Total Inventory]]*Sales[[#This Row],[Sale_Price]]</f>
        <v>2323.42</v>
      </c>
    </row>
    <row r="4764" spans="1:9" x14ac:dyDescent="0.25">
      <c r="A4764">
        <v>10466</v>
      </c>
      <c r="B4764" t="str">
        <f>INDEX( Table3[],MATCH(Sales[[#This Row],[Category]],Table3[Category],0),1)</f>
        <v>BEER</v>
      </c>
      <c r="C4764" t="s">
        <v>11</v>
      </c>
      <c r="D4764" t="s">
        <v>4742</v>
      </c>
      <c r="E4764" t="s">
        <v>13</v>
      </c>
      <c r="F4764">
        <v>0</v>
      </c>
      <c r="G4764" s="1">
        <v>10.01</v>
      </c>
      <c r="H4764">
        <f>IF(INDEX(Sale_Promotions[[Code]:[Sale Price]],MATCH(Sales[[#This Row],[Code]],Sale_Promotions[Code],0),2)=0,Sales[[#This Row],[Price]],INDEX(Sale_Promotions[[Code]:[Sale Price]],MATCH(Sales[[#This Row],[Code]],Sale_Promotions[Code],0),2))</f>
        <v>10.01</v>
      </c>
      <c r="I4764">
        <f>Sales[[#This Row],[Total Inventory]]*Sales[[#This Row],[Sale_Price]]</f>
        <v>0</v>
      </c>
    </row>
    <row r="4765" spans="1:9" x14ac:dyDescent="0.25">
      <c r="A4765">
        <v>74189</v>
      </c>
      <c r="B4765" t="str">
        <f>INDEX( Table3[],MATCH(Sales[[#This Row],[Category]],Table3[Category],0),1)</f>
        <v>LIQUOR</v>
      </c>
      <c r="C4765" t="s">
        <v>245</v>
      </c>
      <c r="D4765" t="s">
        <v>4743</v>
      </c>
      <c r="E4765" t="s">
        <v>10</v>
      </c>
      <c r="F4765">
        <v>26</v>
      </c>
      <c r="G4765" s="1">
        <v>21.99</v>
      </c>
      <c r="H476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4765">
        <f>Sales[[#This Row],[Total Inventory]]*Sales[[#This Row],[Sale_Price]]</f>
        <v>571.74</v>
      </c>
    </row>
    <row r="4766" spans="1:9" x14ac:dyDescent="0.25">
      <c r="A4766">
        <v>84830</v>
      </c>
      <c r="B4766" t="str">
        <f>INDEX( Table3[],MATCH(Sales[[#This Row],[Category]],Table3[Category],0),1)</f>
        <v>LIQUOR</v>
      </c>
      <c r="C4766" t="s">
        <v>46</v>
      </c>
      <c r="D4766" t="s">
        <v>4744</v>
      </c>
      <c r="E4766" t="s">
        <v>4745</v>
      </c>
      <c r="F4766">
        <v>62</v>
      </c>
      <c r="G4766" s="1">
        <v>11.55</v>
      </c>
      <c r="H4766">
        <f>IF(INDEX(Sale_Promotions[[Code]:[Sale Price]],MATCH(Sales[[#This Row],[Code]],Sale_Promotions[Code],0),2)=0,Sales[[#This Row],[Price]],INDEX(Sale_Promotions[[Code]:[Sale Price]],MATCH(Sales[[#This Row],[Code]],Sale_Promotions[Code],0),2))</f>
        <v>11.55</v>
      </c>
      <c r="I4766">
        <f>Sales[[#This Row],[Total Inventory]]*Sales[[#This Row],[Sale_Price]]</f>
        <v>716.1</v>
      </c>
    </row>
    <row r="4767" spans="1:9" x14ac:dyDescent="0.25">
      <c r="A4767">
        <v>30022</v>
      </c>
      <c r="B4767" t="str">
        <f>INDEX( Table3[],MATCH(Sales[[#This Row],[Category]],Table3[Category],0),1)</f>
        <v>BEER</v>
      </c>
      <c r="C4767" t="s">
        <v>11</v>
      </c>
      <c r="D4767" t="s">
        <v>4746</v>
      </c>
      <c r="E4767" t="s">
        <v>13</v>
      </c>
      <c r="F4767">
        <v>0</v>
      </c>
      <c r="G4767" s="1">
        <v>7.15</v>
      </c>
      <c r="H4767">
        <f>IF(INDEX(Sale_Promotions[[Code]:[Sale Price]],MATCH(Sales[[#This Row],[Code]],Sale_Promotions[Code],0),2)=0,Sales[[#This Row],[Price]],INDEX(Sale_Promotions[[Code]:[Sale Price]],MATCH(Sales[[#This Row],[Code]],Sale_Promotions[Code],0),2))</f>
        <v>7.15</v>
      </c>
      <c r="I4767">
        <f>Sales[[#This Row],[Total Inventory]]*Sales[[#This Row],[Sale_Price]]</f>
        <v>0</v>
      </c>
    </row>
    <row r="4768" spans="1:9" x14ac:dyDescent="0.25">
      <c r="A4768">
        <v>24331</v>
      </c>
      <c r="B4768" t="str">
        <f>INDEX( Table3[],MATCH(Sales[[#This Row],[Category]],Table3[Category],0),1)</f>
        <v>BEER</v>
      </c>
      <c r="C4768" t="s">
        <v>11</v>
      </c>
      <c r="D4768" t="s">
        <v>4747</v>
      </c>
      <c r="E4768" t="s">
        <v>10</v>
      </c>
      <c r="F4768">
        <v>0</v>
      </c>
      <c r="G4768" s="1">
        <v>12.33</v>
      </c>
      <c r="H4768">
        <f>IF(INDEX(Sale_Promotions[[Code]:[Sale Price]],MATCH(Sales[[#This Row],[Code]],Sale_Promotions[Code],0),2)=0,Sales[[#This Row],[Price]],INDEX(Sale_Promotions[[Code]:[Sale Price]],MATCH(Sales[[#This Row],[Code]],Sale_Promotions[Code],0),2))</f>
        <v>12.33</v>
      </c>
      <c r="I4768">
        <f>Sales[[#This Row],[Total Inventory]]*Sales[[#This Row],[Sale_Price]]</f>
        <v>0</v>
      </c>
    </row>
    <row r="4769" spans="1:9" x14ac:dyDescent="0.25">
      <c r="A4769">
        <v>71744</v>
      </c>
      <c r="B4769" t="str">
        <f>INDEX( Table3[],MATCH(Sales[[#This Row],[Category]],Table3[Category],0),1)</f>
        <v>LIQUOR</v>
      </c>
      <c r="C4769" t="s">
        <v>102</v>
      </c>
      <c r="D4769" t="s">
        <v>4748</v>
      </c>
      <c r="E4769" t="s">
        <v>10</v>
      </c>
      <c r="F4769">
        <v>164</v>
      </c>
      <c r="G4769" s="1">
        <v>32.99</v>
      </c>
      <c r="H4769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4769">
        <f>Sales[[#This Row],[Total Inventory]]*Sales[[#This Row],[Sale_Price]]</f>
        <v>5410.3600000000006</v>
      </c>
    </row>
    <row r="4770" spans="1:9" x14ac:dyDescent="0.25">
      <c r="A4770">
        <v>311519</v>
      </c>
      <c r="B4770" t="str">
        <f>INDEX( Table3[],MATCH(Sales[[#This Row],[Category]],Table3[Category],0),1)</f>
        <v>WINE</v>
      </c>
      <c r="C4770" t="s">
        <v>53</v>
      </c>
      <c r="D4770" t="s">
        <v>4749</v>
      </c>
      <c r="E4770" t="s">
        <v>10</v>
      </c>
      <c r="F4770">
        <v>6</v>
      </c>
      <c r="G4770" s="1">
        <v>34.99</v>
      </c>
      <c r="H4770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4770">
        <f>Sales[[#This Row],[Total Inventory]]*Sales[[#This Row],[Sale_Price]]</f>
        <v>209.94</v>
      </c>
    </row>
    <row r="4771" spans="1:9" x14ac:dyDescent="0.25">
      <c r="A4771">
        <v>43245</v>
      </c>
      <c r="B4771" t="str">
        <f>INDEX( Table3[],MATCH(Sales[[#This Row],[Category]],Table3[Category],0),1)</f>
        <v>WINE</v>
      </c>
      <c r="C4771" t="s">
        <v>61</v>
      </c>
      <c r="D4771" t="s">
        <v>4750</v>
      </c>
      <c r="E4771" t="s">
        <v>10</v>
      </c>
      <c r="F4771">
        <v>35</v>
      </c>
      <c r="G4771" s="1">
        <v>28.99</v>
      </c>
      <c r="H4771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4771">
        <f>Sales[[#This Row],[Total Inventory]]*Sales[[#This Row],[Sale_Price]]</f>
        <v>1014.65</v>
      </c>
    </row>
    <row r="4772" spans="1:9" x14ac:dyDescent="0.25">
      <c r="A4772">
        <v>334098</v>
      </c>
      <c r="B4772" t="str">
        <f>INDEX( Table3[],MATCH(Sales[[#This Row],[Category]],Table3[Category],0),1)</f>
        <v>LIQUOR</v>
      </c>
      <c r="C4772" t="s">
        <v>35</v>
      </c>
      <c r="D4772" t="s">
        <v>4751</v>
      </c>
      <c r="E4772" t="s">
        <v>133</v>
      </c>
      <c r="F4772">
        <v>23</v>
      </c>
      <c r="G4772" s="1">
        <v>25.99</v>
      </c>
      <c r="H4772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4772">
        <f>Sales[[#This Row],[Total Inventory]]*Sales[[#This Row],[Sale_Price]]</f>
        <v>597.77</v>
      </c>
    </row>
    <row r="4773" spans="1:9" x14ac:dyDescent="0.25">
      <c r="A4773">
        <v>10274</v>
      </c>
      <c r="B4773" t="str">
        <f>INDEX( Table3[],MATCH(Sales[[#This Row],[Category]],Table3[Category],0),1)</f>
        <v>LIQUOR</v>
      </c>
      <c r="C4773" t="s">
        <v>175</v>
      </c>
      <c r="D4773" t="s">
        <v>4752</v>
      </c>
      <c r="E4773" t="s">
        <v>10</v>
      </c>
      <c r="F4773">
        <v>57</v>
      </c>
      <c r="G4773" s="1">
        <v>47.99</v>
      </c>
      <c r="H4773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4773">
        <f>Sales[[#This Row],[Total Inventory]]*Sales[[#This Row],[Sale_Price]]</f>
        <v>2735.4300000000003</v>
      </c>
    </row>
    <row r="4774" spans="1:9" x14ac:dyDescent="0.25">
      <c r="A4774">
        <v>312679</v>
      </c>
      <c r="B4774" t="str">
        <f>INDEX( Table3[],MATCH(Sales[[#This Row],[Category]],Table3[Category],0),1)</f>
        <v>WINE</v>
      </c>
      <c r="C4774" t="s">
        <v>85</v>
      </c>
      <c r="D4774" t="s">
        <v>4753</v>
      </c>
      <c r="E4774" t="s">
        <v>10</v>
      </c>
      <c r="F4774">
        <v>0</v>
      </c>
      <c r="G4774" s="1">
        <v>10.99</v>
      </c>
      <c r="H477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4774">
        <f>Sales[[#This Row],[Total Inventory]]*Sales[[#This Row],[Sale_Price]]</f>
        <v>0</v>
      </c>
    </row>
    <row r="4775" spans="1:9" x14ac:dyDescent="0.25">
      <c r="A4775">
        <v>29817</v>
      </c>
      <c r="B4775" t="str">
        <f>INDEX( Table3[],MATCH(Sales[[#This Row],[Category]],Table3[Category],0),1)</f>
        <v>BEER</v>
      </c>
      <c r="C4775" t="s">
        <v>11</v>
      </c>
      <c r="D4775" t="s">
        <v>4754</v>
      </c>
      <c r="E4775" t="s">
        <v>20</v>
      </c>
      <c r="F4775">
        <v>0</v>
      </c>
      <c r="G4775" s="1">
        <v>2.4700000000000002</v>
      </c>
      <c r="H4775">
        <f>IF(INDEX(Sale_Promotions[[Code]:[Sale Price]],MATCH(Sales[[#This Row],[Code]],Sale_Promotions[Code],0),2)=0,Sales[[#This Row],[Price]],INDEX(Sale_Promotions[[Code]:[Sale Price]],MATCH(Sales[[#This Row],[Code]],Sale_Promotions[Code],0),2))</f>
        <v>2.4700000000000002</v>
      </c>
      <c r="I4775">
        <f>Sales[[#This Row],[Total Inventory]]*Sales[[#This Row],[Sale_Price]]</f>
        <v>0</v>
      </c>
    </row>
    <row r="4776" spans="1:9" x14ac:dyDescent="0.25">
      <c r="A4776">
        <v>378321</v>
      </c>
      <c r="B4776" t="str">
        <f>INDEX( Table3[],MATCH(Sales[[#This Row],[Category]],Table3[Category],0),1)</f>
        <v>WINE</v>
      </c>
      <c r="C4776" t="s">
        <v>21</v>
      </c>
      <c r="D4776" t="s">
        <v>4755</v>
      </c>
      <c r="E4776" t="s">
        <v>492</v>
      </c>
      <c r="F4776">
        <v>0</v>
      </c>
      <c r="G4776" s="1">
        <v>11.99</v>
      </c>
      <c r="H477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776">
        <f>Sales[[#This Row],[Total Inventory]]*Sales[[#This Row],[Sale_Price]]</f>
        <v>0</v>
      </c>
    </row>
    <row r="4777" spans="1:9" x14ac:dyDescent="0.25">
      <c r="A4777">
        <v>333447</v>
      </c>
      <c r="B4777" t="str">
        <f>INDEX( Table3[],MATCH(Sales[[#This Row],[Category]],Table3[Category],0),1)</f>
        <v>WINE</v>
      </c>
      <c r="C4777" t="s">
        <v>61</v>
      </c>
      <c r="D4777" t="s">
        <v>4756</v>
      </c>
      <c r="E4777" t="s">
        <v>10</v>
      </c>
      <c r="F4777">
        <v>0</v>
      </c>
      <c r="G4777" s="1">
        <v>61.99</v>
      </c>
      <c r="H4777">
        <f>IF(INDEX(Sale_Promotions[[Code]:[Sale Price]],MATCH(Sales[[#This Row],[Code]],Sale_Promotions[Code],0),2)=0,Sales[[#This Row],[Price]],INDEX(Sale_Promotions[[Code]:[Sale Price]],MATCH(Sales[[#This Row],[Code]],Sale_Promotions[Code],0),2))</f>
        <v>61.99</v>
      </c>
      <c r="I4777">
        <f>Sales[[#This Row],[Total Inventory]]*Sales[[#This Row],[Sale_Price]]</f>
        <v>0</v>
      </c>
    </row>
    <row r="4778" spans="1:9" x14ac:dyDescent="0.25">
      <c r="A4778">
        <v>5100</v>
      </c>
      <c r="B4778" t="str">
        <f>INDEX( Table3[],MATCH(Sales[[#This Row],[Category]],Table3[Category],0),1)</f>
        <v>BEER</v>
      </c>
      <c r="C4778" t="s">
        <v>11</v>
      </c>
      <c r="D4778" t="s">
        <v>4757</v>
      </c>
      <c r="E4778" t="s">
        <v>25</v>
      </c>
      <c r="F4778">
        <v>0</v>
      </c>
      <c r="G4778" s="1">
        <v>2.1800000000000002</v>
      </c>
      <c r="H4778">
        <f>IF(INDEX(Sale_Promotions[[Code]:[Sale Price]],MATCH(Sales[[#This Row],[Code]],Sale_Promotions[Code],0),2)=0,Sales[[#This Row],[Price]],INDEX(Sale_Promotions[[Code]:[Sale Price]],MATCH(Sales[[#This Row],[Code]],Sale_Promotions[Code],0),2))</f>
        <v>2.1800000000000002</v>
      </c>
      <c r="I4778">
        <f>Sales[[#This Row],[Total Inventory]]*Sales[[#This Row],[Sale_Price]]</f>
        <v>0</v>
      </c>
    </row>
    <row r="4779" spans="1:9" x14ac:dyDescent="0.25">
      <c r="A4779">
        <v>76070</v>
      </c>
      <c r="B4779" t="str">
        <f>INDEX( Table3[],MATCH(Sales[[#This Row],[Category]],Table3[Category],0),1)</f>
        <v>LIQUOR</v>
      </c>
      <c r="C4779" t="s">
        <v>14</v>
      </c>
      <c r="D4779" t="s">
        <v>4758</v>
      </c>
      <c r="E4779" t="s">
        <v>10</v>
      </c>
      <c r="F4779">
        <v>59</v>
      </c>
      <c r="G4779" s="1">
        <v>79.989999999999995</v>
      </c>
      <c r="H4779">
        <f>IF(INDEX(Sale_Promotions[[Code]:[Sale Price]],MATCH(Sales[[#This Row],[Code]],Sale_Promotions[Code],0),2)=0,Sales[[#This Row],[Price]],INDEX(Sale_Promotions[[Code]:[Sale Price]],MATCH(Sales[[#This Row],[Code]],Sale_Promotions[Code],0),2))</f>
        <v>79.989999999999995</v>
      </c>
      <c r="I4779">
        <f>Sales[[#This Row],[Total Inventory]]*Sales[[#This Row],[Sale_Price]]</f>
        <v>4719.41</v>
      </c>
    </row>
    <row r="4780" spans="1:9" x14ac:dyDescent="0.25">
      <c r="A4780">
        <v>49433</v>
      </c>
      <c r="B4780" t="str">
        <f>INDEX( Table3[],MATCH(Sales[[#This Row],[Category]],Table3[Category],0),1)</f>
        <v>WINE</v>
      </c>
      <c r="C4780" t="s">
        <v>31</v>
      </c>
      <c r="D4780" t="s">
        <v>4759</v>
      </c>
      <c r="E4780" t="s">
        <v>10</v>
      </c>
      <c r="F4780">
        <v>17</v>
      </c>
      <c r="G4780" s="1">
        <v>99.99</v>
      </c>
      <c r="H4780">
        <f>IF(INDEX(Sale_Promotions[[Code]:[Sale Price]],MATCH(Sales[[#This Row],[Code]],Sale_Promotions[Code],0),2)=0,Sales[[#This Row],[Price]],INDEX(Sale_Promotions[[Code]:[Sale Price]],MATCH(Sales[[#This Row],[Code]],Sale_Promotions[Code],0),2))</f>
        <v>99.99</v>
      </c>
      <c r="I4780">
        <f>Sales[[#This Row],[Total Inventory]]*Sales[[#This Row],[Sale_Price]]</f>
        <v>1699.83</v>
      </c>
    </row>
    <row r="4781" spans="1:9" x14ac:dyDescent="0.25">
      <c r="A4781">
        <v>88692</v>
      </c>
      <c r="B4781" t="str">
        <f>INDEX( Table3[],MATCH(Sales[[#This Row],[Category]],Table3[Category],0),1)</f>
        <v>WINE</v>
      </c>
      <c r="C4781" t="s">
        <v>61</v>
      </c>
      <c r="D4781" t="s">
        <v>4760</v>
      </c>
      <c r="E4781" t="s">
        <v>10</v>
      </c>
      <c r="F4781">
        <v>286</v>
      </c>
      <c r="G4781" s="1">
        <v>13.99</v>
      </c>
      <c r="H478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4781">
        <f>Sales[[#This Row],[Total Inventory]]*Sales[[#This Row],[Sale_Price]]</f>
        <v>4001.14</v>
      </c>
    </row>
    <row r="4782" spans="1:9" x14ac:dyDescent="0.25">
      <c r="A4782">
        <v>10014</v>
      </c>
      <c r="B4782" t="str">
        <f>INDEX( Table3[],MATCH(Sales[[#This Row],[Category]],Table3[Category],0),1)</f>
        <v>BEER</v>
      </c>
      <c r="C4782" t="s">
        <v>11</v>
      </c>
      <c r="D4782" t="s">
        <v>72</v>
      </c>
      <c r="E4782" t="s">
        <v>120</v>
      </c>
      <c r="F4782">
        <v>0</v>
      </c>
      <c r="G4782" s="1">
        <v>3.8</v>
      </c>
      <c r="H4782">
        <f>IF(INDEX(Sale_Promotions[[Code]:[Sale Price]],MATCH(Sales[[#This Row],[Code]],Sale_Promotions[Code],0),2)=0,Sales[[#This Row],[Price]],INDEX(Sale_Promotions[[Code]:[Sale Price]],MATCH(Sales[[#This Row],[Code]],Sale_Promotions[Code],0),2))</f>
        <v>3.8</v>
      </c>
      <c r="I4782">
        <f>Sales[[#This Row],[Total Inventory]]*Sales[[#This Row],[Sale_Price]]</f>
        <v>0</v>
      </c>
    </row>
    <row r="4783" spans="1:9" x14ac:dyDescent="0.25">
      <c r="A4783">
        <v>8320</v>
      </c>
      <c r="B4783" t="str">
        <f>INDEX( Table3[],MATCH(Sales[[#This Row],[Category]],Table3[Category],0),1)</f>
        <v>BEER</v>
      </c>
      <c r="C4783" t="s">
        <v>11</v>
      </c>
      <c r="D4783" t="s">
        <v>4761</v>
      </c>
      <c r="E4783" t="s">
        <v>13</v>
      </c>
      <c r="F4783">
        <v>0</v>
      </c>
      <c r="G4783" s="1">
        <v>3.54</v>
      </c>
      <c r="H4783">
        <f>IF(INDEX(Sale_Promotions[[Code]:[Sale Price]],MATCH(Sales[[#This Row],[Code]],Sale_Promotions[Code],0),2)=0,Sales[[#This Row],[Price]],INDEX(Sale_Promotions[[Code]:[Sale Price]],MATCH(Sales[[#This Row],[Code]],Sale_Promotions[Code],0),2))</f>
        <v>3.54</v>
      </c>
      <c r="I4783">
        <f>Sales[[#This Row],[Total Inventory]]*Sales[[#This Row],[Sale_Price]]</f>
        <v>0</v>
      </c>
    </row>
    <row r="4784" spans="1:9" x14ac:dyDescent="0.25">
      <c r="A4784">
        <v>388076</v>
      </c>
      <c r="B4784" t="str">
        <f>INDEX( Table3[],MATCH(Sales[[#This Row],[Category]],Table3[Category],0),1)</f>
        <v>WINE</v>
      </c>
      <c r="C4784" t="s">
        <v>39</v>
      </c>
      <c r="D4784" t="s">
        <v>4762</v>
      </c>
      <c r="E4784" t="s">
        <v>10</v>
      </c>
      <c r="F4784">
        <v>0</v>
      </c>
      <c r="G4784" s="1">
        <v>17.989999999999998</v>
      </c>
      <c r="H4784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4784">
        <f>Sales[[#This Row],[Total Inventory]]*Sales[[#This Row],[Sale_Price]]</f>
        <v>0</v>
      </c>
    </row>
    <row r="4785" spans="1:9" x14ac:dyDescent="0.25">
      <c r="A4785">
        <v>7773</v>
      </c>
      <c r="B4785" t="str">
        <f>INDEX( Table3[],MATCH(Sales[[#This Row],[Category]],Table3[Category],0),1)</f>
        <v>BEER</v>
      </c>
      <c r="C4785" t="s">
        <v>11</v>
      </c>
      <c r="D4785" t="s">
        <v>4763</v>
      </c>
      <c r="E4785" t="s">
        <v>20</v>
      </c>
      <c r="F4785">
        <v>0</v>
      </c>
      <c r="G4785" s="1">
        <v>5.14</v>
      </c>
      <c r="H4785">
        <f>IF(INDEX(Sale_Promotions[[Code]:[Sale Price]],MATCH(Sales[[#This Row],[Code]],Sale_Promotions[Code],0),2)=0,Sales[[#This Row],[Price]],INDEX(Sale_Promotions[[Code]:[Sale Price]],MATCH(Sales[[#This Row],[Code]],Sale_Promotions[Code],0),2))</f>
        <v>5.14</v>
      </c>
      <c r="I4785">
        <f>Sales[[#This Row],[Total Inventory]]*Sales[[#This Row],[Sale_Price]]</f>
        <v>0</v>
      </c>
    </row>
    <row r="4786" spans="1:9" x14ac:dyDescent="0.25">
      <c r="A4786">
        <v>92657</v>
      </c>
      <c r="B4786" t="str">
        <f>INDEX( Table3[],MATCH(Sales[[#This Row],[Category]],Table3[Category],0),1)</f>
        <v>BEER</v>
      </c>
      <c r="C4786" t="s">
        <v>11</v>
      </c>
      <c r="D4786" t="s">
        <v>4764</v>
      </c>
      <c r="E4786" t="s">
        <v>25</v>
      </c>
      <c r="F4786">
        <v>0</v>
      </c>
      <c r="G4786" s="1">
        <v>21.44</v>
      </c>
      <c r="H4786">
        <f>IF(INDEX(Sale_Promotions[[Code]:[Sale Price]],MATCH(Sales[[#This Row],[Code]],Sale_Promotions[Code],0),2)=0,Sales[[#This Row],[Price]],INDEX(Sale_Promotions[[Code]:[Sale Price]],MATCH(Sales[[#This Row],[Code]],Sale_Promotions[Code],0),2))</f>
        <v>21.44</v>
      </c>
      <c r="I4786">
        <f>Sales[[#This Row],[Total Inventory]]*Sales[[#This Row],[Sale_Price]]</f>
        <v>0</v>
      </c>
    </row>
    <row r="4787" spans="1:9" x14ac:dyDescent="0.25">
      <c r="A4787">
        <v>187151</v>
      </c>
      <c r="B4787" t="str">
        <f>INDEX( Table3[],MATCH(Sales[[#This Row],[Category]],Table3[Category],0),1)</f>
        <v>WINE</v>
      </c>
      <c r="C4787" t="s">
        <v>39</v>
      </c>
      <c r="D4787" t="s">
        <v>4765</v>
      </c>
      <c r="E4787" t="s">
        <v>10</v>
      </c>
      <c r="F4787">
        <v>0</v>
      </c>
      <c r="G4787" s="1">
        <v>10.49</v>
      </c>
      <c r="H4787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4787">
        <f>Sales[[#This Row],[Total Inventory]]*Sales[[#This Row],[Sale_Price]]</f>
        <v>0</v>
      </c>
    </row>
    <row r="4788" spans="1:9" x14ac:dyDescent="0.25">
      <c r="A4788">
        <v>11317</v>
      </c>
      <c r="B4788" t="str">
        <f>INDEX( Table3[],MATCH(Sales[[#This Row],[Category]],Table3[Category],0),1)</f>
        <v>LIQUOR</v>
      </c>
      <c r="C4788" t="s">
        <v>198</v>
      </c>
      <c r="D4788" t="s">
        <v>4766</v>
      </c>
      <c r="E4788" t="s">
        <v>10</v>
      </c>
      <c r="F4788">
        <v>41</v>
      </c>
      <c r="G4788" s="1">
        <v>37.99</v>
      </c>
      <c r="H4788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4788">
        <f>Sales[[#This Row],[Total Inventory]]*Sales[[#This Row],[Sale_Price]]</f>
        <v>1557.5900000000001</v>
      </c>
    </row>
    <row r="4789" spans="1:9" x14ac:dyDescent="0.25">
      <c r="A4789">
        <v>412228</v>
      </c>
      <c r="B4789" t="str">
        <f>INDEX( Table3[],MATCH(Sales[[#This Row],[Category]],Table3[Category],0),1)</f>
        <v>WINE</v>
      </c>
      <c r="C4789" t="s">
        <v>39</v>
      </c>
      <c r="D4789" t="s">
        <v>4767</v>
      </c>
      <c r="E4789" t="s">
        <v>10</v>
      </c>
      <c r="F4789">
        <v>16</v>
      </c>
      <c r="G4789" s="1">
        <v>17.489999999999998</v>
      </c>
      <c r="H4789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4789">
        <f>Sales[[#This Row],[Total Inventory]]*Sales[[#This Row],[Sale_Price]]</f>
        <v>279.83999999999997</v>
      </c>
    </row>
    <row r="4790" spans="1:9" x14ac:dyDescent="0.25">
      <c r="A4790">
        <v>340435</v>
      </c>
      <c r="B4790" t="str">
        <f>INDEX( Table3[],MATCH(Sales[[#This Row],[Category]],Table3[Category],0),1)</f>
        <v>WINE</v>
      </c>
      <c r="C4790" t="s">
        <v>43</v>
      </c>
      <c r="D4790" t="s">
        <v>4768</v>
      </c>
      <c r="E4790" t="s">
        <v>10</v>
      </c>
      <c r="F4790">
        <v>12</v>
      </c>
      <c r="G4790" s="1">
        <v>19.39</v>
      </c>
      <c r="H4790">
        <f>IF(INDEX(Sale_Promotions[[Code]:[Sale Price]],MATCH(Sales[[#This Row],[Code]],Sale_Promotions[Code],0),2)=0,Sales[[#This Row],[Price]],INDEX(Sale_Promotions[[Code]:[Sale Price]],MATCH(Sales[[#This Row],[Code]],Sale_Promotions[Code],0),2))</f>
        <v>19.39</v>
      </c>
      <c r="I4790">
        <f>Sales[[#This Row],[Total Inventory]]*Sales[[#This Row],[Sale_Price]]</f>
        <v>232.68</v>
      </c>
    </row>
    <row r="4791" spans="1:9" x14ac:dyDescent="0.25">
      <c r="A4791">
        <v>89281</v>
      </c>
      <c r="B4791" t="str">
        <f>INDEX( Table3[],MATCH(Sales[[#This Row],[Category]],Table3[Category],0),1)</f>
        <v>WINE</v>
      </c>
      <c r="C4791" t="s">
        <v>61</v>
      </c>
      <c r="D4791" t="s">
        <v>4769</v>
      </c>
      <c r="E4791" t="s">
        <v>10</v>
      </c>
      <c r="F4791">
        <v>242</v>
      </c>
      <c r="G4791" s="1">
        <v>10.99</v>
      </c>
      <c r="H479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4791">
        <f>Sales[[#This Row],[Total Inventory]]*Sales[[#This Row],[Sale_Price]]</f>
        <v>2659.58</v>
      </c>
    </row>
    <row r="4792" spans="1:9" x14ac:dyDescent="0.25">
      <c r="A4792">
        <v>76791</v>
      </c>
      <c r="B4792" t="str">
        <f>INDEX( Table3[],MATCH(Sales[[#This Row],[Category]],Table3[Category],0),1)</f>
        <v>WINE</v>
      </c>
      <c r="C4792" t="s">
        <v>41</v>
      </c>
      <c r="D4792" t="s">
        <v>4770</v>
      </c>
      <c r="E4792" t="s">
        <v>23</v>
      </c>
      <c r="F4792">
        <v>252</v>
      </c>
      <c r="G4792" s="1">
        <v>17.989999999999998</v>
      </c>
      <c r="H4792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4792">
        <f>Sales[[#This Row],[Total Inventory]]*Sales[[#This Row],[Sale_Price]]</f>
        <v>4533.4799999999996</v>
      </c>
    </row>
    <row r="4793" spans="1:9" x14ac:dyDescent="0.25">
      <c r="A4793">
        <v>82529</v>
      </c>
      <c r="B4793" t="str">
        <f>INDEX( Table3[],MATCH(Sales[[#This Row],[Category]],Table3[Category],0),1)</f>
        <v>WINE</v>
      </c>
      <c r="C4793" t="s">
        <v>189</v>
      </c>
      <c r="D4793" t="s">
        <v>4771</v>
      </c>
      <c r="E4793" t="s">
        <v>10</v>
      </c>
      <c r="F4793">
        <v>12</v>
      </c>
      <c r="G4793" s="1">
        <v>22.99</v>
      </c>
      <c r="H4793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4793">
        <f>Sales[[#This Row],[Total Inventory]]*Sales[[#This Row],[Sale_Price]]</f>
        <v>275.88</v>
      </c>
    </row>
    <row r="4794" spans="1:9" x14ac:dyDescent="0.25">
      <c r="A4794">
        <v>321396</v>
      </c>
      <c r="B4794" t="str">
        <f>INDEX( Table3[],MATCH(Sales[[#This Row],[Category]],Table3[Category],0),1)</f>
        <v>WINE</v>
      </c>
      <c r="C4794" t="s">
        <v>61</v>
      </c>
      <c r="D4794" t="s">
        <v>4772</v>
      </c>
      <c r="E4794" t="s">
        <v>10</v>
      </c>
      <c r="F4794">
        <v>0</v>
      </c>
      <c r="G4794" s="1">
        <v>14.69</v>
      </c>
      <c r="H4794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4794">
        <f>Sales[[#This Row],[Total Inventory]]*Sales[[#This Row],[Sale_Price]]</f>
        <v>0</v>
      </c>
    </row>
    <row r="4795" spans="1:9" x14ac:dyDescent="0.25">
      <c r="A4795">
        <v>24489</v>
      </c>
      <c r="B4795" t="str">
        <f>INDEX( Table3[],MATCH(Sales[[#This Row],[Category]],Table3[Category],0),1)</f>
        <v>BEER</v>
      </c>
      <c r="C4795" t="s">
        <v>11</v>
      </c>
      <c r="D4795" t="s">
        <v>4773</v>
      </c>
      <c r="E4795" t="s">
        <v>13</v>
      </c>
      <c r="F4795">
        <v>0</v>
      </c>
      <c r="G4795" s="1">
        <v>3.86</v>
      </c>
      <c r="H4795">
        <f>IF(INDEX(Sale_Promotions[[Code]:[Sale Price]],MATCH(Sales[[#This Row],[Code]],Sale_Promotions[Code],0),2)=0,Sales[[#This Row],[Price]],INDEX(Sale_Promotions[[Code]:[Sale Price]],MATCH(Sales[[#This Row],[Code]],Sale_Promotions[Code],0),2))</f>
        <v>3.86</v>
      </c>
      <c r="I4795">
        <f>Sales[[#This Row],[Total Inventory]]*Sales[[#This Row],[Sale_Price]]</f>
        <v>0</v>
      </c>
    </row>
    <row r="4796" spans="1:9" x14ac:dyDescent="0.25">
      <c r="A4796">
        <v>72475</v>
      </c>
      <c r="B4796" t="str">
        <f>INDEX( Table3[],MATCH(Sales[[#This Row],[Category]],Table3[Category],0),1)</f>
        <v>LIQUOR</v>
      </c>
      <c r="C4796" t="s">
        <v>245</v>
      </c>
      <c r="D4796" t="s">
        <v>4774</v>
      </c>
      <c r="E4796" t="s">
        <v>10</v>
      </c>
      <c r="F4796">
        <v>22</v>
      </c>
      <c r="G4796" s="1">
        <v>46.99</v>
      </c>
      <c r="H4796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4796">
        <f>Sales[[#This Row],[Total Inventory]]*Sales[[#This Row],[Sale_Price]]</f>
        <v>1033.78</v>
      </c>
    </row>
    <row r="4797" spans="1:9" x14ac:dyDescent="0.25">
      <c r="A4797">
        <v>82034</v>
      </c>
      <c r="B4797" t="str">
        <f>INDEX( Table3[],MATCH(Sales[[#This Row],[Category]],Table3[Category],0),1)</f>
        <v>WINE</v>
      </c>
      <c r="C4797" t="s">
        <v>28</v>
      </c>
      <c r="D4797" t="s">
        <v>4775</v>
      </c>
      <c r="E4797" t="s">
        <v>10</v>
      </c>
      <c r="F4797">
        <v>1</v>
      </c>
      <c r="G4797" s="1">
        <v>15.99</v>
      </c>
      <c r="H479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4797">
        <f>Sales[[#This Row],[Total Inventory]]*Sales[[#This Row],[Sale_Price]]</f>
        <v>15.99</v>
      </c>
    </row>
    <row r="4798" spans="1:9" x14ac:dyDescent="0.25">
      <c r="A4798">
        <v>77532</v>
      </c>
      <c r="B4798" t="str">
        <f>INDEX( Table3[],MATCH(Sales[[#This Row],[Category]],Table3[Category],0),1)</f>
        <v>LIQUOR</v>
      </c>
      <c r="C4798" t="s">
        <v>57</v>
      </c>
      <c r="D4798" t="s">
        <v>4776</v>
      </c>
      <c r="E4798" t="s">
        <v>10</v>
      </c>
      <c r="F4798">
        <v>19</v>
      </c>
      <c r="G4798" s="1">
        <v>71.989999999999995</v>
      </c>
      <c r="H4798">
        <f>IF(INDEX(Sale_Promotions[[Code]:[Sale Price]],MATCH(Sales[[#This Row],[Code]],Sale_Promotions[Code],0),2)=0,Sales[[#This Row],[Price]],INDEX(Sale_Promotions[[Code]:[Sale Price]],MATCH(Sales[[#This Row],[Code]],Sale_Promotions[Code],0),2))</f>
        <v>71.989999999999995</v>
      </c>
      <c r="I4798">
        <f>Sales[[#This Row],[Total Inventory]]*Sales[[#This Row],[Sale_Price]]</f>
        <v>1367.81</v>
      </c>
    </row>
    <row r="4799" spans="1:9" x14ac:dyDescent="0.25">
      <c r="A4799">
        <v>347463</v>
      </c>
      <c r="B4799" t="str">
        <f>INDEX( Table3[],MATCH(Sales[[#This Row],[Category]],Table3[Category],0),1)</f>
        <v>WINE</v>
      </c>
      <c r="C4799" t="s">
        <v>41</v>
      </c>
      <c r="D4799" t="s">
        <v>4777</v>
      </c>
      <c r="E4799" t="s">
        <v>10</v>
      </c>
      <c r="F4799">
        <v>2</v>
      </c>
      <c r="G4799" s="1">
        <v>8.59</v>
      </c>
      <c r="H4799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4799">
        <f>Sales[[#This Row],[Total Inventory]]*Sales[[#This Row],[Sale_Price]]</f>
        <v>17.18</v>
      </c>
    </row>
    <row r="4800" spans="1:9" x14ac:dyDescent="0.25">
      <c r="A4800">
        <v>85183</v>
      </c>
      <c r="B4800" t="str">
        <f>INDEX( Table3[],MATCH(Sales[[#This Row],[Category]],Table3[Category],0),1)</f>
        <v>WINE</v>
      </c>
      <c r="C4800" t="s">
        <v>83</v>
      </c>
      <c r="D4800" t="s">
        <v>4778</v>
      </c>
      <c r="E4800" t="s">
        <v>260</v>
      </c>
      <c r="F4800">
        <v>93</v>
      </c>
      <c r="G4800" s="1">
        <v>1.79</v>
      </c>
      <c r="H4800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4800">
        <f>Sales[[#This Row],[Total Inventory]]*Sales[[#This Row],[Sale_Price]]</f>
        <v>166.47</v>
      </c>
    </row>
    <row r="4801" spans="1:9" x14ac:dyDescent="0.25">
      <c r="A4801">
        <v>348176</v>
      </c>
      <c r="B4801" t="str">
        <f>INDEX( Table3[],MATCH(Sales[[#This Row],[Category]],Table3[Category],0),1)</f>
        <v>WINE</v>
      </c>
      <c r="C4801" t="s">
        <v>85</v>
      </c>
      <c r="D4801" t="s">
        <v>4779</v>
      </c>
      <c r="E4801" t="s">
        <v>10</v>
      </c>
      <c r="F4801">
        <v>5</v>
      </c>
      <c r="G4801" s="1">
        <v>10.69</v>
      </c>
      <c r="H4801">
        <f>IF(INDEX(Sale_Promotions[[Code]:[Sale Price]],MATCH(Sales[[#This Row],[Code]],Sale_Promotions[Code],0),2)=0,Sales[[#This Row],[Price]],INDEX(Sale_Promotions[[Code]:[Sale Price]],MATCH(Sales[[#This Row],[Code]],Sale_Promotions[Code],0),2))</f>
        <v>10.69</v>
      </c>
      <c r="I4801">
        <f>Sales[[#This Row],[Total Inventory]]*Sales[[#This Row],[Sale_Price]]</f>
        <v>53.449999999999996</v>
      </c>
    </row>
    <row r="4802" spans="1:9" x14ac:dyDescent="0.25">
      <c r="A4802">
        <v>404241</v>
      </c>
      <c r="B4802" t="str">
        <f>INDEX( Table3[],MATCH(Sales[[#This Row],[Category]],Table3[Category],0),1)</f>
        <v>WINE</v>
      </c>
      <c r="C4802" t="s">
        <v>61</v>
      </c>
      <c r="D4802" t="s">
        <v>4780</v>
      </c>
      <c r="E4802" t="s">
        <v>10</v>
      </c>
      <c r="F4802">
        <v>0</v>
      </c>
      <c r="G4802" s="1">
        <v>7.79</v>
      </c>
      <c r="H4802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4802">
        <f>Sales[[#This Row],[Total Inventory]]*Sales[[#This Row],[Sale_Price]]</f>
        <v>0</v>
      </c>
    </row>
    <row r="4803" spans="1:9" x14ac:dyDescent="0.25">
      <c r="A4803">
        <v>29141</v>
      </c>
      <c r="B4803" t="str">
        <f>INDEX( Table3[],MATCH(Sales[[#This Row],[Category]],Table3[Category],0),1)</f>
        <v>BEER</v>
      </c>
      <c r="C4803" t="s">
        <v>11</v>
      </c>
      <c r="D4803" t="s">
        <v>4781</v>
      </c>
      <c r="E4803" t="s">
        <v>20</v>
      </c>
      <c r="F4803">
        <v>0</v>
      </c>
      <c r="G4803" s="1">
        <v>4.6100000000000003</v>
      </c>
      <c r="H4803">
        <f>IF(INDEX(Sale_Promotions[[Code]:[Sale Price]],MATCH(Sales[[#This Row],[Code]],Sale_Promotions[Code],0),2)=0,Sales[[#This Row],[Price]],INDEX(Sale_Promotions[[Code]:[Sale Price]],MATCH(Sales[[#This Row],[Code]],Sale_Promotions[Code],0),2))</f>
        <v>4.6100000000000003</v>
      </c>
      <c r="I4803">
        <f>Sales[[#This Row],[Total Inventory]]*Sales[[#This Row],[Sale_Price]]</f>
        <v>0</v>
      </c>
    </row>
    <row r="4804" spans="1:9" x14ac:dyDescent="0.25">
      <c r="A4804">
        <v>23898</v>
      </c>
      <c r="B4804" t="str">
        <f>INDEX( Table3[],MATCH(Sales[[#This Row],[Category]],Table3[Category],0),1)</f>
        <v>BEER</v>
      </c>
      <c r="C4804" t="s">
        <v>11</v>
      </c>
      <c r="D4804" t="s">
        <v>4782</v>
      </c>
      <c r="E4804" t="s">
        <v>13</v>
      </c>
      <c r="F4804">
        <v>0</v>
      </c>
      <c r="G4804" s="1">
        <v>5.27</v>
      </c>
      <c r="H4804">
        <f>IF(INDEX(Sale_Promotions[[Code]:[Sale Price]],MATCH(Sales[[#This Row],[Code]],Sale_Promotions[Code],0),2)=0,Sales[[#This Row],[Price]],INDEX(Sale_Promotions[[Code]:[Sale Price]],MATCH(Sales[[#This Row],[Code]],Sale_Promotions[Code],0),2))</f>
        <v>5.27</v>
      </c>
      <c r="I4804">
        <f>Sales[[#This Row],[Total Inventory]]*Sales[[#This Row],[Sale_Price]]</f>
        <v>0</v>
      </c>
    </row>
    <row r="4805" spans="1:9" x14ac:dyDescent="0.25">
      <c r="A4805">
        <v>93173</v>
      </c>
      <c r="B4805" t="str">
        <f>INDEX( Table3[],MATCH(Sales[[#This Row],[Category]],Table3[Category],0),1)</f>
        <v>BEER</v>
      </c>
      <c r="C4805" t="s">
        <v>11</v>
      </c>
      <c r="D4805" t="s">
        <v>4783</v>
      </c>
      <c r="E4805" t="s">
        <v>20</v>
      </c>
      <c r="F4805">
        <v>0</v>
      </c>
      <c r="G4805" s="1">
        <v>3.92</v>
      </c>
      <c r="H4805">
        <f>IF(INDEX(Sale_Promotions[[Code]:[Sale Price]],MATCH(Sales[[#This Row],[Code]],Sale_Promotions[Code],0),2)=0,Sales[[#This Row],[Price]],INDEX(Sale_Promotions[[Code]:[Sale Price]],MATCH(Sales[[#This Row],[Code]],Sale_Promotions[Code],0),2))</f>
        <v>3.92</v>
      </c>
      <c r="I4805">
        <f>Sales[[#This Row],[Total Inventory]]*Sales[[#This Row],[Sale_Price]]</f>
        <v>0</v>
      </c>
    </row>
    <row r="4806" spans="1:9" x14ac:dyDescent="0.25">
      <c r="A4806">
        <v>59773</v>
      </c>
      <c r="B4806" t="e">
        <f>INDEX( Table3[],MATCH(Sales[[#This Row],[Category]],Table3[Category],0),1)</f>
        <v>#N/A</v>
      </c>
      <c r="D4806" t="s">
        <v>4784</v>
      </c>
      <c r="E4806" t="s">
        <v>133</v>
      </c>
      <c r="F4806">
        <v>0</v>
      </c>
      <c r="G4806" s="1">
        <v>0.25</v>
      </c>
      <c r="H4806">
        <f>IF(INDEX(Sale_Promotions[[Code]:[Sale Price]],MATCH(Sales[[#This Row],[Code]],Sale_Promotions[Code],0),2)=0,Sales[[#This Row],[Price]],INDEX(Sale_Promotions[[Code]:[Sale Price]],MATCH(Sales[[#This Row],[Code]],Sale_Promotions[Code],0),2))</f>
        <v>0.25</v>
      </c>
      <c r="I4806">
        <f>Sales[[#This Row],[Total Inventory]]*Sales[[#This Row],[Sale_Price]]</f>
        <v>0</v>
      </c>
    </row>
    <row r="4807" spans="1:9" x14ac:dyDescent="0.25">
      <c r="A4807">
        <v>26382</v>
      </c>
      <c r="B4807" t="str">
        <f>INDEX( Table3[],MATCH(Sales[[#This Row],[Category]],Table3[Category],0),1)</f>
        <v>BEER</v>
      </c>
      <c r="C4807" t="s">
        <v>11</v>
      </c>
      <c r="D4807" t="s">
        <v>4785</v>
      </c>
      <c r="E4807" t="s">
        <v>10</v>
      </c>
      <c r="F4807">
        <v>0</v>
      </c>
      <c r="G4807" s="1">
        <v>13.34</v>
      </c>
      <c r="H4807">
        <f>IF(INDEX(Sale_Promotions[[Code]:[Sale Price]],MATCH(Sales[[#This Row],[Code]],Sale_Promotions[Code],0),2)=0,Sales[[#This Row],[Price]],INDEX(Sale_Promotions[[Code]:[Sale Price]],MATCH(Sales[[#This Row],[Code]],Sale_Promotions[Code],0),2))</f>
        <v>13.34</v>
      </c>
      <c r="I4807">
        <f>Sales[[#This Row],[Total Inventory]]*Sales[[#This Row],[Sale_Price]]</f>
        <v>0</v>
      </c>
    </row>
    <row r="4808" spans="1:9" x14ac:dyDescent="0.25">
      <c r="A4808">
        <v>329565</v>
      </c>
      <c r="B4808" t="str">
        <f>INDEX( Table3[],MATCH(Sales[[#This Row],[Category]],Table3[Category],0),1)</f>
        <v>WINE</v>
      </c>
      <c r="C4808" t="s">
        <v>61</v>
      </c>
      <c r="D4808" t="s">
        <v>4786</v>
      </c>
      <c r="E4808" t="s">
        <v>10</v>
      </c>
      <c r="F4808">
        <v>0</v>
      </c>
      <c r="G4808" s="1">
        <v>56.99</v>
      </c>
      <c r="H4808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4808">
        <f>Sales[[#This Row],[Total Inventory]]*Sales[[#This Row],[Sale_Price]]</f>
        <v>0</v>
      </c>
    </row>
    <row r="4809" spans="1:9" x14ac:dyDescent="0.25">
      <c r="A4809">
        <v>41509</v>
      </c>
      <c r="B4809" t="str">
        <f>INDEX( Table3[],MATCH(Sales[[#This Row],[Category]],Table3[Category],0),1)</f>
        <v>WINE</v>
      </c>
      <c r="C4809" t="s">
        <v>53</v>
      </c>
      <c r="D4809" t="s">
        <v>4787</v>
      </c>
      <c r="E4809" t="s">
        <v>10</v>
      </c>
      <c r="F4809">
        <v>14</v>
      </c>
      <c r="G4809" s="1">
        <v>82.99</v>
      </c>
      <c r="H4809">
        <f>IF(INDEX(Sale_Promotions[[Code]:[Sale Price]],MATCH(Sales[[#This Row],[Code]],Sale_Promotions[Code],0),2)=0,Sales[[#This Row],[Price]],INDEX(Sale_Promotions[[Code]:[Sale Price]],MATCH(Sales[[#This Row],[Code]],Sale_Promotions[Code],0),2))</f>
        <v>82.99</v>
      </c>
      <c r="I4809">
        <f>Sales[[#This Row],[Total Inventory]]*Sales[[#This Row],[Sale_Price]]</f>
        <v>1161.8599999999999</v>
      </c>
    </row>
    <row r="4810" spans="1:9" x14ac:dyDescent="0.25">
      <c r="A4810">
        <v>29332</v>
      </c>
      <c r="B4810" t="str">
        <f>INDEX( Table3[],MATCH(Sales[[#This Row],[Category]],Table3[Category],0),1)</f>
        <v>BEER</v>
      </c>
      <c r="C4810" t="s">
        <v>11</v>
      </c>
      <c r="D4810" t="s">
        <v>4788</v>
      </c>
      <c r="E4810" t="s">
        <v>25</v>
      </c>
      <c r="F4810">
        <v>0</v>
      </c>
      <c r="G4810" s="1">
        <v>1.99</v>
      </c>
      <c r="H4810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4810">
        <f>Sales[[#This Row],[Total Inventory]]*Sales[[#This Row],[Sale_Price]]</f>
        <v>0</v>
      </c>
    </row>
    <row r="4811" spans="1:9" x14ac:dyDescent="0.25">
      <c r="A4811">
        <v>23654</v>
      </c>
      <c r="B4811" t="str">
        <f>INDEX( Table3[],MATCH(Sales[[#This Row],[Category]],Table3[Category],0),1)</f>
        <v>BEER</v>
      </c>
      <c r="C4811" t="s">
        <v>11</v>
      </c>
      <c r="D4811" t="s">
        <v>4789</v>
      </c>
      <c r="E4811" t="s">
        <v>4790</v>
      </c>
      <c r="F4811">
        <v>0</v>
      </c>
      <c r="G4811" s="1">
        <v>5.65</v>
      </c>
      <c r="H4811">
        <f>IF(INDEX(Sale_Promotions[[Code]:[Sale Price]],MATCH(Sales[[#This Row],[Code]],Sale_Promotions[Code],0),2)=0,Sales[[#This Row],[Price]],INDEX(Sale_Promotions[[Code]:[Sale Price]],MATCH(Sales[[#This Row],[Code]],Sale_Promotions[Code],0),2))</f>
        <v>5.65</v>
      </c>
      <c r="I4811">
        <f>Sales[[#This Row],[Total Inventory]]*Sales[[#This Row],[Sale_Price]]</f>
        <v>0</v>
      </c>
    </row>
    <row r="4812" spans="1:9" x14ac:dyDescent="0.25">
      <c r="A4812">
        <v>348430</v>
      </c>
      <c r="B4812" t="str">
        <f>INDEX( Table3[],MATCH(Sales[[#This Row],[Category]],Table3[Category],0),1)</f>
        <v>WINE</v>
      </c>
      <c r="C4812" t="s">
        <v>61</v>
      </c>
      <c r="D4812" t="s">
        <v>2830</v>
      </c>
      <c r="E4812" t="s">
        <v>23</v>
      </c>
      <c r="F4812">
        <v>0</v>
      </c>
      <c r="G4812" s="1">
        <v>11.99</v>
      </c>
      <c r="H481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812">
        <f>Sales[[#This Row],[Total Inventory]]*Sales[[#This Row],[Sale_Price]]</f>
        <v>0</v>
      </c>
    </row>
    <row r="4813" spans="1:9" x14ac:dyDescent="0.25">
      <c r="A4813">
        <v>47781</v>
      </c>
      <c r="B4813" t="str">
        <f>INDEX( Table3[],MATCH(Sales[[#This Row],[Category]],Table3[Category],0),1)</f>
        <v>LIQUOR</v>
      </c>
      <c r="C4813" t="s">
        <v>37</v>
      </c>
      <c r="D4813" t="s">
        <v>4791</v>
      </c>
      <c r="E4813" t="s">
        <v>10</v>
      </c>
      <c r="F4813">
        <v>3</v>
      </c>
      <c r="G4813" s="1">
        <v>31.99</v>
      </c>
      <c r="H4813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4813">
        <f>Sales[[#This Row],[Total Inventory]]*Sales[[#This Row],[Sale_Price]]</f>
        <v>95.97</v>
      </c>
    </row>
    <row r="4814" spans="1:9" x14ac:dyDescent="0.25">
      <c r="A4814">
        <v>25169</v>
      </c>
      <c r="B4814" t="str">
        <f>INDEX( Table3[],MATCH(Sales[[#This Row],[Category]],Table3[Category],0),1)</f>
        <v>BEER</v>
      </c>
      <c r="C4814" t="s">
        <v>11</v>
      </c>
      <c r="D4814" t="s">
        <v>4792</v>
      </c>
      <c r="E4814" t="s">
        <v>25</v>
      </c>
      <c r="F4814">
        <v>0</v>
      </c>
      <c r="G4814" s="1">
        <v>2.57</v>
      </c>
      <c r="H4814">
        <f>IF(INDEX(Sale_Promotions[[Code]:[Sale Price]],MATCH(Sales[[#This Row],[Code]],Sale_Promotions[Code],0),2)=0,Sales[[#This Row],[Price]],INDEX(Sale_Promotions[[Code]:[Sale Price]],MATCH(Sales[[#This Row],[Code]],Sale_Promotions[Code],0),2))</f>
        <v>2.57</v>
      </c>
      <c r="I4814">
        <f>Sales[[#This Row],[Total Inventory]]*Sales[[#This Row],[Sale_Price]]</f>
        <v>0</v>
      </c>
    </row>
    <row r="4815" spans="1:9" x14ac:dyDescent="0.25">
      <c r="A4815">
        <v>349380</v>
      </c>
      <c r="B4815" t="str">
        <f>INDEX( Table3[],MATCH(Sales[[#This Row],[Category]],Table3[Category],0),1)</f>
        <v>WINE</v>
      </c>
      <c r="C4815" t="s">
        <v>41</v>
      </c>
      <c r="D4815" t="s">
        <v>4793</v>
      </c>
      <c r="E4815" t="s">
        <v>23</v>
      </c>
      <c r="F4815">
        <v>0</v>
      </c>
      <c r="G4815" s="1">
        <v>11.99</v>
      </c>
      <c r="H481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815">
        <f>Sales[[#This Row],[Total Inventory]]*Sales[[#This Row],[Sale_Price]]</f>
        <v>0</v>
      </c>
    </row>
    <row r="4816" spans="1:9" x14ac:dyDescent="0.25">
      <c r="A4816">
        <v>330668</v>
      </c>
      <c r="B4816" t="str">
        <f>INDEX( Table3[],MATCH(Sales[[#This Row],[Category]],Table3[Category],0),1)</f>
        <v>WINE</v>
      </c>
      <c r="C4816" t="s">
        <v>61</v>
      </c>
      <c r="D4816" t="s">
        <v>4794</v>
      </c>
      <c r="E4816" t="s">
        <v>10</v>
      </c>
      <c r="F4816">
        <v>0</v>
      </c>
      <c r="G4816" s="1">
        <v>8.99</v>
      </c>
      <c r="H4816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4816">
        <f>Sales[[#This Row],[Total Inventory]]*Sales[[#This Row],[Sale_Price]]</f>
        <v>0</v>
      </c>
    </row>
    <row r="4817" spans="1:9" x14ac:dyDescent="0.25">
      <c r="A4817">
        <v>17779</v>
      </c>
      <c r="B4817" t="str">
        <f>INDEX( Table3[],MATCH(Sales[[#This Row],[Category]],Table3[Category],0),1)</f>
        <v>WINE</v>
      </c>
      <c r="C4817" t="s">
        <v>83</v>
      </c>
      <c r="D4817" t="s">
        <v>4795</v>
      </c>
      <c r="E4817" t="s">
        <v>10</v>
      </c>
      <c r="F4817">
        <v>35</v>
      </c>
      <c r="G4817" s="1">
        <v>17.489999999999998</v>
      </c>
      <c r="H4817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4817">
        <f>Sales[[#This Row],[Total Inventory]]*Sales[[#This Row],[Sale_Price]]</f>
        <v>612.15</v>
      </c>
    </row>
    <row r="4818" spans="1:9" x14ac:dyDescent="0.25">
      <c r="A4818">
        <v>301885</v>
      </c>
      <c r="B4818" t="str">
        <f>INDEX( Table3[],MATCH(Sales[[#This Row],[Category]],Table3[Category],0),1)</f>
        <v>WINE</v>
      </c>
      <c r="C4818" t="s">
        <v>85</v>
      </c>
      <c r="D4818" t="s">
        <v>4796</v>
      </c>
      <c r="E4818" t="s">
        <v>10</v>
      </c>
      <c r="F4818">
        <v>0</v>
      </c>
      <c r="G4818" s="1">
        <v>10.99</v>
      </c>
      <c r="H481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4818">
        <f>Sales[[#This Row],[Total Inventory]]*Sales[[#This Row],[Sale_Price]]</f>
        <v>0</v>
      </c>
    </row>
    <row r="4819" spans="1:9" x14ac:dyDescent="0.25">
      <c r="A4819">
        <v>23571</v>
      </c>
      <c r="B4819" t="str">
        <f>INDEX( Table3[],MATCH(Sales[[#This Row],[Category]],Table3[Category],0),1)</f>
        <v>BEER</v>
      </c>
      <c r="C4819" t="s">
        <v>11</v>
      </c>
      <c r="D4819" t="s">
        <v>4797</v>
      </c>
      <c r="E4819" t="s">
        <v>13</v>
      </c>
      <c r="F4819">
        <v>0</v>
      </c>
      <c r="G4819" s="1">
        <v>5.91</v>
      </c>
      <c r="H4819">
        <f>IF(INDEX(Sale_Promotions[[Code]:[Sale Price]],MATCH(Sales[[#This Row],[Code]],Sale_Promotions[Code],0),2)=0,Sales[[#This Row],[Price]],INDEX(Sale_Promotions[[Code]:[Sale Price]],MATCH(Sales[[#This Row],[Code]],Sale_Promotions[Code],0),2))</f>
        <v>5.91</v>
      </c>
      <c r="I4819">
        <f>Sales[[#This Row],[Total Inventory]]*Sales[[#This Row],[Sale_Price]]</f>
        <v>0</v>
      </c>
    </row>
    <row r="4820" spans="1:9" x14ac:dyDescent="0.25">
      <c r="A4820">
        <v>86088</v>
      </c>
      <c r="B4820" t="str">
        <f>INDEX( Table3[],MATCH(Sales[[#This Row],[Category]],Table3[Category],0),1)</f>
        <v>WINE</v>
      </c>
      <c r="C4820" t="s">
        <v>28</v>
      </c>
      <c r="D4820" t="s">
        <v>4798</v>
      </c>
      <c r="E4820" t="s">
        <v>10</v>
      </c>
      <c r="F4820">
        <v>36</v>
      </c>
      <c r="G4820" s="1">
        <v>15.99</v>
      </c>
      <c r="H482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820">
        <f>Sales[[#This Row],[Total Inventory]]*Sales[[#This Row],[Sale_Price]]</f>
        <v>431.64</v>
      </c>
    </row>
    <row r="4821" spans="1:9" x14ac:dyDescent="0.25">
      <c r="A4821">
        <v>164593</v>
      </c>
      <c r="B4821" t="str">
        <f>INDEX( Table3[],MATCH(Sales[[#This Row],[Category]],Table3[Category],0),1)</f>
        <v>LIQUOR</v>
      </c>
      <c r="C4821" t="s">
        <v>35</v>
      </c>
      <c r="D4821" t="s">
        <v>4799</v>
      </c>
      <c r="E4821" t="s">
        <v>888</v>
      </c>
      <c r="F4821">
        <v>47</v>
      </c>
      <c r="G4821" s="1">
        <v>3.19</v>
      </c>
      <c r="H4821">
        <f>IF(INDEX(Sale_Promotions[[Code]:[Sale Price]],MATCH(Sales[[#This Row],[Code]],Sale_Promotions[Code],0),2)=0,Sales[[#This Row],[Price]],INDEX(Sale_Promotions[[Code]:[Sale Price]],MATCH(Sales[[#This Row],[Code]],Sale_Promotions[Code],0),2))</f>
        <v>3.19</v>
      </c>
      <c r="I4821">
        <f>Sales[[#This Row],[Total Inventory]]*Sales[[#This Row],[Sale_Price]]</f>
        <v>149.93</v>
      </c>
    </row>
    <row r="4822" spans="1:9" x14ac:dyDescent="0.25">
      <c r="A4822">
        <v>29601</v>
      </c>
      <c r="B4822" t="str">
        <f>INDEX( Table3[],MATCH(Sales[[#This Row],[Category]],Table3[Category],0),1)</f>
        <v>BEER</v>
      </c>
      <c r="C4822" t="s">
        <v>11</v>
      </c>
      <c r="D4822" t="s">
        <v>4800</v>
      </c>
      <c r="E4822" t="s">
        <v>10</v>
      </c>
      <c r="F4822">
        <v>0</v>
      </c>
      <c r="G4822" s="1">
        <v>16.22</v>
      </c>
      <c r="H4822">
        <f>IF(INDEX(Sale_Promotions[[Code]:[Sale Price]],MATCH(Sales[[#This Row],[Code]],Sale_Promotions[Code],0),2)=0,Sales[[#This Row],[Price]],INDEX(Sale_Promotions[[Code]:[Sale Price]],MATCH(Sales[[#This Row],[Code]],Sale_Promotions[Code],0),2))</f>
        <v>16.22</v>
      </c>
      <c r="I4822">
        <f>Sales[[#This Row],[Total Inventory]]*Sales[[#This Row],[Sale_Price]]</f>
        <v>0</v>
      </c>
    </row>
    <row r="4823" spans="1:9" x14ac:dyDescent="0.25">
      <c r="A4823">
        <v>121436</v>
      </c>
      <c r="B4823" t="str">
        <f>INDEX( Table3[],MATCH(Sales[[#This Row],[Category]],Table3[Category],0),1)</f>
        <v>WINE</v>
      </c>
      <c r="C4823" t="s">
        <v>61</v>
      </c>
      <c r="D4823" t="s">
        <v>4801</v>
      </c>
      <c r="E4823" t="s">
        <v>10</v>
      </c>
      <c r="F4823">
        <v>0</v>
      </c>
      <c r="G4823" s="1">
        <v>12.69</v>
      </c>
      <c r="H4823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4823">
        <f>Sales[[#This Row],[Total Inventory]]*Sales[[#This Row],[Sale_Price]]</f>
        <v>0</v>
      </c>
    </row>
    <row r="4824" spans="1:9" x14ac:dyDescent="0.25">
      <c r="A4824">
        <v>97691</v>
      </c>
      <c r="B4824" t="str">
        <f>INDEX( Table3[],MATCH(Sales[[#This Row],[Category]],Table3[Category],0),1)</f>
        <v>BEER</v>
      </c>
      <c r="C4824" t="s">
        <v>11</v>
      </c>
      <c r="D4824" t="s">
        <v>4802</v>
      </c>
      <c r="E4824" t="s">
        <v>476</v>
      </c>
      <c r="F4824">
        <v>0</v>
      </c>
      <c r="G4824" s="1">
        <v>3.67</v>
      </c>
      <c r="H4824">
        <f>IF(INDEX(Sale_Promotions[[Code]:[Sale Price]],MATCH(Sales[[#This Row],[Code]],Sale_Promotions[Code],0),2)=0,Sales[[#This Row],[Price]],INDEX(Sale_Promotions[[Code]:[Sale Price]],MATCH(Sales[[#This Row],[Code]],Sale_Promotions[Code],0),2))</f>
        <v>3.67</v>
      </c>
      <c r="I4824">
        <f>Sales[[#This Row],[Total Inventory]]*Sales[[#This Row],[Sale_Price]]</f>
        <v>0</v>
      </c>
    </row>
    <row r="4825" spans="1:9" x14ac:dyDescent="0.25">
      <c r="A4825">
        <v>41585</v>
      </c>
      <c r="B4825" t="str">
        <f>INDEX( Table3[],MATCH(Sales[[#This Row],[Category]],Table3[Category],0),1)</f>
        <v>OTHER</v>
      </c>
      <c r="C4825" t="s">
        <v>75</v>
      </c>
      <c r="D4825" t="s">
        <v>4803</v>
      </c>
      <c r="E4825" t="s">
        <v>10</v>
      </c>
      <c r="F4825">
        <v>0</v>
      </c>
      <c r="G4825" s="1">
        <v>4.3899999999999997</v>
      </c>
      <c r="H4825">
        <f>IF(INDEX(Sale_Promotions[[Code]:[Sale Price]],MATCH(Sales[[#This Row],[Code]],Sale_Promotions[Code],0),2)=0,Sales[[#This Row],[Price]],INDEX(Sale_Promotions[[Code]:[Sale Price]],MATCH(Sales[[#This Row],[Code]],Sale_Promotions[Code],0),2))</f>
        <v>4.3899999999999997</v>
      </c>
      <c r="I4825">
        <f>Sales[[#This Row],[Total Inventory]]*Sales[[#This Row],[Sale_Price]]</f>
        <v>0</v>
      </c>
    </row>
    <row r="4826" spans="1:9" x14ac:dyDescent="0.25">
      <c r="A4826">
        <v>23004</v>
      </c>
      <c r="B4826" t="str">
        <f>INDEX( Table3[],MATCH(Sales[[#This Row],[Category]],Table3[Category],0),1)</f>
        <v>BEER</v>
      </c>
      <c r="C4826" t="s">
        <v>11</v>
      </c>
      <c r="D4826" t="s">
        <v>4804</v>
      </c>
      <c r="E4826" t="s">
        <v>25</v>
      </c>
      <c r="F4826">
        <v>36</v>
      </c>
      <c r="G4826" s="1">
        <v>1.46</v>
      </c>
      <c r="H4826">
        <f>IF(INDEX(Sale_Promotions[[Code]:[Sale Price]],MATCH(Sales[[#This Row],[Code]],Sale_Promotions[Code],0),2)=0,Sales[[#This Row],[Price]],INDEX(Sale_Promotions[[Code]:[Sale Price]],MATCH(Sales[[#This Row],[Code]],Sale_Promotions[Code],0),2))</f>
        <v>1.46</v>
      </c>
      <c r="I4826">
        <f>Sales[[#This Row],[Total Inventory]]*Sales[[#This Row],[Sale_Price]]</f>
        <v>52.56</v>
      </c>
    </row>
    <row r="4827" spans="1:9" x14ac:dyDescent="0.25">
      <c r="A4827">
        <v>25371</v>
      </c>
      <c r="B4827" t="str">
        <f>INDEX( Table3[],MATCH(Sales[[#This Row],[Category]],Table3[Category],0),1)</f>
        <v>BEER</v>
      </c>
      <c r="C4827" t="s">
        <v>11</v>
      </c>
      <c r="D4827" t="s">
        <v>4805</v>
      </c>
      <c r="E4827" t="s">
        <v>562</v>
      </c>
      <c r="F4827">
        <v>0</v>
      </c>
      <c r="G4827" s="1">
        <v>7.32</v>
      </c>
      <c r="H4827">
        <f>IF(INDEX(Sale_Promotions[[Code]:[Sale Price]],MATCH(Sales[[#This Row],[Code]],Sale_Promotions[Code],0),2)=0,Sales[[#This Row],[Price]],INDEX(Sale_Promotions[[Code]:[Sale Price]],MATCH(Sales[[#This Row],[Code]],Sale_Promotions[Code],0),2))</f>
        <v>7.32</v>
      </c>
      <c r="I4827">
        <f>Sales[[#This Row],[Total Inventory]]*Sales[[#This Row],[Sale_Price]]</f>
        <v>0</v>
      </c>
    </row>
    <row r="4828" spans="1:9" x14ac:dyDescent="0.25">
      <c r="A4828">
        <v>389471</v>
      </c>
      <c r="B4828" t="str">
        <f>INDEX( Table3[],MATCH(Sales[[#This Row],[Category]],Table3[Category],0),1)</f>
        <v>WINE</v>
      </c>
      <c r="C4828" t="s">
        <v>28</v>
      </c>
      <c r="D4828" t="s">
        <v>4806</v>
      </c>
      <c r="E4828" t="s">
        <v>10</v>
      </c>
      <c r="F4828">
        <v>2</v>
      </c>
      <c r="G4828" s="1">
        <v>24.99</v>
      </c>
      <c r="H4828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4828">
        <f>Sales[[#This Row],[Total Inventory]]*Sales[[#This Row],[Sale_Price]]</f>
        <v>49.98</v>
      </c>
    </row>
    <row r="4829" spans="1:9" x14ac:dyDescent="0.25">
      <c r="A4829">
        <v>22960</v>
      </c>
      <c r="B4829" t="str">
        <f>INDEX( Table3[],MATCH(Sales[[#This Row],[Category]],Table3[Category],0),1)</f>
        <v>BEER</v>
      </c>
      <c r="C4829" t="s">
        <v>11</v>
      </c>
      <c r="D4829" t="s">
        <v>4807</v>
      </c>
      <c r="E4829" t="s">
        <v>25</v>
      </c>
      <c r="F4829">
        <v>0</v>
      </c>
      <c r="G4829" s="1">
        <v>3.47</v>
      </c>
      <c r="H4829">
        <f>IF(INDEX(Sale_Promotions[[Code]:[Sale Price]],MATCH(Sales[[#This Row],[Code]],Sale_Promotions[Code],0),2)=0,Sales[[#This Row],[Price]],INDEX(Sale_Promotions[[Code]:[Sale Price]],MATCH(Sales[[#This Row],[Code]],Sale_Promotions[Code],0),2))</f>
        <v>3.47</v>
      </c>
      <c r="I4829">
        <f>Sales[[#This Row],[Total Inventory]]*Sales[[#This Row],[Sale_Price]]</f>
        <v>0</v>
      </c>
    </row>
    <row r="4830" spans="1:9" x14ac:dyDescent="0.25">
      <c r="A4830">
        <v>320894</v>
      </c>
      <c r="B4830" t="str">
        <f>INDEX( Table3[],MATCH(Sales[[#This Row],[Category]],Table3[Category],0),1)</f>
        <v>WINE</v>
      </c>
      <c r="C4830" t="s">
        <v>41</v>
      </c>
      <c r="D4830" t="s">
        <v>4808</v>
      </c>
      <c r="E4830" t="s">
        <v>10</v>
      </c>
      <c r="F4830">
        <v>0</v>
      </c>
      <c r="G4830" s="1">
        <v>34.99</v>
      </c>
      <c r="H4830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4830">
        <f>Sales[[#This Row],[Total Inventory]]*Sales[[#This Row],[Sale_Price]]</f>
        <v>0</v>
      </c>
    </row>
    <row r="4831" spans="1:9" x14ac:dyDescent="0.25">
      <c r="A4831">
        <v>22718</v>
      </c>
      <c r="B4831" t="str">
        <f>INDEX( Table3[],MATCH(Sales[[#This Row],[Category]],Table3[Category],0),1)</f>
        <v>BEER</v>
      </c>
      <c r="C4831" t="s">
        <v>11</v>
      </c>
      <c r="D4831" t="s">
        <v>4809</v>
      </c>
      <c r="E4831" t="s">
        <v>20</v>
      </c>
      <c r="F4831">
        <v>0</v>
      </c>
      <c r="G4831" s="1">
        <v>5.14</v>
      </c>
      <c r="H4831">
        <f>IF(INDEX(Sale_Promotions[[Code]:[Sale Price]],MATCH(Sales[[#This Row],[Code]],Sale_Promotions[Code],0),2)=0,Sales[[#This Row],[Price]],INDEX(Sale_Promotions[[Code]:[Sale Price]],MATCH(Sales[[#This Row],[Code]],Sale_Promotions[Code],0),2))</f>
        <v>5.14</v>
      </c>
      <c r="I4831">
        <f>Sales[[#This Row],[Total Inventory]]*Sales[[#This Row],[Sale_Price]]</f>
        <v>0</v>
      </c>
    </row>
    <row r="4832" spans="1:9" x14ac:dyDescent="0.25">
      <c r="A4832">
        <v>332890</v>
      </c>
      <c r="B4832" t="str">
        <f>INDEX( Table3[],MATCH(Sales[[#This Row],[Category]],Table3[Category],0),1)</f>
        <v>WINE</v>
      </c>
      <c r="C4832" t="s">
        <v>85</v>
      </c>
      <c r="D4832" t="s">
        <v>4810</v>
      </c>
      <c r="E4832" t="s">
        <v>10</v>
      </c>
      <c r="F4832">
        <v>0</v>
      </c>
      <c r="G4832" s="1">
        <v>35.99</v>
      </c>
      <c r="H4832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4832">
        <f>Sales[[#This Row],[Total Inventory]]*Sales[[#This Row],[Sale_Price]]</f>
        <v>0</v>
      </c>
    </row>
    <row r="4833" spans="1:9" x14ac:dyDescent="0.25">
      <c r="A4833">
        <v>56766</v>
      </c>
      <c r="B4833" t="str">
        <f>INDEX( Table3[],MATCH(Sales[[#This Row],[Category]],Table3[Category],0),1)</f>
        <v>LIQUOR</v>
      </c>
      <c r="C4833" t="s">
        <v>46</v>
      </c>
      <c r="D4833" t="s">
        <v>3580</v>
      </c>
      <c r="E4833" t="s">
        <v>16</v>
      </c>
      <c r="F4833">
        <v>1</v>
      </c>
      <c r="G4833" s="1">
        <v>15.99</v>
      </c>
      <c r="H4833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4833">
        <f>Sales[[#This Row],[Total Inventory]]*Sales[[#This Row],[Sale_Price]]</f>
        <v>15.99</v>
      </c>
    </row>
    <row r="4834" spans="1:9" x14ac:dyDescent="0.25">
      <c r="A4834">
        <v>336036</v>
      </c>
      <c r="B4834" t="str">
        <f>INDEX( Table3[],MATCH(Sales[[#This Row],[Category]],Table3[Category],0),1)</f>
        <v>WINE</v>
      </c>
      <c r="C4834" t="s">
        <v>39</v>
      </c>
      <c r="D4834" t="s">
        <v>4811</v>
      </c>
      <c r="E4834" t="s">
        <v>10</v>
      </c>
      <c r="F4834">
        <v>0</v>
      </c>
      <c r="G4834" s="1">
        <v>11.99</v>
      </c>
      <c r="H483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834">
        <f>Sales[[#This Row],[Total Inventory]]*Sales[[#This Row],[Sale_Price]]</f>
        <v>0</v>
      </c>
    </row>
    <row r="4835" spans="1:9" x14ac:dyDescent="0.25">
      <c r="A4835">
        <v>27574</v>
      </c>
      <c r="B4835" t="str">
        <f>INDEX( Table3[],MATCH(Sales[[#This Row],[Category]],Table3[Category],0),1)</f>
        <v>BEER</v>
      </c>
      <c r="C4835" t="s">
        <v>11</v>
      </c>
      <c r="D4835" t="s">
        <v>4812</v>
      </c>
      <c r="E4835" t="s">
        <v>10</v>
      </c>
      <c r="F4835">
        <v>0</v>
      </c>
      <c r="G4835" s="1">
        <v>10.27</v>
      </c>
      <c r="H4835">
        <f>IF(INDEX(Sale_Promotions[[Code]:[Sale Price]],MATCH(Sales[[#This Row],[Code]],Sale_Promotions[Code],0),2)=0,Sales[[#This Row],[Price]],INDEX(Sale_Promotions[[Code]:[Sale Price]],MATCH(Sales[[#This Row],[Code]],Sale_Promotions[Code],0),2))</f>
        <v>10.27</v>
      </c>
      <c r="I4835">
        <f>Sales[[#This Row],[Total Inventory]]*Sales[[#This Row],[Sale_Price]]</f>
        <v>0</v>
      </c>
    </row>
    <row r="4836" spans="1:9" x14ac:dyDescent="0.25">
      <c r="A4836">
        <v>71207</v>
      </c>
      <c r="B4836" t="str">
        <f>INDEX( Table3[],MATCH(Sales[[#This Row],[Category]],Table3[Category],0),1)</f>
        <v>LIQUOR</v>
      </c>
      <c r="C4836" t="s">
        <v>37</v>
      </c>
      <c r="D4836" t="s">
        <v>4813</v>
      </c>
      <c r="E4836" t="s">
        <v>10</v>
      </c>
      <c r="F4836">
        <v>20</v>
      </c>
      <c r="G4836" s="1">
        <v>11.49</v>
      </c>
      <c r="H4836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4836">
        <f>Sales[[#This Row],[Total Inventory]]*Sales[[#This Row],[Sale_Price]]</f>
        <v>229.8</v>
      </c>
    </row>
    <row r="4837" spans="1:9" x14ac:dyDescent="0.25">
      <c r="A4837">
        <v>333315</v>
      </c>
      <c r="B4837" t="str">
        <f>INDEX( Table3[],MATCH(Sales[[#This Row],[Category]],Table3[Category],0),1)</f>
        <v>WINE</v>
      </c>
      <c r="C4837" t="s">
        <v>8</v>
      </c>
      <c r="D4837" t="s">
        <v>4635</v>
      </c>
      <c r="E4837" t="s">
        <v>10</v>
      </c>
      <c r="F4837">
        <v>14</v>
      </c>
      <c r="G4837" s="1">
        <v>9.99</v>
      </c>
      <c r="H4837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4837">
        <f>Sales[[#This Row],[Total Inventory]]*Sales[[#This Row],[Sale_Price]]</f>
        <v>139.86000000000001</v>
      </c>
    </row>
    <row r="4838" spans="1:9" x14ac:dyDescent="0.25">
      <c r="A4838">
        <v>47313</v>
      </c>
      <c r="B4838" t="str">
        <f>INDEX( Table3[],MATCH(Sales[[#This Row],[Category]],Table3[Category],0),1)</f>
        <v>WINE</v>
      </c>
      <c r="C4838" t="s">
        <v>53</v>
      </c>
      <c r="D4838" t="s">
        <v>4814</v>
      </c>
      <c r="E4838" t="s">
        <v>133</v>
      </c>
      <c r="F4838">
        <v>0</v>
      </c>
      <c r="G4838" s="1">
        <v>26.99</v>
      </c>
      <c r="H4838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4838">
        <f>Sales[[#This Row],[Total Inventory]]*Sales[[#This Row],[Sale_Price]]</f>
        <v>0</v>
      </c>
    </row>
    <row r="4839" spans="1:9" x14ac:dyDescent="0.25">
      <c r="A4839">
        <v>80271</v>
      </c>
      <c r="B4839" t="str">
        <f>INDEX( Table3[],MATCH(Sales[[#This Row],[Category]],Table3[Category],0),1)</f>
        <v>WINE</v>
      </c>
      <c r="C4839" t="s">
        <v>43</v>
      </c>
      <c r="D4839" t="s">
        <v>4815</v>
      </c>
      <c r="E4839" t="s">
        <v>10</v>
      </c>
      <c r="F4839">
        <v>47</v>
      </c>
      <c r="G4839" s="1">
        <v>76.989999999999995</v>
      </c>
      <c r="H4839">
        <f>IF(INDEX(Sale_Promotions[[Code]:[Sale Price]],MATCH(Sales[[#This Row],[Code]],Sale_Promotions[Code],0),2)=0,Sales[[#This Row],[Price]],INDEX(Sale_Promotions[[Code]:[Sale Price]],MATCH(Sales[[#This Row],[Code]],Sale_Promotions[Code],0),2))</f>
        <v>73.89</v>
      </c>
      <c r="I4839">
        <f>Sales[[#This Row],[Total Inventory]]*Sales[[#This Row],[Sale_Price]]</f>
        <v>3472.83</v>
      </c>
    </row>
    <row r="4840" spans="1:9" x14ac:dyDescent="0.25">
      <c r="A4840">
        <v>313043</v>
      </c>
      <c r="B4840" t="str">
        <f>INDEX( Table3[],MATCH(Sales[[#This Row],[Category]],Table3[Category],0),1)</f>
        <v>WINE</v>
      </c>
      <c r="C4840" t="s">
        <v>41</v>
      </c>
      <c r="D4840" t="s">
        <v>4816</v>
      </c>
      <c r="E4840" t="s">
        <v>10</v>
      </c>
      <c r="F4840">
        <v>13</v>
      </c>
      <c r="G4840" s="1">
        <v>8.99</v>
      </c>
      <c r="H484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4840">
        <f>Sales[[#This Row],[Total Inventory]]*Sales[[#This Row],[Sale_Price]]</f>
        <v>116.87</v>
      </c>
    </row>
    <row r="4841" spans="1:9" x14ac:dyDescent="0.25">
      <c r="A4841">
        <v>350486</v>
      </c>
      <c r="B4841" t="str">
        <f>INDEX( Table3[],MATCH(Sales[[#This Row],[Category]],Table3[Category],0),1)</f>
        <v>OTHER</v>
      </c>
      <c r="C4841" t="s">
        <v>75</v>
      </c>
      <c r="D4841" t="s">
        <v>4817</v>
      </c>
      <c r="E4841" t="s">
        <v>10</v>
      </c>
      <c r="F4841">
        <v>0</v>
      </c>
      <c r="G4841" s="1">
        <v>4.3899999999999997</v>
      </c>
      <c r="H4841">
        <f>IF(INDEX(Sale_Promotions[[Code]:[Sale Price]],MATCH(Sales[[#This Row],[Code]],Sale_Promotions[Code],0),2)=0,Sales[[#This Row],[Price]],INDEX(Sale_Promotions[[Code]:[Sale Price]],MATCH(Sales[[#This Row],[Code]],Sale_Promotions[Code],0),2))</f>
        <v>4.3899999999999997</v>
      </c>
      <c r="I4841">
        <f>Sales[[#This Row],[Total Inventory]]*Sales[[#This Row],[Sale_Price]]</f>
        <v>0</v>
      </c>
    </row>
    <row r="4842" spans="1:9" x14ac:dyDescent="0.25">
      <c r="A4842">
        <v>71488</v>
      </c>
      <c r="B4842" t="str">
        <f>INDEX( Table3[],MATCH(Sales[[#This Row],[Category]],Table3[Category],0),1)</f>
        <v>LIQUOR</v>
      </c>
      <c r="C4842" t="s">
        <v>102</v>
      </c>
      <c r="D4842" t="s">
        <v>4818</v>
      </c>
      <c r="E4842" t="s">
        <v>10</v>
      </c>
      <c r="F4842">
        <v>215</v>
      </c>
      <c r="G4842" s="1">
        <v>25.99</v>
      </c>
      <c r="H4842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4842">
        <f>Sales[[#This Row],[Total Inventory]]*Sales[[#This Row],[Sale_Price]]</f>
        <v>5587.8499999999995</v>
      </c>
    </row>
    <row r="4843" spans="1:9" x14ac:dyDescent="0.25">
      <c r="A4843">
        <v>29246</v>
      </c>
      <c r="B4843" t="str">
        <f>INDEX( Table3[],MATCH(Sales[[#This Row],[Category]],Table3[Category],0),1)</f>
        <v>LIQUOR</v>
      </c>
      <c r="C4843" t="s">
        <v>14</v>
      </c>
      <c r="D4843" t="s">
        <v>2705</v>
      </c>
      <c r="E4843" t="s">
        <v>133</v>
      </c>
      <c r="F4843">
        <v>71</v>
      </c>
      <c r="G4843" s="1">
        <v>27.99</v>
      </c>
      <c r="H4843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4843">
        <f>Sales[[#This Row],[Total Inventory]]*Sales[[#This Row],[Sale_Price]]</f>
        <v>1987.29</v>
      </c>
    </row>
    <row r="4844" spans="1:9" x14ac:dyDescent="0.25">
      <c r="A4844">
        <v>27873</v>
      </c>
      <c r="B4844" t="str">
        <f>INDEX( Table3[],MATCH(Sales[[#This Row],[Category]],Table3[Category],0),1)</f>
        <v>BEER</v>
      </c>
      <c r="C4844" t="s">
        <v>11</v>
      </c>
      <c r="D4844" t="s">
        <v>4819</v>
      </c>
      <c r="E4844" t="s">
        <v>13</v>
      </c>
      <c r="F4844">
        <v>0</v>
      </c>
      <c r="G4844" s="1">
        <v>11.13</v>
      </c>
      <c r="H4844">
        <f>IF(INDEX(Sale_Promotions[[Code]:[Sale Price]],MATCH(Sales[[#This Row],[Code]],Sale_Promotions[Code],0),2)=0,Sales[[#This Row],[Price]],INDEX(Sale_Promotions[[Code]:[Sale Price]],MATCH(Sales[[#This Row],[Code]],Sale_Promotions[Code],0),2))</f>
        <v>11.13</v>
      </c>
      <c r="I4844">
        <f>Sales[[#This Row],[Total Inventory]]*Sales[[#This Row],[Sale_Price]]</f>
        <v>0</v>
      </c>
    </row>
    <row r="4845" spans="1:9" x14ac:dyDescent="0.25">
      <c r="A4845">
        <v>336729</v>
      </c>
      <c r="B4845" t="str">
        <f>INDEX( Table3[],MATCH(Sales[[#This Row],[Category]],Table3[Category],0),1)</f>
        <v>LIQUOR</v>
      </c>
      <c r="C4845" t="s">
        <v>198</v>
      </c>
      <c r="D4845" t="s">
        <v>4820</v>
      </c>
      <c r="E4845" t="s">
        <v>10</v>
      </c>
      <c r="F4845">
        <v>21</v>
      </c>
      <c r="G4845" s="1">
        <v>36.99</v>
      </c>
      <c r="H4845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4845">
        <f>Sales[[#This Row],[Total Inventory]]*Sales[[#This Row],[Sale_Price]]</f>
        <v>776.79000000000008</v>
      </c>
    </row>
    <row r="4846" spans="1:9" x14ac:dyDescent="0.25">
      <c r="A4846">
        <v>11563</v>
      </c>
      <c r="B4846" t="str">
        <f>INDEX( Table3[],MATCH(Sales[[#This Row],[Category]],Table3[Category],0),1)</f>
        <v>LIQUOR</v>
      </c>
      <c r="C4846" t="s">
        <v>35</v>
      </c>
      <c r="D4846" t="s">
        <v>4821</v>
      </c>
      <c r="E4846" t="s">
        <v>133</v>
      </c>
      <c r="F4846">
        <v>93</v>
      </c>
      <c r="G4846" s="1">
        <v>15.99</v>
      </c>
      <c r="H4846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4846">
        <f>Sales[[#This Row],[Total Inventory]]*Sales[[#This Row],[Sale_Price]]</f>
        <v>1161.57</v>
      </c>
    </row>
    <row r="4847" spans="1:9" x14ac:dyDescent="0.25">
      <c r="A4847">
        <v>26553</v>
      </c>
      <c r="B4847" t="str">
        <f>INDEX( Table3[],MATCH(Sales[[#This Row],[Category]],Table3[Category],0),1)</f>
        <v>BEER</v>
      </c>
      <c r="C4847" t="s">
        <v>11</v>
      </c>
      <c r="D4847" t="s">
        <v>4822</v>
      </c>
      <c r="E4847" t="s">
        <v>25</v>
      </c>
      <c r="F4847">
        <v>0</v>
      </c>
      <c r="G4847" s="1">
        <v>1.72</v>
      </c>
      <c r="H4847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4847">
        <f>Sales[[#This Row],[Total Inventory]]*Sales[[#This Row],[Sale_Price]]</f>
        <v>0</v>
      </c>
    </row>
    <row r="4848" spans="1:9" x14ac:dyDescent="0.25">
      <c r="A4848">
        <v>23282</v>
      </c>
      <c r="B4848" t="str">
        <f>INDEX( Table3[],MATCH(Sales[[#This Row],[Category]],Table3[Category],0),1)</f>
        <v>BEER</v>
      </c>
      <c r="C4848" t="s">
        <v>11</v>
      </c>
      <c r="D4848" t="s">
        <v>4823</v>
      </c>
      <c r="E4848" t="s">
        <v>25</v>
      </c>
      <c r="F4848">
        <v>36</v>
      </c>
      <c r="G4848" s="1">
        <v>1.37</v>
      </c>
      <c r="H4848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4848">
        <f>Sales[[#This Row],[Total Inventory]]*Sales[[#This Row],[Sale_Price]]</f>
        <v>49.320000000000007</v>
      </c>
    </row>
    <row r="4849" spans="1:9" x14ac:dyDescent="0.25">
      <c r="A4849">
        <v>54259</v>
      </c>
      <c r="B4849" t="str">
        <f>INDEX( Table3[],MATCH(Sales[[#This Row],[Category]],Table3[Category],0),1)</f>
        <v>WINE</v>
      </c>
      <c r="C4849" t="s">
        <v>41</v>
      </c>
      <c r="D4849" t="s">
        <v>4824</v>
      </c>
      <c r="E4849" t="s">
        <v>10</v>
      </c>
      <c r="F4849">
        <v>34</v>
      </c>
      <c r="G4849" s="1">
        <v>9.99</v>
      </c>
      <c r="H4849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4849">
        <f>Sales[[#This Row],[Total Inventory]]*Sales[[#This Row],[Sale_Price]]</f>
        <v>339.66</v>
      </c>
    </row>
    <row r="4850" spans="1:9" x14ac:dyDescent="0.25">
      <c r="A4850">
        <v>317503</v>
      </c>
      <c r="B4850" t="str">
        <f>INDEX( Table3[],MATCH(Sales[[#This Row],[Category]],Table3[Category],0),1)</f>
        <v>WINE</v>
      </c>
      <c r="C4850" t="s">
        <v>28</v>
      </c>
      <c r="D4850" t="s">
        <v>4825</v>
      </c>
      <c r="E4850" t="s">
        <v>10</v>
      </c>
      <c r="F4850">
        <v>17</v>
      </c>
      <c r="G4850" s="1">
        <v>12.69</v>
      </c>
      <c r="H4850">
        <f>IF(INDEX(Sale_Promotions[[Code]:[Sale Price]],MATCH(Sales[[#This Row],[Code]],Sale_Promotions[Code],0),2)=0,Sales[[#This Row],[Price]],INDEX(Sale_Promotions[[Code]:[Sale Price]],MATCH(Sales[[#This Row],[Code]],Sale_Promotions[Code],0),2))</f>
        <v>11.59</v>
      </c>
      <c r="I4850">
        <f>Sales[[#This Row],[Total Inventory]]*Sales[[#This Row],[Sale_Price]]</f>
        <v>197.03</v>
      </c>
    </row>
    <row r="4851" spans="1:9" x14ac:dyDescent="0.25">
      <c r="A4851">
        <v>89249</v>
      </c>
      <c r="B4851" t="str">
        <f>INDEX( Table3[],MATCH(Sales[[#This Row],[Category]],Table3[Category],0),1)</f>
        <v>WINE</v>
      </c>
      <c r="C4851" t="s">
        <v>242</v>
      </c>
      <c r="D4851" t="s">
        <v>4826</v>
      </c>
      <c r="E4851" t="s">
        <v>10</v>
      </c>
      <c r="F4851">
        <v>0</v>
      </c>
      <c r="G4851" s="1">
        <v>8.59</v>
      </c>
      <c r="H4851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4851">
        <f>Sales[[#This Row],[Total Inventory]]*Sales[[#This Row],[Sale_Price]]</f>
        <v>0</v>
      </c>
    </row>
    <row r="4852" spans="1:9" x14ac:dyDescent="0.25">
      <c r="A4852">
        <v>24916</v>
      </c>
      <c r="B4852" t="str">
        <f>INDEX( Table3[],MATCH(Sales[[#This Row],[Category]],Table3[Category],0),1)</f>
        <v>BEER</v>
      </c>
      <c r="C4852" t="s">
        <v>11</v>
      </c>
      <c r="D4852" t="s">
        <v>4827</v>
      </c>
      <c r="E4852" t="s">
        <v>95</v>
      </c>
      <c r="F4852">
        <v>0</v>
      </c>
      <c r="G4852" s="1">
        <v>18.47</v>
      </c>
      <c r="H4852">
        <f>IF(INDEX(Sale_Promotions[[Code]:[Sale Price]],MATCH(Sales[[#This Row],[Code]],Sale_Promotions[Code],0),2)=0,Sales[[#This Row],[Price]],INDEX(Sale_Promotions[[Code]:[Sale Price]],MATCH(Sales[[#This Row],[Code]],Sale_Promotions[Code],0),2))</f>
        <v>18.47</v>
      </c>
      <c r="I4852">
        <f>Sales[[#This Row],[Total Inventory]]*Sales[[#This Row],[Sale_Price]]</f>
        <v>0</v>
      </c>
    </row>
    <row r="4853" spans="1:9" x14ac:dyDescent="0.25">
      <c r="A4853">
        <v>48763</v>
      </c>
      <c r="B4853" t="str">
        <f>INDEX( Table3[],MATCH(Sales[[#This Row],[Category]],Table3[Category],0),1)</f>
        <v>LIQUOR</v>
      </c>
      <c r="C4853" t="s">
        <v>26</v>
      </c>
      <c r="D4853" t="s">
        <v>4828</v>
      </c>
      <c r="E4853" t="s">
        <v>10</v>
      </c>
      <c r="F4853">
        <v>4</v>
      </c>
      <c r="G4853" s="1">
        <v>24.99</v>
      </c>
      <c r="H4853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4853">
        <f>Sales[[#This Row],[Total Inventory]]*Sales[[#This Row],[Sale_Price]]</f>
        <v>99.96</v>
      </c>
    </row>
    <row r="4854" spans="1:9" x14ac:dyDescent="0.25">
      <c r="A4854">
        <v>28854</v>
      </c>
      <c r="B4854" t="str">
        <f>INDEX( Table3[],MATCH(Sales[[#This Row],[Category]],Table3[Category],0),1)</f>
        <v>BEER</v>
      </c>
      <c r="C4854" t="s">
        <v>11</v>
      </c>
      <c r="D4854" t="s">
        <v>4829</v>
      </c>
      <c r="E4854" t="s">
        <v>10</v>
      </c>
      <c r="F4854">
        <v>0</v>
      </c>
      <c r="G4854" s="1">
        <v>10.62</v>
      </c>
      <c r="H4854">
        <f>IF(INDEX(Sale_Promotions[[Code]:[Sale Price]],MATCH(Sales[[#This Row],[Code]],Sale_Promotions[Code],0),2)=0,Sales[[#This Row],[Price]],INDEX(Sale_Promotions[[Code]:[Sale Price]],MATCH(Sales[[#This Row],[Code]],Sale_Promotions[Code],0),2))</f>
        <v>10.62</v>
      </c>
      <c r="I4854">
        <f>Sales[[#This Row],[Total Inventory]]*Sales[[#This Row],[Sale_Price]]</f>
        <v>0</v>
      </c>
    </row>
    <row r="4855" spans="1:9" x14ac:dyDescent="0.25">
      <c r="A4855">
        <v>437301</v>
      </c>
      <c r="B4855" t="str">
        <f>INDEX( Table3[],MATCH(Sales[[#This Row],[Category]],Table3[Category],0),1)</f>
        <v>WINE</v>
      </c>
      <c r="C4855" t="s">
        <v>39</v>
      </c>
      <c r="D4855" t="s">
        <v>4830</v>
      </c>
      <c r="E4855" t="s">
        <v>10</v>
      </c>
      <c r="F4855">
        <v>18</v>
      </c>
      <c r="G4855" s="1">
        <v>9.7899999999999991</v>
      </c>
      <c r="H4855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4855">
        <f>Sales[[#This Row],[Total Inventory]]*Sales[[#This Row],[Sale_Price]]</f>
        <v>176.21999999999997</v>
      </c>
    </row>
    <row r="4856" spans="1:9" x14ac:dyDescent="0.25">
      <c r="A4856">
        <v>80523</v>
      </c>
      <c r="B4856" t="str">
        <f>INDEX( Table3[],MATCH(Sales[[#This Row],[Category]],Table3[Category],0),1)</f>
        <v>WINE</v>
      </c>
      <c r="C4856" t="s">
        <v>61</v>
      </c>
      <c r="D4856" t="s">
        <v>4831</v>
      </c>
      <c r="E4856" t="s">
        <v>332</v>
      </c>
      <c r="F4856">
        <v>45</v>
      </c>
      <c r="G4856" s="1">
        <v>19.690000000000001</v>
      </c>
      <c r="H4856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4856">
        <f>Sales[[#This Row],[Total Inventory]]*Sales[[#This Row],[Sale_Price]]</f>
        <v>886.05000000000007</v>
      </c>
    </row>
    <row r="4857" spans="1:9" x14ac:dyDescent="0.25">
      <c r="A4857">
        <v>31038</v>
      </c>
      <c r="B4857" t="str">
        <f>INDEX( Table3[],MATCH(Sales[[#This Row],[Category]],Table3[Category],0),1)</f>
        <v>WINE</v>
      </c>
      <c r="C4857" t="s">
        <v>85</v>
      </c>
      <c r="D4857" t="s">
        <v>4832</v>
      </c>
      <c r="E4857" t="s">
        <v>10</v>
      </c>
      <c r="F4857">
        <v>47</v>
      </c>
      <c r="G4857" s="1">
        <v>30.99</v>
      </c>
      <c r="H4857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4857">
        <f>Sales[[#This Row],[Total Inventory]]*Sales[[#This Row],[Sale_Price]]</f>
        <v>1456.53</v>
      </c>
    </row>
    <row r="4858" spans="1:9" x14ac:dyDescent="0.25">
      <c r="A4858">
        <v>307800</v>
      </c>
      <c r="B4858" t="str">
        <f>INDEX( Table3[],MATCH(Sales[[#This Row],[Category]],Table3[Category],0),1)</f>
        <v>WINE</v>
      </c>
      <c r="C4858" t="s">
        <v>61</v>
      </c>
      <c r="D4858" t="s">
        <v>4833</v>
      </c>
      <c r="E4858" t="s">
        <v>10</v>
      </c>
      <c r="F4858">
        <v>13</v>
      </c>
      <c r="G4858" s="1">
        <v>26.99</v>
      </c>
      <c r="H4858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4858">
        <f>Sales[[#This Row],[Total Inventory]]*Sales[[#This Row],[Sale_Price]]</f>
        <v>350.87</v>
      </c>
    </row>
    <row r="4859" spans="1:9" x14ac:dyDescent="0.25">
      <c r="A4859">
        <v>30887</v>
      </c>
      <c r="B4859" t="str">
        <f>INDEX( Table3[],MATCH(Sales[[#This Row],[Category]],Table3[Category],0),1)</f>
        <v>BEER</v>
      </c>
      <c r="C4859" t="s">
        <v>11</v>
      </c>
      <c r="D4859" t="s">
        <v>4834</v>
      </c>
      <c r="E4859" t="s">
        <v>60</v>
      </c>
      <c r="F4859">
        <v>40</v>
      </c>
      <c r="G4859" s="1">
        <v>1.84</v>
      </c>
      <c r="H4859">
        <f>IF(INDEX(Sale_Promotions[[Code]:[Sale Price]],MATCH(Sales[[#This Row],[Code]],Sale_Promotions[Code],0),2)=0,Sales[[#This Row],[Price]],INDEX(Sale_Promotions[[Code]:[Sale Price]],MATCH(Sales[[#This Row],[Code]],Sale_Promotions[Code],0),2))</f>
        <v>1.84</v>
      </c>
      <c r="I4859">
        <f>Sales[[#This Row],[Total Inventory]]*Sales[[#This Row],[Sale_Price]]</f>
        <v>73.600000000000009</v>
      </c>
    </row>
    <row r="4860" spans="1:9" x14ac:dyDescent="0.25">
      <c r="A4860">
        <v>27651</v>
      </c>
      <c r="B4860" t="str">
        <f>INDEX( Table3[],MATCH(Sales[[#This Row],[Category]],Table3[Category],0),1)</f>
        <v>BEER</v>
      </c>
      <c r="C4860" t="s">
        <v>11</v>
      </c>
      <c r="D4860" t="s">
        <v>4835</v>
      </c>
      <c r="E4860" t="s">
        <v>10</v>
      </c>
      <c r="F4860">
        <v>0</v>
      </c>
      <c r="G4860" s="1">
        <v>13.34</v>
      </c>
      <c r="H4860">
        <f>IF(INDEX(Sale_Promotions[[Code]:[Sale Price]],MATCH(Sales[[#This Row],[Code]],Sale_Promotions[Code],0),2)=0,Sales[[#This Row],[Price]],INDEX(Sale_Promotions[[Code]:[Sale Price]],MATCH(Sales[[#This Row],[Code]],Sale_Promotions[Code],0),2))</f>
        <v>13.34</v>
      </c>
      <c r="I4860">
        <f>Sales[[#This Row],[Total Inventory]]*Sales[[#This Row],[Sale_Price]]</f>
        <v>0</v>
      </c>
    </row>
    <row r="4861" spans="1:9" x14ac:dyDescent="0.25">
      <c r="A4861">
        <v>96407</v>
      </c>
      <c r="B4861" t="str">
        <f>INDEX( Table3[],MATCH(Sales[[#This Row],[Category]],Table3[Category],0),1)</f>
        <v>BEER</v>
      </c>
      <c r="C4861" t="s">
        <v>11</v>
      </c>
      <c r="D4861" t="s">
        <v>4836</v>
      </c>
      <c r="E4861" t="s">
        <v>20</v>
      </c>
      <c r="F4861">
        <v>0</v>
      </c>
      <c r="G4861" s="1">
        <v>4.12</v>
      </c>
      <c r="H4861">
        <f>IF(INDEX(Sale_Promotions[[Code]:[Sale Price]],MATCH(Sales[[#This Row],[Code]],Sale_Promotions[Code],0),2)=0,Sales[[#This Row],[Price]],INDEX(Sale_Promotions[[Code]:[Sale Price]],MATCH(Sales[[#This Row],[Code]],Sale_Promotions[Code],0),2))</f>
        <v>4.12</v>
      </c>
      <c r="I4861">
        <f>Sales[[#This Row],[Total Inventory]]*Sales[[#This Row],[Sale_Price]]</f>
        <v>0</v>
      </c>
    </row>
    <row r="4862" spans="1:9" x14ac:dyDescent="0.25">
      <c r="A4862">
        <v>26492</v>
      </c>
      <c r="B4862" t="str">
        <f>INDEX( Table3[],MATCH(Sales[[#This Row],[Category]],Table3[Category],0),1)</f>
        <v>WINE</v>
      </c>
      <c r="C4862" t="s">
        <v>85</v>
      </c>
      <c r="D4862" t="s">
        <v>4837</v>
      </c>
      <c r="E4862" t="s">
        <v>10</v>
      </c>
      <c r="F4862">
        <v>0</v>
      </c>
      <c r="G4862" s="1">
        <v>18.989999999999998</v>
      </c>
      <c r="H4862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4862">
        <f>Sales[[#This Row],[Total Inventory]]*Sales[[#This Row],[Sale_Price]]</f>
        <v>0</v>
      </c>
    </row>
    <row r="4863" spans="1:9" x14ac:dyDescent="0.25">
      <c r="A4863">
        <v>27827</v>
      </c>
      <c r="B4863" t="str">
        <f>INDEX( Table3[],MATCH(Sales[[#This Row],[Category]],Table3[Category],0),1)</f>
        <v>BEER</v>
      </c>
      <c r="C4863" t="s">
        <v>11</v>
      </c>
      <c r="D4863" t="s">
        <v>4838</v>
      </c>
      <c r="E4863" t="s">
        <v>10</v>
      </c>
      <c r="F4863">
        <v>0</v>
      </c>
      <c r="G4863" s="1">
        <v>10.25</v>
      </c>
      <c r="H4863">
        <f>IF(INDEX(Sale_Promotions[[Code]:[Sale Price]],MATCH(Sales[[#This Row],[Code]],Sale_Promotions[Code],0),2)=0,Sales[[#This Row],[Price]],INDEX(Sale_Promotions[[Code]:[Sale Price]],MATCH(Sales[[#This Row],[Code]],Sale_Promotions[Code],0),2))</f>
        <v>10.25</v>
      </c>
      <c r="I4863">
        <f>Sales[[#This Row],[Total Inventory]]*Sales[[#This Row],[Sale_Price]]</f>
        <v>0</v>
      </c>
    </row>
    <row r="4864" spans="1:9" x14ac:dyDescent="0.25">
      <c r="A4864">
        <v>48942</v>
      </c>
      <c r="B4864" t="str">
        <f>INDEX( Table3[],MATCH(Sales[[#This Row],[Category]],Table3[Category],0),1)</f>
        <v>BEER</v>
      </c>
      <c r="C4864" t="s">
        <v>11</v>
      </c>
      <c r="D4864" t="s">
        <v>4839</v>
      </c>
      <c r="E4864" t="s">
        <v>332</v>
      </c>
      <c r="F4864">
        <v>0</v>
      </c>
      <c r="G4864" s="1">
        <v>21.88</v>
      </c>
      <c r="H4864">
        <f>IF(INDEX(Sale_Promotions[[Code]:[Sale Price]],MATCH(Sales[[#This Row],[Code]],Sale_Promotions[Code],0),2)=0,Sales[[#This Row],[Price]],INDEX(Sale_Promotions[[Code]:[Sale Price]],MATCH(Sales[[#This Row],[Code]],Sale_Promotions[Code],0),2))</f>
        <v>21.88</v>
      </c>
      <c r="I4864">
        <f>Sales[[#This Row],[Total Inventory]]*Sales[[#This Row],[Sale_Price]]</f>
        <v>0</v>
      </c>
    </row>
    <row r="4865" spans="1:9" x14ac:dyDescent="0.25">
      <c r="A4865">
        <v>22650</v>
      </c>
      <c r="B4865" t="str">
        <f>INDEX( Table3[],MATCH(Sales[[#This Row],[Category]],Table3[Category],0),1)</f>
        <v>BEER</v>
      </c>
      <c r="C4865" t="s">
        <v>11</v>
      </c>
      <c r="D4865" t="s">
        <v>4840</v>
      </c>
      <c r="E4865" t="s">
        <v>10</v>
      </c>
      <c r="F4865">
        <v>0</v>
      </c>
      <c r="G4865" s="1">
        <v>8.99</v>
      </c>
      <c r="H486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4865">
        <f>Sales[[#This Row],[Total Inventory]]*Sales[[#This Row],[Sale_Price]]</f>
        <v>0</v>
      </c>
    </row>
    <row r="4866" spans="1:9" x14ac:dyDescent="0.25">
      <c r="A4866">
        <v>300537</v>
      </c>
      <c r="B4866" t="str">
        <f>INDEX( Table3[],MATCH(Sales[[#This Row],[Category]],Table3[Category],0),1)</f>
        <v>WINE</v>
      </c>
      <c r="C4866" t="s">
        <v>41</v>
      </c>
      <c r="D4866" t="s">
        <v>4841</v>
      </c>
      <c r="E4866" t="s">
        <v>10</v>
      </c>
      <c r="F4866">
        <v>0</v>
      </c>
      <c r="G4866" s="1">
        <v>10.99</v>
      </c>
      <c r="H486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4866">
        <f>Sales[[#This Row],[Total Inventory]]*Sales[[#This Row],[Sale_Price]]</f>
        <v>0</v>
      </c>
    </row>
    <row r="4867" spans="1:9" x14ac:dyDescent="0.25">
      <c r="A4867">
        <v>338235</v>
      </c>
      <c r="B4867" t="str">
        <f>INDEX( Table3[],MATCH(Sales[[#This Row],[Category]],Table3[Category],0),1)</f>
        <v>WINE</v>
      </c>
      <c r="C4867" t="s">
        <v>31</v>
      </c>
      <c r="D4867" t="s">
        <v>4842</v>
      </c>
      <c r="E4867" t="s">
        <v>10</v>
      </c>
      <c r="F4867">
        <v>0</v>
      </c>
      <c r="G4867" s="1">
        <v>12.99</v>
      </c>
      <c r="H486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4867">
        <f>Sales[[#This Row],[Total Inventory]]*Sales[[#This Row],[Sale_Price]]</f>
        <v>0</v>
      </c>
    </row>
    <row r="4868" spans="1:9" x14ac:dyDescent="0.25">
      <c r="A4868">
        <v>22890</v>
      </c>
      <c r="B4868" t="str">
        <f>INDEX( Table3[],MATCH(Sales[[#This Row],[Category]],Table3[Category],0),1)</f>
        <v>BEER</v>
      </c>
      <c r="C4868" t="s">
        <v>11</v>
      </c>
      <c r="D4868" t="s">
        <v>4843</v>
      </c>
      <c r="E4868" t="s">
        <v>25</v>
      </c>
      <c r="F4868">
        <v>0</v>
      </c>
      <c r="G4868" s="1">
        <v>1.89</v>
      </c>
      <c r="H4868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4868">
        <f>Sales[[#This Row],[Total Inventory]]*Sales[[#This Row],[Sale_Price]]</f>
        <v>0</v>
      </c>
    </row>
    <row r="4869" spans="1:9" x14ac:dyDescent="0.25">
      <c r="A4869">
        <v>3581</v>
      </c>
      <c r="B4869" t="str">
        <f>INDEX( Table3[],MATCH(Sales[[#This Row],[Category]],Table3[Category],0),1)</f>
        <v>BEER</v>
      </c>
      <c r="C4869" t="s">
        <v>11</v>
      </c>
      <c r="D4869" t="s">
        <v>4844</v>
      </c>
      <c r="E4869" t="s">
        <v>95</v>
      </c>
      <c r="F4869">
        <v>0</v>
      </c>
      <c r="G4869" s="1">
        <v>10.14</v>
      </c>
      <c r="H4869">
        <f>IF(INDEX(Sale_Promotions[[Code]:[Sale Price]],MATCH(Sales[[#This Row],[Code]],Sale_Promotions[Code],0),2)=0,Sales[[#This Row],[Price]],INDEX(Sale_Promotions[[Code]:[Sale Price]],MATCH(Sales[[#This Row],[Code]],Sale_Promotions[Code],0),2))</f>
        <v>10.14</v>
      </c>
      <c r="I4869">
        <f>Sales[[#This Row],[Total Inventory]]*Sales[[#This Row],[Sale_Price]]</f>
        <v>0</v>
      </c>
    </row>
    <row r="4870" spans="1:9" x14ac:dyDescent="0.25">
      <c r="A4870">
        <v>2402</v>
      </c>
      <c r="B4870" t="str">
        <f>INDEX( Table3[],MATCH(Sales[[#This Row],[Category]],Table3[Category],0),1)</f>
        <v>BEER</v>
      </c>
      <c r="C4870" t="s">
        <v>11</v>
      </c>
      <c r="D4870" t="s">
        <v>4845</v>
      </c>
      <c r="E4870" t="s">
        <v>20</v>
      </c>
      <c r="F4870">
        <v>0</v>
      </c>
      <c r="G4870" s="1">
        <v>2.4700000000000002</v>
      </c>
      <c r="H4870">
        <f>IF(INDEX(Sale_Promotions[[Code]:[Sale Price]],MATCH(Sales[[#This Row],[Code]],Sale_Promotions[Code],0),2)=0,Sales[[#This Row],[Price]],INDEX(Sale_Promotions[[Code]:[Sale Price]],MATCH(Sales[[#This Row],[Code]],Sale_Promotions[Code],0),2))</f>
        <v>2.4700000000000002</v>
      </c>
      <c r="I4870">
        <f>Sales[[#This Row],[Total Inventory]]*Sales[[#This Row],[Sale_Price]]</f>
        <v>0</v>
      </c>
    </row>
    <row r="4871" spans="1:9" x14ac:dyDescent="0.25">
      <c r="A4871">
        <v>44359</v>
      </c>
      <c r="B4871" t="str">
        <f>INDEX( Table3[],MATCH(Sales[[#This Row],[Category]],Table3[Category],0),1)</f>
        <v>WINE</v>
      </c>
      <c r="C4871" t="s">
        <v>85</v>
      </c>
      <c r="D4871" t="s">
        <v>4846</v>
      </c>
      <c r="E4871" t="s">
        <v>10</v>
      </c>
      <c r="F4871">
        <v>22</v>
      </c>
      <c r="G4871" s="1">
        <v>18.989999999999998</v>
      </c>
      <c r="H4871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4871">
        <f>Sales[[#This Row],[Total Inventory]]*Sales[[#This Row],[Sale_Price]]</f>
        <v>417.78</v>
      </c>
    </row>
    <row r="4872" spans="1:9" x14ac:dyDescent="0.25">
      <c r="A4872">
        <v>30105</v>
      </c>
      <c r="B4872" t="str">
        <f>INDEX( Table3[],MATCH(Sales[[#This Row],[Category]],Table3[Category],0),1)</f>
        <v>BEER</v>
      </c>
      <c r="C4872" t="s">
        <v>11</v>
      </c>
      <c r="D4872" t="s">
        <v>4847</v>
      </c>
      <c r="E4872" t="s">
        <v>25</v>
      </c>
      <c r="F4872">
        <v>0</v>
      </c>
      <c r="G4872" s="1">
        <v>15.39</v>
      </c>
      <c r="H4872">
        <f>IF(INDEX(Sale_Promotions[[Code]:[Sale Price]],MATCH(Sales[[#This Row],[Code]],Sale_Promotions[Code],0),2)=0,Sales[[#This Row],[Price]],INDEX(Sale_Promotions[[Code]:[Sale Price]],MATCH(Sales[[#This Row],[Code]],Sale_Promotions[Code],0),2))</f>
        <v>15.39</v>
      </c>
      <c r="I4872">
        <f>Sales[[#This Row],[Total Inventory]]*Sales[[#This Row],[Sale_Price]]</f>
        <v>0</v>
      </c>
    </row>
    <row r="4873" spans="1:9" x14ac:dyDescent="0.25">
      <c r="A4873">
        <v>311672</v>
      </c>
      <c r="B4873" t="str">
        <f>INDEX( Table3[],MATCH(Sales[[#This Row],[Category]],Table3[Category],0),1)</f>
        <v>WINE</v>
      </c>
      <c r="C4873" t="s">
        <v>41</v>
      </c>
      <c r="D4873" t="s">
        <v>4848</v>
      </c>
      <c r="E4873" t="s">
        <v>10</v>
      </c>
      <c r="F4873">
        <v>0</v>
      </c>
      <c r="G4873" s="1">
        <v>13.99</v>
      </c>
      <c r="H487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4873">
        <f>Sales[[#This Row],[Total Inventory]]*Sales[[#This Row],[Sale_Price]]</f>
        <v>0</v>
      </c>
    </row>
    <row r="4874" spans="1:9" x14ac:dyDescent="0.25">
      <c r="A4874">
        <v>10867</v>
      </c>
      <c r="B4874" t="str">
        <f>INDEX( Table3[],MATCH(Sales[[#This Row],[Category]],Table3[Category],0),1)</f>
        <v>LIQUOR</v>
      </c>
      <c r="C4874" t="s">
        <v>175</v>
      </c>
      <c r="D4874" t="s">
        <v>4849</v>
      </c>
      <c r="E4874" t="s">
        <v>10</v>
      </c>
      <c r="F4874">
        <v>23</v>
      </c>
      <c r="G4874" s="1">
        <v>47.99</v>
      </c>
      <c r="H4874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4874">
        <f>Sales[[#This Row],[Total Inventory]]*Sales[[#This Row],[Sale_Price]]</f>
        <v>1103.77</v>
      </c>
    </row>
    <row r="4875" spans="1:9" x14ac:dyDescent="0.25">
      <c r="A4875">
        <v>50644</v>
      </c>
      <c r="B4875" t="str">
        <f>INDEX( Table3[],MATCH(Sales[[#This Row],[Category]],Table3[Category],0),1)</f>
        <v>BEER</v>
      </c>
      <c r="C4875" t="s">
        <v>11</v>
      </c>
      <c r="D4875" t="s">
        <v>4850</v>
      </c>
      <c r="E4875" t="s">
        <v>25</v>
      </c>
      <c r="F4875">
        <v>0</v>
      </c>
      <c r="G4875" s="1">
        <v>1.48</v>
      </c>
      <c r="H4875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4875">
        <f>Sales[[#This Row],[Total Inventory]]*Sales[[#This Row],[Sale_Price]]</f>
        <v>0</v>
      </c>
    </row>
    <row r="4876" spans="1:9" x14ac:dyDescent="0.25">
      <c r="A4876">
        <v>98574</v>
      </c>
      <c r="B4876" t="str">
        <f>INDEX( Table3[],MATCH(Sales[[#This Row],[Category]],Table3[Category],0),1)</f>
        <v>BEER</v>
      </c>
      <c r="C4876" t="s">
        <v>11</v>
      </c>
      <c r="D4876" t="s">
        <v>4851</v>
      </c>
      <c r="E4876" t="s">
        <v>20</v>
      </c>
      <c r="F4876">
        <v>0</v>
      </c>
      <c r="G4876" s="1">
        <v>4.82</v>
      </c>
      <c r="H4876">
        <f>IF(INDEX(Sale_Promotions[[Code]:[Sale Price]],MATCH(Sales[[#This Row],[Code]],Sale_Promotions[Code],0),2)=0,Sales[[#This Row],[Price]],INDEX(Sale_Promotions[[Code]:[Sale Price]],MATCH(Sales[[#This Row],[Code]],Sale_Promotions[Code],0),2))</f>
        <v>4.82</v>
      </c>
      <c r="I4876">
        <f>Sales[[#This Row],[Total Inventory]]*Sales[[#This Row],[Sale_Price]]</f>
        <v>0</v>
      </c>
    </row>
    <row r="4877" spans="1:9" x14ac:dyDescent="0.25">
      <c r="A4877">
        <v>336047</v>
      </c>
      <c r="B4877" t="str">
        <f>INDEX( Table3[],MATCH(Sales[[#This Row],[Category]],Table3[Category],0),1)</f>
        <v>WINE</v>
      </c>
      <c r="C4877" t="s">
        <v>85</v>
      </c>
      <c r="D4877" t="s">
        <v>4852</v>
      </c>
      <c r="E4877" t="s">
        <v>10</v>
      </c>
      <c r="F4877">
        <v>0</v>
      </c>
      <c r="G4877" s="1">
        <v>22.99</v>
      </c>
      <c r="H4877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4877">
        <f>Sales[[#This Row],[Total Inventory]]*Sales[[#This Row],[Sale_Price]]</f>
        <v>0</v>
      </c>
    </row>
    <row r="4878" spans="1:9" x14ac:dyDescent="0.25">
      <c r="A4878">
        <v>48200</v>
      </c>
      <c r="B4878" t="str">
        <f>INDEX( Table3[],MATCH(Sales[[#This Row],[Category]],Table3[Category],0),1)</f>
        <v>LIQUOR</v>
      </c>
      <c r="C4878" t="s">
        <v>175</v>
      </c>
      <c r="D4878" t="s">
        <v>4853</v>
      </c>
      <c r="E4878" t="s">
        <v>10</v>
      </c>
      <c r="F4878">
        <v>24</v>
      </c>
      <c r="G4878" s="1">
        <v>14.99</v>
      </c>
      <c r="H4878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4878">
        <f>Sales[[#This Row],[Total Inventory]]*Sales[[#This Row],[Sale_Price]]</f>
        <v>359.76</v>
      </c>
    </row>
    <row r="4879" spans="1:9" x14ac:dyDescent="0.25">
      <c r="A4879">
        <v>24113</v>
      </c>
      <c r="B4879" t="str">
        <f>INDEX( Table3[],MATCH(Sales[[#This Row],[Category]],Table3[Category],0),1)</f>
        <v>BEER</v>
      </c>
      <c r="C4879" t="s">
        <v>11</v>
      </c>
      <c r="D4879" t="s">
        <v>4854</v>
      </c>
      <c r="E4879" t="s">
        <v>13</v>
      </c>
      <c r="F4879">
        <v>0</v>
      </c>
      <c r="G4879" s="1">
        <v>10.27</v>
      </c>
      <c r="H4879">
        <f>IF(INDEX(Sale_Promotions[[Code]:[Sale Price]],MATCH(Sales[[#This Row],[Code]],Sale_Promotions[Code],0),2)=0,Sales[[#This Row],[Price]],INDEX(Sale_Promotions[[Code]:[Sale Price]],MATCH(Sales[[#This Row],[Code]],Sale_Promotions[Code],0),2))</f>
        <v>10.27</v>
      </c>
      <c r="I4879">
        <f>Sales[[#This Row],[Total Inventory]]*Sales[[#This Row],[Sale_Price]]</f>
        <v>0</v>
      </c>
    </row>
    <row r="4880" spans="1:9" x14ac:dyDescent="0.25">
      <c r="A4880">
        <v>48919</v>
      </c>
      <c r="B4880" t="str">
        <f>INDEX( Table3[],MATCH(Sales[[#This Row],[Category]],Table3[Category],0),1)</f>
        <v>BEER</v>
      </c>
      <c r="C4880" t="s">
        <v>11</v>
      </c>
      <c r="D4880" t="s">
        <v>4855</v>
      </c>
      <c r="E4880" t="s">
        <v>332</v>
      </c>
      <c r="F4880">
        <v>0</v>
      </c>
      <c r="G4880" s="1">
        <v>21.88</v>
      </c>
      <c r="H4880">
        <f>IF(INDEX(Sale_Promotions[[Code]:[Sale Price]],MATCH(Sales[[#This Row],[Code]],Sale_Promotions[Code],0),2)=0,Sales[[#This Row],[Price]],INDEX(Sale_Promotions[[Code]:[Sale Price]],MATCH(Sales[[#This Row],[Code]],Sale_Promotions[Code],0),2))</f>
        <v>21.88</v>
      </c>
      <c r="I4880">
        <f>Sales[[#This Row],[Total Inventory]]*Sales[[#This Row],[Sale_Price]]</f>
        <v>0</v>
      </c>
    </row>
    <row r="4881" spans="1:9" x14ac:dyDescent="0.25">
      <c r="A4881">
        <v>38709</v>
      </c>
      <c r="B4881" t="str">
        <f>INDEX( Table3[],MATCH(Sales[[#This Row],[Category]],Table3[Category],0),1)</f>
        <v>LIQUOR</v>
      </c>
      <c r="C4881" t="s">
        <v>35</v>
      </c>
      <c r="D4881" t="s">
        <v>4856</v>
      </c>
      <c r="E4881" t="s">
        <v>10</v>
      </c>
      <c r="F4881">
        <v>6</v>
      </c>
      <c r="G4881" s="1">
        <v>11.99</v>
      </c>
      <c r="H488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881">
        <f>Sales[[#This Row],[Total Inventory]]*Sales[[#This Row],[Sale_Price]]</f>
        <v>71.94</v>
      </c>
    </row>
    <row r="4882" spans="1:9" x14ac:dyDescent="0.25">
      <c r="A4882">
        <v>28211</v>
      </c>
      <c r="B4882" t="str">
        <f>INDEX( Table3[],MATCH(Sales[[#This Row],[Category]],Table3[Category],0),1)</f>
        <v>BEER</v>
      </c>
      <c r="C4882" t="s">
        <v>11</v>
      </c>
      <c r="D4882" t="s">
        <v>4857</v>
      </c>
      <c r="E4882" t="s">
        <v>20</v>
      </c>
      <c r="F4882">
        <v>0</v>
      </c>
      <c r="G4882" s="1">
        <v>2.57</v>
      </c>
      <c r="H4882">
        <f>IF(INDEX(Sale_Promotions[[Code]:[Sale Price]],MATCH(Sales[[#This Row],[Code]],Sale_Promotions[Code],0),2)=0,Sales[[#This Row],[Price]],INDEX(Sale_Promotions[[Code]:[Sale Price]],MATCH(Sales[[#This Row],[Code]],Sale_Promotions[Code],0),2))</f>
        <v>2.57</v>
      </c>
      <c r="I4882">
        <f>Sales[[#This Row],[Total Inventory]]*Sales[[#This Row],[Sale_Price]]</f>
        <v>0</v>
      </c>
    </row>
    <row r="4883" spans="1:9" x14ac:dyDescent="0.25">
      <c r="A4883">
        <v>89850</v>
      </c>
      <c r="B4883" t="str">
        <f>INDEX( Table3[],MATCH(Sales[[#This Row],[Category]],Table3[Category],0),1)</f>
        <v>WINE</v>
      </c>
      <c r="C4883" t="s">
        <v>28</v>
      </c>
      <c r="D4883" t="s">
        <v>4858</v>
      </c>
      <c r="E4883" t="s">
        <v>10</v>
      </c>
      <c r="F4883">
        <v>208</v>
      </c>
      <c r="G4883" s="1">
        <v>19.989999999999998</v>
      </c>
      <c r="H4883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4883">
        <f>Sales[[#This Row],[Total Inventory]]*Sales[[#This Row],[Sale_Price]]</f>
        <v>4157.92</v>
      </c>
    </row>
    <row r="4884" spans="1:9" x14ac:dyDescent="0.25">
      <c r="A4884">
        <v>40384</v>
      </c>
      <c r="B4884" t="str">
        <f>INDEX( Table3[],MATCH(Sales[[#This Row],[Category]],Table3[Category],0),1)</f>
        <v>WINE</v>
      </c>
      <c r="C4884" t="s">
        <v>28</v>
      </c>
      <c r="D4884" t="s">
        <v>4859</v>
      </c>
      <c r="E4884" t="s">
        <v>10</v>
      </c>
      <c r="F4884">
        <v>4</v>
      </c>
      <c r="G4884" s="1">
        <v>24.99</v>
      </c>
      <c r="H4884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4884">
        <f>Sales[[#This Row],[Total Inventory]]*Sales[[#This Row],[Sale_Price]]</f>
        <v>99.96</v>
      </c>
    </row>
    <row r="4885" spans="1:9" x14ac:dyDescent="0.25">
      <c r="A4885">
        <v>342192</v>
      </c>
      <c r="B4885" t="str">
        <f>INDEX( Table3[],MATCH(Sales[[#This Row],[Category]],Table3[Category],0),1)</f>
        <v>WINE</v>
      </c>
      <c r="C4885" t="s">
        <v>85</v>
      </c>
      <c r="D4885" t="s">
        <v>4860</v>
      </c>
      <c r="E4885" t="s">
        <v>10</v>
      </c>
      <c r="F4885">
        <v>0</v>
      </c>
      <c r="G4885" s="1">
        <v>12.99</v>
      </c>
      <c r="H488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4885">
        <f>Sales[[#This Row],[Total Inventory]]*Sales[[#This Row],[Sale_Price]]</f>
        <v>0</v>
      </c>
    </row>
    <row r="4886" spans="1:9" x14ac:dyDescent="0.25">
      <c r="A4886">
        <v>45426</v>
      </c>
      <c r="B4886" t="str">
        <f>INDEX( Table3[],MATCH(Sales[[#This Row],[Category]],Table3[Category],0),1)</f>
        <v>WINE</v>
      </c>
      <c r="C4886" t="s">
        <v>61</v>
      </c>
      <c r="D4886" t="s">
        <v>4861</v>
      </c>
      <c r="E4886" t="s">
        <v>10</v>
      </c>
      <c r="F4886">
        <v>0</v>
      </c>
      <c r="G4886" s="1">
        <v>24.99</v>
      </c>
      <c r="H4886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4886">
        <f>Sales[[#This Row],[Total Inventory]]*Sales[[#This Row],[Sale_Price]]</f>
        <v>0</v>
      </c>
    </row>
    <row r="4887" spans="1:9" x14ac:dyDescent="0.25">
      <c r="A4887">
        <v>317451</v>
      </c>
      <c r="B4887" t="str">
        <f>INDEX( Table3[],MATCH(Sales[[#This Row],[Category]],Table3[Category],0),1)</f>
        <v>OTHER</v>
      </c>
      <c r="C4887" t="s">
        <v>75</v>
      </c>
      <c r="D4887" t="s">
        <v>4862</v>
      </c>
      <c r="E4887" t="s">
        <v>10</v>
      </c>
      <c r="F4887">
        <v>0</v>
      </c>
      <c r="G4887" s="1">
        <v>13.99</v>
      </c>
      <c r="H488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4887">
        <f>Sales[[#This Row],[Total Inventory]]*Sales[[#This Row],[Sale_Price]]</f>
        <v>0</v>
      </c>
    </row>
    <row r="4888" spans="1:9" x14ac:dyDescent="0.25">
      <c r="A4888">
        <v>95621</v>
      </c>
      <c r="B4888" t="str">
        <f>INDEX( Table3[],MATCH(Sales[[#This Row],[Category]],Table3[Category],0),1)</f>
        <v>BEER</v>
      </c>
      <c r="C4888" t="s">
        <v>11</v>
      </c>
      <c r="D4888" t="s">
        <v>4863</v>
      </c>
      <c r="E4888" t="s">
        <v>95</v>
      </c>
      <c r="F4888">
        <v>0</v>
      </c>
      <c r="G4888" s="1">
        <v>11.48</v>
      </c>
      <c r="H4888">
        <f>IF(INDEX(Sale_Promotions[[Code]:[Sale Price]],MATCH(Sales[[#This Row],[Code]],Sale_Promotions[Code],0),2)=0,Sales[[#This Row],[Price]],INDEX(Sale_Promotions[[Code]:[Sale Price]],MATCH(Sales[[#This Row],[Code]],Sale_Promotions[Code],0),2))</f>
        <v>11.48</v>
      </c>
      <c r="I4888">
        <f>Sales[[#This Row],[Total Inventory]]*Sales[[#This Row],[Sale_Price]]</f>
        <v>0</v>
      </c>
    </row>
    <row r="4889" spans="1:9" x14ac:dyDescent="0.25">
      <c r="A4889">
        <v>100749</v>
      </c>
      <c r="B4889" t="str">
        <f>INDEX( Table3[],MATCH(Sales[[#This Row],[Category]],Table3[Category],0),1)</f>
        <v>WINE</v>
      </c>
      <c r="C4889" t="s">
        <v>41</v>
      </c>
      <c r="D4889" t="s">
        <v>4864</v>
      </c>
      <c r="E4889" t="s">
        <v>48</v>
      </c>
      <c r="F4889">
        <v>27</v>
      </c>
      <c r="G4889" s="1">
        <v>13.49</v>
      </c>
      <c r="H4889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4889">
        <f>Sales[[#This Row],[Total Inventory]]*Sales[[#This Row],[Sale_Price]]</f>
        <v>364.23</v>
      </c>
    </row>
    <row r="4890" spans="1:9" x14ac:dyDescent="0.25">
      <c r="A4890">
        <v>55492</v>
      </c>
      <c r="B4890" t="str">
        <f>INDEX( Table3[],MATCH(Sales[[#This Row],[Category]],Table3[Category],0),1)</f>
        <v>LIQUOR</v>
      </c>
      <c r="C4890" t="s">
        <v>26</v>
      </c>
      <c r="D4890" t="s">
        <v>4865</v>
      </c>
      <c r="E4890" t="s">
        <v>48</v>
      </c>
      <c r="F4890">
        <v>0</v>
      </c>
      <c r="G4890" s="1">
        <v>10.79</v>
      </c>
      <c r="H4890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4890">
        <f>Sales[[#This Row],[Total Inventory]]*Sales[[#This Row],[Sale_Price]]</f>
        <v>0</v>
      </c>
    </row>
    <row r="4891" spans="1:9" x14ac:dyDescent="0.25">
      <c r="A4891">
        <v>40925</v>
      </c>
      <c r="B4891" t="str">
        <f>INDEX( Table3[],MATCH(Sales[[#This Row],[Category]],Table3[Category],0),1)</f>
        <v>LIQUOR</v>
      </c>
      <c r="C4891" t="s">
        <v>245</v>
      </c>
      <c r="D4891" t="s">
        <v>4866</v>
      </c>
      <c r="E4891" t="s">
        <v>10</v>
      </c>
      <c r="F4891">
        <v>93</v>
      </c>
      <c r="G4891" s="1">
        <v>18.690000000000001</v>
      </c>
      <c r="H4891">
        <f>IF(INDEX(Sale_Promotions[[Code]:[Sale Price]],MATCH(Sales[[#This Row],[Code]],Sale_Promotions[Code],0),2)=0,Sales[[#This Row],[Price]],INDEX(Sale_Promotions[[Code]:[Sale Price]],MATCH(Sales[[#This Row],[Code]],Sale_Promotions[Code],0),2))</f>
        <v>18.690000000000001</v>
      </c>
      <c r="I4891">
        <f>Sales[[#This Row],[Total Inventory]]*Sales[[#This Row],[Sale_Price]]</f>
        <v>1738.17</v>
      </c>
    </row>
    <row r="4892" spans="1:9" x14ac:dyDescent="0.25">
      <c r="A4892">
        <v>318691</v>
      </c>
      <c r="B4892" t="str">
        <f>INDEX( Table3[],MATCH(Sales[[#This Row],[Category]],Table3[Category],0),1)</f>
        <v>OTHER</v>
      </c>
      <c r="C4892" t="s">
        <v>75</v>
      </c>
      <c r="D4892" t="s">
        <v>4867</v>
      </c>
      <c r="E4892" t="s">
        <v>10</v>
      </c>
      <c r="F4892">
        <v>10</v>
      </c>
      <c r="G4892" s="1">
        <v>16.989999999999998</v>
      </c>
      <c r="H4892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4892">
        <f>Sales[[#This Row],[Total Inventory]]*Sales[[#This Row],[Sale_Price]]</f>
        <v>169.89999999999998</v>
      </c>
    </row>
    <row r="4893" spans="1:9" x14ac:dyDescent="0.25">
      <c r="A4893">
        <v>48070</v>
      </c>
      <c r="B4893" t="e">
        <f>INDEX( Table3[],MATCH(Sales[[#This Row],[Category]],Table3[Category],0),1)</f>
        <v>#N/A</v>
      </c>
      <c r="D4893" t="s">
        <v>4868</v>
      </c>
      <c r="E4893" t="s">
        <v>449</v>
      </c>
      <c r="F4893">
        <v>0</v>
      </c>
      <c r="G4893" s="1">
        <v>0.09</v>
      </c>
      <c r="H4893">
        <f>IF(INDEX(Sale_Promotions[[Code]:[Sale Price]],MATCH(Sales[[#This Row],[Code]],Sale_Promotions[Code],0),2)=0,Sales[[#This Row],[Price]],INDEX(Sale_Promotions[[Code]:[Sale Price]],MATCH(Sales[[#This Row],[Code]],Sale_Promotions[Code],0),2))</f>
        <v>0.09</v>
      </c>
      <c r="I4893">
        <f>Sales[[#This Row],[Total Inventory]]*Sales[[#This Row],[Sale_Price]]</f>
        <v>0</v>
      </c>
    </row>
    <row r="4894" spans="1:9" x14ac:dyDescent="0.25">
      <c r="A4894">
        <v>306254</v>
      </c>
      <c r="B4894" t="str">
        <f>INDEX( Table3[],MATCH(Sales[[#This Row],[Category]],Table3[Category],0),1)</f>
        <v>OTHER</v>
      </c>
      <c r="C4894" t="s">
        <v>75</v>
      </c>
      <c r="D4894" t="s">
        <v>4869</v>
      </c>
      <c r="E4894" t="s">
        <v>10</v>
      </c>
      <c r="F4894">
        <v>11</v>
      </c>
      <c r="G4894" s="1">
        <v>37.99</v>
      </c>
      <c r="H4894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4894">
        <f>Sales[[#This Row],[Total Inventory]]*Sales[[#This Row],[Sale_Price]]</f>
        <v>417.89000000000004</v>
      </c>
    </row>
    <row r="4895" spans="1:9" x14ac:dyDescent="0.25">
      <c r="A4895">
        <v>26498</v>
      </c>
      <c r="B4895" t="str">
        <f>INDEX( Table3[],MATCH(Sales[[#This Row],[Category]],Table3[Category],0),1)</f>
        <v>BEER</v>
      </c>
      <c r="C4895" t="s">
        <v>11</v>
      </c>
      <c r="D4895" t="s">
        <v>4870</v>
      </c>
      <c r="E4895" t="s">
        <v>25</v>
      </c>
      <c r="F4895">
        <v>0</v>
      </c>
      <c r="G4895" s="1">
        <v>1.8</v>
      </c>
      <c r="H4895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4895">
        <f>Sales[[#This Row],[Total Inventory]]*Sales[[#This Row],[Sale_Price]]</f>
        <v>0</v>
      </c>
    </row>
    <row r="4896" spans="1:9" x14ac:dyDescent="0.25">
      <c r="A4896">
        <v>337037</v>
      </c>
      <c r="B4896" t="str">
        <f>INDEX( Table3[],MATCH(Sales[[#This Row],[Category]],Table3[Category],0),1)</f>
        <v>WINE</v>
      </c>
      <c r="C4896" t="s">
        <v>31</v>
      </c>
      <c r="D4896" t="s">
        <v>4871</v>
      </c>
      <c r="E4896" t="s">
        <v>10</v>
      </c>
      <c r="F4896">
        <v>22</v>
      </c>
      <c r="G4896" s="1">
        <v>11.49</v>
      </c>
      <c r="H4896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4896">
        <f>Sales[[#This Row],[Total Inventory]]*Sales[[#This Row],[Sale_Price]]</f>
        <v>252.78</v>
      </c>
    </row>
    <row r="4897" spans="1:9" x14ac:dyDescent="0.25">
      <c r="A4897">
        <v>47176</v>
      </c>
      <c r="B4897" t="str">
        <f>INDEX( Table3[],MATCH(Sales[[#This Row],[Category]],Table3[Category],0),1)</f>
        <v>LIQUOR</v>
      </c>
      <c r="C4897" t="s">
        <v>245</v>
      </c>
      <c r="D4897" t="s">
        <v>4872</v>
      </c>
      <c r="E4897" t="s">
        <v>10</v>
      </c>
      <c r="F4897">
        <v>43</v>
      </c>
      <c r="G4897" s="1">
        <v>8.99</v>
      </c>
      <c r="H489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4897">
        <f>Sales[[#This Row],[Total Inventory]]*Sales[[#This Row],[Sale_Price]]</f>
        <v>386.57</v>
      </c>
    </row>
    <row r="4898" spans="1:9" x14ac:dyDescent="0.25">
      <c r="A4898">
        <v>333585</v>
      </c>
      <c r="B4898" t="str">
        <f>INDEX( Table3[],MATCH(Sales[[#This Row],[Category]],Table3[Category],0),1)</f>
        <v>BEER</v>
      </c>
      <c r="C4898" t="s">
        <v>11</v>
      </c>
      <c r="D4898" t="s">
        <v>4873</v>
      </c>
      <c r="E4898" t="s">
        <v>10</v>
      </c>
      <c r="F4898">
        <v>12</v>
      </c>
      <c r="G4898" s="1">
        <v>6.42</v>
      </c>
      <c r="H4898">
        <f>IF(INDEX(Sale_Promotions[[Code]:[Sale Price]],MATCH(Sales[[#This Row],[Code]],Sale_Promotions[Code],0),2)=0,Sales[[#This Row],[Price]],INDEX(Sale_Promotions[[Code]:[Sale Price]],MATCH(Sales[[#This Row],[Code]],Sale_Promotions[Code],0),2))</f>
        <v>6.42</v>
      </c>
      <c r="I4898">
        <f>Sales[[#This Row],[Total Inventory]]*Sales[[#This Row],[Sale_Price]]</f>
        <v>77.039999999999992</v>
      </c>
    </row>
    <row r="4899" spans="1:9" x14ac:dyDescent="0.25">
      <c r="A4899">
        <v>72476</v>
      </c>
      <c r="B4899" t="str">
        <f>INDEX( Table3[],MATCH(Sales[[#This Row],[Category]],Table3[Category],0),1)</f>
        <v>BEER</v>
      </c>
      <c r="C4899" t="s">
        <v>436</v>
      </c>
      <c r="D4899" t="s">
        <v>4874</v>
      </c>
      <c r="E4899" t="s">
        <v>10</v>
      </c>
      <c r="F4899">
        <v>84</v>
      </c>
      <c r="G4899" s="1">
        <v>26.99</v>
      </c>
      <c r="H4899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4899">
        <f>Sales[[#This Row],[Total Inventory]]*Sales[[#This Row],[Sale_Price]]</f>
        <v>2267.16</v>
      </c>
    </row>
    <row r="4900" spans="1:9" x14ac:dyDescent="0.25">
      <c r="A4900">
        <v>320806</v>
      </c>
      <c r="B4900" t="str">
        <f>INDEX( Table3[],MATCH(Sales[[#This Row],[Category]],Table3[Category],0),1)</f>
        <v>WINE</v>
      </c>
      <c r="C4900" t="s">
        <v>17</v>
      </c>
      <c r="D4900" t="s">
        <v>4875</v>
      </c>
      <c r="E4900" t="s">
        <v>10</v>
      </c>
      <c r="F4900">
        <v>0</v>
      </c>
      <c r="G4900" s="1">
        <v>8.99</v>
      </c>
      <c r="H490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4900">
        <f>Sales[[#This Row],[Total Inventory]]*Sales[[#This Row],[Sale_Price]]</f>
        <v>0</v>
      </c>
    </row>
    <row r="4901" spans="1:9" x14ac:dyDescent="0.25">
      <c r="A4901">
        <v>232064</v>
      </c>
      <c r="B4901" t="str">
        <f>INDEX( Table3[],MATCH(Sales[[#This Row],[Category]],Table3[Category],0),1)</f>
        <v>WINE</v>
      </c>
      <c r="C4901" t="s">
        <v>61</v>
      </c>
      <c r="D4901" t="s">
        <v>4876</v>
      </c>
      <c r="E4901" t="s">
        <v>10</v>
      </c>
      <c r="F4901">
        <v>9</v>
      </c>
      <c r="G4901" s="1">
        <v>12.69</v>
      </c>
      <c r="H4901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4901">
        <f>Sales[[#This Row],[Total Inventory]]*Sales[[#This Row],[Sale_Price]]</f>
        <v>114.21</v>
      </c>
    </row>
    <row r="4902" spans="1:9" x14ac:dyDescent="0.25">
      <c r="A4902">
        <v>22315</v>
      </c>
      <c r="B4902" t="str">
        <f>INDEX( Table3[],MATCH(Sales[[#This Row],[Category]],Table3[Category],0),1)</f>
        <v>BEER</v>
      </c>
      <c r="C4902" t="s">
        <v>11</v>
      </c>
      <c r="D4902" t="s">
        <v>4877</v>
      </c>
      <c r="E4902" t="s">
        <v>25</v>
      </c>
      <c r="F4902">
        <v>0</v>
      </c>
      <c r="G4902" s="1">
        <v>1.71</v>
      </c>
      <c r="H4902">
        <f>IF(INDEX(Sale_Promotions[[Code]:[Sale Price]],MATCH(Sales[[#This Row],[Code]],Sale_Promotions[Code],0),2)=0,Sales[[#This Row],[Price]],INDEX(Sale_Promotions[[Code]:[Sale Price]],MATCH(Sales[[#This Row],[Code]],Sale_Promotions[Code],0),2))</f>
        <v>1.71</v>
      </c>
      <c r="I4902">
        <f>Sales[[#This Row],[Total Inventory]]*Sales[[#This Row],[Sale_Price]]</f>
        <v>0</v>
      </c>
    </row>
    <row r="4903" spans="1:9" x14ac:dyDescent="0.25">
      <c r="A4903">
        <v>24410</v>
      </c>
      <c r="B4903" t="str">
        <f>INDEX( Table3[],MATCH(Sales[[#This Row],[Category]],Table3[Category],0),1)</f>
        <v>BEER</v>
      </c>
      <c r="C4903" t="s">
        <v>11</v>
      </c>
      <c r="D4903" t="s">
        <v>4878</v>
      </c>
      <c r="E4903" t="s">
        <v>25</v>
      </c>
      <c r="F4903">
        <v>0</v>
      </c>
      <c r="G4903" s="1">
        <v>1.51</v>
      </c>
      <c r="H4903">
        <f>IF(INDEX(Sale_Promotions[[Code]:[Sale Price]],MATCH(Sales[[#This Row],[Code]],Sale_Promotions[Code],0),2)=0,Sales[[#This Row],[Price]],INDEX(Sale_Promotions[[Code]:[Sale Price]],MATCH(Sales[[#This Row],[Code]],Sale_Promotions[Code],0),2))</f>
        <v>1.51</v>
      </c>
      <c r="I4903">
        <f>Sales[[#This Row],[Total Inventory]]*Sales[[#This Row],[Sale_Price]]</f>
        <v>0</v>
      </c>
    </row>
    <row r="4904" spans="1:9" x14ac:dyDescent="0.25">
      <c r="A4904">
        <v>45418</v>
      </c>
      <c r="B4904" t="str">
        <f>INDEX( Table3[],MATCH(Sales[[#This Row],[Category]],Table3[Category],0),1)</f>
        <v>WINE</v>
      </c>
      <c r="C4904" t="s">
        <v>61</v>
      </c>
      <c r="D4904" t="s">
        <v>4879</v>
      </c>
      <c r="E4904" t="s">
        <v>10</v>
      </c>
      <c r="F4904">
        <v>6</v>
      </c>
      <c r="G4904" s="1">
        <v>71.989999999999995</v>
      </c>
      <c r="H4904">
        <f>IF(INDEX(Sale_Promotions[[Code]:[Sale Price]],MATCH(Sales[[#This Row],[Code]],Sale_Promotions[Code],0),2)=0,Sales[[#This Row],[Price]],INDEX(Sale_Promotions[[Code]:[Sale Price]],MATCH(Sales[[#This Row],[Code]],Sale_Promotions[Code],0),2))</f>
        <v>71.989999999999995</v>
      </c>
      <c r="I4904">
        <f>Sales[[#This Row],[Total Inventory]]*Sales[[#This Row],[Sale_Price]]</f>
        <v>431.93999999999994</v>
      </c>
    </row>
    <row r="4905" spans="1:9" x14ac:dyDescent="0.25">
      <c r="A4905">
        <v>10310</v>
      </c>
      <c r="B4905" t="str">
        <f>INDEX( Table3[],MATCH(Sales[[#This Row],[Category]],Table3[Category],0),1)</f>
        <v>BEER</v>
      </c>
      <c r="C4905" t="s">
        <v>11</v>
      </c>
      <c r="D4905" t="s">
        <v>4880</v>
      </c>
      <c r="E4905" t="s">
        <v>92</v>
      </c>
      <c r="F4905">
        <v>0</v>
      </c>
      <c r="G4905" s="1">
        <v>6.94</v>
      </c>
      <c r="H4905">
        <f>IF(INDEX(Sale_Promotions[[Code]:[Sale Price]],MATCH(Sales[[#This Row],[Code]],Sale_Promotions[Code],0),2)=0,Sales[[#This Row],[Price]],INDEX(Sale_Promotions[[Code]:[Sale Price]],MATCH(Sales[[#This Row],[Code]],Sale_Promotions[Code],0),2))</f>
        <v>6.94</v>
      </c>
      <c r="I4905">
        <f>Sales[[#This Row],[Total Inventory]]*Sales[[#This Row],[Sale_Price]]</f>
        <v>0</v>
      </c>
    </row>
    <row r="4906" spans="1:9" x14ac:dyDescent="0.25">
      <c r="A4906">
        <v>24752</v>
      </c>
      <c r="B4906" t="str">
        <f>INDEX( Table3[],MATCH(Sales[[#This Row],[Category]],Table3[Category],0),1)</f>
        <v>BEER</v>
      </c>
      <c r="C4906" t="s">
        <v>11</v>
      </c>
      <c r="D4906" t="s">
        <v>4881</v>
      </c>
      <c r="E4906" t="s">
        <v>25</v>
      </c>
      <c r="F4906">
        <v>0</v>
      </c>
      <c r="G4906" s="1">
        <v>2.0299999999999998</v>
      </c>
      <c r="H4906">
        <f>IF(INDEX(Sale_Promotions[[Code]:[Sale Price]],MATCH(Sales[[#This Row],[Code]],Sale_Promotions[Code],0),2)=0,Sales[[#This Row],[Price]],INDEX(Sale_Promotions[[Code]:[Sale Price]],MATCH(Sales[[#This Row],[Code]],Sale_Promotions[Code],0),2))</f>
        <v>2.0299999999999998</v>
      </c>
      <c r="I4906">
        <f>Sales[[#This Row],[Total Inventory]]*Sales[[#This Row],[Sale_Price]]</f>
        <v>0</v>
      </c>
    </row>
    <row r="4907" spans="1:9" x14ac:dyDescent="0.25">
      <c r="A4907">
        <v>23470</v>
      </c>
      <c r="B4907" t="str">
        <f>INDEX( Table3[],MATCH(Sales[[#This Row],[Category]],Table3[Category],0),1)</f>
        <v>BEER</v>
      </c>
      <c r="C4907" t="s">
        <v>11</v>
      </c>
      <c r="D4907" t="s">
        <v>4882</v>
      </c>
      <c r="E4907" t="s">
        <v>25</v>
      </c>
      <c r="F4907">
        <v>24</v>
      </c>
      <c r="G4907" s="1">
        <v>1.4</v>
      </c>
      <c r="H4907">
        <f>IF(INDEX(Sale_Promotions[[Code]:[Sale Price]],MATCH(Sales[[#This Row],[Code]],Sale_Promotions[Code],0),2)=0,Sales[[#This Row],[Price]],INDEX(Sale_Promotions[[Code]:[Sale Price]],MATCH(Sales[[#This Row],[Code]],Sale_Promotions[Code],0),2))</f>
        <v>1.4</v>
      </c>
      <c r="I4907">
        <f>Sales[[#This Row],[Total Inventory]]*Sales[[#This Row],[Sale_Price]]</f>
        <v>33.599999999999994</v>
      </c>
    </row>
    <row r="4908" spans="1:9" x14ac:dyDescent="0.25">
      <c r="A4908">
        <v>395625</v>
      </c>
      <c r="B4908" t="str">
        <f>INDEX( Table3[],MATCH(Sales[[#This Row],[Category]],Table3[Category],0),1)</f>
        <v>WINE</v>
      </c>
      <c r="C4908" t="s">
        <v>31</v>
      </c>
      <c r="D4908" t="s">
        <v>4883</v>
      </c>
      <c r="E4908" t="s">
        <v>10</v>
      </c>
      <c r="F4908">
        <v>0</v>
      </c>
      <c r="G4908" s="1">
        <v>13.99</v>
      </c>
      <c r="H490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4908">
        <f>Sales[[#This Row],[Total Inventory]]*Sales[[#This Row],[Sale_Price]]</f>
        <v>0</v>
      </c>
    </row>
    <row r="4909" spans="1:9" x14ac:dyDescent="0.25">
      <c r="A4909">
        <v>2658</v>
      </c>
      <c r="B4909" t="str">
        <f>INDEX( Table3[],MATCH(Sales[[#This Row],[Category]],Table3[Category],0),1)</f>
        <v>BEER</v>
      </c>
      <c r="C4909" t="s">
        <v>11</v>
      </c>
      <c r="D4909" t="s">
        <v>4884</v>
      </c>
      <c r="E4909" t="s">
        <v>25</v>
      </c>
      <c r="F4909">
        <v>60</v>
      </c>
      <c r="G4909" s="1">
        <v>1.31</v>
      </c>
      <c r="H4909">
        <f>IF(INDEX(Sale_Promotions[[Code]:[Sale Price]],MATCH(Sales[[#This Row],[Code]],Sale_Promotions[Code],0),2)=0,Sales[[#This Row],[Price]],INDEX(Sale_Promotions[[Code]:[Sale Price]],MATCH(Sales[[#This Row],[Code]],Sale_Promotions[Code],0),2))</f>
        <v>1.31</v>
      </c>
      <c r="I4909">
        <f>Sales[[#This Row],[Total Inventory]]*Sales[[#This Row],[Sale_Price]]</f>
        <v>78.600000000000009</v>
      </c>
    </row>
    <row r="4910" spans="1:9" x14ac:dyDescent="0.25">
      <c r="A4910">
        <v>399795</v>
      </c>
      <c r="B4910" t="str">
        <f>INDEX( Table3[],MATCH(Sales[[#This Row],[Category]],Table3[Category],0),1)</f>
        <v>WINE</v>
      </c>
      <c r="C4910" t="s">
        <v>31</v>
      </c>
      <c r="D4910" t="s">
        <v>4885</v>
      </c>
      <c r="E4910" t="s">
        <v>10</v>
      </c>
      <c r="F4910">
        <v>0</v>
      </c>
      <c r="G4910" s="1">
        <v>10.99</v>
      </c>
      <c r="H491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4910">
        <f>Sales[[#This Row],[Total Inventory]]*Sales[[#This Row],[Sale_Price]]</f>
        <v>0</v>
      </c>
    </row>
    <row r="4911" spans="1:9" x14ac:dyDescent="0.25">
      <c r="A4911">
        <v>307417</v>
      </c>
      <c r="B4911" t="str">
        <f>INDEX( Table3[],MATCH(Sales[[#This Row],[Category]],Table3[Category],0),1)</f>
        <v>WINE</v>
      </c>
      <c r="C4911" t="s">
        <v>39</v>
      </c>
      <c r="D4911" t="s">
        <v>4886</v>
      </c>
      <c r="E4911" t="s">
        <v>10</v>
      </c>
      <c r="F4911">
        <v>14</v>
      </c>
      <c r="G4911" s="1">
        <v>16.989999999999998</v>
      </c>
      <c r="H4911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4911">
        <f>Sales[[#This Row],[Total Inventory]]*Sales[[#This Row],[Sale_Price]]</f>
        <v>237.85999999999999</v>
      </c>
    </row>
    <row r="4912" spans="1:9" x14ac:dyDescent="0.25">
      <c r="A4912">
        <v>98582</v>
      </c>
      <c r="B4912" t="str">
        <f>INDEX( Table3[],MATCH(Sales[[#This Row],[Category]],Table3[Category],0),1)</f>
        <v>BEER</v>
      </c>
      <c r="C4912" t="s">
        <v>11</v>
      </c>
      <c r="D4912" t="s">
        <v>4887</v>
      </c>
      <c r="E4912" t="s">
        <v>25</v>
      </c>
      <c r="F4912">
        <v>0</v>
      </c>
      <c r="G4912" s="1">
        <v>2.83</v>
      </c>
      <c r="H4912">
        <f>IF(INDEX(Sale_Promotions[[Code]:[Sale Price]],MATCH(Sales[[#This Row],[Code]],Sale_Promotions[Code],0),2)=0,Sales[[#This Row],[Price]],INDEX(Sale_Promotions[[Code]:[Sale Price]],MATCH(Sales[[#This Row],[Code]],Sale_Promotions[Code],0),2))</f>
        <v>2.83</v>
      </c>
      <c r="I4912">
        <f>Sales[[#This Row],[Total Inventory]]*Sales[[#This Row],[Sale_Price]]</f>
        <v>0</v>
      </c>
    </row>
    <row r="4913" spans="1:9" x14ac:dyDescent="0.25">
      <c r="A4913">
        <v>329740</v>
      </c>
      <c r="B4913" t="str">
        <f>INDEX( Table3[],MATCH(Sales[[#This Row],[Category]],Table3[Category],0),1)</f>
        <v>WINE</v>
      </c>
      <c r="C4913" t="s">
        <v>189</v>
      </c>
      <c r="D4913" t="s">
        <v>4888</v>
      </c>
      <c r="E4913" t="s">
        <v>10</v>
      </c>
      <c r="F4913">
        <v>0</v>
      </c>
      <c r="G4913" s="1">
        <v>19.989999999999998</v>
      </c>
      <c r="H4913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4913">
        <f>Sales[[#This Row],[Total Inventory]]*Sales[[#This Row],[Sale_Price]]</f>
        <v>0</v>
      </c>
    </row>
    <row r="4914" spans="1:9" x14ac:dyDescent="0.25">
      <c r="A4914">
        <v>309184</v>
      </c>
      <c r="B4914" t="str">
        <f>INDEX( Table3[],MATCH(Sales[[#This Row],[Category]],Table3[Category],0),1)</f>
        <v>WINE</v>
      </c>
      <c r="C4914" t="s">
        <v>41</v>
      </c>
      <c r="D4914" t="s">
        <v>4889</v>
      </c>
      <c r="E4914" t="s">
        <v>10</v>
      </c>
      <c r="F4914">
        <v>0</v>
      </c>
      <c r="G4914" s="1">
        <v>15.49</v>
      </c>
      <c r="H4914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4914">
        <f>Sales[[#This Row],[Total Inventory]]*Sales[[#This Row],[Sale_Price]]</f>
        <v>0</v>
      </c>
    </row>
    <row r="4915" spans="1:9" x14ac:dyDescent="0.25">
      <c r="A4915">
        <v>308750</v>
      </c>
      <c r="B4915" t="str">
        <f>INDEX( Table3[],MATCH(Sales[[#This Row],[Category]],Table3[Category],0),1)</f>
        <v>LIQUOR</v>
      </c>
      <c r="C4915" t="s">
        <v>175</v>
      </c>
      <c r="D4915" t="s">
        <v>4890</v>
      </c>
      <c r="E4915" t="s">
        <v>10</v>
      </c>
      <c r="F4915">
        <v>32</v>
      </c>
      <c r="G4915" s="1">
        <v>37.99</v>
      </c>
      <c r="H4915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4915">
        <f>Sales[[#This Row],[Total Inventory]]*Sales[[#This Row],[Sale_Price]]</f>
        <v>1215.68</v>
      </c>
    </row>
    <row r="4916" spans="1:9" x14ac:dyDescent="0.25">
      <c r="A4916">
        <v>26308</v>
      </c>
      <c r="B4916" t="str">
        <f>INDEX( Table3[],MATCH(Sales[[#This Row],[Category]],Table3[Category],0),1)</f>
        <v>BEER</v>
      </c>
      <c r="C4916" t="s">
        <v>11</v>
      </c>
      <c r="D4916" t="s">
        <v>4891</v>
      </c>
      <c r="E4916" t="s">
        <v>25</v>
      </c>
      <c r="F4916">
        <v>0</v>
      </c>
      <c r="G4916" s="1">
        <v>2.31</v>
      </c>
      <c r="H4916">
        <f>IF(INDEX(Sale_Promotions[[Code]:[Sale Price]],MATCH(Sales[[#This Row],[Code]],Sale_Promotions[Code],0),2)=0,Sales[[#This Row],[Price]],INDEX(Sale_Promotions[[Code]:[Sale Price]],MATCH(Sales[[#This Row],[Code]],Sale_Promotions[Code],0),2))</f>
        <v>2.31</v>
      </c>
      <c r="I4916">
        <f>Sales[[#This Row],[Total Inventory]]*Sales[[#This Row],[Sale_Price]]</f>
        <v>0</v>
      </c>
    </row>
    <row r="4917" spans="1:9" x14ac:dyDescent="0.25">
      <c r="A4917">
        <v>132020</v>
      </c>
      <c r="B4917" t="str">
        <f>INDEX( Table3[],MATCH(Sales[[#This Row],[Category]],Table3[Category],0),1)</f>
        <v>WINE</v>
      </c>
      <c r="C4917" t="s">
        <v>41</v>
      </c>
      <c r="D4917" t="s">
        <v>4892</v>
      </c>
      <c r="E4917" t="s">
        <v>10</v>
      </c>
      <c r="F4917">
        <v>0</v>
      </c>
      <c r="G4917" s="1">
        <v>17.989999999999998</v>
      </c>
      <c r="H4917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4917">
        <f>Sales[[#This Row],[Total Inventory]]*Sales[[#This Row],[Sale_Price]]</f>
        <v>0</v>
      </c>
    </row>
    <row r="4918" spans="1:9" x14ac:dyDescent="0.25">
      <c r="A4918">
        <v>41868</v>
      </c>
      <c r="B4918" t="str">
        <f>INDEX( Table3[],MATCH(Sales[[#This Row],[Category]],Table3[Category],0),1)</f>
        <v>WINE</v>
      </c>
      <c r="C4918" t="s">
        <v>61</v>
      </c>
      <c r="D4918" t="s">
        <v>4893</v>
      </c>
      <c r="E4918" t="s">
        <v>10</v>
      </c>
      <c r="F4918">
        <v>7</v>
      </c>
      <c r="G4918" s="1">
        <v>21.99</v>
      </c>
      <c r="H4918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4918">
        <f>Sales[[#This Row],[Total Inventory]]*Sales[[#This Row],[Sale_Price]]</f>
        <v>153.92999999999998</v>
      </c>
    </row>
    <row r="4919" spans="1:9" x14ac:dyDescent="0.25">
      <c r="A4919">
        <v>139785</v>
      </c>
      <c r="B4919" t="str">
        <f>INDEX( Table3[],MATCH(Sales[[#This Row],[Category]],Table3[Category],0),1)</f>
        <v>WINE</v>
      </c>
      <c r="C4919" t="s">
        <v>41</v>
      </c>
      <c r="D4919" t="s">
        <v>4894</v>
      </c>
      <c r="E4919" t="s">
        <v>10</v>
      </c>
      <c r="F4919">
        <v>0</v>
      </c>
      <c r="G4919" s="1">
        <v>10.99</v>
      </c>
      <c r="H491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4919">
        <f>Sales[[#This Row],[Total Inventory]]*Sales[[#This Row],[Sale_Price]]</f>
        <v>0</v>
      </c>
    </row>
    <row r="4920" spans="1:9" x14ac:dyDescent="0.25">
      <c r="A4920">
        <v>172162</v>
      </c>
      <c r="B4920" t="str">
        <f>INDEX( Table3[],MATCH(Sales[[#This Row],[Category]],Table3[Category],0),1)</f>
        <v>WINE</v>
      </c>
      <c r="C4920" t="s">
        <v>85</v>
      </c>
      <c r="D4920" t="s">
        <v>4895</v>
      </c>
      <c r="E4920" t="s">
        <v>10</v>
      </c>
      <c r="F4920">
        <v>38</v>
      </c>
      <c r="G4920" s="1">
        <v>33.99</v>
      </c>
      <c r="H4920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4920">
        <f>Sales[[#This Row],[Total Inventory]]*Sales[[#This Row],[Sale_Price]]</f>
        <v>1291.6200000000001</v>
      </c>
    </row>
    <row r="4921" spans="1:9" x14ac:dyDescent="0.25">
      <c r="A4921">
        <v>329660</v>
      </c>
      <c r="B4921" t="str">
        <f>INDEX( Table3[],MATCH(Sales[[#This Row],[Category]],Table3[Category],0),1)</f>
        <v>WINE</v>
      </c>
      <c r="C4921" t="s">
        <v>85</v>
      </c>
      <c r="D4921" t="s">
        <v>4896</v>
      </c>
      <c r="E4921" t="s">
        <v>10</v>
      </c>
      <c r="F4921">
        <v>0</v>
      </c>
      <c r="G4921" s="1">
        <v>10.99</v>
      </c>
      <c r="H492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4921">
        <f>Sales[[#This Row],[Total Inventory]]*Sales[[#This Row],[Sale_Price]]</f>
        <v>0</v>
      </c>
    </row>
    <row r="4922" spans="1:9" x14ac:dyDescent="0.25">
      <c r="A4922">
        <v>45856</v>
      </c>
      <c r="B4922" t="str">
        <f>INDEX( Table3[],MATCH(Sales[[#This Row],[Category]],Table3[Category],0),1)</f>
        <v>WINE</v>
      </c>
      <c r="C4922" t="s">
        <v>41</v>
      </c>
      <c r="D4922" t="s">
        <v>4897</v>
      </c>
      <c r="E4922" t="s">
        <v>10</v>
      </c>
      <c r="F4922">
        <v>9</v>
      </c>
      <c r="G4922" s="1">
        <v>8.19</v>
      </c>
      <c r="H4922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4922">
        <f>Sales[[#This Row],[Total Inventory]]*Sales[[#This Row],[Sale_Price]]</f>
        <v>73.709999999999994</v>
      </c>
    </row>
    <row r="4923" spans="1:9" x14ac:dyDescent="0.25">
      <c r="A4923">
        <v>9270</v>
      </c>
      <c r="B4923" t="str">
        <f>INDEX( Table3[],MATCH(Sales[[#This Row],[Category]],Table3[Category],0),1)</f>
        <v>BEER</v>
      </c>
      <c r="C4923" t="s">
        <v>11</v>
      </c>
      <c r="D4923" t="s">
        <v>4898</v>
      </c>
      <c r="E4923" t="s">
        <v>1183</v>
      </c>
      <c r="F4923">
        <v>0</v>
      </c>
      <c r="G4923" s="1">
        <v>27.01</v>
      </c>
      <c r="H4923">
        <f>IF(INDEX(Sale_Promotions[[Code]:[Sale Price]],MATCH(Sales[[#This Row],[Code]],Sale_Promotions[Code],0),2)=0,Sales[[#This Row],[Price]],INDEX(Sale_Promotions[[Code]:[Sale Price]],MATCH(Sales[[#This Row],[Code]],Sale_Promotions[Code],0),2))</f>
        <v>27.01</v>
      </c>
      <c r="I4923">
        <f>Sales[[#This Row],[Total Inventory]]*Sales[[#This Row],[Sale_Price]]</f>
        <v>0</v>
      </c>
    </row>
    <row r="4924" spans="1:9" x14ac:dyDescent="0.25">
      <c r="A4924">
        <v>308388</v>
      </c>
      <c r="B4924" t="str">
        <f>INDEX( Table3[],MATCH(Sales[[#This Row],[Category]],Table3[Category],0),1)</f>
        <v>WINE</v>
      </c>
      <c r="C4924" t="s">
        <v>41</v>
      </c>
      <c r="D4924" t="s">
        <v>4899</v>
      </c>
      <c r="E4924" t="s">
        <v>10</v>
      </c>
      <c r="F4924">
        <v>6</v>
      </c>
      <c r="G4924" s="1">
        <v>48.99</v>
      </c>
      <c r="H4924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4924">
        <f>Sales[[#This Row],[Total Inventory]]*Sales[[#This Row],[Sale_Price]]</f>
        <v>293.94</v>
      </c>
    </row>
    <row r="4925" spans="1:9" x14ac:dyDescent="0.25">
      <c r="A4925">
        <v>25705</v>
      </c>
      <c r="B4925" t="str">
        <f>INDEX( Table3[],MATCH(Sales[[#This Row],[Category]],Table3[Category],0),1)</f>
        <v>BEER</v>
      </c>
      <c r="C4925" t="s">
        <v>11</v>
      </c>
      <c r="D4925" t="s">
        <v>4900</v>
      </c>
      <c r="E4925" t="s">
        <v>13</v>
      </c>
      <c r="F4925">
        <v>0</v>
      </c>
      <c r="G4925" s="1">
        <v>5.4</v>
      </c>
      <c r="H4925">
        <f>IF(INDEX(Sale_Promotions[[Code]:[Sale Price]],MATCH(Sales[[#This Row],[Code]],Sale_Promotions[Code],0),2)=0,Sales[[#This Row],[Price]],INDEX(Sale_Promotions[[Code]:[Sale Price]],MATCH(Sales[[#This Row],[Code]],Sale_Promotions[Code],0),2))</f>
        <v>5.4</v>
      </c>
      <c r="I4925">
        <f>Sales[[#This Row],[Total Inventory]]*Sales[[#This Row],[Sale_Price]]</f>
        <v>0</v>
      </c>
    </row>
    <row r="4926" spans="1:9" x14ac:dyDescent="0.25">
      <c r="A4926">
        <v>97470</v>
      </c>
      <c r="B4926" t="str">
        <f>INDEX( Table3[],MATCH(Sales[[#This Row],[Category]],Table3[Category],0),1)</f>
        <v>BEER</v>
      </c>
      <c r="C4926" t="s">
        <v>11</v>
      </c>
      <c r="D4926" t="s">
        <v>4901</v>
      </c>
      <c r="E4926" t="s">
        <v>13</v>
      </c>
      <c r="F4926">
        <v>294</v>
      </c>
      <c r="G4926" s="1">
        <v>3.68</v>
      </c>
      <c r="H4926">
        <f>IF(INDEX(Sale_Promotions[[Code]:[Sale Price]],MATCH(Sales[[#This Row],[Code]],Sale_Promotions[Code],0),2)=0,Sales[[#This Row],[Price]],INDEX(Sale_Promotions[[Code]:[Sale Price]],MATCH(Sales[[#This Row],[Code]],Sale_Promotions[Code],0),2))</f>
        <v>3.68</v>
      </c>
      <c r="I4926">
        <f>Sales[[#This Row],[Total Inventory]]*Sales[[#This Row],[Sale_Price]]</f>
        <v>1081.92</v>
      </c>
    </row>
    <row r="4927" spans="1:9" x14ac:dyDescent="0.25">
      <c r="A4927">
        <v>317066</v>
      </c>
      <c r="B4927" t="str">
        <f>INDEX( Table3[],MATCH(Sales[[#This Row],[Category]],Table3[Category],0),1)</f>
        <v>WINE</v>
      </c>
      <c r="C4927" t="s">
        <v>148</v>
      </c>
      <c r="D4927" t="s">
        <v>4902</v>
      </c>
      <c r="E4927" t="s">
        <v>10</v>
      </c>
      <c r="F4927">
        <v>4</v>
      </c>
      <c r="G4927" s="1">
        <v>20.99</v>
      </c>
      <c r="H4927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4927">
        <f>Sales[[#This Row],[Total Inventory]]*Sales[[#This Row],[Sale_Price]]</f>
        <v>83.96</v>
      </c>
    </row>
    <row r="4928" spans="1:9" x14ac:dyDescent="0.25">
      <c r="A4928">
        <v>24747</v>
      </c>
      <c r="B4928" t="str">
        <f>INDEX( Table3[],MATCH(Sales[[#This Row],[Category]],Table3[Category],0),1)</f>
        <v>BEER</v>
      </c>
      <c r="C4928" t="s">
        <v>11</v>
      </c>
      <c r="D4928" t="s">
        <v>4903</v>
      </c>
      <c r="E4928" t="s">
        <v>25</v>
      </c>
      <c r="F4928">
        <v>0</v>
      </c>
      <c r="G4928" s="1">
        <v>2.0299999999999998</v>
      </c>
      <c r="H4928">
        <f>IF(INDEX(Sale_Promotions[[Code]:[Sale Price]],MATCH(Sales[[#This Row],[Code]],Sale_Promotions[Code],0),2)=0,Sales[[#This Row],[Price]],INDEX(Sale_Promotions[[Code]:[Sale Price]],MATCH(Sales[[#This Row],[Code]],Sale_Promotions[Code],0),2))</f>
        <v>2.0299999999999998</v>
      </c>
      <c r="I4928">
        <f>Sales[[#This Row],[Total Inventory]]*Sales[[#This Row],[Sale_Price]]</f>
        <v>0</v>
      </c>
    </row>
    <row r="4929" spans="1:9" x14ac:dyDescent="0.25">
      <c r="A4929">
        <v>371025</v>
      </c>
      <c r="B4929" t="str">
        <f>INDEX( Table3[],MATCH(Sales[[#This Row],[Category]],Table3[Category],0),1)</f>
        <v>WINE</v>
      </c>
      <c r="C4929" t="s">
        <v>39</v>
      </c>
      <c r="D4929" t="s">
        <v>4904</v>
      </c>
      <c r="E4929" t="s">
        <v>10</v>
      </c>
      <c r="F4929">
        <v>0</v>
      </c>
      <c r="G4929" s="1">
        <v>8.99</v>
      </c>
      <c r="H492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4929">
        <f>Sales[[#This Row],[Total Inventory]]*Sales[[#This Row],[Sale_Price]]</f>
        <v>0</v>
      </c>
    </row>
    <row r="4930" spans="1:9" x14ac:dyDescent="0.25">
      <c r="A4930">
        <v>25837</v>
      </c>
      <c r="B4930" t="str">
        <f>INDEX( Table3[],MATCH(Sales[[#This Row],[Category]],Table3[Category],0),1)</f>
        <v>BEER</v>
      </c>
      <c r="C4930" t="s">
        <v>11</v>
      </c>
      <c r="D4930" t="s">
        <v>4905</v>
      </c>
      <c r="E4930" t="s">
        <v>108</v>
      </c>
      <c r="F4930">
        <v>0</v>
      </c>
      <c r="G4930" s="1">
        <v>1.35</v>
      </c>
      <c r="H4930">
        <f>IF(INDEX(Sale_Promotions[[Code]:[Sale Price]],MATCH(Sales[[#This Row],[Code]],Sale_Promotions[Code],0),2)=0,Sales[[#This Row],[Price]],INDEX(Sale_Promotions[[Code]:[Sale Price]],MATCH(Sales[[#This Row],[Code]],Sale_Promotions[Code],0),2))</f>
        <v>1.35</v>
      </c>
      <c r="I4930">
        <f>Sales[[#This Row],[Total Inventory]]*Sales[[#This Row],[Sale_Price]]</f>
        <v>0</v>
      </c>
    </row>
    <row r="4931" spans="1:9" x14ac:dyDescent="0.25">
      <c r="A4931">
        <v>59684</v>
      </c>
      <c r="B4931" t="e">
        <f>INDEX( Table3[],MATCH(Sales[[#This Row],[Category]],Table3[Category],0),1)</f>
        <v>#N/A</v>
      </c>
      <c r="D4931" t="s">
        <v>4906</v>
      </c>
      <c r="E4931" t="s">
        <v>4907</v>
      </c>
      <c r="F4931">
        <v>0</v>
      </c>
      <c r="G4931" s="1">
        <v>0.15</v>
      </c>
      <c r="H4931">
        <f>IF(INDEX(Sale_Promotions[[Code]:[Sale Price]],MATCH(Sales[[#This Row],[Code]],Sale_Promotions[Code],0),2)=0,Sales[[#This Row],[Price]],INDEX(Sale_Promotions[[Code]:[Sale Price]],MATCH(Sales[[#This Row],[Code]],Sale_Promotions[Code],0),2))</f>
        <v>0.15</v>
      </c>
      <c r="I4931">
        <f>Sales[[#This Row],[Total Inventory]]*Sales[[#This Row],[Sale_Price]]</f>
        <v>0</v>
      </c>
    </row>
    <row r="4932" spans="1:9" x14ac:dyDescent="0.25">
      <c r="A4932">
        <v>314298</v>
      </c>
      <c r="B4932" t="str">
        <f>INDEX( Table3[],MATCH(Sales[[#This Row],[Category]],Table3[Category],0),1)</f>
        <v>WINE</v>
      </c>
      <c r="C4932" t="s">
        <v>41</v>
      </c>
      <c r="D4932" t="s">
        <v>4908</v>
      </c>
      <c r="E4932" t="s">
        <v>10</v>
      </c>
      <c r="F4932">
        <v>0</v>
      </c>
      <c r="G4932" s="1">
        <v>6.79</v>
      </c>
      <c r="H4932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4932">
        <f>Sales[[#This Row],[Total Inventory]]*Sales[[#This Row],[Sale_Price]]</f>
        <v>0</v>
      </c>
    </row>
    <row r="4933" spans="1:9" x14ac:dyDescent="0.25">
      <c r="A4933">
        <v>28964</v>
      </c>
      <c r="B4933" t="str">
        <f>INDEX( Table3[],MATCH(Sales[[#This Row],[Category]],Table3[Category],0),1)</f>
        <v>BEER</v>
      </c>
      <c r="C4933" t="s">
        <v>11</v>
      </c>
      <c r="D4933" t="s">
        <v>4909</v>
      </c>
      <c r="E4933" t="s">
        <v>25</v>
      </c>
      <c r="F4933">
        <v>0</v>
      </c>
      <c r="G4933" s="1">
        <v>2.83</v>
      </c>
      <c r="H4933">
        <f>IF(INDEX(Sale_Promotions[[Code]:[Sale Price]],MATCH(Sales[[#This Row],[Code]],Sale_Promotions[Code],0),2)=0,Sales[[#This Row],[Price]],INDEX(Sale_Promotions[[Code]:[Sale Price]],MATCH(Sales[[#This Row],[Code]],Sale_Promotions[Code],0),2))</f>
        <v>2.83</v>
      </c>
      <c r="I4933">
        <f>Sales[[#This Row],[Total Inventory]]*Sales[[#This Row],[Sale_Price]]</f>
        <v>0</v>
      </c>
    </row>
    <row r="4934" spans="1:9" x14ac:dyDescent="0.25">
      <c r="A4934">
        <v>23254</v>
      </c>
      <c r="B4934" t="str">
        <f>INDEX( Table3[],MATCH(Sales[[#This Row],[Category]],Table3[Category],0),1)</f>
        <v>BEER</v>
      </c>
      <c r="C4934" t="s">
        <v>11</v>
      </c>
      <c r="D4934" t="s">
        <v>4910</v>
      </c>
      <c r="E4934" t="s">
        <v>92</v>
      </c>
      <c r="F4934">
        <v>0</v>
      </c>
      <c r="G4934" s="1">
        <v>4.57</v>
      </c>
      <c r="H4934">
        <f>IF(INDEX(Sale_Promotions[[Code]:[Sale Price]],MATCH(Sales[[#This Row],[Code]],Sale_Promotions[Code],0),2)=0,Sales[[#This Row],[Price]],INDEX(Sale_Promotions[[Code]:[Sale Price]],MATCH(Sales[[#This Row],[Code]],Sale_Promotions[Code],0),2))</f>
        <v>4.57</v>
      </c>
      <c r="I4934">
        <f>Sales[[#This Row],[Total Inventory]]*Sales[[#This Row],[Sale_Price]]</f>
        <v>0</v>
      </c>
    </row>
    <row r="4935" spans="1:9" x14ac:dyDescent="0.25">
      <c r="A4935">
        <v>26620</v>
      </c>
      <c r="B4935" t="str">
        <f>INDEX( Table3[],MATCH(Sales[[#This Row],[Category]],Table3[Category],0),1)</f>
        <v>LIQUOR</v>
      </c>
      <c r="C4935" t="s">
        <v>175</v>
      </c>
      <c r="D4935" t="s">
        <v>4717</v>
      </c>
      <c r="E4935" t="s">
        <v>10</v>
      </c>
      <c r="F4935">
        <v>122</v>
      </c>
      <c r="G4935" s="1">
        <v>19.989999999999998</v>
      </c>
      <c r="H4935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4935">
        <f>Sales[[#This Row],[Total Inventory]]*Sales[[#This Row],[Sale_Price]]</f>
        <v>2438.7799999999997</v>
      </c>
    </row>
    <row r="4936" spans="1:9" x14ac:dyDescent="0.25">
      <c r="A4936">
        <v>24116</v>
      </c>
      <c r="B4936" t="str">
        <f>INDEX( Table3[],MATCH(Sales[[#This Row],[Category]],Table3[Category],0),1)</f>
        <v>BEER</v>
      </c>
      <c r="C4936" t="s">
        <v>11</v>
      </c>
      <c r="D4936" t="s">
        <v>4911</v>
      </c>
      <c r="E4936" t="s">
        <v>13</v>
      </c>
      <c r="F4936">
        <v>0</v>
      </c>
      <c r="G4936" s="1">
        <v>9.75</v>
      </c>
      <c r="H4936">
        <f>IF(INDEX(Sale_Promotions[[Code]:[Sale Price]],MATCH(Sales[[#This Row],[Code]],Sale_Promotions[Code],0),2)=0,Sales[[#This Row],[Price]],INDEX(Sale_Promotions[[Code]:[Sale Price]],MATCH(Sales[[#This Row],[Code]],Sale_Promotions[Code],0),2))</f>
        <v>9.75</v>
      </c>
      <c r="I4936">
        <f>Sales[[#This Row],[Total Inventory]]*Sales[[#This Row],[Sale_Price]]</f>
        <v>0</v>
      </c>
    </row>
    <row r="4937" spans="1:9" x14ac:dyDescent="0.25">
      <c r="A4937">
        <v>327521</v>
      </c>
      <c r="B4937" t="str">
        <f>INDEX( Table3[],MATCH(Sales[[#This Row],[Category]],Table3[Category],0),1)</f>
        <v>WINE</v>
      </c>
      <c r="C4937" t="s">
        <v>28</v>
      </c>
      <c r="D4937" t="s">
        <v>4912</v>
      </c>
      <c r="E4937" t="s">
        <v>10</v>
      </c>
      <c r="F4937">
        <v>283</v>
      </c>
      <c r="G4937" s="1">
        <v>13.99</v>
      </c>
      <c r="H493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937">
        <f>Sales[[#This Row],[Total Inventory]]*Sales[[#This Row],[Sale_Price]]</f>
        <v>3393.17</v>
      </c>
    </row>
    <row r="4938" spans="1:9" x14ac:dyDescent="0.25">
      <c r="A4938">
        <v>15261</v>
      </c>
      <c r="B4938" t="str">
        <f>INDEX( Table3[],MATCH(Sales[[#This Row],[Category]],Table3[Category],0),1)</f>
        <v>LIQUOR</v>
      </c>
      <c r="C4938" t="s">
        <v>175</v>
      </c>
      <c r="D4938" t="s">
        <v>4913</v>
      </c>
      <c r="E4938" t="s">
        <v>10</v>
      </c>
      <c r="F4938">
        <v>250</v>
      </c>
      <c r="G4938" s="1">
        <v>48.99</v>
      </c>
      <c r="H4938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4938">
        <f>Sales[[#This Row],[Total Inventory]]*Sales[[#This Row],[Sale_Price]]</f>
        <v>12247.5</v>
      </c>
    </row>
    <row r="4939" spans="1:9" x14ac:dyDescent="0.25">
      <c r="A4939">
        <v>338239</v>
      </c>
      <c r="B4939" t="str">
        <f>INDEX( Table3[],MATCH(Sales[[#This Row],[Category]],Table3[Category],0),1)</f>
        <v>WINE</v>
      </c>
      <c r="C4939" t="s">
        <v>28</v>
      </c>
      <c r="D4939" t="s">
        <v>4914</v>
      </c>
      <c r="E4939" t="s">
        <v>10</v>
      </c>
      <c r="F4939">
        <v>47</v>
      </c>
      <c r="G4939" s="1">
        <v>19.989999999999998</v>
      </c>
      <c r="H4939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4939">
        <f>Sales[[#This Row],[Total Inventory]]*Sales[[#This Row],[Sale_Price]]</f>
        <v>751.53</v>
      </c>
    </row>
    <row r="4940" spans="1:9" x14ac:dyDescent="0.25">
      <c r="A4940">
        <v>4790</v>
      </c>
      <c r="B4940" t="str">
        <f>INDEX( Table3[],MATCH(Sales[[#This Row],[Category]],Table3[Category],0),1)</f>
        <v>BEER</v>
      </c>
      <c r="C4940" t="s">
        <v>11</v>
      </c>
      <c r="D4940" t="s">
        <v>4915</v>
      </c>
      <c r="E4940" t="s">
        <v>92</v>
      </c>
      <c r="F4940">
        <v>0</v>
      </c>
      <c r="G4940" s="1">
        <v>6.14</v>
      </c>
      <c r="H4940">
        <f>IF(INDEX(Sale_Promotions[[Code]:[Sale Price]],MATCH(Sales[[#This Row],[Code]],Sale_Promotions[Code],0),2)=0,Sales[[#This Row],[Price]],INDEX(Sale_Promotions[[Code]:[Sale Price]],MATCH(Sales[[#This Row],[Code]],Sale_Promotions[Code],0),2))</f>
        <v>6.14</v>
      </c>
      <c r="I4940">
        <f>Sales[[#This Row],[Total Inventory]]*Sales[[#This Row],[Sale_Price]]</f>
        <v>0</v>
      </c>
    </row>
    <row r="4941" spans="1:9" x14ac:dyDescent="0.25">
      <c r="A4941">
        <v>1023</v>
      </c>
      <c r="B4941" t="str">
        <f>INDEX( Table3[],MATCH(Sales[[#This Row],[Category]],Table3[Category],0),1)</f>
        <v>BEER</v>
      </c>
      <c r="C4941" t="s">
        <v>11</v>
      </c>
      <c r="D4941" t="s">
        <v>4916</v>
      </c>
      <c r="E4941" t="s">
        <v>52</v>
      </c>
      <c r="F4941">
        <v>0</v>
      </c>
      <c r="G4941" s="1">
        <v>5.65</v>
      </c>
      <c r="H4941">
        <f>IF(INDEX(Sale_Promotions[[Code]:[Sale Price]],MATCH(Sales[[#This Row],[Code]],Sale_Promotions[Code],0),2)=0,Sales[[#This Row],[Price]],INDEX(Sale_Promotions[[Code]:[Sale Price]],MATCH(Sales[[#This Row],[Code]],Sale_Promotions[Code],0),2))</f>
        <v>5.65</v>
      </c>
      <c r="I4941">
        <f>Sales[[#This Row],[Total Inventory]]*Sales[[#This Row],[Sale_Price]]</f>
        <v>0</v>
      </c>
    </row>
    <row r="4942" spans="1:9" x14ac:dyDescent="0.25">
      <c r="A4942">
        <v>41186</v>
      </c>
      <c r="B4942" t="str">
        <f>INDEX( Table3[],MATCH(Sales[[#This Row],[Category]],Table3[Category],0),1)</f>
        <v>WINE</v>
      </c>
      <c r="C4942" t="s">
        <v>28</v>
      </c>
      <c r="D4942" t="s">
        <v>3700</v>
      </c>
      <c r="E4942" t="s">
        <v>10</v>
      </c>
      <c r="F4942">
        <v>21</v>
      </c>
      <c r="G4942" s="1">
        <v>48.99</v>
      </c>
      <c r="H4942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4942">
        <f>Sales[[#This Row],[Total Inventory]]*Sales[[#This Row],[Sale_Price]]</f>
        <v>1028.79</v>
      </c>
    </row>
    <row r="4943" spans="1:9" x14ac:dyDescent="0.25">
      <c r="A4943">
        <v>321064</v>
      </c>
      <c r="B4943" t="str">
        <f>INDEX( Table3[],MATCH(Sales[[#This Row],[Category]],Table3[Category],0),1)</f>
        <v>WINE</v>
      </c>
      <c r="C4943" t="s">
        <v>313</v>
      </c>
      <c r="D4943" t="s">
        <v>4917</v>
      </c>
      <c r="E4943" t="s">
        <v>10</v>
      </c>
      <c r="F4943">
        <v>0</v>
      </c>
      <c r="G4943" s="1">
        <v>18.690000000000001</v>
      </c>
      <c r="H4943">
        <f>IF(INDEX(Sale_Promotions[[Code]:[Sale Price]],MATCH(Sales[[#This Row],[Code]],Sale_Promotions[Code],0),2)=0,Sales[[#This Row],[Price]],INDEX(Sale_Promotions[[Code]:[Sale Price]],MATCH(Sales[[#This Row],[Code]],Sale_Promotions[Code],0),2))</f>
        <v>18.690000000000001</v>
      </c>
      <c r="I4943">
        <f>Sales[[#This Row],[Total Inventory]]*Sales[[#This Row],[Sale_Price]]</f>
        <v>0</v>
      </c>
    </row>
    <row r="4944" spans="1:9" x14ac:dyDescent="0.25">
      <c r="A4944">
        <v>43526</v>
      </c>
      <c r="B4944" t="str">
        <f>INDEX( Table3[],MATCH(Sales[[#This Row],[Category]],Table3[Category],0),1)</f>
        <v>WINE</v>
      </c>
      <c r="C4944" t="s">
        <v>53</v>
      </c>
      <c r="D4944" t="s">
        <v>4918</v>
      </c>
      <c r="E4944" t="s">
        <v>10</v>
      </c>
      <c r="F4944">
        <v>3</v>
      </c>
      <c r="G4944" s="1">
        <v>96.99</v>
      </c>
      <c r="H4944">
        <f>IF(INDEX(Sale_Promotions[[Code]:[Sale Price]],MATCH(Sales[[#This Row],[Code]],Sale_Promotions[Code],0),2)=0,Sales[[#This Row],[Price]],INDEX(Sale_Promotions[[Code]:[Sale Price]],MATCH(Sales[[#This Row],[Code]],Sale_Promotions[Code],0),2))</f>
        <v>96.99</v>
      </c>
      <c r="I4944">
        <f>Sales[[#This Row],[Total Inventory]]*Sales[[#This Row],[Sale_Price]]</f>
        <v>290.96999999999997</v>
      </c>
    </row>
    <row r="4945" spans="1:9" x14ac:dyDescent="0.25">
      <c r="A4945">
        <v>49930</v>
      </c>
      <c r="B4945" t="str">
        <f>INDEX( Table3[],MATCH(Sales[[#This Row],[Category]],Table3[Category],0),1)</f>
        <v>WINE</v>
      </c>
      <c r="C4945" t="s">
        <v>61</v>
      </c>
      <c r="D4945" t="s">
        <v>4919</v>
      </c>
      <c r="E4945" t="s">
        <v>10</v>
      </c>
      <c r="F4945">
        <v>12</v>
      </c>
      <c r="G4945" s="1">
        <v>54.99</v>
      </c>
      <c r="H4945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4945">
        <f>Sales[[#This Row],[Total Inventory]]*Sales[[#This Row],[Sale_Price]]</f>
        <v>659.88</v>
      </c>
    </row>
    <row r="4946" spans="1:9" x14ac:dyDescent="0.25">
      <c r="A4946">
        <v>45264</v>
      </c>
      <c r="B4946" t="str">
        <f>INDEX( Table3[],MATCH(Sales[[#This Row],[Category]],Table3[Category],0),1)</f>
        <v>WINE</v>
      </c>
      <c r="C4946" t="s">
        <v>39</v>
      </c>
      <c r="D4946" t="s">
        <v>4920</v>
      </c>
      <c r="E4946" t="s">
        <v>10</v>
      </c>
      <c r="F4946">
        <v>0</v>
      </c>
      <c r="G4946" s="1">
        <v>16.489999999999998</v>
      </c>
      <c r="H4946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4946">
        <f>Sales[[#This Row],[Total Inventory]]*Sales[[#This Row],[Sale_Price]]</f>
        <v>0</v>
      </c>
    </row>
    <row r="4947" spans="1:9" x14ac:dyDescent="0.25">
      <c r="A4947">
        <v>359564</v>
      </c>
      <c r="B4947" t="str">
        <f>INDEX( Table3[],MATCH(Sales[[#This Row],[Category]],Table3[Category],0),1)</f>
        <v>WINE</v>
      </c>
      <c r="C4947" t="s">
        <v>163</v>
      </c>
      <c r="D4947" t="s">
        <v>2597</v>
      </c>
      <c r="E4947" t="s">
        <v>10</v>
      </c>
      <c r="F4947">
        <v>1</v>
      </c>
      <c r="G4947" s="1">
        <v>12.69</v>
      </c>
      <c r="H4947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4947">
        <f>Sales[[#This Row],[Total Inventory]]*Sales[[#This Row],[Sale_Price]]</f>
        <v>12.69</v>
      </c>
    </row>
    <row r="4948" spans="1:9" x14ac:dyDescent="0.25">
      <c r="A4948">
        <v>304988</v>
      </c>
      <c r="B4948" t="str">
        <f>INDEX( Table3[],MATCH(Sales[[#This Row],[Category]],Table3[Category],0),1)</f>
        <v>WINE</v>
      </c>
      <c r="C4948" t="s">
        <v>21</v>
      </c>
      <c r="D4948" t="s">
        <v>4921</v>
      </c>
      <c r="E4948" t="s">
        <v>10</v>
      </c>
      <c r="F4948">
        <v>8</v>
      </c>
      <c r="G4948" s="1">
        <v>9.99</v>
      </c>
      <c r="H4948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4948">
        <f>Sales[[#This Row],[Total Inventory]]*Sales[[#This Row],[Sale_Price]]</f>
        <v>79.92</v>
      </c>
    </row>
    <row r="4949" spans="1:9" x14ac:dyDescent="0.25">
      <c r="A4949">
        <v>130214</v>
      </c>
      <c r="B4949" t="str">
        <f>INDEX( Table3[],MATCH(Sales[[#This Row],[Category]],Table3[Category],0),1)</f>
        <v>WINE</v>
      </c>
      <c r="C4949" t="s">
        <v>8</v>
      </c>
      <c r="D4949" t="s">
        <v>4922</v>
      </c>
      <c r="E4949" t="s">
        <v>48</v>
      </c>
      <c r="F4949">
        <v>16</v>
      </c>
      <c r="G4949" s="1">
        <v>11.99</v>
      </c>
      <c r="H494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949">
        <f>Sales[[#This Row],[Total Inventory]]*Sales[[#This Row],[Sale_Price]]</f>
        <v>191.84</v>
      </c>
    </row>
    <row r="4950" spans="1:9" x14ac:dyDescent="0.25">
      <c r="A4950">
        <v>70216</v>
      </c>
      <c r="B4950" t="str">
        <f>INDEX( Table3[],MATCH(Sales[[#This Row],[Category]],Table3[Category],0),1)</f>
        <v>LIQUOR</v>
      </c>
      <c r="C4950" t="s">
        <v>26</v>
      </c>
      <c r="D4950" t="s">
        <v>4923</v>
      </c>
      <c r="E4950" t="s">
        <v>10</v>
      </c>
      <c r="F4950">
        <v>67</v>
      </c>
      <c r="G4950" s="1">
        <v>32.99</v>
      </c>
      <c r="H4950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4950">
        <f>Sales[[#This Row],[Total Inventory]]*Sales[[#This Row],[Sale_Price]]</f>
        <v>2210.33</v>
      </c>
    </row>
    <row r="4951" spans="1:9" x14ac:dyDescent="0.25">
      <c r="A4951">
        <v>22302</v>
      </c>
      <c r="B4951" t="str">
        <f>INDEX( Table3[],MATCH(Sales[[#This Row],[Category]],Table3[Category],0),1)</f>
        <v>BEER</v>
      </c>
      <c r="C4951" t="s">
        <v>11</v>
      </c>
      <c r="D4951" t="s">
        <v>4924</v>
      </c>
      <c r="E4951" t="s">
        <v>25</v>
      </c>
      <c r="F4951">
        <v>120</v>
      </c>
      <c r="G4951" s="1">
        <v>1.67</v>
      </c>
      <c r="H4951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4951">
        <f>Sales[[#This Row],[Total Inventory]]*Sales[[#This Row],[Sale_Price]]</f>
        <v>200.39999999999998</v>
      </c>
    </row>
    <row r="4952" spans="1:9" x14ac:dyDescent="0.25">
      <c r="A4952">
        <v>73857</v>
      </c>
      <c r="B4952" t="str">
        <f>INDEX( Table3[],MATCH(Sales[[#This Row],[Category]],Table3[Category],0),1)</f>
        <v>WINE</v>
      </c>
      <c r="C4952" t="s">
        <v>61</v>
      </c>
      <c r="D4952" t="s">
        <v>4925</v>
      </c>
      <c r="E4952" t="s">
        <v>10</v>
      </c>
      <c r="F4952">
        <v>377</v>
      </c>
      <c r="G4952" s="1">
        <v>10.99</v>
      </c>
      <c r="H4952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4952">
        <f>Sales[[#This Row],[Total Inventory]]*Sales[[#This Row],[Sale_Price]]</f>
        <v>3954.73</v>
      </c>
    </row>
    <row r="4953" spans="1:9" x14ac:dyDescent="0.25">
      <c r="A4953">
        <v>24175</v>
      </c>
      <c r="B4953" t="str">
        <f>INDEX( Table3[],MATCH(Sales[[#This Row],[Category]],Table3[Category],0),1)</f>
        <v>BEER</v>
      </c>
      <c r="C4953" t="s">
        <v>11</v>
      </c>
      <c r="D4953" t="s">
        <v>4926</v>
      </c>
      <c r="E4953" t="s">
        <v>25</v>
      </c>
      <c r="F4953">
        <v>0</v>
      </c>
      <c r="G4953" s="1">
        <v>1.67</v>
      </c>
      <c r="H4953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4953">
        <f>Sales[[#This Row],[Total Inventory]]*Sales[[#This Row],[Sale_Price]]</f>
        <v>0</v>
      </c>
    </row>
    <row r="4954" spans="1:9" x14ac:dyDescent="0.25">
      <c r="A4954">
        <v>23426</v>
      </c>
      <c r="B4954" t="str">
        <f>INDEX( Table3[],MATCH(Sales[[#This Row],[Category]],Table3[Category],0),1)</f>
        <v>WINE</v>
      </c>
      <c r="C4954" t="s">
        <v>163</v>
      </c>
      <c r="D4954" t="s">
        <v>4927</v>
      </c>
      <c r="E4954" t="s">
        <v>10</v>
      </c>
      <c r="F4954">
        <v>55</v>
      </c>
      <c r="G4954" s="1">
        <v>12.99</v>
      </c>
      <c r="H495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4954">
        <f>Sales[[#This Row],[Total Inventory]]*Sales[[#This Row],[Sale_Price]]</f>
        <v>714.45</v>
      </c>
    </row>
    <row r="4955" spans="1:9" x14ac:dyDescent="0.25">
      <c r="A4955">
        <v>304164</v>
      </c>
      <c r="B4955" t="str">
        <f>INDEX( Table3[],MATCH(Sales[[#This Row],[Category]],Table3[Category],0),1)</f>
        <v>WINE</v>
      </c>
      <c r="C4955" t="s">
        <v>61</v>
      </c>
      <c r="D4955" t="s">
        <v>4928</v>
      </c>
      <c r="E4955" t="s">
        <v>10</v>
      </c>
      <c r="F4955">
        <v>16</v>
      </c>
      <c r="G4955" s="1">
        <v>24.99</v>
      </c>
      <c r="H4955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4955">
        <f>Sales[[#This Row],[Total Inventory]]*Sales[[#This Row],[Sale_Price]]</f>
        <v>399.84</v>
      </c>
    </row>
    <row r="4956" spans="1:9" x14ac:dyDescent="0.25">
      <c r="A4956">
        <v>84507</v>
      </c>
      <c r="B4956" t="str">
        <f>INDEX( Table3[],MATCH(Sales[[#This Row],[Category]],Table3[Category],0),1)</f>
        <v>WINE</v>
      </c>
      <c r="C4956" t="s">
        <v>39</v>
      </c>
      <c r="D4956" t="s">
        <v>4929</v>
      </c>
      <c r="E4956" t="s">
        <v>10</v>
      </c>
      <c r="F4956">
        <v>0</v>
      </c>
      <c r="G4956" s="1">
        <v>38.99</v>
      </c>
      <c r="H4956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4956">
        <f>Sales[[#This Row],[Total Inventory]]*Sales[[#This Row],[Sale_Price]]</f>
        <v>0</v>
      </c>
    </row>
    <row r="4957" spans="1:9" x14ac:dyDescent="0.25">
      <c r="A4957">
        <v>29806</v>
      </c>
      <c r="B4957" t="str">
        <f>INDEX( Table3[],MATCH(Sales[[#This Row],[Category]],Table3[Category],0),1)</f>
        <v>BEER</v>
      </c>
      <c r="C4957" t="s">
        <v>11</v>
      </c>
      <c r="D4957" t="s">
        <v>4930</v>
      </c>
      <c r="E4957" t="s">
        <v>25</v>
      </c>
      <c r="F4957">
        <v>0</v>
      </c>
      <c r="G4957" s="1">
        <v>1.72</v>
      </c>
      <c r="H4957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4957">
        <f>Sales[[#This Row],[Total Inventory]]*Sales[[#This Row],[Sale_Price]]</f>
        <v>0</v>
      </c>
    </row>
    <row r="4958" spans="1:9" x14ac:dyDescent="0.25">
      <c r="A4958">
        <v>329117</v>
      </c>
      <c r="B4958" t="str">
        <f>INDEX( Table3[],MATCH(Sales[[#This Row],[Category]],Table3[Category],0),1)</f>
        <v>WINE</v>
      </c>
      <c r="C4958" t="s">
        <v>43</v>
      </c>
      <c r="D4958" t="s">
        <v>4931</v>
      </c>
      <c r="E4958" t="s">
        <v>10</v>
      </c>
      <c r="F4958">
        <v>0</v>
      </c>
      <c r="G4958" s="1">
        <v>4.99</v>
      </c>
      <c r="H4958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4958">
        <f>Sales[[#This Row],[Total Inventory]]*Sales[[#This Row],[Sale_Price]]</f>
        <v>0</v>
      </c>
    </row>
    <row r="4959" spans="1:9" x14ac:dyDescent="0.25">
      <c r="A4959">
        <v>28275</v>
      </c>
      <c r="B4959" t="str">
        <f>INDEX( Table3[],MATCH(Sales[[#This Row],[Category]],Table3[Category],0),1)</f>
        <v>BEER</v>
      </c>
      <c r="C4959" t="s">
        <v>11</v>
      </c>
      <c r="D4959" t="s">
        <v>4932</v>
      </c>
      <c r="E4959" t="s">
        <v>25</v>
      </c>
      <c r="F4959">
        <v>0</v>
      </c>
      <c r="G4959" s="1">
        <v>1.29</v>
      </c>
      <c r="H4959">
        <f>IF(INDEX(Sale_Promotions[[Code]:[Sale Price]],MATCH(Sales[[#This Row],[Code]],Sale_Promotions[Code],0),2)=0,Sales[[#This Row],[Price]],INDEX(Sale_Promotions[[Code]:[Sale Price]],MATCH(Sales[[#This Row],[Code]],Sale_Promotions[Code],0),2))</f>
        <v>1.29</v>
      </c>
      <c r="I4959">
        <f>Sales[[#This Row],[Total Inventory]]*Sales[[#This Row],[Sale_Price]]</f>
        <v>0</v>
      </c>
    </row>
    <row r="4960" spans="1:9" x14ac:dyDescent="0.25">
      <c r="A4960">
        <v>6017</v>
      </c>
      <c r="B4960" t="str">
        <f>INDEX( Table3[],MATCH(Sales[[#This Row],[Category]],Table3[Category],0),1)</f>
        <v>BEER</v>
      </c>
      <c r="C4960" t="s">
        <v>11</v>
      </c>
      <c r="D4960" t="s">
        <v>3605</v>
      </c>
      <c r="E4960" t="s">
        <v>92</v>
      </c>
      <c r="F4960">
        <v>23</v>
      </c>
      <c r="G4960" s="1">
        <v>6.16</v>
      </c>
      <c r="H4960">
        <f>IF(INDEX(Sale_Promotions[[Code]:[Sale Price]],MATCH(Sales[[#This Row],[Code]],Sale_Promotions[Code],0),2)=0,Sales[[#This Row],[Price]],INDEX(Sale_Promotions[[Code]:[Sale Price]],MATCH(Sales[[#This Row],[Code]],Sale_Promotions[Code],0),2))</f>
        <v>6.16</v>
      </c>
      <c r="I4960">
        <f>Sales[[#This Row],[Total Inventory]]*Sales[[#This Row],[Sale_Price]]</f>
        <v>141.68</v>
      </c>
    </row>
    <row r="4961" spans="1:9" x14ac:dyDescent="0.25">
      <c r="A4961">
        <v>77029</v>
      </c>
      <c r="B4961" t="str">
        <f>INDEX( Table3[],MATCH(Sales[[#This Row],[Category]],Table3[Category],0),1)</f>
        <v>WINE</v>
      </c>
      <c r="C4961" t="s">
        <v>53</v>
      </c>
      <c r="D4961" t="s">
        <v>4933</v>
      </c>
      <c r="E4961" t="s">
        <v>10</v>
      </c>
      <c r="F4961">
        <v>0</v>
      </c>
      <c r="G4961" s="1">
        <v>100.99</v>
      </c>
      <c r="H4961">
        <f>IF(INDEX(Sale_Promotions[[Code]:[Sale Price]],MATCH(Sales[[#This Row],[Code]],Sale_Promotions[Code],0),2)=0,Sales[[#This Row],[Price]],INDEX(Sale_Promotions[[Code]:[Sale Price]],MATCH(Sales[[#This Row],[Code]],Sale_Promotions[Code],0),2))</f>
        <v>100.99</v>
      </c>
      <c r="I4961">
        <f>Sales[[#This Row],[Total Inventory]]*Sales[[#This Row],[Sale_Price]]</f>
        <v>0</v>
      </c>
    </row>
    <row r="4962" spans="1:9" x14ac:dyDescent="0.25">
      <c r="A4962">
        <v>23276</v>
      </c>
      <c r="B4962" t="str">
        <f>INDEX( Table3[],MATCH(Sales[[#This Row],[Category]],Table3[Category],0),1)</f>
        <v>BEER</v>
      </c>
      <c r="C4962" t="s">
        <v>11</v>
      </c>
      <c r="D4962" t="s">
        <v>4934</v>
      </c>
      <c r="E4962" t="s">
        <v>562</v>
      </c>
      <c r="F4962">
        <v>0</v>
      </c>
      <c r="G4962" s="1">
        <v>4.17</v>
      </c>
      <c r="H4962">
        <f>IF(INDEX(Sale_Promotions[[Code]:[Sale Price]],MATCH(Sales[[#This Row],[Code]],Sale_Promotions[Code],0),2)=0,Sales[[#This Row],[Price]],INDEX(Sale_Promotions[[Code]:[Sale Price]],MATCH(Sales[[#This Row],[Code]],Sale_Promotions[Code],0),2))</f>
        <v>4.17</v>
      </c>
      <c r="I4962">
        <f>Sales[[#This Row],[Total Inventory]]*Sales[[#This Row],[Sale_Price]]</f>
        <v>0</v>
      </c>
    </row>
    <row r="4963" spans="1:9" x14ac:dyDescent="0.25">
      <c r="A4963">
        <v>2143</v>
      </c>
      <c r="B4963" t="str">
        <f>INDEX( Table3[],MATCH(Sales[[#This Row],[Category]],Table3[Category],0),1)</f>
        <v>BEER</v>
      </c>
      <c r="C4963" t="s">
        <v>11</v>
      </c>
      <c r="D4963" t="s">
        <v>4935</v>
      </c>
      <c r="E4963" t="s">
        <v>501</v>
      </c>
      <c r="F4963">
        <v>0</v>
      </c>
      <c r="G4963" s="1">
        <v>2.23</v>
      </c>
      <c r="H4963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4963">
        <f>Sales[[#This Row],[Total Inventory]]*Sales[[#This Row],[Sale_Price]]</f>
        <v>0</v>
      </c>
    </row>
    <row r="4964" spans="1:9" x14ac:dyDescent="0.25">
      <c r="A4964">
        <v>313231</v>
      </c>
      <c r="B4964" t="str">
        <f>INDEX( Table3[],MATCH(Sales[[#This Row],[Category]],Table3[Category],0),1)</f>
        <v>WINE</v>
      </c>
      <c r="C4964" t="s">
        <v>85</v>
      </c>
      <c r="D4964" t="s">
        <v>4936</v>
      </c>
      <c r="E4964" t="s">
        <v>10</v>
      </c>
      <c r="F4964">
        <v>0</v>
      </c>
      <c r="G4964" s="1">
        <v>11.99</v>
      </c>
      <c r="H496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4964">
        <f>Sales[[#This Row],[Total Inventory]]*Sales[[#This Row],[Sale_Price]]</f>
        <v>0</v>
      </c>
    </row>
    <row r="4965" spans="1:9" x14ac:dyDescent="0.25">
      <c r="A4965">
        <v>48450</v>
      </c>
      <c r="B4965" t="str">
        <f>INDEX( Table3[],MATCH(Sales[[#This Row],[Category]],Table3[Category],0),1)</f>
        <v>WINE</v>
      </c>
      <c r="C4965" t="s">
        <v>53</v>
      </c>
      <c r="D4965" t="s">
        <v>4937</v>
      </c>
      <c r="E4965" t="s">
        <v>10</v>
      </c>
      <c r="F4965">
        <v>66</v>
      </c>
      <c r="G4965" s="1">
        <v>60.99</v>
      </c>
      <c r="H4965">
        <f>IF(INDEX(Sale_Promotions[[Code]:[Sale Price]],MATCH(Sales[[#This Row],[Code]],Sale_Promotions[Code],0),2)=0,Sales[[#This Row],[Price]],INDEX(Sale_Promotions[[Code]:[Sale Price]],MATCH(Sales[[#This Row],[Code]],Sale_Promotions[Code],0),2))</f>
        <v>60.99</v>
      </c>
      <c r="I4965">
        <f>Sales[[#This Row],[Total Inventory]]*Sales[[#This Row],[Sale_Price]]</f>
        <v>4025.34</v>
      </c>
    </row>
    <row r="4966" spans="1:9" x14ac:dyDescent="0.25">
      <c r="A4966">
        <v>339874</v>
      </c>
      <c r="B4966" t="str">
        <f>INDEX( Table3[],MATCH(Sales[[#This Row],[Category]],Table3[Category],0),1)</f>
        <v>WINE</v>
      </c>
      <c r="C4966" t="s">
        <v>163</v>
      </c>
      <c r="D4966" t="s">
        <v>4938</v>
      </c>
      <c r="E4966" t="s">
        <v>10</v>
      </c>
      <c r="F4966">
        <v>0</v>
      </c>
      <c r="G4966" s="1">
        <v>4.99</v>
      </c>
      <c r="H4966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4966">
        <f>Sales[[#This Row],[Total Inventory]]*Sales[[#This Row],[Sale_Price]]</f>
        <v>0</v>
      </c>
    </row>
    <row r="4967" spans="1:9" x14ac:dyDescent="0.25">
      <c r="A4967">
        <v>45989</v>
      </c>
      <c r="B4967" t="str">
        <f>INDEX( Table3[],MATCH(Sales[[#This Row],[Category]],Table3[Category],0),1)</f>
        <v>WINE</v>
      </c>
      <c r="C4967" t="s">
        <v>41</v>
      </c>
      <c r="D4967" t="s">
        <v>4939</v>
      </c>
      <c r="E4967" t="s">
        <v>10</v>
      </c>
      <c r="F4967">
        <v>0</v>
      </c>
      <c r="G4967" s="1">
        <v>14.69</v>
      </c>
      <c r="H4967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4967">
        <f>Sales[[#This Row],[Total Inventory]]*Sales[[#This Row],[Sale_Price]]</f>
        <v>0</v>
      </c>
    </row>
    <row r="4968" spans="1:9" x14ac:dyDescent="0.25">
      <c r="A4968">
        <v>13862</v>
      </c>
      <c r="B4968" t="str">
        <f>INDEX( Table3[],MATCH(Sales[[#This Row],[Category]],Table3[Category],0),1)</f>
        <v>WINE</v>
      </c>
      <c r="C4968" t="s">
        <v>41</v>
      </c>
      <c r="D4968" t="s">
        <v>4940</v>
      </c>
      <c r="E4968" t="s">
        <v>10</v>
      </c>
      <c r="F4968">
        <v>16</v>
      </c>
      <c r="G4968" s="1">
        <v>114.99</v>
      </c>
      <c r="H4968">
        <f>IF(INDEX(Sale_Promotions[[Code]:[Sale Price]],MATCH(Sales[[#This Row],[Code]],Sale_Promotions[Code],0),2)=0,Sales[[#This Row],[Price]],INDEX(Sale_Promotions[[Code]:[Sale Price]],MATCH(Sales[[#This Row],[Code]],Sale_Promotions[Code],0),2))</f>
        <v>114.99</v>
      </c>
      <c r="I4968">
        <f>Sales[[#This Row],[Total Inventory]]*Sales[[#This Row],[Sale_Price]]</f>
        <v>1839.84</v>
      </c>
    </row>
    <row r="4969" spans="1:9" x14ac:dyDescent="0.25">
      <c r="A4969">
        <v>341815</v>
      </c>
      <c r="B4969" t="str">
        <f>INDEX( Table3[],MATCH(Sales[[#This Row],[Category]],Table3[Category],0),1)</f>
        <v>WINE</v>
      </c>
      <c r="C4969" t="s">
        <v>61</v>
      </c>
      <c r="D4969" t="s">
        <v>4941</v>
      </c>
      <c r="E4969" t="s">
        <v>10</v>
      </c>
      <c r="F4969">
        <v>0</v>
      </c>
      <c r="G4969" s="1">
        <v>33.99</v>
      </c>
      <c r="H4969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4969">
        <f>Sales[[#This Row],[Total Inventory]]*Sales[[#This Row],[Sale_Price]]</f>
        <v>0</v>
      </c>
    </row>
    <row r="4970" spans="1:9" x14ac:dyDescent="0.25">
      <c r="A4970">
        <v>74023</v>
      </c>
      <c r="B4970" t="str">
        <f>INDEX( Table3[],MATCH(Sales[[#This Row],[Category]],Table3[Category],0),1)</f>
        <v>LIQUOR</v>
      </c>
      <c r="C4970" t="s">
        <v>14</v>
      </c>
      <c r="D4970" t="s">
        <v>4942</v>
      </c>
      <c r="E4970" t="s">
        <v>10</v>
      </c>
      <c r="F4970">
        <v>29</v>
      </c>
      <c r="G4970" s="1">
        <v>62.99</v>
      </c>
      <c r="H4970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4970">
        <f>Sales[[#This Row],[Total Inventory]]*Sales[[#This Row],[Sale_Price]]</f>
        <v>1449.71</v>
      </c>
    </row>
    <row r="4971" spans="1:9" x14ac:dyDescent="0.25">
      <c r="A4971">
        <v>46618</v>
      </c>
      <c r="B4971" t="str">
        <f>INDEX( Table3[],MATCH(Sales[[#This Row],[Category]],Table3[Category],0),1)</f>
        <v>WINE</v>
      </c>
      <c r="C4971" t="s">
        <v>163</v>
      </c>
      <c r="D4971" t="s">
        <v>4943</v>
      </c>
      <c r="E4971" t="s">
        <v>10</v>
      </c>
      <c r="F4971">
        <v>283</v>
      </c>
      <c r="G4971" s="1">
        <v>9.7899999999999991</v>
      </c>
      <c r="H4971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4971">
        <f>Sales[[#This Row],[Total Inventory]]*Sales[[#This Row],[Sale_Price]]</f>
        <v>2770.5699999999997</v>
      </c>
    </row>
    <row r="4972" spans="1:9" x14ac:dyDescent="0.25">
      <c r="A4972">
        <v>44530</v>
      </c>
      <c r="B4972" t="str">
        <f>INDEX( Table3[],MATCH(Sales[[#This Row],[Category]],Table3[Category],0),1)</f>
        <v>LIQUOR</v>
      </c>
      <c r="C4972" t="s">
        <v>26</v>
      </c>
      <c r="D4972" t="s">
        <v>4944</v>
      </c>
      <c r="E4972" t="s">
        <v>10</v>
      </c>
      <c r="F4972">
        <v>216</v>
      </c>
      <c r="G4972" s="1">
        <v>13.29</v>
      </c>
      <c r="H4972">
        <f>IF(INDEX(Sale_Promotions[[Code]:[Sale Price]],MATCH(Sales[[#This Row],[Code]],Sale_Promotions[Code],0),2)=0,Sales[[#This Row],[Price]],INDEX(Sale_Promotions[[Code]:[Sale Price]],MATCH(Sales[[#This Row],[Code]],Sale_Promotions[Code],0),2))</f>
        <v>13.29</v>
      </c>
      <c r="I4972">
        <f>Sales[[#This Row],[Total Inventory]]*Sales[[#This Row],[Sale_Price]]</f>
        <v>2870.64</v>
      </c>
    </row>
    <row r="4973" spans="1:9" x14ac:dyDescent="0.25">
      <c r="A4973">
        <v>134015</v>
      </c>
      <c r="B4973" t="str">
        <f>INDEX( Table3[],MATCH(Sales[[#This Row],[Category]],Table3[Category],0),1)</f>
        <v>WINE</v>
      </c>
      <c r="C4973" t="s">
        <v>61</v>
      </c>
      <c r="D4973" t="s">
        <v>4945</v>
      </c>
      <c r="E4973" t="s">
        <v>10</v>
      </c>
      <c r="F4973">
        <v>69</v>
      </c>
      <c r="G4973" s="1">
        <v>12.69</v>
      </c>
      <c r="H4973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4973">
        <f>Sales[[#This Row],[Total Inventory]]*Sales[[#This Row],[Sale_Price]]</f>
        <v>875.61</v>
      </c>
    </row>
    <row r="4974" spans="1:9" x14ac:dyDescent="0.25">
      <c r="A4974">
        <v>368920</v>
      </c>
      <c r="B4974" t="str">
        <f>INDEX( Table3[],MATCH(Sales[[#This Row],[Category]],Table3[Category],0),1)</f>
        <v>WINE</v>
      </c>
      <c r="C4974" t="s">
        <v>85</v>
      </c>
      <c r="D4974" t="s">
        <v>4946</v>
      </c>
      <c r="E4974" t="s">
        <v>10</v>
      </c>
      <c r="F4974">
        <v>0</v>
      </c>
      <c r="G4974" s="1">
        <v>13.99</v>
      </c>
      <c r="H4974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4974">
        <f>Sales[[#This Row],[Total Inventory]]*Sales[[#This Row],[Sale_Price]]</f>
        <v>0</v>
      </c>
    </row>
    <row r="4975" spans="1:9" x14ac:dyDescent="0.25">
      <c r="A4975">
        <v>312079</v>
      </c>
      <c r="B4975" t="str">
        <f>INDEX( Table3[],MATCH(Sales[[#This Row],[Category]],Table3[Category],0),1)</f>
        <v>WINE</v>
      </c>
      <c r="C4975" t="s">
        <v>85</v>
      </c>
      <c r="D4975" t="s">
        <v>4947</v>
      </c>
      <c r="E4975" t="s">
        <v>10</v>
      </c>
      <c r="F4975">
        <v>0</v>
      </c>
      <c r="G4975" s="1">
        <v>8.99</v>
      </c>
      <c r="H497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4975">
        <f>Sales[[#This Row],[Total Inventory]]*Sales[[#This Row],[Sale_Price]]</f>
        <v>0</v>
      </c>
    </row>
    <row r="4976" spans="1:9" x14ac:dyDescent="0.25">
      <c r="A4976">
        <v>24811</v>
      </c>
      <c r="B4976" t="str">
        <f>INDEX( Table3[],MATCH(Sales[[#This Row],[Category]],Table3[Category],0),1)</f>
        <v>BEER</v>
      </c>
      <c r="C4976" t="s">
        <v>11</v>
      </c>
      <c r="D4976" t="s">
        <v>4948</v>
      </c>
      <c r="E4976" t="s">
        <v>92</v>
      </c>
      <c r="F4976">
        <v>0</v>
      </c>
      <c r="G4976" s="1">
        <v>10.16</v>
      </c>
      <c r="H4976">
        <f>IF(INDEX(Sale_Promotions[[Code]:[Sale Price]],MATCH(Sales[[#This Row],[Code]],Sale_Promotions[Code],0),2)=0,Sales[[#This Row],[Price]],INDEX(Sale_Promotions[[Code]:[Sale Price]],MATCH(Sales[[#This Row],[Code]],Sale_Promotions[Code],0),2))</f>
        <v>10.16</v>
      </c>
      <c r="I4976">
        <f>Sales[[#This Row],[Total Inventory]]*Sales[[#This Row],[Sale_Price]]</f>
        <v>0</v>
      </c>
    </row>
    <row r="4977" spans="1:9" x14ac:dyDescent="0.25">
      <c r="A4977">
        <v>70196</v>
      </c>
      <c r="B4977" t="str">
        <f>INDEX( Table3[],MATCH(Sales[[#This Row],[Category]],Table3[Category],0),1)</f>
        <v>LIQUOR</v>
      </c>
      <c r="C4977" t="s">
        <v>57</v>
      </c>
      <c r="D4977" t="s">
        <v>4949</v>
      </c>
      <c r="E4977" t="s">
        <v>10</v>
      </c>
      <c r="F4977">
        <v>0</v>
      </c>
      <c r="G4977" s="1">
        <v>59.99</v>
      </c>
      <c r="H4977">
        <f>IF(INDEX(Sale_Promotions[[Code]:[Sale Price]],MATCH(Sales[[#This Row],[Code]],Sale_Promotions[Code],0),2)=0,Sales[[#This Row],[Price]],INDEX(Sale_Promotions[[Code]:[Sale Price]],MATCH(Sales[[#This Row],[Code]],Sale_Promotions[Code],0),2))</f>
        <v>59.99</v>
      </c>
      <c r="I4977">
        <f>Sales[[#This Row],[Total Inventory]]*Sales[[#This Row],[Sale_Price]]</f>
        <v>0</v>
      </c>
    </row>
    <row r="4978" spans="1:9" x14ac:dyDescent="0.25">
      <c r="A4978">
        <v>74798</v>
      </c>
      <c r="B4978" t="str">
        <f>INDEX( Table3[],MATCH(Sales[[#This Row],[Category]],Table3[Category],0),1)</f>
        <v>LIQUOR</v>
      </c>
      <c r="C4978" t="s">
        <v>37</v>
      </c>
      <c r="D4978" t="s">
        <v>4950</v>
      </c>
      <c r="E4978" t="s">
        <v>10</v>
      </c>
      <c r="F4978">
        <v>12</v>
      </c>
      <c r="G4978" s="1">
        <v>16.989999999999998</v>
      </c>
      <c r="H4978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4978">
        <f>Sales[[#This Row],[Total Inventory]]*Sales[[#This Row],[Sale_Price]]</f>
        <v>161.88</v>
      </c>
    </row>
    <row r="4979" spans="1:9" x14ac:dyDescent="0.25">
      <c r="A4979">
        <v>24624</v>
      </c>
      <c r="B4979" t="str">
        <f>INDEX( Table3[],MATCH(Sales[[#This Row],[Category]],Table3[Category],0),1)</f>
        <v>BEER</v>
      </c>
      <c r="C4979" t="s">
        <v>11</v>
      </c>
      <c r="D4979" t="s">
        <v>4951</v>
      </c>
      <c r="E4979" t="s">
        <v>13</v>
      </c>
      <c r="F4979">
        <v>0</v>
      </c>
      <c r="G4979" s="1">
        <v>5.4</v>
      </c>
      <c r="H4979">
        <f>IF(INDEX(Sale_Promotions[[Code]:[Sale Price]],MATCH(Sales[[#This Row],[Code]],Sale_Promotions[Code],0),2)=0,Sales[[#This Row],[Price]],INDEX(Sale_Promotions[[Code]:[Sale Price]],MATCH(Sales[[#This Row],[Code]],Sale_Promotions[Code],0),2))</f>
        <v>5.4</v>
      </c>
      <c r="I4979">
        <f>Sales[[#This Row],[Total Inventory]]*Sales[[#This Row],[Sale_Price]]</f>
        <v>0</v>
      </c>
    </row>
    <row r="4980" spans="1:9" x14ac:dyDescent="0.25">
      <c r="A4980">
        <v>49347</v>
      </c>
      <c r="B4980" t="str">
        <f>INDEX( Table3[],MATCH(Sales[[#This Row],[Category]],Table3[Category],0),1)</f>
        <v>LIQUOR</v>
      </c>
      <c r="C4980" t="s">
        <v>37</v>
      </c>
      <c r="D4980" t="s">
        <v>4952</v>
      </c>
      <c r="E4980" t="s">
        <v>16</v>
      </c>
      <c r="F4980">
        <v>39</v>
      </c>
      <c r="G4980" s="1">
        <v>14.99</v>
      </c>
      <c r="H4980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4980">
        <f>Sales[[#This Row],[Total Inventory]]*Sales[[#This Row],[Sale_Price]]</f>
        <v>533.91</v>
      </c>
    </row>
    <row r="4981" spans="1:9" x14ac:dyDescent="0.25">
      <c r="A4981">
        <v>313202</v>
      </c>
      <c r="B4981" t="str">
        <f>INDEX( Table3[],MATCH(Sales[[#This Row],[Category]],Table3[Category],0),1)</f>
        <v>WINE</v>
      </c>
      <c r="C4981" t="s">
        <v>189</v>
      </c>
      <c r="D4981" t="s">
        <v>4953</v>
      </c>
      <c r="E4981" t="s">
        <v>10</v>
      </c>
      <c r="F4981">
        <v>0</v>
      </c>
      <c r="G4981" s="1">
        <v>16.989999999999998</v>
      </c>
      <c r="H4981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4981">
        <f>Sales[[#This Row],[Total Inventory]]*Sales[[#This Row],[Sale_Price]]</f>
        <v>0</v>
      </c>
    </row>
    <row r="4982" spans="1:9" x14ac:dyDescent="0.25">
      <c r="A4982">
        <v>308346</v>
      </c>
      <c r="B4982" t="str">
        <f>INDEX( Table3[],MATCH(Sales[[#This Row],[Category]],Table3[Category],0),1)</f>
        <v>WINE</v>
      </c>
      <c r="C4982" t="s">
        <v>85</v>
      </c>
      <c r="D4982" t="s">
        <v>4954</v>
      </c>
      <c r="E4982" t="s">
        <v>10</v>
      </c>
      <c r="F4982">
        <v>0</v>
      </c>
      <c r="G4982" s="1">
        <v>16.989999999999998</v>
      </c>
      <c r="H4982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4982">
        <f>Sales[[#This Row],[Total Inventory]]*Sales[[#This Row],[Sale_Price]]</f>
        <v>0</v>
      </c>
    </row>
    <row r="4983" spans="1:9" x14ac:dyDescent="0.25">
      <c r="A4983">
        <v>340534</v>
      </c>
      <c r="B4983" t="str">
        <f>INDEX( Table3[],MATCH(Sales[[#This Row],[Category]],Table3[Category],0),1)</f>
        <v>WINE</v>
      </c>
      <c r="C4983" t="s">
        <v>39</v>
      </c>
      <c r="D4983" t="s">
        <v>4955</v>
      </c>
      <c r="E4983" t="s">
        <v>133</v>
      </c>
      <c r="F4983">
        <v>0</v>
      </c>
      <c r="G4983" s="1">
        <v>10.99</v>
      </c>
      <c r="H498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4983">
        <f>Sales[[#This Row],[Total Inventory]]*Sales[[#This Row],[Sale_Price]]</f>
        <v>0</v>
      </c>
    </row>
    <row r="4984" spans="1:9" x14ac:dyDescent="0.25">
      <c r="A4984">
        <v>5517</v>
      </c>
      <c r="B4984" t="str">
        <f>INDEX( Table3[],MATCH(Sales[[#This Row],[Category]],Table3[Category],0),1)</f>
        <v>BEER</v>
      </c>
      <c r="C4984" t="s">
        <v>11</v>
      </c>
      <c r="D4984" t="s">
        <v>4956</v>
      </c>
      <c r="E4984" t="s">
        <v>25</v>
      </c>
      <c r="F4984">
        <v>0</v>
      </c>
      <c r="G4984" s="1">
        <v>2.2400000000000002</v>
      </c>
      <c r="H4984">
        <f>IF(INDEX(Sale_Promotions[[Code]:[Sale Price]],MATCH(Sales[[#This Row],[Code]],Sale_Promotions[Code],0),2)=0,Sales[[#This Row],[Price]],INDEX(Sale_Promotions[[Code]:[Sale Price]],MATCH(Sales[[#This Row],[Code]],Sale_Promotions[Code],0),2))</f>
        <v>2.2400000000000002</v>
      </c>
      <c r="I4984">
        <f>Sales[[#This Row],[Total Inventory]]*Sales[[#This Row],[Sale_Price]]</f>
        <v>0</v>
      </c>
    </row>
    <row r="4985" spans="1:9" x14ac:dyDescent="0.25">
      <c r="A4985">
        <v>50784</v>
      </c>
      <c r="B4985" t="str">
        <f>INDEX( Table3[],MATCH(Sales[[#This Row],[Category]],Table3[Category],0),1)</f>
        <v>LIQUOR</v>
      </c>
      <c r="C4985" t="s">
        <v>26</v>
      </c>
      <c r="D4985" t="s">
        <v>4957</v>
      </c>
      <c r="E4985" t="s">
        <v>48</v>
      </c>
      <c r="F4985">
        <v>80</v>
      </c>
      <c r="G4985" s="1">
        <v>15.99</v>
      </c>
      <c r="H4985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4985">
        <f>Sales[[#This Row],[Total Inventory]]*Sales[[#This Row],[Sale_Price]]</f>
        <v>1279.2</v>
      </c>
    </row>
    <row r="4986" spans="1:9" x14ac:dyDescent="0.25">
      <c r="A4986">
        <v>23178</v>
      </c>
      <c r="B4986" t="str">
        <f>INDEX( Table3[],MATCH(Sales[[#This Row],[Category]],Table3[Category],0),1)</f>
        <v>BEER</v>
      </c>
      <c r="C4986" t="s">
        <v>11</v>
      </c>
      <c r="D4986" t="s">
        <v>4958</v>
      </c>
      <c r="E4986" t="s">
        <v>92</v>
      </c>
      <c r="F4986">
        <v>102</v>
      </c>
      <c r="G4986" s="1">
        <v>1.27</v>
      </c>
      <c r="H4986">
        <f>IF(INDEX(Sale_Promotions[[Code]:[Sale Price]],MATCH(Sales[[#This Row],[Code]],Sale_Promotions[Code],0),2)=0,Sales[[#This Row],[Price]],INDEX(Sale_Promotions[[Code]:[Sale Price]],MATCH(Sales[[#This Row],[Code]],Sale_Promotions[Code],0),2))</f>
        <v>1.27</v>
      </c>
      <c r="I4986">
        <f>Sales[[#This Row],[Total Inventory]]*Sales[[#This Row],[Sale_Price]]</f>
        <v>129.54</v>
      </c>
    </row>
    <row r="4987" spans="1:9" x14ac:dyDescent="0.25">
      <c r="A4987">
        <v>22608</v>
      </c>
      <c r="B4987" t="str">
        <f>INDEX( Table3[],MATCH(Sales[[#This Row],[Category]],Table3[Category],0),1)</f>
        <v>WINE</v>
      </c>
      <c r="C4987" t="s">
        <v>41</v>
      </c>
      <c r="D4987" t="s">
        <v>4959</v>
      </c>
      <c r="E4987" t="s">
        <v>23</v>
      </c>
      <c r="F4987">
        <v>40</v>
      </c>
      <c r="G4987" s="1">
        <v>12.99</v>
      </c>
      <c r="H498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4987">
        <f>Sales[[#This Row],[Total Inventory]]*Sales[[#This Row],[Sale_Price]]</f>
        <v>359.6</v>
      </c>
    </row>
    <row r="4988" spans="1:9" x14ac:dyDescent="0.25">
      <c r="A4988">
        <v>73363</v>
      </c>
      <c r="B4988" t="str">
        <f>INDEX( Table3[],MATCH(Sales[[#This Row],[Category]],Table3[Category],0),1)</f>
        <v>LIQUOR</v>
      </c>
      <c r="C4988" t="s">
        <v>37</v>
      </c>
      <c r="D4988" t="s">
        <v>4960</v>
      </c>
      <c r="E4988" t="s">
        <v>10</v>
      </c>
      <c r="F4988">
        <v>152</v>
      </c>
      <c r="G4988" s="1">
        <v>32.99</v>
      </c>
      <c r="H4988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4988">
        <f>Sales[[#This Row],[Total Inventory]]*Sales[[#This Row],[Sale_Price]]</f>
        <v>5014.4800000000005</v>
      </c>
    </row>
    <row r="4989" spans="1:9" x14ac:dyDescent="0.25">
      <c r="A4989">
        <v>26899</v>
      </c>
      <c r="B4989" t="str">
        <f>INDEX( Table3[],MATCH(Sales[[#This Row],[Category]],Table3[Category],0),1)</f>
        <v>BEER</v>
      </c>
      <c r="C4989" t="s">
        <v>11</v>
      </c>
      <c r="D4989" t="s">
        <v>4961</v>
      </c>
      <c r="E4989" t="s">
        <v>25</v>
      </c>
      <c r="F4989">
        <v>0</v>
      </c>
      <c r="G4989" s="1">
        <v>2.44</v>
      </c>
      <c r="H4989">
        <f>IF(INDEX(Sale_Promotions[[Code]:[Sale Price]],MATCH(Sales[[#This Row],[Code]],Sale_Promotions[Code],0),2)=0,Sales[[#This Row],[Price]],INDEX(Sale_Promotions[[Code]:[Sale Price]],MATCH(Sales[[#This Row],[Code]],Sale_Promotions[Code],0),2))</f>
        <v>2.44</v>
      </c>
      <c r="I4989">
        <f>Sales[[#This Row],[Total Inventory]]*Sales[[#This Row],[Sale_Price]]</f>
        <v>0</v>
      </c>
    </row>
    <row r="4990" spans="1:9" x14ac:dyDescent="0.25">
      <c r="A4990">
        <v>70562</v>
      </c>
      <c r="B4990" t="str">
        <f>INDEX( Table3[],MATCH(Sales[[#This Row],[Category]],Table3[Category],0),1)</f>
        <v>LIQUOR</v>
      </c>
      <c r="C4990" t="s">
        <v>57</v>
      </c>
      <c r="D4990" t="s">
        <v>4962</v>
      </c>
      <c r="E4990" t="s">
        <v>10</v>
      </c>
      <c r="F4990">
        <v>79</v>
      </c>
      <c r="G4990" s="1">
        <v>15.49</v>
      </c>
      <c r="H4990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4990">
        <f>Sales[[#This Row],[Total Inventory]]*Sales[[#This Row],[Sale_Price]]</f>
        <v>1223.71</v>
      </c>
    </row>
    <row r="4991" spans="1:9" x14ac:dyDescent="0.25">
      <c r="A4991">
        <v>25820</v>
      </c>
      <c r="B4991" t="str">
        <f>INDEX( Table3[],MATCH(Sales[[#This Row],[Category]],Table3[Category],0),1)</f>
        <v>BEER</v>
      </c>
      <c r="C4991" t="s">
        <v>11</v>
      </c>
      <c r="D4991" t="s">
        <v>4963</v>
      </c>
      <c r="E4991" t="s">
        <v>25</v>
      </c>
      <c r="F4991">
        <v>0</v>
      </c>
      <c r="G4991" s="1">
        <v>1.83</v>
      </c>
      <c r="H4991">
        <f>IF(INDEX(Sale_Promotions[[Code]:[Sale Price]],MATCH(Sales[[#This Row],[Code]],Sale_Promotions[Code],0),2)=0,Sales[[#This Row],[Price]],INDEX(Sale_Promotions[[Code]:[Sale Price]],MATCH(Sales[[#This Row],[Code]],Sale_Promotions[Code],0),2))</f>
        <v>1.83</v>
      </c>
      <c r="I4991">
        <f>Sales[[#This Row],[Total Inventory]]*Sales[[#This Row],[Sale_Price]]</f>
        <v>0</v>
      </c>
    </row>
    <row r="4992" spans="1:9" x14ac:dyDescent="0.25">
      <c r="A4992">
        <v>48688</v>
      </c>
      <c r="B4992" t="str">
        <f>INDEX( Table3[],MATCH(Sales[[#This Row],[Category]],Table3[Category],0),1)</f>
        <v>LIQUOR</v>
      </c>
      <c r="C4992" t="s">
        <v>14</v>
      </c>
      <c r="D4992" t="s">
        <v>4964</v>
      </c>
      <c r="E4992" t="s">
        <v>10</v>
      </c>
      <c r="F4992">
        <v>0</v>
      </c>
      <c r="G4992" s="1">
        <v>37.99</v>
      </c>
      <c r="H4992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4992">
        <f>Sales[[#This Row],[Total Inventory]]*Sales[[#This Row],[Sale_Price]]</f>
        <v>0</v>
      </c>
    </row>
    <row r="4993" spans="1:9" x14ac:dyDescent="0.25">
      <c r="A4993">
        <v>84684</v>
      </c>
      <c r="B4993" t="str">
        <f>INDEX( Table3[],MATCH(Sales[[#This Row],[Category]],Table3[Category],0),1)</f>
        <v>WINE</v>
      </c>
      <c r="C4993" t="s">
        <v>21</v>
      </c>
      <c r="D4993" t="s">
        <v>4965</v>
      </c>
      <c r="E4993" t="s">
        <v>10</v>
      </c>
      <c r="F4993">
        <v>29</v>
      </c>
      <c r="G4993" s="1">
        <v>18.489999999999998</v>
      </c>
      <c r="H4993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4993">
        <f>Sales[[#This Row],[Total Inventory]]*Sales[[#This Row],[Sale_Price]]</f>
        <v>536.20999999999992</v>
      </c>
    </row>
    <row r="4994" spans="1:9" x14ac:dyDescent="0.25">
      <c r="A4994">
        <v>24866</v>
      </c>
      <c r="B4994" t="str">
        <f>INDEX( Table3[],MATCH(Sales[[#This Row],[Category]],Table3[Category],0),1)</f>
        <v>BEER</v>
      </c>
      <c r="C4994" t="s">
        <v>11</v>
      </c>
      <c r="D4994" t="s">
        <v>4966</v>
      </c>
      <c r="E4994" t="s">
        <v>25</v>
      </c>
      <c r="F4994">
        <v>60</v>
      </c>
      <c r="G4994" s="1">
        <v>1.61</v>
      </c>
      <c r="H4994">
        <f>IF(INDEX(Sale_Promotions[[Code]:[Sale Price]],MATCH(Sales[[#This Row],[Code]],Sale_Promotions[Code],0),2)=0,Sales[[#This Row],[Price]],INDEX(Sale_Promotions[[Code]:[Sale Price]],MATCH(Sales[[#This Row],[Code]],Sale_Promotions[Code],0),2))</f>
        <v>1.61</v>
      </c>
      <c r="I4994">
        <f>Sales[[#This Row],[Total Inventory]]*Sales[[#This Row],[Sale_Price]]</f>
        <v>96.600000000000009</v>
      </c>
    </row>
    <row r="4995" spans="1:9" x14ac:dyDescent="0.25">
      <c r="A4995">
        <v>24509</v>
      </c>
      <c r="B4995" t="str">
        <f>INDEX( Table3[],MATCH(Sales[[#This Row],[Category]],Table3[Category],0),1)</f>
        <v>BEER</v>
      </c>
      <c r="C4995" t="s">
        <v>11</v>
      </c>
      <c r="D4995" t="s">
        <v>4967</v>
      </c>
      <c r="E4995" t="s">
        <v>13</v>
      </c>
      <c r="F4995">
        <v>0</v>
      </c>
      <c r="G4995" s="1">
        <v>5.4</v>
      </c>
      <c r="H4995">
        <f>IF(INDEX(Sale_Promotions[[Code]:[Sale Price]],MATCH(Sales[[#This Row],[Code]],Sale_Promotions[Code],0),2)=0,Sales[[#This Row],[Price]],INDEX(Sale_Promotions[[Code]:[Sale Price]],MATCH(Sales[[#This Row],[Code]],Sale_Promotions[Code],0),2))</f>
        <v>5.4</v>
      </c>
      <c r="I4995">
        <f>Sales[[#This Row],[Total Inventory]]*Sales[[#This Row],[Sale_Price]]</f>
        <v>0</v>
      </c>
    </row>
    <row r="4996" spans="1:9" x14ac:dyDescent="0.25">
      <c r="A4996">
        <v>99694</v>
      </c>
      <c r="B4996" t="str">
        <f>INDEX( Table3[],MATCH(Sales[[#This Row],[Category]],Table3[Category],0),1)</f>
        <v>BEER</v>
      </c>
      <c r="C4996" t="s">
        <v>11</v>
      </c>
      <c r="D4996" t="s">
        <v>4968</v>
      </c>
      <c r="E4996" t="s">
        <v>25</v>
      </c>
      <c r="F4996">
        <v>0</v>
      </c>
      <c r="G4996" s="1">
        <v>1.8</v>
      </c>
      <c r="H4996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4996">
        <f>Sales[[#This Row],[Total Inventory]]*Sales[[#This Row],[Sale_Price]]</f>
        <v>0</v>
      </c>
    </row>
    <row r="4997" spans="1:9" x14ac:dyDescent="0.25">
      <c r="A4997">
        <v>73650</v>
      </c>
      <c r="B4997" t="str">
        <f>INDEX( Table3[],MATCH(Sales[[#This Row],[Category]],Table3[Category],0),1)</f>
        <v>LIQUOR</v>
      </c>
      <c r="C4997" t="s">
        <v>175</v>
      </c>
      <c r="D4997" t="s">
        <v>4969</v>
      </c>
      <c r="E4997" t="s">
        <v>10</v>
      </c>
      <c r="F4997">
        <v>108</v>
      </c>
      <c r="G4997" s="1">
        <v>27.99</v>
      </c>
      <c r="H4997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4997">
        <f>Sales[[#This Row],[Total Inventory]]*Sales[[#This Row],[Sale_Price]]</f>
        <v>2914.9199999999996</v>
      </c>
    </row>
    <row r="4998" spans="1:9" x14ac:dyDescent="0.25">
      <c r="A4998">
        <v>333426</v>
      </c>
      <c r="B4998" t="str">
        <f>INDEX( Table3[],MATCH(Sales[[#This Row],[Category]],Table3[Category],0),1)</f>
        <v>WINE</v>
      </c>
      <c r="C4998" t="s">
        <v>21</v>
      </c>
      <c r="D4998" t="s">
        <v>4970</v>
      </c>
      <c r="E4998" t="s">
        <v>10</v>
      </c>
      <c r="F4998">
        <v>16</v>
      </c>
      <c r="G4998" s="1">
        <v>9.7899999999999991</v>
      </c>
      <c r="H499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4998">
        <f>Sales[[#This Row],[Total Inventory]]*Sales[[#This Row],[Sale_Price]]</f>
        <v>156.63999999999999</v>
      </c>
    </row>
    <row r="4999" spans="1:9" x14ac:dyDescent="0.25">
      <c r="A4999">
        <v>27961</v>
      </c>
      <c r="B4999" t="str">
        <f>INDEX( Table3[],MATCH(Sales[[#This Row],[Category]],Table3[Category],0),1)</f>
        <v>BEER</v>
      </c>
      <c r="C4999" t="s">
        <v>11</v>
      </c>
      <c r="D4999" t="s">
        <v>4971</v>
      </c>
      <c r="E4999" t="s">
        <v>25</v>
      </c>
      <c r="F4999">
        <v>0</v>
      </c>
      <c r="G4999" s="1">
        <v>1.77</v>
      </c>
      <c r="H4999">
        <f>IF(INDEX(Sale_Promotions[[Code]:[Sale Price]],MATCH(Sales[[#This Row],[Code]],Sale_Promotions[Code],0),2)=0,Sales[[#This Row],[Price]],INDEX(Sale_Promotions[[Code]:[Sale Price]],MATCH(Sales[[#This Row],[Code]],Sale_Promotions[Code],0),2))</f>
        <v>1.77</v>
      </c>
      <c r="I4999">
        <f>Sales[[#This Row],[Total Inventory]]*Sales[[#This Row],[Sale_Price]]</f>
        <v>0</v>
      </c>
    </row>
    <row r="5000" spans="1:9" x14ac:dyDescent="0.25">
      <c r="A5000">
        <v>71623</v>
      </c>
      <c r="B5000" t="str">
        <f>INDEX( Table3[],MATCH(Sales[[#This Row],[Category]],Table3[Category],0),1)</f>
        <v>LIQUOR</v>
      </c>
      <c r="C5000" t="s">
        <v>37</v>
      </c>
      <c r="D5000" t="s">
        <v>4972</v>
      </c>
      <c r="E5000" t="s">
        <v>1136</v>
      </c>
      <c r="F5000">
        <v>0</v>
      </c>
      <c r="G5000" s="1">
        <v>4.99</v>
      </c>
      <c r="H5000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5000">
        <f>Sales[[#This Row],[Total Inventory]]*Sales[[#This Row],[Sale_Price]]</f>
        <v>0</v>
      </c>
    </row>
    <row r="5001" spans="1:9" x14ac:dyDescent="0.25">
      <c r="A5001">
        <v>336589</v>
      </c>
      <c r="B5001" t="str">
        <f>INDEX( Table3[],MATCH(Sales[[#This Row],[Category]],Table3[Category],0),1)</f>
        <v>WINE</v>
      </c>
      <c r="C5001" t="s">
        <v>17</v>
      </c>
      <c r="D5001" t="s">
        <v>4973</v>
      </c>
      <c r="E5001" t="s">
        <v>10</v>
      </c>
      <c r="F5001">
        <v>18</v>
      </c>
      <c r="G5001" s="1">
        <v>9.7899999999999991</v>
      </c>
      <c r="H5001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5001">
        <f>Sales[[#This Row],[Total Inventory]]*Sales[[#This Row],[Sale_Price]]</f>
        <v>176.21999999999997</v>
      </c>
    </row>
    <row r="5002" spans="1:9" x14ac:dyDescent="0.25">
      <c r="A5002">
        <v>42278</v>
      </c>
      <c r="B5002" t="str">
        <f>INDEX( Table3[],MATCH(Sales[[#This Row],[Category]],Table3[Category],0),1)</f>
        <v>WINE</v>
      </c>
      <c r="C5002" t="s">
        <v>43</v>
      </c>
      <c r="D5002" t="s">
        <v>4974</v>
      </c>
      <c r="E5002" t="s">
        <v>10</v>
      </c>
      <c r="F5002">
        <v>13</v>
      </c>
      <c r="G5002" s="1">
        <v>21.99</v>
      </c>
      <c r="H5002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5002">
        <f>Sales[[#This Row],[Total Inventory]]*Sales[[#This Row],[Sale_Price]]</f>
        <v>285.87</v>
      </c>
    </row>
    <row r="5003" spans="1:9" x14ac:dyDescent="0.25">
      <c r="A5003">
        <v>84597</v>
      </c>
      <c r="B5003" t="str">
        <f>INDEX( Table3[],MATCH(Sales[[#This Row],[Category]],Table3[Category],0),1)</f>
        <v>WINE</v>
      </c>
      <c r="C5003" t="s">
        <v>85</v>
      </c>
      <c r="D5003" t="s">
        <v>4975</v>
      </c>
      <c r="E5003" t="s">
        <v>10</v>
      </c>
      <c r="F5003">
        <v>9</v>
      </c>
      <c r="G5003" s="1">
        <v>9.7899999999999991</v>
      </c>
      <c r="H5003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5003">
        <f>Sales[[#This Row],[Total Inventory]]*Sales[[#This Row],[Sale_Price]]</f>
        <v>88.109999999999985</v>
      </c>
    </row>
    <row r="5004" spans="1:9" x14ac:dyDescent="0.25">
      <c r="A5004">
        <v>41418</v>
      </c>
      <c r="B5004" t="str">
        <f>INDEX( Table3[],MATCH(Sales[[#This Row],[Category]],Table3[Category],0),1)</f>
        <v>WINE</v>
      </c>
      <c r="C5004" t="s">
        <v>39</v>
      </c>
      <c r="D5004" t="s">
        <v>4976</v>
      </c>
      <c r="E5004" t="s">
        <v>10</v>
      </c>
      <c r="F5004">
        <v>8</v>
      </c>
      <c r="G5004" s="1">
        <v>24.99</v>
      </c>
      <c r="H5004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5004">
        <f>Sales[[#This Row],[Total Inventory]]*Sales[[#This Row],[Sale_Price]]</f>
        <v>199.92</v>
      </c>
    </row>
    <row r="5005" spans="1:9" x14ac:dyDescent="0.25">
      <c r="A5005">
        <v>29480</v>
      </c>
      <c r="B5005" t="str">
        <f>INDEX( Table3[],MATCH(Sales[[#This Row],[Category]],Table3[Category],0),1)</f>
        <v>BEER</v>
      </c>
      <c r="C5005" t="s">
        <v>11</v>
      </c>
      <c r="D5005" t="s">
        <v>4977</v>
      </c>
      <c r="E5005" t="s">
        <v>25</v>
      </c>
      <c r="F5005">
        <v>0</v>
      </c>
      <c r="G5005" s="1">
        <v>1.67</v>
      </c>
      <c r="H5005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5005">
        <f>Sales[[#This Row],[Total Inventory]]*Sales[[#This Row],[Sale_Price]]</f>
        <v>0</v>
      </c>
    </row>
    <row r="5006" spans="1:9" x14ac:dyDescent="0.25">
      <c r="A5006">
        <v>26180</v>
      </c>
      <c r="B5006" t="str">
        <f>INDEX( Table3[],MATCH(Sales[[#This Row],[Category]],Table3[Category],0),1)</f>
        <v>BEER</v>
      </c>
      <c r="C5006" t="s">
        <v>11</v>
      </c>
      <c r="D5006" t="s">
        <v>4978</v>
      </c>
      <c r="E5006" t="s">
        <v>25</v>
      </c>
      <c r="F5006">
        <v>48</v>
      </c>
      <c r="G5006" s="1">
        <v>1.56</v>
      </c>
      <c r="H5006">
        <f>IF(INDEX(Sale_Promotions[[Code]:[Sale Price]],MATCH(Sales[[#This Row],[Code]],Sale_Promotions[Code],0),2)=0,Sales[[#This Row],[Price]],INDEX(Sale_Promotions[[Code]:[Sale Price]],MATCH(Sales[[#This Row],[Code]],Sale_Promotions[Code],0),2))</f>
        <v>1.56</v>
      </c>
      <c r="I5006">
        <f>Sales[[#This Row],[Total Inventory]]*Sales[[#This Row],[Sale_Price]]</f>
        <v>74.88</v>
      </c>
    </row>
    <row r="5007" spans="1:9" x14ac:dyDescent="0.25">
      <c r="A5007">
        <v>23912</v>
      </c>
      <c r="B5007" t="str">
        <f>INDEX( Table3[],MATCH(Sales[[#This Row],[Category]],Table3[Category],0),1)</f>
        <v>BEER</v>
      </c>
      <c r="C5007" t="s">
        <v>11</v>
      </c>
      <c r="D5007" t="s">
        <v>4979</v>
      </c>
      <c r="E5007" t="s">
        <v>25</v>
      </c>
      <c r="F5007">
        <v>0</v>
      </c>
      <c r="G5007" s="1">
        <v>32.29</v>
      </c>
      <c r="H5007">
        <f>IF(INDEX(Sale_Promotions[[Code]:[Sale Price]],MATCH(Sales[[#This Row],[Code]],Sale_Promotions[Code],0),2)=0,Sales[[#This Row],[Price]],INDEX(Sale_Promotions[[Code]:[Sale Price]],MATCH(Sales[[#This Row],[Code]],Sale_Promotions[Code],0),2))</f>
        <v>32.29</v>
      </c>
      <c r="I5007">
        <f>Sales[[#This Row],[Total Inventory]]*Sales[[#This Row],[Sale_Price]]</f>
        <v>0</v>
      </c>
    </row>
    <row r="5008" spans="1:9" x14ac:dyDescent="0.25">
      <c r="A5008">
        <v>29714</v>
      </c>
      <c r="B5008" t="str">
        <f>INDEX( Table3[],MATCH(Sales[[#This Row],[Category]],Table3[Category],0),1)</f>
        <v>BEER</v>
      </c>
      <c r="C5008" t="s">
        <v>11</v>
      </c>
      <c r="D5008" t="s">
        <v>4980</v>
      </c>
      <c r="E5008" t="s">
        <v>92</v>
      </c>
      <c r="F5008">
        <v>0</v>
      </c>
      <c r="G5008" s="1">
        <v>5.07</v>
      </c>
      <c r="H5008">
        <f>IF(INDEX(Sale_Promotions[[Code]:[Sale Price]],MATCH(Sales[[#This Row],[Code]],Sale_Promotions[Code],0),2)=0,Sales[[#This Row],[Price]],INDEX(Sale_Promotions[[Code]:[Sale Price]],MATCH(Sales[[#This Row],[Code]],Sale_Promotions[Code],0),2))</f>
        <v>5.07</v>
      </c>
      <c r="I5008">
        <f>Sales[[#This Row],[Total Inventory]]*Sales[[#This Row],[Sale_Price]]</f>
        <v>0</v>
      </c>
    </row>
    <row r="5009" spans="1:9" x14ac:dyDescent="0.25">
      <c r="A5009">
        <v>89958</v>
      </c>
      <c r="B5009" t="str">
        <f>INDEX( Table3[],MATCH(Sales[[#This Row],[Category]],Table3[Category],0),1)</f>
        <v>WINE</v>
      </c>
      <c r="C5009" t="s">
        <v>64</v>
      </c>
      <c r="D5009" t="s">
        <v>4981</v>
      </c>
      <c r="E5009" t="s">
        <v>48</v>
      </c>
      <c r="F5009">
        <v>19</v>
      </c>
      <c r="G5009" s="1">
        <v>24.99</v>
      </c>
      <c r="H5009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5009">
        <f>Sales[[#This Row],[Total Inventory]]*Sales[[#This Row],[Sale_Price]]</f>
        <v>474.80999999999995</v>
      </c>
    </row>
    <row r="5010" spans="1:9" x14ac:dyDescent="0.25">
      <c r="A5010">
        <v>127566</v>
      </c>
      <c r="B5010" t="str">
        <f>INDEX( Table3[],MATCH(Sales[[#This Row],[Category]],Table3[Category],0),1)</f>
        <v>WINE</v>
      </c>
      <c r="C5010" t="s">
        <v>64</v>
      </c>
      <c r="D5010" t="s">
        <v>4982</v>
      </c>
      <c r="E5010" t="s">
        <v>10</v>
      </c>
      <c r="F5010">
        <v>29</v>
      </c>
      <c r="G5010" s="1">
        <v>27.99</v>
      </c>
      <c r="H5010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5010">
        <f>Sales[[#This Row],[Total Inventory]]*Sales[[#This Row],[Sale_Price]]</f>
        <v>811.70999999999992</v>
      </c>
    </row>
    <row r="5011" spans="1:9" x14ac:dyDescent="0.25">
      <c r="A5011">
        <v>29487</v>
      </c>
      <c r="B5011" t="str">
        <f>INDEX( Table3[],MATCH(Sales[[#This Row],[Category]],Table3[Category],0),1)</f>
        <v>BEER</v>
      </c>
      <c r="C5011" t="s">
        <v>11</v>
      </c>
      <c r="D5011" t="s">
        <v>4983</v>
      </c>
      <c r="E5011" t="s">
        <v>25</v>
      </c>
      <c r="F5011">
        <v>36</v>
      </c>
      <c r="G5011" s="1">
        <v>1.37</v>
      </c>
      <c r="H5011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5011">
        <f>Sales[[#This Row],[Total Inventory]]*Sales[[#This Row],[Sale_Price]]</f>
        <v>49.320000000000007</v>
      </c>
    </row>
    <row r="5012" spans="1:9" x14ac:dyDescent="0.25">
      <c r="A5012">
        <v>27478</v>
      </c>
      <c r="B5012" t="str">
        <f>INDEX( Table3[],MATCH(Sales[[#This Row],[Category]],Table3[Category],0),1)</f>
        <v>BEER</v>
      </c>
      <c r="C5012" t="s">
        <v>11</v>
      </c>
      <c r="D5012" t="s">
        <v>4984</v>
      </c>
      <c r="E5012" t="s">
        <v>25</v>
      </c>
      <c r="F5012">
        <v>0</v>
      </c>
      <c r="G5012" s="1">
        <v>1.29</v>
      </c>
      <c r="H5012">
        <f>IF(INDEX(Sale_Promotions[[Code]:[Sale Price]],MATCH(Sales[[#This Row],[Code]],Sale_Promotions[Code],0),2)=0,Sales[[#This Row],[Price]],INDEX(Sale_Promotions[[Code]:[Sale Price]],MATCH(Sales[[#This Row],[Code]],Sale_Promotions[Code],0),2))</f>
        <v>1.29</v>
      </c>
      <c r="I5012">
        <f>Sales[[#This Row],[Total Inventory]]*Sales[[#This Row],[Sale_Price]]</f>
        <v>0</v>
      </c>
    </row>
    <row r="5013" spans="1:9" x14ac:dyDescent="0.25">
      <c r="A5013">
        <v>44758</v>
      </c>
      <c r="B5013" t="str">
        <f>INDEX( Table3[],MATCH(Sales[[#This Row],[Category]],Table3[Category],0),1)</f>
        <v>LIQUOR</v>
      </c>
      <c r="C5013" t="s">
        <v>245</v>
      </c>
      <c r="D5013" t="s">
        <v>4985</v>
      </c>
      <c r="E5013" t="s">
        <v>10</v>
      </c>
      <c r="F5013">
        <v>7</v>
      </c>
      <c r="G5013" s="1">
        <v>53.99</v>
      </c>
      <c r="H5013">
        <f>IF(INDEX(Sale_Promotions[[Code]:[Sale Price]],MATCH(Sales[[#This Row],[Code]],Sale_Promotions[Code],0),2)=0,Sales[[#This Row],[Price]],INDEX(Sale_Promotions[[Code]:[Sale Price]],MATCH(Sales[[#This Row],[Code]],Sale_Promotions[Code],0),2))</f>
        <v>53.99</v>
      </c>
      <c r="I5013">
        <f>Sales[[#This Row],[Total Inventory]]*Sales[[#This Row],[Sale_Price]]</f>
        <v>377.93</v>
      </c>
    </row>
    <row r="5014" spans="1:9" x14ac:dyDescent="0.25">
      <c r="A5014">
        <v>153010</v>
      </c>
      <c r="B5014" t="str">
        <f>INDEX( Table3[],MATCH(Sales[[#This Row],[Category]],Table3[Category],0),1)</f>
        <v>WINE</v>
      </c>
      <c r="C5014" t="s">
        <v>17</v>
      </c>
      <c r="D5014" t="s">
        <v>4986</v>
      </c>
      <c r="E5014" t="s">
        <v>10</v>
      </c>
      <c r="F5014">
        <v>4</v>
      </c>
      <c r="G5014" s="1">
        <v>6.99</v>
      </c>
      <c r="H5014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5014">
        <f>Sales[[#This Row],[Total Inventory]]*Sales[[#This Row],[Sale_Price]]</f>
        <v>27.96</v>
      </c>
    </row>
    <row r="5015" spans="1:9" x14ac:dyDescent="0.25">
      <c r="A5015">
        <v>332576</v>
      </c>
      <c r="B5015" t="str">
        <f>INDEX( Table3[],MATCH(Sales[[#This Row],[Category]],Table3[Category],0),1)</f>
        <v>WINE</v>
      </c>
      <c r="C5015" t="s">
        <v>43</v>
      </c>
      <c r="D5015" t="s">
        <v>4987</v>
      </c>
      <c r="E5015" t="s">
        <v>10</v>
      </c>
      <c r="F5015">
        <v>1</v>
      </c>
      <c r="G5015" s="1">
        <v>85.99</v>
      </c>
      <c r="H5015">
        <f>IF(INDEX(Sale_Promotions[[Code]:[Sale Price]],MATCH(Sales[[#This Row],[Code]],Sale_Promotions[Code],0),2)=0,Sales[[#This Row],[Price]],INDEX(Sale_Promotions[[Code]:[Sale Price]],MATCH(Sales[[#This Row],[Code]],Sale_Promotions[Code],0),2))</f>
        <v>85.99</v>
      </c>
      <c r="I5015">
        <f>Sales[[#This Row],[Total Inventory]]*Sales[[#This Row],[Sale_Price]]</f>
        <v>85.99</v>
      </c>
    </row>
    <row r="5016" spans="1:9" x14ac:dyDescent="0.25">
      <c r="A5016">
        <v>140465</v>
      </c>
      <c r="B5016" t="str">
        <f>INDEX( Table3[],MATCH(Sales[[#This Row],[Category]],Table3[Category],0),1)</f>
        <v>WINE</v>
      </c>
      <c r="C5016" t="s">
        <v>28</v>
      </c>
      <c r="D5016" t="s">
        <v>4988</v>
      </c>
      <c r="E5016" t="s">
        <v>10</v>
      </c>
      <c r="F5016">
        <v>0</v>
      </c>
      <c r="G5016" s="1">
        <v>17.489999999999998</v>
      </c>
      <c r="H5016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5016">
        <f>Sales[[#This Row],[Total Inventory]]*Sales[[#This Row],[Sale_Price]]</f>
        <v>0</v>
      </c>
    </row>
    <row r="5017" spans="1:9" x14ac:dyDescent="0.25">
      <c r="A5017">
        <v>10343</v>
      </c>
      <c r="B5017" t="str">
        <f>INDEX( Table3[],MATCH(Sales[[#This Row],[Category]],Table3[Category],0),1)</f>
        <v>BEER</v>
      </c>
      <c r="C5017" t="s">
        <v>11</v>
      </c>
      <c r="D5017" t="s">
        <v>4989</v>
      </c>
      <c r="E5017" t="s">
        <v>25</v>
      </c>
      <c r="F5017">
        <v>0</v>
      </c>
      <c r="G5017" s="1">
        <v>18.66</v>
      </c>
      <c r="H5017">
        <f>IF(INDEX(Sale_Promotions[[Code]:[Sale Price]],MATCH(Sales[[#This Row],[Code]],Sale_Promotions[Code],0),2)=0,Sales[[#This Row],[Price]],INDEX(Sale_Promotions[[Code]:[Sale Price]],MATCH(Sales[[#This Row],[Code]],Sale_Promotions[Code],0),2))</f>
        <v>18.66</v>
      </c>
      <c r="I5017">
        <f>Sales[[#This Row],[Total Inventory]]*Sales[[#This Row],[Sale_Price]]</f>
        <v>0</v>
      </c>
    </row>
    <row r="5018" spans="1:9" x14ac:dyDescent="0.25">
      <c r="A5018">
        <v>31658</v>
      </c>
      <c r="B5018" t="str">
        <f>INDEX( Table3[],MATCH(Sales[[#This Row],[Category]],Table3[Category],0),1)</f>
        <v>WINE</v>
      </c>
      <c r="C5018" t="s">
        <v>189</v>
      </c>
      <c r="D5018" t="s">
        <v>4990</v>
      </c>
      <c r="E5018" t="s">
        <v>10</v>
      </c>
      <c r="F5018">
        <v>269</v>
      </c>
      <c r="G5018" s="1">
        <v>16.489999999999998</v>
      </c>
      <c r="H5018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5018">
        <f>Sales[[#This Row],[Total Inventory]]*Sales[[#This Row],[Sale_Price]]</f>
        <v>4435.8099999999995</v>
      </c>
    </row>
    <row r="5019" spans="1:9" x14ac:dyDescent="0.25">
      <c r="A5019">
        <v>384933</v>
      </c>
      <c r="B5019" t="str">
        <f>INDEX( Table3[],MATCH(Sales[[#This Row],[Category]],Table3[Category],0),1)</f>
        <v>WINE</v>
      </c>
      <c r="C5019" t="s">
        <v>41</v>
      </c>
      <c r="D5019" t="s">
        <v>4991</v>
      </c>
      <c r="E5019" t="s">
        <v>23</v>
      </c>
      <c r="F5019">
        <v>6</v>
      </c>
      <c r="G5019" s="1">
        <v>18.489999999999998</v>
      </c>
      <c r="H5019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5019">
        <f>Sales[[#This Row],[Total Inventory]]*Sales[[#This Row],[Sale_Price]]</f>
        <v>110.94</v>
      </c>
    </row>
    <row r="5020" spans="1:9" x14ac:dyDescent="0.25">
      <c r="A5020">
        <v>337426</v>
      </c>
      <c r="B5020" t="str">
        <f>INDEX( Table3[],MATCH(Sales[[#This Row],[Category]],Table3[Category],0),1)</f>
        <v>WINE</v>
      </c>
      <c r="C5020" t="s">
        <v>61</v>
      </c>
      <c r="D5020" t="s">
        <v>4992</v>
      </c>
      <c r="E5020" t="s">
        <v>23</v>
      </c>
      <c r="F5020">
        <v>0</v>
      </c>
      <c r="G5020" s="1">
        <v>12.99</v>
      </c>
      <c r="H5020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5020">
        <f>Sales[[#This Row],[Total Inventory]]*Sales[[#This Row],[Sale_Price]]</f>
        <v>0</v>
      </c>
    </row>
    <row r="5021" spans="1:9" x14ac:dyDescent="0.25">
      <c r="A5021">
        <v>40565</v>
      </c>
      <c r="B5021" t="str">
        <f>INDEX( Table3[],MATCH(Sales[[#This Row],[Category]],Table3[Category],0),1)</f>
        <v>WINE</v>
      </c>
      <c r="C5021" t="s">
        <v>163</v>
      </c>
      <c r="D5021" t="s">
        <v>4993</v>
      </c>
      <c r="E5021" t="s">
        <v>52</v>
      </c>
      <c r="F5021">
        <v>15</v>
      </c>
      <c r="G5021" s="1">
        <v>28.99</v>
      </c>
      <c r="H5021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5021">
        <f>Sales[[#This Row],[Total Inventory]]*Sales[[#This Row],[Sale_Price]]</f>
        <v>434.84999999999997</v>
      </c>
    </row>
    <row r="5022" spans="1:9" x14ac:dyDescent="0.25">
      <c r="A5022">
        <v>22842</v>
      </c>
      <c r="B5022" t="str">
        <f>INDEX( Table3[],MATCH(Sales[[#This Row],[Category]],Table3[Category],0),1)</f>
        <v>BEER</v>
      </c>
      <c r="C5022" t="s">
        <v>11</v>
      </c>
      <c r="D5022" t="s">
        <v>4994</v>
      </c>
      <c r="E5022" t="s">
        <v>10</v>
      </c>
      <c r="F5022">
        <v>0</v>
      </c>
      <c r="G5022" s="1">
        <v>13.34</v>
      </c>
      <c r="H5022">
        <f>IF(INDEX(Sale_Promotions[[Code]:[Sale Price]],MATCH(Sales[[#This Row],[Code]],Sale_Promotions[Code],0),2)=0,Sales[[#This Row],[Price]],INDEX(Sale_Promotions[[Code]:[Sale Price]],MATCH(Sales[[#This Row],[Code]],Sale_Promotions[Code],0),2))</f>
        <v>13.34</v>
      </c>
      <c r="I5022">
        <f>Sales[[#This Row],[Total Inventory]]*Sales[[#This Row],[Sale_Price]]</f>
        <v>0</v>
      </c>
    </row>
    <row r="5023" spans="1:9" x14ac:dyDescent="0.25">
      <c r="A5023">
        <v>28000</v>
      </c>
      <c r="B5023" t="str">
        <f>INDEX( Table3[],MATCH(Sales[[#This Row],[Category]],Table3[Category],0),1)</f>
        <v>BEER</v>
      </c>
      <c r="C5023" t="s">
        <v>11</v>
      </c>
      <c r="D5023" t="s">
        <v>4995</v>
      </c>
      <c r="E5023" t="s">
        <v>25</v>
      </c>
      <c r="F5023">
        <v>0</v>
      </c>
      <c r="G5023" s="1">
        <v>2.7</v>
      </c>
      <c r="H5023">
        <f>IF(INDEX(Sale_Promotions[[Code]:[Sale Price]],MATCH(Sales[[#This Row],[Code]],Sale_Promotions[Code],0),2)=0,Sales[[#This Row],[Price]],INDEX(Sale_Promotions[[Code]:[Sale Price]],MATCH(Sales[[#This Row],[Code]],Sale_Promotions[Code],0),2))</f>
        <v>2.7</v>
      </c>
      <c r="I5023">
        <f>Sales[[#This Row],[Total Inventory]]*Sales[[#This Row],[Sale_Price]]</f>
        <v>0</v>
      </c>
    </row>
    <row r="5024" spans="1:9" x14ac:dyDescent="0.25">
      <c r="A5024">
        <v>411000</v>
      </c>
      <c r="B5024" t="str">
        <f>INDEX( Table3[],MATCH(Sales[[#This Row],[Category]],Table3[Category],0),1)</f>
        <v>WINE</v>
      </c>
      <c r="C5024" t="s">
        <v>41</v>
      </c>
      <c r="D5024" t="s">
        <v>4996</v>
      </c>
      <c r="E5024" t="s">
        <v>10</v>
      </c>
      <c r="F5024">
        <v>0</v>
      </c>
      <c r="G5024" s="1">
        <v>15.99</v>
      </c>
      <c r="H502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5024">
        <f>Sales[[#This Row],[Total Inventory]]*Sales[[#This Row],[Sale_Price]]</f>
        <v>0</v>
      </c>
    </row>
    <row r="5025" spans="1:9" x14ac:dyDescent="0.25">
      <c r="A5025">
        <v>42649</v>
      </c>
      <c r="B5025" t="str">
        <f>INDEX( Table3[],MATCH(Sales[[#This Row],[Category]],Table3[Category],0),1)</f>
        <v>WINE</v>
      </c>
      <c r="C5025" t="s">
        <v>28</v>
      </c>
      <c r="D5025" t="s">
        <v>575</v>
      </c>
      <c r="E5025" t="s">
        <v>10</v>
      </c>
      <c r="F5025">
        <v>12</v>
      </c>
      <c r="G5025" s="1">
        <v>12.99</v>
      </c>
      <c r="H502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5025">
        <f>Sales[[#This Row],[Total Inventory]]*Sales[[#This Row],[Sale_Price]]</f>
        <v>155.88</v>
      </c>
    </row>
    <row r="5026" spans="1:9" x14ac:dyDescent="0.25">
      <c r="A5026">
        <v>188115</v>
      </c>
      <c r="B5026" t="str">
        <f>INDEX( Table3[],MATCH(Sales[[#This Row],[Category]],Table3[Category],0),1)</f>
        <v>WINE</v>
      </c>
      <c r="C5026" t="s">
        <v>61</v>
      </c>
      <c r="D5026" t="s">
        <v>286</v>
      </c>
      <c r="E5026" t="s">
        <v>48</v>
      </c>
      <c r="F5026">
        <v>0</v>
      </c>
      <c r="G5026" s="1">
        <v>13.99</v>
      </c>
      <c r="H5026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5026">
        <f>Sales[[#This Row],[Total Inventory]]*Sales[[#This Row],[Sale_Price]]</f>
        <v>0</v>
      </c>
    </row>
    <row r="5027" spans="1:9" x14ac:dyDescent="0.25">
      <c r="A5027">
        <v>28372</v>
      </c>
      <c r="B5027" t="str">
        <f>INDEX( Table3[],MATCH(Sales[[#This Row],[Category]],Table3[Category],0),1)</f>
        <v>BEER</v>
      </c>
      <c r="C5027" t="s">
        <v>11</v>
      </c>
      <c r="D5027" t="s">
        <v>4997</v>
      </c>
      <c r="E5027" t="s">
        <v>60</v>
      </c>
      <c r="F5027">
        <v>0</v>
      </c>
      <c r="G5027" s="1">
        <v>1.44</v>
      </c>
      <c r="H5027">
        <f>IF(INDEX(Sale_Promotions[[Code]:[Sale Price]],MATCH(Sales[[#This Row],[Code]],Sale_Promotions[Code],0),2)=0,Sales[[#This Row],[Price]],INDEX(Sale_Promotions[[Code]:[Sale Price]],MATCH(Sales[[#This Row],[Code]],Sale_Promotions[Code],0),2))</f>
        <v>1.44</v>
      </c>
      <c r="I5027">
        <f>Sales[[#This Row],[Total Inventory]]*Sales[[#This Row],[Sale_Price]]</f>
        <v>0</v>
      </c>
    </row>
    <row r="5028" spans="1:9" x14ac:dyDescent="0.25">
      <c r="A5028">
        <v>27830</v>
      </c>
      <c r="B5028" t="str">
        <f>INDEX( Table3[],MATCH(Sales[[#This Row],[Category]],Table3[Category],0),1)</f>
        <v>BEER</v>
      </c>
      <c r="C5028" t="s">
        <v>11</v>
      </c>
      <c r="D5028" t="s">
        <v>4998</v>
      </c>
      <c r="E5028" t="s">
        <v>10</v>
      </c>
      <c r="F5028">
        <v>0</v>
      </c>
      <c r="G5028" s="1">
        <v>8.1999999999999993</v>
      </c>
      <c r="H5028">
        <f>IF(INDEX(Sale_Promotions[[Code]:[Sale Price]],MATCH(Sales[[#This Row],[Code]],Sale_Promotions[Code],0),2)=0,Sales[[#This Row],[Price]],INDEX(Sale_Promotions[[Code]:[Sale Price]],MATCH(Sales[[#This Row],[Code]],Sale_Promotions[Code],0),2))</f>
        <v>8.1999999999999993</v>
      </c>
      <c r="I5028">
        <f>Sales[[#This Row],[Total Inventory]]*Sales[[#This Row],[Sale_Price]]</f>
        <v>0</v>
      </c>
    </row>
    <row r="5029" spans="1:9" x14ac:dyDescent="0.25">
      <c r="A5029">
        <v>27619</v>
      </c>
      <c r="B5029" t="str">
        <f>INDEX( Table3[],MATCH(Sales[[#This Row],[Category]],Table3[Category],0),1)</f>
        <v>BEER</v>
      </c>
      <c r="C5029" t="s">
        <v>11</v>
      </c>
      <c r="D5029" t="s">
        <v>4999</v>
      </c>
      <c r="E5029" t="s">
        <v>25</v>
      </c>
      <c r="F5029">
        <v>0</v>
      </c>
      <c r="G5029" s="1">
        <v>2.89</v>
      </c>
      <c r="H5029">
        <f>IF(INDEX(Sale_Promotions[[Code]:[Sale Price]],MATCH(Sales[[#This Row],[Code]],Sale_Promotions[Code],0),2)=0,Sales[[#This Row],[Price]],INDEX(Sale_Promotions[[Code]:[Sale Price]],MATCH(Sales[[#This Row],[Code]],Sale_Promotions[Code],0),2))</f>
        <v>2.89</v>
      </c>
      <c r="I5029">
        <f>Sales[[#This Row],[Total Inventory]]*Sales[[#This Row],[Sale_Price]]</f>
        <v>0</v>
      </c>
    </row>
    <row r="5030" spans="1:9" x14ac:dyDescent="0.25">
      <c r="A5030">
        <v>26585</v>
      </c>
      <c r="B5030" t="str">
        <f>INDEX( Table3[],MATCH(Sales[[#This Row],[Category]],Table3[Category],0),1)</f>
        <v>BEER</v>
      </c>
      <c r="C5030" t="s">
        <v>11</v>
      </c>
      <c r="D5030" t="s">
        <v>5000</v>
      </c>
      <c r="E5030" t="s">
        <v>13</v>
      </c>
      <c r="F5030">
        <v>0</v>
      </c>
      <c r="G5030" s="1">
        <v>8.86</v>
      </c>
      <c r="H5030">
        <f>IF(INDEX(Sale_Promotions[[Code]:[Sale Price]],MATCH(Sales[[#This Row],[Code]],Sale_Promotions[Code],0),2)=0,Sales[[#This Row],[Price]],INDEX(Sale_Promotions[[Code]:[Sale Price]],MATCH(Sales[[#This Row],[Code]],Sale_Promotions[Code],0),2))</f>
        <v>8.86</v>
      </c>
      <c r="I5030">
        <f>Sales[[#This Row],[Total Inventory]]*Sales[[#This Row],[Sale_Price]]</f>
        <v>0</v>
      </c>
    </row>
    <row r="5031" spans="1:9" x14ac:dyDescent="0.25">
      <c r="A5031">
        <v>75997</v>
      </c>
      <c r="B5031" t="str">
        <f>INDEX( Table3[],MATCH(Sales[[#This Row],[Category]],Table3[Category],0),1)</f>
        <v>LIQUOR</v>
      </c>
      <c r="C5031" t="s">
        <v>57</v>
      </c>
      <c r="D5031" t="s">
        <v>5001</v>
      </c>
      <c r="E5031" t="s">
        <v>10</v>
      </c>
      <c r="F5031">
        <v>47</v>
      </c>
      <c r="G5031" s="1">
        <v>43.99</v>
      </c>
      <c r="H5031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5031">
        <f>Sales[[#This Row],[Total Inventory]]*Sales[[#This Row],[Sale_Price]]</f>
        <v>2067.5300000000002</v>
      </c>
    </row>
    <row r="5032" spans="1:9" x14ac:dyDescent="0.25">
      <c r="A5032">
        <v>328559</v>
      </c>
      <c r="B5032" t="str">
        <f>INDEX( Table3[],MATCH(Sales[[#This Row],[Category]],Table3[Category],0),1)</f>
        <v>WINE</v>
      </c>
      <c r="C5032" t="s">
        <v>85</v>
      </c>
      <c r="D5032" t="s">
        <v>5002</v>
      </c>
      <c r="E5032" t="s">
        <v>10</v>
      </c>
      <c r="F5032">
        <v>0</v>
      </c>
      <c r="G5032" s="1">
        <v>12.69</v>
      </c>
      <c r="H5032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5032">
        <f>Sales[[#This Row],[Total Inventory]]*Sales[[#This Row],[Sale_Price]]</f>
        <v>0</v>
      </c>
    </row>
    <row r="5033" spans="1:9" x14ac:dyDescent="0.25">
      <c r="A5033">
        <v>322052</v>
      </c>
      <c r="B5033" t="str">
        <f>INDEX( Table3[],MATCH(Sales[[#This Row],[Category]],Table3[Category],0),1)</f>
        <v>WINE</v>
      </c>
      <c r="C5033" t="s">
        <v>43</v>
      </c>
      <c r="D5033" t="s">
        <v>5003</v>
      </c>
      <c r="E5033" t="s">
        <v>10</v>
      </c>
      <c r="F5033">
        <v>0</v>
      </c>
      <c r="G5033" s="1">
        <v>18.989999999999998</v>
      </c>
      <c r="H5033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5033">
        <f>Sales[[#This Row],[Total Inventory]]*Sales[[#This Row],[Sale_Price]]</f>
        <v>0</v>
      </c>
    </row>
    <row r="5034" spans="1:9" x14ac:dyDescent="0.25">
      <c r="A5034">
        <v>301163</v>
      </c>
      <c r="B5034" t="str">
        <f>INDEX( Table3[],MATCH(Sales[[#This Row],[Category]],Table3[Category],0),1)</f>
        <v>WINE</v>
      </c>
      <c r="C5034" t="s">
        <v>43</v>
      </c>
      <c r="D5034" t="s">
        <v>5004</v>
      </c>
      <c r="E5034" t="s">
        <v>244</v>
      </c>
      <c r="F5034">
        <v>0</v>
      </c>
      <c r="G5034" s="1">
        <v>3.79</v>
      </c>
      <c r="H5034">
        <f>IF(INDEX(Sale_Promotions[[Code]:[Sale Price]],MATCH(Sales[[#This Row],[Code]],Sale_Promotions[Code],0),2)=0,Sales[[#This Row],[Price]],INDEX(Sale_Promotions[[Code]:[Sale Price]],MATCH(Sales[[#This Row],[Code]],Sale_Promotions[Code],0),2))</f>
        <v>3.79</v>
      </c>
      <c r="I5034">
        <f>Sales[[#This Row],[Total Inventory]]*Sales[[#This Row],[Sale_Price]]</f>
        <v>0</v>
      </c>
    </row>
    <row r="5035" spans="1:9" x14ac:dyDescent="0.25">
      <c r="A5035">
        <v>9334</v>
      </c>
      <c r="B5035" t="str">
        <f>INDEX( Table3[],MATCH(Sales[[#This Row],[Category]],Table3[Category],0),1)</f>
        <v>BEER</v>
      </c>
      <c r="C5035" t="s">
        <v>11</v>
      </c>
      <c r="D5035" t="s">
        <v>5005</v>
      </c>
      <c r="E5035" t="s">
        <v>20</v>
      </c>
      <c r="F5035">
        <v>0</v>
      </c>
      <c r="G5035" s="1">
        <v>3.54</v>
      </c>
      <c r="H5035">
        <f>IF(INDEX(Sale_Promotions[[Code]:[Sale Price]],MATCH(Sales[[#This Row],[Code]],Sale_Promotions[Code],0),2)=0,Sales[[#This Row],[Price]],INDEX(Sale_Promotions[[Code]:[Sale Price]],MATCH(Sales[[#This Row],[Code]],Sale_Promotions[Code],0),2))</f>
        <v>3.54</v>
      </c>
      <c r="I5035">
        <f>Sales[[#This Row],[Total Inventory]]*Sales[[#This Row],[Sale_Price]]</f>
        <v>0</v>
      </c>
    </row>
    <row r="5036" spans="1:9" x14ac:dyDescent="0.25">
      <c r="A5036">
        <v>429778</v>
      </c>
      <c r="B5036" t="str">
        <f>INDEX( Table3[],MATCH(Sales[[#This Row],[Category]],Table3[Category],0),1)</f>
        <v>WINE</v>
      </c>
      <c r="C5036" t="s">
        <v>17</v>
      </c>
      <c r="D5036" t="s">
        <v>5006</v>
      </c>
      <c r="E5036" t="s">
        <v>10</v>
      </c>
      <c r="F5036">
        <v>80</v>
      </c>
      <c r="G5036" s="1">
        <v>7.79</v>
      </c>
      <c r="H5036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5036">
        <f>Sales[[#This Row],[Total Inventory]]*Sales[[#This Row],[Sale_Price]]</f>
        <v>623.20000000000005</v>
      </c>
    </row>
    <row r="5037" spans="1:9" x14ac:dyDescent="0.25">
      <c r="A5037">
        <v>75456</v>
      </c>
      <c r="B5037" t="str">
        <f>INDEX( Table3[],MATCH(Sales[[#This Row],[Category]],Table3[Category],0),1)</f>
        <v>LIQUOR</v>
      </c>
      <c r="C5037" t="s">
        <v>26</v>
      </c>
      <c r="D5037" t="s">
        <v>5007</v>
      </c>
      <c r="E5037" t="s">
        <v>10</v>
      </c>
      <c r="F5037">
        <v>32</v>
      </c>
      <c r="G5037" s="1">
        <v>22.99</v>
      </c>
      <c r="H5037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5037">
        <f>Sales[[#This Row],[Total Inventory]]*Sales[[#This Row],[Sale_Price]]</f>
        <v>735.68</v>
      </c>
    </row>
    <row r="5038" spans="1:9" x14ac:dyDescent="0.25">
      <c r="A5038">
        <v>311475</v>
      </c>
      <c r="B5038" t="str">
        <f>INDEX( Table3[],MATCH(Sales[[#This Row],[Category]],Table3[Category],0),1)</f>
        <v>WINE</v>
      </c>
      <c r="C5038" t="s">
        <v>21</v>
      </c>
      <c r="D5038" t="s">
        <v>5008</v>
      </c>
      <c r="E5038" t="s">
        <v>10</v>
      </c>
      <c r="F5038">
        <v>0</v>
      </c>
      <c r="G5038" s="1">
        <v>16.989999999999998</v>
      </c>
      <c r="H5038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5038">
        <f>Sales[[#This Row],[Total Inventory]]*Sales[[#This Row],[Sale_Price]]</f>
        <v>0</v>
      </c>
    </row>
    <row r="5039" spans="1:9" x14ac:dyDescent="0.25">
      <c r="A5039">
        <v>82320</v>
      </c>
      <c r="B5039" t="str">
        <f>INDEX( Table3[],MATCH(Sales[[#This Row],[Category]],Table3[Category],0),1)</f>
        <v>WINE</v>
      </c>
      <c r="C5039" t="s">
        <v>61</v>
      </c>
      <c r="D5039" t="s">
        <v>5009</v>
      </c>
      <c r="E5039" t="s">
        <v>10</v>
      </c>
      <c r="F5039">
        <v>59</v>
      </c>
      <c r="G5039" s="1">
        <v>51.99</v>
      </c>
      <c r="H5039">
        <f>IF(INDEX(Sale_Promotions[[Code]:[Sale Price]],MATCH(Sales[[#This Row],[Code]],Sale_Promotions[Code],0),2)=0,Sales[[#This Row],[Price]],INDEX(Sale_Promotions[[Code]:[Sale Price]],MATCH(Sales[[#This Row],[Code]],Sale_Promotions[Code],0),2))</f>
        <v>51.99</v>
      </c>
      <c r="I5039">
        <f>Sales[[#This Row],[Total Inventory]]*Sales[[#This Row],[Sale_Price]]</f>
        <v>3067.4100000000003</v>
      </c>
    </row>
    <row r="5040" spans="1:9" x14ac:dyDescent="0.25">
      <c r="A5040">
        <v>10360</v>
      </c>
      <c r="B5040" t="str">
        <f>INDEX( Table3[],MATCH(Sales[[#This Row],[Category]],Table3[Category],0),1)</f>
        <v>BEER</v>
      </c>
      <c r="C5040" t="s">
        <v>11</v>
      </c>
      <c r="D5040" t="s">
        <v>5010</v>
      </c>
      <c r="E5040" t="s">
        <v>13</v>
      </c>
      <c r="F5040">
        <v>0</v>
      </c>
      <c r="G5040" s="1">
        <v>5.51</v>
      </c>
      <c r="H5040">
        <f>IF(INDEX(Sale_Promotions[[Code]:[Sale Price]],MATCH(Sales[[#This Row],[Code]],Sale_Promotions[Code],0),2)=0,Sales[[#This Row],[Price]],INDEX(Sale_Promotions[[Code]:[Sale Price]],MATCH(Sales[[#This Row],[Code]],Sale_Promotions[Code],0),2))</f>
        <v>5.51</v>
      </c>
      <c r="I5040">
        <f>Sales[[#This Row],[Total Inventory]]*Sales[[#This Row],[Sale_Price]]</f>
        <v>0</v>
      </c>
    </row>
    <row r="5041" spans="1:9" x14ac:dyDescent="0.25">
      <c r="A5041">
        <v>45055</v>
      </c>
      <c r="B5041" t="str">
        <f>INDEX( Table3[],MATCH(Sales[[#This Row],[Category]],Table3[Category],0),1)</f>
        <v>WINE</v>
      </c>
      <c r="C5041" t="s">
        <v>61</v>
      </c>
      <c r="D5041" t="s">
        <v>5011</v>
      </c>
      <c r="E5041" t="s">
        <v>10</v>
      </c>
      <c r="F5041">
        <v>25</v>
      </c>
      <c r="G5041" s="1">
        <v>14.49</v>
      </c>
      <c r="H5041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5041">
        <f>Sales[[#This Row],[Total Inventory]]*Sales[[#This Row],[Sale_Price]]</f>
        <v>362.25</v>
      </c>
    </row>
    <row r="5042" spans="1:9" x14ac:dyDescent="0.25">
      <c r="A5042">
        <v>96100</v>
      </c>
      <c r="B5042" t="str">
        <f>INDEX( Table3[],MATCH(Sales[[#This Row],[Category]],Table3[Category],0),1)</f>
        <v>BEER</v>
      </c>
      <c r="C5042" t="s">
        <v>11</v>
      </c>
      <c r="D5042" t="s">
        <v>5012</v>
      </c>
      <c r="E5042" t="s">
        <v>25</v>
      </c>
      <c r="F5042">
        <v>0</v>
      </c>
      <c r="G5042" s="1">
        <v>2.9</v>
      </c>
      <c r="H5042">
        <f>IF(INDEX(Sale_Promotions[[Code]:[Sale Price]],MATCH(Sales[[#This Row],[Code]],Sale_Promotions[Code],0),2)=0,Sales[[#This Row],[Price]],INDEX(Sale_Promotions[[Code]:[Sale Price]],MATCH(Sales[[#This Row],[Code]],Sale_Promotions[Code],0),2))</f>
        <v>2.9</v>
      </c>
      <c r="I5042">
        <f>Sales[[#This Row],[Total Inventory]]*Sales[[#This Row],[Sale_Price]]</f>
        <v>0</v>
      </c>
    </row>
    <row r="5043" spans="1:9" x14ac:dyDescent="0.25">
      <c r="A5043">
        <v>29710</v>
      </c>
      <c r="B5043" t="str">
        <f>INDEX( Table3[],MATCH(Sales[[#This Row],[Category]],Table3[Category],0),1)</f>
        <v>BEER</v>
      </c>
      <c r="C5043" t="s">
        <v>11</v>
      </c>
      <c r="D5043" t="s">
        <v>5013</v>
      </c>
      <c r="E5043" t="s">
        <v>10</v>
      </c>
      <c r="F5043">
        <v>0</v>
      </c>
      <c r="G5043" s="1">
        <v>7.57</v>
      </c>
      <c r="H5043">
        <f>IF(INDEX(Sale_Promotions[[Code]:[Sale Price]],MATCH(Sales[[#This Row],[Code]],Sale_Promotions[Code],0),2)=0,Sales[[#This Row],[Price]],INDEX(Sale_Promotions[[Code]:[Sale Price]],MATCH(Sales[[#This Row],[Code]],Sale_Promotions[Code],0),2))</f>
        <v>7.57</v>
      </c>
      <c r="I5043">
        <f>Sales[[#This Row],[Total Inventory]]*Sales[[#This Row],[Sale_Price]]</f>
        <v>0</v>
      </c>
    </row>
    <row r="5044" spans="1:9" x14ac:dyDescent="0.25">
      <c r="A5044">
        <v>70884</v>
      </c>
      <c r="B5044" t="str">
        <f>INDEX( Table3[],MATCH(Sales[[#This Row],[Category]],Table3[Category],0),1)</f>
        <v>LIQUOR</v>
      </c>
      <c r="C5044" t="s">
        <v>37</v>
      </c>
      <c r="D5044" t="s">
        <v>5014</v>
      </c>
      <c r="E5044" t="s">
        <v>10</v>
      </c>
      <c r="F5044">
        <v>16</v>
      </c>
      <c r="G5044" s="1">
        <v>14.69</v>
      </c>
      <c r="H5044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5044">
        <f>Sales[[#This Row],[Total Inventory]]*Sales[[#This Row],[Sale_Price]]</f>
        <v>235.04</v>
      </c>
    </row>
    <row r="5045" spans="1:9" x14ac:dyDescent="0.25">
      <c r="A5045">
        <v>97438</v>
      </c>
      <c r="B5045" t="str">
        <f>INDEX( Table3[],MATCH(Sales[[#This Row],[Category]],Table3[Category],0),1)</f>
        <v>BEER</v>
      </c>
      <c r="C5045" t="s">
        <v>11</v>
      </c>
      <c r="D5045" t="s">
        <v>5015</v>
      </c>
      <c r="E5045" t="s">
        <v>92</v>
      </c>
      <c r="F5045">
        <v>0</v>
      </c>
      <c r="G5045" s="1">
        <v>5.76</v>
      </c>
      <c r="H5045">
        <f>IF(INDEX(Sale_Promotions[[Code]:[Sale Price]],MATCH(Sales[[#This Row],[Code]],Sale_Promotions[Code],0),2)=0,Sales[[#This Row],[Price]],INDEX(Sale_Promotions[[Code]:[Sale Price]],MATCH(Sales[[#This Row],[Code]],Sale_Promotions[Code],0),2))</f>
        <v>5.76</v>
      </c>
      <c r="I5045">
        <f>Sales[[#This Row],[Total Inventory]]*Sales[[#This Row],[Sale_Price]]</f>
        <v>0</v>
      </c>
    </row>
    <row r="5046" spans="1:9" x14ac:dyDescent="0.25">
      <c r="A5046">
        <v>50234</v>
      </c>
      <c r="B5046" t="str">
        <f>INDEX( Table3[],MATCH(Sales[[#This Row],[Category]],Table3[Category],0),1)</f>
        <v>BEER</v>
      </c>
      <c r="C5046" t="s">
        <v>11</v>
      </c>
      <c r="D5046" t="s">
        <v>5016</v>
      </c>
      <c r="E5046" t="s">
        <v>1052</v>
      </c>
      <c r="F5046">
        <v>29</v>
      </c>
      <c r="G5046" s="1">
        <v>13.47</v>
      </c>
      <c r="H5046">
        <f>IF(INDEX(Sale_Promotions[[Code]:[Sale Price]],MATCH(Sales[[#This Row],[Code]],Sale_Promotions[Code],0),2)=0,Sales[[#This Row],[Price]],INDEX(Sale_Promotions[[Code]:[Sale Price]],MATCH(Sales[[#This Row],[Code]],Sale_Promotions[Code],0),2))</f>
        <v>13.47</v>
      </c>
      <c r="I5046">
        <f>Sales[[#This Row],[Total Inventory]]*Sales[[#This Row],[Sale_Price]]</f>
        <v>390.63</v>
      </c>
    </row>
    <row r="5047" spans="1:9" x14ac:dyDescent="0.25">
      <c r="A5047">
        <v>12569</v>
      </c>
      <c r="B5047" t="str">
        <f>INDEX( Table3[],MATCH(Sales[[#This Row],[Category]],Table3[Category],0),1)</f>
        <v>LIQUOR</v>
      </c>
      <c r="C5047" t="s">
        <v>26</v>
      </c>
      <c r="D5047" t="s">
        <v>5017</v>
      </c>
      <c r="E5047" t="s">
        <v>10</v>
      </c>
      <c r="F5047">
        <v>0</v>
      </c>
      <c r="G5047" s="1">
        <v>33.99</v>
      </c>
      <c r="H5047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5047">
        <f>Sales[[#This Row],[Total Inventory]]*Sales[[#This Row],[Sale_Price]]</f>
        <v>0</v>
      </c>
    </row>
    <row r="5048" spans="1:9" x14ac:dyDescent="0.25">
      <c r="A5048">
        <v>350443</v>
      </c>
      <c r="B5048" t="str">
        <f>INDEX( Table3[],MATCH(Sales[[#This Row],[Category]],Table3[Category],0),1)</f>
        <v>WINE</v>
      </c>
      <c r="C5048" t="s">
        <v>61</v>
      </c>
      <c r="D5048" t="s">
        <v>5018</v>
      </c>
      <c r="E5048" t="s">
        <v>10</v>
      </c>
      <c r="F5048">
        <v>0</v>
      </c>
      <c r="G5048" s="1">
        <v>21.99</v>
      </c>
      <c r="H5048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5048">
        <f>Sales[[#This Row],[Total Inventory]]*Sales[[#This Row],[Sale_Price]]</f>
        <v>0</v>
      </c>
    </row>
    <row r="5049" spans="1:9" x14ac:dyDescent="0.25">
      <c r="A5049">
        <v>337193</v>
      </c>
      <c r="B5049" t="str">
        <f>INDEX( Table3[],MATCH(Sales[[#This Row],[Category]],Table3[Category],0),1)</f>
        <v>WINE</v>
      </c>
      <c r="C5049" t="s">
        <v>28</v>
      </c>
      <c r="D5049" t="s">
        <v>5019</v>
      </c>
      <c r="E5049" t="s">
        <v>10</v>
      </c>
      <c r="F5049">
        <v>10</v>
      </c>
      <c r="G5049" s="1">
        <v>21.99</v>
      </c>
      <c r="H5049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5049">
        <f>Sales[[#This Row],[Total Inventory]]*Sales[[#This Row],[Sale_Price]]</f>
        <v>219.89999999999998</v>
      </c>
    </row>
    <row r="5050" spans="1:9" x14ac:dyDescent="0.25">
      <c r="A5050">
        <v>393983</v>
      </c>
      <c r="B5050" t="str">
        <f>INDEX( Table3[],MATCH(Sales[[#This Row],[Category]],Table3[Category],0),1)</f>
        <v>WINE</v>
      </c>
      <c r="C5050" t="s">
        <v>61</v>
      </c>
      <c r="D5050" t="s">
        <v>5020</v>
      </c>
      <c r="E5050" t="s">
        <v>10</v>
      </c>
      <c r="F5050">
        <v>0</v>
      </c>
      <c r="G5050" s="1">
        <v>13.99</v>
      </c>
      <c r="H5050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5050">
        <f>Sales[[#This Row],[Total Inventory]]*Sales[[#This Row],[Sale_Price]]</f>
        <v>0</v>
      </c>
    </row>
    <row r="5051" spans="1:9" x14ac:dyDescent="0.25">
      <c r="A5051">
        <v>313331</v>
      </c>
      <c r="B5051" t="str">
        <f>INDEX( Table3[],MATCH(Sales[[#This Row],[Category]],Table3[Category],0),1)</f>
        <v>WINE</v>
      </c>
      <c r="C5051" t="s">
        <v>53</v>
      </c>
      <c r="D5051" t="s">
        <v>5021</v>
      </c>
      <c r="E5051" t="s">
        <v>10</v>
      </c>
      <c r="F5051">
        <v>1</v>
      </c>
      <c r="G5051" s="1">
        <v>6.79</v>
      </c>
      <c r="H5051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5051">
        <f>Sales[[#This Row],[Total Inventory]]*Sales[[#This Row],[Sale_Price]]</f>
        <v>6.79</v>
      </c>
    </row>
    <row r="5052" spans="1:9" x14ac:dyDescent="0.25">
      <c r="A5052">
        <v>53228</v>
      </c>
      <c r="B5052" t="str">
        <f>INDEX( Table3[],MATCH(Sales[[#This Row],[Category]],Table3[Category],0),1)</f>
        <v>WINE</v>
      </c>
      <c r="C5052" t="s">
        <v>28</v>
      </c>
      <c r="D5052" t="s">
        <v>5022</v>
      </c>
      <c r="E5052" t="s">
        <v>23</v>
      </c>
      <c r="F5052">
        <v>138</v>
      </c>
      <c r="G5052" s="1">
        <v>11.99</v>
      </c>
      <c r="H505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052">
        <f>Sales[[#This Row],[Total Inventory]]*Sales[[#This Row],[Sale_Price]]</f>
        <v>1654.6200000000001</v>
      </c>
    </row>
    <row r="5053" spans="1:9" x14ac:dyDescent="0.25">
      <c r="A5053">
        <v>29195</v>
      </c>
      <c r="B5053" t="str">
        <f>INDEX( Table3[],MATCH(Sales[[#This Row],[Category]],Table3[Category],0),1)</f>
        <v>BEER</v>
      </c>
      <c r="C5053" t="s">
        <v>11</v>
      </c>
      <c r="D5053" t="s">
        <v>5023</v>
      </c>
      <c r="E5053" t="s">
        <v>10</v>
      </c>
      <c r="F5053">
        <v>0</v>
      </c>
      <c r="G5053" s="1">
        <v>10.27</v>
      </c>
      <c r="H5053">
        <f>IF(INDEX(Sale_Promotions[[Code]:[Sale Price]],MATCH(Sales[[#This Row],[Code]],Sale_Promotions[Code],0),2)=0,Sales[[#This Row],[Price]],INDEX(Sale_Promotions[[Code]:[Sale Price]],MATCH(Sales[[#This Row],[Code]],Sale_Promotions[Code],0),2))</f>
        <v>10.27</v>
      </c>
      <c r="I5053">
        <f>Sales[[#This Row],[Total Inventory]]*Sales[[#This Row],[Sale_Price]]</f>
        <v>0</v>
      </c>
    </row>
    <row r="5054" spans="1:9" x14ac:dyDescent="0.25">
      <c r="A5054">
        <v>29049</v>
      </c>
      <c r="B5054" t="str">
        <f>INDEX( Table3[],MATCH(Sales[[#This Row],[Category]],Table3[Category],0),1)</f>
        <v>BEER</v>
      </c>
      <c r="C5054" t="s">
        <v>11</v>
      </c>
      <c r="D5054" t="s">
        <v>5024</v>
      </c>
      <c r="E5054" t="s">
        <v>541</v>
      </c>
      <c r="F5054">
        <v>0</v>
      </c>
      <c r="G5054" s="1">
        <v>2.83</v>
      </c>
      <c r="H5054">
        <f>IF(INDEX(Sale_Promotions[[Code]:[Sale Price]],MATCH(Sales[[#This Row],[Code]],Sale_Promotions[Code],0),2)=0,Sales[[#This Row],[Price]],INDEX(Sale_Promotions[[Code]:[Sale Price]],MATCH(Sales[[#This Row],[Code]],Sale_Promotions[Code],0),2))</f>
        <v>2.83</v>
      </c>
      <c r="I5054">
        <f>Sales[[#This Row],[Total Inventory]]*Sales[[#This Row],[Sale_Price]]</f>
        <v>0</v>
      </c>
    </row>
    <row r="5055" spans="1:9" x14ac:dyDescent="0.25">
      <c r="A5055">
        <v>389870</v>
      </c>
      <c r="B5055" t="str">
        <f>INDEX( Table3[],MATCH(Sales[[#This Row],[Category]],Table3[Category],0),1)</f>
        <v>WINE</v>
      </c>
      <c r="C5055" t="s">
        <v>28</v>
      </c>
      <c r="D5055" t="s">
        <v>5025</v>
      </c>
      <c r="E5055" t="s">
        <v>10</v>
      </c>
      <c r="F5055">
        <v>4</v>
      </c>
      <c r="G5055" s="1">
        <v>19.989999999999998</v>
      </c>
      <c r="H5055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5055">
        <f>Sales[[#This Row],[Total Inventory]]*Sales[[#This Row],[Sale_Price]]</f>
        <v>53.96</v>
      </c>
    </row>
    <row r="5056" spans="1:9" x14ac:dyDescent="0.25">
      <c r="A5056">
        <v>314621</v>
      </c>
      <c r="B5056" t="str">
        <f>INDEX( Table3[],MATCH(Sales[[#This Row],[Category]],Table3[Category],0),1)</f>
        <v>WINE</v>
      </c>
      <c r="C5056" t="s">
        <v>17</v>
      </c>
      <c r="D5056" t="s">
        <v>5026</v>
      </c>
      <c r="E5056" t="s">
        <v>10</v>
      </c>
      <c r="F5056">
        <v>0</v>
      </c>
      <c r="G5056" s="1">
        <v>12.99</v>
      </c>
      <c r="H505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5056">
        <f>Sales[[#This Row],[Total Inventory]]*Sales[[#This Row],[Sale_Price]]</f>
        <v>0</v>
      </c>
    </row>
    <row r="5057" spans="1:9" x14ac:dyDescent="0.25">
      <c r="A5057">
        <v>84939</v>
      </c>
      <c r="B5057" t="str">
        <f>INDEX( Table3[],MATCH(Sales[[#This Row],[Category]],Table3[Category],0),1)</f>
        <v>BEER</v>
      </c>
      <c r="C5057" t="s">
        <v>11</v>
      </c>
      <c r="D5057" t="s">
        <v>5027</v>
      </c>
      <c r="E5057" t="s">
        <v>25</v>
      </c>
      <c r="F5057">
        <v>546</v>
      </c>
      <c r="G5057" s="1">
        <v>1.44</v>
      </c>
      <c r="H5057">
        <f>IF(INDEX(Sale_Promotions[[Code]:[Sale Price]],MATCH(Sales[[#This Row],[Code]],Sale_Promotions[Code],0),2)=0,Sales[[#This Row],[Price]],INDEX(Sale_Promotions[[Code]:[Sale Price]],MATCH(Sales[[#This Row],[Code]],Sale_Promotions[Code],0),2))</f>
        <v>1.44</v>
      </c>
      <c r="I5057">
        <f>Sales[[#This Row],[Total Inventory]]*Sales[[#This Row],[Sale_Price]]</f>
        <v>786.24</v>
      </c>
    </row>
    <row r="5058" spans="1:9" x14ac:dyDescent="0.25">
      <c r="A5058">
        <v>27021</v>
      </c>
      <c r="B5058" t="str">
        <f>INDEX( Table3[],MATCH(Sales[[#This Row],[Category]],Table3[Category],0),1)</f>
        <v>BEER</v>
      </c>
      <c r="C5058" t="s">
        <v>11</v>
      </c>
      <c r="D5058" t="s">
        <v>5028</v>
      </c>
      <c r="E5058" t="s">
        <v>10</v>
      </c>
      <c r="F5058">
        <v>0</v>
      </c>
      <c r="G5058" s="1">
        <v>11.55</v>
      </c>
      <c r="H5058">
        <f>IF(INDEX(Sale_Promotions[[Code]:[Sale Price]],MATCH(Sales[[#This Row],[Code]],Sale_Promotions[Code],0),2)=0,Sales[[#This Row],[Price]],INDEX(Sale_Promotions[[Code]:[Sale Price]],MATCH(Sales[[#This Row],[Code]],Sale_Promotions[Code],0),2))</f>
        <v>11.55</v>
      </c>
      <c r="I5058">
        <f>Sales[[#This Row],[Total Inventory]]*Sales[[#This Row],[Sale_Price]]</f>
        <v>0</v>
      </c>
    </row>
    <row r="5059" spans="1:9" x14ac:dyDescent="0.25">
      <c r="A5059">
        <v>27745</v>
      </c>
      <c r="B5059" t="str">
        <f>INDEX( Table3[],MATCH(Sales[[#This Row],[Category]],Table3[Category],0),1)</f>
        <v>BEER</v>
      </c>
      <c r="C5059" t="s">
        <v>11</v>
      </c>
      <c r="D5059" t="s">
        <v>5029</v>
      </c>
      <c r="E5059" t="s">
        <v>25</v>
      </c>
      <c r="F5059">
        <v>0</v>
      </c>
      <c r="G5059" s="1">
        <v>2.06</v>
      </c>
      <c r="H5059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5059">
        <f>Sales[[#This Row],[Total Inventory]]*Sales[[#This Row],[Sale_Price]]</f>
        <v>0</v>
      </c>
    </row>
    <row r="5060" spans="1:9" x14ac:dyDescent="0.25">
      <c r="A5060">
        <v>309207</v>
      </c>
      <c r="B5060" t="str">
        <f>INDEX( Table3[],MATCH(Sales[[#This Row],[Category]],Table3[Category],0),1)</f>
        <v>WINE</v>
      </c>
      <c r="C5060" t="s">
        <v>39</v>
      </c>
      <c r="D5060" t="s">
        <v>5030</v>
      </c>
      <c r="E5060" t="s">
        <v>10</v>
      </c>
      <c r="F5060">
        <v>87</v>
      </c>
      <c r="G5060" s="1">
        <v>15.49</v>
      </c>
      <c r="H5060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5060">
        <f>Sales[[#This Row],[Total Inventory]]*Sales[[#This Row],[Sale_Price]]</f>
        <v>1347.63</v>
      </c>
    </row>
    <row r="5061" spans="1:9" x14ac:dyDescent="0.25">
      <c r="A5061">
        <v>43486</v>
      </c>
      <c r="B5061" t="str">
        <f>INDEX( Table3[],MATCH(Sales[[#This Row],[Category]],Table3[Category],0),1)</f>
        <v>WINE</v>
      </c>
      <c r="C5061" t="s">
        <v>61</v>
      </c>
      <c r="D5061" t="s">
        <v>5031</v>
      </c>
      <c r="E5061" t="s">
        <v>10</v>
      </c>
      <c r="F5061">
        <v>102</v>
      </c>
      <c r="G5061" s="1">
        <v>28.99</v>
      </c>
      <c r="H5061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5061">
        <f>Sales[[#This Row],[Total Inventory]]*Sales[[#This Row],[Sale_Price]]</f>
        <v>2956.98</v>
      </c>
    </row>
    <row r="5062" spans="1:9" x14ac:dyDescent="0.25">
      <c r="A5062">
        <v>7633</v>
      </c>
      <c r="B5062" t="str">
        <f>INDEX( Table3[],MATCH(Sales[[#This Row],[Category]],Table3[Category],0),1)</f>
        <v>BEER</v>
      </c>
      <c r="C5062" t="s">
        <v>11</v>
      </c>
      <c r="D5062" t="s">
        <v>5032</v>
      </c>
      <c r="E5062" t="s">
        <v>92</v>
      </c>
      <c r="F5062">
        <v>0</v>
      </c>
      <c r="G5062" s="1">
        <v>5.65</v>
      </c>
      <c r="H5062">
        <f>IF(INDEX(Sale_Promotions[[Code]:[Sale Price]],MATCH(Sales[[#This Row],[Code]],Sale_Promotions[Code],0),2)=0,Sales[[#This Row],[Price]],INDEX(Sale_Promotions[[Code]:[Sale Price]],MATCH(Sales[[#This Row],[Code]],Sale_Promotions[Code],0),2))</f>
        <v>5.65</v>
      </c>
      <c r="I5062">
        <f>Sales[[#This Row],[Total Inventory]]*Sales[[#This Row],[Sale_Price]]</f>
        <v>0</v>
      </c>
    </row>
    <row r="5063" spans="1:9" x14ac:dyDescent="0.25">
      <c r="A5063">
        <v>29282</v>
      </c>
      <c r="B5063" t="str">
        <f>INDEX( Table3[],MATCH(Sales[[#This Row],[Category]],Table3[Category],0),1)</f>
        <v>BEER</v>
      </c>
      <c r="C5063" t="s">
        <v>11</v>
      </c>
      <c r="D5063" t="s">
        <v>5033</v>
      </c>
      <c r="E5063" t="s">
        <v>25</v>
      </c>
      <c r="F5063">
        <v>0</v>
      </c>
      <c r="G5063" s="1">
        <v>3.28</v>
      </c>
      <c r="H5063">
        <f>IF(INDEX(Sale_Promotions[[Code]:[Sale Price]],MATCH(Sales[[#This Row],[Code]],Sale_Promotions[Code],0),2)=0,Sales[[#This Row],[Price]],INDEX(Sale_Promotions[[Code]:[Sale Price]],MATCH(Sales[[#This Row],[Code]],Sale_Promotions[Code],0),2))</f>
        <v>3.28</v>
      </c>
      <c r="I5063">
        <f>Sales[[#This Row],[Total Inventory]]*Sales[[#This Row],[Sale_Price]]</f>
        <v>0</v>
      </c>
    </row>
    <row r="5064" spans="1:9" x14ac:dyDescent="0.25">
      <c r="A5064">
        <v>327382</v>
      </c>
      <c r="B5064" t="str">
        <f>INDEX( Table3[],MATCH(Sales[[#This Row],[Category]],Table3[Category],0),1)</f>
        <v>WINE</v>
      </c>
      <c r="C5064" t="s">
        <v>61</v>
      </c>
      <c r="D5064" t="s">
        <v>5034</v>
      </c>
      <c r="E5064" t="s">
        <v>10</v>
      </c>
      <c r="F5064">
        <v>18</v>
      </c>
      <c r="G5064" s="1">
        <v>21.99</v>
      </c>
      <c r="H5064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5064">
        <f>Sales[[#This Row],[Total Inventory]]*Sales[[#This Row],[Sale_Price]]</f>
        <v>395.82</v>
      </c>
    </row>
    <row r="5065" spans="1:9" x14ac:dyDescent="0.25">
      <c r="A5065">
        <v>43474</v>
      </c>
      <c r="B5065" t="str">
        <f>INDEX( Table3[],MATCH(Sales[[#This Row],[Category]],Table3[Category],0),1)</f>
        <v>WINE</v>
      </c>
      <c r="C5065" t="s">
        <v>31</v>
      </c>
      <c r="D5065" t="s">
        <v>5035</v>
      </c>
      <c r="E5065" t="s">
        <v>10</v>
      </c>
      <c r="F5065">
        <v>42</v>
      </c>
      <c r="G5065" s="1">
        <v>16.489999999999998</v>
      </c>
      <c r="H5065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5065">
        <f>Sales[[#This Row],[Total Inventory]]*Sales[[#This Row],[Sale_Price]]</f>
        <v>692.57999999999993</v>
      </c>
    </row>
    <row r="5066" spans="1:9" x14ac:dyDescent="0.25">
      <c r="A5066">
        <v>329692</v>
      </c>
      <c r="B5066" t="str">
        <f>INDEX( Table3[],MATCH(Sales[[#This Row],[Category]],Table3[Category],0),1)</f>
        <v>LIQUOR</v>
      </c>
      <c r="C5066" t="s">
        <v>37</v>
      </c>
      <c r="D5066" t="s">
        <v>5036</v>
      </c>
      <c r="E5066" t="s">
        <v>10</v>
      </c>
      <c r="F5066">
        <v>0</v>
      </c>
      <c r="G5066" s="1">
        <v>10.49</v>
      </c>
      <c r="H5066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5066">
        <f>Sales[[#This Row],[Total Inventory]]*Sales[[#This Row],[Sale_Price]]</f>
        <v>0</v>
      </c>
    </row>
    <row r="5067" spans="1:9" x14ac:dyDescent="0.25">
      <c r="A5067">
        <v>48417</v>
      </c>
      <c r="B5067" t="str">
        <f>INDEX( Table3[],MATCH(Sales[[#This Row],[Category]],Table3[Category],0),1)</f>
        <v>LIQUOR</v>
      </c>
      <c r="C5067" t="s">
        <v>14</v>
      </c>
      <c r="D5067" t="s">
        <v>5037</v>
      </c>
      <c r="E5067" t="s">
        <v>10</v>
      </c>
      <c r="F5067">
        <v>151</v>
      </c>
      <c r="G5067" s="1">
        <v>54.99</v>
      </c>
      <c r="H5067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5067">
        <f>Sales[[#This Row],[Total Inventory]]*Sales[[#This Row],[Sale_Price]]</f>
        <v>8303.49</v>
      </c>
    </row>
    <row r="5068" spans="1:9" x14ac:dyDescent="0.25">
      <c r="A5068">
        <v>1775</v>
      </c>
      <c r="B5068" t="str">
        <f>INDEX( Table3[],MATCH(Sales[[#This Row],[Category]],Table3[Category],0),1)</f>
        <v>BEER</v>
      </c>
      <c r="C5068" t="s">
        <v>11</v>
      </c>
      <c r="D5068" t="s">
        <v>5038</v>
      </c>
      <c r="E5068" t="s">
        <v>95</v>
      </c>
      <c r="F5068">
        <v>0</v>
      </c>
      <c r="G5068" s="1">
        <v>10.01</v>
      </c>
      <c r="H5068">
        <f>IF(INDEX(Sale_Promotions[[Code]:[Sale Price]],MATCH(Sales[[#This Row],[Code]],Sale_Promotions[Code],0),2)=0,Sales[[#This Row],[Price]],INDEX(Sale_Promotions[[Code]:[Sale Price]],MATCH(Sales[[#This Row],[Code]],Sale_Promotions[Code],0),2))</f>
        <v>10.01</v>
      </c>
      <c r="I5068">
        <f>Sales[[#This Row],[Total Inventory]]*Sales[[#This Row],[Sale_Price]]</f>
        <v>0</v>
      </c>
    </row>
    <row r="5069" spans="1:9" x14ac:dyDescent="0.25">
      <c r="A5069">
        <v>7129</v>
      </c>
      <c r="B5069" t="str">
        <f>INDEX( Table3[],MATCH(Sales[[#This Row],[Category]],Table3[Category],0),1)</f>
        <v>BEER</v>
      </c>
      <c r="C5069" t="s">
        <v>11</v>
      </c>
      <c r="D5069" t="s">
        <v>5039</v>
      </c>
      <c r="E5069" t="s">
        <v>20</v>
      </c>
      <c r="F5069">
        <v>0</v>
      </c>
      <c r="G5069" s="1">
        <v>3.45</v>
      </c>
      <c r="H5069">
        <f>IF(INDEX(Sale_Promotions[[Code]:[Sale Price]],MATCH(Sales[[#This Row],[Code]],Sale_Promotions[Code],0),2)=0,Sales[[#This Row],[Price]],INDEX(Sale_Promotions[[Code]:[Sale Price]],MATCH(Sales[[#This Row],[Code]],Sale_Promotions[Code],0),2))</f>
        <v>3.45</v>
      </c>
      <c r="I5069">
        <f>Sales[[#This Row],[Total Inventory]]*Sales[[#This Row],[Sale_Price]]</f>
        <v>0</v>
      </c>
    </row>
    <row r="5070" spans="1:9" x14ac:dyDescent="0.25">
      <c r="A5070">
        <v>44189</v>
      </c>
      <c r="B5070" t="str">
        <f>INDEX( Table3[],MATCH(Sales[[#This Row],[Category]],Table3[Category],0),1)</f>
        <v>LIQUOR</v>
      </c>
      <c r="C5070" t="s">
        <v>57</v>
      </c>
      <c r="D5070" t="s">
        <v>5040</v>
      </c>
      <c r="E5070" t="s">
        <v>10</v>
      </c>
      <c r="F5070">
        <v>33</v>
      </c>
      <c r="G5070" s="1">
        <v>46.99</v>
      </c>
      <c r="H5070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5070">
        <f>Sales[[#This Row],[Total Inventory]]*Sales[[#This Row],[Sale_Price]]</f>
        <v>1550.67</v>
      </c>
    </row>
    <row r="5071" spans="1:9" x14ac:dyDescent="0.25">
      <c r="A5071">
        <v>71341</v>
      </c>
      <c r="B5071" t="str">
        <f>INDEX( Table3[],MATCH(Sales[[#This Row],[Category]],Table3[Category],0),1)</f>
        <v>LIQUOR</v>
      </c>
      <c r="C5071" t="s">
        <v>14</v>
      </c>
      <c r="D5071" t="s">
        <v>5041</v>
      </c>
      <c r="E5071" t="s">
        <v>10</v>
      </c>
      <c r="F5071">
        <v>46</v>
      </c>
      <c r="G5071" s="1">
        <v>55.99</v>
      </c>
      <c r="H5071">
        <f>IF(INDEX(Sale_Promotions[[Code]:[Sale Price]],MATCH(Sales[[#This Row],[Code]],Sale_Promotions[Code],0),2)=0,Sales[[#This Row],[Price]],INDEX(Sale_Promotions[[Code]:[Sale Price]],MATCH(Sales[[#This Row],[Code]],Sale_Promotions[Code],0),2))</f>
        <v>55.99</v>
      </c>
      <c r="I5071">
        <f>Sales[[#This Row],[Total Inventory]]*Sales[[#This Row],[Sale_Price]]</f>
        <v>2575.54</v>
      </c>
    </row>
    <row r="5072" spans="1:9" x14ac:dyDescent="0.25">
      <c r="A5072">
        <v>71921</v>
      </c>
      <c r="B5072" t="str">
        <f>INDEX( Table3[],MATCH(Sales[[#This Row],[Category]],Table3[Category],0),1)</f>
        <v>LIQUOR</v>
      </c>
      <c r="C5072" t="s">
        <v>37</v>
      </c>
      <c r="D5072" t="s">
        <v>5042</v>
      </c>
      <c r="E5072" t="s">
        <v>10</v>
      </c>
      <c r="F5072">
        <v>45</v>
      </c>
      <c r="G5072" s="1">
        <v>30.99</v>
      </c>
      <c r="H5072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5072">
        <f>Sales[[#This Row],[Total Inventory]]*Sales[[#This Row],[Sale_Price]]</f>
        <v>1394.55</v>
      </c>
    </row>
    <row r="5073" spans="1:9" x14ac:dyDescent="0.25">
      <c r="A5073">
        <v>421430</v>
      </c>
      <c r="B5073" t="str">
        <f>INDEX( Table3[],MATCH(Sales[[#This Row],[Category]],Table3[Category],0),1)</f>
        <v>WINE</v>
      </c>
      <c r="C5073" t="s">
        <v>41</v>
      </c>
      <c r="D5073" t="s">
        <v>5043</v>
      </c>
      <c r="E5073" t="s">
        <v>10</v>
      </c>
      <c r="F5073">
        <v>0</v>
      </c>
      <c r="G5073" s="1">
        <v>17.489999999999998</v>
      </c>
      <c r="H5073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5073">
        <f>Sales[[#This Row],[Total Inventory]]*Sales[[#This Row],[Sale_Price]]</f>
        <v>0</v>
      </c>
    </row>
    <row r="5074" spans="1:9" x14ac:dyDescent="0.25">
      <c r="A5074">
        <v>307818</v>
      </c>
      <c r="B5074" t="str">
        <f>INDEX( Table3[],MATCH(Sales[[#This Row],[Category]],Table3[Category],0),1)</f>
        <v>OTHER</v>
      </c>
      <c r="C5074" t="s">
        <v>75</v>
      </c>
      <c r="D5074" t="s">
        <v>5044</v>
      </c>
      <c r="E5074" t="s">
        <v>10</v>
      </c>
      <c r="F5074">
        <v>3</v>
      </c>
      <c r="G5074" s="1">
        <v>18.690000000000001</v>
      </c>
      <c r="H5074">
        <f>IF(INDEX(Sale_Promotions[[Code]:[Sale Price]],MATCH(Sales[[#This Row],[Code]],Sale_Promotions[Code],0),2)=0,Sales[[#This Row],[Price]],INDEX(Sale_Promotions[[Code]:[Sale Price]],MATCH(Sales[[#This Row],[Code]],Sale_Promotions[Code],0),2))</f>
        <v>18.690000000000001</v>
      </c>
      <c r="I5074">
        <f>Sales[[#This Row],[Total Inventory]]*Sales[[#This Row],[Sale_Price]]</f>
        <v>56.070000000000007</v>
      </c>
    </row>
    <row r="5075" spans="1:9" x14ac:dyDescent="0.25">
      <c r="A5075">
        <v>3441</v>
      </c>
      <c r="B5075" t="str">
        <f>INDEX( Table3[],MATCH(Sales[[#This Row],[Category]],Table3[Category],0),1)</f>
        <v>BEER</v>
      </c>
      <c r="C5075" t="s">
        <v>11</v>
      </c>
      <c r="D5075" t="s">
        <v>5045</v>
      </c>
      <c r="E5075" t="s">
        <v>25</v>
      </c>
      <c r="F5075">
        <v>0</v>
      </c>
      <c r="G5075" s="1">
        <v>17.13</v>
      </c>
      <c r="H5075">
        <f>IF(INDEX(Sale_Promotions[[Code]:[Sale Price]],MATCH(Sales[[#This Row],[Code]],Sale_Promotions[Code],0),2)=0,Sales[[#This Row],[Price]],INDEX(Sale_Promotions[[Code]:[Sale Price]],MATCH(Sales[[#This Row],[Code]],Sale_Promotions[Code],0),2))</f>
        <v>17.13</v>
      </c>
      <c r="I5075">
        <f>Sales[[#This Row],[Total Inventory]]*Sales[[#This Row],[Sale_Price]]</f>
        <v>0</v>
      </c>
    </row>
    <row r="5076" spans="1:9" x14ac:dyDescent="0.25">
      <c r="A5076">
        <v>6211</v>
      </c>
      <c r="B5076" t="str">
        <f>INDEX( Table3[],MATCH(Sales[[#This Row],[Category]],Table3[Category],0),1)</f>
        <v>BEER</v>
      </c>
      <c r="C5076" t="s">
        <v>11</v>
      </c>
      <c r="D5076" t="s">
        <v>5046</v>
      </c>
      <c r="E5076" t="s">
        <v>92</v>
      </c>
      <c r="F5076">
        <v>0</v>
      </c>
      <c r="G5076" s="1">
        <v>10</v>
      </c>
      <c r="H5076">
        <f>IF(INDEX(Sale_Promotions[[Code]:[Sale Price]],MATCH(Sales[[#This Row],[Code]],Sale_Promotions[Code],0),2)=0,Sales[[#This Row],[Price]],INDEX(Sale_Promotions[[Code]:[Sale Price]],MATCH(Sales[[#This Row],[Code]],Sale_Promotions[Code],0),2))</f>
        <v>10</v>
      </c>
      <c r="I5076">
        <f>Sales[[#This Row],[Total Inventory]]*Sales[[#This Row],[Sale_Price]]</f>
        <v>0</v>
      </c>
    </row>
    <row r="5077" spans="1:9" x14ac:dyDescent="0.25">
      <c r="A5077">
        <v>43879</v>
      </c>
      <c r="B5077" t="str">
        <f>INDEX( Table3[],MATCH(Sales[[#This Row],[Category]],Table3[Category],0),1)</f>
        <v>WINE</v>
      </c>
      <c r="C5077" t="s">
        <v>163</v>
      </c>
      <c r="D5077" t="s">
        <v>5047</v>
      </c>
      <c r="E5077" t="s">
        <v>10</v>
      </c>
      <c r="F5077">
        <v>11</v>
      </c>
      <c r="G5077" s="1">
        <v>14.99</v>
      </c>
      <c r="H5077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5077">
        <f>Sales[[#This Row],[Total Inventory]]*Sales[[#This Row],[Sale_Price]]</f>
        <v>164.89000000000001</v>
      </c>
    </row>
    <row r="5078" spans="1:9" x14ac:dyDescent="0.25">
      <c r="A5078">
        <v>341605</v>
      </c>
      <c r="B5078" t="str">
        <f>INDEX( Table3[],MATCH(Sales[[#This Row],[Category]],Table3[Category],0),1)</f>
        <v>WINE</v>
      </c>
      <c r="C5078" t="s">
        <v>61</v>
      </c>
      <c r="D5078" t="s">
        <v>5048</v>
      </c>
      <c r="E5078" t="s">
        <v>10</v>
      </c>
      <c r="F5078">
        <v>55</v>
      </c>
      <c r="G5078" s="1">
        <v>15.49</v>
      </c>
      <c r="H5078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5078">
        <f>Sales[[#This Row],[Total Inventory]]*Sales[[#This Row],[Sale_Price]]</f>
        <v>851.95</v>
      </c>
    </row>
    <row r="5079" spans="1:9" x14ac:dyDescent="0.25">
      <c r="A5079">
        <v>81179</v>
      </c>
      <c r="B5079" t="str">
        <f>INDEX( Table3[],MATCH(Sales[[#This Row],[Category]],Table3[Category],0),1)</f>
        <v>WINE</v>
      </c>
      <c r="C5079" t="s">
        <v>85</v>
      </c>
      <c r="D5079" t="s">
        <v>5049</v>
      </c>
      <c r="E5079" t="s">
        <v>10</v>
      </c>
      <c r="F5079">
        <v>622</v>
      </c>
      <c r="G5079" s="1">
        <v>21.99</v>
      </c>
      <c r="H5079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5079">
        <f>Sales[[#This Row],[Total Inventory]]*Sales[[#This Row],[Sale_Price]]</f>
        <v>12433.779999999999</v>
      </c>
    </row>
    <row r="5080" spans="1:9" x14ac:dyDescent="0.25">
      <c r="A5080">
        <v>339343</v>
      </c>
      <c r="B5080" t="str">
        <f>INDEX( Table3[],MATCH(Sales[[#This Row],[Category]],Table3[Category],0),1)</f>
        <v>WINE</v>
      </c>
      <c r="C5080" t="s">
        <v>85</v>
      </c>
      <c r="D5080" t="s">
        <v>5050</v>
      </c>
      <c r="E5080" t="s">
        <v>10</v>
      </c>
      <c r="F5080">
        <v>6</v>
      </c>
      <c r="G5080" s="1">
        <v>52.99</v>
      </c>
      <c r="H5080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5080">
        <f>Sales[[#This Row],[Total Inventory]]*Sales[[#This Row],[Sale_Price]]</f>
        <v>317.94</v>
      </c>
    </row>
    <row r="5081" spans="1:9" x14ac:dyDescent="0.25">
      <c r="A5081">
        <v>70311</v>
      </c>
      <c r="B5081" t="str">
        <f>INDEX( Table3[],MATCH(Sales[[#This Row],[Category]],Table3[Category],0),1)</f>
        <v>LIQUOR</v>
      </c>
      <c r="C5081" t="s">
        <v>37</v>
      </c>
      <c r="D5081" t="s">
        <v>5051</v>
      </c>
      <c r="E5081" t="s">
        <v>10</v>
      </c>
      <c r="F5081">
        <v>0</v>
      </c>
      <c r="G5081" s="1">
        <v>17.989999999999998</v>
      </c>
      <c r="H5081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5081">
        <f>Sales[[#This Row],[Total Inventory]]*Sales[[#This Row],[Sale_Price]]</f>
        <v>0</v>
      </c>
    </row>
    <row r="5082" spans="1:9" x14ac:dyDescent="0.25">
      <c r="A5082">
        <v>307678</v>
      </c>
      <c r="B5082" t="str">
        <f>INDEX( Table3[],MATCH(Sales[[#This Row],[Category]],Table3[Category],0),1)</f>
        <v>WINE</v>
      </c>
      <c r="C5082" t="s">
        <v>28</v>
      </c>
      <c r="D5082" t="s">
        <v>5052</v>
      </c>
      <c r="E5082" t="s">
        <v>10</v>
      </c>
      <c r="F5082">
        <v>0</v>
      </c>
      <c r="G5082" s="1">
        <v>14.49</v>
      </c>
      <c r="H5082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5082">
        <f>Sales[[#This Row],[Total Inventory]]*Sales[[#This Row],[Sale_Price]]</f>
        <v>0</v>
      </c>
    </row>
    <row r="5083" spans="1:9" x14ac:dyDescent="0.25">
      <c r="A5083">
        <v>28935</v>
      </c>
      <c r="B5083" t="str">
        <f>INDEX( Table3[],MATCH(Sales[[#This Row],[Category]],Table3[Category],0),1)</f>
        <v>BEER</v>
      </c>
      <c r="C5083" t="s">
        <v>11</v>
      </c>
      <c r="D5083" t="s">
        <v>5053</v>
      </c>
      <c r="E5083" t="s">
        <v>25</v>
      </c>
      <c r="F5083">
        <v>0</v>
      </c>
      <c r="G5083" s="1">
        <v>2.96</v>
      </c>
      <c r="H5083">
        <f>IF(INDEX(Sale_Promotions[[Code]:[Sale Price]],MATCH(Sales[[#This Row],[Code]],Sale_Promotions[Code],0),2)=0,Sales[[#This Row],[Price]],INDEX(Sale_Promotions[[Code]:[Sale Price]],MATCH(Sales[[#This Row],[Code]],Sale_Promotions[Code],0),2))</f>
        <v>2.96</v>
      </c>
      <c r="I5083">
        <f>Sales[[#This Row],[Total Inventory]]*Sales[[#This Row],[Sale_Price]]</f>
        <v>0</v>
      </c>
    </row>
    <row r="5084" spans="1:9" x14ac:dyDescent="0.25">
      <c r="A5084">
        <v>44949</v>
      </c>
      <c r="B5084" t="str">
        <f>INDEX( Table3[],MATCH(Sales[[#This Row],[Category]],Table3[Category],0),1)</f>
        <v>WINE</v>
      </c>
      <c r="C5084" t="s">
        <v>43</v>
      </c>
      <c r="D5084" t="s">
        <v>5054</v>
      </c>
      <c r="E5084" t="s">
        <v>10</v>
      </c>
      <c r="F5084">
        <v>0</v>
      </c>
      <c r="G5084" s="1">
        <v>10.99</v>
      </c>
      <c r="H508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084">
        <f>Sales[[#This Row],[Total Inventory]]*Sales[[#This Row],[Sale_Price]]</f>
        <v>0</v>
      </c>
    </row>
    <row r="5085" spans="1:9" x14ac:dyDescent="0.25">
      <c r="A5085">
        <v>340891</v>
      </c>
      <c r="B5085" t="str">
        <f>INDEX( Table3[],MATCH(Sales[[#This Row],[Category]],Table3[Category],0),1)</f>
        <v>WINE</v>
      </c>
      <c r="C5085" t="s">
        <v>41</v>
      </c>
      <c r="D5085" t="s">
        <v>5055</v>
      </c>
      <c r="E5085" t="s">
        <v>10</v>
      </c>
      <c r="F5085">
        <v>4</v>
      </c>
      <c r="G5085" s="1">
        <v>20.99</v>
      </c>
      <c r="H5085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5085">
        <f>Sales[[#This Row],[Total Inventory]]*Sales[[#This Row],[Sale_Price]]</f>
        <v>83.96</v>
      </c>
    </row>
    <row r="5086" spans="1:9" x14ac:dyDescent="0.25">
      <c r="A5086">
        <v>27061</v>
      </c>
      <c r="B5086" t="str">
        <f>INDEX( Table3[],MATCH(Sales[[#This Row],[Category]],Table3[Category],0),1)</f>
        <v>BEER</v>
      </c>
      <c r="C5086" t="s">
        <v>11</v>
      </c>
      <c r="D5086" t="s">
        <v>5056</v>
      </c>
      <c r="E5086" t="s">
        <v>25</v>
      </c>
      <c r="F5086">
        <v>0</v>
      </c>
      <c r="G5086" s="1">
        <v>1.68</v>
      </c>
      <c r="H5086">
        <f>IF(INDEX(Sale_Promotions[[Code]:[Sale Price]],MATCH(Sales[[#This Row],[Code]],Sale_Promotions[Code],0),2)=0,Sales[[#This Row],[Price]],INDEX(Sale_Promotions[[Code]:[Sale Price]],MATCH(Sales[[#This Row],[Code]],Sale_Promotions[Code],0),2))</f>
        <v>1.68</v>
      </c>
      <c r="I5086">
        <f>Sales[[#This Row],[Total Inventory]]*Sales[[#This Row],[Sale_Price]]</f>
        <v>0</v>
      </c>
    </row>
    <row r="5087" spans="1:9" x14ac:dyDescent="0.25">
      <c r="A5087">
        <v>89463</v>
      </c>
      <c r="B5087" t="str">
        <f>INDEX( Table3[],MATCH(Sales[[#This Row],[Category]],Table3[Category],0),1)</f>
        <v>WINE</v>
      </c>
      <c r="C5087" t="s">
        <v>41</v>
      </c>
      <c r="D5087" t="s">
        <v>5057</v>
      </c>
      <c r="E5087" t="s">
        <v>10</v>
      </c>
      <c r="F5087">
        <v>0</v>
      </c>
      <c r="G5087" s="1">
        <v>11.99</v>
      </c>
      <c r="H508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087">
        <f>Sales[[#This Row],[Total Inventory]]*Sales[[#This Row],[Sale_Price]]</f>
        <v>0</v>
      </c>
    </row>
    <row r="5088" spans="1:9" x14ac:dyDescent="0.25">
      <c r="A5088">
        <v>98507</v>
      </c>
      <c r="B5088" t="str">
        <f>INDEX( Table3[],MATCH(Sales[[#This Row],[Category]],Table3[Category],0),1)</f>
        <v>BEER</v>
      </c>
      <c r="C5088" t="s">
        <v>11</v>
      </c>
      <c r="D5088" t="s">
        <v>5058</v>
      </c>
      <c r="E5088" t="s">
        <v>20</v>
      </c>
      <c r="F5088">
        <v>0</v>
      </c>
      <c r="G5088" s="1">
        <v>4.58</v>
      </c>
      <c r="H5088">
        <f>IF(INDEX(Sale_Promotions[[Code]:[Sale Price]],MATCH(Sales[[#This Row],[Code]],Sale_Promotions[Code],0),2)=0,Sales[[#This Row],[Price]],INDEX(Sale_Promotions[[Code]:[Sale Price]],MATCH(Sales[[#This Row],[Code]],Sale_Promotions[Code],0),2))</f>
        <v>4.58</v>
      </c>
      <c r="I5088">
        <f>Sales[[#This Row],[Total Inventory]]*Sales[[#This Row],[Sale_Price]]</f>
        <v>0</v>
      </c>
    </row>
    <row r="5089" spans="1:9" x14ac:dyDescent="0.25">
      <c r="A5089">
        <v>41854</v>
      </c>
      <c r="B5089" t="str">
        <f>INDEX( Table3[],MATCH(Sales[[#This Row],[Category]],Table3[Category],0),1)</f>
        <v>LIQUOR</v>
      </c>
      <c r="C5089" t="s">
        <v>37</v>
      </c>
      <c r="D5089" t="s">
        <v>5059</v>
      </c>
      <c r="E5089" t="s">
        <v>133</v>
      </c>
      <c r="F5089">
        <v>89</v>
      </c>
      <c r="G5089" s="1">
        <v>7.19</v>
      </c>
      <c r="H5089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5089">
        <f>Sales[[#This Row],[Total Inventory]]*Sales[[#This Row],[Sale_Price]]</f>
        <v>639.91000000000008</v>
      </c>
    </row>
    <row r="5090" spans="1:9" x14ac:dyDescent="0.25">
      <c r="A5090">
        <v>394181</v>
      </c>
      <c r="B5090" t="str">
        <f>INDEX( Table3[],MATCH(Sales[[#This Row],[Category]],Table3[Category],0),1)</f>
        <v>WINE</v>
      </c>
      <c r="C5090" t="s">
        <v>28</v>
      </c>
      <c r="D5090" t="s">
        <v>5060</v>
      </c>
      <c r="E5090" t="s">
        <v>10</v>
      </c>
      <c r="F5090">
        <v>1</v>
      </c>
      <c r="G5090" s="1">
        <v>11.99</v>
      </c>
      <c r="H509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090">
        <f>Sales[[#This Row],[Total Inventory]]*Sales[[#This Row],[Sale_Price]]</f>
        <v>11.99</v>
      </c>
    </row>
    <row r="5091" spans="1:9" x14ac:dyDescent="0.25">
      <c r="A5091">
        <v>27774</v>
      </c>
      <c r="B5091" t="str">
        <f>INDEX( Table3[],MATCH(Sales[[#This Row],[Category]],Table3[Category],0),1)</f>
        <v>LIQUOR</v>
      </c>
      <c r="C5091" t="s">
        <v>14</v>
      </c>
      <c r="D5091" t="s">
        <v>5061</v>
      </c>
      <c r="E5091" t="s">
        <v>16</v>
      </c>
      <c r="F5091">
        <v>19</v>
      </c>
      <c r="G5091" s="1">
        <v>27.99</v>
      </c>
      <c r="H5091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5091">
        <f>Sales[[#This Row],[Total Inventory]]*Sales[[#This Row],[Sale_Price]]</f>
        <v>531.80999999999995</v>
      </c>
    </row>
    <row r="5092" spans="1:9" x14ac:dyDescent="0.25">
      <c r="A5092">
        <v>22440</v>
      </c>
      <c r="B5092" t="str">
        <f>INDEX( Table3[],MATCH(Sales[[#This Row],[Category]],Table3[Category],0),1)</f>
        <v>BEER</v>
      </c>
      <c r="C5092" t="s">
        <v>11</v>
      </c>
      <c r="D5092" t="s">
        <v>5062</v>
      </c>
      <c r="E5092" t="s">
        <v>25</v>
      </c>
      <c r="F5092">
        <v>0</v>
      </c>
      <c r="G5092" s="1">
        <v>3.34</v>
      </c>
      <c r="H5092">
        <f>IF(INDEX(Sale_Promotions[[Code]:[Sale Price]],MATCH(Sales[[#This Row],[Code]],Sale_Promotions[Code],0),2)=0,Sales[[#This Row],[Price]],INDEX(Sale_Promotions[[Code]:[Sale Price]],MATCH(Sales[[#This Row],[Code]],Sale_Promotions[Code],0),2))</f>
        <v>3.34</v>
      </c>
      <c r="I5092">
        <f>Sales[[#This Row],[Total Inventory]]*Sales[[#This Row],[Sale_Price]]</f>
        <v>0</v>
      </c>
    </row>
    <row r="5093" spans="1:9" x14ac:dyDescent="0.25">
      <c r="A5093">
        <v>26499</v>
      </c>
      <c r="B5093" t="str">
        <f>INDEX( Table3[],MATCH(Sales[[#This Row],[Category]],Table3[Category],0),1)</f>
        <v>BEER</v>
      </c>
      <c r="C5093" t="s">
        <v>11</v>
      </c>
      <c r="D5093" t="s">
        <v>5063</v>
      </c>
      <c r="E5093" t="s">
        <v>25</v>
      </c>
      <c r="F5093">
        <v>0</v>
      </c>
      <c r="G5093" s="1">
        <v>1.8</v>
      </c>
      <c r="H5093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5093">
        <f>Sales[[#This Row],[Total Inventory]]*Sales[[#This Row],[Sale_Price]]</f>
        <v>0</v>
      </c>
    </row>
    <row r="5094" spans="1:9" x14ac:dyDescent="0.25">
      <c r="A5094">
        <v>88880</v>
      </c>
      <c r="B5094" t="str">
        <f>INDEX( Table3[],MATCH(Sales[[#This Row],[Category]],Table3[Category],0),1)</f>
        <v>WINE</v>
      </c>
      <c r="C5094" t="s">
        <v>85</v>
      </c>
      <c r="D5094" t="s">
        <v>5064</v>
      </c>
      <c r="E5094" t="s">
        <v>10</v>
      </c>
      <c r="F5094">
        <v>0</v>
      </c>
      <c r="G5094" s="1">
        <v>39.99</v>
      </c>
      <c r="H5094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5094">
        <f>Sales[[#This Row],[Total Inventory]]*Sales[[#This Row],[Sale_Price]]</f>
        <v>0</v>
      </c>
    </row>
    <row r="5095" spans="1:9" x14ac:dyDescent="0.25">
      <c r="A5095">
        <v>337107</v>
      </c>
      <c r="B5095" t="str">
        <f>INDEX( Table3[],MATCH(Sales[[#This Row],[Category]],Table3[Category],0),1)</f>
        <v>WINE</v>
      </c>
      <c r="C5095" t="s">
        <v>61</v>
      </c>
      <c r="D5095" t="s">
        <v>5065</v>
      </c>
      <c r="E5095" t="s">
        <v>244</v>
      </c>
      <c r="F5095">
        <v>39</v>
      </c>
      <c r="G5095" s="1">
        <v>1.39</v>
      </c>
      <c r="H5095">
        <f>IF(INDEX(Sale_Promotions[[Code]:[Sale Price]],MATCH(Sales[[#This Row],[Code]],Sale_Promotions[Code],0),2)=0,Sales[[#This Row],[Price]],INDEX(Sale_Promotions[[Code]:[Sale Price]],MATCH(Sales[[#This Row],[Code]],Sale_Promotions[Code],0),2))</f>
        <v>1.39</v>
      </c>
      <c r="I5095">
        <f>Sales[[#This Row],[Total Inventory]]*Sales[[#This Row],[Sale_Price]]</f>
        <v>54.209999999999994</v>
      </c>
    </row>
    <row r="5096" spans="1:9" x14ac:dyDescent="0.25">
      <c r="A5096">
        <v>324994</v>
      </c>
      <c r="B5096" t="str">
        <f>INDEX( Table3[],MATCH(Sales[[#This Row],[Category]],Table3[Category],0),1)</f>
        <v>WINE</v>
      </c>
      <c r="C5096" t="s">
        <v>61</v>
      </c>
      <c r="D5096" t="s">
        <v>5066</v>
      </c>
      <c r="E5096" t="s">
        <v>10</v>
      </c>
      <c r="F5096">
        <v>0</v>
      </c>
      <c r="G5096" s="1">
        <v>12.99</v>
      </c>
      <c r="H509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5096">
        <f>Sales[[#This Row],[Total Inventory]]*Sales[[#This Row],[Sale_Price]]</f>
        <v>0</v>
      </c>
    </row>
    <row r="5097" spans="1:9" x14ac:dyDescent="0.25">
      <c r="A5097">
        <v>28172</v>
      </c>
      <c r="B5097" t="str">
        <f>INDEX( Table3[],MATCH(Sales[[#This Row],[Category]],Table3[Category],0),1)</f>
        <v>BEER</v>
      </c>
      <c r="C5097" t="s">
        <v>11</v>
      </c>
      <c r="D5097" t="s">
        <v>5067</v>
      </c>
      <c r="E5097" t="s">
        <v>10</v>
      </c>
      <c r="F5097">
        <v>0</v>
      </c>
      <c r="G5097" s="1">
        <v>12</v>
      </c>
      <c r="H5097">
        <f>IF(INDEX(Sale_Promotions[[Code]:[Sale Price]],MATCH(Sales[[#This Row],[Code]],Sale_Promotions[Code],0),2)=0,Sales[[#This Row],[Price]],INDEX(Sale_Promotions[[Code]:[Sale Price]],MATCH(Sales[[#This Row],[Code]],Sale_Promotions[Code],0),2))</f>
        <v>12</v>
      </c>
      <c r="I5097">
        <f>Sales[[#This Row],[Total Inventory]]*Sales[[#This Row],[Sale_Price]]</f>
        <v>0</v>
      </c>
    </row>
    <row r="5098" spans="1:9" x14ac:dyDescent="0.25">
      <c r="A5098">
        <v>306931</v>
      </c>
      <c r="B5098" t="str">
        <f>INDEX( Table3[],MATCH(Sales[[#This Row],[Category]],Table3[Category],0),1)</f>
        <v>LIQUOR</v>
      </c>
      <c r="C5098" t="s">
        <v>35</v>
      </c>
      <c r="D5098" t="s">
        <v>5068</v>
      </c>
      <c r="E5098" t="s">
        <v>10</v>
      </c>
      <c r="F5098">
        <v>20</v>
      </c>
      <c r="G5098" s="1">
        <v>32.99</v>
      </c>
      <c r="H5098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5098">
        <f>Sales[[#This Row],[Total Inventory]]*Sales[[#This Row],[Sale_Price]]</f>
        <v>659.80000000000007</v>
      </c>
    </row>
    <row r="5099" spans="1:9" x14ac:dyDescent="0.25">
      <c r="A5099">
        <v>6220</v>
      </c>
      <c r="B5099" t="str">
        <f>INDEX( Table3[],MATCH(Sales[[#This Row],[Category]],Table3[Category],0),1)</f>
        <v>BEER</v>
      </c>
      <c r="C5099" t="s">
        <v>11</v>
      </c>
      <c r="D5099" t="s">
        <v>5069</v>
      </c>
      <c r="E5099" t="s">
        <v>25</v>
      </c>
      <c r="F5099">
        <v>0</v>
      </c>
      <c r="G5099" s="1">
        <v>2.83</v>
      </c>
      <c r="H5099">
        <f>IF(INDEX(Sale_Promotions[[Code]:[Sale Price]],MATCH(Sales[[#This Row],[Code]],Sale_Promotions[Code],0),2)=0,Sales[[#This Row],[Price]],INDEX(Sale_Promotions[[Code]:[Sale Price]],MATCH(Sales[[#This Row],[Code]],Sale_Promotions[Code],0),2))</f>
        <v>2.83</v>
      </c>
      <c r="I5099">
        <f>Sales[[#This Row],[Total Inventory]]*Sales[[#This Row],[Sale_Price]]</f>
        <v>0</v>
      </c>
    </row>
    <row r="5100" spans="1:9" x14ac:dyDescent="0.25">
      <c r="A5100">
        <v>47452</v>
      </c>
      <c r="B5100" t="str">
        <f>INDEX( Table3[],MATCH(Sales[[#This Row],[Category]],Table3[Category],0),1)</f>
        <v>WINE</v>
      </c>
      <c r="C5100" t="s">
        <v>53</v>
      </c>
      <c r="D5100" t="s">
        <v>5070</v>
      </c>
      <c r="E5100" t="s">
        <v>16</v>
      </c>
      <c r="F5100">
        <v>23</v>
      </c>
      <c r="G5100" s="1">
        <v>19.989999999999998</v>
      </c>
      <c r="H5100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5100">
        <f>Sales[[#This Row],[Total Inventory]]*Sales[[#This Row],[Sale_Price]]</f>
        <v>459.77</v>
      </c>
    </row>
    <row r="5101" spans="1:9" x14ac:dyDescent="0.25">
      <c r="A5101">
        <v>26138</v>
      </c>
      <c r="B5101" t="str">
        <f>INDEX( Table3[],MATCH(Sales[[#This Row],[Category]],Table3[Category],0),1)</f>
        <v>BEER</v>
      </c>
      <c r="C5101" t="s">
        <v>11</v>
      </c>
      <c r="D5101" t="s">
        <v>5071</v>
      </c>
      <c r="E5101" t="s">
        <v>25</v>
      </c>
      <c r="F5101">
        <v>-24</v>
      </c>
      <c r="G5101" s="1">
        <v>1.61</v>
      </c>
      <c r="H5101">
        <f>IF(INDEX(Sale_Promotions[[Code]:[Sale Price]],MATCH(Sales[[#This Row],[Code]],Sale_Promotions[Code],0),2)=0,Sales[[#This Row],[Price]],INDEX(Sale_Promotions[[Code]:[Sale Price]],MATCH(Sales[[#This Row],[Code]],Sale_Promotions[Code],0),2))</f>
        <v>1.61</v>
      </c>
      <c r="I5101">
        <f>Sales[[#This Row],[Total Inventory]]*Sales[[#This Row],[Sale_Price]]</f>
        <v>-38.64</v>
      </c>
    </row>
    <row r="5102" spans="1:9" x14ac:dyDescent="0.25">
      <c r="A5102">
        <v>81098</v>
      </c>
      <c r="B5102" t="str">
        <f>INDEX( Table3[],MATCH(Sales[[#This Row],[Category]],Table3[Category],0),1)</f>
        <v>WINE</v>
      </c>
      <c r="C5102" t="s">
        <v>28</v>
      </c>
      <c r="D5102" t="s">
        <v>5072</v>
      </c>
      <c r="E5102" t="s">
        <v>332</v>
      </c>
      <c r="F5102">
        <v>58</v>
      </c>
      <c r="G5102" s="1">
        <v>19.690000000000001</v>
      </c>
      <c r="H5102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5102">
        <f>Sales[[#This Row],[Total Inventory]]*Sales[[#This Row],[Sale_Price]]</f>
        <v>1142.02</v>
      </c>
    </row>
    <row r="5103" spans="1:9" x14ac:dyDescent="0.25">
      <c r="A5103">
        <v>43686</v>
      </c>
      <c r="B5103" t="str">
        <f>INDEX( Table3[],MATCH(Sales[[#This Row],[Category]],Table3[Category],0),1)</f>
        <v>WINE</v>
      </c>
      <c r="C5103" t="s">
        <v>61</v>
      </c>
      <c r="D5103" t="s">
        <v>5073</v>
      </c>
      <c r="E5103" t="s">
        <v>52</v>
      </c>
      <c r="F5103">
        <v>40</v>
      </c>
      <c r="G5103" s="1">
        <v>21.99</v>
      </c>
      <c r="H5103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5103">
        <f>Sales[[#This Row],[Total Inventory]]*Sales[[#This Row],[Sale_Price]]</f>
        <v>879.59999999999991</v>
      </c>
    </row>
    <row r="5104" spans="1:9" x14ac:dyDescent="0.25">
      <c r="A5104">
        <v>97756</v>
      </c>
      <c r="B5104" t="str">
        <f>INDEX( Table3[],MATCH(Sales[[#This Row],[Category]],Table3[Category],0),1)</f>
        <v>BEER</v>
      </c>
      <c r="C5104" t="s">
        <v>11</v>
      </c>
      <c r="D5104" t="s">
        <v>5074</v>
      </c>
      <c r="E5104" t="s">
        <v>25</v>
      </c>
      <c r="F5104">
        <v>0</v>
      </c>
      <c r="G5104" s="1">
        <v>2.06</v>
      </c>
      <c r="H5104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5104">
        <f>Sales[[#This Row],[Total Inventory]]*Sales[[#This Row],[Sale_Price]]</f>
        <v>0</v>
      </c>
    </row>
    <row r="5105" spans="1:9" x14ac:dyDescent="0.25">
      <c r="A5105">
        <v>43416</v>
      </c>
      <c r="B5105" t="str">
        <f>INDEX( Table3[],MATCH(Sales[[#This Row],[Category]],Table3[Category],0),1)</f>
        <v>WINE</v>
      </c>
      <c r="C5105" t="s">
        <v>28</v>
      </c>
      <c r="D5105" t="s">
        <v>5075</v>
      </c>
      <c r="E5105" t="s">
        <v>10</v>
      </c>
      <c r="F5105">
        <v>63</v>
      </c>
      <c r="G5105" s="1">
        <v>11.99</v>
      </c>
      <c r="H510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105">
        <f>Sales[[#This Row],[Total Inventory]]*Sales[[#This Row],[Sale_Price]]</f>
        <v>755.37</v>
      </c>
    </row>
    <row r="5106" spans="1:9" x14ac:dyDescent="0.25">
      <c r="A5106">
        <v>31415</v>
      </c>
      <c r="B5106" t="str">
        <f>INDEX( Table3[],MATCH(Sales[[#This Row],[Category]],Table3[Category],0),1)</f>
        <v>BEER</v>
      </c>
      <c r="C5106" t="s">
        <v>11</v>
      </c>
      <c r="D5106" t="s">
        <v>5076</v>
      </c>
      <c r="E5106" t="s">
        <v>13</v>
      </c>
      <c r="F5106">
        <v>0</v>
      </c>
      <c r="G5106" s="1">
        <v>26.03</v>
      </c>
      <c r="H5106">
        <f>IF(INDEX(Sale_Promotions[[Code]:[Sale Price]],MATCH(Sales[[#This Row],[Code]],Sale_Promotions[Code],0),2)=0,Sales[[#This Row],[Price]],INDEX(Sale_Promotions[[Code]:[Sale Price]],MATCH(Sales[[#This Row],[Code]],Sale_Promotions[Code],0),2))</f>
        <v>26.03</v>
      </c>
      <c r="I5106">
        <f>Sales[[#This Row],[Total Inventory]]*Sales[[#This Row],[Sale_Price]]</f>
        <v>0</v>
      </c>
    </row>
    <row r="5107" spans="1:9" x14ac:dyDescent="0.25">
      <c r="A5107">
        <v>90573</v>
      </c>
      <c r="B5107" t="str">
        <f>INDEX( Table3[],MATCH(Sales[[#This Row],[Category]],Table3[Category],0),1)</f>
        <v>BEER</v>
      </c>
      <c r="C5107" t="s">
        <v>11</v>
      </c>
      <c r="D5107" t="s">
        <v>5077</v>
      </c>
      <c r="E5107" t="s">
        <v>25</v>
      </c>
      <c r="F5107">
        <v>5</v>
      </c>
      <c r="G5107" s="1">
        <v>22</v>
      </c>
      <c r="H5107">
        <f>IF(INDEX(Sale_Promotions[[Code]:[Sale Price]],MATCH(Sales[[#This Row],[Code]],Sale_Promotions[Code],0),2)=0,Sales[[#This Row],[Price]],INDEX(Sale_Promotions[[Code]:[Sale Price]],MATCH(Sales[[#This Row],[Code]],Sale_Promotions[Code],0),2))</f>
        <v>22</v>
      </c>
      <c r="I5107">
        <f>Sales[[#This Row],[Total Inventory]]*Sales[[#This Row],[Sale_Price]]</f>
        <v>110</v>
      </c>
    </row>
    <row r="5108" spans="1:9" x14ac:dyDescent="0.25">
      <c r="A5108">
        <v>302243</v>
      </c>
      <c r="B5108" t="str">
        <f>INDEX( Table3[],MATCH(Sales[[#This Row],[Category]],Table3[Category],0),1)</f>
        <v>WINE</v>
      </c>
      <c r="C5108" t="s">
        <v>21</v>
      </c>
      <c r="D5108" t="s">
        <v>5078</v>
      </c>
      <c r="E5108" t="s">
        <v>10</v>
      </c>
      <c r="F5108">
        <v>7</v>
      </c>
      <c r="G5108" s="1">
        <v>13.99</v>
      </c>
      <c r="H510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5108">
        <f>Sales[[#This Row],[Total Inventory]]*Sales[[#This Row],[Sale_Price]]</f>
        <v>97.93</v>
      </c>
    </row>
    <row r="5109" spans="1:9" x14ac:dyDescent="0.25">
      <c r="A5109">
        <v>37001</v>
      </c>
      <c r="B5109" t="str">
        <f>INDEX( Table3[],MATCH(Sales[[#This Row],[Category]],Table3[Category],0),1)</f>
        <v>WINE</v>
      </c>
      <c r="C5109" t="s">
        <v>17</v>
      </c>
      <c r="D5109" t="s">
        <v>5079</v>
      </c>
      <c r="E5109" t="s">
        <v>10</v>
      </c>
      <c r="F5109">
        <v>9</v>
      </c>
      <c r="G5109" s="1">
        <v>22.99</v>
      </c>
      <c r="H5109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5109">
        <f>Sales[[#This Row],[Total Inventory]]*Sales[[#This Row],[Sale_Price]]</f>
        <v>206.91</v>
      </c>
    </row>
    <row r="5110" spans="1:9" x14ac:dyDescent="0.25">
      <c r="A5110">
        <v>348688</v>
      </c>
      <c r="B5110" t="str">
        <f>INDEX( Table3[],MATCH(Sales[[#This Row],[Category]],Table3[Category],0),1)</f>
        <v>WINE</v>
      </c>
      <c r="C5110" t="s">
        <v>242</v>
      </c>
      <c r="D5110" t="s">
        <v>5080</v>
      </c>
      <c r="E5110" t="s">
        <v>10</v>
      </c>
      <c r="F5110">
        <v>109</v>
      </c>
      <c r="G5110" s="1">
        <v>17.989999999999998</v>
      </c>
      <c r="H5110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5110">
        <f>Sales[[#This Row],[Total Inventory]]*Sales[[#This Row],[Sale_Price]]</f>
        <v>1960.9099999999999</v>
      </c>
    </row>
    <row r="5111" spans="1:9" x14ac:dyDescent="0.25">
      <c r="A5111">
        <v>80643</v>
      </c>
      <c r="B5111" t="str">
        <f>INDEX( Table3[],MATCH(Sales[[#This Row],[Category]],Table3[Category],0),1)</f>
        <v>WINE</v>
      </c>
      <c r="C5111" t="s">
        <v>83</v>
      </c>
      <c r="D5111" t="s">
        <v>5081</v>
      </c>
      <c r="E5111" t="s">
        <v>10</v>
      </c>
      <c r="F5111">
        <v>4</v>
      </c>
      <c r="G5111" s="1">
        <v>14.49</v>
      </c>
      <c r="H5111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5111">
        <f>Sales[[#This Row],[Total Inventory]]*Sales[[#This Row],[Sale_Price]]</f>
        <v>57.96</v>
      </c>
    </row>
    <row r="5112" spans="1:9" x14ac:dyDescent="0.25">
      <c r="A5112">
        <v>93412</v>
      </c>
      <c r="B5112" t="str">
        <f>INDEX( Table3[],MATCH(Sales[[#This Row],[Category]],Table3[Category],0),1)</f>
        <v>BEER</v>
      </c>
      <c r="C5112" t="s">
        <v>11</v>
      </c>
      <c r="D5112" t="s">
        <v>5082</v>
      </c>
      <c r="E5112" t="s">
        <v>562</v>
      </c>
      <c r="F5112">
        <v>0</v>
      </c>
      <c r="G5112" s="1">
        <v>9.75</v>
      </c>
      <c r="H5112">
        <f>IF(INDEX(Sale_Promotions[[Code]:[Sale Price]],MATCH(Sales[[#This Row],[Code]],Sale_Promotions[Code],0),2)=0,Sales[[#This Row],[Price]],INDEX(Sale_Promotions[[Code]:[Sale Price]],MATCH(Sales[[#This Row],[Code]],Sale_Promotions[Code],0),2))</f>
        <v>9.75</v>
      </c>
      <c r="I5112">
        <f>Sales[[#This Row],[Total Inventory]]*Sales[[#This Row],[Sale_Price]]</f>
        <v>0</v>
      </c>
    </row>
    <row r="5113" spans="1:9" x14ac:dyDescent="0.25">
      <c r="A5113">
        <v>302858</v>
      </c>
      <c r="B5113" t="str">
        <f>INDEX( Table3[],MATCH(Sales[[#This Row],[Category]],Table3[Category],0),1)</f>
        <v>WINE</v>
      </c>
      <c r="C5113" t="s">
        <v>39</v>
      </c>
      <c r="D5113" t="s">
        <v>5083</v>
      </c>
      <c r="E5113" t="s">
        <v>10</v>
      </c>
      <c r="F5113">
        <v>0</v>
      </c>
      <c r="G5113" s="1">
        <v>11.99</v>
      </c>
      <c r="H511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113">
        <f>Sales[[#This Row],[Total Inventory]]*Sales[[#This Row],[Sale_Price]]</f>
        <v>0</v>
      </c>
    </row>
    <row r="5114" spans="1:9" x14ac:dyDescent="0.25">
      <c r="A5114">
        <v>393521</v>
      </c>
      <c r="B5114" t="str">
        <f>INDEX( Table3[],MATCH(Sales[[#This Row],[Category]],Table3[Category],0),1)</f>
        <v>WINE</v>
      </c>
      <c r="C5114" t="s">
        <v>85</v>
      </c>
      <c r="D5114" t="s">
        <v>509</v>
      </c>
      <c r="E5114" t="s">
        <v>10</v>
      </c>
      <c r="F5114">
        <v>0</v>
      </c>
      <c r="G5114" s="1">
        <v>6.99</v>
      </c>
      <c r="H5114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5114">
        <f>Sales[[#This Row],[Total Inventory]]*Sales[[#This Row],[Sale_Price]]</f>
        <v>0</v>
      </c>
    </row>
    <row r="5115" spans="1:9" x14ac:dyDescent="0.25">
      <c r="A5115">
        <v>344289</v>
      </c>
      <c r="B5115" t="str">
        <f>INDEX( Table3[],MATCH(Sales[[#This Row],[Category]],Table3[Category],0),1)</f>
        <v>LIQUOR</v>
      </c>
      <c r="C5115" t="s">
        <v>46</v>
      </c>
      <c r="D5115" t="s">
        <v>5084</v>
      </c>
      <c r="E5115" t="s">
        <v>10</v>
      </c>
      <c r="F5115">
        <v>0</v>
      </c>
      <c r="G5115" s="1">
        <v>10.99</v>
      </c>
      <c r="H511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115">
        <f>Sales[[#This Row],[Total Inventory]]*Sales[[#This Row],[Sale_Price]]</f>
        <v>0</v>
      </c>
    </row>
    <row r="5116" spans="1:9" x14ac:dyDescent="0.25">
      <c r="A5116">
        <v>27445</v>
      </c>
      <c r="B5116" t="str">
        <f>INDEX( Table3[],MATCH(Sales[[#This Row],[Category]],Table3[Category],0),1)</f>
        <v>BEER</v>
      </c>
      <c r="C5116" t="s">
        <v>11</v>
      </c>
      <c r="D5116" t="s">
        <v>5085</v>
      </c>
      <c r="E5116" t="s">
        <v>10</v>
      </c>
      <c r="F5116">
        <v>0</v>
      </c>
      <c r="G5116" s="1">
        <v>11.55</v>
      </c>
      <c r="H5116">
        <f>IF(INDEX(Sale_Promotions[[Code]:[Sale Price]],MATCH(Sales[[#This Row],[Code]],Sale_Promotions[Code],0),2)=0,Sales[[#This Row],[Price]],INDEX(Sale_Promotions[[Code]:[Sale Price]],MATCH(Sales[[#This Row],[Code]],Sale_Promotions[Code],0),2))</f>
        <v>11.55</v>
      </c>
      <c r="I5116">
        <f>Sales[[#This Row],[Total Inventory]]*Sales[[#This Row],[Sale_Price]]</f>
        <v>0</v>
      </c>
    </row>
    <row r="5117" spans="1:9" x14ac:dyDescent="0.25">
      <c r="A5117">
        <v>70338</v>
      </c>
      <c r="B5117" t="str">
        <f>INDEX( Table3[],MATCH(Sales[[#This Row],[Category]],Table3[Category],0),1)</f>
        <v>LIQUOR</v>
      </c>
      <c r="C5117" t="s">
        <v>26</v>
      </c>
      <c r="D5117" t="s">
        <v>5086</v>
      </c>
      <c r="E5117" t="s">
        <v>10</v>
      </c>
      <c r="F5117">
        <v>27</v>
      </c>
      <c r="G5117" s="1">
        <v>7.19</v>
      </c>
      <c r="H5117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5117">
        <f>Sales[[#This Row],[Total Inventory]]*Sales[[#This Row],[Sale_Price]]</f>
        <v>194.13000000000002</v>
      </c>
    </row>
    <row r="5118" spans="1:9" x14ac:dyDescent="0.25">
      <c r="A5118">
        <v>26738</v>
      </c>
      <c r="B5118" t="str">
        <f>INDEX( Table3[],MATCH(Sales[[#This Row],[Category]],Table3[Category],0),1)</f>
        <v>BEER</v>
      </c>
      <c r="C5118" t="s">
        <v>11</v>
      </c>
      <c r="D5118" t="s">
        <v>5087</v>
      </c>
      <c r="E5118" t="s">
        <v>25</v>
      </c>
      <c r="F5118">
        <v>0</v>
      </c>
      <c r="G5118" s="1">
        <v>2.57</v>
      </c>
      <c r="H5118">
        <f>IF(INDEX(Sale_Promotions[[Code]:[Sale Price]],MATCH(Sales[[#This Row],[Code]],Sale_Promotions[Code],0),2)=0,Sales[[#This Row],[Price]],INDEX(Sale_Promotions[[Code]:[Sale Price]],MATCH(Sales[[#This Row],[Code]],Sale_Promotions[Code],0),2))</f>
        <v>2.57</v>
      </c>
      <c r="I5118">
        <f>Sales[[#This Row],[Total Inventory]]*Sales[[#This Row],[Sale_Price]]</f>
        <v>0</v>
      </c>
    </row>
    <row r="5119" spans="1:9" x14ac:dyDescent="0.25">
      <c r="A5119">
        <v>322175</v>
      </c>
      <c r="B5119" t="str">
        <f>INDEX( Table3[],MATCH(Sales[[#This Row],[Category]],Table3[Category],0),1)</f>
        <v>WINE</v>
      </c>
      <c r="C5119" t="s">
        <v>21</v>
      </c>
      <c r="D5119" t="s">
        <v>5088</v>
      </c>
      <c r="E5119" t="s">
        <v>10</v>
      </c>
      <c r="F5119">
        <v>25</v>
      </c>
      <c r="G5119" s="1">
        <v>13.99</v>
      </c>
      <c r="H511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5119">
        <f>Sales[[#This Row],[Total Inventory]]*Sales[[#This Row],[Sale_Price]]</f>
        <v>349.75</v>
      </c>
    </row>
    <row r="5120" spans="1:9" x14ac:dyDescent="0.25">
      <c r="A5120">
        <v>25123</v>
      </c>
      <c r="B5120" t="str">
        <f>INDEX( Table3[],MATCH(Sales[[#This Row],[Category]],Table3[Category],0),1)</f>
        <v>BEER</v>
      </c>
      <c r="C5120" t="s">
        <v>11</v>
      </c>
      <c r="D5120" t="s">
        <v>5089</v>
      </c>
      <c r="E5120" t="s">
        <v>562</v>
      </c>
      <c r="F5120">
        <v>0</v>
      </c>
      <c r="G5120" s="1">
        <v>9.24</v>
      </c>
      <c r="H5120">
        <f>IF(INDEX(Sale_Promotions[[Code]:[Sale Price]],MATCH(Sales[[#This Row],[Code]],Sale_Promotions[Code],0),2)=0,Sales[[#This Row],[Price]],INDEX(Sale_Promotions[[Code]:[Sale Price]],MATCH(Sales[[#This Row],[Code]],Sale_Promotions[Code],0),2))</f>
        <v>9.24</v>
      </c>
      <c r="I5120">
        <f>Sales[[#This Row],[Total Inventory]]*Sales[[#This Row],[Sale_Price]]</f>
        <v>0</v>
      </c>
    </row>
    <row r="5121" spans="1:9" x14ac:dyDescent="0.25">
      <c r="A5121">
        <v>42819</v>
      </c>
      <c r="B5121" t="str">
        <f>INDEX( Table3[],MATCH(Sales[[#This Row],[Category]],Table3[Category],0),1)</f>
        <v>LIQUOR</v>
      </c>
      <c r="C5121" t="s">
        <v>57</v>
      </c>
      <c r="D5121" t="s">
        <v>5090</v>
      </c>
      <c r="E5121" t="s">
        <v>133</v>
      </c>
      <c r="F5121">
        <v>2</v>
      </c>
      <c r="G5121" s="1">
        <v>12.99</v>
      </c>
      <c r="H5121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5121">
        <f>Sales[[#This Row],[Total Inventory]]*Sales[[#This Row],[Sale_Price]]</f>
        <v>24.98</v>
      </c>
    </row>
    <row r="5122" spans="1:9" x14ac:dyDescent="0.25">
      <c r="A5122">
        <v>22993</v>
      </c>
      <c r="B5122" t="str">
        <f>INDEX( Table3[],MATCH(Sales[[#This Row],[Category]],Table3[Category],0),1)</f>
        <v>LIQUOR</v>
      </c>
      <c r="C5122" t="s">
        <v>35</v>
      </c>
      <c r="D5122" t="s">
        <v>5091</v>
      </c>
      <c r="E5122" t="s">
        <v>10</v>
      </c>
      <c r="F5122">
        <v>144</v>
      </c>
      <c r="G5122" s="1">
        <v>46.99</v>
      </c>
      <c r="H5122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5122">
        <f>Sales[[#This Row],[Total Inventory]]*Sales[[#This Row],[Sale_Price]]</f>
        <v>6766.56</v>
      </c>
    </row>
    <row r="5123" spans="1:9" x14ac:dyDescent="0.25">
      <c r="A5123">
        <v>307707</v>
      </c>
      <c r="B5123" t="str">
        <f>INDEX( Table3[],MATCH(Sales[[#This Row],[Category]],Table3[Category],0),1)</f>
        <v>WINE</v>
      </c>
      <c r="C5123" t="s">
        <v>39</v>
      </c>
      <c r="D5123" t="s">
        <v>5092</v>
      </c>
      <c r="E5123" t="s">
        <v>10</v>
      </c>
      <c r="F5123">
        <v>0</v>
      </c>
      <c r="G5123" s="1">
        <v>16.489999999999998</v>
      </c>
      <c r="H5123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5123">
        <f>Sales[[#This Row],[Total Inventory]]*Sales[[#This Row],[Sale_Price]]</f>
        <v>0</v>
      </c>
    </row>
    <row r="5124" spans="1:9" x14ac:dyDescent="0.25">
      <c r="A5124">
        <v>28238</v>
      </c>
      <c r="B5124" t="str">
        <f>INDEX( Table3[],MATCH(Sales[[#This Row],[Category]],Table3[Category],0),1)</f>
        <v>BEER</v>
      </c>
      <c r="C5124" t="s">
        <v>11</v>
      </c>
      <c r="D5124" t="s">
        <v>5093</v>
      </c>
      <c r="E5124" t="s">
        <v>13</v>
      </c>
      <c r="F5124">
        <v>0</v>
      </c>
      <c r="G5124" s="1">
        <v>13.02</v>
      </c>
      <c r="H5124">
        <f>IF(INDEX(Sale_Promotions[[Code]:[Sale Price]],MATCH(Sales[[#This Row],[Code]],Sale_Promotions[Code],0),2)=0,Sales[[#This Row],[Price]],INDEX(Sale_Promotions[[Code]:[Sale Price]],MATCH(Sales[[#This Row],[Code]],Sale_Promotions[Code],0),2))</f>
        <v>13.02</v>
      </c>
      <c r="I5124">
        <f>Sales[[#This Row],[Total Inventory]]*Sales[[#This Row],[Sale_Price]]</f>
        <v>0</v>
      </c>
    </row>
    <row r="5125" spans="1:9" x14ac:dyDescent="0.25">
      <c r="A5125">
        <v>24355</v>
      </c>
      <c r="B5125" t="str">
        <f>INDEX( Table3[],MATCH(Sales[[#This Row],[Category]],Table3[Category],0),1)</f>
        <v>BEER</v>
      </c>
      <c r="C5125" t="s">
        <v>11</v>
      </c>
      <c r="D5125" t="s">
        <v>5094</v>
      </c>
      <c r="E5125" t="s">
        <v>25</v>
      </c>
      <c r="F5125">
        <v>0</v>
      </c>
      <c r="G5125" s="1">
        <v>1.8</v>
      </c>
      <c r="H5125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5125">
        <f>Sales[[#This Row],[Total Inventory]]*Sales[[#This Row],[Sale_Price]]</f>
        <v>0</v>
      </c>
    </row>
    <row r="5126" spans="1:9" x14ac:dyDescent="0.25">
      <c r="A5126">
        <v>84812</v>
      </c>
      <c r="B5126" t="str">
        <f>INDEX( Table3[],MATCH(Sales[[#This Row],[Category]],Table3[Category],0),1)</f>
        <v>WINE</v>
      </c>
      <c r="C5126" t="s">
        <v>17</v>
      </c>
      <c r="D5126" t="s">
        <v>5095</v>
      </c>
      <c r="E5126" t="s">
        <v>10</v>
      </c>
      <c r="F5126">
        <v>21</v>
      </c>
      <c r="G5126" s="1">
        <v>10.49</v>
      </c>
      <c r="H5126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5126">
        <f>Sales[[#This Row],[Total Inventory]]*Sales[[#This Row],[Sale_Price]]</f>
        <v>220.29</v>
      </c>
    </row>
    <row r="5127" spans="1:9" x14ac:dyDescent="0.25">
      <c r="A5127">
        <v>29137</v>
      </c>
      <c r="B5127" t="str">
        <f>INDEX( Table3[],MATCH(Sales[[#This Row],[Category]],Table3[Category],0),1)</f>
        <v>BEER</v>
      </c>
      <c r="C5127" t="s">
        <v>11</v>
      </c>
      <c r="D5127" t="s">
        <v>5096</v>
      </c>
      <c r="E5127" t="s">
        <v>20</v>
      </c>
      <c r="F5127">
        <v>0</v>
      </c>
      <c r="G5127" s="1">
        <v>4.6100000000000003</v>
      </c>
      <c r="H5127">
        <f>IF(INDEX(Sale_Promotions[[Code]:[Sale Price]],MATCH(Sales[[#This Row],[Code]],Sale_Promotions[Code],0),2)=0,Sales[[#This Row],[Price]],INDEX(Sale_Promotions[[Code]:[Sale Price]],MATCH(Sales[[#This Row],[Code]],Sale_Promotions[Code],0),2))</f>
        <v>4.6100000000000003</v>
      </c>
      <c r="I5127">
        <f>Sales[[#This Row],[Total Inventory]]*Sales[[#This Row],[Sale_Price]]</f>
        <v>0</v>
      </c>
    </row>
    <row r="5128" spans="1:9" x14ac:dyDescent="0.25">
      <c r="A5128">
        <v>8192</v>
      </c>
      <c r="B5128" t="str">
        <f>INDEX( Table3[],MATCH(Sales[[#This Row],[Category]],Table3[Category],0),1)</f>
        <v>BEER</v>
      </c>
      <c r="C5128" t="s">
        <v>11</v>
      </c>
      <c r="D5128" t="s">
        <v>5097</v>
      </c>
      <c r="E5128" t="s">
        <v>92</v>
      </c>
      <c r="F5128">
        <v>0</v>
      </c>
      <c r="G5128" s="1">
        <v>1.35</v>
      </c>
      <c r="H5128">
        <f>IF(INDEX(Sale_Promotions[[Code]:[Sale Price]],MATCH(Sales[[#This Row],[Code]],Sale_Promotions[Code],0),2)=0,Sales[[#This Row],[Price]],INDEX(Sale_Promotions[[Code]:[Sale Price]],MATCH(Sales[[#This Row],[Code]],Sale_Promotions[Code],0),2))</f>
        <v>1.35</v>
      </c>
      <c r="I5128">
        <f>Sales[[#This Row],[Total Inventory]]*Sales[[#This Row],[Sale_Price]]</f>
        <v>0</v>
      </c>
    </row>
    <row r="5129" spans="1:9" x14ac:dyDescent="0.25">
      <c r="A5129">
        <v>306876</v>
      </c>
      <c r="B5129" t="str">
        <f>INDEX( Table3[],MATCH(Sales[[#This Row],[Category]],Table3[Category],0),1)</f>
        <v>WINE</v>
      </c>
      <c r="C5129" t="s">
        <v>61</v>
      </c>
      <c r="D5129" t="s">
        <v>5098</v>
      </c>
      <c r="E5129" t="s">
        <v>10</v>
      </c>
      <c r="F5129">
        <v>142</v>
      </c>
      <c r="G5129" s="1">
        <v>18.989999999999998</v>
      </c>
      <c r="H5129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5129">
        <f>Sales[[#This Row],[Total Inventory]]*Sales[[#This Row],[Sale_Price]]</f>
        <v>2696.58</v>
      </c>
    </row>
    <row r="5130" spans="1:9" x14ac:dyDescent="0.25">
      <c r="A5130">
        <v>22182</v>
      </c>
      <c r="B5130" t="str">
        <f>INDEX( Table3[],MATCH(Sales[[#This Row],[Category]],Table3[Category],0),1)</f>
        <v>BEER</v>
      </c>
      <c r="C5130" t="s">
        <v>11</v>
      </c>
      <c r="D5130" t="s">
        <v>5099</v>
      </c>
      <c r="E5130" t="s">
        <v>25</v>
      </c>
      <c r="F5130">
        <v>0</v>
      </c>
      <c r="G5130" s="1">
        <v>1.58</v>
      </c>
      <c r="H5130">
        <f>IF(INDEX(Sale_Promotions[[Code]:[Sale Price]],MATCH(Sales[[#This Row],[Code]],Sale_Promotions[Code],0),2)=0,Sales[[#This Row],[Price]],INDEX(Sale_Promotions[[Code]:[Sale Price]],MATCH(Sales[[#This Row],[Code]],Sale_Promotions[Code],0),2))</f>
        <v>1.58</v>
      </c>
      <c r="I5130">
        <f>Sales[[#This Row],[Total Inventory]]*Sales[[#This Row],[Sale_Price]]</f>
        <v>0</v>
      </c>
    </row>
    <row r="5131" spans="1:9" x14ac:dyDescent="0.25">
      <c r="A5131">
        <v>74424</v>
      </c>
      <c r="B5131" t="str">
        <f>INDEX( Table3[],MATCH(Sales[[#This Row],[Category]],Table3[Category],0),1)</f>
        <v>LIQUOR</v>
      </c>
      <c r="C5131" t="s">
        <v>35</v>
      </c>
      <c r="D5131" t="s">
        <v>5100</v>
      </c>
      <c r="E5131" t="s">
        <v>10</v>
      </c>
      <c r="F5131">
        <v>61</v>
      </c>
      <c r="G5131" s="1">
        <v>27.99</v>
      </c>
      <c r="H5131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5131">
        <f>Sales[[#This Row],[Total Inventory]]*Sales[[#This Row],[Sale_Price]]</f>
        <v>1707.3899999999999</v>
      </c>
    </row>
    <row r="5132" spans="1:9" x14ac:dyDescent="0.25">
      <c r="A5132">
        <v>340829</v>
      </c>
      <c r="B5132" t="str">
        <f>INDEX( Table3[],MATCH(Sales[[#This Row],[Category]],Table3[Category],0),1)</f>
        <v>WINE</v>
      </c>
      <c r="C5132" t="s">
        <v>85</v>
      </c>
      <c r="D5132" t="s">
        <v>5101</v>
      </c>
      <c r="E5132" t="s">
        <v>10</v>
      </c>
      <c r="F5132">
        <v>0</v>
      </c>
      <c r="G5132" s="1">
        <v>15.99</v>
      </c>
      <c r="H5132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5132">
        <f>Sales[[#This Row],[Total Inventory]]*Sales[[#This Row],[Sale_Price]]</f>
        <v>0</v>
      </c>
    </row>
    <row r="5133" spans="1:9" x14ac:dyDescent="0.25">
      <c r="A5133">
        <v>22917</v>
      </c>
      <c r="B5133" t="str">
        <f>INDEX( Table3[],MATCH(Sales[[#This Row],[Category]],Table3[Category],0),1)</f>
        <v>BEER</v>
      </c>
      <c r="C5133" t="s">
        <v>11</v>
      </c>
      <c r="D5133" t="s">
        <v>5102</v>
      </c>
      <c r="E5133" t="s">
        <v>25</v>
      </c>
      <c r="F5133">
        <v>234</v>
      </c>
      <c r="G5133" s="1">
        <v>1.67</v>
      </c>
      <c r="H5133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5133">
        <f>Sales[[#This Row],[Total Inventory]]*Sales[[#This Row],[Sale_Price]]</f>
        <v>390.78</v>
      </c>
    </row>
    <row r="5134" spans="1:9" x14ac:dyDescent="0.25">
      <c r="A5134">
        <v>76029</v>
      </c>
      <c r="B5134" t="str">
        <f>INDEX( Table3[],MATCH(Sales[[#This Row],[Category]],Table3[Category],0),1)</f>
        <v>LIQUOR</v>
      </c>
      <c r="C5134" t="s">
        <v>35</v>
      </c>
      <c r="D5134" t="s">
        <v>5103</v>
      </c>
      <c r="E5134" t="s">
        <v>10</v>
      </c>
      <c r="F5134">
        <v>288</v>
      </c>
      <c r="G5134" s="1">
        <v>17.989999999999998</v>
      </c>
      <c r="H5134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5134">
        <f>Sales[[#This Row],[Total Inventory]]*Sales[[#This Row],[Sale_Price]]</f>
        <v>5181.12</v>
      </c>
    </row>
    <row r="5135" spans="1:9" x14ac:dyDescent="0.25">
      <c r="A5135">
        <v>44388</v>
      </c>
      <c r="B5135" t="str">
        <f>INDEX( Table3[],MATCH(Sales[[#This Row],[Category]],Table3[Category],0),1)</f>
        <v>WINE</v>
      </c>
      <c r="C5135" t="s">
        <v>163</v>
      </c>
      <c r="D5135" t="s">
        <v>5104</v>
      </c>
      <c r="E5135" t="s">
        <v>10</v>
      </c>
      <c r="F5135">
        <v>9</v>
      </c>
      <c r="G5135" s="1">
        <v>19.690000000000001</v>
      </c>
      <c r="H5135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5135">
        <f>Sales[[#This Row],[Total Inventory]]*Sales[[#This Row],[Sale_Price]]</f>
        <v>177.21</v>
      </c>
    </row>
    <row r="5136" spans="1:9" x14ac:dyDescent="0.25">
      <c r="A5136">
        <v>24080</v>
      </c>
      <c r="B5136" t="str">
        <f>INDEX( Table3[],MATCH(Sales[[#This Row],[Category]],Table3[Category],0),1)</f>
        <v>BEER</v>
      </c>
      <c r="C5136" t="s">
        <v>11</v>
      </c>
      <c r="D5136" t="s">
        <v>5105</v>
      </c>
      <c r="E5136" t="s">
        <v>10</v>
      </c>
      <c r="F5136">
        <v>0</v>
      </c>
      <c r="G5136" s="1">
        <v>14.19</v>
      </c>
      <c r="H5136">
        <f>IF(INDEX(Sale_Promotions[[Code]:[Sale Price]],MATCH(Sales[[#This Row],[Code]],Sale_Promotions[Code],0),2)=0,Sales[[#This Row],[Price]],INDEX(Sale_Promotions[[Code]:[Sale Price]],MATCH(Sales[[#This Row],[Code]],Sale_Promotions[Code],0),2))</f>
        <v>14.19</v>
      </c>
      <c r="I5136">
        <f>Sales[[#This Row],[Total Inventory]]*Sales[[#This Row],[Sale_Price]]</f>
        <v>0</v>
      </c>
    </row>
    <row r="5137" spans="1:9" x14ac:dyDescent="0.25">
      <c r="A5137">
        <v>27362</v>
      </c>
      <c r="B5137" t="str">
        <f>INDEX( Table3[],MATCH(Sales[[#This Row],[Category]],Table3[Category],0),1)</f>
        <v>BEER</v>
      </c>
      <c r="C5137" t="s">
        <v>11</v>
      </c>
      <c r="D5137" t="s">
        <v>5106</v>
      </c>
      <c r="E5137" t="s">
        <v>25</v>
      </c>
      <c r="F5137">
        <v>0</v>
      </c>
      <c r="G5137" s="1">
        <v>1.74</v>
      </c>
      <c r="H5137">
        <f>IF(INDEX(Sale_Promotions[[Code]:[Sale Price]],MATCH(Sales[[#This Row],[Code]],Sale_Promotions[Code],0),2)=0,Sales[[#This Row],[Price]],INDEX(Sale_Promotions[[Code]:[Sale Price]],MATCH(Sales[[#This Row],[Code]],Sale_Promotions[Code],0),2))</f>
        <v>1.74</v>
      </c>
      <c r="I5137">
        <f>Sales[[#This Row],[Total Inventory]]*Sales[[#This Row],[Sale_Price]]</f>
        <v>0</v>
      </c>
    </row>
    <row r="5138" spans="1:9" x14ac:dyDescent="0.25">
      <c r="A5138">
        <v>320990</v>
      </c>
      <c r="B5138" t="str">
        <f>INDEX( Table3[],MATCH(Sales[[#This Row],[Category]],Table3[Category],0),1)</f>
        <v>WINE</v>
      </c>
      <c r="C5138" t="s">
        <v>61</v>
      </c>
      <c r="D5138" t="s">
        <v>5107</v>
      </c>
      <c r="E5138" t="s">
        <v>10</v>
      </c>
      <c r="F5138">
        <v>0</v>
      </c>
      <c r="G5138" s="1">
        <v>52.99</v>
      </c>
      <c r="H5138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5138">
        <f>Sales[[#This Row],[Total Inventory]]*Sales[[#This Row],[Sale_Price]]</f>
        <v>0</v>
      </c>
    </row>
    <row r="5139" spans="1:9" x14ac:dyDescent="0.25">
      <c r="A5139">
        <v>75499</v>
      </c>
      <c r="B5139" t="str">
        <f>INDEX( Table3[],MATCH(Sales[[#This Row],[Category]],Table3[Category],0),1)</f>
        <v>LIQUOR</v>
      </c>
      <c r="C5139" t="s">
        <v>35</v>
      </c>
      <c r="D5139" t="s">
        <v>5108</v>
      </c>
      <c r="E5139" t="s">
        <v>10</v>
      </c>
      <c r="F5139">
        <v>0</v>
      </c>
      <c r="G5139" s="1">
        <v>20.99</v>
      </c>
      <c r="H5139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5139">
        <f>Sales[[#This Row],[Total Inventory]]*Sales[[#This Row],[Sale_Price]]</f>
        <v>0</v>
      </c>
    </row>
    <row r="5140" spans="1:9" x14ac:dyDescent="0.25">
      <c r="A5140">
        <v>73668</v>
      </c>
      <c r="B5140" t="str">
        <f>INDEX( Table3[],MATCH(Sales[[#This Row],[Category]],Table3[Category],0),1)</f>
        <v>LIQUOR</v>
      </c>
      <c r="C5140" t="s">
        <v>26</v>
      </c>
      <c r="D5140" t="s">
        <v>5109</v>
      </c>
      <c r="E5140" t="s">
        <v>10</v>
      </c>
      <c r="F5140">
        <v>52</v>
      </c>
      <c r="G5140" s="1">
        <v>20.99</v>
      </c>
      <c r="H5140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5140">
        <f>Sales[[#This Row],[Total Inventory]]*Sales[[#This Row],[Sale_Price]]</f>
        <v>1091.48</v>
      </c>
    </row>
    <row r="5141" spans="1:9" x14ac:dyDescent="0.25">
      <c r="A5141">
        <v>79456</v>
      </c>
      <c r="B5141" t="str">
        <f>INDEX( Table3[],MATCH(Sales[[#This Row],[Category]],Table3[Category],0),1)</f>
        <v>WINE</v>
      </c>
      <c r="C5141" t="s">
        <v>61</v>
      </c>
      <c r="D5141" t="s">
        <v>5110</v>
      </c>
      <c r="E5141" t="s">
        <v>10</v>
      </c>
      <c r="F5141">
        <v>7</v>
      </c>
      <c r="G5141" s="1">
        <v>20.99</v>
      </c>
      <c r="H5141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5141">
        <f>Sales[[#This Row],[Total Inventory]]*Sales[[#This Row],[Sale_Price]]</f>
        <v>146.92999999999998</v>
      </c>
    </row>
    <row r="5142" spans="1:9" x14ac:dyDescent="0.25">
      <c r="A5142">
        <v>327855</v>
      </c>
      <c r="B5142" t="str">
        <f>INDEX( Table3[],MATCH(Sales[[#This Row],[Category]],Table3[Category],0),1)</f>
        <v>LIQUOR</v>
      </c>
      <c r="C5142" t="s">
        <v>26</v>
      </c>
      <c r="D5142" t="s">
        <v>5111</v>
      </c>
      <c r="E5142" t="s">
        <v>10</v>
      </c>
      <c r="F5142">
        <v>0</v>
      </c>
      <c r="G5142" s="1">
        <v>32.99</v>
      </c>
      <c r="H5142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5142">
        <f>Sales[[#This Row],[Total Inventory]]*Sales[[#This Row],[Sale_Price]]</f>
        <v>0</v>
      </c>
    </row>
    <row r="5143" spans="1:9" x14ac:dyDescent="0.25">
      <c r="A5143">
        <v>333885</v>
      </c>
      <c r="B5143" t="str">
        <f>INDEX( Table3[],MATCH(Sales[[#This Row],[Category]],Table3[Category],0),1)</f>
        <v>WINE</v>
      </c>
      <c r="C5143" t="s">
        <v>83</v>
      </c>
      <c r="D5143" t="s">
        <v>5112</v>
      </c>
      <c r="E5143" t="s">
        <v>25</v>
      </c>
      <c r="F5143">
        <v>0</v>
      </c>
      <c r="G5143" s="1">
        <v>1.79</v>
      </c>
      <c r="H5143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5143">
        <f>Sales[[#This Row],[Total Inventory]]*Sales[[#This Row],[Sale_Price]]</f>
        <v>0</v>
      </c>
    </row>
    <row r="5144" spans="1:9" x14ac:dyDescent="0.25">
      <c r="A5144">
        <v>25150</v>
      </c>
      <c r="B5144" t="str">
        <f>INDEX( Table3[],MATCH(Sales[[#This Row],[Category]],Table3[Category],0),1)</f>
        <v>BEER</v>
      </c>
      <c r="C5144" t="s">
        <v>11</v>
      </c>
      <c r="D5144" t="s">
        <v>5113</v>
      </c>
      <c r="E5144" t="s">
        <v>20</v>
      </c>
      <c r="F5144">
        <v>0</v>
      </c>
      <c r="G5144" s="1">
        <v>3.47</v>
      </c>
      <c r="H5144">
        <f>IF(INDEX(Sale_Promotions[[Code]:[Sale Price]],MATCH(Sales[[#This Row],[Code]],Sale_Promotions[Code],0),2)=0,Sales[[#This Row],[Price]],INDEX(Sale_Promotions[[Code]:[Sale Price]],MATCH(Sales[[#This Row],[Code]],Sale_Promotions[Code],0),2))</f>
        <v>3.47</v>
      </c>
      <c r="I5144">
        <f>Sales[[#This Row],[Total Inventory]]*Sales[[#This Row],[Sale_Price]]</f>
        <v>0</v>
      </c>
    </row>
    <row r="5145" spans="1:9" x14ac:dyDescent="0.25">
      <c r="A5145">
        <v>47116</v>
      </c>
      <c r="B5145" t="str">
        <f>INDEX( Table3[],MATCH(Sales[[#This Row],[Category]],Table3[Category],0),1)</f>
        <v>LIQUOR</v>
      </c>
      <c r="C5145" t="s">
        <v>26</v>
      </c>
      <c r="D5145" t="s">
        <v>5114</v>
      </c>
      <c r="E5145" t="s">
        <v>133</v>
      </c>
      <c r="F5145">
        <v>0</v>
      </c>
      <c r="G5145" s="1">
        <v>30.99</v>
      </c>
      <c r="H5145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5145">
        <f>Sales[[#This Row],[Total Inventory]]*Sales[[#This Row],[Sale_Price]]</f>
        <v>0</v>
      </c>
    </row>
    <row r="5146" spans="1:9" x14ac:dyDescent="0.25">
      <c r="A5146">
        <v>28147</v>
      </c>
      <c r="B5146" t="str">
        <f>INDEX( Table3[],MATCH(Sales[[#This Row],[Category]],Table3[Category],0),1)</f>
        <v>BEER</v>
      </c>
      <c r="C5146" t="s">
        <v>11</v>
      </c>
      <c r="D5146" t="s">
        <v>5115</v>
      </c>
      <c r="E5146" t="s">
        <v>25</v>
      </c>
      <c r="F5146">
        <v>0</v>
      </c>
      <c r="G5146" s="1">
        <v>1.68</v>
      </c>
      <c r="H5146">
        <f>IF(INDEX(Sale_Promotions[[Code]:[Sale Price]],MATCH(Sales[[#This Row],[Code]],Sale_Promotions[Code],0),2)=0,Sales[[#This Row],[Price]],INDEX(Sale_Promotions[[Code]:[Sale Price]],MATCH(Sales[[#This Row],[Code]],Sale_Promotions[Code],0),2))</f>
        <v>1.68</v>
      </c>
      <c r="I5146">
        <f>Sales[[#This Row],[Total Inventory]]*Sales[[#This Row],[Sale_Price]]</f>
        <v>0</v>
      </c>
    </row>
    <row r="5147" spans="1:9" x14ac:dyDescent="0.25">
      <c r="A5147">
        <v>77434</v>
      </c>
      <c r="B5147" t="str">
        <f>INDEX( Table3[],MATCH(Sales[[#This Row],[Category]],Table3[Category],0),1)</f>
        <v>LIQUOR</v>
      </c>
      <c r="C5147" t="s">
        <v>57</v>
      </c>
      <c r="D5147" t="s">
        <v>5116</v>
      </c>
      <c r="E5147" t="s">
        <v>10</v>
      </c>
      <c r="F5147">
        <v>34</v>
      </c>
      <c r="G5147" s="1">
        <v>33.99</v>
      </c>
      <c r="H5147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5147">
        <f>Sales[[#This Row],[Total Inventory]]*Sales[[#This Row],[Sale_Price]]</f>
        <v>1155.6600000000001</v>
      </c>
    </row>
    <row r="5148" spans="1:9" x14ac:dyDescent="0.25">
      <c r="A5148">
        <v>86550</v>
      </c>
      <c r="B5148" t="str">
        <f>INDEX( Table3[],MATCH(Sales[[#This Row],[Category]],Table3[Category],0),1)</f>
        <v>BEER</v>
      </c>
      <c r="C5148" t="s">
        <v>11</v>
      </c>
      <c r="D5148" t="s">
        <v>5117</v>
      </c>
      <c r="E5148" t="s">
        <v>859</v>
      </c>
      <c r="F5148">
        <v>48</v>
      </c>
      <c r="G5148" s="1">
        <v>1.01</v>
      </c>
      <c r="H5148">
        <f>IF(INDEX(Sale_Promotions[[Code]:[Sale Price]],MATCH(Sales[[#This Row],[Code]],Sale_Promotions[Code],0),2)=0,Sales[[#This Row],[Price]],INDEX(Sale_Promotions[[Code]:[Sale Price]],MATCH(Sales[[#This Row],[Code]],Sale_Promotions[Code],0),2))</f>
        <v>1.01</v>
      </c>
      <c r="I5148">
        <f>Sales[[#This Row],[Total Inventory]]*Sales[[#This Row],[Sale_Price]]</f>
        <v>48.480000000000004</v>
      </c>
    </row>
    <row r="5149" spans="1:9" x14ac:dyDescent="0.25">
      <c r="A5149">
        <v>28218</v>
      </c>
      <c r="B5149" t="str">
        <f>INDEX( Table3[],MATCH(Sales[[#This Row],[Category]],Table3[Category],0),1)</f>
        <v>BEER</v>
      </c>
      <c r="C5149" t="s">
        <v>11</v>
      </c>
      <c r="D5149" t="s">
        <v>5118</v>
      </c>
      <c r="E5149" t="s">
        <v>10</v>
      </c>
      <c r="F5149">
        <v>0</v>
      </c>
      <c r="G5149" s="1">
        <v>14.3</v>
      </c>
      <c r="H5149">
        <f>IF(INDEX(Sale_Promotions[[Code]:[Sale Price]],MATCH(Sales[[#This Row],[Code]],Sale_Promotions[Code],0),2)=0,Sales[[#This Row],[Price]],INDEX(Sale_Promotions[[Code]:[Sale Price]],MATCH(Sales[[#This Row],[Code]],Sale_Promotions[Code],0),2))</f>
        <v>14.3</v>
      </c>
      <c r="I5149">
        <f>Sales[[#This Row],[Total Inventory]]*Sales[[#This Row],[Sale_Price]]</f>
        <v>0</v>
      </c>
    </row>
    <row r="5150" spans="1:9" x14ac:dyDescent="0.25">
      <c r="A5150">
        <v>29604</v>
      </c>
      <c r="B5150" t="str">
        <f>INDEX( Table3[],MATCH(Sales[[#This Row],[Category]],Table3[Category],0),1)</f>
        <v>BEER</v>
      </c>
      <c r="C5150" t="s">
        <v>11</v>
      </c>
      <c r="D5150" t="s">
        <v>5119</v>
      </c>
      <c r="E5150" t="s">
        <v>20</v>
      </c>
      <c r="F5150">
        <v>0</v>
      </c>
      <c r="G5150" s="1">
        <v>14.43</v>
      </c>
      <c r="H5150">
        <f>IF(INDEX(Sale_Promotions[[Code]:[Sale Price]],MATCH(Sales[[#This Row],[Code]],Sale_Promotions[Code],0),2)=0,Sales[[#This Row],[Price]],INDEX(Sale_Promotions[[Code]:[Sale Price]],MATCH(Sales[[#This Row],[Code]],Sale_Promotions[Code],0),2))</f>
        <v>14.43</v>
      </c>
      <c r="I5150">
        <f>Sales[[#This Row],[Total Inventory]]*Sales[[#This Row],[Sale_Price]]</f>
        <v>0</v>
      </c>
    </row>
    <row r="5151" spans="1:9" x14ac:dyDescent="0.25">
      <c r="A5151">
        <v>30014</v>
      </c>
      <c r="B5151" t="str">
        <f>INDEX( Table3[],MATCH(Sales[[#This Row],[Category]],Table3[Category],0),1)</f>
        <v>BEER</v>
      </c>
      <c r="C5151" t="s">
        <v>11</v>
      </c>
      <c r="D5151" t="s">
        <v>5120</v>
      </c>
      <c r="E5151" t="s">
        <v>25</v>
      </c>
      <c r="F5151">
        <v>0</v>
      </c>
      <c r="G5151" s="1">
        <v>3.08</v>
      </c>
      <c r="H5151">
        <f>IF(INDEX(Sale_Promotions[[Code]:[Sale Price]],MATCH(Sales[[#This Row],[Code]],Sale_Promotions[Code],0),2)=0,Sales[[#This Row],[Price]],INDEX(Sale_Promotions[[Code]:[Sale Price]],MATCH(Sales[[#This Row],[Code]],Sale_Promotions[Code],0),2))</f>
        <v>3.08</v>
      </c>
      <c r="I5151">
        <f>Sales[[#This Row],[Total Inventory]]*Sales[[#This Row],[Sale_Price]]</f>
        <v>0</v>
      </c>
    </row>
    <row r="5152" spans="1:9" x14ac:dyDescent="0.25">
      <c r="A5152">
        <v>22310</v>
      </c>
      <c r="B5152" t="str">
        <f>INDEX( Table3[],MATCH(Sales[[#This Row],[Category]],Table3[Category],0),1)</f>
        <v>BEER</v>
      </c>
      <c r="C5152" t="s">
        <v>11</v>
      </c>
      <c r="D5152" t="s">
        <v>5121</v>
      </c>
      <c r="E5152" t="s">
        <v>25</v>
      </c>
      <c r="F5152">
        <v>36</v>
      </c>
      <c r="G5152" s="1">
        <v>2.23</v>
      </c>
      <c r="H5152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5152">
        <f>Sales[[#This Row],[Total Inventory]]*Sales[[#This Row],[Sale_Price]]</f>
        <v>80.28</v>
      </c>
    </row>
    <row r="5153" spans="1:9" x14ac:dyDescent="0.25">
      <c r="A5153">
        <v>73370</v>
      </c>
      <c r="B5153" t="str">
        <f>INDEX( Table3[],MATCH(Sales[[#This Row],[Category]],Table3[Category],0),1)</f>
        <v>LIQUOR</v>
      </c>
      <c r="C5153" t="s">
        <v>37</v>
      </c>
      <c r="D5153" t="s">
        <v>5122</v>
      </c>
      <c r="E5153" t="s">
        <v>10</v>
      </c>
      <c r="F5153">
        <v>201</v>
      </c>
      <c r="G5153" s="1">
        <v>18.489999999999998</v>
      </c>
      <c r="H5153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5153">
        <f>Sales[[#This Row],[Total Inventory]]*Sales[[#This Row],[Sale_Price]]</f>
        <v>3716.49</v>
      </c>
    </row>
    <row r="5154" spans="1:9" x14ac:dyDescent="0.25">
      <c r="A5154">
        <v>321421</v>
      </c>
      <c r="B5154" t="str">
        <f>INDEX( Table3[],MATCH(Sales[[#This Row],[Category]],Table3[Category],0),1)</f>
        <v>WINE</v>
      </c>
      <c r="C5154" t="s">
        <v>39</v>
      </c>
      <c r="D5154" t="s">
        <v>5123</v>
      </c>
      <c r="E5154" t="s">
        <v>10</v>
      </c>
      <c r="F5154">
        <v>12</v>
      </c>
      <c r="G5154" s="1">
        <v>11.99</v>
      </c>
      <c r="H515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154">
        <f>Sales[[#This Row],[Total Inventory]]*Sales[[#This Row],[Sale_Price]]</f>
        <v>143.88</v>
      </c>
    </row>
    <row r="5155" spans="1:9" x14ac:dyDescent="0.25">
      <c r="A5155">
        <v>29649</v>
      </c>
      <c r="B5155" t="str">
        <f>INDEX( Table3[],MATCH(Sales[[#This Row],[Category]],Table3[Category],0),1)</f>
        <v>BEER</v>
      </c>
      <c r="C5155" t="s">
        <v>11</v>
      </c>
      <c r="D5155" t="s">
        <v>5124</v>
      </c>
      <c r="E5155" t="s">
        <v>25</v>
      </c>
      <c r="F5155">
        <v>0</v>
      </c>
      <c r="G5155" s="1">
        <v>2.17</v>
      </c>
      <c r="H5155">
        <f>IF(INDEX(Sale_Promotions[[Code]:[Sale Price]],MATCH(Sales[[#This Row],[Code]],Sale_Promotions[Code],0),2)=0,Sales[[#This Row],[Price]],INDEX(Sale_Promotions[[Code]:[Sale Price]],MATCH(Sales[[#This Row],[Code]],Sale_Promotions[Code],0),2))</f>
        <v>2.17</v>
      </c>
      <c r="I5155">
        <f>Sales[[#This Row],[Total Inventory]]*Sales[[#This Row],[Sale_Price]]</f>
        <v>0</v>
      </c>
    </row>
    <row r="5156" spans="1:9" x14ac:dyDescent="0.25">
      <c r="A5156">
        <v>70725</v>
      </c>
      <c r="B5156" t="str">
        <f>INDEX( Table3[],MATCH(Sales[[#This Row],[Category]],Table3[Category],0),1)</f>
        <v>LIQUOR</v>
      </c>
      <c r="C5156" t="s">
        <v>37</v>
      </c>
      <c r="D5156" t="s">
        <v>5125</v>
      </c>
      <c r="E5156" t="s">
        <v>10</v>
      </c>
      <c r="F5156">
        <v>16</v>
      </c>
      <c r="G5156" s="1">
        <v>29.99</v>
      </c>
      <c r="H5156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5156">
        <f>Sales[[#This Row],[Total Inventory]]*Sales[[#This Row],[Sale_Price]]</f>
        <v>479.84</v>
      </c>
    </row>
    <row r="5157" spans="1:9" x14ac:dyDescent="0.25">
      <c r="A5157">
        <v>438847</v>
      </c>
      <c r="B5157" t="str">
        <f>INDEX( Table3[],MATCH(Sales[[#This Row],[Category]],Table3[Category],0),1)</f>
        <v>WINE</v>
      </c>
      <c r="C5157" t="s">
        <v>61</v>
      </c>
      <c r="D5157" t="s">
        <v>5126</v>
      </c>
      <c r="E5157" t="s">
        <v>10</v>
      </c>
      <c r="F5157">
        <v>0</v>
      </c>
      <c r="G5157" s="1">
        <v>13.69</v>
      </c>
      <c r="H5157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5157">
        <f>Sales[[#This Row],[Total Inventory]]*Sales[[#This Row],[Sale_Price]]</f>
        <v>0</v>
      </c>
    </row>
    <row r="5158" spans="1:9" x14ac:dyDescent="0.25">
      <c r="A5158">
        <v>344317</v>
      </c>
      <c r="B5158" t="str">
        <f>INDEX( Table3[],MATCH(Sales[[#This Row],[Category]],Table3[Category],0),1)</f>
        <v>WINE</v>
      </c>
      <c r="C5158" t="s">
        <v>61</v>
      </c>
      <c r="D5158" t="s">
        <v>5127</v>
      </c>
      <c r="E5158" t="s">
        <v>10</v>
      </c>
      <c r="F5158">
        <v>11</v>
      </c>
      <c r="G5158" s="1">
        <v>22.99</v>
      </c>
      <c r="H5158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5158">
        <f>Sales[[#This Row],[Total Inventory]]*Sales[[#This Row],[Sale_Price]]</f>
        <v>252.89</v>
      </c>
    </row>
    <row r="5159" spans="1:9" x14ac:dyDescent="0.25">
      <c r="A5159">
        <v>23656</v>
      </c>
      <c r="B5159" t="str">
        <f>INDEX( Table3[],MATCH(Sales[[#This Row],[Category]],Table3[Category],0),1)</f>
        <v>BEER</v>
      </c>
      <c r="C5159" t="s">
        <v>11</v>
      </c>
      <c r="D5159" t="s">
        <v>5128</v>
      </c>
      <c r="E5159" t="s">
        <v>95</v>
      </c>
      <c r="F5159">
        <v>0</v>
      </c>
      <c r="G5159" s="1">
        <v>44.88</v>
      </c>
      <c r="H5159">
        <f>IF(INDEX(Sale_Promotions[[Code]:[Sale Price]],MATCH(Sales[[#This Row],[Code]],Sale_Promotions[Code],0),2)=0,Sales[[#This Row],[Price]],INDEX(Sale_Promotions[[Code]:[Sale Price]],MATCH(Sales[[#This Row],[Code]],Sale_Promotions[Code],0),2))</f>
        <v>44.88</v>
      </c>
      <c r="I5159">
        <f>Sales[[#This Row],[Total Inventory]]*Sales[[#This Row],[Sale_Price]]</f>
        <v>0</v>
      </c>
    </row>
    <row r="5160" spans="1:9" x14ac:dyDescent="0.25">
      <c r="A5160">
        <v>41778</v>
      </c>
      <c r="B5160" t="str">
        <f>INDEX( Table3[],MATCH(Sales[[#This Row],[Category]],Table3[Category],0),1)</f>
        <v>LIQUOR</v>
      </c>
      <c r="C5160" t="s">
        <v>57</v>
      </c>
      <c r="D5160" t="s">
        <v>5129</v>
      </c>
      <c r="E5160" t="s">
        <v>10</v>
      </c>
      <c r="F5160">
        <v>10</v>
      </c>
      <c r="G5160" s="1">
        <v>20.99</v>
      </c>
      <c r="H5160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5160">
        <f>Sales[[#This Row],[Total Inventory]]*Sales[[#This Row],[Sale_Price]]</f>
        <v>209.89999999999998</v>
      </c>
    </row>
    <row r="5161" spans="1:9" x14ac:dyDescent="0.25">
      <c r="A5161">
        <v>20141</v>
      </c>
      <c r="B5161" t="str">
        <f>INDEX( Table3[],MATCH(Sales[[#This Row],[Category]],Table3[Category],0),1)</f>
        <v>WINE</v>
      </c>
      <c r="C5161" t="s">
        <v>61</v>
      </c>
      <c r="D5161" t="s">
        <v>5130</v>
      </c>
      <c r="E5161" t="s">
        <v>10</v>
      </c>
      <c r="F5161">
        <v>0</v>
      </c>
      <c r="G5161" s="1">
        <v>10.99</v>
      </c>
      <c r="H516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161">
        <f>Sales[[#This Row],[Total Inventory]]*Sales[[#This Row],[Sale_Price]]</f>
        <v>0</v>
      </c>
    </row>
    <row r="5162" spans="1:9" x14ac:dyDescent="0.25">
      <c r="A5162">
        <v>308379</v>
      </c>
      <c r="B5162" t="str">
        <f>INDEX( Table3[],MATCH(Sales[[#This Row],[Category]],Table3[Category],0),1)</f>
        <v>WINE</v>
      </c>
      <c r="C5162" t="s">
        <v>43</v>
      </c>
      <c r="D5162" t="s">
        <v>5131</v>
      </c>
      <c r="E5162" t="s">
        <v>10</v>
      </c>
      <c r="F5162">
        <v>0</v>
      </c>
      <c r="G5162" s="1">
        <v>11.99</v>
      </c>
      <c r="H516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162">
        <f>Sales[[#This Row],[Total Inventory]]*Sales[[#This Row],[Sale_Price]]</f>
        <v>0</v>
      </c>
    </row>
    <row r="5163" spans="1:9" x14ac:dyDescent="0.25">
      <c r="A5163">
        <v>399012</v>
      </c>
      <c r="B5163" t="str">
        <f>INDEX( Table3[],MATCH(Sales[[#This Row],[Category]],Table3[Category],0),1)</f>
        <v>WINE</v>
      </c>
      <c r="C5163" t="s">
        <v>41</v>
      </c>
      <c r="D5163" t="s">
        <v>5132</v>
      </c>
      <c r="E5163" t="s">
        <v>10</v>
      </c>
      <c r="F5163">
        <v>0</v>
      </c>
      <c r="G5163" s="1">
        <v>10.99</v>
      </c>
      <c r="H516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163">
        <f>Sales[[#This Row],[Total Inventory]]*Sales[[#This Row],[Sale_Price]]</f>
        <v>0</v>
      </c>
    </row>
    <row r="5164" spans="1:9" x14ac:dyDescent="0.25">
      <c r="A5164">
        <v>47531</v>
      </c>
      <c r="B5164" t="str">
        <f>INDEX( Table3[],MATCH(Sales[[#This Row],[Category]],Table3[Category],0),1)</f>
        <v>LIQUOR</v>
      </c>
      <c r="C5164" t="s">
        <v>102</v>
      </c>
      <c r="D5164" t="s">
        <v>5133</v>
      </c>
      <c r="E5164" t="s">
        <v>10</v>
      </c>
      <c r="F5164">
        <v>103</v>
      </c>
      <c r="G5164" s="1">
        <v>39.99</v>
      </c>
      <c r="H5164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5164">
        <f>Sales[[#This Row],[Total Inventory]]*Sales[[#This Row],[Sale_Price]]</f>
        <v>4118.97</v>
      </c>
    </row>
    <row r="5165" spans="1:9" x14ac:dyDescent="0.25">
      <c r="A5165">
        <v>320146</v>
      </c>
      <c r="B5165" t="str">
        <f>INDEX( Table3[],MATCH(Sales[[#This Row],[Category]],Table3[Category],0),1)</f>
        <v>WINE</v>
      </c>
      <c r="C5165" t="s">
        <v>39</v>
      </c>
      <c r="D5165" t="s">
        <v>5134</v>
      </c>
      <c r="E5165" t="s">
        <v>10</v>
      </c>
      <c r="F5165">
        <v>0</v>
      </c>
      <c r="G5165" s="1">
        <v>10.99</v>
      </c>
      <c r="H516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165">
        <f>Sales[[#This Row],[Total Inventory]]*Sales[[#This Row],[Sale_Price]]</f>
        <v>0</v>
      </c>
    </row>
    <row r="5166" spans="1:9" x14ac:dyDescent="0.25">
      <c r="A5166">
        <v>12920</v>
      </c>
      <c r="B5166" t="str">
        <f>INDEX( Table3[],MATCH(Sales[[#This Row],[Category]],Table3[Category],0),1)</f>
        <v>LIQUOR</v>
      </c>
      <c r="C5166" t="s">
        <v>14</v>
      </c>
      <c r="D5166" t="s">
        <v>5135</v>
      </c>
      <c r="E5166" t="s">
        <v>10</v>
      </c>
      <c r="F5166">
        <v>176</v>
      </c>
      <c r="G5166" s="1">
        <v>101.99</v>
      </c>
      <c r="H5166">
        <f>IF(INDEX(Sale_Promotions[[Code]:[Sale Price]],MATCH(Sales[[#This Row],[Code]],Sale_Promotions[Code],0),2)=0,Sales[[#This Row],[Price]],INDEX(Sale_Promotions[[Code]:[Sale Price]],MATCH(Sales[[#This Row],[Code]],Sale_Promotions[Code],0),2))</f>
        <v>101.99</v>
      </c>
      <c r="I5166">
        <f>Sales[[#This Row],[Total Inventory]]*Sales[[#This Row],[Sale_Price]]</f>
        <v>17950.239999999998</v>
      </c>
    </row>
    <row r="5167" spans="1:9" x14ac:dyDescent="0.25">
      <c r="A5167">
        <v>306580</v>
      </c>
      <c r="B5167" t="str">
        <f>INDEX( Table3[],MATCH(Sales[[#This Row],[Category]],Table3[Category],0),1)</f>
        <v>WINE</v>
      </c>
      <c r="C5167" t="s">
        <v>41</v>
      </c>
      <c r="D5167" t="s">
        <v>5136</v>
      </c>
      <c r="E5167" t="s">
        <v>10</v>
      </c>
      <c r="F5167">
        <v>0</v>
      </c>
      <c r="G5167" s="1">
        <v>8.99</v>
      </c>
      <c r="H516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5167">
        <f>Sales[[#This Row],[Total Inventory]]*Sales[[#This Row],[Sale_Price]]</f>
        <v>0</v>
      </c>
    </row>
    <row r="5168" spans="1:9" x14ac:dyDescent="0.25">
      <c r="A5168">
        <v>28883</v>
      </c>
      <c r="B5168" t="str">
        <f>INDEX( Table3[],MATCH(Sales[[#This Row],[Category]],Table3[Category],0),1)</f>
        <v>BEER</v>
      </c>
      <c r="C5168" t="s">
        <v>11</v>
      </c>
      <c r="D5168" t="s">
        <v>5137</v>
      </c>
      <c r="E5168" t="s">
        <v>25</v>
      </c>
      <c r="F5168">
        <v>0</v>
      </c>
      <c r="G5168" s="1">
        <v>2.67</v>
      </c>
      <c r="H5168">
        <f>IF(INDEX(Sale_Promotions[[Code]:[Sale Price]],MATCH(Sales[[#This Row],[Code]],Sale_Promotions[Code],0),2)=0,Sales[[#This Row],[Price]],INDEX(Sale_Promotions[[Code]:[Sale Price]],MATCH(Sales[[#This Row],[Code]],Sale_Promotions[Code],0),2))</f>
        <v>2.67</v>
      </c>
      <c r="I5168">
        <f>Sales[[#This Row],[Total Inventory]]*Sales[[#This Row],[Sale_Price]]</f>
        <v>0</v>
      </c>
    </row>
    <row r="5169" spans="1:9" x14ac:dyDescent="0.25">
      <c r="A5169">
        <v>21952</v>
      </c>
      <c r="B5169" t="str">
        <f>INDEX( Table3[],MATCH(Sales[[#This Row],[Category]],Table3[Category],0),1)</f>
        <v>BEER</v>
      </c>
      <c r="C5169" t="s">
        <v>11</v>
      </c>
      <c r="D5169" t="s">
        <v>5138</v>
      </c>
      <c r="E5169" t="s">
        <v>25</v>
      </c>
      <c r="F5169">
        <v>0</v>
      </c>
      <c r="G5169" s="1">
        <v>1.34</v>
      </c>
      <c r="H5169">
        <f>IF(INDEX(Sale_Promotions[[Code]:[Sale Price]],MATCH(Sales[[#This Row],[Code]],Sale_Promotions[Code],0),2)=0,Sales[[#This Row],[Price]],INDEX(Sale_Promotions[[Code]:[Sale Price]],MATCH(Sales[[#This Row],[Code]],Sale_Promotions[Code],0),2))</f>
        <v>1.34</v>
      </c>
      <c r="I5169">
        <f>Sales[[#This Row],[Total Inventory]]*Sales[[#This Row],[Sale_Price]]</f>
        <v>0</v>
      </c>
    </row>
    <row r="5170" spans="1:9" x14ac:dyDescent="0.25">
      <c r="A5170">
        <v>347812</v>
      </c>
      <c r="B5170" t="str">
        <f>INDEX( Table3[],MATCH(Sales[[#This Row],[Category]],Table3[Category],0),1)</f>
        <v>LIQUOR</v>
      </c>
      <c r="C5170" t="s">
        <v>245</v>
      </c>
      <c r="D5170" t="s">
        <v>5139</v>
      </c>
      <c r="E5170" t="s">
        <v>10</v>
      </c>
      <c r="F5170">
        <v>22</v>
      </c>
      <c r="G5170" s="1">
        <v>37.99</v>
      </c>
      <c r="H5170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5170">
        <f>Sales[[#This Row],[Total Inventory]]*Sales[[#This Row],[Sale_Price]]</f>
        <v>835.78000000000009</v>
      </c>
    </row>
    <row r="5171" spans="1:9" x14ac:dyDescent="0.25">
      <c r="A5171">
        <v>10602</v>
      </c>
      <c r="B5171" t="str">
        <f>INDEX( Table3[],MATCH(Sales[[#This Row],[Category]],Table3[Category],0),1)</f>
        <v>BEER</v>
      </c>
      <c r="C5171" t="s">
        <v>11</v>
      </c>
      <c r="D5171" t="s">
        <v>5140</v>
      </c>
      <c r="E5171" t="s">
        <v>13</v>
      </c>
      <c r="F5171">
        <v>0</v>
      </c>
      <c r="G5171" s="1">
        <v>17.95</v>
      </c>
      <c r="H5171">
        <f>IF(INDEX(Sale_Promotions[[Code]:[Sale Price]],MATCH(Sales[[#This Row],[Code]],Sale_Promotions[Code],0),2)=0,Sales[[#This Row],[Price]],INDEX(Sale_Promotions[[Code]:[Sale Price]],MATCH(Sales[[#This Row],[Code]],Sale_Promotions[Code],0),2))</f>
        <v>17.95</v>
      </c>
      <c r="I5171">
        <f>Sales[[#This Row],[Total Inventory]]*Sales[[#This Row],[Sale_Price]]</f>
        <v>0</v>
      </c>
    </row>
    <row r="5172" spans="1:9" x14ac:dyDescent="0.25">
      <c r="A5172">
        <v>40896</v>
      </c>
      <c r="B5172" t="str">
        <f>INDEX( Table3[],MATCH(Sales[[#This Row],[Category]],Table3[Category],0),1)</f>
        <v>WINE</v>
      </c>
      <c r="C5172" t="s">
        <v>163</v>
      </c>
      <c r="D5172" t="s">
        <v>5141</v>
      </c>
      <c r="E5172" t="s">
        <v>10</v>
      </c>
      <c r="F5172">
        <v>50</v>
      </c>
      <c r="G5172" s="1">
        <v>8.99</v>
      </c>
      <c r="H517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5172">
        <f>Sales[[#This Row],[Total Inventory]]*Sales[[#This Row],[Sale_Price]]</f>
        <v>449.5</v>
      </c>
    </row>
    <row r="5173" spans="1:9" x14ac:dyDescent="0.25">
      <c r="A5173">
        <v>29012</v>
      </c>
      <c r="B5173" t="str">
        <f>INDEX( Table3[],MATCH(Sales[[#This Row],[Category]],Table3[Category],0),1)</f>
        <v>BEER</v>
      </c>
      <c r="C5173" t="s">
        <v>11</v>
      </c>
      <c r="D5173" t="s">
        <v>5142</v>
      </c>
      <c r="E5173" t="s">
        <v>25</v>
      </c>
      <c r="F5173">
        <v>0</v>
      </c>
      <c r="G5173" s="1">
        <v>1.83</v>
      </c>
      <c r="H5173">
        <f>IF(INDEX(Sale_Promotions[[Code]:[Sale Price]],MATCH(Sales[[#This Row],[Code]],Sale_Promotions[Code],0),2)=0,Sales[[#This Row],[Price]],INDEX(Sale_Promotions[[Code]:[Sale Price]],MATCH(Sales[[#This Row],[Code]],Sale_Promotions[Code],0),2))</f>
        <v>1.83</v>
      </c>
      <c r="I5173">
        <f>Sales[[#This Row],[Total Inventory]]*Sales[[#This Row],[Sale_Price]]</f>
        <v>0</v>
      </c>
    </row>
    <row r="5174" spans="1:9" x14ac:dyDescent="0.25">
      <c r="A5174">
        <v>28569</v>
      </c>
      <c r="B5174" t="str">
        <f>INDEX( Table3[],MATCH(Sales[[#This Row],[Category]],Table3[Category],0),1)</f>
        <v>BEER</v>
      </c>
      <c r="C5174" t="s">
        <v>11</v>
      </c>
      <c r="D5174" t="s">
        <v>5143</v>
      </c>
      <c r="E5174" t="s">
        <v>25</v>
      </c>
      <c r="F5174">
        <v>54</v>
      </c>
      <c r="G5174" s="1">
        <v>1.45</v>
      </c>
      <c r="H5174">
        <f>IF(INDEX(Sale_Promotions[[Code]:[Sale Price]],MATCH(Sales[[#This Row],[Code]],Sale_Promotions[Code],0),2)=0,Sales[[#This Row],[Price]],INDEX(Sale_Promotions[[Code]:[Sale Price]],MATCH(Sales[[#This Row],[Code]],Sale_Promotions[Code],0),2))</f>
        <v>1.45</v>
      </c>
      <c r="I5174">
        <f>Sales[[#This Row],[Total Inventory]]*Sales[[#This Row],[Sale_Price]]</f>
        <v>78.3</v>
      </c>
    </row>
    <row r="5175" spans="1:9" x14ac:dyDescent="0.25">
      <c r="A5175">
        <v>23315</v>
      </c>
      <c r="B5175" t="str">
        <f>INDEX( Table3[],MATCH(Sales[[#This Row],[Category]],Table3[Category],0),1)</f>
        <v>BEER</v>
      </c>
      <c r="C5175" t="s">
        <v>11</v>
      </c>
      <c r="D5175" t="s">
        <v>5144</v>
      </c>
      <c r="E5175" t="s">
        <v>95</v>
      </c>
      <c r="F5175">
        <v>0</v>
      </c>
      <c r="G5175" s="1">
        <v>10.67</v>
      </c>
      <c r="H5175">
        <f>IF(INDEX(Sale_Promotions[[Code]:[Sale Price]],MATCH(Sales[[#This Row],[Code]],Sale_Promotions[Code],0),2)=0,Sales[[#This Row],[Price]],INDEX(Sale_Promotions[[Code]:[Sale Price]],MATCH(Sales[[#This Row],[Code]],Sale_Promotions[Code],0),2))</f>
        <v>10.67</v>
      </c>
      <c r="I5175">
        <f>Sales[[#This Row],[Total Inventory]]*Sales[[#This Row],[Sale_Price]]</f>
        <v>0</v>
      </c>
    </row>
    <row r="5176" spans="1:9" x14ac:dyDescent="0.25">
      <c r="A5176">
        <v>300432</v>
      </c>
      <c r="B5176" t="str">
        <f>INDEX( Table3[],MATCH(Sales[[#This Row],[Category]],Table3[Category],0),1)</f>
        <v>WINE</v>
      </c>
      <c r="C5176" t="s">
        <v>85</v>
      </c>
      <c r="D5176" t="s">
        <v>5145</v>
      </c>
      <c r="E5176" t="s">
        <v>10</v>
      </c>
      <c r="F5176">
        <v>0</v>
      </c>
      <c r="G5176" s="1">
        <v>28.99</v>
      </c>
      <c r="H5176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5176">
        <f>Sales[[#This Row],[Total Inventory]]*Sales[[#This Row],[Sale_Price]]</f>
        <v>0</v>
      </c>
    </row>
    <row r="5177" spans="1:9" x14ac:dyDescent="0.25">
      <c r="A5177">
        <v>300649</v>
      </c>
      <c r="B5177" t="str">
        <f>INDEX( Table3[],MATCH(Sales[[#This Row],[Category]],Table3[Category],0),1)</f>
        <v>WINE</v>
      </c>
      <c r="C5177" t="s">
        <v>41</v>
      </c>
      <c r="D5177" t="s">
        <v>5146</v>
      </c>
      <c r="E5177" t="s">
        <v>10</v>
      </c>
      <c r="F5177">
        <v>14</v>
      </c>
      <c r="G5177" s="1">
        <v>11.49</v>
      </c>
      <c r="H5177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5177">
        <f>Sales[[#This Row],[Total Inventory]]*Sales[[#This Row],[Sale_Price]]</f>
        <v>160.86000000000001</v>
      </c>
    </row>
    <row r="5178" spans="1:9" x14ac:dyDescent="0.25">
      <c r="A5178">
        <v>96300</v>
      </c>
      <c r="B5178" t="str">
        <f>INDEX( Table3[],MATCH(Sales[[#This Row],[Category]],Table3[Category],0),1)</f>
        <v>BEER</v>
      </c>
      <c r="C5178" t="s">
        <v>11</v>
      </c>
      <c r="D5178" t="s">
        <v>5147</v>
      </c>
      <c r="E5178" t="s">
        <v>25</v>
      </c>
      <c r="F5178">
        <v>282</v>
      </c>
      <c r="G5178" s="1">
        <v>1.19</v>
      </c>
      <c r="H5178">
        <f>IF(INDEX(Sale_Promotions[[Code]:[Sale Price]],MATCH(Sales[[#This Row],[Code]],Sale_Promotions[Code],0),2)=0,Sales[[#This Row],[Price]],INDEX(Sale_Promotions[[Code]:[Sale Price]],MATCH(Sales[[#This Row],[Code]],Sale_Promotions[Code],0),2))</f>
        <v>1.19</v>
      </c>
      <c r="I5178">
        <f>Sales[[#This Row],[Total Inventory]]*Sales[[#This Row],[Sale_Price]]</f>
        <v>335.58</v>
      </c>
    </row>
    <row r="5179" spans="1:9" x14ac:dyDescent="0.25">
      <c r="A5179">
        <v>50646</v>
      </c>
      <c r="B5179" t="str">
        <f>INDEX( Table3[],MATCH(Sales[[#This Row],[Category]],Table3[Category],0),1)</f>
        <v>BEER</v>
      </c>
      <c r="C5179" t="s">
        <v>11</v>
      </c>
      <c r="D5179" t="s">
        <v>5148</v>
      </c>
      <c r="E5179" t="s">
        <v>25</v>
      </c>
      <c r="F5179">
        <v>0</v>
      </c>
      <c r="G5179" s="1">
        <v>1.1599999999999999</v>
      </c>
      <c r="H5179">
        <f>IF(INDEX(Sale_Promotions[[Code]:[Sale Price]],MATCH(Sales[[#This Row],[Code]],Sale_Promotions[Code],0),2)=0,Sales[[#This Row],[Price]],INDEX(Sale_Promotions[[Code]:[Sale Price]],MATCH(Sales[[#This Row],[Code]],Sale_Promotions[Code],0),2))</f>
        <v>1.1599999999999999</v>
      </c>
      <c r="I5179">
        <f>Sales[[#This Row],[Total Inventory]]*Sales[[#This Row],[Sale_Price]]</f>
        <v>0</v>
      </c>
    </row>
    <row r="5180" spans="1:9" x14ac:dyDescent="0.25">
      <c r="A5180">
        <v>80506</v>
      </c>
      <c r="B5180" t="str">
        <f>INDEX( Table3[],MATCH(Sales[[#This Row],[Category]],Table3[Category],0),1)</f>
        <v>LIQUOR</v>
      </c>
      <c r="C5180" t="s">
        <v>175</v>
      </c>
      <c r="D5180" t="s">
        <v>5149</v>
      </c>
      <c r="E5180" t="s">
        <v>10</v>
      </c>
      <c r="F5180">
        <v>171</v>
      </c>
      <c r="G5180" s="1">
        <v>47.99</v>
      </c>
      <c r="H5180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5180">
        <f>Sales[[#This Row],[Total Inventory]]*Sales[[#This Row],[Sale_Price]]</f>
        <v>8206.2900000000009</v>
      </c>
    </row>
    <row r="5181" spans="1:9" x14ac:dyDescent="0.25">
      <c r="A5181">
        <v>76104</v>
      </c>
      <c r="B5181" t="str">
        <f>INDEX( Table3[],MATCH(Sales[[#This Row],[Category]],Table3[Category],0),1)</f>
        <v>WINE</v>
      </c>
      <c r="C5181" t="s">
        <v>39</v>
      </c>
      <c r="D5181" t="s">
        <v>5150</v>
      </c>
      <c r="E5181" t="s">
        <v>10</v>
      </c>
      <c r="F5181">
        <v>283</v>
      </c>
      <c r="G5181" s="1">
        <v>6.99</v>
      </c>
      <c r="H5181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5181">
        <f>Sales[[#This Row],[Total Inventory]]*Sales[[#This Row],[Sale_Price]]</f>
        <v>1978.17</v>
      </c>
    </row>
    <row r="5182" spans="1:9" x14ac:dyDescent="0.25">
      <c r="A5182">
        <v>362158</v>
      </c>
      <c r="B5182" t="str">
        <f>INDEX( Table3[],MATCH(Sales[[#This Row],[Category]],Table3[Category],0),1)</f>
        <v>WINE</v>
      </c>
      <c r="C5182" t="s">
        <v>85</v>
      </c>
      <c r="D5182" t="s">
        <v>5151</v>
      </c>
      <c r="E5182" t="s">
        <v>10</v>
      </c>
      <c r="F5182">
        <v>17</v>
      </c>
      <c r="G5182" s="1">
        <v>13.69</v>
      </c>
      <c r="H5182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5182">
        <f>Sales[[#This Row],[Total Inventory]]*Sales[[#This Row],[Sale_Price]]</f>
        <v>232.73</v>
      </c>
    </row>
    <row r="5183" spans="1:9" x14ac:dyDescent="0.25">
      <c r="A5183">
        <v>97292</v>
      </c>
      <c r="B5183" t="str">
        <f>INDEX( Table3[],MATCH(Sales[[#This Row],[Category]],Table3[Category],0),1)</f>
        <v>BEER</v>
      </c>
      <c r="C5183" t="s">
        <v>11</v>
      </c>
      <c r="D5183" t="s">
        <v>5152</v>
      </c>
      <c r="E5183" t="s">
        <v>25</v>
      </c>
      <c r="F5183">
        <v>0</v>
      </c>
      <c r="G5183" s="1">
        <v>2.5499999999999998</v>
      </c>
      <c r="H5183">
        <f>IF(INDEX(Sale_Promotions[[Code]:[Sale Price]],MATCH(Sales[[#This Row],[Code]],Sale_Promotions[Code],0),2)=0,Sales[[#This Row],[Price]],INDEX(Sale_Promotions[[Code]:[Sale Price]],MATCH(Sales[[#This Row],[Code]],Sale_Promotions[Code],0),2))</f>
        <v>2.5499999999999998</v>
      </c>
      <c r="I5183">
        <f>Sales[[#This Row],[Total Inventory]]*Sales[[#This Row],[Sale_Price]]</f>
        <v>0</v>
      </c>
    </row>
    <row r="5184" spans="1:9" x14ac:dyDescent="0.25">
      <c r="A5184">
        <v>24885</v>
      </c>
      <c r="B5184" t="str">
        <f>INDEX( Table3[],MATCH(Sales[[#This Row],[Category]],Table3[Category],0),1)</f>
        <v>BEER</v>
      </c>
      <c r="C5184" t="s">
        <v>11</v>
      </c>
      <c r="D5184" t="s">
        <v>5153</v>
      </c>
      <c r="E5184" t="s">
        <v>25</v>
      </c>
      <c r="F5184">
        <v>0</v>
      </c>
      <c r="G5184" s="1">
        <v>1.89</v>
      </c>
      <c r="H5184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5184">
        <f>Sales[[#This Row],[Total Inventory]]*Sales[[#This Row],[Sale_Price]]</f>
        <v>0</v>
      </c>
    </row>
    <row r="5185" spans="1:9" x14ac:dyDescent="0.25">
      <c r="A5185">
        <v>11454</v>
      </c>
      <c r="B5185" t="str">
        <f>INDEX( Table3[],MATCH(Sales[[#This Row],[Category]],Table3[Category],0),1)</f>
        <v>LIQUOR</v>
      </c>
      <c r="C5185" t="s">
        <v>198</v>
      </c>
      <c r="D5185" t="s">
        <v>5154</v>
      </c>
      <c r="E5185" t="s">
        <v>10</v>
      </c>
      <c r="F5185">
        <v>200</v>
      </c>
      <c r="G5185" s="1">
        <v>40.99</v>
      </c>
      <c r="H5185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5185">
        <f>Sales[[#This Row],[Total Inventory]]*Sales[[#This Row],[Sale_Price]]</f>
        <v>8198</v>
      </c>
    </row>
    <row r="5186" spans="1:9" x14ac:dyDescent="0.25">
      <c r="A5186">
        <v>11531</v>
      </c>
      <c r="B5186" t="str">
        <f>INDEX( Table3[],MATCH(Sales[[#This Row],[Category]],Table3[Category],0),1)</f>
        <v>BEER</v>
      </c>
      <c r="C5186" t="s">
        <v>11</v>
      </c>
      <c r="D5186" t="s">
        <v>5155</v>
      </c>
      <c r="E5186" t="s">
        <v>25</v>
      </c>
      <c r="F5186">
        <v>42</v>
      </c>
      <c r="G5186" s="1">
        <v>1.48</v>
      </c>
      <c r="H5186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5186">
        <f>Sales[[#This Row],[Total Inventory]]*Sales[[#This Row],[Sale_Price]]</f>
        <v>62.16</v>
      </c>
    </row>
    <row r="5187" spans="1:9" x14ac:dyDescent="0.25">
      <c r="A5187">
        <v>312219</v>
      </c>
      <c r="B5187" t="str">
        <f>INDEX( Table3[],MATCH(Sales[[#This Row],[Category]],Table3[Category],0),1)</f>
        <v>WINE</v>
      </c>
      <c r="C5187" t="s">
        <v>85</v>
      </c>
      <c r="D5187" t="s">
        <v>5156</v>
      </c>
      <c r="E5187" t="s">
        <v>10</v>
      </c>
      <c r="F5187">
        <v>7</v>
      </c>
      <c r="G5187" s="1">
        <v>10.99</v>
      </c>
      <c r="H518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187">
        <f>Sales[[#This Row],[Total Inventory]]*Sales[[#This Row],[Sale_Price]]</f>
        <v>76.930000000000007</v>
      </c>
    </row>
    <row r="5188" spans="1:9" x14ac:dyDescent="0.25">
      <c r="A5188">
        <v>26694</v>
      </c>
      <c r="B5188" t="str">
        <f>INDEX( Table3[],MATCH(Sales[[#This Row],[Category]],Table3[Category],0),1)</f>
        <v>BEER</v>
      </c>
      <c r="C5188" t="s">
        <v>11</v>
      </c>
      <c r="D5188" t="s">
        <v>5157</v>
      </c>
      <c r="E5188" t="s">
        <v>25</v>
      </c>
      <c r="F5188">
        <v>0</v>
      </c>
      <c r="G5188" s="1">
        <v>1.89</v>
      </c>
      <c r="H5188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5188">
        <f>Sales[[#This Row],[Total Inventory]]*Sales[[#This Row],[Sale_Price]]</f>
        <v>0</v>
      </c>
    </row>
    <row r="5189" spans="1:9" x14ac:dyDescent="0.25">
      <c r="A5189">
        <v>10096</v>
      </c>
      <c r="B5189" t="str">
        <f>INDEX( Table3[],MATCH(Sales[[#This Row],[Category]],Table3[Category],0),1)</f>
        <v>BEER</v>
      </c>
      <c r="C5189" t="s">
        <v>11</v>
      </c>
      <c r="D5189" t="s">
        <v>5158</v>
      </c>
      <c r="E5189" t="s">
        <v>25</v>
      </c>
      <c r="F5189">
        <v>0</v>
      </c>
      <c r="G5189" s="1">
        <v>3.38</v>
      </c>
      <c r="H5189">
        <f>IF(INDEX(Sale_Promotions[[Code]:[Sale Price]],MATCH(Sales[[#This Row],[Code]],Sale_Promotions[Code],0),2)=0,Sales[[#This Row],[Price]],INDEX(Sale_Promotions[[Code]:[Sale Price]],MATCH(Sales[[#This Row],[Code]],Sale_Promotions[Code],0),2))</f>
        <v>3.38</v>
      </c>
      <c r="I5189">
        <f>Sales[[#This Row],[Total Inventory]]*Sales[[#This Row],[Sale_Price]]</f>
        <v>0</v>
      </c>
    </row>
    <row r="5190" spans="1:9" x14ac:dyDescent="0.25">
      <c r="A5190">
        <v>10461</v>
      </c>
      <c r="B5190" t="str">
        <f>INDEX( Table3[],MATCH(Sales[[#This Row],[Category]],Table3[Category],0),1)</f>
        <v>BEER</v>
      </c>
      <c r="C5190" t="s">
        <v>11</v>
      </c>
      <c r="D5190" t="s">
        <v>5159</v>
      </c>
      <c r="E5190" t="s">
        <v>60</v>
      </c>
      <c r="F5190">
        <v>0</v>
      </c>
      <c r="G5190" s="1">
        <v>3.76</v>
      </c>
      <c r="H5190">
        <f>IF(INDEX(Sale_Promotions[[Code]:[Sale Price]],MATCH(Sales[[#This Row],[Code]],Sale_Promotions[Code],0),2)=0,Sales[[#This Row],[Price]],INDEX(Sale_Promotions[[Code]:[Sale Price]],MATCH(Sales[[#This Row],[Code]],Sale_Promotions[Code],0),2))</f>
        <v>3.76</v>
      </c>
      <c r="I5190">
        <f>Sales[[#This Row],[Total Inventory]]*Sales[[#This Row],[Sale_Price]]</f>
        <v>0</v>
      </c>
    </row>
    <row r="5191" spans="1:9" x14ac:dyDescent="0.25">
      <c r="A5191">
        <v>98949</v>
      </c>
      <c r="B5191" t="str">
        <f>INDEX( Table3[],MATCH(Sales[[#This Row],[Category]],Table3[Category],0),1)</f>
        <v>BEER</v>
      </c>
      <c r="C5191" t="s">
        <v>11</v>
      </c>
      <c r="D5191" t="s">
        <v>5160</v>
      </c>
      <c r="E5191" t="s">
        <v>20</v>
      </c>
      <c r="F5191">
        <v>0</v>
      </c>
      <c r="G5191" s="1">
        <v>4.0599999999999996</v>
      </c>
      <c r="H5191">
        <f>IF(INDEX(Sale_Promotions[[Code]:[Sale Price]],MATCH(Sales[[#This Row],[Code]],Sale_Promotions[Code],0),2)=0,Sales[[#This Row],[Price]],INDEX(Sale_Promotions[[Code]:[Sale Price]],MATCH(Sales[[#This Row],[Code]],Sale_Promotions[Code],0),2))</f>
        <v>4.0599999999999996</v>
      </c>
      <c r="I5191">
        <f>Sales[[#This Row],[Total Inventory]]*Sales[[#This Row],[Sale_Price]]</f>
        <v>0</v>
      </c>
    </row>
    <row r="5192" spans="1:9" x14ac:dyDescent="0.25">
      <c r="A5192">
        <v>70594</v>
      </c>
      <c r="B5192" t="str">
        <f>INDEX( Table3[],MATCH(Sales[[#This Row],[Category]],Table3[Category],0),1)</f>
        <v>LIQUOR</v>
      </c>
      <c r="C5192" t="s">
        <v>37</v>
      </c>
      <c r="D5192" t="s">
        <v>3327</v>
      </c>
      <c r="E5192" t="s">
        <v>16</v>
      </c>
      <c r="F5192">
        <v>48</v>
      </c>
      <c r="G5192" s="1">
        <v>17.989999999999998</v>
      </c>
      <c r="H5192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5192">
        <f>Sales[[#This Row],[Total Inventory]]*Sales[[#This Row],[Sale_Price]]</f>
        <v>863.52</v>
      </c>
    </row>
    <row r="5193" spans="1:9" x14ac:dyDescent="0.25">
      <c r="A5193">
        <v>25712</v>
      </c>
      <c r="B5193" t="str">
        <f>INDEX( Table3[],MATCH(Sales[[#This Row],[Category]],Table3[Category],0),1)</f>
        <v>WINE</v>
      </c>
      <c r="C5193" t="s">
        <v>85</v>
      </c>
      <c r="D5193" t="s">
        <v>4024</v>
      </c>
      <c r="E5193" t="s">
        <v>48</v>
      </c>
      <c r="F5193">
        <v>19</v>
      </c>
      <c r="G5193" s="1">
        <v>27.99</v>
      </c>
      <c r="H5193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5193">
        <f>Sales[[#This Row],[Total Inventory]]*Sales[[#This Row],[Sale_Price]]</f>
        <v>531.80999999999995</v>
      </c>
    </row>
    <row r="5194" spans="1:9" x14ac:dyDescent="0.25">
      <c r="A5194">
        <v>22530</v>
      </c>
      <c r="B5194" t="str">
        <f>INDEX( Table3[],MATCH(Sales[[#This Row],[Category]],Table3[Category],0),1)</f>
        <v>BEER</v>
      </c>
      <c r="C5194" t="s">
        <v>11</v>
      </c>
      <c r="D5194" t="s">
        <v>5161</v>
      </c>
      <c r="E5194" t="s">
        <v>10</v>
      </c>
      <c r="F5194">
        <v>0</v>
      </c>
      <c r="G5194" s="1">
        <v>8.99</v>
      </c>
      <c r="H519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5194">
        <f>Sales[[#This Row],[Total Inventory]]*Sales[[#This Row],[Sale_Price]]</f>
        <v>0</v>
      </c>
    </row>
    <row r="5195" spans="1:9" x14ac:dyDescent="0.25">
      <c r="A5195">
        <v>370152</v>
      </c>
      <c r="B5195" t="str">
        <f>INDEX( Table3[],MATCH(Sales[[#This Row],[Category]],Table3[Category],0),1)</f>
        <v>WINE</v>
      </c>
      <c r="C5195" t="s">
        <v>17</v>
      </c>
      <c r="D5195" t="s">
        <v>5162</v>
      </c>
      <c r="E5195" t="s">
        <v>10</v>
      </c>
      <c r="F5195">
        <v>0</v>
      </c>
      <c r="G5195" s="1">
        <v>10.99</v>
      </c>
      <c r="H519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195">
        <f>Sales[[#This Row],[Total Inventory]]*Sales[[#This Row],[Sale_Price]]</f>
        <v>0</v>
      </c>
    </row>
    <row r="5196" spans="1:9" x14ac:dyDescent="0.25">
      <c r="A5196">
        <v>10713</v>
      </c>
      <c r="B5196" t="str">
        <f>INDEX( Table3[],MATCH(Sales[[#This Row],[Category]],Table3[Category],0),1)</f>
        <v>BEER</v>
      </c>
      <c r="C5196" t="s">
        <v>11</v>
      </c>
      <c r="D5196" t="s">
        <v>5163</v>
      </c>
      <c r="E5196" t="s">
        <v>20</v>
      </c>
      <c r="F5196">
        <v>0</v>
      </c>
      <c r="G5196" s="1">
        <v>2.4700000000000002</v>
      </c>
      <c r="H5196">
        <f>IF(INDEX(Sale_Promotions[[Code]:[Sale Price]],MATCH(Sales[[#This Row],[Code]],Sale_Promotions[Code],0),2)=0,Sales[[#This Row],[Price]],INDEX(Sale_Promotions[[Code]:[Sale Price]],MATCH(Sales[[#This Row],[Code]],Sale_Promotions[Code],0),2))</f>
        <v>2.4700000000000002</v>
      </c>
      <c r="I5196">
        <f>Sales[[#This Row],[Total Inventory]]*Sales[[#This Row],[Sale_Price]]</f>
        <v>0</v>
      </c>
    </row>
    <row r="5197" spans="1:9" x14ac:dyDescent="0.25">
      <c r="A5197">
        <v>341515</v>
      </c>
      <c r="B5197" t="str">
        <f>INDEX( Table3[],MATCH(Sales[[#This Row],[Category]],Table3[Category],0),1)</f>
        <v>WINE</v>
      </c>
      <c r="C5197" t="s">
        <v>21</v>
      </c>
      <c r="D5197" t="s">
        <v>5164</v>
      </c>
      <c r="E5197" t="s">
        <v>10</v>
      </c>
      <c r="F5197">
        <v>17</v>
      </c>
      <c r="G5197" s="1">
        <v>12.69</v>
      </c>
      <c r="H5197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5197">
        <f>Sales[[#This Row],[Total Inventory]]*Sales[[#This Row],[Sale_Price]]</f>
        <v>215.73</v>
      </c>
    </row>
    <row r="5198" spans="1:9" x14ac:dyDescent="0.25">
      <c r="A5198">
        <v>22751</v>
      </c>
      <c r="B5198" t="str">
        <f>INDEX( Table3[],MATCH(Sales[[#This Row],[Category]],Table3[Category],0),1)</f>
        <v>BEER</v>
      </c>
      <c r="C5198" t="s">
        <v>11</v>
      </c>
      <c r="D5198" t="s">
        <v>5165</v>
      </c>
      <c r="E5198" t="s">
        <v>25</v>
      </c>
      <c r="F5198">
        <v>0</v>
      </c>
      <c r="G5198" s="1">
        <v>1.99</v>
      </c>
      <c r="H5198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5198">
        <f>Sales[[#This Row],[Total Inventory]]*Sales[[#This Row],[Sale_Price]]</f>
        <v>0</v>
      </c>
    </row>
    <row r="5199" spans="1:9" x14ac:dyDescent="0.25">
      <c r="A5199">
        <v>77655</v>
      </c>
      <c r="B5199" t="str">
        <f>INDEX( Table3[],MATCH(Sales[[#This Row],[Category]],Table3[Category],0),1)</f>
        <v>LIQUOR</v>
      </c>
      <c r="C5199" t="s">
        <v>37</v>
      </c>
      <c r="D5199" t="s">
        <v>5166</v>
      </c>
      <c r="E5199" t="s">
        <v>10</v>
      </c>
      <c r="F5199">
        <v>0</v>
      </c>
      <c r="G5199" s="1">
        <v>18.989999999999998</v>
      </c>
      <c r="H5199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5199">
        <f>Sales[[#This Row],[Total Inventory]]*Sales[[#This Row],[Sale_Price]]</f>
        <v>0</v>
      </c>
    </row>
    <row r="5200" spans="1:9" x14ac:dyDescent="0.25">
      <c r="A5200">
        <v>23481</v>
      </c>
      <c r="B5200" t="str">
        <f>INDEX( Table3[],MATCH(Sales[[#This Row],[Category]],Table3[Category],0),1)</f>
        <v>BEER</v>
      </c>
      <c r="C5200" t="s">
        <v>11</v>
      </c>
      <c r="D5200" t="s">
        <v>5167</v>
      </c>
      <c r="E5200" t="s">
        <v>25</v>
      </c>
      <c r="F5200">
        <v>48</v>
      </c>
      <c r="G5200" s="1">
        <v>1.4</v>
      </c>
      <c r="H5200">
        <f>IF(INDEX(Sale_Promotions[[Code]:[Sale Price]],MATCH(Sales[[#This Row],[Code]],Sale_Promotions[Code],0),2)=0,Sales[[#This Row],[Price]],INDEX(Sale_Promotions[[Code]:[Sale Price]],MATCH(Sales[[#This Row],[Code]],Sale_Promotions[Code],0),2))</f>
        <v>1.4</v>
      </c>
      <c r="I5200">
        <f>Sales[[#This Row],[Total Inventory]]*Sales[[#This Row],[Sale_Price]]</f>
        <v>67.199999999999989</v>
      </c>
    </row>
    <row r="5201" spans="1:9" x14ac:dyDescent="0.25">
      <c r="A5201">
        <v>11020</v>
      </c>
      <c r="B5201" t="str">
        <f>INDEX( Table3[],MATCH(Sales[[#This Row],[Category]],Table3[Category],0),1)</f>
        <v>WINE</v>
      </c>
      <c r="C5201" t="s">
        <v>61</v>
      </c>
      <c r="D5201" t="s">
        <v>5168</v>
      </c>
      <c r="E5201" t="s">
        <v>3927</v>
      </c>
      <c r="F5201">
        <v>32</v>
      </c>
      <c r="G5201" s="1">
        <v>3.79</v>
      </c>
      <c r="H5201">
        <f>IF(INDEX(Sale_Promotions[[Code]:[Sale Price]],MATCH(Sales[[#This Row],[Code]],Sale_Promotions[Code],0),2)=0,Sales[[#This Row],[Price]],INDEX(Sale_Promotions[[Code]:[Sale Price]],MATCH(Sales[[#This Row],[Code]],Sale_Promotions[Code],0),2))</f>
        <v>3.79</v>
      </c>
      <c r="I5201">
        <f>Sales[[#This Row],[Total Inventory]]*Sales[[#This Row],[Sale_Price]]</f>
        <v>121.28</v>
      </c>
    </row>
    <row r="5202" spans="1:9" x14ac:dyDescent="0.25">
      <c r="A5202">
        <v>26475</v>
      </c>
      <c r="B5202" t="str">
        <f>INDEX( Table3[],MATCH(Sales[[#This Row],[Category]],Table3[Category],0),1)</f>
        <v>BEER</v>
      </c>
      <c r="C5202" t="s">
        <v>11</v>
      </c>
      <c r="D5202" t="s">
        <v>5169</v>
      </c>
      <c r="E5202" t="s">
        <v>25</v>
      </c>
      <c r="F5202">
        <v>0</v>
      </c>
      <c r="G5202" s="1">
        <v>1.8</v>
      </c>
      <c r="H5202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5202">
        <f>Sales[[#This Row],[Total Inventory]]*Sales[[#This Row],[Sale_Price]]</f>
        <v>0</v>
      </c>
    </row>
    <row r="5203" spans="1:9" x14ac:dyDescent="0.25">
      <c r="A5203">
        <v>334380</v>
      </c>
      <c r="B5203" t="str">
        <f>INDEX( Table3[],MATCH(Sales[[#This Row],[Category]],Table3[Category],0),1)</f>
        <v>WINE</v>
      </c>
      <c r="C5203" t="s">
        <v>61</v>
      </c>
      <c r="D5203" t="s">
        <v>5170</v>
      </c>
      <c r="E5203" t="s">
        <v>10</v>
      </c>
      <c r="F5203">
        <v>0</v>
      </c>
      <c r="G5203" s="1">
        <v>13.99</v>
      </c>
      <c r="H520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5203">
        <f>Sales[[#This Row],[Total Inventory]]*Sales[[#This Row],[Sale_Price]]</f>
        <v>0</v>
      </c>
    </row>
    <row r="5204" spans="1:9" x14ac:dyDescent="0.25">
      <c r="A5204">
        <v>55093</v>
      </c>
      <c r="B5204" t="str">
        <f>INDEX( Table3[],MATCH(Sales[[#This Row],[Category]],Table3[Category],0),1)</f>
        <v>LIQUOR</v>
      </c>
      <c r="C5204" t="s">
        <v>46</v>
      </c>
      <c r="D5204" t="s">
        <v>5171</v>
      </c>
      <c r="E5204" t="s">
        <v>16</v>
      </c>
      <c r="F5204">
        <v>7</v>
      </c>
      <c r="G5204" s="1">
        <v>14.99</v>
      </c>
      <c r="H520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204">
        <f>Sales[[#This Row],[Total Inventory]]*Sales[[#This Row],[Sale_Price]]</f>
        <v>83.93</v>
      </c>
    </row>
    <row r="5205" spans="1:9" x14ac:dyDescent="0.25">
      <c r="A5205">
        <v>23570</v>
      </c>
      <c r="B5205" t="str">
        <f>INDEX( Table3[],MATCH(Sales[[#This Row],[Category]],Table3[Category],0),1)</f>
        <v>BEER</v>
      </c>
      <c r="C5205" t="s">
        <v>11</v>
      </c>
      <c r="D5205" t="s">
        <v>5172</v>
      </c>
      <c r="E5205" t="s">
        <v>13</v>
      </c>
      <c r="F5205">
        <v>0</v>
      </c>
      <c r="G5205" s="1">
        <v>11.04</v>
      </c>
      <c r="H5205">
        <f>IF(INDEX(Sale_Promotions[[Code]:[Sale Price]],MATCH(Sales[[#This Row],[Code]],Sale_Promotions[Code],0),2)=0,Sales[[#This Row],[Price]],INDEX(Sale_Promotions[[Code]:[Sale Price]],MATCH(Sales[[#This Row],[Code]],Sale_Promotions[Code],0),2))</f>
        <v>11.04</v>
      </c>
      <c r="I5205">
        <f>Sales[[#This Row],[Total Inventory]]*Sales[[#This Row],[Sale_Price]]</f>
        <v>0</v>
      </c>
    </row>
    <row r="5206" spans="1:9" x14ac:dyDescent="0.25">
      <c r="A5206">
        <v>28955</v>
      </c>
      <c r="B5206" t="str">
        <f>INDEX( Table3[],MATCH(Sales[[#This Row],[Category]],Table3[Category],0),1)</f>
        <v>BEER</v>
      </c>
      <c r="C5206" t="s">
        <v>11</v>
      </c>
      <c r="D5206" t="s">
        <v>5173</v>
      </c>
      <c r="E5206" t="s">
        <v>20</v>
      </c>
      <c r="F5206">
        <v>30</v>
      </c>
      <c r="G5206" s="1">
        <v>3.6</v>
      </c>
      <c r="H5206">
        <f>IF(INDEX(Sale_Promotions[[Code]:[Sale Price]],MATCH(Sales[[#This Row],[Code]],Sale_Promotions[Code],0),2)=0,Sales[[#This Row],[Price]],INDEX(Sale_Promotions[[Code]:[Sale Price]],MATCH(Sales[[#This Row],[Code]],Sale_Promotions[Code],0),2))</f>
        <v>3.6</v>
      </c>
      <c r="I5206">
        <f>Sales[[#This Row],[Total Inventory]]*Sales[[#This Row],[Sale_Price]]</f>
        <v>108</v>
      </c>
    </row>
    <row r="5207" spans="1:9" x14ac:dyDescent="0.25">
      <c r="A5207">
        <v>26546</v>
      </c>
      <c r="B5207" t="str">
        <f>INDEX( Table3[],MATCH(Sales[[#This Row],[Category]],Table3[Category],0),1)</f>
        <v>BEER</v>
      </c>
      <c r="C5207" t="s">
        <v>11</v>
      </c>
      <c r="D5207" t="s">
        <v>5174</v>
      </c>
      <c r="E5207" t="s">
        <v>25</v>
      </c>
      <c r="F5207">
        <v>0</v>
      </c>
      <c r="G5207" s="1">
        <v>2.76</v>
      </c>
      <c r="H5207">
        <f>IF(INDEX(Sale_Promotions[[Code]:[Sale Price]],MATCH(Sales[[#This Row],[Code]],Sale_Promotions[Code],0),2)=0,Sales[[#This Row],[Price]],INDEX(Sale_Promotions[[Code]:[Sale Price]],MATCH(Sales[[#This Row],[Code]],Sale_Promotions[Code],0),2))</f>
        <v>2.76</v>
      </c>
      <c r="I5207">
        <f>Sales[[#This Row],[Total Inventory]]*Sales[[#This Row],[Sale_Price]]</f>
        <v>0</v>
      </c>
    </row>
    <row r="5208" spans="1:9" x14ac:dyDescent="0.25">
      <c r="A5208">
        <v>58513</v>
      </c>
      <c r="B5208" t="str">
        <f>INDEX( Table3[],MATCH(Sales[[#This Row],[Category]],Table3[Category],0),1)</f>
        <v>WINE</v>
      </c>
      <c r="C5208" t="s">
        <v>28</v>
      </c>
      <c r="D5208" t="s">
        <v>5175</v>
      </c>
      <c r="E5208" t="s">
        <v>10</v>
      </c>
      <c r="F5208">
        <v>0</v>
      </c>
      <c r="G5208" s="1">
        <v>10.99</v>
      </c>
      <c r="H520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208">
        <f>Sales[[#This Row],[Total Inventory]]*Sales[[#This Row],[Sale_Price]]</f>
        <v>0</v>
      </c>
    </row>
    <row r="5209" spans="1:9" x14ac:dyDescent="0.25">
      <c r="A5209">
        <v>35068</v>
      </c>
      <c r="B5209" t="str">
        <f>INDEX( Table3[],MATCH(Sales[[#This Row],[Category]],Table3[Category],0),1)</f>
        <v>LIQUOR</v>
      </c>
      <c r="C5209" t="s">
        <v>37</v>
      </c>
      <c r="D5209" t="s">
        <v>5176</v>
      </c>
      <c r="E5209" t="s">
        <v>10</v>
      </c>
      <c r="F5209">
        <v>41</v>
      </c>
      <c r="G5209" s="1">
        <v>7.49</v>
      </c>
      <c r="H5209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5209">
        <f>Sales[[#This Row],[Total Inventory]]*Sales[[#This Row],[Sale_Price]]</f>
        <v>307.09000000000003</v>
      </c>
    </row>
    <row r="5210" spans="1:9" x14ac:dyDescent="0.25">
      <c r="A5210">
        <v>70695</v>
      </c>
      <c r="B5210" t="str">
        <f>INDEX( Table3[],MATCH(Sales[[#This Row],[Category]],Table3[Category],0),1)</f>
        <v>LIQUOR</v>
      </c>
      <c r="C5210" t="s">
        <v>57</v>
      </c>
      <c r="D5210" t="s">
        <v>5177</v>
      </c>
      <c r="E5210" t="s">
        <v>48</v>
      </c>
      <c r="F5210">
        <v>47</v>
      </c>
      <c r="G5210" s="1">
        <v>12.99</v>
      </c>
      <c r="H5210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5210">
        <f>Sales[[#This Row],[Total Inventory]]*Sales[[#This Row],[Sale_Price]]</f>
        <v>610.53</v>
      </c>
    </row>
    <row r="5211" spans="1:9" x14ac:dyDescent="0.25">
      <c r="A5211">
        <v>83704</v>
      </c>
      <c r="B5211" t="str">
        <f>INDEX( Table3[],MATCH(Sales[[#This Row],[Category]],Table3[Category],0),1)</f>
        <v>WINE</v>
      </c>
      <c r="C5211" t="s">
        <v>83</v>
      </c>
      <c r="D5211" t="s">
        <v>5178</v>
      </c>
      <c r="E5211" t="s">
        <v>23</v>
      </c>
      <c r="F5211">
        <v>73</v>
      </c>
      <c r="G5211" s="1">
        <v>7.49</v>
      </c>
      <c r="H5211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5211">
        <f>Sales[[#This Row],[Total Inventory]]*Sales[[#This Row],[Sale_Price]]</f>
        <v>546.77</v>
      </c>
    </row>
    <row r="5212" spans="1:9" x14ac:dyDescent="0.25">
      <c r="A5212">
        <v>425869</v>
      </c>
      <c r="B5212" t="str">
        <f>INDEX( Table3[],MATCH(Sales[[#This Row],[Category]],Table3[Category],0),1)</f>
        <v>WINE</v>
      </c>
      <c r="C5212" t="s">
        <v>148</v>
      </c>
      <c r="D5212" t="s">
        <v>5179</v>
      </c>
      <c r="E5212" t="s">
        <v>10</v>
      </c>
      <c r="F5212">
        <v>47</v>
      </c>
      <c r="G5212" s="1">
        <v>9.7899999999999991</v>
      </c>
      <c r="H521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5212">
        <f>Sales[[#This Row],[Total Inventory]]*Sales[[#This Row],[Sale_Price]]</f>
        <v>460.12999999999994</v>
      </c>
    </row>
    <row r="5213" spans="1:9" x14ac:dyDescent="0.25">
      <c r="A5213">
        <v>27724</v>
      </c>
      <c r="B5213" t="str">
        <f>INDEX( Table3[],MATCH(Sales[[#This Row],[Category]],Table3[Category],0),1)</f>
        <v>BEER</v>
      </c>
      <c r="C5213" t="s">
        <v>11</v>
      </c>
      <c r="D5213" t="s">
        <v>5180</v>
      </c>
      <c r="E5213" t="s">
        <v>25</v>
      </c>
      <c r="F5213">
        <v>0</v>
      </c>
      <c r="G5213" s="1">
        <v>2.92</v>
      </c>
      <c r="H5213">
        <f>IF(INDEX(Sale_Promotions[[Code]:[Sale Price]],MATCH(Sales[[#This Row],[Code]],Sale_Promotions[Code],0),2)=0,Sales[[#This Row],[Price]],INDEX(Sale_Promotions[[Code]:[Sale Price]],MATCH(Sales[[#This Row],[Code]],Sale_Promotions[Code],0),2))</f>
        <v>2.92</v>
      </c>
      <c r="I5213">
        <f>Sales[[#This Row],[Total Inventory]]*Sales[[#This Row],[Sale_Price]]</f>
        <v>0</v>
      </c>
    </row>
    <row r="5214" spans="1:9" x14ac:dyDescent="0.25">
      <c r="A5214">
        <v>316128</v>
      </c>
      <c r="B5214" t="str">
        <f>INDEX( Table3[],MATCH(Sales[[#This Row],[Category]],Table3[Category],0),1)</f>
        <v>LIQUOR</v>
      </c>
      <c r="C5214" t="s">
        <v>175</v>
      </c>
      <c r="D5214" t="s">
        <v>5181</v>
      </c>
      <c r="E5214" t="s">
        <v>10</v>
      </c>
      <c r="F5214">
        <v>45</v>
      </c>
      <c r="G5214" s="1">
        <v>44.99</v>
      </c>
      <c r="H5214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5214">
        <f>Sales[[#This Row],[Total Inventory]]*Sales[[#This Row],[Sale_Price]]</f>
        <v>2024.5500000000002</v>
      </c>
    </row>
    <row r="5215" spans="1:9" x14ac:dyDescent="0.25">
      <c r="A5215">
        <v>29022</v>
      </c>
      <c r="B5215" t="str">
        <f>INDEX( Table3[],MATCH(Sales[[#This Row],[Category]],Table3[Category],0),1)</f>
        <v>BEER</v>
      </c>
      <c r="C5215" t="s">
        <v>11</v>
      </c>
      <c r="D5215" t="s">
        <v>5182</v>
      </c>
      <c r="E5215" t="s">
        <v>25</v>
      </c>
      <c r="F5215">
        <v>0</v>
      </c>
      <c r="G5215" s="1">
        <v>2.96</v>
      </c>
      <c r="H5215">
        <f>IF(INDEX(Sale_Promotions[[Code]:[Sale Price]],MATCH(Sales[[#This Row],[Code]],Sale_Promotions[Code],0),2)=0,Sales[[#This Row],[Price]],INDEX(Sale_Promotions[[Code]:[Sale Price]],MATCH(Sales[[#This Row],[Code]],Sale_Promotions[Code],0),2))</f>
        <v>2.96</v>
      </c>
      <c r="I5215">
        <f>Sales[[#This Row],[Total Inventory]]*Sales[[#This Row],[Sale_Price]]</f>
        <v>0</v>
      </c>
    </row>
    <row r="5216" spans="1:9" x14ac:dyDescent="0.25">
      <c r="A5216">
        <v>310997</v>
      </c>
      <c r="B5216" t="str">
        <f>INDEX( Table3[],MATCH(Sales[[#This Row],[Category]],Table3[Category],0),1)</f>
        <v>OTHER</v>
      </c>
      <c r="C5216" t="s">
        <v>75</v>
      </c>
      <c r="D5216" t="s">
        <v>5183</v>
      </c>
      <c r="E5216" t="s">
        <v>10</v>
      </c>
      <c r="F5216">
        <v>0</v>
      </c>
      <c r="G5216" s="1">
        <v>15.49</v>
      </c>
      <c r="H5216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5216">
        <f>Sales[[#This Row],[Total Inventory]]*Sales[[#This Row],[Sale_Price]]</f>
        <v>0</v>
      </c>
    </row>
    <row r="5217" spans="1:9" x14ac:dyDescent="0.25">
      <c r="A5217">
        <v>374920</v>
      </c>
      <c r="B5217" t="str">
        <f>INDEX( Table3[],MATCH(Sales[[#This Row],[Category]],Table3[Category],0),1)</f>
        <v>WINE</v>
      </c>
      <c r="C5217" t="s">
        <v>39</v>
      </c>
      <c r="D5217" t="s">
        <v>5184</v>
      </c>
      <c r="E5217" t="s">
        <v>10</v>
      </c>
      <c r="F5217">
        <v>0</v>
      </c>
      <c r="G5217" s="1">
        <v>9.7899999999999991</v>
      </c>
      <c r="H5217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5217">
        <f>Sales[[#This Row],[Total Inventory]]*Sales[[#This Row],[Sale_Price]]</f>
        <v>0</v>
      </c>
    </row>
    <row r="5218" spans="1:9" x14ac:dyDescent="0.25">
      <c r="A5218">
        <v>304600</v>
      </c>
      <c r="B5218" t="str">
        <f>INDEX( Table3[],MATCH(Sales[[#This Row],[Category]],Table3[Category],0),1)</f>
        <v>WINE</v>
      </c>
      <c r="C5218" t="s">
        <v>17</v>
      </c>
      <c r="D5218" t="s">
        <v>5185</v>
      </c>
      <c r="E5218" t="s">
        <v>10</v>
      </c>
      <c r="F5218">
        <v>0</v>
      </c>
      <c r="G5218" s="1">
        <v>9.99</v>
      </c>
      <c r="H5218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5218">
        <f>Sales[[#This Row],[Total Inventory]]*Sales[[#This Row],[Sale_Price]]</f>
        <v>0</v>
      </c>
    </row>
    <row r="5219" spans="1:9" x14ac:dyDescent="0.25">
      <c r="A5219">
        <v>348449</v>
      </c>
      <c r="B5219" t="str">
        <f>INDEX( Table3[],MATCH(Sales[[#This Row],[Category]],Table3[Category],0),1)</f>
        <v>WINE</v>
      </c>
      <c r="C5219" t="s">
        <v>28</v>
      </c>
      <c r="D5219" t="s">
        <v>5186</v>
      </c>
      <c r="E5219" t="s">
        <v>23</v>
      </c>
      <c r="F5219">
        <v>6</v>
      </c>
      <c r="G5219" s="1">
        <v>9.7899999999999991</v>
      </c>
      <c r="H5219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5219">
        <f>Sales[[#This Row],[Total Inventory]]*Sales[[#This Row],[Sale_Price]]</f>
        <v>58.739999999999995</v>
      </c>
    </row>
    <row r="5220" spans="1:9" x14ac:dyDescent="0.25">
      <c r="A5220">
        <v>99031</v>
      </c>
      <c r="B5220" t="str">
        <f>INDEX( Table3[],MATCH(Sales[[#This Row],[Category]],Table3[Category],0),1)</f>
        <v>BEER</v>
      </c>
      <c r="C5220" t="s">
        <v>11</v>
      </c>
      <c r="D5220" t="s">
        <v>563</v>
      </c>
      <c r="E5220" t="s">
        <v>25</v>
      </c>
      <c r="F5220">
        <v>0</v>
      </c>
      <c r="G5220" s="1">
        <v>4.17</v>
      </c>
      <c r="H5220">
        <f>IF(INDEX(Sale_Promotions[[Code]:[Sale Price]],MATCH(Sales[[#This Row],[Code]],Sale_Promotions[Code],0),2)=0,Sales[[#This Row],[Price]],INDEX(Sale_Promotions[[Code]:[Sale Price]],MATCH(Sales[[#This Row],[Code]],Sale_Promotions[Code],0),2))</f>
        <v>4.17</v>
      </c>
      <c r="I5220">
        <f>Sales[[#This Row],[Total Inventory]]*Sales[[#This Row],[Sale_Price]]</f>
        <v>0</v>
      </c>
    </row>
    <row r="5221" spans="1:9" x14ac:dyDescent="0.25">
      <c r="A5221">
        <v>16071</v>
      </c>
      <c r="B5221" t="str">
        <f>INDEX( Table3[],MATCH(Sales[[#This Row],[Category]],Table3[Category],0),1)</f>
        <v>WINE</v>
      </c>
      <c r="C5221" t="s">
        <v>43</v>
      </c>
      <c r="D5221" t="s">
        <v>5187</v>
      </c>
      <c r="E5221" t="s">
        <v>48</v>
      </c>
      <c r="F5221">
        <v>34</v>
      </c>
      <c r="G5221" s="1">
        <v>23.99</v>
      </c>
      <c r="H5221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5221">
        <f>Sales[[#This Row],[Total Inventory]]*Sales[[#This Row],[Sale_Price]]</f>
        <v>815.66</v>
      </c>
    </row>
    <row r="5222" spans="1:9" x14ac:dyDescent="0.25">
      <c r="A5222">
        <v>324343</v>
      </c>
      <c r="B5222" t="str">
        <f>INDEX( Table3[],MATCH(Sales[[#This Row],[Category]],Table3[Category],0),1)</f>
        <v>WINE</v>
      </c>
      <c r="C5222" t="s">
        <v>41</v>
      </c>
      <c r="D5222" t="s">
        <v>5188</v>
      </c>
      <c r="E5222" t="s">
        <v>10</v>
      </c>
      <c r="F5222">
        <v>11</v>
      </c>
      <c r="G5222" s="1">
        <v>125.99</v>
      </c>
      <c r="H5222">
        <f>IF(INDEX(Sale_Promotions[[Code]:[Sale Price]],MATCH(Sales[[#This Row],[Code]],Sale_Promotions[Code],0),2)=0,Sales[[#This Row],[Price]],INDEX(Sale_Promotions[[Code]:[Sale Price]],MATCH(Sales[[#This Row],[Code]],Sale_Promotions[Code],0),2))</f>
        <v>108.99</v>
      </c>
      <c r="I5222">
        <f>Sales[[#This Row],[Total Inventory]]*Sales[[#This Row],[Sale_Price]]</f>
        <v>1198.8899999999999</v>
      </c>
    </row>
    <row r="5223" spans="1:9" x14ac:dyDescent="0.25">
      <c r="A5223">
        <v>98221</v>
      </c>
      <c r="B5223" t="str">
        <f>INDEX( Table3[],MATCH(Sales[[#This Row],[Category]],Table3[Category],0),1)</f>
        <v>BEER</v>
      </c>
      <c r="C5223" t="s">
        <v>11</v>
      </c>
      <c r="D5223" t="s">
        <v>5189</v>
      </c>
      <c r="E5223" t="s">
        <v>25</v>
      </c>
      <c r="F5223">
        <v>384</v>
      </c>
      <c r="G5223" s="1">
        <v>1.5</v>
      </c>
      <c r="H5223">
        <f>IF(INDEX(Sale_Promotions[[Code]:[Sale Price]],MATCH(Sales[[#This Row],[Code]],Sale_Promotions[Code],0),2)=0,Sales[[#This Row],[Price]],INDEX(Sale_Promotions[[Code]:[Sale Price]],MATCH(Sales[[#This Row],[Code]],Sale_Promotions[Code],0),2))</f>
        <v>1.5</v>
      </c>
      <c r="I5223">
        <f>Sales[[#This Row],[Total Inventory]]*Sales[[#This Row],[Sale_Price]]</f>
        <v>576</v>
      </c>
    </row>
    <row r="5224" spans="1:9" x14ac:dyDescent="0.25">
      <c r="A5224">
        <v>336752</v>
      </c>
      <c r="B5224" t="str">
        <f>INDEX( Table3[],MATCH(Sales[[#This Row],[Category]],Table3[Category],0),1)</f>
        <v>WINE</v>
      </c>
      <c r="C5224" t="s">
        <v>43</v>
      </c>
      <c r="D5224" t="s">
        <v>5190</v>
      </c>
      <c r="E5224" t="s">
        <v>10</v>
      </c>
      <c r="F5224">
        <v>0</v>
      </c>
      <c r="G5224" s="1">
        <v>17.989999999999998</v>
      </c>
      <c r="H5224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5224">
        <f>Sales[[#This Row],[Total Inventory]]*Sales[[#This Row],[Sale_Price]]</f>
        <v>0</v>
      </c>
    </row>
    <row r="5225" spans="1:9" x14ac:dyDescent="0.25">
      <c r="A5225">
        <v>97462</v>
      </c>
      <c r="B5225" t="str">
        <f>INDEX( Table3[],MATCH(Sales[[#This Row],[Category]],Table3[Category],0),1)</f>
        <v>BEER</v>
      </c>
      <c r="C5225" t="s">
        <v>11</v>
      </c>
      <c r="D5225" t="s">
        <v>5191</v>
      </c>
      <c r="E5225" t="s">
        <v>92</v>
      </c>
      <c r="F5225">
        <v>0</v>
      </c>
      <c r="G5225" s="1">
        <v>3.66</v>
      </c>
      <c r="H5225">
        <f>IF(INDEX(Sale_Promotions[[Code]:[Sale Price]],MATCH(Sales[[#This Row],[Code]],Sale_Promotions[Code],0),2)=0,Sales[[#This Row],[Price]],INDEX(Sale_Promotions[[Code]:[Sale Price]],MATCH(Sales[[#This Row],[Code]],Sale_Promotions[Code],0),2))</f>
        <v>3.66</v>
      </c>
      <c r="I5225">
        <f>Sales[[#This Row],[Total Inventory]]*Sales[[#This Row],[Sale_Price]]</f>
        <v>0</v>
      </c>
    </row>
    <row r="5226" spans="1:9" x14ac:dyDescent="0.25">
      <c r="A5226">
        <v>32115</v>
      </c>
      <c r="B5226" t="str">
        <f>INDEX( Table3[],MATCH(Sales[[#This Row],[Category]],Table3[Category],0),1)</f>
        <v>LIQUOR</v>
      </c>
      <c r="C5226" t="s">
        <v>198</v>
      </c>
      <c r="D5226" t="s">
        <v>5192</v>
      </c>
      <c r="E5226" t="s">
        <v>10</v>
      </c>
      <c r="F5226">
        <v>161</v>
      </c>
      <c r="G5226" s="1">
        <v>29.99</v>
      </c>
      <c r="H5226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5226">
        <f>Sales[[#This Row],[Total Inventory]]*Sales[[#This Row],[Sale_Price]]</f>
        <v>4828.3899999999994</v>
      </c>
    </row>
    <row r="5227" spans="1:9" x14ac:dyDescent="0.25">
      <c r="A5227">
        <v>22489</v>
      </c>
      <c r="B5227" t="str">
        <f>INDEX( Table3[],MATCH(Sales[[#This Row],[Category]],Table3[Category],0),1)</f>
        <v>WINE</v>
      </c>
      <c r="C5227" t="s">
        <v>28</v>
      </c>
      <c r="D5227" t="s">
        <v>3267</v>
      </c>
      <c r="E5227" t="s">
        <v>48</v>
      </c>
      <c r="F5227">
        <v>38</v>
      </c>
      <c r="G5227" s="1">
        <v>7.49</v>
      </c>
      <c r="H5227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5227">
        <f>Sales[[#This Row],[Total Inventory]]*Sales[[#This Row],[Sale_Price]]</f>
        <v>284.62</v>
      </c>
    </row>
    <row r="5228" spans="1:9" x14ac:dyDescent="0.25">
      <c r="A5228">
        <v>81302</v>
      </c>
      <c r="B5228" t="str">
        <f>INDEX( Table3[],MATCH(Sales[[#This Row],[Category]],Table3[Category],0),1)</f>
        <v>WINE</v>
      </c>
      <c r="C5228" t="s">
        <v>83</v>
      </c>
      <c r="D5228" t="s">
        <v>5193</v>
      </c>
      <c r="E5228" t="s">
        <v>1183</v>
      </c>
      <c r="F5228">
        <v>80</v>
      </c>
      <c r="G5228" s="1">
        <v>17.989999999999998</v>
      </c>
      <c r="H522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5228">
        <f>Sales[[#This Row],[Total Inventory]]*Sales[[#This Row],[Sale_Price]]</f>
        <v>1439.1999999999998</v>
      </c>
    </row>
    <row r="5229" spans="1:9" x14ac:dyDescent="0.25">
      <c r="A5229">
        <v>28840</v>
      </c>
      <c r="B5229" t="str">
        <f>INDEX( Table3[],MATCH(Sales[[#This Row],[Category]],Table3[Category],0),1)</f>
        <v>BEER</v>
      </c>
      <c r="C5229" t="s">
        <v>11</v>
      </c>
      <c r="D5229" t="s">
        <v>5194</v>
      </c>
      <c r="E5229" t="s">
        <v>108</v>
      </c>
      <c r="F5229">
        <v>0</v>
      </c>
      <c r="G5229" s="1">
        <v>2.0699999999999998</v>
      </c>
      <c r="H5229">
        <f>IF(INDEX(Sale_Promotions[[Code]:[Sale Price]],MATCH(Sales[[#This Row],[Code]],Sale_Promotions[Code],0),2)=0,Sales[[#This Row],[Price]],INDEX(Sale_Promotions[[Code]:[Sale Price]],MATCH(Sales[[#This Row],[Code]],Sale_Promotions[Code],0),2))</f>
        <v>2.0699999999999998</v>
      </c>
      <c r="I5229">
        <f>Sales[[#This Row],[Total Inventory]]*Sales[[#This Row],[Sale_Price]]</f>
        <v>0</v>
      </c>
    </row>
    <row r="5230" spans="1:9" x14ac:dyDescent="0.25">
      <c r="A5230">
        <v>308699</v>
      </c>
      <c r="B5230" t="str">
        <f>INDEX( Table3[],MATCH(Sales[[#This Row],[Category]],Table3[Category],0),1)</f>
        <v>WINE</v>
      </c>
      <c r="C5230" t="s">
        <v>31</v>
      </c>
      <c r="D5230" t="s">
        <v>5195</v>
      </c>
      <c r="E5230" t="s">
        <v>10</v>
      </c>
      <c r="F5230">
        <v>0</v>
      </c>
      <c r="G5230" s="1">
        <v>12.49</v>
      </c>
      <c r="H5230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5230">
        <f>Sales[[#This Row],[Total Inventory]]*Sales[[#This Row],[Sale_Price]]</f>
        <v>0</v>
      </c>
    </row>
    <row r="5231" spans="1:9" x14ac:dyDescent="0.25">
      <c r="A5231">
        <v>25862</v>
      </c>
      <c r="B5231" t="str">
        <f>INDEX( Table3[],MATCH(Sales[[#This Row],[Category]],Table3[Category],0),1)</f>
        <v>BEER</v>
      </c>
      <c r="C5231" t="s">
        <v>11</v>
      </c>
      <c r="D5231" t="s">
        <v>5196</v>
      </c>
      <c r="E5231" t="s">
        <v>25</v>
      </c>
      <c r="F5231">
        <v>0</v>
      </c>
      <c r="G5231" s="1">
        <v>3.47</v>
      </c>
      <c r="H5231">
        <f>IF(INDEX(Sale_Promotions[[Code]:[Sale Price]],MATCH(Sales[[#This Row],[Code]],Sale_Promotions[Code],0),2)=0,Sales[[#This Row],[Price]],INDEX(Sale_Promotions[[Code]:[Sale Price]],MATCH(Sales[[#This Row],[Code]],Sale_Promotions[Code],0),2))</f>
        <v>3.47</v>
      </c>
      <c r="I5231">
        <f>Sales[[#This Row],[Total Inventory]]*Sales[[#This Row],[Sale_Price]]</f>
        <v>0</v>
      </c>
    </row>
    <row r="5232" spans="1:9" x14ac:dyDescent="0.25">
      <c r="A5232">
        <v>333449</v>
      </c>
      <c r="B5232" t="str">
        <f>INDEX( Table3[],MATCH(Sales[[#This Row],[Category]],Table3[Category],0),1)</f>
        <v>WINE</v>
      </c>
      <c r="C5232" t="s">
        <v>28</v>
      </c>
      <c r="D5232" t="s">
        <v>5197</v>
      </c>
      <c r="E5232" t="s">
        <v>10</v>
      </c>
      <c r="F5232">
        <v>238</v>
      </c>
      <c r="G5232" s="1">
        <v>13.99</v>
      </c>
      <c r="H5232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5232">
        <f>Sales[[#This Row],[Total Inventory]]*Sales[[#This Row],[Sale_Price]]</f>
        <v>3329.62</v>
      </c>
    </row>
    <row r="5233" spans="1:9" x14ac:dyDescent="0.25">
      <c r="A5233">
        <v>86880</v>
      </c>
      <c r="B5233" t="str">
        <f>INDEX( Table3[],MATCH(Sales[[#This Row],[Category]],Table3[Category],0),1)</f>
        <v>WINE</v>
      </c>
      <c r="C5233" t="s">
        <v>28</v>
      </c>
      <c r="D5233" t="s">
        <v>5198</v>
      </c>
      <c r="E5233" t="s">
        <v>10</v>
      </c>
      <c r="F5233">
        <v>257</v>
      </c>
      <c r="G5233" s="1">
        <v>15.99</v>
      </c>
      <c r="H5233">
        <f>IF(INDEX(Sale_Promotions[[Code]:[Sale Price]],MATCH(Sales[[#This Row],[Code]],Sale_Promotions[Code],0),2)=0,Sales[[#This Row],[Price]],INDEX(Sale_Promotions[[Code]:[Sale Price]],MATCH(Sales[[#This Row],[Code]],Sale_Promotions[Code],0),2))</f>
        <v>15.19</v>
      </c>
      <c r="I5233">
        <f>Sales[[#This Row],[Total Inventory]]*Sales[[#This Row],[Sale_Price]]</f>
        <v>3903.83</v>
      </c>
    </row>
    <row r="5234" spans="1:9" x14ac:dyDescent="0.25">
      <c r="A5234">
        <v>42620</v>
      </c>
      <c r="B5234" t="str">
        <f>INDEX( Table3[],MATCH(Sales[[#This Row],[Category]],Table3[Category],0),1)</f>
        <v>LIQUOR</v>
      </c>
      <c r="C5234" t="s">
        <v>35</v>
      </c>
      <c r="D5234" t="s">
        <v>5199</v>
      </c>
      <c r="E5234" t="s">
        <v>10</v>
      </c>
      <c r="F5234">
        <v>0</v>
      </c>
      <c r="G5234" s="1">
        <v>23.99</v>
      </c>
      <c r="H5234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5234">
        <f>Sales[[#This Row],[Total Inventory]]*Sales[[#This Row],[Sale_Price]]</f>
        <v>0</v>
      </c>
    </row>
    <row r="5235" spans="1:9" x14ac:dyDescent="0.25">
      <c r="A5235">
        <v>428027</v>
      </c>
      <c r="B5235" t="str">
        <f>INDEX( Table3[],MATCH(Sales[[#This Row],[Category]],Table3[Category],0),1)</f>
        <v>WINE</v>
      </c>
      <c r="C5235" t="s">
        <v>17</v>
      </c>
      <c r="D5235" t="s">
        <v>5200</v>
      </c>
      <c r="E5235" t="s">
        <v>10</v>
      </c>
      <c r="F5235">
        <v>3</v>
      </c>
      <c r="G5235" s="1">
        <v>11.99</v>
      </c>
      <c r="H523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235">
        <f>Sales[[#This Row],[Total Inventory]]*Sales[[#This Row],[Sale_Price]]</f>
        <v>35.97</v>
      </c>
    </row>
    <row r="5236" spans="1:9" x14ac:dyDescent="0.25">
      <c r="A5236">
        <v>336227</v>
      </c>
      <c r="B5236" t="str">
        <f>INDEX( Table3[],MATCH(Sales[[#This Row],[Category]],Table3[Category],0),1)</f>
        <v>WINE</v>
      </c>
      <c r="C5236" t="s">
        <v>85</v>
      </c>
      <c r="D5236" t="s">
        <v>5201</v>
      </c>
      <c r="E5236" t="s">
        <v>10</v>
      </c>
      <c r="F5236">
        <v>0</v>
      </c>
      <c r="G5236" s="1">
        <v>6.79</v>
      </c>
      <c r="H5236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5236">
        <f>Sales[[#This Row],[Total Inventory]]*Sales[[#This Row],[Sale_Price]]</f>
        <v>0</v>
      </c>
    </row>
    <row r="5237" spans="1:9" x14ac:dyDescent="0.25">
      <c r="A5237">
        <v>305881</v>
      </c>
      <c r="B5237" t="str">
        <f>INDEX( Table3[],MATCH(Sales[[#This Row],[Category]],Table3[Category],0),1)</f>
        <v>WINE</v>
      </c>
      <c r="C5237" t="s">
        <v>41</v>
      </c>
      <c r="D5237" t="s">
        <v>5202</v>
      </c>
      <c r="E5237" t="s">
        <v>10</v>
      </c>
      <c r="F5237">
        <v>3</v>
      </c>
      <c r="G5237" s="1">
        <v>7.99</v>
      </c>
      <c r="H5237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5237">
        <f>Sales[[#This Row],[Total Inventory]]*Sales[[#This Row],[Sale_Price]]</f>
        <v>23.97</v>
      </c>
    </row>
    <row r="5238" spans="1:9" x14ac:dyDescent="0.25">
      <c r="A5238">
        <v>10308</v>
      </c>
      <c r="B5238" t="str">
        <f>INDEX( Table3[],MATCH(Sales[[#This Row],[Category]],Table3[Category],0),1)</f>
        <v>BEER</v>
      </c>
      <c r="C5238" t="s">
        <v>11</v>
      </c>
      <c r="D5238" t="s">
        <v>5203</v>
      </c>
      <c r="E5238" t="s">
        <v>20</v>
      </c>
      <c r="F5238">
        <v>0</v>
      </c>
      <c r="G5238" s="1">
        <v>5.14</v>
      </c>
      <c r="H5238">
        <f>IF(INDEX(Sale_Promotions[[Code]:[Sale Price]],MATCH(Sales[[#This Row],[Code]],Sale_Promotions[Code],0),2)=0,Sales[[#This Row],[Price]],INDEX(Sale_Promotions[[Code]:[Sale Price]],MATCH(Sales[[#This Row],[Code]],Sale_Promotions[Code],0),2))</f>
        <v>5.14</v>
      </c>
      <c r="I5238">
        <f>Sales[[#This Row],[Total Inventory]]*Sales[[#This Row],[Sale_Price]]</f>
        <v>0</v>
      </c>
    </row>
    <row r="5239" spans="1:9" x14ac:dyDescent="0.25">
      <c r="A5239">
        <v>75526</v>
      </c>
      <c r="B5239" t="str">
        <f>INDEX( Table3[],MATCH(Sales[[#This Row],[Category]],Table3[Category],0),1)</f>
        <v>LIQUOR</v>
      </c>
      <c r="C5239" t="s">
        <v>37</v>
      </c>
      <c r="D5239" t="s">
        <v>5204</v>
      </c>
      <c r="E5239" t="s">
        <v>10</v>
      </c>
      <c r="F5239">
        <v>0</v>
      </c>
      <c r="G5239" s="1">
        <v>30.99</v>
      </c>
      <c r="H5239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5239">
        <f>Sales[[#This Row],[Total Inventory]]*Sales[[#This Row],[Sale_Price]]</f>
        <v>0</v>
      </c>
    </row>
    <row r="5240" spans="1:9" x14ac:dyDescent="0.25">
      <c r="A5240">
        <v>47697</v>
      </c>
      <c r="B5240" t="str">
        <f>INDEX( Table3[],MATCH(Sales[[#This Row],[Category]],Table3[Category],0),1)</f>
        <v>WINE</v>
      </c>
      <c r="C5240" t="s">
        <v>43</v>
      </c>
      <c r="D5240" t="s">
        <v>5205</v>
      </c>
      <c r="E5240" t="s">
        <v>10</v>
      </c>
      <c r="F5240">
        <v>0</v>
      </c>
      <c r="G5240" s="1">
        <v>47.99</v>
      </c>
      <c r="H5240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5240">
        <f>Sales[[#This Row],[Total Inventory]]*Sales[[#This Row],[Sale_Price]]</f>
        <v>0</v>
      </c>
    </row>
    <row r="5241" spans="1:9" x14ac:dyDescent="0.25">
      <c r="A5241">
        <v>89109</v>
      </c>
      <c r="B5241" t="str">
        <f>INDEX( Table3[],MATCH(Sales[[#This Row],[Category]],Table3[Category],0),1)</f>
        <v>WINE</v>
      </c>
      <c r="C5241" t="s">
        <v>242</v>
      </c>
      <c r="D5241" t="s">
        <v>5206</v>
      </c>
      <c r="E5241" t="s">
        <v>1458</v>
      </c>
      <c r="F5241">
        <v>63</v>
      </c>
      <c r="G5241" s="1">
        <v>16.989999999999998</v>
      </c>
      <c r="H5241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5241">
        <f>Sales[[#This Row],[Total Inventory]]*Sales[[#This Row],[Sale_Price]]</f>
        <v>1070.3699999999999</v>
      </c>
    </row>
    <row r="5242" spans="1:9" x14ac:dyDescent="0.25">
      <c r="A5242">
        <v>30046</v>
      </c>
      <c r="B5242" t="str">
        <f>INDEX( Table3[],MATCH(Sales[[#This Row],[Category]],Table3[Category],0),1)</f>
        <v>BEER</v>
      </c>
      <c r="C5242" t="s">
        <v>11</v>
      </c>
      <c r="D5242" t="s">
        <v>5207</v>
      </c>
      <c r="E5242" t="s">
        <v>25</v>
      </c>
      <c r="F5242">
        <v>0</v>
      </c>
      <c r="G5242" s="1">
        <v>2.0699999999999998</v>
      </c>
      <c r="H5242">
        <f>IF(INDEX(Sale_Promotions[[Code]:[Sale Price]],MATCH(Sales[[#This Row],[Code]],Sale_Promotions[Code],0),2)=0,Sales[[#This Row],[Price]],INDEX(Sale_Promotions[[Code]:[Sale Price]],MATCH(Sales[[#This Row],[Code]],Sale_Promotions[Code],0),2))</f>
        <v>2.0699999999999998</v>
      </c>
      <c r="I5242">
        <f>Sales[[#This Row],[Total Inventory]]*Sales[[#This Row],[Sale_Price]]</f>
        <v>0</v>
      </c>
    </row>
    <row r="5243" spans="1:9" x14ac:dyDescent="0.25">
      <c r="A5243">
        <v>2020</v>
      </c>
      <c r="B5243" t="str">
        <f>INDEX( Table3[],MATCH(Sales[[#This Row],[Category]],Table3[Category],0),1)</f>
        <v>BEER</v>
      </c>
      <c r="C5243" t="s">
        <v>11</v>
      </c>
      <c r="D5243" t="s">
        <v>5208</v>
      </c>
      <c r="E5243" t="s">
        <v>13</v>
      </c>
      <c r="F5243">
        <v>0</v>
      </c>
      <c r="G5243" s="1">
        <v>5.67</v>
      </c>
      <c r="H5243">
        <f>IF(INDEX(Sale_Promotions[[Code]:[Sale Price]],MATCH(Sales[[#This Row],[Code]],Sale_Promotions[Code],0),2)=0,Sales[[#This Row],[Price]],INDEX(Sale_Promotions[[Code]:[Sale Price]],MATCH(Sales[[#This Row],[Code]],Sale_Promotions[Code],0),2))</f>
        <v>5.67</v>
      </c>
      <c r="I5243">
        <f>Sales[[#This Row],[Total Inventory]]*Sales[[#This Row],[Sale_Price]]</f>
        <v>0</v>
      </c>
    </row>
    <row r="5244" spans="1:9" x14ac:dyDescent="0.25">
      <c r="A5244">
        <v>406198</v>
      </c>
      <c r="B5244" t="str">
        <f>INDEX( Table3[],MATCH(Sales[[#This Row],[Category]],Table3[Category],0),1)</f>
        <v>WINE</v>
      </c>
      <c r="C5244" t="s">
        <v>39</v>
      </c>
      <c r="D5244" t="s">
        <v>5209</v>
      </c>
      <c r="E5244" t="s">
        <v>10</v>
      </c>
      <c r="F5244">
        <v>0</v>
      </c>
      <c r="G5244" s="1">
        <v>8.99</v>
      </c>
      <c r="H524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5244">
        <f>Sales[[#This Row],[Total Inventory]]*Sales[[#This Row],[Sale_Price]]</f>
        <v>0</v>
      </c>
    </row>
    <row r="5245" spans="1:9" x14ac:dyDescent="0.25">
      <c r="A5245">
        <v>91324</v>
      </c>
      <c r="B5245" t="str">
        <f>INDEX( Table3[],MATCH(Sales[[#This Row],[Category]],Table3[Category],0),1)</f>
        <v>BEER</v>
      </c>
      <c r="C5245" t="s">
        <v>11</v>
      </c>
      <c r="D5245" t="s">
        <v>5210</v>
      </c>
      <c r="E5245" t="s">
        <v>92</v>
      </c>
      <c r="F5245">
        <v>39</v>
      </c>
      <c r="G5245" s="1">
        <v>7.18</v>
      </c>
      <c r="H5245">
        <f>IF(INDEX(Sale_Promotions[[Code]:[Sale Price]],MATCH(Sales[[#This Row],[Code]],Sale_Promotions[Code],0),2)=0,Sales[[#This Row],[Price]],INDEX(Sale_Promotions[[Code]:[Sale Price]],MATCH(Sales[[#This Row],[Code]],Sale_Promotions[Code],0),2))</f>
        <v>7.18</v>
      </c>
      <c r="I5245">
        <f>Sales[[#This Row],[Total Inventory]]*Sales[[#This Row],[Sale_Price]]</f>
        <v>280.02</v>
      </c>
    </row>
    <row r="5246" spans="1:9" x14ac:dyDescent="0.25">
      <c r="A5246">
        <v>311628</v>
      </c>
      <c r="B5246" t="str">
        <f>INDEX( Table3[],MATCH(Sales[[#This Row],[Category]],Table3[Category],0),1)</f>
        <v>WINE</v>
      </c>
      <c r="C5246" t="s">
        <v>85</v>
      </c>
      <c r="D5246" t="s">
        <v>5211</v>
      </c>
      <c r="E5246" t="s">
        <v>10</v>
      </c>
      <c r="F5246">
        <v>0</v>
      </c>
      <c r="G5246" s="1">
        <v>15.99</v>
      </c>
      <c r="H524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5246">
        <f>Sales[[#This Row],[Total Inventory]]*Sales[[#This Row],[Sale_Price]]</f>
        <v>0</v>
      </c>
    </row>
    <row r="5247" spans="1:9" x14ac:dyDescent="0.25">
      <c r="A5247">
        <v>1600</v>
      </c>
      <c r="B5247" t="str">
        <f>INDEX( Table3[],MATCH(Sales[[#This Row],[Category]],Table3[Category],0),1)</f>
        <v>BEER</v>
      </c>
      <c r="C5247" t="s">
        <v>11</v>
      </c>
      <c r="D5247" t="s">
        <v>5212</v>
      </c>
      <c r="E5247" t="s">
        <v>95</v>
      </c>
      <c r="F5247">
        <v>0</v>
      </c>
      <c r="G5247" s="1">
        <v>11.16</v>
      </c>
      <c r="H5247">
        <f>IF(INDEX(Sale_Promotions[[Code]:[Sale Price]],MATCH(Sales[[#This Row],[Code]],Sale_Promotions[Code],0),2)=0,Sales[[#This Row],[Price]],INDEX(Sale_Promotions[[Code]:[Sale Price]],MATCH(Sales[[#This Row],[Code]],Sale_Promotions[Code],0),2))</f>
        <v>11.16</v>
      </c>
      <c r="I5247">
        <f>Sales[[#This Row],[Total Inventory]]*Sales[[#This Row],[Sale_Price]]</f>
        <v>0</v>
      </c>
    </row>
    <row r="5248" spans="1:9" x14ac:dyDescent="0.25">
      <c r="A5248">
        <v>310339</v>
      </c>
      <c r="B5248" t="str">
        <f>INDEX( Table3[],MATCH(Sales[[#This Row],[Category]],Table3[Category],0),1)</f>
        <v>WINE</v>
      </c>
      <c r="C5248" t="s">
        <v>163</v>
      </c>
      <c r="D5248" t="s">
        <v>5213</v>
      </c>
      <c r="E5248" t="s">
        <v>10</v>
      </c>
      <c r="F5248">
        <v>12</v>
      </c>
      <c r="G5248" s="1">
        <v>17.989999999999998</v>
      </c>
      <c r="H524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5248">
        <f>Sales[[#This Row],[Total Inventory]]*Sales[[#This Row],[Sale_Price]]</f>
        <v>215.88</v>
      </c>
    </row>
    <row r="5249" spans="1:9" x14ac:dyDescent="0.25">
      <c r="A5249">
        <v>27532</v>
      </c>
      <c r="B5249" t="str">
        <f>INDEX( Table3[],MATCH(Sales[[#This Row],[Category]],Table3[Category],0),1)</f>
        <v>BEER</v>
      </c>
      <c r="C5249" t="s">
        <v>11</v>
      </c>
      <c r="D5249" t="s">
        <v>5214</v>
      </c>
      <c r="E5249" t="s">
        <v>13</v>
      </c>
      <c r="F5249">
        <v>0</v>
      </c>
      <c r="G5249" s="1">
        <v>9.75</v>
      </c>
      <c r="H5249">
        <f>IF(INDEX(Sale_Promotions[[Code]:[Sale Price]],MATCH(Sales[[#This Row],[Code]],Sale_Promotions[Code],0),2)=0,Sales[[#This Row],[Price]],INDEX(Sale_Promotions[[Code]:[Sale Price]],MATCH(Sales[[#This Row],[Code]],Sale_Promotions[Code],0),2))</f>
        <v>9.75</v>
      </c>
      <c r="I5249">
        <f>Sales[[#This Row],[Total Inventory]]*Sales[[#This Row],[Sale_Price]]</f>
        <v>0</v>
      </c>
    </row>
    <row r="5250" spans="1:9" x14ac:dyDescent="0.25">
      <c r="A5250">
        <v>57380</v>
      </c>
      <c r="B5250" t="str">
        <f>INDEX( Table3[],MATCH(Sales[[#This Row],[Category]],Table3[Category],0),1)</f>
        <v>LIQUOR</v>
      </c>
      <c r="C5250" t="s">
        <v>37</v>
      </c>
      <c r="D5250" t="s">
        <v>2337</v>
      </c>
      <c r="E5250" t="s">
        <v>10</v>
      </c>
      <c r="F5250">
        <v>55</v>
      </c>
      <c r="G5250" s="1">
        <v>29.99</v>
      </c>
      <c r="H5250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5250">
        <f>Sales[[#This Row],[Total Inventory]]*Sales[[#This Row],[Sale_Price]]</f>
        <v>1649.4499999999998</v>
      </c>
    </row>
    <row r="5251" spans="1:9" x14ac:dyDescent="0.25">
      <c r="A5251">
        <v>70199</v>
      </c>
      <c r="B5251" t="str">
        <f>INDEX( Table3[],MATCH(Sales[[#This Row],[Category]],Table3[Category],0),1)</f>
        <v>LIQUOR</v>
      </c>
      <c r="C5251" t="s">
        <v>26</v>
      </c>
      <c r="D5251" t="s">
        <v>5215</v>
      </c>
      <c r="E5251" t="s">
        <v>10</v>
      </c>
      <c r="F5251">
        <v>31</v>
      </c>
      <c r="G5251" s="1">
        <v>17.989999999999998</v>
      </c>
      <c r="H5251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5251">
        <f>Sales[[#This Row],[Total Inventory]]*Sales[[#This Row],[Sale_Price]]</f>
        <v>557.68999999999994</v>
      </c>
    </row>
    <row r="5252" spans="1:9" x14ac:dyDescent="0.25">
      <c r="A5252">
        <v>330895</v>
      </c>
      <c r="B5252" t="str">
        <f>INDEX( Table3[],MATCH(Sales[[#This Row],[Category]],Table3[Category],0),1)</f>
        <v>WINE</v>
      </c>
      <c r="C5252" t="s">
        <v>85</v>
      </c>
      <c r="D5252" t="s">
        <v>5216</v>
      </c>
      <c r="E5252" t="s">
        <v>10</v>
      </c>
      <c r="F5252">
        <v>0</v>
      </c>
      <c r="G5252" s="1">
        <v>10.99</v>
      </c>
      <c r="H525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252">
        <f>Sales[[#This Row],[Total Inventory]]*Sales[[#This Row],[Sale_Price]]</f>
        <v>0</v>
      </c>
    </row>
    <row r="5253" spans="1:9" x14ac:dyDescent="0.25">
      <c r="A5253">
        <v>56588</v>
      </c>
      <c r="B5253" t="str">
        <f>INDEX( Table3[],MATCH(Sales[[#This Row],[Category]],Table3[Category],0),1)</f>
        <v>LIQUOR</v>
      </c>
      <c r="C5253" t="s">
        <v>14</v>
      </c>
      <c r="D5253" t="s">
        <v>5217</v>
      </c>
      <c r="E5253" t="s">
        <v>10</v>
      </c>
      <c r="F5253">
        <v>170</v>
      </c>
      <c r="G5253" s="1">
        <v>45.99</v>
      </c>
      <c r="H5253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5253">
        <f>Sales[[#This Row],[Total Inventory]]*Sales[[#This Row],[Sale_Price]]</f>
        <v>7818.3</v>
      </c>
    </row>
    <row r="5254" spans="1:9" x14ac:dyDescent="0.25">
      <c r="A5254">
        <v>70892</v>
      </c>
      <c r="B5254" t="str">
        <f>INDEX( Table3[],MATCH(Sales[[#This Row],[Category]],Table3[Category],0),1)</f>
        <v>LIQUOR</v>
      </c>
      <c r="C5254" t="s">
        <v>198</v>
      </c>
      <c r="D5254" t="s">
        <v>5218</v>
      </c>
      <c r="E5254" t="s">
        <v>10</v>
      </c>
      <c r="F5254">
        <v>45</v>
      </c>
      <c r="G5254" s="1">
        <v>13.49</v>
      </c>
      <c r="H5254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5254">
        <f>Sales[[#This Row],[Total Inventory]]*Sales[[#This Row],[Sale_Price]]</f>
        <v>607.04999999999995</v>
      </c>
    </row>
    <row r="5255" spans="1:9" x14ac:dyDescent="0.25">
      <c r="A5255">
        <v>28221</v>
      </c>
      <c r="B5255" t="str">
        <f>INDEX( Table3[],MATCH(Sales[[#This Row],[Category]],Table3[Category],0),1)</f>
        <v>BEER</v>
      </c>
      <c r="C5255" t="s">
        <v>11</v>
      </c>
      <c r="D5255" t="s">
        <v>5219</v>
      </c>
      <c r="E5255" t="s">
        <v>25</v>
      </c>
      <c r="F5255">
        <v>0</v>
      </c>
      <c r="G5255" s="1">
        <v>1.89</v>
      </c>
      <c r="H5255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5255">
        <f>Sales[[#This Row],[Total Inventory]]*Sales[[#This Row],[Sale_Price]]</f>
        <v>0</v>
      </c>
    </row>
    <row r="5256" spans="1:9" x14ac:dyDescent="0.25">
      <c r="A5256">
        <v>25028</v>
      </c>
      <c r="B5256" t="str">
        <f>INDEX( Table3[],MATCH(Sales[[#This Row],[Category]],Table3[Category],0),1)</f>
        <v>BEER</v>
      </c>
      <c r="C5256" t="s">
        <v>11</v>
      </c>
      <c r="D5256" t="s">
        <v>5220</v>
      </c>
      <c r="E5256" t="s">
        <v>13</v>
      </c>
      <c r="F5256">
        <v>0</v>
      </c>
      <c r="G5256" s="1">
        <v>10.27</v>
      </c>
      <c r="H5256">
        <f>IF(INDEX(Sale_Promotions[[Code]:[Sale Price]],MATCH(Sales[[#This Row],[Code]],Sale_Promotions[Code],0),2)=0,Sales[[#This Row],[Price]],INDEX(Sale_Promotions[[Code]:[Sale Price]],MATCH(Sales[[#This Row],[Code]],Sale_Promotions[Code],0),2))</f>
        <v>10.27</v>
      </c>
      <c r="I5256">
        <f>Sales[[#This Row],[Total Inventory]]*Sales[[#This Row],[Sale_Price]]</f>
        <v>0</v>
      </c>
    </row>
    <row r="5257" spans="1:9" x14ac:dyDescent="0.25">
      <c r="A5257">
        <v>310317</v>
      </c>
      <c r="B5257" t="str">
        <f>INDEX( Table3[],MATCH(Sales[[#This Row],[Category]],Table3[Category],0),1)</f>
        <v>WINE</v>
      </c>
      <c r="C5257" t="s">
        <v>31</v>
      </c>
      <c r="D5257" t="s">
        <v>5221</v>
      </c>
      <c r="E5257" t="s">
        <v>10</v>
      </c>
      <c r="F5257">
        <v>0</v>
      </c>
      <c r="G5257" s="1">
        <v>8.99</v>
      </c>
      <c r="H525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5257">
        <f>Sales[[#This Row],[Total Inventory]]*Sales[[#This Row],[Sale_Price]]</f>
        <v>0</v>
      </c>
    </row>
    <row r="5258" spans="1:9" x14ac:dyDescent="0.25">
      <c r="A5258">
        <v>24336</v>
      </c>
      <c r="B5258" t="str">
        <f>INDEX( Table3[],MATCH(Sales[[#This Row],[Category]],Table3[Category],0),1)</f>
        <v>BEER</v>
      </c>
      <c r="C5258" t="s">
        <v>11</v>
      </c>
      <c r="D5258" t="s">
        <v>5222</v>
      </c>
      <c r="E5258" t="s">
        <v>13</v>
      </c>
      <c r="F5258">
        <v>0</v>
      </c>
      <c r="G5258" s="1">
        <v>5.78</v>
      </c>
      <c r="H5258">
        <f>IF(INDEX(Sale_Promotions[[Code]:[Sale Price]],MATCH(Sales[[#This Row],[Code]],Sale_Promotions[Code],0),2)=0,Sales[[#This Row],[Price]],INDEX(Sale_Promotions[[Code]:[Sale Price]],MATCH(Sales[[#This Row],[Code]],Sale_Promotions[Code],0),2))</f>
        <v>5.78</v>
      </c>
      <c r="I5258">
        <f>Sales[[#This Row],[Total Inventory]]*Sales[[#This Row],[Sale_Price]]</f>
        <v>0</v>
      </c>
    </row>
    <row r="5259" spans="1:9" x14ac:dyDescent="0.25">
      <c r="A5259">
        <v>303611</v>
      </c>
      <c r="B5259" t="str">
        <f>INDEX( Table3[],MATCH(Sales[[#This Row],[Category]],Table3[Category],0),1)</f>
        <v>WINE</v>
      </c>
      <c r="C5259" t="s">
        <v>21</v>
      </c>
      <c r="D5259" t="s">
        <v>5223</v>
      </c>
      <c r="E5259" t="s">
        <v>5224</v>
      </c>
      <c r="F5259">
        <v>0</v>
      </c>
      <c r="G5259" s="1">
        <v>11.99</v>
      </c>
      <c r="H525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259">
        <f>Sales[[#This Row],[Total Inventory]]*Sales[[#This Row],[Sale_Price]]</f>
        <v>0</v>
      </c>
    </row>
    <row r="5260" spans="1:9" x14ac:dyDescent="0.25">
      <c r="A5260">
        <v>338468</v>
      </c>
      <c r="B5260" t="str">
        <f>INDEX( Table3[],MATCH(Sales[[#This Row],[Category]],Table3[Category],0),1)</f>
        <v>WINE</v>
      </c>
      <c r="C5260" t="s">
        <v>39</v>
      </c>
      <c r="D5260" t="s">
        <v>5225</v>
      </c>
      <c r="E5260" t="s">
        <v>10</v>
      </c>
      <c r="F5260">
        <v>0</v>
      </c>
      <c r="G5260" s="1">
        <v>17.489999999999998</v>
      </c>
      <c r="H5260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5260">
        <f>Sales[[#This Row],[Total Inventory]]*Sales[[#This Row],[Sale_Price]]</f>
        <v>0</v>
      </c>
    </row>
    <row r="5261" spans="1:9" x14ac:dyDescent="0.25">
      <c r="A5261">
        <v>12414</v>
      </c>
      <c r="B5261" t="str">
        <f>INDEX( Table3[],MATCH(Sales[[#This Row],[Category]],Table3[Category],0),1)</f>
        <v>LIQUOR</v>
      </c>
      <c r="C5261" t="s">
        <v>245</v>
      </c>
      <c r="D5261" t="s">
        <v>5226</v>
      </c>
      <c r="E5261" t="s">
        <v>10</v>
      </c>
      <c r="F5261">
        <v>173</v>
      </c>
      <c r="G5261" s="1">
        <v>31.99</v>
      </c>
      <c r="H5261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5261">
        <f>Sales[[#This Row],[Total Inventory]]*Sales[[#This Row],[Sale_Price]]</f>
        <v>5534.2699999999995</v>
      </c>
    </row>
    <row r="5262" spans="1:9" x14ac:dyDescent="0.25">
      <c r="A5262">
        <v>25191</v>
      </c>
      <c r="B5262" t="str">
        <f>INDEX( Table3[],MATCH(Sales[[#This Row],[Category]],Table3[Category],0),1)</f>
        <v>BEER</v>
      </c>
      <c r="C5262" t="s">
        <v>11</v>
      </c>
      <c r="D5262" t="s">
        <v>5227</v>
      </c>
      <c r="E5262" t="s">
        <v>25</v>
      </c>
      <c r="F5262">
        <v>0</v>
      </c>
      <c r="G5262" s="1">
        <v>1.67</v>
      </c>
      <c r="H5262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5262">
        <f>Sales[[#This Row],[Total Inventory]]*Sales[[#This Row],[Sale_Price]]</f>
        <v>0</v>
      </c>
    </row>
    <row r="5263" spans="1:9" x14ac:dyDescent="0.25">
      <c r="A5263">
        <v>25751</v>
      </c>
      <c r="B5263" t="str">
        <f>INDEX( Table3[],MATCH(Sales[[#This Row],[Category]],Table3[Category],0),1)</f>
        <v>BEER</v>
      </c>
      <c r="C5263" t="s">
        <v>11</v>
      </c>
      <c r="D5263" t="s">
        <v>5228</v>
      </c>
      <c r="E5263" t="s">
        <v>13</v>
      </c>
      <c r="F5263">
        <v>0</v>
      </c>
      <c r="G5263" s="1">
        <v>4.5</v>
      </c>
      <c r="H5263">
        <f>IF(INDEX(Sale_Promotions[[Code]:[Sale Price]],MATCH(Sales[[#This Row],[Code]],Sale_Promotions[Code],0),2)=0,Sales[[#This Row],[Price]],INDEX(Sale_Promotions[[Code]:[Sale Price]],MATCH(Sales[[#This Row],[Code]],Sale_Promotions[Code],0),2))</f>
        <v>4.5</v>
      </c>
      <c r="I5263">
        <f>Sales[[#This Row],[Total Inventory]]*Sales[[#This Row],[Sale_Price]]</f>
        <v>0</v>
      </c>
    </row>
    <row r="5264" spans="1:9" x14ac:dyDescent="0.25">
      <c r="A5264">
        <v>29456</v>
      </c>
      <c r="B5264" t="str">
        <f>INDEX( Table3[],MATCH(Sales[[#This Row],[Category]],Table3[Category],0),1)</f>
        <v>BEER</v>
      </c>
      <c r="C5264" t="s">
        <v>11</v>
      </c>
      <c r="D5264" t="s">
        <v>5229</v>
      </c>
      <c r="E5264" t="s">
        <v>13</v>
      </c>
      <c r="F5264">
        <v>0</v>
      </c>
      <c r="G5264" s="1">
        <v>12.7</v>
      </c>
      <c r="H5264">
        <f>IF(INDEX(Sale_Promotions[[Code]:[Sale Price]],MATCH(Sales[[#This Row],[Code]],Sale_Promotions[Code],0),2)=0,Sales[[#This Row],[Price]],INDEX(Sale_Promotions[[Code]:[Sale Price]],MATCH(Sales[[#This Row],[Code]],Sale_Promotions[Code],0),2))</f>
        <v>12.7</v>
      </c>
      <c r="I5264">
        <f>Sales[[#This Row],[Total Inventory]]*Sales[[#This Row],[Sale_Price]]</f>
        <v>0</v>
      </c>
    </row>
    <row r="5265" spans="1:9" x14ac:dyDescent="0.25">
      <c r="A5265">
        <v>24599</v>
      </c>
      <c r="B5265" t="str">
        <f>INDEX( Table3[],MATCH(Sales[[#This Row],[Category]],Table3[Category],0),1)</f>
        <v>BEER</v>
      </c>
      <c r="C5265" t="s">
        <v>11</v>
      </c>
      <c r="D5265" t="s">
        <v>5230</v>
      </c>
      <c r="E5265" t="s">
        <v>20</v>
      </c>
      <c r="F5265">
        <v>0</v>
      </c>
      <c r="G5265" s="1">
        <v>6.77</v>
      </c>
      <c r="H5265">
        <f>IF(INDEX(Sale_Promotions[[Code]:[Sale Price]],MATCH(Sales[[#This Row],[Code]],Sale_Promotions[Code],0),2)=0,Sales[[#This Row],[Price]],INDEX(Sale_Promotions[[Code]:[Sale Price]],MATCH(Sales[[#This Row],[Code]],Sale_Promotions[Code],0),2))</f>
        <v>6.77</v>
      </c>
      <c r="I5265">
        <f>Sales[[#This Row],[Total Inventory]]*Sales[[#This Row],[Sale_Price]]</f>
        <v>0</v>
      </c>
    </row>
    <row r="5266" spans="1:9" x14ac:dyDescent="0.25">
      <c r="A5266">
        <v>335867</v>
      </c>
      <c r="B5266" t="str">
        <f>INDEX( Table3[],MATCH(Sales[[#This Row],[Category]],Table3[Category],0),1)</f>
        <v>LIQUOR</v>
      </c>
      <c r="C5266" t="s">
        <v>35</v>
      </c>
      <c r="D5266" t="s">
        <v>5231</v>
      </c>
      <c r="E5266" t="s">
        <v>10</v>
      </c>
      <c r="F5266">
        <v>15</v>
      </c>
      <c r="G5266" s="1">
        <v>179.99</v>
      </c>
      <c r="H5266">
        <f>IF(INDEX(Sale_Promotions[[Code]:[Sale Price]],MATCH(Sales[[#This Row],[Code]],Sale_Promotions[Code],0),2)=0,Sales[[#This Row],[Price]],INDEX(Sale_Promotions[[Code]:[Sale Price]],MATCH(Sales[[#This Row],[Code]],Sale_Promotions[Code],0),2))</f>
        <v>179.99</v>
      </c>
      <c r="I5266">
        <f>Sales[[#This Row],[Total Inventory]]*Sales[[#This Row],[Sale_Price]]</f>
        <v>2699.8500000000004</v>
      </c>
    </row>
    <row r="5267" spans="1:9" x14ac:dyDescent="0.25">
      <c r="A5267">
        <v>342079</v>
      </c>
      <c r="B5267" t="str">
        <f>INDEX( Table3[],MATCH(Sales[[#This Row],[Category]],Table3[Category],0),1)</f>
        <v>WINE</v>
      </c>
      <c r="C5267" t="s">
        <v>61</v>
      </c>
      <c r="D5267" t="s">
        <v>5232</v>
      </c>
      <c r="E5267" t="s">
        <v>10</v>
      </c>
      <c r="F5267">
        <v>12</v>
      </c>
      <c r="G5267" s="1">
        <v>21.99</v>
      </c>
      <c r="H5267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5267">
        <f>Sales[[#This Row],[Total Inventory]]*Sales[[#This Row],[Sale_Price]]</f>
        <v>263.88</v>
      </c>
    </row>
    <row r="5268" spans="1:9" x14ac:dyDescent="0.25">
      <c r="A5268">
        <v>10904</v>
      </c>
      <c r="B5268" t="str">
        <f>INDEX( Table3[],MATCH(Sales[[#This Row],[Category]],Table3[Category],0),1)</f>
        <v>BEER</v>
      </c>
      <c r="C5268" t="s">
        <v>11</v>
      </c>
      <c r="D5268" t="s">
        <v>5233</v>
      </c>
      <c r="E5268" t="s">
        <v>25</v>
      </c>
      <c r="F5268">
        <v>0</v>
      </c>
      <c r="G5268" s="1">
        <v>1.89</v>
      </c>
      <c r="H5268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5268">
        <f>Sales[[#This Row],[Total Inventory]]*Sales[[#This Row],[Sale_Price]]</f>
        <v>0</v>
      </c>
    </row>
    <row r="5269" spans="1:9" x14ac:dyDescent="0.25">
      <c r="A5269">
        <v>418714</v>
      </c>
      <c r="B5269" t="str">
        <f>INDEX( Table3[],MATCH(Sales[[#This Row],[Category]],Table3[Category],0),1)</f>
        <v>WINE</v>
      </c>
      <c r="C5269" t="s">
        <v>31</v>
      </c>
      <c r="D5269" t="s">
        <v>5234</v>
      </c>
      <c r="E5269" t="s">
        <v>10</v>
      </c>
      <c r="F5269">
        <v>0</v>
      </c>
      <c r="G5269" s="1">
        <v>10.99</v>
      </c>
      <c r="H526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269">
        <f>Sales[[#This Row],[Total Inventory]]*Sales[[#This Row],[Sale_Price]]</f>
        <v>0</v>
      </c>
    </row>
    <row r="5270" spans="1:9" x14ac:dyDescent="0.25">
      <c r="A5270">
        <v>26638</v>
      </c>
      <c r="B5270" t="str">
        <f>INDEX( Table3[],MATCH(Sales[[#This Row],[Category]],Table3[Category],0),1)</f>
        <v>LIQUOR</v>
      </c>
      <c r="C5270" t="s">
        <v>175</v>
      </c>
      <c r="D5270" t="s">
        <v>240</v>
      </c>
      <c r="E5270" t="s">
        <v>10</v>
      </c>
      <c r="F5270">
        <v>200</v>
      </c>
      <c r="G5270" s="1">
        <v>23.99</v>
      </c>
      <c r="H5270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5270">
        <f>Sales[[#This Row],[Total Inventory]]*Sales[[#This Row],[Sale_Price]]</f>
        <v>4798</v>
      </c>
    </row>
    <row r="5271" spans="1:9" x14ac:dyDescent="0.25">
      <c r="A5271">
        <v>412864</v>
      </c>
      <c r="B5271" t="str">
        <f>INDEX( Table3[],MATCH(Sales[[#This Row],[Category]],Table3[Category],0),1)</f>
        <v>WINE</v>
      </c>
      <c r="C5271" t="s">
        <v>61</v>
      </c>
      <c r="D5271" t="s">
        <v>5235</v>
      </c>
      <c r="E5271" t="s">
        <v>10</v>
      </c>
      <c r="F5271">
        <v>57</v>
      </c>
      <c r="G5271" s="1">
        <v>43.99</v>
      </c>
      <c r="H5271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5271">
        <f>Sales[[#This Row],[Total Inventory]]*Sales[[#This Row],[Sale_Price]]</f>
        <v>2507.4300000000003</v>
      </c>
    </row>
    <row r="5272" spans="1:9" x14ac:dyDescent="0.25">
      <c r="A5272">
        <v>344323</v>
      </c>
      <c r="B5272" t="str">
        <f>INDEX( Table3[],MATCH(Sales[[#This Row],[Category]],Table3[Category],0),1)</f>
        <v>WINE</v>
      </c>
      <c r="C5272" t="s">
        <v>41</v>
      </c>
      <c r="D5272" t="s">
        <v>5236</v>
      </c>
      <c r="E5272" t="s">
        <v>10</v>
      </c>
      <c r="F5272">
        <v>10</v>
      </c>
      <c r="G5272" s="1">
        <v>17.989999999999998</v>
      </c>
      <c r="H5272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5272">
        <f>Sales[[#This Row],[Total Inventory]]*Sales[[#This Row],[Sale_Price]]</f>
        <v>179.89999999999998</v>
      </c>
    </row>
    <row r="5273" spans="1:9" x14ac:dyDescent="0.25">
      <c r="A5273">
        <v>418625</v>
      </c>
      <c r="B5273" t="str">
        <f>INDEX( Table3[],MATCH(Sales[[#This Row],[Category]],Table3[Category],0),1)</f>
        <v>LIQUOR</v>
      </c>
      <c r="C5273" t="s">
        <v>26</v>
      </c>
      <c r="D5273" t="s">
        <v>5237</v>
      </c>
      <c r="E5273" t="s">
        <v>48</v>
      </c>
      <c r="F5273">
        <v>0</v>
      </c>
      <c r="G5273" s="1">
        <v>15.49</v>
      </c>
      <c r="H5273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5273">
        <f>Sales[[#This Row],[Total Inventory]]*Sales[[#This Row],[Sale_Price]]</f>
        <v>0</v>
      </c>
    </row>
    <row r="5274" spans="1:9" x14ac:dyDescent="0.25">
      <c r="A5274">
        <v>333431</v>
      </c>
      <c r="B5274" t="str">
        <f>INDEX( Table3[],MATCH(Sales[[#This Row],[Category]],Table3[Category],0),1)</f>
        <v>WINE</v>
      </c>
      <c r="C5274" t="s">
        <v>41</v>
      </c>
      <c r="D5274" t="s">
        <v>5238</v>
      </c>
      <c r="E5274" t="s">
        <v>10</v>
      </c>
      <c r="F5274">
        <v>0</v>
      </c>
      <c r="G5274" s="1">
        <v>11.49</v>
      </c>
      <c r="H5274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5274">
        <f>Sales[[#This Row],[Total Inventory]]*Sales[[#This Row],[Sale_Price]]</f>
        <v>0</v>
      </c>
    </row>
    <row r="5275" spans="1:9" x14ac:dyDescent="0.25">
      <c r="A5275">
        <v>88961</v>
      </c>
      <c r="B5275" t="str">
        <f>INDEX( Table3[],MATCH(Sales[[#This Row],[Category]],Table3[Category],0),1)</f>
        <v>WINE</v>
      </c>
      <c r="C5275" t="s">
        <v>67</v>
      </c>
      <c r="D5275" t="s">
        <v>5239</v>
      </c>
      <c r="E5275" t="s">
        <v>10</v>
      </c>
      <c r="F5275">
        <v>0</v>
      </c>
      <c r="G5275" s="1">
        <v>25.99</v>
      </c>
      <c r="H5275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5275">
        <f>Sales[[#This Row],[Total Inventory]]*Sales[[#This Row],[Sale_Price]]</f>
        <v>0</v>
      </c>
    </row>
    <row r="5276" spans="1:9" x14ac:dyDescent="0.25">
      <c r="A5276">
        <v>61522</v>
      </c>
      <c r="B5276" t="str">
        <f>INDEX( Table3[],MATCH(Sales[[#This Row],[Category]],Table3[Category],0),1)</f>
        <v>LIQUOR</v>
      </c>
      <c r="C5276" t="s">
        <v>245</v>
      </c>
      <c r="D5276" t="s">
        <v>5240</v>
      </c>
      <c r="E5276" t="s">
        <v>10</v>
      </c>
      <c r="F5276">
        <v>14</v>
      </c>
      <c r="G5276" s="1">
        <v>26.99</v>
      </c>
      <c r="H5276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5276">
        <f>Sales[[#This Row],[Total Inventory]]*Sales[[#This Row],[Sale_Price]]</f>
        <v>377.85999999999996</v>
      </c>
    </row>
    <row r="5277" spans="1:9" x14ac:dyDescent="0.25">
      <c r="A5277">
        <v>76270</v>
      </c>
      <c r="B5277" t="str">
        <f>INDEX( Table3[],MATCH(Sales[[#This Row],[Category]],Table3[Category],0),1)</f>
        <v>BEER</v>
      </c>
      <c r="C5277" t="s">
        <v>436</v>
      </c>
      <c r="D5277" t="s">
        <v>5241</v>
      </c>
      <c r="E5277" t="s">
        <v>10</v>
      </c>
      <c r="F5277">
        <v>69</v>
      </c>
      <c r="G5277" s="1">
        <v>13.49</v>
      </c>
      <c r="H5277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5277">
        <f>Sales[[#This Row],[Total Inventory]]*Sales[[#This Row],[Sale_Price]]</f>
        <v>930.81000000000006</v>
      </c>
    </row>
    <row r="5278" spans="1:9" x14ac:dyDescent="0.25">
      <c r="A5278">
        <v>24178</v>
      </c>
      <c r="B5278" t="str">
        <f>INDEX( Table3[],MATCH(Sales[[#This Row],[Category]],Table3[Category],0),1)</f>
        <v>BEER</v>
      </c>
      <c r="C5278" t="s">
        <v>11</v>
      </c>
      <c r="D5278" t="s">
        <v>5242</v>
      </c>
      <c r="E5278" t="s">
        <v>13</v>
      </c>
      <c r="F5278">
        <v>0</v>
      </c>
      <c r="G5278" s="1">
        <v>5.75</v>
      </c>
      <c r="H5278">
        <f>IF(INDEX(Sale_Promotions[[Code]:[Sale Price]],MATCH(Sales[[#This Row],[Code]],Sale_Promotions[Code],0),2)=0,Sales[[#This Row],[Price]],INDEX(Sale_Promotions[[Code]:[Sale Price]],MATCH(Sales[[#This Row],[Code]],Sale_Promotions[Code],0),2))</f>
        <v>5.75</v>
      </c>
      <c r="I5278">
        <f>Sales[[#This Row],[Total Inventory]]*Sales[[#This Row],[Sale_Price]]</f>
        <v>0</v>
      </c>
    </row>
    <row r="5279" spans="1:9" x14ac:dyDescent="0.25">
      <c r="A5279">
        <v>22631</v>
      </c>
      <c r="B5279" t="str">
        <f>INDEX( Table3[],MATCH(Sales[[#This Row],[Category]],Table3[Category],0),1)</f>
        <v>BEER</v>
      </c>
      <c r="C5279" t="s">
        <v>11</v>
      </c>
      <c r="D5279" t="s">
        <v>5243</v>
      </c>
      <c r="E5279" t="s">
        <v>13</v>
      </c>
      <c r="F5279">
        <v>0</v>
      </c>
      <c r="G5279" s="1">
        <v>11.29</v>
      </c>
      <c r="H5279">
        <f>IF(INDEX(Sale_Promotions[[Code]:[Sale Price]],MATCH(Sales[[#This Row],[Code]],Sale_Promotions[Code],0),2)=0,Sales[[#This Row],[Price]],INDEX(Sale_Promotions[[Code]:[Sale Price]],MATCH(Sales[[#This Row],[Code]],Sale_Promotions[Code],0),2))</f>
        <v>11.29</v>
      </c>
      <c r="I5279">
        <f>Sales[[#This Row],[Total Inventory]]*Sales[[#This Row],[Sale_Price]]</f>
        <v>0</v>
      </c>
    </row>
    <row r="5280" spans="1:9" x14ac:dyDescent="0.25">
      <c r="A5280">
        <v>45282</v>
      </c>
      <c r="B5280" t="str">
        <f>INDEX( Table3[],MATCH(Sales[[#This Row],[Category]],Table3[Category],0),1)</f>
        <v>WINE</v>
      </c>
      <c r="C5280" t="s">
        <v>41</v>
      </c>
      <c r="D5280" t="s">
        <v>5244</v>
      </c>
      <c r="E5280" t="s">
        <v>10</v>
      </c>
      <c r="F5280">
        <v>0</v>
      </c>
      <c r="G5280" s="1">
        <v>12.99</v>
      </c>
      <c r="H5280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5280">
        <f>Sales[[#This Row],[Total Inventory]]*Sales[[#This Row],[Sale_Price]]</f>
        <v>0</v>
      </c>
    </row>
    <row r="5281" spans="1:9" x14ac:dyDescent="0.25">
      <c r="A5281">
        <v>333539</v>
      </c>
      <c r="B5281" t="str">
        <f>INDEX( Table3[],MATCH(Sales[[#This Row],[Category]],Table3[Category],0),1)</f>
        <v>WINE</v>
      </c>
      <c r="C5281" t="s">
        <v>41</v>
      </c>
      <c r="D5281" t="s">
        <v>5245</v>
      </c>
      <c r="E5281" t="s">
        <v>10</v>
      </c>
      <c r="F5281">
        <v>0</v>
      </c>
      <c r="G5281" s="1">
        <v>17.489999999999998</v>
      </c>
      <c r="H5281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5281">
        <f>Sales[[#This Row],[Total Inventory]]*Sales[[#This Row],[Sale_Price]]</f>
        <v>0</v>
      </c>
    </row>
    <row r="5282" spans="1:9" x14ac:dyDescent="0.25">
      <c r="A5282">
        <v>28606</v>
      </c>
      <c r="B5282" t="str">
        <f>INDEX( Table3[],MATCH(Sales[[#This Row],[Category]],Table3[Category],0),1)</f>
        <v>WINE</v>
      </c>
      <c r="C5282" t="s">
        <v>163</v>
      </c>
      <c r="D5282" t="s">
        <v>5246</v>
      </c>
      <c r="E5282" t="s">
        <v>10</v>
      </c>
      <c r="F5282">
        <v>23</v>
      </c>
      <c r="G5282" s="1">
        <v>25.99</v>
      </c>
      <c r="H5282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5282">
        <f>Sales[[#This Row],[Total Inventory]]*Sales[[#This Row],[Sale_Price]]</f>
        <v>597.77</v>
      </c>
    </row>
    <row r="5283" spans="1:9" x14ac:dyDescent="0.25">
      <c r="A5283">
        <v>357790</v>
      </c>
      <c r="B5283" t="str">
        <f>INDEX( Table3[],MATCH(Sales[[#This Row],[Category]],Table3[Category],0),1)</f>
        <v>WINE</v>
      </c>
      <c r="C5283" t="s">
        <v>61</v>
      </c>
      <c r="D5283" t="s">
        <v>5247</v>
      </c>
      <c r="E5283" t="s">
        <v>10</v>
      </c>
      <c r="F5283">
        <v>0</v>
      </c>
      <c r="G5283" s="1">
        <v>18.489999999999998</v>
      </c>
      <c r="H5283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5283">
        <f>Sales[[#This Row],[Total Inventory]]*Sales[[#This Row],[Sale_Price]]</f>
        <v>0</v>
      </c>
    </row>
    <row r="5284" spans="1:9" x14ac:dyDescent="0.25">
      <c r="A5284">
        <v>27429</v>
      </c>
      <c r="B5284" t="str">
        <f>INDEX( Table3[],MATCH(Sales[[#This Row],[Category]],Table3[Category],0),1)</f>
        <v>BEER</v>
      </c>
      <c r="C5284" t="s">
        <v>11</v>
      </c>
      <c r="D5284" t="s">
        <v>5248</v>
      </c>
      <c r="E5284" t="s">
        <v>20</v>
      </c>
      <c r="F5284">
        <v>0</v>
      </c>
      <c r="G5284" s="1">
        <v>5.14</v>
      </c>
      <c r="H5284">
        <f>IF(INDEX(Sale_Promotions[[Code]:[Sale Price]],MATCH(Sales[[#This Row],[Code]],Sale_Promotions[Code],0),2)=0,Sales[[#This Row],[Price]],INDEX(Sale_Promotions[[Code]:[Sale Price]],MATCH(Sales[[#This Row],[Code]],Sale_Promotions[Code],0),2))</f>
        <v>5.14</v>
      </c>
      <c r="I5284">
        <f>Sales[[#This Row],[Total Inventory]]*Sales[[#This Row],[Sale_Price]]</f>
        <v>0</v>
      </c>
    </row>
    <row r="5285" spans="1:9" x14ac:dyDescent="0.25">
      <c r="A5285">
        <v>12955</v>
      </c>
      <c r="B5285" t="str">
        <f>INDEX( Table3[],MATCH(Sales[[#This Row],[Category]],Table3[Category],0),1)</f>
        <v>BEER</v>
      </c>
      <c r="C5285" t="s">
        <v>11</v>
      </c>
      <c r="D5285" t="s">
        <v>5249</v>
      </c>
      <c r="E5285" t="s">
        <v>20</v>
      </c>
      <c r="F5285">
        <v>0</v>
      </c>
      <c r="G5285" s="1">
        <v>4.0999999999999996</v>
      </c>
      <c r="H5285">
        <f>IF(INDEX(Sale_Promotions[[Code]:[Sale Price]],MATCH(Sales[[#This Row],[Code]],Sale_Promotions[Code],0),2)=0,Sales[[#This Row],[Price]],INDEX(Sale_Promotions[[Code]:[Sale Price]],MATCH(Sales[[#This Row],[Code]],Sale_Promotions[Code],0),2))</f>
        <v>4.0999999999999996</v>
      </c>
      <c r="I5285">
        <f>Sales[[#This Row],[Total Inventory]]*Sales[[#This Row],[Sale_Price]]</f>
        <v>0</v>
      </c>
    </row>
    <row r="5286" spans="1:9" x14ac:dyDescent="0.25">
      <c r="A5286">
        <v>302227</v>
      </c>
      <c r="B5286" t="str">
        <f>INDEX( Table3[],MATCH(Sales[[#This Row],[Category]],Table3[Category],0),1)</f>
        <v>WINE</v>
      </c>
      <c r="C5286" t="s">
        <v>85</v>
      </c>
      <c r="D5286" t="s">
        <v>5250</v>
      </c>
      <c r="E5286" t="s">
        <v>10</v>
      </c>
      <c r="F5286">
        <v>0</v>
      </c>
      <c r="G5286" s="1">
        <v>9.99</v>
      </c>
      <c r="H5286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5286">
        <f>Sales[[#This Row],[Total Inventory]]*Sales[[#This Row],[Sale_Price]]</f>
        <v>0</v>
      </c>
    </row>
    <row r="5287" spans="1:9" x14ac:dyDescent="0.25">
      <c r="A5287">
        <v>29198</v>
      </c>
      <c r="B5287" t="str">
        <f>INDEX( Table3[],MATCH(Sales[[#This Row],[Category]],Table3[Category],0),1)</f>
        <v>BEER</v>
      </c>
      <c r="C5287" t="s">
        <v>11</v>
      </c>
      <c r="D5287" t="s">
        <v>5251</v>
      </c>
      <c r="E5287" t="s">
        <v>20</v>
      </c>
      <c r="F5287">
        <v>0</v>
      </c>
      <c r="G5287" s="1">
        <v>2.4700000000000002</v>
      </c>
      <c r="H5287">
        <f>IF(INDEX(Sale_Promotions[[Code]:[Sale Price]],MATCH(Sales[[#This Row],[Code]],Sale_Promotions[Code],0),2)=0,Sales[[#This Row],[Price]],INDEX(Sale_Promotions[[Code]:[Sale Price]],MATCH(Sales[[#This Row],[Code]],Sale_Promotions[Code],0),2))</f>
        <v>2.4700000000000002</v>
      </c>
      <c r="I5287">
        <f>Sales[[#This Row],[Total Inventory]]*Sales[[#This Row],[Sale_Price]]</f>
        <v>0</v>
      </c>
    </row>
    <row r="5288" spans="1:9" x14ac:dyDescent="0.25">
      <c r="A5288">
        <v>23828</v>
      </c>
      <c r="B5288" t="str">
        <f>INDEX( Table3[],MATCH(Sales[[#This Row],[Category]],Table3[Category],0),1)</f>
        <v>BEER</v>
      </c>
      <c r="C5288" t="s">
        <v>11</v>
      </c>
      <c r="D5288" t="s">
        <v>5252</v>
      </c>
      <c r="E5288" t="s">
        <v>25</v>
      </c>
      <c r="F5288">
        <v>0</v>
      </c>
      <c r="G5288" s="1">
        <v>1.4</v>
      </c>
      <c r="H5288">
        <f>IF(INDEX(Sale_Promotions[[Code]:[Sale Price]],MATCH(Sales[[#This Row],[Code]],Sale_Promotions[Code],0),2)=0,Sales[[#This Row],[Price]],INDEX(Sale_Promotions[[Code]:[Sale Price]],MATCH(Sales[[#This Row],[Code]],Sale_Promotions[Code],0),2))</f>
        <v>1.4</v>
      </c>
      <c r="I5288">
        <f>Sales[[#This Row],[Total Inventory]]*Sales[[#This Row],[Sale_Price]]</f>
        <v>0</v>
      </c>
    </row>
    <row r="5289" spans="1:9" x14ac:dyDescent="0.25">
      <c r="A5289">
        <v>47653</v>
      </c>
      <c r="B5289" t="str">
        <f>INDEX( Table3[],MATCH(Sales[[#This Row],[Category]],Table3[Category],0),1)</f>
        <v>LIQUOR</v>
      </c>
      <c r="C5289" t="s">
        <v>175</v>
      </c>
      <c r="D5289" t="s">
        <v>5253</v>
      </c>
      <c r="E5289" t="s">
        <v>10</v>
      </c>
      <c r="F5289">
        <v>4</v>
      </c>
      <c r="G5289" s="1">
        <v>18.489999999999998</v>
      </c>
      <c r="H5289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5289">
        <f>Sales[[#This Row],[Total Inventory]]*Sales[[#This Row],[Sale_Price]]</f>
        <v>73.959999999999994</v>
      </c>
    </row>
    <row r="5290" spans="1:9" x14ac:dyDescent="0.25">
      <c r="A5290">
        <v>371947</v>
      </c>
      <c r="B5290" t="str">
        <f>INDEX( Table3[],MATCH(Sales[[#This Row],[Category]],Table3[Category],0),1)</f>
        <v>WINE</v>
      </c>
      <c r="C5290" t="s">
        <v>41</v>
      </c>
      <c r="D5290" t="s">
        <v>5254</v>
      </c>
      <c r="E5290" t="s">
        <v>23</v>
      </c>
      <c r="F5290">
        <v>0</v>
      </c>
      <c r="G5290" s="1">
        <v>16.989999999999998</v>
      </c>
      <c r="H5290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5290">
        <f>Sales[[#This Row],[Total Inventory]]*Sales[[#This Row],[Sale_Price]]</f>
        <v>0</v>
      </c>
    </row>
    <row r="5291" spans="1:9" x14ac:dyDescent="0.25">
      <c r="A5291">
        <v>44903</v>
      </c>
      <c r="B5291" t="str">
        <f>INDEX( Table3[],MATCH(Sales[[#This Row],[Category]],Table3[Category],0),1)</f>
        <v>WINE</v>
      </c>
      <c r="C5291" t="s">
        <v>43</v>
      </c>
      <c r="D5291" t="s">
        <v>5255</v>
      </c>
      <c r="E5291" t="s">
        <v>10</v>
      </c>
      <c r="F5291">
        <v>8</v>
      </c>
      <c r="G5291" s="1">
        <v>70.989999999999995</v>
      </c>
      <c r="H5291">
        <f>IF(INDEX(Sale_Promotions[[Code]:[Sale Price]],MATCH(Sales[[#This Row],[Code]],Sale_Promotions[Code],0),2)=0,Sales[[#This Row],[Price]],INDEX(Sale_Promotions[[Code]:[Sale Price]],MATCH(Sales[[#This Row],[Code]],Sale_Promotions[Code],0),2))</f>
        <v>70.989999999999995</v>
      </c>
      <c r="I5291">
        <f>Sales[[#This Row],[Total Inventory]]*Sales[[#This Row],[Sale_Price]]</f>
        <v>567.91999999999996</v>
      </c>
    </row>
    <row r="5292" spans="1:9" x14ac:dyDescent="0.25">
      <c r="A5292">
        <v>22852</v>
      </c>
      <c r="B5292" t="str">
        <f>INDEX( Table3[],MATCH(Sales[[#This Row],[Category]],Table3[Category],0),1)</f>
        <v>BEER</v>
      </c>
      <c r="C5292" t="s">
        <v>11</v>
      </c>
      <c r="D5292" t="s">
        <v>5256</v>
      </c>
      <c r="E5292" t="s">
        <v>92</v>
      </c>
      <c r="F5292">
        <v>0</v>
      </c>
      <c r="G5292" s="1">
        <v>6.67</v>
      </c>
      <c r="H5292">
        <f>IF(INDEX(Sale_Promotions[[Code]:[Sale Price]],MATCH(Sales[[#This Row],[Code]],Sale_Promotions[Code],0),2)=0,Sales[[#This Row],[Price]],INDEX(Sale_Promotions[[Code]:[Sale Price]],MATCH(Sales[[#This Row],[Code]],Sale_Promotions[Code],0),2))</f>
        <v>6.67</v>
      </c>
      <c r="I5292">
        <f>Sales[[#This Row],[Total Inventory]]*Sales[[#This Row],[Sale_Price]]</f>
        <v>0</v>
      </c>
    </row>
    <row r="5293" spans="1:9" x14ac:dyDescent="0.25">
      <c r="A5293">
        <v>22309</v>
      </c>
      <c r="B5293" t="str">
        <f>INDEX( Table3[],MATCH(Sales[[#This Row],[Category]],Table3[Category],0),1)</f>
        <v>BEER</v>
      </c>
      <c r="C5293" t="s">
        <v>11</v>
      </c>
      <c r="D5293" t="s">
        <v>5257</v>
      </c>
      <c r="E5293" t="s">
        <v>92</v>
      </c>
      <c r="F5293">
        <v>0</v>
      </c>
      <c r="G5293" s="1">
        <v>5.13</v>
      </c>
      <c r="H5293">
        <f>IF(INDEX(Sale_Promotions[[Code]:[Sale Price]],MATCH(Sales[[#This Row],[Code]],Sale_Promotions[Code],0),2)=0,Sales[[#This Row],[Price]],INDEX(Sale_Promotions[[Code]:[Sale Price]],MATCH(Sales[[#This Row],[Code]],Sale_Promotions[Code],0),2))</f>
        <v>5.13</v>
      </c>
      <c r="I5293">
        <f>Sales[[#This Row],[Total Inventory]]*Sales[[#This Row],[Sale_Price]]</f>
        <v>0</v>
      </c>
    </row>
    <row r="5294" spans="1:9" x14ac:dyDescent="0.25">
      <c r="A5294">
        <v>10866</v>
      </c>
      <c r="B5294" t="str">
        <f>INDEX( Table3[],MATCH(Sales[[#This Row],[Category]],Table3[Category],0),1)</f>
        <v>LIQUOR</v>
      </c>
      <c r="C5294" t="s">
        <v>198</v>
      </c>
      <c r="D5294" t="s">
        <v>5258</v>
      </c>
      <c r="E5294" t="s">
        <v>10</v>
      </c>
      <c r="F5294">
        <v>14</v>
      </c>
      <c r="G5294" s="1">
        <v>39.99</v>
      </c>
      <c r="H5294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5294">
        <f>Sales[[#This Row],[Total Inventory]]*Sales[[#This Row],[Sale_Price]]</f>
        <v>559.86</v>
      </c>
    </row>
    <row r="5295" spans="1:9" x14ac:dyDescent="0.25">
      <c r="A5295">
        <v>25269</v>
      </c>
      <c r="B5295" t="str">
        <f>INDEX( Table3[],MATCH(Sales[[#This Row],[Category]],Table3[Category],0),1)</f>
        <v>BEER</v>
      </c>
      <c r="C5295" t="s">
        <v>11</v>
      </c>
      <c r="D5295" t="s">
        <v>5259</v>
      </c>
      <c r="E5295" t="s">
        <v>92</v>
      </c>
      <c r="F5295">
        <v>0</v>
      </c>
      <c r="G5295" s="1">
        <v>6.17</v>
      </c>
      <c r="H5295">
        <f>IF(INDEX(Sale_Promotions[[Code]:[Sale Price]],MATCH(Sales[[#This Row],[Code]],Sale_Promotions[Code],0),2)=0,Sales[[#This Row],[Price]],INDEX(Sale_Promotions[[Code]:[Sale Price]],MATCH(Sales[[#This Row],[Code]],Sale_Promotions[Code],0),2))</f>
        <v>6.17</v>
      </c>
      <c r="I5295">
        <f>Sales[[#This Row],[Total Inventory]]*Sales[[#This Row],[Sale_Price]]</f>
        <v>0</v>
      </c>
    </row>
    <row r="5296" spans="1:9" x14ac:dyDescent="0.25">
      <c r="A5296">
        <v>152609</v>
      </c>
      <c r="B5296" t="str">
        <f>INDEX( Table3[],MATCH(Sales[[#This Row],[Category]],Table3[Category],0),1)</f>
        <v>WINE</v>
      </c>
      <c r="C5296" t="s">
        <v>61</v>
      </c>
      <c r="D5296" t="s">
        <v>5260</v>
      </c>
      <c r="E5296" t="s">
        <v>48</v>
      </c>
      <c r="F5296">
        <v>0</v>
      </c>
      <c r="G5296" s="1">
        <v>15.99</v>
      </c>
      <c r="H529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5296">
        <f>Sales[[#This Row],[Total Inventory]]*Sales[[#This Row],[Sale_Price]]</f>
        <v>0</v>
      </c>
    </row>
    <row r="5297" spans="1:9" x14ac:dyDescent="0.25">
      <c r="A5297">
        <v>42318</v>
      </c>
      <c r="B5297" t="str">
        <f>INDEX( Table3[],MATCH(Sales[[#This Row],[Category]],Table3[Category],0),1)</f>
        <v>WINE</v>
      </c>
      <c r="C5297" t="s">
        <v>61</v>
      </c>
      <c r="D5297" t="s">
        <v>5261</v>
      </c>
      <c r="E5297" t="s">
        <v>10</v>
      </c>
      <c r="F5297">
        <v>0</v>
      </c>
      <c r="G5297" s="1">
        <v>24.99</v>
      </c>
      <c r="H5297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5297">
        <f>Sales[[#This Row],[Total Inventory]]*Sales[[#This Row],[Sale_Price]]</f>
        <v>0</v>
      </c>
    </row>
    <row r="5298" spans="1:9" x14ac:dyDescent="0.25">
      <c r="A5298">
        <v>79030</v>
      </c>
      <c r="B5298" t="str">
        <f>INDEX( Table3[],MATCH(Sales[[#This Row],[Category]],Table3[Category],0),1)</f>
        <v>BEER</v>
      </c>
      <c r="C5298" t="s">
        <v>11</v>
      </c>
      <c r="D5298" t="s">
        <v>5262</v>
      </c>
      <c r="E5298" t="s">
        <v>25</v>
      </c>
      <c r="F5298">
        <v>339</v>
      </c>
      <c r="G5298" s="1">
        <v>1.43</v>
      </c>
      <c r="H5298">
        <f>IF(INDEX(Sale_Promotions[[Code]:[Sale Price]],MATCH(Sales[[#This Row],[Code]],Sale_Promotions[Code],0),2)=0,Sales[[#This Row],[Price]],INDEX(Sale_Promotions[[Code]:[Sale Price]],MATCH(Sales[[#This Row],[Code]],Sale_Promotions[Code],0),2))</f>
        <v>1.43</v>
      </c>
      <c r="I5298">
        <f>Sales[[#This Row],[Total Inventory]]*Sales[[#This Row],[Sale_Price]]</f>
        <v>484.77</v>
      </c>
    </row>
    <row r="5299" spans="1:9" x14ac:dyDescent="0.25">
      <c r="A5299">
        <v>25869</v>
      </c>
      <c r="B5299" t="str">
        <f>INDEX( Table3[],MATCH(Sales[[#This Row],[Category]],Table3[Category],0),1)</f>
        <v>BEER</v>
      </c>
      <c r="C5299" t="s">
        <v>11</v>
      </c>
      <c r="D5299" t="s">
        <v>5263</v>
      </c>
      <c r="E5299" t="s">
        <v>25</v>
      </c>
      <c r="F5299">
        <v>0</v>
      </c>
      <c r="G5299" s="1">
        <v>1.8</v>
      </c>
      <c r="H5299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5299">
        <f>Sales[[#This Row],[Total Inventory]]*Sales[[#This Row],[Sale_Price]]</f>
        <v>0</v>
      </c>
    </row>
    <row r="5300" spans="1:9" x14ac:dyDescent="0.25">
      <c r="A5300">
        <v>94978</v>
      </c>
      <c r="B5300" t="str">
        <f>INDEX( Table3[],MATCH(Sales[[#This Row],[Category]],Table3[Category],0),1)</f>
        <v>BEER</v>
      </c>
      <c r="C5300" t="s">
        <v>11</v>
      </c>
      <c r="D5300" t="s">
        <v>5264</v>
      </c>
      <c r="E5300" t="s">
        <v>25</v>
      </c>
      <c r="F5300">
        <v>108</v>
      </c>
      <c r="G5300" s="1">
        <v>1.59</v>
      </c>
      <c r="H5300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5300">
        <f>Sales[[#This Row],[Total Inventory]]*Sales[[#This Row],[Sale_Price]]</f>
        <v>171.72</v>
      </c>
    </row>
    <row r="5301" spans="1:9" x14ac:dyDescent="0.25">
      <c r="A5301">
        <v>91669</v>
      </c>
      <c r="B5301" t="str">
        <f>INDEX( Table3[],MATCH(Sales[[#This Row],[Category]],Table3[Category],0),1)</f>
        <v>BEER</v>
      </c>
      <c r="C5301" t="s">
        <v>11</v>
      </c>
      <c r="D5301" t="s">
        <v>5265</v>
      </c>
      <c r="E5301" t="s">
        <v>25</v>
      </c>
      <c r="F5301">
        <v>336</v>
      </c>
      <c r="G5301" s="1">
        <v>1.0900000000000001</v>
      </c>
      <c r="H5301">
        <f>IF(INDEX(Sale_Promotions[[Code]:[Sale Price]],MATCH(Sales[[#This Row],[Code]],Sale_Promotions[Code],0),2)=0,Sales[[#This Row],[Price]],INDEX(Sale_Promotions[[Code]:[Sale Price]],MATCH(Sales[[#This Row],[Code]],Sale_Promotions[Code],0),2))</f>
        <v>1.0900000000000001</v>
      </c>
      <c r="I5301">
        <f>Sales[[#This Row],[Total Inventory]]*Sales[[#This Row],[Sale_Price]]</f>
        <v>366.24</v>
      </c>
    </row>
    <row r="5302" spans="1:9" x14ac:dyDescent="0.25">
      <c r="A5302">
        <v>48448</v>
      </c>
      <c r="B5302" t="str">
        <f>INDEX( Table3[],MATCH(Sales[[#This Row],[Category]],Table3[Category],0),1)</f>
        <v>LIQUOR</v>
      </c>
      <c r="C5302" t="s">
        <v>37</v>
      </c>
      <c r="D5302" t="s">
        <v>5266</v>
      </c>
      <c r="E5302" t="s">
        <v>10</v>
      </c>
      <c r="F5302">
        <v>10</v>
      </c>
      <c r="G5302" s="1">
        <v>10.79</v>
      </c>
      <c r="H5302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5302">
        <f>Sales[[#This Row],[Total Inventory]]*Sales[[#This Row],[Sale_Price]]</f>
        <v>107.89999999999999</v>
      </c>
    </row>
    <row r="5303" spans="1:9" x14ac:dyDescent="0.25">
      <c r="A5303">
        <v>70964</v>
      </c>
      <c r="B5303" t="str">
        <f>INDEX( Table3[],MATCH(Sales[[#This Row],[Category]],Table3[Category],0),1)</f>
        <v>LIQUOR</v>
      </c>
      <c r="C5303" t="s">
        <v>35</v>
      </c>
      <c r="D5303" t="s">
        <v>5267</v>
      </c>
      <c r="E5303" t="s">
        <v>10</v>
      </c>
      <c r="F5303">
        <v>38</v>
      </c>
      <c r="G5303" s="1">
        <v>20.99</v>
      </c>
      <c r="H5303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5303">
        <f>Sales[[#This Row],[Total Inventory]]*Sales[[#This Row],[Sale_Price]]</f>
        <v>797.61999999999989</v>
      </c>
    </row>
    <row r="5304" spans="1:9" x14ac:dyDescent="0.25">
      <c r="A5304">
        <v>91561</v>
      </c>
      <c r="B5304" t="str">
        <f>INDEX( Table3[],MATCH(Sales[[#This Row],[Category]],Table3[Category],0),1)</f>
        <v>BEER</v>
      </c>
      <c r="C5304" t="s">
        <v>11</v>
      </c>
      <c r="D5304" t="s">
        <v>5268</v>
      </c>
      <c r="E5304" t="s">
        <v>52</v>
      </c>
      <c r="F5304">
        <v>0</v>
      </c>
      <c r="G5304" s="1">
        <v>5.14</v>
      </c>
      <c r="H5304">
        <f>IF(INDEX(Sale_Promotions[[Code]:[Sale Price]],MATCH(Sales[[#This Row],[Code]],Sale_Promotions[Code],0),2)=0,Sales[[#This Row],[Price]],INDEX(Sale_Promotions[[Code]:[Sale Price]],MATCH(Sales[[#This Row],[Code]],Sale_Promotions[Code],0),2))</f>
        <v>5.14</v>
      </c>
      <c r="I5304">
        <f>Sales[[#This Row],[Total Inventory]]*Sales[[#This Row],[Sale_Price]]</f>
        <v>0</v>
      </c>
    </row>
    <row r="5305" spans="1:9" x14ac:dyDescent="0.25">
      <c r="A5305">
        <v>22685</v>
      </c>
      <c r="B5305" t="str">
        <f>INDEX( Table3[],MATCH(Sales[[#This Row],[Category]],Table3[Category],0),1)</f>
        <v>BEER</v>
      </c>
      <c r="C5305" t="s">
        <v>11</v>
      </c>
      <c r="D5305" t="s">
        <v>5269</v>
      </c>
      <c r="E5305" t="s">
        <v>25</v>
      </c>
      <c r="F5305">
        <v>0</v>
      </c>
      <c r="G5305" s="1">
        <v>2.83</v>
      </c>
      <c r="H5305">
        <f>IF(INDEX(Sale_Promotions[[Code]:[Sale Price]],MATCH(Sales[[#This Row],[Code]],Sale_Promotions[Code],0),2)=0,Sales[[#This Row],[Price]],INDEX(Sale_Promotions[[Code]:[Sale Price]],MATCH(Sales[[#This Row],[Code]],Sale_Promotions[Code],0),2))</f>
        <v>2.83</v>
      </c>
      <c r="I5305">
        <f>Sales[[#This Row],[Total Inventory]]*Sales[[#This Row],[Sale_Price]]</f>
        <v>0</v>
      </c>
    </row>
    <row r="5306" spans="1:9" x14ac:dyDescent="0.25">
      <c r="A5306">
        <v>43991</v>
      </c>
      <c r="B5306" t="str">
        <f>INDEX( Table3[],MATCH(Sales[[#This Row],[Category]],Table3[Category],0),1)</f>
        <v>WINE</v>
      </c>
      <c r="C5306" t="s">
        <v>31</v>
      </c>
      <c r="D5306" t="s">
        <v>5270</v>
      </c>
      <c r="E5306" t="s">
        <v>10</v>
      </c>
      <c r="F5306">
        <v>45</v>
      </c>
      <c r="G5306" s="1">
        <v>20.99</v>
      </c>
      <c r="H5306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5306">
        <f>Sales[[#This Row],[Total Inventory]]*Sales[[#This Row],[Sale_Price]]</f>
        <v>944.55</v>
      </c>
    </row>
    <row r="5307" spans="1:9" x14ac:dyDescent="0.25">
      <c r="A5307">
        <v>333934</v>
      </c>
      <c r="B5307" t="str">
        <f>INDEX( Table3[],MATCH(Sales[[#This Row],[Category]],Table3[Category],0),1)</f>
        <v>WINE</v>
      </c>
      <c r="C5307" t="s">
        <v>61</v>
      </c>
      <c r="D5307" t="s">
        <v>5271</v>
      </c>
      <c r="E5307" t="s">
        <v>23</v>
      </c>
      <c r="F5307">
        <v>1</v>
      </c>
      <c r="G5307" s="1">
        <v>12.99</v>
      </c>
      <c r="H530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5307">
        <f>Sales[[#This Row],[Total Inventory]]*Sales[[#This Row],[Sale_Price]]</f>
        <v>12.99</v>
      </c>
    </row>
    <row r="5308" spans="1:9" x14ac:dyDescent="0.25">
      <c r="A5308">
        <v>342123</v>
      </c>
      <c r="B5308" t="str">
        <f>INDEX( Table3[],MATCH(Sales[[#This Row],[Category]],Table3[Category],0),1)</f>
        <v>WINE</v>
      </c>
      <c r="C5308" t="s">
        <v>41</v>
      </c>
      <c r="D5308" t="s">
        <v>5272</v>
      </c>
      <c r="E5308" t="s">
        <v>10</v>
      </c>
      <c r="F5308">
        <v>0</v>
      </c>
      <c r="G5308" s="1">
        <v>64.680000000000007</v>
      </c>
      <c r="H5308">
        <f>IF(INDEX(Sale_Promotions[[Code]:[Sale Price]],MATCH(Sales[[#This Row],[Code]],Sale_Promotions[Code],0),2)=0,Sales[[#This Row],[Price]],INDEX(Sale_Promotions[[Code]:[Sale Price]],MATCH(Sales[[#This Row],[Code]],Sale_Promotions[Code],0),2))</f>
        <v>64.680000000000007</v>
      </c>
      <c r="I5308">
        <f>Sales[[#This Row],[Total Inventory]]*Sales[[#This Row],[Sale_Price]]</f>
        <v>0</v>
      </c>
    </row>
    <row r="5309" spans="1:9" x14ac:dyDescent="0.25">
      <c r="A5309">
        <v>26182</v>
      </c>
      <c r="B5309" t="str">
        <f>INDEX( Table3[],MATCH(Sales[[#This Row],[Category]],Table3[Category],0),1)</f>
        <v>WINE</v>
      </c>
      <c r="C5309" t="s">
        <v>61</v>
      </c>
      <c r="D5309" t="s">
        <v>5273</v>
      </c>
      <c r="E5309" t="s">
        <v>10</v>
      </c>
      <c r="F5309">
        <v>29</v>
      </c>
      <c r="G5309" s="1">
        <v>16.489999999999998</v>
      </c>
      <c r="H5309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5309">
        <f>Sales[[#This Row],[Total Inventory]]*Sales[[#This Row],[Sale_Price]]</f>
        <v>478.21</v>
      </c>
    </row>
    <row r="5310" spans="1:9" x14ac:dyDescent="0.25">
      <c r="A5310">
        <v>71184</v>
      </c>
      <c r="B5310" t="str">
        <f>INDEX( Table3[],MATCH(Sales[[#This Row],[Category]],Table3[Category],0),1)</f>
        <v>LIQUOR</v>
      </c>
      <c r="C5310" t="s">
        <v>35</v>
      </c>
      <c r="D5310" t="s">
        <v>5274</v>
      </c>
      <c r="E5310" t="s">
        <v>10</v>
      </c>
      <c r="F5310">
        <v>11</v>
      </c>
      <c r="G5310" s="1">
        <v>34.99</v>
      </c>
      <c r="H5310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5310">
        <f>Sales[[#This Row],[Total Inventory]]*Sales[[#This Row],[Sale_Price]]</f>
        <v>384.89000000000004</v>
      </c>
    </row>
    <row r="5311" spans="1:9" x14ac:dyDescent="0.25">
      <c r="A5311">
        <v>80376</v>
      </c>
      <c r="B5311" t="str">
        <f>INDEX( Table3[],MATCH(Sales[[#This Row],[Category]],Table3[Category],0),1)</f>
        <v>WINE</v>
      </c>
      <c r="C5311" t="s">
        <v>28</v>
      </c>
      <c r="D5311" t="s">
        <v>5275</v>
      </c>
      <c r="E5311" t="s">
        <v>23</v>
      </c>
      <c r="F5311">
        <v>0</v>
      </c>
      <c r="G5311" s="1">
        <v>12.99</v>
      </c>
      <c r="H531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5311">
        <f>Sales[[#This Row],[Total Inventory]]*Sales[[#This Row],[Sale_Price]]</f>
        <v>0</v>
      </c>
    </row>
    <row r="5312" spans="1:9" x14ac:dyDescent="0.25">
      <c r="A5312">
        <v>25980</v>
      </c>
      <c r="B5312" t="str">
        <f>INDEX( Table3[],MATCH(Sales[[#This Row],[Category]],Table3[Category],0),1)</f>
        <v>BEER</v>
      </c>
      <c r="C5312" t="s">
        <v>11</v>
      </c>
      <c r="D5312" t="s">
        <v>5276</v>
      </c>
      <c r="E5312" t="s">
        <v>25</v>
      </c>
      <c r="F5312">
        <v>132</v>
      </c>
      <c r="G5312" s="1">
        <v>1.4</v>
      </c>
      <c r="H5312">
        <f>IF(INDEX(Sale_Promotions[[Code]:[Sale Price]],MATCH(Sales[[#This Row],[Code]],Sale_Promotions[Code],0),2)=0,Sales[[#This Row],[Price]],INDEX(Sale_Promotions[[Code]:[Sale Price]],MATCH(Sales[[#This Row],[Code]],Sale_Promotions[Code],0),2))</f>
        <v>1.4</v>
      </c>
      <c r="I5312">
        <f>Sales[[#This Row],[Total Inventory]]*Sales[[#This Row],[Sale_Price]]</f>
        <v>184.79999999999998</v>
      </c>
    </row>
    <row r="5313" spans="1:9" x14ac:dyDescent="0.25">
      <c r="A5313">
        <v>48532</v>
      </c>
      <c r="B5313" t="str">
        <f>INDEX( Table3[],MATCH(Sales[[#This Row],[Category]],Table3[Category],0),1)</f>
        <v>LIQUOR</v>
      </c>
      <c r="C5313" t="s">
        <v>26</v>
      </c>
      <c r="D5313" t="s">
        <v>5277</v>
      </c>
      <c r="E5313" t="s">
        <v>10</v>
      </c>
      <c r="F5313">
        <v>0</v>
      </c>
      <c r="G5313" s="1">
        <v>17.989999999999998</v>
      </c>
      <c r="H5313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5313">
        <f>Sales[[#This Row],[Total Inventory]]*Sales[[#This Row],[Sale_Price]]</f>
        <v>0</v>
      </c>
    </row>
    <row r="5314" spans="1:9" x14ac:dyDescent="0.25">
      <c r="A5314">
        <v>70939</v>
      </c>
      <c r="B5314" t="str">
        <f>INDEX( Table3[],MATCH(Sales[[#This Row],[Category]],Table3[Category],0),1)</f>
        <v>WINE</v>
      </c>
      <c r="C5314" t="s">
        <v>64</v>
      </c>
      <c r="D5314" t="s">
        <v>5278</v>
      </c>
      <c r="E5314" t="s">
        <v>332</v>
      </c>
      <c r="F5314">
        <v>83</v>
      </c>
      <c r="G5314" s="1">
        <v>18.489999999999998</v>
      </c>
      <c r="H5314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5314">
        <f>Sales[[#This Row],[Total Inventory]]*Sales[[#This Row],[Sale_Price]]</f>
        <v>1534.6699999999998</v>
      </c>
    </row>
    <row r="5315" spans="1:9" x14ac:dyDescent="0.25">
      <c r="A5315">
        <v>399400</v>
      </c>
      <c r="B5315" t="str">
        <f>INDEX( Table3[],MATCH(Sales[[#This Row],[Category]],Table3[Category],0),1)</f>
        <v>WINE</v>
      </c>
      <c r="C5315" t="s">
        <v>85</v>
      </c>
      <c r="D5315" t="s">
        <v>5279</v>
      </c>
      <c r="E5315" t="s">
        <v>10</v>
      </c>
      <c r="F5315">
        <v>0</v>
      </c>
      <c r="G5315" s="1">
        <v>16.989999999999998</v>
      </c>
      <c r="H5315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5315">
        <f>Sales[[#This Row],[Total Inventory]]*Sales[[#This Row],[Sale_Price]]</f>
        <v>0</v>
      </c>
    </row>
    <row r="5316" spans="1:9" x14ac:dyDescent="0.25">
      <c r="A5316">
        <v>341024</v>
      </c>
      <c r="B5316" t="str">
        <f>INDEX( Table3[],MATCH(Sales[[#This Row],[Category]],Table3[Category],0),1)</f>
        <v>BEER</v>
      </c>
      <c r="C5316" t="s">
        <v>436</v>
      </c>
      <c r="D5316" t="s">
        <v>5280</v>
      </c>
      <c r="E5316" t="s">
        <v>10</v>
      </c>
      <c r="F5316">
        <v>0</v>
      </c>
      <c r="G5316" s="1">
        <v>124.99</v>
      </c>
      <c r="H5316">
        <f>IF(INDEX(Sale_Promotions[[Code]:[Sale Price]],MATCH(Sales[[#This Row],[Code]],Sale_Promotions[Code],0),2)=0,Sales[[#This Row],[Price]],INDEX(Sale_Promotions[[Code]:[Sale Price]],MATCH(Sales[[#This Row],[Code]],Sale_Promotions[Code],0),2))</f>
        <v>124.99</v>
      </c>
      <c r="I5316">
        <f>Sales[[#This Row],[Total Inventory]]*Sales[[#This Row],[Sale_Price]]</f>
        <v>0</v>
      </c>
    </row>
    <row r="5317" spans="1:9" x14ac:dyDescent="0.25">
      <c r="A5317">
        <v>325773</v>
      </c>
      <c r="B5317" t="str">
        <f>INDEX( Table3[],MATCH(Sales[[#This Row],[Category]],Table3[Category],0),1)</f>
        <v>WINE</v>
      </c>
      <c r="C5317" t="s">
        <v>61</v>
      </c>
      <c r="D5317" t="s">
        <v>5281</v>
      </c>
      <c r="E5317" t="s">
        <v>10</v>
      </c>
      <c r="F5317">
        <v>0</v>
      </c>
      <c r="G5317" s="1">
        <v>10.99</v>
      </c>
      <c r="H531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317">
        <f>Sales[[#This Row],[Total Inventory]]*Sales[[#This Row],[Sale_Price]]</f>
        <v>0</v>
      </c>
    </row>
    <row r="5318" spans="1:9" x14ac:dyDescent="0.25">
      <c r="A5318">
        <v>199788</v>
      </c>
      <c r="B5318" t="str">
        <f>INDEX( Table3[],MATCH(Sales[[#This Row],[Category]],Table3[Category],0),1)</f>
        <v>WINE</v>
      </c>
      <c r="C5318" t="s">
        <v>64</v>
      </c>
      <c r="D5318" t="s">
        <v>5282</v>
      </c>
      <c r="E5318" t="s">
        <v>10</v>
      </c>
      <c r="F5318">
        <v>6</v>
      </c>
      <c r="G5318" s="1">
        <v>17.489999999999998</v>
      </c>
      <c r="H5318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5318">
        <f>Sales[[#This Row],[Total Inventory]]*Sales[[#This Row],[Sale_Price]]</f>
        <v>104.94</v>
      </c>
    </row>
    <row r="5319" spans="1:9" x14ac:dyDescent="0.25">
      <c r="A5319">
        <v>28869</v>
      </c>
      <c r="B5319" t="str">
        <f>INDEX( Table3[],MATCH(Sales[[#This Row],[Category]],Table3[Category],0),1)</f>
        <v>BEER</v>
      </c>
      <c r="C5319" t="s">
        <v>11</v>
      </c>
      <c r="D5319" t="s">
        <v>5283</v>
      </c>
      <c r="E5319" t="s">
        <v>157</v>
      </c>
      <c r="F5319">
        <v>0</v>
      </c>
      <c r="G5319" s="1">
        <v>13.23</v>
      </c>
      <c r="H5319">
        <f>IF(INDEX(Sale_Promotions[[Code]:[Sale Price]],MATCH(Sales[[#This Row],[Code]],Sale_Promotions[Code],0),2)=0,Sales[[#This Row],[Price]],INDEX(Sale_Promotions[[Code]:[Sale Price]],MATCH(Sales[[#This Row],[Code]],Sale_Promotions[Code],0),2))</f>
        <v>13.23</v>
      </c>
      <c r="I5319">
        <f>Sales[[#This Row],[Total Inventory]]*Sales[[#This Row],[Sale_Price]]</f>
        <v>0</v>
      </c>
    </row>
    <row r="5320" spans="1:9" x14ac:dyDescent="0.25">
      <c r="A5320">
        <v>201820</v>
      </c>
      <c r="B5320" t="str">
        <f>INDEX( Table3[],MATCH(Sales[[#This Row],[Category]],Table3[Category],0),1)</f>
        <v>WINE</v>
      </c>
      <c r="C5320" t="s">
        <v>85</v>
      </c>
      <c r="D5320" t="s">
        <v>5284</v>
      </c>
      <c r="E5320" t="s">
        <v>10</v>
      </c>
      <c r="F5320">
        <v>0</v>
      </c>
      <c r="G5320" s="1">
        <v>14.99</v>
      </c>
      <c r="H5320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5320">
        <f>Sales[[#This Row],[Total Inventory]]*Sales[[#This Row],[Sale_Price]]</f>
        <v>0</v>
      </c>
    </row>
    <row r="5321" spans="1:9" x14ac:dyDescent="0.25">
      <c r="A5321">
        <v>321359</v>
      </c>
      <c r="B5321" t="str">
        <f>INDEX( Table3[],MATCH(Sales[[#This Row],[Category]],Table3[Category],0),1)</f>
        <v>WINE</v>
      </c>
      <c r="C5321" t="s">
        <v>39</v>
      </c>
      <c r="D5321" t="s">
        <v>5285</v>
      </c>
      <c r="E5321" t="s">
        <v>10</v>
      </c>
      <c r="F5321">
        <v>0</v>
      </c>
      <c r="G5321" s="1">
        <v>6.99</v>
      </c>
      <c r="H5321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5321">
        <f>Sales[[#This Row],[Total Inventory]]*Sales[[#This Row],[Sale_Price]]</f>
        <v>0</v>
      </c>
    </row>
    <row r="5322" spans="1:9" x14ac:dyDescent="0.25">
      <c r="A5322">
        <v>29375</v>
      </c>
      <c r="B5322" t="str">
        <f>INDEX( Table3[],MATCH(Sales[[#This Row],[Category]],Table3[Category],0),1)</f>
        <v>BEER</v>
      </c>
      <c r="C5322" t="s">
        <v>11</v>
      </c>
      <c r="D5322" t="s">
        <v>5286</v>
      </c>
      <c r="E5322" t="s">
        <v>13</v>
      </c>
      <c r="F5322">
        <v>0</v>
      </c>
      <c r="G5322" s="1">
        <v>7.19</v>
      </c>
      <c r="H5322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5322">
        <f>Sales[[#This Row],[Total Inventory]]*Sales[[#This Row],[Sale_Price]]</f>
        <v>0</v>
      </c>
    </row>
    <row r="5323" spans="1:9" x14ac:dyDescent="0.25">
      <c r="A5323">
        <v>335700</v>
      </c>
      <c r="B5323" t="str">
        <f>INDEX( Table3[],MATCH(Sales[[#This Row],[Category]],Table3[Category],0),1)</f>
        <v>LIQUOR</v>
      </c>
      <c r="C5323" t="s">
        <v>198</v>
      </c>
      <c r="D5323" t="s">
        <v>5287</v>
      </c>
      <c r="E5323" t="s">
        <v>10</v>
      </c>
      <c r="F5323">
        <v>33</v>
      </c>
      <c r="G5323" s="1">
        <v>45.99</v>
      </c>
      <c r="H5323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5323">
        <f>Sales[[#This Row],[Total Inventory]]*Sales[[#This Row],[Sale_Price]]</f>
        <v>1517.67</v>
      </c>
    </row>
    <row r="5324" spans="1:9" x14ac:dyDescent="0.25">
      <c r="A5324">
        <v>89489</v>
      </c>
      <c r="B5324" t="str">
        <f>INDEX( Table3[],MATCH(Sales[[#This Row],[Category]],Table3[Category],0),1)</f>
        <v>WINE</v>
      </c>
      <c r="C5324" t="s">
        <v>163</v>
      </c>
      <c r="D5324" t="s">
        <v>2816</v>
      </c>
      <c r="E5324" t="s">
        <v>10</v>
      </c>
      <c r="F5324">
        <v>52</v>
      </c>
      <c r="G5324" s="1">
        <v>16.989999999999998</v>
      </c>
      <c r="H5324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5324">
        <f>Sales[[#This Row],[Total Inventory]]*Sales[[#This Row],[Sale_Price]]</f>
        <v>883.4799999999999</v>
      </c>
    </row>
    <row r="5325" spans="1:9" x14ac:dyDescent="0.25">
      <c r="A5325">
        <v>29791</v>
      </c>
      <c r="B5325" t="str">
        <f>INDEX( Table3[],MATCH(Sales[[#This Row],[Category]],Table3[Category],0),1)</f>
        <v>BEER</v>
      </c>
      <c r="C5325" t="s">
        <v>11</v>
      </c>
      <c r="D5325" t="s">
        <v>5288</v>
      </c>
      <c r="E5325" t="s">
        <v>25</v>
      </c>
      <c r="F5325">
        <v>0</v>
      </c>
      <c r="G5325" s="1">
        <v>2.57</v>
      </c>
      <c r="H5325">
        <f>IF(INDEX(Sale_Promotions[[Code]:[Sale Price]],MATCH(Sales[[#This Row],[Code]],Sale_Promotions[Code],0),2)=0,Sales[[#This Row],[Price]],INDEX(Sale_Promotions[[Code]:[Sale Price]],MATCH(Sales[[#This Row],[Code]],Sale_Promotions[Code],0),2))</f>
        <v>2.57</v>
      </c>
      <c r="I5325">
        <f>Sales[[#This Row],[Total Inventory]]*Sales[[#This Row],[Sale_Price]]</f>
        <v>0</v>
      </c>
    </row>
    <row r="5326" spans="1:9" x14ac:dyDescent="0.25">
      <c r="A5326">
        <v>317853</v>
      </c>
      <c r="B5326" t="str">
        <f>INDEX( Table3[],MATCH(Sales[[#This Row],[Category]],Table3[Category],0),1)</f>
        <v>WINE</v>
      </c>
      <c r="C5326" t="s">
        <v>61</v>
      </c>
      <c r="D5326" t="s">
        <v>5289</v>
      </c>
      <c r="E5326" t="s">
        <v>48</v>
      </c>
      <c r="F5326">
        <v>0</v>
      </c>
      <c r="G5326" s="1">
        <v>8.99</v>
      </c>
      <c r="H5326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5326">
        <f>Sales[[#This Row],[Total Inventory]]*Sales[[#This Row],[Sale_Price]]</f>
        <v>0</v>
      </c>
    </row>
    <row r="5327" spans="1:9" x14ac:dyDescent="0.25">
      <c r="A5327">
        <v>29036</v>
      </c>
      <c r="B5327" t="str">
        <f>INDEX( Table3[],MATCH(Sales[[#This Row],[Category]],Table3[Category],0),1)</f>
        <v>BEER</v>
      </c>
      <c r="C5327" t="s">
        <v>11</v>
      </c>
      <c r="D5327" t="s">
        <v>5290</v>
      </c>
      <c r="E5327" t="s">
        <v>541</v>
      </c>
      <c r="F5327">
        <v>0</v>
      </c>
      <c r="G5327" s="1">
        <v>5.65</v>
      </c>
      <c r="H5327">
        <f>IF(INDEX(Sale_Promotions[[Code]:[Sale Price]],MATCH(Sales[[#This Row],[Code]],Sale_Promotions[Code],0),2)=0,Sales[[#This Row],[Price]],INDEX(Sale_Promotions[[Code]:[Sale Price]],MATCH(Sales[[#This Row],[Code]],Sale_Promotions[Code],0),2))</f>
        <v>5.65</v>
      </c>
      <c r="I5327">
        <f>Sales[[#This Row],[Total Inventory]]*Sales[[#This Row],[Sale_Price]]</f>
        <v>0</v>
      </c>
    </row>
    <row r="5328" spans="1:9" x14ac:dyDescent="0.25">
      <c r="A5328">
        <v>99279</v>
      </c>
      <c r="B5328" t="str">
        <f>INDEX( Table3[],MATCH(Sales[[#This Row],[Category]],Table3[Category],0),1)</f>
        <v>BEER</v>
      </c>
      <c r="C5328" t="s">
        <v>11</v>
      </c>
      <c r="D5328" t="s">
        <v>5291</v>
      </c>
      <c r="E5328" t="s">
        <v>25</v>
      </c>
      <c r="F5328">
        <v>0</v>
      </c>
      <c r="G5328" s="1">
        <v>2.17</v>
      </c>
      <c r="H5328">
        <f>IF(INDEX(Sale_Promotions[[Code]:[Sale Price]],MATCH(Sales[[#This Row],[Code]],Sale_Promotions[Code],0),2)=0,Sales[[#This Row],[Price]],INDEX(Sale_Promotions[[Code]:[Sale Price]],MATCH(Sales[[#This Row],[Code]],Sale_Promotions[Code],0),2))</f>
        <v>2.17</v>
      </c>
      <c r="I5328">
        <f>Sales[[#This Row],[Total Inventory]]*Sales[[#This Row],[Sale_Price]]</f>
        <v>0</v>
      </c>
    </row>
    <row r="5329" spans="1:9" x14ac:dyDescent="0.25">
      <c r="A5329">
        <v>22513</v>
      </c>
      <c r="B5329" t="str">
        <f>INDEX( Table3[],MATCH(Sales[[#This Row],[Category]],Table3[Category],0),1)</f>
        <v>BEER</v>
      </c>
      <c r="C5329" t="s">
        <v>11</v>
      </c>
      <c r="D5329" t="s">
        <v>5292</v>
      </c>
      <c r="E5329" t="s">
        <v>20</v>
      </c>
      <c r="F5329">
        <v>0</v>
      </c>
      <c r="G5329" s="1">
        <v>2.4700000000000002</v>
      </c>
      <c r="H5329">
        <f>IF(INDEX(Sale_Promotions[[Code]:[Sale Price]],MATCH(Sales[[#This Row],[Code]],Sale_Promotions[Code],0),2)=0,Sales[[#This Row],[Price]],INDEX(Sale_Promotions[[Code]:[Sale Price]],MATCH(Sales[[#This Row],[Code]],Sale_Promotions[Code],0),2))</f>
        <v>2.4700000000000002</v>
      </c>
      <c r="I5329">
        <f>Sales[[#This Row],[Total Inventory]]*Sales[[#This Row],[Sale_Price]]</f>
        <v>0</v>
      </c>
    </row>
    <row r="5330" spans="1:9" x14ac:dyDescent="0.25">
      <c r="A5330">
        <v>327997</v>
      </c>
      <c r="B5330" t="str">
        <f>INDEX( Table3[],MATCH(Sales[[#This Row],[Category]],Table3[Category],0),1)</f>
        <v>LIQUOR</v>
      </c>
      <c r="C5330" t="s">
        <v>37</v>
      </c>
      <c r="D5330" t="s">
        <v>5293</v>
      </c>
      <c r="E5330" t="s">
        <v>16</v>
      </c>
      <c r="F5330">
        <v>0</v>
      </c>
      <c r="G5330" s="1">
        <v>33.99</v>
      </c>
      <c r="H5330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5330">
        <f>Sales[[#This Row],[Total Inventory]]*Sales[[#This Row],[Sale_Price]]</f>
        <v>0</v>
      </c>
    </row>
    <row r="5331" spans="1:9" x14ac:dyDescent="0.25">
      <c r="A5331">
        <v>22636</v>
      </c>
      <c r="B5331" t="str">
        <f>INDEX( Table3[],MATCH(Sales[[#This Row],[Category]],Table3[Category],0),1)</f>
        <v>BEER</v>
      </c>
      <c r="C5331" t="s">
        <v>11</v>
      </c>
      <c r="D5331" t="s">
        <v>5294</v>
      </c>
      <c r="E5331" t="s">
        <v>25</v>
      </c>
      <c r="F5331">
        <v>0</v>
      </c>
      <c r="G5331" s="1">
        <v>1.62</v>
      </c>
      <c r="H5331">
        <f>IF(INDEX(Sale_Promotions[[Code]:[Sale Price]],MATCH(Sales[[#This Row],[Code]],Sale_Promotions[Code],0),2)=0,Sales[[#This Row],[Price]],INDEX(Sale_Promotions[[Code]:[Sale Price]],MATCH(Sales[[#This Row],[Code]],Sale_Promotions[Code],0),2))</f>
        <v>1.62</v>
      </c>
      <c r="I5331">
        <f>Sales[[#This Row],[Total Inventory]]*Sales[[#This Row],[Sale_Price]]</f>
        <v>0</v>
      </c>
    </row>
    <row r="5332" spans="1:9" x14ac:dyDescent="0.25">
      <c r="A5332">
        <v>96156</v>
      </c>
      <c r="B5332" t="str">
        <f>INDEX( Table3[],MATCH(Sales[[#This Row],[Category]],Table3[Category],0),1)</f>
        <v>BEER</v>
      </c>
      <c r="C5332" t="s">
        <v>11</v>
      </c>
      <c r="D5332" t="s">
        <v>5295</v>
      </c>
      <c r="E5332" t="s">
        <v>92</v>
      </c>
      <c r="F5332">
        <v>0</v>
      </c>
      <c r="G5332" s="1">
        <v>2.67</v>
      </c>
      <c r="H5332">
        <f>IF(INDEX(Sale_Promotions[[Code]:[Sale Price]],MATCH(Sales[[#This Row],[Code]],Sale_Promotions[Code],0),2)=0,Sales[[#This Row],[Price]],INDEX(Sale_Promotions[[Code]:[Sale Price]],MATCH(Sales[[#This Row],[Code]],Sale_Promotions[Code],0),2))</f>
        <v>2.67</v>
      </c>
      <c r="I5332">
        <f>Sales[[#This Row],[Total Inventory]]*Sales[[#This Row],[Sale_Price]]</f>
        <v>0</v>
      </c>
    </row>
    <row r="5333" spans="1:9" x14ac:dyDescent="0.25">
      <c r="A5333">
        <v>74837</v>
      </c>
      <c r="B5333" t="str">
        <f>INDEX( Table3[],MATCH(Sales[[#This Row],[Category]],Table3[Category],0),1)</f>
        <v>LIQUOR</v>
      </c>
      <c r="C5333" t="s">
        <v>26</v>
      </c>
      <c r="D5333" t="s">
        <v>4515</v>
      </c>
      <c r="E5333" t="s">
        <v>48</v>
      </c>
      <c r="F5333">
        <v>29</v>
      </c>
      <c r="G5333" s="1">
        <v>12.49</v>
      </c>
      <c r="H5333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5333">
        <f>Sales[[#This Row],[Total Inventory]]*Sales[[#This Row],[Sale_Price]]</f>
        <v>362.21</v>
      </c>
    </row>
    <row r="5334" spans="1:9" x14ac:dyDescent="0.25">
      <c r="A5334">
        <v>45243</v>
      </c>
      <c r="B5334" t="str">
        <f>INDEX( Table3[],MATCH(Sales[[#This Row],[Category]],Table3[Category],0),1)</f>
        <v>WINE</v>
      </c>
      <c r="C5334" t="s">
        <v>39</v>
      </c>
      <c r="D5334" t="s">
        <v>5296</v>
      </c>
      <c r="E5334" t="s">
        <v>10</v>
      </c>
      <c r="F5334">
        <v>0</v>
      </c>
      <c r="G5334" s="1">
        <v>31.99</v>
      </c>
      <c r="H5334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5334">
        <f>Sales[[#This Row],[Total Inventory]]*Sales[[#This Row],[Sale_Price]]</f>
        <v>0</v>
      </c>
    </row>
    <row r="5335" spans="1:9" x14ac:dyDescent="0.25">
      <c r="A5335">
        <v>10311</v>
      </c>
      <c r="B5335" t="str">
        <f>INDEX( Table3[],MATCH(Sales[[#This Row],[Category]],Table3[Category],0),1)</f>
        <v>BEER</v>
      </c>
      <c r="C5335" t="s">
        <v>11</v>
      </c>
      <c r="D5335" t="s">
        <v>5297</v>
      </c>
      <c r="E5335" t="s">
        <v>92</v>
      </c>
      <c r="F5335">
        <v>0</v>
      </c>
      <c r="G5335" s="1">
        <v>7.96</v>
      </c>
      <c r="H5335">
        <f>IF(INDEX(Sale_Promotions[[Code]:[Sale Price]],MATCH(Sales[[#This Row],[Code]],Sale_Promotions[Code],0),2)=0,Sales[[#This Row],[Price]],INDEX(Sale_Promotions[[Code]:[Sale Price]],MATCH(Sales[[#This Row],[Code]],Sale_Promotions[Code],0),2))</f>
        <v>7.96</v>
      </c>
      <c r="I5335">
        <f>Sales[[#This Row],[Total Inventory]]*Sales[[#This Row],[Sale_Price]]</f>
        <v>0</v>
      </c>
    </row>
    <row r="5336" spans="1:9" x14ac:dyDescent="0.25">
      <c r="A5336">
        <v>42030</v>
      </c>
      <c r="B5336" t="str">
        <f>INDEX( Table3[],MATCH(Sales[[#This Row],[Category]],Table3[Category],0),1)</f>
        <v>LIQUOR</v>
      </c>
      <c r="C5336" t="s">
        <v>26</v>
      </c>
      <c r="D5336" t="s">
        <v>5298</v>
      </c>
      <c r="E5336" t="s">
        <v>16</v>
      </c>
      <c r="F5336">
        <v>77</v>
      </c>
      <c r="G5336" s="1">
        <v>11.99</v>
      </c>
      <c r="H533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336">
        <f>Sales[[#This Row],[Total Inventory]]*Sales[[#This Row],[Sale_Price]]</f>
        <v>923.23</v>
      </c>
    </row>
    <row r="5337" spans="1:9" x14ac:dyDescent="0.25">
      <c r="A5337">
        <v>11391</v>
      </c>
      <c r="B5337" t="str">
        <f>INDEX( Table3[],MATCH(Sales[[#This Row],[Category]],Table3[Category],0),1)</f>
        <v>LIQUOR</v>
      </c>
      <c r="C5337" t="s">
        <v>198</v>
      </c>
      <c r="D5337" t="s">
        <v>5299</v>
      </c>
      <c r="E5337" t="s">
        <v>10</v>
      </c>
      <c r="F5337">
        <v>20</v>
      </c>
      <c r="G5337" s="1">
        <v>24.99</v>
      </c>
      <c r="H5337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5337">
        <f>Sales[[#This Row],[Total Inventory]]*Sales[[#This Row],[Sale_Price]]</f>
        <v>499.79999999999995</v>
      </c>
    </row>
    <row r="5338" spans="1:9" x14ac:dyDescent="0.25">
      <c r="A5338">
        <v>43192</v>
      </c>
      <c r="B5338" t="str">
        <f>INDEX( Table3[],MATCH(Sales[[#This Row],[Category]],Table3[Category],0),1)</f>
        <v>LIQUOR</v>
      </c>
      <c r="C5338" t="s">
        <v>26</v>
      </c>
      <c r="D5338" t="s">
        <v>5300</v>
      </c>
      <c r="E5338" t="s">
        <v>133</v>
      </c>
      <c r="F5338">
        <v>166</v>
      </c>
      <c r="G5338" s="1">
        <v>9.7899999999999991</v>
      </c>
      <c r="H533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5338">
        <f>Sales[[#This Row],[Total Inventory]]*Sales[[#This Row],[Sale_Price]]</f>
        <v>1625.1399999999999</v>
      </c>
    </row>
    <row r="5339" spans="1:9" x14ac:dyDescent="0.25">
      <c r="A5339">
        <v>78702</v>
      </c>
      <c r="B5339" t="str">
        <f>INDEX( Table3[],MATCH(Sales[[#This Row],[Category]],Table3[Category],0),1)</f>
        <v>LIQUOR</v>
      </c>
      <c r="C5339" t="s">
        <v>35</v>
      </c>
      <c r="D5339" t="s">
        <v>5301</v>
      </c>
      <c r="E5339" t="s">
        <v>133</v>
      </c>
      <c r="F5339">
        <v>4</v>
      </c>
      <c r="G5339" s="1">
        <v>22.99</v>
      </c>
      <c r="H5339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5339">
        <f>Sales[[#This Row],[Total Inventory]]*Sales[[#This Row],[Sale_Price]]</f>
        <v>91.96</v>
      </c>
    </row>
    <row r="5340" spans="1:9" x14ac:dyDescent="0.25">
      <c r="A5340">
        <v>75010</v>
      </c>
      <c r="B5340" t="str">
        <f>INDEX( Table3[],MATCH(Sales[[#This Row],[Category]],Table3[Category],0),1)</f>
        <v>LIQUOR</v>
      </c>
      <c r="C5340" t="s">
        <v>46</v>
      </c>
      <c r="D5340" t="s">
        <v>5302</v>
      </c>
      <c r="E5340" t="s">
        <v>16</v>
      </c>
      <c r="F5340">
        <v>76</v>
      </c>
      <c r="G5340" s="1">
        <v>18.489999999999998</v>
      </c>
      <c r="H534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5340">
        <f>Sales[[#This Row],[Total Inventory]]*Sales[[#This Row],[Sale_Price]]</f>
        <v>1405.2399999999998</v>
      </c>
    </row>
    <row r="5341" spans="1:9" x14ac:dyDescent="0.25">
      <c r="A5341">
        <v>328940</v>
      </c>
      <c r="B5341" t="str">
        <f>INDEX( Table3[],MATCH(Sales[[#This Row],[Category]],Table3[Category],0),1)</f>
        <v>WINE</v>
      </c>
      <c r="C5341" t="s">
        <v>28</v>
      </c>
      <c r="D5341" t="s">
        <v>5303</v>
      </c>
      <c r="E5341" t="s">
        <v>10</v>
      </c>
      <c r="F5341">
        <v>60</v>
      </c>
      <c r="G5341" s="1">
        <v>20.99</v>
      </c>
      <c r="H5341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5341">
        <f>Sales[[#This Row],[Total Inventory]]*Sales[[#This Row],[Sale_Price]]</f>
        <v>1259.3999999999999</v>
      </c>
    </row>
    <row r="5342" spans="1:9" x14ac:dyDescent="0.25">
      <c r="A5342">
        <v>38245</v>
      </c>
      <c r="B5342" t="str">
        <f>INDEX( Table3[],MATCH(Sales[[#This Row],[Category]],Table3[Category],0),1)</f>
        <v>LIQUOR</v>
      </c>
      <c r="C5342" t="s">
        <v>35</v>
      </c>
      <c r="D5342" t="s">
        <v>5304</v>
      </c>
      <c r="E5342" t="s">
        <v>133</v>
      </c>
      <c r="F5342">
        <v>174</v>
      </c>
      <c r="G5342" s="1">
        <v>18.489999999999998</v>
      </c>
      <c r="H5342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5342">
        <f>Sales[[#This Row],[Total Inventory]]*Sales[[#This Row],[Sale_Price]]</f>
        <v>3217.2599999999998</v>
      </c>
    </row>
    <row r="5343" spans="1:9" x14ac:dyDescent="0.25">
      <c r="A5343">
        <v>363820</v>
      </c>
      <c r="B5343" t="str">
        <f>INDEX( Table3[],MATCH(Sales[[#This Row],[Category]],Table3[Category],0),1)</f>
        <v>OTHER</v>
      </c>
      <c r="C5343" t="s">
        <v>75</v>
      </c>
      <c r="D5343" t="s">
        <v>5305</v>
      </c>
      <c r="E5343" t="s">
        <v>10</v>
      </c>
      <c r="F5343">
        <v>11</v>
      </c>
      <c r="G5343" s="1">
        <v>10.99</v>
      </c>
      <c r="H534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343">
        <f>Sales[[#This Row],[Total Inventory]]*Sales[[#This Row],[Sale_Price]]</f>
        <v>120.89</v>
      </c>
    </row>
    <row r="5344" spans="1:9" x14ac:dyDescent="0.25">
      <c r="A5344">
        <v>424730</v>
      </c>
      <c r="B5344" t="str">
        <f>INDEX( Table3[],MATCH(Sales[[#This Row],[Category]],Table3[Category],0),1)</f>
        <v>WINE</v>
      </c>
      <c r="C5344" t="s">
        <v>31</v>
      </c>
      <c r="D5344" t="s">
        <v>5306</v>
      </c>
      <c r="E5344" t="s">
        <v>10</v>
      </c>
      <c r="F5344">
        <v>268</v>
      </c>
      <c r="G5344" s="1">
        <v>11.49</v>
      </c>
      <c r="H5344">
        <f>IF(INDEX(Sale_Promotions[[Code]:[Sale Price]],MATCH(Sales[[#This Row],[Code]],Sale_Promotions[Code],0),2)=0,Sales[[#This Row],[Price]],INDEX(Sale_Promotions[[Code]:[Sale Price]],MATCH(Sales[[#This Row],[Code]],Sale_Promotions[Code],0),2))</f>
        <v>10.89</v>
      </c>
      <c r="I5344">
        <f>Sales[[#This Row],[Total Inventory]]*Sales[[#This Row],[Sale_Price]]</f>
        <v>2918.52</v>
      </c>
    </row>
    <row r="5345" spans="1:9" x14ac:dyDescent="0.25">
      <c r="A5345">
        <v>314182</v>
      </c>
      <c r="B5345" t="str">
        <f>INDEX( Table3[],MATCH(Sales[[#This Row],[Category]],Table3[Category],0),1)</f>
        <v>WINE</v>
      </c>
      <c r="C5345" t="s">
        <v>28</v>
      </c>
      <c r="D5345" t="s">
        <v>5307</v>
      </c>
      <c r="E5345" t="s">
        <v>10</v>
      </c>
      <c r="F5345">
        <v>74</v>
      </c>
      <c r="G5345" s="1">
        <v>22.99</v>
      </c>
      <c r="H5345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5345">
        <f>Sales[[#This Row],[Total Inventory]]*Sales[[#This Row],[Sale_Price]]</f>
        <v>1701.26</v>
      </c>
    </row>
    <row r="5346" spans="1:9" x14ac:dyDescent="0.25">
      <c r="A5346">
        <v>27667</v>
      </c>
      <c r="B5346" t="str">
        <f>INDEX( Table3[],MATCH(Sales[[#This Row],[Category]],Table3[Category],0),1)</f>
        <v>BEER</v>
      </c>
      <c r="C5346" t="s">
        <v>11</v>
      </c>
      <c r="D5346" t="s">
        <v>5308</v>
      </c>
      <c r="E5346" t="s">
        <v>25</v>
      </c>
      <c r="F5346">
        <v>0</v>
      </c>
      <c r="G5346" s="1">
        <v>2.19</v>
      </c>
      <c r="H5346">
        <f>IF(INDEX(Sale_Promotions[[Code]:[Sale Price]],MATCH(Sales[[#This Row],[Code]],Sale_Promotions[Code],0),2)=0,Sales[[#This Row],[Price]],INDEX(Sale_Promotions[[Code]:[Sale Price]],MATCH(Sales[[#This Row],[Code]],Sale_Promotions[Code],0),2))</f>
        <v>2.19</v>
      </c>
      <c r="I5346">
        <f>Sales[[#This Row],[Total Inventory]]*Sales[[#This Row],[Sale_Price]]</f>
        <v>0</v>
      </c>
    </row>
    <row r="5347" spans="1:9" x14ac:dyDescent="0.25">
      <c r="A5347">
        <v>29174</v>
      </c>
      <c r="B5347" t="str">
        <f>INDEX( Table3[],MATCH(Sales[[#This Row],[Category]],Table3[Category],0),1)</f>
        <v>BEER</v>
      </c>
      <c r="C5347" t="s">
        <v>11</v>
      </c>
      <c r="D5347" t="s">
        <v>5309</v>
      </c>
      <c r="E5347" t="s">
        <v>60</v>
      </c>
      <c r="F5347">
        <v>0</v>
      </c>
      <c r="G5347" s="1">
        <v>2.57</v>
      </c>
      <c r="H5347">
        <f>IF(INDEX(Sale_Promotions[[Code]:[Sale Price]],MATCH(Sales[[#This Row],[Code]],Sale_Promotions[Code],0),2)=0,Sales[[#This Row],[Price]],INDEX(Sale_Promotions[[Code]:[Sale Price]],MATCH(Sales[[#This Row],[Code]],Sale_Promotions[Code],0),2))</f>
        <v>2.57</v>
      </c>
      <c r="I5347">
        <f>Sales[[#This Row],[Total Inventory]]*Sales[[#This Row],[Sale_Price]]</f>
        <v>0</v>
      </c>
    </row>
    <row r="5348" spans="1:9" x14ac:dyDescent="0.25">
      <c r="A5348">
        <v>24095</v>
      </c>
      <c r="B5348" t="str">
        <f>INDEX( Table3[],MATCH(Sales[[#This Row],[Category]],Table3[Category],0),1)</f>
        <v>BEER</v>
      </c>
      <c r="C5348" t="s">
        <v>11</v>
      </c>
      <c r="D5348" t="s">
        <v>5310</v>
      </c>
      <c r="E5348" t="s">
        <v>92</v>
      </c>
      <c r="F5348">
        <v>0</v>
      </c>
      <c r="G5348" s="1">
        <v>4.5599999999999996</v>
      </c>
      <c r="H5348">
        <f>IF(INDEX(Sale_Promotions[[Code]:[Sale Price]],MATCH(Sales[[#This Row],[Code]],Sale_Promotions[Code],0),2)=0,Sales[[#This Row],[Price]],INDEX(Sale_Promotions[[Code]:[Sale Price]],MATCH(Sales[[#This Row],[Code]],Sale_Promotions[Code],0),2))</f>
        <v>4.5599999999999996</v>
      </c>
      <c r="I5348">
        <f>Sales[[#This Row],[Total Inventory]]*Sales[[#This Row],[Sale_Price]]</f>
        <v>0</v>
      </c>
    </row>
    <row r="5349" spans="1:9" x14ac:dyDescent="0.25">
      <c r="A5349">
        <v>31175</v>
      </c>
      <c r="B5349" t="str">
        <f>INDEX( Table3[],MATCH(Sales[[#This Row],[Category]],Table3[Category],0),1)</f>
        <v>BEER</v>
      </c>
      <c r="C5349" t="s">
        <v>11</v>
      </c>
      <c r="D5349" t="s">
        <v>5311</v>
      </c>
      <c r="E5349" t="s">
        <v>25</v>
      </c>
      <c r="F5349">
        <v>24</v>
      </c>
      <c r="G5349" s="1">
        <v>1.48</v>
      </c>
      <c r="H5349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5349">
        <f>Sales[[#This Row],[Total Inventory]]*Sales[[#This Row],[Sale_Price]]</f>
        <v>35.519999999999996</v>
      </c>
    </row>
    <row r="5350" spans="1:9" x14ac:dyDescent="0.25">
      <c r="A5350">
        <v>29276</v>
      </c>
      <c r="B5350" t="str">
        <f>INDEX( Table3[],MATCH(Sales[[#This Row],[Category]],Table3[Category],0),1)</f>
        <v>BEER</v>
      </c>
      <c r="C5350" t="s">
        <v>11</v>
      </c>
      <c r="D5350" t="s">
        <v>5312</v>
      </c>
      <c r="E5350" t="s">
        <v>60</v>
      </c>
      <c r="F5350">
        <v>0</v>
      </c>
      <c r="G5350" s="1">
        <v>2.5099999999999998</v>
      </c>
      <c r="H5350">
        <f>IF(INDEX(Sale_Promotions[[Code]:[Sale Price]],MATCH(Sales[[#This Row],[Code]],Sale_Promotions[Code],0),2)=0,Sales[[#This Row],[Price]],INDEX(Sale_Promotions[[Code]:[Sale Price]],MATCH(Sales[[#This Row],[Code]],Sale_Promotions[Code],0),2))</f>
        <v>2.5099999999999998</v>
      </c>
      <c r="I5350">
        <f>Sales[[#This Row],[Total Inventory]]*Sales[[#This Row],[Sale_Price]]</f>
        <v>0</v>
      </c>
    </row>
    <row r="5351" spans="1:9" x14ac:dyDescent="0.25">
      <c r="A5351">
        <v>339711</v>
      </c>
      <c r="B5351" t="str">
        <f>INDEX( Table3[],MATCH(Sales[[#This Row],[Category]],Table3[Category],0),1)</f>
        <v>WINE</v>
      </c>
      <c r="C5351" t="s">
        <v>28</v>
      </c>
      <c r="D5351" t="s">
        <v>5313</v>
      </c>
      <c r="E5351" t="s">
        <v>10</v>
      </c>
      <c r="F5351">
        <v>0</v>
      </c>
      <c r="G5351" s="1">
        <v>20.99</v>
      </c>
      <c r="H5351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5351">
        <f>Sales[[#This Row],[Total Inventory]]*Sales[[#This Row],[Sale_Price]]</f>
        <v>0</v>
      </c>
    </row>
    <row r="5352" spans="1:9" x14ac:dyDescent="0.25">
      <c r="A5352">
        <v>336553</v>
      </c>
      <c r="B5352" t="str">
        <f>INDEX( Table3[],MATCH(Sales[[#This Row],[Category]],Table3[Category],0),1)</f>
        <v>WINE</v>
      </c>
      <c r="C5352" t="s">
        <v>31</v>
      </c>
      <c r="D5352" t="s">
        <v>5314</v>
      </c>
      <c r="E5352" t="s">
        <v>23</v>
      </c>
      <c r="F5352">
        <v>0</v>
      </c>
      <c r="G5352" s="1">
        <v>17.989999999999998</v>
      </c>
      <c r="H5352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5352">
        <f>Sales[[#This Row],[Total Inventory]]*Sales[[#This Row],[Sale_Price]]</f>
        <v>0</v>
      </c>
    </row>
    <row r="5353" spans="1:9" x14ac:dyDescent="0.25">
      <c r="A5353">
        <v>29318</v>
      </c>
      <c r="B5353" t="str">
        <f>INDEX( Table3[],MATCH(Sales[[#This Row],[Category]],Table3[Category],0),1)</f>
        <v>BEER</v>
      </c>
      <c r="C5353" t="s">
        <v>11</v>
      </c>
      <c r="D5353" t="s">
        <v>5315</v>
      </c>
      <c r="E5353" t="s">
        <v>25</v>
      </c>
      <c r="F5353">
        <v>0</v>
      </c>
      <c r="G5353" s="1">
        <v>1.35</v>
      </c>
      <c r="H5353">
        <f>IF(INDEX(Sale_Promotions[[Code]:[Sale Price]],MATCH(Sales[[#This Row],[Code]],Sale_Promotions[Code],0),2)=0,Sales[[#This Row],[Price]],INDEX(Sale_Promotions[[Code]:[Sale Price]],MATCH(Sales[[#This Row],[Code]],Sale_Promotions[Code],0),2))</f>
        <v>1.35</v>
      </c>
      <c r="I5353">
        <f>Sales[[#This Row],[Total Inventory]]*Sales[[#This Row],[Sale_Price]]</f>
        <v>0</v>
      </c>
    </row>
    <row r="5354" spans="1:9" x14ac:dyDescent="0.25">
      <c r="A5354">
        <v>70063</v>
      </c>
      <c r="B5354" t="str">
        <f>INDEX( Table3[],MATCH(Sales[[#This Row],[Category]],Table3[Category],0),1)</f>
        <v>LIQUOR</v>
      </c>
      <c r="C5354" t="s">
        <v>37</v>
      </c>
      <c r="D5354" t="s">
        <v>5316</v>
      </c>
      <c r="E5354" t="s">
        <v>10</v>
      </c>
      <c r="F5354">
        <v>33</v>
      </c>
      <c r="G5354" s="1">
        <v>10.79</v>
      </c>
      <c r="H5354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5354">
        <f>Sales[[#This Row],[Total Inventory]]*Sales[[#This Row],[Sale_Price]]</f>
        <v>356.07</v>
      </c>
    </row>
    <row r="5355" spans="1:9" x14ac:dyDescent="0.25">
      <c r="A5355">
        <v>11856</v>
      </c>
      <c r="B5355" t="str">
        <f>INDEX( Table3[],MATCH(Sales[[#This Row],[Category]],Table3[Category],0),1)</f>
        <v>BEER</v>
      </c>
      <c r="C5355" t="s">
        <v>11</v>
      </c>
      <c r="D5355" t="s">
        <v>5317</v>
      </c>
      <c r="E5355" t="s">
        <v>25</v>
      </c>
      <c r="F5355">
        <v>12</v>
      </c>
      <c r="G5355" s="1">
        <v>2.06</v>
      </c>
      <c r="H5355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5355">
        <f>Sales[[#This Row],[Total Inventory]]*Sales[[#This Row],[Sale_Price]]</f>
        <v>24.72</v>
      </c>
    </row>
    <row r="5356" spans="1:9" x14ac:dyDescent="0.25">
      <c r="A5356">
        <v>29034</v>
      </c>
      <c r="B5356" t="str">
        <f>INDEX( Table3[],MATCH(Sales[[#This Row],[Category]],Table3[Category],0),1)</f>
        <v>BEER</v>
      </c>
      <c r="C5356" t="s">
        <v>11</v>
      </c>
      <c r="D5356" t="s">
        <v>5318</v>
      </c>
      <c r="E5356" t="s">
        <v>25</v>
      </c>
      <c r="F5356">
        <v>24</v>
      </c>
      <c r="G5356" s="1">
        <v>1.83</v>
      </c>
      <c r="H5356">
        <f>IF(INDEX(Sale_Promotions[[Code]:[Sale Price]],MATCH(Sales[[#This Row],[Code]],Sale_Promotions[Code],0),2)=0,Sales[[#This Row],[Price]],INDEX(Sale_Promotions[[Code]:[Sale Price]],MATCH(Sales[[#This Row],[Code]],Sale_Promotions[Code],0),2))</f>
        <v>1.83</v>
      </c>
      <c r="I5356">
        <f>Sales[[#This Row],[Total Inventory]]*Sales[[#This Row],[Sale_Price]]</f>
        <v>43.92</v>
      </c>
    </row>
    <row r="5357" spans="1:9" x14ac:dyDescent="0.25">
      <c r="A5357">
        <v>313565</v>
      </c>
      <c r="B5357" t="str">
        <f>INDEX( Table3[],MATCH(Sales[[#This Row],[Category]],Table3[Category],0),1)</f>
        <v>WINE</v>
      </c>
      <c r="C5357" t="s">
        <v>100</v>
      </c>
      <c r="D5357" t="s">
        <v>5319</v>
      </c>
      <c r="E5357" t="s">
        <v>10</v>
      </c>
      <c r="F5357">
        <v>10</v>
      </c>
      <c r="G5357" s="1">
        <v>15.99</v>
      </c>
      <c r="H535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5357">
        <f>Sales[[#This Row],[Total Inventory]]*Sales[[#This Row],[Sale_Price]]</f>
        <v>159.9</v>
      </c>
    </row>
    <row r="5358" spans="1:9" x14ac:dyDescent="0.25">
      <c r="A5358">
        <v>5193</v>
      </c>
      <c r="B5358" t="str">
        <f>INDEX( Table3[],MATCH(Sales[[#This Row],[Category]],Table3[Category],0),1)</f>
        <v>BEER</v>
      </c>
      <c r="C5358" t="s">
        <v>11</v>
      </c>
      <c r="D5358" t="s">
        <v>5320</v>
      </c>
      <c r="E5358" t="s">
        <v>25</v>
      </c>
      <c r="F5358">
        <v>27</v>
      </c>
      <c r="G5358" s="1">
        <v>4.17</v>
      </c>
      <c r="H5358">
        <f>IF(INDEX(Sale_Promotions[[Code]:[Sale Price]],MATCH(Sales[[#This Row],[Code]],Sale_Promotions[Code],0),2)=0,Sales[[#This Row],[Price]],INDEX(Sale_Promotions[[Code]:[Sale Price]],MATCH(Sales[[#This Row],[Code]],Sale_Promotions[Code],0),2))</f>
        <v>4.17</v>
      </c>
      <c r="I5358">
        <f>Sales[[#This Row],[Total Inventory]]*Sales[[#This Row],[Sale_Price]]</f>
        <v>112.59</v>
      </c>
    </row>
    <row r="5359" spans="1:9" x14ac:dyDescent="0.25">
      <c r="A5359">
        <v>28451</v>
      </c>
      <c r="B5359" t="str">
        <f>INDEX( Table3[],MATCH(Sales[[#This Row],[Category]],Table3[Category],0),1)</f>
        <v>BEER</v>
      </c>
      <c r="C5359" t="s">
        <v>11</v>
      </c>
      <c r="D5359" t="s">
        <v>5321</v>
      </c>
      <c r="E5359" t="s">
        <v>25</v>
      </c>
      <c r="F5359">
        <v>187</v>
      </c>
      <c r="G5359" s="1">
        <v>1.66</v>
      </c>
      <c r="H5359">
        <f>IF(INDEX(Sale_Promotions[[Code]:[Sale Price]],MATCH(Sales[[#This Row],[Code]],Sale_Promotions[Code],0),2)=0,Sales[[#This Row],[Price]],INDEX(Sale_Promotions[[Code]:[Sale Price]],MATCH(Sales[[#This Row],[Code]],Sale_Promotions[Code],0),2))</f>
        <v>1.66</v>
      </c>
      <c r="I5359">
        <f>Sales[[#This Row],[Total Inventory]]*Sales[[#This Row],[Sale_Price]]</f>
        <v>310.41999999999996</v>
      </c>
    </row>
    <row r="5360" spans="1:9" x14ac:dyDescent="0.25">
      <c r="A5360">
        <v>28081</v>
      </c>
      <c r="B5360" t="str">
        <f>INDEX( Table3[],MATCH(Sales[[#This Row],[Category]],Table3[Category],0),1)</f>
        <v>BEER</v>
      </c>
      <c r="C5360" t="s">
        <v>11</v>
      </c>
      <c r="D5360" t="s">
        <v>5322</v>
      </c>
      <c r="E5360" t="s">
        <v>10</v>
      </c>
      <c r="F5360">
        <v>0</v>
      </c>
      <c r="G5360" s="1">
        <v>15.14</v>
      </c>
      <c r="H5360">
        <f>IF(INDEX(Sale_Promotions[[Code]:[Sale Price]],MATCH(Sales[[#This Row],[Code]],Sale_Promotions[Code],0),2)=0,Sales[[#This Row],[Price]],INDEX(Sale_Promotions[[Code]:[Sale Price]],MATCH(Sales[[#This Row],[Code]],Sale_Promotions[Code],0),2))</f>
        <v>15.14</v>
      </c>
      <c r="I5360">
        <f>Sales[[#This Row],[Total Inventory]]*Sales[[#This Row],[Sale_Price]]</f>
        <v>0</v>
      </c>
    </row>
    <row r="5361" spans="1:9" x14ac:dyDescent="0.25">
      <c r="A5361">
        <v>29096</v>
      </c>
      <c r="B5361" t="str">
        <f>INDEX( Table3[],MATCH(Sales[[#This Row],[Category]],Table3[Category],0),1)</f>
        <v>BEER</v>
      </c>
      <c r="C5361" t="s">
        <v>11</v>
      </c>
      <c r="D5361" t="s">
        <v>5323</v>
      </c>
      <c r="E5361" t="s">
        <v>10</v>
      </c>
      <c r="F5361">
        <v>0</v>
      </c>
      <c r="G5361" s="1">
        <v>57.69</v>
      </c>
      <c r="H5361">
        <f>IF(INDEX(Sale_Promotions[[Code]:[Sale Price]],MATCH(Sales[[#This Row],[Code]],Sale_Promotions[Code],0),2)=0,Sales[[#This Row],[Price]],INDEX(Sale_Promotions[[Code]:[Sale Price]],MATCH(Sales[[#This Row],[Code]],Sale_Promotions[Code],0),2))</f>
        <v>57.69</v>
      </c>
      <c r="I5361">
        <f>Sales[[#This Row],[Total Inventory]]*Sales[[#This Row],[Sale_Price]]</f>
        <v>0</v>
      </c>
    </row>
    <row r="5362" spans="1:9" x14ac:dyDescent="0.25">
      <c r="A5362">
        <v>41112</v>
      </c>
      <c r="B5362" t="str">
        <f>INDEX( Table3[],MATCH(Sales[[#This Row],[Category]],Table3[Category],0),1)</f>
        <v>WINE</v>
      </c>
      <c r="C5362" t="s">
        <v>41</v>
      </c>
      <c r="D5362" t="s">
        <v>5324</v>
      </c>
      <c r="E5362" t="s">
        <v>10</v>
      </c>
      <c r="F5362">
        <v>12</v>
      </c>
      <c r="G5362" s="1">
        <v>17.989999999999998</v>
      </c>
      <c r="H5362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5362">
        <f>Sales[[#This Row],[Total Inventory]]*Sales[[#This Row],[Sale_Price]]</f>
        <v>215.88</v>
      </c>
    </row>
    <row r="5363" spans="1:9" x14ac:dyDescent="0.25">
      <c r="A5363">
        <v>300016</v>
      </c>
      <c r="B5363" t="str">
        <f>INDEX( Table3[],MATCH(Sales[[#This Row],[Category]],Table3[Category],0),1)</f>
        <v>WINE</v>
      </c>
      <c r="C5363" t="s">
        <v>61</v>
      </c>
      <c r="D5363" t="s">
        <v>5325</v>
      </c>
      <c r="E5363" t="s">
        <v>10</v>
      </c>
      <c r="F5363">
        <v>17</v>
      </c>
      <c r="G5363" s="1">
        <v>14.99</v>
      </c>
      <c r="H536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5363">
        <f>Sales[[#This Row],[Total Inventory]]*Sales[[#This Row],[Sale_Price]]</f>
        <v>254.83</v>
      </c>
    </row>
    <row r="5364" spans="1:9" x14ac:dyDescent="0.25">
      <c r="A5364">
        <v>26728</v>
      </c>
      <c r="B5364" t="str">
        <f>INDEX( Table3[],MATCH(Sales[[#This Row],[Category]],Table3[Category],0),1)</f>
        <v>BEER</v>
      </c>
      <c r="C5364" t="s">
        <v>11</v>
      </c>
      <c r="D5364" t="s">
        <v>5326</v>
      </c>
      <c r="E5364" t="s">
        <v>92</v>
      </c>
      <c r="F5364">
        <v>0</v>
      </c>
      <c r="G5364" s="1">
        <v>2.17</v>
      </c>
      <c r="H5364">
        <f>IF(INDEX(Sale_Promotions[[Code]:[Sale Price]],MATCH(Sales[[#This Row],[Code]],Sale_Promotions[Code],0),2)=0,Sales[[#This Row],[Price]],INDEX(Sale_Promotions[[Code]:[Sale Price]],MATCH(Sales[[#This Row],[Code]],Sale_Promotions[Code],0),2))</f>
        <v>2.17</v>
      </c>
      <c r="I5364">
        <f>Sales[[#This Row],[Total Inventory]]*Sales[[#This Row],[Sale_Price]]</f>
        <v>0</v>
      </c>
    </row>
    <row r="5365" spans="1:9" x14ac:dyDescent="0.25">
      <c r="A5365">
        <v>24254</v>
      </c>
      <c r="B5365" t="str">
        <f>INDEX( Table3[],MATCH(Sales[[#This Row],[Category]],Table3[Category],0),1)</f>
        <v>BEER</v>
      </c>
      <c r="C5365" t="s">
        <v>11</v>
      </c>
      <c r="D5365" t="s">
        <v>5327</v>
      </c>
      <c r="E5365" t="s">
        <v>157</v>
      </c>
      <c r="F5365">
        <v>0</v>
      </c>
      <c r="G5365" s="1">
        <v>4.88</v>
      </c>
      <c r="H5365">
        <f>IF(INDEX(Sale_Promotions[[Code]:[Sale Price]],MATCH(Sales[[#This Row],[Code]],Sale_Promotions[Code],0),2)=0,Sales[[#This Row],[Price]],INDEX(Sale_Promotions[[Code]:[Sale Price]],MATCH(Sales[[#This Row],[Code]],Sale_Promotions[Code],0),2))</f>
        <v>4.88</v>
      </c>
      <c r="I5365">
        <f>Sales[[#This Row],[Total Inventory]]*Sales[[#This Row],[Sale_Price]]</f>
        <v>0</v>
      </c>
    </row>
    <row r="5366" spans="1:9" x14ac:dyDescent="0.25">
      <c r="A5366">
        <v>31421</v>
      </c>
      <c r="B5366" t="str">
        <f>INDEX( Table3[],MATCH(Sales[[#This Row],[Category]],Table3[Category],0),1)</f>
        <v>BEER</v>
      </c>
      <c r="C5366" t="s">
        <v>11</v>
      </c>
      <c r="D5366" t="s">
        <v>5328</v>
      </c>
      <c r="E5366" t="s">
        <v>13</v>
      </c>
      <c r="F5366">
        <v>0</v>
      </c>
      <c r="G5366" s="1">
        <v>10.01</v>
      </c>
      <c r="H5366">
        <f>IF(INDEX(Sale_Promotions[[Code]:[Sale Price]],MATCH(Sales[[#This Row],[Code]],Sale_Promotions[Code],0),2)=0,Sales[[#This Row],[Price]],INDEX(Sale_Promotions[[Code]:[Sale Price]],MATCH(Sales[[#This Row],[Code]],Sale_Promotions[Code],0),2))</f>
        <v>10.01</v>
      </c>
      <c r="I5366">
        <f>Sales[[#This Row],[Total Inventory]]*Sales[[#This Row],[Sale_Price]]</f>
        <v>0</v>
      </c>
    </row>
    <row r="5367" spans="1:9" x14ac:dyDescent="0.25">
      <c r="A5367">
        <v>77645</v>
      </c>
      <c r="B5367" t="str">
        <f>INDEX( Table3[],MATCH(Sales[[#This Row],[Category]],Table3[Category],0),1)</f>
        <v>LIQUOR</v>
      </c>
      <c r="C5367" t="s">
        <v>26</v>
      </c>
      <c r="D5367" t="s">
        <v>5329</v>
      </c>
      <c r="E5367" t="s">
        <v>133</v>
      </c>
      <c r="F5367">
        <v>51</v>
      </c>
      <c r="G5367" s="1">
        <v>13.29</v>
      </c>
      <c r="H5367">
        <f>IF(INDEX(Sale_Promotions[[Code]:[Sale Price]],MATCH(Sales[[#This Row],[Code]],Sale_Promotions[Code],0),2)=0,Sales[[#This Row],[Price]],INDEX(Sale_Promotions[[Code]:[Sale Price]],MATCH(Sales[[#This Row],[Code]],Sale_Promotions[Code],0),2))</f>
        <v>13.29</v>
      </c>
      <c r="I5367">
        <f>Sales[[#This Row],[Total Inventory]]*Sales[[#This Row],[Sale_Price]]</f>
        <v>677.79</v>
      </c>
    </row>
    <row r="5368" spans="1:9" x14ac:dyDescent="0.25">
      <c r="A5368">
        <v>319029</v>
      </c>
      <c r="B5368" t="str">
        <f>INDEX( Table3[],MATCH(Sales[[#This Row],[Category]],Table3[Category],0),1)</f>
        <v>WINE</v>
      </c>
      <c r="C5368" t="s">
        <v>41</v>
      </c>
      <c r="D5368" t="s">
        <v>5330</v>
      </c>
      <c r="E5368" t="s">
        <v>10</v>
      </c>
      <c r="F5368">
        <v>15</v>
      </c>
      <c r="G5368" s="1">
        <v>9.7899999999999991</v>
      </c>
      <c r="H536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5368">
        <f>Sales[[#This Row],[Total Inventory]]*Sales[[#This Row],[Sale_Price]]</f>
        <v>146.85</v>
      </c>
    </row>
    <row r="5369" spans="1:9" x14ac:dyDescent="0.25">
      <c r="A5369">
        <v>24556</v>
      </c>
      <c r="B5369" t="str">
        <f>INDEX( Table3[],MATCH(Sales[[#This Row],[Category]],Table3[Category],0),1)</f>
        <v>BEER</v>
      </c>
      <c r="C5369" t="s">
        <v>11</v>
      </c>
      <c r="D5369" t="s">
        <v>5331</v>
      </c>
      <c r="E5369" t="s">
        <v>92</v>
      </c>
      <c r="F5369">
        <v>78</v>
      </c>
      <c r="G5369" s="1">
        <v>2.21</v>
      </c>
      <c r="H5369">
        <f>IF(INDEX(Sale_Promotions[[Code]:[Sale Price]],MATCH(Sales[[#This Row],[Code]],Sale_Promotions[Code],0),2)=0,Sales[[#This Row],[Price]],INDEX(Sale_Promotions[[Code]:[Sale Price]],MATCH(Sales[[#This Row],[Code]],Sale_Promotions[Code],0),2))</f>
        <v>2.21</v>
      </c>
      <c r="I5369">
        <f>Sales[[#This Row],[Total Inventory]]*Sales[[#This Row],[Sale_Price]]</f>
        <v>172.38</v>
      </c>
    </row>
    <row r="5370" spans="1:9" x14ac:dyDescent="0.25">
      <c r="A5370">
        <v>36706</v>
      </c>
      <c r="B5370" t="str">
        <f>INDEX( Table3[],MATCH(Sales[[#This Row],[Category]],Table3[Category],0),1)</f>
        <v>LIQUOR</v>
      </c>
      <c r="C5370" t="s">
        <v>37</v>
      </c>
      <c r="D5370" t="s">
        <v>5332</v>
      </c>
      <c r="E5370" t="s">
        <v>10</v>
      </c>
      <c r="F5370">
        <v>133</v>
      </c>
      <c r="G5370" s="1">
        <v>25.99</v>
      </c>
      <c r="H5370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5370">
        <f>Sales[[#This Row],[Total Inventory]]*Sales[[#This Row],[Sale_Price]]</f>
        <v>3456.6699999999996</v>
      </c>
    </row>
    <row r="5371" spans="1:9" x14ac:dyDescent="0.25">
      <c r="A5371">
        <v>9555</v>
      </c>
      <c r="B5371" t="str">
        <f>INDEX( Table3[],MATCH(Sales[[#This Row],[Category]],Table3[Category],0),1)</f>
        <v>BEER</v>
      </c>
      <c r="C5371" t="s">
        <v>11</v>
      </c>
      <c r="D5371" t="s">
        <v>5333</v>
      </c>
      <c r="E5371" t="s">
        <v>92</v>
      </c>
      <c r="F5371">
        <v>0</v>
      </c>
      <c r="G5371" s="1">
        <v>5.0999999999999996</v>
      </c>
      <c r="H5371">
        <f>IF(INDEX(Sale_Promotions[[Code]:[Sale Price]],MATCH(Sales[[#This Row],[Code]],Sale_Promotions[Code],0),2)=0,Sales[[#This Row],[Price]],INDEX(Sale_Promotions[[Code]:[Sale Price]],MATCH(Sales[[#This Row],[Code]],Sale_Promotions[Code],0),2))</f>
        <v>5.0999999999999996</v>
      </c>
      <c r="I5371">
        <f>Sales[[#This Row],[Total Inventory]]*Sales[[#This Row],[Sale_Price]]</f>
        <v>0</v>
      </c>
    </row>
    <row r="5372" spans="1:9" x14ac:dyDescent="0.25">
      <c r="A5372">
        <v>150983</v>
      </c>
      <c r="B5372" t="str">
        <f>INDEX( Table3[],MATCH(Sales[[#This Row],[Category]],Table3[Category],0),1)</f>
        <v>WINE</v>
      </c>
      <c r="C5372" t="s">
        <v>61</v>
      </c>
      <c r="D5372" t="s">
        <v>5334</v>
      </c>
      <c r="E5372" t="s">
        <v>10</v>
      </c>
      <c r="F5372">
        <v>0</v>
      </c>
      <c r="G5372" s="1">
        <v>47.99</v>
      </c>
      <c r="H5372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5372">
        <f>Sales[[#This Row],[Total Inventory]]*Sales[[#This Row],[Sale_Price]]</f>
        <v>0</v>
      </c>
    </row>
    <row r="5373" spans="1:9" x14ac:dyDescent="0.25">
      <c r="A5373">
        <v>438219</v>
      </c>
      <c r="B5373" t="str">
        <f>INDEX( Table3[],MATCH(Sales[[#This Row],[Category]],Table3[Category],0),1)</f>
        <v>WINE</v>
      </c>
      <c r="C5373" t="s">
        <v>61</v>
      </c>
      <c r="D5373" t="s">
        <v>5335</v>
      </c>
      <c r="E5373" t="s">
        <v>10</v>
      </c>
      <c r="F5373">
        <v>0</v>
      </c>
      <c r="G5373" s="1">
        <v>1.79</v>
      </c>
      <c r="H5373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5373">
        <f>Sales[[#This Row],[Total Inventory]]*Sales[[#This Row],[Sale_Price]]</f>
        <v>0</v>
      </c>
    </row>
    <row r="5374" spans="1:9" x14ac:dyDescent="0.25">
      <c r="A5374">
        <v>26532</v>
      </c>
      <c r="B5374" t="str">
        <f>INDEX( Table3[],MATCH(Sales[[#This Row],[Category]],Table3[Category],0),1)</f>
        <v>BEER</v>
      </c>
      <c r="C5374" t="s">
        <v>11</v>
      </c>
      <c r="D5374" t="s">
        <v>5336</v>
      </c>
      <c r="E5374" t="s">
        <v>25</v>
      </c>
      <c r="F5374">
        <v>0</v>
      </c>
      <c r="G5374" s="1">
        <v>1.8</v>
      </c>
      <c r="H5374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5374">
        <f>Sales[[#This Row],[Total Inventory]]*Sales[[#This Row],[Sale_Price]]</f>
        <v>0</v>
      </c>
    </row>
    <row r="5375" spans="1:9" x14ac:dyDescent="0.25">
      <c r="A5375">
        <v>347737</v>
      </c>
      <c r="B5375" t="str">
        <f>INDEX( Table3[],MATCH(Sales[[#This Row],[Category]],Table3[Category],0),1)</f>
        <v>LIQUOR</v>
      </c>
      <c r="C5375" t="s">
        <v>198</v>
      </c>
      <c r="D5375" t="s">
        <v>5337</v>
      </c>
      <c r="E5375" t="s">
        <v>10</v>
      </c>
      <c r="F5375">
        <v>9</v>
      </c>
      <c r="G5375" s="1">
        <v>36.99</v>
      </c>
      <c r="H5375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5375">
        <f>Sales[[#This Row],[Total Inventory]]*Sales[[#This Row],[Sale_Price]]</f>
        <v>332.91</v>
      </c>
    </row>
    <row r="5376" spans="1:9" x14ac:dyDescent="0.25">
      <c r="A5376">
        <v>308013</v>
      </c>
      <c r="B5376" t="str">
        <f>INDEX( Table3[],MATCH(Sales[[#This Row],[Category]],Table3[Category],0),1)</f>
        <v>WINE</v>
      </c>
      <c r="C5376" t="s">
        <v>21</v>
      </c>
      <c r="D5376" t="s">
        <v>5338</v>
      </c>
      <c r="E5376" t="s">
        <v>10</v>
      </c>
      <c r="F5376">
        <v>0</v>
      </c>
      <c r="G5376" s="1">
        <v>6.99</v>
      </c>
      <c r="H5376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5376">
        <f>Sales[[#This Row],[Total Inventory]]*Sales[[#This Row],[Sale_Price]]</f>
        <v>0</v>
      </c>
    </row>
    <row r="5377" spans="1:9" x14ac:dyDescent="0.25">
      <c r="A5377">
        <v>425575</v>
      </c>
      <c r="B5377" t="str">
        <f>INDEX( Table3[],MATCH(Sales[[#This Row],[Category]],Table3[Category],0),1)</f>
        <v>WINE</v>
      </c>
      <c r="C5377" t="s">
        <v>17</v>
      </c>
      <c r="D5377" t="s">
        <v>5339</v>
      </c>
      <c r="E5377" t="s">
        <v>10</v>
      </c>
      <c r="F5377">
        <v>0</v>
      </c>
      <c r="G5377" s="1">
        <v>6.79</v>
      </c>
      <c r="H5377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5377">
        <f>Sales[[#This Row],[Total Inventory]]*Sales[[#This Row],[Sale_Price]]</f>
        <v>0</v>
      </c>
    </row>
    <row r="5378" spans="1:9" x14ac:dyDescent="0.25">
      <c r="A5378">
        <v>344312</v>
      </c>
      <c r="B5378" t="str">
        <f>INDEX( Table3[],MATCH(Sales[[#This Row],[Category]],Table3[Category],0),1)</f>
        <v>LIQUOR</v>
      </c>
      <c r="C5378" t="s">
        <v>35</v>
      </c>
      <c r="D5378" t="s">
        <v>5340</v>
      </c>
      <c r="E5378" t="s">
        <v>16</v>
      </c>
      <c r="F5378">
        <v>18</v>
      </c>
      <c r="G5378" s="1">
        <v>26.99</v>
      </c>
      <c r="H5378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5378">
        <f>Sales[[#This Row],[Total Inventory]]*Sales[[#This Row],[Sale_Price]]</f>
        <v>485.82</v>
      </c>
    </row>
    <row r="5379" spans="1:9" x14ac:dyDescent="0.25">
      <c r="A5379">
        <v>334953</v>
      </c>
      <c r="B5379" t="str">
        <f>INDEX( Table3[],MATCH(Sales[[#This Row],[Category]],Table3[Category],0),1)</f>
        <v>LIQUOR</v>
      </c>
      <c r="C5379" t="s">
        <v>37</v>
      </c>
      <c r="D5379" t="s">
        <v>5341</v>
      </c>
      <c r="E5379" t="s">
        <v>10</v>
      </c>
      <c r="F5379">
        <v>6</v>
      </c>
      <c r="G5379" s="1">
        <v>34.99</v>
      </c>
      <c r="H5379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5379">
        <f>Sales[[#This Row],[Total Inventory]]*Sales[[#This Row],[Sale_Price]]</f>
        <v>209.94</v>
      </c>
    </row>
    <row r="5380" spans="1:9" x14ac:dyDescent="0.25">
      <c r="A5380">
        <v>45449</v>
      </c>
      <c r="B5380" t="str">
        <f>INDEX( Table3[],MATCH(Sales[[#This Row],[Category]],Table3[Category],0),1)</f>
        <v>WINE</v>
      </c>
      <c r="C5380" t="s">
        <v>163</v>
      </c>
      <c r="D5380" t="s">
        <v>5342</v>
      </c>
      <c r="E5380" t="s">
        <v>10</v>
      </c>
      <c r="F5380">
        <v>0</v>
      </c>
      <c r="G5380" s="1">
        <v>15.49</v>
      </c>
      <c r="H5380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5380">
        <f>Sales[[#This Row],[Total Inventory]]*Sales[[#This Row],[Sale_Price]]</f>
        <v>0</v>
      </c>
    </row>
    <row r="5381" spans="1:9" x14ac:dyDescent="0.25">
      <c r="A5381">
        <v>354562</v>
      </c>
      <c r="B5381" t="str">
        <f>INDEX( Table3[],MATCH(Sales[[#This Row],[Category]],Table3[Category],0),1)</f>
        <v>WINE</v>
      </c>
      <c r="C5381" t="s">
        <v>39</v>
      </c>
      <c r="D5381" t="s">
        <v>5343</v>
      </c>
      <c r="E5381" t="s">
        <v>10</v>
      </c>
      <c r="F5381">
        <v>23</v>
      </c>
      <c r="G5381" s="1">
        <v>16.989999999999998</v>
      </c>
      <c r="H5381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5381">
        <f>Sales[[#This Row],[Total Inventory]]*Sales[[#This Row],[Sale_Price]]</f>
        <v>390.77</v>
      </c>
    </row>
    <row r="5382" spans="1:9" x14ac:dyDescent="0.25">
      <c r="A5382">
        <v>26249</v>
      </c>
      <c r="B5382" t="str">
        <f>INDEX( Table3[],MATCH(Sales[[#This Row],[Category]],Table3[Category],0),1)</f>
        <v>BEER</v>
      </c>
      <c r="C5382" t="s">
        <v>11</v>
      </c>
      <c r="D5382" t="s">
        <v>5344</v>
      </c>
      <c r="E5382" t="s">
        <v>1052</v>
      </c>
      <c r="F5382">
        <v>42</v>
      </c>
      <c r="G5382" s="1">
        <v>2.5499999999999998</v>
      </c>
      <c r="H5382">
        <f>IF(INDEX(Sale_Promotions[[Code]:[Sale Price]],MATCH(Sales[[#This Row],[Code]],Sale_Promotions[Code],0),2)=0,Sales[[#This Row],[Price]],INDEX(Sale_Promotions[[Code]:[Sale Price]],MATCH(Sales[[#This Row],[Code]],Sale_Promotions[Code],0),2))</f>
        <v>2.5499999999999998</v>
      </c>
      <c r="I5382">
        <f>Sales[[#This Row],[Total Inventory]]*Sales[[#This Row],[Sale_Price]]</f>
        <v>107.1</v>
      </c>
    </row>
    <row r="5383" spans="1:9" x14ac:dyDescent="0.25">
      <c r="A5383">
        <v>18953</v>
      </c>
      <c r="B5383" t="str">
        <f>INDEX( Table3[],MATCH(Sales[[#This Row],[Category]],Table3[Category],0),1)</f>
        <v>WINE</v>
      </c>
      <c r="C5383" t="s">
        <v>17</v>
      </c>
      <c r="D5383" t="s">
        <v>5345</v>
      </c>
      <c r="E5383" t="s">
        <v>10</v>
      </c>
      <c r="F5383">
        <v>0</v>
      </c>
      <c r="G5383" s="1">
        <v>16.489999999999998</v>
      </c>
      <c r="H5383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5383">
        <f>Sales[[#This Row],[Total Inventory]]*Sales[[#This Row],[Sale_Price]]</f>
        <v>0</v>
      </c>
    </row>
    <row r="5384" spans="1:9" x14ac:dyDescent="0.25">
      <c r="A5384">
        <v>44264</v>
      </c>
      <c r="B5384" t="str">
        <f>INDEX( Table3[],MATCH(Sales[[#This Row],[Category]],Table3[Category],0),1)</f>
        <v>LIQUOR</v>
      </c>
      <c r="C5384" t="s">
        <v>57</v>
      </c>
      <c r="D5384" t="s">
        <v>5346</v>
      </c>
      <c r="E5384" t="s">
        <v>16</v>
      </c>
      <c r="F5384">
        <v>0</v>
      </c>
      <c r="G5384" s="1">
        <v>16.489999999999998</v>
      </c>
      <c r="H5384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5384">
        <f>Sales[[#This Row],[Total Inventory]]*Sales[[#This Row],[Sale_Price]]</f>
        <v>0</v>
      </c>
    </row>
    <row r="5385" spans="1:9" x14ac:dyDescent="0.25">
      <c r="A5385">
        <v>10462</v>
      </c>
      <c r="B5385" t="str">
        <f>INDEX( Table3[],MATCH(Sales[[#This Row],[Category]],Table3[Category],0),1)</f>
        <v>BEER</v>
      </c>
      <c r="C5385" t="s">
        <v>11</v>
      </c>
      <c r="D5385" t="s">
        <v>5347</v>
      </c>
      <c r="E5385" t="s">
        <v>25</v>
      </c>
      <c r="F5385">
        <v>0</v>
      </c>
      <c r="G5385" s="1">
        <v>2.5099999999999998</v>
      </c>
      <c r="H5385">
        <f>IF(INDEX(Sale_Promotions[[Code]:[Sale Price]],MATCH(Sales[[#This Row],[Code]],Sale_Promotions[Code],0),2)=0,Sales[[#This Row],[Price]],INDEX(Sale_Promotions[[Code]:[Sale Price]],MATCH(Sales[[#This Row],[Code]],Sale_Promotions[Code],0),2))</f>
        <v>2.5099999999999998</v>
      </c>
      <c r="I5385">
        <f>Sales[[#This Row],[Total Inventory]]*Sales[[#This Row],[Sale_Price]]</f>
        <v>0</v>
      </c>
    </row>
    <row r="5386" spans="1:9" x14ac:dyDescent="0.25">
      <c r="A5386">
        <v>10680</v>
      </c>
      <c r="B5386" t="str">
        <f>INDEX( Table3[],MATCH(Sales[[#This Row],[Category]],Table3[Category],0),1)</f>
        <v>BEER</v>
      </c>
      <c r="C5386" t="s">
        <v>11</v>
      </c>
      <c r="D5386" t="s">
        <v>5348</v>
      </c>
      <c r="E5386" t="s">
        <v>25</v>
      </c>
      <c r="F5386">
        <v>0</v>
      </c>
      <c r="G5386" s="1">
        <v>1.42</v>
      </c>
      <c r="H5386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5386">
        <f>Sales[[#This Row],[Total Inventory]]*Sales[[#This Row],[Sale_Price]]</f>
        <v>0</v>
      </c>
    </row>
    <row r="5387" spans="1:9" x14ac:dyDescent="0.25">
      <c r="A5387">
        <v>25724</v>
      </c>
      <c r="B5387" t="str">
        <f>INDEX( Table3[],MATCH(Sales[[#This Row],[Category]],Table3[Category],0),1)</f>
        <v>BEER</v>
      </c>
      <c r="C5387" t="s">
        <v>11</v>
      </c>
      <c r="D5387" t="s">
        <v>5349</v>
      </c>
      <c r="E5387" t="s">
        <v>25</v>
      </c>
      <c r="F5387">
        <v>0</v>
      </c>
      <c r="G5387" s="1">
        <v>1.89</v>
      </c>
      <c r="H5387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5387">
        <f>Sales[[#This Row],[Total Inventory]]*Sales[[#This Row],[Sale_Price]]</f>
        <v>0</v>
      </c>
    </row>
    <row r="5388" spans="1:9" x14ac:dyDescent="0.25">
      <c r="A5388">
        <v>357324</v>
      </c>
      <c r="B5388" t="str">
        <f>INDEX( Table3[],MATCH(Sales[[#This Row],[Category]],Table3[Category],0),1)</f>
        <v>WINE</v>
      </c>
      <c r="C5388" t="s">
        <v>31</v>
      </c>
      <c r="D5388" t="s">
        <v>5350</v>
      </c>
      <c r="E5388" t="s">
        <v>10</v>
      </c>
      <c r="F5388">
        <v>0</v>
      </c>
      <c r="G5388" s="1">
        <v>10.99</v>
      </c>
      <c r="H538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388">
        <f>Sales[[#This Row],[Total Inventory]]*Sales[[#This Row],[Sale_Price]]</f>
        <v>0</v>
      </c>
    </row>
    <row r="5389" spans="1:9" x14ac:dyDescent="0.25">
      <c r="A5389">
        <v>29792</v>
      </c>
      <c r="B5389" t="str">
        <f>INDEX( Table3[],MATCH(Sales[[#This Row],[Category]],Table3[Category],0),1)</f>
        <v>BEER</v>
      </c>
      <c r="C5389" t="s">
        <v>11</v>
      </c>
      <c r="D5389" t="s">
        <v>5351</v>
      </c>
      <c r="E5389" t="s">
        <v>60</v>
      </c>
      <c r="F5389">
        <v>0</v>
      </c>
      <c r="G5389" s="1">
        <v>3.08</v>
      </c>
      <c r="H5389">
        <f>IF(INDEX(Sale_Promotions[[Code]:[Sale Price]],MATCH(Sales[[#This Row],[Code]],Sale_Promotions[Code],0),2)=0,Sales[[#This Row],[Price]],INDEX(Sale_Promotions[[Code]:[Sale Price]],MATCH(Sales[[#This Row],[Code]],Sale_Promotions[Code],0),2))</f>
        <v>3.08</v>
      </c>
      <c r="I5389">
        <f>Sales[[#This Row],[Total Inventory]]*Sales[[#This Row],[Sale_Price]]</f>
        <v>0</v>
      </c>
    </row>
    <row r="5390" spans="1:9" x14ac:dyDescent="0.25">
      <c r="A5390">
        <v>25440</v>
      </c>
      <c r="B5390" t="str">
        <f>INDEX( Table3[],MATCH(Sales[[#This Row],[Category]],Table3[Category],0),1)</f>
        <v>BEER</v>
      </c>
      <c r="C5390" t="s">
        <v>11</v>
      </c>
      <c r="D5390" t="s">
        <v>5352</v>
      </c>
      <c r="E5390" t="s">
        <v>25</v>
      </c>
      <c r="F5390">
        <v>0</v>
      </c>
      <c r="G5390" s="1">
        <v>3.34</v>
      </c>
      <c r="H5390">
        <f>IF(INDEX(Sale_Promotions[[Code]:[Sale Price]],MATCH(Sales[[#This Row],[Code]],Sale_Promotions[Code],0),2)=0,Sales[[#This Row],[Price]],INDEX(Sale_Promotions[[Code]:[Sale Price]],MATCH(Sales[[#This Row],[Code]],Sale_Promotions[Code],0),2))</f>
        <v>3.34</v>
      </c>
      <c r="I5390">
        <f>Sales[[#This Row],[Total Inventory]]*Sales[[#This Row],[Sale_Price]]</f>
        <v>0</v>
      </c>
    </row>
    <row r="5391" spans="1:9" x14ac:dyDescent="0.25">
      <c r="A5391">
        <v>10494</v>
      </c>
      <c r="B5391" t="str">
        <f>INDEX( Table3[],MATCH(Sales[[#This Row],[Category]],Table3[Category],0),1)</f>
        <v>BEER</v>
      </c>
      <c r="C5391" t="s">
        <v>11</v>
      </c>
      <c r="D5391" t="s">
        <v>5353</v>
      </c>
      <c r="E5391" t="s">
        <v>25</v>
      </c>
      <c r="F5391">
        <v>0</v>
      </c>
      <c r="G5391" s="1">
        <v>1.64</v>
      </c>
      <c r="H5391">
        <f>IF(INDEX(Sale_Promotions[[Code]:[Sale Price]],MATCH(Sales[[#This Row],[Code]],Sale_Promotions[Code],0),2)=0,Sales[[#This Row],[Price]],INDEX(Sale_Promotions[[Code]:[Sale Price]],MATCH(Sales[[#This Row],[Code]],Sale_Promotions[Code],0),2))</f>
        <v>1.64</v>
      </c>
      <c r="I5391">
        <f>Sales[[#This Row],[Total Inventory]]*Sales[[#This Row],[Sale_Price]]</f>
        <v>0</v>
      </c>
    </row>
    <row r="5392" spans="1:9" x14ac:dyDescent="0.25">
      <c r="A5392">
        <v>28254</v>
      </c>
      <c r="B5392" t="str">
        <f>INDEX( Table3[],MATCH(Sales[[#This Row],[Category]],Table3[Category],0),1)</f>
        <v>BEER</v>
      </c>
      <c r="C5392" t="s">
        <v>11</v>
      </c>
      <c r="D5392" t="s">
        <v>5354</v>
      </c>
      <c r="E5392" t="s">
        <v>10</v>
      </c>
      <c r="F5392">
        <v>1</v>
      </c>
      <c r="G5392" s="1">
        <v>14.56</v>
      </c>
      <c r="H5392">
        <f>IF(INDEX(Sale_Promotions[[Code]:[Sale Price]],MATCH(Sales[[#This Row],[Code]],Sale_Promotions[Code],0),2)=0,Sales[[#This Row],[Price]],INDEX(Sale_Promotions[[Code]:[Sale Price]],MATCH(Sales[[#This Row],[Code]],Sale_Promotions[Code],0),2))</f>
        <v>14.56</v>
      </c>
      <c r="I5392">
        <f>Sales[[#This Row],[Total Inventory]]*Sales[[#This Row],[Sale_Price]]</f>
        <v>14.56</v>
      </c>
    </row>
    <row r="5393" spans="1:9" x14ac:dyDescent="0.25">
      <c r="A5393">
        <v>346204</v>
      </c>
      <c r="B5393" t="str">
        <f>INDEX( Table3[],MATCH(Sales[[#This Row],[Category]],Table3[Category],0),1)</f>
        <v>WINE</v>
      </c>
      <c r="C5393" t="s">
        <v>242</v>
      </c>
      <c r="D5393" t="s">
        <v>5355</v>
      </c>
      <c r="E5393" t="s">
        <v>10</v>
      </c>
      <c r="F5393">
        <v>0</v>
      </c>
      <c r="G5393" s="1">
        <v>17.989999999999998</v>
      </c>
      <c r="H5393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5393">
        <f>Sales[[#This Row],[Total Inventory]]*Sales[[#This Row],[Sale_Price]]</f>
        <v>0</v>
      </c>
    </row>
    <row r="5394" spans="1:9" x14ac:dyDescent="0.25">
      <c r="A5394">
        <v>68497</v>
      </c>
      <c r="B5394" t="str">
        <f>INDEX( Table3[],MATCH(Sales[[#This Row],[Category]],Table3[Category],0),1)</f>
        <v>WINE</v>
      </c>
      <c r="C5394" t="s">
        <v>64</v>
      </c>
      <c r="D5394" t="s">
        <v>5356</v>
      </c>
      <c r="E5394" t="s">
        <v>10</v>
      </c>
      <c r="F5394">
        <v>74</v>
      </c>
      <c r="G5394" s="1">
        <v>45.99</v>
      </c>
      <c r="H5394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5394">
        <f>Sales[[#This Row],[Total Inventory]]*Sales[[#This Row],[Sale_Price]]</f>
        <v>3403.26</v>
      </c>
    </row>
    <row r="5395" spans="1:9" x14ac:dyDescent="0.25">
      <c r="A5395">
        <v>30034</v>
      </c>
      <c r="B5395" t="str">
        <f>INDEX( Table3[],MATCH(Sales[[#This Row],[Category]],Table3[Category],0),1)</f>
        <v>BEER</v>
      </c>
      <c r="C5395" t="s">
        <v>11</v>
      </c>
      <c r="D5395" t="s">
        <v>5357</v>
      </c>
      <c r="E5395" t="s">
        <v>25</v>
      </c>
      <c r="F5395">
        <v>0</v>
      </c>
      <c r="G5395" s="1">
        <v>1.42</v>
      </c>
      <c r="H5395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5395">
        <f>Sales[[#This Row],[Total Inventory]]*Sales[[#This Row],[Sale_Price]]</f>
        <v>0</v>
      </c>
    </row>
    <row r="5396" spans="1:9" x14ac:dyDescent="0.25">
      <c r="A5396">
        <v>28872</v>
      </c>
      <c r="B5396" t="str">
        <f>INDEX( Table3[],MATCH(Sales[[#This Row],[Category]],Table3[Category],0),1)</f>
        <v>BEER</v>
      </c>
      <c r="C5396" t="s">
        <v>11</v>
      </c>
      <c r="D5396" t="s">
        <v>5358</v>
      </c>
      <c r="E5396" t="s">
        <v>10</v>
      </c>
      <c r="F5396">
        <v>0</v>
      </c>
      <c r="G5396" s="1">
        <v>13.87</v>
      </c>
      <c r="H5396">
        <f>IF(INDEX(Sale_Promotions[[Code]:[Sale Price]],MATCH(Sales[[#This Row],[Code]],Sale_Promotions[Code],0),2)=0,Sales[[#This Row],[Price]],INDEX(Sale_Promotions[[Code]:[Sale Price]],MATCH(Sales[[#This Row],[Code]],Sale_Promotions[Code],0),2))</f>
        <v>13.87</v>
      </c>
      <c r="I5396">
        <f>Sales[[#This Row],[Total Inventory]]*Sales[[#This Row],[Sale_Price]]</f>
        <v>0</v>
      </c>
    </row>
    <row r="5397" spans="1:9" x14ac:dyDescent="0.25">
      <c r="A5397">
        <v>318580</v>
      </c>
      <c r="B5397" t="str">
        <f>INDEX( Table3[],MATCH(Sales[[#This Row],[Category]],Table3[Category],0),1)</f>
        <v>LIQUOR</v>
      </c>
      <c r="C5397" t="s">
        <v>57</v>
      </c>
      <c r="D5397" t="s">
        <v>5359</v>
      </c>
      <c r="E5397" t="s">
        <v>10</v>
      </c>
      <c r="F5397">
        <v>30</v>
      </c>
      <c r="G5397" s="1">
        <v>51.99</v>
      </c>
      <c r="H5397">
        <f>IF(INDEX(Sale_Promotions[[Code]:[Sale Price]],MATCH(Sales[[#This Row],[Code]],Sale_Promotions[Code],0),2)=0,Sales[[#This Row],[Price]],INDEX(Sale_Promotions[[Code]:[Sale Price]],MATCH(Sales[[#This Row],[Code]],Sale_Promotions[Code],0),2))</f>
        <v>51.99</v>
      </c>
      <c r="I5397">
        <f>Sales[[#This Row],[Total Inventory]]*Sales[[#This Row],[Sale_Price]]</f>
        <v>1559.7</v>
      </c>
    </row>
    <row r="5398" spans="1:9" x14ac:dyDescent="0.25">
      <c r="A5398">
        <v>23072</v>
      </c>
      <c r="B5398" t="str">
        <f>INDEX( Table3[],MATCH(Sales[[#This Row],[Category]],Table3[Category],0),1)</f>
        <v>BEER</v>
      </c>
      <c r="C5398" t="s">
        <v>11</v>
      </c>
      <c r="D5398" t="s">
        <v>5360</v>
      </c>
      <c r="E5398" t="s">
        <v>25</v>
      </c>
      <c r="F5398">
        <v>1037</v>
      </c>
      <c r="G5398" s="1">
        <v>2.34</v>
      </c>
      <c r="H5398">
        <f>IF(INDEX(Sale_Promotions[[Code]:[Sale Price]],MATCH(Sales[[#This Row],[Code]],Sale_Promotions[Code],0),2)=0,Sales[[#This Row],[Price]],INDEX(Sale_Promotions[[Code]:[Sale Price]],MATCH(Sales[[#This Row],[Code]],Sale_Promotions[Code],0),2))</f>
        <v>2.34</v>
      </c>
      <c r="I5398">
        <f>Sales[[#This Row],[Total Inventory]]*Sales[[#This Row],[Sale_Price]]</f>
        <v>2426.58</v>
      </c>
    </row>
    <row r="5399" spans="1:9" x14ac:dyDescent="0.25">
      <c r="A5399">
        <v>324127</v>
      </c>
      <c r="B5399" t="str">
        <f>INDEX( Table3[],MATCH(Sales[[#This Row],[Category]],Table3[Category],0),1)</f>
        <v>WINE</v>
      </c>
      <c r="C5399" t="s">
        <v>85</v>
      </c>
      <c r="D5399" t="s">
        <v>5361</v>
      </c>
      <c r="E5399" t="s">
        <v>10</v>
      </c>
      <c r="F5399">
        <v>9</v>
      </c>
      <c r="G5399" s="1">
        <v>10.79</v>
      </c>
      <c r="H5399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5399">
        <f>Sales[[#This Row],[Total Inventory]]*Sales[[#This Row],[Sale_Price]]</f>
        <v>97.109999999999985</v>
      </c>
    </row>
    <row r="5400" spans="1:9" x14ac:dyDescent="0.25">
      <c r="A5400">
        <v>97004</v>
      </c>
      <c r="B5400" t="str">
        <f>INDEX( Table3[],MATCH(Sales[[#This Row],[Category]],Table3[Category],0),1)</f>
        <v>BEER</v>
      </c>
      <c r="C5400" t="s">
        <v>11</v>
      </c>
      <c r="D5400" t="s">
        <v>5362</v>
      </c>
      <c r="E5400" t="s">
        <v>170</v>
      </c>
      <c r="F5400">
        <v>0</v>
      </c>
      <c r="G5400" s="1">
        <v>11.16</v>
      </c>
      <c r="H5400">
        <f>IF(INDEX(Sale_Promotions[[Code]:[Sale Price]],MATCH(Sales[[#This Row],[Code]],Sale_Promotions[Code],0),2)=0,Sales[[#This Row],[Price]],INDEX(Sale_Promotions[[Code]:[Sale Price]],MATCH(Sales[[#This Row],[Code]],Sale_Promotions[Code],0),2))</f>
        <v>11.16</v>
      </c>
      <c r="I5400">
        <f>Sales[[#This Row],[Total Inventory]]*Sales[[#This Row],[Sale_Price]]</f>
        <v>0</v>
      </c>
    </row>
    <row r="5401" spans="1:9" x14ac:dyDescent="0.25">
      <c r="A5401">
        <v>29787</v>
      </c>
      <c r="B5401" t="str">
        <f>INDEX( Table3[],MATCH(Sales[[#This Row],[Category]],Table3[Category],0),1)</f>
        <v>BEER</v>
      </c>
      <c r="C5401" t="s">
        <v>11</v>
      </c>
      <c r="D5401" t="s">
        <v>5363</v>
      </c>
      <c r="E5401" t="s">
        <v>13</v>
      </c>
      <c r="F5401">
        <v>0</v>
      </c>
      <c r="G5401" s="1">
        <v>6.84</v>
      </c>
      <c r="H5401">
        <f>IF(INDEX(Sale_Promotions[[Code]:[Sale Price]],MATCH(Sales[[#This Row],[Code]],Sale_Promotions[Code],0),2)=0,Sales[[#This Row],[Price]],INDEX(Sale_Promotions[[Code]:[Sale Price]],MATCH(Sales[[#This Row],[Code]],Sale_Promotions[Code],0),2))</f>
        <v>6.84</v>
      </c>
      <c r="I5401">
        <f>Sales[[#This Row],[Total Inventory]]*Sales[[#This Row],[Sale_Price]]</f>
        <v>0</v>
      </c>
    </row>
    <row r="5402" spans="1:9" x14ac:dyDescent="0.25">
      <c r="A5402">
        <v>311278</v>
      </c>
      <c r="B5402" t="str">
        <f>INDEX( Table3[],MATCH(Sales[[#This Row],[Category]],Table3[Category],0),1)</f>
        <v>WINE</v>
      </c>
      <c r="C5402" t="s">
        <v>53</v>
      </c>
      <c r="D5402" t="s">
        <v>5364</v>
      </c>
      <c r="E5402" t="s">
        <v>133</v>
      </c>
      <c r="F5402">
        <v>0</v>
      </c>
      <c r="G5402" s="1">
        <v>20.99</v>
      </c>
      <c r="H5402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5402">
        <f>Sales[[#This Row],[Total Inventory]]*Sales[[#This Row],[Sale_Price]]</f>
        <v>0</v>
      </c>
    </row>
    <row r="5403" spans="1:9" x14ac:dyDescent="0.25">
      <c r="A5403">
        <v>333112</v>
      </c>
      <c r="B5403" t="str">
        <f>INDEX( Table3[],MATCH(Sales[[#This Row],[Category]],Table3[Category],0),1)</f>
        <v>WINE</v>
      </c>
      <c r="C5403" t="s">
        <v>41</v>
      </c>
      <c r="D5403" t="s">
        <v>5365</v>
      </c>
      <c r="E5403" t="s">
        <v>10</v>
      </c>
      <c r="F5403">
        <v>8</v>
      </c>
      <c r="G5403" s="1">
        <v>10.99</v>
      </c>
      <c r="H540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403">
        <f>Sales[[#This Row],[Total Inventory]]*Sales[[#This Row],[Sale_Price]]</f>
        <v>87.92</v>
      </c>
    </row>
    <row r="5404" spans="1:9" x14ac:dyDescent="0.25">
      <c r="A5404">
        <v>333466</v>
      </c>
      <c r="B5404" t="str">
        <f>INDEX( Table3[],MATCH(Sales[[#This Row],[Category]],Table3[Category],0),1)</f>
        <v>LIQUOR</v>
      </c>
      <c r="C5404" t="s">
        <v>26</v>
      </c>
      <c r="D5404" t="s">
        <v>5366</v>
      </c>
      <c r="E5404" t="s">
        <v>10</v>
      </c>
      <c r="F5404">
        <v>48</v>
      </c>
      <c r="G5404" s="1">
        <v>18.489999999999998</v>
      </c>
      <c r="H5404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5404">
        <f>Sales[[#This Row],[Total Inventory]]*Sales[[#This Row],[Sale_Price]]</f>
        <v>887.52</v>
      </c>
    </row>
    <row r="5405" spans="1:9" x14ac:dyDescent="0.25">
      <c r="A5405">
        <v>90013</v>
      </c>
      <c r="B5405" t="str">
        <f>INDEX( Table3[],MATCH(Sales[[#This Row],[Category]],Table3[Category],0),1)</f>
        <v>BEER</v>
      </c>
      <c r="C5405" t="s">
        <v>11</v>
      </c>
      <c r="D5405" t="s">
        <v>5367</v>
      </c>
      <c r="E5405" t="s">
        <v>92</v>
      </c>
      <c r="F5405">
        <v>54</v>
      </c>
      <c r="G5405" s="1">
        <v>1.74</v>
      </c>
      <c r="H5405">
        <f>IF(INDEX(Sale_Promotions[[Code]:[Sale Price]],MATCH(Sales[[#This Row],[Code]],Sale_Promotions[Code],0),2)=0,Sales[[#This Row],[Price]],INDEX(Sale_Promotions[[Code]:[Sale Price]],MATCH(Sales[[#This Row],[Code]],Sale_Promotions[Code],0),2))</f>
        <v>1.74</v>
      </c>
      <c r="I5405">
        <f>Sales[[#This Row],[Total Inventory]]*Sales[[#This Row],[Sale_Price]]</f>
        <v>93.96</v>
      </c>
    </row>
    <row r="5406" spans="1:9" x14ac:dyDescent="0.25">
      <c r="A5406">
        <v>24119</v>
      </c>
      <c r="B5406" t="str">
        <f>INDEX( Table3[],MATCH(Sales[[#This Row],[Category]],Table3[Category],0),1)</f>
        <v>BEER</v>
      </c>
      <c r="C5406" t="s">
        <v>11</v>
      </c>
      <c r="D5406" t="s">
        <v>5368</v>
      </c>
      <c r="E5406" t="s">
        <v>10</v>
      </c>
      <c r="F5406">
        <v>0</v>
      </c>
      <c r="G5406" s="1">
        <v>7.7</v>
      </c>
      <c r="H5406">
        <f>IF(INDEX(Sale_Promotions[[Code]:[Sale Price]],MATCH(Sales[[#This Row],[Code]],Sale_Promotions[Code],0),2)=0,Sales[[#This Row],[Price]],INDEX(Sale_Promotions[[Code]:[Sale Price]],MATCH(Sales[[#This Row],[Code]],Sale_Promotions[Code],0),2))</f>
        <v>7.7</v>
      </c>
      <c r="I5406">
        <f>Sales[[#This Row],[Total Inventory]]*Sales[[#This Row],[Sale_Price]]</f>
        <v>0</v>
      </c>
    </row>
    <row r="5407" spans="1:9" x14ac:dyDescent="0.25">
      <c r="A5407">
        <v>18716</v>
      </c>
      <c r="B5407" t="str">
        <f>INDEX( Table3[],MATCH(Sales[[#This Row],[Category]],Table3[Category],0),1)</f>
        <v>WINE</v>
      </c>
      <c r="C5407" t="s">
        <v>67</v>
      </c>
      <c r="D5407" t="s">
        <v>5369</v>
      </c>
      <c r="E5407" t="s">
        <v>3429</v>
      </c>
      <c r="F5407">
        <v>57</v>
      </c>
      <c r="G5407" s="1">
        <v>21.99</v>
      </c>
      <c r="H5407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5407">
        <f>Sales[[#This Row],[Total Inventory]]*Sales[[#This Row],[Sale_Price]]</f>
        <v>1253.4299999999998</v>
      </c>
    </row>
    <row r="5408" spans="1:9" x14ac:dyDescent="0.25">
      <c r="A5408">
        <v>306499</v>
      </c>
      <c r="B5408" t="str">
        <f>INDEX( Table3[],MATCH(Sales[[#This Row],[Category]],Table3[Category],0),1)</f>
        <v>WINE</v>
      </c>
      <c r="C5408" t="s">
        <v>85</v>
      </c>
      <c r="D5408" t="s">
        <v>5370</v>
      </c>
      <c r="E5408" t="s">
        <v>10</v>
      </c>
      <c r="F5408">
        <v>0</v>
      </c>
      <c r="G5408" s="1">
        <v>13.99</v>
      </c>
      <c r="H540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5408">
        <f>Sales[[#This Row],[Total Inventory]]*Sales[[#This Row],[Sale_Price]]</f>
        <v>0</v>
      </c>
    </row>
    <row r="5409" spans="1:9" x14ac:dyDescent="0.25">
      <c r="A5409">
        <v>81915</v>
      </c>
      <c r="B5409" t="str">
        <f>INDEX( Table3[],MATCH(Sales[[#This Row],[Category]],Table3[Category],0),1)</f>
        <v>WINE</v>
      </c>
      <c r="C5409" t="s">
        <v>28</v>
      </c>
      <c r="D5409" t="s">
        <v>5371</v>
      </c>
      <c r="E5409" t="s">
        <v>10</v>
      </c>
      <c r="F5409">
        <v>93</v>
      </c>
      <c r="G5409" s="1">
        <v>18.489999999999998</v>
      </c>
      <c r="H5409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5409">
        <f>Sales[[#This Row],[Total Inventory]]*Sales[[#This Row],[Sale_Price]]</f>
        <v>1719.57</v>
      </c>
    </row>
    <row r="5410" spans="1:9" x14ac:dyDescent="0.25">
      <c r="A5410">
        <v>29387</v>
      </c>
      <c r="B5410" t="str">
        <f>INDEX( Table3[],MATCH(Sales[[#This Row],[Category]],Table3[Category],0),1)</f>
        <v>BEER</v>
      </c>
      <c r="C5410" t="s">
        <v>11</v>
      </c>
      <c r="D5410" t="s">
        <v>5372</v>
      </c>
      <c r="E5410" t="s">
        <v>13</v>
      </c>
      <c r="F5410">
        <v>0</v>
      </c>
      <c r="G5410" s="1">
        <v>9.43</v>
      </c>
      <c r="H5410">
        <f>IF(INDEX(Sale_Promotions[[Code]:[Sale Price]],MATCH(Sales[[#This Row],[Code]],Sale_Promotions[Code],0),2)=0,Sales[[#This Row],[Price]],INDEX(Sale_Promotions[[Code]:[Sale Price]],MATCH(Sales[[#This Row],[Code]],Sale_Promotions[Code],0),2))</f>
        <v>9.43</v>
      </c>
      <c r="I5410">
        <f>Sales[[#This Row],[Total Inventory]]*Sales[[#This Row],[Sale_Price]]</f>
        <v>0</v>
      </c>
    </row>
    <row r="5411" spans="1:9" x14ac:dyDescent="0.25">
      <c r="A5411">
        <v>92320</v>
      </c>
      <c r="B5411" t="str">
        <f>INDEX( Table3[],MATCH(Sales[[#This Row],[Category]],Table3[Category],0),1)</f>
        <v>BEER</v>
      </c>
      <c r="C5411" t="s">
        <v>11</v>
      </c>
      <c r="D5411" t="s">
        <v>5373</v>
      </c>
      <c r="E5411" t="s">
        <v>60</v>
      </c>
      <c r="F5411">
        <v>0</v>
      </c>
      <c r="G5411" s="1">
        <v>26.14</v>
      </c>
      <c r="H5411">
        <f>IF(INDEX(Sale_Promotions[[Code]:[Sale Price]],MATCH(Sales[[#This Row],[Code]],Sale_Promotions[Code],0),2)=0,Sales[[#This Row],[Price]],INDEX(Sale_Promotions[[Code]:[Sale Price]],MATCH(Sales[[#This Row],[Code]],Sale_Promotions[Code],0),2))</f>
        <v>26.14</v>
      </c>
      <c r="I5411">
        <f>Sales[[#This Row],[Total Inventory]]*Sales[[#This Row],[Sale_Price]]</f>
        <v>0</v>
      </c>
    </row>
    <row r="5412" spans="1:9" x14ac:dyDescent="0.25">
      <c r="A5412">
        <v>331950</v>
      </c>
      <c r="B5412" t="str">
        <f>INDEX( Table3[],MATCH(Sales[[#This Row],[Category]],Table3[Category],0),1)</f>
        <v>WINE</v>
      </c>
      <c r="C5412" t="s">
        <v>43</v>
      </c>
      <c r="D5412" t="s">
        <v>5374</v>
      </c>
      <c r="E5412" t="s">
        <v>10</v>
      </c>
      <c r="F5412">
        <v>0</v>
      </c>
      <c r="G5412" s="1">
        <v>3.99</v>
      </c>
      <c r="H5412">
        <f>IF(INDEX(Sale_Promotions[[Code]:[Sale Price]],MATCH(Sales[[#This Row],[Code]],Sale_Promotions[Code],0),2)=0,Sales[[#This Row],[Price]],INDEX(Sale_Promotions[[Code]:[Sale Price]],MATCH(Sales[[#This Row],[Code]],Sale_Promotions[Code],0),2))</f>
        <v>3.99</v>
      </c>
      <c r="I5412">
        <f>Sales[[#This Row],[Total Inventory]]*Sales[[#This Row],[Sale_Price]]</f>
        <v>0</v>
      </c>
    </row>
    <row r="5413" spans="1:9" x14ac:dyDescent="0.25">
      <c r="A5413">
        <v>5622</v>
      </c>
      <c r="B5413" t="str">
        <f>INDEX( Table3[],MATCH(Sales[[#This Row],[Category]],Table3[Category],0),1)</f>
        <v>BEER</v>
      </c>
      <c r="C5413" t="s">
        <v>11</v>
      </c>
      <c r="D5413" t="s">
        <v>5375</v>
      </c>
      <c r="E5413" t="s">
        <v>10</v>
      </c>
      <c r="F5413">
        <v>0</v>
      </c>
      <c r="G5413" s="1">
        <v>5.97</v>
      </c>
      <c r="H5413">
        <f>IF(INDEX(Sale_Promotions[[Code]:[Sale Price]],MATCH(Sales[[#This Row],[Code]],Sale_Promotions[Code],0),2)=0,Sales[[#This Row],[Price]],INDEX(Sale_Promotions[[Code]:[Sale Price]],MATCH(Sales[[#This Row],[Code]],Sale_Promotions[Code],0),2))</f>
        <v>5.97</v>
      </c>
      <c r="I5413">
        <f>Sales[[#This Row],[Total Inventory]]*Sales[[#This Row],[Sale_Price]]</f>
        <v>0</v>
      </c>
    </row>
    <row r="5414" spans="1:9" x14ac:dyDescent="0.25">
      <c r="A5414">
        <v>311077</v>
      </c>
      <c r="B5414" t="str">
        <f>INDEX( Table3[],MATCH(Sales[[#This Row],[Category]],Table3[Category],0),1)</f>
        <v>WINE</v>
      </c>
      <c r="C5414" t="s">
        <v>31</v>
      </c>
      <c r="D5414" t="s">
        <v>5376</v>
      </c>
      <c r="E5414" t="s">
        <v>10</v>
      </c>
      <c r="F5414">
        <v>0</v>
      </c>
      <c r="G5414" s="1">
        <v>15.99</v>
      </c>
      <c r="H541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5414">
        <f>Sales[[#This Row],[Total Inventory]]*Sales[[#This Row],[Sale_Price]]</f>
        <v>0</v>
      </c>
    </row>
    <row r="5415" spans="1:9" x14ac:dyDescent="0.25">
      <c r="A5415">
        <v>320714</v>
      </c>
      <c r="B5415" t="str">
        <f>INDEX( Table3[],MATCH(Sales[[#This Row],[Category]],Table3[Category],0),1)</f>
        <v>WINE</v>
      </c>
      <c r="C5415" t="s">
        <v>28</v>
      </c>
      <c r="D5415" t="s">
        <v>5377</v>
      </c>
      <c r="E5415" t="s">
        <v>10</v>
      </c>
      <c r="F5415">
        <v>11</v>
      </c>
      <c r="G5415" s="1">
        <v>29.99</v>
      </c>
      <c r="H5415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5415">
        <f>Sales[[#This Row],[Total Inventory]]*Sales[[#This Row],[Sale_Price]]</f>
        <v>329.89</v>
      </c>
    </row>
    <row r="5416" spans="1:9" x14ac:dyDescent="0.25">
      <c r="A5416">
        <v>98191</v>
      </c>
      <c r="B5416" t="str">
        <f>INDEX( Table3[],MATCH(Sales[[#This Row],[Category]],Table3[Category],0),1)</f>
        <v>BEER</v>
      </c>
      <c r="C5416" t="s">
        <v>11</v>
      </c>
      <c r="D5416" t="s">
        <v>5378</v>
      </c>
      <c r="E5416" t="s">
        <v>92</v>
      </c>
      <c r="F5416">
        <v>0</v>
      </c>
      <c r="G5416" s="1">
        <v>5.76</v>
      </c>
      <c r="H5416">
        <f>IF(INDEX(Sale_Promotions[[Code]:[Sale Price]],MATCH(Sales[[#This Row],[Code]],Sale_Promotions[Code],0),2)=0,Sales[[#This Row],[Price]],INDEX(Sale_Promotions[[Code]:[Sale Price]],MATCH(Sales[[#This Row],[Code]],Sale_Promotions[Code],0),2))</f>
        <v>5.76</v>
      </c>
      <c r="I5416">
        <f>Sales[[#This Row],[Total Inventory]]*Sales[[#This Row],[Sale_Price]]</f>
        <v>0</v>
      </c>
    </row>
    <row r="5417" spans="1:9" x14ac:dyDescent="0.25">
      <c r="A5417">
        <v>22370</v>
      </c>
      <c r="B5417" t="str">
        <f>INDEX( Table3[],MATCH(Sales[[#This Row],[Category]],Table3[Category],0),1)</f>
        <v>BEER</v>
      </c>
      <c r="C5417" t="s">
        <v>11</v>
      </c>
      <c r="D5417" t="s">
        <v>5379</v>
      </c>
      <c r="E5417" t="s">
        <v>20</v>
      </c>
      <c r="F5417">
        <v>0</v>
      </c>
      <c r="G5417" s="1">
        <v>2.06</v>
      </c>
      <c r="H5417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5417">
        <f>Sales[[#This Row],[Total Inventory]]*Sales[[#This Row],[Sale_Price]]</f>
        <v>0</v>
      </c>
    </row>
    <row r="5418" spans="1:9" x14ac:dyDescent="0.25">
      <c r="A5418">
        <v>332967</v>
      </c>
      <c r="B5418" t="str">
        <f>INDEX( Table3[],MATCH(Sales[[#This Row],[Category]],Table3[Category],0),1)</f>
        <v>WINE</v>
      </c>
      <c r="C5418" t="s">
        <v>43</v>
      </c>
      <c r="D5418" t="s">
        <v>5380</v>
      </c>
      <c r="E5418" t="s">
        <v>10</v>
      </c>
      <c r="F5418">
        <v>0</v>
      </c>
      <c r="G5418" s="1">
        <v>5.99</v>
      </c>
      <c r="H5418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5418">
        <f>Sales[[#This Row],[Total Inventory]]*Sales[[#This Row],[Sale_Price]]</f>
        <v>0</v>
      </c>
    </row>
    <row r="5419" spans="1:9" x14ac:dyDescent="0.25">
      <c r="A5419">
        <v>28232</v>
      </c>
      <c r="B5419" t="str">
        <f>INDEX( Table3[],MATCH(Sales[[#This Row],[Category]],Table3[Category],0),1)</f>
        <v>BEER</v>
      </c>
      <c r="C5419" t="s">
        <v>11</v>
      </c>
      <c r="D5419" t="s">
        <v>5381</v>
      </c>
      <c r="E5419" t="s">
        <v>13</v>
      </c>
      <c r="F5419">
        <v>0</v>
      </c>
      <c r="G5419" s="1">
        <v>11.93</v>
      </c>
      <c r="H5419">
        <f>IF(INDEX(Sale_Promotions[[Code]:[Sale Price]],MATCH(Sales[[#This Row],[Code]],Sale_Promotions[Code],0),2)=0,Sales[[#This Row],[Price]],INDEX(Sale_Promotions[[Code]:[Sale Price]],MATCH(Sales[[#This Row],[Code]],Sale_Promotions[Code],0),2))</f>
        <v>11.93</v>
      </c>
      <c r="I5419">
        <f>Sales[[#This Row],[Total Inventory]]*Sales[[#This Row],[Sale_Price]]</f>
        <v>0</v>
      </c>
    </row>
    <row r="5420" spans="1:9" x14ac:dyDescent="0.25">
      <c r="A5420">
        <v>26882</v>
      </c>
      <c r="B5420" t="str">
        <f>INDEX( Table3[],MATCH(Sales[[#This Row],[Category]],Table3[Category],0),1)</f>
        <v>BEER</v>
      </c>
      <c r="C5420" t="s">
        <v>11</v>
      </c>
      <c r="D5420" t="s">
        <v>5382</v>
      </c>
      <c r="E5420" t="s">
        <v>173</v>
      </c>
      <c r="F5420">
        <v>0</v>
      </c>
      <c r="G5420" s="1">
        <v>7.46</v>
      </c>
      <c r="H5420">
        <f>IF(INDEX(Sale_Promotions[[Code]:[Sale Price]],MATCH(Sales[[#This Row],[Code]],Sale_Promotions[Code],0),2)=0,Sales[[#This Row],[Price]],INDEX(Sale_Promotions[[Code]:[Sale Price]],MATCH(Sales[[#This Row],[Code]],Sale_Promotions[Code],0),2))</f>
        <v>7.46</v>
      </c>
      <c r="I5420">
        <f>Sales[[#This Row],[Total Inventory]]*Sales[[#This Row],[Sale_Price]]</f>
        <v>0</v>
      </c>
    </row>
    <row r="5421" spans="1:9" x14ac:dyDescent="0.25">
      <c r="A5421">
        <v>93742</v>
      </c>
      <c r="B5421" t="str">
        <f>INDEX( Table3[],MATCH(Sales[[#This Row],[Category]],Table3[Category],0),1)</f>
        <v>BEER</v>
      </c>
      <c r="C5421" t="s">
        <v>11</v>
      </c>
      <c r="D5421" t="s">
        <v>5383</v>
      </c>
      <c r="E5421" t="s">
        <v>25</v>
      </c>
      <c r="F5421">
        <v>90</v>
      </c>
      <c r="G5421" s="1">
        <v>1.25</v>
      </c>
      <c r="H5421">
        <f>IF(INDEX(Sale_Promotions[[Code]:[Sale Price]],MATCH(Sales[[#This Row],[Code]],Sale_Promotions[Code],0),2)=0,Sales[[#This Row],[Price]],INDEX(Sale_Promotions[[Code]:[Sale Price]],MATCH(Sales[[#This Row],[Code]],Sale_Promotions[Code],0),2))</f>
        <v>1.25</v>
      </c>
      <c r="I5421">
        <f>Sales[[#This Row],[Total Inventory]]*Sales[[#This Row],[Sale_Price]]</f>
        <v>112.5</v>
      </c>
    </row>
    <row r="5422" spans="1:9" x14ac:dyDescent="0.25">
      <c r="A5422">
        <v>32212</v>
      </c>
      <c r="B5422" t="str">
        <f>INDEX( Table3[],MATCH(Sales[[#This Row],[Category]],Table3[Category],0),1)</f>
        <v>WINE</v>
      </c>
      <c r="C5422" t="s">
        <v>61</v>
      </c>
      <c r="D5422" t="s">
        <v>5384</v>
      </c>
      <c r="E5422" t="s">
        <v>10</v>
      </c>
      <c r="F5422">
        <v>2</v>
      </c>
      <c r="G5422" s="1">
        <v>55.99</v>
      </c>
      <c r="H5422">
        <f>IF(INDEX(Sale_Promotions[[Code]:[Sale Price]],MATCH(Sales[[#This Row],[Code]],Sale_Promotions[Code],0),2)=0,Sales[[#This Row],[Price]],INDEX(Sale_Promotions[[Code]:[Sale Price]],MATCH(Sales[[#This Row],[Code]],Sale_Promotions[Code],0),2))</f>
        <v>55.99</v>
      </c>
      <c r="I5422">
        <f>Sales[[#This Row],[Total Inventory]]*Sales[[#This Row],[Sale_Price]]</f>
        <v>111.98</v>
      </c>
    </row>
    <row r="5423" spans="1:9" x14ac:dyDescent="0.25">
      <c r="A5423">
        <v>437611</v>
      </c>
      <c r="B5423" t="str">
        <f>INDEX( Table3[],MATCH(Sales[[#This Row],[Category]],Table3[Category],0),1)</f>
        <v>WINE</v>
      </c>
      <c r="C5423" t="s">
        <v>64</v>
      </c>
      <c r="D5423" t="s">
        <v>5385</v>
      </c>
      <c r="E5423" t="s">
        <v>10</v>
      </c>
      <c r="F5423">
        <v>113</v>
      </c>
      <c r="G5423" s="1">
        <v>16.489999999999998</v>
      </c>
      <c r="H5423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5423">
        <f>Sales[[#This Row],[Total Inventory]]*Sales[[#This Row],[Sale_Price]]</f>
        <v>1863.37</v>
      </c>
    </row>
    <row r="5424" spans="1:9" x14ac:dyDescent="0.25">
      <c r="A5424">
        <v>28707</v>
      </c>
      <c r="B5424" t="str">
        <f>INDEX( Table3[],MATCH(Sales[[#This Row],[Category]],Table3[Category],0),1)</f>
        <v>BEER</v>
      </c>
      <c r="C5424" t="s">
        <v>11</v>
      </c>
      <c r="D5424" t="s">
        <v>5386</v>
      </c>
      <c r="E5424" t="s">
        <v>92</v>
      </c>
      <c r="F5424">
        <v>102</v>
      </c>
      <c r="G5424" s="1">
        <v>1.25</v>
      </c>
      <c r="H5424">
        <f>IF(INDEX(Sale_Promotions[[Code]:[Sale Price]],MATCH(Sales[[#This Row],[Code]],Sale_Promotions[Code],0),2)=0,Sales[[#This Row],[Price]],INDEX(Sale_Promotions[[Code]:[Sale Price]],MATCH(Sales[[#This Row],[Code]],Sale_Promotions[Code],0),2))</f>
        <v>1.25</v>
      </c>
      <c r="I5424">
        <f>Sales[[#This Row],[Total Inventory]]*Sales[[#This Row],[Sale_Price]]</f>
        <v>127.5</v>
      </c>
    </row>
    <row r="5425" spans="1:9" x14ac:dyDescent="0.25">
      <c r="A5425">
        <v>11479</v>
      </c>
      <c r="B5425" t="str">
        <f>INDEX( Table3[],MATCH(Sales[[#This Row],[Category]],Table3[Category],0),1)</f>
        <v>LIQUOR</v>
      </c>
      <c r="C5425" t="s">
        <v>175</v>
      </c>
      <c r="D5425" t="s">
        <v>5387</v>
      </c>
      <c r="E5425" t="s">
        <v>48</v>
      </c>
      <c r="F5425">
        <v>90</v>
      </c>
      <c r="G5425" s="1">
        <v>8.99</v>
      </c>
      <c r="H542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5425">
        <f>Sales[[#This Row],[Total Inventory]]*Sales[[#This Row],[Sale_Price]]</f>
        <v>809.1</v>
      </c>
    </row>
    <row r="5426" spans="1:9" x14ac:dyDescent="0.25">
      <c r="A5426">
        <v>28301</v>
      </c>
      <c r="B5426" t="str">
        <f>INDEX( Table3[],MATCH(Sales[[#This Row],[Category]],Table3[Category],0),1)</f>
        <v>BEER</v>
      </c>
      <c r="C5426" t="s">
        <v>11</v>
      </c>
      <c r="D5426" t="s">
        <v>5388</v>
      </c>
      <c r="E5426" t="s">
        <v>25</v>
      </c>
      <c r="F5426">
        <v>0</v>
      </c>
      <c r="G5426" s="1">
        <v>1.68</v>
      </c>
      <c r="H5426">
        <f>IF(INDEX(Sale_Promotions[[Code]:[Sale Price]],MATCH(Sales[[#This Row],[Code]],Sale_Promotions[Code],0),2)=0,Sales[[#This Row],[Price]],INDEX(Sale_Promotions[[Code]:[Sale Price]],MATCH(Sales[[#This Row],[Code]],Sale_Promotions[Code],0),2))</f>
        <v>1.68</v>
      </c>
      <c r="I5426">
        <f>Sales[[#This Row],[Total Inventory]]*Sales[[#This Row],[Sale_Price]]</f>
        <v>0</v>
      </c>
    </row>
    <row r="5427" spans="1:9" x14ac:dyDescent="0.25">
      <c r="A5427">
        <v>33197</v>
      </c>
      <c r="B5427" t="str">
        <f>INDEX( Table3[],MATCH(Sales[[#This Row],[Category]],Table3[Category],0),1)</f>
        <v>WINE</v>
      </c>
      <c r="C5427" t="s">
        <v>61</v>
      </c>
      <c r="D5427" t="s">
        <v>5389</v>
      </c>
      <c r="E5427" t="s">
        <v>10</v>
      </c>
      <c r="F5427">
        <v>118</v>
      </c>
      <c r="G5427" s="1">
        <v>28.99</v>
      </c>
      <c r="H5427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5427">
        <f>Sales[[#This Row],[Total Inventory]]*Sales[[#This Row],[Sale_Price]]</f>
        <v>3420.8199999999997</v>
      </c>
    </row>
    <row r="5428" spans="1:9" x14ac:dyDescent="0.25">
      <c r="A5428">
        <v>28256</v>
      </c>
      <c r="B5428" t="str">
        <f>INDEX( Table3[],MATCH(Sales[[#This Row],[Category]],Table3[Category],0),1)</f>
        <v>BEER</v>
      </c>
      <c r="C5428" t="s">
        <v>11</v>
      </c>
      <c r="D5428" t="s">
        <v>5390</v>
      </c>
      <c r="E5428" t="s">
        <v>2416</v>
      </c>
      <c r="F5428">
        <v>0</v>
      </c>
      <c r="G5428" s="1">
        <v>218</v>
      </c>
      <c r="H5428">
        <f>IF(INDEX(Sale_Promotions[[Code]:[Sale Price]],MATCH(Sales[[#This Row],[Code]],Sale_Promotions[Code],0),2)=0,Sales[[#This Row],[Price]],INDEX(Sale_Promotions[[Code]:[Sale Price]],MATCH(Sales[[#This Row],[Code]],Sale_Promotions[Code],0),2))</f>
        <v>218</v>
      </c>
      <c r="I5428">
        <f>Sales[[#This Row],[Total Inventory]]*Sales[[#This Row],[Sale_Price]]</f>
        <v>0</v>
      </c>
    </row>
    <row r="5429" spans="1:9" x14ac:dyDescent="0.25">
      <c r="A5429">
        <v>175331</v>
      </c>
      <c r="B5429" t="str">
        <f>INDEX( Table3[],MATCH(Sales[[#This Row],[Category]],Table3[Category],0),1)</f>
        <v>WINE</v>
      </c>
      <c r="C5429" t="s">
        <v>61</v>
      </c>
      <c r="D5429" t="s">
        <v>5391</v>
      </c>
      <c r="E5429" t="s">
        <v>48</v>
      </c>
      <c r="F5429">
        <v>10</v>
      </c>
      <c r="G5429" s="1">
        <v>17.989999999999998</v>
      </c>
      <c r="H5429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5429">
        <f>Sales[[#This Row],[Total Inventory]]*Sales[[#This Row],[Sale_Price]]</f>
        <v>179.89999999999998</v>
      </c>
    </row>
    <row r="5430" spans="1:9" x14ac:dyDescent="0.25">
      <c r="A5430">
        <v>307809</v>
      </c>
      <c r="B5430" t="str">
        <f>INDEX( Table3[],MATCH(Sales[[#This Row],[Category]],Table3[Category],0),1)</f>
        <v>OTHER</v>
      </c>
      <c r="C5430" t="s">
        <v>75</v>
      </c>
      <c r="D5430" t="s">
        <v>5392</v>
      </c>
      <c r="E5430" t="s">
        <v>10</v>
      </c>
      <c r="F5430">
        <v>13</v>
      </c>
      <c r="G5430" s="1">
        <v>17.989999999999998</v>
      </c>
      <c r="H5430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5430">
        <f>Sales[[#This Row],[Total Inventory]]*Sales[[#This Row],[Sale_Price]]</f>
        <v>233.86999999999998</v>
      </c>
    </row>
    <row r="5431" spans="1:9" x14ac:dyDescent="0.25">
      <c r="A5431">
        <v>49581</v>
      </c>
      <c r="B5431" t="str">
        <f>INDEX( Table3[],MATCH(Sales[[#This Row],[Category]],Table3[Category],0),1)</f>
        <v>WINE</v>
      </c>
      <c r="C5431" t="s">
        <v>61</v>
      </c>
      <c r="D5431" t="s">
        <v>5393</v>
      </c>
      <c r="E5431" t="s">
        <v>10</v>
      </c>
      <c r="F5431">
        <v>0</v>
      </c>
      <c r="G5431" s="1">
        <v>9.99</v>
      </c>
      <c r="H5431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5431">
        <f>Sales[[#This Row],[Total Inventory]]*Sales[[#This Row],[Sale_Price]]</f>
        <v>0</v>
      </c>
    </row>
    <row r="5432" spans="1:9" x14ac:dyDescent="0.25">
      <c r="A5432">
        <v>29129</v>
      </c>
      <c r="B5432" t="str">
        <f>INDEX( Table3[],MATCH(Sales[[#This Row],[Category]],Table3[Category],0),1)</f>
        <v>BEER</v>
      </c>
      <c r="C5432" t="s">
        <v>11</v>
      </c>
      <c r="D5432" t="s">
        <v>5394</v>
      </c>
      <c r="E5432" t="s">
        <v>25</v>
      </c>
      <c r="F5432">
        <v>0</v>
      </c>
      <c r="G5432" s="1">
        <v>2.27</v>
      </c>
      <c r="H5432">
        <f>IF(INDEX(Sale_Promotions[[Code]:[Sale Price]],MATCH(Sales[[#This Row],[Code]],Sale_Promotions[Code],0),2)=0,Sales[[#This Row],[Price]],INDEX(Sale_Promotions[[Code]:[Sale Price]],MATCH(Sales[[#This Row],[Code]],Sale_Promotions[Code],0),2))</f>
        <v>2.27</v>
      </c>
      <c r="I5432">
        <f>Sales[[#This Row],[Total Inventory]]*Sales[[#This Row],[Sale_Price]]</f>
        <v>0</v>
      </c>
    </row>
    <row r="5433" spans="1:9" x14ac:dyDescent="0.25">
      <c r="A5433">
        <v>43371</v>
      </c>
      <c r="B5433" t="str">
        <f>INDEX( Table3[],MATCH(Sales[[#This Row],[Category]],Table3[Category],0),1)</f>
        <v>WINE</v>
      </c>
      <c r="C5433" t="s">
        <v>41</v>
      </c>
      <c r="D5433" t="s">
        <v>5395</v>
      </c>
      <c r="E5433" t="s">
        <v>10</v>
      </c>
      <c r="F5433">
        <v>3</v>
      </c>
      <c r="G5433" s="1">
        <v>10.49</v>
      </c>
      <c r="H5433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5433">
        <f>Sales[[#This Row],[Total Inventory]]*Sales[[#This Row],[Sale_Price]]</f>
        <v>20.97</v>
      </c>
    </row>
    <row r="5434" spans="1:9" x14ac:dyDescent="0.25">
      <c r="A5434">
        <v>29125</v>
      </c>
      <c r="B5434" t="str">
        <f>INDEX( Table3[],MATCH(Sales[[#This Row],[Category]],Table3[Category],0),1)</f>
        <v>BEER</v>
      </c>
      <c r="C5434" t="s">
        <v>11</v>
      </c>
      <c r="D5434" t="s">
        <v>5396</v>
      </c>
      <c r="E5434" t="s">
        <v>13</v>
      </c>
      <c r="F5434">
        <v>0</v>
      </c>
      <c r="G5434" s="1">
        <v>16.16</v>
      </c>
      <c r="H5434">
        <f>IF(INDEX(Sale_Promotions[[Code]:[Sale Price]],MATCH(Sales[[#This Row],[Code]],Sale_Promotions[Code],0),2)=0,Sales[[#This Row],[Price]],INDEX(Sale_Promotions[[Code]:[Sale Price]],MATCH(Sales[[#This Row],[Code]],Sale_Promotions[Code],0),2))</f>
        <v>16.16</v>
      </c>
      <c r="I5434">
        <f>Sales[[#This Row],[Total Inventory]]*Sales[[#This Row],[Sale_Price]]</f>
        <v>0</v>
      </c>
    </row>
    <row r="5435" spans="1:9" x14ac:dyDescent="0.25">
      <c r="A5435">
        <v>324825</v>
      </c>
      <c r="B5435" t="str">
        <f>INDEX( Table3[],MATCH(Sales[[#This Row],[Category]],Table3[Category],0),1)</f>
        <v>WINE</v>
      </c>
      <c r="C5435" t="s">
        <v>100</v>
      </c>
      <c r="D5435" t="s">
        <v>5397</v>
      </c>
      <c r="E5435" t="s">
        <v>10</v>
      </c>
      <c r="F5435">
        <v>45</v>
      </c>
      <c r="G5435" s="1">
        <v>14.99</v>
      </c>
      <c r="H5435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5435">
        <f>Sales[[#This Row],[Total Inventory]]*Sales[[#This Row],[Sale_Price]]</f>
        <v>674.55</v>
      </c>
    </row>
    <row r="5436" spans="1:9" x14ac:dyDescent="0.25">
      <c r="A5436">
        <v>95559</v>
      </c>
      <c r="B5436" t="str">
        <f>INDEX( Table3[],MATCH(Sales[[#This Row],[Category]],Table3[Category],0),1)</f>
        <v>BEER</v>
      </c>
      <c r="C5436" t="s">
        <v>11</v>
      </c>
      <c r="D5436" t="s">
        <v>5398</v>
      </c>
      <c r="E5436" t="s">
        <v>25</v>
      </c>
      <c r="F5436">
        <v>0</v>
      </c>
      <c r="G5436" s="1">
        <v>1.67</v>
      </c>
      <c r="H5436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5436">
        <f>Sales[[#This Row],[Total Inventory]]*Sales[[#This Row],[Sale_Price]]</f>
        <v>0</v>
      </c>
    </row>
    <row r="5437" spans="1:9" x14ac:dyDescent="0.25">
      <c r="A5437">
        <v>27798</v>
      </c>
      <c r="B5437" t="str">
        <f>INDEX( Table3[],MATCH(Sales[[#This Row],[Category]],Table3[Category],0),1)</f>
        <v>BEER</v>
      </c>
      <c r="C5437" t="s">
        <v>11</v>
      </c>
      <c r="D5437" t="s">
        <v>5399</v>
      </c>
      <c r="E5437" t="s">
        <v>13</v>
      </c>
      <c r="F5437">
        <v>0</v>
      </c>
      <c r="G5437" s="1">
        <v>8.2200000000000006</v>
      </c>
      <c r="H5437">
        <f>IF(INDEX(Sale_Promotions[[Code]:[Sale Price]],MATCH(Sales[[#This Row],[Code]],Sale_Promotions[Code],0),2)=0,Sales[[#This Row],[Price]],INDEX(Sale_Promotions[[Code]:[Sale Price]],MATCH(Sales[[#This Row],[Code]],Sale_Promotions[Code],0),2))</f>
        <v>8.2200000000000006</v>
      </c>
      <c r="I5437">
        <f>Sales[[#This Row],[Total Inventory]]*Sales[[#This Row],[Sale_Price]]</f>
        <v>0</v>
      </c>
    </row>
    <row r="5438" spans="1:9" x14ac:dyDescent="0.25">
      <c r="A5438">
        <v>99686</v>
      </c>
      <c r="B5438" t="str">
        <f>INDEX( Table3[],MATCH(Sales[[#This Row],[Category]],Table3[Category],0),1)</f>
        <v>BEER</v>
      </c>
      <c r="C5438" t="s">
        <v>11</v>
      </c>
      <c r="D5438" t="s">
        <v>941</v>
      </c>
      <c r="E5438" t="s">
        <v>13</v>
      </c>
      <c r="F5438">
        <v>0</v>
      </c>
      <c r="G5438" s="1">
        <v>10.91</v>
      </c>
      <c r="H5438">
        <f>IF(INDEX(Sale_Promotions[[Code]:[Sale Price]],MATCH(Sales[[#This Row],[Code]],Sale_Promotions[Code],0),2)=0,Sales[[#This Row],[Price]],INDEX(Sale_Promotions[[Code]:[Sale Price]],MATCH(Sales[[#This Row],[Code]],Sale_Promotions[Code],0),2))</f>
        <v>10.91</v>
      </c>
      <c r="I5438">
        <f>Sales[[#This Row],[Total Inventory]]*Sales[[#This Row],[Sale_Price]]</f>
        <v>0</v>
      </c>
    </row>
    <row r="5439" spans="1:9" x14ac:dyDescent="0.25">
      <c r="A5439">
        <v>331395</v>
      </c>
      <c r="B5439" t="str">
        <f>INDEX( Table3[],MATCH(Sales[[#This Row],[Category]],Table3[Category],0),1)</f>
        <v>WINE</v>
      </c>
      <c r="C5439" t="s">
        <v>31</v>
      </c>
      <c r="D5439" t="s">
        <v>5400</v>
      </c>
      <c r="E5439" t="s">
        <v>10</v>
      </c>
      <c r="F5439">
        <v>0</v>
      </c>
      <c r="G5439" s="1">
        <v>15.49</v>
      </c>
      <c r="H5439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5439">
        <f>Sales[[#This Row],[Total Inventory]]*Sales[[#This Row],[Sale_Price]]</f>
        <v>0</v>
      </c>
    </row>
    <row r="5440" spans="1:9" x14ac:dyDescent="0.25">
      <c r="A5440">
        <v>78659</v>
      </c>
      <c r="B5440" t="str">
        <f>INDEX( Table3[],MATCH(Sales[[#This Row],[Category]],Table3[Category],0),1)</f>
        <v>LIQUOR</v>
      </c>
      <c r="C5440" t="s">
        <v>57</v>
      </c>
      <c r="D5440" t="s">
        <v>327</v>
      </c>
      <c r="E5440" t="s">
        <v>10</v>
      </c>
      <c r="F5440">
        <v>10</v>
      </c>
      <c r="G5440" s="1">
        <v>15.99</v>
      </c>
      <c r="H5440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5440">
        <f>Sales[[#This Row],[Total Inventory]]*Sales[[#This Row],[Sale_Price]]</f>
        <v>159.9</v>
      </c>
    </row>
    <row r="5441" spans="1:9" x14ac:dyDescent="0.25">
      <c r="A5441">
        <v>29454</v>
      </c>
      <c r="B5441" t="str">
        <f>INDEX( Table3[],MATCH(Sales[[#This Row],[Category]],Table3[Category],0),1)</f>
        <v>BEER</v>
      </c>
      <c r="C5441" t="s">
        <v>11</v>
      </c>
      <c r="D5441" t="s">
        <v>5401</v>
      </c>
      <c r="E5441" t="s">
        <v>92</v>
      </c>
      <c r="F5441">
        <v>0</v>
      </c>
      <c r="G5441" s="1">
        <v>6.64</v>
      </c>
      <c r="H5441">
        <f>IF(INDEX(Sale_Promotions[[Code]:[Sale Price]],MATCH(Sales[[#This Row],[Code]],Sale_Promotions[Code],0),2)=0,Sales[[#This Row],[Price]],INDEX(Sale_Promotions[[Code]:[Sale Price]],MATCH(Sales[[#This Row],[Code]],Sale_Promotions[Code],0),2))</f>
        <v>6.64</v>
      </c>
      <c r="I5441">
        <f>Sales[[#This Row],[Total Inventory]]*Sales[[#This Row],[Sale_Price]]</f>
        <v>0</v>
      </c>
    </row>
    <row r="5442" spans="1:9" x14ac:dyDescent="0.25">
      <c r="A5442">
        <v>329914</v>
      </c>
      <c r="B5442" t="str">
        <f>INDEX( Table3[],MATCH(Sales[[#This Row],[Category]],Table3[Category],0),1)</f>
        <v>WINE</v>
      </c>
      <c r="C5442" t="s">
        <v>61</v>
      </c>
      <c r="D5442" t="s">
        <v>5402</v>
      </c>
      <c r="E5442" t="s">
        <v>10</v>
      </c>
      <c r="F5442">
        <v>165</v>
      </c>
      <c r="G5442" s="1">
        <v>47.99</v>
      </c>
      <c r="H5442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5442">
        <f>Sales[[#This Row],[Total Inventory]]*Sales[[#This Row],[Sale_Price]]</f>
        <v>7918.35</v>
      </c>
    </row>
    <row r="5443" spans="1:9" x14ac:dyDescent="0.25">
      <c r="A5443">
        <v>25654</v>
      </c>
      <c r="B5443" t="str">
        <f>INDEX( Table3[],MATCH(Sales[[#This Row],[Category]],Table3[Category],0),1)</f>
        <v>BEER</v>
      </c>
      <c r="C5443" t="s">
        <v>11</v>
      </c>
      <c r="D5443" t="s">
        <v>5403</v>
      </c>
      <c r="E5443" t="s">
        <v>25</v>
      </c>
      <c r="F5443">
        <v>72</v>
      </c>
      <c r="G5443" s="1">
        <v>2.44</v>
      </c>
      <c r="H5443">
        <f>IF(INDEX(Sale_Promotions[[Code]:[Sale Price]],MATCH(Sales[[#This Row],[Code]],Sale_Promotions[Code],0),2)=0,Sales[[#This Row],[Price]],INDEX(Sale_Promotions[[Code]:[Sale Price]],MATCH(Sales[[#This Row],[Code]],Sale_Promotions[Code],0),2))</f>
        <v>2.44</v>
      </c>
      <c r="I5443">
        <f>Sales[[#This Row],[Total Inventory]]*Sales[[#This Row],[Sale_Price]]</f>
        <v>175.68</v>
      </c>
    </row>
    <row r="5444" spans="1:9" x14ac:dyDescent="0.25">
      <c r="A5444">
        <v>10275</v>
      </c>
      <c r="B5444" t="str">
        <f>INDEX( Table3[],MATCH(Sales[[#This Row],[Category]],Table3[Category],0),1)</f>
        <v>LIQUOR</v>
      </c>
      <c r="C5444" t="s">
        <v>175</v>
      </c>
      <c r="D5444" t="s">
        <v>5404</v>
      </c>
      <c r="E5444" t="s">
        <v>10</v>
      </c>
      <c r="F5444">
        <v>91</v>
      </c>
      <c r="G5444" s="1">
        <v>33.99</v>
      </c>
      <c r="H5444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5444">
        <f>Sales[[#This Row],[Total Inventory]]*Sales[[#This Row],[Sale_Price]]</f>
        <v>3093.09</v>
      </c>
    </row>
    <row r="5445" spans="1:9" x14ac:dyDescent="0.25">
      <c r="A5445">
        <v>31169</v>
      </c>
      <c r="B5445" t="str">
        <f>INDEX( Table3[],MATCH(Sales[[#This Row],[Category]],Table3[Category],0),1)</f>
        <v>BEER</v>
      </c>
      <c r="C5445" t="s">
        <v>11</v>
      </c>
      <c r="D5445" t="s">
        <v>5405</v>
      </c>
      <c r="E5445" t="s">
        <v>25</v>
      </c>
      <c r="F5445">
        <v>3</v>
      </c>
      <c r="G5445" s="1">
        <v>16.760000000000002</v>
      </c>
      <c r="H5445">
        <f>IF(INDEX(Sale_Promotions[[Code]:[Sale Price]],MATCH(Sales[[#This Row],[Code]],Sale_Promotions[Code],0),2)=0,Sales[[#This Row],[Price]],INDEX(Sale_Promotions[[Code]:[Sale Price]],MATCH(Sales[[#This Row],[Code]],Sale_Promotions[Code],0),2))</f>
        <v>16.760000000000002</v>
      </c>
      <c r="I5445">
        <f>Sales[[#This Row],[Total Inventory]]*Sales[[#This Row],[Sale_Price]]</f>
        <v>50.28</v>
      </c>
    </row>
    <row r="5446" spans="1:9" x14ac:dyDescent="0.25">
      <c r="A5446">
        <v>9563</v>
      </c>
      <c r="B5446" t="str">
        <f>INDEX( Table3[],MATCH(Sales[[#This Row],[Category]],Table3[Category],0),1)</f>
        <v>BEER</v>
      </c>
      <c r="C5446" t="s">
        <v>11</v>
      </c>
      <c r="D5446" t="s">
        <v>5406</v>
      </c>
      <c r="E5446" t="s">
        <v>92</v>
      </c>
      <c r="F5446">
        <v>0</v>
      </c>
      <c r="G5446" s="1">
        <v>4.8099999999999996</v>
      </c>
      <c r="H5446">
        <f>IF(INDEX(Sale_Promotions[[Code]:[Sale Price]],MATCH(Sales[[#This Row],[Code]],Sale_Promotions[Code],0),2)=0,Sales[[#This Row],[Price]],INDEX(Sale_Promotions[[Code]:[Sale Price]],MATCH(Sales[[#This Row],[Code]],Sale_Promotions[Code],0),2))</f>
        <v>4.8099999999999996</v>
      </c>
      <c r="I5446">
        <f>Sales[[#This Row],[Total Inventory]]*Sales[[#This Row],[Sale_Price]]</f>
        <v>0</v>
      </c>
    </row>
    <row r="5447" spans="1:9" x14ac:dyDescent="0.25">
      <c r="A5447">
        <v>25210</v>
      </c>
      <c r="B5447" t="str">
        <f>INDEX( Table3[],MATCH(Sales[[#This Row],[Category]],Table3[Category],0),1)</f>
        <v>BEER</v>
      </c>
      <c r="C5447" t="s">
        <v>11</v>
      </c>
      <c r="D5447" t="s">
        <v>5407</v>
      </c>
      <c r="E5447" t="s">
        <v>25</v>
      </c>
      <c r="F5447">
        <v>0</v>
      </c>
      <c r="G5447" s="1">
        <v>2.4</v>
      </c>
      <c r="H5447">
        <f>IF(INDEX(Sale_Promotions[[Code]:[Sale Price]],MATCH(Sales[[#This Row],[Code]],Sale_Promotions[Code],0),2)=0,Sales[[#This Row],[Price]],INDEX(Sale_Promotions[[Code]:[Sale Price]],MATCH(Sales[[#This Row],[Code]],Sale_Promotions[Code],0),2))</f>
        <v>2.4</v>
      </c>
      <c r="I5447">
        <f>Sales[[#This Row],[Total Inventory]]*Sales[[#This Row],[Sale_Price]]</f>
        <v>0</v>
      </c>
    </row>
    <row r="5448" spans="1:9" x14ac:dyDescent="0.25">
      <c r="A5448">
        <v>43952</v>
      </c>
      <c r="B5448" t="str">
        <f>INDEX( Table3[],MATCH(Sales[[#This Row],[Category]],Table3[Category],0),1)</f>
        <v>WINE</v>
      </c>
      <c r="C5448" t="s">
        <v>61</v>
      </c>
      <c r="D5448" t="s">
        <v>5408</v>
      </c>
      <c r="E5448" t="s">
        <v>10</v>
      </c>
      <c r="F5448">
        <v>0</v>
      </c>
      <c r="G5448" s="1">
        <v>17.989999999999998</v>
      </c>
      <c r="H544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5448">
        <f>Sales[[#This Row],[Total Inventory]]*Sales[[#This Row],[Sale_Price]]</f>
        <v>0</v>
      </c>
    </row>
    <row r="5449" spans="1:9" x14ac:dyDescent="0.25">
      <c r="A5449">
        <v>93041</v>
      </c>
      <c r="B5449" t="str">
        <f>INDEX( Table3[],MATCH(Sales[[#This Row],[Category]],Table3[Category],0),1)</f>
        <v>BEER</v>
      </c>
      <c r="C5449" t="s">
        <v>11</v>
      </c>
      <c r="D5449" t="s">
        <v>5409</v>
      </c>
      <c r="E5449" t="s">
        <v>25</v>
      </c>
      <c r="F5449">
        <v>0</v>
      </c>
      <c r="G5449" s="1">
        <v>2.23</v>
      </c>
      <c r="H5449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5449">
        <f>Sales[[#This Row],[Total Inventory]]*Sales[[#This Row],[Sale_Price]]</f>
        <v>0</v>
      </c>
    </row>
    <row r="5450" spans="1:9" x14ac:dyDescent="0.25">
      <c r="A5450">
        <v>337411</v>
      </c>
      <c r="B5450" t="str">
        <f>INDEX( Table3[],MATCH(Sales[[#This Row],[Category]],Table3[Category],0),1)</f>
        <v>WINE</v>
      </c>
      <c r="C5450" t="s">
        <v>85</v>
      </c>
      <c r="D5450" t="s">
        <v>5410</v>
      </c>
      <c r="E5450" t="s">
        <v>10</v>
      </c>
      <c r="F5450">
        <v>0</v>
      </c>
      <c r="G5450" s="1">
        <v>10.99</v>
      </c>
      <c r="H545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450">
        <f>Sales[[#This Row],[Total Inventory]]*Sales[[#This Row],[Sale_Price]]</f>
        <v>0</v>
      </c>
    </row>
    <row r="5451" spans="1:9" x14ac:dyDescent="0.25">
      <c r="A5451">
        <v>80075</v>
      </c>
      <c r="B5451" t="str">
        <f>INDEX( Table3[],MATCH(Sales[[#This Row],[Category]],Table3[Category],0),1)</f>
        <v>WINE</v>
      </c>
      <c r="C5451" t="s">
        <v>31</v>
      </c>
      <c r="D5451" t="s">
        <v>4030</v>
      </c>
      <c r="E5451" t="s">
        <v>23</v>
      </c>
      <c r="F5451">
        <v>3</v>
      </c>
      <c r="G5451" s="1">
        <v>11.49</v>
      </c>
      <c r="H5451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5451">
        <f>Sales[[#This Row],[Total Inventory]]*Sales[[#This Row],[Sale_Price]]</f>
        <v>23.97</v>
      </c>
    </row>
    <row r="5452" spans="1:9" x14ac:dyDescent="0.25">
      <c r="A5452">
        <v>323724</v>
      </c>
      <c r="B5452" t="str">
        <f>INDEX( Table3[],MATCH(Sales[[#This Row],[Category]],Table3[Category],0),1)</f>
        <v>WINE</v>
      </c>
      <c r="C5452" t="s">
        <v>43</v>
      </c>
      <c r="D5452" t="s">
        <v>5411</v>
      </c>
      <c r="E5452" t="s">
        <v>10</v>
      </c>
      <c r="F5452">
        <v>4</v>
      </c>
      <c r="G5452" s="1">
        <v>10.99</v>
      </c>
      <c r="H545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452">
        <f>Sales[[#This Row],[Total Inventory]]*Sales[[#This Row],[Sale_Price]]</f>
        <v>43.96</v>
      </c>
    </row>
    <row r="5453" spans="1:9" x14ac:dyDescent="0.25">
      <c r="A5453">
        <v>31179</v>
      </c>
      <c r="B5453" t="str">
        <f>INDEX( Table3[],MATCH(Sales[[#This Row],[Category]],Table3[Category],0),1)</f>
        <v>BEER</v>
      </c>
      <c r="C5453" t="s">
        <v>11</v>
      </c>
      <c r="D5453" t="s">
        <v>5412</v>
      </c>
      <c r="E5453" t="s">
        <v>60</v>
      </c>
      <c r="F5453">
        <v>0</v>
      </c>
      <c r="G5453" s="1">
        <v>1.07</v>
      </c>
      <c r="H5453">
        <f>IF(INDEX(Sale_Promotions[[Code]:[Sale Price]],MATCH(Sales[[#This Row],[Code]],Sale_Promotions[Code],0),2)=0,Sales[[#This Row],[Price]],INDEX(Sale_Promotions[[Code]:[Sale Price]],MATCH(Sales[[#This Row],[Code]],Sale_Promotions[Code],0),2))</f>
        <v>1.07</v>
      </c>
      <c r="I5453">
        <f>Sales[[#This Row],[Total Inventory]]*Sales[[#This Row],[Sale_Price]]</f>
        <v>0</v>
      </c>
    </row>
    <row r="5454" spans="1:9" x14ac:dyDescent="0.25">
      <c r="A5454">
        <v>73838</v>
      </c>
      <c r="B5454" t="str">
        <f>INDEX( Table3[],MATCH(Sales[[#This Row],[Category]],Table3[Category],0),1)</f>
        <v>BEER</v>
      </c>
      <c r="C5454" t="s">
        <v>436</v>
      </c>
      <c r="D5454" t="s">
        <v>5413</v>
      </c>
      <c r="E5454" t="s">
        <v>10</v>
      </c>
      <c r="F5454">
        <v>18</v>
      </c>
      <c r="G5454" s="1">
        <v>112.99</v>
      </c>
      <c r="H5454">
        <f>IF(INDEX(Sale_Promotions[[Code]:[Sale Price]],MATCH(Sales[[#This Row],[Code]],Sale_Promotions[Code],0),2)=0,Sales[[#This Row],[Price]],INDEX(Sale_Promotions[[Code]:[Sale Price]],MATCH(Sales[[#This Row],[Code]],Sale_Promotions[Code],0),2))</f>
        <v>112.99</v>
      </c>
      <c r="I5454">
        <f>Sales[[#This Row],[Total Inventory]]*Sales[[#This Row],[Sale_Price]]</f>
        <v>2033.82</v>
      </c>
    </row>
    <row r="5455" spans="1:9" x14ac:dyDescent="0.25">
      <c r="A5455">
        <v>28836</v>
      </c>
      <c r="B5455" t="str">
        <f>INDEX( Table3[],MATCH(Sales[[#This Row],[Category]],Table3[Category],0),1)</f>
        <v>BEER</v>
      </c>
      <c r="C5455" t="s">
        <v>11</v>
      </c>
      <c r="D5455" t="s">
        <v>5414</v>
      </c>
      <c r="E5455" t="s">
        <v>20</v>
      </c>
      <c r="F5455">
        <v>0</v>
      </c>
      <c r="G5455" s="1">
        <v>3.39</v>
      </c>
      <c r="H5455">
        <f>IF(INDEX(Sale_Promotions[[Code]:[Sale Price]],MATCH(Sales[[#This Row],[Code]],Sale_Promotions[Code],0),2)=0,Sales[[#This Row],[Price]],INDEX(Sale_Promotions[[Code]:[Sale Price]],MATCH(Sales[[#This Row],[Code]],Sale_Promotions[Code],0),2))</f>
        <v>3.39</v>
      </c>
      <c r="I5455">
        <f>Sales[[#This Row],[Total Inventory]]*Sales[[#This Row],[Sale_Price]]</f>
        <v>0</v>
      </c>
    </row>
    <row r="5456" spans="1:9" x14ac:dyDescent="0.25">
      <c r="A5456">
        <v>312424</v>
      </c>
      <c r="B5456" t="str">
        <f>INDEX( Table3[],MATCH(Sales[[#This Row],[Category]],Table3[Category],0),1)</f>
        <v>LIQUOR</v>
      </c>
      <c r="C5456" t="s">
        <v>198</v>
      </c>
      <c r="D5456" t="s">
        <v>5415</v>
      </c>
      <c r="E5456" t="s">
        <v>10</v>
      </c>
      <c r="F5456">
        <v>0</v>
      </c>
      <c r="G5456" s="1">
        <v>31.99</v>
      </c>
      <c r="H5456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5456">
        <f>Sales[[#This Row],[Total Inventory]]*Sales[[#This Row],[Sale_Price]]</f>
        <v>0</v>
      </c>
    </row>
    <row r="5457" spans="1:9" x14ac:dyDescent="0.25">
      <c r="A5457">
        <v>25047</v>
      </c>
      <c r="B5457" t="str">
        <f>INDEX( Table3[],MATCH(Sales[[#This Row],[Category]],Table3[Category],0),1)</f>
        <v>BEER</v>
      </c>
      <c r="C5457" t="s">
        <v>11</v>
      </c>
      <c r="D5457" t="s">
        <v>5416</v>
      </c>
      <c r="E5457" t="s">
        <v>2416</v>
      </c>
      <c r="F5457">
        <v>0</v>
      </c>
      <c r="G5457" s="1">
        <v>221.22</v>
      </c>
      <c r="H5457">
        <f>IF(INDEX(Sale_Promotions[[Code]:[Sale Price]],MATCH(Sales[[#This Row],[Code]],Sale_Promotions[Code],0),2)=0,Sales[[#This Row],[Price]],INDEX(Sale_Promotions[[Code]:[Sale Price]],MATCH(Sales[[#This Row],[Code]],Sale_Promotions[Code],0),2))</f>
        <v>221.22</v>
      </c>
      <c r="I5457">
        <f>Sales[[#This Row],[Total Inventory]]*Sales[[#This Row],[Sale_Price]]</f>
        <v>0</v>
      </c>
    </row>
    <row r="5458" spans="1:9" x14ac:dyDescent="0.25">
      <c r="A5458">
        <v>28187</v>
      </c>
      <c r="B5458" t="str">
        <f>INDEX( Table3[],MATCH(Sales[[#This Row],[Category]],Table3[Category],0),1)</f>
        <v>BEER</v>
      </c>
      <c r="C5458" t="s">
        <v>11</v>
      </c>
      <c r="D5458" t="s">
        <v>5417</v>
      </c>
      <c r="E5458" t="s">
        <v>13</v>
      </c>
      <c r="F5458">
        <v>0</v>
      </c>
      <c r="G5458" s="1">
        <v>6.17</v>
      </c>
      <c r="H5458">
        <f>IF(INDEX(Sale_Promotions[[Code]:[Sale Price]],MATCH(Sales[[#This Row],[Code]],Sale_Promotions[Code],0),2)=0,Sales[[#This Row],[Price]],INDEX(Sale_Promotions[[Code]:[Sale Price]],MATCH(Sales[[#This Row],[Code]],Sale_Promotions[Code],0),2))</f>
        <v>6.17</v>
      </c>
      <c r="I5458">
        <f>Sales[[#This Row],[Total Inventory]]*Sales[[#This Row],[Sale_Price]]</f>
        <v>0</v>
      </c>
    </row>
    <row r="5459" spans="1:9" x14ac:dyDescent="0.25">
      <c r="A5459">
        <v>303263</v>
      </c>
      <c r="B5459" t="str">
        <f>INDEX( Table3[],MATCH(Sales[[#This Row],[Category]],Table3[Category],0),1)</f>
        <v>WINE</v>
      </c>
      <c r="C5459" t="s">
        <v>21</v>
      </c>
      <c r="D5459" t="s">
        <v>5418</v>
      </c>
      <c r="E5459" t="s">
        <v>10</v>
      </c>
      <c r="F5459">
        <v>0</v>
      </c>
      <c r="G5459" s="1">
        <v>11.49</v>
      </c>
      <c r="H5459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5459">
        <f>Sales[[#This Row],[Total Inventory]]*Sales[[#This Row],[Sale_Price]]</f>
        <v>0</v>
      </c>
    </row>
    <row r="5460" spans="1:9" x14ac:dyDescent="0.25">
      <c r="A5460">
        <v>7285</v>
      </c>
      <c r="B5460" t="str">
        <f>INDEX( Table3[],MATCH(Sales[[#This Row],[Category]],Table3[Category],0),1)</f>
        <v>BEER</v>
      </c>
      <c r="C5460" t="s">
        <v>11</v>
      </c>
      <c r="D5460" t="s">
        <v>5419</v>
      </c>
      <c r="E5460" t="s">
        <v>92</v>
      </c>
      <c r="F5460">
        <v>0</v>
      </c>
      <c r="G5460" s="1">
        <v>1.87</v>
      </c>
      <c r="H5460">
        <f>IF(INDEX(Sale_Promotions[[Code]:[Sale Price]],MATCH(Sales[[#This Row],[Code]],Sale_Promotions[Code],0),2)=0,Sales[[#This Row],[Price]],INDEX(Sale_Promotions[[Code]:[Sale Price]],MATCH(Sales[[#This Row],[Code]],Sale_Promotions[Code],0),2))</f>
        <v>1.87</v>
      </c>
      <c r="I5460">
        <f>Sales[[#This Row],[Total Inventory]]*Sales[[#This Row],[Sale_Price]]</f>
        <v>0</v>
      </c>
    </row>
    <row r="5461" spans="1:9" x14ac:dyDescent="0.25">
      <c r="A5461">
        <v>41016</v>
      </c>
      <c r="B5461" t="str">
        <f>INDEX( Table3[],MATCH(Sales[[#This Row],[Category]],Table3[Category],0),1)</f>
        <v>LIQUOR</v>
      </c>
      <c r="C5461" t="s">
        <v>245</v>
      </c>
      <c r="D5461" t="s">
        <v>5420</v>
      </c>
      <c r="E5461" t="s">
        <v>10</v>
      </c>
      <c r="F5461">
        <v>0</v>
      </c>
      <c r="G5461" s="1">
        <v>42.99</v>
      </c>
      <c r="H5461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5461">
        <f>Sales[[#This Row],[Total Inventory]]*Sales[[#This Row],[Sale_Price]]</f>
        <v>0</v>
      </c>
    </row>
    <row r="5462" spans="1:9" x14ac:dyDescent="0.25">
      <c r="A5462">
        <v>9717</v>
      </c>
      <c r="B5462" t="str">
        <f>INDEX( Table3[],MATCH(Sales[[#This Row],[Category]],Table3[Category],0),1)</f>
        <v>BEER</v>
      </c>
      <c r="C5462" t="s">
        <v>11</v>
      </c>
      <c r="D5462" t="s">
        <v>5421</v>
      </c>
      <c r="E5462" t="s">
        <v>92</v>
      </c>
      <c r="F5462">
        <v>0</v>
      </c>
      <c r="G5462" s="1">
        <v>4.75</v>
      </c>
      <c r="H5462">
        <f>IF(INDEX(Sale_Promotions[[Code]:[Sale Price]],MATCH(Sales[[#This Row],[Code]],Sale_Promotions[Code],0),2)=0,Sales[[#This Row],[Price]],INDEX(Sale_Promotions[[Code]:[Sale Price]],MATCH(Sales[[#This Row],[Code]],Sale_Promotions[Code],0),2))</f>
        <v>4.75</v>
      </c>
      <c r="I5462">
        <f>Sales[[#This Row],[Total Inventory]]*Sales[[#This Row],[Sale_Price]]</f>
        <v>0</v>
      </c>
    </row>
    <row r="5463" spans="1:9" x14ac:dyDescent="0.25">
      <c r="A5463">
        <v>81152</v>
      </c>
      <c r="B5463" t="str">
        <f>INDEX( Table3[],MATCH(Sales[[#This Row],[Category]],Table3[Category],0),1)</f>
        <v>WINE</v>
      </c>
      <c r="C5463" t="s">
        <v>85</v>
      </c>
      <c r="D5463" t="s">
        <v>5422</v>
      </c>
      <c r="E5463" t="s">
        <v>10</v>
      </c>
      <c r="F5463">
        <v>12</v>
      </c>
      <c r="G5463" s="1">
        <v>33.99</v>
      </c>
      <c r="H5463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5463">
        <f>Sales[[#This Row],[Total Inventory]]*Sales[[#This Row],[Sale_Price]]</f>
        <v>407.88</v>
      </c>
    </row>
    <row r="5464" spans="1:9" x14ac:dyDescent="0.25">
      <c r="A5464">
        <v>337191</v>
      </c>
      <c r="B5464" t="str">
        <f>INDEX( Table3[],MATCH(Sales[[#This Row],[Category]],Table3[Category],0),1)</f>
        <v>WINE</v>
      </c>
      <c r="C5464" t="s">
        <v>28</v>
      </c>
      <c r="D5464" t="s">
        <v>5423</v>
      </c>
      <c r="E5464" t="s">
        <v>10</v>
      </c>
      <c r="F5464">
        <v>0</v>
      </c>
      <c r="G5464" s="1">
        <v>12.99</v>
      </c>
      <c r="H546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5464">
        <f>Sales[[#This Row],[Total Inventory]]*Sales[[#This Row],[Sale_Price]]</f>
        <v>0</v>
      </c>
    </row>
    <row r="5465" spans="1:9" x14ac:dyDescent="0.25">
      <c r="A5465">
        <v>34223</v>
      </c>
      <c r="B5465" t="str">
        <f>INDEX( Table3[],MATCH(Sales[[#This Row],[Category]],Table3[Category],0),1)</f>
        <v>LIQUOR</v>
      </c>
      <c r="C5465" t="s">
        <v>14</v>
      </c>
      <c r="D5465" t="s">
        <v>5424</v>
      </c>
      <c r="E5465" t="s">
        <v>10</v>
      </c>
      <c r="F5465">
        <v>97</v>
      </c>
      <c r="G5465" s="1">
        <v>226.99</v>
      </c>
      <c r="H5465">
        <f>IF(INDEX(Sale_Promotions[[Code]:[Sale Price]],MATCH(Sales[[#This Row],[Code]],Sale_Promotions[Code],0),2)=0,Sales[[#This Row],[Price]],INDEX(Sale_Promotions[[Code]:[Sale Price]],MATCH(Sales[[#This Row],[Code]],Sale_Promotions[Code],0),2))</f>
        <v>226.99</v>
      </c>
      <c r="I5465">
        <f>Sales[[#This Row],[Total Inventory]]*Sales[[#This Row],[Sale_Price]]</f>
        <v>22018.030000000002</v>
      </c>
    </row>
    <row r="5466" spans="1:9" x14ac:dyDescent="0.25">
      <c r="A5466">
        <v>46745</v>
      </c>
      <c r="B5466" t="str">
        <f>INDEX( Table3[],MATCH(Sales[[#This Row],[Category]],Table3[Category],0),1)</f>
        <v>WINE</v>
      </c>
      <c r="C5466" t="s">
        <v>61</v>
      </c>
      <c r="D5466" t="s">
        <v>5425</v>
      </c>
      <c r="E5466" t="s">
        <v>10</v>
      </c>
      <c r="F5466">
        <v>0</v>
      </c>
      <c r="G5466" s="1">
        <v>11.99</v>
      </c>
      <c r="H546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466">
        <f>Sales[[#This Row],[Total Inventory]]*Sales[[#This Row],[Sale_Price]]</f>
        <v>0</v>
      </c>
    </row>
    <row r="5467" spans="1:9" x14ac:dyDescent="0.25">
      <c r="A5467">
        <v>73623</v>
      </c>
      <c r="B5467" t="str">
        <f>INDEX( Table3[],MATCH(Sales[[#This Row],[Category]],Table3[Category],0),1)</f>
        <v>LIQUOR</v>
      </c>
      <c r="C5467" t="s">
        <v>37</v>
      </c>
      <c r="D5467" t="s">
        <v>5426</v>
      </c>
      <c r="E5467" t="s">
        <v>10</v>
      </c>
      <c r="F5467">
        <v>95</v>
      </c>
      <c r="G5467" s="1">
        <v>21.99</v>
      </c>
      <c r="H5467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5467">
        <f>Sales[[#This Row],[Total Inventory]]*Sales[[#This Row],[Sale_Price]]</f>
        <v>2089.0499999999997</v>
      </c>
    </row>
    <row r="5468" spans="1:9" x14ac:dyDescent="0.25">
      <c r="A5468">
        <v>119539</v>
      </c>
      <c r="B5468" t="str">
        <f>INDEX( Table3[],MATCH(Sales[[#This Row],[Category]],Table3[Category],0),1)</f>
        <v>WINE</v>
      </c>
      <c r="C5468" t="s">
        <v>148</v>
      </c>
      <c r="D5468" t="s">
        <v>5427</v>
      </c>
      <c r="E5468" t="s">
        <v>10</v>
      </c>
      <c r="F5468">
        <v>0</v>
      </c>
      <c r="G5468" s="1">
        <v>16.989999999999998</v>
      </c>
      <c r="H5468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5468">
        <f>Sales[[#This Row],[Total Inventory]]*Sales[[#This Row],[Sale_Price]]</f>
        <v>0</v>
      </c>
    </row>
    <row r="5469" spans="1:9" x14ac:dyDescent="0.25">
      <c r="A5469">
        <v>309406</v>
      </c>
      <c r="B5469" t="str">
        <f>INDEX( Table3[],MATCH(Sales[[#This Row],[Category]],Table3[Category],0),1)</f>
        <v>WINE</v>
      </c>
      <c r="C5469" t="s">
        <v>61</v>
      </c>
      <c r="D5469" t="s">
        <v>5428</v>
      </c>
      <c r="E5469" t="s">
        <v>10</v>
      </c>
      <c r="F5469">
        <v>480</v>
      </c>
      <c r="G5469" s="1">
        <v>14.99</v>
      </c>
      <c r="H5469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5469">
        <f>Sales[[#This Row],[Total Inventory]]*Sales[[#This Row],[Sale_Price]]</f>
        <v>7195.2</v>
      </c>
    </row>
    <row r="5470" spans="1:9" x14ac:dyDescent="0.25">
      <c r="A5470">
        <v>41095</v>
      </c>
      <c r="B5470" t="str">
        <f>INDEX( Table3[],MATCH(Sales[[#This Row],[Category]],Table3[Category],0),1)</f>
        <v>WINE</v>
      </c>
      <c r="C5470" t="s">
        <v>53</v>
      </c>
      <c r="D5470" t="s">
        <v>5429</v>
      </c>
      <c r="E5470" t="s">
        <v>10</v>
      </c>
      <c r="F5470">
        <v>19</v>
      </c>
      <c r="G5470" s="1">
        <v>36.99</v>
      </c>
      <c r="H5470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5470">
        <f>Sales[[#This Row],[Total Inventory]]*Sales[[#This Row],[Sale_Price]]</f>
        <v>702.81000000000006</v>
      </c>
    </row>
    <row r="5471" spans="1:9" x14ac:dyDescent="0.25">
      <c r="A5471">
        <v>81614</v>
      </c>
      <c r="B5471" t="str">
        <f>INDEX( Table3[],MATCH(Sales[[#This Row],[Category]],Table3[Category],0),1)</f>
        <v>WINE</v>
      </c>
      <c r="C5471" t="s">
        <v>17</v>
      </c>
      <c r="D5471" t="s">
        <v>5430</v>
      </c>
      <c r="E5471" t="s">
        <v>10</v>
      </c>
      <c r="F5471">
        <v>3</v>
      </c>
      <c r="G5471" s="1">
        <v>18.489999999999998</v>
      </c>
      <c r="H5471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5471">
        <f>Sales[[#This Row],[Total Inventory]]*Sales[[#This Row],[Sale_Price]]</f>
        <v>55.47</v>
      </c>
    </row>
    <row r="5472" spans="1:9" x14ac:dyDescent="0.25">
      <c r="A5472">
        <v>80468</v>
      </c>
      <c r="B5472" t="str">
        <f>INDEX( Table3[],MATCH(Sales[[#This Row],[Category]],Table3[Category],0),1)</f>
        <v>LIQUOR</v>
      </c>
      <c r="C5472" t="s">
        <v>245</v>
      </c>
      <c r="D5472" t="s">
        <v>5431</v>
      </c>
      <c r="E5472" t="s">
        <v>10</v>
      </c>
      <c r="F5472">
        <v>75</v>
      </c>
      <c r="G5472" s="1">
        <v>70.989999999999995</v>
      </c>
      <c r="H5472">
        <f>IF(INDEX(Sale_Promotions[[Code]:[Sale Price]],MATCH(Sales[[#This Row],[Code]],Sale_Promotions[Code],0),2)=0,Sales[[#This Row],[Price]],INDEX(Sale_Promotions[[Code]:[Sale Price]],MATCH(Sales[[#This Row],[Code]],Sale_Promotions[Code],0),2))</f>
        <v>70.989999999999995</v>
      </c>
      <c r="I5472">
        <f>Sales[[#This Row],[Total Inventory]]*Sales[[#This Row],[Sale_Price]]</f>
        <v>5324.25</v>
      </c>
    </row>
    <row r="5473" spans="1:9" x14ac:dyDescent="0.25">
      <c r="A5473">
        <v>341522</v>
      </c>
      <c r="B5473" t="str">
        <f>INDEX( Table3[],MATCH(Sales[[#This Row],[Category]],Table3[Category],0),1)</f>
        <v>WINE</v>
      </c>
      <c r="C5473" t="s">
        <v>41</v>
      </c>
      <c r="D5473" t="s">
        <v>5432</v>
      </c>
      <c r="E5473" t="s">
        <v>3927</v>
      </c>
      <c r="F5473">
        <v>0</v>
      </c>
      <c r="G5473" s="1">
        <v>2.79</v>
      </c>
      <c r="H5473">
        <f>IF(INDEX(Sale_Promotions[[Code]:[Sale Price]],MATCH(Sales[[#This Row],[Code]],Sale_Promotions[Code],0),2)=0,Sales[[#This Row],[Price]],INDEX(Sale_Promotions[[Code]:[Sale Price]],MATCH(Sales[[#This Row],[Code]],Sale_Promotions[Code],0),2))</f>
        <v>2.79</v>
      </c>
      <c r="I5473">
        <f>Sales[[#This Row],[Total Inventory]]*Sales[[#This Row],[Sale_Price]]</f>
        <v>0</v>
      </c>
    </row>
    <row r="5474" spans="1:9" x14ac:dyDescent="0.25">
      <c r="A5474">
        <v>25594</v>
      </c>
      <c r="B5474" t="str">
        <f>INDEX( Table3[],MATCH(Sales[[#This Row],[Category]],Table3[Category],0),1)</f>
        <v>BEER</v>
      </c>
      <c r="C5474" t="s">
        <v>11</v>
      </c>
      <c r="D5474" t="s">
        <v>5433</v>
      </c>
      <c r="E5474" t="s">
        <v>10</v>
      </c>
      <c r="F5474">
        <v>0</v>
      </c>
      <c r="G5474" s="1">
        <v>12.44</v>
      </c>
      <c r="H5474">
        <f>IF(INDEX(Sale_Promotions[[Code]:[Sale Price]],MATCH(Sales[[#This Row],[Code]],Sale_Promotions[Code],0),2)=0,Sales[[#This Row],[Price]],INDEX(Sale_Promotions[[Code]:[Sale Price]],MATCH(Sales[[#This Row],[Code]],Sale_Promotions[Code],0),2))</f>
        <v>12.44</v>
      </c>
      <c r="I5474">
        <f>Sales[[#This Row],[Total Inventory]]*Sales[[#This Row],[Sale_Price]]</f>
        <v>0</v>
      </c>
    </row>
    <row r="5475" spans="1:9" x14ac:dyDescent="0.25">
      <c r="A5475">
        <v>310442</v>
      </c>
      <c r="B5475" t="str">
        <f>INDEX( Table3[],MATCH(Sales[[#This Row],[Category]],Table3[Category],0),1)</f>
        <v>WINE</v>
      </c>
      <c r="C5475" t="s">
        <v>28</v>
      </c>
      <c r="D5475" t="s">
        <v>5434</v>
      </c>
      <c r="E5475" t="s">
        <v>10</v>
      </c>
      <c r="F5475">
        <v>0</v>
      </c>
      <c r="G5475" s="1">
        <v>16.489999999999998</v>
      </c>
      <c r="H5475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5475">
        <f>Sales[[#This Row],[Total Inventory]]*Sales[[#This Row],[Sale_Price]]</f>
        <v>0</v>
      </c>
    </row>
    <row r="5476" spans="1:9" x14ac:dyDescent="0.25">
      <c r="A5476">
        <v>28165</v>
      </c>
      <c r="B5476" t="str">
        <f>INDEX( Table3[],MATCH(Sales[[#This Row],[Category]],Table3[Category],0),1)</f>
        <v>BEER</v>
      </c>
      <c r="C5476" t="s">
        <v>11</v>
      </c>
      <c r="D5476" t="s">
        <v>5435</v>
      </c>
      <c r="E5476" t="s">
        <v>25</v>
      </c>
      <c r="F5476">
        <v>0</v>
      </c>
      <c r="G5476" s="1">
        <v>2.99</v>
      </c>
      <c r="H5476">
        <f>IF(INDEX(Sale_Promotions[[Code]:[Sale Price]],MATCH(Sales[[#This Row],[Code]],Sale_Promotions[Code],0),2)=0,Sales[[#This Row],[Price]],INDEX(Sale_Promotions[[Code]:[Sale Price]],MATCH(Sales[[#This Row],[Code]],Sale_Promotions[Code],0),2))</f>
        <v>2.99</v>
      </c>
      <c r="I5476">
        <f>Sales[[#This Row],[Total Inventory]]*Sales[[#This Row],[Sale_Price]]</f>
        <v>0</v>
      </c>
    </row>
    <row r="5477" spans="1:9" x14ac:dyDescent="0.25">
      <c r="A5477">
        <v>24786</v>
      </c>
      <c r="B5477" t="str">
        <f>INDEX( Table3[],MATCH(Sales[[#This Row],[Category]],Table3[Category],0),1)</f>
        <v>BEER</v>
      </c>
      <c r="C5477" t="s">
        <v>11</v>
      </c>
      <c r="D5477" t="s">
        <v>5436</v>
      </c>
      <c r="E5477" t="s">
        <v>13</v>
      </c>
      <c r="F5477">
        <v>0</v>
      </c>
      <c r="G5477" s="1">
        <v>9.24</v>
      </c>
      <c r="H5477">
        <f>IF(INDEX(Sale_Promotions[[Code]:[Sale Price]],MATCH(Sales[[#This Row],[Code]],Sale_Promotions[Code],0),2)=0,Sales[[#This Row],[Price]],INDEX(Sale_Promotions[[Code]:[Sale Price]],MATCH(Sales[[#This Row],[Code]],Sale_Promotions[Code],0),2))</f>
        <v>9.24</v>
      </c>
      <c r="I5477">
        <f>Sales[[#This Row],[Total Inventory]]*Sales[[#This Row],[Sale_Price]]</f>
        <v>0</v>
      </c>
    </row>
    <row r="5478" spans="1:9" x14ac:dyDescent="0.25">
      <c r="A5478">
        <v>300932</v>
      </c>
      <c r="B5478" t="str">
        <f>INDEX( Table3[],MATCH(Sales[[#This Row],[Category]],Table3[Category],0),1)</f>
        <v>WINE</v>
      </c>
      <c r="C5478" t="s">
        <v>85</v>
      </c>
      <c r="D5478" t="s">
        <v>5437</v>
      </c>
      <c r="E5478" t="s">
        <v>10</v>
      </c>
      <c r="F5478">
        <v>93</v>
      </c>
      <c r="G5478" s="1">
        <v>13.99</v>
      </c>
      <c r="H547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5478">
        <f>Sales[[#This Row],[Total Inventory]]*Sales[[#This Row],[Sale_Price]]</f>
        <v>1301.07</v>
      </c>
    </row>
    <row r="5479" spans="1:9" x14ac:dyDescent="0.25">
      <c r="A5479">
        <v>80551</v>
      </c>
      <c r="B5479" t="str">
        <f>INDEX( Table3[],MATCH(Sales[[#This Row],[Category]],Table3[Category],0),1)</f>
        <v>WINE</v>
      </c>
      <c r="C5479" t="s">
        <v>28</v>
      </c>
      <c r="D5479" t="s">
        <v>5438</v>
      </c>
      <c r="E5479" t="s">
        <v>23</v>
      </c>
      <c r="F5479">
        <v>44</v>
      </c>
      <c r="G5479" s="1">
        <v>12.49</v>
      </c>
      <c r="H5479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5479">
        <f>Sales[[#This Row],[Total Inventory]]*Sales[[#This Row],[Sale_Price]]</f>
        <v>549.56000000000006</v>
      </c>
    </row>
    <row r="5480" spans="1:9" x14ac:dyDescent="0.25">
      <c r="A5480">
        <v>344284</v>
      </c>
      <c r="B5480" t="str">
        <f>INDEX( Table3[],MATCH(Sales[[#This Row],[Category]],Table3[Category],0),1)</f>
        <v>OTHER</v>
      </c>
      <c r="C5480" t="s">
        <v>75</v>
      </c>
      <c r="D5480" t="s">
        <v>5439</v>
      </c>
      <c r="E5480" t="s">
        <v>10</v>
      </c>
      <c r="F5480">
        <v>0</v>
      </c>
      <c r="G5480" s="1">
        <v>15.49</v>
      </c>
      <c r="H5480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5480">
        <f>Sales[[#This Row],[Total Inventory]]*Sales[[#This Row],[Sale_Price]]</f>
        <v>0</v>
      </c>
    </row>
    <row r="5481" spans="1:9" x14ac:dyDescent="0.25">
      <c r="A5481">
        <v>90328</v>
      </c>
      <c r="B5481" t="str">
        <f>INDEX( Table3[],MATCH(Sales[[#This Row],[Category]],Table3[Category],0),1)</f>
        <v>BEER</v>
      </c>
      <c r="C5481" t="s">
        <v>11</v>
      </c>
      <c r="D5481" t="s">
        <v>5440</v>
      </c>
      <c r="E5481" t="s">
        <v>476</v>
      </c>
      <c r="F5481">
        <v>0</v>
      </c>
      <c r="G5481" s="1">
        <v>3.67</v>
      </c>
      <c r="H5481">
        <f>IF(INDEX(Sale_Promotions[[Code]:[Sale Price]],MATCH(Sales[[#This Row],[Code]],Sale_Promotions[Code],0),2)=0,Sales[[#This Row],[Price]],INDEX(Sale_Promotions[[Code]:[Sale Price]],MATCH(Sales[[#This Row],[Code]],Sale_Promotions[Code],0),2))</f>
        <v>3.67</v>
      </c>
      <c r="I5481">
        <f>Sales[[#This Row],[Total Inventory]]*Sales[[#This Row],[Sale_Price]]</f>
        <v>0</v>
      </c>
    </row>
    <row r="5482" spans="1:9" x14ac:dyDescent="0.25">
      <c r="A5482">
        <v>26421</v>
      </c>
      <c r="B5482" t="str">
        <f>INDEX( Table3[],MATCH(Sales[[#This Row],[Category]],Table3[Category],0),1)</f>
        <v>BEER</v>
      </c>
      <c r="C5482" t="s">
        <v>11</v>
      </c>
      <c r="D5482" t="s">
        <v>5441</v>
      </c>
      <c r="E5482" t="s">
        <v>157</v>
      </c>
      <c r="F5482">
        <v>0</v>
      </c>
      <c r="G5482" s="1">
        <v>2.4700000000000002</v>
      </c>
      <c r="H5482">
        <f>IF(INDEX(Sale_Promotions[[Code]:[Sale Price]],MATCH(Sales[[#This Row],[Code]],Sale_Promotions[Code],0),2)=0,Sales[[#This Row],[Price]],INDEX(Sale_Promotions[[Code]:[Sale Price]],MATCH(Sales[[#This Row],[Code]],Sale_Promotions[Code],0),2))</f>
        <v>2.4700000000000002</v>
      </c>
      <c r="I5482">
        <f>Sales[[#This Row],[Total Inventory]]*Sales[[#This Row],[Sale_Price]]</f>
        <v>0</v>
      </c>
    </row>
    <row r="5483" spans="1:9" x14ac:dyDescent="0.25">
      <c r="A5483">
        <v>95150</v>
      </c>
      <c r="B5483" t="str">
        <f>INDEX( Table3[],MATCH(Sales[[#This Row],[Category]],Table3[Category],0),1)</f>
        <v>BEER</v>
      </c>
      <c r="C5483" t="s">
        <v>11</v>
      </c>
      <c r="D5483" t="s">
        <v>5442</v>
      </c>
      <c r="E5483" t="s">
        <v>92</v>
      </c>
      <c r="F5483">
        <v>0</v>
      </c>
      <c r="G5483" s="1">
        <v>2.19</v>
      </c>
      <c r="H5483">
        <f>IF(INDEX(Sale_Promotions[[Code]:[Sale Price]],MATCH(Sales[[#This Row],[Code]],Sale_Promotions[Code],0),2)=0,Sales[[#This Row],[Price]],INDEX(Sale_Promotions[[Code]:[Sale Price]],MATCH(Sales[[#This Row],[Code]],Sale_Promotions[Code],0),2))</f>
        <v>2.19</v>
      </c>
      <c r="I5483">
        <f>Sales[[#This Row],[Total Inventory]]*Sales[[#This Row],[Sale_Price]]</f>
        <v>0</v>
      </c>
    </row>
    <row r="5484" spans="1:9" x14ac:dyDescent="0.25">
      <c r="A5484">
        <v>25197</v>
      </c>
      <c r="B5484" t="str">
        <f>INDEX( Table3[],MATCH(Sales[[#This Row],[Category]],Table3[Category],0),1)</f>
        <v>BEER</v>
      </c>
      <c r="C5484" t="s">
        <v>11</v>
      </c>
      <c r="D5484" t="s">
        <v>5443</v>
      </c>
      <c r="E5484" t="s">
        <v>25</v>
      </c>
      <c r="F5484">
        <v>0</v>
      </c>
      <c r="G5484" s="1">
        <v>1.89</v>
      </c>
      <c r="H5484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5484">
        <f>Sales[[#This Row],[Total Inventory]]*Sales[[#This Row],[Sale_Price]]</f>
        <v>0</v>
      </c>
    </row>
    <row r="5485" spans="1:9" x14ac:dyDescent="0.25">
      <c r="A5485">
        <v>17256</v>
      </c>
      <c r="B5485" t="str">
        <f>INDEX( Table3[],MATCH(Sales[[#This Row],[Category]],Table3[Category],0),1)</f>
        <v>LIQUOR</v>
      </c>
      <c r="C5485" t="s">
        <v>14</v>
      </c>
      <c r="D5485" t="s">
        <v>5444</v>
      </c>
      <c r="E5485" t="s">
        <v>10</v>
      </c>
      <c r="F5485">
        <v>47</v>
      </c>
      <c r="G5485" s="1">
        <v>52.99</v>
      </c>
      <c r="H5485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5485">
        <f>Sales[[#This Row],[Total Inventory]]*Sales[[#This Row],[Sale_Price]]</f>
        <v>2490.5300000000002</v>
      </c>
    </row>
    <row r="5486" spans="1:9" x14ac:dyDescent="0.25">
      <c r="A5486">
        <v>29295</v>
      </c>
      <c r="B5486" t="str">
        <f>INDEX( Table3[],MATCH(Sales[[#This Row],[Category]],Table3[Category],0),1)</f>
        <v>BEER</v>
      </c>
      <c r="C5486" t="s">
        <v>11</v>
      </c>
      <c r="D5486" t="s">
        <v>5445</v>
      </c>
      <c r="E5486" t="s">
        <v>25</v>
      </c>
      <c r="F5486">
        <v>0</v>
      </c>
      <c r="G5486" s="1">
        <v>1.91</v>
      </c>
      <c r="H5486">
        <f>IF(INDEX(Sale_Promotions[[Code]:[Sale Price]],MATCH(Sales[[#This Row],[Code]],Sale_Promotions[Code],0),2)=0,Sales[[#This Row],[Price]],INDEX(Sale_Promotions[[Code]:[Sale Price]],MATCH(Sales[[#This Row],[Code]],Sale_Promotions[Code],0),2))</f>
        <v>1.91</v>
      </c>
      <c r="I5486">
        <f>Sales[[#This Row],[Total Inventory]]*Sales[[#This Row],[Sale_Price]]</f>
        <v>0</v>
      </c>
    </row>
    <row r="5487" spans="1:9" x14ac:dyDescent="0.25">
      <c r="A5487">
        <v>48487</v>
      </c>
      <c r="B5487" t="str">
        <f>INDEX( Table3[],MATCH(Sales[[#This Row],[Category]],Table3[Category],0),1)</f>
        <v>WINE</v>
      </c>
      <c r="C5487" t="s">
        <v>100</v>
      </c>
      <c r="D5487" t="s">
        <v>5446</v>
      </c>
      <c r="E5487" t="s">
        <v>10</v>
      </c>
      <c r="F5487">
        <v>11</v>
      </c>
      <c r="G5487" s="1">
        <v>16.989999999999998</v>
      </c>
      <c r="H5487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5487">
        <f>Sales[[#This Row],[Total Inventory]]*Sales[[#This Row],[Sale_Price]]</f>
        <v>186.89</v>
      </c>
    </row>
    <row r="5488" spans="1:9" x14ac:dyDescent="0.25">
      <c r="A5488">
        <v>37427</v>
      </c>
      <c r="B5488" t="str">
        <f>INDEX( Table3[],MATCH(Sales[[#This Row],[Category]],Table3[Category],0),1)</f>
        <v>WINE</v>
      </c>
      <c r="C5488" t="s">
        <v>163</v>
      </c>
      <c r="D5488" t="s">
        <v>5447</v>
      </c>
      <c r="E5488" t="s">
        <v>10</v>
      </c>
      <c r="F5488">
        <v>21</v>
      </c>
      <c r="G5488" s="1">
        <v>13.49</v>
      </c>
      <c r="H5488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5488">
        <f>Sales[[#This Row],[Total Inventory]]*Sales[[#This Row],[Sale_Price]]</f>
        <v>283.29000000000002</v>
      </c>
    </row>
    <row r="5489" spans="1:9" x14ac:dyDescent="0.25">
      <c r="A5489">
        <v>26528</v>
      </c>
      <c r="B5489" t="str">
        <f>INDEX( Table3[],MATCH(Sales[[#This Row],[Category]],Table3[Category],0),1)</f>
        <v>BEER</v>
      </c>
      <c r="C5489" t="s">
        <v>11</v>
      </c>
      <c r="D5489" t="s">
        <v>5448</v>
      </c>
      <c r="E5489" t="s">
        <v>25</v>
      </c>
      <c r="F5489">
        <v>0</v>
      </c>
      <c r="G5489" s="1">
        <v>3.85</v>
      </c>
      <c r="H5489">
        <f>IF(INDEX(Sale_Promotions[[Code]:[Sale Price]],MATCH(Sales[[#This Row],[Code]],Sale_Promotions[Code],0),2)=0,Sales[[#This Row],[Price]],INDEX(Sale_Promotions[[Code]:[Sale Price]],MATCH(Sales[[#This Row],[Code]],Sale_Promotions[Code],0),2))</f>
        <v>3.85</v>
      </c>
      <c r="I5489">
        <f>Sales[[#This Row],[Total Inventory]]*Sales[[#This Row],[Sale_Price]]</f>
        <v>0</v>
      </c>
    </row>
    <row r="5490" spans="1:9" x14ac:dyDescent="0.25">
      <c r="A5490">
        <v>24525</v>
      </c>
      <c r="B5490" t="str">
        <f>INDEX( Table3[],MATCH(Sales[[#This Row],[Category]],Table3[Category],0),1)</f>
        <v>BEER</v>
      </c>
      <c r="C5490" t="s">
        <v>11</v>
      </c>
      <c r="D5490" t="s">
        <v>5449</v>
      </c>
      <c r="E5490" t="s">
        <v>25</v>
      </c>
      <c r="F5490">
        <v>0</v>
      </c>
      <c r="G5490" s="1">
        <v>3.08</v>
      </c>
      <c r="H5490">
        <f>IF(INDEX(Sale_Promotions[[Code]:[Sale Price]],MATCH(Sales[[#This Row],[Code]],Sale_Promotions[Code],0),2)=0,Sales[[#This Row],[Price]],INDEX(Sale_Promotions[[Code]:[Sale Price]],MATCH(Sales[[#This Row],[Code]],Sale_Promotions[Code],0),2))</f>
        <v>3.08</v>
      </c>
      <c r="I5490">
        <f>Sales[[#This Row],[Total Inventory]]*Sales[[#This Row],[Sale_Price]]</f>
        <v>0</v>
      </c>
    </row>
    <row r="5491" spans="1:9" x14ac:dyDescent="0.25">
      <c r="A5491">
        <v>74871</v>
      </c>
      <c r="B5491" t="str">
        <f>INDEX( Table3[],MATCH(Sales[[#This Row],[Category]],Table3[Category],0),1)</f>
        <v>LIQUOR</v>
      </c>
      <c r="C5491" t="s">
        <v>57</v>
      </c>
      <c r="D5491" t="s">
        <v>3370</v>
      </c>
      <c r="E5491" t="s">
        <v>10</v>
      </c>
      <c r="F5491">
        <v>0</v>
      </c>
      <c r="G5491" s="1">
        <v>59.99</v>
      </c>
      <c r="H5491">
        <f>IF(INDEX(Sale_Promotions[[Code]:[Sale Price]],MATCH(Sales[[#This Row],[Code]],Sale_Promotions[Code],0),2)=0,Sales[[#This Row],[Price]],INDEX(Sale_Promotions[[Code]:[Sale Price]],MATCH(Sales[[#This Row],[Code]],Sale_Promotions[Code],0),2))</f>
        <v>59.99</v>
      </c>
      <c r="I5491">
        <f>Sales[[#This Row],[Total Inventory]]*Sales[[#This Row],[Sale_Price]]</f>
        <v>0</v>
      </c>
    </row>
    <row r="5492" spans="1:9" x14ac:dyDescent="0.25">
      <c r="A5492">
        <v>10873</v>
      </c>
      <c r="B5492" t="str">
        <f>INDEX( Table3[],MATCH(Sales[[#This Row],[Category]],Table3[Category],0),1)</f>
        <v>WINE</v>
      </c>
      <c r="C5492" t="s">
        <v>85</v>
      </c>
      <c r="D5492" t="s">
        <v>5450</v>
      </c>
      <c r="E5492" t="s">
        <v>10</v>
      </c>
      <c r="F5492">
        <v>0</v>
      </c>
      <c r="G5492" s="1">
        <v>12.99</v>
      </c>
      <c r="H549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5492">
        <f>Sales[[#This Row],[Total Inventory]]*Sales[[#This Row],[Sale_Price]]</f>
        <v>0</v>
      </c>
    </row>
    <row r="5493" spans="1:9" x14ac:dyDescent="0.25">
      <c r="A5493">
        <v>26741</v>
      </c>
      <c r="B5493" t="str">
        <f>INDEX( Table3[],MATCH(Sales[[#This Row],[Category]],Table3[Category],0),1)</f>
        <v>BEER</v>
      </c>
      <c r="C5493" t="s">
        <v>11</v>
      </c>
      <c r="D5493" t="s">
        <v>5451</v>
      </c>
      <c r="E5493" t="s">
        <v>20</v>
      </c>
      <c r="F5493">
        <v>0</v>
      </c>
      <c r="G5493" s="1">
        <v>6.29</v>
      </c>
      <c r="H5493">
        <f>IF(INDEX(Sale_Promotions[[Code]:[Sale Price]],MATCH(Sales[[#This Row],[Code]],Sale_Promotions[Code],0),2)=0,Sales[[#This Row],[Price]],INDEX(Sale_Promotions[[Code]:[Sale Price]],MATCH(Sales[[#This Row],[Code]],Sale_Promotions[Code],0),2))</f>
        <v>6.29</v>
      </c>
      <c r="I5493">
        <f>Sales[[#This Row],[Total Inventory]]*Sales[[#This Row],[Sale_Price]]</f>
        <v>0</v>
      </c>
    </row>
    <row r="5494" spans="1:9" x14ac:dyDescent="0.25">
      <c r="A5494">
        <v>231984</v>
      </c>
      <c r="B5494" t="str">
        <f>INDEX( Table3[],MATCH(Sales[[#This Row],[Category]],Table3[Category],0),1)</f>
        <v>WINE</v>
      </c>
      <c r="C5494" t="s">
        <v>39</v>
      </c>
      <c r="D5494" t="s">
        <v>5452</v>
      </c>
      <c r="E5494" t="s">
        <v>10</v>
      </c>
      <c r="F5494">
        <v>24</v>
      </c>
      <c r="G5494" s="1">
        <v>20.99</v>
      </c>
      <c r="H5494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5494">
        <f>Sales[[#This Row],[Total Inventory]]*Sales[[#This Row],[Sale_Price]]</f>
        <v>503.76</v>
      </c>
    </row>
    <row r="5495" spans="1:9" x14ac:dyDescent="0.25">
      <c r="A5495">
        <v>70491</v>
      </c>
      <c r="B5495" t="str">
        <f>INDEX( Table3[],MATCH(Sales[[#This Row],[Category]],Table3[Category],0),1)</f>
        <v>WINE</v>
      </c>
      <c r="C5495" t="s">
        <v>85</v>
      </c>
      <c r="D5495" t="s">
        <v>5453</v>
      </c>
      <c r="E5495" t="s">
        <v>10</v>
      </c>
      <c r="F5495">
        <v>48</v>
      </c>
      <c r="G5495" s="1">
        <v>10.99</v>
      </c>
      <c r="H549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495">
        <f>Sales[[#This Row],[Total Inventory]]*Sales[[#This Row],[Sale_Price]]</f>
        <v>527.52</v>
      </c>
    </row>
    <row r="5496" spans="1:9" x14ac:dyDescent="0.25">
      <c r="A5496">
        <v>46033</v>
      </c>
      <c r="B5496" t="str">
        <f>INDEX( Table3[],MATCH(Sales[[#This Row],[Category]],Table3[Category],0),1)</f>
        <v>WINE</v>
      </c>
      <c r="C5496" t="s">
        <v>85</v>
      </c>
      <c r="D5496" t="s">
        <v>5454</v>
      </c>
      <c r="E5496" t="s">
        <v>10</v>
      </c>
      <c r="F5496">
        <v>0</v>
      </c>
      <c r="G5496" s="1">
        <v>8.99</v>
      </c>
      <c r="H5496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5496">
        <f>Sales[[#This Row],[Total Inventory]]*Sales[[#This Row],[Sale_Price]]</f>
        <v>0</v>
      </c>
    </row>
    <row r="5497" spans="1:9" x14ac:dyDescent="0.25">
      <c r="A5497">
        <v>10467</v>
      </c>
      <c r="B5497" t="str">
        <f>INDEX( Table3[],MATCH(Sales[[#This Row],[Category]],Table3[Category],0),1)</f>
        <v>BEER</v>
      </c>
      <c r="C5497" t="s">
        <v>11</v>
      </c>
      <c r="D5497" t="s">
        <v>5455</v>
      </c>
      <c r="E5497" t="s">
        <v>13</v>
      </c>
      <c r="F5497">
        <v>0</v>
      </c>
      <c r="G5497" s="1">
        <v>9.18</v>
      </c>
      <c r="H5497">
        <f>IF(INDEX(Sale_Promotions[[Code]:[Sale Price]],MATCH(Sales[[#This Row],[Code]],Sale_Promotions[Code],0),2)=0,Sales[[#This Row],[Price]],INDEX(Sale_Promotions[[Code]:[Sale Price]],MATCH(Sales[[#This Row],[Code]],Sale_Promotions[Code],0),2))</f>
        <v>9.18</v>
      </c>
      <c r="I5497">
        <f>Sales[[#This Row],[Total Inventory]]*Sales[[#This Row],[Sale_Price]]</f>
        <v>0</v>
      </c>
    </row>
    <row r="5498" spans="1:9" x14ac:dyDescent="0.25">
      <c r="A5498">
        <v>348066</v>
      </c>
      <c r="B5498" t="str">
        <f>INDEX( Table3[],MATCH(Sales[[#This Row],[Category]],Table3[Category],0),1)</f>
        <v>WINE</v>
      </c>
      <c r="C5498" t="s">
        <v>21</v>
      </c>
      <c r="D5498" t="s">
        <v>5456</v>
      </c>
      <c r="E5498" t="s">
        <v>10</v>
      </c>
      <c r="F5498">
        <v>0</v>
      </c>
      <c r="G5498" s="1">
        <v>12.49</v>
      </c>
      <c r="H5498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5498">
        <f>Sales[[#This Row],[Total Inventory]]*Sales[[#This Row],[Sale_Price]]</f>
        <v>0</v>
      </c>
    </row>
    <row r="5499" spans="1:9" x14ac:dyDescent="0.25">
      <c r="A5499">
        <v>71479</v>
      </c>
      <c r="B5499" t="str">
        <f>INDEX( Table3[],MATCH(Sales[[#This Row],[Category]],Table3[Category],0),1)</f>
        <v>LIQUOR</v>
      </c>
      <c r="C5499" t="s">
        <v>37</v>
      </c>
      <c r="D5499" t="s">
        <v>5457</v>
      </c>
      <c r="E5499" t="s">
        <v>10</v>
      </c>
      <c r="F5499">
        <v>7</v>
      </c>
      <c r="G5499" s="1">
        <v>12.29</v>
      </c>
      <c r="H5499">
        <f>IF(INDEX(Sale_Promotions[[Code]:[Sale Price]],MATCH(Sales[[#This Row],[Code]],Sale_Promotions[Code],0),2)=0,Sales[[#This Row],[Price]],INDEX(Sale_Promotions[[Code]:[Sale Price]],MATCH(Sales[[#This Row],[Code]],Sale_Promotions[Code],0),2))</f>
        <v>12.29</v>
      </c>
      <c r="I5499">
        <f>Sales[[#This Row],[Total Inventory]]*Sales[[#This Row],[Sale_Price]]</f>
        <v>86.03</v>
      </c>
    </row>
    <row r="5500" spans="1:9" x14ac:dyDescent="0.25">
      <c r="A5500">
        <v>46582</v>
      </c>
      <c r="B5500" t="str">
        <f>INDEX( Table3[],MATCH(Sales[[#This Row],[Category]],Table3[Category],0),1)</f>
        <v>WINE</v>
      </c>
      <c r="C5500" t="s">
        <v>163</v>
      </c>
      <c r="D5500" t="s">
        <v>5458</v>
      </c>
      <c r="E5500" t="s">
        <v>10</v>
      </c>
      <c r="F5500">
        <v>13</v>
      </c>
      <c r="G5500" s="1">
        <v>18.489999999999998</v>
      </c>
      <c r="H550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5500">
        <f>Sales[[#This Row],[Total Inventory]]*Sales[[#This Row],[Sale_Price]]</f>
        <v>240.36999999999998</v>
      </c>
    </row>
    <row r="5501" spans="1:9" x14ac:dyDescent="0.25">
      <c r="A5501">
        <v>32174</v>
      </c>
      <c r="B5501" t="str">
        <f>INDEX( Table3[],MATCH(Sales[[#This Row],[Category]],Table3[Category],0),1)</f>
        <v>LIQUOR</v>
      </c>
      <c r="C5501" t="s">
        <v>198</v>
      </c>
      <c r="D5501" t="s">
        <v>3082</v>
      </c>
      <c r="E5501" t="s">
        <v>10</v>
      </c>
      <c r="F5501">
        <v>87</v>
      </c>
      <c r="G5501" s="1">
        <v>25.99</v>
      </c>
      <c r="H5501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5501">
        <f>Sales[[#This Row],[Total Inventory]]*Sales[[#This Row],[Sale_Price]]</f>
        <v>2261.1299999999997</v>
      </c>
    </row>
    <row r="5502" spans="1:9" x14ac:dyDescent="0.25">
      <c r="A5502">
        <v>346190</v>
      </c>
      <c r="B5502" t="str">
        <f>INDEX( Table3[],MATCH(Sales[[#This Row],[Category]],Table3[Category],0),1)</f>
        <v>WINE</v>
      </c>
      <c r="C5502" t="s">
        <v>39</v>
      </c>
      <c r="D5502" t="s">
        <v>5459</v>
      </c>
      <c r="E5502" t="s">
        <v>10</v>
      </c>
      <c r="F5502">
        <v>39</v>
      </c>
      <c r="G5502" s="1">
        <v>14.99</v>
      </c>
      <c r="H5502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5502">
        <f>Sales[[#This Row],[Total Inventory]]*Sales[[#This Row],[Sale_Price]]</f>
        <v>584.61</v>
      </c>
    </row>
    <row r="5503" spans="1:9" x14ac:dyDescent="0.25">
      <c r="A5503">
        <v>24341</v>
      </c>
      <c r="B5503" t="str">
        <f>INDEX( Table3[],MATCH(Sales[[#This Row],[Category]],Table3[Category],0),1)</f>
        <v>LIQUOR</v>
      </c>
      <c r="C5503" t="s">
        <v>57</v>
      </c>
      <c r="D5503" t="s">
        <v>5460</v>
      </c>
      <c r="E5503" t="s">
        <v>10</v>
      </c>
      <c r="F5503">
        <v>28</v>
      </c>
      <c r="G5503" s="1">
        <v>325.99</v>
      </c>
      <c r="H5503">
        <f>IF(INDEX(Sale_Promotions[[Code]:[Sale Price]],MATCH(Sales[[#This Row],[Code]],Sale_Promotions[Code],0),2)=0,Sales[[#This Row],[Price]],INDEX(Sale_Promotions[[Code]:[Sale Price]],MATCH(Sales[[#This Row],[Code]],Sale_Promotions[Code],0),2))</f>
        <v>325.99</v>
      </c>
      <c r="I5503">
        <f>Sales[[#This Row],[Total Inventory]]*Sales[[#This Row],[Sale_Price]]</f>
        <v>9127.7200000000012</v>
      </c>
    </row>
    <row r="5504" spans="1:9" x14ac:dyDescent="0.25">
      <c r="A5504">
        <v>29409</v>
      </c>
      <c r="B5504" t="str">
        <f>INDEX( Table3[],MATCH(Sales[[#This Row],[Category]],Table3[Category],0),1)</f>
        <v>BEER</v>
      </c>
      <c r="C5504" t="s">
        <v>11</v>
      </c>
      <c r="D5504" t="s">
        <v>5461</v>
      </c>
      <c r="E5504" t="s">
        <v>25</v>
      </c>
      <c r="F5504">
        <v>0</v>
      </c>
      <c r="G5504" s="1">
        <v>1.9</v>
      </c>
      <c r="H5504">
        <f>IF(INDEX(Sale_Promotions[[Code]:[Sale Price]],MATCH(Sales[[#This Row],[Code]],Sale_Promotions[Code],0),2)=0,Sales[[#This Row],[Price]],INDEX(Sale_Promotions[[Code]:[Sale Price]],MATCH(Sales[[#This Row],[Code]],Sale_Promotions[Code],0),2))</f>
        <v>1.9</v>
      </c>
      <c r="I5504">
        <f>Sales[[#This Row],[Total Inventory]]*Sales[[#This Row],[Sale_Price]]</f>
        <v>0</v>
      </c>
    </row>
    <row r="5505" spans="1:9" x14ac:dyDescent="0.25">
      <c r="A5505">
        <v>25018</v>
      </c>
      <c r="B5505" t="str">
        <f>INDEX( Table3[],MATCH(Sales[[#This Row],[Category]],Table3[Category],0),1)</f>
        <v>BEER</v>
      </c>
      <c r="C5505" t="s">
        <v>11</v>
      </c>
      <c r="D5505" t="s">
        <v>5462</v>
      </c>
      <c r="E5505" t="s">
        <v>92</v>
      </c>
      <c r="F5505">
        <v>0</v>
      </c>
      <c r="G5505" s="1">
        <v>9.77</v>
      </c>
      <c r="H5505">
        <f>IF(INDEX(Sale_Promotions[[Code]:[Sale Price]],MATCH(Sales[[#This Row],[Code]],Sale_Promotions[Code],0),2)=0,Sales[[#This Row],[Price]],INDEX(Sale_Promotions[[Code]:[Sale Price]],MATCH(Sales[[#This Row],[Code]],Sale_Promotions[Code],0),2))</f>
        <v>9.77</v>
      </c>
      <c r="I5505">
        <f>Sales[[#This Row],[Total Inventory]]*Sales[[#This Row],[Sale_Price]]</f>
        <v>0</v>
      </c>
    </row>
    <row r="5506" spans="1:9" x14ac:dyDescent="0.25">
      <c r="A5506">
        <v>29730</v>
      </c>
      <c r="B5506" t="str">
        <f>INDEX( Table3[],MATCH(Sales[[#This Row],[Category]],Table3[Category],0),1)</f>
        <v>BEER</v>
      </c>
      <c r="C5506" t="s">
        <v>11</v>
      </c>
      <c r="D5506" t="s">
        <v>5463</v>
      </c>
      <c r="E5506" t="s">
        <v>92</v>
      </c>
      <c r="F5506">
        <v>0</v>
      </c>
      <c r="G5506" s="1">
        <v>4.82</v>
      </c>
      <c r="H5506">
        <f>IF(INDEX(Sale_Promotions[[Code]:[Sale Price]],MATCH(Sales[[#This Row],[Code]],Sale_Promotions[Code],0),2)=0,Sales[[#This Row],[Price]],INDEX(Sale_Promotions[[Code]:[Sale Price]],MATCH(Sales[[#This Row],[Code]],Sale_Promotions[Code],0),2))</f>
        <v>4.82</v>
      </c>
      <c r="I5506">
        <f>Sales[[#This Row],[Total Inventory]]*Sales[[#This Row],[Sale_Price]]</f>
        <v>0</v>
      </c>
    </row>
    <row r="5507" spans="1:9" x14ac:dyDescent="0.25">
      <c r="A5507">
        <v>46264</v>
      </c>
      <c r="B5507" t="str">
        <f>INDEX( Table3[],MATCH(Sales[[#This Row],[Category]],Table3[Category],0),1)</f>
        <v>WINE</v>
      </c>
      <c r="C5507" t="s">
        <v>61</v>
      </c>
      <c r="D5507" t="s">
        <v>5464</v>
      </c>
      <c r="E5507" t="s">
        <v>10</v>
      </c>
      <c r="F5507">
        <v>0</v>
      </c>
      <c r="G5507" s="1">
        <v>9.99</v>
      </c>
      <c r="H5507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5507">
        <f>Sales[[#This Row],[Total Inventory]]*Sales[[#This Row],[Sale_Price]]</f>
        <v>0</v>
      </c>
    </row>
    <row r="5508" spans="1:9" x14ac:dyDescent="0.25">
      <c r="A5508">
        <v>11535</v>
      </c>
      <c r="B5508" t="str">
        <f>INDEX( Table3[],MATCH(Sales[[#This Row],[Category]],Table3[Category],0),1)</f>
        <v>BEER</v>
      </c>
      <c r="C5508" t="s">
        <v>11</v>
      </c>
      <c r="D5508" t="s">
        <v>5465</v>
      </c>
      <c r="E5508" t="s">
        <v>60</v>
      </c>
      <c r="F5508">
        <v>90</v>
      </c>
      <c r="G5508" s="1">
        <v>1.55</v>
      </c>
      <c r="H5508">
        <f>IF(INDEX(Sale_Promotions[[Code]:[Sale Price]],MATCH(Sales[[#This Row],[Code]],Sale_Promotions[Code],0),2)=0,Sales[[#This Row],[Price]],INDEX(Sale_Promotions[[Code]:[Sale Price]],MATCH(Sales[[#This Row],[Code]],Sale_Promotions[Code],0),2))</f>
        <v>1.55</v>
      </c>
      <c r="I5508">
        <f>Sales[[#This Row],[Total Inventory]]*Sales[[#This Row],[Sale_Price]]</f>
        <v>139.5</v>
      </c>
    </row>
    <row r="5509" spans="1:9" x14ac:dyDescent="0.25">
      <c r="A5509">
        <v>30013</v>
      </c>
      <c r="B5509" t="str">
        <f>INDEX( Table3[],MATCH(Sales[[#This Row],[Category]],Table3[Category],0),1)</f>
        <v>BEER</v>
      </c>
      <c r="C5509" t="s">
        <v>11</v>
      </c>
      <c r="D5509" t="s">
        <v>5466</v>
      </c>
      <c r="E5509" t="s">
        <v>173</v>
      </c>
      <c r="F5509">
        <v>0</v>
      </c>
      <c r="G5509" s="1">
        <v>4.24</v>
      </c>
      <c r="H5509">
        <f>IF(INDEX(Sale_Promotions[[Code]:[Sale Price]],MATCH(Sales[[#This Row],[Code]],Sale_Promotions[Code],0),2)=0,Sales[[#This Row],[Price]],INDEX(Sale_Promotions[[Code]:[Sale Price]],MATCH(Sales[[#This Row],[Code]],Sale_Promotions[Code],0),2))</f>
        <v>4.24</v>
      </c>
      <c r="I5509">
        <f>Sales[[#This Row],[Total Inventory]]*Sales[[#This Row],[Sale_Price]]</f>
        <v>0</v>
      </c>
    </row>
    <row r="5510" spans="1:9" x14ac:dyDescent="0.25">
      <c r="A5510">
        <v>24699</v>
      </c>
      <c r="B5510" t="str">
        <f>INDEX( Table3[],MATCH(Sales[[#This Row],[Category]],Table3[Category],0),1)</f>
        <v>BEER</v>
      </c>
      <c r="C5510" t="s">
        <v>11</v>
      </c>
      <c r="D5510" t="s">
        <v>5467</v>
      </c>
      <c r="E5510" t="s">
        <v>13</v>
      </c>
      <c r="F5510">
        <v>0</v>
      </c>
      <c r="G5510" s="1">
        <v>6.68</v>
      </c>
      <c r="H5510">
        <f>IF(INDEX(Sale_Promotions[[Code]:[Sale Price]],MATCH(Sales[[#This Row],[Code]],Sale_Promotions[Code],0),2)=0,Sales[[#This Row],[Price]],INDEX(Sale_Promotions[[Code]:[Sale Price]],MATCH(Sales[[#This Row],[Code]],Sale_Promotions[Code],0),2))</f>
        <v>6.68</v>
      </c>
      <c r="I5510">
        <f>Sales[[#This Row],[Total Inventory]]*Sales[[#This Row],[Sale_Price]]</f>
        <v>0</v>
      </c>
    </row>
    <row r="5511" spans="1:9" x14ac:dyDescent="0.25">
      <c r="A5511">
        <v>25367</v>
      </c>
      <c r="B5511" t="str">
        <f>INDEX( Table3[],MATCH(Sales[[#This Row],[Category]],Table3[Category],0),1)</f>
        <v>BEER</v>
      </c>
      <c r="C5511" t="s">
        <v>11</v>
      </c>
      <c r="D5511" t="s">
        <v>5468</v>
      </c>
      <c r="E5511" t="s">
        <v>20</v>
      </c>
      <c r="F5511">
        <v>0</v>
      </c>
      <c r="G5511" s="1">
        <v>4.63</v>
      </c>
      <c r="H5511">
        <f>IF(INDEX(Sale_Promotions[[Code]:[Sale Price]],MATCH(Sales[[#This Row],[Code]],Sale_Promotions[Code],0),2)=0,Sales[[#This Row],[Price]],INDEX(Sale_Promotions[[Code]:[Sale Price]],MATCH(Sales[[#This Row],[Code]],Sale_Promotions[Code],0),2))</f>
        <v>4.63</v>
      </c>
      <c r="I5511">
        <f>Sales[[#This Row],[Total Inventory]]*Sales[[#This Row],[Sale_Price]]</f>
        <v>0</v>
      </c>
    </row>
    <row r="5512" spans="1:9" x14ac:dyDescent="0.25">
      <c r="A5512">
        <v>28534</v>
      </c>
      <c r="B5512" t="str">
        <f>INDEX( Table3[],MATCH(Sales[[#This Row],[Category]],Table3[Category],0),1)</f>
        <v>BEER</v>
      </c>
      <c r="C5512" t="s">
        <v>11</v>
      </c>
      <c r="D5512" t="s">
        <v>5469</v>
      </c>
      <c r="E5512" t="s">
        <v>25</v>
      </c>
      <c r="F5512">
        <v>0</v>
      </c>
      <c r="G5512" s="1">
        <v>2.19</v>
      </c>
      <c r="H5512">
        <f>IF(INDEX(Sale_Promotions[[Code]:[Sale Price]],MATCH(Sales[[#This Row],[Code]],Sale_Promotions[Code],0),2)=0,Sales[[#This Row],[Price]],INDEX(Sale_Promotions[[Code]:[Sale Price]],MATCH(Sales[[#This Row],[Code]],Sale_Promotions[Code],0),2))</f>
        <v>2.19</v>
      </c>
      <c r="I5512">
        <f>Sales[[#This Row],[Total Inventory]]*Sales[[#This Row],[Sale_Price]]</f>
        <v>0</v>
      </c>
    </row>
    <row r="5513" spans="1:9" x14ac:dyDescent="0.25">
      <c r="A5513">
        <v>38660</v>
      </c>
      <c r="B5513" t="str">
        <f>INDEX( Table3[],MATCH(Sales[[#This Row],[Category]],Table3[Category],0),1)</f>
        <v>LIQUOR</v>
      </c>
      <c r="C5513" t="s">
        <v>57</v>
      </c>
      <c r="D5513" t="s">
        <v>5470</v>
      </c>
      <c r="E5513" t="s">
        <v>10</v>
      </c>
      <c r="F5513">
        <v>5</v>
      </c>
      <c r="G5513" s="1">
        <v>10.99</v>
      </c>
      <c r="H5513">
        <f>IF(INDEX(Sale_Promotions[[Code]:[Sale Price]],MATCH(Sales[[#This Row],[Code]],Sale_Promotions[Code],0),2)=0,Sales[[#This Row],[Price]],INDEX(Sale_Promotions[[Code]:[Sale Price]],MATCH(Sales[[#This Row],[Code]],Sale_Promotions[Code],0),2))</f>
        <v>10.59</v>
      </c>
      <c r="I5513">
        <f>Sales[[#This Row],[Total Inventory]]*Sales[[#This Row],[Sale_Price]]</f>
        <v>52.95</v>
      </c>
    </row>
    <row r="5514" spans="1:9" x14ac:dyDescent="0.25">
      <c r="A5514">
        <v>40644</v>
      </c>
      <c r="B5514" t="str">
        <f>INDEX( Table3[],MATCH(Sales[[#This Row],[Category]],Table3[Category],0),1)</f>
        <v>WINE</v>
      </c>
      <c r="C5514" t="s">
        <v>61</v>
      </c>
      <c r="D5514" t="s">
        <v>5471</v>
      </c>
      <c r="E5514" t="s">
        <v>10</v>
      </c>
      <c r="F5514">
        <v>25</v>
      </c>
      <c r="G5514" s="1">
        <v>49.99</v>
      </c>
      <c r="H5514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5514">
        <f>Sales[[#This Row],[Total Inventory]]*Sales[[#This Row],[Sale_Price]]</f>
        <v>1249.75</v>
      </c>
    </row>
    <row r="5515" spans="1:9" x14ac:dyDescent="0.25">
      <c r="A5515">
        <v>163430</v>
      </c>
      <c r="B5515" t="str">
        <f>INDEX( Table3[],MATCH(Sales[[#This Row],[Category]],Table3[Category],0),1)</f>
        <v>WINE</v>
      </c>
      <c r="C5515" t="s">
        <v>61</v>
      </c>
      <c r="D5515" t="s">
        <v>5472</v>
      </c>
      <c r="E5515" t="s">
        <v>10</v>
      </c>
      <c r="F5515">
        <v>6</v>
      </c>
      <c r="G5515" s="1">
        <v>38.99</v>
      </c>
      <c r="H5515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5515">
        <f>Sales[[#This Row],[Total Inventory]]*Sales[[#This Row],[Sale_Price]]</f>
        <v>233.94</v>
      </c>
    </row>
    <row r="5516" spans="1:9" x14ac:dyDescent="0.25">
      <c r="A5516">
        <v>90956</v>
      </c>
      <c r="B5516" t="str">
        <f>INDEX( Table3[],MATCH(Sales[[#This Row],[Category]],Table3[Category],0),1)</f>
        <v>BEER</v>
      </c>
      <c r="C5516" t="s">
        <v>11</v>
      </c>
      <c r="D5516" t="s">
        <v>5473</v>
      </c>
      <c r="E5516" t="s">
        <v>92</v>
      </c>
      <c r="F5516">
        <v>0</v>
      </c>
      <c r="G5516" s="1">
        <v>4.1399999999999997</v>
      </c>
      <c r="H5516">
        <f>IF(INDEX(Sale_Promotions[[Code]:[Sale Price]],MATCH(Sales[[#This Row],[Code]],Sale_Promotions[Code],0),2)=0,Sales[[#This Row],[Price]],INDEX(Sale_Promotions[[Code]:[Sale Price]],MATCH(Sales[[#This Row],[Code]],Sale_Promotions[Code],0),2))</f>
        <v>4.1399999999999997</v>
      </c>
      <c r="I5516">
        <f>Sales[[#This Row],[Total Inventory]]*Sales[[#This Row],[Sale_Price]]</f>
        <v>0</v>
      </c>
    </row>
    <row r="5517" spans="1:9" x14ac:dyDescent="0.25">
      <c r="A5517">
        <v>29243</v>
      </c>
      <c r="B5517" t="str">
        <f>INDEX( Table3[],MATCH(Sales[[#This Row],[Category]],Table3[Category],0),1)</f>
        <v>BEER</v>
      </c>
      <c r="C5517" t="s">
        <v>11</v>
      </c>
      <c r="D5517" t="s">
        <v>5474</v>
      </c>
      <c r="E5517" t="s">
        <v>13</v>
      </c>
      <c r="F5517">
        <v>0</v>
      </c>
      <c r="G5517" s="1">
        <v>12.7</v>
      </c>
      <c r="H5517">
        <f>IF(INDEX(Sale_Promotions[[Code]:[Sale Price]],MATCH(Sales[[#This Row],[Code]],Sale_Promotions[Code],0),2)=0,Sales[[#This Row],[Price]],INDEX(Sale_Promotions[[Code]:[Sale Price]],MATCH(Sales[[#This Row],[Code]],Sale_Promotions[Code],0),2))</f>
        <v>12.7</v>
      </c>
      <c r="I5517">
        <f>Sales[[#This Row],[Total Inventory]]*Sales[[#This Row],[Sale_Price]]</f>
        <v>0</v>
      </c>
    </row>
    <row r="5518" spans="1:9" x14ac:dyDescent="0.25">
      <c r="A5518">
        <v>63134</v>
      </c>
      <c r="B5518" t="str">
        <f>INDEX( Table3[],MATCH(Sales[[#This Row],[Category]],Table3[Category],0),1)</f>
        <v>WINE</v>
      </c>
      <c r="C5518" t="s">
        <v>85</v>
      </c>
      <c r="D5518" t="s">
        <v>3714</v>
      </c>
      <c r="E5518" t="s">
        <v>10</v>
      </c>
      <c r="F5518">
        <v>42</v>
      </c>
      <c r="G5518" s="1">
        <v>9.7899999999999991</v>
      </c>
      <c r="H551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5518">
        <f>Sales[[#This Row],[Total Inventory]]*Sales[[#This Row],[Sale_Price]]</f>
        <v>411.17999999999995</v>
      </c>
    </row>
    <row r="5519" spans="1:9" x14ac:dyDescent="0.25">
      <c r="A5519">
        <v>349127</v>
      </c>
      <c r="B5519" t="str">
        <f>INDEX( Table3[],MATCH(Sales[[#This Row],[Category]],Table3[Category],0),1)</f>
        <v>LIQUOR</v>
      </c>
      <c r="C5519" t="s">
        <v>26</v>
      </c>
      <c r="D5519" t="s">
        <v>5475</v>
      </c>
      <c r="E5519" t="s">
        <v>10</v>
      </c>
      <c r="F5519">
        <v>36</v>
      </c>
      <c r="G5519" s="1">
        <v>27.99</v>
      </c>
      <c r="H5519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5519">
        <f>Sales[[#This Row],[Total Inventory]]*Sales[[#This Row],[Sale_Price]]</f>
        <v>1007.64</v>
      </c>
    </row>
    <row r="5520" spans="1:9" x14ac:dyDescent="0.25">
      <c r="A5520">
        <v>46754</v>
      </c>
      <c r="B5520" t="str">
        <f>INDEX( Table3[],MATCH(Sales[[#This Row],[Category]],Table3[Category],0),1)</f>
        <v>WINE</v>
      </c>
      <c r="C5520" t="s">
        <v>41</v>
      </c>
      <c r="D5520" t="s">
        <v>5476</v>
      </c>
      <c r="E5520" t="s">
        <v>10</v>
      </c>
      <c r="F5520">
        <v>0</v>
      </c>
      <c r="G5520" s="1">
        <v>13.99</v>
      </c>
      <c r="H5520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5520">
        <f>Sales[[#This Row],[Total Inventory]]*Sales[[#This Row],[Sale_Price]]</f>
        <v>0</v>
      </c>
    </row>
    <row r="5521" spans="1:9" x14ac:dyDescent="0.25">
      <c r="A5521">
        <v>77089</v>
      </c>
      <c r="B5521" t="str">
        <f>INDEX( Table3[],MATCH(Sales[[#This Row],[Category]],Table3[Category],0),1)</f>
        <v>WINE</v>
      </c>
      <c r="C5521" t="s">
        <v>61</v>
      </c>
      <c r="D5521" t="s">
        <v>5477</v>
      </c>
      <c r="E5521" t="s">
        <v>10</v>
      </c>
      <c r="F5521">
        <v>23</v>
      </c>
      <c r="G5521" s="1">
        <v>27.99</v>
      </c>
      <c r="H5521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5521">
        <f>Sales[[#This Row],[Total Inventory]]*Sales[[#This Row],[Sale_Price]]</f>
        <v>643.77</v>
      </c>
    </row>
    <row r="5522" spans="1:9" x14ac:dyDescent="0.25">
      <c r="A5522">
        <v>29783</v>
      </c>
      <c r="B5522" t="str">
        <f>INDEX( Table3[],MATCH(Sales[[#This Row],[Category]],Table3[Category],0),1)</f>
        <v>BEER</v>
      </c>
      <c r="C5522" t="s">
        <v>11</v>
      </c>
      <c r="D5522" t="s">
        <v>5478</v>
      </c>
      <c r="E5522" t="s">
        <v>25</v>
      </c>
      <c r="F5522">
        <v>60</v>
      </c>
      <c r="G5522" s="1">
        <v>1.39</v>
      </c>
      <c r="H5522">
        <f>IF(INDEX(Sale_Promotions[[Code]:[Sale Price]],MATCH(Sales[[#This Row],[Code]],Sale_Promotions[Code],0),2)=0,Sales[[#This Row],[Price]],INDEX(Sale_Promotions[[Code]:[Sale Price]],MATCH(Sales[[#This Row],[Code]],Sale_Promotions[Code],0),2))</f>
        <v>1.39</v>
      </c>
      <c r="I5522">
        <f>Sales[[#This Row],[Total Inventory]]*Sales[[#This Row],[Sale_Price]]</f>
        <v>83.399999999999991</v>
      </c>
    </row>
    <row r="5523" spans="1:9" x14ac:dyDescent="0.25">
      <c r="A5523">
        <v>25646</v>
      </c>
      <c r="B5523" t="str">
        <f>INDEX( Table3[],MATCH(Sales[[#This Row],[Category]],Table3[Category],0),1)</f>
        <v>BEER</v>
      </c>
      <c r="C5523" t="s">
        <v>11</v>
      </c>
      <c r="D5523" t="s">
        <v>5479</v>
      </c>
      <c r="E5523" t="s">
        <v>25</v>
      </c>
      <c r="F5523">
        <v>0</v>
      </c>
      <c r="G5523" s="1">
        <v>1.9</v>
      </c>
      <c r="H5523">
        <f>IF(INDEX(Sale_Promotions[[Code]:[Sale Price]],MATCH(Sales[[#This Row],[Code]],Sale_Promotions[Code],0),2)=0,Sales[[#This Row],[Price]],INDEX(Sale_Promotions[[Code]:[Sale Price]],MATCH(Sales[[#This Row],[Code]],Sale_Promotions[Code],0),2))</f>
        <v>1.9</v>
      </c>
      <c r="I5523">
        <f>Sales[[#This Row],[Total Inventory]]*Sales[[#This Row],[Sale_Price]]</f>
        <v>0</v>
      </c>
    </row>
    <row r="5524" spans="1:9" x14ac:dyDescent="0.25">
      <c r="A5524">
        <v>25768</v>
      </c>
      <c r="B5524" t="str">
        <f>INDEX( Table3[],MATCH(Sales[[#This Row],[Category]],Table3[Category],0),1)</f>
        <v>BEER</v>
      </c>
      <c r="C5524" t="s">
        <v>11</v>
      </c>
      <c r="D5524" t="s">
        <v>5480</v>
      </c>
      <c r="E5524" t="s">
        <v>25</v>
      </c>
      <c r="F5524">
        <v>0</v>
      </c>
      <c r="G5524" s="1">
        <v>1.8</v>
      </c>
      <c r="H5524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5524">
        <f>Sales[[#This Row],[Total Inventory]]*Sales[[#This Row],[Sale_Price]]</f>
        <v>0</v>
      </c>
    </row>
    <row r="5525" spans="1:9" x14ac:dyDescent="0.25">
      <c r="A5525">
        <v>47701</v>
      </c>
      <c r="B5525" t="str">
        <f>INDEX( Table3[],MATCH(Sales[[#This Row],[Category]],Table3[Category],0),1)</f>
        <v>LIQUOR</v>
      </c>
      <c r="C5525" t="s">
        <v>175</v>
      </c>
      <c r="D5525" t="s">
        <v>5481</v>
      </c>
      <c r="E5525" t="s">
        <v>10</v>
      </c>
      <c r="F5525">
        <v>72</v>
      </c>
      <c r="G5525" s="1">
        <v>20.99</v>
      </c>
      <c r="H5525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5525">
        <f>Sales[[#This Row],[Total Inventory]]*Sales[[#This Row],[Sale_Price]]</f>
        <v>1511.28</v>
      </c>
    </row>
    <row r="5526" spans="1:9" x14ac:dyDescent="0.25">
      <c r="A5526">
        <v>28927</v>
      </c>
      <c r="B5526" t="str">
        <f>INDEX( Table3[],MATCH(Sales[[#This Row],[Category]],Table3[Category],0),1)</f>
        <v>BEER</v>
      </c>
      <c r="C5526" t="s">
        <v>11</v>
      </c>
      <c r="D5526" t="s">
        <v>5482</v>
      </c>
      <c r="E5526" t="s">
        <v>25</v>
      </c>
      <c r="F5526">
        <v>18</v>
      </c>
      <c r="G5526" s="1">
        <v>2.2200000000000002</v>
      </c>
      <c r="H5526">
        <f>IF(INDEX(Sale_Promotions[[Code]:[Sale Price]],MATCH(Sales[[#This Row],[Code]],Sale_Promotions[Code],0),2)=0,Sales[[#This Row],[Price]],INDEX(Sale_Promotions[[Code]:[Sale Price]],MATCH(Sales[[#This Row],[Code]],Sale_Promotions[Code],0),2))</f>
        <v>2.2200000000000002</v>
      </c>
      <c r="I5526">
        <f>Sales[[#This Row],[Total Inventory]]*Sales[[#This Row],[Sale_Price]]</f>
        <v>39.96</v>
      </c>
    </row>
    <row r="5527" spans="1:9" x14ac:dyDescent="0.25">
      <c r="A5527">
        <v>322615</v>
      </c>
      <c r="B5527" t="str">
        <f>INDEX( Table3[],MATCH(Sales[[#This Row],[Category]],Table3[Category],0),1)</f>
        <v>WINE</v>
      </c>
      <c r="C5527" t="s">
        <v>64</v>
      </c>
      <c r="D5527" t="s">
        <v>5483</v>
      </c>
      <c r="E5527" t="s">
        <v>10</v>
      </c>
      <c r="F5527">
        <v>0</v>
      </c>
      <c r="G5527" s="1">
        <v>10.99</v>
      </c>
      <c r="H552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527">
        <f>Sales[[#This Row],[Total Inventory]]*Sales[[#This Row],[Sale_Price]]</f>
        <v>0</v>
      </c>
    </row>
    <row r="5528" spans="1:9" x14ac:dyDescent="0.25">
      <c r="A5528">
        <v>28349</v>
      </c>
      <c r="B5528" t="str">
        <f>INDEX( Table3[],MATCH(Sales[[#This Row],[Category]],Table3[Category],0),1)</f>
        <v>BEER</v>
      </c>
      <c r="C5528" t="s">
        <v>11</v>
      </c>
      <c r="D5528" t="s">
        <v>5484</v>
      </c>
      <c r="E5528" t="s">
        <v>92</v>
      </c>
      <c r="F5528">
        <v>0</v>
      </c>
      <c r="G5528" s="1">
        <v>6.16</v>
      </c>
      <c r="H5528">
        <f>IF(INDEX(Sale_Promotions[[Code]:[Sale Price]],MATCH(Sales[[#This Row],[Code]],Sale_Promotions[Code],0),2)=0,Sales[[#This Row],[Price]],INDEX(Sale_Promotions[[Code]:[Sale Price]],MATCH(Sales[[#This Row],[Code]],Sale_Promotions[Code],0),2))</f>
        <v>6.16</v>
      </c>
      <c r="I5528">
        <f>Sales[[#This Row],[Total Inventory]]*Sales[[#This Row],[Sale_Price]]</f>
        <v>0</v>
      </c>
    </row>
    <row r="5529" spans="1:9" x14ac:dyDescent="0.25">
      <c r="A5529">
        <v>46084</v>
      </c>
      <c r="B5529" t="str">
        <f>INDEX( Table3[],MATCH(Sales[[#This Row],[Category]],Table3[Category],0),1)</f>
        <v>WINE</v>
      </c>
      <c r="C5529" t="s">
        <v>61</v>
      </c>
      <c r="D5529" t="s">
        <v>5485</v>
      </c>
      <c r="E5529" t="s">
        <v>10</v>
      </c>
      <c r="F5529">
        <v>0</v>
      </c>
      <c r="G5529" s="1">
        <v>12.99</v>
      </c>
      <c r="H552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5529">
        <f>Sales[[#This Row],[Total Inventory]]*Sales[[#This Row],[Sale_Price]]</f>
        <v>0</v>
      </c>
    </row>
    <row r="5530" spans="1:9" x14ac:dyDescent="0.25">
      <c r="A5530">
        <v>334598</v>
      </c>
      <c r="B5530" t="str">
        <f>INDEX( Table3[],MATCH(Sales[[#This Row],[Category]],Table3[Category],0),1)</f>
        <v>WINE</v>
      </c>
      <c r="C5530" t="s">
        <v>85</v>
      </c>
      <c r="D5530" t="s">
        <v>5486</v>
      </c>
      <c r="E5530" t="s">
        <v>10</v>
      </c>
      <c r="F5530">
        <v>6</v>
      </c>
      <c r="G5530" s="1">
        <v>15.49</v>
      </c>
      <c r="H5530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5530">
        <f>Sales[[#This Row],[Total Inventory]]*Sales[[#This Row],[Sale_Price]]</f>
        <v>92.94</v>
      </c>
    </row>
    <row r="5531" spans="1:9" x14ac:dyDescent="0.25">
      <c r="A5531">
        <v>45802</v>
      </c>
      <c r="B5531" t="str">
        <f>INDEX( Table3[],MATCH(Sales[[#This Row],[Category]],Table3[Category],0),1)</f>
        <v>WINE</v>
      </c>
      <c r="C5531" t="s">
        <v>61</v>
      </c>
      <c r="D5531" t="s">
        <v>5487</v>
      </c>
      <c r="E5531" t="s">
        <v>10</v>
      </c>
      <c r="F5531">
        <v>0</v>
      </c>
      <c r="G5531" s="1">
        <v>27.99</v>
      </c>
      <c r="H5531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5531">
        <f>Sales[[#This Row],[Total Inventory]]*Sales[[#This Row],[Sale_Price]]</f>
        <v>0</v>
      </c>
    </row>
    <row r="5532" spans="1:9" x14ac:dyDescent="0.25">
      <c r="A5532">
        <v>86398</v>
      </c>
      <c r="B5532" t="str">
        <f>INDEX( Table3[],MATCH(Sales[[#This Row],[Category]],Table3[Category],0),1)</f>
        <v>OTHER</v>
      </c>
      <c r="C5532" t="s">
        <v>75</v>
      </c>
      <c r="D5532" t="s">
        <v>5488</v>
      </c>
      <c r="E5532" t="s">
        <v>10</v>
      </c>
      <c r="F5532">
        <v>24</v>
      </c>
      <c r="G5532" s="1">
        <v>4.3899999999999997</v>
      </c>
      <c r="H5532">
        <f>IF(INDEX(Sale_Promotions[[Code]:[Sale Price]],MATCH(Sales[[#This Row],[Code]],Sale_Promotions[Code],0),2)=0,Sales[[#This Row],[Price]],INDEX(Sale_Promotions[[Code]:[Sale Price]],MATCH(Sales[[#This Row],[Code]],Sale_Promotions[Code],0),2))</f>
        <v>4.3899999999999997</v>
      </c>
      <c r="I5532">
        <f>Sales[[#This Row],[Total Inventory]]*Sales[[#This Row],[Sale_Price]]</f>
        <v>105.35999999999999</v>
      </c>
    </row>
    <row r="5533" spans="1:9" x14ac:dyDescent="0.25">
      <c r="A5533">
        <v>27854</v>
      </c>
      <c r="B5533" t="str">
        <f>INDEX( Table3[],MATCH(Sales[[#This Row],[Category]],Table3[Category],0),1)</f>
        <v>BEER</v>
      </c>
      <c r="C5533" t="s">
        <v>11</v>
      </c>
      <c r="D5533" t="s">
        <v>5489</v>
      </c>
      <c r="E5533" t="s">
        <v>92</v>
      </c>
      <c r="F5533">
        <v>0</v>
      </c>
      <c r="G5533" s="1">
        <v>5.39</v>
      </c>
      <c r="H5533">
        <f>IF(INDEX(Sale_Promotions[[Code]:[Sale Price]],MATCH(Sales[[#This Row],[Code]],Sale_Promotions[Code],0),2)=0,Sales[[#This Row],[Price]],INDEX(Sale_Promotions[[Code]:[Sale Price]],MATCH(Sales[[#This Row],[Code]],Sale_Promotions[Code],0),2))</f>
        <v>5.39</v>
      </c>
      <c r="I5533">
        <f>Sales[[#This Row],[Total Inventory]]*Sales[[#This Row],[Sale_Price]]</f>
        <v>0</v>
      </c>
    </row>
    <row r="5534" spans="1:9" x14ac:dyDescent="0.25">
      <c r="A5534">
        <v>418242</v>
      </c>
      <c r="B5534" t="str">
        <f>INDEX( Table3[],MATCH(Sales[[#This Row],[Category]],Table3[Category],0),1)</f>
        <v>WINE</v>
      </c>
      <c r="C5534" t="s">
        <v>28</v>
      </c>
      <c r="D5534" t="s">
        <v>5490</v>
      </c>
      <c r="E5534" t="s">
        <v>10</v>
      </c>
      <c r="F5534">
        <v>11</v>
      </c>
      <c r="G5534" s="1">
        <v>5.99</v>
      </c>
      <c r="H5534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5534">
        <f>Sales[[#This Row],[Total Inventory]]*Sales[[#This Row],[Sale_Price]]</f>
        <v>65.89</v>
      </c>
    </row>
    <row r="5535" spans="1:9" x14ac:dyDescent="0.25">
      <c r="A5535">
        <v>81039</v>
      </c>
      <c r="B5535" t="str">
        <f>INDEX( Table3[],MATCH(Sales[[#This Row],[Category]],Table3[Category],0),1)</f>
        <v>WINE</v>
      </c>
      <c r="C5535" t="s">
        <v>85</v>
      </c>
      <c r="D5535" t="s">
        <v>5491</v>
      </c>
      <c r="E5535" t="s">
        <v>10</v>
      </c>
      <c r="F5535">
        <v>0</v>
      </c>
      <c r="G5535" s="1">
        <v>17.489999999999998</v>
      </c>
      <c r="H5535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5535">
        <f>Sales[[#This Row],[Total Inventory]]*Sales[[#This Row],[Sale_Price]]</f>
        <v>0</v>
      </c>
    </row>
    <row r="5536" spans="1:9" x14ac:dyDescent="0.25">
      <c r="A5536">
        <v>24582</v>
      </c>
      <c r="B5536" t="str">
        <f>INDEX( Table3[],MATCH(Sales[[#This Row],[Category]],Table3[Category],0),1)</f>
        <v>BEER</v>
      </c>
      <c r="C5536" t="s">
        <v>11</v>
      </c>
      <c r="D5536" t="s">
        <v>5492</v>
      </c>
      <c r="E5536" t="s">
        <v>92</v>
      </c>
      <c r="F5536">
        <v>0</v>
      </c>
      <c r="G5536" s="1">
        <v>5.49</v>
      </c>
      <c r="H5536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5536">
        <f>Sales[[#This Row],[Total Inventory]]*Sales[[#This Row],[Sale_Price]]</f>
        <v>0</v>
      </c>
    </row>
    <row r="5537" spans="1:9" x14ac:dyDescent="0.25">
      <c r="A5537">
        <v>439592</v>
      </c>
      <c r="B5537" t="str">
        <f>INDEX( Table3[],MATCH(Sales[[#This Row],[Category]],Table3[Category],0),1)</f>
        <v>WINE</v>
      </c>
      <c r="C5537" t="s">
        <v>85</v>
      </c>
      <c r="D5537" t="s">
        <v>5493</v>
      </c>
      <c r="E5537" t="s">
        <v>10</v>
      </c>
      <c r="F5537">
        <v>15</v>
      </c>
      <c r="G5537" s="1">
        <v>10.49</v>
      </c>
      <c r="H5537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5537">
        <f>Sales[[#This Row],[Total Inventory]]*Sales[[#This Row],[Sale_Price]]</f>
        <v>157.35</v>
      </c>
    </row>
    <row r="5538" spans="1:9" x14ac:dyDescent="0.25">
      <c r="A5538">
        <v>4146</v>
      </c>
      <c r="B5538" t="str">
        <f>INDEX( Table3[],MATCH(Sales[[#This Row],[Category]],Table3[Category],0),1)</f>
        <v>BEER</v>
      </c>
      <c r="C5538" t="s">
        <v>11</v>
      </c>
      <c r="D5538" t="s">
        <v>5494</v>
      </c>
      <c r="E5538" t="s">
        <v>25</v>
      </c>
      <c r="F5538">
        <v>174</v>
      </c>
      <c r="G5538" s="1">
        <v>1.37</v>
      </c>
      <c r="H5538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5538">
        <f>Sales[[#This Row],[Total Inventory]]*Sales[[#This Row],[Sale_Price]]</f>
        <v>238.38000000000002</v>
      </c>
    </row>
    <row r="5539" spans="1:9" x14ac:dyDescent="0.25">
      <c r="A5539">
        <v>89473</v>
      </c>
      <c r="B5539" t="str">
        <f>INDEX( Table3[],MATCH(Sales[[#This Row],[Category]],Table3[Category],0),1)</f>
        <v>WINE</v>
      </c>
      <c r="C5539" t="s">
        <v>43</v>
      </c>
      <c r="D5539" t="s">
        <v>1154</v>
      </c>
      <c r="E5539" t="s">
        <v>244</v>
      </c>
      <c r="F5539">
        <v>0</v>
      </c>
      <c r="G5539" s="1">
        <v>16.489999999999998</v>
      </c>
      <c r="H5539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5539">
        <f>Sales[[#This Row],[Total Inventory]]*Sales[[#This Row],[Sale_Price]]</f>
        <v>0</v>
      </c>
    </row>
    <row r="5540" spans="1:9" x14ac:dyDescent="0.25">
      <c r="A5540">
        <v>43299</v>
      </c>
      <c r="B5540" t="str">
        <f>INDEX( Table3[],MATCH(Sales[[#This Row],[Category]],Table3[Category],0),1)</f>
        <v>WINE</v>
      </c>
      <c r="C5540" t="s">
        <v>28</v>
      </c>
      <c r="D5540" t="s">
        <v>5495</v>
      </c>
      <c r="E5540" t="s">
        <v>10</v>
      </c>
      <c r="F5540">
        <v>0</v>
      </c>
      <c r="G5540" s="1">
        <v>10.99</v>
      </c>
      <c r="H554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540">
        <f>Sales[[#This Row],[Total Inventory]]*Sales[[#This Row],[Sale_Price]]</f>
        <v>0</v>
      </c>
    </row>
    <row r="5541" spans="1:9" x14ac:dyDescent="0.25">
      <c r="A5541">
        <v>93840</v>
      </c>
      <c r="B5541" t="str">
        <f>INDEX( Table3[],MATCH(Sales[[#This Row],[Category]],Table3[Category],0),1)</f>
        <v>BEER</v>
      </c>
      <c r="C5541" t="s">
        <v>11</v>
      </c>
      <c r="D5541" t="s">
        <v>5496</v>
      </c>
      <c r="E5541" t="s">
        <v>25</v>
      </c>
      <c r="F5541">
        <v>4</v>
      </c>
      <c r="G5541" s="1">
        <v>16.559999999999999</v>
      </c>
      <c r="H5541">
        <f>IF(INDEX(Sale_Promotions[[Code]:[Sale Price]],MATCH(Sales[[#This Row],[Code]],Sale_Promotions[Code],0),2)=0,Sales[[#This Row],[Price]],INDEX(Sale_Promotions[[Code]:[Sale Price]],MATCH(Sales[[#This Row],[Code]],Sale_Promotions[Code],0),2))</f>
        <v>16.559999999999999</v>
      </c>
      <c r="I5541">
        <f>Sales[[#This Row],[Total Inventory]]*Sales[[#This Row],[Sale_Price]]</f>
        <v>66.239999999999995</v>
      </c>
    </row>
    <row r="5542" spans="1:9" x14ac:dyDescent="0.25">
      <c r="A5542">
        <v>322821</v>
      </c>
      <c r="B5542" t="str">
        <f>INDEX( Table3[],MATCH(Sales[[#This Row],[Category]],Table3[Category],0),1)</f>
        <v>LIQUOR</v>
      </c>
      <c r="C5542" t="s">
        <v>14</v>
      </c>
      <c r="D5542" t="s">
        <v>5497</v>
      </c>
      <c r="E5542" t="s">
        <v>10</v>
      </c>
      <c r="F5542">
        <v>14</v>
      </c>
      <c r="G5542" s="1">
        <v>62.99</v>
      </c>
      <c r="H5542">
        <f>IF(INDEX(Sale_Promotions[[Code]:[Sale Price]],MATCH(Sales[[#This Row],[Code]],Sale_Promotions[Code],0),2)=0,Sales[[#This Row],[Price]],INDEX(Sale_Promotions[[Code]:[Sale Price]],MATCH(Sales[[#This Row],[Code]],Sale_Promotions[Code],0),2))</f>
        <v>62.99</v>
      </c>
      <c r="I5542">
        <f>Sales[[#This Row],[Total Inventory]]*Sales[[#This Row],[Sale_Price]]</f>
        <v>881.86</v>
      </c>
    </row>
    <row r="5543" spans="1:9" x14ac:dyDescent="0.25">
      <c r="A5543">
        <v>71265</v>
      </c>
      <c r="B5543" t="str">
        <f>INDEX( Table3[],MATCH(Sales[[#This Row],[Category]],Table3[Category],0),1)</f>
        <v>LIQUOR</v>
      </c>
      <c r="C5543" t="s">
        <v>35</v>
      </c>
      <c r="D5543" t="s">
        <v>5498</v>
      </c>
      <c r="E5543" t="s">
        <v>10</v>
      </c>
      <c r="F5543">
        <v>37</v>
      </c>
      <c r="G5543" s="1">
        <v>33.99</v>
      </c>
      <c r="H5543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5543">
        <f>Sales[[#This Row],[Total Inventory]]*Sales[[#This Row],[Sale_Price]]</f>
        <v>1257.6300000000001</v>
      </c>
    </row>
    <row r="5544" spans="1:9" x14ac:dyDescent="0.25">
      <c r="A5544">
        <v>83730</v>
      </c>
      <c r="B5544" t="str">
        <f>INDEX( Table3[],MATCH(Sales[[#This Row],[Category]],Table3[Category],0),1)</f>
        <v>WINE</v>
      </c>
      <c r="C5544" t="s">
        <v>189</v>
      </c>
      <c r="D5544" t="s">
        <v>5499</v>
      </c>
      <c r="E5544" t="s">
        <v>10</v>
      </c>
      <c r="F5544">
        <v>7</v>
      </c>
      <c r="G5544" s="1">
        <v>26.99</v>
      </c>
      <c r="H5544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5544">
        <f>Sales[[#This Row],[Total Inventory]]*Sales[[#This Row],[Sale_Price]]</f>
        <v>129.42999999999998</v>
      </c>
    </row>
    <row r="5545" spans="1:9" x14ac:dyDescent="0.25">
      <c r="A5545">
        <v>331655</v>
      </c>
      <c r="B5545" t="str">
        <f>INDEX( Table3[],MATCH(Sales[[#This Row],[Category]],Table3[Category],0),1)</f>
        <v>WINE</v>
      </c>
      <c r="C5545" t="s">
        <v>61</v>
      </c>
      <c r="D5545" t="s">
        <v>5500</v>
      </c>
      <c r="E5545" t="s">
        <v>10</v>
      </c>
      <c r="F5545">
        <v>0</v>
      </c>
      <c r="G5545" s="1">
        <v>22.99</v>
      </c>
      <c r="H5545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5545">
        <f>Sales[[#This Row],[Total Inventory]]*Sales[[#This Row],[Sale_Price]]</f>
        <v>0</v>
      </c>
    </row>
    <row r="5546" spans="1:9" x14ac:dyDescent="0.25">
      <c r="A5546">
        <v>29214</v>
      </c>
      <c r="B5546" t="str">
        <f>INDEX( Table3[],MATCH(Sales[[#This Row],[Category]],Table3[Category],0),1)</f>
        <v>BEER</v>
      </c>
      <c r="C5546" t="s">
        <v>11</v>
      </c>
      <c r="D5546" t="s">
        <v>5501</v>
      </c>
      <c r="E5546" t="s">
        <v>20</v>
      </c>
      <c r="F5546">
        <v>0</v>
      </c>
      <c r="G5546" s="1">
        <v>16.420000000000002</v>
      </c>
      <c r="H5546">
        <f>IF(INDEX(Sale_Promotions[[Code]:[Sale Price]],MATCH(Sales[[#This Row],[Code]],Sale_Promotions[Code],0),2)=0,Sales[[#This Row],[Price]],INDEX(Sale_Promotions[[Code]:[Sale Price]],MATCH(Sales[[#This Row],[Code]],Sale_Promotions[Code],0),2))</f>
        <v>16.420000000000002</v>
      </c>
      <c r="I5546">
        <f>Sales[[#This Row],[Total Inventory]]*Sales[[#This Row],[Sale_Price]]</f>
        <v>0</v>
      </c>
    </row>
    <row r="5547" spans="1:9" x14ac:dyDescent="0.25">
      <c r="A5547">
        <v>347822</v>
      </c>
      <c r="B5547" t="str">
        <f>INDEX( Table3[],MATCH(Sales[[#This Row],[Category]],Table3[Category],0),1)</f>
        <v>LIQUOR</v>
      </c>
      <c r="C5547" t="s">
        <v>35</v>
      </c>
      <c r="D5547" t="s">
        <v>5502</v>
      </c>
      <c r="E5547" t="s">
        <v>10</v>
      </c>
      <c r="F5547">
        <v>6</v>
      </c>
      <c r="G5547" s="1">
        <v>22.99</v>
      </c>
      <c r="H5547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5547">
        <f>Sales[[#This Row],[Total Inventory]]*Sales[[#This Row],[Sale_Price]]</f>
        <v>137.94</v>
      </c>
    </row>
    <row r="5548" spans="1:9" x14ac:dyDescent="0.25">
      <c r="A5548">
        <v>318836</v>
      </c>
      <c r="B5548" t="str">
        <f>INDEX( Table3[],MATCH(Sales[[#This Row],[Category]],Table3[Category],0),1)</f>
        <v>WINE</v>
      </c>
      <c r="C5548" t="s">
        <v>28</v>
      </c>
      <c r="D5548" t="s">
        <v>5503</v>
      </c>
      <c r="E5548" t="s">
        <v>10</v>
      </c>
      <c r="F5548">
        <v>41</v>
      </c>
      <c r="G5548" s="1">
        <v>15.49</v>
      </c>
      <c r="H5548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5548">
        <f>Sales[[#This Row],[Total Inventory]]*Sales[[#This Row],[Sale_Price]]</f>
        <v>635.09</v>
      </c>
    </row>
    <row r="5549" spans="1:9" x14ac:dyDescent="0.25">
      <c r="A5549">
        <v>122475</v>
      </c>
      <c r="B5549" t="str">
        <f>INDEX( Table3[],MATCH(Sales[[#This Row],[Category]],Table3[Category],0),1)</f>
        <v>WINE</v>
      </c>
      <c r="C5549" t="s">
        <v>31</v>
      </c>
      <c r="D5549" t="s">
        <v>5504</v>
      </c>
      <c r="E5549" t="s">
        <v>10</v>
      </c>
      <c r="F5549">
        <v>0</v>
      </c>
      <c r="G5549" s="1">
        <v>11.99</v>
      </c>
      <c r="H554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549">
        <f>Sales[[#This Row],[Total Inventory]]*Sales[[#This Row],[Sale_Price]]</f>
        <v>0</v>
      </c>
    </row>
    <row r="5550" spans="1:9" x14ac:dyDescent="0.25">
      <c r="A5550">
        <v>24092</v>
      </c>
      <c r="B5550" t="str">
        <f>INDEX( Table3[],MATCH(Sales[[#This Row],[Category]],Table3[Category],0),1)</f>
        <v>BEER</v>
      </c>
      <c r="C5550" t="s">
        <v>11</v>
      </c>
      <c r="D5550" t="s">
        <v>5505</v>
      </c>
      <c r="E5550" t="s">
        <v>20</v>
      </c>
      <c r="F5550">
        <v>0</v>
      </c>
      <c r="G5550" s="1">
        <v>3.65</v>
      </c>
      <c r="H5550">
        <f>IF(INDEX(Sale_Promotions[[Code]:[Sale Price]],MATCH(Sales[[#This Row],[Code]],Sale_Promotions[Code],0),2)=0,Sales[[#This Row],[Price]],INDEX(Sale_Promotions[[Code]:[Sale Price]],MATCH(Sales[[#This Row],[Code]],Sale_Promotions[Code],0),2))</f>
        <v>3.65</v>
      </c>
      <c r="I5550">
        <f>Sales[[#This Row],[Total Inventory]]*Sales[[#This Row],[Sale_Price]]</f>
        <v>0</v>
      </c>
    </row>
    <row r="5551" spans="1:9" x14ac:dyDescent="0.25">
      <c r="A5551">
        <v>28311</v>
      </c>
      <c r="B5551" t="str">
        <f>INDEX( Table3[],MATCH(Sales[[#This Row],[Category]],Table3[Category],0),1)</f>
        <v>BEER</v>
      </c>
      <c r="C5551" t="s">
        <v>11</v>
      </c>
      <c r="D5551" t="s">
        <v>5506</v>
      </c>
      <c r="E5551" t="s">
        <v>157</v>
      </c>
      <c r="F5551">
        <v>0</v>
      </c>
      <c r="G5551" s="1">
        <v>2.67</v>
      </c>
      <c r="H5551">
        <f>IF(INDEX(Sale_Promotions[[Code]:[Sale Price]],MATCH(Sales[[#This Row],[Code]],Sale_Promotions[Code],0),2)=0,Sales[[#This Row],[Price]],INDEX(Sale_Promotions[[Code]:[Sale Price]],MATCH(Sales[[#This Row],[Code]],Sale_Promotions[Code],0),2))</f>
        <v>2.67</v>
      </c>
      <c r="I5551">
        <f>Sales[[#This Row],[Total Inventory]]*Sales[[#This Row],[Sale_Price]]</f>
        <v>0</v>
      </c>
    </row>
    <row r="5552" spans="1:9" x14ac:dyDescent="0.25">
      <c r="A5552">
        <v>72840</v>
      </c>
      <c r="B5552" t="str">
        <f>INDEX( Table3[],MATCH(Sales[[#This Row],[Category]],Table3[Category],0),1)</f>
        <v>LIQUOR</v>
      </c>
      <c r="C5552" t="s">
        <v>35</v>
      </c>
      <c r="D5552" t="s">
        <v>5507</v>
      </c>
      <c r="E5552" t="s">
        <v>10</v>
      </c>
      <c r="F5552">
        <v>138</v>
      </c>
      <c r="G5552" s="1">
        <v>19.989999999999998</v>
      </c>
      <c r="H5552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5552">
        <f>Sales[[#This Row],[Total Inventory]]*Sales[[#This Row],[Sale_Price]]</f>
        <v>2758.62</v>
      </c>
    </row>
    <row r="5553" spans="1:9" x14ac:dyDescent="0.25">
      <c r="A5553">
        <v>26139</v>
      </c>
      <c r="B5553" t="str">
        <f>INDEX( Table3[],MATCH(Sales[[#This Row],[Category]],Table3[Category],0),1)</f>
        <v>BEER</v>
      </c>
      <c r="C5553" t="s">
        <v>11</v>
      </c>
      <c r="D5553" t="s">
        <v>5508</v>
      </c>
      <c r="E5553" t="s">
        <v>25</v>
      </c>
      <c r="F5553">
        <v>-12</v>
      </c>
      <c r="G5553" s="1">
        <v>1.45</v>
      </c>
      <c r="H5553">
        <f>IF(INDEX(Sale_Promotions[[Code]:[Sale Price]],MATCH(Sales[[#This Row],[Code]],Sale_Promotions[Code],0),2)=0,Sales[[#This Row],[Price]],INDEX(Sale_Promotions[[Code]:[Sale Price]],MATCH(Sales[[#This Row],[Code]],Sale_Promotions[Code],0),2))</f>
        <v>1.45</v>
      </c>
      <c r="I5553">
        <f>Sales[[#This Row],[Total Inventory]]*Sales[[#This Row],[Sale_Price]]</f>
        <v>-17.399999999999999</v>
      </c>
    </row>
    <row r="5554" spans="1:9" x14ac:dyDescent="0.25">
      <c r="A5554">
        <v>24675</v>
      </c>
      <c r="B5554" t="str">
        <f>INDEX( Table3[],MATCH(Sales[[#This Row],[Category]],Table3[Category],0),1)</f>
        <v>BEER</v>
      </c>
      <c r="C5554" t="s">
        <v>11</v>
      </c>
      <c r="D5554" t="s">
        <v>5509</v>
      </c>
      <c r="E5554" t="s">
        <v>92</v>
      </c>
      <c r="F5554">
        <v>0</v>
      </c>
      <c r="G5554" s="1">
        <v>5.53</v>
      </c>
      <c r="H5554">
        <f>IF(INDEX(Sale_Promotions[[Code]:[Sale Price]],MATCH(Sales[[#This Row],[Code]],Sale_Promotions[Code],0),2)=0,Sales[[#This Row],[Price]],INDEX(Sale_Promotions[[Code]:[Sale Price]],MATCH(Sales[[#This Row],[Code]],Sale_Promotions[Code],0),2))</f>
        <v>5.53</v>
      </c>
      <c r="I5554">
        <f>Sales[[#This Row],[Total Inventory]]*Sales[[#This Row],[Sale_Price]]</f>
        <v>0</v>
      </c>
    </row>
    <row r="5555" spans="1:9" x14ac:dyDescent="0.25">
      <c r="A5555">
        <v>59863</v>
      </c>
      <c r="B5555" t="str">
        <f>INDEX( Table3[],MATCH(Sales[[#This Row],[Category]],Table3[Category],0),1)</f>
        <v>BEER</v>
      </c>
      <c r="C5555" t="s">
        <v>11</v>
      </c>
      <c r="D5555" t="s">
        <v>5510</v>
      </c>
      <c r="E5555" t="s">
        <v>13</v>
      </c>
      <c r="F5555">
        <v>0</v>
      </c>
      <c r="G5555" s="1">
        <v>163.18</v>
      </c>
      <c r="H5555">
        <f>IF(INDEX(Sale_Promotions[[Code]:[Sale Price]],MATCH(Sales[[#This Row],[Code]],Sale_Promotions[Code],0),2)=0,Sales[[#This Row],[Price]],INDEX(Sale_Promotions[[Code]:[Sale Price]],MATCH(Sales[[#This Row],[Code]],Sale_Promotions[Code],0),2))</f>
        <v>163.18</v>
      </c>
      <c r="I5555">
        <f>Sales[[#This Row],[Total Inventory]]*Sales[[#This Row],[Sale_Price]]</f>
        <v>0</v>
      </c>
    </row>
    <row r="5556" spans="1:9" x14ac:dyDescent="0.25">
      <c r="A5556">
        <v>27919</v>
      </c>
      <c r="B5556" t="str">
        <f>INDEX( Table3[],MATCH(Sales[[#This Row],[Category]],Table3[Category],0),1)</f>
        <v>BEER</v>
      </c>
      <c r="C5556" t="s">
        <v>11</v>
      </c>
      <c r="D5556" t="s">
        <v>5511</v>
      </c>
      <c r="E5556" t="s">
        <v>13</v>
      </c>
      <c r="F5556">
        <v>0</v>
      </c>
      <c r="G5556" s="1">
        <v>12.32</v>
      </c>
      <c r="H5556">
        <f>IF(INDEX(Sale_Promotions[[Code]:[Sale Price]],MATCH(Sales[[#This Row],[Code]],Sale_Promotions[Code],0),2)=0,Sales[[#This Row],[Price]],INDEX(Sale_Promotions[[Code]:[Sale Price]],MATCH(Sales[[#This Row],[Code]],Sale_Promotions[Code],0),2))</f>
        <v>12.32</v>
      </c>
      <c r="I5556">
        <f>Sales[[#This Row],[Total Inventory]]*Sales[[#This Row],[Sale_Price]]</f>
        <v>0</v>
      </c>
    </row>
    <row r="5557" spans="1:9" x14ac:dyDescent="0.25">
      <c r="A5557">
        <v>23394</v>
      </c>
      <c r="B5557" t="str">
        <f>INDEX( Table3[],MATCH(Sales[[#This Row],[Category]],Table3[Category],0),1)</f>
        <v>BEER</v>
      </c>
      <c r="C5557" t="s">
        <v>11</v>
      </c>
      <c r="D5557" t="s">
        <v>5512</v>
      </c>
      <c r="E5557" t="s">
        <v>20</v>
      </c>
      <c r="F5557">
        <v>0</v>
      </c>
      <c r="G5557" s="1">
        <v>2.25</v>
      </c>
      <c r="H5557">
        <f>IF(INDEX(Sale_Promotions[[Code]:[Sale Price]],MATCH(Sales[[#This Row],[Code]],Sale_Promotions[Code],0),2)=0,Sales[[#This Row],[Price]],INDEX(Sale_Promotions[[Code]:[Sale Price]],MATCH(Sales[[#This Row],[Code]],Sale_Promotions[Code],0),2))</f>
        <v>2.25</v>
      </c>
      <c r="I5557">
        <f>Sales[[#This Row],[Total Inventory]]*Sales[[#This Row],[Sale_Price]]</f>
        <v>0</v>
      </c>
    </row>
    <row r="5558" spans="1:9" x14ac:dyDescent="0.25">
      <c r="A5558">
        <v>90360</v>
      </c>
      <c r="B5558" t="str">
        <f>INDEX( Table3[],MATCH(Sales[[#This Row],[Category]],Table3[Category],0),1)</f>
        <v>BEER</v>
      </c>
      <c r="C5558" t="s">
        <v>11</v>
      </c>
      <c r="D5558" t="s">
        <v>5513</v>
      </c>
      <c r="E5558" t="s">
        <v>25</v>
      </c>
      <c r="F5558">
        <v>0</v>
      </c>
      <c r="G5558" s="1">
        <v>2.23</v>
      </c>
      <c r="H5558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5558">
        <f>Sales[[#This Row],[Total Inventory]]*Sales[[#This Row],[Sale_Price]]</f>
        <v>0</v>
      </c>
    </row>
    <row r="5559" spans="1:9" x14ac:dyDescent="0.25">
      <c r="A5559">
        <v>7110</v>
      </c>
      <c r="B5559" t="str">
        <f>INDEX( Table3[],MATCH(Sales[[#This Row],[Category]],Table3[Category],0),1)</f>
        <v>BEER</v>
      </c>
      <c r="C5559" t="s">
        <v>11</v>
      </c>
      <c r="D5559" t="s">
        <v>5514</v>
      </c>
      <c r="E5559" t="s">
        <v>92</v>
      </c>
      <c r="F5559">
        <v>0</v>
      </c>
      <c r="G5559" s="1">
        <v>3.96</v>
      </c>
      <c r="H5559">
        <f>IF(INDEX(Sale_Promotions[[Code]:[Sale Price]],MATCH(Sales[[#This Row],[Code]],Sale_Promotions[Code],0),2)=0,Sales[[#This Row],[Price]],INDEX(Sale_Promotions[[Code]:[Sale Price]],MATCH(Sales[[#This Row],[Code]],Sale_Promotions[Code],0),2))</f>
        <v>3.96</v>
      </c>
      <c r="I5559">
        <f>Sales[[#This Row],[Total Inventory]]*Sales[[#This Row],[Sale_Price]]</f>
        <v>0</v>
      </c>
    </row>
    <row r="5560" spans="1:9" x14ac:dyDescent="0.25">
      <c r="A5560">
        <v>29041</v>
      </c>
      <c r="B5560" t="str">
        <f>INDEX( Table3[],MATCH(Sales[[#This Row],[Category]],Table3[Category],0),1)</f>
        <v>BEER</v>
      </c>
      <c r="C5560" t="s">
        <v>11</v>
      </c>
      <c r="D5560" t="s">
        <v>5515</v>
      </c>
      <c r="E5560" t="s">
        <v>25</v>
      </c>
      <c r="F5560">
        <v>174</v>
      </c>
      <c r="G5560" s="1">
        <v>1.75</v>
      </c>
      <c r="H5560">
        <f>IF(INDEX(Sale_Promotions[[Code]:[Sale Price]],MATCH(Sales[[#This Row],[Code]],Sale_Promotions[Code],0),2)=0,Sales[[#This Row],[Price]],INDEX(Sale_Promotions[[Code]:[Sale Price]],MATCH(Sales[[#This Row],[Code]],Sale_Promotions[Code],0),2))</f>
        <v>1.75</v>
      </c>
      <c r="I5560">
        <f>Sales[[#This Row],[Total Inventory]]*Sales[[#This Row],[Sale_Price]]</f>
        <v>304.5</v>
      </c>
    </row>
    <row r="5561" spans="1:9" x14ac:dyDescent="0.25">
      <c r="A5561">
        <v>23500</v>
      </c>
      <c r="B5561" t="str">
        <f>INDEX( Table3[],MATCH(Sales[[#This Row],[Category]],Table3[Category],0),1)</f>
        <v>BEER</v>
      </c>
      <c r="C5561" t="s">
        <v>11</v>
      </c>
      <c r="D5561" t="s">
        <v>5516</v>
      </c>
      <c r="E5561" t="s">
        <v>25</v>
      </c>
      <c r="F5561">
        <v>174</v>
      </c>
      <c r="G5561" s="1">
        <v>2.31</v>
      </c>
      <c r="H5561">
        <f>IF(INDEX(Sale_Promotions[[Code]:[Sale Price]],MATCH(Sales[[#This Row],[Code]],Sale_Promotions[Code],0),2)=0,Sales[[#This Row],[Price]],INDEX(Sale_Promotions[[Code]:[Sale Price]],MATCH(Sales[[#This Row],[Code]],Sale_Promotions[Code],0),2))</f>
        <v>2.31</v>
      </c>
      <c r="I5561">
        <f>Sales[[#This Row],[Total Inventory]]*Sales[[#This Row],[Sale_Price]]</f>
        <v>401.94</v>
      </c>
    </row>
    <row r="5562" spans="1:9" x14ac:dyDescent="0.25">
      <c r="A5562">
        <v>339693</v>
      </c>
      <c r="B5562" t="str">
        <f>INDEX( Table3[],MATCH(Sales[[#This Row],[Category]],Table3[Category],0),1)</f>
        <v>WINE</v>
      </c>
      <c r="C5562" t="s">
        <v>39</v>
      </c>
      <c r="D5562" t="s">
        <v>5517</v>
      </c>
      <c r="E5562" t="s">
        <v>10</v>
      </c>
      <c r="F5562">
        <v>0</v>
      </c>
      <c r="G5562" s="1">
        <v>10.99</v>
      </c>
      <c r="H556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562">
        <f>Sales[[#This Row],[Total Inventory]]*Sales[[#This Row],[Sale_Price]]</f>
        <v>0</v>
      </c>
    </row>
    <row r="5563" spans="1:9" x14ac:dyDescent="0.25">
      <c r="A5563">
        <v>36510</v>
      </c>
      <c r="B5563" t="str">
        <f>INDEX( Table3[],MATCH(Sales[[#This Row],[Category]],Table3[Category],0),1)</f>
        <v>WINE</v>
      </c>
      <c r="C5563" t="s">
        <v>43</v>
      </c>
      <c r="D5563" t="s">
        <v>5518</v>
      </c>
      <c r="E5563" t="s">
        <v>244</v>
      </c>
      <c r="F5563">
        <v>0</v>
      </c>
      <c r="G5563" s="1">
        <v>3.59</v>
      </c>
      <c r="H5563">
        <f>IF(INDEX(Sale_Promotions[[Code]:[Sale Price]],MATCH(Sales[[#This Row],[Code]],Sale_Promotions[Code],0),2)=0,Sales[[#This Row],[Price]],INDEX(Sale_Promotions[[Code]:[Sale Price]],MATCH(Sales[[#This Row],[Code]],Sale_Promotions[Code],0),2))</f>
        <v>3.59</v>
      </c>
      <c r="I5563">
        <f>Sales[[#This Row],[Total Inventory]]*Sales[[#This Row],[Sale_Price]]</f>
        <v>0</v>
      </c>
    </row>
    <row r="5564" spans="1:9" x14ac:dyDescent="0.25">
      <c r="A5564">
        <v>84614</v>
      </c>
      <c r="B5564" t="str">
        <f>INDEX( Table3[],MATCH(Sales[[#This Row],[Category]],Table3[Category],0),1)</f>
        <v>WINE</v>
      </c>
      <c r="C5564" t="s">
        <v>28</v>
      </c>
      <c r="D5564" t="s">
        <v>5519</v>
      </c>
      <c r="E5564" t="s">
        <v>48</v>
      </c>
      <c r="F5564">
        <v>0</v>
      </c>
      <c r="G5564" s="1">
        <v>28.99</v>
      </c>
      <c r="H5564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5564">
        <f>Sales[[#This Row],[Total Inventory]]*Sales[[#This Row],[Sale_Price]]</f>
        <v>0</v>
      </c>
    </row>
    <row r="5565" spans="1:9" x14ac:dyDescent="0.25">
      <c r="A5565">
        <v>26924</v>
      </c>
      <c r="B5565" t="str">
        <f>INDEX( Table3[],MATCH(Sales[[#This Row],[Category]],Table3[Category],0),1)</f>
        <v>BEER</v>
      </c>
      <c r="C5565" t="s">
        <v>11</v>
      </c>
      <c r="D5565" t="s">
        <v>5520</v>
      </c>
      <c r="E5565" t="s">
        <v>20</v>
      </c>
      <c r="F5565">
        <v>0</v>
      </c>
      <c r="G5565" s="1">
        <v>2.85</v>
      </c>
      <c r="H5565">
        <f>IF(INDEX(Sale_Promotions[[Code]:[Sale Price]],MATCH(Sales[[#This Row],[Code]],Sale_Promotions[Code],0),2)=0,Sales[[#This Row],[Price]],INDEX(Sale_Promotions[[Code]:[Sale Price]],MATCH(Sales[[#This Row],[Code]],Sale_Promotions[Code],0),2))</f>
        <v>2.85</v>
      </c>
      <c r="I5565">
        <f>Sales[[#This Row],[Total Inventory]]*Sales[[#This Row],[Sale_Price]]</f>
        <v>0</v>
      </c>
    </row>
    <row r="5566" spans="1:9" x14ac:dyDescent="0.25">
      <c r="A5566">
        <v>12143</v>
      </c>
      <c r="B5566" t="str">
        <f>INDEX( Table3[],MATCH(Sales[[#This Row],[Category]],Table3[Category],0),1)</f>
        <v>WINE</v>
      </c>
      <c r="C5566" t="s">
        <v>83</v>
      </c>
      <c r="D5566" t="s">
        <v>2399</v>
      </c>
      <c r="E5566" t="s">
        <v>23</v>
      </c>
      <c r="F5566">
        <v>36</v>
      </c>
      <c r="G5566" s="1">
        <v>11.99</v>
      </c>
      <c r="H556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566">
        <f>Sales[[#This Row],[Total Inventory]]*Sales[[#This Row],[Sale_Price]]</f>
        <v>431.64</v>
      </c>
    </row>
    <row r="5567" spans="1:9" x14ac:dyDescent="0.25">
      <c r="A5567">
        <v>345904</v>
      </c>
      <c r="B5567" t="str">
        <f>INDEX( Table3[],MATCH(Sales[[#This Row],[Category]],Table3[Category],0),1)</f>
        <v>LIQUOR</v>
      </c>
      <c r="C5567" t="s">
        <v>175</v>
      </c>
      <c r="D5567" t="s">
        <v>5521</v>
      </c>
      <c r="E5567" t="s">
        <v>10</v>
      </c>
      <c r="F5567">
        <v>22</v>
      </c>
      <c r="G5567" s="1">
        <v>97.99</v>
      </c>
      <c r="H5567">
        <f>IF(INDEX(Sale_Promotions[[Code]:[Sale Price]],MATCH(Sales[[#This Row],[Code]],Sale_Promotions[Code],0),2)=0,Sales[[#This Row],[Price]],INDEX(Sale_Promotions[[Code]:[Sale Price]],MATCH(Sales[[#This Row],[Code]],Sale_Promotions[Code],0),2))</f>
        <v>97.99</v>
      </c>
      <c r="I5567">
        <f>Sales[[#This Row],[Total Inventory]]*Sales[[#This Row],[Sale_Price]]</f>
        <v>2155.7799999999997</v>
      </c>
    </row>
    <row r="5568" spans="1:9" x14ac:dyDescent="0.25">
      <c r="A5568">
        <v>70018</v>
      </c>
      <c r="B5568" t="str">
        <f>INDEX( Table3[],MATCH(Sales[[#This Row],[Category]],Table3[Category],0),1)</f>
        <v>LIQUOR</v>
      </c>
      <c r="C5568" t="s">
        <v>26</v>
      </c>
      <c r="D5568" t="s">
        <v>5522</v>
      </c>
      <c r="E5568" t="s">
        <v>10</v>
      </c>
      <c r="F5568">
        <v>109</v>
      </c>
      <c r="G5568" s="1">
        <v>14.49</v>
      </c>
      <c r="H5568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5568">
        <f>Sales[[#This Row],[Total Inventory]]*Sales[[#This Row],[Sale_Price]]</f>
        <v>1579.41</v>
      </c>
    </row>
    <row r="5569" spans="1:9" x14ac:dyDescent="0.25">
      <c r="A5569">
        <v>26465</v>
      </c>
      <c r="B5569" t="str">
        <f>INDEX( Table3[],MATCH(Sales[[#This Row],[Category]],Table3[Category],0),1)</f>
        <v>BEER</v>
      </c>
      <c r="C5569" t="s">
        <v>11</v>
      </c>
      <c r="D5569" t="s">
        <v>5523</v>
      </c>
      <c r="E5569" t="s">
        <v>25</v>
      </c>
      <c r="F5569">
        <v>0</v>
      </c>
      <c r="G5569" s="1">
        <v>1.58</v>
      </c>
      <c r="H5569">
        <f>IF(INDEX(Sale_Promotions[[Code]:[Sale Price]],MATCH(Sales[[#This Row],[Code]],Sale_Promotions[Code],0),2)=0,Sales[[#This Row],[Price]],INDEX(Sale_Promotions[[Code]:[Sale Price]],MATCH(Sales[[#This Row],[Code]],Sale_Promotions[Code],0),2))</f>
        <v>1.58</v>
      </c>
      <c r="I5569">
        <f>Sales[[#This Row],[Total Inventory]]*Sales[[#This Row],[Sale_Price]]</f>
        <v>0</v>
      </c>
    </row>
    <row r="5570" spans="1:9" x14ac:dyDescent="0.25">
      <c r="A5570">
        <v>45069</v>
      </c>
      <c r="B5570" t="str">
        <f>INDEX( Table3[],MATCH(Sales[[#This Row],[Category]],Table3[Category],0),1)</f>
        <v>WINE</v>
      </c>
      <c r="C5570" t="s">
        <v>61</v>
      </c>
      <c r="D5570" t="s">
        <v>5524</v>
      </c>
      <c r="E5570" t="s">
        <v>10</v>
      </c>
      <c r="F5570">
        <v>15</v>
      </c>
      <c r="G5570" s="1">
        <v>22.99</v>
      </c>
      <c r="H5570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5570">
        <f>Sales[[#This Row],[Total Inventory]]*Sales[[#This Row],[Sale_Price]]</f>
        <v>344.84999999999997</v>
      </c>
    </row>
    <row r="5571" spans="1:9" x14ac:dyDescent="0.25">
      <c r="A5571">
        <v>52612</v>
      </c>
      <c r="B5571" t="str">
        <f>INDEX( Table3[],MATCH(Sales[[#This Row],[Category]],Table3[Category],0),1)</f>
        <v>WINE</v>
      </c>
      <c r="C5571" t="s">
        <v>148</v>
      </c>
      <c r="D5571" t="s">
        <v>5525</v>
      </c>
      <c r="E5571" t="s">
        <v>10</v>
      </c>
      <c r="F5571">
        <v>0</v>
      </c>
      <c r="G5571" s="1">
        <v>23.99</v>
      </c>
      <c r="H5571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5571">
        <f>Sales[[#This Row],[Total Inventory]]*Sales[[#This Row],[Sale_Price]]</f>
        <v>0</v>
      </c>
    </row>
    <row r="5572" spans="1:9" x14ac:dyDescent="0.25">
      <c r="A5572">
        <v>332204</v>
      </c>
      <c r="B5572" t="str">
        <f>INDEX( Table3[],MATCH(Sales[[#This Row],[Category]],Table3[Category],0),1)</f>
        <v>WINE</v>
      </c>
      <c r="C5572" t="s">
        <v>39</v>
      </c>
      <c r="D5572" t="s">
        <v>5526</v>
      </c>
      <c r="E5572" t="s">
        <v>10</v>
      </c>
      <c r="F5572">
        <v>0</v>
      </c>
      <c r="G5572" s="1">
        <v>14.99</v>
      </c>
      <c r="H5572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5572">
        <f>Sales[[#This Row],[Total Inventory]]*Sales[[#This Row],[Sale_Price]]</f>
        <v>0</v>
      </c>
    </row>
    <row r="5573" spans="1:9" x14ac:dyDescent="0.25">
      <c r="A5573">
        <v>27697</v>
      </c>
      <c r="B5573" t="str">
        <f>INDEX( Table3[],MATCH(Sales[[#This Row],[Category]],Table3[Category],0),1)</f>
        <v>BEER</v>
      </c>
      <c r="C5573" t="s">
        <v>11</v>
      </c>
      <c r="D5573" t="s">
        <v>5527</v>
      </c>
      <c r="E5573" t="s">
        <v>25</v>
      </c>
      <c r="F5573">
        <v>0</v>
      </c>
      <c r="G5573" s="1">
        <v>2.89</v>
      </c>
      <c r="H5573">
        <f>IF(INDEX(Sale_Promotions[[Code]:[Sale Price]],MATCH(Sales[[#This Row],[Code]],Sale_Promotions[Code],0),2)=0,Sales[[#This Row],[Price]],INDEX(Sale_Promotions[[Code]:[Sale Price]],MATCH(Sales[[#This Row],[Code]],Sale_Promotions[Code],0),2))</f>
        <v>2.89</v>
      </c>
      <c r="I5573">
        <f>Sales[[#This Row],[Total Inventory]]*Sales[[#This Row],[Sale_Price]]</f>
        <v>0</v>
      </c>
    </row>
    <row r="5574" spans="1:9" x14ac:dyDescent="0.25">
      <c r="A5574">
        <v>29374</v>
      </c>
      <c r="B5574" t="str">
        <f>INDEX( Table3[],MATCH(Sales[[#This Row],[Category]],Table3[Category],0),1)</f>
        <v>BEER</v>
      </c>
      <c r="C5574" t="s">
        <v>11</v>
      </c>
      <c r="D5574" t="s">
        <v>5528</v>
      </c>
      <c r="E5574" t="s">
        <v>13</v>
      </c>
      <c r="F5574">
        <v>0</v>
      </c>
      <c r="G5574" s="1">
        <v>7.19</v>
      </c>
      <c r="H5574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5574">
        <f>Sales[[#This Row],[Total Inventory]]*Sales[[#This Row],[Sale_Price]]</f>
        <v>0</v>
      </c>
    </row>
    <row r="5575" spans="1:9" x14ac:dyDescent="0.25">
      <c r="A5575">
        <v>28523</v>
      </c>
      <c r="B5575" t="str">
        <f>INDEX( Table3[],MATCH(Sales[[#This Row],[Category]],Table3[Category],0),1)</f>
        <v>BEER</v>
      </c>
      <c r="C5575" t="s">
        <v>11</v>
      </c>
      <c r="D5575" t="s">
        <v>5529</v>
      </c>
      <c r="E5575" t="s">
        <v>92</v>
      </c>
      <c r="F5575">
        <v>0</v>
      </c>
      <c r="G5575" s="1">
        <v>1.47</v>
      </c>
      <c r="H5575">
        <f>IF(INDEX(Sale_Promotions[[Code]:[Sale Price]],MATCH(Sales[[#This Row],[Code]],Sale_Promotions[Code],0),2)=0,Sales[[#This Row],[Price]],INDEX(Sale_Promotions[[Code]:[Sale Price]],MATCH(Sales[[#This Row],[Code]],Sale_Promotions[Code],0),2))</f>
        <v>1.47</v>
      </c>
      <c r="I5575">
        <f>Sales[[#This Row],[Total Inventory]]*Sales[[#This Row],[Sale_Price]]</f>
        <v>0</v>
      </c>
    </row>
    <row r="5576" spans="1:9" x14ac:dyDescent="0.25">
      <c r="A5576">
        <v>331913</v>
      </c>
      <c r="B5576" t="str">
        <f>INDEX( Table3[],MATCH(Sales[[#This Row],[Category]],Table3[Category],0),1)</f>
        <v>WINE</v>
      </c>
      <c r="C5576" t="s">
        <v>31</v>
      </c>
      <c r="D5576" t="s">
        <v>5530</v>
      </c>
      <c r="E5576" t="s">
        <v>10</v>
      </c>
      <c r="F5576">
        <v>0</v>
      </c>
      <c r="G5576" s="1">
        <v>13.99</v>
      </c>
      <c r="H5576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5576">
        <f>Sales[[#This Row],[Total Inventory]]*Sales[[#This Row],[Sale_Price]]</f>
        <v>0</v>
      </c>
    </row>
    <row r="5577" spans="1:9" x14ac:dyDescent="0.25">
      <c r="A5577">
        <v>194581</v>
      </c>
      <c r="B5577" t="str">
        <f>INDEX( Table3[],MATCH(Sales[[#This Row],[Category]],Table3[Category],0),1)</f>
        <v>WINE</v>
      </c>
      <c r="C5577" t="s">
        <v>61</v>
      </c>
      <c r="D5577" t="s">
        <v>5531</v>
      </c>
      <c r="E5577" t="s">
        <v>23</v>
      </c>
      <c r="F5577">
        <v>0</v>
      </c>
      <c r="G5577" s="1">
        <v>154.99</v>
      </c>
      <c r="H5577">
        <f>IF(INDEX(Sale_Promotions[[Code]:[Sale Price]],MATCH(Sales[[#This Row],[Code]],Sale_Promotions[Code],0),2)=0,Sales[[#This Row],[Price]],INDEX(Sale_Promotions[[Code]:[Sale Price]],MATCH(Sales[[#This Row],[Code]],Sale_Promotions[Code],0),2))</f>
        <v>154.99</v>
      </c>
      <c r="I5577">
        <f>Sales[[#This Row],[Total Inventory]]*Sales[[#This Row],[Sale_Price]]</f>
        <v>0</v>
      </c>
    </row>
    <row r="5578" spans="1:9" x14ac:dyDescent="0.25">
      <c r="A5578">
        <v>30081</v>
      </c>
      <c r="B5578" t="str">
        <f>INDEX( Table3[],MATCH(Sales[[#This Row],[Category]],Table3[Category],0),1)</f>
        <v>BEER</v>
      </c>
      <c r="C5578" t="s">
        <v>11</v>
      </c>
      <c r="D5578" t="s">
        <v>5532</v>
      </c>
      <c r="E5578" t="s">
        <v>25</v>
      </c>
      <c r="F5578">
        <v>96</v>
      </c>
      <c r="G5578" s="1">
        <v>1.42</v>
      </c>
      <c r="H5578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5578">
        <f>Sales[[#This Row],[Total Inventory]]*Sales[[#This Row],[Sale_Price]]</f>
        <v>136.32</v>
      </c>
    </row>
    <row r="5579" spans="1:9" x14ac:dyDescent="0.25">
      <c r="A5579">
        <v>10876</v>
      </c>
      <c r="B5579" t="str">
        <f>INDEX( Table3[],MATCH(Sales[[#This Row],[Category]],Table3[Category],0),1)</f>
        <v>BEER</v>
      </c>
      <c r="C5579" t="s">
        <v>11</v>
      </c>
      <c r="D5579" t="s">
        <v>5533</v>
      </c>
      <c r="E5579" t="s">
        <v>10</v>
      </c>
      <c r="F5579">
        <v>11</v>
      </c>
      <c r="G5579" s="1">
        <v>14.73</v>
      </c>
      <c r="H5579">
        <f>IF(INDEX(Sale_Promotions[[Code]:[Sale Price]],MATCH(Sales[[#This Row],[Code]],Sale_Promotions[Code],0),2)=0,Sales[[#This Row],[Price]],INDEX(Sale_Promotions[[Code]:[Sale Price]],MATCH(Sales[[#This Row],[Code]],Sale_Promotions[Code],0),2))</f>
        <v>14.73</v>
      </c>
      <c r="I5579">
        <f>Sales[[#This Row],[Total Inventory]]*Sales[[#This Row],[Sale_Price]]</f>
        <v>162.03</v>
      </c>
    </row>
    <row r="5580" spans="1:9" x14ac:dyDescent="0.25">
      <c r="A5580">
        <v>41624</v>
      </c>
      <c r="B5580" t="str">
        <f>INDEX( Table3[],MATCH(Sales[[#This Row],[Category]],Table3[Category],0),1)</f>
        <v>WINE</v>
      </c>
      <c r="C5580" t="s">
        <v>41</v>
      </c>
      <c r="D5580" t="s">
        <v>5534</v>
      </c>
      <c r="E5580" t="s">
        <v>10</v>
      </c>
      <c r="F5580">
        <v>9</v>
      </c>
      <c r="G5580" s="1">
        <v>36.99</v>
      </c>
      <c r="H5580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5580">
        <f>Sales[[#This Row],[Total Inventory]]*Sales[[#This Row],[Sale_Price]]</f>
        <v>332.91</v>
      </c>
    </row>
    <row r="5581" spans="1:9" x14ac:dyDescent="0.25">
      <c r="A5581">
        <v>64351</v>
      </c>
      <c r="B5581" t="str">
        <f>INDEX( Table3[],MATCH(Sales[[#This Row],[Category]],Table3[Category],0),1)</f>
        <v>LIQUOR</v>
      </c>
      <c r="C5581" t="s">
        <v>245</v>
      </c>
      <c r="D5581" t="s">
        <v>5535</v>
      </c>
      <c r="E5581" t="s">
        <v>10</v>
      </c>
      <c r="F5581">
        <v>11</v>
      </c>
      <c r="G5581" s="1">
        <v>21.99</v>
      </c>
      <c r="H5581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5581">
        <f>Sales[[#This Row],[Total Inventory]]*Sales[[#This Row],[Sale_Price]]</f>
        <v>241.89</v>
      </c>
    </row>
    <row r="5582" spans="1:9" x14ac:dyDescent="0.25">
      <c r="A5582">
        <v>24497</v>
      </c>
      <c r="B5582" t="str">
        <f>INDEX( Table3[],MATCH(Sales[[#This Row],[Category]],Table3[Category],0),1)</f>
        <v>BEER</v>
      </c>
      <c r="C5582" t="s">
        <v>11</v>
      </c>
      <c r="D5582" t="s">
        <v>5536</v>
      </c>
      <c r="E5582" t="s">
        <v>92</v>
      </c>
      <c r="F5582">
        <v>0</v>
      </c>
      <c r="G5582" s="1">
        <v>4.1100000000000003</v>
      </c>
      <c r="H5582">
        <f>IF(INDEX(Sale_Promotions[[Code]:[Sale Price]],MATCH(Sales[[#This Row],[Code]],Sale_Promotions[Code],0),2)=0,Sales[[#This Row],[Price]],INDEX(Sale_Promotions[[Code]:[Sale Price]],MATCH(Sales[[#This Row],[Code]],Sale_Promotions[Code],0),2))</f>
        <v>4.1100000000000003</v>
      </c>
      <c r="I5582">
        <f>Sales[[#This Row],[Total Inventory]]*Sales[[#This Row],[Sale_Price]]</f>
        <v>0</v>
      </c>
    </row>
    <row r="5583" spans="1:9" x14ac:dyDescent="0.25">
      <c r="A5583">
        <v>83003</v>
      </c>
      <c r="B5583" t="str">
        <f>INDEX( Table3[],MATCH(Sales[[#This Row],[Category]],Table3[Category],0),1)</f>
        <v>WINE</v>
      </c>
      <c r="C5583" t="s">
        <v>28</v>
      </c>
      <c r="D5583" t="s">
        <v>5537</v>
      </c>
      <c r="E5583" t="s">
        <v>10</v>
      </c>
      <c r="F5583">
        <v>17</v>
      </c>
      <c r="G5583" s="1">
        <v>10.49</v>
      </c>
      <c r="H5583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5583">
        <f>Sales[[#This Row],[Total Inventory]]*Sales[[#This Row],[Sale_Price]]</f>
        <v>178.33</v>
      </c>
    </row>
    <row r="5584" spans="1:9" x14ac:dyDescent="0.25">
      <c r="A5584">
        <v>81155</v>
      </c>
      <c r="B5584" t="str">
        <f>INDEX( Table3[],MATCH(Sales[[#This Row],[Category]],Table3[Category],0),1)</f>
        <v>WINE</v>
      </c>
      <c r="C5584" t="s">
        <v>17</v>
      </c>
      <c r="D5584" t="s">
        <v>5538</v>
      </c>
      <c r="E5584" t="s">
        <v>10</v>
      </c>
      <c r="F5584">
        <v>110</v>
      </c>
      <c r="G5584" s="1">
        <v>8.59</v>
      </c>
      <c r="H5584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5584">
        <f>Sales[[#This Row],[Total Inventory]]*Sales[[#This Row],[Sale_Price]]</f>
        <v>944.9</v>
      </c>
    </row>
    <row r="5585" spans="1:9" x14ac:dyDescent="0.25">
      <c r="A5585">
        <v>58955</v>
      </c>
      <c r="B5585" t="str">
        <f>INDEX( Table3[],MATCH(Sales[[#This Row],[Category]],Table3[Category],0),1)</f>
        <v>WINE</v>
      </c>
      <c r="C5585" t="s">
        <v>8</v>
      </c>
      <c r="D5585" t="s">
        <v>5539</v>
      </c>
      <c r="E5585" t="s">
        <v>10</v>
      </c>
      <c r="F5585">
        <v>27</v>
      </c>
      <c r="G5585" s="1">
        <v>14.69</v>
      </c>
      <c r="H5585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5585">
        <f>Sales[[#This Row],[Total Inventory]]*Sales[[#This Row],[Sale_Price]]</f>
        <v>396.63</v>
      </c>
    </row>
    <row r="5586" spans="1:9" x14ac:dyDescent="0.25">
      <c r="A5586">
        <v>40852</v>
      </c>
      <c r="B5586" t="str">
        <f>INDEX( Table3[],MATCH(Sales[[#This Row],[Category]],Table3[Category],0),1)</f>
        <v>WINE</v>
      </c>
      <c r="C5586" t="s">
        <v>61</v>
      </c>
      <c r="D5586" t="s">
        <v>5540</v>
      </c>
      <c r="E5586" t="s">
        <v>10</v>
      </c>
      <c r="F5586">
        <v>0</v>
      </c>
      <c r="G5586" s="1">
        <v>29.99</v>
      </c>
      <c r="H5586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5586">
        <f>Sales[[#This Row],[Total Inventory]]*Sales[[#This Row],[Sale_Price]]</f>
        <v>0</v>
      </c>
    </row>
    <row r="5587" spans="1:9" x14ac:dyDescent="0.25">
      <c r="A5587">
        <v>71636</v>
      </c>
      <c r="B5587" t="str">
        <f>INDEX( Table3[],MATCH(Sales[[#This Row],[Category]],Table3[Category],0),1)</f>
        <v>WINE</v>
      </c>
      <c r="C5587" t="s">
        <v>53</v>
      </c>
      <c r="D5587" t="s">
        <v>5541</v>
      </c>
      <c r="E5587" t="s">
        <v>10</v>
      </c>
      <c r="F5587">
        <v>31</v>
      </c>
      <c r="G5587" s="1">
        <v>9.99</v>
      </c>
      <c r="H5587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5587">
        <f>Sales[[#This Row],[Total Inventory]]*Sales[[#This Row],[Sale_Price]]</f>
        <v>309.69</v>
      </c>
    </row>
    <row r="5588" spans="1:9" x14ac:dyDescent="0.25">
      <c r="A5588">
        <v>84328</v>
      </c>
      <c r="B5588" t="str">
        <f>INDEX( Table3[],MATCH(Sales[[#This Row],[Category]],Table3[Category],0),1)</f>
        <v>WINE</v>
      </c>
      <c r="C5588" t="s">
        <v>61</v>
      </c>
      <c r="D5588" t="s">
        <v>5542</v>
      </c>
      <c r="E5588" t="s">
        <v>10</v>
      </c>
      <c r="F5588">
        <v>102</v>
      </c>
      <c r="G5588" s="1">
        <v>6.49</v>
      </c>
      <c r="H5588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5588">
        <f>Sales[[#This Row],[Total Inventory]]*Sales[[#This Row],[Sale_Price]]</f>
        <v>661.98</v>
      </c>
    </row>
    <row r="5589" spans="1:9" x14ac:dyDescent="0.25">
      <c r="A5589">
        <v>18708</v>
      </c>
      <c r="B5589" t="str">
        <f>INDEX( Table3[],MATCH(Sales[[#This Row],[Category]],Table3[Category],0),1)</f>
        <v>WINE</v>
      </c>
      <c r="C5589" t="s">
        <v>61</v>
      </c>
      <c r="D5589" t="s">
        <v>5543</v>
      </c>
      <c r="E5589" t="s">
        <v>10</v>
      </c>
      <c r="F5589">
        <v>0</v>
      </c>
      <c r="G5589" s="1">
        <v>174.99</v>
      </c>
      <c r="H5589">
        <f>IF(INDEX(Sale_Promotions[[Code]:[Sale Price]],MATCH(Sales[[#This Row],[Code]],Sale_Promotions[Code],0),2)=0,Sales[[#This Row],[Price]],INDEX(Sale_Promotions[[Code]:[Sale Price]],MATCH(Sales[[#This Row],[Code]],Sale_Promotions[Code],0),2))</f>
        <v>174.99</v>
      </c>
      <c r="I5589">
        <f>Sales[[#This Row],[Total Inventory]]*Sales[[#This Row],[Sale_Price]]</f>
        <v>0</v>
      </c>
    </row>
    <row r="5590" spans="1:9" x14ac:dyDescent="0.25">
      <c r="A5590">
        <v>28564</v>
      </c>
      <c r="B5590" t="str">
        <f>INDEX( Table3[],MATCH(Sales[[#This Row],[Category]],Table3[Category],0),1)</f>
        <v>BEER</v>
      </c>
      <c r="C5590" t="s">
        <v>11</v>
      </c>
      <c r="D5590" t="s">
        <v>5544</v>
      </c>
      <c r="E5590" t="s">
        <v>25</v>
      </c>
      <c r="F5590">
        <v>12</v>
      </c>
      <c r="G5590" s="1">
        <v>1.48</v>
      </c>
      <c r="H5590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5590">
        <f>Sales[[#This Row],[Total Inventory]]*Sales[[#This Row],[Sale_Price]]</f>
        <v>17.759999999999998</v>
      </c>
    </row>
    <row r="5591" spans="1:9" x14ac:dyDescent="0.25">
      <c r="A5591">
        <v>26267</v>
      </c>
      <c r="B5591" t="str">
        <f>INDEX( Table3[],MATCH(Sales[[#This Row],[Category]],Table3[Category],0),1)</f>
        <v>BEER</v>
      </c>
      <c r="C5591" t="s">
        <v>11</v>
      </c>
      <c r="D5591" t="s">
        <v>5545</v>
      </c>
      <c r="E5591" t="s">
        <v>25</v>
      </c>
      <c r="F5591">
        <v>154</v>
      </c>
      <c r="G5591" s="1">
        <v>3.16</v>
      </c>
      <c r="H5591">
        <f>IF(INDEX(Sale_Promotions[[Code]:[Sale Price]],MATCH(Sales[[#This Row],[Code]],Sale_Promotions[Code],0),2)=0,Sales[[#This Row],[Price]],INDEX(Sale_Promotions[[Code]:[Sale Price]],MATCH(Sales[[#This Row],[Code]],Sale_Promotions[Code],0),2))</f>
        <v>3.16</v>
      </c>
      <c r="I5591">
        <f>Sales[[#This Row],[Total Inventory]]*Sales[[#This Row],[Sale_Price]]</f>
        <v>486.64000000000004</v>
      </c>
    </row>
    <row r="5592" spans="1:9" x14ac:dyDescent="0.25">
      <c r="A5592">
        <v>29001</v>
      </c>
      <c r="B5592" t="str">
        <f>INDEX( Table3[],MATCH(Sales[[#This Row],[Category]],Table3[Category],0),1)</f>
        <v>BEER</v>
      </c>
      <c r="C5592" t="s">
        <v>11</v>
      </c>
      <c r="D5592" t="s">
        <v>5546</v>
      </c>
      <c r="E5592" t="s">
        <v>10</v>
      </c>
      <c r="F5592">
        <v>0</v>
      </c>
      <c r="G5592" s="1">
        <v>10.58</v>
      </c>
      <c r="H5592">
        <f>IF(INDEX(Sale_Promotions[[Code]:[Sale Price]],MATCH(Sales[[#This Row],[Code]],Sale_Promotions[Code],0),2)=0,Sales[[#This Row],[Price]],INDEX(Sale_Promotions[[Code]:[Sale Price]],MATCH(Sales[[#This Row],[Code]],Sale_Promotions[Code],0),2))</f>
        <v>10.58</v>
      </c>
      <c r="I5592">
        <f>Sales[[#This Row],[Total Inventory]]*Sales[[#This Row],[Sale_Price]]</f>
        <v>0</v>
      </c>
    </row>
    <row r="5593" spans="1:9" x14ac:dyDescent="0.25">
      <c r="A5593">
        <v>337505</v>
      </c>
      <c r="B5593" t="str">
        <f>INDEX( Table3[],MATCH(Sales[[#This Row],[Category]],Table3[Category],0),1)</f>
        <v>LIQUOR</v>
      </c>
      <c r="C5593" t="s">
        <v>26</v>
      </c>
      <c r="D5593" t="s">
        <v>5547</v>
      </c>
      <c r="E5593" t="s">
        <v>2301</v>
      </c>
      <c r="F5593">
        <v>62</v>
      </c>
      <c r="G5593" s="1">
        <v>9.7899999999999991</v>
      </c>
      <c r="H5593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5593">
        <f>Sales[[#This Row],[Total Inventory]]*Sales[[#This Row],[Sale_Price]]</f>
        <v>606.9799999999999</v>
      </c>
    </row>
    <row r="5594" spans="1:9" x14ac:dyDescent="0.25">
      <c r="A5594">
        <v>306923</v>
      </c>
      <c r="B5594" t="str">
        <f>INDEX( Table3[],MATCH(Sales[[#This Row],[Category]],Table3[Category],0),1)</f>
        <v>LIQUOR</v>
      </c>
      <c r="C5594" t="s">
        <v>26</v>
      </c>
      <c r="D5594" t="s">
        <v>5548</v>
      </c>
      <c r="E5594" t="s">
        <v>10</v>
      </c>
      <c r="F5594">
        <v>26</v>
      </c>
      <c r="G5594" s="1">
        <v>37.99</v>
      </c>
      <c r="H5594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5594">
        <f>Sales[[#This Row],[Total Inventory]]*Sales[[#This Row],[Sale_Price]]</f>
        <v>987.74</v>
      </c>
    </row>
    <row r="5595" spans="1:9" x14ac:dyDescent="0.25">
      <c r="A5595">
        <v>85843</v>
      </c>
      <c r="B5595" t="str">
        <f>INDEX( Table3[],MATCH(Sales[[#This Row],[Category]],Table3[Category],0),1)</f>
        <v>WINE</v>
      </c>
      <c r="C5595" t="s">
        <v>41</v>
      </c>
      <c r="D5595" t="s">
        <v>5549</v>
      </c>
      <c r="E5595" t="s">
        <v>10</v>
      </c>
      <c r="F5595">
        <v>0</v>
      </c>
      <c r="G5595" s="1">
        <v>30.99</v>
      </c>
      <c r="H5595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5595">
        <f>Sales[[#This Row],[Total Inventory]]*Sales[[#This Row],[Sale_Price]]</f>
        <v>0</v>
      </c>
    </row>
    <row r="5596" spans="1:9" x14ac:dyDescent="0.25">
      <c r="A5596">
        <v>337861</v>
      </c>
      <c r="B5596" t="str">
        <f>INDEX( Table3[],MATCH(Sales[[#This Row],[Category]],Table3[Category],0),1)</f>
        <v>WINE</v>
      </c>
      <c r="C5596" t="s">
        <v>85</v>
      </c>
      <c r="D5596" t="s">
        <v>5550</v>
      </c>
      <c r="E5596" t="s">
        <v>10</v>
      </c>
      <c r="F5596">
        <v>0</v>
      </c>
      <c r="G5596" s="1">
        <v>6.99</v>
      </c>
      <c r="H5596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5596">
        <f>Sales[[#This Row],[Total Inventory]]*Sales[[#This Row],[Sale_Price]]</f>
        <v>0</v>
      </c>
    </row>
    <row r="5597" spans="1:9" x14ac:dyDescent="0.25">
      <c r="A5597">
        <v>308918</v>
      </c>
      <c r="B5597" t="str">
        <f>INDEX( Table3[],MATCH(Sales[[#This Row],[Category]],Table3[Category],0),1)</f>
        <v>WINE</v>
      </c>
      <c r="C5597" t="s">
        <v>8</v>
      </c>
      <c r="D5597" t="s">
        <v>5551</v>
      </c>
      <c r="E5597" t="s">
        <v>10</v>
      </c>
      <c r="F5597">
        <v>12</v>
      </c>
      <c r="G5597" s="1">
        <v>8.99</v>
      </c>
      <c r="H559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5597">
        <f>Sales[[#This Row],[Total Inventory]]*Sales[[#This Row],[Sale_Price]]</f>
        <v>107.88</v>
      </c>
    </row>
    <row r="5598" spans="1:9" x14ac:dyDescent="0.25">
      <c r="A5598">
        <v>396656</v>
      </c>
      <c r="B5598" t="str">
        <f>INDEX( Table3[],MATCH(Sales[[#This Row],[Category]],Table3[Category],0),1)</f>
        <v>WINE</v>
      </c>
      <c r="C5598" t="s">
        <v>28</v>
      </c>
      <c r="D5598" t="s">
        <v>5552</v>
      </c>
      <c r="E5598" t="s">
        <v>10</v>
      </c>
      <c r="F5598">
        <v>0</v>
      </c>
      <c r="G5598" s="1">
        <v>8.59</v>
      </c>
      <c r="H5598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5598">
        <f>Sales[[#This Row],[Total Inventory]]*Sales[[#This Row],[Sale_Price]]</f>
        <v>0</v>
      </c>
    </row>
    <row r="5599" spans="1:9" x14ac:dyDescent="0.25">
      <c r="A5599">
        <v>11022</v>
      </c>
      <c r="B5599" t="str">
        <f>INDEX( Table3[],MATCH(Sales[[#This Row],[Category]],Table3[Category],0),1)</f>
        <v>LIQUOR</v>
      </c>
      <c r="C5599" t="s">
        <v>57</v>
      </c>
      <c r="D5599" t="s">
        <v>5553</v>
      </c>
      <c r="E5599" t="s">
        <v>48</v>
      </c>
      <c r="F5599">
        <v>6</v>
      </c>
      <c r="G5599" s="1">
        <v>13.99</v>
      </c>
      <c r="H559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5599">
        <f>Sales[[#This Row],[Total Inventory]]*Sales[[#This Row],[Sale_Price]]</f>
        <v>83.94</v>
      </c>
    </row>
    <row r="5600" spans="1:9" x14ac:dyDescent="0.25">
      <c r="A5600">
        <v>333826</v>
      </c>
      <c r="B5600" t="str">
        <f>INDEX( Table3[],MATCH(Sales[[#This Row],[Category]],Table3[Category],0),1)</f>
        <v>WINE</v>
      </c>
      <c r="C5600" t="s">
        <v>85</v>
      </c>
      <c r="D5600" t="s">
        <v>5554</v>
      </c>
      <c r="E5600" t="s">
        <v>10</v>
      </c>
      <c r="F5600">
        <v>118</v>
      </c>
      <c r="G5600" s="1">
        <v>7.79</v>
      </c>
      <c r="H5600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5600">
        <f>Sales[[#This Row],[Total Inventory]]*Sales[[#This Row],[Sale_Price]]</f>
        <v>919.22</v>
      </c>
    </row>
    <row r="5601" spans="1:9" x14ac:dyDescent="0.25">
      <c r="A5601">
        <v>23568</v>
      </c>
      <c r="B5601" t="str">
        <f>INDEX( Table3[],MATCH(Sales[[#This Row],[Category]],Table3[Category],0),1)</f>
        <v>BEER</v>
      </c>
      <c r="C5601" t="s">
        <v>11</v>
      </c>
      <c r="D5601" t="s">
        <v>5555</v>
      </c>
      <c r="E5601" t="s">
        <v>13</v>
      </c>
      <c r="F5601">
        <v>0</v>
      </c>
      <c r="G5601" s="1">
        <v>5.4</v>
      </c>
      <c r="H5601">
        <f>IF(INDEX(Sale_Promotions[[Code]:[Sale Price]],MATCH(Sales[[#This Row],[Code]],Sale_Promotions[Code],0),2)=0,Sales[[#This Row],[Price]],INDEX(Sale_Promotions[[Code]:[Sale Price]],MATCH(Sales[[#This Row],[Code]],Sale_Promotions[Code],0),2))</f>
        <v>5.4</v>
      </c>
      <c r="I5601">
        <f>Sales[[#This Row],[Total Inventory]]*Sales[[#This Row],[Sale_Price]]</f>
        <v>0</v>
      </c>
    </row>
    <row r="5602" spans="1:9" x14ac:dyDescent="0.25">
      <c r="A5602">
        <v>43727</v>
      </c>
      <c r="B5602" t="str">
        <f>INDEX( Table3[],MATCH(Sales[[#This Row],[Category]],Table3[Category],0),1)</f>
        <v>WINE</v>
      </c>
      <c r="C5602" t="s">
        <v>189</v>
      </c>
      <c r="D5602" t="s">
        <v>5556</v>
      </c>
      <c r="E5602" t="s">
        <v>10</v>
      </c>
      <c r="F5602">
        <v>51</v>
      </c>
      <c r="G5602" s="1">
        <v>27.99</v>
      </c>
      <c r="H5602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5602">
        <f>Sales[[#This Row],[Total Inventory]]*Sales[[#This Row],[Sale_Price]]</f>
        <v>1427.49</v>
      </c>
    </row>
    <row r="5603" spans="1:9" x14ac:dyDescent="0.25">
      <c r="A5603">
        <v>24998</v>
      </c>
      <c r="B5603" t="str">
        <f>INDEX( Table3[],MATCH(Sales[[#This Row],[Category]],Table3[Category],0),1)</f>
        <v>BEER</v>
      </c>
      <c r="C5603" t="s">
        <v>11</v>
      </c>
      <c r="D5603" t="s">
        <v>5557</v>
      </c>
      <c r="E5603" t="s">
        <v>13</v>
      </c>
      <c r="F5603">
        <v>0</v>
      </c>
      <c r="G5603" s="1">
        <v>12.32</v>
      </c>
      <c r="H5603">
        <f>IF(INDEX(Sale_Promotions[[Code]:[Sale Price]],MATCH(Sales[[#This Row],[Code]],Sale_Promotions[Code],0),2)=0,Sales[[#This Row],[Price]],INDEX(Sale_Promotions[[Code]:[Sale Price]],MATCH(Sales[[#This Row],[Code]],Sale_Promotions[Code],0),2))</f>
        <v>12.32</v>
      </c>
      <c r="I5603">
        <f>Sales[[#This Row],[Total Inventory]]*Sales[[#This Row],[Sale_Price]]</f>
        <v>0</v>
      </c>
    </row>
    <row r="5604" spans="1:9" x14ac:dyDescent="0.25">
      <c r="A5604">
        <v>330311</v>
      </c>
      <c r="B5604" t="str">
        <f>INDEX( Table3[],MATCH(Sales[[#This Row],[Category]],Table3[Category],0),1)</f>
        <v>WINE</v>
      </c>
      <c r="C5604" t="s">
        <v>163</v>
      </c>
      <c r="D5604" t="s">
        <v>5558</v>
      </c>
      <c r="E5604" t="s">
        <v>10</v>
      </c>
      <c r="F5604">
        <v>0</v>
      </c>
      <c r="G5604" s="1">
        <v>17.489999999999998</v>
      </c>
      <c r="H5604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5604">
        <f>Sales[[#This Row],[Total Inventory]]*Sales[[#This Row],[Sale_Price]]</f>
        <v>0</v>
      </c>
    </row>
    <row r="5605" spans="1:9" x14ac:dyDescent="0.25">
      <c r="A5605">
        <v>417106</v>
      </c>
      <c r="B5605" t="str">
        <f>INDEX( Table3[],MATCH(Sales[[#This Row],[Category]],Table3[Category],0),1)</f>
        <v>WINE</v>
      </c>
      <c r="C5605" t="s">
        <v>39</v>
      </c>
      <c r="D5605" t="s">
        <v>5559</v>
      </c>
      <c r="E5605" t="s">
        <v>10</v>
      </c>
      <c r="F5605">
        <v>8</v>
      </c>
      <c r="G5605" s="1">
        <v>10.49</v>
      </c>
      <c r="H5605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5605">
        <f>Sales[[#This Row],[Total Inventory]]*Sales[[#This Row],[Sale_Price]]</f>
        <v>83.92</v>
      </c>
    </row>
    <row r="5606" spans="1:9" x14ac:dyDescent="0.25">
      <c r="A5606">
        <v>89213</v>
      </c>
      <c r="B5606" t="str">
        <f>INDEX( Table3[],MATCH(Sales[[#This Row],[Category]],Table3[Category],0),1)</f>
        <v>WINE</v>
      </c>
      <c r="C5606" t="s">
        <v>148</v>
      </c>
      <c r="D5606" t="s">
        <v>5560</v>
      </c>
      <c r="E5606" t="s">
        <v>10</v>
      </c>
      <c r="F5606">
        <v>0</v>
      </c>
      <c r="G5606" s="1">
        <v>30.99</v>
      </c>
      <c r="H5606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5606">
        <f>Sales[[#This Row],[Total Inventory]]*Sales[[#This Row],[Sale_Price]]</f>
        <v>0</v>
      </c>
    </row>
    <row r="5607" spans="1:9" x14ac:dyDescent="0.25">
      <c r="A5607">
        <v>80817</v>
      </c>
      <c r="B5607" t="str">
        <f>INDEX( Table3[],MATCH(Sales[[#This Row],[Category]],Table3[Category],0),1)</f>
        <v>WINE</v>
      </c>
      <c r="C5607" t="s">
        <v>61</v>
      </c>
      <c r="D5607" t="s">
        <v>5561</v>
      </c>
      <c r="E5607" t="s">
        <v>10</v>
      </c>
      <c r="F5607">
        <v>60</v>
      </c>
      <c r="G5607" s="1">
        <v>19.39</v>
      </c>
      <c r="H5607">
        <f>IF(INDEX(Sale_Promotions[[Code]:[Sale Price]],MATCH(Sales[[#This Row],[Code]],Sale_Promotions[Code],0),2)=0,Sales[[#This Row],[Price]],INDEX(Sale_Promotions[[Code]:[Sale Price]],MATCH(Sales[[#This Row],[Code]],Sale_Promotions[Code],0),2))</f>
        <v>19.39</v>
      </c>
      <c r="I5607">
        <f>Sales[[#This Row],[Total Inventory]]*Sales[[#This Row],[Sale_Price]]</f>
        <v>1163.4000000000001</v>
      </c>
    </row>
    <row r="5608" spans="1:9" x14ac:dyDescent="0.25">
      <c r="A5608">
        <v>78530</v>
      </c>
      <c r="B5608" t="str">
        <f>INDEX( Table3[],MATCH(Sales[[#This Row],[Category]],Table3[Category],0),1)</f>
        <v>WINE</v>
      </c>
      <c r="C5608" t="s">
        <v>41</v>
      </c>
      <c r="D5608" t="s">
        <v>5562</v>
      </c>
      <c r="E5608" t="s">
        <v>23</v>
      </c>
      <c r="F5608">
        <v>5</v>
      </c>
      <c r="G5608" s="1">
        <v>15.49</v>
      </c>
      <c r="H5608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5608">
        <f>Sales[[#This Row],[Total Inventory]]*Sales[[#This Row],[Sale_Price]]</f>
        <v>77.45</v>
      </c>
    </row>
    <row r="5609" spans="1:9" x14ac:dyDescent="0.25">
      <c r="A5609">
        <v>327434</v>
      </c>
      <c r="B5609" t="str">
        <f>INDEX( Table3[],MATCH(Sales[[#This Row],[Category]],Table3[Category],0),1)</f>
        <v>WINE</v>
      </c>
      <c r="C5609" t="s">
        <v>41</v>
      </c>
      <c r="D5609" t="s">
        <v>5563</v>
      </c>
      <c r="E5609" t="s">
        <v>10</v>
      </c>
      <c r="F5609">
        <v>9</v>
      </c>
      <c r="G5609" s="1">
        <v>8.99</v>
      </c>
      <c r="H560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5609">
        <f>Sales[[#This Row],[Total Inventory]]*Sales[[#This Row],[Sale_Price]]</f>
        <v>80.91</v>
      </c>
    </row>
    <row r="5610" spans="1:9" x14ac:dyDescent="0.25">
      <c r="A5610">
        <v>137456</v>
      </c>
      <c r="B5610" t="str">
        <f>INDEX( Table3[],MATCH(Sales[[#This Row],[Category]],Table3[Category],0),1)</f>
        <v>WINE</v>
      </c>
      <c r="C5610" t="s">
        <v>28</v>
      </c>
      <c r="D5610" t="s">
        <v>5564</v>
      </c>
      <c r="E5610" t="s">
        <v>10</v>
      </c>
      <c r="F5610">
        <v>0</v>
      </c>
      <c r="G5610" s="1">
        <v>21.99</v>
      </c>
      <c r="H5610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5610">
        <f>Sales[[#This Row],[Total Inventory]]*Sales[[#This Row],[Sale_Price]]</f>
        <v>0</v>
      </c>
    </row>
    <row r="5611" spans="1:9" x14ac:dyDescent="0.25">
      <c r="A5611">
        <v>54380</v>
      </c>
      <c r="B5611" t="str">
        <f>INDEX( Table3[],MATCH(Sales[[#This Row],[Category]],Table3[Category],0),1)</f>
        <v>WINE</v>
      </c>
      <c r="C5611" t="s">
        <v>17</v>
      </c>
      <c r="D5611" t="s">
        <v>5565</v>
      </c>
      <c r="E5611" t="s">
        <v>10</v>
      </c>
      <c r="F5611">
        <v>0</v>
      </c>
      <c r="G5611" s="1">
        <v>100.99</v>
      </c>
      <c r="H5611">
        <f>IF(INDEX(Sale_Promotions[[Code]:[Sale Price]],MATCH(Sales[[#This Row],[Code]],Sale_Promotions[Code],0),2)=0,Sales[[#This Row],[Price]],INDEX(Sale_Promotions[[Code]:[Sale Price]],MATCH(Sales[[#This Row],[Code]],Sale_Promotions[Code],0),2))</f>
        <v>100.99</v>
      </c>
      <c r="I5611">
        <f>Sales[[#This Row],[Total Inventory]]*Sales[[#This Row],[Sale_Price]]</f>
        <v>0</v>
      </c>
    </row>
    <row r="5612" spans="1:9" x14ac:dyDescent="0.25">
      <c r="A5612">
        <v>71567</v>
      </c>
      <c r="B5612" t="str">
        <f>INDEX( Table3[],MATCH(Sales[[#This Row],[Category]],Table3[Category],0),1)</f>
        <v>LIQUOR</v>
      </c>
      <c r="C5612" t="s">
        <v>37</v>
      </c>
      <c r="D5612" t="s">
        <v>5566</v>
      </c>
      <c r="E5612" t="s">
        <v>16</v>
      </c>
      <c r="F5612">
        <v>5</v>
      </c>
      <c r="G5612" s="1">
        <v>24.99</v>
      </c>
      <c r="H5612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5612">
        <f>Sales[[#This Row],[Total Inventory]]*Sales[[#This Row],[Sale_Price]]</f>
        <v>97.449999999999989</v>
      </c>
    </row>
    <row r="5613" spans="1:9" x14ac:dyDescent="0.25">
      <c r="A5613">
        <v>315660</v>
      </c>
      <c r="B5613" t="str">
        <f>INDEX( Table3[],MATCH(Sales[[#This Row],[Category]],Table3[Category],0),1)</f>
        <v>WINE</v>
      </c>
      <c r="C5613" t="s">
        <v>242</v>
      </c>
      <c r="D5613" t="s">
        <v>5567</v>
      </c>
      <c r="E5613" t="s">
        <v>10</v>
      </c>
      <c r="F5613">
        <v>0</v>
      </c>
      <c r="G5613" s="1">
        <v>5.99</v>
      </c>
      <c r="H5613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5613">
        <f>Sales[[#This Row],[Total Inventory]]*Sales[[#This Row],[Sale_Price]]</f>
        <v>0</v>
      </c>
    </row>
    <row r="5614" spans="1:9" x14ac:dyDescent="0.25">
      <c r="A5614">
        <v>30030</v>
      </c>
      <c r="B5614" t="str">
        <f>INDEX( Table3[],MATCH(Sales[[#This Row],[Category]],Table3[Category],0),1)</f>
        <v>BEER</v>
      </c>
      <c r="C5614" t="s">
        <v>11</v>
      </c>
      <c r="D5614" t="s">
        <v>5568</v>
      </c>
      <c r="E5614" t="s">
        <v>13</v>
      </c>
      <c r="F5614">
        <v>0</v>
      </c>
      <c r="G5614" s="1">
        <v>7.15</v>
      </c>
      <c r="H5614">
        <f>IF(INDEX(Sale_Promotions[[Code]:[Sale Price]],MATCH(Sales[[#This Row],[Code]],Sale_Promotions[Code],0),2)=0,Sales[[#This Row],[Price]],INDEX(Sale_Promotions[[Code]:[Sale Price]],MATCH(Sales[[#This Row],[Code]],Sale_Promotions[Code],0),2))</f>
        <v>7.15</v>
      </c>
      <c r="I5614">
        <f>Sales[[#This Row],[Total Inventory]]*Sales[[#This Row],[Sale_Price]]</f>
        <v>0</v>
      </c>
    </row>
    <row r="5615" spans="1:9" x14ac:dyDescent="0.25">
      <c r="A5615">
        <v>342161</v>
      </c>
      <c r="B5615" t="str">
        <f>INDEX( Table3[],MATCH(Sales[[#This Row],[Category]],Table3[Category],0),1)</f>
        <v>LIQUOR</v>
      </c>
      <c r="C5615" t="s">
        <v>35</v>
      </c>
      <c r="D5615" t="s">
        <v>5569</v>
      </c>
      <c r="E5615" t="s">
        <v>10</v>
      </c>
      <c r="F5615">
        <v>0</v>
      </c>
      <c r="G5615" s="1">
        <v>0.79</v>
      </c>
      <c r="H5615">
        <f>IF(INDEX(Sale_Promotions[[Code]:[Sale Price]],MATCH(Sales[[#This Row],[Code]],Sale_Promotions[Code],0),2)=0,Sales[[#This Row],[Price]],INDEX(Sale_Promotions[[Code]:[Sale Price]],MATCH(Sales[[#This Row],[Code]],Sale_Promotions[Code],0),2))</f>
        <v>0.79</v>
      </c>
      <c r="I5615">
        <f>Sales[[#This Row],[Total Inventory]]*Sales[[#This Row],[Sale_Price]]</f>
        <v>0</v>
      </c>
    </row>
    <row r="5616" spans="1:9" x14ac:dyDescent="0.25">
      <c r="A5616">
        <v>26949</v>
      </c>
      <c r="B5616" t="str">
        <f>INDEX( Table3[],MATCH(Sales[[#This Row],[Category]],Table3[Category],0),1)</f>
        <v>BEER</v>
      </c>
      <c r="C5616" t="s">
        <v>11</v>
      </c>
      <c r="D5616" t="s">
        <v>5570</v>
      </c>
      <c r="E5616" t="s">
        <v>10</v>
      </c>
      <c r="F5616">
        <v>0</v>
      </c>
      <c r="G5616" s="1">
        <v>16.690000000000001</v>
      </c>
      <c r="H5616">
        <f>IF(INDEX(Sale_Promotions[[Code]:[Sale Price]],MATCH(Sales[[#This Row],[Code]],Sale_Promotions[Code],0),2)=0,Sales[[#This Row],[Price]],INDEX(Sale_Promotions[[Code]:[Sale Price]],MATCH(Sales[[#This Row],[Code]],Sale_Promotions[Code],0),2))</f>
        <v>16.690000000000001</v>
      </c>
      <c r="I5616">
        <f>Sales[[#This Row],[Total Inventory]]*Sales[[#This Row],[Sale_Price]]</f>
        <v>0</v>
      </c>
    </row>
    <row r="5617" spans="1:9" x14ac:dyDescent="0.25">
      <c r="A5617">
        <v>70534</v>
      </c>
      <c r="B5617" t="str">
        <f>INDEX( Table3[],MATCH(Sales[[#This Row],[Category]],Table3[Category],0),1)</f>
        <v>LIQUOR</v>
      </c>
      <c r="C5617" t="s">
        <v>175</v>
      </c>
      <c r="D5617" t="s">
        <v>5571</v>
      </c>
      <c r="E5617" t="s">
        <v>10</v>
      </c>
      <c r="F5617">
        <v>17</v>
      </c>
      <c r="G5617" s="1">
        <v>20.99</v>
      </c>
      <c r="H5617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5617">
        <f>Sales[[#This Row],[Total Inventory]]*Sales[[#This Row],[Sale_Price]]</f>
        <v>280.33</v>
      </c>
    </row>
    <row r="5618" spans="1:9" x14ac:dyDescent="0.25">
      <c r="A5618">
        <v>8990</v>
      </c>
      <c r="B5618" t="str">
        <f>INDEX( Table3[],MATCH(Sales[[#This Row],[Category]],Table3[Category],0),1)</f>
        <v>BEER</v>
      </c>
      <c r="C5618" t="s">
        <v>11</v>
      </c>
      <c r="D5618" t="s">
        <v>5572</v>
      </c>
      <c r="E5618" t="s">
        <v>25</v>
      </c>
      <c r="F5618">
        <v>0</v>
      </c>
      <c r="G5618" s="1">
        <v>1.99</v>
      </c>
      <c r="H5618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5618">
        <f>Sales[[#This Row],[Total Inventory]]*Sales[[#This Row],[Sale_Price]]</f>
        <v>0</v>
      </c>
    </row>
    <row r="5619" spans="1:9" x14ac:dyDescent="0.25">
      <c r="A5619">
        <v>334184</v>
      </c>
      <c r="B5619" t="str">
        <f>INDEX( Table3[],MATCH(Sales[[#This Row],[Category]],Table3[Category],0),1)</f>
        <v>WINE</v>
      </c>
      <c r="C5619" t="s">
        <v>39</v>
      </c>
      <c r="D5619" t="s">
        <v>5573</v>
      </c>
      <c r="E5619" t="s">
        <v>10</v>
      </c>
      <c r="F5619">
        <v>44</v>
      </c>
      <c r="G5619" s="1">
        <v>7.49</v>
      </c>
      <c r="H5619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5619">
        <f>Sales[[#This Row],[Total Inventory]]*Sales[[#This Row],[Sale_Price]]</f>
        <v>329.56</v>
      </c>
    </row>
    <row r="5620" spans="1:9" x14ac:dyDescent="0.25">
      <c r="A5620">
        <v>418730</v>
      </c>
      <c r="B5620" t="str">
        <f>INDEX( Table3[],MATCH(Sales[[#This Row],[Category]],Table3[Category],0),1)</f>
        <v>WINE</v>
      </c>
      <c r="C5620" t="s">
        <v>39</v>
      </c>
      <c r="D5620" t="s">
        <v>5574</v>
      </c>
      <c r="E5620" t="s">
        <v>10</v>
      </c>
      <c r="F5620">
        <v>52</v>
      </c>
      <c r="G5620" s="1">
        <v>7.69</v>
      </c>
      <c r="H5620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5620">
        <f>Sales[[#This Row],[Total Inventory]]*Sales[[#This Row],[Sale_Price]]</f>
        <v>399.88</v>
      </c>
    </row>
    <row r="5621" spans="1:9" x14ac:dyDescent="0.25">
      <c r="A5621">
        <v>303992</v>
      </c>
      <c r="B5621" t="str">
        <f>INDEX( Table3[],MATCH(Sales[[#This Row],[Category]],Table3[Category],0),1)</f>
        <v>WINE</v>
      </c>
      <c r="C5621" t="s">
        <v>85</v>
      </c>
      <c r="D5621" t="s">
        <v>5575</v>
      </c>
      <c r="E5621" t="s">
        <v>10</v>
      </c>
      <c r="F5621">
        <v>24</v>
      </c>
      <c r="G5621" s="1">
        <v>11.99</v>
      </c>
      <c r="H562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621">
        <f>Sales[[#This Row],[Total Inventory]]*Sales[[#This Row],[Sale_Price]]</f>
        <v>287.76</v>
      </c>
    </row>
    <row r="5622" spans="1:9" x14ac:dyDescent="0.25">
      <c r="A5622">
        <v>328482</v>
      </c>
      <c r="B5622" t="str">
        <f>INDEX( Table3[],MATCH(Sales[[#This Row],[Category]],Table3[Category],0),1)</f>
        <v>WINE</v>
      </c>
      <c r="C5622" t="s">
        <v>85</v>
      </c>
      <c r="D5622" t="s">
        <v>5576</v>
      </c>
      <c r="E5622" t="s">
        <v>10</v>
      </c>
      <c r="F5622">
        <v>55</v>
      </c>
      <c r="G5622" s="1">
        <v>15.49</v>
      </c>
      <c r="H5622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5622">
        <f>Sales[[#This Row],[Total Inventory]]*Sales[[#This Row],[Sale_Price]]</f>
        <v>851.95</v>
      </c>
    </row>
    <row r="5623" spans="1:9" x14ac:dyDescent="0.25">
      <c r="A5623">
        <v>26834</v>
      </c>
      <c r="B5623" t="str">
        <f>INDEX( Table3[],MATCH(Sales[[#This Row],[Category]],Table3[Category],0),1)</f>
        <v>BEER</v>
      </c>
      <c r="C5623" t="s">
        <v>11</v>
      </c>
      <c r="D5623" t="s">
        <v>5577</v>
      </c>
      <c r="E5623" t="s">
        <v>2771</v>
      </c>
      <c r="F5623">
        <v>0</v>
      </c>
      <c r="G5623" s="1">
        <v>2.4500000000000002</v>
      </c>
      <c r="H5623">
        <f>IF(INDEX(Sale_Promotions[[Code]:[Sale Price]],MATCH(Sales[[#This Row],[Code]],Sale_Promotions[Code],0),2)=0,Sales[[#This Row],[Price]],INDEX(Sale_Promotions[[Code]:[Sale Price]],MATCH(Sales[[#This Row],[Code]],Sale_Promotions[Code],0),2))</f>
        <v>2.4500000000000002</v>
      </c>
      <c r="I5623">
        <f>Sales[[#This Row],[Total Inventory]]*Sales[[#This Row],[Sale_Price]]</f>
        <v>0</v>
      </c>
    </row>
    <row r="5624" spans="1:9" x14ac:dyDescent="0.25">
      <c r="A5624">
        <v>418595</v>
      </c>
      <c r="B5624" t="str">
        <f>INDEX( Table3[],MATCH(Sales[[#This Row],[Category]],Table3[Category],0),1)</f>
        <v>WINE</v>
      </c>
      <c r="C5624" t="s">
        <v>163</v>
      </c>
      <c r="D5624" t="s">
        <v>5578</v>
      </c>
      <c r="E5624" t="s">
        <v>10</v>
      </c>
      <c r="F5624">
        <v>0</v>
      </c>
      <c r="G5624" s="1">
        <v>10.99</v>
      </c>
      <c r="H562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624">
        <f>Sales[[#This Row],[Total Inventory]]*Sales[[#This Row],[Sale_Price]]</f>
        <v>0</v>
      </c>
    </row>
    <row r="5625" spans="1:9" x14ac:dyDescent="0.25">
      <c r="A5625">
        <v>303596</v>
      </c>
      <c r="B5625" t="str">
        <f>INDEX( Table3[],MATCH(Sales[[#This Row],[Category]],Table3[Category],0),1)</f>
        <v>WINE</v>
      </c>
      <c r="C5625" t="s">
        <v>61</v>
      </c>
      <c r="D5625" t="s">
        <v>5579</v>
      </c>
      <c r="E5625" t="s">
        <v>10</v>
      </c>
      <c r="F5625">
        <v>60</v>
      </c>
      <c r="G5625" s="1">
        <v>10.69</v>
      </c>
      <c r="H5625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5625">
        <f>Sales[[#This Row],[Total Inventory]]*Sales[[#This Row],[Sale_Price]]</f>
        <v>509.40000000000003</v>
      </c>
    </row>
    <row r="5626" spans="1:9" x14ac:dyDescent="0.25">
      <c r="A5626">
        <v>87220</v>
      </c>
      <c r="B5626" t="str">
        <f>INDEX( Table3[],MATCH(Sales[[#This Row],[Category]],Table3[Category],0),1)</f>
        <v>WINE</v>
      </c>
      <c r="C5626" t="s">
        <v>43</v>
      </c>
      <c r="D5626" t="s">
        <v>5580</v>
      </c>
      <c r="E5626" t="s">
        <v>10</v>
      </c>
      <c r="F5626">
        <v>0</v>
      </c>
      <c r="G5626" s="1">
        <v>7.99</v>
      </c>
      <c r="H5626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5626">
        <f>Sales[[#This Row],[Total Inventory]]*Sales[[#This Row],[Sale_Price]]</f>
        <v>0</v>
      </c>
    </row>
    <row r="5627" spans="1:9" x14ac:dyDescent="0.25">
      <c r="A5627">
        <v>28834</v>
      </c>
      <c r="B5627" t="str">
        <f>INDEX( Table3[],MATCH(Sales[[#This Row],[Category]],Table3[Category],0),1)</f>
        <v>BEER</v>
      </c>
      <c r="C5627" t="s">
        <v>11</v>
      </c>
      <c r="D5627" t="s">
        <v>5581</v>
      </c>
      <c r="E5627" t="s">
        <v>25</v>
      </c>
      <c r="F5627">
        <v>0</v>
      </c>
      <c r="G5627" s="1">
        <v>2.63</v>
      </c>
      <c r="H5627">
        <f>IF(INDEX(Sale_Promotions[[Code]:[Sale Price]],MATCH(Sales[[#This Row],[Code]],Sale_Promotions[Code],0),2)=0,Sales[[#This Row],[Price]],INDEX(Sale_Promotions[[Code]:[Sale Price]],MATCH(Sales[[#This Row],[Code]],Sale_Promotions[Code],0),2))</f>
        <v>2.63</v>
      </c>
      <c r="I5627">
        <f>Sales[[#This Row],[Total Inventory]]*Sales[[#This Row],[Sale_Price]]</f>
        <v>0</v>
      </c>
    </row>
    <row r="5628" spans="1:9" x14ac:dyDescent="0.25">
      <c r="A5628">
        <v>394742</v>
      </c>
      <c r="B5628" t="str">
        <f>INDEX( Table3[],MATCH(Sales[[#This Row],[Category]],Table3[Category],0),1)</f>
        <v>WINE</v>
      </c>
      <c r="C5628" t="s">
        <v>41</v>
      </c>
      <c r="D5628" t="s">
        <v>5582</v>
      </c>
      <c r="E5628" t="s">
        <v>10</v>
      </c>
      <c r="F5628">
        <v>1</v>
      </c>
      <c r="G5628" s="1">
        <v>15.49</v>
      </c>
      <c r="H5628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5628">
        <f>Sales[[#This Row],[Total Inventory]]*Sales[[#This Row],[Sale_Price]]</f>
        <v>15.49</v>
      </c>
    </row>
    <row r="5629" spans="1:9" x14ac:dyDescent="0.25">
      <c r="A5629">
        <v>28889</v>
      </c>
      <c r="B5629" t="str">
        <f>INDEX( Table3[],MATCH(Sales[[#This Row],[Category]],Table3[Category],0),1)</f>
        <v>BEER</v>
      </c>
      <c r="C5629" t="s">
        <v>11</v>
      </c>
      <c r="D5629" t="s">
        <v>5583</v>
      </c>
      <c r="E5629" t="s">
        <v>92</v>
      </c>
      <c r="F5629">
        <v>0</v>
      </c>
      <c r="G5629" s="1">
        <v>2.2799999999999998</v>
      </c>
      <c r="H5629">
        <f>IF(INDEX(Sale_Promotions[[Code]:[Sale Price]],MATCH(Sales[[#This Row],[Code]],Sale_Promotions[Code],0),2)=0,Sales[[#This Row],[Price]],INDEX(Sale_Promotions[[Code]:[Sale Price]],MATCH(Sales[[#This Row],[Code]],Sale_Promotions[Code],0),2))</f>
        <v>2.2799999999999998</v>
      </c>
      <c r="I5629">
        <f>Sales[[#This Row],[Total Inventory]]*Sales[[#This Row],[Sale_Price]]</f>
        <v>0</v>
      </c>
    </row>
    <row r="5630" spans="1:9" x14ac:dyDescent="0.25">
      <c r="A5630">
        <v>44794</v>
      </c>
      <c r="B5630" t="str">
        <f>INDEX( Table3[],MATCH(Sales[[#This Row],[Category]],Table3[Category],0),1)</f>
        <v>WINE</v>
      </c>
      <c r="C5630" t="s">
        <v>85</v>
      </c>
      <c r="D5630" t="s">
        <v>5584</v>
      </c>
      <c r="E5630" t="s">
        <v>10</v>
      </c>
      <c r="F5630">
        <v>24</v>
      </c>
      <c r="G5630" s="1">
        <v>16.989999999999998</v>
      </c>
      <c r="H5630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5630">
        <f>Sales[[#This Row],[Total Inventory]]*Sales[[#This Row],[Sale_Price]]</f>
        <v>407.76</v>
      </c>
    </row>
    <row r="5631" spans="1:9" x14ac:dyDescent="0.25">
      <c r="A5631">
        <v>319749</v>
      </c>
      <c r="B5631" t="str">
        <f>INDEX( Table3[],MATCH(Sales[[#This Row],[Category]],Table3[Category],0),1)</f>
        <v>WINE</v>
      </c>
      <c r="C5631" t="s">
        <v>28</v>
      </c>
      <c r="D5631" t="s">
        <v>5585</v>
      </c>
      <c r="E5631" t="s">
        <v>10</v>
      </c>
      <c r="F5631">
        <v>30</v>
      </c>
      <c r="G5631" s="1">
        <v>12.69</v>
      </c>
      <c r="H5631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5631">
        <f>Sales[[#This Row],[Total Inventory]]*Sales[[#This Row],[Sale_Price]]</f>
        <v>380.7</v>
      </c>
    </row>
    <row r="5632" spans="1:9" x14ac:dyDescent="0.25">
      <c r="A5632">
        <v>99703</v>
      </c>
      <c r="B5632" t="str">
        <f>INDEX( Table3[],MATCH(Sales[[#This Row],[Category]],Table3[Category],0),1)</f>
        <v>BEER</v>
      </c>
      <c r="C5632" t="s">
        <v>11</v>
      </c>
      <c r="D5632" t="s">
        <v>5586</v>
      </c>
      <c r="E5632" t="s">
        <v>95</v>
      </c>
      <c r="F5632">
        <v>0</v>
      </c>
      <c r="G5632" s="1">
        <v>12.08</v>
      </c>
      <c r="H5632">
        <f>IF(INDEX(Sale_Promotions[[Code]:[Sale Price]],MATCH(Sales[[#This Row],[Code]],Sale_Promotions[Code],0),2)=0,Sales[[#This Row],[Price]],INDEX(Sale_Promotions[[Code]:[Sale Price]],MATCH(Sales[[#This Row],[Code]],Sale_Promotions[Code],0),2))</f>
        <v>12.08</v>
      </c>
      <c r="I5632">
        <f>Sales[[#This Row],[Total Inventory]]*Sales[[#This Row],[Sale_Price]]</f>
        <v>0</v>
      </c>
    </row>
    <row r="5633" spans="1:9" x14ac:dyDescent="0.25">
      <c r="A5633">
        <v>26574</v>
      </c>
      <c r="B5633" t="str">
        <f>INDEX( Table3[],MATCH(Sales[[#This Row],[Category]],Table3[Category],0),1)</f>
        <v>BEER</v>
      </c>
      <c r="C5633" t="s">
        <v>11</v>
      </c>
      <c r="D5633" t="s">
        <v>5587</v>
      </c>
      <c r="E5633" t="s">
        <v>25</v>
      </c>
      <c r="F5633">
        <v>0</v>
      </c>
      <c r="G5633" s="1">
        <v>2.06</v>
      </c>
      <c r="H5633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5633">
        <f>Sales[[#This Row],[Total Inventory]]*Sales[[#This Row],[Sale_Price]]</f>
        <v>0</v>
      </c>
    </row>
    <row r="5634" spans="1:9" x14ac:dyDescent="0.25">
      <c r="A5634">
        <v>344993</v>
      </c>
      <c r="B5634" t="str">
        <f>INDEX( Table3[],MATCH(Sales[[#This Row],[Category]],Table3[Category],0),1)</f>
        <v>LIQUOR</v>
      </c>
      <c r="C5634" t="s">
        <v>14</v>
      </c>
      <c r="D5634" t="s">
        <v>5588</v>
      </c>
      <c r="E5634" t="s">
        <v>10</v>
      </c>
      <c r="F5634">
        <v>131</v>
      </c>
      <c r="G5634" s="1">
        <v>45.99</v>
      </c>
      <c r="H5634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5634">
        <f>Sales[[#This Row],[Total Inventory]]*Sales[[#This Row],[Sale_Price]]</f>
        <v>6024.6900000000005</v>
      </c>
    </row>
    <row r="5635" spans="1:9" x14ac:dyDescent="0.25">
      <c r="A5635">
        <v>10495</v>
      </c>
      <c r="B5635" t="str">
        <f>INDEX( Table3[],MATCH(Sales[[#This Row],[Category]],Table3[Category],0),1)</f>
        <v>BEER</v>
      </c>
      <c r="C5635" t="s">
        <v>11</v>
      </c>
      <c r="D5635" t="s">
        <v>5589</v>
      </c>
      <c r="E5635" t="s">
        <v>25</v>
      </c>
      <c r="F5635">
        <v>0</v>
      </c>
      <c r="G5635" s="1">
        <v>2.12</v>
      </c>
      <c r="H5635">
        <f>IF(INDEX(Sale_Promotions[[Code]:[Sale Price]],MATCH(Sales[[#This Row],[Code]],Sale_Promotions[Code],0),2)=0,Sales[[#This Row],[Price]],INDEX(Sale_Promotions[[Code]:[Sale Price]],MATCH(Sales[[#This Row],[Code]],Sale_Promotions[Code],0),2))</f>
        <v>2.12</v>
      </c>
      <c r="I5635">
        <f>Sales[[#This Row],[Total Inventory]]*Sales[[#This Row],[Sale_Price]]</f>
        <v>0</v>
      </c>
    </row>
    <row r="5636" spans="1:9" x14ac:dyDescent="0.25">
      <c r="A5636">
        <v>363324</v>
      </c>
      <c r="B5636" t="str">
        <f>INDEX( Table3[],MATCH(Sales[[#This Row],[Category]],Table3[Category],0),1)</f>
        <v>WINE</v>
      </c>
      <c r="C5636" t="s">
        <v>67</v>
      </c>
      <c r="D5636" t="s">
        <v>5590</v>
      </c>
      <c r="E5636" t="s">
        <v>5591</v>
      </c>
      <c r="F5636">
        <v>29</v>
      </c>
      <c r="G5636" s="1">
        <v>1.79</v>
      </c>
      <c r="H5636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5636">
        <f>Sales[[#This Row],[Total Inventory]]*Sales[[#This Row],[Sale_Price]]</f>
        <v>51.910000000000004</v>
      </c>
    </row>
    <row r="5637" spans="1:9" x14ac:dyDescent="0.25">
      <c r="A5637">
        <v>27752</v>
      </c>
      <c r="B5637" t="str">
        <f>INDEX( Table3[],MATCH(Sales[[#This Row],[Category]],Table3[Category],0),1)</f>
        <v>BEER</v>
      </c>
      <c r="C5637" t="s">
        <v>11</v>
      </c>
      <c r="D5637" t="s">
        <v>5592</v>
      </c>
      <c r="E5637" t="s">
        <v>2426</v>
      </c>
      <c r="F5637">
        <v>0</v>
      </c>
      <c r="G5637" s="1">
        <v>0.75</v>
      </c>
      <c r="H5637">
        <f>IF(INDEX(Sale_Promotions[[Code]:[Sale Price]],MATCH(Sales[[#This Row],[Code]],Sale_Promotions[Code],0),2)=0,Sales[[#This Row],[Price]],INDEX(Sale_Promotions[[Code]:[Sale Price]],MATCH(Sales[[#This Row],[Code]],Sale_Promotions[Code],0),2))</f>
        <v>0.75</v>
      </c>
      <c r="I5637">
        <f>Sales[[#This Row],[Total Inventory]]*Sales[[#This Row],[Sale_Price]]</f>
        <v>0</v>
      </c>
    </row>
    <row r="5638" spans="1:9" x14ac:dyDescent="0.25">
      <c r="A5638">
        <v>28875</v>
      </c>
      <c r="B5638" t="str">
        <f>INDEX( Table3[],MATCH(Sales[[#This Row],[Category]],Table3[Category],0),1)</f>
        <v>BEER</v>
      </c>
      <c r="C5638" t="s">
        <v>11</v>
      </c>
      <c r="D5638" t="s">
        <v>5593</v>
      </c>
      <c r="E5638" t="s">
        <v>10</v>
      </c>
      <c r="F5638">
        <v>0</v>
      </c>
      <c r="G5638" s="1">
        <v>16.22</v>
      </c>
      <c r="H5638">
        <f>IF(INDEX(Sale_Promotions[[Code]:[Sale Price]],MATCH(Sales[[#This Row],[Code]],Sale_Promotions[Code],0),2)=0,Sales[[#This Row],[Price]],INDEX(Sale_Promotions[[Code]:[Sale Price]],MATCH(Sales[[#This Row],[Code]],Sale_Promotions[Code],0),2))</f>
        <v>16.22</v>
      </c>
      <c r="I5638">
        <f>Sales[[#This Row],[Total Inventory]]*Sales[[#This Row],[Sale_Price]]</f>
        <v>0</v>
      </c>
    </row>
    <row r="5639" spans="1:9" x14ac:dyDescent="0.25">
      <c r="A5639">
        <v>43535</v>
      </c>
      <c r="B5639" t="str">
        <f>INDEX( Table3[],MATCH(Sales[[#This Row],[Category]],Table3[Category],0),1)</f>
        <v>WINE</v>
      </c>
      <c r="C5639" t="s">
        <v>61</v>
      </c>
      <c r="D5639" t="s">
        <v>5594</v>
      </c>
      <c r="E5639" t="s">
        <v>10</v>
      </c>
      <c r="F5639">
        <v>0</v>
      </c>
      <c r="G5639" s="1">
        <v>5.99</v>
      </c>
      <c r="H5639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5639">
        <f>Sales[[#This Row],[Total Inventory]]*Sales[[#This Row],[Sale_Price]]</f>
        <v>0</v>
      </c>
    </row>
    <row r="5640" spans="1:9" x14ac:dyDescent="0.25">
      <c r="A5640">
        <v>71718</v>
      </c>
      <c r="B5640" t="str">
        <f>INDEX( Table3[],MATCH(Sales[[#This Row],[Category]],Table3[Category],0),1)</f>
        <v>LIQUOR</v>
      </c>
      <c r="C5640" t="s">
        <v>175</v>
      </c>
      <c r="D5640" t="s">
        <v>5595</v>
      </c>
      <c r="E5640" t="s">
        <v>10</v>
      </c>
      <c r="F5640">
        <v>100</v>
      </c>
      <c r="G5640" s="1">
        <v>26.99</v>
      </c>
      <c r="H5640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5640">
        <f>Sales[[#This Row],[Total Inventory]]*Sales[[#This Row],[Sale_Price]]</f>
        <v>2699</v>
      </c>
    </row>
    <row r="5641" spans="1:9" x14ac:dyDescent="0.25">
      <c r="A5641">
        <v>310919</v>
      </c>
      <c r="B5641" t="str">
        <f>INDEX( Table3[],MATCH(Sales[[#This Row],[Category]],Table3[Category],0),1)</f>
        <v>WINE</v>
      </c>
      <c r="C5641" t="s">
        <v>61</v>
      </c>
      <c r="D5641" t="s">
        <v>5596</v>
      </c>
      <c r="E5641" t="s">
        <v>10</v>
      </c>
      <c r="F5641">
        <v>1</v>
      </c>
      <c r="G5641" s="1">
        <v>9.99</v>
      </c>
      <c r="H5641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5641">
        <f>Sales[[#This Row],[Total Inventory]]*Sales[[#This Row],[Sale_Price]]</f>
        <v>9.99</v>
      </c>
    </row>
    <row r="5642" spans="1:9" x14ac:dyDescent="0.25">
      <c r="A5642">
        <v>29900</v>
      </c>
      <c r="B5642" t="str">
        <f>INDEX( Table3[],MATCH(Sales[[#This Row],[Category]],Table3[Category],0),1)</f>
        <v>BEER</v>
      </c>
      <c r="C5642" t="s">
        <v>11</v>
      </c>
      <c r="D5642" t="s">
        <v>5597</v>
      </c>
      <c r="E5642" t="s">
        <v>25</v>
      </c>
      <c r="F5642">
        <v>48</v>
      </c>
      <c r="G5642" s="1">
        <v>1.99</v>
      </c>
      <c r="H5642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5642">
        <f>Sales[[#This Row],[Total Inventory]]*Sales[[#This Row],[Sale_Price]]</f>
        <v>95.52</v>
      </c>
    </row>
    <row r="5643" spans="1:9" x14ac:dyDescent="0.25">
      <c r="A5643">
        <v>326754</v>
      </c>
      <c r="B5643" t="str">
        <f>INDEX( Table3[],MATCH(Sales[[#This Row],[Category]],Table3[Category],0),1)</f>
        <v>WINE</v>
      </c>
      <c r="C5643" t="s">
        <v>189</v>
      </c>
      <c r="D5643" t="s">
        <v>5598</v>
      </c>
      <c r="E5643" t="s">
        <v>10</v>
      </c>
      <c r="F5643">
        <v>12</v>
      </c>
      <c r="G5643" s="1">
        <v>12.99</v>
      </c>
      <c r="H5643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5643">
        <f>Sales[[#This Row],[Total Inventory]]*Sales[[#This Row],[Sale_Price]]</f>
        <v>155.88</v>
      </c>
    </row>
    <row r="5644" spans="1:9" x14ac:dyDescent="0.25">
      <c r="A5644">
        <v>70509</v>
      </c>
      <c r="B5644" t="str">
        <f>INDEX( Table3[],MATCH(Sales[[#This Row],[Category]],Table3[Category],0),1)</f>
        <v>LIQUOR</v>
      </c>
      <c r="C5644" t="s">
        <v>102</v>
      </c>
      <c r="D5644" t="s">
        <v>5599</v>
      </c>
      <c r="E5644" t="s">
        <v>10</v>
      </c>
      <c r="F5644">
        <v>19</v>
      </c>
      <c r="G5644" s="1">
        <v>39.99</v>
      </c>
      <c r="H5644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5644">
        <f>Sales[[#This Row],[Total Inventory]]*Sales[[#This Row],[Sale_Price]]</f>
        <v>759.81000000000006</v>
      </c>
    </row>
    <row r="5645" spans="1:9" x14ac:dyDescent="0.25">
      <c r="A5645">
        <v>93467</v>
      </c>
      <c r="B5645" t="str">
        <f>INDEX( Table3[],MATCH(Sales[[#This Row],[Category]],Table3[Category],0),1)</f>
        <v>BEER</v>
      </c>
      <c r="C5645" t="s">
        <v>11</v>
      </c>
      <c r="D5645" t="s">
        <v>5600</v>
      </c>
      <c r="E5645" t="s">
        <v>25</v>
      </c>
      <c r="F5645">
        <v>2</v>
      </c>
      <c r="G5645" s="1">
        <v>26.27</v>
      </c>
      <c r="H5645">
        <f>IF(INDEX(Sale_Promotions[[Code]:[Sale Price]],MATCH(Sales[[#This Row],[Code]],Sale_Promotions[Code],0),2)=0,Sales[[#This Row],[Price]],INDEX(Sale_Promotions[[Code]:[Sale Price]],MATCH(Sales[[#This Row],[Code]],Sale_Promotions[Code],0),2))</f>
        <v>26.27</v>
      </c>
      <c r="I5645">
        <f>Sales[[#This Row],[Total Inventory]]*Sales[[#This Row],[Sale_Price]]</f>
        <v>52.54</v>
      </c>
    </row>
    <row r="5646" spans="1:9" x14ac:dyDescent="0.25">
      <c r="A5646">
        <v>120758</v>
      </c>
      <c r="B5646" t="str">
        <f>INDEX( Table3[],MATCH(Sales[[#This Row],[Category]],Table3[Category],0),1)</f>
        <v>WINE</v>
      </c>
      <c r="C5646" t="s">
        <v>41</v>
      </c>
      <c r="D5646" t="s">
        <v>5601</v>
      </c>
      <c r="E5646" t="s">
        <v>10</v>
      </c>
      <c r="F5646">
        <v>12</v>
      </c>
      <c r="G5646" s="1">
        <v>17.989999999999998</v>
      </c>
      <c r="H564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5646">
        <f>Sales[[#This Row],[Total Inventory]]*Sales[[#This Row],[Sale_Price]]</f>
        <v>215.88</v>
      </c>
    </row>
    <row r="5647" spans="1:9" x14ac:dyDescent="0.25">
      <c r="A5647">
        <v>46536</v>
      </c>
      <c r="B5647" t="str">
        <f>INDEX( Table3[],MATCH(Sales[[#This Row],[Category]],Table3[Category],0),1)</f>
        <v>LIQUOR</v>
      </c>
      <c r="C5647" t="s">
        <v>37</v>
      </c>
      <c r="D5647" t="s">
        <v>5602</v>
      </c>
      <c r="E5647" t="s">
        <v>10</v>
      </c>
      <c r="F5647">
        <v>0</v>
      </c>
      <c r="G5647" s="1">
        <v>16.989999999999998</v>
      </c>
      <c r="H5647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5647">
        <f>Sales[[#This Row],[Total Inventory]]*Sales[[#This Row],[Sale_Price]]</f>
        <v>0</v>
      </c>
    </row>
    <row r="5648" spans="1:9" x14ac:dyDescent="0.25">
      <c r="A5648">
        <v>304287</v>
      </c>
      <c r="B5648" t="str">
        <f>INDEX( Table3[],MATCH(Sales[[#This Row],[Category]],Table3[Category],0),1)</f>
        <v>WINE</v>
      </c>
      <c r="C5648" t="s">
        <v>61</v>
      </c>
      <c r="D5648" t="s">
        <v>5603</v>
      </c>
      <c r="E5648" t="s">
        <v>10</v>
      </c>
      <c r="F5648">
        <v>0</v>
      </c>
      <c r="G5648" s="1">
        <v>8.99</v>
      </c>
      <c r="H564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5648">
        <f>Sales[[#This Row],[Total Inventory]]*Sales[[#This Row],[Sale_Price]]</f>
        <v>0</v>
      </c>
    </row>
    <row r="5649" spans="1:9" x14ac:dyDescent="0.25">
      <c r="A5649">
        <v>337605</v>
      </c>
      <c r="B5649" t="str">
        <f>INDEX( Table3[],MATCH(Sales[[#This Row],[Category]],Table3[Category],0),1)</f>
        <v>LIQUOR</v>
      </c>
      <c r="C5649" t="s">
        <v>35</v>
      </c>
      <c r="D5649" t="s">
        <v>5604</v>
      </c>
      <c r="E5649" t="s">
        <v>133</v>
      </c>
      <c r="F5649">
        <v>1</v>
      </c>
      <c r="G5649" s="1">
        <v>7.69</v>
      </c>
      <c r="H5649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5649">
        <f>Sales[[#This Row],[Total Inventory]]*Sales[[#This Row],[Sale_Price]]</f>
        <v>7.69</v>
      </c>
    </row>
    <row r="5650" spans="1:9" x14ac:dyDescent="0.25">
      <c r="A5650">
        <v>39098</v>
      </c>
      <c r="B5650" t="str">
        <f>INDEX( Table3[],MATCH(Sales[[#This Row],[Category]],Table3[Category],0),1)</f>
        <v>WINE</v>
      </c>
      <c r="C5650" t="s">
        <v>61</v>
      </c>
      <c r="D5650" t="s">
        <v>5605</v>
      </c>
      <c r="E5650" t="s">
        <v>23</v>
      </c>
      <c r="F5650">
        <v>0</v>
      </c>
      <c r="G5650" s="1">
        <v>11.99</v>
      </c>
      <c r="H565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650">
        <f>Sales[[#This Row],[Total Inventory]]*Sales[[#This Row],[Sale_Price]]</f>
        <v>0</v>
      </c>
    </row>
    <row r="5651" spans="1:9" x14ac:dyDescent="0.25">
      <c r="A5651">
        <v>71028</v>
      </c>
      <c r="B5651" t="str">
        <f>INDEX( Table3[],MATCH(Sales[[#This Row],[Category]],Table3[Category],0),1)</f>
        <v>LIQUOR</v>
      </c>
      <c r="C5651" t="s">
        <v>37</v>
      </c>
      <c r="D5651" t="s">
        <v>5606</v>
      </c>
      <c r="E5651" t="s">
        <v>133</v>
      </c>
      <c r="F5651">
        <v>68</v>
      </c>
      <c r="G5651" s="1">
        <v>39.99</v>
      </c>
      <c r="H5651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5651">
        <f>Sales[[#This Row],[Total Inventory]]*Sales[[#This Row],[Sale_Price]]</f>
        <v>2719.32</v>
      </c>
    </row>
    <row r="5652" spans="1:9" x14ac:dyDescent="0.25">
      <c r="A5652">
        <v>339695</v>
      </c>
      <c r="B5652" t="str">
        <f>INDEX( Table3[],MATCH(Sales[[#This Row],[Category]],Table3[Category],0),1)</f>
        <v>OTHER</v>
      </c>
      <c r="C5652" t="s">
        <v>75</v>
      </c>
      <c r="D5652" t="s">
        <v>5607</v>
      </c>
      <c r="E5652" t="s">
        <v>10</v>
      </c>
      <c r="F5652">
        <v>0</v>
      </c>
      <c r="G5652" s="1">
        <v>11.99</v>
      </c>
      <c r="H565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652">
        <f>Sales[[#This Row],[Total Inventory]]*Sales[[#This Row],[Sale_Price]]</f>
        <v>0</v>
      </c>
    </row>
    <row r="5653" spans="1:9" x14ac:dyDescent="0.25">
      <c r="A5653">
        <v>329778</v>
      </c>
      <c r="B5653" t="str">
        <f>INDEX( Table3[],MATCH(Sales[[#This Row],[Category]],Table3[Category],0),1)</f>
        <v>WINE</v>
      </c>
      <c r="C5653" t="s">
        <v>64</v>
      </c>
      <c r="D5653" t="s">
        <v>5608</v>
      </c>
      <c r="E5653" t="s">
        <v>133</v>
      </c>
      <c r="F5653">
        <v>12</v>
      </c>
      <c r="G5653" s="1">
        <v>9.99</v>
      </c>
      <c r="H5653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5653">
        <f>Sales[[#This Row],[Total Inventory]]*Sales[[#This Row],[Sale_Price]]</f>
        <v>119.88</v>
      </c>
    </row>
    <row r="5654" spans="1:9" x14ac:dyDescent="0.25">
      <c r="A5654">
        <v>313496</v>
      </c>
      <c r="B5654" t="str">
        <f>INDEX( Table3[],MATCH(Sales[[#This Row],[Category]],Table3[Category],0),1)</f>
        <v>LIQUOR</v>
      </c>
      <c r="C5654" t="s">
        <v>37</v>
      </c>
      <c r="D5654" t="s">
        <v>5609</v>
      </c>
      <c r="E5654" t="s">
        <v>10</v>
      </c>
      <c r="F5654">
        <v>91</v>
      </c>
      <c r="G5654" s="1">
        <v>16.489999999999998</v>
      </c>
      <c r="H5654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5654">
        <f>Sales[[#This Row],[Total Inventory]]*Sales[[#This Row],[Sale_Price]]</f>
        <v>1500.59</v>
      </c>
    </row>
    <row r="5655" spans="1:9" x14ac:dyDescent="0.25">
      <c r="A5655">
        <v>29954</v>
      </c>
      <c r="B5655" t="str">
        <f>INDEX( Table3[],MATCH(Sales[[#This Row],[Category]],Table3[Category],0),1)</f>
        <v>BEER</v>
      </c>
      <c r="C5655" t="s">
        <v>11</v>
      </c>
      <c r="D5655" t="s">
        <v>5610</v>
      </c>
      <c r="E5655" t="s">
        <v>25</v>
      </c>
      <c r="F5655">
        <v>0</v>
      </c>
      <c r="G5655" s="1">
        <v>1.93</v>
      </c>
      <c r="H5655">
        <f>IF(INDEX(Sale_Promotions[[Code]:[Sale Price]],MATCH(Sales[[#This Row],[Code]],Sale_Promotions[Code],0),2)=0,Sales[[#This Row],[Price]],INDEX(Sale_Promotions[[Code]:[Sale Price]],MATCH(Sales[[#This Row],[Code]],Sale_Promotions[Code],0),2))</f>
        <v>1.93</v>
      </c>
      <c r="I5655">
        <f>Sales[[#This Row],[Total Inventory]]*Sales[[#This Row],[Sale_Price]]</f>
        <v>0</v>
      </c>
    </row>
    <row r="5656" spans="1:9" x14ac:dyDescent="0.25">
      <c r="A5656">
        <v>171956</v>
      </c>
      <c r="B5656" t="str">
        <f>INDEX( Table3[],MATCH(Sales[[#This Row],[Category]],Table3[Category],0),1)</f>
        <v>WINE</v>
      </c>
      <c r="C5656" t="s">
        <v>61</v>
      </c>
      <c r="D5656" t="s">
        <v>5611</v>
      </c>
      <c r="E5656" t="s">
        <v>10</v>
      </c>
      <c r="F5656">
        <v>42</v>
      </c>
      <c r="G5656" s="1">
        <v>37.99</v>
      </c>
      <c r="H5656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5656">
        <f>Sales[[#This Row],[Total Inventory]]*Sales[[#This Row],[Sale_Price]]</f>
        <v>1595.5800000000002</v>
      </c>
    </row>
    <row r="5657" spans="1:9" x14ac:dyDescent="0.25">
      <c r="A5657">
        <v>70374</v>
      </c>
      <c r="B5657" t="str">
        <f>INDEX( Table3[],MATCH(Sales[[#This Row],[Category]],Table3[Category],0),1)</f>
        <v>LIQUOR</v>
      </c>
      <c r="C5657" t="s">
        <v>198</v>
      </c>
      <c r="D5657" t="s">
        <v>5612</v>
      </c>
      <c r="E5657" t="s">
        <v>10</v>
      </c>
      <c r="F5657">
        <v>89</v>
      </c>
      <c r="G5657" s="1">
        <v>36.99</v>
      </c>
      <c r="H5657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5657">
        <f>Sales[[#This Row],[Total Inventory]]*Sales[[#This Row],[Sale_Price]]</f>
        <v>3292.11</v>
      </c>
    </row>
    <row r="5658" spans="1:9" x14ac:dyDescent="0.25">
      <c r="A5658">
        <v>326502</v>
      </c>
      <c r="B5658" t="str">
        <f>INDEX( Table3[],MATCH(Sales[[#This Row],[Category]],Table3[Category],0),1)</f>
        <v>OTHER</v>
      </c>
      <c r="C5658" t="s">
        <v>75</v>
      </c>
      <c r="D5658" t="s">
        <v>5613</v>
      </c>
      <c r="E5658" t="s">
        <v>10</v>
      </c>
      <c r="F5658">
        <v>51</v>
      </c>
      <c r="G5658" s="1">
        <v>11.99</v>
      </c>
      <c r="H565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658">
        <f>Sales[[#This Row],[Total Inventory]]*Sales[[#This Row],[Sale_Price]]</f>
        <v>611.49</v>
      </c>
    </row>
    <row r="5659" spans="1:9" x14ac:dyDescent="0.25">
      <c r="A5659">
        <v>411507</v>
      </c>
      <c r="B5659" t="str">
        <f>INDEX( Table3[],MATCH(Sales[[#This Row],[Category]],Table3[Category],0),1)</f>
        <v>WINE</v>
      </c>
      <c r="C5659" t="s">
        <v>85</v>
      </c>
      <c r="D5659" t="s">
        <v>5614</v>
      </c>
      <c r="E5659" t="s">
        <v>10</v>
      </c>
      <c r="F5659">
        <v>0</v>
      </c>
      <c r="G5659" s="1">
        <v>13.99</v>
      </c>
      <c r="H565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5659">
        <f>Sales[[#This Row],[Total Inventory]]*Sales[[#This Row],[Sale_Price]]</f>
        <v>0</v>
      </c>
    </row>
    <row r="5660" spans="1:9" x14ac:dyDescent="0.25">
      <c r="A5660">
        <v>29083</v>
      </c>
      <c r="B5660" t="str">
        <f>INDEX( Table3[],MATCH(Sales[[#This Row],[Category]],Table3[Category],0),1)</f>
        <v>BEER</v>
      </c>
      <c r="C5660" t="s">
        <v>11</v>
      </c>
      <c r="D5660" t="s">
        <v>5615</v>
      </c>
      <c r="E5660" t="s">
        <v>60</v>
      </c>
      <c r="F5660">
        <v>17</v>
      </c>
      <c r="G5660" s="1">
        <v>2.96</v>
      </c>
      <c r="H5660">
        <f>IF(INDEX(Sale_Promotions[[Code]:[Sale Price]],MATCH(Sales[[#This Row],[Code]],Sale_Promotions[Code],0),2)=0,Sales[[#This Row],[Price]],INDEX(Sale_Promotions[[Code]:[Sale Price]],MATCH(Sales[[#This Row],[Code]],Sale_Promotions[Code],0),2))</f>
        <v>2.96</v>
      </c>
      <c r="I5660">
        <f>Sales[[#This Row],[Total Inventory]]*Sales[[#This Row],[Sale_Price]]</f>
        <v>50.32</v>
      </c>
    </row>
    <row r="5661" spans="1:9" x14ac:dyDescent="0.25">
      <c r="A5661">
        <v>315859</v>
      </c>
      <c r="B5661" t="str">
        <f>INDEX( Table3[],MATCH(Sales[[#This Row],[Category]],Table3[Category],0),1)</f>
        <v>WINE</v>
      </c>
      <c r="C5661" t="s">
        <v>39</v>
      </c>
      <c r="D5661" t="s">
        <v>5616</v>
      </c>
      <c r="E5661" t="s">
        <v>10</v>
      </c>
      <c r="F5661">
        <v>1</v>
      </c>
      <c r="G5661" s="1">
        <v>18.489999999999998</v>
      </c>
      <c r="H5661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5661">
        <f>Sales[[#This Row],[Total Inventory]]*Sales[[#This Row],[Sale_Price]]</f>
        <v>18.489999999999998</v>
      </c>
    </row>
    <row r="5662" spans="1:9" x14ac:dyDescent="0.25">
      <c r="A5662">
        <v>333518</v>
      </c>
      <c r="B5662" t="str">
        <f>INDEX( Table3[],MATCH(Sales[[#This Row],[Category]],Table3[Category],0),1)</f>
        <v>WINE</v>
      </c>
      <c r="C5662" t="s">
        <v>61</v>
      </c>
      <c r="D5662" t="s">
        <v>5617</v>
      </c>
      <c r="E5662" t="s">
        <v>10</v>
      </c>
      <c r="F5662">
        <v>0</v>
      </c>
      <c r="G5662" s="1">
        <v>54.99</v>
      </c>
      <c r="H5662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5662">
        <f>Sales[[#This Row],[Total Inventory]]*Sales[[#This Row],[Sale_Price]]</f>
        <v>0</v>
      </c>
    </row>
    <row r="5663" spans="1:9" x14ac:dyDescent="0.25">
      <c r="A5663">
        <v>53937</v>
      </c>
      <c r="B5663" t="str">
        <f>INDEX( Table3[],MATCH(Sales[[#This Row],[Category]],Table3[Category],0),1)</f>
        <v>LIQUOR</v>
      </c>
      <c r="C5663" t="s">
        <v>175</v>
      </c>
      <c r="D5663" t="s">
        <v>5618</v>
      </c>
      <c r="E5663" t="s">
        <v>10</v>
      </c>
      <c r="F5663">
        <v>0</v>
      </c>
      <c r="G5663" s="1">
        <v>99.99</v>
      </c>
      <c r="H5663">
        <f>IF(INDEX(Sale_Promotions[[Code]:[Sale Price]],MATCH(Sales[[#This Row],[Code]],Sale_Promotions[Code],0),2)=0,Sales[[#This Row],[Price]],INDEX(Sale_Promotions[[Code]:[Sale Price]],MATCH(Sales[[#This Row],[Code]],Sale_Promotions[Code],0),2))</f>
        <v>99.99</v>
      </c>
      <c r="I5663">
        <f>Sales[[#This Row],[Total Inventory]]*Sales[[#This Row],[Sale_Price]]</f>
        <v>0</v>
      </c>
    </row>
    <row r="5664" spans="1:9" x14ac:dyDescent="0.25">
      <c r="A5664">
        <v>98345</v>
      </c>
      <c r="B5664" t="str">
        <f>INDEX( Table3[],MATCH(Sales[[#This Row],[Category]],Table3[Category],0),1)</f>
        <v>BEER</v>
      </c>
      <c r="C5664" t="s">
        <v>11</v>
      </c>
      <c r="D5664" t="s">
        <v>5619</v>
      </c>
      <c r="E5664" t="s">
        <v>25</v>
      </c>
      <c r="F5664">
        <v>258</v>
      </c>
      <c r="G5664" s="1">
        <v>1.44</v>
      </c>
      <c r="H5664">
        <f>IF(INDEX(Sale_Promotions[[Code]:[Sale Price]],MATCH(Sales[[#This Row],[Code]],Sale_Promotions[Code],0),2)=0,Sales[[#This Row],[Price]],INDEX(Sale_Promotions[[Code]:[Sale Price]],MATCH(Sales[[#This Row],[Code]],Sale_Promotions[Code],0),2))</f>
        <v>1.44</v>
      </c>
      <c r="I5664">
        <f>Sales[[#This Row],[Total Inventory]]*Sales[[#This Row],[Sale_Price]]</f>
        <v>371.52</v>
      </c>
    </row>
    <row r="5665" spans="1:9" x14ac:dyDescent="0.25">
      <c r="A5665">
        <v>338771</v>
      </c>
      <c r="B5665" t="str">
        <f>INDEX( Table3[],MATCH(Sales[[#This Row],[Category]],Table3[Category],0),1)</f>
        <v>WINE</v>
      </c>
      <c r="C5665" t="s">
        <v>61</v>
      </c>
      <c r="D5665" t="s">
        <v>5620</v>
      </c>
      <c r="E5665" t="s">
        <v>10</v>
      </c>
      <c r="F5665">
        <v>0</v>
      </c>
      <c r="G5665" s="1">
        <v>61.99</v>
      </c>
      <c r="H5665">
        <f>IF(INDEX(Sale_Promotions[[Code]:[Sale Price]],MATCH(Sales[[#This Row],[Code]],Sale_Promotions[Code],0),2)=0,Sales[[#This Row],[Price]],INDEX(Sale_Promotions[[Code]:[Sale Price]],MATCH(Sales[[#This Row],[Code]],Sale_Promotions[Code],0),2))</f>
        <v>61.99</v>
      </c>
      <c r="I5665">
        <f>Sales[[#This Row],[Total Inventory]]*Sales[[#This Row],[Sale_Price]]</f>
        <v>0</v>
      </c>
    </row>
    <row r="5666" spans="1:9" x14ac:dyDescent="0.25">
      <c r="A5666">
        <v>331746</v>
      </c>
      <c r="B5666" t="str">
        <f>INDEX( Table3[],MATCH(Sales[[#This Row],[Category]],Table3[Category],0),1)</f>
        <v>WINE</v>
      </c>
      <c r="C5666" t="s">
        <v>8</v>
      </c>
      <c r="D5666" t="s">
        <v>5621</v>
      </c>
      <c r="E5666" t="s">
        <v>10</v>
      </c>
      <c r="F5666">
        <v>0</v>
      </c>
      <c r="G5666" s="1">
        <v>9.99</v>
      </c>
      <c r="H5666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5666">
        <f>Sales[[#This Row],[Total Inventory]]*Sales[[#This Row],[Sale_Price]]</f>
        <v>0</v>
      </c>
    </row>
    <row r="5667" spans="1:9" x14ac:dyDescent="0.25">
      <c r="A5667">
        <v>46518</v>
      </c>
      <c r="B5667" t="str">
        <f>INDEX( Table3[],MATCH(Sales[[#This Row],[Category]],Table3[Category],0),1)</f>
        <v>LIQUOR</v>
      </c>
      <c r="C5667" t="s">
        <v>37</v>
      </c>
      <c r="D5667" t="s">
        <v>5622</v>
      </c>
      <c r="E5667" t="s">
        <v>133</v>
      </c>
      <c r="F5667">
        <v>5</v>
      </c>
      <c r="G5667" s="1">
        <v>16.989999999999998</v>
      </c>
      <c r="H5667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5667">
        <f>Sales[[#This Row],[Total Inventory]]*Sales[[#This Row],[Sale_Price]]</f>
        <v>84.949999999999989</v>
      </c>
    </row>
    <row r="5668" spans="1:9" x14ac:dyDescent="0.25">
      <c r="A5668">
        <v>316000</v>
      </c>
      <c r="B5668" t="str">
        <f>INDEX( Table3[],MATCH(Sales[[#This Row],[Category]],Table3[Category],0),1)</f>
        <v>WINE</v>
      </c>
      <c r="C5668" t="s">
        <v>61</v>
      </c>
      <c r="D5668" t="s">
        <v>5623</v>
      </c>
      <c r="E5668" t="s">
        <v>10</v>
      </c>
      <c r="F5668">
        <v>0</v>
      </c>
      <c r="G5668" s="1">
        <v>14.99</v>
      </c>
      <c r="H5668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5668">
        <f>Sales[[#This Row],[Total Inventory]]*Sales[[#This Row],[Sale_Price]]</f>
        <v>0</v>
      </c>
    </row>
    <row r="5669" spans="1:9" x14ac:dyDescent="0.25">
      <c r="A5669">
        <v>15806</v>
      </c>
      <c r="B5669" t="str">
        <f>INDEX( Table3[],MATCH(Sales[[#This Row],[Category]],Table3[Category],0),1)</f>
        <v>WINE</v>
      </c>
      <c r="C5669" t="s">
        <v>67</v>
      </c>
      <c r="D5669" t="s">
        <v>5624</v>
      </c>
      <c r="E5669" t="s">
        <v>10</v>
      </c>
      <c r="F5669">
        <v>5</v>
      </c>
      <c r="G5669" s="1">
        <v>8.99</v>
      </c>
      <c r="H566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5669">
        <f>Sales[[#This Row],[Total Inventory]]*Sales[[#This Row],[Sale_Price]]</f>
        <v>44.95</v>
      </c>
    </row>
    <row r="5670" spans="1:9" x14ac:dyDescent="0.25">
      <c r="A5670">
        <v>29335</v>
      </c>
      <c r="B5670" t="str">
        <f>INDEX( Table3[],MATCH(Sales[[#This Row],[Category]],Table3[Category],0),1)</f>
        <v>BEER</v>
      </c>
      <c r="C5670" t="s">
        <v>11</v>
      </c>
      <c r="D5670" t="s">
        <v>5625</v>
      </c>
      <c r="E5670" t="s">
        <v>25</v>
      </c>
      <c r="F5670">
        <v>661</v>
      </c>
      <c r="G5670" s="1">
        <v>1.57</v>
      </c>
      <c r="H5670">
        <f>IF(INDEX(Sale_Promotions[[Code]:[Sale Price]],MATCH(Sales[[#This Row],[Code]],Sale_Promotions[Code],0),2)=0,Sales[[#This Row],[Price]],INDEX(Sale_Promotions[[Code]:[Sale Price]],MATCH(Sales[[#This Row],[Code]],Sale_Promotions[Code],0),2))</f>
        <v>1.57</v>
      </c>
      <c r="I5670">
        <f>Sales[[#This Row],[Total Inventory]]*Sales[[#This Row],[Sale_Price]]</f>
        <v>1037.77</v>
      </c>
    </row>
    <row r="5671" spans="1:9" x14ac:dyDescent="0.25">
      <c r="A5671">
        <v>48011</v>
      </c>
      <c r="B5671" t="e">
        <f>INDEX( Table3[],MATCH(Sales[[#This Row],[Category]],Table3[Category],0),1)</f>
        <v>#N/A</v>
      </c>
      <c r="D5671" t="s">
        <v>5626</v>
      </c>
      <c r="E5671" t="s">
        <v>133</v>
      </c>
      <c r="F5671">
        <v>0</v>
      </c>
      <c r="G5671" s="1">
        <v>0.69</v>
      </c>
      <c r="H5671">
        <f>IF(INDEX(Sale_Promotions[[Code]:[Sale Price]],MATCH(Sales[[#This Row],[Code]],Sale_Promotions[Code],0),2)=0,Sales[[#This Row],[Price]],INDEX(Sale_Promotions[[Code]:[Sale Price]],MATCH(Sales[[#This Row],[Code]],Sale_Promotions[Code],0),2))</f>
        <v>0.69</v>
      </c>
      <c r="I5671">
        <f>Sales[[#This Row],[Total Inventory]]*Sales[[#This Row],[Sale_Price]]</f>
        <v>0</v>
      </c>
    </row>
    <row r="5672" spans="1:9" x14ac:dyDescent="0.25">
      <c r="A5672">
        <v>98728</v>
      </c>
      <c r="B5672" t="str">
        <f>INDEX( Table3[],MATCH(Sales[[#This Row],[Category]],Table3[Category],0),1)</f>
        <v>BEER</v>
      </c>
      <c r="C5672" t="s">
        <v>11</v>
      </c>
      <c r="D5672" t="s">
        <v>5627</v>
      </c>
      <c r="E5672" t="s">
        <v>25</v>
      </c>
      <c r="F5672">
        <v>0</v>
      </c>
      <c r="G5672" s="1">
        <v>2.23</v>
      </c>
      <c r="H5672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5672">
        <f>Sales[[#This Row],[Total Inventory]]*Sales[[#This Row],[Sale_Price]]</f>
        <v>0</v>
      </c>
    </row>
    <row r="5673" spans="1:9" x14ac:dyDescent="0.25">
      <c r="A5673">
        <v>328706</v>
      </c>
      <c r="B5673" t="str">
        <f>INDEX( Table3[],MATCH(Sales[[#This Row],[Category]],Table3[Category],0),1)</f>
        <v>WINE</v>
      </c>
      <c r="C5673" t="s">
        <v>85</v>
      </c>
      <c r="D5673" t="s">
        <v>5628</v>
      </c>
      <c r="E5673" t="s">
        <v>10</v>
      </c>
      <c r="F5673">
        <v>0</v>
      </c>
      <c r="G5673" s="1">
        <v>19.989999999999998</v>
      </c>
      <c r="H5673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5673">
        <f>Sales[[#This Row],[Total Inventory]]*Sales[[#This Row],[Sale_Price]]</f>
        <v>0</v>
      </c>
    </row>
    <row r="5674" spans="1:9" x14ac:dyDescent="0.25">
      <c r="A5674">
        <v>339883</v>
      </c>
      <c r="B5674" t="str">
        <f>INDEX( Table3[],MATCH(Sales[[#This Row],[Category]],Table3[Category],0),1)</f>
        <v>WINE</v>
      </c>
      <c r="C5674" t="s">
        <v>163</v>
      </c>
      <c r="D5674" t="s">
        <v>5629</v>
      </c>
      <c r="E5674" t="s">
        <v>10</v>
      </c>
      <c r="F5674">
        <v>0</v>
      </c>
      <c r="G5674" s="1">
        <v>4.99</v>
      </c>
      <c r="H5674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5674">
        <f>Sales[[#This Row],[Total Inventory]]*Sales[[#This Row],[Sale_Price]]</f>
        <v>0</v>
      </c>
    </row>
    <row r="5675" spans="1:9" x14ac:dyDescent="0.25">
      <c r="A5675">
        <v>77437</v>
      </c>
      <c r="B5675" t="str">
        <f>INDEX( Table3[],MATCH(Sales[[#This Row],[Category]],Table3[Category],0),1)</f>
        <v>WINE</v>
      </c>
      <c r="C5675" t="s">
        <v>163</v>
      </c>
      <c r="D5675" t="s">
        <v>5630</v>
      </c>
      <c r="E5675" t="s">
        <v>10</v>
      </c>
      <c r="F5675">
        <v>210</v>
      </c>
      <c r="G5675" s="1">
        <v>8.99</v>
      </c>
      <c r="H567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5675">
        <f>Sales[[#This Row],[Total Inventory]]*Sales[[#This Row],[Sale_Price]]</f>
        <v>1887.9</v>
      </c>
    </row>
    <row r="5676" spans="1:9" x14ac:dyDescent="0.25">
      <c r="A5676">
        <v>348115</v>
      </c>
      <c r="B5676" t="str">
        <f>INDEX( Table3[],MATCH(Sales[[#This Row],[Category]],Table3[Category],0),1)</f>
        <v>WINE</v>
      </c>
      <c r="C5676" t="s">
        <v>85</v>
      </c>
      <c r="D5676" t="s">
        <v>5631</v>
      </c>
      <c r="E5676" t="s">
        <v>10</v>
      </c>
      <c r="F5676">
        <v>16</v>
      </c>
      <c r="G5676" s="1">
        <v>15.39</v>
      </c>
      <c r="H5676">
        <f>IF(INDEX(Sale_Promotions[[Code]:[Sale Price]],MATCH(Sales[[#This Row],[Code]],Sale_Promotions[Code],0),2)=0,Sales[[#This Row],[Price]],INDEX(Sale_Promotions[[Code]:[Sale Price]],MATCH(Sales[[#This Row],[Code]],Sale_Promotions[Code],0),2))</f>
        <v>15.39</v>
      </c>
      <c r="I5676">
        <f>Sales[[#This Row],[Total Inventory]]*Sales[[#This Row],[Sale_Price]]</f>
        <v>246.24</v>
      </c>
    </row>
    <row r="5677" spans="1:9" x14ac:dyDescent="0.25">
      <c r="A5677">
        <v>48423</v>
      </c>
      <c r="B5677" t="str">
        <f>INDEX( Table3[],MATCH(Sales[[#This Row],[Category]],Table3[Category],0),1)</f>
        <v>WINE</v>
      </c>
      <c r="C5677" t="s">
        <v>85</v>
      </c>
      <c r="D5677" t="s">
        <v>5632</v>
      </c>
      <c r="E5677" t="s">
        <v>10</v>
      </c>
      <c r="F5677">
        <v>260</v>
      </c>
      <c r="G5677" s="1">
        <v>12.69</v>
      </c>
      <c r="H5677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5677">
        <f>Sales[[#This Row],[Total Inventory]]*Sales[[#This Row],[Sale_Price]]</f>
        <v>3299.4</v>
      </c>
    </row>
    <row r="5678" spans="1:9" x14ac:dyDescent="0.25">
      <c r="A5678">
        <v>80128</v>
      </c>
      <c r="B5678" t="str">
        <f>INDEX( Table3[],MATCH(Sales[[#This Row],[Category]],Table3[Category],0),1)</f>
        <v>BEER</v>
      </c>
      <c r="C5678" t="s">
        <v>11</v>
      </c>
      <c r="D5678" t="s">
        <v>5633</v>
      </c>
      <c r="E5678" t="s">
        <v>25</v>
      </c>
      <c r="F5678">
        <v>0</v>
      </c>
      <c r="G5678" s="1">
        <v>18.28</v>
      </c>
      <c r="H5678">
        <f>IF(INDEX(Sale_Promotions[[Code]:[Sale Price]],MATCH(Sales[[#This Row],[Code]],Sale_Promotions[Code],0),2)=0,Sales[[#This Row],[Price]],INDEX(Sale_Promotions[[Code]:[Sale Price]],MATCH(Sales[[#This Row],[Code]],Sale_Promotions[Code],0),2))</f>
        <v>18.28</v>
      </c>
      <c r="I5678">
        <f>Sales[[#This Row],[Total Inventory]]*Sales[[#This Row],[Sale_Price]]</f>
        <v>0</v>
      </c>
    </row>
    <row r="5679" spans="1:9" x14ac:dyDescent="0.25">
      <c r="A5679">
        <v>70178</v>
      </c>
      <c r="B5679" t="str">
        <f>INDEX( Table3[],MATCH(Sales[[#This Row],[Category]],Table3[Category],0),1)</f>
        <v>LIQUOR</v>
      </c>
      <c r="C5679" t="s">
        <v>14</v>
      </c>
      <c r="D5679" t="s">
        <v>5634</v>
      </c>
      <c r="E5679" t="s">
        <v>10</v>
      </c>
      <c r="F5679">
        <v>13</v>
      </c>
      <c r="G5679" s="1">
        <v>31.99</v>
      </c>
      <c r="H5679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5679">
        <f>Sales[[#This Row],[Total Inventory]]*Sales[[#This Row],[Sale_Price]]</f>
        <v>415.87</v>
      </c>
    </row>
    <row r="5680" spans="1:9" x14ac:dyDescent="0.25">
      <c r="A5680">
        <v>86304</v>
      </c>
      <c r="B5680" t="str">
        <f>INDEX( Table3[],MATCH(Sales[[#This Row],[Category]],Table3[Category],0),1)</f>
        <v>WINE</v>
      </c>
      <c r="C5680" t="s">
        <v>61</v>
      </c>
      <c r="D5680" t="s">
        <v>5635</v>
      </c>
      <c r="E5680" t="s">
        <v>10</v>
      </c>
      <c r="F5680">
        <v>225</v>
      </c>
      <c r="G5680" s="1">
        <v>9.7899999999999991</v>
      </c>
      <c r="H5680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5680">
        <f>Sales[[#This Row],[Total Inventory]]*Sales[[#This Row],[Sale_Price]]</f>
        <v>2202.75</v>
      </c>
    </row>
    <row r="5681" spans="1:9" x14ac:dyDescent="0.25">
      <c r="A5681">
        <v>70094</v>
      </c>
      <c r="B5681" t="str">
        <f>INDEX( Table3[],MATCH(Sales[[#This Row],[Category]],Table3[Category],0),1)</f>
        <v>LIQUOR</v>
      </c>
      <c r="C5681" t="s">
        <v>198</v>
      </c>
      <c r="D5681" t="s">
        <v>2238</v>
      </c>
      <c r="E5681" t="s">
        <v>10</v>
      </c>
      <c r="F5681">
        <v>21</v>
      </c>
      <c r="G5681" s="1">
        <v>23.99</v>
      </c>
      <c r="H5681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5681">
        <f>Sales[[#This Row],[Total Inventory]]*Sales[[#This Row],[Sale_Price]]</f>
        <v>388.28999999999996</v>
      </c>
    </row>
    <row r="5682" spans="1:9" x14ac:dyDescent="0.25">
      <c r="A5682">
        <v>41693</v>
      </c>
      <c r="B5682" t="str">
        <f>INDEX( Table3[],MATCH(Sales[[#This Row],[Category]],Table3[Category],0),1)</f>
        <v>OTHER</v>
      </c>
      <c r="C5682" t="s">
        <v>75</v>
      </c>
      <c r="D5682" t="s">
        <v>5636</v>
      </c>
      <c r="E5682" t="s">
        <v>10</v>
      </c>
      <c r="F5682">
        <v>52</v>
      </c>
      <c r="G5682" s="1">
        <v>19.989999999999998</v>
      </c>
      <c r="H5682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5682">
        <f>Sales[[#This Row],[Total Inventory]]*Sales[[#This Row],[Sale_Price]]</f>
        <v>1039.48</v>
      </c>
    </row>
    <row r="5683" spans="1:9" x14ac:dyDescent="0.25">
      <c r="A5683">
        <v>41152</v>
      </c>
      <c r="B5683" t="str">
        <f>INDEX( Table3[],MATCH(Sales[[#This Row],[Category]],Table3[Category],0),1)</f>
        <v>WINE</v>
      </c>
      <c r="C5683" t="s">
        <v>61</v>
      </c>
      <c r="D5683" t="s">
        <v>5637</v>
      </c>
      <c r="E5683" t="s">
        <v>10</v>
      </c>
      <c r="F5683">
        <v>15</v>
      </c>
      <c r="G5683" s="1">
        <v>100.99</v>
      </c>
      <c r="H5683">
        <f>IF(INDEX(Sale_Promotions[[Code]:[Sale Price]],MATCH(Sales[[#This Row],[Code]],Sale_Promotions[Code],0),2)=0,Sales[[#This Row],[Price]],INDEX(Sale_Promotions[[Code]:[Sale Price]],MATCH(Sales[[#This Row],[Code]],Sale_Promotions[Code],0),2))</f>
        <v>100.99</v>
      </c>
      <c r="I5683">
        <f>Sales[[#This Row],[Total Inventory]]*Sales[[#This Row],[Sale_Price]]</f>
        <v>1514.85</v>
      </c>
    </row>
    <row r="5684" spans="1:9" x14ac:dyDescent="0.25">
      <c r="A5684">
        <v>80111</v>
      </c>
      <c r="B5684" t="str">
        <f>INDEX( Table3[],MATCH(Sales[[#This Row],[Category]],Table3[Category],0),1)</f>
        <v>WINE</v>
      </c>
      <c r="C5684" t="s">
        <v>43</v>
      </c>
      <c r="D5684" t="s">
        <v>1344</v>
      </c>
      <c r="E5684" t="s">
        <v>10</v>
      </c>
      <c r="F5684">
        <v>216</v>
      </c>
      <c r="G5684" s="1">
        <v>55.99</v>
      </c>
      <c r="H5684">
        <f>IF(INDEX(Sale_Promotions[[Code]:[Sale Price]],MATCH(Sales[[#This Row],[Code]],Sale_Promotions[Code],0),2)=0,Sales[[#This Row],[Price]],INDEX(Sale_Promotions[[Code]:[Sale Price]],MATCH(Sales[[#This Row],[Code]],Sale_Promotions[Code],0),2))</f>
        <v>55.99</v>
      </c>
      <c r="I5684">
        <f>Sales[[#This Row],[Total Inventory]]*Sales[[#This Row],[Sale_Price]]</f>
        <v>12093.84</v>
      </c>
    </row>
    <row r="5685" spans="1:9" x14ac:dyDescent="0.25">
      <c r="A5685">
        <v>39187</v>
      </c>
      <c r="B5685" t="str">
        <f>INDEX( Table3[],MATCH(Sales[[#This Row],[Category]],Table3[Category],0),1)</f>
        <v>LIQUOR</v>
      </c>
      <c r="C5685" t="s">
        <v>37</v>
      </c>
      <c r="D5685" t="s">
        <v>5638</v>
      </c>
      <c r="E5685" t="s">
        <v>16</v>
      </c>
      <c r="F5685">
        <v>111</v>
      </c>
      <c r="G5685" s="1">
        <v>47.99</v>
      </c>
      <c r="H5685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5685">
        <f>Sales[[#This Row],[Total Inventory]]*Sales[[#This Row],[Sale_Price]]</f>
        <v>5326.89</v>
      </c>
    </row>
    <row r="5686" spans="1:9" x14ac:dyDescent="0.25">
      <c r="A5686">
        <v>40962</v>
      </c>
      <c r="B5686" t="str">
        <f>INDEX( Table3[],MATCH(Sales[[#This Row],[Category]],Table3[Category],0),1)</f>
        <v>WINE</v>
      </c>
      <c r="C5686" t="s">
        <v>61</v>
      </c>
      <c r="D5686" t="s">
        <v>5639</v>
      </c>
      <c r="E5686" t="s">
        <v>10</v>
      </c>
      <c r="F5686">
        <v>15</v>
      </c>
      <c r="G5686" s="1">
        <v>15.49</v>
      </c>
      <c r="H5686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5686">
        <f>Sales[[#This Row],[Total Inventory]]*Sales[[#This Row],[Sale_Price]]</f>
        <v>232.35</v>
      </c>
    </row>
    <row r="5687" spans="1:9" x14ac:dyDescent="0.25">
      <c r="A5687">
        <v>339068</v>
      </c>
      <c r="B5687" t="str">
        <f>INDEX( Table3[],MATCH(Sales[[#This Row],[Category]],Table3[Category],0),1)</f>
        <v>WINE</v>
      </c>
      <c r="C5687" t="s">
        <v>61</v>
      </c>
      <c r="D5687" t="s">
        <v>5640</v>
      </c>
      <c r="E5687" t="s">
        <v>10</v>
      </c>
      <c r="F5687">
        <v>0</v>
      </c>
      <c r="G5687" s="1">
        <v>76.989999999999995</v>
      </c>
      <c r="H5687">
        <f>IF(INDEX(Sale_Promotions[[Code]:[Sale Price]],MATCH(Sales[[#This Row],[Code]],Sale_Promotions[Code],0),2)=0,Sales[[#This Row],[Price]],INDEX(Sale_Promotions[[Code]:[Sale Price]],MATCH(Sales[[#This Row],[Code]],Sale_Promotions[Code],0),2))</f>
        <v>76.989999999999995</v>
      </c>
      <c r="I5687">
        <f>Sales[[#This Row],[Total Inventory]]*Sales[[#This Row],[Sale_Price]]</f>
        <v>0</v>
      </c>
    </row>
    <row r="5688" spans="1:9" x14ac:dyDescent="0.25">
      <c r="A5688">
        <v>22268</v>
      </c>
      <c r="B5688" t="str">
        <f>INDEX( Table3[],MATCH(Sales[[#This Row],[Category]],Table3[Category],0),1)</f>
        <v>WINE</v>
      </c>
      <c r="C5688" t="s">
        <v>61</v>
      </c>
      <c r="D5688" t="s">
        <v>5641</v>
      </c>
      <c r="E5688" t="s">
        <v>10</v>
      </c>
      <c r="F5688">
        <v>85</v>
      </c>
      <c r="G5688" s="1">
        <v>114.99</v>
      </c>
      <c r="H5688">
        <f>IF(INDEX(Sale_Promotions[[Code]:[Sale Price]],MATCH(Sales[[#This Row],[Code]],Sale_Promotions[Code],0),2)=0,Sales[[#This Row],[Price]],INDEX(Sale_Promotions[[Code]:[Sale Price]],MATCH(Sales[[#This Row],[Code]],Sale_Promotions[Code],0),2))</f>
        <v>114.99</v>
      </c>
      <c r="I5688">
        <f>Sales[[#This Row],[Total Inventory]]*Sales[[#This Row],[Sale_Price]]</f>
        <v>9774.15</v>
      </c>
    </row>
    <row r="5689" spans="1:9" x14ac:dyDescent="0.25">
      <c r="A5689">
        <v>336972</v>
      </c>
      <c r="B5689" t="str">
        <f>INDEX( Table3[],MATCH(Sales[[#This Row],[Category]],Table3[Category],0),1)</f>
        <v>OTHER</v>
      </c>
      <c r="C5689" t="s">
        <v>75</v>
      </c>
      <c r="D5689" t="s">
        <v>5642</v>
      </c>
      <c r="E5689" t="s">
        <v>10</v>
      </c>
      <c r="F5689">
        <v>0</v>
      </c>
      <c r="G5689" s="1">
        <v>22.99</v>
      </c>
      <c r="H5689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5689">
        <f>Sales[[#This Row],[Total Inventory]]*Sales[[#This Row],[Sale_Price]]</f>
        <v>0</v>
      </c>
    </row>
    <row r="5690" spans="1:9" x14ac:dyDescent="0.25">
      <c r="A5690">
        <v>48026</v>
      </c>
      <c r="B5690" t="str">
        <f>INDEX( Table3[],MATCH(Sales[[#This Row],[Category]],Table3[Category],0),1)</f>
        <v>BEER</v>
      </c>
      <c r="C5690" t="s">
        <v>436</v>
      </c>
      <c r="D5690" t="s">
        <v>5643</v>
      </c>
      <c r="E5690" t="s">
        <v>10</v>
      </c>
      <c r="F5690">
        <v>45</v>
      </c>
      <c r="G5690" s="1">
        <v>22.99</v>
      </c>
      <c r="H5690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5690">
        <f>Sales[[#This Row],[Total Inventory]]*Sales[[#This Row],[Sale_Price]]</f>
        <v>1034.55</v>
      </c>
    </row>
    <row r="5691" spans="1:9" x14ac:dyDescent="0.25">
      <c r="A5691">
        <v>21946</v>
      </c>
      <c r="B5691" t="str">
        <f>INDEX( Table3[],MATCH(Sales[[#This Row],[Category]],Table3[Category],0),1)</f>
        <v>WINE</v>
      </c>
      <c r="C5691" t="s">
        <v>61</v>
      </c>
      <c r="D5691" t="s">
        <v>5644</v>
      </c>
      <c r="E5691" t="s">
        <v>10</v>
      </c>
      <c r="F5691">
        <v>0</v>
      </c>
      <c r="G5691" s="1">
        <v>16.489999999999998</v>
      </c>
      <c r="H5691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5691">
        <f>Sales[[#This Row],[Total Inventory]]*Sales[[#This Row],[Sale_Price]]</f>
        <v>0</v>
      </c>
    </row>
    <row r="5692" spans="1:9" x14ac:dyDescent="0.25">
      <c r="A5692">
        <v>429174</v>
      </c>
      <c r="B5692" t="str">
        <f>INDEX( Table3[],MATCH(Sales[[#This Row],[Category]],Table3[Category],0),1)</f>
        <v>WINE</v>
      </c>
      <c r="C5692" t="s">
        <v>61</v>
      </c>
      <c r="D5692" t="s">
        <v>5645</v>
      </c>
      <c r="E5692" t="s">
        <v>10</v>
      </c>
      <c r="F5692">
        <v>0</v>
      </c>
      <c r="G5692" s="1">
        <v>12.99</v>
      </c>
      <c r="H569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5692">
        <f>Sales[[#This Row],[Total Inventory]]*Sales[[#This Row],[Sale_Price]]</f>
        <v>0</v>
      </c>
    </row>
    <row r="5693" spans="1:9" x14ac:dyDescent="0.25">
      <c r="A5693">
        <v>309292</v>
      </c>
      <c r="B5693" t="str">
        <f>INDEX( Table3[],MATCH(Sales[[#This Row],[Category]],Table3[Category],0),1)</f>
        <v>WINE</v>
      </c>
      <c r="C5693" t="s">
        <v>39</v>
      </c>
      <c r="D5693" t="s">
        <v>5646</v>
      </c>
      <c r="E5693" t="s">
        <v>10</v>
      </c>
      <c r="F5693">
        <v>3</v>
      </c>
      <c r="G5693" s="1">
        <v>10.79</v>
      </c>
      <c r="H569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5693">
        <f>Sales[[#This Row],[Total Inventory]]*Sales[[#This Row],[Sale_Price]]</f>
        <v>32.369999999999997</v>
      </c>
    </row>
    <row r="5694" spans="1:9" x14ac:dyDescent="0.25">
      <c r="A5694">
        <v>73102</v>
      </c>
      <c r="B5694" t="str">
        <f>INDEX( Table3[],MATCH(Sales[[#This Row],[Category]],Table3[Category],0),1)</f>
        <v>LIQUOR</v>
      </c>
      <c r="C5694" t="s">
        <v>57</v>
      </c>
      <c r="D5694" t="s">
        <v>5647</v>
      </c>
      <c r="E5694" t="s">
        <v>10</v>
      </c>
      <c r="F5694">
        <v>0</v>
      </c>
      <c r="G5694" s="1">
        <v>54.99</v>
      </c>
      <c r="H5694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5694">
        <f>Sales[[#This Row],[Total Inventory]]*Sales[[#This Row],[Sale_Price]]</f>
        <v>0</v>
      </c>
    </row>
    <row r="5695" spans="1:9" x14ac:dyDescent="0.25">
      <c r="A5695">
        <v>76012</v>
      </c>
      <c r="B5695" t="str">
        <f>INDEX( Table3[],MATCH(Sales[[#This Row],[Category]],Table3[Category],0),1)</f>
        <v>LIQUOR</v>
      </c>
      <c r="C5695" t="s">
        <v>14</v>
      </c>
      <c r="D5695" t="s">
        <v>5648</v>
      </c>
      <c r="E5695" t="s">
        <v>10</v>
      </c>
      <c r="F5695">
        <v>110</v>
      </c>
      <c r="G5695" s="1">
        <v>62.99</v>
      </c>
      <c r="H5695">
        <f>IF(INDEX(Sale_Promotions[[Code]:[Sale Price]],MATCH(Sales[[#This Row],[Code]],Sale_Promotions[Code],0),2)=0,Sales[[#This Row],[Price]],INDEX(Sale_Promotions[[Code]:[Sale Price]],MATCH(Sales[[#This Row],[Code]],Sale_Promotions[Code],0),2))</f>
        <v>62.99</v>
      </c>
      <c r="I5695">
        <f>Sales[[#This Row],[Total Inventory]]*Sales[[#This Row],[Sale_Price]]</f>
        <v>6928.9000000000005</v>
      </c>
    </row>
    <row r="5696" spans="1:9" x14ac:dyDescent="0.25">
      <c r="A5696">
        <v>398764</v>
      </c>
      <c r="B5696" t="str">
        <f>INDEX( Table3[],MATCH(Sales[[#This Row],[Category]],Table3[Category],0),1)</f>
        <v>WINE</v>
      </c>
      <c r="C5696" t="s">
        <v>61</v>
      </c>
      <c r="D5696" t="s">
        <v>5649</v>
      </c>
      <c r="E5696" t="s">
        <v>10</v>
      </c>
      <c r="F5696">
        <v>0</v>
      </c>
      <c r="G5696" s="1">
        <v>5.99</v>
      </c>
      <c r="H5696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5696">
        <f>Sales[[#This Row],[Total Inventory]]*Sales[[#This Row],[Sale_Price]]</f>
        <v>0</v>
      </c>
    </row>
    <row r="5697" spans="1:9" x14ac:dyDescent="0.25">
      <c r="A5697">
        <v>73259</v>
      </c>
      <c r="B5697" t="str">
        <f>INDEX( Table3[],MATCH(Sales[[#This Row],[Category]],Table3[Category],0),1)</f>
        <v>LIQUOR</v>
      </c>
      <c r="C5697" t="s">
        <v>57</v>
      </c>
      <c r="D5697" t="s">
        <v>5650</v>
      </c>
      <c r="E5697" t="s">
        <v>10</v>
      </c>
      <c r="F5697">
        <v>59</v>
      </c>
      <c r="G5697" s="1">
        <v>45.99</v>
      </c>
      <c r="H5697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5697">
        <f>Sales[[#This Row],[Total Inventory]]*Sales[[#This Row],[Sale_Price]]</f>
        <v>2713.4100000000003</v>
      </c>
    </row>
    <row r="5698" spans="1:9" x14ac:dyDescent="0.25">
      <c r="A5698">
        <v>28618</v>
      </c>
      <c r="B5698" t="str">
        <f>INDEX( Table3[],MATCH(Sales[[#This Row],[Category]],Table3[Category],0),1)</f>
        <v>BEER</v>
      </c>
      <c r="C5698" t="s">
        <v>11</v>
      </c>
      <c r="D5698" t="s">
        <v>5651</v>
      </c>
      <c r="E5698" t="s">
        <v>25</v>
      </c>
      <c r="F5698">
        <v>0</v>
      </c>
      <c r="G5698" s="1">
        <v>1.23</v>
      </c>
      <c r="H5698">
        <f>IF(INDEX(Sale_Promotions[[Code]:[Sale Price]],MATCH(Sales[[#This Row],[Code]],Sale_Promotions[Code],0),2)=0,Sales[[#This Row],[Price]],INDEX(Sale_Promotions[[Code]:[Sale Price]],MATCH(Sales[[#This Row],[Code]],Sale_Promotions[Code],0),2))</f>
        <v>1.23</v>
      </c>
      <c r="I5698">
        <f>Sales[[#This Row],[Total Inventory]]*Sales[[#This Row],[Sale_Price]]</f>
        <v>0</v>
      </c>
    </row>
    <row r="5699" spans="1:9" x14ac:dyDescent="0.25">
      <c r="A5699">
        <v>315484</v>
      </c>
      <c r="B5699" t="str">
        <f>INDEX( Table3[],MATCH(Sales[[#This Row],[Category]],Table3[Category],0),1)</f>
        <v>WINE</v>
      </c>
      <c r="C5699" t="s">
        <v>41</v>
      </c>
      <c r="D5699" t="s">
        <v>5652</v>
      </c>
      <c r="E5699" t="s">
        <v>244</v>
      </c>
      <c r="F5699">
        <v>0</v>
      </c>
      <c r="G5699" s="1">
        <v>2.99</v>
      </c>
      <c r="H5699">
        <f>IF(INDEX(Sale_Promotions[[Code]:[Sale Price]],MATCH(Sales[[#This Row],[Code]],Sale_Promotions[Code],0),2)=0,Sales[[#This Row],[Price]],INDEX(Sale_Promotions[[Code]:[Sale Price]],MATCH(Sales[[#This Row],[Code]],Sale_Promotions[Code],0),2))</f>
        <v>2.99</v>
      </c>
      <c r="I5699">
        <f>Sales[[#This Row],[Total Inventory]]*Sales[[#This Row],[Sale_Price]]</f>
        <v>0</v>
      </c>
    </row>
    <row r="5700" spans="1:9" x14ac:dyDescent="0.25">
      <c r="A5700">
        <v>127760</v>
      </c>
      <c r="B5700" t="str">
        <f>INDEX( Table3[],MATCH(Sales[[#This Row],[Category]],Table3[Category],0),1)</f>
        <v>LIQUOR</v>
      </c>
      <c r="C5700" t="s">
        <v>26</v>
      </c>
      <c r="D5700" t="s">
        <v>5653</v>
      </c>
      <c r="E5700" t="s">
        <v>133</v>
      </c>
      <c r="F5700">
        <v>0</v>
      </c>
      <c r="G5700" s="1">
        <v>9.99</v>
      </c>
      <c r="H5700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5700">
        <f>Sales[[#This Row],[Total Inventory]]*Sales[[#This Row],[Sale_Price]]</f>
        <v>0</v>
      </c>
    </row>
    <row r="5701" spans="1:9" x14ac:dyDescent="0.25">
      <c r="A5701">
        <v>324743</v>
      </c>
      <c r="B5701" t="str">
        <f>INDEX( Table3[],MATCH(Sales[[#This Row],[Category]],Table3[Category],0),1)</f>
        <v>WINE</v>
      </c>
      <c r="C5701" t="s">
        <v>67</v>
      </c>
      <c r="D5701" t="s">
        <v>5654</v>
      </c>
      <c r="E5701" t="s">
        <v>5224</v>
      </c>
      <c r="F5701">
        <v>13</v>
      </c>
      <c r="G5701" s="1">
        <v>13.99</v>
      </c>
      <c r="H570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5701">
        <f>Sales[[#This Row],[Total Inventory]]*Sales[[#This Row],[Sale_Price]]</f>
        <v>181.87</v>
      </c>
    </row>
    <row r="5702" spans="1:9" x14ac:dyDescent="0.25">
      <c r="A5702">
        <v>336748</v>
      </c>
      <c r="B5702" t="str">
        <f>INDEX( Table3[],MATCH(Sales[[#This Row],[Category]],Table3[Category],0),1)</f>
        <v>WINE</v>
      </c>
      <c r="C5702" t="s">
        <v>61</v>
      </c>
      <c r="D5702" t="s">
        <v>5655</v>
      </c>
      <c r="E5702" t="s">
        <v>10</v>
      </c>
      <c r="F5702">
        <v>0</v>
      </c>
      <c r="G5702" s="1">
        <v>9.99</v>
      </c>
      <c r="H5702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5702">
        <f>Sales[[#This Row],[Total Inventory]]*Sales[[#This Row],[Sale_Price]]</f>
        <v>0</v>
      </c>
    </row>
    <row r="5703" spans="1:9" x14ac:dyDescent="0.25">
      <c r="A5703">
        <v>335400</v>
      </c>
      <c r="B5703" t="str">
        <f>INDEX( Table3[],MATCH(Sales[[#This Row],[Category]],Table3[Category],0),1)</f>
        <v>WINE</v>
      </c>
      <c r="C5703" t="s">
        <v>189</v>
      </c>
      <c r="D5703" t="s">
        <v>5656</v>
      </c>
      <c r="E5703" t="s">
        <v>10</v>
      </c>
      <c r="F5703">
        <v>0</v>
      </c>
      <c r="G5703" s="1">
        <v>16.989999999999998</v>
      </c>
      <c r="H5703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5703">
        <f>Sales[[#This Row],[Total Inventory]]*Sales[[#This Row],[Sale_Price]]</f>
        <v>0</v>
      </c>
    </row>
    <row r="5704" spans="1:9" x14ac:dyDescent="0.25">
      <c r="A5704">
        <v>345906</v>
      </c>
      <c r="B5704" t="str">
        <f>INDEX( Table3[],MATCH(Sales[[#This Row],[Category]],Table3[Category],0),1)</f>
        <v>LIQUOR</v>
      </c>
      <c r="C5704" t="s">
        <v>175</v>
      </c>
      <c r="D5704" t="s">
        <v>5657</v>
      </c>
      <c r="E5704" t="s">
        <v>10</v>
      </c>
      <c r="F5704">
        <v>1</v>
      </c>
      <c r="G5704" s="1">
        <v>97.99</v>
      </c>
      <c r="H5704">
        <f>IF(INDEX(Sale_Promotions[[Code]:[Sale Price]],MATCH(Sales[[#This Row],[Code]],Sale_Promotions[Code],0),2)=0,Sales[[#This Row],[Price]],INDEX(Sale_Promotions[[Code]:[Sale Price]],MATCH(Sales[[#This Row],[Code]],Sale_Promotions[Code],0),2))</f>
        <v>97.99</v>
      </c>
      <c r="I5704">
        <f>Sales[[#This Row],[Total Inventory]]*Sales[[#This Row],[Sale_Price]]</f>
        <v>97.99</v>
      </c>
    </row>
    <row r="5705" spans="1:9" x14ac:dyDescent="0.25">
      <c r="A5705">
        <v>71459</v>
      </c>
      <c r="B5705" t="str">
        <f>INDEX( Table3[],MATCH(Sales[[#This Row],[Category]],Table3[Category],0),1)</f>
        <v>LIQUOR</v>
      </c>
      <c r="C5705" t="s">
        <v>35</v>
      </c>
      <c r="D5705" t="s">
        <v>5658</v>
      </c>
      <c r="E5705" t="s">
        <v>10</v>
      </c>
      <c r="F5705">
        <v>70</v>
      </c>
      <c r="G5705" s="1">
        <v>18.989999999999998</v>
      </c>
      <c r="H5705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5705">
        <f>Sales[[#This Row],[Total Inventory]]*Sales[[#This Row],[Sale_Price]]</f>
        <v>1329.3</v>
      </c>
    </row>
    <row r="5706" spans="1:9" x14ac:dyDescent="0.25">
      <c r="A5706">
        <v>333655</v>
      </c>
      <c r="B5706" t="str">
        <f>INDEX( Table3[],MATCH(Sales[[#This Row],[Category]],Table3[Category],0),1)</f>
        <v>WINE</v>
      </c>
      <c r="C5706" t="s">
        <v>41</v>
      </c>
      <c r="D5706" t="s">
        <v>5659</v>
      </c>
      <c r="E5706" t="s">
        <v>10</v>
      </c>
      <c r="F5706">
        <v>10</v>
      </c>
      <c r="G5706" s="1">
        <v>35.99</v>
      </c>
      <c r="H5706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5706">
        <f>Sales[[#This Row],[Total Inventory]]*Sales[[#This Row],[Sale_Price]]</f>
        <v>359.90000000000003</v>
      </c>
    </row>
    <row r="5707" spans="1:9" x14ac:dyDescent="0.25">
      <c r="A5707">
        <v>29340</v>
      </c>
      <c r="B5707" t="str">
        <f>INDEX( Table3[],MATCH(Sales[[#This Row],[Category]],Table3[Category],0),1)</f>
        <v>BEER</v>
      </c>
      <c r="C5707" t="s">
        <v>11</v>
      </c>
      <c r="D5707" t="s">
        <v>5660</v>
      </c>
      <c r="E5707" t="s">
        <v>25</v>
      </c>
      <c r="F5707">
        <v>360</v>
      </c>
      <c r="G5707" s="1">
        <v>1.74</v>
      </c>
      <c r="H5707">
        <f>IF(INDEX(Sale_Promotions[[Code]:[Sale Price]],MATCH(Sales[[#This Row],[Code]],Sale_Promotions[Code],0),2)=0,Sales[[#This Row],[Price]],INDEX(Sale_Promotions[[Code]:[Sale Price]],MATCH(Sales[[#This Row],[Code]],Sale_Promotions[Code],0),2))</f>
        <v>1.74</v>
      </c>
      <c r="I5707">
        <f>Sales[[#This Row],[Total Inventory]]*Sales[[#This Row],[Sale_Price]]</f>
        <v>626.4</v>
      </c>
    </row>
    <row r="5708" spans="1:9" x14ac:dyDescent="0.25">
      <c r="A5708">
        <v>11906</v>
      </c>
      <c r="B5708" t="str">
        <f>INDEX( Table3[],MATCH(Sales[[#This Row],[Category]],Table3[Category],0),1)</f>
        <v>LIQUOR</v>
      </c>
      <c r="C5708" t="s">
        <v>175</v>
      </c>
      <c r="D5708" t="s">
        <v>5661</v>
      </c>
      <c r="E5708" t="s">
        <v>10</v>
      </c>
      <c r="F5708">
        <v>107</v>
      </c>
      <c r="G5708" s="1">
        <v>54.99</v>
      </c>
      <c r="H5708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5708">
        <f>Sales[[#This Row],[Total Inventory]]*Sales[[#This Row],[Sale_Price]]</f>
        <v>5883.93</v>
      </c>
    </row>
    <row r="5709" spans="1:9" x14ac:dyDescent="0.25">
      <c r="A5709">
        <v>114324</v>
      </c>
      <c r="B5709" t="str">
        <f>INDEX( Table3[],MATCH(Sales[[#This Row],[Category]],Table3[Category],0),1)</f>
        <v>WINE</v>
      </c>
      <c r="C5709" t="s">
        <v>28</v>
      </c>
      <c r="D5709" t="s">
        <v>5662</v>
      </c>
      <c r="E5709" t="s">
        <v>10</v>
      </c>
      <c r="F5709">
        <v>5</v>
      </c>
      <c r="G5709" s="1">
        <v>39.99</v>
      </c>
      <c r="H5709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5709">
        <f>Sales[[#This Row],[Total Inventory]]*Sales[[#This Row],[Sale_Price]]</f>
        <v>199.95000000000002</v>
      </c>
    </row>
    <row r="5710" spans="1:9" x14ac:dyDescent="0.25">
      <c r="A5710">
        <v>87984</v>
      </c>
      <c r="B5710" t="str">
        <f>INDEX( Table3[],MATCH(Sales[[#This Row],[Category]],Table3[Category],0),1)</f>
        <v>LIQUOR</v>
      </c>
      <c r="C5710" t="s">
        <v>46</v>
      </c>
      <c r="D5710" t="s">
        <v>5663</v>
      </c>
      <c r="E5710" t="s">
        <v>133</v>
      </c>
      <c r="F5710">
        <v>8</v>
      </c>
      <c r="G5710" s="1">
        <v>3.39</v>
      </c>
      <c r="H5710">
        <f>IF(INDEX(Sale_Promotions[[Code]:[Sale Price]],MATCH(Sales[[#This Row],[Code]],Sale_Promotions[Code],0),2)=0,Sales[[#This Row],[Price]],INDEX(Sale_Promotions[[Code]:[Sale Price]],MATCH(Sales[[#This Row],[Code]],Sale_Promotions[Code],0),2))</f>
        <v>3.39</v>
      </c>
      <c r="I5710">
        <f>Sales[[#This Row],[Total Inventory]]*Sales[[#This Row],[Sale_Price]]</f>
        <v>27.12</v>
      </c>
    </row>
    <row r="5711" spans="1:9" x14ac:dyDescent="0.25">
      <c r="A5711">
        <v>34843</v>
      </c>
      <c r="B5711" t="str">
        <f>INDEX( Table3[],MATCH(Sales[[#This Row],[Category]],Table3[Category],0),1)</f>
        <v>WINE</v>
      </c>
      <c r="C5711" t="s">
        <v>43</v>
      </c>
      <c r="D5711" t="s">
        <v>5664</v>
      </c>
      <c r="E5711" t="s">
        <v>10</v>
      </c>
      <c r="F5711">
        <v>190</v>
      </c>
      <c r="G5711" s="1">
        <v>51.99</v>
      </c>
      <c r="H5711">
        <f>IF(INDEX(Sale_Promotions[[Code]:[Sale Price]],MATCH(Sales[[#This Row],[Code]],Sale_Promotions[Code],0),2)=0,Sales[[#This Row],[Price]],INDEX(Sale_Promotions[[Code]:[Sale Price]],MATCH(Sales[[#This Row],[Code]],Sale_Promotions[Code],0),2))</f>
        <v>51.99</v>
      </c>
      <c r="I5711">
        <f>Sales[[#This Row],[Total Inventory]]*Sales[[#This Row],[Sale_Price]]</f>
        <v>9878.1</v>
      </c>
    </row>
    <row r="5712" spans="1:9" x14ac:dyDescent="0.25">
      <c r="A5712">
        <v>347742</v>
      </c>
      <c r="B5712" t="str">
        <f>INDEX( Table3[],MATCH(Sales[[#This Row],[Category]],Table3[Category],0),1)</f>
        <v>LIQUOR</v>
      </c>
      <c r="C5712" t="s">
        <v>198</v>
      </c>
      <c r="D5712" t="s">
        <v>5665</v>
      </c>
      <c r="E5712" t="s">
        <v>10</v>
      </c>
      <c r="F5712">
        <v>0</v>
      </c>
      <c r="G5712" s="1">
        <v>30.99</v>
      </c>
      <c r="H5712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5712">
        <f>Sales[[#This Row],[Total Inventory]]*Sales[[#This Row],[Sale_Price]]</f>
        <v>0</v>
      </c>
    </row>
    <row r="5713" spans="1:9" x14ac:dyDescent="0.25">
      <c r="A5713">
        <v>233916</v>
      </c>
      <c r="B5713" t="str">
        <f>INDEX( Table3[],MATCH(Sales[[#This Row],[Category]],Table3[Category],0),1)</f>
        <v>WINE</v>
      </c>
      <c r="C5713" t="s">
        <v>189</v>
      </c>
      <c r="D5713" t="s">
        <v>5666</v>
      </c>
      <c r="E5713" t="s">
        <v>48</v>
      </c>
      <c r="F5713">
        <v>0</v>
      </c>
      <c r="G5713" s="1">
        <v>23.99</v>
      </c>
      <c r="H5713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5713">
        <f>Sales[[#This Row],[Total Inventory]]*Sales[[#This Row],[Sale_Price]]</f>
        <v>0</v>
      </c>
    </row>
    <row r="5714" spans="1:9" x14ac:dyDescent="0.25">
      <c r="A5714">
        <v>333432</v>
      </c>
      <c r="B5714" t="str">
        <f>INDEX( Table3[],MATCH(Sales[[#This Row],[Category]],Table3[Category],0),1)</f>
        <v>WINE</v>
      </c>
      <c r="C5714" t="s">
        <v>39</v>
      </c>
      <c r="D5714" t="s">
        <v>5667</v>
      </c>
      <c r="E5714" t="s">
        <v>10</v>
      </c>
      <c r="F5714">
        <v>36</v>
      </c>
      <c r="G5714" s="1">
        <v>15.49</v>
      </c>
      <c r="H5714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5714">
        <f>Sales[[#This Row],[Total Inventory]]*Sales[[#This Row],[Sale_Price]]</f>
        <v>557.64</v>
      </c>
    </row>
    <row r="5715" spans="1:9" x14ac:dyDescent="0.25">
      <c r="A5715">
        <v>305677</v>
      </c>
      <c r="B5715" t="str">
        <f>INDEX( Table3[],MATCH(Sales[[#This Row],[Category]],Table3[Category],0),1)</f>
        <v>WINE</v>
      </c>
      <c r="C5715" t="s">
        <v>43</v>
      </c>
      <c r="D5715" t="s">
        <v>5668</v>
      </c>
      <c r="E5715" t="s">
        <v>10</v>
      </c>
      <c r="F5715">
        <v>0</v>
      </c>
      <c r="G5715" s="1">
        <v>22.99</v>
      </c>
      <c r="H5715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5715">
        <f>Sales[[#This Row],[Total Inventory]]*Sales[[#This Row],[Sale_Price]]</f>
        <v>0</v>
      </c>
    </row>
    <row r="5716" spans="1:9" x14ac:dyDescent="0.25">
      <c r="A5716">
        <v>341131</v>
      </c>
      <c r="B5716" t="str">
        <f>INDEX( Table3[],MATCH(Sales[[#This Row],[Category]],Table3[Category],0),1)</f>
        <v>OTHER</v>
      </c>
      <c r="C5716" t="s">
        <v>75</v>
      </c>
      <c r="D5716" t="s">
        <v>5669</v>
      </c>
      <c r="E5716" t="s">
        <v>10</v>
      </c>
      <c r="F5716">
        <v>9</v>
      </c>
      <c r="G5716" s="1">
        <v>40.99</v>
      </c>
      <c r="H5716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5716">
        <f>Sales[[#This Row],[Total Inventory]]*Sales[[#This Row],[Sale_Price]]</f>
        <v>368.91</v>
      </c>
    </row>
    <row r="5717" spans="1:9" x14ac:dyDescent="0.25">
      <c r="A5717">
        <v>44740</v>
      </c>
      <c r="B5717" t="str">
        <f>INDEX( Table3[],MATCH(Sales[[#This Row],[Category]],Table3[Category],0),1)</f>
        <v>WINE</v>
      </c>
      <c r="C5717" t="s">
        <v>100</v>
      </c>
      <c r="D5717" t="s">
        <v>5670</v>
      </c>
      <c r="E5717" t="s">
        <v>10</v>
      </c>
      <c r="F5717">
        <v>0</v>
      </c>
      <c r="G5717" s="1">
        <v>29.99</v>
      </c>
      <c r="H5717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5717">
        <f>Sales[[#This Row],[Total Inventory]]*Sales[[#This Row],[Sale_Price]]</f>
        <v>0</v>
      </c>
    </row>
    <row r="5718" spans="1:9" x14ac:dyDescent="0.25">
      <c r="A5718">
        <v>336978</v>
      </c>
      <c r="B5718" t="str">
        <f>INDEX( Table3[],MATCH(Sales[[#This Row],[Category]],Table3[Category],0),1)</f>
        <v>WINE</v>
      </c>
      <c r="C5718" t="s">
        <v>39</v>
      </c>
      <c r="D5718" t="s">
        <v>5671</v>
      </c>
      <c r="E5718" t="s">
        <v>10</v>
      </c>
      <c r="F5718">
        <v>0</v>
      </c>
      <c r="G5718" s="1">
        <v>10.99</v>
      </c>
      <c r="H571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718">
        <f>Sales[[#This Row],[Total Inventory]]*Sales[[#This Row],[Sale_Price]]</f>
        <v>0</v>
      </c>
    </row>
    <row r="5719" spans="1:9" x14ac:dyDescent="0.25">
      <c r="A5719">
        <v>26387</v>
      </c>
      <c r="B5719" t="str">
        <f>INDEX( Table3[],MATCH(Sales[[#This Row],[Category]],Table3[Category],0),1)</f>
        <v>WINE</v>
      </c>
      <c r="C5719" t="s">
        <v>61</v>
      </c>
      <c r="D5719" t="s">
        <v>5672</v>
      </c>
      <c r="E5719" t="s">
        <v>10</v>
      </c>
      <c r="F5719">
        <v>4</v>
      </c>
      <c r="G5719" s="1">
        <v>19.690000000000001</v>
      </c>
      <c r="H5719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5719">
        <f>Sales[[#This Row],[Total Inventory]]*Sales[[#This Row],[Sale_Price]]</f>
        <v>78.760000000000005</v>
      </c>
    </row>
    <row r="5720" spans="1:9" x14ac:dyDescent="0.25">
      <c r="A5720">
        <v>47690</v>
      </c>
      <c r="B5720" t="str">
        <f>INDEX( Table3[],MATCH(Sales[[#This Row],[Category]],Table3[Category],0),1)</f>
        <v>LIQUOR</v>
      </c>
      <c r="C5720" t="s">
        <v>37</v>
      </c>
      <c r="D5720" t="s">
        <v>5673</v>
      </c>
      <c r="E5720" t="s">
        <v>133</v>
      </c>
      <c r="F5720">
        <v>0</v>
      </c>
      <c r="G5720" s="1">
        <v>17.989999999999998</v>
      </c>
      <c r="H5720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5720">
        <f>Sales[[#This Row],[Total Inventory]]*Sales[[#This Row],[Sale_Price]]</f>
        <v>0</v>
      </c>
    </row>
    <row r="5721" spans="1:9" x14ac:dyDescent="0.25">
      <c r="A5721">
        <v>29650</v>
      </c>
      <c r="B5721" t="str">
        <f>INDEX( Table3[],MATCH(Sales[[#This Row],[Category]],Table3[Category],0),1)</f>
        <v>BEER</v>
      </c>
      <c r="C5721" t="s">
        <v>11</v>
      </c>
      <c r="D5721" t="s">
        <v>5674</v>
      </c>
      <c r="E5721" t="s">
        <v>25</v>
      </c>
      <c r="F5721">
        <v>187</v>
      </c>
      <c r="G5721" s="1">
        <v>1.67</v>
      </c>
      <c r="H5721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5721">
        <f>Sales[[#This Row],[Total Inventory]]*Sales[[#This Row],[Sale_Price]]</f>
        <v>312.28999999999996</v>
      </c>
    </row>
    <row r="5722" spans="1:9" x14ac:dyDescent="0.25">
      <c r="A5722">
        <v>47681</v>
      </c>
      <c r="B5722" t="str">
        <f>INDEX( Table3[],MATCH(Sales[[#This Row],[Category]],Table3[Category],0),1)</f>
        <v>LIQUOR</v>
      </c>
      <c r="C5722" t="s">
        <v>26</v>
      </c>
      <c r="D5722" t="s">
        <v>3885</v>
      </c>
      <c r="E5722" t="s">
        <v>133</v>
      </c>
      <c r="F5722">
        <v>78</v>
      </c>
      <c r="G5722" s="1">
        <v>38.99</v>
      </c>
      <c r="H5722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5722">
        <f>Sales[[#This Row],[Total Inventory]]*Sales[[#This Row],[Sale_Price]]</f>
        <v>3041.2200000000003</v>
      </c>
    </row>
    <row r="5723" spans="1:9" x14ac:dyDescent="0.25">
      <c r="A5723">
        <v>48300</v>
      </c>
      <c r="B5723" t="str">
        <f>INDEX( Table3[],MATCH(Sales[[#This Row],[Category]],Table3[Category],0),1)</f>
        <v>LIQUOR</v>
      </c>
      <c r="C5723" t="s">
        <v>14</v>
      </c>
      <c r="D5723" t="s">
        <v>5675</v>
      </c>
      <c r="E5723" t="s">
        <v>10</v>
      </c>
      <c r="F5723">
        <v>36</v>
      </c>
      <c r="G5723" s="1">
        <v>21.99</v>
      </c>
      <c r="H5723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5723">
        <f>Sales[[#This Row],[Total Inventory]]*Sales[[#This Row],[Sale_Price]]</f>
        <v>791.64</v>
      </c>
    </row>
    <row r="5724" spans="1:9" x14ac:dyDescent="0.25">
      <c r="A5724">
        <v>347813</v>
      </c>
      <c r="B5724" t="str">
        <f>INDEX( Table3[],MATCH(Sales[[#This Row],[Category]],Table3[Category],0),1)</f>
        <v>LIQUOR</v>
      </c>
      <c r="C5724" t="s">
        <v>198</v>
      </c>
      <c r="D5724" t="s">
        <v>5676</v>
      </c>
      <c r="E5724" t="s">
        <v>10</v>
      </c>
      <c r="F5724">
        <v>0</v>
      </c>
      <c r="G5724" s="1">
        <v>37.99</v>
      </c>
      <c r="H5724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5724">
        <f>Sales[[#This Row],[Total Inventory]]*Sales[[#This Row],[Sale_Price]]</f>
        <v>0</v>
      </c>
    </row>
    <row r="5725" spans="1:9" x14ac:dyDescent="0.25">
      <c r="A5725">
        <v>49659</v>
      </c>
      <c r="B5725" t="str">
        <f>INDEX( Table3[],MATCH(Sales[[#This Row],[Category]],Table3[Category],0),1)</f>
        <v>LIQUOR</v>
      </c>
      <c r="C5725" t="s">
        <v>26</v>
      </c>
      <c r="D5725" t="s">
        <v>5677</v>
      </c>
      <c r="E5725" t="s">
        <v>10</v>
      </c>
      <c r="F5725">
        <v>66</v>
      </c>
      <c r="G5725" s="1">
        <v>22.99</v>
      </c>
      <c r="H5725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5725">
        <f>Sales[[#This Row],[Total Inventory]]*Sales[[#This Row],[Sale_Price]]</f>
        <v>1517.34</v>
      </c>
    </row>
    <row r="5726" spans="1:9" x14ac:dyDescent="0.25">
      <c r="A5726">
        <v>10671</v>
      </c>
      <c r="B5726" t="str">
        <f>INDEX( Table3[],MATCH(Sales[[#This Row],[Category]],Table3[Category],0),1)</f>
        <v>LIQUOR</v>
      </c>
      <c r="C5726" t="s">
        <v>198</v>
      </c>
      <c r="D5726" t="s">
        <v>5678</v>
      </c>
      <c r="E5726" t="s">
        <v>10</v>
      </c>
      <c r="F5726">
        <v>34</v>
      </c>
      <c r="G5726" s="1">
        <v>34.99</v>
      </c>
      <c r="H5726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5726">
        <f>Sales[[#This Row],[Total Inventory]]*Sales[[#This Row],[Sale_Price]]</f>
        <v>1189.6600000000001</v>
      </c>
    </row>
    <row r="5727" spans="1:9" x14ac:dyDescent="0.25">
      <c r="A5727">
        <v>60879</v>
      </c>
      <c r="B5727" t="str">
        <f>INDEX( Table3[],MATCH(Sales[[#This Row],[Category]],Table3[Category],0),1)</f>
        <v>LIQUOR</v>
      </c>
      <c r="C5727" t="s">
        <v>35</v>
      </c>
      <c r="D5727" t="s">
        <v>5679</v>
      </c>
      <c r="E5727" t="s">
        <v>10</v>
      </c>
      <c r="F5727">
        <v>22</v>
      </c>
      <c r="G5727" s="1">
        <v>57.99</v>
      </c>
      <c r="H5727">
        <f>IF(INDEX(Sale_Promotions[[Code]:[Sale Price]],MATCH(Sales[[#This Row],[Code]],Sale_Promotions[Code],0),2)=0,Sales[[#This Row],[Price]],INDEX(Sale_Promotions[[Code]:[Sale Price]],MATCH(Sales[[#This Row],[Code]],Sale_Promotions[Code],0),2))</f>
        <v>57.99</v>
      </c>
      <c r="I5727">
        <f>Sales[[#This Row],[Total Inventory]]*Sales[[#This Row],[Sale_Price]]</f>
        <v>1275.78</v>
      </c>
    </row>
    <row r="5728" spans="1:9" x14ac:dyDescent="0.25">
      <c r="A5728">
        <v>48046</v>
      </c>
      <c r="B5728" t="e">
        <f>INDEX( Table3[],MATCH(Sales[[#This Row],[Category]],Table3[Category],0),1)</f>
        <v>#N/A</v>
      </c>
      <c r="D5728" t="s">
        <v>5680</v>
      </c>
      <c r="E5728" t="s">
        <v>48</v>
      </c>
      <c r="F5728">
        <v>0</v>
      </c>
      <c r="G5728" s="1">
        <v>0.35</v>
      </c>
      <c r="H5728">
        <f>IF(INDEX(Sale_Promotions[[Code]:[Sale Price]],MATCH(Sales[[#This Row],[Code]],Sale_Promotions[Code],0),2)=0,Sales[[#This Row],[Price]],INDEX(Sale_Promotions[[Code]:[Sale Price]],MATCH(Sales[[#This Row],[Code]],Sale_Promotions[Code],0),2))</f>
        <v>0.35</v>
      </c>
      <c r="I5728">
        <f>Sales[[#This Row],[Total Inventory]]*Sales[[#This Row],[Sale_Price]]</f>
        <v>0</v>
      </c>
    </row>
    <row r="5729" spans="1:9" x14ac:dyDescent="0.25">
      <c r="A5729">
        <v>63231</v>
      </c>
      <c r="B5729" t="str">
        <f>INDEX( Table3[],MATCH(Sales[[#This Row],[Category]],Table3[Category],0),1)</f>
        <v>WINE</v>
      </c>
      <c r="C5729" t="s">
        <v>85</v>
      </c>
      <c r="D5729" t="s">
        <v>5681</v>
      </c>
      <c r="E5729" t="s">
        <v>23</v>
      </c>
      <c r="F5729">
        <v>5</v>
      </c>
      <c r="G5729" s="1">
        <v>12.99</v>
      </c>
      <c r="H572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5729">
        <f>Sales[[#This Row],[Total Inventory]]*Sales[[#This Row],[Sale_Price]]</f>
        <v>64.95</v>
      </c>
    </row>
    <row r="5730" spans="1:9" x14ac:dyDescent="0.25">
      <c r="A5730">
        <v>28867</v>
      </c>
      <c r="B5730" t="str">
        <f>INDEX( Table3[],MATCH(Sales[[#This Row],[Category]],Table3[Category],0),1)</f>
        <v>BEER</v>
      </c>
      <c r="C5730" t="s">
        <v>11</v>
      </c>
      <c r="D5730" t="s">
        <v>5320</v>
      </c>
      <c r="E5730" t="s">
        <v>10</v>
      </c>
      <c r="F5730">
        <v>3</v>
      </c>
      <c r="G5730" s="1">
        <v>12.96</v>
      </c>
      <c r="H5730">
        <f>IF(INDEX(Sale_Promotions[[Code]:[Sale Price]],MATCH(Sales[[#This Row],[Code]],Sale_Promotions[Code],0),2)=0,Sales[[#This Row],[Price]],INDEX(Sale_Promotions[[Code]:[Sale Price]],MATCH(Sales[[#This Row],[Code]],Sale_Promotions[Code],0),2))</f>
        <v>12.96</v>
      </c>
      <c r="I5730">
        <f>Sales[[#This Row],[Total Inventory]]*Sales[[#This Row],[Sale_Price]]</f>
        <v>38.880000000000003</v>
      </c>
    </row>
    <row r="5731" spans="1:9" x14ac:dyDescent="0.25">
      <c r="A5731">
        <v>70186</v>
      </c>
      <c r="B5731" t="str">
        <f>INDEX( Table3[],MATCH(Sales[[#This Row],[Category]],Table3[Category],0),1)</f>
        <v>LIQUOR</v>
      </c>
      <c r="C5731" t="s">
        <v>175</v>
      </c>
      <c r="D5731" t="s">
        <v>4603</v>
      </c>
      <c r="E5731" t="s">
        <v>10</v>
      </c>
      <c r="F5731">
        <v>9</v>
      </c>
      <c r="G5731" s="1">
        <v>19.989999999999998</v>
      </c>
      <c r="H5731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5731">
        <f>Sales[[#This Row],[Total Inventory]]*Sales[[#This Row],[Sale_Price]]</f>
        <v>143.91</v>
      </c>
    </row>
    <row r="5732" spans="1:9" x14ac:dyDescent="0.25">
      <c r="A5732">
        <v>80326</v>
      </c>
      <c r="B5732" t="str">
        <f>INDEX( Table3[],MATCH(Sales[[#This Row],[Category]],Table3[Category],0),1)</f>
        <v>WINE</v>
      </c>
      <c r="C5732" t="s">
        <v>100</v>
      </c>
      <c r="D5732" t="s">
        <v>5682</v>
      </c>
      <c r="E5732" t="s">
        <v>10</v>
      </c>
      <c r="F5732">
        <v>19</v>
      </c>
      <c r="G5732" s="1">
        <v>11.99</v>
      </c>
      <c r="H573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732">
        <f>Sales[[#This Row],[Total Inventory]]*Sales[[#This Row],[Sale_Price]]</f>
        <v>227.81</v>
      </c>
    </row>
    <row r="5733" spans="1:9" x14ac:dyDescent="0.25">
      <c r="A5733">
        <v>42296</v>
      </c>
      <c r="B5733" t="str">
        <f>INDEX( Table3[],MATCH(Sales[[#This Row],[Category]],Table3[Category],0),1)</f>
        <v>LIQUOR</v>
      </c>
      <c r="C5733" t="s">
        <v>245</v>
      </c>
      <c r="D5733" t="s">
        <v>5683</v>
      </c>
      <c r="E5733" t="s">
        <v>10</v>
      </c>
      <c r="F5733">
        <v>24</v>
      </c>
      <c r="G5733" s="1">
        <v>11.99</v>
      </c>
      <c r="H573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733">
        <f>Sales[[#This Row],[Total Inventory]]*Sales[[#This Row],[Sale_Price]]</f>
        <v>287.76</v>
      </c>
    </row>
    <row r="5734" spans="1:9" x14ac:dyDescent="0.25">
      <c r="A5734">
        <v>178195</v>
      </c>
      <c r="B5734" t="str">
        <f>INDEX( Table3[],MATCH(Sales[[#This Row],[Category]],Table3[Category],0),1)</f>
        <v>WINE</v>
      </c>
      <c r="C5734" t="s">
        <v>61</v>
      </c>
      <c r="D5734" t="s">
        <v>5684</v>
      </c>
      <c r="E5734" t="s">
        <v>10</v>
      </c>
      <c r="F5734">
        <v>0</v>
      </c>
      <c r="G5734" s="1">
        <v>41.99</v>
      </c>
      <c r="H5734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5734">
        <f>Sales[[#This Row],[Total Inventory]]*Sales[[#This Row],[Sale_Price]]</f>
        <v>0</v>
      </c>
    </row>
    <row r="5735" spans="1:9" x14ac:dyDescent="0.25">
      <c r="A5735">
        <v>25343</v>
      </c>
      <c r="B5735" t="str">
        <f>INDEX( Table3[],MATCH(Sales[[#This Row],[Category]],Table3[Category],0),1)</f>
        <v>BEER</v>
      </c>
      <c r="C5735" t="s">
        <v>11</v>
      </c>
      <c r="D5735" t="s">
        <v>5685</v>
      </c>
      <c r="E5735" t="s">
        <v>13</v>
      </c>
      <c r="F5735">
        <v>0</v>
      </c>
      <c r="G5735" s="1">
        <v>6.68</v>
      </c>
      <c r="H5735">
        <f>IF(INDEX(Sale_Promotions[[Code]:[Sale Price]],MATCH(Sales[[#This Row],[Code]],Sale_Promotions[Code],0),2)=0,Sales[[#This Row],[Price]],INDEX(Sale_Promotions[[Code]:[Sale Price]],MATCH(Sales[[#This Row],[Code]],Sale_Promotions[Code],0),2))</f>
        <v>6.68</v>
      </c>
      <c r="I5735">
        <f>Sales[[#This Row],[Total Inventory]]*Sales[[#This Row],[Sale_Price]]</f>
        <v>0</v>
      </c>
    </row>
    <row r="5736" spans="1:9" x14ac:dyDescent="0.25">
      <c r="A5736">
        <v>154679</v>
      </c>
      <c r="B5736" t="str">
        <f>INDEX( Table3[],MATCH(Sales[[#This Row],[Category]],Table3[Category],0),1)</f>
        <v>WINE</v>
      </c>
      <c r="C5736" t="s">
        <v>21</v>
      </c>
      <c r="D5736" t="s">
        <v>5686</v>
      </c>
      <c r="E5736" t="s">
        <v>10</v>
      </c>
      <c r="F5736">
        <v>0</v>
      </c>
      <c r="G5736" s="1">
        <v>5.79</v>
      </c>
      <c r="H5736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5736">
        <f>Sales[[#This Row],[Total Inventory]]*Sales[[#This Row],[Sale_Price]]</f>
        <v>0</v>
      </c>
    </row>
    <row r="5737" spans="1:9" x14ac:dyDescent="0.25">
      <c r="A5737">
        <v>48427</v>
      </c>
      <c r="B5737" t="str">
        <f>INDEX( Table3[],MATCH(Sales[[#This Row],[Category]],Table3[Category],0),1)</f>
        <v>WINE</v>
      </c>
      <c r="C5737" t="s">
        <v>43</v>
      </c>
      <c r="D5737" t="s">
        <v>5687</v>
      </c>
      <c r="E5737" t="s">
        <v>10</v>
      </c>
      <c r="F5737">
        <v>15</v>
      </c>
      <c r="G5737" s="1">
        <v>145.99</v>
      </c>
      <c r="H5737">
        <f>IF(INDEX(Sale_Promotions[[Code]:[Sale Price]],MATCH(Sales[[#This Row],[Code]],Sale_Promotions[Code],0),2)=0,Sales[[#This Row],[Price]],INDEX(Sale_Promotions[[Code]:[Sale Price]],MATCH(Sales[[#This Row],[Code]],Sale_Promotions[Code],0),2))</f>
        <v>145.99</v>
      </c>
      <c r="I5737">
        <f>Sales[[#This Row],[Total Inventory]]*Sales[[#This Row],[Sale_Price]]</f>
        <v>2189.8500000000004</v>
      </c>
    </row>
    <row r="5738" spans="1:9" x14ac:dyDescent="0.25">
      <c r="A5738">
        <v>332006</v>
      </c>
      <c r="B5738" t="str">
        <f>INDEX( Table3[],MATCH(Sales[[#This Row],[Category]],Table3[Category],0),1)</f>
        <v>WINE</v>
      </c>
      <c r="C5738" t="s">
        <v>39</v>
      </c>
      <c r="D5738" t="s">
        <v>5688</v>
      </c>
      <c r="E5738" t="s">
        <v>10</v>
      </c>
      <c r="F5738">
        <v>25</v>
      </c>
      <c r="G5738" s="1">
        <v>19.989999999999998</v>
      </c>
      <c r="H5738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5738">
        <f>Sales[[#This Row],[Total Inventory]]*Sales[[#This Row],[Sale_Price]]</f>
        <v>499.74999999999994</v>
      </c>
    </row>
    <row r="5739" spans="1:9" x14ac:dyDescent="0.25">
      <c r="A5739">
        <v>345458</v>
      </c>
      <c r="B5739" t="str">
        <f>INDEX( Table3[],MATCH(Sales[[#This Row],[Category]],Table3[Category],0),1)</f>
        <v>WINE</v>
      </c>
      <c r="C5739" t="s">
        <v>41</v>
      </c>
      <c r="D5739" t="s">
        <v>5689</v>
      </c>
      <c r="E5739" t="s">
        <v>10</v>
      </c>
      <c r="F5739">
        <v>11</v>
      </c>
      <c r="G5739" s="1">
        <v>11.99</v>
      </c>
      <c r="H573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739">
        <f>Sales[[#This Row],[Total Inventory]]*Sales[[#This Row],[Sale_Price]]</f>
        <v>131.89000000000001</v>
      </c>
    </row>
    <row r="5740" spans="1:9" x14ac:dyDescent="0.25">
      <c r="A5740">
        <v>22382</v>
      </c>
      <c r="B5740" t="str">
        <f>INDEX( Table3[],MATCH(Sales[[#This Row],[Category]],Table3[Category],0),1)</f>
        <v>BEER</v>
      </c>
      <c r="C5740" t="s">
        <v>11</v>
      </c>
      <c r="D5740" t="s">
        <v>5690</v>
      </c>
      <c r="E5740" t="s">
        <v>25</v>
      </c>
      <c r="F5740">
        <v>138</v>
      </c>
      <c r="G5740" s="1">
        <v>1.38</v>
      </c>
      <c r="H5740">
        <f>IF(INDEX(Sale_Promotions[[Code]:[Sale Price]],MATCH(Sales[[#This Row],[Code]],Sale_Promotions[Code],0),2)=0,Sales[[#This Row],[Price]],INDEX(Sale_Promotions[[Code]:[Sale Price]],MATCH(Sales[[#This Row],[Code]],Sale_Promotions[Code],0),2))</f>
        <v>1.38</v>
      </c>
      <c r="I5740">
        <f>Sales[[#This Row],[Total Inventory]]*Sales[[#This Row],[Sale_Price]]</f>
        <v>190.44</v>
      </c>
    </row>
    <row r="5741" spans="1:9" x14ac:dyDescent="0.25">
      <c r="A5741">
        <v>99597</v>
      </c>
      <c r="B5741" t="str">
        <f>INDEX( Table3[],MATCH(Sales[[#This Row],[Category]],Table3[Category],0),1)</f>
        <v>BEER</v>
      </c>
      <c r="C5741" t="s">
        <v>11</v>
      </c>
      <c r="D5741" t="s">
        <v>5691</v>
      </c>
      <c r="E5741" t="s">
        <v>95</v>
      </c>
      <c r="F5741">
        <v>4</v>
      </c>
      <c r="G5741" s="1">
        <v>7.83</v>
      </c>
      <c r="H5741">
        <f>IF(INDEX(Sale_Promotions[[Code]:[Sale Price]],MATCH(Sales[[#This Row],[Code]],Sale_Promotions[Code],0),2)=0,Sales[[#This Row],[Price]],INDEX(Sale_Promotions[[Code]:[Sale Price]],MATCH(Sales[[#This Row],[Code]],Sale_Promotions[Code],0),2))</f>
        <v>7.83</v>
      </c>
      <c r="I5741">
        <f>Sales[[#This Row],[Total Inventory]]*Sales[[#This Row],[Sale_Price]]</f>
        <v>31.32</v>
      </c>
    </row>
    <row r="5742" spans="1:9" x14ac:dyDescent="0.25">
      <c r="A5742">
        <v>329806</v>
      </c>
      <c r="B5742" t="str">
        <f>INDEX( Table3[],MATCH(Sales[[#This Row],[Category]],Table3[Category],0),1)</f>
        <v>WINE</v>
      </c>
      <c r="C5742" t="s">
        <v>163</v>
      </c>
      <c r="D5742" t="s">
        <v>5692</v>
      </c>
      <c r="E5742" t="s">
        <v>10</v>
      </c>
      <c r="F5742">
        <v>2</v>
      </c>
      <c r="G5742" s="1">
        <v>12.99</v>
      </c>
      <c r="H574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5742">
        <f>Sales[[#This Row],[Total Inventory]]*Sales[[#This Row],[Sale_Price]]</f>
        <v>25.98</v>
      </c>
    </row>
    <row r="5743" spans="1:9" x14ac:dyDescent="0.25">
      <c r="A5743">
        <v>6817</v>
      </c>
      <c r="B5743" t="str">
        <f>INDEX( Table3[],MATCH(Sales[[#This Row],[Category]],Table3[Category],0),1)</f>
        <v>BEER</v>
      </c>
      <c r="C5743" t="s">
        <v>11</v>
      </c>
      <c r="D5743" t="s">
        <v>5693</v>
      </c>
      <c r="E5743" t="s">
        <v>562</v>
      </c>
      <c r="F5743">
        <v>0</v>
      </c>
      <c r="G5743" s="1">
        <v>18.59</v>
      </c>
      <c r="H5743">
        <f>IF(INDEX(Sale_Promotions[[Code]:[Sale Price]],MATCH(Sales[[#This Row],[Code]],Sale_Promotions[Code],0),2)=0,Sales[[#This Row],[Price]],INDEX(Sale_Promotions[[Code]:[Sale Price]],MATCH(Sales[[#This Row],[Code]],Sale_Promotions[Code],0),2))</f>
        <v>18.59</v>
      </c>
      <c r="I5743">
        <f>Sales[[#This Row],[Total Inventory]]*Sales[[#This Row],[Sale_Price]]</f>
        <v>0</v>
      </c>
    </row>
    <row r="5744" spans="1:9" x14ac:dyDescent="0.25">
      <c r="A5744">
        <v>77380</v>
      </c>
      <c r="B5744" t="str">
        <f>INDEX( Table3[],MATCH(Sales[[#This Row],[Category]],Table3[Category],0),1)</f>
        <v>LIQUOR</v>
      </c>
      <c r="C5744" t="s">
        <v>175</v>
      </c>
      <c r="D5744" t="s">
        <v>5694</v>
      </c>
      <c r="E5744" t="s">
        <v>16</v>
      </c>
      <c r="F5744">
        <v>87</v>
      </c>
      <c r="G5744" s="1">
        <v>21.99</v>
      </c>
      <c r="H5744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5744">
        <f>Sales[[#This Row],[Total Inventory]]*Sales[[#This Row],[Sale_Price]]</f>
        <v>1913.1299999999999</v>
      </c>
    </row>
    <row r="5745" spans="1:9" x14ac:dyDescent="0.25">
      <c r="A5745">
        <v>170070</v>
      </c>
      <c r="B5745" t="str">
        <f>INDEX( Table3[],MATCH(Sales[[#This Row],[Category]],Table3[Category],0),1)</f>
        <v>WINE</v>
      </c>
      <c r="C5745" t="s">
        <v>21</v>
      </c>
      <c r="D5745" t="s">
        <v>5695</v>
      </c>
      <c r="E5745" t="s">
        <v>10</v>
      </c>
      <c r="F5745">
        <v>0</v>
      </c>
      <c r="G5745" s="1">
        <v>6.99</v>
      </c>
      <c r="H5745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5745">
        <f>Sales[[#This Row],[Total Inventory]]*Sales[[#This Row],[Sale_Price]]</f>
        <v>0</v>
      </c>
    </row>
    <row r="5746" spans="1:9" x14ac:dyDescent="0.25">
      <c r="A5746">
        <v>75289</v>
      </c>
      <c r="B5746" t="str">
        <f>INDEX( Table3[],MATCH(Sales[[#This Row],[Category]],Table3[Category],0),1)</f>
        <v>LIQUOR</v>
      </c>
      <c r="C5746" t="s">
        <v>37</v>
      </c>
      <c r="D5746" t="s">
        <v>5696</v>
      </c>
      <c r="E5746" t="s">
        <v>10</v>
      </c>
      <c r="F5746">
        <v>138</v>
      </c>
      <c r="G5746" s="1">
        <v>14.49</v>
      </c>
      <c r="H5746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5746">
        <f>Sales[[#This Row],[Total Inventory]]*Sales[[#This Row],[Sale_Price]]</f>
        <v>1999.6200000000001</v>
      </c>
    </row>
    <row r="5747" spans="1:9" x14ac:dyDescent="0.25">
      <c r="A5747">
        <v>32832</v>
      </c>
      <c r="B5747" t="str">
        <f>INDEX( Table3[],MATCH(Sales[[#This Row],[Category]],Table3[Category],0),1)</f>
        <v>WINE</v>
      </c>
      <c r="C5747" t="s">
        <v>28</v>
      </c>
      <c r="D5747" t="s">
        <v>5697</v>
      </c>
      <c r="E5747" t="s">
        <v>10</v>
      </c>
      <c r="F5747">
        <v>31</v>
      </c>
      <c r="G5747" s="1">
        <v>24.99</v>
      </c>
      <c r="H5747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5747">
        <f>Sales[[#This Row],[Total Inventory]]*Sales[[#This Row],[Sale_Price]]</f>
        <v>774.68999999999994</v>
      </c>
    </row>
    <row r="5748" spans="1:9" x14ac:dyDescent="0.25">
      <c r="A5748">
        <v>47390</v>
      </c>
      <c r="B5748" t="str">
        <f>INDEX( Table3[],MATCH(Sales[[#This Row],[Category]],Table3[Category],0),1)</f>
        <v>LIQUOR</v>
      </c>
      <c r="C5748" t="s">
        <v>37</v>
      </c>
      <c r="D5748" t="s">
        <v>5698</v>
      </c>
      <c r="E5748" t="s">
        <v>10</v>
      </c>
      <c r="F5748">
        <v>42</v>
      </c>
      <c r="G5748" s="1">
        <v>36.99</v>
      </c>
      <c r="H5748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5748">
        <f>Sales[[#This Row],[Total Inventory]]*Sales[[#This Row],[Sale_Price]]</f>
        <v>1553.5800000000002</v>
      </c>
    </row>
    <row r="5749" spans="1:9" x14ac:dyDescent="0.25">
      <c r="A5749">
        <v>73349</v>
      </c>
      <c r="B5749" t="str">
        <f>INDEX( Table3[],MATCH(Sales[[#This Row],[Category]],Table3[Category],0),1)</f>
        <v>BEER</v>
      </c>
      <c r="C5749" t="s">
        <v>436</v>
      </c>
      <c r="D5749" t="s">
        <v>926</v>
      </c>
      <c r="E5749" t="s">
        <v>2301</v>
      </c>
      <c r="F5749">
        <v>15</v>
      </c>
      <c r="G5749" s="1">
        <v>37.99</v>
      </c>
      <c r="H5749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5749">
        <f>Sales[[#This Row],[Total Inventory]]*Sales[[#This Row],[Sale_Price]]</f>
        <v>569.85</v>
      </c>
    </row>
    <row r="5750" spans="1:9" x14ac:dyDescent="0.25">
      <c r="A5750">
        <v>347212</v>
      </c>
      <c r="B5750" t="str">
        <f>INDEX( Table3[],MATCH(Sales[[#This Row],[Category]],Table3[Category],0),1)</f>
        <v>LIQUOR</v>
      </c>
      <c r="C5750" t="s">
        <v>35</v>
      </c>
      <c r="D5750" t="s">
        <v>5699</v>
      </c>
      <c r="E5750" t="s">
        <v>10</v>
      </c>
      <c r="F5750">
        <v>166</v>
      </c>
      <c r="G5750" s="1">
        <v>25.99</v>
      </c>
      <c r="H5750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5750">
        <f>Sales[[#This Row],[Total Inventory]]*Sales[[#This Row],[Sale_Price]]</f>
        <v>4314.34</v>
      </c>
    </row>
    <row r="5751" spans="1:9" x14ac:dyDescent="0.25">
      <c r="A5751">
        <v>334750</v>
      </c>
      <c r="B5751" t="str">
        <f>INDEX( Table3[],MATCH(Sales[[#This Row],[Category]],Table3[Category],0),1)</f>
        <v>WINE</v>
      </c>
      <c r="C5751" t="s">
        <v>41</v>
      </c>
      <c r="D5751" t="s">
        <v>5700</v>
      </c>
      <c r="E5751" t="s">
        <v>10</v>
      </c>
      <c r="F5751">
        <v>70</v>
      </c>
      <c r="G5751" s="1">
        <v>12.99</v>
      </c>
      <c r="H575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5751">
        <f>Sales[[#This Row],[Total Inventory]]*Sales[[#This Row],[Sale_Price]]</f>
        <v>909.30000000000007</v>
      </c>
    </row>
    <row r="5752" spans="1:9" x14ac:dyDescent="0.25">
      <c r="A5752">
        <v>15342</v>
      </c>
      <c r="B5752" t="str">
        <f>INDEX( Table3[],MATCH(Sales[[#This Row],[Category]],Table3[Category],0),1)</f>
        <v>LIQUOR</v>
      </c>
      <c r="C5752" t="s">
        <v>37</v>
      </c>
      <c r="D5752" t="s">
        <v>5701</v>
      </c>
      <c r="E5752" t="s">
        <v>48</v>
      </c>
      <c r="F5752">
        <v>112</v>
      </c>
      <c r="G5752" s="1">
        <v>20.99</v>
      </c>
      <c r="H5752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5752">
        <f>Sales[[#This Row],[Total Inventory]]*Sales[[#This Row],[Sale_Price]]</f>
        <v>2350.8799999999997</v>
      </c>
    </row>
    <row r="5753" spans="1:9" x14ac:dyDescent="0.25">
      <c r="A5753">
        <v>47109</v>
      </c>
      <c r="B5753" t="str">
        <f>INDEX( Table3[],MATCH(Sales[[#This Row],[Category]],Table3[Category],0),1)</f>
        <v>WINE</v>
      </c>
      <c r="C5753" t="s">
        <v>61</v>
      </c>
      <c r="D5753" t="s">
        <v>5702</v>
      </c>
      <c r="E5753" t="s">
        <v>10</v>
      </c>
      <c r="F5753">
        <v>0</v>
      </c>
      <c r="G5753" s="1">
        <v>12.69</v>
      </c>
      <c r="H5753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5753">
        <f>Sales[[#This Row],[Total Inventory]]*Sales[[#This Row],[Sale_Price]]</f>
        <v>0</v>
      </c>
    </row>
    <row r="5754" spans="1:9" x14ac:dyDescent="0.25">
      <c r="A5754">
        <v>118567</v>
      </c>
      <c r="B5754" t="str">
        <f>INDEX( Table3[],MATCH(Sales[[#This Row],[Category]],Table3[Category],0),1)</f>
        <v>WINE</v>
      </c>
      <c r="C5754" t="s">
        <v>61</v>
      </c>
      <c r="D5754" t="s">
        <v>5703</v>
      </c>
      <c r="E5754" t="s">
        <v>48</v>
      </c>
      <c r="F5754">
        <v>0</v>
      </c>
      <c r="G5754" s="1">
        <v>28.99</v>
      </c>
      <c r="H5754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5754">
        <f>Sales[[#This Row],[Total Inventory]]*Sales[[#This Row],[Sale_Price]]</f>
        <v>0</v>
      </c>
    </row>
    <row r="5755" spans="1:9" x14ac:dyDescent="0.25">
      <c r="A5755">
        <v>48297</v>
      </c>
      <c r="B5755" t="str">
        <f>INDEX( Table3[],MATCH(Sales[[#This Row],[Category]],Table3[Category],0),1)</f>
        <v>LIQUOR</v>
      </c>
      <c r="C5755" t="s">
        <v>26</v>
      </c>
      <c r="D5755" t="s">
        <v>5704</v>
      </c>
      <c r="E5755" t="s">
        <v>10</v>
      </c>
      <c r="F5755">
        <v>25</v>
      </c>
      <c r="G5755" s="1">
        <v>15.99</v>
      </c>
      <c r="H5755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5755">
        <f>Sales[[#This Row],[Total Inventory]]*Sales[[#This Row],[Sale_Price]]</f>
        <v>399.75</v>
      </c>
    </row>
    <row r="5756" spans="1:9" x14ac:dyDescent="0.25">
      <c r="A5756">
        <v>333559</v>
      </c>
      <c r="B5756" t="str">
        <f>INDEX( Table3[],MATCH(Sales[[#This Row],[Category]],Table3[Category],0),1)</f>
        <v>WINE</v>
      </c>
      <c r="C5756" t="s">
        <v>41</v>
      </c>
      <c r="D5756" t="s">
        <v>5705</v>
      </c>
      <c r="E5756" t="s">
        <v>10</v>
      </c>
      <c r="F5756">
        <v>0</v>
      </c>
      <c r="G5756" s="1">
        <v>14.99</v>
      </c>
      <c r="H5756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5756">
        <f>Sales[[#This Row],[Total Inventory]]*Sales[[#This Row],[Sale_Price]]</f>
        <v>0</v>
      </c>
    </row>
    <row r="5757" spans="1:9" x14ac:dyDescent="0.25">
      <c r="A5757">
        <v>311021</v>
      </c>
      <c r="B5757" t="str">
        <f>INDEX( Table3[],MATCH(Sales[[#This Row],[Category]],Table3[Category],0),1)</f>
        <v>WINE</v>
      </c>
      <c r="C5757" t="s">
        <v>41</v>
      </c>
      <c r="D5757" t="s">
        <v>5706</v>
      </c>
      <c r="E5757" t="s">
        <v>10</v>
      </c>
      <c r="F5757">
        <v>0</v>
      </c>
      <c r="G5757" s="1">
        <v>10.99</v>
      </c>
      <c r="H575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757">
        <f>Sales[[#This Row],[Total Inventory]]*Sales[[#This Row],[Sale_Price]]</f>
        <v>0</v>
      </c>
    </row>
    <row r="5758" spans="1:9" x14ac:dyDescent="0.25">
      <c r="A5758">
        <v>74791</v>
      </c>
      <c r="B5758" t="str">
        <f>INDEX( Table3[],MATCH(Sales[[#This Row],[Category]],Table3[Category],0),1)</f>
        <v>BEER</v>
      </c>
      <c r="C5758" t="s">
        <v>436</v>
      </c>
      <c r="D5758" t="s">
        <v>5707</v>
      </c>
      <c r="E5758" t="s">
        <v>10</v>
      </c>
      <c r="F5758">
        <v>19</v>
      </c>
      <c r="G5758" s="1">
        <v>28.99</v>
      </c>
      <c r="H5758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5758">
        <f>Sales[[#This Row],[Total Inventory]]*Sales[[#This Row],[Sale_Price]]</f>
        <v>550.80999999999995</v>
      </c>
    </row>
    <row r="5759" spans="1:9" x14ac:dyDescent="0.25">
      <c r="A5759">
        <v>82170</v>
      </c>
      <c r="B5759" t="str">
        <f>INDEX( Table3[],MATCH(Sales[[#This Row],[Category]],Table3[Category],0),1)</f>
        <v>WINE</v>
      </c>
      <c r="C5759" t="s">
        <v>85</v>
      </c>
      <c r="D5759" t="s">
        <v>5708</v>
      </c>
      <c r="E5759" t="s">
        <v>10</v>
      </c>
      <c r="F5759">
        <v>1</v>
      </c>
      <c r="G5759" s="1">
        <v>25.99</v>
      </c>
      <c r="H5759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5759">
        <f>Sales[[#This Row],[Total Inventory]]*Sales[[#This Row],[Sale_Price]]</f>
        <v>25.99</v>
      </c>
    </row>
    <row r="5760" spans="1:9" x14ac:dyDescent="0.25">
      <c r="A5760">
        <v>7790</v>
      </c>
      <c r="B5760" t="str">
        <f>INDEX( Table3[],MATCH(Sales[[#This Row],[Category]],Table3[Category],0),1)</f>
        <v>BEER</v>
      </c>
      <c r="C5760" t="s">
        <v>11</v>
      </c>
      <c r="D5760" t="s">
        <v>5709</v>
      </c>
      <c r="E5760" t="s">
        <v>95</v>
      </c>
      <c r="F5760">
        <v>0</v>
      </c>
      <c r="G5760" s="1">
        <v>8.86</v>
      </c>
      <c r="H5760">
        <f>IF(INDEX(Sale_Promotions[[Code]:[Sale Price]],MATCH(Sales[[#This Row],[Code]],Sale_Promotions[Code],0),2)=0,Sales[[#This Row],[Price]],INDEX(Sale_Promotions[[Code]:[Sale Price]],MATCH(Sales[[#This Row],[Code]],Sale_Promotions[Code],0),2))</f>
        <v>8.86</v>
      </c>
      <c r="I5760">
        <f>Sales[[#This Row],[Total Inventory]]*Sales[[#This Row],[Sale_Price]]</f>
        <v>0</v>
      </c>
    </row>
    <row r="5761" spans="1:9" x14ac:dyDescent="0.25">
      <c r="A5761">
        <v>335371</v>
      </c>
      <c r="B5761" t="str">
        <f>INDEX( Table3[],MATCH(Sales[[#This Row],[Category]],Table3[Category],0),1)</f>
        <v>LIQUOR</v>
      </c>
      <c r="C5761" t="s">
        <v>35</v>
      </c>
      <c r="D5761" t="s">
        <v>5710</v>
      </c>
      <c r="E5761" t="s">
        <v>48</v>
      </c>
      <c r="F5761">
        <v>0</v>
      </c>
      <c r="G5761" s="1">
        <v>7.79</v>
      </c>
      <c r="H5761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5761">
        <f>Sales[[#This Row],[Total Inventory]]*Sales[[#This Row],[Sale_Price]]</f>
        <v>0</v>
      </c>
    </row>
    <row r="5762" spans="1:9" x14ac:dyDescent="0.25">
      <c r="A5762">
        <v>72422</v>
      </c>
      <c r="B5762" t="str">
        <f>INDEX( Table3[],MATCH(Sales[[#This Row],[Category]],Table3[Category],0),1)</f>
        <v>LIQUOR</v>
      </c>
      <c r="C5762" t="s">
        <v>26</v>
      </c>
      <c r="D5762" t="s">
        <v>5711</v>
      </c>
      <c r="E5762" t="s">
        <v>10</v>
      </c>
      <c r="F5762">
        <v>51</v>
      </c>
      <c r="G5762" s="1">
        <v>22.99</v>
      </c>
      <c r="H5762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5762">
        <f>Sales[[#This Row],[Total Inventory]]*Sales[[#This Row],[Sale_Price]]</f>
        <v>1172.49</v>
      </c>
    </row>
    <row r="5763" spans="1:9" x14ac:dyDescent="0.25">
      <c r="A5763">
        <v>357731</v>
      </c>
      <c r="B5763" t="str">
        <f>INDEX( Table3[],MATCH(Sales[[#This Row],[Category]],Table3[Category],0),1)</f>
        <v>WINE</v>
      </c>
      <c r="C5763" t="s">
        <v>41</v>
      </c>
      <c r="D5763" t="s">
        <v>5712</v>
      </c>
      <c r="E5763" t="s">
        <v>10</v>
      </c>
      <c r="F5763">
        <v>17</v>
      </c>
      <c r="G5763" s="1">
        <v>26.99</v>
      </c>
      <c r="H5763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5763">
        <f>Sales[[#This Row],[Total Inventory]]*Sales[[#This Row],[Sale_Price]]</f>
        <v>458.83</v>
      </c>
    </row>
    <row r="5764" spans="1:9" x14ac:dyDescent="0.25">
      <c r="A5764">
        <v>42839</v>
      </c>
      <c r="B5764" t="str">
        <f>INDEX( Table3[],MATCH(Sales[[#This Row],[Category]],Table3[Category],0),1)</f>
        <v>WINE</v>
      </c>
      <c r="C5764" t="s">
        <v>28</v>
      </c>
      <c r="D5764" t="s">
        <v>5713</v>
      </c>
      <c r="E5764" t="s">
        <v>10</v>
      </c>
      <c r="F5764">
        <v>14</v>
      </c>
      <c r="G5764" s="1">
        <v>21.99</v>
      </c>
      <c r="H5764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5764">
        <f>Sales[[#This Row],[Total Inventory]]*Sales[[#This Row],[Sale_Price]]</f>
        <v>307.85999999999996</v>
      </c>
    </row>
    <row r="5765" spans="1:9" x14ac:dyDescent="0.25">
      <c r="A5765">
        <v>325566</v>
      </c>
      <c r="B5765" t="str">
        <f>INDEX( Table3[],MATCH(Sales[[#This Row],[Category]],Table3[Category],0),1)</f>
        <v>WINE</v>
      </c>
      <c r="C5765" t="s">
        <v>43</v>
      </c>
      <c r="D5765" t="s">
        <v>5714</v>
      </c>
      <c r="E5765" t="s">
        <v>10</v>
      </c>
      <c r="F5765">
        <v>16</v>
      </c>
      <c r="G5765" s="1">
        <v>14.49</v>
      </c>
      <c r="H5765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5765">
        <f>Sales[[#This Row],[Total Inventory]]*Sales[[#This Row],[Sale_Price]]</f>
        <v>167.84</v>
      </c>
    </row>
    <row r="5766" spans="1:9" x14ac:dyDescent="0.25">
      <c r="A5766">
        <v>317526</v>
      </c>
      <c r="B5766" t="str">
        <f>INDEX( Table3[],MATCH(Sales[[#This Row],[Category]],Table3[Category],0),1)</f>
        <v>WINE</v>
      </c>
      <c r="C5766" t="s">
        <v>85</v>
      </c>
      <c r="D5766" t="s">
        <v>5715</v>
      </c>
      <c r="E5766" t="s">
        <v>10</v>
      </c>
      <c r="F5766">
        <v>10</v>
      </c>
      <c r="G5766" s="1">
        <v>12.99</v>
      </c>
      <c r="H576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5766">
        <f>Sales[[#This Row],[Total Inventory]]*Sales[[#This Row],[Sale_Price]]</f>
        <v>129.9</v>
      </c>
    </row>
    <row r="5767" spans="1:9" x14ac:dyDescent="0.25">
      <c r="A5767">
        <v>45304</v>
      </c>
      <c r="B5767" t="str">
        <f>INDEX( Table3[],MATCH(Sales[[#This Row],[Category]],Table3[Category],0),1)</f>
        <v>LIQUOR</v>
      </c>
      <c r="C5767" t="s">
        <v>245</v>
      </c>
      <c r="D5767" t="s">
        <v>5716</v>
      </c>
      <c r="E5767" t="s">
        <v>133</v>
      </c>
      <c r="F5767">
        <v>7</v>
      </c>
      <c r="G5767" s="1">
        <v>7.99</v>
      </c>
      <c r="H5767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5767">
        <f>Sales[[#This Row],[Total Inventory]]*Sales[[#This Row],[Sale_Price]]</f>
        <v>55.93</v>
      </c>
    </row>
    <row r="5768" spans="1:9" x14ac:dyDescent="0.25">
      <c r="A5768">
        <v>30119</v>
      </c>
      <c r="B5768" t="str">
        <f>INDEX( Table3[],MATCH(Sales[[#This Row],[Category]],Table3[Category],0),1)</f>
        <v>BEER</v>
      </c>
      <c r="C5768" t="s">
        <v>11</v>
      </c>
      <c r="D5768" t="s">
        <v>5717</v>
      </c>
      <c r="E5768" t="s">
        <v>92</v>
      </c>
      <c r="F5768">
        <v>0</v>
      </c>
      <c r="G5768" s="1">
        <v>6</v>
      </c>
      <c r="H5768">
        <f>IF(INDEX(Sale_Promotions[[Code]:[Sale Price]],MATCH(Sales[[#This Row],[Code]],Sale_Promotions[Code],0),2)=0,Sales[[#This Row],[Price]],INDEX(Sale_Promotions[[Code]:[Sale Price]],MATCH(Sales[[#This Row],[Code]],Sale_Promotions[Code],0),2))</f>
        <v>6</v>
      </c>
      <c r="I5768">
        <f>Sales[[#This Row],[Total Inventory]]*Sales[[#This Row],[Sale_Price]]</f>
        <v>0</v>
      </c>
    </row>
    <row r="5769" spans="1:9" x14ac:dyDescent="0.25">
      <c r="A5769">
        <v>36110</v>
      </c>
      <c r="B5769" t="str">
        <f>INDEX( Table3[],MATCH(Sales[[#This Row],[Category]],Table3[Category],0),1)</f>
        <v>LIQUOR</v>
      </c>
      <c r="C5769" t="s">
        <v>37</v>
      </c>
      <c r="D5769" t="s">
        <v>5718</v>
      </c>
      <c r="E5769" t="s">
        <v>10</v>
      </c>
      <c r="F5769">
        <v>136</v>
      </c>
      <c r="G5769" s="1">
        <v>22.99</v>
      </c>
      <c r="H5769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5769">
        <f>Sales[[#This Row],[Total Inventory]]*Sales[[#This Row],[Sale_Price]]</f>
        <v>3126.64</v>
      </c>
    </row>
    <row r="5770" spans="1:9" x14ac:dyDescent="0.25">
      <c r="A5770">
        <v>62413</v>
      </c>
      <c r="B5770" t="str">
        <f>INDEX( Table3[],MATCH(Sales[[#This Row],[Category]],Table3[Category],0),1)</f>
        <v>WINE</v>
      </c>
      <c r="C5770" t="s">
        <v>53</v>
      </c>
      <c r="D5770" t="s">
        <v>5719</v>
      </c>
      <c r="E5770" t="s">
        <v>10</v>
      </c>
      <c r="F5770">
        <v>89</v>
      </c>
      <c r="G5770" s="1">
        <v>40.99</v>
      </c>
      <c r="H5770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5770">
        <f>Sales[[#This Row],[Total Inventory]]*Sales[[#This Row],[Sale_Price]]</f>
        <v>3648.11</v>
      </c>
    </row>
    <row r="5771" spans="1:9" x14ac:dyDescent="0.25">
      <c r="A5771">
        <v>318258</v>
      </c>
      <c r="B5771" t="str">
        <f>INDEX( Table3[],MATCH(Sales[[#This Row],[Category]],Table3[Category],0),1)</f>
        <v>WINE</v>
      </c>
      <c r="C5771" t="s">
        <v>39</v>
      </c>
      <c r="D5771" t="s">
        <v>5720</v>
      </c>
      <c r="E5771" t="s">
        <v>10</v>
      </c>
      <c r="F5771">
        <v>2</v>
      </c>
      <c r="G5771" s="1">
        <v>105.99</v>
      </c>
      <c r="H5771">
        <f>IF(INDEX(Sale_Promotions[[Code]:[Sale Price]],MATCH(Sales[[#This Row],[Code]],Sale_Promotions[Code],0),2)=0,Sales[[#This Row],[Price]],INDEX(Sale_Promotions[[Code]:[Sale Price]],MATCH(Sales[[#This Row],[Code]],Sale_Promotions[Code],0),2))</f>
        <v>105.99</v>
      </c>
      <c r="I5771">
        <f>Sales[[#This Row],[Total Inventory]]*Sales[[#This Row],[Sale_Price]]</f>
        <v>211.98</v>
      </c>
    </row>
    <row r="5772" spans="1:9" x14ac:dyDescent="0.25">
      <c r="A5772">
        <v>310933</v>
      </c>
      <c r="B5772" t="str">
        <f>INDEX( Table3[],MATCH(Sales[[#This Row],[Category]],Table3[Category],0),1)</f>
        <v>WINE</v>
      </c>
      <c r="C5772" t="s">
        <v>28</v>
      </c>
      <c r="D5772" t="s">
        <v>3717</v>
      </c>
      <c r="E5772" t="s">
        <v>10</v>
      </c>
      <c r="F5772">
        <v>49</v>
      </c>
      <c r="G5772" s="1">
        <v>9.7899999999999991</v>
      </c>
      <c r="H5772">
        <f>IF(INDEX(Sale_Promotions[[Code]:[Sale Price]],MATCH(Sales[[#This Row],[Code]],Sale_Promotions[Code],0),2)=0,Sales[[#This Row],[Price]],INDEX(Sale_Promotions[[Code]:[Sale Price]],MATCH(Sales[[#This Row],[Code]],Sale_Promotions[Code],0),2))</f>
        <v>8.7899999999999991</v>
      </c>
      <c r="I5772">
        <f>Sales[[#This Row],[Total Inventory]]*Sales[[#This Row],[Sale_Price]]</f>
        <v>430.71</v>
      </c>
    </row>
    <row r="5773" spans="1:9" x14ac:dyDescent="0.25">
      <c r="A5773">
        <v>11536</v>
      </c>
      <c r="B5773" t="str">
        <f>INDEX( Table3[],MATCH(Sales[[#This Row],[Category]],Table3[Category],0),1)</f>
        <v>BEER</v>
      </c>
      <c r="C5773" t="s">
        <v>11</v>
      </c>
      <c r="D5773" t="s">
        <v>5721</v>
      </c>
      <c r="E5773" t="s">
        <v>60</v>
      </c>
      <c r="F5773">
        <v>114</v>
      </c>
      <c r="G5773" s="1">
        <v>1.72</v>
      </c>
      <c r="H5773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5773">
        <f>Sales[[#This Row],[Total Inventory]]*Sales[[#This Row],[Sale_Price]]</f>
        <v>196.07999999999998</v>
      </c>
    </row>
    <row r="5774" spans="1:9" x14ac:dyDescent="0.25">
      <c r="A5774">
        <v>47393</v>
      </c>
      <c r="B5774" t="str">
        <f>INDEX( Table3[],MATCH(Sales[[#This Row],[Category]],Table3[Category],0),1)</f>
        <v>LIQUOR</v>
      </c>
      <c r="C5774" t="s">
        <v>37</v>
      </c>
      <c r="D5774" t="s">
        <v>5722</v>
      </c>
      <c r="E5774" t="s">
        <v>48</v>
      </c>
      <c r="F5774">
        <v>40</v>
      </c>
      <c r="G5774" s="1">
        <v>19.489999999999998</v>
      </c>
      <c r="H5774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5774">
        <f>Sales[[#This Row],[Total Inventory]]*Sales[[#This Row],[Sale_Price]]</f>
        <v>779.59999999999991</v>
      </c>
    </row>
    <row r="5775" spans="1:9" x14ac:dyDescent="0.25">
      <c r="A5775">
        <v>48166</v>
      </c>
      <c r="B5775" t="str">
        <f>INDEX( Table3[],MATCH(Sales[[#This Row],[Category]],Table3[Category],0),1)</f>
        <v>LIQUOR</v>
      </c>
      <c r="C5775" t="s">
        <v>35</v>
      </c>
      <c r="D5775" t="s">
        <v>5723</v>
      </c>
      <c r="E5775" t="s">
        <v>10</v>
      </c>
      <c r="F5775">
        <v>54</v>
      </c>
      <c r="G5775" s="1">
        <v>14.49</v>
      </c>
      <c r="H5775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5775">
        <f>Sales[[#This Row],[Total Inventory]]*Sales[[#This Row],[Sale_Price]]</f>
        <v>782.46</v>
      </c>
    </row>
    <row r="5776" spans="1:9" x14ac:dyDescent="0.25">
      <c r="A5776">
        <v>321314</v>
      </c>
      <c r="B5776" t="str">
        <f>INDEX( Table3[],MATCH(Sales[[#This Row],[Category]],Table3[Category],0),1)</f>
        <v>WINE</v>
      </c>
      <c r="C5776" t="s">
        <v>41</v>
      </c>
      <c r="D5776" t="s">
        <v>5724</v>
      </c>
      <c r="E5776" t="s">
        <v>10</v>
      </c>
      <c r="F5776">
        <v>9</v>
      </c>
      <c r="G5776" s="1">
        <v>17.489999999999998</v>
      </c>
      <c r="H5776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5776">
        <f>Sales[[#This Row],[Total Inventory]]*Sales[[#This Row],[Sale_Price]]</f>
        <v>157.41</v>
      </c>
    </row>
    <row r="5777" spans="1:9" x14ac:dyDescent="0.25">
      <c r="A5777">
        <v>45421</v>
      </c>
      <c r="B5777" t="str">
        <f>INDEX( Table3[],MATCH(Sales[[#This Row],[Category]],Table3[Category],0),1)</f>
        <v>WINE</v>
      </c>
      <c r="C5777" t="s">
        <v>41</v>
      </c>
      <c r="D5777" t="s">
        <v>5725</v>
      </c>
      <c r="E5777" t="s">
        <v>10</v>
      </c>
      <c r="F5777">
        <v>0</v>
      </c>
      <c r="G5777" s="1">
        <v>11.99</v>
      </c>
      <c r="H577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777">
        <f>Sales[[#This Row],[Total Inventory]]*Sales[[#This Row],[Sale_Price]]</f>
        <v>0</v>
      </c>
    </row>
    <row r="5778" spans="1:9" x14ac:dyDescent="0.25">
      <c r="A5778">
        <v>135461</v>
      </c>
      <c r="B5778" t="str">
        <f>INDEX( Table3[],MATCH(Sales[[#This Row],[Category]],Table3[Category],0),1)</f>
        <v>WINE</v>
      </c>
      <c r="C5778" t="s">
        <v>41</v>
      </c>
      <c r="D5778" t="s">
        <v>5726</v>
      </c>
      <c r="E5778" t="s">
        <v>10</v>
      </c>
      <c r="F5778">
        <v>0</v>
      </c>
      <c r="G5778" s="1">
        <v>23.99</v>
      </c>
      <c r="H5778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5778">
        <f>Sales[[#This Row],[Total Inventory]]*Sales[[#This Row],[Sale_Price]]</f>
        <v>0</v>
      </c>
    </row>
    <row r="5779" spans="1:9" x14ac:dyDescent="0.25">
      <c r="A5779">
        <v>234678</v>
      </c>
      <c r="B5779" t="str">
        <f>INDEX( Table3[],MATCH(Sales[[#This Row],[Category]],Table3[Category],0),1)</f>
        <v>WINE</v>
      </c>
      <c r="C5779" t="s">
        <v>61</v>
      </c>
      <c r="D5779" t="s">
        <v>5727</v>
      </c>
      <c r="E5779" t="s">
        <v>10</v>
      </c>
      <c r="F5779">
        <v>3</v>
      </c>
      <c r="G5779" s="1">
        <v>272.99</v>
      </c>
      <c r="H5779">
        <f>IF(INDEX(Sale_Promotions[[Code]:[Sale Price]],MATCH(Sales[[#This Row],[Code]],Sale_Promotions[Code],0),2)=0,Sales[[#This Row],[Price]],INDEX(Sale_Promotions[[Code]:[Sale Price]],MATCH(Sales[[#This Row],[Code]],Sale_Promotions[Code],0),2))</f>
        <v>272.99</v>
      </c>
      <c r="I5779">
        <f>Sales[[#This Row],[Total Inventory]]*Sales[[#This Row],[Sale_Price]]</f>
        <v>818.97</v>
      </c>
    </row>
    <row r="5780" spans="1:9" x14ac:dyDescent="0.25">
      <c r="A5780">
        <v>43958</v>
      </c>
      <c r="B5780" t="str">
        <f>INDEX( Table3[],MATCH(Sales[[#This Row],[Category]],Table3[Category],0),1)</f>
        <v>WINE</v>
      </c>
      <c r="C5780" t="s">
        <v>28</v>
      </c>
      <c r="D5780" t="s">
        <v>5728</v>
      </c>
      <c r="E5780" t="s">
        <v>10</v>
      </c>
      <c r="F5780">
        <v>16</v>
      </c>
      <c r="G5780" s="1">
        <v>18.489999999999998</v>
      </c>
      <c r="H578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5780">
        <f>Sales[[#This Row],[Total Inventory]]*Sales[[#This Row],[Sale_Price]]</f>
        <v>295.83999999999997</v>
      </c>
    </row>
    <row r="5781" spans="1:9" x14ac:dyDescent="0.25">
      <c r="A5781">
        <v>11306</v>
      </c>
      <c r="B5781" t="str">
        <f>INDEX( Table3[],MATCH(Sales[[#This Row],[Category]],Table3[Category],0),1)</f>
        <v>LIQUOR</v>
      </c>
      <c r="C5781" t="s">
        <v>175</v>
      </c>
      <c r="D5781" t="s">
        <v>5729</v>
      </c>
      <c r="E5781" t="s">
        <v>10</v>
      </c>
      <c r="F5781">
        <v>93</v>
      </c>
      <c r="G5781" s="1">
        <v>22.99</v>
      </c>
      <c r="H5781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5781">
        <f>Sales[[#This Row],[Total Inventory]]*Sales[[#This Row],[Sale_Price]]</f>
        <v>2138.0699999999997</v>
      </c>
    </row>
    <row r="5782" spans="1:9" x14ac:dyDescent="0.25">
      <c r="A5782">
        <v>29598</v>
      </c>
      <c r="B5782" t="str">
        <f>INDEX( Table3[],MATCH(Sales[[#This Row],[Category]],Table3[Category],0),1)</f>
        <v>BEER</v>
      </c>
      <c r="C5782" t="s">
        <v>11</v>
      </c>
      <c r="D5782" t="s">
        <v>5730</v>
      </c>
      <c r="E5782" t="s">
        <v>25</v>
      </c>
      <c r="F5782">
        <v>72</v>
      </c>
      <c r="G5782" s="1">
        <v>1.91</v>
      </c>
      <c r="H5782">
        <f>IF(INDEX(Sale_Promotions[[Code]:[Sale Price]],MATCH(Sales[[#This Row],[Code]],Sale_Promotions[Code],0),2)=0,Sales[[#This Row],[Price]],INDEX(Sale_Promotions[[Code]:[Sale Price]],MATCH(Sales[[#This Row],[Code]],Sale_Promotions[Code],0),2))</f>
        <v>1.91</v>
      </c>
      <c r="I5782">
        <f>Sales[[#This Row],[Total Inventory]]*Sales[[#This Row],[Sale_Price]]</f>
        <v>137.51999999999998</v>
      </c>
    </row>
    <row r="5783" spans="1:9" x14ac:dyDescent="0.25">
      <c r="A5783">
        <v>53180</v>
      </c>
      <c r="B5783" t="str">
        <f>INDEX( Table3[],MATCH(Sales[[#This Row],[Category]],Table3[Category],0),1)</f>
        <v>WINE</v>
      </c>
      <c r="C5783" t="s">
        <v>61</v>
      </c>
      <c r="D5783" t="s">
        <v>5731</v>
      </c>
      <c r="E5783" t="s">
        <v>23</v>
      </c>
      <c r="F5783">
        <v>0</v>
      </c>
      <c r="G5783" s="1">
        <v>13.99</v>
      </c>
      <c r="H578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5783">
        <f>Sales[[#This Row],[Total Inventory]]*Sales[[#This Row],[Sale_Price]]</f>
        <v>0</v>
      </c>
    </row>
    <row r="5784" spans="1:9" x14ac:dyDescent="0.25">
      <c r="A5784">
        <v>11175</v>
      </c>
      <c r="B5784" t="str">
        <f>INDEX( Table3[],MATCH(Sales[[#This Row],[Category]],Table3[Category],0),1)</f>
        <v>LIQUOR</v>
      </c>
      <c r="C5784" t="s">
        <v>35</v>
      </c>
      <c r="D5784" t="s">
        <v>227</v>
      </c>
      <c r="E5784" t="s">
        <v>133</v>
      </c>
      <c r="F5784">
        <v>82</v>
      </c>
      <c r="G5784" s="1">
        <v>51.99</v>
      </c>
      <c r="H5784">
        <f>IF(INDEX(Sale_Promotions[[Code]:[Sale Price]],MATCH(Sales[[#This Row],[Code]],Sale_Promotions[Code],0),2)=0,Sales[[#This Row],[Price]],INDEX(Sale_Promotions[[Code]:[Sale Price]],MATCH(Sales[[#This Row],[Code]],Sale_Promotions[Code],0),2))</f>
        <v>51.99</v>
      </c>
      <c r="I5784">
        <f>Sales[[#This Row],[Total Inventory]]*Sales[[#This Row],[Sale_Price]]</f>
        <v>4263.18</v>
      </c>
    </row>
    <row r="5785" spans="1:9" x14ac:dyDescent="0.25">
      <c r="A5785">
        <v>336422</v>
      </c>
      <c r="B5785" t="str">
        <f>INDEX( Table3[],MATCH(Sales[[#This Row],[Category]],Table3[Category],0),1)</f>
        <v>WINE</v>
      </c>
      <c r="C5785" t="s">
        <v>39</v>
      </c>
      <c r="D5785" t="s">
        <v>5732</v>
      </c>
      <c r="E5785" t="s">
        <v>10</v>
      </c>
      <c r="F5785">
        <v>1</v>
      </c>
      <c r="G5785" s="1">
        <v>12.99</v>
      </c>
      <c r="H578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5785">
        <f>Sales[[#This Row],[Total Inventory]]*Sales[[#This Row],[Sale_Price]]</f>
        <v>12.99</v>
      </c>
    </row>
    <row r="5786" spans="1:9" x14ac:dyDescent="0.25">
      <c r="A5786">
        <v>48172</v>
      </c>
      <c r="B5786" t="str">
        <f>INDEX( Table3[],MATCH(Sales[[#This Row],[Category]],Table3[Category],0),1)</f>
        <v>WINE</v>
      </c>
      <c r="C5786" t="s">
        <v>61</v>
      </c>
      <c r="D5786" t="s">
        <v>5733</v>
      </c>
      <c r="E5786" t="s">
        <v>10</v>
      </c>
      <c r="F5786">
        <v>17</v>
      </c>
      <c r="G5786" s="1">
        <v>56.99</v>
      </c>
      <c r="H5786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5786">
        <f>Sales[[#This Row],[Total Inventory]]*Sales[[#This Row],[Sale_Price]]</f>
        <v>968.83</v>
      </c>
    </row>
    <row r="5787" spans="1:9" x14ac:dyDescent="0.25">
      <c r="A5787">
        <v>29490</v>
      </c>
      <c r="B5787" t="str">
        <f>INDEX( Table3[],MATCH(Sales[[#This Row],[Category]],Table3[Category],0),1)</f>
        <v>BEER</v>
      </c>
      <c r="C5787" t="s">
        <v>11</v>
      </c>
      <c r="D5787" t="s">
        <v>5734</v>
      </c>
      <c r="E5787" t="s">
        <v>10</v>
      </c>
      <c r="F5787">
        <v>0</v>
      </c>
      <c r="G5787" s="1">
        <v>8.23</v>
      </c>
      <c r="H5787">
        <f>IF(INDEX(Sale_Promotions[[Code]:[Sale Price]],MATCH(Sales[[#This Row],[Code]],Sale_Promotions[Code],0),2)=0,Sales[[#This Row],[Price]],INDEX(Sale_Promotions[[Code]:[Sale Price]],MATCH(Sales[[#This Row],[Code]],Sale_Promotions[Code],0),2))</f>
        <v>8.23</v>
      </c>
      <c r="I5787">
        <f>Sales[[#This Row],[Total Inventory]]*Sales[[#This Row],[Sale_Price]]</f>
        <v>0</v>
      </c>
    </row>
    <row r="5788" spans="1:9" x14ac:dyDescent="0.25">
      <c r="A5788">
        <v>327070</v>
      </c>
      <c r="B5788" t="str">
        <f>INDEX( Table3[],MATCH(Sales[[#This Row],[Category]],Table3[Category],0),1)</f>
        <v>WINE</v>
      </c>
      <c r="C5788" t="s">
        <v>17</v>
      </c>
      <c r="D5788" t="s">
        <v>5735</v>
      </c>
      <c r="E5788" t="s">
        <v>10</v>
      </c>
      <c r="F5788">
        <v>5</v>
      </c>
      <c r="G5788" s="1">
        <v>8.99</v>
      </c>
      <c r="H578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5788">
        <f>Sales[[#This Row],[Total Inventory]]*Sales[[#This Row],[Sale_Price]]</f>
        <v>44.95</v>
      </c>
    </row>
    <row r="5789" spans="1:9" x14ac:dyDescent="0.25">
      <c r="A5789">
        <v>46120</v>
      </c>
      <c r="B5789" t="str">
        <f>INDEX( Table3[],MATCH(Sales[[#This Row],[Category]],Table3[Category],0),1)</f>
        <v>WINE</v>
      </c>
      <c r="C5789" t="s">
        <v>61</v>
      </c>
      <c r="D5789" t="s">
        <v>5736</v>
      </c>
      <c r="E5789" t="s">
        <v>10</v>
      </c>
      <c r="F5789">
        <v>0</v>
      </c>
      <c r="G5789" s="1">
        <v>6.99</v>
      </c>
      <c r="H5789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5789">
        <f>Sales[[#This Row],[Total Inventory]]*Sales[[#This Row],[Sale_Price]]</f>
        <v>0</v>
      </c>
    </row>
    <row r="5790" spans="1:9" x14ac:dyDescent="0.25">
      <c r="A5790">
        <v>310059</v>
      </c>
      <c r="B5790" t="str">
        <f>INDEX( Table3[],MATCH(Sales[[#This Row],[Category]],Table3[Category],0),1)</f>
        <v>LIQUOR</v>
      </c>
      <c r="C5790" t="s">
        <v>26</v>
      </c>
      <c r="D5790" t="s">
        <v>5737</v>
      </c>
      <c r="E5790" t="s">
        <v>10</v>
      </c>
      <c r="F5790">
        <v>27</v>
      </c>
      <c r="G5790" s="1">
        <v>27.99</v>
      </c>
      <c r="H5790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5790">
        <f>Sales[[#This Row],[Total Inventory]]*Sales[[#This Row],[Sale_Price]]</f>
        <v>755.7299999999999</v>
      </c>
    </row>
    <row r="5791" spans="1:9" x14ac:dyDescent="0.25">
      <c r="A5791">
        <v>81387</v>
      </c>
      <c r="B5791" t="str">
        <f>INDEX( Table3[],MATCH(Sales[[#This Row],[Category]],Table3[Category],0),1)</f>
        <v>LIQUOR</v>
      </c>
      <c r="C5791" t="s">
        <v>46</v>
      </c>
      <c r="D5791" t="s">
        <v>5738</v>
      </c>
      <c r="E5791" t="s">
        <v>1506</v>
      </c>
      <c r="F5791">
        <v>113</v>
      </c>
      <c r="G5791" s="1">
        <v>9.2899999999999991</v>
      </c>
      <c r="H5791">
        <f>IF(INDEX(Sale_Promotions[[Code]:[Sale Price]],MATCH(Sales[[#This Row],[Code]],Sale_Promotions[Code],0),2)=0,Sales[[#This Row],[Price]],INDEX(Sale_Promotions[[Code]:[Sale Price]],MATCH(Sales[[#This Row],[Code]],Sale_Promotions[Code],0),2))</f>
        <v>9.2899999999999991</v>
      </c>
      <c r="I5791">
        <f>Sales[[#This Row],[Total Inventory]]*Sales[[#This Row],[Sale_Price]]</f>
        <v>1049.77</v>
      </c>
    </row>
    <row r="5792" spans="1:9" x14ac:dyDescent="0.25">
      <c r="A5792">
        <v>324723</v>
      </c>
      <c r="B5792" t="str">
        <f>INDEX( Table3[],MATCH(Sales[[#This Row],[Category]],Table3[Category],0),1)</f>
        <v>WINE</v>
      </c>
      <c r="C5792" t="s">
        <v>41</v>
      </c>
      <c r="D5792" t="s">
        <v>5739</v>
      </c>
      <c r="E5792" t="s">
        <v>23</v>
      </c>
      <c r="F5792">
        <v>0</v>
      </c>
      <c r="G5792" s="1">
        <v>179.99</v>
      </c>
      <c r="H5792">
        <f>IF(INDEX(Sale_Promotions[[Code]:[Sale Price]],MATCH(Sales[[#This Row],[Code]],Sale_Promotions[Code],0),2)=0,Sales[[#This Row],[Price]],INDEX(Sale_Promotions[[Code]:[Sale Price]],MATCH(Sales[[#This Row],[Code]],Sale_Promotions[Code],0),2))</f>
        <v>179.99</v>
      </c>
      <c r="I5792">
        <f>Sales[[#This Row],[Total Inventory]]*Sales[[#This Row],[Sale_Price]]</f>
        <v>0</v>
      </c>
    </row>
    <row r="5793" spans="1:9" x14ac:dyDescent="0.25">
      <c r="A5793">
        <v>74136</v>
      </c>
      <c r="B5793" t="str">
        <f>INDEX( Table3[],MATCH(Sales[[#This Row],[Category]],Table3[Category],0),1)</f>
        <v>WINE</v>
      </c>
      <c r="C5793" t="s">
        <v>28</v>
      </c>
      <c r="D5793" t="s">
        <v>5740</v>
      </c>
      <c r="E5793" t="s">
        <v>10</v>
      </c>
      <c r="F5793">
        <v>193</v>
      </c>
      <c r="G5793" s="1">
        <v>11.99</v>
      </c>
      <c r="H579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793">
        <f>Sales[[#This Row],[Total Inventory]]*Sales[[#This Row],[Sale_Price]]</f>
        <v>2314.0700000000002</v>
      </c>
    </row>
    <row r="5794" spans="1:9" x14ac:dyDescent="0.25">
      <c r="A5794">
        <v>307143</v>
      </c>
      <c r="B5794" t="str">
        <f>INDEX( Table3[],MATCH(Sales[[#This Row],[Category]],Table3[Category],0),1)</f>
        <v>WINE</v>
      </c>
      <c r="C5794" t="s">
        <v>43</v>
      </c>
      <c r="D5794" t="s">
        <v>5741</v>
      </c>
      <c r="E5794" t="s">
        <v>10</v>
      </c>
      <c r="F5794">
        <v>12</v>
      </c>
      <c r="G5794" s="1">
        <v>9.7899999999999991</v>
      </c>
      <c r="H5794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5794">
        <f>Sales[[#This Row],[Total Inventory]]*Sales[[#This Row],[Sale_Price]]</f>
        <v>117.47999999999999</v>
      </c>
    </row>
    <row r="5795" spans="1:9" x14ac:dyDescent="0.25">
      <c r="A5795">
        <v>401315</v>
      </c>
      <c r="B5795" t="str">
        <f>INDEX( Table3[],MATCH(Sales[[#This Row],[Category]],Table3[Category],0),1)</f>
        <v>WINE</v>
      </c>
      <c r="C5795" t="s">
        <v>43</v>
      </c>
      <c r="D5795" t="s">
        <v>5742</v>
      </c>
      <c r="E5795" t="s">
        <v>10</v>
      </c>
      <c r="F5795">
        <v>0</v>
      </c>
      <c r="G5795" s="1">
        <v>17.489999999999998</v>
      </c>
      <c r="H5795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5795">
        <f>Sales[[#This Row],[Total Inventory]]*Sales[[#This Row],[Sale_Price]]</f>
        <v>0</v>
      </c>
    </row>
    <row r="5796" spans="1:9" x14ac:dyDescent="0.25">
      <c r="A5796">
        <v>75760</v>
      </c>
      <c r="B5796" t="str">
        <f>INDEX( Table3[],MATCH(Sales[[#This Row],[Category]],Table3[Category],0),1)</f>
        <v>LIQUOR</v>
      </c>
      <c r="C5796" t="s">
        <v>26</v>
      </c>
      <c r="D5796" t="s">
        <v>4341</v>
      </c>
      <c r="E5796" t="s">
        <v>10</v>
      </c>
      <c r="F5796">
        <v>216</v>
      </c>
      <c r="G5796" s="1">
        <v>20.99</v>
      </c>
      <c r="H5796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5796">
        <f>Sales[[#This Row],[Total Inventory]]*Sales[[#This Row],[Sale_Price]]</f>
        <v>4533.8399999999992</v>
      </c>
    </row>
    <row r="5797" spans="1:9" x14ac:dyDescent="0.25">
      <c r="A5797">
        <v>89351</v>
      </c>
      <c r="B5797" t="str">
        <f>INDEX( Table3[],MATCH(Sales[[#This Row],[Category]],Table3[Category],0),1)</f>
        <v>WINE</v>
      </c>
      <c r="C5797" t="s">
        <v>67</v>
      </c>
      <c r="D5797" t="s">
        <v>5743</v>
      </c>
      <c r="E5797" t="s">
        <v>10</v>
      </c>
      <c r="F5797">
        <v>73</v>
      </c>
      <c r="G5797" s="1">
        <v>8.59</v>
      </c>
      <c r="H5797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5797">
        <f>Sales[[#This Row],[Total Inventory]]*Sales[[#This Row],[Sale_Price]]</f>
        <v>627.06999999999994</v>
      </c>
    </row>
    <row r="5798" spans="1:9" x14ac:dyDescent="0.25">
      <c r="A5798">
        <v>339976</v>
      </c>
      <c r="B5798" t="str">
        <f>INDEX( Table3[],MATCH(Sales[[#This Row],[Category]],Table3[Category],0),1)</f>
        <v>WINE</v>
      </c>
      <c r="C5798" t="s">
        <v>41</v>
      </c>
      <c r="D5798" t="s">
        <v>5744</v>
      </c>
      <c r="E5798" t="s">
        <v>3270</v>
      </c>
      <c r="F5798">
        <v>0</v>
      </c>
      <c r="G5798" s="1">
        <v>100.99</v>
      </c>
      <c r="H5798">
        <f>IF(INDEX(Sale_Promotions[[Code]:[Sale Price]],MATCH(Sales[[#This Row],[Code]],Sale_Promotions[Code],0),2)=0,Sales[[#This Row],[Price]],INDEX(Sale_Promotions[[Code]:[Sale Price]],MATCH(Sales[[#This Row],[Code]],Sale_Promotions[Code],0),2))</f>
        <v>100.99</v>
      </c>
      <c r="I5798">
        <f>Sales[[#This Row],[Total Inventory]]*Sales[[#This Row],[Sale_Price]]</f>
        <v>0</v>
      </c>
    </row>
    <row r="5799" spans="1:9" x14ac:dyDescent="0.25">
      <c r="A5799">
        <v>47515</v>
      </c>
      <c r="B5799" t="str">
        <f>INDEX( Table3[],MATCH(Sales[[#This Row],[Category]],Table3[Category],0),1)</f>
        <v>LIQUOR</v>
      </c>
      <c r="C5799" t="s">
        <v>37</v>
      </c>
      <c r="D5799" t="s">
        <v>5745</v>
      </c>
      <c r="E5799" t="s">
        <v>10</v>
      </c>
      <c r="F5799">
        <v>80</v>
      </c>
      <c r="G5799" s="1">
        <v>12.29</v>
      </c>
      <c r="H5799">
        <f>IF(INDEX(Sale_Promotions[[Code]:[Sale Price]],MATCH(Sales[[#This Row],[Code]],Sale_Promotions[Code],0),2)=0,Sales[[#This Row],[Price]],INDEX(Sale_Promotions[[Code]:[Sale Price]],MATCH(Sales[[#This Row],[Code]],Sale_Promotions[Code],0),2))</f>
        <v>12.29</v>
      </c>
      <c r="I5799">
        <f>Sales[[#This Row],[Total Inventory]]*Sales[[#This Row],[Sale_Price]]</f>
        <v>983.19999999999993</v>
      </c>
    </row>
    <row r="5800" spans="1:9" x14ac:dyDescent="0.25">
      <c r="A5800">
        <v>317480</v>
      </c>
      <c r="B5800" t="str">
        <f>INDEX( Table3[],MATCH(Sales[[#This Row],[Category]],Table3[Category],0),1)</f>
        <v>WINE</v>
      </c>
      <c r="C5800" t="s">
        <v>28</v>
      </c>
      <c r="D5800" t="s">
        <v>5746</v>
      </c>
      <c r="E5800" t="s">
        <v>10</v>
      </c>
      <c r="F5800">
        <v>0</v>
      </c>
      <c r="G5800" s="1">
        <v>8.99</v>
      </c>
      <c r="H580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5800">
        <f>Sales[[#This Row],[Total Inventory]]*Sales[[#This Row],[Sale_Price]]</f>
        <v>0</v>
      </c>
    </row>
    <row r="5801" spans="1:9" x14ac:dyDescent="0.25">
      <c r="A5801">
        <v>99023</v>
      </c>
      <c r="B5801" t="str">
        <f>INDEX( Table3[],MATCH(Sales[[#This Row],[Category]],Table3[Category],0),1)</f>
        <v>BEER</v>
      </c>
      <c r="C5801" t="s">
        <v>11</v>
      </c>
      <c r="D5801" t="s">
        <v>5747</v>
      </c>
      <c r="E5801" t="s">
        <v>25</v>
      </c>
      <c r="F5801">
        <v>79</v>
      </c>
      <c r="G5801" s="1">
        <v>2.4900000000000002</v>
      </c>
      <c r="H5801">
        <f>IF(INDEX(Sale_Promotions[[Code]:[Sale Price]],MATCH(Sales[[#This Row],[Code]],Sale_Promotions[Code],0),2)=0,Sales[[#This Row],[Price]],INDEX(Sale_Promotions[[Code]:[Sale Price]],MATCH(Sales[[#This Row],[Code]],Sale_Promotions[Code],0),2))</f>
        <v>2.4900000000000002</v>
      </c>
      <c r="I5801">
        <f>Sales[[#This Row],[Total Inventory]]*Sales[[#This Row],[Sale_Price]]</f>
        <v>196.71</v>
      </c>
    </row>
    <row r="5802" spans="1:9" x14ac:dyDescent="0.25">
      <c r="A5802">
        <v>88134</v>
      </c>
      <c r="B5802" t="str">
        <f>INDEX( Table3[],MATCH(Sales[[#This Row],[Category]],Table3[Category],0),1)</f>
        <v>WINE</v>
      </c>
      <c r="C5802" t="s">
        <v>39</v>
      </c>
      <c r="D5802" t="s">
        <v>5748</v>
      </c>
      <c r="E5802" t="s">
        <v>10</v>
      </c>
      <c r="F5802">
        <v>141</v>
      </c>
      <c r="G5802" s="1">
        <v>10.79</v>
      </c>
      <c r="H5802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5802">
        <f>Sales[[#This Row],[Total Inventory]]*Sales[[#This Row],[Sale_Price]]</f>
        <v>1521.3899999999999</v>
      </c>
    </row>
    <row r="5803" spans="1:9" x14ac:dyDescent="0.25">
      <c r="A5803">
        <v>53406</v>
      </c>
      <c r="B5803" t="str">
        <f>INDEX( Table3[],MATCH(Sales[[#This Row],[Category]],Table3[Category],0),1)</f>
        <v>WINE</v>
      </c>
      <c r="C5803" t="s">
        <v>61</v>
      </c>
      <c r="D5803" t="s">
        <v>5749</v>
      </c>
      <c r="E5803" t="s">
        <v>10</v>
      </c>
      <c r="F5803">
        <v>4</v>
      </c>
      <c r="G5803" s="1">
        <v>14.49</v>
      </c>
      <c r="H5803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5803">
        <f>Sales[[#This Row],[Total Inventory]]*Sales[[#This Row],[Sale_Price]]</f>
        <v>57.96</v>
      </c>
    </row>
    <row r="5804" spans="1:9" x14ac:dyDescent="0.25">
      <c r="A5804">
        <v>332673</v>
      </c>
      <c r="B5804" t="str">
        <f>INDEX( Table3[],MATCH(Sales[[#This Row],[Category]],Table3[Category],0),1)</f>
        <v>WINE</v>
      </c>
      <c r="C5804" t="s">
        <v>61</v>
      </c>
      <c r="D5804" t="s">
        <v>5750</v>
      </c>
      <c r="E5804" t="s">
        <v>10</v>
      </c>
      <c r="F5804">
        <v>0</v>
      </c>
      <c r="G5804" s="1">
        <v>21.99</v>
      </c>
      <c r="H5804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5804">
        <f>Sales[[#This Row],[Total Inventory]]*Sales[[#This Row],[Sale_Price]]</f>
        <v>0</v>
      </c>
    </row>
    <row r="5805" spans="1:9" x14ac:dyDescent="0.25">
      <c r="A5805">
        <v>306715</v>
      </c>
      <c r="B5805" t="str">
        <f>INDEX( Table3[],MATCH(Sales[[#This Row],[Category]],Table3[Category],0),1)</f>
        <v>WINE</v>
      </c>
      <c r="C5805" t="s">
        <v>21</v>
      </c>
      <c r="D5805" t="s">
        <v>2358</v>
      </c>
      <c r="E5805" t="s">
        <v>10</v>
      </c>
      <c r="F5805">
        <v>27</v>
      </c>
      <c r="G5805" s="1">
        <v>10.49</v>
      </c>
      <c r="H5805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5805">
        <f>Sales[[#This Row],[Total Inventory]]*Sales[[#This Row],[Sale_Price]]</f>
        <v>283.23</v>
      </c>
    </row>
    <row r="5806" spans="1:9" x14ac:dyDescent="0.25">
      <c r="A5806">
        <v>90565</v>
      </c>
      <c r="B5806" t="str">
        <f>INDEX( Table3[],MATCH(Sales[[#This Row],[Category]],Table3[Category],0),1)</f>
        <v>BEER</v>
      </c>
      <c r="C5806" t="s">
        <v>11</v>
      </c>
      <c r="D5806" t="s">
        <v>5751</v>
      </c>
      <c r="E5806" t="s">
        <v>25</v>
      </c>
      <c r="F5806">
        <v>5</v>
      </c>
      <c r="G5806" s="1">
        <v>22.49</v>
      </c>
      <c r="H5806">
        <f>IF(INDEX(Sale_Promotions[[Code]:[Sale Price]],MATCH(Sales[[#This Row],[Code]],Sale_Promotions[Code],0),2)=0,Sales[[#This Row],[Price]],INDEX(Sale_Promotions[[Code]:[Sale Price]],MATCH(Sales[[#This Row],[Code]],Sale_Promotions[Code],0),2))</f>
        <v>22.49</v>
      </c>
      <c r="I5806">
        <f>Sales[[#This Row],[Total Inventory]]*Sales[[#This Row],[Sale_Price]]</f>
        <v>112.44999999999999</v>
      </c>
    </row>
    <row r="5807" spans="1:9" x14ac:dyDescent="0.25">
      <c r="A5807">
        <v>317169</v>
      </c>
      <c r="B5807" t="str">
        <f>INDEX( Table3[],MATCH(Sales[[#This Row],[Category]],Table3[Category],0),1)</f>
        <v>WINE</v>
      </c>
      <c r="C5807" t="s">
        <v>39</v>
      </c>
      <c r="D5807" t="s">
        <v>5752</v>
      </c>
      <c r="E5807" t="s">
        <v>10</v>
      </c>
      <c r="F5807">
        <v>39</v>
      </c>
      <c r="G5807" s="1">
        <v>14.99</v>
      </c>
      <c r="H5807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5807">
        <f>Sales[[#This Row],[Total Inventory]]*Sales[[#This Row],[Sale_Price]]</f>
        <v>448.11</v>
      </c>
    </row>
    <row r="5808" spans="1:9" x14ac:dyDescent="0.25">
      <c r="A5808">
        <v>22658</v>
      </c>
      <c r="B5808" t="str">
        <f>INDEX( Table3[],MATCH(Sales[[#This Row],[Category]],Table3[Category],0),1)</f>
        <v>BEER</v>
      </c>
      <c r="C5808" t="s">
        <v>11</v>
      </c>
      <c r="D5808" t="s">
        <v>5753</v>
      </c>
      <c r="E5808" t="s">
        <v>25</v>
      </c>
      <c r="F5808">
        <v>200</v>
      </c>
      <c r="G5808" s="1">
        <v>3.79</v>
      </c>
      <c r="H5808">
        <f>IF(INDEX(Sale_Promotions[[Code]:[Sale Price]],MATCH(Sales[[#This Row],[Code]],Sale_Promotions[Code],0),2)=0,Sales[[#This Row],[Price]],INDEX(Sale_Promotions[[Code]:[Sale Price]],MATCH(Sales[[#This Row],[Code]],Sale_Promotions[Code],0),2))</f>
        <v>3.79</v>
      </c>
      <c r="I5808">
        <f>Sales[[#This Row],[Total Inventory]]*Sales[[#This Row],[Sale_Price]]</f>
        <v>758</v>
      </c>
    </row>
    <row r="5809" spans="1:9" x14ac:dyDescent="0.25">
      <c r="A5809">
        <v>80450</v>
      </c>
      <c r="B5809" t="str">
        <f>INDEX( Table3[],MATCH(Sales[[#This Row],[Category]],Table3[Category],0),1)</f>
        <v>WINE</v>
      </c>
      <c r="C5809" t="s">
        <v>61</v>
      </c>
      <c r="D5809" t="s">
        <v>5754</v>
      </c>
      <c r="E5809" t="s">
        <v>23</v>
      </c>
      <c r="F5809">
        <v>7</v>
      </c>
      <c r="G5809" s="1">
        <v>13.69</v>
      </c>
      <c r="H5809">
        <f>IF(INDEX(Sale_Promotions[[Code]:[Sale Price]],MATCH(Sales[[#This Row],[Code]],Sale_Promotions[Code],0),2)=0,Sales[[#This Row],[Price]],INDEX(Sale_Promotions[[Code]:[Sale Price]],MATCH(Sales[[#This Row],[Code]],Sale_Promotions[Code],0),2))</f>
        <v>13.39</v>
      </c>
      <c r="I5809">
        <f>Sales[[#This Row],[Total Inventory]]*Sales[[#This Row],[Sale_Price]]</f>
        <v>93.73</v>
      </c>
    </row>
    <row r="5810" spans="1:9" x14ac:dyDescent="0.25">
      <c r="A5810">
        <v>64262</v>
      </c>
      <c r="B5810" t="str">
        <f>INDEX( Table3[],MATCH(Sales[[#This Row],[Category]],Table3[Category],0),1)</f>
        <v>WINE</v>
      </c>
      <c r="C5810" t="s">
        <v>85</v>
      </c>
      <c r="D5810" t="s">
        <v>5755</v>
      </c>
      <c r="E5810" t="s">
        <v>10</v>
      </c>
      <c r="F5810">
        <v>0</v>
      </c>
      <c r="G5810" s="1">
        <v>43.99</v>
      </c>
      <c r="H5810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5810">
        <f>Sales[[#This Row],[Total Inventory]]*Sales[[#This Row],[Sale_Price]]</f>
        <v>0</v>
      </c>
    </row>
    <row r="5811" spans="1:9" x14ac:dyDescent="0.25">
      <c r="A5811">
        <v>48415</v>
      </c>
      <c r="B5811" t="str">
        <f>INDEX( Table3[],MATCH(Sales[[#This Row],[Category]],Table3[Category],0),1)</f>
        <v>LIQUOR</v>
      </c>
      <c r="C5811" t="s">
        <v>14</v>
      </c>
      <c r="D5811" t="s">
        <v>5756</v>
      </c>
      <c r="E5811" t="s">
        <v>10</v>
      </c>
      <c r="F5811">
        <v>81</v>
      </c>
      <c r="G5811" s="1">
        <v>68.989999999999995</v>
      </c>
      <c r="H5811">
        <f>IF(INDEX(Sale_Promotions[[Code]:[Sale Price]],MATCH(Sales[[#This Row],[Code]],Sale_Promotions[Code],0),2)=0,Sales[[#This Row],[Price]],INDEX(Sale_Promotions[[Code]:[Sale Price]],MATCH(Sales[[#This Row],[Code]],Sale_Promotions[Code],0),2))</f>
        <v>68.989999999999995</v>
      </c>
      <c r="I5811">
        <f>Sales[[#This Row],[Total Inventory]]*Sales[[#This Row],[Sale_Price]]</f>
        <v>5588.19</v>
      </c>
    </row>
    <row r="5812" spans="1:9" x14ac:dyDescent="0.25">
      <c r="A5812">
        <v>306851</v>
      </c>
      <c r="B5812" t="str">
        <f>INDEX( Table3[],MATCH(Sales[[#This Row],[Category]],Table3[Category],0),1)</f>
        <v>WINE</v>
      </c>
      <c r="C5812" t="s">
        <v>83</v>
      </c>
      <c r="D5812" t="s">
        <v>5757</v>
      </c>
      <c r="E5812" t="s">
        <v>10</v>
      </c>
      <c r="F5812">
        <v>0</v>
      </c>
      <c r="G5812" s="1">
        <v>7.99</v>
      </c>
      <c r="H5812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5812">
        <f>Sales[[#This Row],[Total Inventory]]*Sales[[#This Row],[Sale_Price]]</f>
        <v>0</v>
      </c>
    </row>
    <row r="5813" spans="1:9" x14ac:dyDescent="0.25">
      <c r="A5813">
        <v>10864</v>
      </c>
      <c r="B5813" t="str">
        <f>INDEX( Table3[],MATCH(Sales[[#This Row],[Category]],Table3[Category],0),1)</f>
        <v>LIQUOR</v>
      </c>
      <c r="C5813" t="s">
        <v>26</v>
      </c>
      <c r="D5813" t="s">
        <v>5758</v>
      </c>
      <c r="E5813" t="s">
        <v>10</v>
      </c>
      <c r="F5813">
        <v>77</v>
      </c>
      <c r="G5813" s="1">
        <v>18.489999999999998</v>
      </c>
      <c r="H5813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5813">
        <f>Sales[[#This Row],[Total Inventory]]*Sales[[#This Row],[Sale_Price]]</f>
        <v>1423.7299999999998</v>
      </c>
    </row>
    <row r="5814" spans="1:9" x14ac:dyDescent="0.25">
      <c r="A5814">
        <v>50687</v>
      </c>
      <c r="B5814" t="str">
        <f>INDEX( Table3[],MATCH(Sales[[#This Row],[Category]],Table3[Category],0),1)</f>
        <v>LIQUOR</v>
      </c>
      <c r="C5814" t="s">
        <v>35</v>
      </c>
      <c r="D5814" t="s">
        <v>5759</v>
      </c>
      <c r="E5814" t="s">
        <v>10</v>
      </c>
      <c r="F5814">
        <v>70</v>
      </c>
      <c r="G5814" s="1">
        <v>10.99</v>
      </c>
      <c r="H581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814">
        <f>Sales[[#This Row],[Total Inventory]]*Sales[[#This Row],[Sale_Price]]</f>
        <v>769.30000000000007</v>
      </c>
    </row>
    <row r="5815" spans="1:9" x14ac:dyDescent="0.25">
      <c r="A5815">
        <v>23049</v>
      </c>
      <c r="B5815" t="str">
        <f>INDEX( Table3[],MATCH(Sales[[#This Row],[Category]],Table3[Category],0),1)</f>
        <v>BEER</v>
      </c>
      <c r="C5815" t="s">
        <v>11</v>
      </c>
      <c r="D5815" t="s">
        <v>5760</v>
      </c>
      <c r="E5815" t="s">
        <v>13</v>
      </c>
      <c r="F5815">
        <v>0</v>
      </c>
      <c r="G5815" s="1">
        <v>4.12</v>
      </c>
      <c r="H5815">
        <f>IF(INDEX(Sale_Promotions[[Code]:[Sale Price]],MATCH(Sales[[#This Row],[Code]],Sale_Promotions[Code],0),2)=0,Sales[[#This Row],[Price]],INDEX(Sale_Promotions[[Code]:[Sale Price]],MATCH(Sales[[#This Row],[Code]],Sale_Promotions[Code],0),2))</f>
        <v>4.12</v>
      </c>
      <c r="I5815">
        <f>Sales[[#This Row],[Total Inventory]]*Sales[[#This Row],[Sale_Price]]</f>
        <v>0</v>
      </c>
    </row>
    <row r="5816" spans="1:9" x14ac:dyDescent="0.25">
      <c r="A5816">
        <v>195863</v>
      </c>
      <c r="B5816" t="str">
        <f>INDEX( Table3[],MATCH(Sales[[#This Row],[Category]],Table3[Category],0),1)</f>
        <v>WINE</v>
      </c>
      <c r="C5816" t="s">
        <v>43</v>
      </c>
      <c r="D5816" t="s">
        <v>5187</v>
      </c>
      <c r="E5816" t="s">
        <v>48</v>
      </c>
      <c r="F5816">
        <v>0</v>
      </c>
      <c r="G5816" s="1">
        <v>23.99</v>
      </c>
      <c r="H5816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5816">
        <f>Sales[[#This Row],[Total Inventory]]*Sales[[#This Row],[Sale_Price]]</f>
        <v>0</v>
      </c>
    </row>
    <row r="5817" spans="1:9" x14ac:dyDescent="0.25">
      <c r="A5817">
        <v>13145</v>
      </c>
      <c r="B5817" t="str">
        <f>INDEX( Table3[],MATCH(Sales[[#This Row],[Category]],Table3[Category],0),1)</f>
        <v>WINE</v>
      </c>
      <c r="C5817" t="s">
        <v>28</v>
      </c>
      <c r="D5817" t="s">
        <v>5761</v>
      </c>
      <c r="E5817" t="s">
        <v>10</v>
      </c>
      <c r="F5817">
        <v>51</v>
      </c>
      <c r="G5817" s="1">
        <v>22.99</v>
      </c>
      <c r="H5817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5817">
        <f>Sales[[#This Row],[Total Inventory]]*Sales[[#This Row],[Sale_Price]]</f>
        <v>1172.49</v>
      </c>
    </row>
    <row r="5818" spans="1:9" x14ac:dyDescent="0.25">
      <c r="A5818">
        <v>84255</v>
      </c>
      <c r="B5818" t="str">
        <f>INDEX( Table3[],MATCH(Sales[[#This Row],[Category]],Table3[Category],0),1)</f>
        <v>WINE</v>
      </c>
      <c r="C5818" t="s">
        <v>28</v>
      </c>
      <c r="D5818" t="s">
        <v>5762</v>
      </c>
      <c r="E5818" t="s">
        <v>10</v>
      </c>
      <c r="F5818">
        <v>207</v>
      </c>
      <c r="G5818" s="1">
        <v>6.99</v>
      </c>
      <c r="H5818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5818">
        <f>Sales[[#This Row],[Total Inventory]]*Sales[[#This Row],[Sale_Price]]</f>
        <v>1446.93</v>
      </c>
    </row>
    <row r="5819" spans="1:9" x14ac:dyDescent="0.25">
      <c r="A5819">
        <v>26963</v>
      </c>
      <c r="B5819" t="str">
        <f>INDEX( Table3[],MATCH(Sales[[#This Row],[Category]],Table3[Category],0),1)</f>
        <v>BEER</v>
      </c>
      <c r="C5819" t="s">
        <v>11</v>
      </c>
      <c r="D5819" t="s">
        <v>5763</v>
      </c>
      <c r="E5819" t="s">
        <v>92</v>
      </c>
      <c r="F5819">
        <v>40</v>
      </c>
      <c r="G5819" s="1">
        <v>2.7</v>
      </c>
      <c r="H5819">
        <f>IF(INDEX(Sale_Promotions[[Code]:[Sale Price]],MATCH(Sales[[#This Row],[Code]],Sale_Promotions[Code],0),2)=0,Sales[[#This Row],[Price]],INDEX(Sale_Promotions[[Code]:[Sale Price]],MATCH(Sales[[#This Row],[Code]],Sale_Promotions[Code],0),2))</f>
        <v>2.7</v>
      </c>
      <c r="I5819">
        <f>Sales[[#This Row],[Total Inventory]]*Sales[[#This Row],[Sale_Price]]</f>
        <v>108</v>
      </c>
    </row>
    <row r="5820" spans="1:9" x14ac:dyDescent="0.25">
      <c r="A5820">
        <v>433330</v>
      </c>
      <c r="B5820" t="str">
        <f>INDEX( Table3[],MATCH(Sales[[#This Row],[Category]],Table3[Category],0),1)</f>
        <v>WINE</v>
      </c>
      <c r="C5820" t="s">
        <v>85</v>
      </c>
      <c r="D5820" t="s">
        <v>5764</v>
      </c>
      <c r="E5820" t="s">
        <v>10</v>
      </c>
      <c r="F5820">
        <v>24</v>
      </c>
      <c r="G5820" s="1">
        <v>14.99</v>
      </c>
      <c r="H5820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5820">
        <f>Sales[[#This Row],[Total Inventory]]*Sales[[#This Row],[Sale_Price]]</f>
        <v>359.76</v>
      </c>
    </row>
    <row r="5821" spans="1:9" x14ac:dyDescent="0.25">
      <c r="A5821">
        <v>300225</v>
      </c>
      <c r="B5821" t="str">
        <f>INDEX( Table3[],MATCH(Sales[[#This Row],[Category]],Table3[Category],0),1)</f>
        <v>WINE</v>
      </c>
      <c r="C5821" t="s">
        <v>17</v>
      </c>
      <c r="D5821" t="s">
        <v>5765</v>
      </c>
      <c r="E5821" t="s">
        <v>10</v>
      </c>
      <c r="F5821">
        <v>0</v>
      </c>
      <c r="G5821" s="1">
        <v>114.99</v>
      </c>
      <c r="H5821">
        <f>IF(INDEX(Sale_Promotions[[Code]:[Sale Price]],MATCH(Sales[[#This Row],[Code]],Sale_Promotions[Code],0),2)=0,Sales[[#This Row],[Price]],INDEX(Sale_Promotions[[Code]:[Sale Price]],MATCH(Sales[[#This Row],[Code]],Sale_Promotions[Code],0),2))</f>
        <v>114.99</v>
      </c>
      <c r="I5821">
        <f>Sales[[#This Row],[Total Inventory]]*Sales[[#This Row],[Sale_Price]]</f>
        <v>0</v>
      </c>
    </row>
    <row r="5822" spans="1:9" x14ac:dyDescent="0.25">
      <c r="A5822">
        <v>317771</v>
      </c>
      <c r="B5822" t="str">
        <f>INDEX( Table3[],MATCH(Sales[[#This Row],[Category]],Table3[Category],0),1)</f>
        <v>WINE</v>
      </c>
      <c r="C5822" t="s">
        <v>41</v>
      </c>
      <c r="D5822" t="s">
        <v>5766</v>
      </c>
      <c r="E5822" t="s">
        <v>10</v>
      </c>
      <c r="F5822">
        <v>0</v>
      </c>
      <c r="G5822" s="1">
        <v>8.99</v>
      </c>
      <c r="H582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5822">
        <f>Sales[[#This Row],[Total Inventory]]*Sales[[#This Row],[Sale_Price]]</f>
        <v>0</v>
      </c>
    </row>
    <row r="5823" spans="1:9" x14ac:dyDescent="0.25">
      <c r="A5823">
        <v>342239</v>
      </c>
      <c r="B5823" t="str">
        <f>INDEX( Table3[],MATCH(Sales[[#This Row],[Category]],Table3[Category],0),1)</f>
        <v>LIQUOR</v>
      </c>
      <c r="C5823" t="s">
        <v>57</v>
      </c>
      <c r="D5823" t="s">
        <v>5767</v>
      </c>
      <c r="E5823" t="s">
        <v>10</v>
      </c>
      <c r="F5823">
        <v>124</v>
      </c>
      <c r="G5823" s="1">
        <v>39.99</v>
      </c>
      <c r="H5823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5823">
        <f>Sales[[#This Row],[Total Inventory]]*Sales[[#This Row],[Sale_Price]]</f>
        <v>4958.76</v>
      </c>
    </row>
    <row r="5824" spans="1:9" x14ac:dyDescent="0.25">
      <c r="A5824">
        <v>337139</v>
      </c>
      <c r="B5824" t="str">
        <f>INDEX( Table3[],MATCH(Sales[[#This Row],[Category]],Table3[Category],0),1)</f>
        <v>WINE</v>
      </c>
      <c r="C5824" t="s">
        <v>41</v>
      </c>
      <c r="D5824" t="s">
        <v>5768</v>
      </c>
      <c r="E5824" t="s">
        <v>23</v>
      </c>
      <c r="F5824">
        <v>0</v>
      </c>
      <c r="G5824" s="1">
        <v>11.99</v>
      </c>
      <c r="H582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824">
        <f>Sales[[#This Row],[Total Inventory]]*Sales[[#This Row],[Sale_Price]]</f>
        <v>0</v>
      </c>
    </row>
    <row r="5825" spans="1:9" x14ac:dyDescent="0.25">
      <c r="A5825">
        <v>47992</v>
      </c>
      <c r="B5825" t="str">
        <f>INDEX( Table3[],MATCH(Sales[[#This Row],[Category]],Table3[Category],0),1)</f>
        <v>WINE</v>
      </c>
      <c r="C5825" t="s">
        <v>41</v>
      </c>
      <c r="D5825" t="s">
        <v>5769</v>
      </c>
      <c r="E5825" t="s">
        <v>244</v>
      </c>
      <c r="F5825">
        <v>0</v>
      </c>
      <c r="G5825" s="1">
        <v>2.59</v>
      </c>
      <c r="H5825">
        <f>IF(INDEX(Sale_Promotions[[Code]:[Sale Price]],MATCH(Sales[[#This Row],[Code]],Sale_Promotions[Code],0),2)=0,Sales[[#This Row],[Price]],INDEX(Sale_Promotions[[Code]:[Sale Price]],MATCH(Sales[[#This Row],[Code]],Sale_Promotions[Code],0),2))</f>
        <v>2.59</v>
      </c>
      <c r="I5825">
        <f>Sales[[#This Row],[Total Inventory]]*Sales[[#This Row],[Sale_Price]]</f>
        <v>0</v>
      </c>
    </row>
    <row r="5826" spans="1:9" x14ac:dyDescent="0.25">
      <c r="A5826">
        <v>62707</v>
      </c>
      <c r="B5826" t="str">
        <f>INDEX( Table3[],MATCH(Sales[[#This Row],[Category]],Table3[Category],0),1)</f>
        <v>WINE</v>
      </c>
      <c r="C5826" t="s">
        <v>148</v>
      </c>
      <c r="D5826" t="s">
        <v>5770</v>
      </c>
      <c r="E5826" t="s">
        <v>10</v>
      </c>
      <c r="F5826">
        <v>22</v>
      </c>
      <c r="G5826" s="1">
        <v>23.99</v>
      </c>
      <c r="H5826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5826">
        <f>Sales[[#This Row],[Total Inventory]]*Sales[[#This Row],[Sale_Price]]</f>
        <v>527.78</v>
      </c>
    </row>
    <row r="5827" spans="1:9" x14ac:dyDescent="0.25">
      <c r="A5827">
        <v>425095</v>
      </c>
      <c r="B5827" t="str">
        <f>INDEX( Table3[],MATCH(Sales[[#This Row],[Category]],Table3[Category],0),1)</f>
        <v>WINE</v>
      </c>
      <c r="C5827" t="s">
        <v>17</v>
      </c>
      <c r="D5827" t="s">
        <v>5771</v>
      </c>
      <c r="E5827" t="s">
        <v>10</v>
      </c>
      <c r="F5827">
        <v>0</v>
      </c>
      <c r="G5827" s="1">
        <v>8.99</v>
      </c>
      <c r="H582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5827">
        <f>Sales[[#This Row],[Total Inventory]]*Sales[[#This Row],[Sale_Price]]</f>
        <v>0</v>
      </c>
    </row>
    <row r="5828" spans="1:9" x14ac:dyDescent="0.25">
      <c r="A5828">
        <v>3719</v>
      </c>
      <c r="B5828" t="str">
        <f>INDEX( Table3[],MATCH(Sales[[#This Row],[Category]],Table3[Category],0),1)</f>
        <v>BEER</v>
      </c>
      <c r="C5828" t="s">
        <v>11</v>
      </c>
      <c r="D5828" t="s">
        <v>5320</v>
      </c>
      <c r="E5828" t="s">
        <v>95</v>
      </c>
      <c r="F5828">
        <v>42</v>
      </c>
      <c r="G5828" s="1">
        <v>10.82</v>
      </c>
      <c r="H5828">
        <f>IF(INDEX(Sale_Promotions[[Code]:[Sale Price]],MATCH(Sales[[#This Row],[Code]],Sale_Promotions[Code],0),2)=0,Sales[[#This Row],[Price]],INDEX(Sale_Promotions[[Code]:[Sale Price]],MATCH(Sales[[#This Row],[Code]],Sale_Promotions[Code],0),2))</f>
        <v>10.82</v>
      </c>
      <c r="I5828">
        <f>Sales[[#This Row],[Total Inventory]]*Sales[[#This Row],[Sale_Price]]</f>
        <v>454.44</v>
      </c>
    </row>
    <row r="5829" spans="1:9" x14ac:dyDescent="0.25">
      <c r="A5829">
        <v>81660</v>
      </c>
      <c r="B5829" t="str">
        <f>INDEX( Table3[],MATCH(Sales[[#This Row],[Category]],Table3[Category],0),1)</f>
        <v>WINE</v>
      </c>
      <c r="C5829" t="s">
        <v>41</v>
      </c>
      <c r="D5829" t="s">
        <v>5772</v>
      </c>
      <c r="E5829" t="s">
        <v>10</v>
      </c>
      <c r="F5829">
        <v>0</v>
      </c>
      <c r="G5829" s="1">
        <v>19.690000000000001</v>
      </c>
      <c r="H5829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5829">
        <f>Sales[[#This Row],[Total Inventory]]*Sales[[#This Row],[Sale_Price]]</f>
        <v>0</v>
      </c>
    </row>
    <row r="5830" spans="1:9" x14ac:dyDescent="0.25">
      <c r="A5830">
        <v>334156</v>
      </c>
      <c r="B5830" t="str">
        <f>INDEX( Table3[],MATCH(Sales[[#This Row],[Category]],Table3[Category],0),1)</f>
        <v>OTHER</v>
      </c>
      <c r="C5830" t="s">
        <v>75</v>
      </c>
      <c r="D5830" t="s">
        <v>5773</v>
      </c>
      <c r="E5830" t="s">
        <v>10</v>
      </c>
      <c r="F5830">
        <v>1</v>
      </c>
      <c r="G5830" s="1">
        <v>38.99</v>
      </c>
      <c r="H5830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5830">
        <f>Sales[[#This Row],[Total Inventory]]*Sales[[#This Row],[Sale_Price]]</f>
        <v>38.99</v>
      </c>
    </row>
    <row r="5831" spans="1:9" x14ac:dyDescent="0.25">
      <c r="A5831">
        <v>337619</v>
      </c>
      <c r="B5831" t="str">
        <f>INDEX( Table3[],MATCH(Sales[[#This Row],[Category]],Table3[Category],0),1)</f>
        <v>WINE</v>
      </c>
      <c r="C5831" t="s">
        <v>61</v>
      </c>
      <c r="D5831" t="s">
        <v>5774</v>
      </c>
      <c r="E5831" t="s">
        <v>10</v>
      </c>
      <c r="F5831">
        <v>20</v>
      </c>
      <c r="G5831" s="1">
        <v>17.989999999999998</v>
      </c>
      <c r="H5831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5831">
        <f>Sales[[#This Row],[Total Inventory]]*Sales[[#This Row],[Sale_Price]]</f>
        <v>359.79999999999995</v>
      </c>
    </row>
    <row r="5832" spans="1:9" x14ac:dyDescent="0.25">
      <c r="A5832">
        <v>80009</v>
      </c>
      <c r="B5832" t="str">
        <f>INDEX( Table3[],MATCH(Sales[[#This Row],[Category]],Table3[Category],0),1)</f>
        <v>WINE</v>
      </c>
      <c r="C5832" t="s">
        <v>28</v>
      </c>
      <c r="D5832" t="s">
        <v>3195</v>
      </c>
      <c r="E5832" t="s">
        <v>23</v>
      </c>
      <c r="F5832">
        <v>95</v>
      </c>
      <c r="G5832" s="1">
        <v>10.79</v>
      </c>
      <c r="H5832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5832">
        <f>Sales[[#This Row],[Total Inventory]]*Sales[[#This Row],[Sale_Price]]</f>
        <v>1025.05</v>
      </c>
    </row>
    <row r="5833" spans="1:9" x14ac:dyDescent="0.25">
      <c r="A5833">
        <v>94161</v>
      </c>
      <c r="B5833" t="str">
        <f>INDEX( Table3[],MATCH(Sales[[#This Row],[Category]],Table3[Category],0),1)</f>
        <v>BEER</v>
      </c>
      <c r="C5833" t="s">
        <v>11</v>
      </c>
      <c r="D5833" t="s">
        <v>5775</v>
      </c>
      <c r="E5833" t="s">
        <v>25</v>
      </c>
      <c r="F5833">
        <v>17</v>
      </c>
      <c r="G5833" s="1">
        <v>25.99</v>
      </c>
      <c r="H5833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5833">
        <f>Sales[[#This Row],[Total Inventory]]*Sales[[#This Row],[Sale_Price]]</f>
        <v>441.83</v>
      </c>
    </row>
    <row r="5834" spans="1:9" x14ac:dyDescent="0.25">
      <c r="A5834">
        <v>334580</v>
      </c>
      <c r="B5834" t="str">
        <f>INDEX( Table3[],MATCH(Sales[[#This Row],[Category]],Table3[Category],0),1)</f>
        <v>WINE</v>
      </c>
      <c r="C5834" t="s">
        <v>242</v>
      </c>
      <c r="D5834" t="s">
        <v>5776</v>
      </c>
      <c r="E5834" t="s">
        <v>10</v>
      </c>
      <c r="F5834">
        <v>0</v>
      </c>
      <c r="G5834" s="1">
        <v>25.99</v>
      </c>
      <c r="H5834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5834">
        <f>Sales[[#This Row],[Total Inventory]]*Sales[[#This Row],[Sale_Price]]</f>
        <v>0</v>
      </c>
    </row>
    <row r="5835" spans="1:9" x14ac:dyDescent="0.25">
      <c r="A5835">
        <v>38407</v>
      </c>
      <c r="B5835" t="str">
        <f>INDEX( Table3[],MATCH(Sales[[#This Row],[Category]],Table3[Category],0),1)</f>
        <v>LIQUOR</v>
      </c>
      <c r="C5835" t="s">
        <v>35</v>
      </c>
      <c r="D5835" t="s">
        <v>3313</v>
      </c>
      <c r="E5835" t="s">
        <v>48</v>
      </c>
      <c r="F5835">
        <v>812</v>
      </c>
      <c r="G5835" s="1">
        <v>7.49</v>
      </c>
      <c r="H5835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5835">
        <f>Sales[[#This Row],[Total Inventory]]*Sales[[#This Row],[Sale_Price]]</f>
        <v>6081.88</v>
      </c>
    </row>
    <row r="5836" spans="1:9" x14ac:dyDescent="0.25">
      <c r="A5836">
        <v>333409</v>
      </c>
      <c r="B5836" t="str">
        <f>INDEX( Table3[],MATCH(Sales[[#This Row],[Category]],Table3[Category],0),1)</f>
        <v>WINE</v>
      </c>
      <c r="C5836" t="s">
        <v>61</v>
      </c>
      <c r="D5836" t="s">
        <v>5777</v>
      </c>
      <c r="E5836" t="s">
        <v>10</v>
      </c>
      <c r="F5836">
        <v>8</v>
      </c>
      <c r="G5836" s="1">
        <v>14.99</v>
      </c>
      <c r="H5836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5836">
        <f>Sales[[#This Row],[Total Inventory]]*Sales[[#This Row],[Sale_Price]]</f>
        <v>119.92</v>
      </c>
    </row>
    <row r="5837" spans="1:9" x14ac:dyDescent="0.25">
      <c r="A5837">
        <v>60488</v>
      </c>
      <c r="B5837" t="str">
        <f>INDEX( Table3[],MATCH(Sales[[#This Row],[Category]],Table3[Category],0),1)</f>
        <v>WINE</v>
      </c>
      <c r="C5837" t="s">
        <v>85</v>
      </c>
      <c r="D5837" t="s">
        <v>5778</v>
      </c>
      <c r="E5837" t="s">
        <v>10</v>
      </c>
      <c r="F5837">
        <v>137</v>
      </c>
      <c r="G5837" s="1">
        <v>8.99</v>
      </c>
      <c r="H583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5837">
        <f>Sales[[#This Row],[Total Inventory]]*Sales[[#This Row],[Sale_Price]]</f>
        <v>1231.6300000000001</v>
      </c>
    </row>
    <row r="5838" spans="1:9" x14ac:dyDescent="0.25">
      <c r="A5838">
        <v>77427</v>
      </c>
      <c r="B5838" t="str">
        <f>INDEX( Table3[],MATCH(Sales[[#This Row],[Category]],Table3[Category],0),1)</f>
        <v>LIQUOR</v>
      </c>
      <c r="C5838" t="s">
        <v>37</v>
      </c>
      <c r="D5838" t="s">
        <v>5779</v>
      </c>
      <c r="E5838" t="s">
        <v>10</v>
      </c>
      <c r="F5838">
        <v>34</v>
      </c>
      <c r="G5838" s="1">
        <v>11.99</v>
      </c>
      <c r="H583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838">
        <f>Sales[[#This Row],[Total Inventory]]*Sales[[#This Row],[Sale_Price]]</f>
        <v>407.66</v>
      </c>
    </row>
    <row r="5839" spans="1:9" x14ac:dyDescent="0.25">
      <c r="A5839">
        <v>86746</v>
      </c>
      <c r="B5839" t="str">
        <f>INDEX( Table3[],MATCH(Sales[[#This Row],[Category]],Table3[Category],0),1)</f>
        <v>WINE</v>
      </c>
      <c r="C5839" t="s">
        <v>83</v>
      </c>
      <c r="D5839" t="s">
        <v>2791</v>
      </c>
      <c r="E5839" t="s">
        <v>332</v>
      </c>
      <c r="F5839">
        <v>59</v>
      </c>
      <c r="G5839" s="1">
        <v>9.99</v>
      </c>
      <c r="H5839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5839">
        <f>Sales[[#This Row],[Total Inventory]]*Sales[[#This Row],[Sale_Price]]</f>
        <v>589.41</v>
      </c>
    </row>
    <row r="5840" spans="1:9" x14ac:dyDescent="0.25">
      <c r="A5840">
        <v>328973</v>
      </c>
      <c r="B5840" t="str">
        <f>INDEX( Table3[],MATCH(Sales[[#This Row],[Category]],Table3[Category],0),1)</f>
        <v>WINE</v>
      </c>
      <c r="C5840" t="s">
        <v>61</v>
      </c>
      <c r="D5840" t="s">
        <v>5780</v>
      </c>
      <c r="E5840" t="s">
        <v>10</v>
      </c>
      <c r="F5840">
        <v>0</v>
      </c>
      <c r="G5840" s="1">
        <v>15.49</v>
      </c>
      <c r="H5840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5840">
        <f>Sales[[#This Row],[Total Inventory]]*Sales[[#This Row],[Sale_Price]]</f>
        <v>0</v>
      </c>
    </row>
    <row r="5841" spans="1:9" x14ac:dyDescent="0.25">
      <c r="A5841">
        <v>82139</v>
      </c>
      <c r="B5841" t="str">
        <f>INDEX( Table3[],MATCH(Sales[[#This Row],[Category]],Table3[Category],0),1)</f>
        <v>WINE</v>
      </c>
      <c r="C5841" t="s">
        <v>28</v>
      </c>
      <c r="D5841" t="s">
        <v>5781</v>
      </c>
      <c r="E5841" t="s">
        <v>10</v>
      </c>
      <c r="F5841">
        <v>202</v>
      </c>
      <c r="G5841" s="1">
        <v>11.99</v>
      </c>
      <c r="H584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841">
        <f>Sales[[#This Row],[Total Inventory]]*Sales[[#This Row],[Sale_Price]]</f>
        <v>2421.98</v>
      </c>
    </row>
    <row r="5842" spans="1:9" x14ac:dyDescent="0.25">
      <c r="A5842">
        <v>70912</v>
      </c>
      <c r="B5842" t="str">
        <f>INDEX( Table3[],MATCH(Sales[[#This Row],[Category]],Table3[Category],0),1)</f>
        <v>WINE</v>
      </c>
      <c r="C5842" t="s">
        <v>85</v>
      </c>
      <c r="D5842" t="s">
        <v>5782</v>
      </c>
      <c r="E5842" t="s">
        <v>10</v>
      </c>
      <c r="F5842">
        <v>12</v>
      </c>
      <c r="G5842" s="1">
        <v>11.49</v>
      </c>
      <c r="H5842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5842">
        <f>Sales[[#This Row],[Total Inventory]]*Sales[[#This Row],[Sale_Price]]</f>
        <v>101.88</v>
      </c>
    </row>
    <row r="5843" spans="1:9" x14ac:dyDescent="0.25">
      <c r="A5843">
        <v>345483</v>
      </c>
      <c r="B5843" t="str">
        <f>INDEX( Table3[],MATCH(Sales[[#This Row],[Category]],Table3[Category],0),1)</f>
        <v>WINE</v>
      </c>
      <c r="C5843" t="s">
        <v>100</v>
      </c>
      <c r="D5843" t="s">
        <v>5783</v>
      </c>
      <c r="E5843" t="s">
        <v>10</v>
      </c>
      <c r="F5843">
        <v>47</v>
      </c>
      <c r="G5843" s="1">
        <v>10.79</v>
      </c>
      <c r="H584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5843">
        <f>Sales[[#This Row],[Total Inventory]]*Sales[[#This Row],[Sale_Price]]</f>
        <v>507.12999999999994</v>
      </c>
    </row>
    <row r="5844" spans="1:9" x14ac:dyDescent="0.25">
      <c r="A5844">
        <v>325539</v>
      </c>
      <c r="B5844" t="str">
        <f>INDEX( Table3[],MATCH(Sales[[#This Row],[Category]],Table3[Category],0),1)</f>
        <v>WINE</v>
      </c>
      <c r="C5844" t="s">
        <v>17</v>
      </c>
      <c r="D5844" t="s">
        <v>5784</v>
      </c>
      <c r="E5844" t="s">
        <v>10</v>
      </c>
      <c r="F5844">
        <v>0</v>
      </c>
      <c r="G5844" s="1">
        <v>10.99</v>
      </c>
      <c r="H584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844">
        <f>Sales[[#This Row],[Total Inventory]]*Sales[[#This Row],[Sale_Price]]</f>
        <v>0</v>
      </c>
    </row>
    <row r="5845" spans="1:9" x14ac:dyDescent="0.25">
      <c r="A5845">
        <v>71972</v>
      </c>
      <c r="B5845" t="str">
        <f>INDEX( Table3[],MATCH(Sales[[#This Row],[Category]],Table3[Category],0),1)</f>
        <v>LIQUOR</v>
      </c>
      <c r="C5845" t="s">
        <v>14</v>
      </c>
      <c r="D5845" t="s">
        <v>5785</v>
      </c>
      <c r="E5845" t="s">
        <v>10</v>
      </c>
      <c r="F5845">
        <v>10</v>
      </c>
      <c r="G5845" s="1">
        <v>78.989999999999995</v>
      </c>
      <c r="H5845">
        <f>IF(INDEX(Sale_Promotions[[Code]:[Sale Price]],MATCH(Sales[[#This Row],[Code]],Sale_Promotions[Code],0),2)=0,Sales[[#This Row],[Price]],INDEX(Sale_Promotions[[Code]:[Sale Price]],MATCH(Sales[[#This Row],[Code]],Sale_Promotions[Code],0),2))</f>
        <v>78.989999999999995</v>
      </c>
      <c r="I5845">
        <f>Sales[[#This Row],[Total Inventory]]*Sales[[#This Row],[Sale_Price]]</f>
        <v>789.9</v>
      </c>
    </row>
    <row r="5846" spans="1:9" x14ac:dyDescent="0.25">
      <c r="A5846">
        <v>29210</v>
      </c>
      <c r="B5846" t="str">
        <f>INDEX( Table3[],MATCH(Sales[[#This Row],[Category]],Table3[Category],0),1)</f>
        <v>BEER</v>
      </c>
      <c r="C5846" t="s">
        <v>11</v>
      </c>
      <c r="D5846" t="s">
        <v>5786</v>
      </c>
      <c r="E5846" t="s">
        <v>92</v>
      </c>
      <c r="F5846">
        <v>0</v>
      </c>
      <c r="G5846" s="1">
        <v>4.2699999999999996</v>
      </c>
      <c r="H5846">
        <f>IF(INDEX(Sale_Promotions[[Code]:[Sale Price]],MATCH(Sales[[#This Row],[Code]],Sale_Promotions[Code],0),2)=0,Sales[[#This Row],[Price]],INDEX(Sale_Promotions[[Code]:[Sale Price]],MATCH(Sales[[#This Row],[Code]],Sale_Promotions[Code],0),2))</f>
        <v>4.2699999999999996</v>
      </c>
      <c r="I5846">
        <f>Sales[[#This Row],[Total Inventory]]*Sales[[#This Row],[Sale_Price]]</f>
        <v>0</v>
      </c>
    </row>
    <row r="5847" spans="1:9" x14ac:dyDescent="0.25">
      <c r="A5847">
        <v>319771</v>
      </c>
      <c r="B5847" t="e">
        <f>INDEX( Table3[],MATCH(Sales[[#This Row],[Category]],Table3[Category],0),1)</f>
        <v>#N/A</v>
      </c>
      <c r="D5847" t="s">
        <v>5787</v>
      </c>
      <c r="E5847" t="s">
        <v>60</v>
      </c>
      <c r="F5847">
        <v>126</v>
      </c>
      <c r="G5847" s="1">
        <v>26.25</v>
      </c>
      <c r="H5847">
        <f>IF(INDEX(Sale_Promotions[[Code]:[Sale Price]],MATCH(Sales[[#This Row],[Code]],Sale_Promotions[Code],0),2)=0,Sales[[#This Row],[Price]],INDEX(Sale_Promotions[[Code]:[Sale Price]],MATCH(Sales[[#This Row],[Code]],Sale_Promotions[Code],0),2))</f>
        <v>26.25</v>
      </c>
      <c r="I5847">
        <f>Sales[[#This Row],[Total Inventory]]*Sales[[#This Row],[Sale_Price]]</f>
        <v>3307.5</v>
      </c>
    </row>
    <row r="5848" spans="1:9" x14ac:dyDescent="0.25">
      <c r="A5848">
        <v>42405</v>
      </c>
      <c r="B5848" t="str">
        <f>INDEX( Table3[],MATCH(Sales[[#This Row],[Category]],Table3[Category],0),1)</f>
        <v>LIQUOR</v>
      </c>
      <c r="C5848" t="s">
        <v>175</v>
      </c>
      <c r="D5848" t="s">
        <v>5788</v>
      </c>
      <c r="E5848" t="s">
        <v>10</v>
      </c>
      <c r="F5848">
        <v>58</v>
      </c>
      <c r="G5848" s="1">
        <v>39.99</v>
      </c>
      <c r="H5848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5848">
        <f>Sales[[#This Row],[Total Inventory]]*Sales[[#This Row],[Sale_Price]]</f>
        <v>2319.42</v>
      </c>
    </row>
    <row r="5849" spans="1:9" x14ac:dyDescent="0.25">
      <c r="A5849">
        <v>64572</v>
      </c>
      <c r="B5849" t="str">
        <f>INDEX( Table3[],MATCH(Sales[[#This Row],[Category]],Table3[Category],0),1)</f>
        <v>WINE</v>
      </c>
      <c r="C5849" t="s">
        <v>41</v>
      </c>
      <c r="D5849" t="s">
        <v>5789</v>
      </c>
      <c r="E5849" t="s">
        <v>23</v>
      </c>
      <c r="F5849">
        <v>57</v>
      </c>
      <c r="G5849" s="1">
        <v>10.99</v>
      </c>
      <c r="H584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849">
        <f>Sales[[#This Row],[Total Inventory]]*Sales[[#This Row],[Sale_Price]]</f>
        <v>626.43000000000006</v>
      </c>
    </row>
    <row r="5850" spans="1:9" x14ac:dyDescent="0.25">
      <c r="A5850">
        <v>6327</v>
      </c>
      <c r="B5850" t="str">
        <f>INDEX( Table3[],MATCH(Sales[[#This Row],[Category]],Table3[Category],0),1)</f>
        <v>BEER</v>
      </c>
      <c r="C5850" t="s">
        <v>11</v>
      </c>
      <c r="D5850" t="s">
        <v>5790</v>
      </c>
      <c r="E5850" t="s">
        <v>92</v>
      </c>
      <c r="F5850">
        <v>104</v>
      </c>
      <c r="G5850" s="1">
        <v>2.92</v>
      </c>
      <c r="H5850">
        <f>IF(INDEX(Sale_Promotions[[Code]:[Sale Price]],MATCH(Sales[[#This Row],[Code]],Sale_Promotions[Code],0),2)=0,Sales[[#This Row],[Price]],INDEX(Sale_Promotions[[Code]:[Sale Price]],MATCH(Sales[[#This Row],[Code]],Sale_Promotions[Code],0),2))</f>
        <v>2.92</v>
      </c>
      <c r="I5850">
        <f>Sales[[#This Row],[Total Inventory]]*Sales[[#This Row],[Sale_Price]]</f>
        <v>303.68</v>
      </c>
    </row>
    <row r="5851" spans="1:9" x14ac:dyDescent="0.25">
      <c r="A5851">
        <v>99753</v>
      </c>
      <c r="B5851" t="str">
        <f>INDEX( Table3[],MATCH(Sales[[#This Row],[Category]],Table3[Category],0),1)</f>
        <v>BEER</v>
      </c>
      <c r="C5851" t="s">
        <v>11</v>
      </c>
      <c r="D5851" t="s">
        <v>5791</v>
      </c>
      <c r="E5851" t="s">
        <v>10</v>
      </c>
      <c r="F5851">
        <v>3</v>
      </c>
      <c r="G5851" s="1">
        <v>12.77</v>
      </c>
      <c r="H5851">
        <f>IF(INDEX(Sale_Promotions[[Code]:[Sale Price]],MATCH(Sales[[#This Row],[Code]],Sale_Promotions[Code],0),2)=0,Sales[[#This Row],[Price]],INDEX(Sale_Promotions[[Code]:[Sale Price]],MATCH(Sales[[#This Row],[Code]],Sale_Promotions[Code],0),2))</f>
        <v>12.77</v>
      </c>
      <c r="I5851">
        <f>Sales[[#This Row],[Total Inventory]]*Sales[[#This Row],[Sale_Price]]</f>
        <v>38.31</v>
      </c>
    </row>
    <row r="5852" spans="1:9" x14ac:dyDescent="0.25">
      <c r="A5852">
        <v>73100</v>
      </c>
      <c r="B5852" t="str">
        <f>INDEX( Table3[],MATCH(Sales[[#This Row],[Category]],Table3[Category],0),1)</f>
        <v>LIQUOR</v>
      </c>
      <c r="C5852" t="s">
        <v>102</v>
      </c>
      <c r="D5852" t="s">
        <v>5792</v>
      </c>
      <c r="E5852" t="s">
        <v>10</v>
      </c>
      <c r="F5852">
        <v>213</v>
      </c>
      <c r="G5852" s="1">
        <v>23.99</v>
      </c>
      <c r="H5852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5852">
        <f>Sales[[#This Row],[Total Inventory]]*Sales[[#This Row],[Sale_Price]]</f>
        <v>5109.87</v>
      </c>
    </row>
    <row r="5853" spans="1:9" x14ac:dyDescent="0.25">
      <c r="A5853">
        <v>44054</v>
      </c>
      <c r="B5853" t="str">
        <f>INDEX( Table3[],MATCH(Sales[[#This Row],[Category]],Table3[Category],0),1)</f>
        <v>WINE</v>
      </c>
      <c r="C5853" t="s">
        <v>85</v>
      </c>
      <c r="D5853" t="s">
        <v>5793</v>
      </c>
      <c r="E5853" t="s">
        <v>10</v>
      </c>
      <c r="F5853">
        <v>38</v>
      </c>
      <c r="G5853" s="1">
        <v>21.99</v>
      </c>
      <c r="H5853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5853">
        <f>Sales[[#This Row],[Total Inventory]]*Sales[[#This Row],[Sale_Price]]</f>
        <v>835.61999999999989</v>
      </c>
    </row>
    <row r="5854" spans="1:9" x14ac:dyDescent="0.25">
      <c r="A5854">
        <v>10120</v>
      </c>
      <c r="B5854" t="str">
        <f>INDEX( Table3[],MATCH(Sales[[#This Row],[Category]],Table3[Category],0),1)</f>
        <v>LIQUOR</v>
      </c>
      <c r="C5854" t="s">
        <v>175</v>
      </c>
      <c r="D5854" t="s">
        <v>5794</v>
      </c>
      <c r="E5854" t="s">
        <v>16</v>
      </c>
      <c r="F5854">
        <v>47</v>
      </c>
      <c r="G5854" s="1">
        <v>28.99</v>
      </c>
      <c r="H5854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5854">
        <f>Sales[[#This Row],[Total Inventory]]*Sales[[#This Row],[Sale_Price]]</f>
        <v>1362.53</v>
      </c>
    </row>
    <row r="5855" spans="1:9" x14ac:dyDescent="0.25">
      <c r="A5855">
        <v>4685</v>
      </c>
      <c r="B5855" t="str">
        <f>INDEX( Table3[],MATCH(Sales[[#This Row],[Category]],Table3[Category],0),1)</f>
        <v>BEER</v>
      </c>
      <c r="C5855" t="s">
        <v>11</v>
      </c>
      <c r="D5855" t="s">
        <v>5795</v>
      </c>
      <c r="E5855" t="s">
        <v>92</v>
      </c>
      <c r="F5855">
        <v>0</v>
      </c>
      <c r="G5855" s="1">
        <v>1.61</v>
      </c>
      <c r="H5855">
        <f>IF(INDEX(Sale_Promotions[[Code]:[Sale Price]],MATCH(Sales[[#This Row],[Code]],Sale_Promotions[Code],0),2)=0,Sales[[#This Row],[Price]],INDEX(Sale_Promotions[[Code]:[Sale Price]],MATCH(Sales[[#This Row],[Code]],Sale_Promotions[Code],0),2))</f>
        <v>1.61</v>
      </c>
      <c r="I5855">
        <f>Sales[[#This Row],[Total Inventory]]*Sales[[#This Row],[Sale_Price]]</f>
        <v>0</v>
      </c>
    </row>
    <row r="5856" spans="1:9" x14ac:dyDescent="0.25">
      <c r="A5856">
        <v>80704</v>
      </c>
      <c r="B5856" t="str">
        <f>INDEX( Table3[],MATCH(Sales[[#This Row],[Category]],Table3[Category],0),1)</f>
        <v>WINE</v>
      </c>
      <c r="C5856" t="s">
        <v>39</v>
      </c>
      <c r="D5856" t="s">
        <v>5796</v>
      </c>
      <c r="E5856" t="s">
        <v>10</v>
      </c>
      <c r="F5856">
        <v>331</v>
      </c>
      <c r="G5856" s="1">
        <v>12.49</v>
      </c>
      <c r="H5856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5856">
        <f>Sales[[#This Row],[Total Inventory]]*Sales[[#This Row],[Sale_Price]]</f>
        <v>4134.1900000000005</v>
      </c>
    </row>
    <row r="5857" spans="1:9" x14ac:dyDescent="0.25">
      <c r="A5857">
        <v>344309</v>
      </c>
      <c r="B5857" t="str">
        <f>INDEX( Table3[],MATCH(Sales[[#This Row],[Category]],Table3[Category],0),1)</f>
        <v>LIQUOR</v>
      </c>
      <c r="C5857" t="s">
        <v>35</v>
      </c>
      <c r="D5857" t="s">
        <v>5797</v>
      </c>
      <c r="E5857" t="s">
        <v>16</v>
      </c>
      <c r="F5857">
        <v>84</v>
      </c>
      <c r="G5857" s="1">
        <v>26.99</v>
      </c>
      <c r="H5857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5857">
        <f>Sales[[#This Row],[Total Inventory]]*Sales[[#This Row],[Sale_Price]]</f>
        <v>2267.16</v>
      </c>
    </row>
    <row r="5858" spans="1:9" x14ac:dyDescent="0.25">
      <c r="A5858">
        <v>198684</v>
      </c>
      <c r="B5858" t="str">
        <f>INDEX( Table3[],MATCH(Sales[[#This Row],[Category]],Table3[Category],0),1)</f>
        <v>WINE</v>
      </c>
      <c r="C5858" t="s">
        <v>39</v>
      </c>
      <c r="D5858" t="s">
        <v>5798</v>
      </c>
      <c r="E5858" t="s">
        <v>10</v>
      </c>
      <c r="F5858">
        <v>0</v>
      </c>
      <c r="G5858" s="1">
        <v>11.99</v>
      </c>
      <c r="H585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858">
        <f>Sales[[#This Row],[Total Inventory]]*Sales[[#This Row],[Sale_Price]]</f>
        <v>0</v>
      </c>
    </row>
    <row r="5859" spans="1:9" x14ac:dyDescent="0.25">
      <c r="A5859">
        <v>310977</v>
      </c>
      <c r="B5859" t="str">
        <f>INDEX( Table3[],MATCH(Sales[[#This Row],[Category]],Table3[Category],0),1)</f>
        <v>WINE</v>
      </c>
      <c r="C5859" t="s">
        <v>28</v>
      </c>
      <c r="D5859" t="s">
        <v>5799</v>
      </c>
      <c r="E5859" t="s">
        <v>10</v>
      </c>
      <c r="F5859">
        <v>0</v>
      </c>
      <c r="G5859" s="1">
        <v>7.99</v>
      </c>
      <c r="H5859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5859">
        <f>Sales[[#This Row],[Total Inventory]]*Sales[[#This Row],[Sale_Price]]</f>
        <v>0</v>
      </c>
    </row>
    <row r="5860" spans="1:9" x14ac:dyDescent="0.25">
      <c r="A5860">
        <v>193232</v>
      </c>
      <c r="B5860" t="str">
        <f>INDEX( Table3[],MATCH(Sales[[#This Row],[Category]],Table3[Category],0),1)</f>
        <v>WINE</v>
      </c>
      <c r="C5860" t="s">
        <v>61</v>
      </c>
      <c r="D5860" t="s">
        <v>5800</v>
      </c>
      <c r="E5860" t="s">
        <v>10</v>
      </c>
      <c r="F5860">
        <v>86</v>
      </c>
      <c r="G5860" s="1">
        <v>9.99</v>
      </c>
      <c r="H5860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5860">
        <f>Sales[[#This Row],[Total Inventory]]*Sales[[#This Row],[Sale_Price]]</f>
        <v>859.14</v>
      </c>
    </row>
    <row r="5861" spans="1:9" x14ac:dyDescent="0.25">
      <c r="A5861">
        <v>10696</v>
      </c>
      <c r="B5861" t="str">
        <f>INDEX( Table3[],MATCH(Sales[[#This Row],[Category]],Table3[Category],0),1)</f>
        <v>BEER</v>
      </c>
      <c r="C5861" t="s">
        <v>11</v>
      </c>
      <c r="D5861" t="s">
        <v>5801</v>
      </c>
      <c r="E5861" t="s">
        <v>25</v>
      </c>
      <c r="F5861">
        <v>36</v>
      </c>
      <c r="G5861" s="1">
        <v>1.74</v>
      </c>
      <c r="H5861">
        <f>IF(INDEX(Sale_Promotions[[Code]:[Sale Price]],MATCH(Sales[[#This Row],[Code]],Sale_Promotions[Code],0),2)=0,Sales[[#This Row],[Price]],INDEX(Sale_Promotions[[Code]:[Sale Price]],MATCH(Sales[[#This Row],[Code]],Sale_Promotions[Code],0),2))</f>
        <v>1.74</v>
      </c>
      <c r="I5861">
        <f>Sales[[#This Row],[Total Inventory]]*Sales[[#This Row],[Sale_Price]]</f>
        <v>62.64</v>
      </c>
    </row>
    <row r="5862" spans="1:9" x14ac:dyDescent="0.25">
      <c r="A5862">
        <v>43501</v>
      </c>
      <c r="B5862" t="str">
        <f>INDEX( Table3[],MATCH(Sales[[#This Row],[Category]],Table3[Category],0),1)</f>
        <v>LIQUOR</v>
      </c>
      <c r="C5862" t="s">
        <v>14</v>
      </c>
      <c r="D5862" t="s">
        <v>5802</v>
      </c>
      <c r="E5862" t="s">
        <v>10</v>
      </c>
      <c r="F5862">
        <v>0</v>
      </c>
      <c r="G5862" s="1">
        <v>489.99</v>
      </c>
      <c r="H5862">
        <f>IF(INDEX(Sale_Promotions[[Code]:[Sale Price]],MATCH(Sales[[#This Row],[Code]],Sale_Promotions[Code],0),2)=0,Sales[[#This Row],[Price]],INDEX(Sale_Promotions[[Code]:[Sale Price]],MATCH(Sales[[#This Row],[Code]],Sale_Promotions[Code],0),2))</f>
        <v>489.99</v>
      </c>
      <c r="I5862">
        <f>Sales[[#This Row],[Total Inventory]]*Sales[[#This Row],[Sale_Price]]</f>
        <v>0</v>
      </c>
    </row>
    <row r="5863" spans="1:9" x14ac:dyDescent="0.25">
      <c r="A5863">
        <v>29305</v>
      </c>
      <c r="B5863" t="str">
        <f>INDEX( Table3[],MATCH(Sales[[#This Row],[Category]],Table3[Category],0),1)</f>
        <v>BEER</v>
      </c>
      <c r="C5863" t="s">
        <v>11</v>
      </c>
      <c r="D5863" t="s">
        <v>5803</v>
      </c>
      <c r="E5863" t="s">
        <v>25</v>
      </c>
      <c r="F5863">
        <v>12</v>
      </c>
      <c r="G5863" s="1">
        <v>1.83</v>
      </c>
      <c r="H5863">
        <f>IF(INDEX(Sale_Promotions[[Code]:[Sale Price]],MATCH(Sales[[#This Row],[Code]],Sale_Promotions[Code],0),2)=0,Sales[[#This Row],[Price]],INDEX(Sale_Promotions[[Code]:[Sale Price]],MATCH(Sales[[#This Row],[Code]],Sale_Promotions[Code],0),2))</f>
        <v>1.83</v>
      </c>
      <c r="I5863">
        <f>Sales[[#This Row],[Total Inventory]]*Sales[[#This Row],[Sale_Price]]</f>
        <v>21.96</v>
      </c>
    </row>
    <row r="5864" spans="1:9" x14ac:dyDescent="0.25">
      <c r="A5864">
        <v>307618</v>
      </c>
      <c r="B5864" t="str">
        <f>INDEX( Table3[],MATCH(Sales[[#This Row],[Category]],Table3[Category],0),1)</f>
        <v>WINE</v>
      </c>
      <c r="C5864" t="s">
        <v>61</v>
      </c>
      <c r="D5864" t="s">
        <v>5804</v>
      </c>
      <c r="E5864" t="s">
        <v>10</v>
      </c>
      <c r="F5864">
        <v>51</v>
      </c>
      <c r="G5864" s="1">
        <v>43.99</v>
      </c>
      <c r="H5864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5864">
        <f>Sales[[#This Row],[Total Inventory]]*Sales[[#This Row],[Sale_Price]]</f>
        <v>2243.4900000000002</v>
      </c>
    </row>
    <row r="5865" spans="1:9" x14ac:dyDescent="0.25">
      <c r="A5865">
        <v>315753</v>
      </c>
      <c r="B5865" t="str">
        <f>INDEX( Table3[],MATCH(Sales[[#This Row],[Category]],Table3[Category],0),1)</f>
        <v>WINE</v>
      </c>
      <c r="C5865" t="s">
        <v>85</v>
      </c>
      <c r="D5865" t="s">
        <v>5805</v>
      </c>
      <c r="E5865" t="s">
        <v>10</v>
      </c>
      <c r="F5865">
        <v>8</v>
      </c>
      <c r="G5865" s="1">
        <v>13.99</v>
      </c>
      <c r="H5865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5865">
        <f>Sales[[#This Row],[Total Inventory]]*Sales[[#This Row],[Sale_Price]]</f>
        <v>111.92</v>
      </c>
    </row>
    <row r="5866" spans="1:9" x14ac:dyDescent="0.25">
      <c r="A5866">
        <v>72060</v>
      </c>
      <c r="B5866" t="str">
        <f>INDEX( Table3[],MATCH(Sales[[#This Row],[Category]],Table3[Category],0),1)</f>
        <v>WINE</v>
      </c>
      <c r="C5866" t="s">
        <v>21</v>
      </c>
      <c r="D5866" t="s">
        <v>5806</v>
      </c>
      <c r="E5866" t="s">
        <v>23</v>
      </c>
      <c r="F5866">
        <v>1</v>
      </c>
      <c r="G5866" s="1">
        <v>12.69</v>
      </c>
      <c r="H5866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5866">
        <f>Sales[[#This Row],[Total Inventory]]*Sales[[#This Row],[Sale_Price]]</f>
        <v>12.69</v>
      </c>
    </row>
    <row r="5867" spans="1:9" x14ac:dyDescent="0.25">
      <c r="A5867">
        <v>52264</v>
      </c>
      <c r="B5867" t="str">
        <f>INDEX( Table3[],MATCH(Sales[[#This Row],[Category]],Table3[Category],0),1)</f>
        <v>LIQUOR</v>
      </c>
      <c r="C5867" t="s">
        <v>37</v>
      </c>
      <c r="D5867" t="s">
        <v>3209</v>
      </c>
      <c r="E5867" t="s">
        <v>133</v>
      </c>
      <c r="F5867">
        <v>15</v>
      </c>
      <c r="G5867" s="1">
        <v>18.489999999999998</v>
      </c>
      <c r="H5867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5867">
        <f>Sales[[#This Row],[Total Inventory]]*Sales[[#This Row],[Sale_Price]]</f>
        <v>277.34999999999997</v>
      </c>
    </row>
    <row r="5868" spans="1:9" x14ac:dyDescent="0.25">
      <c r="A5868">
        <v>342633</v>
      </c>
      <c r="B5868" t="str">
        <f>INDEX( Table3[],MATCH(Sales[[#This Row],[Category]],Table3[Category],0),1)</f>
        <v>WINE</v>
      </c>
      <c r="C5868" t="s">
        <v>39</v>
      </c>
      <c r="D5868" t="s">
        <v>5807</v>
      </c>
      <c r="E5868" t="s">
        <v>10</v>
      </c>
      <c r="F5868">
        <v>0</v>
      </c>
      <c r="G5868" s="1">
        <v>11.99</v>
      </c>
      <c r="H586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868">
        <f>Sales[[#This Row],[Total Inventory]]*Sales[[#This Row],[Sale_Price]]</f>
        <v>0</v>
      </c>
    </row>
    <row r="5869" spans="1:9" x14ac:dyDescent="0.25">
      <c r="A5869">
        <v>307822</v>
      </c>
      <c r="B5869" t="str">
        <f>INDEX( Table3[],MATCH(Sales[[#This Row],[Category]],Table3[Category],0),1)</f>
        <v>WINE</v>
      </c>
      <c r="C5869" t="s">
        <v>61</v>
      </c>
      <c r="D5869" t="s">
        <v>3717</v>
      </c>
      <c r="E5869" t="s">
        <v>10</v>
      </c>
      <c r="F5869">
        <v>33</v>
      </c>
      <c r="G5869" s="1">
        <v>10.79</v>
      </c>
      <c r="H5869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5869">
        <f>Sales[[#This Row],[Total Inventory]]*Sales[[#This Row],[Sale_Price]]</f>
        <v>230.67000000000002</v>
      </c>
    </row>
    <row r="5870" spans="1:9" x14ac:dyDescent="0.25">
      <c r="A5870">
        <v>416185</v>
      </c>
      <c r="B5870" t="str">
        <f>INDEX( Table3[],MATCH(Sales[[#This Row],[Category]],Table3[Category],0),1)</f>
        <v>WINE</v>
      </c>
      <c r="C5870" t="s">
        <v>43</v>
      </c>
      <c r="D5870" t="s">
        <v>5808</v>
      </c>
      <c r="E5870" t="s">
        <v>10</v>
      </c>
      <c r="F5870">
        <v>2</v>
      </c>
      <c r="G5870" s="1">
        <v>35.99</v>
      </c>
      <c r="H5870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5870">
        <f>Sales[[#This Row],[Total Inventory]]*Sales[[#This Row],[Sale_Price]]</f>
        <v>71.98</v>
      </c>
    </row>
    <row r="5871" spans="1:9" x14ac:dyDescent="0.25">
      <c r="A5871">
        <v>344371</v>
      </c>
      <c r="B5871" t="str">
        <f>INDEX( Table3[],MATCH(Sales[[#This Row],[Category]],Table3[Category],0),1)</f>
        <v>WINE</v>
      </c>
      <c r="C5871" t="s">
        <v>85</v>
      </c>
      <c r="D5871" t="s">
        <v>5809</v>
      </c>
      <c r="E5871" t="s">
        <v>10</v>
      </c>
      <c r="F5871">
        <v>0</v>
      </c>
      <c r="G5871" s="1">
        <v>20.99</v>
      </c>
      <c r="H5871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5871">
        <f>Sales[[#This Row],[Total Inventory]]*Sales[[#This Row],[Sale_Price]]</f>
        <v>0</v>
      </c>
    </row>
    <row r="5872" spans="1:9" x14ac:dyDescent="0.25">
      <c r="A5872">
        <v>33820</v>
      </c>
      <c r="B5872" t="str">
        <f>INDEX( Table3[],MATCH(Sales[[#This Row],[Category]],Table3[Category],0),1)</f>
        <v>WINE</v>
      </c>
      <c r="C5872" t="s">
        <v>61</v>
      </c>
      <c r="D5872" t="s">
        <v>5810</v>
      </c>
      <c r="E5872" t="s">
        <v>10</v>
      </c>
      <c r="F5872">
        <v>6</v>
      </c>
      <c r="G5872" s="1">
        <v>32.99</v>
      </c>
      <c r="H5872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5872">
        <f>Sales[[#This Row],[Total Inventory]]*Sales[[#This Row],[Sale_Price]]</f>
        <v>197.94</v>
      </c>
    </row>
    <row r="5873" spans="1:9" x14ac:dyDescent="0.25">
      <c r="A5873">
        <v>24177</v>
      </c>
      <c r="B5873" t="str">
        <f>INDEX( Table3[],MATCH(Sales[[#This Row],[Category]],Table3[Category],0),1)</f>
        <v>BEER</v>
      </c>
      <c r="C5873" t="s">
        <v>11</v>
      </c>
      <c r="D5873" t="s">
        <v>5811</v>
      </c>
      <c r="E5873" t="s">
        <v>13</v>
      </c>
      <c r="F5873">
        <v>12</v>
      </c>
      <c r="G5873" s="1">
        <v>6.04</v>
      </c>
      <c r="H5873">
        <f>IF(INDEX(Sale_Promotions[[Code]:[Sale Price]],MATCH(Sales[[#This Row],[Code]],Sale_Promotions[Code],0),2)=0,Sales[[#This Row],[Price]],INDEX(Sale_Promotions[[Code]:[Sale Price]],MATCH(Sales[[#This Row],[Code]],Sale_Promotions[Code],0),2))</f>
        <v>6.04</v>
      </c>
      <c r="I5873">
        <f>Sales[[#This Row],[Total Inventory]]*Sales[[#This Row],[Sale_Price]]</f>
        <v>72.48</v>
      </c>
    </row>
    <row r="5874" spans="1:9" x14ac:dyDescent="0.25">
      <c r="A5874">
        <v>80102</v>
      </c>
      <c r="B5874" t="str">
        <f>INDEX( Table3[],MATCH(Sales[[#This Row],[Category]],Table3[Category],0),1)</f>
        <v>WINE</v>
      </c>
      <c r="C5874" t="s">
        <v>28</v>
      </c>
      <c r="D5874" t="s">
        <v>5812</v>
      </c>
      <c r="E5874" t="s">
        <v>23</v>
      </c>
      <c r="F5874">
        <v>1</v>
      </c>
      <c r="G5874" s="1">
        <v>13.99</v>
      </c>
      <c r="H5874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5874">
        <f>Sales[[#This Row],[Total Inventory]]*Sales[[#This Row],[Sale_Price]]</f>
        <v>13.99</v>
      </c>
    </row>
    <row r="5875" spans="1:9" x14ac:dyDescent="0.25">
      <c r="A5875">
        <v>342101</v>
      </c>
      <c r="B5875" t="str">
        <f>INDEX( Table3[],MATCH(Sales[[#This Row],[Category]],Table3[Category],0),1)</f>
        <v>WINE</v>
      </c>
      <c r="C5875" t="s">
        <v>41</v>
      </c>
      <c r="D5875" t="s">
        <v>5813</v>
      </c>
      <c r="E5875" t="s">
        <v>23</v>
      </c>
      <c r="F5875">
        <v>26</v>
      </c>
      <c r="G5875" s="1">
        <v>10.79</v>
      </c>
      <c r="H5875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5875">
        <f>Sales[[#This Row],[Total Inventory]]*Sales[[#This Row],[Sale_Price]]</f>
        <v>280.53999999999996</v>
      </c>
    </row>
    <row r="5876" spans="1:9" x14ac:dyDescent="0.25">
      <c r="A5876">
        <v>145572</v>
      </c>
      <c r="B5876" t="str">
        <f>INDEX( Table3[],MATCH(Sales[[#This Row],[Category]],Table3[Category],0),1)</f>
        <v>WINE</v>
      </c>
      <c r="C5876" t="s">
        <v>21</v>
      </c>
      <c r="D5876" t="s">
        <v>2826</v>
      </c>
      <c r="E5876" t="s">
        <v>10</v>
      </c>
      <c r="F5876">
        <v>23</v>
      </c>
      <c r="G5876" s="1">
        <v>18.489999999999998</v>
      </c>
      <c r="H5876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5876">
        <f>Sales[[#This Row],[Total Inventory]]*Sales[[#This Row],[Sale_Price]]</f>
        <v>425.27</v>
      </c>
    </row>
    <row r="5877" spans="1:9" x14ac:dyDescent="0.25">
      <c r="A5877">
        <v>407640</v>
      </c>
      <c r="B5877" t="str">
        <f>INDEX( Table3[],MATCH(Sales[[#This Row],[Category]],Table3[Category],0),1)</f>
        <v>WINE</v>
      </c>
      <c r="C5877" t="s">
        <v>61</v>
      </c>
      <c r="D5877" t="s">
        <v>5814</v>
      </c>
      <c r="E5877" t="s">
        <v>10</v>
      </c>
      <c r="F5877">
        <v>0</v>
      </c>
      <c r="G5877" s="1">
        <v>15.99</v>
      </c>
      <c r="H587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5877">
        <f>Sales[[#This Row],[Total Inventory]]*Sales[[#This Row],[Sale_Price]]</f>
        <v>0</v>
      </c>
    </row>
    <row r="5878" spans="1:9" x14ac:dyDescent="0.25">
      <c r="A5878">
        <v>29130</v>
      </c>
      <c r="B5878" t="str">
        <f>INDEX( Table3[],MATCH(Sales[[#This Row],[Category]],Table3[Category],0),1)</f>
        <v>WINE</v>
      </c>
      <c r="C5878" t="s">
        <v>53</v>
      </c>
      <c r="D5878" t="s">
        <v>5815</v>
      </c>
      <c r="E5878" t="s">
        <v>10</v>
      </c>
      <c r="F5878">
        <v>1</v>
      </c>
      <c r="G5878" s="1">
        <v>58.99</v>
      </c>
      <c r="H5878">
        <f>IF(INDEX(Sale_Promotions[[Code]:[Sale Price]],MATCH(Sales[[#This Row],[Code]],Sale_Promotions[Code],0),2)=0,Sales[[#This Row],[Price]],INDEX(Sale_Promotions[[Code]:[Sale Price]],MATCH(Sales[[#This Row],[Code]],Sale_Promotions[Code],0),2))</f>
        <v>58.99</v>
      </c>
      <c r="I5878">
        <f>Sales[[#This Row],[Total Inventory]]*Sales[[#This Row],[Sale_Price]]</f>
        <v>58.99</v>
      </c>
    </row>
    <row r="5879" spans="1:9" x14ac:dyDescent="0.25">
      <c r="A5879">
        <v>316897</v>
      </c>
      <c r="B5879" t="str">
        <f>INDEX( Table3[],MATCH(Sales[[#This Row],[Category]],Table3[Category],0),1)</f>
        <v>WINE</v>
      </c>
      <c r="C5879" t="s">
        <v>61</v>
      </c>
      <c r="D5879" t="s">
        <v>5816</v>
      </c>
      <c r="E5879" t="s">
        <v>10</v>
      </c>
      <c r="F5879">
        <v>2</v>
      </c>
      <c r="G5879" s="1">
        <v>139.99</v>
      </c>
      <c r="H5879">
        <f>IF(INDEX(Sale_Promotions[[Code]:[Sale Price]],MATCH(Sales[[#This Row],[Code]],Sale_Promotions[Code],0),2)=0,Sales[[#This Row],[Price]],INDEX(Sale_Promotions[[Code]:[Sale Price]],MATCH(Sales[[#This Row],[Code]],Sale_Promotions[Code],0),2))</f>
        <v>139.99</v>
      </c>
      <c r="I5879">
        <f>Sales[[#This Row],[Total Inventory]]*Sales[[#This Row],[Sale_Price]]</f>
        <v>279.98</v>
      </c>
    </row>
    <row r="5880" spans="1:9" x14ac:dyDescent="0.25">
      <c r="A5880">
        <v>308368</v>
      </c>
      <c r="B5880" t="str">
        <f>INDEX( Table3[],MATCH(Sales[[#This Row],[Category]],Table3[Category],0),1)</f>
        <v>WINE</v>
      </c>
      <c r="C5880" t="s">
        <v>85</v>
      </c>
      <c r="D5880" t="s">
        <v>5817</v>
      </c>
      <c r="E5880" t="s">
        <v>10</v>
      </c>
      <c r="F5880">
        <v>0</v>
      </c>
      <c r="G5880" s="1">
        <v>16.489999999999998</v>
      </c>
      <c r="H5880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5880">
        <f>Sales[[#This Row],[Total Inventory]]*Sales[[#This Row],[Sale_Price]]</f>
        <v>0</v>
      </c>
    </row>
    <row r="5881" spans="1:9" x14ac:dyDescent="0.25">
      <c r="A5881">
        <v>47768</v>
      </c>
      <c r="B5881" t="str">
        <f>INDEX( Table3[],MATCH(Sales[[#This Row],[Category]],Table3[Category],0),1)</f>
        <v>WINE</v>
      </c>
      <c r="C5881" t="s">
        <v>28</v>
      </c>
      <c r="D5881" t="s">
        <v>5818</v>
      </c>
      <c r="E5881" t="s">
        <v>10</v>
      </c>
      <c r="F5881">
        <v>12</v>
      </c>
      <c r="G5881" s="1">
        <v>5.99</v>
      </c>
      <c r="H5881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5881">
        <f>Sales[[#This Row],[Total Inventory]]*Sales[[#This Row],[Sale_Price]]</f>
        <v>71.88</v>
      </c>
    </row>
    <row r="5882" spans="1:9" x14ac:dyDescent="0.25">
      <c r="A5882">
        <v>16063</v>
      </c>
      <c r="B5882" t="str">
        <f>INDEX( Table3[],MATCH(Sales[[#This Row],[Category]],Table3[Category],0),1)</f>
        <v>LIQUOR</v>
      </c>
      <c r="C5882" t="s">
        <v>14</v>
      </c>
      <c r="D5882" t="s">
        <v>5819</v>
      </c>
      <c r="E5882" t="s">
        <v>10</v>
      </c>
      <c r="F5882">
        <v>58</v>
      </c>
      <c r="G5882" s="1">
        <v>19.989999999999998</v>
      </c>
      <c r="H5882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5882">
        <f>Sales[[#This Row],[Total Inventory]]*Sales[[#This Row],[Sale_Price]]</f>
        <v>1159.4199999999998</v>
      </c>
    </row>
    <row r="5883" spans="1:9" x14ac:dyDescent="0.25">
      <c r="A5883">
        <v>88391</v>
      </c>
      <c r="B5883" t="str">
        <f>INDEX( Table3[],MATCH(Sales[[#This Row],[Category]],Table3[Category],0),1)</f>
        <v>WINE</v>
      </c>
      <c r="C5883" t="s">
        <v>53</v>
      </c>
      <c r="D5883" t="s">
        <v>5820</v>
      </c>
      <c r="E5883" t="s">
        <v>48</v>
      </c>
      <c r="F5883">
        <v>50</v>
      </c>
      <c r="G5883" s="1">
        <v>6.49</v>
      </c>
      <c r="H5883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5883">
        <f>Sales[[#This Row],[Total Inventory]]*Sales[[#This Row],[Sale_Price]]</f>
        <v>324.5</v>
      </c>
    </row>
    <row r="5884" spans="1:9" x14ac:dyDescent="0.25">
      <c r="A5884">
        <v>318192</v>
      </c>
      <c r="B5884" t="str">
        <f>INDEX( Table3[],MATCH(Sales[[#This Row],[Category]],Table3[Category],0),1)</f>
        <v>WINE</v>
      </c>
      <c r="C5884" t="s">
        <v>61</v>
      </c>
      <c r="D5884" t="s">
        <v>5821</v>
      </c>
      <c r="E5884" t="s">
        <v>10</v>
      </c>
      <c r="F5884">
        <v>28</v>
      </c>
      <c r="G5884" s="1">
        <v>10.99</v>
      </c>
      <c r="H588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884">
        <f>Sales[[#This Row],[Total Inventory]]*Sales[[#This Row],[Sale_Price]]</f>
        <v>307.72000000000003</v>
      </c>
    </row>
    <row r="5885" spans="1:9" x14ac:dyDescent="0.25">
      <c r="A5885">
        <v>337145</v>
      </c>
      <c r="B5885" t="str">
        <f>INDEX( Table3[],MATCH(Sales[[#This Row],[Category]],Table3[Category],0),1)</f>
        <v>LIQUOR</v>
      </c>
      <c r="C5885" t="s">
        <v>14</v>
      </c>
      <c r="D5885" t="s">
        <v>5822</v>
      </c>
      <c r="E5885" t="s">
        <v>10</v>
      </c>
      <c r="F5885">
        <v>9</v>
      </c>
      <c r="G5885" s="1">
        <v>38.99</v>
      </c>
      <c r="H5885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5885">
        <f>Sales[[#This Row],[Total Inventory]]*Sales[[#This Row],[Sale_Price]]</f>
        <v>350.91</v>
      </c>
    </row>
    <row r="5886" spans="1:9" x14ac:dyDescent="0.25">
      <c r="A5886">
        <v>47806</v>
      </c>
      <c r="B5886" t="str">
        <f>INDEX( Table3[],MATCH(Sales[[#This Row],[Category]],Table3[Category],0),1)</f>
        <v>WINE</v>
      </c>
      <c r="C5886" t="s">
        <v>31</v>
      </c>
      <c r="D5886" t="s">
        <v>5823</v>
      </c>
      <c r="E5886" t="s">
        <v>10</v>
      </c>
      <c r="F5886">
        <v>0</v>
      </c>
      <c r="G5886" s="1">
        <v>12.69</v>
      </c>
      <c r="H5886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5886">
        <f>Sales[[#This Row],[Total Inventory]]*Sales[[#This Row],[Sale_Price]]</f>
        <v>0</v>
      </c>
    </row>
    <row r="5887" spans="1:9" x14ac:dyDescent="0.25">
      <c r="A5887">
        <v>11360</v>
      </c>
      <c r="B5887" t="str">
        <f>INDEX( Table3[],MATCH(Sales[[#This Row],[Category]],Table3[Category],0),1)</f>
        <v>BEER</v>
      </c>
      <c r="C5887" t="s">
        <v>11</v>
      </c>
      <c r="D5887" t="s">
        <v>1614</v>
      </c>
      <c r="E5887" t="s">
        <v>25</v>
      </c>
      <c r="F5887">
        <v>48</v>
      </c>
      <c r="G5887" s="1">
        <v>1.67</v>
      </c>
      <c r="H5887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5887">
        <f>Sales[[#This Row],[Total Inventory]]*Sales[[#This Row],[Sale_Price]]</f>
        <v>80.16</v>
      </c>
    </row>
    <row r="5888" spans="1:9" x14ac:dyDescent="0.25">
      <c r="A5888">
        <v>10278</v>
      </c>
      <c r="B5888" t="str">
        <f>INDEX( Table3[],MATCH(Sales[[#This Row],[Category]],Table3[Category],0),1)</f>
        <v>LIQUOR</v>
      </c>
      <c r="C5888" t="s">
        <v>175</v>
      </c>
      <c r="D5888" t="s">
        <v>1803</v>
      </c>
      <c r="E5888" t="s">
        <v>1136</v>
      </c>
      <c r="F5888">
        <v>35</v>
      </c>
      <c r="G5888" s="1">
        <v>7.99</v>
      </c>
      <c r="H5888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5888">
        <f>Sales[[#This Row],[Total Inventory]]*Sales[[#This Row],[Sale_Price]]</f>
        <v>279.65000000000003</v>
      </c>
    </row>
    <row r="5889" spans="1:9" x14ac:dyDescent="0.25">
      <c r="A5889">
        <v>82119</v>
      </c>
      <c r="B5889" t="str">
        <f>INDEX( Table3[],MATCH(Sales[[#This Row],[Category]],Table3[Category],0),1)</f>
        <v>WINE</v>
      </c>
      <c r="C5889" t="s">
        <v>39</v>
      </c>
      <c r="D5889" t="s">
        <v>5824</v>
      </c>
      <c r="E5889" t="s">
        <v>10</v>
      </c>
      <c r="F5889">
        <v>47</v>
      </c>
      <c r="G5889" s="1">
        <v>10.99</v>
      </c>
      <c r="H588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889">
        <f>Sales[[#This Row],[Total Inventory]]*Sales[[#This Row],[Sale_Price]]</f>
        <v>516.53</v>
      </c>
    </row>
    <row r="5890" spans="1:9" x14ac:dyDescent="0.25">
      <c r="A5890">
        <v>301568</v>
      </c>
      <c r="B5890" t="str">
        <f>INDEX( Table3[],MATCH(Sales[[#This Row],[Category]],Table3[Category],0),1)</f>
        <v>WINE</v>
      </c>
      <c r="C5890" t="s">
        <v>28</v>
      </c>
      <c r="D5890" t="s">
        <v>5825</v>
      </c>
      <c r="E5890" t="s">
        <v>10</v>
      </c>
      <c r="F5890">
        <v>0</v>
      </c>
      <c r="G5890" s="1">
        <v>15.99</v>
      </c>
      <c r="H5890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5890">
        <f>Sales[[#This Row],[Total Inventory]]*Sales[[#This Row],[Sale_Price]]</f>
        <v>0</v>
      </c>
    </row>
    <row r="5891" spans="1:9" x14ac:dyDescent="0.25">
      <c r="A5891">
        <v>97918</v>
      </c>
      <c r="B5891" t="str">
        <f>INDEX( Table3[],MATCH(Sales[[#This Row],[Category]],Table3[Category],0),1)</f>
        <v>BEER</v>
      </c>
      <c r="C5891" t="s">
        <v>11</v>
      </c>
      <c r="D5891" t="s">
        <v>5826</v>
      </c>
      <c r="E5891" t="s">
        <v>92</v>
      </c>
      <c r="F5891">
        <v>588</v>
      </c>
      <c r="G5891" s="1">
        <v>1.67</v>
      </c>
      <c r="H5891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5891">
        <f>Sales[[#This Row],[Total Inventory]]*Sales[[#This Row],[Sale_Price]]</f>
        <v>981.95999999999992</v>
      </c>
    </row>
    <row r="5892" spans="1:9" x14ac:dyDescent="0.25">
      <c r="A5892">
        <v>3328</v>
      </c>
      <c r="B5892" t="str">
        <f>INDEX( Table3[],MATCH(Sales[[#This Row],[Category]],Table3[Category],0),1)</f>
        <v>BEER</v>
      </c>
      <c r="C5892" t="s">
        <v>11</v>
      </c>
      <c r="D5892" t="s">
        <v>5827</v>
      </c>
      <c r="E5892" t="s">
        <v>25</v>
      </c>
      <c r="F5892">
        <v>1050</v>
      </c>
      <c r="G5892" s="1">
        <v>1.57</v>
      </c>
      <c r="H5892">
        <f>IF(INDEX(Sale_Promotions[[Code]:[Sale Price]],MATCH(Sales[[#This Row],[Code]],Sale_Promotions[Code],0),2)=0,Sales[[#This Row],[Price]],INDEX(Sale_Promotions[[Code]:[Sale Price]],MATCH(Sales[[#This Row],[Code]],Sale_Promotions[Code],0),2))</f>
        <v>1.57</v>
      </c>
      <c r="I5892">
        <f>Sales[[#This Row],[Total Inventory]]*Sales[[#This Row],[Sale_Price]]</f>
        <v>1648.5</v>
      </c>
    </row>
    <row r="5893" spans="1:9" x14ac:dyDescent="0.25">
      <c r="A5893">
        <v>333652</v>
      </c>
      <c r="B5893" t="str">
        <f>INDEX( Table3[],MATCH(Sales[[#This Row],[Category]],Table3[Category],0),1)</f>
        <v>OTHER</v>
      </c>
      <c r="C5893" t="s">
        <v>75</v>
      </c>
      <c r="D5893" t="s">
        <v>5828</v>
      </c>
      <c r="E5893" t="s">
        <v>10</v>
      </c>
      <c r="F5893">
        <v>12</v>
      </c>
      <c r="G5893" s="1">
        <v>6.99</v>
      </c>
      <c r="H5893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5893">
        <f>Sales[[#This Row],[Total Inventory]]*Sales[[#This Row],[Sale_Price]]</f>
        <v>83.88</v>
      </c>
    </row>
    <row r="5894" spans="1:9" x14ac:dyDescent="0.25">
      <c r="A5894">
        <v>358169</v>
      </c>
      <c r="B5894" t="str">
        <f>INDEX( Table3[],MATCH(Sales[[#This Row],[Category]],Table3[Category],0),1)</f>
        <v>WINE</v>
      </c>
      <c r="C5894" t="s">
        <v>85</v>
      </c>
      <c r="D5894" t="s">
        <v>5829</v>
      </c>
      <c r="E5894" t="s">
        <v>10</v>
      </c>
      <c r="F5894">
        <v>8</v>
      </c>
      <c r="G5894" s="1">
        <v>19.989999999999998</v>
      </c>
      <c r="H5894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5894">
        <f>Sales[[#This Row],[Total Inventory]]*Sales[[#This Row],[Sale_Price]]</f>
        <v>159.91999999999999</v>
      </c>
    </row>
    <row r="5895" spans="1:9" x14ac:dyDescent="0.25">
      <c r="A5895">
        <v>307021</v>
      </c>
      <c r="B5895" t="str">
        <f>INDEX( Table3[],MATCH(Sales[[#This Row],[Category]],Table3[Category],0),1)</f>
        <v>WINE</v>
      </c>
      <c r="C5895" t="s">
        <v>61</v>
      </c>
      <c r="D5895" t="s">
        <v>5830</v>
      </c>
      <c r="E5895" t="s">
        <v>10</v>
      </c>
      <c r="F5895">
        <v>0</v>
      </c>
      <c r="G5895" s="1">
        <v>15.49</v>
      </c>
      <c r="H5895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5895">
        <f>Sales[[#This Row],[Total Inventory]]*Sales[[#This Row],[Sale_Price]]</f>
        <v>0</v>
      </c>
    </row>
    <row r="5896" spans="1:9" x14ac:dyDescent="0.25">
      <c r="A5896">
        <v>65056</v>
      </c>
      <c r="B5896" t="str">
        <f>INDEX( Table3[],MATCH(Sales[[#This Row],[Category]],Table3[Category],0),1)</f>
        <v>WINE</v>
      </c>
      <c r="C5896" t="s">
        <v>85</v>
      </c>
      <c r="D5896" t="s">
        <v>5831</v>
      </c>
      <c r="E5896" t="s">
        <v>133</v>
      </c>
      <c r="F5896">
        <v>0</v>
      </c>
      <c r="G5896" s="1">
        <v>11.99</v>
      </c>
      <c r="H589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896">
        <f>Sales[[#This Row],[Total Inventory]]*Sales[[#This Row],[Sale_Price]]</f>
        <v>0</v>
      </c>
    </row>
    <row r="5897" spans="1:9" x14ac:dyDescent="0.25">
      <c r="A5897">
        <v>153451</v>
      </c>
      <c r="B5897" t="str">
        <f>INDEX( Table3[],MATCH(Sales[[#This Row],[Category]],Table3[Category],0),1)</f>
        <v>WINE</v>
      </c>
      <c r="C5897" t="s">
        <v>41</v>
      </c>
      <c r="D5897" t="s">
        <v>5832</v>
      </c>
      <c r="E5897" t="s">
        <v>10</v>
      </c>
      <c r="F5897">
        <v>33</v>
      </c>
      <c r="G5897" s="1">
        <v>13.99</v>
      </c>
      <c r="H589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5897">
        <f>Sales[[#This Row],[Total Inventory]]*Sales[[#This Row],[Sale_Price]]</f>
        <v>461.67</v>
      </c>
    </row>
    <row r="5898" spans="1:9" x14ac:dyDescent="0.25">
      <c r="A5898">
        <v>28690</v>
      </c>
      <c r="B5898" t="str">
        <f>INDEX( Table3[],MATCH(Sales[[#This Row],[Category]],Table3[Category],0),1)</f>
        <v>LIQUOR</v>
      </c>
      <c r="C5898" t="s">
        <v>14</v>
      </c>
      <c r="D5898" t="s">
        <v>5833</v>
      </c>
      <c r="E5898" t="s">
        <v>10</v>
      </c>
      <c r="F5898">
        <v>371</v>
      </c>
      <c r="G5898" s="1">
        <v>55.99</v>
      </c>
      <c r="H5898">
        <f>IF(INDEX(Sale_Promotions[[Code]:[Sale Price]],MATCH(Sales[[#This Row],[Code]],Sale_Promotions[Code],0),2)=0,Sales[[#This Row],[Price]],INDEX(Sale_Promotions[[Code]:[Sale Price]],MATCH(Sales[[#This Row],[Code]],Sale_Promotions[Code],0),2))</f>
        <v>55.99</v>
      </c>
      <c r="I5898">
        <f>Sales[[#This Row],[Total Inventory]]*Sales[[#This Row],[Sale_Price]]</f>
        <v>20772.29</v>
      </c>
    </row>
    <row r="5899" spans="1:9" x14ac:dyDescent="0.25">
      <c r="A5899">
        <v>32298</v>
      </c>
      <c r="B5899" t="str">
        <f>INDEX( Table3[],MATCH(Sales[[#This Row],[Category]],Table3[Category],0),1)</f>
        <v>WINE</v>
      </c>
      <c r="C5899" t="s">
        <v>163</v>
      </c>
      <c r="D5899" t="s">
        <v>5834</v>
      </c>
      <c r="E5899" t="s">
        <v>10</v>
      </c>
      <c r="F5899">
        <v>134</v>
      </c>
      <c r="G5899" s="1">
        <v>13.99</v>
      </c>
      <c r="H589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5899">
        <f>Sales[[#This Row],[Total Inventory]]*Sales[[#This Row],[Sale_Price]]</f>
        <v>1874.66</v>
      </c>
    </row>
    <row r="5900" spans="1:9" x14ac:dyDescent="0.25">
      <c r="A5900">
        <v>81130</v>
      </c>
      <c r="B5900" t="str">
        <f>INDEX( Table3[],MATCH(Sales[[#This Row],[Category]],Table3[Category],0),1)</f>
        <v>WINE</v>
      </c>
      <c r="C5900" t="s">
        <v>85</v>
      </c>
      <c r="D5900" t="s">
        <v>5835</v>
      </c>
      <c r="E5900" t="s">
        <v>10</v>
      </c>
      <c r="F5900">
        <v>18</v>
      </c>
      <c r="G5900" s="1">
        <v>41.99</v>
      </c>
      <c r="H5900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5900">
        <f>Sales[[#This Row],[Total Inventory]]*Sales[[#This Row],[Sale_Price]]</f>
        <v>755.82</v>
      </c>
    </row>
    <row r="5901" spans="1:9" x14ac:dyDescent="0.25">
      <c r="A5901">
        <v>4634</v>
      </c>
      <c r="B5901" t="str">
        <f>INDEX( Table3[],MATCH(Sales[[#This Row],[Category]],Table3[Category],0),1)</f>
        <v>BEER</v>
      </c>
      <c r="C5901" t="s">
        <v>11</v>
      </c>
      <c r="D5901" t="s">
        <v>5836</v>
      </c>
      <c r="E5901" t="s">
        <v>25</v>
      </c>
      <c r="F5901">
        <v>6</v>
      </c>
      <c r="G5901" s="1">
        <v>1.42</v>
      </c>
      <c r="H5901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5901">
        <f>Sales[[#This Row],[Total Inventory]]*Sales[[#This Row],[Sale_Price]]</f>
        <v>8.52</v>
      </c>
    </row>
    <row r="5902" spans="1:9" x14ac:dyDescent="0.25">
      <c r="A5902">
        <v>12222</v>
      </c>
      <c r="B5902" t="str">
        <f>INDEX( Table3[],MATCH(Sales[[#This Row],[Category]],Table3[Category],0),1)</f>
        <v>LIQUOR</v>
      </c>
      <c r="C5902" t="s">
        <v>175</v>
      </c>
      <c r="D5902" t="s">
        <v>5837</v>
      </c>
      <c r="E5902" t="s">
        <v>10</v>
      </c>
      <c r="F5902">
        <v>18</v>
      </c>
      <c r="G5902" s="1">
        <v>81.99</v>
      </c>
      <c r="H5902">
        <f>IF(INDEX(Sale_Promotions[[Code]:[Sale Price]],MATCH(Sales[[#This Row],[Code]],Sale_Promotions[Code],0),2)=0,Sales[[#This Row],[Price]],INDEX(Sale_Promotions[[Code]:[Sale Price]],MATCH(Sales[[#This Row],[Code]],Sale_Promotions[Code],0),2))</f>
        <v>81.99</v>
      </c>
      <c r="I5902">
        <f>Sales[[#This Row],[Total Inventory]]*Sales[[#This Row],[Sale_Price]]</f>
        <v>1475.82</v>
      </c>
    </row>
    <row r="5903" spans="1:9" x14ac:dyDescent="0.25">
      <c r="A5903">
        <v>30134</v>
      </c>
      <c r="B5903" t="str">
        <f>INDEX( Table3[],MATCH(Sales[[#This Row],[Category]],Table3[Category],0),1)</f>
        <v>BEER</v>
      </c>
      <c r="C5903" t="s">
        <v>11</v>
      </c>
      <c r="D5903" t="s">
        <v>5838</v>
      </c>
      <c r="E5903" t="s">
        <v>2416</v>
      </c>
      <c r="F5903">
        <v>0</v>
      </c>
      <c r="G5903" s="1">
        <v>251.58</v>
      </c>
      <c r="H5903">
        <f>IF(INDEX(Sale_Promotions[[Code]:[Sale Price]],MATCH(Sales[[#This Row],[Code]],Sale_Promotions[Code],0),2)=0,Sales[[#This Row],[Price]],INDEX(Sale_Promotions[[Code]:[Sale Price]],MATCH(Sales[[#This Row],[Code]],Sale_Promotions[Code],0),2))</f>
        <v>251.58</v>
      </c>
      <c r="I5903">
        <f>Sales[[#This Row],[Total Inventory]]*Sales[[#This Row],[Sale_Price]]</f>
        <v>0</v>
      </c>
    </row>
    <row r="5904" spans="1:9" x14ac:dyDescent="0.25">
      <c r="A5904">
        <v>80241</v>
      </c>
      <c r="B5904" t="str">
        <f>INDEX( Table3[],MATCH(Sales[[#This Row],[Category]],Table3[Category],0),1)</f>
        <v>WINE</v>
      </c>
      <c r="C5904" t="s">
        <v>64</v>
      </c>
      <c r="D5904" t="s">
        <v>5839</v>
      </c>
      <c r="E5904" t="s">
        <v>23</v>
      </c>
      <c r="F5904">
        <v>128</v>
      </c>
      <c r="G5904" s="1">
        <v>11.99</v>
      </c>
      <c r="H590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904">
        <f>Sales[[#This Row],[Total Inventory]]*Sales[[#This Row],[Sale_Price]]</f>
        <v>1534.72</v>
      </c>
    </row>
    <row r="5905" spans="1:9" x14ac:dyDescent="0.25">
      <c r="A5905">
        <v>323418</v>
      </c>
      <c r="B5905" t="str">
        <f>INDEX( Table3[],MATCH(Sales[[#This Row],[Category]],Table3[Category],0),1)</f>
        <v>LIQUOR</v>
      </c>
      <c r="C5905" t="s">
        <v>175</v>
      </c>
      <c r="D5905" t="s">
        <v>5840</v>
      </c>
      <c r="E5905" t="s">
        <v>10</v>
      </c>
      <c r="F5905">
        <v>0</v>
      </c>
      <c r="G5905" s="1">
        <v>36.99</v>
      </c>
      <c r="H5905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5905">
        <f>Sales[[#This Row],[Total Inventory]]*Sales[[#This Row],[Sale_Price]]</f>
        <v>0</v>
      </c>
    </row>
    <row r="5906" spans="1:9" x14ac:dyDescent="0.25">
      <c r="A5906">
        <v>311091</v>
      </c>
      <c r="B5906" t="str">
        <f>INDEX( Table3[],MATCH(Sales[[#This Row],[Category]],Table3[Category],0),1)</f>
        <v>WINE</v>
      </c>
      <c r="C5906" t="s">
        <v>61</v>
      </c>
      <c r="D5906" t="s">
        <v>5841</v>
      </c>
      <c r="E5906" t="s">
        <v>10</v>
      </c>
      <c r="F5906">
        <v>0</v>
      </c>
      <c r="G5906" s="1">
        <v>17.489999999999998</v>
      </c>
      <c r="H5906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5906">
        <f>Sales[[#This Row],[Total Inventory]]*Sales[[#This Row],[Sale_Price]]</f>
        <v>0</v>
      </c>
    </row>
    <row r="5907" spans="1:9" x14ac:dyDescent="0.25">
      <c r="A5907">
        <v>62073</v>
      </c>
      <c r="B5907" t="str">
        <f>INDEX( Table3[],MATCH(Sales[[#This Row],[Category]],Table3[Category],0),1)</f>
        <v>WINE</v>
      </c>
      <c r="C5907" t="s">
        <v>61</v>
      </c>
      <c r="D5907" t="s">
        <v>5842</v>
      </c>
      <c r="E5907" t="s">
        <v>10</v>
      </c>
      <c r="F5907">
        <v>6</v>
      </c>
      <c r="G5907" s="1">
        <v>29.99</v>
      </c>
      <c r="H5907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5907">
        <f>Sales[[#This Row],[Total Inventory]]*Sales[[#This Row],[Sale_Price]]</f>
        <v>179.94</v>
      </c>
    </row>
    <row r="5908" spans="1:9" x14ac:dyDescent="0.25">
      <c r="A5908">
        <v>42930</v>
      </c>
      <c r="B5908" t="str">
        <f>INDEX( Table3[],MATCH(Sales[[#This Row],[Category]],Table3[Category],0),1)</f>
        <v>WINE</v>
      </c>
      <c r="C5908" t="s">
        <v>41</v>
      </c>
      <c r="D5908" t="s">
        <v>5843</v>
      </c>
      <c r="E5908" t="s">
        <v>10</v>
      </c>
      <c r="F5908">
        <v>11</v>
      </c>
      <c r="G5908" s="1">
        <v>21.99</v>
      </c>
      <c r="H5908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5908">
        <f>Sales[[#This Row],[Total Inventory]]*Sales[[#This Row],[Sale_Price]]</f>
        <v>241.89</v>
      </c>
    </row>
    <row r="5909" spans="1:9" x14ac:dyDescent="0.25">
      <c r="A5909">
        <v>11176</v>
      </c>
      <c r="B5909" t="str">
        <f>INDEX( Table3[],MATCH(Sales[[#This Row],[Category]],Table3[Category],0),1)</f>
        <v>BEER</v>
      </c>
      <c r="C5909" t="s">
        <v>11</v>
      </c>
      <c r="D5909" t="s">
        <v>5844</v>
      </c>
      <c r="E5909" t="s">
        <v>25</v>
      </c>
      <c r="F5909">
        <v>0</v>
      </c>
      <c r="G5909" s="1">
        <v>1.74</v>
      </c>
      <c r="H5909">
        <f>IF(INDEX(Sale_Promotions[[Code]:[Sale Price]],MATCH(Sales[[#This Row],[Code]],Sale_Promotions[Code],0),2)=0,Sales[[#This Row],[Price]],INDEX(Sale_Promotions[[Code]:[Sale Price]],MATCH(Sales[[#This Row],[Code]],Sale_Promotions[Code],0),2))</f>
        <v>1.74</v>
      </c>
      <c r="I5909">
        <f>Sales[[#This Row],[Total Inventory]]*Sales[[#This Row],[Sale_Price]]</f>
        <v>0</v>
      </c>
    </row>
    <row r="5910" spans="1:9" x14ac:dyDescent="0.25">
      <c r="A5910">
        <v>313550</v>
      </c>
      <c r="B5910" t="str">
        <f>INDEX( Table3[],MATCH(Sales[[#This Row],[Category]],Table3[Category],0),1)</f>
        <v>WINE</v>
      </c>
      <c r="C5910" t="s">
        <v>28</v>
      </c>
      <c r="D5910" t="s">
        <v>5845</v>
      </c>
      <c r="E5910" t="s">
        <v>10</v>
      </c>
      <c r="F5910">
        <v>100</v>
      </c>
      <c r="G5910" s="1">
        <v>16.989999999999998</v>
      </c>
      <c r="H5910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5910">
        <f>Sales[[#This Row],[Total Inventory]]*Sales[[#This Row],[Sale_Price]]</f>
        <v>1698.9999999999998</v>
      </c>
    </row>
    <row r="5911" spans="1:9" x14ac:dyDescent="0.25">
      <c r="A5911">
        <v>84933</v>
      </c>
      <c r="B5911" t="str">
        <f>INDEX( Table3[],MATCH(Sales[[#This Row],[Category]],Table3[Category],0),1)</f>
        <v>WINE</v>
      </c>
      <c r="C5911" t="s">
        <v>43</v>
      </c>
      <c r="D5911" t="s">
        <v>5846</v>
      </c>
      <c r="E5911" t="s">
        <v>10</v>
      </c>
      <c r="F5911">
        <v>27</v>
      </c>
      <c r="G5911" s="1">
        <v>73.989999999999995</v>
      </c>
      <c r="H5911">
        <f>IF(INDEX(Sale_Promotions[[Code]:[Sale Price]],MATCH(Sales[[#This Row],[Code]],Sale_Promotions[Code],0),2)=0,Sales[[#This Row],[Price]],INDEX(Sale_Promotions[[Code]:[Sale Price]],MATCH(Sales[[#This Row],[Code]],Sale_Promotions[Code],0),2))</f>
        <v>73.989999999999995</v>
      </c>
      <c r="I5911">
        <f>Sales[[#This Row],[Total Inventory]]*Sales[[#This Row],[Sale_Price]]</f>
        <v>1997.7299999999998</v>
      </c>
    </row>
    <row r="5912" spans="1:9" x14ac:dyDescent="0.25">
      <c r="A5912">
        <v>47888</v>
      </c>
      <c r="B5912" t="str">
        <f>INDEX( Table3[],MATCH(Sales[[#This Row],[Category]],Table3[Category],0),1)</f>
        <v>WINE</v>
      </c>
      <c r="C5912" t="s">
        <v>53</v>
      </c>
      <c r="D5912" t="s">
        <v>5847</v>
      </c>
      <c r="E5912" t="s">
        <v>10</v>
      </c>
      <c r="F5912">
        <v>5</v>
      </c>
      <c r="G5912" s="1">
        <v>8.99</v>
      </c>
      <c r="H591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5912">
        <f>Sales[[#This Row],[Total Inventory]]*Sales[[#This Row],[Sale_Price]]</f>
        <v>44.95</v>
      </c>
    </row>
    <row r="5913" spans="1:9" x14ac:dyDescent="0.25">
      <c r="A5913">
        <v>81650</v>
      </c>
      <c r="B5913" t="str">
        <f>INDEX( Table3[],MATCH(Sales[[#This Row],[Category]],Table3[Category],0),1)</f>
        <v>WINE</v>
      </c>
      <c r="C5913" t="s">
        <v>163</v>
      </c>
      <c r="D5913" t="s">
        <v>5848</v>
      </c>
      <c r="E5913" t="s">
        <v>10</v>
      </c>
      <c r="F5913">
        <v>135</v>
      </c>
      <c r="G5913" s="1">
        <v>22.99</v>
      </c>
      <c r="H5913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5913">
        <f>Sales[[#This Row],[Total Inventory]]*Sales[[#This Row],[Sale_Price]]</f>
        <v>3103.6499999999996</v>
      </c>
    </row>
    <row r="5914" spans="1:9" x14ac:dyDescent="0.25">
      <c r="A5914">
        <v>73983</v>
      </c>
      <c r="B5914" t="str">
        <f>INDEX( Table3[],MATCH(Sales[[#This Row],[Category]],Table3[Category],0),1)</f>
        <v>LIQUOR</v>
      </c>
      <c r="C5914" t="s">
        <v>14</v>
      </c>
      <c r="D5914" t="s">
        <v>5849</v>
      </c>
      <c r="E5914" t="s">
        <v>10</v>
      </c>
      <c r="F5914">
        <v>4</v>
      </c>
      <c r="G5914" s="1">
        <v>30.99</v>
      </c>
      <c r="H5914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5914">
        <f>Sales[[#This Row],[Total Inventory]]*Sales[[#This Row],[Sale_Price]]</f>
        <v>123.96</v>
      </c>
    </row>
    <row r="5915" spans="1:9" x14ac:dyDescent="0.25">
      <c r="A5915">
        <v>80427</v>
      </c>
      <c r="B5915" t="str">
        <f>INDEX( Table3[],MATCH(Sales[[#This Row],[Category]],Table3[Category],0),1)</f>
        <v>LIQUOR</v>
      </c>
      <c r="C5915" t="s">
        <v>26</v>
      </c>
      <c r="D5915" t="s">
        <v>5850</v>
      </c>
      <c r="E5915" t="s">
        <v>449</v>
      </c>
      <c r="F5915">
        <v>1064</v>
      </c>
      <c r="G5915" s="1">
        <v>1.29</v>
      </c>
      <c r="H5915">
        <f>IF(INDEX(Sale_Promotions[[Code]:[Sale Price]],MATCH(Sales[[#This Row],[Code]],Sale_Promotions[Code],0),2)=0,Sales[[#This Row],[Price]],INDEX(Sale_Promotions[[Code]:[Sale Price]],MATCH(Sales[[#This Row],[Code]],Sale_Promotions[Code],0),2))</f>
        <v>1.29</v>
      </c>
      <c r="I5915">
        <f>Sales[[#This Row],[Total Inventory]]*Sales[[#This Row],[Sale_Price]]</f>
        <v>1372.56</v>
      </c>
    </row>
    <row r="5916" spans="1:9" x14ac:dyDescent="0.25">
      <c r="A5916">
        <v>43350</v>
      </c>
      <c r="B5916" t="str">
        <f>INDEX( Table3[],MATCH(Sales[[#This Row],[Category]],Table3[Category],0),1)</f>
        <v>LIQUOR</v>
      </c>
      <c r="C5916" t="s">
        <v>57</v>
      </c>
      <c r="D5916" t="s">
        <v>5851</v>
      </c>
      <c r="E5916" t="s">
        <v>10</v>
      </c>
      <c r="F5916">
        <v>0</v>
      </c>
      <c r="G5916" s="1">
        <v>67.989999999999995</v>
      </c>
      <c r="H5916">
        <f>IF(INDEX(Sale_Promotions[[Code]:[Sale Price]],MATCH(Sales[[#This Row],[Code]],Sale_Promotions[Code],0),2)=0,Sales[[#This Row],[Price]],INDEX(Sale_Promotions[[Code]:[Sale Price]],MATCH(Sales[[#This Row],[Code]],Sale_Promotions[Code],0),2))</f>
        <v>67.989999999999995</v>
      </c>
      <c r="I5916">
        <f>Sales[[#This Row],[Total Inventory]]*Sales[[#This Row],[Sale_Price]]</f>
        <v>0</v>
      </c>
    </row>
    <row r="5917" spans="1:9" x14ac:dyDescent="0.25">
      <c r="A5917">
        <v>331721</v>
      </c>
      <c r="B5917" t="str">
        <f>INDEX( Table3[],MATCH(Sales[[#This Row],[Category]],Table3[Category],0),1)</f>
        <v>WINE</v>
      </c>
      <c r="C5917" t="s">
        <v>8</v>
      </c>
      <c r="D5917" t="s">
        <v>5852</v>
      </c>
      <c r="E5917" t="s">
        <v>10</v>
      </c>
      <c r="F5917">
        <v>0</v>
      </c>
      <c r="G5917" s="1">
        <v>7.99</v>
      </c>
      <c r="H5917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5917">
        <f>Sales[[#This Row],[Total Inventory]]*Sales[[#This Row],[Sale_Price]]</f>
        <v>0</v>
      </c>
    </row>
    <row r="5918" spans="1:9" x14ac:dyDescent="0.25">
      <c r="A5918">
        <v>435678</v>
      </c>
      <c r="B5918" t="str">
        <f>INDEX( Table3[],MATCH(Sales[[#This Row],[Category]],Table3[Category],0),1)</f>
        <v>WINE</v>
      </c>
      <c r="C5918" t="s">
        <v>31</v>
      </c>
      <c r="D5918" t="s">
        <v>5853</v>
      </c>
      <c r="E5918" t="s">
        <v>10</v>
      </c>
      <c r="F5918">
        <v>9</v>
      </c>
      <c r="G5918" s="1">
        <v>14.99</v>
      </c>
      <c r="H5918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5918">
        <f>Sales[[#This Row],[Total Inventory]]*Sales[[#This Row],[Sale_Price]]</f>
        <v>134.91</v>
      </c>
    </row>
    <row r="5919" spans="1:9" x14ac:dyDescent="0.25">
      <c r="A5919">
        <v>77287</v>
      </c>
      <c r="B5919" t="str">
        <f>INDEX( Table3[],MATCH(Sales[[#This Row],[Category]],Table3[Category],0),1)</f>
        <v>LIQUOR</v>
      </c>
      <c r="C5919" t="s">
        <v>37</v>
      </c>
      <c r="D5919" t="s">
        <v>5854</v>
      </c>
      <c r="E5919" t="s">
        <v>10</v>
      </c>
      <c r="F5919">
        <v>91</v>
      </c>
      <c r="G5919" s="1">
        <v>14.49</v>
      </c>
      <c r="H5919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5919">
        <f>Sales[[#This Row],[Total Inventory]]*Sales[[#This Row],[Sale_Price]]</f>
        <v>1318.59</v>
      </c>
    </row>
    <row r="5920" spans="1:9" x14ac:dyDescent="0.25">
      <c r="A5920">
        <v>201238</v>
      </c>
      <c r="B5920" t="str">
        <f>INDEX( Table3[],MATCH(Sales[[#This Row],[Category]],Table3[Category],0),1)</f>
        <v>WINE</v>
      </c>
      <c r="C5920" t="s">
        <v>28</v>
      </c>
      <c r="D5920" t="s">
        <v>5855</v>
      </c>
      <c r="E5920" t="s">
        <v>10</v>
      </c>
      <c r="F5920">
        <v>1</v>
      </c>
      <c r="G5920" s="1">
        <v>13.49</v>
      </c>
      <c r="H5920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5920">
        <f>Sales[[#This Row],[Total Inventory]]*Sales[[#This Row],[Sale_Price]]</f>
        <v>13.49</v>
      </c>
    </row>
    <row r="5921" spans="1:9" x14ac:dyDescent="0.25">
      <c r="A5921">
        <v>80829</v>
      </c>
      <c r="B5921" t="str">
        <f>INDEX( Table3[],MATCH(Sales[[#This Row],[Category]],Table3[Category],0),1)</f>
        <v>WINE</v>
      </c>
      <c r="C5921" t="s">
        <v>61</v>
      </c>
      <c r="D5921" t="s">
        <v>5856</v>
      </c>
      <c r="E5921" t="s">
        <v>10</v>
      </c>
      <c r="F5921">
        <v>6</v>
      </c>
      <c r="G5921" s="1">
        <v>34.99</v>
      </c>
      <c r="H5921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5921">
        <f>Sales[[#This Row],[Total Inventory]]*Sales[[#This Row],[Sale_Price]]</f>
        <v>209.94</v>
      </c>
    </row>
    <row r="5922" spans="1:9" x14ac:dyDescent="0.25">
      <c r="A5922">
        <v>336391</v>
      </c>
      <c r="B5922" t="str">
        <f>INDEX( Table3[],MATCH(Sales[[#This Row],[Category]],Table3[Category],0),1)</f>
        <v>LIQUOR</v>
      </c>
      <c r="C5922" t="s">
        <v>102</v>
      </c>
      <c r="D5922" t="s">
        <v>5857</v>
      </c>
      <c r="E5922" t="s">
        <v>10</v>
      </c>
      <c r="F5922">
        <v>72</v>
      </c>
      <c r="G5922" s="1">
        <v>58.99</v>
      </c>
      <c r="H5922">
        <f>IF(INDEX(Sale_Promotions[[Code]:[Sale Price]],MATCH(Sales[[#This Row],[Code]],Sale_Promotions[Code],0),2)=0,Sales[[#This Row],[Price]],INDEX(Sale_Promotions[[Code]:[Sale Price]],MATCH(Sales[[#This Row],[Code]],Sale_Promotions[Code],0),2))</f>
        <v>58.99</v>
      </c>
      <c r="I5922">
        <f>Sales[[#This Row],[Total Inventory]]*Sales[[#This Row],[Sale_Price]]</f>
        <v>4247.28</v>
      </c>
    </row>
    <row r="5923" spans="1:9" x14ac:dyDescent="0.25">
      <c r="A5923">
        <v>314142</v>
      </c>
      <c r="B5923" t="str">
        <f>INDEX( Table3[],MATCH(Sales[[#This Row],[Category]],Table3[Category],0),1)</f>
        <v>WINE</v>
      </c>
      <c r="C5923" t="s">
        <v>43</v>
      </c>
      <c r="D5923" t="s">
        <v>5858</v>
      </c>
      <c r="E5923" t="s">
        <v>10</v>
      </c>
      <c r="F5923">
        <v>9</v>
      </c>
      <c r="G5923" s="1">
        <v>12.69</v>
      </c>
      <c r="H5923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5923">
        <f>Sales[[#This Row],[Total Inventory]]*Sales[[#This Row],[Sale_Price]]</f>
        <v>114.21</v>
      </c>
    </row>
    <row r="5924" spans="1:9" x14ac:dyDescent="0.25">
      <c r="A5924">
        <v>359645</v>
      </c>
      <c r="B5924" t="str">
        <f>INDEX( Table3[],MATCH(Sales[[#This Row],[Category]],Table3[Category],0),1)</f>
        <v>LIQUOR</v>
      </c>
      <c r="C5924" t="s">
        <v>26</v>
      </c>
      <c r="D5924" t="s">
        <v>5859</v>
      </c>
      <c r="E5924" t="s">
        <v>10</v>
      </c>
      <c r="F5924">
        <v>135</v>
      </c>
      <c r="G5924" s="1">
        <v>20.99</v>
      </c>
      <c r="H5924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5924">
        <f>Sales[[#This Row],[Total Inventory]]*Sales[[#This Row],[Sale_Price]]</f>
        <v>2833.6499999999996</v>
      </c>
    </row>
    <row r="5925" spans="1:9" x14ac:dyDescent="0.25">
      <c r="A5925">
        <v>15610</v>
      </c>
      <c r="B5925" t="str">
        <f>INDEX( Table3[],MATCH(Sales[[#This Row],[Category]],Table3[Category],0),1)</f>
        <v>WINE</v>
      </c>
      <c r="C5925" t="s">
        <v>61</v>
      </c>
      <c r="D5925" t="s">
        <v>5860</v>
      </c>
      <c r="E5925" t="s">
        <v>10</v>
      </c>
      <c r="F5925">
        <v>6</v>
      </c>
      <c r="G5925" s="1">
        <v>15.99</v>
      </c>
      <c r="H5925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5925">
        <f>Sales[[#This Row],[Total Inventory]]*Sales[[#This Row],[Sale_Price]]</f>
        <v>95.94</v>
      </c>
    </row>
    <row r="5926" spans="1:9" x14ac:dyDescent="0.25">
      <c r="A5926">
        <v>345418</v>
      </c>
      <c r="B5926" t="str">
        <f>INDEX( Table3[],MATCH(Sales[[#This Row],[Category]],Table3[Category],0),1)</f>
        <v>LIQUOR</v>
      </c>
      <c r="C5926" t="s">
        <v>102</v>
      </c>
      <c r="D5926" t="s">
        <v>5861</v>
      </c>
      <c r="E5926" t="s">
        <v>10</v>
      </c>
      <c r="F5926">
        <v>12</v>
      </c>
      <c r="G5926" s="1">
        <v>29.99</v>
      </c>
      <c r="H5926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5926">
        <f>Sales[[#This Row],[Total Inventory]]*Sales[[#This Row],[Sale_Price]]</f>
        <v>359.88</v>
      </c>
    </row>
    <row r="5927" spans="1:9" x14ac:dyDescent="0.25">
      <c r="A5927">
        <v>340072</v>
      </c>
      <c r="B5927" t="str">
        <f>INDEX( Table3[],MATCH(Sales[[#This Row],[Category]],Table3[Category],0),1)</f>
        <v>WINE</v>
      </c>
      <c r="C5927" t="s">
        <v>61</v>
      </c>
      <c r="D5927" t="s">
        <v>5862</v>
      </c>
      <c r="E5927" t="s">
        <v>10</v>
      </c>
      <c r="F5927">
        <v>0</v>
      </c>
      <c r="G5927" s="1">
        <v>11.99</v>
      </c>
      <c r="H592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927">
        <f>Sales[[#This Row],[Total Inventory]]*Sales[[#This Row],[Sale_Price]]</f>
        <v>0</v>
      </c>
    </row>
    <row r="5928" spans="1:9" x14ac:dyDescent="0.25">
      <c r="A5928">
        <v>427918</v>
      </c>
      <c r="B5928" t="str">
        <f>INDEX( Table3[],MATCH(Sales[[#This Row],[Category]],Table3[Category],0),1)</f>
        <v>WINE</v>
      </c>
      <c r="C5928" t="s">
        <v>39</v>
      </c>
      <c r="D5928" t="s">
        <v>5863</v>
      </c>
      <c r="E5928" t="s">
        <v>10</v>
      </c>
      <c r="F5928">
        <v>0</v>
      </c>
      <c r="G5928" s="1">
        <v>16.989999999999998</v>
      </c>
      <c r="H5928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5928">
        <f>Sales[[#This Row],[Total Inventory]]*Sales[[#This Row],[Sale_Price]]</f>
        <v>0</v>
      </c>
    </row>
    <row r="5929" spans="1:9" x14ac:dyDescent="0.25">
      <c r="A5929">
        <v>72592</v>
      </c>
      <c r="B5929" t="str">
        <f>INDEX( Table3[],MATCH(Sales[[#This Row],[Category]],Table3[Category],0),1)</f>
        <v>LIQUOR</v>
      </c>
      <c r="C5929" t="s">
        <v>46</v>
      </c>
      <c r="D5929" t="s">
        <v>5864</v>
      </c>
      <c r="E5929" t="s">
        <v>16</v>
      </c>
      <c r="F5929">
        <v>131</v>
      </c>
      <c r="G5929" s="1">
        <v>15.49</v>
      </c>
      <c r="H5929">
        <f>IF(INDEX(Sale_Promotions[[Code]:[Sale Price]],MATCH(Sales[[#This Row],[Code]],Sale_Promotions[Code],0),2)=0,Sales[[#This Row],[Price]],INDEX(Sale_Promotions[[Code]:[Sale Price]],MATCH(Sales[[#This Row],[Code]],Sale_Promotions[Code],0),2))</f>
        <v>13.79</v>
      </c>
      <c r="I5929">
        <f>Sales[[#This Row],[Total Inventory]]*Sales[[#This Row],[Sale_Price]]</f>
        <v>1806.4899999999998</v>
      </c>
    </row>
    <row r="5930" spans="1:9" x14ac:dyDescent="0.25">
      <c r="A5930">
        <v>70901</v>
      </c>
      <c r="B5930" t="str">
        <f>INDEX( Table3[],MATCH(Sales[[#This Row],[Category]],Table3[Category],0),1)</f>
        <v>LIQUOR</v>
      </c>
      <c r="C5930" t="s">
        <v>46</v>
      </c>
      <c r="D5930" t="s">
        <v>5865</v>
      </c>
      <c r="E5930" t="s">
        <v>133</v>
      </c>
      <c r="F5930">
        <v>209</v>
      </c>
      <c r="G5930" s="1">
        <v>3.59</v>
      </c>
      <c r="H5930">
        <f>IF(INDEX(Sale_Promotions[[Code]:[Sale Price]],MATCH(Sales[[#This Row],[Code]],Sale_Promotions[Code],0),2)=0,Sales[[#This Row],[Price]],INDEX(Sale_Promotions[[Code]:[Sale Price]],MATCH(Sales[[#This Row],[Code]],Sale_Promotions[Code],0),2))</f>
        <v>3.59</v>
      </c>
      <c r="I5930">
        <f>Sales[[#This Row],[Total Inventory]]*Sales[[#This Row],[Sale_Price]]</f>
        <v>750.31</v>
      </c>
    </row>
    <row r="5931" spans="1:9" x14ac:dyDescent="0.25">
      <c r="A5931">
        <v>74221</v>
      </c>
      <c r="B5931" t="str">
        <f>INDEX( Table3[],MATCH(Sales[[#This Row],[Category]],Table3[Category],0),1)</f>
        <v>LIQUOR</v>
      </c>
      <c r="C5931" t="s">
        <v>35</v>
      </c>
      <c r="D5931" t="s">
        <v>5866</v>
      </c>
      <c r="E5931" t="s">
        <v>133</v>
      </c>
      <c r="F5931">
        <v>85</v>
      </c>
      <c r="G5931" s="1">
        <v>18.489999999999998</v>
      </c>
      <c r="H5931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5931">
        <f>Sales[[#This Row],[Total Inventory]]*Sales[[#This Row],[Sale_Price]]</f>
        <v>1571.6499999999999</v>
      </c>
    </row>
    <row r="5932" spans="1:9" x14ac:dyDescent="0.25">
      <c r="A5932">
        <v>344551</v>
      </c>
      <c r="B5932" t="str">
        <f>INDEX( Table3[],MATCH(Sales[[#This Row],[Category]],Table3[Category],0),1)</f>
        <v>LIQUOR</v>
      </c>
      <c r="C5932" t="s">
        <v>35</v>
      </c>
      <c r="D5932" t="s">
        <v>5867</v>
      </c>
      <c r="E5932" t="s">
        <v>10</v>
      </c>
      <c r="F5932">
        <v>32</v>
      </c>
      <c r="G5932" s="1">
        <v>26.98</v>
      </c>
      <c r="H5932">
        <f>IF(INDEX(Sale_Promotions[[Code]:[Sale Price]],MATCH(Sales[[#This Row],[Code]],Sale_Promotions[Code],0),2)=0,Sales[[#This Row],[Price]],INDEX(Sale_Promotions[[Code]:[Sale Price]],MATCH(Sales[[#This Row],[Code]],Sale_Promotions[Code],0),2))</f>
        <v>26.98</v>
      </c>
      <c r="I5932">
        <f>Sales[[#This Row],[Total Inventory]]*Sales[[#This Row],[Sale_Price]]</f>
        <v>863.36</v>
      </c>
    </row>
    <row r="5933" spans="1:9" x14ac:dyDescent="0.25">
      <c r="A5933">
        <v>134066</v>
      </c>
      <c r="B5933" t="str">
        <f>INDEX( Table3[],MATCH(Sales[[#This Row],[Category]],Table3[Category],0),1)</f>
        <v>WINE</v>
      </c>
      <c r="C5933" t="s">
        <v>41</v>
      </c>
      <c r="D5933" t="s">
        <v>5868</v>
      </c>
      <c r="E5933" t="s">
        <v>10</v>
      </c>
      <c r="F5933">
        <v>4</v>
      </c>
      <c r="G5933" s="1">
        <v>14.39</v>
      </c>
      <c r="H5933">
        <f>IF(INDEX(Sale_Promotions[[Code]:[Sale Price]],MATCH(Sales[[#This Row],[Code]],Sale_Promotions[Code],0),2)=0,Sales[[#This Row],[Price]],INDEX(Sale_Promotions[[Code]:[Sale Price]],MATCH(Sales[[#This Row],[Code]],Sale_Promotions[Code],0),2))</f>
        <v>14.39</v>
      </c>
      <c r="I5933">
        <f>Sales[[#This Row],[Total Inventory]]*Sales[[#This Row],[Sale_Price]]</f>
        <v>57.56</v>
      </c>
    </row>
    <row r="5934" spans="1:9" x14ac:dyDescent="0.25">
      <c r="A5934">
        <v>315214</v>
      </c>
      <c r="B5934" t="str">
        <f>INDEX( Table3[],MATCH(Sales[[#This Row],[Category]],Table3[Category],0),1)</f>
        <v>WINE</v>
      </c>
      <c r="C5934" t="s">
        <v>28</v>
      </c>
      <c r="D5934" t="s">
        <v>5869</v>
      </c>
      <c r="E5934" t="s">
        <v>10</v>
      </c>
      <c r="F5934">
        <v>15</v>
      </c>
      <c r="G5934" s="1">
        <v>16.489999999999998</v>
      </c>
      <c r="H5934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5934">
        <f>Sales[[#This Row],[Total Inventory]]*Sales[[#This Row],[Sale_Price]]</f>
        <v>247.34999999999997</v>
      </c>
    </row>
    <row r="5935" spans="1:9" x14ac:dyDescent="0.25">
      <c r="A5935">
        <v>73319</v>
      </c>
      <c r="B5935" t="str">
        <f>INDEX( Table3[],MATCH(Sales[[#This Row],[Category]],Table3[Category],0),1)</f>
        <v>LIQUOR</v>
      </c>
      <c r="C5935" t="s">
        <v>245</v>
      </c>
      <c r="D5935" t="s">
        <v>5870</v>
      </c>
      <c r="E5935" t="s">
        <v>10</v>
      </c>
      <c r="F5935">
        <v>33</v>
      </c>
      <c r="G5935" s="1">
        <v>11.49</v>
      </c>
      <c r="H5935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5935">
        <f>Sales[[#This Row],[Total Inventory]]*Sales[[#This Row],[Sale_Price]]</f>
        <v>379.17</v>
      </c>
    </row>
    <row r="5936" spans="1:9" x14ac:dyDescent="0.25">
      <c r="A5936">
        <v>354503</v>
      </c>
      <c r="B5936" t="str">
        <f>INDEX( Table3[],MATCH(Sales[[#This Row],[Category]],Table3[Category],0),1)</f>
        <v>WINE</v>
      </c>
      <c r="C5936" t="s">
        <v>21</v>
      </c>
      <c r="D5936" t="s">
        <v>5871</v>
      </c>
      <c r="E5936" t="s">
        <v>492</v>
      </c>
      <c r="F5936">
        <v>19</v>
      </c>
      <c r="G5936" s="1">
        <v>10.99</v>
      </c>
      <c r="H593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936">
        <f>Sales[[#This Row],[Total Inventory]]*Sales[[#This Row],[Sale_Price]]</f>
        <v>208.81</v>
      </c>
    </row>
    <row r="5937" spans="1:9" x14ac:dyDescent="0.25">
      <c r="A5937">
        <v>30108</v>
      </c>
      <c r="B5937" t="str">
        <f>INDEX( Table3[],MATCH(Sales[[#This Row],[Category]],Table3[Category],0),1)</f>
        <v>BEER</v>
      </c>
      <c r="C5937" t="s">
        <v>11</v>
      </c>
      <c r="D5937" t="s">
        <v>5872</v>
      </c>
      <c r="E5937" t="s">
        <v>20</v>
      </c>
      <c r="F5937">
        <v>0</v>
      </c>
      <c r="G5937" s="1">
        <v>8.34</v>
      </c>
      <c r="H5937">
        <f>IF(INDEX(Sale_Promotions[[Code]:[Sale Price]],MATCH(Sales[[#This Row],[Code]],Sale_Promotions[Code],0),2)=0,Sales[[#This Row],[Price]],INDEX(Sale_Promotions[[Code]:[Sale Price]],MATCH(Sales[[#This Row],[Code]],Sale_Promotions[Code],0),2))</f>
        <v>8.34</v>
      </c>
      <c r="I5937">
        <f>Sales[[#This Row],[Total Inventory]]*Sales[[#This Row],[Sale_Price]]</f>
        <v>0</v>
      </c>
    </row>
    <row r="5938" spans="1:9" x14ac:dyDescent="0.25">
      <c r="A5938">
        <v>41676</v>
      </c>
      <c r="B5938" t="str">
        <f>INDEX( Table3[],MATCH(Sales[[#This Row],[Category]],Table3[Category],0),1)</f>
        <v>WINE</v>
      </c>
      <c r="C5938" t="s">
        <v>189</v>
      </c>
      <c r="D5938" t="s">
        <v>5873</v>
      </c>
      <c r="E5938" t="s">
        <v>10</v>
      </c>
      <c r="F5938">
        <v>4</v>
      </c>
      <c r="G5938" s="1">
        <v>19.690000000000001</v>
      </c>
      <c r="H5938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5938">
        <f>Sales[[#This Row],[Total Inventory]]*Sales[[#This Row],[Sale_Price]]</f>
        <v>78.760000000000005</v>
      </c>
    </row>
    <row r="5939" spans="1:9" x14ac:dyDescent="0.25">
      <c r="A5939">
        <v>342163</v>
      </c>
      <c r="B5939" t="str">
        <f>INDEX( Table3[],MATCH(Sales[[#This Row],[Category]],Table3[Category],0),1)</f>
        <v>WINE</v>
      </c>
      <c r="C5939" t="s">
        <v>41</v>
      </c>
      <c r="D5939" t="s">
        <v>5874</v>
      </c>
      <c r="E5939" t="s">
        <v>52</v>
      </c>
      <c r="F5939">
        <v>0</v>
      </c>
      <c r="G5939" s="1">
        <v>30.99</v>
      </c>
      <c r="H5939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5939">
        <f>Sales[[#This Row],[Total Inventory]]*Sales[[#This Row],[Sale_Price]]</f>
        <v>0</v>
      </c>
    </row>
    <row r="5940" spans="1:9" x14ac:dyDescent="0.25">
      <c r="A5940">
        <v>42604</v>
      </c>
      <c r="B5940" t="str">
        <f>INDEX( Table3[],MATCH(Sales[[#This Row],[Category]],Table3[Category],0),1)</f>
        <v>WINE</v>
      </c>
      <c r="C5940" t="s">
        <v>61</v>
      </c>
      <c r="D5940" t="s">
        <v>5875</v>
      </c>
      <c r="E5940" t="s">
        <v>10</v>
      </c>
      <c r="F5940">
        <v>0</v>
      </c>
      <c r="G5940" s="1">
        <v>25.99</v>
      </c>
      <c r="H5940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5940">
        <f>Sales[[#This Row],[Total Inventory]]*Sales[[#This Row],[Sale_Price]]</f>
        <v>0</v>
      </c>
    </row>
    <row r="5941" spans="1:9" x14ac:dyDescent="0.25">
      <c r="A5941">
        <v>331808</v>
      </c>
      <c r="B5941" t="str">
        <f>INDEX( Table3[],MATCH(Sales[[#This Row],[Category]],Table3[Category],0),1)</f>
        <v>WINE</v>
      </c>
      <c r="C5941" t="s">
        <v>28</v>
      </c>
      <c r="D5941" t="s">
        <v>5876</v>
      </c>
      <c r="E5941" t="s">
        <v>10</v>
      </c>
      <c r="F5941">
        <v>0</v>
      </c>
      <c r="G5941" s="1">
        <v>15.49</v>
      </c>
      <c r="H5941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5941">
        <f>Sales[[#This Row],[Total Inventory]]*Sales[[#This Row],[Sale_Price]]</f>
        <v>0</v>
      </c>
    </row>
    <row r="5942" spans="1:9" x14ac:dyDescent="0.25">
      <c r="A5942">
        <v>82630</v>
      </c>
      <c r="B5942" t="str">
        <f>INDEX( Table3[],MATCH(Sales[[#This Row],[Category]],Table3[Category],0),1)</f>
        <v>WINE</v>
      </c>
      <c r="C5942" t="s">
        <v>85</v>
      </c>
      <c r="D5942" t="s">
        <v>5877</v>
      </c>
      <c r="E5942" t="s">
        <v>10</v>
      </c>
      <c r="F5942">
        <v>27</v>
      </c>
      <c r="G5942" s="1">
        <v>8.99</v>
      </c>
      <c r="H594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5942">
        <f>Sales[[#This Row],[Total Inventory]]*Sales[[#This Row],[Sale_Price]]</f>
        <v>242.73000000000002</v>
      </c>
    </row>
    <row r="5943" spans="1:9" x14ac:dyDescent="0.25">
      <c r="A5943">
        <v>80373</v>
      </c>
      <c r="B5943" t="str">
        <f>INDEX( Table3[],MATCH(Sales[[#This Row],[Category]],Table3[Category],0),1)</f>
        <v>WINE</v>
      </c>
      <c r="C5943" t="s">
        <v>64</v>
      </c>
      <c r="D5943" t="s">
        <v>5878</v>
      </c>
      <c r="E5943" t="s">
        <v>23</v>
      </c>
      <c r="F5943">
        <v>85</v>
      </c>
      <c r="G5943" s="1">
        <v>11.99</v>
      </c>
      <c r="H594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943">
        <f>Sales[[#This Row],[Total Inventory]]*Sales[[#This Row],[Sale_Price]]</f>
        <v>1019.15</v>
      </c>
    </row>
    <row r="5944" spans="1:9" x14ac:dyDescent="0.25">
      <c r="A5944">
        <v>41398</v>
      </c>
      <c r="B5944" t="str">
        <f>INDEX( Table3[],MATCH(Sales[[#This Row],[Category]],Table3[Category],0),1)</f>
        <v>WINE</v>
      </c>
      <c r="C5944" t="s">
        <v>39</v>
      </c>
      <c r="D5944" t="s">
        <v>5879</v>
      </c>
      <c r="E5944" t="s">
        <v>10</v>
      </c>
      <c r="F5944">
        <v>0</v>
      </c>
      <c r="G5944" s="1">
        <v>18.989999999999998</v>
      </c>
      <c r="H5944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5944">
        <f>Sales[[#This Row],[Total Inventory]]*Sales[[#This Row],[Sale_Price]]</f>
        <v>0</v>
      </c>
    </row>
    <row r="5945" spans="1:9" x14ac:dyDescent="0.25">
      <c r="A5945">
        <v>48434</v>
      </c>
      <c r="B5945" t="str">
        <f>INDEX( Table3[],MATCH(Sales[[#This Row],[Category]],Table3[Category],0),1)</f>
        <v>WINE</v>
      </c>
      <c r="C5945" t="s">
        <v>189</v>
      </c>
      <c r="D5945" t="s">
        <v>5880</v>
      </c>
      <c r="E5945" t="s">
        <v>10</v>
      </c>
      <c r="F5945">
        <v>0</v>
      </c>
      <c r="G5945" s="1">
        <v>21.99</v>
      </c>
      <c r="H594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5945">
        <f>Sales[[#This Row],[Total Inventory]]*Sales[[#This Row],[Sale_Price]]</f>
        <v>0</v>
      </c>
    </row>
    <row r="5946" spans="1:9" x14ac:dyDescent="0.25">
      <c r="A5946">
        <v>68721</v>
      </c>
      <c r="B5946" t="str">
        <f>INDEX( Table3[],MATCH(Sales[[#This Row],[Category]],Table3[Category],0),1)</f>
        <v>LIQUOR</v>
      </c>
      <c r="C5946" t="s">
        <v>57</v>
      </c>
      <c r="D5946" t="s">
        <v>5881</v>
      </c>
      <c r="E5946" t="s">
        <v>48</v>
      </c>
      <c r="F5946">
        <v>59</v>
      </c>
      <c r="G5946" s="1">
        <v>38.99</v>
      </c>
      <c r="H5946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5946">
        <f>Sales[[#This Row],[Total Inventory]]*Sales[[#This Row],[Sale_Price]]</f>
        <v>2300.4100000000003</v>
      </c>
    </row>
    <row r="5947" spans="1:9" x14ac:dyDescent="0.25">
      <c r="A5947">
        <v>69442</v>
      </c>
      <c r="B5947" t="str">
        <f>INDEX( Table3[],MATCH(Sales[[#This Row],[Category]],Table3[Category],0),1)</f>
        <v>LIQUOR</v>
      </c>
      <c r="C5947" t="s">
        <v>175</v>
      </c>
      <c r="D5947" t="s">
        <v>5882</v>
      </c>
      <c r="E5947" t="s">
        <v>10</v>
      </c>
      <c r="F5947">
        <v>-4</v>
      </c>
      <c r="G5947" s="1">
        <v>55.99</v>
      </c>
      <c r="H5947">
        <f>IF(INDEX(Sale_Promotions[[Code]:[Sale Price]],MATCH(Sales[[#This Row],[Code]],Sale_Promotions[Code],0),2)=0,Sales[[#This Row],[Price]],INDEX(Sale_Promotions[[Code]:[Sale Price]],MATCH(Sales[[#This Row],[Code]],Sale_Promotions[Code],0),2))</f>
        <v>55.99</v>
      </c>
      <c r="I5947">
        <f>Sales[[#This Row],[Total Inventory]]*Sales[[#This Row],[Sale_Price]]</f>
        <v>-223.96</v>
      </c>
    </row>
    <row r="5948" spans="1:9" x14ac:dyDescent="0.25">
      <c r="A5948">
        <v>10865</v>
      </c>
      <c r="B5948" t="str">
        <f>INDEX( Table3[],MATCH(Sales[[#This Row],[Category]],Table3[Category],0),1)</f>
        <v>LIQUOR</v>
      </c>
      <c r="C5948" t="s">
        <v>26</v>
      </c>
      <c r="D5948" t="s">
        <v>5883</v>
      </c>
      <c r="E5948" t="s">
        <v>10</v>
      </c>
      <c r="F5948">
        <v>74</v>
      </c>
      <c r="G5948" s="1">
        <v>18.489999999999998</v>
      </c>
      <c r="H5948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5948">
        <f>Sales[[#This Row],[Total Inventory]]*Sales[[#This Row],[Sale_Price]]</f>
        <v>1368.26</v>
      </c>
    </row>
    <row r="5949" spans="1:9" x14ac:dyDescent="0.25">
      <c r="A5949">
        <v>81134</v>
      </c>
      <c r="B5949" t="str">
        <f>INDEX( Table3[],MATCH(Sales[[#This Row],[Category]],Table3[Category],0),1)</f>
        <v>WINE</v>
      </c>
      <c r="C5949" t="s">
        <v>61</v>
      </c>
      <c r="D5949" t="s">
        <v>5884</v>
      </c>
      <c r="E5949" t="s">
        <v>10</v>
      </c>
      <c r="F5949">
        <v>9</v>
      </c>
      <c r="G5949" s="1">
        <v>10.49</v>
      </c>
      <c r="H5949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5949">
        <f>Sales[[#This Row],[Total Inventory]]*Sales[[#This Row],[Sale_Price]]</f>
        <v>94.41</v>
      </c>
    </row>
    <row r="5950" spans="1:9" x14ac:dyDescent="0.25">
      <c r="A5950">
        <v>337894</v>
      </c>
      <c r="B5950" t="str">
        <f>INDEX( Table3[],MATCH(Sales[[#This Row],[Category]],Table3[Category],0),1)</f>
        <v>WINE</v>
      </c>
      <c r="C5950" t="s">
        <v>28</v>
      </c>
      <c r="D5950" t="s">
        <v>5885</v>
      </c>
      <c r="E5950" t="s">
        <v>10</v>
      </c>
      <c r="F5950">
        <v>4</v>
      </c>
      <c r="G5950" s="1">
        <v>28.99</v>
      </c>
      <c r="H5950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5950">
        <f>Sales[[#This Row],[Total Inventory]]*Sales[[#This Row],[Sale_Price]]</f>
        <v>115.96</v>
      </c>
    </row>
    <row r="5951" spans="1:9" x14ac:dyDescent="0.25">
      <c r="A5951">
        <v>48192</v>
      </c>
      <c r="B5951" t="str">
        <f>INDEX( Table3[],MATCH(Sales[[#This Row],[Category]],Table3[Category],0),1)</f>
        <v>LIQUOR</v>
      </c>
      <c r="C5951" t="s">
        <v>26</v>
      </c>
      <c r="D5951" t="s">
        <v>5886</v>
      </c>
      <c r="E5951" t="s">
        <v>10</v>
      </c>
      <c r="F5951">
        <v>45</v>
      </c>
      <c r="G5951" s="1">
        <v>32.99</v>
      </c>
      <c r="H5951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5951">
        <f>Sales[[#This Row],[Total Inventory]]*Sales[[#This Row],[Sale_Price]]</f>
        <v>1484.5500000000002</v>
      </c>
    </row>
    <row r="5952" spans="1:9" x14ac:dyDescent="0.25">
      <c r="A5952">
        <v>311586</v>
      </c>
      <c r="B5952" t="str">
        <f>INDEX( Table3[],MATCH(Sales[[#This Row],[Category]],Table3[Category],0),1)</f>
        <v>WINE</v>
      </c>
      <c r="C5952" t="s">
        <v>28</v>
      </c>
      <c r="D5952" t="s">
        <v>5887</v>
      </c>
      <c r="E5952" t="s">
        <v>10</v>
      </c>
      <c r="F5952">
        <v>0</v>
      </c>
      <c r="G5952" s="1">
        <v>14.99</v>
      </c>
      <c r="H5952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5952">
        <f>Sales[[#This Row],[Total Inventory]]*Sales[[#This Row],[Sale_Price]]</f>
        <v>0</v>
      </c>
    </row>
    <row r="5953" spans="1:9" x14ac:dyDescent="0.25">
      <c r="A5953">
        <v>339720</v>
      </c>
      <c r="B5953" t="str">
        <f>INDEX( Table3[],MATCH(Sales[[#This Row],[Category]],Table3[Category],0),1)</f>
        <v>WINE</v>
      </c>
      <c r="C5953" t="s">
        <v>43</v>
      </c>
      <c r="D5953" t="s">
        <v>5888</v>
      </c>
      <c r="E5953" t="s">
        <v>10</v>
      </c>
      <c r="F5953">
        <v>2</v>
      </c>
      <c r="G5953" s="1">
        <v>33.99</v>
      </c>
      <c r="H5953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5953">
        <f>Sales[[#This Row],[Total Inventory]]*Sales[[#This Row],[Sale_Price]]</f>
        <v>67.98</v>
      </c>
    </row>
    <row r="5954" spans="1:9" x14ac:dyDescent="0.25">
      <c r="A5954">
        <v>25224</v>
      </c>
      <c r="B5954" t="str">
        <f>INDEX( Table3[],MATCH(Sales[[#This Row],[Category]],Table3[Category],0),1)</f>
        <v>WINE</v>
      </c>
      <c r="C5954" t="s">
        <v>61</v>
      </c>
      <c r="D5954" t="s">
        <v>5889</v>
      </c>
      <c r="E5954" t="s">
        <v>10</v>
      </c>
      <c r="F5954">
        <v>170</v>
      </c>
      <c r="G5954" s="1">
        <v>28.99</v>
      </c>
      <c r="H5954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5954">
        <f>Sales[[#This Row],[Total Inventory]]*Sales[[#This Row],[Sale_Price]]</f>
        <v>4928.3</v>
      </c>
    </row>
    <row r="5955" spans="1:9" x14ac:dyDescent="0.25">
      <c r="A5955">
        <v>79424</v>
      </c>
      <c r="B5955" t="str">
        <f>INDEX( Table3[],MATCH(Sales[[#This Row],[Category]],Table3[Category],0),1)</f>
        <v>LIQUOR</v>
      </c>
      <c r="C5955" t="s">
        <v>26</v>
      </c>
      <c r="D5955" t="s">
        <v>5890</v>
      </c>
      <c r="E5955" t="s">
        <v>10</v>
      </c>
      <c r="F5955">
        <v>20</v>
      </c>
      <c r="G5955" s="1">
        <v>28.99</v>
      </c>
      <c r="H5955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5955">
        <f>Sales[[#This Row],[Total Inventory]]*Sales[[#This Row],[Sale_Price]]</f>
        <v>579.79999999999995</v>
      </c>
    </row>
    <row r="5956" spans="1:9" x14ac:dyDescent="0.25">
      <c r="A5956">
        <v>332333</v>
      </c>
      <c r="B5956" t="str">
        <f>INDEX( Table3[],MATCH(Sales[[#This Row],[Category]],Table3[Category],0),1)</f>
        <v>WINE</v>
      </c>
      <c r="C5956" t="s">
        <v>39</v>
      </c>
      <c r="D5956" t="s">
        <v>5891</v>
      </c>
      <c r="E5956" t="s">
        <v>10</v>
      </c>
      <c r="F5956">
        <v>35</v>
      </c>
      <c r="G5956" s="1">
        <v>15.99</v>
      </c>
      <c r="H595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5956">
        <f>Sales[[#This Row],[Total Inventory]]*Sales[[#This Row],[Sale_Price]]</f>
        <v>559.65</v>
      </c>
    </row>
    <row r="5957" spans="1:9" x14ac:dyDescent="0.25">
      <c r="A5957">
        <v>45423</v>
      </c>
      <c r="B5957" t="str">
        <f>INDEX( Table3[],MATCH(Sales[[#This Row],[Category]],Table3[Category],0),1)</f>
        <v>WINE</v>
      </c>
      <c r="C5957" t="s">
        <v>43</v>
      </c>
      <c r="D5957" t="s">
        <v>5892</v>
      </c>
      <c r="E5957" t="s">
        <v>10</v>
      </c>
      <c r="F5957">
        <v>20</v>
      </c>
      <c r="G5957" s="1">
        <v>27.99</v>
      </c>
      <c r="H5957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5957">
        <f>Sales[[#This Row],[Total Inventory]]*Sales[[#This Row],[Sale_Price]]</f>
        <v>559.79999999999995</v>
      </c>
    </row>
    <row r="5958" spans="1:9" x14ac:dyDescent="0.25">
      <c r="A5958">
        <v>71485</v>
      </c>
      <c r="B5958" t="str">
        <f>INDEX( Table3[],MATCH(Sales[[#This Row],[Category]],Table3[Category],0),1)</f>
        <v>LIQUOR</v>
      </c>
      <c r="C5958" t="s">
        <v>37</v>
      </c>
      <c r="D5958" t="s">
        <v>5893</v>
      </c>
      <c r="E5958" t="s">
        <v>10</v>
      </c>
      <c r="F5958">
        <v>111</v>
      </c>
      <c r="G5958" s="1">
        <v>29.99</v>
      </c>
      <c r="H5958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5958">
        <f>Sales[[#This Row],[Total Inventory]]*Sales[[#This Row],[Sale_Price]]</f>
        <v>3328.89</v>
      </c>
    </row>
    <row r="5959" spans="1:9" x14ac:dyDescent="0.25">
      <c r="A5959">
        <v>310539</v>
      </c>
      <c r="B5959" t="str">
        <f>INDEX( Table3[],MATCH(Sales[[#This Row],[Category]],Table3[Category],0),1)</f>
        <v>WINE</v>
      </c>
      <c r="C5959" t="s">
        <v>41</v>
      </c>
      <c r="D5959" t="s">
        <v>5894</v>
      </c>
      <c r="E5959" t="s">
        <v>332</v>
      </c>
      <c r="F5959">
        <v>0</v>
      </c>
      <c r="G5959" s="1">
        <v>18.489999999999998</v>
      </c>
      <c r="H5959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5959">
        <f>Sales[[#This Row],[Total Inventory]]*Sales[[#This Row],[Sale_Price]]</f>
        <v>0</v>
      </c>
    </row>
    <row r="5960" spans="1:9" x14ac:dyDescent="0.25">
      <c r="A5960">
        <v>301429</v>
      </c>
      <c r="B5960" t="str">
        <f>INDEX( Table3[],MATCH(Sales[[#This Row],[Category]],Table3[Category],0),1)</f>
        <v>WINE</v>
      </c>
      <c r="C5960" t="s">
        <v>21</v>
      </c>
      <c r="D5960" t="s">
        <v>5895</v>
      </c>
      <c r="E5960" t="s">
        <v>10</v>
      </c>
      <c r="F5960">
        <v>0</v>
      </c>
      <c r="G5960" s="1">
        <v>12.69</v>
      </c>
      <c r="H5960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5960">
        <f>Sales[[#This Row],[Total Inventory]]*Sales[[#This Row],[Sale_Price]]</f>
        <v>0</v>
      </c>
    </row>
    <row r="5961" spans="1:9" x14ac:dyDescent="0.25">
      <c r="A5961">
        <v>76001</v>
      </c>
      <c r="B5961" t="str">
        <f>INDEX( Table3[],MATCH(Sales[[#This Row],[Category]],Table3[Category],0),1)</f>
        <v>BEER</v>
      </c>
      <c r="C5961" t="s">
        <v>436</v>
      </c>
      <c r="D5961" t="s">
        <v>5896</v>
      </c>
      <c r="E5961" t="s">
        <v>10</v>
      </c>
      <c r="F5961">
        <v>2</v>
      </c>
      <c r="G5961" s="1">
        <v>27.99</v>
      </c>
      <c r="H5961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5961">
        <f>Sales[[#This Row],[Total Inventory]]*Sales[[#This Row],[Sale_Price]]</f>
        <v>55.98</v>
      </c>
    </row>
    <row r="5962" spans="1:9" x14ac:dyDescent="0.25">
      <c r="A5962">
        <v>73814</v>
      </c>
      <c r="B5962" t="str">
        <f>INDEX( Table3[],MATCH(Sales[[#This Row],[Category]],Table3[Category],0),1)</f>
        <v>WINE</v>
      </c>
      <c r="C5962" t="s">
        <v>163</v>
      </c>
      <c r="D5962" t="s">
        <v>5897</v>
      </c>
      <c r="E5962" t="s">
        <v>10</v>
      </c>
      <c r="F5962">
        <v>47</v>
      </c>
      <c r="G5962" s="1">
        <v>11.99</v>
      </c>
      <c r="H5962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5962">
        <f>Sales[[#This Row],[Total Inventory]]*Sales[[#This Row],[Sale_Price]]</f>
        <v>352.03000000000003</v>
      </c>
    </row>
    <row r="5963" spans="1:9" x14ac:dyDescent="0.25">
      <c r="A5963">
        <v>10638</v>
      </c>
      <c r="B5963" t="str">
        <f>INDEX( Table3[],MATCH(Sales[[#This Row],[Category]],Table3[Category],0),1)</f>
        <v>WINE</v>
      </c>
      <c r="C5963" t="s">
        <v>242</v>
      </c>
      <c r="D5963" t="s">
        <v>5898</v>
      </c>
      <c r="E5963" t="s">
        <v>1183</v>
      </c>
      <c r="F5963">
        <v>0</v>
      </c>
      <c r="G5963" s="1">
        <v>16.989999999999998</v>
      </c>
      <c r="H5963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5963">
        <f>Sales[[#This Row],[Total Inventory]]*Sales[[#This Row],[Sale_Price]]</f>
        <v>0</v>
      </c>
    </row>
    <row r="5964" spans="1:9" x14ac:dyDescent="0.25">
      <c r="A5964">
        <v>73636</v>
      </c>
      <c r="B5964" t="str">
        <f>INDEX( Table3[],MATCH(Sales[[#This Row],[Category]],Table3[Category],0),1)</f>
        <v>WINE</v>
      </c>
      <c r="C5964" t="s">
        <v>163</v>
      </c>
      <c r="D5964" t="s">
        <v>5899</v>
      </c>
      <c r="E5964" t="s">
        <v>10</v>
      </c>
      <c r="F5964">
        <v>137</v>
      </c>
      <c r="G5964" s="1">
        <v>8.99</v>
      </c>
      <c r="H596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5964">
        <f>Sales[[#This Row],[Total Inventory]]*Sales[[#This Row],[Sale_Price]]</f>
        <v>1231.6300000000001</v>
      </c>
    </row>
    <row r="5965" spans="1:9" x14ac:dyDescent="0.25">
      <c r="A5965">
        <v>10345</v>
      </c>
      <c r="B5965" t="str">
        <f>INDEX( Table3[],MATCH(Sales[[#This Row],[Category]],Table3[Category],0),1)</f>
        <v>BEER</v>
      </c>
      <c r="C5965" t="s">
        <v>11</v>
      </c>
      <c r="D5965" t="s">
        <v>5900</v>
      </c>
      <c r="E5965" t="s">
        <v>52</v>
      </c>
      <c r="F5965">
        <v>0</v>
      </c>
      <c r="G5965" s="1">
        <v>3.09</v>
      </c>
      <c r="H5965">
        <f>IF(INDEX(Sale_Promotions[[Code]:[Sale Price]],MATCH(Sales[[#This Row],[Code]],Sale_Promotions[Code],0),2)=0,Sales[[#This Row],[Price]],INDEX(Sale_Promotions[[Code]:[Sale Price]],MATCH(Sales[[#This Row],[Code]],Sale_Promotions[Code],0),2))</f>
        <v>3.09</v>
      </c>
      <c r="I5965">
        <f>Sales[[#This Row],[Total Inventory]]*Sales[[#This Row],[Sale_Price]]</f>
        <v>0</v>
      </c>
    </row>
    <row r="5966" spans="1:9" x14ac:dyDescent="0.25">
      <c r="A5966">
        <v>29280</v>
      </c>
      <c r="B5966" t="str">
        <f>INDEX( Table3[],MATCH(Sales[[#This Row],[Category]],Table3[Category],0),1)</f>
        <v>BEER</v>
      </c>
      <c r="C5966" t="s">
        <v>11</v>
      </c>
      <c r="D5966" t="s">
        <v>5901</v>
      </c>
      <c r="E5966" t="s">
        <v>60</v>
      </c>
      <c r="F5966">
        <v>0</v>
      </c>
      <c r="G5966" s="1">
        <v>2.5499999999999998</v>
      </c>
      <c r="H5966">
        <f>IF(INDEX(Sale_Promotions[[Code]:[Sale Price]],MATCH(Sales[[#This Row],[Code]],Sale_Promotions[Code],0),2)=0,Sales[[#This Row],[Price]],INDEX(Sale_Promotions[[Code]:[Sale Price]],MATCH(Sales[[#This Row],[Code]],Sale_Promotions[Code],0),2))</f>
        <v>2.5499999999999998</v>
      </c>
      <c r="I5966">
        <f>Sales[[#This Row],[Total Inventory]]*Sales[[#This Row],[Sale_Price]]</f>
        <v>0</v>
      </c>
    </row>
    <row r="5967" spans="1:9" x14ac:dyDescent="0.25">
      <c r="A5967">
        <v>10899</v>
      </c>
      <c r="B5967" t="str">
        <f>INDEX( Table3[],MATCH(Sales[[#This Row],[Category]],Table3[Category],0),1)</f>
        <v>WINE</v>
      </c>
      <c r="C5967" t="s">
        <v>43</v>
      </c>
      <c r="D5967" t="s">
        <v>5902</v>
      </c>
      <c r="E5967" t="s">
        <v>10</v>
      </c>
      <c r="F5967">
        <v>0</v>
      </c>
      <c r="G5967" s="1">
        <v>10.99</v>
      </c>
      <c r="H596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967">
        <f>Sales[[#This Row],[Total Inventory]]*Sales[[#This Row],[Sale_Price]]</f>
        <v>0</v>
      </c>
    </row>
    <row r="5968" spans="1:9" x14ac:dyDescent="0.25">
      <c r="A5968">
        <v>313221</v>
      </c>
      <c r="B5968" t="str">
        <f>INDEX( Table3[],MATCH(Sales[[#This Row],[Category]],Table3[Category],0),1)</f>
        <v>WINE</v>
      </c>
      <c r="C5968" t="s">
        <v>28</v>
      </c>
      <c r="D5968" t="s">
        <v>5903</v>
      </c>
      <c r="E5968" t="s">
        <v>10</v>
      </c>
      <c r="F5968">
        <v>18</v>
      </c>
      <c r="G5968" s="1">
        <v>15.99</v>
      </c>
      <c r="H5968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5968">
        <f>Sales[[#This Row],[Total Inventory]]*Sales[[#This Row],[Sale_Price]]</f>
        <v>287.82</v>
      </c>
    </row>
    <row r="5969" spans="1:9" x14ac:dyDescent="0.25">
      <c r="A5969">
        <v>79758</v>
      </c>
      <c r="B5969" t="str">
        <f>INDEX( Table3[],MATCH(Sales[[#This Row],[Category]],Table3[Category],0),1)</f>
        <v>WINE</v>
      </c>
      <c r="C5969" t="s">
        <v>64</v>
      </c>
      <c r="D5969" t="s">
        <v>5904</v>
      </c>
      <c r="E5969" t="s">
        <v>23</v>
      </c>
      <c r="F5969">
        <v>151</v>
      </c>
      <c r="G5969" s="1">
        <v>11.99</v>
      </c>
      <c r="H596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969">
        <f>Sales[[#This Row],[Total Inventory]]*Sales[[#This Row],[Sale_Price]]</f>
        <v>1810.49</v>
      </c>
    </row>
    <row r="5970" spans="1:9" x14ac:dyDescent="0.25">
      <c r="A5970">
        <v>67199</v>
      </c>
      <c r="B5970" t="str">
        <f>INDEX( Table3[],MATCH(Sales[[#This Row],[Category]],Table3[Category],0),1)</f>
        <v>WINE</v>
      </c>
      <c r="C5970" t="s">
        <v>163</v>
      </c>
      <c r="D5970" t="s">
        <v>5905</v>
      </c>
      <c r="E5970" t="s">
        <v>10</v>
      </c>
      <c r="F5970">
        <v>60</v>
      </c>
      <c r="G5970" s="1">
        <v>60.99</v>
      </c>
      <c r="H5970">
        <f>IF(INDEX(Sale_Promotions[[Code]:[Sale Price]],MATCH(Sales[[#This Row],[Code]],Sale_Promotions[Code],0),2)=0,Sales[[#This Row],[Price]],INDEX(Sale_Promotions[[Code]:[Sale Price]],MATCH(Sales[[#This Row],[Code]],Sale_Promotions[Code],0),2))</f>
        <v>60.99</v>
      </c>
      <c r="I5970">
        <f>Sales[[#This Row],[Total Inventory]]*Sales[[#This Row],[Sale_Price]]</f>
        <v>3659.4</v>
      </c>
    </row>
    <row r="5971" spans="1:9" x14ac:dyDescent="0.25">
      <c r="A5971">
        <v>41877</v>
      </c>
      <c r="B5971" t="str">
        <f>INDEX( Table3[],MATCH(Sales[[#This Row],[Category]],Table3[Category],0),1)</f>
        <v>LIQUOR</v>
      </c>
      <c r="C5971" t="s">
        <v>175</v>
      </c>
      <c r="D5971" t="s">
        <v>5906</v>
      </c>
      <c r="E5971" t="s">
        <v>10</v>
      </c>
      <c r="F5971">
        <v>0</v>
      </c>
      <c r="G5971" s="1">
        <v>71.989999999999995</v>
      </c>
      <c r="H5971">
        <f>IF(INDEX(Sale_Promotions[[Code]:[Sale Price]],MATCH(Sales[[#This Row],[Code]],Sale_Promotions[Code],0),2)=0,Sales[[#This Row],[Price]],INDEX(Sale_Promotions[[Code]:[Sale Price]],MATCH(Sales[[#This Row],[Code]],Sale_Promotions[Code],0),2))</f>
        <v>71.989999999999995</v>
      </c>
      <c r="I5971">
        <f>Sales[[#This Row],[Total Inventory]]*Sales[[#This Row],[Sale_Price]]</f>
        <v>0</v>
      </c>
    </row>
    <row r="5972" spans="1:9" x14ac:dyDescent="0.25">
      <c r="A5972">
        <v>302255</v>
      </c>
      <c r="B5972" t="str">
        <f>INDEX( Table3[],MATCH(Sales[[#This Row],[Category]],Table3[Category],0),1)</f>
        <v>WINE</v>
      </c>
      <c r="C5972" t="s">
        <v>85</v>
      </c>
      <c r="D5972" t="s">
        <v>5907</v>
      </c>
      <c r="E5972" t="s">
        <v>10</v>
      </c>
      <c r="F5972">
        <v>0</v>
      </c>
      <c r="G5972" s="1">
        <v>23.99</v>
      </c>
      <c r="H5972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5972">
        <f>Sales[[#This Row],[Total Inventory]]*Sales[[#This Row],[Sale_Price]]</f>
        <v>0</v>
      </c>
    </row>
    <row r="5973" spans="1:9" x14ac:dyDescent="0.25">
      <c r="A5973">
        <v>345422</v>
      </c>
      <c r="B5973" t="str">
        <f>INDEX( Table3[],MATCH(Sales[[#This Row],[Category]],Table3[Category],0),1)</f>
        <v>LIQUOR</v>
      </c>
      <c r="C5973" t="s">
        <v>245</v>
      </c>
      <c r="D5973" t="s">
        <v>5908</v>
      </c>
      <c r="E5973" t="s">
        <v>10</v>
      </c>
      <c r="F5973">
        <v>18</v>
      </c>
      <c r="G5973" s="1">
        <v>42.99</v>
      </c>
      <c r="H5973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5973">
        <f>Sales[[#This Row],[Total Inventory]]*Sales[[#This Row],[Sale_Price]]</f>
        <v>773.82</v>
      </c>
    </row>
    <row r="5974" spans="1:9" x14ac:dyDescent="0.25">
      <c r="A5974">
        <v>336637</v>
      </c>
      <c r="B5974" t="str">
        <f>INDEX( Table3[],MATCH(Sales[[#This Row],[Category]],Table3[Category],0),1)</f>
        <v>WINE</v>
      </c>
      <c r="C5974" t="s">
        <v>28</v>
      </c>
      <c r="D5974" t="s">
        <v>5909</v>
      </c>
      <c r="E5974" t="s">
        <v>10</v>
      </c>
      <c r="F5974">
        <v>18</v>
      </c>
      <c r="G5974" s="1">
        <v>11.99</v>
      </c>
      <c r="H5974">
        <f>IF(INDEX(Sale_Promotions[[Code]:[Sale Price]],MATCH(Sales[[#This Row],[Code]],Sale_Promotions[Code],0),2)=0,Sales[[#This Row],[Price]],INDEX(Sale_Promotions[[Code]:[Sale Price]],MATCH(Sales[[#This Row],[Code]],Sale_Promotions[Code],0),2))</f>
        <v>10.89</v>
      </c>
      <c r="I5974">
        <f>Sales[[#This Row],[Total Inventory]]*Sales[[#This Row],[Sale_Price]]</f>
        <v>196.02</v>
      </c>
    </row>
    <row r="5975" spans="1:9" x14ac:dyDescent="0.25">
      <c r="A5975">
        <v>400351</v>
      </c>
      <c r="B5975" t="str">
        <f>INDEX( Table3[],MATCH(Sales[[#This Row],[Category]],Table3[Category],0),1)</f>
        <v>WINE</v>
      </c>
      <c r="C5975" t="s">
        <v>64</v>
      </c>
      <c r="D5975" t="s">
        <v>5910</v>
      </c>
      <c r="E5975" t="s">
        <v>10</v>
      </c>
      <c r="F5975">
        <v>0</v>
      </c>
      <c r="G5975" s="1">
        <v>8.99</v>
      </c>
      <c r="H597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5975">
        <f>Sales[[#This Row],[Total Inventory]]*Sales[[#This Row],[Sale_Price]]</f>
        <v>0</v>
      </c>
    </row>
    <row r="5976" spans="1:9" x14ac:dyDescent="0.25">
      <c r="A5976">
        <v>338059</v>
      </c>
      <c r="B5976" t="str">
        <f>INDEX( Table3[],MATCH(Sales[[#This Row],[Category]],Table3[Category],0),1)</f>
        <v>WINE</v>
      </c>
      <c r="C5976" t="s">
        <v>41</v>
      </c>
      <c r="D5976" t="s">
        <v>5911</v>
      </c>
      <c r="E5976" t="s">
        <v>10</v>
      </c>
      <c r="F5976">
        <v>26</v>
      </c>
      <c r="G5976" s="1">
        <v>8.99</v>
      </c>
      <c r="H5976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5976">
        <f>Sales[[#This Row],[Total Inventory]]*Sales[[#This Row],[Sale_Price]]</f>
        <v>233.74</v>
      </c>
    </row>
    <row r="5977" spans="1:9" x14ac:dyDescent="0.25">
      <c r="A5977">
        <v>77453</v>
      </c>
      <c r="B5977" t="str">
        <f>INDEX( Table3[],MATCH(Sales[[#This Row],[Category]],Table3[Category],0),1)</f>
        <v>WINE</v>
      </c>
      <c r="C5977" t="s">
        <v>189</v>
      </c>
      <c r="D5977" t="s">
        <v>5912</v>
      </c>
      <c r="E5977" t="s">
        <v>10</v>
      </c>
      <c r="F5977">
        <v>37</v>
      </c>
      <c r="G5977" s="1">
        <v>34.99</v>
      </c>
      <c r="H5977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5977">
        <f>Sales[[#This Row],[Total Inventory]]*Sales[[#This Row],[Sale_Price]]</f>
        <v>1294.6300000000001</v>
      </c>
    </row>
    <row r="5978" spans="1:9" x14ac:dyDescent="0.25">
      <c r="A5978">
        <v>29890</v>
      </c>
      <c r="B5978" t="str">
        <f>INDEX( Table3[],MATCH(Sales[[#This Row],[Category]],Table3[Category],0),1)</f>
        <v>WINE</v>
      </c>
      <c r="C5978" t="s">
        <v>163</v>
      </c>
      <c r="D5978" t="s">
        <v>5913</v>
      </c>
      <c r="E5978" t="s">
        <v>10</v>
      </c>
      <c r="F5978">
        <v>12</v>
      </c>
      <c r="G5978" s="1">
        <v>7.99</v>
      </c>
      <c r="H5978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5978">
        <f>Sales[[#This Row],[Total Inventory]]*Sales[[#This Row],[Sale_Price]]</f>
        <v>95.88</v>
      </c>
    </row>
    <row r="5979" spans="1:9" x14ac:dyDescent="0.25">
      <c r="A5979">
        <v>83615</v>
      </c>
      <c r="B5979" t="str">
        <f>INDEX( Table3[],MATCH(Sales[[#This Row],[Category]],Table3[Category],0),1)</f>
        <v>WINE</v>
      </c>
      <c r="C5979" t="s">
        <v>28</v>
      </c>
      <c r="D5979" t="s">
        <v>5914</v>
      </c>
      <c r="E5979" t="s">
        <v>10</v>
      </c>
      <c r="F5979">
        <v>96</v>
      </c>
      <c r="G5979" s="1">
        <v>12.69</v>
      </c>
      <c r="H5979">
        <f>IF(INDEX(Sale_Promotions[[Code]:[Sale Price]],MATCH(Sales[[#This Row],[Code]],Sale_Promotions[Code],0),2)=0,Sales[[#This Row],[Price]],INDEX(Sale_Promotions[[Code]:[Sale Price]],MATCH(Sales[[#This Row],[Code]],Sale_Promotions[Code],0),2))</f>
        <v>8.39</v>
      </c>
      <c r="I5979">
        <f>Sales[[#This Row],[Total Inventory]]*Sales[[#This Row],[Sale_Price]]</f>
        <v>805.44</v>
      </c>
    </row>
    <row r="5980" spans="1:9" x14ac:dyDescent="0.25">
      <c r="A5980">
        <v>24865</v>
      </c>
      <c r="B5980" t="str">
        <f>INDEX( Table3[],MATCH(Sales[[#This Row],[Category]],Table3[Category],0),1)</f>
        <v>BEER</v>
      </c>
      <c r="C5980" t="s">
        <v>11</v>
      </c>
      <c r="D5980" t="s">
        <v>5915</v>
      </c>
      <c r="E5980" t="s">
        <v>25</v>
      </c>
      <c r="F5980">
        <v>42</v>
      </c>
      <c r="G5980" s="1">
        <v>1.61</v>
      </c>
      <c r="H5980">
        <f>IF(INDEX(Sale_Promotions[[Code]:[Sale Price]],MATCH(Sales[[#This Row],[Code]],Sale_Promotions[Code],0),2)=0,Sales[[#This Row],[Price]],INDEX(Sale_Promotions[[Code]:[Sale Price]],MATCH(Sales[[#This Row],[Code]],Sale_Promotions[Code],0),2))</f>
        <v>1.61</v>
      </c>
      <c r="I5980">
        <f>Sales[[#This Row],[Total Inventory]]*Sales[[#This Row],[Sale_Price]]</f>
        <v>67.62</v>
      </c>
    </row>
    <row r="5981" spans="1:9" x14ac:dyDescent="0.25">
      <c r="A5981">
        <v>82471</v>
      </c>
      <c r="B5981" t="str">
        <f>INDEX( Table3[],MATCH(Sales[[#This Row],[Category]],Table3[Category],0),1)</f>
        <v>WINE</v>
      </c>
      <c r="C5981" t="s">
        <v>85</v>
      </c>
      <c r="D5981" t="s">
        <v>3457</v>
      </c>
      <c r="E5981" t="s">
        <v>10</v>
      </c>
      <c r="F5981">
        <v>33</v>
      </c>
      <c r="G5981" s="1">
        <v>13.69</v>
      </c>
      <c r="H598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981">
        <f>Sales[[#This Row],[Total Inventory]]*Sales[[#This Row],[Sale_Price]]</f>
        <v>362.67</v>
      </c>
    </row>
    <row r="5982" spans="1:9" x14ac:dyDescent="0.25">
      <c r="A5982">
        <v>342445</v>
      </c>
      <c r="B5982" t="str">
        <f>INDEX( Table3[],MATCH(Sales[[#This Row],[Category]],Table3[Category],0),1)</f>
        <v>LIQUOR</v>
      </c>
      <c r="C5982" t="s">
        <v>198</v>
      </c>
      <c r="D5982" t="s">
        <v>5916</v>
      </c>
      <c r="E5982" t="s">
        <v>10</v>
      </c>
      <c r="F5982">
        <v>37</v>
      </c>
      <c r="G5982" s="1">
        <v>35.99</v>
      </c>
      <c r="H5982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5982">
        <f>Sales[[#This Row],[Total Inventory]]*Sales[[#This Row],[Sale_Price]]</f>
        <v>1331.63</v>
      </c>
    </row>
    <row r="5983" spans="1:9" x14ac:dyDescent="0.25">
      <c r="A5983">
        <v>78716</v>
      </c>
      <c r="B5983" t="str">
        <f>INDEX( Table3[],MATCH(Sales[[#This Row],[Category]],Table3[Category],0),1)</f>
        <v>LIQUOR</v>
      </c>
      <c r="C5983" t="s">
        <v>14</v>
      </c>
      <c r="D5983" t="s">
        <v>5917</v>
      </c>
      <c r="E5983" t="s">
        <v>10</v>
      </c>
      <c r="F5983">
        <v>62</v>
      </c>
      <c r="G5983" s="1">
        <v>364.99</v>
      </c>
      <c r="H5983">
        <f>IF(INDEX(Sale_Promotions[[Code]:[Sale Price]],MATCH(Sales[[#This Row],[Code]],Sale_Promotions[Code],0),2)=0,Sales[[#This Row],[Price]],INDEX(Sale_Promotions[[Code]:[Sale Price]],MATCH(Sales[[#This Row],[Code]],Sale_Promotions[Code],0),2))</f>
        <v>364.99</v>
      </c>
      <c r="I5983">
        <f>Sales[[#This Row],[Total Inventory]]*Sales[[#This Row],[Sale_Price]]</f>
        <v>22629.38</v>
      </c>
    </row>
    <row r="5984" spans="1:9" x14ac:dyDescent="0.25">
      <c r="A5984">
        <v>325365</v>
      </c>
      <c r="B5984" t="str">
        <f>INDEX( Table3[],MATCH(Sales[[#This Row],[Category]],Table3[Category],0),1)</f>
        <v>WINE</v>
      </c>
      <c r="C5984" t="s">
        <v>41</v>
      </c>
      <c r="D5984" t="s">
        <v>5918</v>
      </c>
      <c r="E5984" t="s">
        <v>10</v>
      </c>
      <c r="F5984">
        <v>0</v>
      </c>
      <c r="G5984" s="1">
        <v>11.99</v>
      </c>
      <c r="H598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5984">
        <f>Sales[[#This Row],[Total Inventory]]*Sales[[#This Row],[Sale_Price]]</f>
        <v>0</v>
      </c>
    </row>
    <row r="5985" spans="1:9" x14ac:dyDescent="0.25">
      <c r="A5985">
        <v>80098</v>
      </c>
      <c r="B5985" t="str">
        <f>INDEX( Table3[],MATCH(Sales[[#This Row],[Category]],Table3[Category],0),1)</f>
        <v>WINE</v>
      </c>
      <c r="C5985" t="s">
        <v>64</v>
      </c>
      <c r="D5985" t="s">
        <v>5919</v>
      </c>
      <c r="E5985" t="s">
        <v>23</v>
      </c>
      <c r="F5985">
        <v>110</v>
      </c>
      <c r="G5985" s="1">
        <v>8.59</v>
      </c>
      <c r="H5985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5985">
        <f>Sales[[#This Row],[Total Inventory]]*Sales[[#This Row],[Sale_Price]]</f>
        <v>944.9</v>
      </c>
    </row>
    <row r="5986" spans="1:9" x14ac:dyDescent="0.25">
      <c r="A5986">
        <v>173258</v>
      </c>
      <c r="B5986" t="str">
        <f>INDEX( Table3[],MATCH(Sales[[#This Row],[Category]],Table3[Category],0),1)</f>
        <v>WINE</v>
      </c>
      <c r="C5986" t="s">
        <v>39</v>
      </c>
      <c r="D5986" t="s">
        <v>5920</v>
      </c>
      <c r="E5986" t="s">
        <v>10</v>
      </c>
      <c r="F5986">
        <v>1</v>
      </c>
      <c r="G5986" s="1">
        <v>6.99</v>
      </c>
      <c r="H5986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5986">
        <f>Sales[[#This Row],[Total Inventory]]*Sales[[#This Row],[Sale_Price]]</f>
        <v>6.99</v>
      </c>
    </row>
    <row r="5987" spans="1:9" x14ac:dyDescent="0.25">
      <c r="A5987">
        <v>409014</v>
      </c>
      <c r="B5987" t="str">
        <f>INDEX( Table3[],MATCH(Sales[[#This Row],[Category]],Table3[Category],0),1)</f>
        <v>WINE</v>
      </c>
      <c r="C5987" t="s">
        <v>43</v>
      </c>
      <c r="D5987" t="s">
        <v>5921</v>
      </c>
      <c r="E5987" t="s">
        <v>10</v>
      </c>
      <c r="F5987">
        <v>0</v>
      </c>
      <c r="G5987" s="1">
        <v>9.99</v>
      </c>
      <c r="H5987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5987">
        <f>Sales[[#This Row],[Total Inventory]]*Sales[[#This Row],[Sale_Price]]</f>
        <v>0</v>
      </c>
    </row>
    <row r="5988" spans="1:9" x14ac:dyDescent="0.25">
      <c r="A5988">
        <v>44082</v>
      </c>
      <c r="B5988" t="str">
        <f>INDEX( Table3[],MATCH(Sales[[#This Row],[Category]],Table3[Category],0),1)</f>
        <v>WINE</v>
      </c>
      <c r="C5988" t="s">
        <v>85</v>
      </c>
      <c r="D5988" t="s">
        <v>5922</v>
      </c>
      <c r="E5988" t="s">
        <v>10</v>
      </c>
      <c r="F5988">
        <v>0</v>
      </c>
      <c r="G5988" s="1">
        <v>20.99</v>
      </c>
      <c r="H5988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5988">
        <f>Sales[[#This Row],[Total Inventory]]*Sales[[#This Row],[Sale_Price]]</f>
        <v>0</v>
      </c>
    </row>
    <row r="5989" spans="1:9" x14ac:dyDescent="0.25">
      <c r="A5989">
        <v>306284</v>
      </c>
      <c r="B5989" t="str">
        <f>INDEX( Table3[],MATCH(Sales[[#This Row],[Category]],Table3[Category],0),1)</f>
        <v>LIQUOR</v>
      </c>
      <c r="C5989" t="s">
        <v>37</v>
      </c>
      <c r="D5989" t="s">
        <v>5923</v>
      </c>
      <c r="E5989" t="s">
        <v>10</v>
      </c>
      <c r="F5989">
        <v>10</v>
      </c>
      <c r="G5989" s="1">
        <v>10.79</v>
      </c>
      <c r="H5989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5989">
        <f>Sales[[#This Row],[Total Inventory]]*Sales[[#This Row],[Sale_Price]]</f>
        <v>107.89999999999999</v>
      </c>
    </row>
    <row r="5990" spans="1:9" x14ac:dyDescent="0.25">
      <c r="A5990">
        <v>233036</v>
      </c>
      <c r="B5990" t="str">
        <f>INDEX( Table3[],MATCH(Sales[[#This Row],[Category]],Table3[Category],0),1)</f>
        <v>WINE</v>
      </c>
      <c r="C5990" t="s">
        <v>41</v>
      </c>
      <c r="D5990" t="s">
        <v>5924</v>
      </c>
      <c r="E5990" t="s">
        <v>10</v>
      </c>
      <c r="F5990">
        <v>0</v>
      </c>
      <c r="G5990" s="1">
        <v>12.69</v>
      </c>
      <c r="H5990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5990">
        <f>Sales[[#This Row],[Total Inventory]]*Sales[[#This Row],[Sale_Price]]</f>
        <v>0</v>
      </c>
    </row>
    <row r="5991" spans="1:9" x14ac:dyDescent="0.25">
      <c r="A5991">
        <v>29629</v>
      </c>
      <c r="B5991" t="str">
        <f>INDEX( Table3[],MATCH(Sales[[#This Row],[Category]],Table3[Category],0),1)</f>
        <v>WINE</v>
      </c>
      <c r="C5991" t="s">
        <v>163</v>
      </c>
      <c r="D5991" t="s">
        <v>5925</v>
      </c>
      <c r="E5991" t="s">
        <v>10</v>
      </c>
      <c r="F5991">
        <v>11</v>
      </c>
      <c r="G5991" s="1">
        <v>7.99</v>
      </c>
      <c r="H5991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5991">
        <f>Sales[[#This Row],[Total Inventory]]*Sales[[#This Row],[Sale_Price]]</f>
        <v>87.89</v>
      </c>
    </row>
    <row r="5992" spans="1:9" x14ac:dyDescent="0.25">
      <c r="A5992">
        <v>45046</v>
      </c>
      <c r="B5992" t="str">
        <f>INDEX( Table3[],MATCH(Sales[[#This Row],[Category]],Table3[Category],0),1)</f>
        <v>WINE</v>
      </c>
      <c r="C5992" t="s">
        <v>41</v>
      </c>
      <c r="D5992" t="s">
        <v>5926</v>
      </c>
      <c r="E5992" t="s">
        <v>10</v>
      </c>
      <c r="F5992">
        <v>10</v>
      </c>
      <c r="G5992" s="1">
        <v>17.489999999999998</v>
      </c>
      <c r="H5992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5992">
        <f>Sales[[#This Row],[Total Inventory]]*Sales[[#This Row],[Sale_Price]]</f>
        <v>174.89999999999998</v>
      </c>
    </row>
    <row r="5993" spans="1:9" x14ac:dyDescent="0.25">
      <c r="A5993">
        <v>46722</v>
      </c>
      <c r="B5993" t="str">
        <f>INDEX( Table3[],MATCH(Sales[[#This Row],[Category]],Table3[Category],0),1)</f>
        <v>WINE</v>
      </c>
      <c r="C5993" t="s">
        <v>41</v>
      </c>
      <c r="D5993" t="s">
        <v>5927</v>
      </c>
      <c r="E5993" t="s">
        <v>10</v>
      </c>
      <c r="F5993">
        <v>0</v>
      </c>
      <c r="G5993" s="1">
        <v>49.99</v>
      </c>
      <c r="H5993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5993">
        <f>Sales[[#This Row],[Total Inventory]]*Sales[[#This Row],[Sale_Price]]</f>
        <v>0</v>
      </c>
    </row>
    <row r="5994" spans="1:9" x14ac:dyDescent="0.25">
      <c r="A5994">
        <v>334302</v>
      </c>
      <c r="B5994" t="str">
        <f>INDEX( Table3[],MATCH(Sales[[#This Row],[Category]],Table3[Category],0),1)</f>
        <v>WINE</v>
      </c>
      <c r="C5994" t="s">
        <v>17</v>
      </c>
      <c r="D5994" t="s">
        <v>5928</v>
      </c>
      <c r="E5994" t="s">
        <v>10</v>
      </c>
      <c r="F5994">
        <v>0</v>
      </c>
      <c r="G5994" s="1">
        <v>10.99</v>
      </c>
      <c r="H599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5994">
        <f>Sales[[#This Row],[Total Inventory]]*Sales[[#This Row],[Sale_Price]]</f>
        <v>0</v>
      </c>
    </row>
    <row r="5995" spans="1:9" x14ac:dyDescent="0.25">
      <c r="A5995">
        <v>23207</v>
      </c>
      <c r="B5995" t="str">
        <f>INDEX( Table3[],MATCH(Sales[[#This Row],[Category]],Table3[Category],0),1)</f>
        <v>BEER</v>
      </c>
      <c r="C5995" t="s">
        <v>11</v>
      </c>
      <c r="D5995" t="s">
        <v>5929</v>
      </c>
      <c r="E5995" t="s">
        <v>25</v>
      </c>
      <c r="F5995">
        <v>48</v>
      </c>
      <c r="G5995" s="1">
        <v>1.42</v>
      </c>
      <c r="H5995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5995">
        <f>Sales[[#This Row],[Total Inventory]]*Sales[[#This Row],[Sale_Price]]</f>
        <v>68.16</v>
      </c>
    </row>
    <row r="5996" spans="1:9" x14ac:dyDescent="0.25">
      <c r="A5996">
        <v>79999</v>
      </c>
      <c r="B5996" t="str">
        <f>INDEX( Table3[],MATCH(Sales[[#This Row],[Category]],Table3[Category],0),1)</f>
        <v>LIQUOR</v>
      </c>
      <c r="C5996" t="s">
        <v>102</v>
      </c>
      <c r="D5996" t="s">
        <v>5930</v>
      </c>
      <c r="E5996" t="s">
        <v>10</v>
      </c>
      <c r="F5996">
        <v>78</v>
      </c>
      <c r="G5996" s="1">
        <v>23.99</v>
      </c>
      <c r="H5996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5996">
        <f>Sales[[#This Row],[Total Inventory]]*Sales[[#This Row],[Sale_Price]]</f>
        <v>1871.2199999999998</v>
      </c>
    </row>
    <row r="5997" spans="1:9" x14ac:dyDescent="0.25">
      <c r="A5997">
        <v>85288</v>
      </c>
      <c r="B5997" t="str">
        <f>INDEX( Table3[],MATCH(Sales[[#This Row],[Category]],Table3[Category],0),1)</f>
        <v>WINE</v>
      </c>
      <c r="C5997" t="s">
        <v>163</v>
      </c>
      <c r="D5997" t="s">
        <v>5931</v>
      </c>
      <c r="E5997" t="s">
        <v>10</v>
      </c>
      <c r="F5997">
        <v>47</v>
      </c>
      <c r="G5997" s="1">
        <v>5.79</v>
      </c>
      <c r="H5997">
        <f>IF(INDEX(Sale_Promotions[[Code]:[Sale Price]],MATCH(Sales[[#This Row],[Code]],Sale_Promotions[Code],0),2)=0,Sales[[#This Row],[Price]],INDEX(Sale_Promotions[[Code]:[Sale Price]],MATCH(Sales[[#This Row],[Code]],Sale_Promotions[Code],0),2))</f>
        <v>3.99</v>
      </c>
      <c r="I5997">
        <f>Sales[[#This Row],[Total Inventory]]*Sales[[#This Row],[Sale_Price]]</f>
        <v>187.53</v>
      </c>
    </row>
    <row r="5998" spans="1:9" x14ac:dyDescent="0.25">
      <c r="A5998">
        <v>62839</v>
      </c>
      <c r="B5998" t="str">
        <f>INDEX( Table3[],MATCH(Sales[[#This Row],[Category]],Table3[Category],0),1)</f>
        <v>LIQUOR</v>
      </c>
      <c r="C5998" t="s">
        <v>37</v>
      </c>
      <c r="D5998" t="s">
        <v>5932</v>
      </c>
      <c r="E5998" t="s">
        <v>133</v>
      </c>
      <c r="F5998">
        <v>0</v>
      </c>
      <c r="G5998" s="1">
        <v>27.99</v>
      </c>
      <c r="H5998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5998">
        <f>Sales[[#This Row],[Total Inventory]]*Sales[[#This Row],[Sale_Price]]</f>
        <v>0</v>
      </c>
    </row>
    <row r="5999" spans="1:9" x14ac:dyDescent="0.25">
      <c r="A5999">
        <v>40122</v>
      </c>
      <c r="B5999" t="str">
        <f>INDEX( Table3[],MATCH(Sales[[#This Row],[Category]],Table3[Category],0),1)</f>
        <v>WINE</v>
      </c>
      <c r="C5999" t="s">
        <v>61</v>
      </c>
      <c r="D5999" t="s">
        <v>2231</v>
      </c>
      <c r="E5999" t="s">
        <v>10</v>
      </c>
      <c r="F5999">
        <v>25</v>
      </c>
      <c r="G5999" s="1">
        <v>91.99</v>
      </c>
      <c r="H5999">
        <f>IF(INDEX(Sale_Promotions[[Code]:[Sale Price]],MATCH(Sales[[#This Row],[Code]],Sale_Promotions[Code],0),2)=0,Sales[[#This Row],[Price]],INDEX(Sale_Promotions[[Code]:[Sale Price]],MATCH(Sales[[#This Row],[Code]],Sale_Promotions[Code],0),2))</f>
        <v>91.99</v>
      </c>
      <c r="I5999">
        <f>Sales[[#This Row],[Total Inventory]]*Sales[[#This Row],[Sale_Price]]</f>
        <v>2299.75</v>
      </c>
    </row>
    <row r="6000" spans="1:9" x14ac:dyDescent="0.25">
      <c r="A6000">
        <v>10675</v>
      </c>
      <c r="B6000" t="str">
        <f>INDEX( Table3[],MATCH(Sales[[#This Row],[Category]],Table3[Category],0),1)</f>
        <v>LIQUOR</v>
      </c>
      <c r="C6000" t="s">
        <v>35</v>
      </c>
      <c r="D6000" t="s">
        <v>5933</v>
      </c>
      <c r="E6000" t="s">
        <v>10</v>
      </c>
      <c r="F6000">
        <v>27</v>
      </c>
      <c r="G6000" s="1">
        <v>22.99</v>
      </c>
      <c r="H6000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6000">
        <f>Sales[[#This Row],[Total Inventory]]*Sales[[#This Row],[Sale_Price]]</f>
        <v>620.7299999999999</v>
      </c>
    </row>
    <row r="6001" spans="1:9" x14ac:dyDescent="0.25">
      <c r="A6001">
        <v>70495</v>
      </c>
      <c r="B6001" t="str">
        <f>INDEX( Table3[],MATCH(Sales[[#This Row],[Category]],Table3[Category],0),1)</f>
        <v>LIQUOR</v>
      </c>
      <c r="C6001" t="s">
        <v>26</v>
      </c>
      <c r="D6001" t="s">
        <v>5934</v>
      </c>
      <c r="E6001" t="s">
        <v>48</v>
      </c>
      <c r="F6001">
        <v>0</v>
      </c>
      <c r="G6001" s="1">
        <v>21.99</v>
      </c>
      <c r="H6001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6001">
        <f>Sales[[#This Row],[Total Inventory]]*Sales[[#This Row],[Sale_Price]]</f>
        <v>0</v>
      </c>
    </row>
    <row r="6002" spans="1:9" x14ac:dyDescent="0.25">
      <c r="A6002">
        <v>350907</v>
      </c>
      <c r="B6002" t="str">
        <f>INDEX( Table3[],MATCH(Sales[[#This Row],[Category]],Table3[Category],0),1)</f>
        <v>WINE</v>
      </c>
      <c r="C6002" t="s">
        <v>43</v>
      </c>
      <c r="D6002" t="s">
        <v>5935</v>
      </c>
      <c r="E6002" t="s">
        <v>48</v>
      </c>
      <c r="F6002">
        <v>9</v>
      </c>
      <c r="G6002" s="1">
        <v>12.49</v>
      </c>
      <c r="H6002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6002">
        <f>Sales[[#This Row],[Total Inventory]]*Sales[[#This Row],[Sale_Price]]</f>
        <v>112.41</v>
      </c>
    </row>
    <row r="6003" spans="1:9" x14ac:dyDescent="0.25">
      <c r="A6003">
        <v>73405</v>
      </c>
      <c r="B6003" t="str">
        <f>INDEX( Table3[],MATCH(Sales[[#This Row],[Category]],Table3[Category],0),1)</f>
        <v>LIQUOR</v>
      </c>
      <c r="C6003" t="s">
        <v>175</v>
      </c>
      <c r="D6003" t="s">
        <v>5936</v>
      </c>
      <c r="E6003" t="s">
        <v>10</v>
      </c>
      <c r="F6003">
        <v>0</v>
      </c>
      <c r="G6003" s="1">
        <v>82.99</v>
      </c>
      <c r="H6003">
        <f>IF(INDEX(Sale_Promotions[[Code]:[Sale Price]],MATCH(Sales[[#This Row],[Code]],Sale_Promotions[Code],0),2)=0,Sales[[#This Row],[Price]],INDEX(Sale_Promotions[[Code]:[Sale Price]],MATCH(Sales[[#This Row],[Code]],Sale_Promotions[Code],0),2))</f>
        <v>82.99</v>
      </c>
      <c r="I6003">
        <f>Sales[[#This Row],[Total Inventory]]*Sales[[#This Row],[Sale_Price]]</f>
        <v>0</v>
      </c>
    </row>
    <row r="6004" spans="1:9" x14ac:dyDescent="0.25">
      <c r="A6004">
        <v>71416</v>
      </c>
      <c r="B6004" t="str">
        <f>INDEX( Table3[],MATCH(Sales[[#This Row],[Category]],Table3[Category],0),1)</f>
        <v>LIQUOR</v>
      </c>
      <c r="C6004" t="s">
        <v>37</v>
      </c>
      <c r="D6004" t="s">
        <v>5937</v>
      </c>
      <c r="E6004" t="s">
        <v>16</v>
      </c>
      <c r="F6004">
        <v>165</v>
      </c>
      <c r="G6004" s="1">
        <v>56.99</v>
      </c>
      <c r="H6004">
        <f>IF(INDEX(Sale_Promotions[[Code]:[Sale Price]],MATCH(Sales[[#This Row],[Code]],Sale_Promotions[Code],0),2)=0,Sales[[#This Row],[Price]],INDEX(Sale_Promotions[[Code]:[Sale Price]],MATCH(Sales[[#This Row],[Code]],Sale_Promotions[Code],0),2))</f>
        <v>51.99</v>
      </c>
      <c r="I6004">
        <f>Sales[[#This Row],[Total Inventory]]*Sales[[#This Row],[Sale_Price]]</f>
        <v>8578.35</v>
      </c>
    </row>
    <row r="6005" spans="1:9" x14ac:dyDescent="0.25">
      <c r="A6005">
        <v>337235</v>
      </c>
      <c r="B6005" t="str">
        <f>INDEX( Table3[],MATCH(Sales[[#This Row],[Category]],Table3[Category],0),1)</f>
        <v>BEER</v>
      </c>
      <c r="C6005" t="s">
        <v>752</v>
      </c>
      <c r="D6005" t="s">
        <v>5938</v>
      </c>
      <c r="E6005" t="s">
        <v>48</v>
      </c>
      <c r="F6005">
        <v>19</v>
      </c>
      <c r="G6005" s="1">
        <v>17.989999999999998</v>
      </c>
      <c r="H600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6005">
        <f>Sales[[#This Row],[Total Inventory]]*Sales[[#This Row],[Sale_Price]]</f>
        <v>341.80999999999995</v>
      </c>
    </row>
    <row r="6006" spans="1:9" x14ac:dyDescent="0.25">
      <c r="A6006">
        <v>31168</v>
      </c>
      <c r="B6006" t="str">
        <f>INDEX( Table3[],MATCH(Sales[[#This Row],[Category]],Table3[Category],0),1)</f>
        <v>BEER</v>
      </c>
      <c r="C6006" t="s">
        <v>11</v>
      </c>
      <c r="D6006" t="s">
        <v>5939</v>
      </c>
      <c r="E6006" t="s">
        <v>25</v>
      </c>
      <c r="F6006">
        <v>6</v>
      </c>
      <c r="G6006" s="1">
        <v>1.48</v>
      </c>
      <c r="H6006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6006">
        <f>Sales[[#This Row],[Total Inventory]]*Sales[[#This Row],[Sale_Price]]</f>
        <v>8.879999999999999</v>
      </c>
    </row>
    <row r="6007" spans="1:9" x14ac:dyDescent="0.25">
      <c r="A6007">
        <v>330686</v>
      </c>
      <c r="B6007" t="str">
        <f>INDEX( Table3[],MATCH(Sales[[#This Row],[Category]],Table3[Category],0),1)</f>
        <v>WINE</v>
      </c>
      <c r="C6007" t="s">
        <v>8</v>
      </c>
      <c r="D6007" t="s">
        <v>5940</v>
      </c>
      <c r="E6007" t="s">
        <v>10</v>
      </c>
      <c r="F6007">
        <v>5</v>
      </c>
      <c r="G6007" s="1">
        <v>22.99</v>
      </c>
      <c r="H6007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6007">
        <f>Sales[[#This Row],[Total Inventory]]*Sales[[#This Row],[Sale_Price]]</f>
        <v>114.94999999999999</v>
      </c>
    </row>
    <row r="6008" spans="1:9" x14ac:dyDescent="0.25">
      <c r="A6008">
        <v>373877</v>
      </c>
      <c r="B6008" t="str">
        <f>INDEX( Table3[],MATCH(Sales[[#This Row],[Category]],Table3[Category],0),1)</f>
        <v>WINE</v>
      </c>
      <c r="C6008" t="s">
        <v>17</v>
      </c>
      <c r="D6008" t="s">
        <v>5941</v>
      </c>
      <c r="E6008" t="s">
        <v>10</v>
      </c>
      <c r="F6008">
        <v>0</v>
      </c>
      <c r="G6008" s="1">
        <v>20.99</v>
      </c>
      <c r="H6008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6008">
        <f>Sales[[#This Row],[Total Inventory]]*Sales[[#This Row],[Sale_Price]]</f>
        <v>0</v>
      </c>
    </row>
    <row r="6009" spans="1:9" x14ac:dyDescent="0.25">
      <c r="A6009">
        <v>55662</v>
      </c>
      <c r="B6009" t="str">
        <f>INDEX( Table3[],MATCH(Sales[[#This Row],[Category]],Table3[Category],0),1)</f>
        <v>WINE</v>
      </c>
      <c r="C6009" t="s">
        <v>43</v>
      </c>
      <c r="D6009" t="s">
        <v>2415</v>
      </c>
      <c r="E6009" t="s">
        <v>23</v>
      </c>
      <c r="F6009">
        <v>2</v>
      </c>
      <c r="G6009" s="1">
        <v>101.99</v>
      </c>
      <c r="H6009">
        <f>IF(INDEX(Sale_Promotions[[Code]:[Sale Price]],MATCH(Sales[[#This Row],[Code]],Sale_Promotions[Code],0),2)=0,Sales[[#This Row],[Price]],INDEX(Sale_Promotions[[Code]:[Sale Price]],MATCH(Sales[[#This Row],[Code]],Sale_Promotions[Code],0),2))</f>
        <v>101.99</v>
      </c>
      <c r="I6009">
        <f>Sales[[#This Row],[Total Inventory]]*Sales[[#This Row],[Sale_Price]]</f>
        <v>203.98</v>
      </c>
    </row>
    <row r="6010" spans="1:9" x14ac:dyDescent="0.25">
      <c r="A6010">
        <v>384127</v>
      </c>
      <c r="B6010" t="str">
        <f>INDEX( Table3[],MATCH(Sales[[#This Row],[Category]],Table3[Category],0),1)</f>
        <v>WINE</v>
      </c>
      <c r="C6010" t="s">
        <v>61</v>
      </c>
      <c r="D6010" t="s">
        <v>5942</v>
      </c>
      <c r="E6010" t="s">
        <v>10</v>
      </c>
      <c r="F6010">
        <v>0</v>
      </c>
      <c r="G6010" s="1">
        <v>8.59</v>
      </c>
      <c r="H6010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6010">
        <f>Sales[[#This Row],[Total Inventory]]*Sales[[#This Row],[Sale_Price]]</f>
        <v>0</v>
      </c>
    </row>
    <row r="6011" spans="1:9" x14ac:dyDescent="0.25">
      <c r="A6011">
        <v>92908</v>
      </c>
      <c r="B6011" t="str">
        <f>INDEX( Table3[],MATCH(Sales[[#This Row],[Category]],Table3[Category],0),1)</f>
        <v>BEER</v>
      </c>
      <c r="C6011" t="s">
        <v>11</v>
      </c>
      <c r="D6011" t="s">
        <v>5943</v>
      </c>
      <c r="E6011" t="s">
        <v>25</v>
      </c>
      <c r="F6011">
        <v>0</v>
      </c>
      <c r="G6011" s="1">
        <v>1.93</v>
      </c>
      <c r="H6011">
        <f>IF(INDEX(Sale_Promotions[[Code]:[Sale Price]],MATCH(Sales[[#This Row],[Code]],Sale_Promotions[Code],0),2)=0,Sales[[#This Row],[Price]],INDEX(Sale_Promotions[[Code]:[Sale Price]],MATCH(Sales[[#This Row],[Code]],Sale_Promotions[Code],0),2))</f>
        <v>1.93</v>
      </c>
      <c r="I6011">
        <f>Sales[[#This Row],[Total Inventory]]*Sales[[#This Row],[Sale_Price]]</f>
        <v>0</v>
      </c>
    </row>
    <row r="6012" spans="1:9" x14ac:dyDescent="0.25">
      <c r="A6012">
        <v>163180</v>
      </c>
      <c r="B6012" t="str">
        <f>INDEX( Table3[],MATCH(Sales[[#This Row],[Category]],Table3[Category],0),1)</f>
        <v>WINE</v>
      </c>
      <c r="C6012" t="s">
        <v>41</v>
      </c>
      <c r="D6012" t="s">
        <v>5944</v>
      </c>
      <c r="E6012" t="s">
        <v>10</v>
      </c>
      <c r="F6012">
        <v>10</v>
      </c>
      <c r="G6012" s="1">
        <v>13.99</v>
      </c>
      <c r="H6012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012">
        <f>Sales[[#This Row],[Total Inventory]]*Sales[[#This Row],[Sale_Price]]</f>
        <v>139.9</v>
      </c>
    </row>
    <row r="6013" spans="1:9" x14ac:dyDescent="0.25">
      <c r="A6013">
        <v>48071</v>
      </c>
      <c r="B6013" t="str">
        <f>INDEX( Table3[],MATCH(Sales[[#This Row],[Category]],Table3[Category],0),1)</f>
        <v>WINE</v>
      </c>
      <c r="C6013" t="s">
        <v>39</v>
      </c>
      <c r="D6013" t="s">
        <v>5945</v>
      </c>
      <c r="E6013" t="s">
        <v>10</v>
      </c>
      <c r="F6013">
        <v>13</v>
      </c>
      <c r="G6013" s="1">
        <v>43.99</v>
      </c>
      <c r="H6013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6013">
        <f>Sales[[#This Row],[Total Inventory]]*Sales[[#This Row],[Sale_Price]]</f>
        <v>571.87</v>
      </c>
    </row>
    <row r="6014" spans="1:9" x14ac:dyDescent="0.25">
      <c r="A6014">
        <v>307273</v>
      </c>
      <c r="B6014" t="str">
        <f>INDEX( Table3[],MATCH(Sales[[#This Row],[Category]],Table3[Category],0),1)</f>
        <v>WINE</v>
      </c>
      <c r="C6014" t="s">
        <v>61</v>
      </c>
      <c r="D6014" t="s">
        <v>5946</v>
      </c>
      <c r="E6014" t="s">
        <v>10</v>
      </c>
      <c r="F6014">
        <v>30</v>
      </c>
      <c r="G6014" s="1">
        <v>8.99</v>
      </c>
      <c r="H601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014">
        <f>Sales[[#This Row],[Total Inventory]]*Sales[[#This Row],[Sale_Price]]</f>
        <v>269.7</v>
      </c>
    </row>
    <row r="6015" spans="1:9" x14ac:dyDescent="0.25">
      <c r="A6015">
        <v>80493</v>
      </c>
      <c r="B6015" t="str">
        <f>INDEX( Table3[],MATCH(Sales[[#This Row],[Category]],Table3[Category],0),1)</f>
        <v>WINE</v>
      </c>
      <c r="C6015" t="s">
        <v>85</v>
      </c>
      <c r="D6015" t="s">
        <v>5947</v>
      </c>
      <c r="E6015" t="s">
        <v>10</v>
      </c>
      <c r="F6015">
        <v>0</v>
      </c>
      <c r="G6015" s="1">
        <v>16.989999999999998</v>
      </c>
      <c r="H6015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6015">
        <f>Sales[[#This Row],[Total Inventory]]*Sales[[#This Row],[Sale_Price]]</f>
        <v>0</v>
      </c>
    </row>
    <row r="6016" spans="1:9" x14ac:dyDescent="0.25">
      <c r="A6016">
        <v>48589</v>
      </c>
      <c r="B6016" t="str">
        <f>INDEX( Table3[],MATCH(Sales[[#This Row],[Category]],Table3[Category],0),1)</f>
        <v>WINE</v>
      </c>
      <c r="C6016" t="s">
        <v>41</v>
      </c>
      <c r="D6016" t="s">
        <v>5948</v>
      </c>
      <c r="E6016" t="s">
        <v>10</v>
      </c>
      <c r="F6016">
        <v>2</v>
      </c>
      <c r="G6016" s="1">
        <v>37.99</v>
      </c>
      <c r="H6016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6016">
        <f>Sales[[#This Row],[Total Inventory]]*Sales[[#This Row],[Sale_Price]]</f>
        <v>75.98</v>
      </c>
    </row>
    <row r="6017" spans="1:9" x14ac:dyDescent="0.25">
      <c r="A6017">
        <v>72768</v>
      </c>
      <c r="B6017" t="str">
        <f>INDEX( Table3[],MATCH(Sales[[#This Row],[Category]],Table3[Category],0),1)</f>
        <v>LIQUOR</v>
      </c>
      <c r="C6017" t="s">
        <v>57</v>
      </c>
      <c r="D6017" t="s">
        <v>3260</v>
      </c>
      <c r="E6017" t="s">
        <v>16</v>
      </c>
      <c r="F6017">
        <v>31</v>
      </c>
      <c r="G6017" s="1">
        <v>33.99</v>
      </c>
      <c r="H6017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6017">
        <f>Sales[[#This Row],[Total Inventory]]*Sales[[#This Row],[Sale_Price]]</f>
        <v>1053.69</v>
      </c>
    </row>
    <row r="6018" spans="1:9" x14ac:dyDescent="0.25">
      <c r="A6018">
        <v>86255</v>
      </c>
      <c r="B6018" t="str">
        <f>INDEX( Table3[],MATCH(Sales[[#This Row],[Category]],Table3[Category],0),1)</f>
        <v>WINE</v>
      </c>
      <c r="C6018" t="s">
        <v>28</v>
      </c>
      <c r="D6018" t="s">
        <v>5949</v>
      </c>
      <c r="E6018" t="s">
        <v>10</v>
      </c>
      <c r="F6018">
        <v>86</v>
      </c>
      <c r="G6018" s="1">
        <v>17.989999999999998</v>
      </c>
      <c r="H601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6018">
        <f>Sales[[#This Row],[Total Inventory]]*Sales[[#This Row],[Sale_Price]]</f>
        <v>1547.1399999999999</v>
      </c>
    </row>
    <row r="6019" spans="1:9" x14ac:dyDescent="0.25">
      <c r="A6019">
        <v>310078</v>
      </c>
      <c r="B6019" t="str">
        <f>INDEX( Table3[],MATCH(Sales[[#This Row],[Category]],Table3[Category],0),1)</f>
        <v>WINE</v>
      </c>
      <c r="C6019" t="s">
        <v>189</v>
      </c>
      <c r="D6019" t="s">
        <v>5950</v>
      </c>
      <c r="E6019" t="s">
        <v>10</v>
      </c>
      <c r="F6019">
        <v>83</v>
      </c>
      <c r="G6019" s="1">
        <v>16.989999999999998</v>
      </c>
      <c r="H6019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6019">
        <f>Sales[[#This Row],[Total Inventory]]*Sales[[#This Row],[Sale_Price]]</f>
        <v>1410.1699999999998</v>
      </c>
    </row>
    <row r="6020" spans="1:9" x14ac:dyDescent="0.25">
      <c r="A6020">
        <v>57045</v>
      </c>
      <c r="B6020" t="str">
        <f>INDEX( Table3[],MATCH(Sales[[#This Row],[Category]],Table3[Category],0),1)</f>
        <v>WINE</v>
      </c>
      <c r="C6020" t="s">
        <v>85</v>
      </c>
      <c r="D6020" t="s">
        <v>5951</v>
      </c>
      <c r="E6020" t="s">
        <v>10</v>
      </c>
      <c r="F6020">
        <v>8</v>
      </c>
      <c r="G6020" s="1">
        <v>10.99</v>
      </c>
      <c r="H602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6020">
        <f>Sales[[#This Row],[Total Inventory]]*Sales[[#This Row],[Sale_Price]]</f>
        <v>87.92</v>
      </c>
    </row>
    <row r="6021" spans="1:9" x14ac:dyDescent="0.25">
      <c r="A6021">
        <v>4049</v>
      </c>
      <c r="B6021" t="str">
        <f>INDEX( Table3[],MATCH(Sales[[#This Row],[Category]],Table3[Category],0),1)</f>
        <v>BEER</v>
      </c>
      <c r="C6021" t="s">
        <v>11</v>
      </c>
      <c r="D6021" t="s">
        <v>5952</v>
      </c>
      <c r="E6021" t="s">
        <v>20</v>
      </c>
      <c r="F6021">
        <v>1</v>
      </c>
      <c r="G6021" s="1">
        <v>5.14</v>
      </c>
      <c r="H6021">
        <f>IF(INDEX(Sale_Promotions[[Code]:[Sale Price]],MATCH(Sales[[#This Row],[Code]],Sale_Promotions[Code],0),2)=0,Sales[[#This Row],[Price]],INDEX(Sale_Promotions[[Code]:[Sale Price]],MATCH(Sales[[#This Row],[Code]],Sale_Promotions[Code],0),2))</f>
        <v>5.14</v>
      </c>
      <c r="I6021">
        <f>Sales[[#This Row],[Total Inventory]]*Sales[[#This Row],[Sale_Price]]</f>
        <v>5.14</v>
      </c>
    </row>
    <row r="6022" spans="1:9" x14ac:dyDescent="0.25">
      <c r="A6022">
        <v>70555</v>
      </c>
      <c r="B6022" t="str">
        <f>INDEX( Table3[],MATCH(Sales[[#This Row],[Category]],Table3[Category],0),1)</f>
        <v>LIQUOR</v>
      </c>
      <c r="C6022" t="s">
        <v>26</v>
      </c>
      <c r="D6022" t="s">
        <v>5953</v>
      </c>
      <c r="E6022" t="s">
        <v>10</v>
      </c>
      <c r="F6022">
        <v>41</v>
      </c>
      <c r="G6022" s="1">
        <v>28.99</v>
      </c>
      <c r="H6022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6022">
        <f>Sales[[#This Row],[Total Inventory]]*Sales[[#This Row],[Sale_Price]]</f>
        <v>1188.5899999999999</v>
      </c>
    </row>
    <row r="6023" spans="1:9" x14ac:dyDescent="0.25">
      <c r="A6023">
        <v>232768</v>
      </c>
      <c r="B6023" t="str">
        <f>INDEX( Table3[],MATCH(Sales[[#This Row],[Category]],Table3[Category],0),1)</f>
        <v>WINE</v>
      </c>
      <c r="C6023" t="s">
        <v>85</v>
      </c>
      <c r="D6023" t="s">
        <v>5954</v>
      </c>
      <c r="E6023" t="s">
        <v>10</v>
      </c>
      <c r="F6023">
        <v>0</v>
      </c>
      <c r="G6023" s="1">
        <v>25.99</v>
      </c>
      <c r="H6023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6023">
        <f>Sales[[#This Row],[Total Inventory]]*Sales[[#This Row],[Sale_Price]]</f>
        <v>0</v>
      </c>
    </row>
    <row r="6024" spans="1:9" x14ac:dyDescent="0.25">
      <c r="A6024">
        <v>48248</v>
      </c>
      <c r="B6024" t="str">
        <f>INDEX( Table3[],MATCH(Sales[[#This Row],[Category]],Table3[Category],0),1)</f>
        <v>LIQUOR</v>
      </c>
      <c r="C6024" t="s">
        <v>26</v>
      </c>
      <c r="D6024" t="s">
        <v>5955</v>
      </c>
      <c r="E6024" t="s">
        <v>10</v>
      </c>
      <c r="F6024">
        <v>43</v>
      </c>
      <c r="G6024" s="1">
        <v>27.99</v>
      </c>
      <c r="H6024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6024">
        <f>Sales[[#This Row],[Total Inventory]]*Sales[[#This Row],[Sale_Price]]</f>
        <v>1203.57</v>
      </c>
    </row>
    <row r="6025" spans="1:9" x14ac:dyDescent="0.25">
      <c r="A6025">
        <v>739611</v>
      </c>
      <c r="B6025" t="str">
        <f>INDEX( Table3[],MATCH(Sales[[#This Row],[Category]],Table3[Category],0),1)</f>
        <v>LIQUOR</v>
      </c>
      <c r="C6025" t="s">
        <v>37</v>
      </c>
      <c r="D6025" t="s">
        <v>5956</v>
      </c>
      <c r="E6025" t="s">
        <v>10</v>
      </c>
      <c r="F6025">
        <v>21</v>
      </c>
      <c r="G6025" s="1">
        <v>14.49</v>
      </c>
      <c r="H6025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6025">
        <f>Sales[[#This Row],[Total Inventory]]*Sales[[#This Row],[Sale_Price]]</f>
        <v>304.29000000000002</v>
      </c>
    </row>
    <row r="6026" spans="1:9" x14ac:dyDescent="0.25">
      <c r="A6026">
        <v>24813</v>
      </c>
      <c r="B6026" t="str">
        <f>INDEX( Table3[],MATCH(Sales[[#This Row],[Category]],Table3[Category],0),1)</f>
        <v>LIQUOR</v>
      </c>
      <c r="C6026" t="s">
        <v>57</v>
      </c>
      <c r="D6026" t="s">
        <v>5957</v>
      </c>
      <c r="E6026" t="s">
        <v>10</v>
      </c>
      <c r="F6026">
        <v>211</v>
      </c>
      <c r="G6026" s="1">
        <v>43.99</v>
      </c>
      <c r="H6026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6026">
        <f>Sales[[#This Row],[Total Inventory]]*Sales[[#This Row],[Sale_Price]]</f>
        <v>9281.8900000000012</v>
      </c>
    </row>
    <row r="6027" spans="1:9" x14ac:dyDescent="0.25">
      <c r="A6027">
        <v>29687</v>
      </c>
      <c r="B6027" t="str">
        <f>INDEX( Table3[],MATCH(Sales[[#This Row],[Category]],Table3[Category],0),1)</f>
        <v>BEER</v>
      </c>
      <c r="C6027" t="s">
        <v>11</v>
      </c>
      <c r="D6027" t="s">
        <v>5958</v>
      </c>
      <c r="E6027" t="s">
        <v>60</v>
      </c>
      <c r="F6027">
        <v>0</v>
      </c>
      <c r="G6027" s="1">
        <v>3.47</v>
      </c>
      <c r="H6027">
        <f>IF(INDEX(Sale_Promotions[[Code]:[Sale Price]],MATCH(Sales[[#This Row],[Code]],Sale_Promotions[Code],0),2)=0,Sales[[#This Row],[Price]],INDEX(Sale_Promotions[[Code]:[Sale Price]],MATCH(Sales[[#This Row],[Code]],Sale_Promotions[Code],0),2))</f>
        <v>3.47</v>
      </c>
      <c r="I6027">
        <f>Sales[[#This Row],[Total Inventory]]*Sales[[#This Row],[Sale_Price]]</f>
        <v>0</v>
      </c>
    </row>
    <row r="6028" spans="1:9" x14ac:dyDescent="0.25">
      <c r="A6028">
        <v>336080</v>
      </c>
      <c r="B6028" t="str">
        <f>INDEX( Table3[],MATCH(Sales[[#This Row],[Category]],Table3[Category],0),1)</f>
        <v>WINE</v>
      </c>
      <c r="C6028" t="s">
        <v>61</v>
      </c>
      <c r="D6028" t="s">
        <v>5959</v>
      </c>
      <c r="E6028" t="s">
        <v>10</v>
      </c>
      <c r="F6028">
        <v>0</v>
      </c>
      <c r="G6028" s="1">
        <v>37.99</v>
      </c>
      <c r="H6028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6028">
        <f>Sales[[#This Row],[Total Inventory]]*Sales[[#This Row],[Sale_Price]]</f>
        <v>0</v>
      </c>
    </row>
    <row r="6029" spans="1:9" x14ac:dyDescent="0.25">
      <c r="A6029">
        <v>59994</v>
      </c>
      <c r="B6029" t="str">
        <f>INDEX( Table3[],MATCH(Sales[[#This Row],[Category]],Table3[Category],0),1)</f>
        <v>WINE</v>
      </c>
      <c r="C6029" t="s">
        <v>100</v>
      </c>
      <c r="D6029" t="s">
        <v>5960</v>
      </c>
      <c r="E6029" t="s">
        <v>10</v>
      </c>
      <c r="F6029">
        <v>30</v>
      </c>
      <c r="G6029" s="1">
        <v>11.99</v>
      </c>
      <c r="H602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029">
        <f>Sales[[#This Row],[Total Inventory]]*Sales[[#This Row],[Sale_Price]]</f>
        <v>359.7</v>
      </c>
    </row>
    <row r="6030" spans="1:9" x14ac:dyDescent="0.25">
      <c r="A6030">
        <v>388645</v>
      </c>
      <c r="B6030" t="str">
        <f>INDEX( Table3[],MATCH(Sales[[#This Row],[Category]],Table3[Category],0),1)</f>
        <v>WINE</v>
      </c>
      <c r="C6030" t="s">
        <v>61</v>
      </c>
      <c r="D6030" t="s">
        <v>5961</v>
      </c>
      <c r="E6030" t="s">
        <v>10</v>
      </c>
      <c r="F6030">
        <v>116</v>
      </c>
      <c r="G6030" s="1">
        <v>19.989999999999998</v>
      </c>
      <c r="H6030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6030">
        <f>Sales[[#This Row],[Total Inventory]]*Sales[[#This Row],[Sale_Price]]</f>
        <v>2318.8399999999997</v>
      </c>
    </row>
    <row r="6031" spans="1:9" x14ac:dyDescent="0.25">
      <c r="A6031">
        <v>316837</v>
      </c>
      <c r="B6031" t="str">
        <f>INDEX( Table3[],MATCH(Sales[[#This Row],[Category]],Table3[Category],0),1)</f>
        <v>WINE</v>
      </c>
      <c r="C6031" t="s">
        <v>21</v>
      </c>
      <c r="D6031" t="s">
        <v>5962</v>
      </c>
      <c r="E6031" t="s">
        <v>10</v>
      </c>
      <c r="F6031">
        <v>0</v>
      </c>
      <c r="G6031" s="1">
        <v>14.99</v>
      </c>
      <c r="H6031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031">
        <f>Sales[[#This Row],[Total Inventory]]*Sales[[#This Row],[Sale_Price]]</f>
        <v>0</v>
      </c>
    </row>
    <row r="6032" spans="1:9" x14ac:dyDescent="0.25">
      <c r="A6032">
        <v>81158</v>
      </c>
      <c r="B6032" t="str">
        <f>INDEX( Table3[],MATCH(Sales[[#This Row],[Category]],Table3[Category],0),1)</f>
        <v>WINE</v>
      </c>
      <c r="C6032" t="s">
        <v>85</v>
      </c>
      <c r="D6032" t="s">
        <v>5963</v>
      </c>
      <c r="E6032" t="s">
        <v>10</v>
      </c>
      <c r="F6032">
        <v>60</v>
      </c>
      <c r="G6032" s="1">
        <v>27.99</v>
      </c>
      <c r="H6032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6032">
        <f>Sales[[#This Row],[Total Inventory]]*Sales[[#This Row],[Sale_Price]]</f>
        <v>1679.3999999999999</v>
      </c>
    </row>
    <row r="6033" spans="1:9" x14ac:dyDescent="0.25">
      <c r="A6033">
        <v>312295</v>
      </c>
      <c r="B6033" t="str">
        <f>INDEX( Table3[],MATCH(Sales[[#This Row],[Category]],Table3[Category],0),1)</f>
        <v>LIQUOR</v>
      </c>
      <c r="C6033" t="s">
        <v>57</v>
      </c>
      <c r="D6033" t="s">
        <v>5964</v>
      </c>
      <c r="E6033" t="s">
        <v>10</v>
      </c>
      <c r="F6033">
        <v>1</v>
      </c>
      <c r="G6033" s="1">
        <v>32.99</v>
      </c>
      <c r="H6033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6033">
        <f>Sales[[#This Row],[Total Inventory]]*Sales[[#This Row],[Sale_Price]]</f>
        <v>32.99</v>
      </c>
    </row>
    <row r="6034" spans="1:9" x14ac:dyDescent="0.25">
      <c r="A6034">
        <v>47923</v>
      </c>
      <c r="B6034" t="str">
        <f>INDEX( Table3[],MATCH(Sales[[#This Row],[Category]],Table3[Category],0),1)</f>
        <v>WINE</v>
      </c>
      <c r="C6034" t="s">
        <v>21</v>
      </c>
      <c r="D6034" t="s">
        <v>5965</v>
      </c>
      <c r="E6034" t="s">
        <v>10</v>
      </c>
      <c r="F6034">
        <v>0</v>
      </c>
      <c r="G6034" s="1">
        <v>19.690000000000001</v>
      </c>
      <c r="H6034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6034">
        <f>Sales[[#This Row],[Total Inventory]]*Sales[[#This Row],[Sale_Price]]</f>
        <v>0</v>
      </c>
    </row>
    <row r="6035" spans="1:9" x14ac:dyDescent="0.25">
      <c r="A6035">
        <v>72844</v>
      </c>
      <c r="B6035" t="str">
        <f>INDEX( Table3[],MATCH(Sales[[#This Row],[Category]],Table3[Category],0),1)</f>
        <v>LIQUOR</v>
      </c>
      <c r="C6035" t="s">
        <v>35</v>
      </c>
      <c r="D6035" t="s">
        <v>5966</v>
      </c>
      <c r="E6035" t="s">
        <v>10</v>
      </c>
      <c r="F6035">
        <v>107</v>
      </c>
      <c r="G6035" s="1">
        <v>21.99</v>
      </c>
      <c r="H603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6035">
        <f>Sales[[#This Row],[Total Inventory]]*Sales[[#This Row],[Sale_Price]]</f>
        <v>2352.9299999999998</v>
      </c>
    </row>
    <row r="6036" spans="1:9" x14ac:dyDescent="0.25">
      <c r="A6036">
        <v>304862</v>
      </c>
      <c r="B6036" t="str">
        <f>INDEX( Table3[],MATCH(Sales[[#This Row],[Category]],Table3[Category],0),1)</f>
        <v>WINE</v>
      </c>
      <c r="C6036" t="s">
        <v>28</v>
      </c>
      <c r="D6036" t="s">
        <v>5967</v>
      </c>
      <c r="E6036" t="s">
        <v>10</v>
      </c>
      <c r="F6036">
        <v>121</v>
      </c>
      <c r="G6036" s="1">
        <v>9.7899999999999991</v>
      </c>
      <c r="H6036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6036">
        <f>Sales[[#This Row],[Total Inventory]]*Sales[[#This Row],[Sale_Price]]</f>
        <v>1184.5899999999999</v>
      </c>
    </row>
    <row r="6037" spans="1:9" x14ac:dyDescent="0.25">
      <c r="A6037">
        <v>104280</v>
      </c>
      <c r="B6037" t="str">
        <f>INDEX( Table3[],MATCH(Sales[[#This Row],[Category]],Table3[Category],0),1)</f>
        <v>WINE</v>
      </c>
      <c r="C6037" t="s">
        <v>21</v>
      </c>
      <c r="D6037" t="s">
        <v>1556</v>
      </c>
      <c r="E6037" t="s">
        <v>10</v>
      </c>
      <c r="F6037">
        <v>4</v>
      </c>
      <c r="G6037" s="1">
        <v>7.69</v>
      </c>
      <c r="H6037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6037">
        <f>Sales[[#This Row],[Total Inventory]]*Sales[[#This Row],[Sale_Price]]</f>
        <v>30.76</v>
      </c>
    </row>
    <row r="6038" spans="1:9" x14ac:dyDescent="0.25">
      <c r="A6038">
        <v>10283</v>
      </c>
      <c r="B6038" t="str">
        <f>INDEX( Table3[],MATCH(Sales[[#This Row],[Category]],Table3[Category],0),1)</f>
        <v>BEER</v>
      </c>
      <c r="C6038" t="s">
        <v>11</v>
      </c>
      <c r="D6038" t="s">
        <v>5968</v>
      </c>
      <c r="E6038" t="s">
        <v>10</v>
      </c>
      <c r="F6038">
        <v>0</v>
      </c>
      <c r="G6038" s="1">
        <v>15.28</v>
      </c>
      <c r="H6038">
        <f>IF(INDEX(Sale_Promotions[[Code]:[Sale Price]],MATCH(Sales[[#This Row],[Code]],Sale_Promotions[Code],0),2)=0,Sales[[#This Row],[Price]],INDEX(Sale_Promotions[[Code]:[Sale Price]],MATCH(Sales[[#This Row],[Code]],Sale_Promotions[Code],0),2))</f>
        <v>15.28</v>
      </c>
      <c r="I6038">
        <f>Sales[[#This Row],[Total Inventory]]*Sales[[#This Row],[Sale_Price]]</f>
        <v>0</v>
      </c>
    </row>
    <row r="6039" spans="1:9" x14ac:dyDescent="0.25">
      <c r="A6039">
        <v>91464</v>
      </c>
      <c r="B6039" t="str">
        <f>INDEX( Table3[],MATCH(Sales[[#This Row],[Category]],Table3[Category],0),1)</f>
        <v>BEER</v>
      </c>
      <c r="C6039" t="s">
        <v>11</v>
      </c>
      <c r="D6039" t="s">
        <v>5969</v>
      </c>
      <c r="E6039" t="s">
        <v>25</v>
      </c>
      <c r="F6039">
        <v>52</v>
      </c>
      <c r="G6039" s="1">
        <v>2.7</v>
      </c>
      <c r="H6039">
        <f>IF(INDEX(Sale_Promotions[[Code]:[Sale Price]],MATCH(Sales[[#This Row],[Code]],Sale_Promotions[Code],0),2)=0,Sales[[#This Row],[Price]],INDEX(Sale_Promotions[[Code]:[Sale Price]],MATCH(Sales[[#This Row],[Code]],Sale_Promotions[Code],0),2))</f>
        <v>2.7</v>
      </c>
      <c r="I6039">
        <f>Sales[[#This Row],[Total Inventory]]*Sales[[#This Row],[Sale_Price]]</f>
        <v>140.4</v>
      </c>
    </row>
    <row r="6040" spans="1:9" x14ac:dyDescent="0.25">
      <c r="A6040">
        <v>71259</v>
      </c>
      <c r="B6040" t="str">
        <f>INDEX( Table3[],MATCH(Sales[[#This Row],[Category]],Table3[Category],0),1)</f>
        <v>LIQUOR</v>
      </c>
      <c r="C6040" t="s">
        <v>35</v>
      </c>
      <c r="D6040" t="s">
        <v>5970</v>
      </c>
      <c r="E6040" t="s">
        <v>10</v>
      </c>
      <c r="F6040">
        <v>15</v>
      </c>
      <c r="G6040" s="1">
        <v>15.99</v>
      </c>
      <c r="H6040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6040">
        <f>Sales[[#This Row],[Total Inventory]]*Sales[[#This Row],[Sale_Price]]</f>
        <v>239.85</v>
      </c>
    </row>
    <row r="6041" spans="1:9" x14ac:dyDescent="0.25">
      <c r="A6041">
        <v>63282</v>
      </c>
      <c r="B6041" t="str">
        <f>INDEX( Table3[],MATCH(Sales[[#This Row],[Category]],Table3[Category],0),1)</f>
        <v>OTHER</v>
      </c>
      <c r="C6041" t="s">
        <v>75</v>
      </c>
      <c r="D6041" t="s">
        <v>5971</v>
      </c>
      <c r="E6041" t="s">
        <v>10</v>
      </c>
      <c r="F6041">
        <v>0</v>
      </c>
      <c r="G6041" s="1">
        <v>11.49</v>
      </c>
      <c r="H6041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6041">
        <f>Sales[[#This Row],[Total Inventory]]*Sales[[#This Row],[Sale_Price]]</f>
        <v>0</v>
      </c>
    </row>
    <row r="6042" spans="1:9" x14ac:dyDescent="0.25">
      <c r="A6042">
        <v>63142</v>
      </c>
      <c r="B6042" t="str">
        <f>INDEX( Table3[],MATCH(Sales[[#This Row],[Category]],Table3[Category],0),1)</f>
        <v>WINE</v>
      </c>
      <c r="C6042" t="s">
        <v>85</v>
      </c>
      <c r="D6042" t="s">
        <v>5972</v>
      </c>
      <c r="E6042" t="s">
        <v>10</v>
      </c>
      <c r="F6042">
        <v>27</v>
      </c>
      <c r="G6042" s="1">
        <v>9.7899999999999991</v>
      </c>
      <c r="H604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6042">
        <f>Sales[[#This Row],[Total Inventory]]*Sales[[#This Row],[Sale_Price]]</f>
        <v>264.33</v>
      </c>
    </row>
    <row r="6043" spans="1:9" x14ac:dyDescent="0.25">
      <c r="A6043">
        <v>333208</v>
      </c>
      <c r="B6043" t="str">
        <f>INDEX( Table3[],MATCH(Sales[[#This Row],[Category]],Table3[Category],0),1)</f>
        <v>WINE</v>
      </c>
      <c r="C6043" t="s">
        <v>163</v>
      </c>
      <c r="D6043" t="s">
        <v>5973</v>
      </c>
      <c r="E6043" t="s">
        <v>10</v>
      </c>
      <c r="F6043">
        <v>29</v>
      </c>
      <c r="G6043" s="1">
        <v>26.99</v>
      </c>
      <c r="H6043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6043">
        <f>Sales[[#This Row],[Total Inventory]]*Sales[[#This Row],[Sale_Price]]</f>
        <v>782.70999999999992</v>
      </c>
    </row>
    <row r="6044" spans="1:9" x14ac:dyDescent="0.25">
      <c r="A6044">
        <v>133086</v>
      </c>
      <c r="B6044" t="str">
        <f>INDEX( Table3[],MATCH(Sales[[#This Row],[Category]],Table3[Category],0),1)</f>
        <v>WINE</v>
      </c>
      <c r="C6044" t="s">
        <v>39</v>
      </c>
      <c r="D6044" t="s">
        <v>5974</v>
      </c>
      <c r="E6044" t="s">
        <v>10</v>
      </c>
      <c r="F6044">
        <v>2</v>
      </c>
      <c r="G6044" s="1">
        <v>17.489999999999998</v>
      </c>
      <c r="H6044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6044">
        <f>Sales[[#This Row],[Total Inventory]]*Sales[[#This Row],[Sale_Price]]</f>
        <v>34.979999999999997</v>
      </c>
    </row>
    <row r="6045" spans="1:9" x14ac:dyDescent="0.25">
      <c r="A6045">
        <v>308216</v>
      </c>
      <c r="B6045" t="str">
        <f>INDEX( Table3[],MATCH(Sales[[#This Row],[Category]],Table3[Category],0),1)</f>
        <v>WINE</v>
      </c>
      <c r="C6045" t="s">
        <v>85</v>
      </c>
      <c r="D6045" t="s">
        <v>5975</v>
      </c>
      <c r="E6045" t="s">
        <v>10</v>
      </c>
      <c r="F6045">
        <v>0</v>
      </c>
      <c r="G6045" s="1">
        <v>13.69</v>
      </c>
      <c r="H6045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6045">
        <f>Sales[[#This Row],[Total Inventory]]*Sales[[#This Row],[Sale_Price]]</f>
        <v>0</v>
      </c>
    </row>
    <row r="6046" spans="1:9" x14ac:dyDescent="0.25">
      <c r="A6046">
        <v>81908</v>
      </c>
      <c r="B6046" t="str">
        <f>INDEX( Table3[],MATCH(Sales[[#This Row],[Category]],Table3[Category],0),1)</f>
        <v>WINE</v>
      </c>
      <c r="C6046" t="s">
        <v>28</v>
      </c>
      <c r="D6046" t="s">
        <v>5976</v>
      </c>
      <c r="E6046" t="s">
        <v>10</v>
      </c>
      <c r="F6046">
        <v>0</v>
      </c>
      <c r="G6046" s="1">
        <v>11.99</v>
      </c>
      <c r="H604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046">
        <f>Sales[[#This Row],[Total Inventory]]*Sales[[#This Row],[Sale_Price]]</f>
        <v>0</v>
      </c>
    </row>
    <row r="6047" spans="1:9" x14ac:dyDescent="0.25">
      <c r="A6047">
        <v>372285</v>
      </c>
      <c r="B6047" t="str">
        <f>INDEX( Table3[],MATCH(Sales[[#This Row],[Category]],Table3[Category],0),1)</f>
        <v>WINE</v>
      </c>
      <c r="C6047" t="s">
        <v>163</v>
      </c>
      <c r="D6047" t="s">
        <v>5977</v>
      </c>
      <c r="E6047" t="s">
        <v>10</v>
      </c>
      <c r="F6047">
        <v>49</v>
      </c>
      <c r="G6047" s="1">
        <v>27.99</v>
      </c>
      <c r="H6047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6047">
        <f>Sales[[#This Row],[Total Inventory]]*Sales[[#This Row],[Sale_Price]]</f>
        <v>1371.51</v>
      </c>
    </row>
    <row r="6048" spans="1:9" x14ac:dyDescent="0.25">
      <c r="A6048">
        <v>340362</v>
      </c>
      <c r="B6048" t="str">
        <f>INDEX( Table3[],MATCH(Sales[[#This Row],[Category]],Table3[Category],0),1)</f>
        <v>WINE</v>
      </c>
      <c r="C6048" t="s">
        <v>61</v>
      </c>
      <c r="D6048" t="s">
        <v>5978</v>
      </c>
      <c r="E6048" t="s">
        <v>10</v>
      </c>
      <c r="F6048">
        <v>0</v>
      </c>
      <c r="G6048" s="1">
        <v>6.99</v>
      </c>
      <c r="H6048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6048">
        <f>Sales[[#This Row],[Total Inventory]]*Sales[[#This Row],[Sale_Price]]</f>
        <v>0</v>
      </c>
    </row>
    <row r="6049" spans="1:9" x14ac:dyDescent="0.25">
      <c r="A6049">
        <v>48299</v>
      </c>
      <c r="B6049" t="str">
        <f>INDEX( Table3[],MATCH(Sales[[#This Row],[Category]],Table3[Category],0),1)</f>
        <v>LIQUOR</v>
      </c>
      <c r="C6049" t="s">
        <v>57</v>
      </c>
      <c r="D6049" t="s">
        <v>5979</v>
      </c>
      <c r="E6049" t="s">
        <v>10</v>
      </c>
      <c r="F6049">
        <v>0</v>
      </c>
      <c r="G6049" s="1">
        <v>32.99</v>
      </c>
      <c r="H6049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6049">
        <f>Sales[[#This Row],[Total Inventory]]*Sales[[#This Row],[Sale_Price]]</f>
        <v>0</v>
      </c>
    </row>
    <row r="6050" spans="1:9" x14ac:dyDescent="0.25">
      <c r="A6050">
        <v>433983</v>
      </c>
      <c r="B6050" t="str">
        <f>INDEX( Table3[],MATCH(Sales[[#This Row],[Category]],Table3[Category],0),1)</f>
        <v>WINE</v>
      </c>
      <c r="C6050" t="s">
        <v>100</v>
      </c>
      <c r="D6050" t="s">
        <v>5980</v>
      </c>
      <c r="E6050" t="s">
        <v>10</v>
      </c>
      <c r="F6050">
        <v>4</v>
      </c>
      <c r="G6050" s="1">
        <v>11.99</v>
      </c>
      <c r="H605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050">
        <f>Sales[[#This Row],[Total Inventory]]*Sales[[#This Row],[Sale_Price]]</f>
        <v>47.96</v>
      </c>
    </row>
    <row r="6051" spans="1:9" x14ac:dyDescent="0.25">
      <c r="A6051">
        <v>81401</v>
      </c>
      <c r="B6051" t="str">
        <f>INDEX( Table3[],MATCH(Sales[[#This Row],[Category]],Table3[Category],0),1)</f>
        <v>WINE</v>
      </c>
      <c r="C6051" t="s">
        <v>31</v>
      </c>
      <c r="D6051" t="s">
        <v>5981</v>
      </c>
      <c r="E6051" t="s">
        <v>10</v>
      </c>
      <c r="F6051">
        <v>0</v>
      </c>
      <c r="G6051" s="1">
        <v>10.49</v>
      </c>
      <c r="H6051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6051">
        <f>Sales[[#This Row],[Total Inventory]]*Sales[[#This Row],[Sale_Price]]</f>
        <v>0</v>
      </c>
    </row>
    <row r="6052" spans="1:9" x14ac:dyDescent="0.25">
      <c r="A6052">
        <v>22468</v>
      </c>
      <c r="B6052" t="str">
        <f>INDEX( Table3[],MATCH(Sales[[#This Row],[Category]],Table3[Category],0),1)</f>
        <v>BEER</v>
      </c>
      <c r="C6052" t="s">
        <v>11</v>
      </c>
      <c r="D6052" t="s">
        <v>5982</v>
      </c>
      <c r="E6052" t="s">
        <v>20</v>
      </c>
      <c r="F6052">
        <v>0</v>
      </c>
      <c r="G6052" s="1">
        <v>5.65</v>
      </c>
      <c r="H6052">
        <f>IF(INDEX(Sale_Promotions[[Code]:[Sale Price]],MATCH(Sales[[#This Row],[Code]],Sale_Promotions[Code],0),2)=0,Sales[[#This Row],[Price]],INDEX(Sale_Promotions[[Code]:[Sale Price]],MATCH(Sales[[#This Row],[Code]],Sale_Promotions[Code],0),2))</f>
        <v>5.65</v>
      </c>
      <c r="I6052">
        <f>Sales[[#This Row],[Total Inventory]]*Sales[[#This Row],[Sale_Price]]</f>
        <v>0</v>
      </c>
    </row>
    <row r="6053" spans="1:9" x14ac:dyDescent="0.25">
      <c r="A6053">
        <v>70489</v>
      </c>
      <c r="B6053" t="str">
        <f>INDEX( Table3[],MATCH(Sales[[#This Row],[Category]],Table3[Category],0),1)</f>
        <v>LIQUOR</v>
      </c>
      <c r="C6053" t="s">
        <v>37</v>
      </c>
      <c r="D6053" t="s">
        <v>5983</v>
      </c>
      <c r="E6053" t="s">
        <v>10</v>
      </c>
      <c r="F6053">
        <v>32</v>
      </c>
      <c r="G6053" s="1">
        <v>29.99</v>
      </c>
      <c r="H6053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6053">
        <f>Sales[[#This Row],[Total Inventory]]*Sales[[#This Row],[Sale_Price]]</f>
        <v>959.68</v>
      </c>
    </row>
    <row r="6054" spans="1:9" x14ac:dyDescent="0.25">
      <c r="A6054">
        <v>46656</v>
      </c>
      <c r="B6054" t="str">
        <f>INDEX( Table3[],MATCH(Sales[[#This Row],[Category]],Table3[Category],0),1)</f>
        <v>LIQUOR</v>
      </c>
      <c r="C6054" t="s">
        <v>198</v>
      </c>
      <c r="D6054" t="s">
        <v>5984</v>
      </c>
      <c r="E6054" t="s">
        <v>10</v>
      </c>
      <c r="F6054">
        <v>56</v>
      </c>
      <c r="G6054" s="1">
        <v>28.99</v>
      </c>
      <c r="H6054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6054">
        <f>Sales[[#This Row],[Total Inventory]]*Sales[[#This Row],[Sale_Price]]</f>
        <v>1623.4399999999998</v>
      </c>
    </row>
    <row r="6055" spans="1:9" x14ac:dyDescent="0.25">
      <c r="A6055">
        <v>73328</v>
      </c>
      <c r="B6055" t="str">
        <f>INDEX( Table3[],MATCH(Sales[[#This Row],[Category]],Table3[Category],0),1)</f>
        <v>WINE</v>
      </c>
      <c r="C6055" t="s">
        <v>53</v>
      </c>
      <c r="D6055" t="s">
        <v>5985</v>
      </c>
      <c r="E6055" t="s">
        <v>16</v>
      </c>
      <c r="F6055">
        <v>58</v>
      </c>
      <c r="G6055" s="1">
        <v>23.99</v>
      </c>
      <c r="H6055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6055">
        <f>Sales[[#This Row],[Total Inventory]]*Sales[[#This Row],[Sale_Price]]</f>
        <v>1072.4199999999998</v>
      </c>
    </row>
    <row r="6056" spans="1:9" x14ac:dyDescent="0.25">
      <c r="A6056">
        <v>81595</v>
      </c>
      <c r="B6056" t="str">
        <f>INDEX( Table3[],MATCH(Sales[[#This Row],[Category]],Table3[Category],0),1)</f>
        <v>WINE</v>
      </c>
      <c r="C6056" t="s">
        <v>61</v>
      </c>
      <c r="D6056" t="s">
        <v>5986</v>
      </c>
      <c r="E6056" t="s">
        <v>10</v>
      </c>
      <c r="F6056">
        <v>45</v>
      </c>
      <c r="G6056" s="1">
        <v>6.99</v>
      </c>
      <c r="H6056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6056">
        <f>Sales[[#This Row],[Total Inventory]]*Sales[[#This Row],[Sale_Price]]</f>
        <v>314.55</v>
      </c>
    </row>
    <row r="6057" spans="1:9" x14ac:dyDescent="0.25">
      <c r="A6057">
        <v>23543</v>
      </c>
      <c r="B6057" t="str">
        <f>INDEX( Table3[],MATCH(Sales[[#This Row],[Category]],Table3[Category],0),1)</f>
        <v>BEER</v>
      </c>
      <c r="C6057" t="s">
        <v>11</v>
      </c>
      <c r="D6057" t="s">
        <v>5987</v>
      </c>
      <c r="E6057" t="s">
        <v>13</v>
      </c>
      <c r="F6057">
        <v>1</v>
      </c>
      <c r="G6057" s="1">
        <v>6.68</v>
      </c>
      <c r="H6057">
        <f>IF(INDEX(Sale_Promotions[[Code]:[Sale Price]],MATCH(Sales[[#This Row],[Code]],Sale_Promotions[Code],0),2)=0,Sales[[#This Row],[Price]],INDEX(Sale_Promotions[[Code]:[Sale Price]],MATCH(Sales[[#This Row],[Code]],Sale_Promotions[Code],0),2))</f>
        <v>6.68</v>
      </c>
      <c r="I6057">
        <f>Sales[[#This Row],[Total Inventory]]*Sales[[#This Row],[Sale_Price]]</f>
        <v>6.68</v>
      </c>
    </row>
    <row r="6058" spans="1:9" x14ac:dyDescent="0.25">
      <c r="A6058">
        <v>70903</v>
      </c>
      <c r="B6058" t="str">
        <f>INDEX( Table3[],MATCH(Sales[[#This Row],[Category]],Table3[Category],0),1)</f>
        <v>LIQUOR</v>
      </c>
      <c r="C6058" t="s">
        <v>37</v>
      </c>
      <c r="D6058" t="s">
        <v>5988</v>
      </c>
      <c r="E6058" t="s">
        <v>16</v>
      </c>
      <c r="F6058">
        <v>73</v>
      </c>
      <c r="G6058" s="1">
        <v>14.99</v>
      </c>
      <c r="H6058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6058">
        <f>Sales[[#This Row],[Total Inventory]]*Sales[[#This Row],[Sale_Price]]</f>
        <v>999.37</v>
      </c>
    </row>
    <row r="6059" spans="1:9" x14ac:dyDescent="0.25">
      <c r="A6059">
        <v>72637</v>
      </c>
      <c r="B6059" t="str">
        <f>INDEX( Table3[],MATCH(Sales[[#This Row],[Category]],Table3[Category],0),1)</f>
        <v>LIQUOR</v>
      </c>
      <c r="C6059" t="s">
        <v>37</v>
      </c>
      <c r="D6059" t="s">
        <v>5989</v>
      </c>
      <c r="E6059" t="s">
        <v>10</v>
      </c>
      <c r="F6059">
        <v>116</v>
      </c>
      <c r="G6059" s="1">
        <v>10.49</v>
      </c>
      <c r="H6059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6059">
        <f>Sales[[#This Row],[Total Inventory]]*Sales[[#This Row],[Sale_Price]]</f>
        <v>984.84</v>
      </c>
    </row>
    <row r="6060" spans="1:9" x14ac:dyDescent="0.25">
      <c r="A6060">
        <v>74950</v>
      </c>
      <c r="B6060" t="str">
        <f>INDEX( Table3[],MATCH(Sales[[#This Row],[Category]],Table3[Category],0),1)</f>
        <v>LIQUOR</v>
      </c>
      <c r="C6060" t="s">
        <v>175</v>
      </c>
      <c r="D6060" t="s">
        <v>3213</v>
      </c>
      <c r="E6060" t="s">
        <v>48</v>
      </c>
      <c r="F6060">
        <v>28</v>
      </c>
      <c r="G6060" s="1">
        <v>6.79</v>
      </c>
      <c r="H6060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6060">
        <f>Sales[[#This Row],[Total Inventory]]*Sales[[#This Row],[Sale_Price]]</f>
        <v>190.12</v>
      </c>
    </row>
    <row r="6061" spans="1:9" x14ac:dyDescent="0.25">
      <c r="A6061">
        <v>368598</v>
      </c>
      <c r="B6061" t="str">
        <f>INDEX( Table3[],MATCH(Sales[[#This Row],[Category]],Table3[Category],0),1)</f>
        <v>WINE</v>
      </c>
      <c r="C6061" t="s">
        <v>31</v>
      </c>
      <c r="D6061" t="s">
        <v>5990</v>
      </c>
      <c r="E6061" t="s">
        <v>10</v>
      </c>
      <c r="F6061">
        <v>10</v>
      </c>
      <c r="G6061" s="1">
        <v>114.99</v>
      </c>
      <c r="H6061">
        <f>IF(INDEX(Sale_Promotions[[Code]:[Sale Price]],MATCH(Sales[[#This Row],[Code]],Sale_Promotions[Code],0),2)=0,Sales[[#This Row],[Price]],INDEX(Sale_Promotions[[Code]:[Sale Price]],MATCH(Sales[[#This Row],[Code]],Sale_Promotions[Code],0),2))</f>
        <v>114.99</v>
      </c>
      <c r="I6061">
        <f>Sales[[#This Row],[Total Inventory]]*Sales[[#This Row],[Sale_Price]]</f>
        <v>1149.8999999999999</v>
      </c>
    </row>
    <row r="6062" spans="1:9" x14ac:dyDescent="0.25">
      <c r="A6062">
        <v>309679</v>
      </c>
      <c r="B6062" t="str">
        <f>INDEX( Table3[],MATCH(Sales[[#This Row],[Category]],Table3[Category],0),1)</f>
        <v>WINE</v>
      </c>
      <c r="C6062" t="s">
        <v>43</v>
      </c>
      <c r="D6062" t="s">
        <v>5991</v>
      </c>
      <c r="E6062" t="s">
        <v>10</v>
      </c>
      <c r="F6062">
        <v>0</v>
      </c>
      <c r="G6062" s="1">
        <v>12.99</v>
      </c>
      <c r="H606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6062">
        <f>Sales[[#This Row],[Total Inventory]]*Sales[[#This Row],[Sale_Price]]</f>
        <v>0</v>
      </c>
    </row>
    <row r="6063" spans="1:9" x14ac:dyDescent="0.25">
      <c r="A6063">
        <v>196673</v>
      </c>
      <c r="B6063" t="str">
        <f>INDEX( Table3[],MATCH(Sales[[#This Row],[Category]],Table3[Category],0),1)</f>
        <v>WINE</v>
      </c>
      <c r="C6063" t="s">
        <v>17</v>
      </c>
      <c r="D6063" t="s">
        <v>5992</v>
      </c>
      <c r="E6063" t="s">
        <v>10</v>
      </c>
      <c r="F6063">
        <v>0</v>
      </c>
      <c r="G6063" s="1">
        <v>11.99</v>
      </c>
      <c r="H606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063">
        <f>Sales[[#This Row],[Total Inventory]]*Sales[[#This Row],[Sale_Price]]</f>
        <v>0</v>
      </c>
    </row>
    <row r="6064" spans="1:9" x14ac:dyDescent="0.25">
      <c r="A6064">
        <v>89312</v>
      </c>
      <c r="B6064" t="str">
        <f>INDEX( Table3[],MATCH(Sales[[#This Row],[Category]],Table3[Category],0),1)</f>
        <v>BEER</v>
      </c>
      <c r="C6064" t="s">
        <v>11</v>
      </c>
      <c r="D6064" t="s">
        <v>5993</v>
      </c>
      <c r="E6064" t="s">
        <v>5994</v>
      </c>
      <c r="F6064">
        <v>12</v>
      </c>
      <c r="G6064" s="1">
        <v>1.83</v>
      </c>
      <c r="H6064">
        <f>IF(INDEX(Sale_Promotions[[Code]:[Sale Price]],MATCH(Sales[[#This Row],[Code]],Sale_Promotions[Code],0),2)=0,Sales[[#This Row],[Price]],INDEX(Sale_Promotions[[Code]:[Sale Price]],MATCH(Sales[[#This Row],[Code]],Sale_Promotions[Code],0),2))</f>
        <v>1.83</v>
      </c>
      <c r="I6064">
        <f>Sales[[#This Row],[Total Inventory]]*Sales[[#This Row],[Sale_Price]]</f>
        <v>21.96</v>
      </c>
    </row>
    <row r="6065" spans="1:9" x14ac:dyDescent="0.25">
      <c r="A6065">
        <v>86410</v>
      </c>
      <c r="B6065" t="str">
        <f>INDEX( Table3[],MATCH(Sales[[#This Row],[Category]],Table3[Category],0),1)</f>
        <v>OTHER</v>
      </c>
      <c r="C6065" t="s">
        <v>75</v>
      </c>
      <c r="D6065" t="s">
        <v>5995</v>
      </c>
      <c r="E6065" t="s">
        <v>10</v>
      </c>
      <c r="F6065">
        <v>0</v>
      </c>
      <c r="G6065" s="1">
        <v>4.79</v>
      </c>
      <c r="H6065">
        <f>IF(INDEX(Sale_Promotions[[Code]:[Sale Price]],MATCH(Sales[[#This Row],[Code]],Sale_Promotions[Code],0),2)=0,Sales[[#This Row],[Price]],INDEX(Sale_Promotions[[Code]:[Sale Price]],MATCH(Sales[[#This Row],[Code]],Sale_Promotions[Code],0),2))</f>
        <v>4.79</v>
      </c>
      <c r="I6065">
        <f>Sales[[#This Row],[Total Inventory]]*Sales[[#This Row],[Sale_Price]]</f>
        <v>0</v>
      </c>
    </row>
    <row r="6066" spans="1:9" x14ac:dyDescent="0.25">
      <c r="A6066">
        <v>70251</v>
      </c>
      <c r="B6066" t="str">
        <f>INDEX( Table3[],MATCH(Sales[[#This Row],[Category]],Table3[Category],0),1)</f>
        <v>LIQUOR</v>
      </c>
      <c r="C6066" t="s">
        <v>35</v>
      </c>
      <c r="D6066" t="s">
        <v>5996</v>
      </c>
      <c r="E6066" t="s">
        <v>16</v>
      </c>
      <c r="F6066">
        <v>46</v>
      </c>
      <c r="G6066" s="1">
        <v>25.99</v>
      </c>
      <c r="H6066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6066">
        <f>Sales[[#This Row],[Total Inventory]]*Sales[[#This Row],[Sale_Price]]</f>
        <v>1149.54</v>
      </c>
    </row>
    <row r="6067" spans="1:9" x14ac:dyDescent="0.25">
      <c r="A6067">
        <v>412511</v>
      </c>
      <c r="B6067" t="str">
        <f>INDEX( Table3[],MATCH(Sales[[#This Row],[Category]],Table3[Category],0),1)</f>
        <v>WINE</v>
      </c>
      <c r="C6067" t="s">
        <v>39</v>
      </c>
      <c r="D6067" t="s">
        <v>5997</v>
      </c>
      <c r="E6067" t="s">
        <v>10</v>
      </c>
      <c r="F6067">
        <v>4</v>
      </c>
      <c r="G6067" s="1">
        <v>14.99</v>
      </c>
      <c r="H6067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067">
        <f>Sales[[#This Row],[Total Inventory]]*Sales[[#This Row],[Sale_Price]]</f>
        <v>59.96</v>
      </c>
    </row>
    <row r="6068" spans="1:9" x14ac:dyDescent="0.25">
      <c r="A6068">
        <v>77318</v>
      </c>
      <c r="B6068" t="str">
        <f>INDEX( Table3[],MATCH(Sales[[#This Row],[Category]],Table3[Category],0),1)</f>
        <v>LIQUOR</v>
      </c>
      <c r="C6068" t="s">
        <v>198</v>
      </c>
      <c r="D6068" t="s">
        <v>5998</v>
      </c>
      <c r="E6068" t="s">
        <v>10</v>
      </c>
      <c r="F6068">
        <v>173</v>
      </c>
      <c r="G6068" s="1">
        <v>40.99</v>
      </c>
      <c r="H6068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6068">
        <f>Sales[[#This Row],[Total Inventory]]*Sales[[#This Row],[Sale_Price]]</f>
        <v>7091.27</v>
      </c>
    </row>
    <row r="6069" spans="1:9" x14ac:dyDescent="0.25">
      <c r="A6069">
        <v>29194</v>
      </c>
      <c r="B6069" t="str">
        <f>INDEX( Table3[],MATCH(Sales[[#This Row],[Category]],Table3[Category],0),1)</f>
        <v>BEER</v>
      </c>
      <c r="C6069" t="s">
        <v>11</v>
      </c>
      <c r="D6069" t="s">
        <v>5999</v>
      </c>
      <c r="E6069" t="s">
        <v>10</v>
      </c>
      <c r="F6069">
        <v>0</v>
      </c>
      <c r="G6069" s="1">
        <v>13.37</v>
      </c>
      <c r="H6069">
        <f>IF(INDEX(Sale_Promotions[[Code]:[Sale Price]],MATCH(Sales[[#This Row],[Code]],Sale_Promotions[Code],0),2)=0,Sales[[#This Row],[Price]],INDEX(Sale_Promotions[[Code]:[Sale Price]],MATCH(Sales[[#This Row],[Code]],Sale_Promotions[Code],0),2))</f>
        <v>13.37</v>
      </c>
      <c r="I6069">
        <f>Sales[[#This Row],[Total Inventory]]*Sales[[#This Row],[Sale_Price]]</f>
        <v>0</v>
      </c>
    </row>
    <row r="6070" spans="1:9" x14ac:dyDescent="0.25">
      <c r="A6070">
        <v>76072</v>
      </c>
      <c r="B6070" t="str">
        <f>INDEX( Table3[],MATCH(Sales[[#This Row],[Category]],Table3[Category],0),1)</f>
        <v>LIQUOR</v>
      </c>
      <c r="C6070" t="s">
        <v>57</v>
      </c>
      <c r="D6070" t="s">
        <v>6000</v>
      </c>
      <c r="E6070" t="s">
        <v>10</v>
      </c>
      <c r="F6070">
        <v>23</v>
      </c>
      <c r="G6070" s="1">
        <v>27.99</v>
      </c>
      <c r="H6070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6070">
        <f>Sales[[#This Row],[Total Inventory]]*Sales[[#This Row],[Sale_Price]]</f>
        <v>643.77</v>
      </c>
    </row>
    <row r="6071" spans="1:9" x14ac:dyDescent="0.25">
      <c r="A6071">
        <v>335702</v>
      </c>
      <c r="B6071" t="str">
        <f>INDEX( Table3[],MATCH(Sales[[#This Row],[Category]],Table3[Category],0),1)</f>
        <v>WINE</v>
      </c>
      <c r="C6071" t="s">
        <v>39</v>
      </c>
      <c r="D6071" t="s">
        <v>6001</v>
      </c>
      <c r="E6071" t="s">
        <v>332</v>
      </c>
      <c r="F6071">
        <v>25</v>
      </c>
      <c r="G6071" s="1">
        <v>15.49</v>
      </c>
      <c r="H6071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6071">
        <f>Sales[[#This Row],[Total Inventory]]*Sales[[#This Row],[Sale_Price]]</f>
        <v>387.25</v>
      </c>
    </row>
    <row r="6072" spans="1:9" x14ac:dyDescent="0.25">
      <c r="A6072">
        <v>316683</v>
      </c>
      <c r="B6072" t="str">
        <f>INDEX( Table3[],MATCH(Sales[[#This Row],[Category]],Table3[Category],0),1)</f>
        <v>WINE</v>
      </c>
      <c r="C6072" t="s">
        <v>39</v>
      </c>
      <c r="D6072" t="s">
        <v>6002</v>
      </c>
      <c r="E6072" t="s">
        <v>10</v>
      </c>
      <c r="F6072">
        <v>0</v>
      </c>
      <c r="G6072" s="1">
        <v>11.49</v>
      </c>
      <c r="H6072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6072">
        <f>Sales[[#This Row],[Total Inventory]]*Sales[[#This Row],[Sale_Price]]</f>
        <v>0</v>
      </c>
    </row>
    <row r="6073" spans="1:9" x14ac:dyDescent="0.25">
      <c r="A6073">
        <v>307330</v>
      </c>
      <c r="B6073" t="str">
        <f>INDEX( Table3[],MATCH(Sales[[#This Row],[Category]],Table3[Category],0),1)</f>
        <v>WINE</v>
      </c>
      <c r="C6073" t="s">
        <v>61</v>
      </c>
      <c r="D6073" t="s">
        <v>6003</v>
      </c>
      <c r="E6073" t="s">
        <v>10</v>
      </c>
      <c r="F6073">
        <v>5</v>
      </c>
      <c r="G6073" s="1">
        <v>22.99</v>
      </c>
      <c r="H6073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6073">
        <f>Sales[[#This Row],[Total Inventory]]*Sales[[#This Row],[Sale_Price]]</f>
        <v>114.94999999999999</v>
      </c>
    </row>
    <row r="6074" spans="1:9" x14ac:dyDescent="0.25">
      <c r="A6074">
        <v>49992</v>
      </c>
      <c r="B6074" t="str">
        <f>INDEX( Table3[],MATCH(Sales[[#This Row],[Category]],Table3[Category],0),1)</f>
        <v>WINE</v>
      </c>
      <c r="C6074" t="s">
        <v>28</v>
      </c>
      <c r="D6074" t="s">
        <v>6004</v>
      </c>
      <c r="E6074" t="s">
        <v>23</v>
      </c>
      <c r="F6074">
        <v>82</v>
      </c>
      <c r="G6074" s="1">
        <v>11.99</v>
      </c>
      <c r="H607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074">
        <f>Sales[[#This Row],[Total Inventory]]*Sales[[#This Row],[Sale_Price]]</f>
        <v>983.18000000000006</v>
      </c>
    </row>
    <row r="6075" spans="1:9" x14ac:dyDescent="0.25">
      <c r="A6075">
        <v>232008</v>
      </c>
      <c r="B6075" t="str">
        <f>INDEX( Table3[],MATCH(Sales[[#This Row],[Category]],Table3[Category],0),1)</f>
        <v>WINE</v>
      </c>
      <c r="C6075" t="s">
        <v>31</v>
      </c>
      <c r="D6075" t="s">
        <v>6005</v>
      </c>
      <c r="E6075" t="s">
        <v>10</v>
      </c>
      <c r="F6075">
        <v>72</v>
      </c>
      <c r="G6075" s="1">
        <v>15.99</v>
      </c>
      <c r="H6075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6075">
        <f>Sales[[#This Row],[Total Inventory]]*Sales[[#This Row],[Sale_Price]]</f>
        <v>1151.28</v>
      </c>
    </row>
    <row r="6076" spans="1:9" x14ac:dyDescent="0.25">
      <c r="A6076">
        <v>22921</v>
      </c>
      <c r="B6076" t="str">
        <f>INDEX( Table3[],MATCH(Sales[[#This Row],[Category]],Table3[Category],0),1)</f>
        <v>BEER</v>
      </c>
      <c r="C6076" t="s">
        <v>11</v>
      </c>
      <c r="D6076" t="s">
        <v>6006</v>
      </c>
      <c r="E6076" t="s">
        <v>25</v>
      </c>
      <c r="F6076">
        <v>91</v>
      </c>
      <c r="G6076" s="1">
        <v>1.44</v>
      </c>
      <c r="H6076">
        <f>IF(INDEX(Sale_Promotions[[Code]:[Sale Price]],MATCH(Sales[[#This Row],[Code]],Sale_Promotions[Code],0),2)=0,Sales[[#This Row],[Price]],INDEX(Sale_Promotions[[Code]:[Sale Price]],MATCH(Sales[[#This Row],[Code]],Sale_Promotions[Code],0),2))</f>
        <v>1.44</v>
      </c>
      <c r="I6076">
        <f>Sales[[#This Row],[Total Inventory]]*Sales[[#This Row],[Sale_Price]]</f>
        <v>131.04</v>
      </c>
    </row>
    <row r="6077" spans="1:9" x14ac:dyDescent="0.25">
      <c r="A6077">
        <v>19267</v>
      </c>
      <c r="B6077" t="str">
        <f>INDEX( Table3[],MATCH(Sales[[#This Row],[Category]],Table3[Category],0),1)</f>
        <v>WINE</v>
      </c>
      <c r="C6077" t="s">
        <v>43</v>
      </c>
      <c r="D6077" t="s">
        <v>6007</v>
      </c>
      <c r="E6077" t="s">
        <v>10</v>
      </c>
      <c r="F6077">
        <v>44</v>
      </c>
      <c r="G6077" s="1">
        <v>269.99</v>
      </c>
      <c r="H6077">
        <f>IF(INDEX(Sale_Promotions[[Code]:[Sale Price]],MATCH(Sales[[#This Row],[Code]],Sale_Promotions[Code],0),2)=0,Sales[[#This Row],[Price]],INDEX(Sale_Promotions[[Code]:[Sale Price]],MATCH(Sales[[#This Row],[Code]],Sale_Promotions[Code],0),2))</f>
        <v>269.99</v>
      </c>
      <c r="I6077">
        <f>Sales[[#This Row],[Total Inventory]]*Sales[[#This Row],[Sale_Price]]</f>
        <v>11879.560000000001</v>
      </c>
    </row>
    <row r="6078" spans="1:9" x14ac:dyDescent="0.25">
      <c r="A6078">
        <v>327181</v>
      </c>
      <c r="B6078" t="str">
        <f>INDEX( Table3[],MATCH(Sales[[#This Row],[Category]],Table3[Category],0),1)</f>
        <v>WINE</v>
      </c>
      <c r="C6078" t="s">
        <v>8</v>
      </c>
      <c r="D6078" t="s">
        <v>6008</v>
      </c>
      <c r="E6078" t="s">
        <v>10</v>
      </c>
      <c r="F6078">
        <v>0</v>
      </c>
      <c r="G6078" s="1">
        <v>14.99</v>
      </c>
      <c r="H6078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078">
        <f>Sales[[#This Row],[Total Inventory]]*Sales[[#This Row],[Sale_Price]]</f>
        <v>0</v>
      </c>
    </row>
    <row r="6079" spans="1:9" x14ac:dyDescent="0.25">
      <c r="A6079">
        <v>312300</v>
      </c>
      <c r="B6079" t="str">
        <f>INDEX( Table3[],MATCH(Sales[[#This Row],[Category]],Table3[Category],0),1)</f>
        <v>WINE</v>
      </c>
      <c r="C6079" t="s">
        <v>53</v>
      </c>
      <c r="D6079" t="s">
        <v>6009</v>
      </c>
      <c r="E6079" t="s">
        <v>10</v>
      </c>
      <c r="F6079">
        <v>29</v>
      </c>
      <c r="G6079" s="1">
        <v>25.99</v>
      </c>
      <c r="H6079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6079">
        <f>Sales[[#This Row],[Total Inventory]]*Sales[[#This Row],[Sale_Price]]</f>
        <v>753.70999999999992</v>
      </c>
    </row>
    <row r="6080" spans="1:9" x14ac:dyDescent="0.25">
      <c r="A6080">
        <v>28393</v>
      </c>
      <c r="B6080" t="str">
        <f>INDEX( Table3[],MATCH(Sales[[#This Row],[Category]],Table3[Category],0),1)</f>
        <v>BEER</v>
      </c>
      <c r="C6080" t="s">
        <v>11</v>
      </c>
      <c r="D6080" t="s">
        <v>4265</v>
      </c>
      <c r="E6080" t="s">
        <v>25</v>
      </c>
      <c r="F6080">
        <v>144</v>
      </c>
      <c r="G6080" s="1">
        <v>1.87</v>
      </c>
      <c r="H6080">
        <f>IF(INDEX(Sale_Promotions[[Code]:[Sale Price]],MATCH(Sales[[#This Row],[Code]],Sale_Promotions[Code],0),2)=0,Sales[[#This Row],[Price]],INDEX(Sale_Promotions[[Code]:[Sale Price]],MATCH(Sales[[#This Row],[Code]],Sale_Promotions[Code],0),2))</f>
        <v>1.87</v>
      </c>
      <c r="I6080">
        <f>Sales[[#This Row],[Total Inventory]]*Sales[[#This Row],[Sale_Price]]</f>
        <v>269.28000000000003</v>
      </c>
    </row>
    <row r="6081" spans="1:9" x14ac:dyDescent="0.25">
      <c r="A6081">
        <v>134112</v>
      </c>
      <c r="B6081" t="str">
        <f>INDEX( Table3[],MATCH(Sales[[#This Row],[Category]],Table3[Category],0),1)</f>
        <v>WINE</v>
      </c>
      <c r="C6081" t="s">
        <v>41</v>
      </c>
      <c r="D6081" t="s">
        <v>6010</v>
      </c>
      <c r="E6081" t="s">
        <v>10</v>
      </c>
      <c r="F6081">
        <v>10</v>
      </c>
      <c r="G6081" s="1">
        <v>18.989999999999998</v>
      </c>
      <c r="H6081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6081">
        <f>Sales[[#This Row],[Total Inventory]]*Sales[[#This Row],[Sale_Price]]</f>
        <v>189.89999999999998</v>
      </c>
    </row>
    <row r="6082" spans="1:9" x14ac:dyDescent="0.25">
      <c r="A6082">
        <v>312376</v>
      </c>
      <c r="B6082" t="str">
        <f>INDEX( Table3[],MATCH(Sales[[#This Row],[Category]],Table3[Category],0),1)</f>
        <v>WINE</v>
      </c>
      <c r="C6082" t="s">
        <v>39</v>
      </c>
      <c r="D6082" t="s">
        <v>6011</v>
      </c>
      <c r="E6082" t="s">
        <v>10</v>
      </c>
      <c r="F6082">
        <v>0</v>
      </c>
      <c r="G6082" s="1">
        <v>8.99</v>
      </c>
      <c r="H608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082">
        <f>Sales[[#This Row],[Total Inventory]]*Sales[[#This Row],[Sale_Price]]</f>
        <v>0</v>
      </c>
    </row>
    <row r="6083" spans="1:9" x14ac:dyDescent="0.25">
      <c r="A6083">
        <v>40079</v>
      </c>
      <c r="B6083" t="str">
        <f>INDEX( Table3[],MATCH(Sales[[#This Row],[Category]],Table3[Category],0),1)</f>
        <v>LIQUOR</v>
      </c>
      <c r="C6083" t="s">
        <v>14</v>
      </c>
      <c r="D6083" t="s">
        <v>6012</v>
      </c>
      <c r="E6083" t="s">
        <v>133</v>
      </c>
      <c r="F6083">
        <v>0</v>
      </c>
      <c r="G6083" s="1">
        <v>68.989999999999995</v>
      </c>
      <c r="H6083">
        <f>IF(INDEX(Sale_Promotions[[Code]:[Sale Price]],MATCH(Sales[[#This Row],[Code]],Sale_Promotions[Code],0),2)=0,Sales[[#This Row],[Price]],INDEX(Sale_Promotions[[Code]:[Sale Price]],MATCH(Sales[[#This Row],[Code]],Sale_Promotions[Code],0),2))</f>
        <v>68.989999999999995</v>
      </c>
      <c r="I6083">
        <f>Sales[[#This Row],[Total Inventory]]*Sales[[#This Row],[Sale_Price]]</f>
        <v>0</v>
      </c>
    </row>
    <row r="6084" spans="1:9" x14ac:dyDescent="0.25">
      <c r="A6084">
        <v>82048</v>
      </c>
      <c r="B6084" t="str">
        <f>INDEX( Table3[],MATCH(Sales[[#This Row],[Category]],Table3[Category],0),1)</f>
        <v>WINE</v>
      </c>
      <c r="C6084" t="s">
        <v>28</v>
      </c>
      <c r="D6084" t="s">
        <v>6013</v>
      </c>
      <c r="E6084" t="s">
        <v>23</v>
      </c>
      <c r="F6084">
        <v>117</v>
      </c>
      <c r="G6084" s="1">
        <v>13.69</v>
      </c>
      <c r="H6084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6084">
        <f>Sales[[#This Row],[Total Inventory]]*Sales[[#This Row],[Sale_Price]]</f>
        <v>1601.73</v>
      </c>
    </row>
    <row r="6085" spans="1:9" x14ac:dyDescent="0.25">
      <c r="A6085">
        <v>1970</v>
      </c>
      <c r="B6085" t="str">
        <f>INDEX( Table3[],MATCH(Sales[[#This Row],[Category]],Table3[Category],0),1)</f>
        <v>BEER</v>
      </c>
      <c r="C6085" t="s">
        <v>11</v>
      </c>
      <c r="D6085" t="s">
        <v>6014</v>
      </c>
      <c r="E6085" t="s">
        <v>1183</v>
      </c>
      <c r="F6085">
        <v>15</v>
      </c>
      <c r="G6085" s="1">
        <v>20.11</v>
      </c>
      <c r="H6085">
        <f>IF(INDEX(Sale_Promotions[[Code]:[Sale Price]],MATCH(Sales[[#This Row],[Code]],Sale_Promotions[Code],0),2)=0,Sales[[#This Row],[Price]],INDEX(Sale_Promotions[[Code]:[Sale Price]],MATCH(Sales[[#This Row],[Code]],Sale_Promotions[Code],0),2))</f>
        <v>20.11</v>
      </c>
      <c r="I6085">
        <f>Sales[[#This Row],[Total Inventory]]*Sales[[#This Row],[Sale_Price]]</f>
        <v>301.64999999999998</v>
      </c>
    </row>
    <row r="6086" spans="1:9" x14ac:dyDescent="0.25">
      <c r="A6086">
        <v>3425</v>
      </c>
      <c r="B6086" t="str">
        <f>INDEX( Table3[],MATCH(Sales[[#This Row],[Category]],Table3[Category],0),1)</f>
        <v>BEER</v>
      </c>
      <c r="C6086" t="s">
        <v>11</v>
      </c>
      <c r="D6086" t="s">
        <v>6015</v>
      </c>
      <c r="E6086" t="s">
        <v>25</v>
      </c>
      <c r="F6086">
        <v>19</v>
      </c>
      <c r="G6086" s="1">
        <v>1.33</v>
      </c>
      <c r="H6086">
        <f>IF(INDEX(Sale_Promotions[[Code]:[Sale Price]],MATCH(Sales[[#This Row],[Code]],Sale_Promotions[Code],0),2)=0,Sales[[#This Row],[Price]],INDEX(Sale_Promotions[[Code]:[Sale Price]],MATCH(Sales[[#This Row],[Code]],Sale_Promotions[Code],0),2))</f>
        <v>1.33</v>
      </c>
      <c r="I6086">
        <f>Sales[[#This Row],[Total Inventory]]*Sales[[#This Row],[Sale_Price]]</f>
        <v>25.270000000000003</v>
      </c>
    </row>
    <row r="6087" spans="1:9" x14ac:dyDescent="0.25">
      <c r="A6087">
        <v>344369</v>
      </c>
      <c r="B6087" t="str">
        <f>INDEX( Table3[],MATCH(Sales[[#This Row],[Category]],Table3[Category],0),1)</f>
        <v>WINE</v>
      </c>
      <c r="C6087" t="s">
        <v>39</v>
      </c>
      <c r="D6087" t="s">
        <v>6016</v>
      </c>
      <c r="E6087" t="s">
        <v>10</v>
      </c>
      <c r="F6087">
        <v>7</v>
      </c>
      <c r="G6087" s="1">
        <v>8.99</v>
      </c>
      <c r="H608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087">
        <f>Sales[[#This Row],[Total Inventory]]*Sales[[#This Row],[Sale_Price]]</f>
        <v>62.93</v>
      </c>
    </row>
    <row r="6088" spans="1:9" x14ac:dyDescent="0.25">
      <c r="A6088">
        <v>43559</v>
      </c>
      <c r="B6088" t="str">
        <f>INDEX( Table3[],MATCH(Sales[[#This Row],[Category]],Table3[Category],0),1)</f>
        <v>LIQUOR</v>
      </c>
      <c r="C6088" t="s">
        <v>14</v>
      </c>
      <c r="D6088" t="s">
        <v>6017</v>
      </c>
      <c r="E6088" t="s">
        <v>10</v>
      </c>
      <c r="F6088">
        <v>159</v>
      </c>
      <c r="G6088" s="1">
        <v>96.99</v>
      </c>
      <c r="H6088">
        <f>IF(INDEX(Sale_Promotions[[Code]:[Sale Price]],MATCH(Sales[[#This Row],[Code]],Sale_Promotions[Code],0),2)=0,Sales[[#This Row],[Price]],INDEX(Sale_Promotions[[Code]:[Sale Price]],MATCH(Sales[[#This Row],[Code]],Sale_Promotions[Code],0),2))</f>
        <v>96.99</v>
      </c>
      <c r="I6088">
        <f>Sales[[#This Row],[Total Inventory]]*Sales[[#This Row],[Sale_Price]]</f>
        <v>15421.41</v>
      </c>
    </row>
    <row r="6089" spans="1:9" x14ac:dyDescent="0.25">
      <c r="A6089">
        <v>302112</v>
      </c>
      <c r="B6089" t="str">
        <f>INDEX( Table3[],MATCH(Sales[[#This Row],[Category]],Table3[Category],0),1)</f>
        <v>WINE</v>
      </c>
      <c r="C6089" t="s">
        <v>85</v>
      </c>
      <c r="D6089" t="s">
        <v>6018</v>
      </c>
      <c r="E6089" t="s">
        <v>10</v>
      </c>
      <c r="F6089">
        <v>0</v>
      </c>
      <c r="G6089" s="1">
        <v>11.99</v>
      </c>
      <c r="H608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089">
        <f>Sales[[#This Row],[Total Inventory]]*Sales[[#This Row],[Sale_Price]]</f>
        <v>0</v>
      </c>
    </row>
    <row r="6090" spans="1:9" x14ac:dyDescent="0.25">
      <c r="A6090">
        <v>42107</v>
      </c>
      <c r="B6090" t="str">
        <f>INDEX( Table3[],MATCH(Sales[[#This Row],[Category]],Table3[Category],0),1)</f>
        <v>WINE</v>
      </c>
      <c r="C6090" t="s">
        <v>85</v>
      </c>
      <c r="D6090" t="s">
        <v>6019</v>
      </c>
      <c r="E6090" t="s">
        <v>10</v>
      </c>
      <c r="F6090">
        <v>48</v>
      </c>
      <c r="G6090" s="1">
        <v>25.99</v>
      </c>
      <c r="H6090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6090">
        <f>Sales[[#This Row],[Total Inventory]]*Sales[[#This Row],[Sale_Price]]</f>
        <v>1247.52</v>
      </c>
    </row>
    <row r="6091" spans="1:9" x14ac:dyDescent="0.25">
      <c r="A6091">
        <v>335447</v>
      </c>
      <c r="B6091" t="str">
        <f>INDEX( Table3[],MATCH(Sales[[#This Row],[Category]],Table3[Category],0),1)</f>
        <v>WINE</v>
      </c>
      <c r="C6091" t="s">
        <v>43</v>
      </c>
      <c r="D6091" t="s">
        <v>6020</v>
      </c>
      <c r="E6091" t="s">
        <v>10</v>
      </c>
      <c r="F6091">
        <v>0</v>
      </c>
      <c r="G6091" s="1">
        <v>15.49</v>
      </c>
      <c r="H6091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6091">
        <f>Sales[[#This Row],[Total Inventory]]*Sales[[#This Row],[Sale_Price]]</f>
        <v>0</v>
      </c>
    </row>
    <row r="6092" spans="1:9" x14ac:dyDescent="0.25">
      <c r="A6092">
        <v>328595</v>
      </c>
      <c r="B6092" t="str">
        <f>INDEX( Table3[],MATCH(Sales[[#This Row],[Category]],Table3[Category],0),1)</f>
        <v>WINE</v>
      </c>
      <c r="C6092" t="s">
        <v>31</v>
      </c>
      <c r="D6092" t="s">
        <v>6021</v>
      </c>
      <c r="E6092" t="s">
        <v>10</v>
      </c>
      <c r="F6092">
        <v>0</v>
      </c>
      <c r="G6092" s="1">
        <v>17.989999999999998</v>
      </c>
      <c r="H6092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6092">
        <f>Sales[[#This Row],[Total Inventory]]*Sales[[#This Row],[Sale_Price]]</f>
        <v>0</v>
      </c>
    </row>
    <row r="6093" spans="1:9" x14ac:dyDescent="0.25">
      <c r="A6093">
        <v>29218</v>
      </c>
      <c r="B6093" t="str">
        <f>INDEX( Table3[],MATCH(Sales[[#This Row],[Category]],Table3[Category],0),1)</f>
        <v>BEER</v>
      </c>
      <c r="C6093" t="s">
        <v>11</v>
      </c>
      <c r="D6093" t="s">
        <v>6022</v>
      </c>
      <c r="E6093" t="s">
        <v>25</v>
      </c>
      <c r="F6093">
        <v>0</v>
      </c>
      <c r="G6093" s="1">
        <v>2.06</v>
      </c>
      <c r="H6093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6093">
        <f>Sales[[#This Row],[Total Inventory]]*Sales[[#This Row],[Sale_Price]]</f>
        <v>0</v>
      </c>
    </row>
    <row r="6094" spans="1:9" x14ac:dyDescent="0.25">
      <c r="A6094">
        <v>30836</v>
      </c>
      <c r="B6094" t="str">
        <f>INDEX( Table3[],MATCH(Sales[[#This Row],[Category]],Table3[Category],0),1)</f>
        <v>BEER</v>
      </c>
      <c r="C6094" t="s">
        <v>11</v>
      </c>
      <c r="D6094" t="s">
        <v>6023</v>
      </c>
      <c r="E6094" t="s">
        <v>25</v>
      </c>
      <c r="F6094">
        <v>78</v>
      </c>
      <c r="G6094" s="1">
        <v>1.34</v>
      </c>
      <c r="H6094">
        <f>IF(INDEX(Sale_Promotions[[Code]:[Sale Price]],MATCH(Sales[[#This Row],[Code]],Sale_Promotions[Code],0),2)=0,Sales[[#This Row],[Price]],INDEX(Sale_Promotions[[Code]:[Sale Price]],MATCH(Sales[[#This Row],[Code]],Sale_Promotions[Code],0),2))</f>
        <v>1.34</v>
      </c>
      <c r="I6094">
        <f>Sales[[#This Row],[Total Inventory]]*Sales[[#This Row],[Sale_Price]]</f>
        <v>104.52000000000001</v>
      </c>
    </row>
    <row r="6095" spans="1:9" x14ac:dyDescent="0.25">
      <c r="A6095">
        <v>335762</v>
      </c>
      <c r="B6095" t="str">
        <f>INDEX( Table3[],MATCH(Sales[[#This Row],[Category]],Table3[Category],0),1)</f>
        <v>WINE</v>
      </c>
      <c r="C6095" t="s">
        <v>41</v>
      </c>
      <c r="D6095" t="s">
        <v>6024</v>
      </c>
      <c r="E6095" t="s">
        <v>10</v>
      </c>
      <c r="F6095">
        <v>5</v>
      </c>
      <c r="G6095" s="1">
        <v>46.99</v>
      </c>
      <c r="H6095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6095">
        <f>Sales[[#This Row],[Total Inventory]]*Sales[[#This Row],[Sale_Price]]</f>
        <v>234.95000000000002</v>
      </c>
    </row>
    <row r="6096" spans="1:9" x14ac:dyDescent="0.25">
      <c r="A6096">
        <v>154644</v>
      </c>
      <c r="B6096" t="str">
        <f>INDEX( Table3[],MATCH(Sales[[#This Row],[Category]],Table3[Category],0),1)</f>
        <v>WINE</v>
      </c>
      <c r="C6096" t="s">
        <v>43</v>
      </c>
      <c r="D6096" t="s">
        <v>6025</v>
      </c>
      <c r="E6096" t="s">
        <v>10</v>
      </c>
      <c r="F6096">
        <v>17</v>
      </c>
      <c r="G6096" s="1">
        <v>64.989999999999995</v>
      </c>
      <c r="H6096">
        <f>IF(INDEX(Sale_Promotions[[Code]:[Sale Price]],MATCH(Sales[[#This Row],[Code]],Sale_Promotions[Code],0),2)=0,Sales[[#This Row],[Price]],INDEX(Sale_Promotions[[Code]:[Sale Price]],MATCH(Sales[[#This Row],[Code]],Sale_Promotions[Code],0),2))</f>
        <v>64.989999999999995</v>
      </c>
      <c r="I6096">
        <f>Sales[[#This Row],[Total Inventory]]*Sales[[#This Row],[Sale_Price]]</f>
        <v>1104.83</v>
      </c>
    </row>
    <row r="6097" spans="1:9" x14ac:dyDescent="0.25">
      <c r="A6097">
        <v>391930</v>
      </c>
      <c r="B6097" t="str">
        <f>INDEX( Table3[],MATCH(Sales[[#This Row],[Category]],Table3[Category],0),1)</f>
        <v>WINE</v>
      </c>
      <c r="C6097" t="s">
        <v>41</v>
      </c>
      <c r="D6097" t="s">
        <v>6026</v>
      </c>
      <c r="E6097" t="s">
        <v>10</v>
      </c>
      <c r="F6097">
        <v>48</v>
      </c>
      <c r="G6097" s="1">
        <v>7.99</v>
      </c>
      <c r="H6097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6097">
        <f>Sales[[#This Row],[Total Inventory]]*Sales[[#This Row],[Sale_Price]]</f>
        <v>383.52</v>
      </c>
    </row>
    <row r="6098" spans="1:9" x14ac:dyDescent="0.25">
      <c r="A6098">
        <v>338392</v>
      </c>
      <c r="B6098" t="str">
        <f>INDEX( Table3[],MATCH(Sales[[#This Row],[Category]],Table3[Category],0),1)</f>
        <v>WINE</v>
      </c>
      <c r="C6098" t="s">
        <v>39</v>
      </c>
      <c r="D6098" t="s">
        <v>6027</v>
      </c>
      <c r="E6098" t="s">
        <v>10</v>
      </c>
      <c r="F6098">
        <v>17</v>
      </c>
      <c r="G6098" s="1">
        <v>12.99</v>
      </c>
      <c r="H609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6098">
        <f>Sales[[#This Row],[Total Inventory]]*Sales[[#This Row],[Sale_Price]]</f>
        <v>220.83</v>
      </c>
    </row>
    <row r="6099" spans="1:9" x14ac:dyDescent="0.25">
      <c r="A6099">
        <v>319463</v>
      </c>
      <c r="B6099" t="str">
        <f>INDEX( Table3[],MATCH(Sales[[#This Row],[Category]],Table3[Category],0),1)</f>
        <v>WINE</v>
      </c>
      <c r="C6099" t="s">
        <v>39</v>
      </c>
      <c r="D6099" t="s">
        <v>6028</v>
      </c>
      <c r="E6099" t="s">
        <v>10</v>
      </c>
      <c r="F6099">
        <v>5</v>
      </c>
      <c r="G6099" s="1">
        <v>10.79</v>
      </c>
      <c r="H6099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6099">
        <f>Sales[[#This Row],[Total Inventory]]*Sales[[#This Row],[Sale_Price]]</f>
        <v>53.949999999999996</v>
      </c>
    </row>
    <row r="6100" spans="1:9" x14ac:dyDescent="0.25">
      <c r="A6100">
        <v>12537</v>
      </c>
      <c r="B6100" t="str">
        <f>INDEX( Table3[],MATCH(Sales[[#This Row],[Category]],Table3[Category],0),1)</f>
        <v>BEER</v>
      </c>
      <c r="C6100" t="s">
        <v>11</v>
      </c>
      <c r="D6100" t="s">
        <v>6029</v>
      </c>
      <c r="E6100" t="s">
        <v>25</v>
      </c>
      <c r="F6100">
        <v>0</v>
      </c>
      <c r="G6100" s="1">
        <v>24.42</v>
      </c>
      <c r="H6100">
        <f>IF(INDEX(Sale_Promotions[[Code]:[Sale Price]],MATCH(Sales[[#This Row],[Code]],Sale_Promotions[Code],0),2)=0,Sales[[#This Row],[Price]],INDEX(Sale_Promotions[[Code]:[Sale Price]],MATCH(Sales[[#This Row],[Code]],Sale_Promotions[Code],0),2))</f>
        <v>24.42</v>
      </c>
      <c r="I6100">
        <f>Sales[[#This Row],[Total Inventory]]*Sales[[#This Row],[Sale_Price]]</f>
        <v>0</v>
      </c>
    </row>
    <row r="6101" spans="1:9" x14ac:dyDescent="0.25">
      <c r="A6101">
        <v>346053</v>
      </c>
      <c r="B6101" t="str">
        <f>INDEX( Table3[],MATCH(Sales[[#This Row],[Category]],Table3[Category],0),1)</f>
        <v>LIQUOR</v>
      </c>
      <c r="C6101" t="s">
        <v>37</v>
      </c>
      <c r="D6101" t="s">
        <v>6030</v>
      </c>
      <c r="E6101" t="s">
        <v>10</v>
      </c>
      <c r="F6101">
        <v>42</v>
      </c>
      <c r="G6101" s="1">
        <v>13.99</v>
      </c>
      <c r="H610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101">
        <f>Sales[[#This Row],[Total Inventory]]*Sales[[#This Row],[Sale_Price]]</f>
        <v>587.58000000000004</v>
      </c>
    </row>
    <row r="6102" spans="1:9" x14ac:dyDescent="0.25">
      <c r="A6102">
        <v>336768</v>
      </c>
      <c r="B6102" t="str">
        <f>INDEX( Table3[],MATCH(Sales[[#This Row],[Category]],Table3[Category],0),1)</f>
        <v>WINE</v>
      </c>
      <c r="C6102" t="s">
        <v>31</v>
      </c>
      <c r="D6102" t="s">
        <v>6031</v>
      </c>
      <c r="E6102" t="s">
        <v>10</v>
      </c>
      <c r="F6102">
        <v>0</v>
      </c>
      <c r="G6102" s="1">
        <v>16.489999999999998</v>
      </c>
      <c r="H6102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6102">
        <f>Sales[[#This Row],[Total Inventory]]*Sales[[#This Row],[Sale_Price]]</f>
        <v>0</v>
      </c>
    </row>
    <row r="6103" spans="1:9" x14ac:dyDescent="0.25">
      <c r="A6103">
        <v>428899</v>
      </c>
      <c r="B6103" t="str">
        <f>INDEX( Table3[],MATCH(Sales[[#This Row],[Category]],Table3[Category],0),1)</f>
        <v>WINE</v>
      </c>
      <c r="C6103" t="s">
        <v>41</v>
      </c>
      <c r="D6103" t="s">
        <v>6032</v>
      </c>
      <c r="E6103" t="s">
        <v>10</v>
      </c>
      <c r="F6103">
        <v>23</v>
      </c>
      <c r="G6103" s="1">
        <v>9.99</v>
      </c>
      <c r="H6103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6103">
        <f>Sales[[#This Row],[Total Inventory]]*Sales[[#This Row],[Sale_Price]]</f>
        <v>229.77</v>
      </c>
    </row>
    <row r="6104" spans="1:9" x14ac:dyDescent="0.25">
      <c r="A6104">
        <v>339960</v>
      </c>
      <c r="B6104" t="str">
        <f>INDEX( Table3[],MATCH(Sales[[#This Row],[Category]],Table3[Category],0),1)</f>
        <v>WINE</v>
      </c>
      <c r="C6104" t="s">
        <v>61</v>
      </c>
      <c r="D6104" t="s">
        <v>6033</v>
      </c>
      <c r="E6104" t="s">
        <v>10</v>
      </c>
      <c r="F6104">
        <v>0</v>
      </c>
      <c r="G6104" s="1">
        <v>12.99</v>
      </c>
      <c r="H610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6104">
        <f>Sales[[#This Row],[Total Inventory]]*Sales[[#This Row],[Sale_Price]]</f>
        <v>0</v>
      </c>
    </row>
    <row r="6105" spans="1:9" x14ac:dyDescent="0.25">
      <c r="A6105">
        <v>332339</v>
      </c>
      <c r="B6105" t="str">
        <f>INDEX( Table3[],MATCH(Sales[[#This Row],[Category]],Table3[Category],0),1)</f>
        <v>WINE</v>
      </c>
      <c r="C6105" t="s">
        <v>39</v>
      </c>
      <c r="D6105" t="s">
        <v>6034</v>
      </c>
      <c r="E6105" t="s">
        <v>10</v>
      </c>
      <c r="F6105">
        <v>28</v>
      </c>
      <c r="G6105" s="1">
        <v>15.99</v>
      </c>
      <c r="H6105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6105">
        <f>Sales[[#This Row],[Total Inventory]]*Sales[[#This Row],[Sale_Price]]</f>
        <v>447.72</v>
      </c>
    </row>
    <row r="6106" spans="1:9" x14ac:dyDescent="0.25">
      <c r="A6106">
        <v>30872</v>
      </c>
      <c r="B6106" t="str">
        <f>INDEX( Table3[],MATCH(Sales[[#This Row],[Category]],Table3[Category],0),1)</f>
        <v>BEER</v>
      </c>
      <c r="C6106" t="s">
        <v>11</v>
      </c>
      <c r="D6106" t="s">
        <v>6035</v>
      </c>
      <c r="E6106" t="s">
        <v>25</v>
      </c>
      <c r="F6106">
        <v>552</v>
      </c>
      <c r="G6106" s="1">
        <v>1.86</v>
      </c>
      <c r="H6106">
        <f>IF(INDEX(Sale_Promotions[[Code]:[Sale Price]],MATCH(Sales[[#This Row],[Code]],Sale_Promotions[Code],0),2)=0,Sales[[#This Row],[Price]],INDEX(Sale_Promotions[[Code]:[Sale Price]],MATCH(Sales[[#This Row],[Code]],Sale_Promotions[Code],0),2))</f>
        <v>1.86</v>
      </c>
      <c r="I6106">
        <f>Sales[[#This Row],[Total Inventory]]*Sales[[#This Row],[Sale_Price]]</f>
        <v>1026.72</v>
      </c>
    </row>
    <row r="6107" spans="1:9" x14ac:dyDescent="0.25">
      <c r="A6107">
        <v>71508</v>
      </c>
      <c r="B6107" t="str">
        <f>INDEX( Table3[],MATCH(Sales[[#This Row],[Category]],Table3[Category],0),1)</f>
        <v>LIQUOR</v>
      </c>
      <c r="C6107" t="s">
        <v>37</v>
      </c>
      <c r="D6107" t="s">
        <v>6036</v>
      </c>
      <c r="E6107" t="s">
        <v>10</v>
      </c>
      <c r="F6107">
        <v>50</v>
      </c>
      <c r="G6107" s="1">
        <v>29.99</v>
      </c>
      <c r="H6107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6107">
        <f>Sales[[#This Row],[Total Inventory]]*Sales[[#This Row],[Sale_Price]]</f>
        <v>1499.5</v>
      </c>
    </row>
    <row r="6108" spans="1:9" x14ac:dyDescent="0.25">
      <c r="A6108">
        <v>70727</v>
      </c>
      <c r="B6108" t="str">
        <f>INDEX( Table3[],MATCH(Sales[[#This Row],[Category]],Table3[Category],0),1)</f>
        <v>LIQUOR</v>
      </c>
      <c r="C6108" t="s">
        <v>46</v>
      </c>
      <c r="D6108" t="s">
        <v>6037</v>
      </c>
      <c r="E6108" t="s">
        <v>133</v>
      </c>
      <c r="F6108">
        <v>17</v>
      </c>
      <c r="G6108" s="1">
        <v>3.39</v>
      </c>
      <c r="H6108">
        <f>IF(INDEX(Sale_Promotions[[Code]:[Sale Price]],MATCH(Sales[[#This Row],[Code]],Sale_Promotions[Code],0),2)=0,Sales[[#This Row],[Price]],INDEX(Sale_Promotions[[Code]:[Sale Price]],MATCH(Sales[[#This Row],[Code]],Sale_Promotions[Code],0),2))</f>
        <v>3.39</v>
      </c>
      <c r="I6108">
        <f>Sales[[#This Row],[Total Inventory]]*Sales[[#This Row],[Sale_Price]]</f>
        <v>57.63</v>
      </c>
    </row>
    <row r="6109" spans="1:9" x14ac:dyDescent="0.25">
      <c r="A6109">
        <v>85952</v>
      </c>
      <c r="B6109" t="str">
        <f>INDEX( Table3[],MATCH(Sales[[#This Row],[Category]],Table3[Category],0),1)</f>
        <v>WINE</v>
      </c>
      <c r="C6109" t="s">
        <v>83</v>
      </c>
      <c r="D6109" t="s">
        <v>6038</v>
      </c>
      <c r="E6109" t="s">
        <v>1183</v>
      </c>
      <c r="F6109">
        <v>82</v>
      </c>
      <c r="G6109" s="1">
        <v>17.989999999999998</v>
      </c>
      <c r="H6109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6109">
        <f>Sales[[#This Row],[Total Inventory]]*Sales[[#This Row],[Sale_Price]]</f>
        <v>1475.1799999999998</v>
      </c>
    </row>
    <row r="6110" spans="1:9" x14ac:dyDescent="0.25">
      <c r="A6110">
        <v>50211</v>
      </c>
      <c r="B6110" t="str">
        <f>INDEX( Table3[],MATCH(Sales[[#This Row],[Category]],Table3[Category],0),1)</f>
        <v>BEER</v>
      </c>
      <c r="C6110" t="s">
        <v>11</v>
      </c>
      <c r="D6110" t="s">
        <v>6039</v>
      </c>
      <c r="E6110" t="s">
        <v>25</v>
      </c>
      <c r="F6110">
        <v>106</v>
      </c>
      <c r="G6110" s="1">
        <v>2.13</v>
      </c>
      <c r="H6110">
        <f>IF(INDEX(Sale_Promotions[[Code]:[Sale Price]],MATCH(Sales[[#This Row],[Code]],Sale_Promotions[Code],0),2)=0,Sales[[#This Row],[Price]],INDEX(Sale_Promotions[[Code]:[Sale Price]],MATCH(Sales[[#This Row],[Code]],Sale_Promotions[Code],0),2))</f>
        <v>2.13</v>
      </c>
      <c r="I6110">
        <f>Sales[[#This Row],[Total Inventory]]*Sales[[#This Row],[Sale_Price]]</f>
        <v>225.78</v>
      </c>
    </row>
    <row r="6111" spans="1:9" x14ac:dyDescent="0.25">
      <c r="A6111">
        <v>89211</v>
      </c>
      <c r="B6111" t="str">
        <f>INDEX( Table3[],MATCH(Sales[[#This Row],[Category]],Table3[Category],0),1)</f>
        <v>WINE</v>
      </c>
      <c r="C6111" t="s">
        <v>163</v>
      </c>
      <c r="D6111" t="s">
        <v>6040</v>
      </c>
      <c r="E6111" t="s">
        <v>10</v>
      </c>
      <c r="F6111">
        <v>194</v>
      </c>
      <c r="G6111" s="1">
        <v>8.99</v>
      </c>
      <c r="H6111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6111">
        <f>Sales[[#This Row],[Total Inventory]]*Sales[[#This Row],[Sale_Price]]</f>
        <v>1259.06</v>
      </c>
    </row>
    <row r="6112" spans="1:9" x14ac:dyDescent="0.25">
      <c r="A6112">
        <v>62405</v>
      </c>
      <c r="B6112" t="str">
        <f>INDEX( Table3[],MATCH(Sales[[#This Row],[Category]],Table3[Category],0),1)</f>
        <v>WINE</v>
      </c>
      <c r="C6112" t="s">
        <v>28</v>
      </c>
      <c r="D6112" t="s">
        <v>6041</v>
      </c>
      <c r="E6112" t="s">
        <v>10</v>
      </c>
      <c r="F6112">
        <v>10</v>
      </c>
      <c r="G6112" s="1">
        <v>14.49</v>
      </c>
      <c r="H6112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6112">
        <f>Sales[[#This Row],[Total Inventory]]*Sales[[#This Row],[Sale_Price]]</f>
        <v>144.9</v>
      </c>
    </row>
    <row r="6113" spans="1:9" x14ac:dyDescent="0.25">
      <c r="A6113">
        <v>339553</v>
      </c>
      <c r="B6113" t="str">
        <f>INDEX( Table3[],MATCH(Sales[[#This Row],[Category]],Table3[Category],0),1)</f>
        <v>WINE</v>
      </c>
      <c r="C6113" t="s">
        <v>39</v>
      </c>
      <c r="D6113" t="s">
        <v>6042</v>
      </c>
      <c r="E6113" t="s">
        <v>10</v>
      </c>
      <c r="F6113">
        <v>4</v>
      </c>
      <c r="G6113" s="1">
        <v>17.989999999999998</v>
      </c>
      <c r="H6113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6113">
        <f>Sales[[#This Row],[Total Inventory]]*Sales[[#This Row],[Sale_Price]]</f>
        <v>71.959999999999994</v>
      </c>
    </row>
    <row r="6114" spans="1:9" x14ac:dyDescent="0.25">
      <c r="A6114">
        <v>42170</v>
      </c>
      <c r="B6114" t="str">
        <f>INDEX( Table3[],MATCH(Sales[[#This Row],[Category]],Table3[Category],0),1)</f>
        <v>LIQUOR</v>
      </c>
      <c r="C6114" t="s">
        <v>26</v>
      </c>
      <c r="D6114" t="s">
        <v>6043</v>
      </c>
      <c r="E6114" t="s">
        <v>10</v>
      </c>
      <c r="F6114">
        <v>85</v>
      </c>
      <c r="G6114" s="1">
        <v>14.99</v>
      </c>
      <c r="H6114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114">
        <f>Sales[[#This Row],[Total Inventory]]*Sales[[#This Row],[Sale_Price]]</f>
        <v>1274.1500000000001</v>
      </c>
    </row>
    <row r="6115" spans="1:9" x14ac:dyDescent="0.25">
      <c r="A6115">
        <v>345643</v>
      </c>
      <c r="B6115" t="str">
        <f>INDEX( Table3[],MATCH(Sales[[#This Row],[Category]],Table3[Category],0),1)</f>
        <v>WINE</v>
      </c>
      <c r="C6115" t="s">
        <v>100</v>
      </c>
      <c r="D6115" t="s">
        <v>6044</v>
      </c>
      <c r="E6115" t="s">
        <v>10</v>
      </c>
      <c r="F6115">
        <v>0</v>
      </c>
      <c r="G6115" s="1">
        <v>20.99</v>
      </c>
      <c r="H6115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6115">
        <f>Sales[[#This Row],[Total Inventory]]*Sales[[#This Row],[Sale_Price]]</f>
        <v>0</v>
      </c>
    </row>
    <row r="6116" spans="1:9" x14ac:dyDescent="0.25">
      <c r="A6116">
        <v>70418</v>
      </c>
      <c r="B6116" t="str">
        <f>INDEX( Table3[],MATCH(Sales[[#This Row],[Category]],Table3[Category],0),1)</f>
        <v>LIQUOR</v>
      </c>
      <c r="C6116" t="s">
        <v>26</v>
      </c>
      <c r="D6116" t="s">
        <v>6045</v>
      </c>
      <c r="E6116" t="s">
        <v>10</v>
      </c>
      <c r="F6116">
        <v>10</v>
      </c>
      <c r="G6116" s="1">
        <v>22.99</v>
      </c>
      <c r="H6116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6116">
        <f>Sales[[#This Row],[Total Inventory]]*Sales[[#This Row],[Sale_Price]]</f>
        <v>229.89999999999998</v>
      </c>
    </row>
    <row r="6117" spans="1:9" x14ac:dyDescent="0.25">
      <c r="A6117">
        <v>80919</v>
      </c>
      <c r="B6117" t="str">
        <f>INDEX( Table3[],MATCH(Sales[[#This Row],[Category]],Table3[Category],0),1)</f>
        <v>WINE</v>
      </c>
      <c r="C6117" t="s">
        <v>61</v>
      </c>
      <c r="D6117" t="s">
        <v>6046</v>
      </c>
      <c r="E6117" t="s">
        <v>10</v>
      </c>
      <c r="F6117">
        <v>62</v>
      </c>
      <c r="G6117" s="1">
        <v>19.989999999999998</v>
      </c>
      <c r="H6117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6117">
        <f>Sales[[#This Row],[Total Inventory]]*Sales[[#This Row],[Sale_Price]]</f>
        <v>1239.3799999999999</v>
      </c>
    </row>
    <row r="6118" spans="1:9" x14ac:dyDescent="0.25">
      <c r="A6118">
        <v>45138</v>
      </c>
      <c r="B6118" t="str">
        <f>INDEX( Table3[],MATCH(Sales[[#This Row],[Category]],Table3[Category],0),1)</f>
        <v>BEER</v>
      </c>
      <c r="C6118" t="s">
        <v>1019</v>
      </c>
      <c r="D6118" t="s">
        <v>6047</v>
      </c>
      <c r="E6118" t="s">
        <v>10</v>
      </c>
      <c r="F6118">
        <v>0</v>
      </c>
      <c r="G6118" s="1">
        <v>221.99</v>
      </c>
      <c r="H6118">
        <f>IF(INDEX(Sale_Promotions[[Code]:[Sale Price]],MATCH(Sales[[#This Row],[Code]],Sale_Promotions[Code],0),2)=0,Sales[[#This Row],[Price]],INDEX(Sale_Promotions[[Code]:[Sale Price]],MATCH(Sales[[#This Row],[Code]],Sale_Promotions[Code],0),2))</f>
        <v>221.99</v>
      </c>
      <c r="I6118">
        <f>Sales[[#This Row],[Total Inventory]]*Sales[[#This Row],[Sale_Price]]</f>
        <v>0</v>
      </c>
    </row>
    <row r="6119" spans="1:9" x14ac:dyDescent="0.25">
      <c r="A6119">
        <v>82222</v>
      </c>
      <c r="B6119" t="str">
        <f>INDEX( Table3[],MATCH(Sales[[#This Row],[Category]],Table3[Category],0),1)</f>
        <v>WINE</v>
      </c>
      <c r="C6119" t="s">
        <v>85</v>
      </c>
      <c r="D6119" t="s">
        <v>6048</v>
      </c>
      <c r="E6119" t="s">
        <v>10</v>
      </c>
      <c r="F6119">
        <v>0</v>
      </c>
      <c r="G6119" s="1">
        <v>27.99</v>
      </c>
      <c r="H6119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6119">
        <f>Sales[[#This Row],[Total Inventory]]*Sales[[#This Row],[Sale_Price]]</f>
        <v>0</v>
      </c>
    </row>
    <row r="6120" spans="1:9" x14ac:dyDescent="0.25">
      <c r="A6120">
        <v>426854</v>
      </c>
      <c r="B6120" t="str">
        <f>INDEX( Table3[],MATCH(Sales[[#This Row],[Category]],Table3[Category],0),1)</f>
        <v>WINE</v>
      </c>
      <c r="C6120" t="s">
        <v>39</v>
      </c>
      <c r="D6120" t="s">
        <v>6049</v>
      </c>
      <c r="E6120" t="s">
        <v>10</v>
      </c>
      <c r="F6120">
        <v>18</v>
      </c>
      <c r="G6120" s="1">
        <v>5.99</v>
      </c>
      <c r="H6120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6120">
        <f>Sales[[#This Row],[Total Inventory]]*Sales[[#This Row],[Sale_Price]]</f>
        <v>107.82000000000001</v>
      </c>
    </row>
    <row r="6121" spans="1:9" x14ac:dyDescent="0.25">
      <c r="A6121">
        <v>307525</v>
      </c>
      <c r="B6121" t="str">
        <f>INDEX( Table3[],MATCH(Sales[[#This Row],[Category]],Table3[Category],0),1)</f>
        <v>WINE</v>
      </c>
      <c r="C6121" t="s">
        <v>41</v>
      </c>
      <c r="D6121" t="s">
        <v>6050</v>
      </c>
      <c r="E6121" t="s">
        <v>10</v>
      </c>
      <c r="F6121">
        <v>0</v>
      </c>
      <c r="G6121" s="1">
        <v>7.79</v>
      </c>
      <c r="H6121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6121">
        <f>Sales[[#This Row],[Total Inventory]]*Sales[[#This Row],[Sale_Price]]</f>
        <v>0</v>
      </c>
    </row>
    <row r="6122" spans="1:9" x14ac:dyDescent="0.25">
      <c r="A6122">
        <v>89358</v>
      </c>
      <c r="B6122" t="str">
        <f>INDEX( Table3[],MATCH(Sales[[#This Row],[Category]],Table3[Category],0),1)</f>
        <v>WINE</v>
      </c>
      <c r="C6122" t="s">
        <v>61</v>
      </c>
      <c r="D6122" t="s">
        <v>6051</v>
      </c>
      <c r="E6122" t="s">
        <v>10</v>
      </c>
      <c r="F6122">
        <v>4</v>
      </c>
      <c r="G6122" s="1">
        <v>13.99</v>
      </c>
      <c r="H6122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6122">
        <f>Sales[[#This Row],[Total Inventory]]*Sales[[#This Row],[Sale_Price]]</f>
        <v>37.96</v>
      </c>
    </row>
    <row r="6123" spans="1:9" x14ac:dyDescent="0.25">
      <c r="A6123">
        <v>316904</v>
      </c>
      <c r="B6123" t="str">
        <f>INDEX( Table3[],MATCH(Sales[[#This Row],[Category]],Table3[Category],0),1)</f>
        <v>WINE</v>
      </c>
      <c r="C6123" t="s">
        <v>61</v>
      </c>
      <c r="D6123" t="s">
        <v>6052</v>
      </c>
      <c r="E6123" t="s">
        <v>10</v>
      </c>
      <c r="F6123">
        <v>0</v>
      </c>
      <c r="G6123" s="1">
        <v>44.99</v>
      </c>
      <c r="H6123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6123">
        <f>Sales[[#This Row],[Total Inventory]]*Sales[[#This Row],[Sale_Price]]</f>
        <v>0</v>
      </c>
    </row>
    <row r="6124" spans="1:9" x14ac:dyDescent="0.25">
      <c r="A6124">
        <v>331602</v>
      </c>
      <c r="B6124" t="str">
        <f>INDEX( Table3[],MATCH(Sales[[#This Row],[Category]],Table3[Category],0),1)</f>
        <v>WINE</v>
      </c>
      <c r="C6124" t="s">
        <v>85</v>
      </c>
      <c r="D6124" t="s">
        <v>6053</v>
      </c>
      <c r="E6124" t="s">
        <v>10</v>
      </c>
      <c r="F6124">
        <v>45</v>
      </c>
      <c r="G6124" s="1">
        <v>40.99</v>
      </c>
      <c r="H6124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6124">
        <f>Sales[[#This Row],[Total Inventory]]*Sales[[#This Row],[Sale_Price]]</f>
        <v>1844.5500000000002</v>
      </c>
    </row>
    <row r="6125" spans="1:9" x14ac:dyDescent="0.25">
      <c r="A6125">
        <v>313837</v>
      </c>
      <c r="B6125" t="str">
        <f>INDEX( Table3[],MATCH(Sales[[#This Row],[Category]],Table3[Category],0),1)</f>
        <v>WINE</v>
      </c>
      <c r="C6125" t="s">
        <v>85</v>
      </c>
      <c r="D6125" t="s">
        <v>6054</v>
      </c>
      <c r="E6125" t="s">
        <v>10</v>
      </c>
      <c r="F6125">
        <v>0</v>
      </c>
      <c r="G6125" s="1">
        <v>9.99</v>
      </c>
      <c r="H6125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6125">
        <f>Sales[[#This Row],[Total Inventory]]*Sales[[#This Row],[Sale_Price]]</f>
        <v>0</v>
      </c>
    </row>
    <row r="6126" spans="1:9" x14ac:dyDescent="0.25">
      <c r="A6126">
        <v>70724</v>
      </c>
      <c r="B6126" t="str">
        <f>INDEX( Table3[],MATCH(Sales[[#This Row],[Category]],Table3[Category],0),1)</f>
        <v>LIQUOR</v>
      </c>
      <c r="C6126" t="s">
        <v>198</v>
      </c>
      <c r="D6126" t="s">
        <v>6055</v>
      </c>
      <c r="E6126" t="s">
        <v>10</v>
      </c>
      <c r="F6126">
        <v>19</v>
      </c>
      <c r="G6126" s="1">
        <v>34.99</v>
      </c>
      <c r="H6126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6126">
        <f>Sales[[#This Row],[Total Inventory]]*Sales[[#This Row],[Sale_Price]]</f>
        <v>664.81000000000006</v>
      </c>
    </row>
    <row r="6127" spans="1:9" x14ac:dyDescent="0.25">
      <c r="A6127">
        <v>45035</v>
      </c>
      <c r="B6127" t="str">
        <f>INDEX( Table3[],MATCH(Sales[[#This Row],[Category]],Table3[Category],0),1)</f>
        <v>WINE</v>
      </c>
      <c r="C6127" t="s">
        <v>163</v>
      </c>
      <c r="D6127" t="s">
        <v>6056</v>
      </c>
      <c r="E6127" t="s">
        <v>10</v>
      </c>
      <c r="F6127">
        <v>155</v>
      </c>
      <c r="G6127" s="1">
        <v>12.99</v>
      </c>
      <c r="H612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6127">
        <f>Sales[[#This Row],[Total Inventory]]*Sales[[#This Row],[Sale_Price]]</f>
        <v>2013.45</v>
      </c>
    </row>
    <row r="6128" spans="1:9" x14ac:dyDescent="0.25">
      <c r="A6128">
        <v>71579</v>
      </c>
      <c r="B6128" t="str">
        <f>INDEX( Table3[],MATCH(Sales[[#This Row],[Category]],Table3[Category],0),1)</f>
        <v>WINE</v>
      </c>
      <c r="C6128" t="s">
        <v>21</v>
      </c>
      <c r="D6128" t="s">
        <v>761</v>
      </c>
      <c r="E6128" t="s">
        <v>23</v>
      </c>
      <c r="F6128">
        <v>0</v>
      </c>
      <c r="G6128" s="1">
        <v>9.7899999999999991</v>
      </c>
      <c r="H612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6128">
        <f>Sales[[#This Row],[Total Inventory]]*Sales[[#This Row],[Sale_Price]]</f>
        <v>0</v>
      </c>
    </row>
    <row r="6129" spans="1:9" x14ac:dyDescent="0.25">
      <c r="A6129">
        <v>6122</v>
      </c>
      <c r="B6129" t="str">
        <f>INDEX( Table3[],MATCH(Sales[[#This Row],[Category]],Table3[Category],0),1)</f>
        <v>BEER</v>
      </c>
      <c r="C6129" t="s">
        <v>11</v>
      </c>
      <c r="D6129" t="s">
        <v>6057</v>
      </c>
      <c r="E6129" t="s">
        <v>20</v>
      </c>
      <c r="F6129">
        <v>0</v>
      </c>
      <c r="G6129" s="1">
        <v>6.29</v>
      </c>
      <c r="H6129">
        <f>IF(INDEX(Sale_Promotions[[Code]:[Sale Price]],MATCH(Sales[[#This Row],[Code]],Sale_Promotions[Code],0),2)=0,Sales[[#This Row],[Price]],INDEX(Sale_Promotions[[Code]:[Sale Price]],MATCH(Sales[[#This Row],[Code]],Sale_Promotions[Code],0),2))</f>
        <v>6.29</v>
      </c>
      <c r="I6129">
        <f>Sales[[#This Row],[Total Inventory]]*Sales[[#This Row],[Sale_Price]]</f>
        <v>0</v>
      </c>
    </row>
    <row r="6130" spans="1:9" x14ac:dyDescent="0.25">
      <c r="A6130">
        <v>325495</v>
      </c>
      <c r="B6130" t="str">
        <f>INDEX( Table3[],MATCH(Sales[[#This Row],[Category]],Table3[Category],0),1)</f>
        <v>WINE</v>
      </c>
      <c r="C6130" t="s">
        <v>85</v>
      </c>
      <c r="D6130" t="s">
        <v>6058</v>
      </c>
      <c r="E6130" t="s">
        <v>10</v>
      </c>
      <c r="F6130">
        <v>0</v>
      </c>
      <c r="G6130" s="1">
        <v>21.99</v>
      </c>
      <c r="H6130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6130">
        <f>Sales[[#This Row],[Total Inventory]]*Sales[[#This Row],[Sale_Price]]</f>
        <v>0</v>
      </c>
    </row>
    <row r="6131" spans="1:9" x14ac:dyDescent="0.25">
      <c r="A6131">
        <v>11070</v>
      </c>
      <c r="B6131" t="str">
        <f>INDEX( Table3[],MATCH(Sales[[#This Row],[Category]],Table3[Category],0),1)</f>
        <v>WINE</v>
      </c>
      <c r="C6131" t="s">
        <v>53</v>
      </c>
      <c r="D6131" t="s">
        <v>6059</v>
      </c>
      <c r="E6131" t="s">
        <v>10</v>
      </c>
      <c r="F6131">
        <v>12</v>
      </c>
      <c r="G6131" s="1">
        <v>58.99</v>
      </c>
      <c r="H6131">
        <f>IF(INDEX(Sale_Promotions[[Code]:[Sale Price]],MATCH(Sales[[#This Row],[Code]],Sale_Promotions[Code],0),2)=0,Sales[[#This Row],[Price]],INDEX(Sale_Promotions[[Code]:[Sale Price]],MATCH(Sales[[#This Row],[Code]],Sale_Promotions[Code],0),2))</f>
        <v>58.99</v>
      </c>
      <c r="I6131">
        <f>Sales[[#This Row],[Total Inventory]]*Sales[[#This Row],[Sale_Price]]</f>
        <v>707.88</v>
      </c>
    </row>
    <row r="6132" spans="1:9" x14ac:dyDescent="0.25">
      <c r="A6132">
        <v>48972</v>
      </c>
      <c r="B6132" t="str">
        <f>INDEX( Table3[],MATCH(Sales[[#This Row],[Category]],Table3[Category],0),1)</f>
        <v>BEER</v>
      </c>
      <c r="C6132" t="s">
        <v>11</v>
      </c>
      <c r="D6132" t="s">
        <v>6060</v>
      </c>
      <c r="E6132" t="s">
        <v>25</v>
      </c>
      <c r="F6132">
        <v>174</v>
      </c>
      <c r="G6132" s="1">
        <v>1.45</v>
      </c>
      <c r="H6132">
        <f>IF(INDEX(Sale_Promotions[[Code]:[Sale Price]],MATCH(Sales[[#This Row],[Code]],Sale_Promotions[Code],0),2)=0,Sales[[#This Row],[Price]],INDEX(Sale_Promotions[[Code]:[Sale Price]],MATCH(Sales[[#This Row],[Code]],Sale_Promotions[Code],0),2))</f>
        <v>1.45</v>
      </c>
      <c r="I6132">
        <f>Sales[[#This Row],[Total Inventory]]*Sales[[#This Row],[Sale_Price]]</f>
        <v>252.29999999999998</v>
      </c>
    </row>
    <row r="6133" spans="1:9" x14ac:dyDescent="0.25">
      <c r="A6133">
        <v>24550</v>
      </c>
      <c r="B6133" t="str">
        <f>INDEX( Table3[],MATCH(Sales[[#This Row],[Category]],Table3[Category],0),1)</f>
        <v>BEER</v>
      </c>
      <c r="C6133" t="s">
        <v>752</v>
      </c>
      <c r="D6133" t="s">
        <v>6061</v>
      </c>
      <c r="E6133" t="s">
        <v>10</v>
      </c>
      <c r="F6133">
        <v>3</v>
      </c>
      <c r="G6133" s="1">
        <v>23.99</v>
      </c>
      <c r="H6133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6133">
        <f>Sales[[#This Row],[Total Inventory]]*Sales[[#This Row],[Sale_Price]]</f>
        <v>71.97</v>
      </c>
    </row>
    <row r="6134" spans="1:9" x14ac:dyDescent="0.25">
      <c r="A6134">
        <v>40193</v>
      </c>
      <c r="B6134" t="str">
        <f>INDEX( Table3[],MATCH(Sales[[#This Row],[Category]],Table3[Category],0),1)</f>
        <v>WINE</v>
      </c>
      <c r="C6134" t="s">
        <v>53</v>
      </c>
      <c r="D6134" t="s">
        <v>6062</v>
      </c>
      <c r="E6134" t="s">
        <v>10</v>
      </c>
      <c r="F6134">
        <v>411</v>
      </c>
      <c r="G6134" s="1">
        <v>11.99</v>
      </c>
      <c r="H613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134">
        <f>Sales[[#This Row],[Total Inventory]]*Sales[[#This Row],[Sale_Price]]</f>
        <v>4927.8900000000003</v>
      </c>
    </row>
    <row r="6135" spans="1:9" x14ac:dyDescent="0.25">
      <c r="A6135">
        <v>60216</v>
      </c>
      <c r="B6135" t="str">
        <f>INDEX( Table3[],MATCH(Sales[[#This Row],[Category]],Table3[Category],0),1)</f>
        <v>WINE</v>
      </c>
      <c r="C6135" t="s">
        <v>85</v>
      </c>
      <c r="D6135" t="s">
        <v>6063</v>
      </c>
      <c r="E6135" t="s">
        <v>23</v>
      </c>
      <c r="F6135">
        <v>6</v>
      </c>
      <c r="G6135" s="1">
        <v>17.489999999999998</v>
      </c>
      <c r="H613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135">
        <f>Sales[[#This Row],[Total Inventory]]*Sales[[#This Row],[Sale_Price]]</f>
        <v>71.94</v>
      </c>
    </row>
    <row r="6136" spans="1:9" x14ac:dyDescent="0.25">
      <c r="A6136">
        <v>85592</v>
      </c>
      <c r="B6136" t="str">
        <f>INDEX( Table3[],MATCH(Sales[[#This Row],[Category]],Table3[Category],0),1)</f>
        <v>WINE</v>
      </c>
      <c r="C6136" t="s">
        <v>28</v>
      </c>
      <c r="D6136" t="s">
        <v>6064</v>
      </c>
      <c r="E6136" t="s">
        <v>332</v>
      </c>
      <c r="F6136">
        <v>2</v>
      </c>
      <c r="G6136" s="1">
        <v>22.99</v>
      </c>
      <c r="H6136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6136">
        <f>Sales[[#This Row],[Total Inventory]]*Sales[[#This Row],[Sale_Price]]</f>
        <v>45.98</v>
      </c>
    </row>
    <row r="6137" spans="1:9" x14ac:dyDescent="0.25">
      <c r="A6137">
        <v>85844</v>
      </c>
      <c r="B6137" t="str">
        <f>INDEX( Table3[],MATCH(Sales[[#This Row],[Category]],Table3[Category],0),1)</f>
        <v>WINE</v>
      </c>
      <c r="C6137" t="s">
        <v>85</v>
      </c>
      <c r="D6137" t="s">
        <v>6065</v>
      </c>
      <c r="E6137" t="s">
        <v>10</v>
      </c>
      <c r="F6137">
        <v>2</v>
      </c>
      <c r="G6137" s="1">
        <v>92.99</v>
      </c>
      <c r="H6137">
        <f>IF(INDEX(Sale_Promotions[[Code]:[Sale Price]],MATCH(Sales[[#This Row],[Code]],Sale_Promotions[Code],0),2)=0,Sales[[#This Row],[Price]],INDEX(Sale_Promotions[[Code]:[Sale Price]],MATCH(Sales[[#This Row],[Code]],Sale_Promotions[Code],0),2))</f>
        <v>92.99</v>
      </c>
      <c r="I6137">
        <f>Sales[[#This Row],[Total Inventory]]*Sales[[#This Row],[Sale_Price]]</f>
        <v>185.98</v>
      </c>
    </row>
    <row r="6138" spans="1:9" x14ac:dyDescent="0.25">
      <c r="A6138">
        <v>310070</v>
      </c>
      <c r="B6138" t="str">
        <f>INDEX( Table3[],MATCH(Sales[[#This Row],[Category]],Table3[Category],0),1)</f>
        <v>WINE</v>
      </c>
      <c r="C6138" t="s">
        <v>31</v>
      </c>
      <c r="D6138" t="s">
        <v>6066</v>
      </c>
      <c r="E6138" t="s">
        <v>10</v>
      </c>
      <c r="F6138">
        <v>1</v>
      </c>
      <c r="G6138" s="1">
        <v>10.99</v>
      </c>
      <c r="H613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6138">
        <f>Sales[[#This Row],[Total Inventory]]*Sales[[#This Row],[Sale_Price]]</f>
        <v>10.99</v>
      </c>
    </row>
    <row r="6139" spans="1:9" x14ac:dyDescent="0.25">
      <c r="A6139">
        <v>192732</v>
      </c>
      <c r="B6139" t="str">
        <f>INDEX( Table3[],MATCH(Sales[[#This Row],[Category]],Table3[Category],0),1)</f>
        <v>WINE</v>
      </c>
      <c r="C6139" t="s">
        <v>39</v>
      </c>
      <c r="D6139" t="s">
        <v>6067</v>
      </c>
      <c r="E6139" t="s">
        <v>10</v>
      </c>
      <c r="F6139">
        <v>0</v>
      </c>
      <c r="G6139" s="1">
        <v>7.79</v>
      </c>
      <c r="H6139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6139">
        <f>Sales[[#This Row],[Total Inventory]]*Sales[[#This Row],[Sale_Price]]</f>
        <v>0</v>
      </c>
    </row>
    <row r="6140" spans="1:9" x14ac:dyDescent="0.25">
      <c r="A6140">
        <v>29653</v>
      </c>
      <c r="B6140" t="str">
        <f>INDEX( Table3[],MATCH(Sales[[#This Row],[Category]],Table3[Category],0),1)</f>
        <v>LIQUOR</v>
      </c>
      <c r="C6140" t="s">
        <v>175</v>
      </c>
      <c r="D6140" t="s">
        <v>6068</v>
      </c>
      <c r="E6140" t="s">
        <v>10</v>
      </c>
      <c r="F6140">
        <v>1</v>
      </c>
      <c r="G6140" s="1">
        <v>45.99</v>
      </c>
      <c r="H6140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6140">
        <f>Sales[[#This Row],[Total Inventory]]*Sales[[#This Row],[Sale_Price]]</f>
        <v>45.99</v>
      </c>
    </row>
    <row r="6141" spans="1:9" x14ac:dyDescent="0.25">
      <c r="A6141">
        <v>70748</v>
      </c>
      <c r="B6141" t="str">
        <f>INDEX( Table3[],MATCH(Sales[[#This Row],[Category]],Table3[Category],0),1)</f>
        <v>LIQUOR</v>
      </c>
      <c r="C6141" t="s">
        <v>57</v>
      </c>
      <c r="D6141" t="s">
        <v>6069</v>
      </c>
      <c r="E6141" t="s">
        <v>10</v>
      </c>
      <c r="F6141">
        <v>10</v>
      </c>
      <c r="G6141" s="1">
        <v>38.99</v>
      </c>
      <c r="H6141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6141">
        <f>Sales[[#This Row],[Total Inventory]]*Sales[[#This Row],[Sale_Price]]</f>
        <v>389.90000000000003</v>
      </c>
    </row>
    <row r="6142" spans="1:9" x14ac:dyDescent="0.25">
      <c r="A6142">
        <v>317431</v>
      </c>
      <c r="B6142" t="str">
        <f>INDEX( Table3[],MATCH(Sales[[#This Row],[Category]],Table3[Category],0),1)</f>
        <v>WINE</v>
      </c>
      <c r="C6142" t="s">
        <v>8</v>
      </c>
      <c r="D6142" t="s">
        <v>6070</v>
      </c>
      <c r="E6142" t="s">
        <v>10</v>
      </c>
      <c r="F6142">
        <v>23</v>
      </c>
      <c r="G6142" s="1">
        <v>8.99</v>
      </c>
      <c r="H614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142">
        <f>Sales[[#This Row],[Total Inventory]]*Sales[[#This Row],[Sale_Price]]</f>
        <v>206.77</v>
      </c>
    </row>
    <row r="6143" spans="1:9" x14ac:dyDescent="0.25">
      <c r="A6143">
        <v>335028</v>
      </c>
      <c r="B6143" t="str">
        <f>INDEX( Table3[],MATCH(Sales[[#This Row],[Category]],Table3[Category],0),1)</f>
        <v>WINE</v>
      </c>
      <c r="C6143" t="s">
        <v>61</v>
      </c>
      <c r="D6143" t="s">
        <v>6071</v>
      </c>
      <c r="E6143" t="s">
        <v>10</v>
      </c>
      <c r="F6143">
        <v>195</v>
      </c>
      <c r="G6143" s="1">
        <v>11.49</v>
      </c>
      <c r="H6143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143">
        <f>Sales[[#This Row],[Total Inventory]]*Sales[[#This Row],[Sale_Price]]</f>
        <v>1753.05</v>
      </c>
    </row>
    <row r="6144" spans="1:9" x14ac:dyDescent="0.25">
      <c r="A6144">
        <v>352209</v>
      </c>
      <c r="B6144" t="str">
        <f>INDEX( Table3[],MATCH(Sales[[#This Row],[Category]],Table3[Category],0),1)</f>
        <v>WINE</v>
      </c>
      <c r="C6144" t="s">
        <v>41</v>
      </c>
      <c r="D6144" t="s">
        <v>6072</v>
      </c>
      <c r="E6144" t="s">
        <v>10</v>
      </c>
      <c r="F6144">
        <v>0</v>
      </c>
      <c r="G6144" s="1">
        <v>22.99</v>
      </c>
      <c r="H6144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6144">
        <f>Sales[[#This Row],[Total Inventory]]*Sales[[#This Row],[Sale_Price]]</f>
        <v>0</v>
      </c>
    </row>
    <row r="6145" spans="1:9" x14ac:dyDescent="0.25">
      <c r="A6145">
        <v>407330</v>
      </c>
      <c r="B6145" t="str">
        <f>INDEX( Table3[],MATCH(Sales[[#This Row],[Category]],Table3[Category],0),1)</f>
        <v>WINE</v>
      </c>
      <c r="C6145" t="s">
        <v>41</v>
      </c>
      <c r="D6145" t="s">
        <v>6073</v>
      </c>
      <c r="E6145" t="s">
        <v>10</v>
      </c>
      <c r="F6145">
        <v>16</v>
      </c>
      <c r="G6145" s="1">
        <v>6.59</v>
      </c>
      <c r="H6145">
        <f>IF(INDEX(Sale_Promotions[[Code]:[Sale Price]],MATCH(Sales[[#This Row],[Code]],Sale_Promotions[Code],0),2)=0,Sales[[#This Row],[Price]],INDEX(Sale_Promotions[[Code]:[Sale Price]],MATCH(Sales[[#This Row],[Code]],Sale_Promotions[Code],0),2))</f>
        <v>6.59</v>
      </c>
      <c r="I6145">
        <f>Sales[[#This Row],[Total Inventory]]*Sales[[#This Row],[Sale_Price]]</f>
        <v>105.44</v>
      </c>
    </row>
    <row r="6146" spans="1:9" x14ac:dyDescent="0.25">
      <c r="A6146">
        <v>345598</v>
      </c>
      <c r="B6146" t="str">
        <f>INDEX( Table3[],MATCH(Sales[[#This Row],[Category]],Table3[Category],0),1)</f>
        <v>WINE</v>
      </c>
      <c r="C6146" t="s">
        <v>41</v>
      </c>
      <c r="D6146" t="s">
        <v>6074</v>
      </c>
      <c r="E6146" t="s">
        <v>10</v>
      </c>
      <c r="F6146">
        <v>4</v>
      </c>
      <c r="G6146" s="1">
        <v>25.99</v>
      </c>
      <c r="H6146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6146">
        <f>Sales[[#This Row],[Total Inventory]]*Sales[[#This Row],[Sale_Price]]</f>
        <v>103.96</v>
      </c>
    </row>
    <row r="6147" spans="1:9" x14ac:dyDescent="0.25">
      <c r="A6147">
        <v>30006</v>
      </c>
      <c r="B6147" t="str">
        <f>INDEX( Table3[],MATCH(Sales[[#This Row],[Category]],Table3[Category],0),1)</f>
        <v>BEER</v>
      </c>
      <c r="C6147" t="s">
        <v>11</v>
      </c>
      <c r="D6147" t="s">
        <v>6075</v>
      </c>
      <c r="E6147" t="s">
        <v>60</v>
      </c>
      <c r="F6147">
        <v>0</v>
      </c>
      <c r="G6147" s="1">
        <v>7.58</v>
      </c>
      <c r="H6147">
        <f>IF(INDEX(Sale_Promotions[[Code]:[Sale Price]],MATCH(Sales[[#This Row],[Code]],Sale_Promotions[Code],0),2)=0,Sales[[#This Row],[Price]],INDEX(Sale_Promotions[[Code]:[Sale Price]],MATCH(Sales[[#This Row],[Code]],Sale_Promotions[Code],0),2))</f>
        <v>7.58</v>
      </c>
      <c r="I6147">
        <f>Sales[[#This Row],[Total Inventory]]*Sales[[#This Row],[Sale_Price]]</f>
        <v>0</v>
      </c>
    </row>
    <row r="6148" spans="1:9" x14ac:dyDescent="0.25">
      <c r="A6148">
        <v>232926</v>
      </c>
      <c r="B6148" t="str">
        <f>INDEX( Table3[],MATCH(Sales[[#This Row],[Category]],Table3[Category],0),1)</f>
        <v>WINE</v>
      </c>
      <c r="C6148" t="s">
        <v>61</v>
      </c>
      <c r="D6148" t="s">
        <v>6076</v>
      </c>
      <c r="E6148" t="s">
        <v>10</v>
      </c>
      <c r="F6148">
        <v>5</v>
      </c>
      <c r="G6148" s="1">
        <v>75.989999999999995</v>
      </c>
      <c r="H6148">
        <f>IF(INDEX(Sale_Promotions[[Code]:[Sale Price]],MATCH(Sales[[#This Row],[Code]],Sale_Promotions[Code],0),2)=0,Sales[[#This Row],[Price]],INDEX(Sale_Promotions[[Code]:[Sale Price]],MATCH(Sales[[#This Row],[Code]],Sale_Promotions[Code],0),2))</f>
        <v>75.989999999999995</v>
      </c>
      <c r="I6148">
        <f>Sales[[#This Row],[Total Inventory]]*Sales[[#This Row],[Sale_Price]]</f>
        <v>379.95</v>
      </c>
    </row>
    <row r="6149" spans="1:9" x14ac:dyDescent="0.25">
      <c r="A6149">
        <v>430951</v>
      </c>
      <c r="B6149" t="str">
        <f>INDEX( Table3[],MATCH(Sales[[#This Row],[Category]],Table3[Category],0),1)</f>
        <v>WINE</v>
      </c>
      <c r="C6149" t="s">
        <v>43</v>
      </c>
      <c r="D6149" t="s">
        <v>6077</v>
      </c>
      <c r="E6149" t="s">
        <v>10</v>
      </c>
      <c r="F6149">
        <v>225</v>
      </c>
      <c r="G6149" s="1">
        <v>17.989999999999998</v>
      </c>
      <c r="H6149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6149">
        <f>Sales[[#This Row],[Total Inventory]]*Sales[[#This Row],[Sale_Price]]</f>
        <v>4047.7499999999995</v>
      </c>
    </row>
    <row r="6150" spans="1:9" x14ac:dyDescent="0.25">
      <c r="A6150">
        <v>9601</v>
      </c>
      <c r="B6150" t="str">
        <f>INDEX( Table3[],MATCH(Sales[[#This Row],[Category]],Table3[Category],0),1)</f>
        <v>BEER</v>
      </c>
      <c r="C6150" t="s">
        <v>11</v>
      </c>
      <c r="D6150" t="s">
        <v>6078</v>
      </c>
      <c r="E6150" t="s">
        <v>92</v>
      </c>
      <c r="F6150">
        <v>0</v>
      </c>
      <c r="G6150" s="1">
        <v>5.2</v>
      </c>
      <c r="H6150">
        <f>IF(INDEX(Sale_Promotions[[Code]:[Sale Price]],MATCH(Sales[[#This Row],[Code]],Sale_Promotions[Code],0),2)=0,Sales[[#This Row],[Price]],INDEX(Sale_Promotions[[Code]:[Sale Price]],MATCH(Sales[[#This Row],[Code]],Sale_Promotions[Code],0),2))</f>
        <v>5.2</v>
      </c>
      <c r="I6150">
        <f>Sales[[#This Row],[Total Inventory]]*Sales[[#This Row],[Sale_Price]]</f>
        <v>0</v>
      </c>
    </row>
    <row r="6151" spans="1:9" x14ac:dyDescent="0.25">
      <c r="A6151">
        <v>30070</v>
      </c>
      <c r="B6151" t="str">
        <f>INDEX( Table3[],MATCH(Sales[[#This Row],[Category]],Table3[Category],0),1)</f>
        <v>BEER</v>
      </c>
      <c r="C6151" t="s">
        <v>11</v>
      </c>
      <c r="D6151" t="s">
        <v>6079</v>
      </c>
      <c r="E6151" t="s">
        <v>25</v>
      </c>
      <c r="F6151">
        <v>0</v>
      </c>
      <c r="G6151" s="1">
        <v>2.14</v>
      </c>
      <c r="H6151">
        <f>IF(INDEX(Sale_Promotions[[Code]:[Sale Price]],MATCH(Sales[[#This Row],[Code]],Sale_Promotions[Code],0),2)=0,Sales[[#This Row],[Price]],INDEX(Sale_Promotions[[Code]:[Sale Price]],MATCH(Sales[[#This Row],[Code]],Sale_Promotions[Code],0),2))</f>
        <v>2.14</v>
      </c>
      <c r="I6151">
        <f>Sales[[#This Row],[Total Inventory]]*Sales[[#This Row],[Sale_Price]]</f>
        <v>0</v>
      </c>
    </row>
    <row r="6152" spans="1:9" x14ac:dyDescent="0.25">
      <c r="A6152">
        <v>70155</v>
      </c>
      <c r="B6152" t="str">
        <f>INDEX( Table3[],MATCH(Sales[[#This Row],[Category]],Table3[Category],0),1)</f>
        <v>LIQUOR</v>
      </c>
      <c r="C6152" t="s">
        <v>35</v>
      </c>
      <c r="D6152" t="s">
        <v>1103</v>
      </c>
      <c r="E6152" t="s">
        <v>16</v>
      </c>
      <c r="F6152">
        <v>4</v>
      </c>
      <c r="G6152" s="1">
        <v>26.99</v>
      </c>
      <c r="H6152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6152">
        <f>Sales[[#This Row],[Total Inventory]]*Sales[[#This Row],[Sale_Price]]</f>
        <v>107.96</v>
      </c>
    </row>
    <row r="6153" spans="1:9" x14ac:dyDescent="0.25">
      <c r="A6153">
        <v>127922</v>
      </c>
      <c r="B6153" t="str">
        <f>INDEX( Table3[],MATCH(Sales[[#This Row],[Category]],Table3[Category],0),1)</f>
        <v>WINE</v>
      </c>
      <c r="C6153" t="s">
        <v>39</v>
      </c>
      <c r="D6153" t="s">
        <v>6080</v>
      </c>
      <c r="E6153" t="s">
        <v>10</v>
      </c>
      <c r="F6153">
        <v>65</v>
      </c>
      <c r="G6153" s="1">
        <v>9.7899999999999991</v>
      </c>
      <c r="H6153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6153">
        <f>Sales[[#This Row],[Total Inventory]]*Sales[[#This Row],[Sale_Price]]</f>
        <v>636.34999999999991</v>
      </c>
    </row>
    <row r="6154" spans="1:9" x14ac:dyDescent="0.25">
      <c r="A6154">
        <v>232202</v>
      </c>
      <c r="B6154" t="str">
        <f>INDEX( Table3[],MATCH(Sales[[#This Row],[Category]],Table3[Category],0),1)</f>
        <v>WINE</v>
      </c>
      <c r="C6154" t="s">
        <v>31</v>
      </c>
      <c r="D6154" t="s">
        <v>6081</v>
      </c>
      <c r="E6154" t="s">
        <v>10</v>
      </c>
      <c r="F6154">
        <v>46</v>
      </c>
      <c r="G6154" s="1">
        <v>10.49</v>
      </c>
      <c r="H6154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6154">
        <f>Sales[[#This Row],[Total Inventory]]*Sales[[#This Row],[Sale_Price]]</f>
        <v>482.54</v>
      </c>
    </row>
    <row r="6155" spans="1:9" x14ac:dyDescent="0.25">
      <c r="A6155">
        <v>308883</v>
      </c>
      <c r="B6155" t="str">
        <f>INDEX( Table3[],MATCH(Sales[[#This Row],[Category]],Table3[Category],0),1)</f>
        <v>WINE</v>
      </c>
      <c r="C6155" t="s">
        <v>39</v>
      </c>
      <c r="D6155" t="s">
        <v>6082</v>
      </c>
      <c r="E6155" t="s">
        <v>10</v>
      </c>
      <c r="F6155">
        <v>0</v>
      </c>
      <c r="G6155" s="1">
        <v>19.690000000000001</v>
      </c>
      <c r="H6155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6155">
        <f>Sales[[#This Row],[Total Inventory]]*Sales[[#This Row],[Sale_Price]]</f>
        <v>0</v>
      </c>
    </row>
    <row r="6156" spans="1:9" x14ac:dyDescent="0.25">
      <c r="A6156">
        <v>30019</v>
      </c>
      <c r="B6156" t="str">
        <f>INDEX( Table3[],MATCH(Sales[[#This Row],[Category]],Table3[Category],0),1)</f>
        <v>BEER</v>
      </c>
      <c r="C6156" t="s">
        <v>11</v>
      </c>
      <c r="D6156" t="s">
        <v>6083</v>
      </c>
      <c r="E6156" t="s">
        <v>1052</v>
      </c>
      <c r="F6156">
        <v>0</v>
      </c>
      <c r="G6156" s="1">
        <v>26.49</v>
      </c>
      <c r="H6156">
        <f>IF(INDEX(Sale_Promotions[[Code]:[Sale Price]],MATCH(Sales[[#This Row],[Code]],Sale_Promotions[Code],0),2)=0,Sales[[#This Row],[Price]],INDEX(Sale_Promotions[[Code]:[Sale Price]],MATCH(Sales[[#This Row],[Code]],Sale_Promotions[Code],0),2))</f>
        <v>26.49</v>
      </c>
      <c r="I6156">
        <f>Sales[[#This Row],[Total Inventory]]*Sales[[#This Row],[Sale_Price]]</f>
        <v>0</v>
      </c>
    </row>
    <row r="6157" spans="1:9" x14ac:dyDescent="0.25">
      <c r="A6157">
        <v>311377</v>
      </c>
      <c r="B6157" t="str">
        <f>INDEX( Table3[],MATCH(Sales[[#This Row],[Category]],Table3[Category],0),1)</f>
        <v>WINE</v>
      </c>
      <c r="C6157" t="s">
        <v>41</v>
      </c>
      <c r="D6157" t="s">
        <v>6084</v>
      </c>
      <c r="E6157" t="s">
        <v>10</v>
      </c>
      <c r="F6157">
        <v>3</v>
      </c>
      <c r="G6157" s="1">
        <v>47.99</v>
      </c>
      <c r="H6157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6157">
        <f>Sales[[#This Row],[Total Inventory]]*Sales[[#This Row],[Sale_Price]]</f>
        <v>143.97</v>
      </c>
    </row>
    <row r="6158" spans="1:9" x14ac:dyDescent="0.25">
      <c r="A6158">
        <v>406120</v>
      </c>
      <c r="B6158" t="str">
        <f>INDEX( Table3[],MATCH(Sales[[#This Row],[Category]],Table3[Category],0),1)</f>
        <v>WINE</v>
      </c>
      <c r="C6158" t="s">
        <v>21</v>
      </c>
      <c r="D6158" t="s">
        <v>6085</v>
      </c>
      <c r="E6158" t="s">
        <v>10</v>
      </c>
      <c r="F6158">
        <v>1</v>
      </c>
      <c r="G6158" s="1">
        <v>10.99</v>
      </c>
      <c r="H615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6158">
        <f>Sales[[#This Row],[Total Inventory]]*Sales[[#This Row],[Sale_Price]]</f>
        <v>10.99</v>
      </c>
    </row>
    <row r="6159" spans="1:9" x14ac:dyDescent="0.25">
      <c r="A6159">
        <v>30885</v>
      </c>
      <c r="B6159" t="str">
        <f>INDEX( Table3[],MATCH(Sales[[#This Row],[Category]],Table3[Category],0),1)</f>
        <v>BEER</v>
      </c>
      <c r="C6159" t="s">
        <v>11</v>
      </c>
      <c r="D6159" t="s">
        <v>6086</v>
      </c>
      <c r="E6159" t="s">
        <v>92</v>
      </c>
      <c r="F6159">
        <v>120</v>
      </c>
      <c r="G6159" s="1">
        <v>1.28</v>
      </c>
      <c r="H6159">
        <f>IF(INDEX(Sale_Promotions[[Code]:[Sale Price]],MATCH(Sales[[#This Row],[Code]],Sale_Promotions[Code],0),2)=0,Sales[[#This Row],[Price]],INDEX(Sale_Promotions[[Code]:[Sale Price]],MATCH(Sales[[#This Row],[Code]],Sale_Promotions[Code],0),2))</f>
        <v>1.28</v>
      </c>
      <c r="I6159">
        <f>Sales[[#This Row],[Total Inventory]]*Sales[[#This Row],[Sale_Price]]</f>
        <v>153.6</v>
      </c>
    </row>
    <row r="6160" spans="1:9" x14ac:dyDescent="0.25">
      <c r="A6160">
        <v>40375</v>
      </c>
      <c r="B6160" t="str">
        <f>INDEX( Table3[],MATCH(Sales[[#This Row],[Category]],Table3[Category],0),1)</f>
        <v>WINE</v>
      </c>
      <c r="C6160" t="s">
        <v>61</v>
      </c>
      <c r="D6160" t="s">
        <v>6087</v>
      </c>
      <c r="E6160" t="s">
        <v>10</v>
      </c>
      <c r="F6160">
        <v>94</v>
      </c>
      <c r="G6160" s="1">
        <v>27.99</v>
      </c>
      <c r="H6160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6160">
        <f>Sales[[#This Row],[Total Inventory]]*Sales[[#This Row],[Sale_Price]]</f>
        <v>2631.06</v>
      </c>
    </row>
    <row r="6161" spans="1:9" x14ac:dyDescent="0.25">
      <c r="A6161">
        <v>28552</v>
      </c>
      <c r="B6161" t="str">
        <f>INDEX( Table3[],MATCH(Sales[[#This Row],[Category]],Table3[Category],0),1)</f>
        <v>BEER</v>
      </c>
      <c r="C6161" t="s">
        <v>11</v>
      </c>
      <c r="D6161" t="s">
        <v>6088</v>
      </c>
      <c r="E6161" t="s">
        <v>170</v>
      </c>
      <c r="F6161">
        <v>53</v>
      </c>
      <c r="G6161" s="1">
        <v>2.27</v>
      </c>
      <c r="H6161">
        <f>IF(INDEX(Sale_Promotions[[Code]:[Sale Price]],MATCH(Sales[[#This Row],[Code]],Sale_Promotions[Code],0),2)=0,Sales[[#This Row],[Price]],INDEX(Sale_Promotions[[Code]:[Sale Price]],MATCH(Sales[[#This Row],[Code]],Sale_Promotions[Code],0),2))</f>
        <v>2.27</v>
      </c>
      <c r="I6161">
        <f>Sales[[#This Row],[Total Inventory]]*Sales[[#This Row],[Sale_Price]]</f>
        <v>120.31</v>
      </c>
    </row>
    <row r="6162" spans="1:9" x14ac:dyDescent="0.25">
      <c r="A6162">
        <v>76180</v>
      </c>
      <c r="B6162" t="str">
        <f>INDEX( Table3[],MATCH(Sales[[#This Row],[Category]],Table3[Category],0),1)</f>
        <v>WINE</v>
      </c>
      <c r="C6162" t="s">
        <v>53</v>
      </c>
      <c r="D6162" t="s">
        <v>6089</v>
      </c>
      <c r="E6162" t="s">
        <v>133</v>
      </c>
      <c r="F6162">
        <v>28</v>
      </c>
      <c r="G6162" s="1">
        <v>15.49</v>
      </c>
      <c r="H6162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6162">
        <f>Sales[[#This Row],[Total Inventory]]*Sales[[#This Row],[Sale_Price]]</f>
        <v>433.72</v>
      </c>
    </row>
    <row r="6163" spans="1:9" x14ac:dyDescent="0.25">
      <c r="A6163">
        <v>30881</v>
      </c>
      <c r="B6163" t="str">
        <f>INDEX( Table3[],MATCH(Sales[[#This Row],[Category]],Table3[Category],0),1)</f>
        <v>BEER</v>
      </c>
      <c r="C6163" t="s">
        <v>11</v>
      </c>
      <c r="D6163" t="s">
        <v>6090</v>
      </c>
      <c r="E6163" t="s">
        <v>25</v>
      </c>
      <c r="F6163">
        <v>432</v>
      </c>
      <c r="G6163" s="1">
        <v>1.48</v>
      </c>
      <c r="H6163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6163">
        <f>Sales[[#This Row],[Total Inventory]]*Sales[[#This Row],[Sale_Price]]</f>
        <v>639.36</v>
      </c>
    </row>
    <row r="6164" spans="1:9" x14ac:dyDescent="0.25">
      <c r="A6164">
        <v>44448</v>
      </c>
      <c r="B6164" t="str">
        <f>INDEX( Table3[],MATCH(Sales[[#This Row],[Category]],Table3[Category],0),1)</f>
        <v>OTHER</v>
      </c>
      <c r="C6164" t="s">
        <v>75</v>
      </c>
      <c r="D6164" t="s">
        <v>6091</v>
      </c>
      <c r="E6164" t="s">
        <v>10</v>
      </c>
      <c r="F6164">
        <v>66</v>
      </c>
      <c r="G6164" s="1">
        <v>13.99</v>
      </c>
      <c r="H6164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164">
        <f>Sales[[#This Row],[Total Inventory]]*Sales[[#This Row],[Sale_Price]]</f>
        <v>923.34</v>
      </c>
    </row>
    <row r="6165" spans="1:9" x14ac:dyDescent="0.25">
      <c r="A6165">
        <v>24991</v>
      </c>
      <c r="B6165" t="str">
        <f>INDEX( Table3[],MATCH(Sales[[#This Row],[Category]],Table3[Category],0),1)</f>
        <v>BEER</v>
      </c>
      <c r="C6165" t="s">
        <v>11</v>
      </c>
      <c r="D6165" t="s">
        <v>6092</v>
      </c>
      <c r="E6165" t="s">
        <v>25</v>
      </c>
      <c r="F6165">
        <v>54</v>
      </c>
      <c r="G6165" s="1">
        <v>1.85</v>
      </c>
      <c r="H6165">
        <f>IF(INDEX(Sale_Promotions[[Code]:[Sale Price]],MATCH(Sales[[#This Row],[Code]],Sale_Promotions[Code],0),2)=0,Sales[[#This Row],[Price]],INDEX(Sale_Promotions[[Code]:[Sale Price]],MATCH(Sales[[#This Row],[Code]],Sale_Promotions[Code],0),2))</f>
        <v>1.85</v>
      </c>
      <c r="I6165">
        <f>Sales[[#This Row],[Total Inventory]]*Sales[[#This Row],[Sale_Price]]</f>
        <v>99.9</v>
      </c>
    </row>
    <row r="6166" spans="1:9" x14ac:dyDescent="0.25">
      <c r="A6166">
        <v>26877</v>
      </c>
      <c r="B6166" t="str">
        <f>INDEX( Table3[],MATCH(Sales[[#This Row],[Category]],Table3[Category],0),1)</f>
        <v>BEER</v>
      </c>
      <c r="C6166" t="s">
        <v>11</v>
      </c>
      <c r="D6166" t="s">
        <v>6093</v>
      </c>
      <c r="E6166" t="s">
        <v>25</v>
      </c>
      <c r="F6166">
        <v>12</v>
      </c>
      <c r="G6166" s="1">
        <v>1.52</v>
      </c>
      <c r="H6166">
        <f>IF(INDEX(Sale_Promotions[[Code]:[Sale Price]],MATCH(Sales[[#This Row],[Code]],Sale_Promotions[Code],0),2)=0,Sales[[#This Row],[Price]],INDEX(Sale_Promotions[[Code]:[Sale Price]],MATCH(Sales[[#This Row],[Code]],Sale_Promotions[Code],0),2))</f>
        <v>1.52</v>
      </c>
      <c r="I6166">
        <f>Sales[[#This Row],[Total Inventory]]*Sales[[#This Row],[Sale_Price]]</f>
        <v>18.240000000000002</v>
      </c>
    </row>
    <row r="6167" spans="1:9" x14ac:dyDescent="0.25">
      <c r="A6167">
        <v>23324</v>
      </c>
      <c r="B6167" t="str">
        <f>INDEX( Table3[],MATCH(Sales[[#This Row],[Category]],Table3[Category],0),1)</f>
        <v>BEER</v>
      </c>
      <c r="C6167" t="s">
        <v>11</v>
      </c>
      <c r="D6167" t="s">
        <v>6094</v>
      </c>
      <c r="E6167" t="s">
        <v>25</v>
      </c>
      <c r="F6167">
        <v>0</v>
      </c>
      <c r="G6167" s="1">
        <v>1.24</v>
      </c>
      <c r="H6167">
        <f>IF(INDEX(Sale_Promotions[[Code]:[Sale Price]],MATCH(Sales[[#This Row],[Code]],Sale_Promotions[Code],0),2)=0,Sales[[#This Row],[Price]],INDEX(Sale_Promotions[[Code]:[Sale Price]],MATCH(Sales[[#This Row],[Code]],Sale_Promotions[Code],0),2))</f>
        <v>1.24</v>
      </c>
      <c r="I6167">
        <f>Sales[[#This Row],[Total Inventory]]*Sales[[#This Row],[Sale_Price]]</f>
        <v>0</v>
      </c>
    </row>
    <row r="6168" spans="1:9" x14ac:dyDescent="0.25">
      <c r="A6168">
        <v>318506</v>
      </c>
      <c r="B6168" t="str">
        <f>INDEX( Table3[],MATCH(Sales[[#This Row],[Category]],Table3[Category],0),1)</f>
        <v>LIQUOR</v>
      </c>
      <c r="C6168" t="s">
        <v>35</v>
      </c>
      <c r="D6168" t="s">
        <v>6095</v>
      </c>
      <c r="E6168" t="s">
        <v>10</v>
      </c>
      <c r="F6168">
        <v>64</v>
      </c>
      <c r="G6168" s="1">
        <v>45.99</v>
      </c>
      <c r="H6168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6168">
        <f>Sales[[#This Row],[Total Inventory]]*Sales[[#This Row],[Sale_Price]]</f>
        <v>2943.36</v>
      </c>
    </row>
    <row r="6169" spans="1:9" x14ac:dyDescent="0.25">
      <c r="A6169">
        <v>323266</v>
      </c>
      <c r="B6169" t="str">
        <f>INDEX( Table3[],MATCH(Sales[[#This Row],[Category]],Table3[Category],0),1)</f>
        <v>WINE</v>
      </c>
      <c r="C6169" t="s">
        <v>31</v>
      </c>
      <c r="D6169" t="s">
        <v>6096</v>
      </c>
      <c r="E6169" t="s">
        <v>10</v>
      </c>
      <c r="F6169">
        <v>0</v>
      </c>
      <c r="G6169" s="1">
        <v>17.489999999999998</v>
      </c>
      <c r="H6169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6169">
        <f>Sales[[#This Row],[Total Inventory]]*Sales[[#This Row],[Sale_Price]]</f>
        <v>0</v>
      </c>
    </row>
    <row r="6170" spans="1:9" x14ac:dyDescent="0.25">
      <c r="A6170">
        <v>28988</v>
      </c>
      <c r="B6170" t="str">
        <f>INDEX( Table3[],MATCH(Sales[[#This Row],[Category]],Table3[Category],0),1)</f>
        <v>BEER</v>
      </c>
      <c r="C6170" t="s">
        <v>11</v>
      </c>
      <c r="D6170" t="s">
        <v>6097</v>
      </c>
      <c r="E6170" t="s">
        <v>13</v>
      </c>
      <c r="F6170">
        <v>2</v>
      </c>
      <c r="G6170" s="1">
        <v>12.7</v>
      </c>
      <c r="H6170">
        <f>IF(INDEX(Sale_Promotions[[Code]:[Sale Price]],MATCH(Sales[[#This Row],[Code]],Sale_Promotions[Code],0),2)=0,Sales[[#This Row],[Price]],INDEX(Sale_Promotions[[Code]:[Sale Price]],MATCH(Sales[[#This Row],[Code]],Sale_Promotions[Code],0),2))</f>
        <v>12.7</v>
      </c>
      <c r="I6170">
        <f>Sales[[#This Row],[Total Inventory]]*Sales[[#This Row],[Sale_Price]]</f>
        <v>25.4</v>
      </c>
    </row>
    <row r="6171" spans="1:9" x14ac:dyDescent="0.25">
      <c r="A6171">
        <v>5649</v>
      </c>
      <c r="B6171" t="str">
        <f>INDEX( Table3[],MATCH(Sales[[#This Row],[Category]],Table3[Category],0),1)</f>
        <v>BEER</v>
      </c>
      <c r="C6171" t="s">
        <v>11</v>
      </c>
      <c r="D6171" t="s">
        <v>6098</v>
      </c>
      <c r="E6171" t="s">
        <v>25</v>
      </c>
      <c r="F6171">
        <v>0</v>
      </c>
      <c r="G6171" s="1">
        <v>1.59</v>
      </c>
      <c r="H6171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6171">
        <f>Sales[[#This Row],[Total Inventory]]*Sales[[#This Row],[Sale_Price]]</f>
        <v>0</v>
      </c>
    </row>
    <row r="6172" spans="1:9" x14ac:dyDescent="0.25">
      <c r="A6172">
        <v>137839</v>
      </c>
      <c r="B6172" t="str">
        <f>INDEX( Table3[],MATCH(Sales[[#This Row],[Category]],Table3[Category],0),1)</f>
        <v>WINE</v>
      </c>
      <c r="C6172" t="s">
        <v>85</v>
      </c>
      <c r="D6172" t="s">
        <v>6099</v>
      </c>
      <c r="E6172" t="s">
        <v>10</v>
      </c>
      <c r="F6172">
        <v>2</v>
      </c>
      <c r="G6172" s="1">
        <v>17.989999999999998</v>
      </c>
      <c r="H6172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6172">
        <f>Sales[[#This Row],[Total Inventory]]*Sales[[#This Row],[Sale_Price]]</f>
        <v>35.979999999999997</v>
      </c>
    </row>
    <row r="6173" spans="1:9" x14ac:dyDescent="0.25">
      <c r="A6173">
        <v>311589</v>
      </c>
      <c r="B6173" t="str">
        <f>INDEX( Table3[],MATCH(Sales[[#This Row],[Category]],Table3[Category],0),1)</f>
        <v>WINE</v>
      </c>
      <c r="C6173" t="s">
        <v>43</v>
      </c>
      <c r="D6173" t="s">
        <v>6100</v>
      </c>
      <c r="E6173" t="s">
        <v>10</v>
      </c>
      <c r="F6173">
        <v>5</v>
      </c>
      <c r="G6173" s="1">
        <v>114.99</v>
      </c>
      <c r="H6173">
        <f>IF(INDEX(Sale_Promotions[[Code]:[Sale Price]],MATCH(Sales[[#This Row],[Code]],Sale_Promotions[Code],0),2)=0,Sales[[#This Row],[Price]],INDEX(Sale_Promotions[[Code]:[Sale Price]],MATCH(Sales[[#This Row],[Code]],Sale_Promotions[Code],0),2))</f>
        <v>114.99</v>
      </c>
      <c r="I6173">
        <f>Sales[[#This Row],[Total Inventory]]*Sales[[#This Row],[Sale_Price]]</f>
        <v>574.94999999999993</v>
      </c>
    </row>
    <row r="6174" spans="1:9" x14ac:dyDescent="0.25">
      <c r="A6174">
        <v>335549</v>
      </c>
      <c r="B6174" t="str">
        <f>INDEX( Table3[],MATCH(Sales[[#This Row],[Category]],Table3[Category],0),1)</f>
        <v>WINE</v>
      </c>
      <c r="C6174" t="s">
        <v>67</v>
      </c>
      <c r="D6174" t="s">
        <v>6101</v>
      </c>
      <c r="E6174" t="s">
        <v>69</v>
      </c>
      <c r="F6174">
        <v>11</v>
      </c>
      <c r="G6174" s="1">
        <v>17.989999999999998</v>
      </c>
      <c r="H6174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6174">
        <f>Sales[[#This Row],[Total Inventory]]*Sales[[#This Row],[Sale_Price]]</f>
        <v>197.89</v>
      </c>
    </row>
    <row r="6175" spans="1:9" x14ac:dyDescent="0.25">
      <c r="A6175">
        <v>312420</v>
      </c>
      <c r="B6175" t="str">
        <f>INDEX( Table3[],MATCH(Sales[[#This Row],[Category]],Table3[Category],0),1)</f>
        <v>WINE</v>
      </c>
      <c r="C6175" t="s">
        <v>64</v>
      </c>
      <c r="D6175" t="s">
        <v>6102</v>
      </c>
      <c r="E6175" t="s">
        <v>48</v>
      </c>
      <c r="F6175">
        <v>11</v>
      </c>
      <c r="G6175" s="1">
        <v>45.99</v>
      </c>
      <c r="H6175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6175">
        <f>Sales[[#This Row],[Total Inventory]]*Sales[[#This Row],[Sale_Price]]</f>
        <v>505.89000000000004</v>
      </c>
    </row>
    <row r="6176" spans="1:9" x14ac:dyDescent="0.25">
      <c r="A6176">
        <v>324362</v>
      </c>
      <c r="B6176" t="str">
        <f>INDEX( Table3[],MATCH(Sales[[#This Row],[Category]],Table3[Category],0),1)</f>
        <v>WINE</v>
      </c>
      <c r="C6176" t="s">
        <v>85</v>
      </c>
      <c r="D6176" t="s">
        <v>6103</v>
      </c>
      <c r="E6176" t="s">
        <v>10</v>
      </c>
      <c r="F6176">
        <v>0</v>
      </c>
      <c r="G6176" s="1">
        <v>16.989999999999998</v>
      </c>
      <c r="H6176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6176">
        <f>Sales[[#This Row],[Total Inventory]]*Sales[[#This Row],[Sale_Price]]</f>
        <v>0</v>
      </c>
    </row>
    <row r="6177" spans="1:9" x14ac:dyDescent="0.25">
      <c r="A6177">
        <v>42951</v>
      </c>
      <c r="B6177" t="str">
        <f>INDEX( Table3[],MATCH(Sales[[#This Row],[Category]],Table3[Category],0),1)</f>
        <v>LIQUOR</v>
      </c>
      <c r="C6177" t="s">
        <v>26</v>
      </c>
      <c r="D6177" t="s">
        <v>6104</v>
      </c>
      <c r="E6177" t="s">
        <v>1136</v>
      </c>
      <c r="F6177">
        <v>153</v>
      </c>
      <c r="G6177" s="1">
        <v>3.59</v>
      </c>
      <c r="H6177">
        <f>IF(INDEX(Sale_Promotions[[Code]:[Sale Price]],MATCH(Sales[[#This Row],[Code]],Sale_Promotions[Code],0),2)=0,Sales[[#This Row],[Price]],INDEX(Sale_Promotions[[Code]:[Sale Price]],MATCH(Sales[[#This Row],[Code]],Sale_Promotions[Code],0),2))</f>
        <v>3.59</v>
      </c>
      <c r="I6177">
        <f>Sales[[#This Row],[Total Inventory]]*Sales[[#This Row],[Sale_Price]]</f>
        <v>549.27</v>
      </c>
    </row>
    <row r="6178" spans="1:9" x14ac:dyDescent="0.25">
      <c r="A6178">
        <v>315658</v>
      </c>
      <c r="B6178" t="str">
        <f>INDEX( Table3[],MATCH(Sales[[#This Row],[Category]],Table3[Category],0),1)</f>
        <v>WINE</v>
      </c>
      <c r="C6178" t="s">
        <v>39</v>
      </c>
      <c r="D6178" t="s">
        <v>6105</v>
      </c>
      <c r="E6178" t="s">
        <v>10</v>
      </c>
      <c r="F6178">
        <v>10</v>
      </c>
      <c r="G6178" s="1">
        <v>19.690000000000001</v>
      </c>
      <c r="H6178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6178">
        <f>Sales[[#This Row],[Total Inventory]]*Sales[[#This Row],[Sale_Price]]</f>
        <v>196.9</v>
      </c>
    </row>
    <row r="6179" spans="1:9" x14ac:dyDescent="0.25">
      <c r="A6179">
        <v>70330</v>
      </c>
      <c r="B6179" t="str">
        <f>INDEX( Table3[],MATCH(Sales[[#This Row],[Category]],Table3[Category],0),1)</f>
        <v>LIQUOR</v>
      </c>
      <c r="C6179" t="s">
        <v>46</v>
      </c>
      <c r="D6179" t="s">
        <v>6106</v>
      </c>
      <c r="E6179" t="s">
        <v>10</v>
      </c>
      <c r="F6179">
        <v>32</v>
      </c>
      <c r="G6179" s="1">
        <v>9.49</v>
      </c>
      <c r="H6179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6179">
        <f>Sales[[#This Row],[Total Inventory]]*Sales[[#This Row],[Sale_Price]]</f>
        <v>239.68</v>
      </c>
    </row>
    <row r="6180" spans="1:9" x14ac:dyDescent="0.25">
      <c r="A6180">
        <v>301562</v>
      </c>
      <c r="B6180" t="str">
        <f>INDEX( Table3[],MATCH(Sales[[#This Row],[Category]],Table3[Category],0),1)</f>
        <v>WINE</v>
      </c>
      <c r="C6180" t="s">
        <v>41</v>
      </c>
      <c r="D6180" t="s">
        <v>6107</v>
      </c>
      <c r="E6180" t="s">
        <v>23</v>
      </c>
      <c r="F6180">
        <v>3</v>
      </c>
      <c r="G6180" s="1">
        <v>13.99</v>
      </c>
      <c r="H6180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180">
        <f>Sales[[#This Row],[Total Inventory]]*Sales[[#This Row],[Sale_Price]]</f>
        <v>41.97</v>
      </c>
    </row>
    <row r="6181" spans="1:9" x14ac:dyDescent="0.25">
      <c r="A6181">
        <v>63290</v>
      </c>
      <c r="B6181" t="str">
        <f>INDEX( Table3[],MATCH(Sales[[#This Row],[Category]],Table3[Category],0),1)</f>
        <v>WINE</v>
      </c>
      <c r="C6181" t="s">
        <v>39</v>
      </c>
      <c r="D6181" t="s">
        <v>6108</v>
      </c>
      <c r="E6181" t="s">
        <v>10</v>
      </c>
      <c r="F6181">
        <v>0</v>
      </c>
      <c r="G6181" s="1">
        <v>28.99</v>
      </c>
      <c r="H6181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6181">
        <f>Sales[[#This Row],[Total Inventory]]*Sales[[#This Row],[Sale_Price]]</f>
        <v>0</v>
      </c>
    </row>
    <row r="6182" spans="1:9" x14ac:dyDescent="0.25">
      <c r="A6182">
        <v>303258</v>
      </c>
      <c r="B6182" t="str">
        <f>INDEX( Table3[],MATCH(Sales[[#This Row],[Category]],Table3[Category],0),1)</f>
        <v>WINE</v>
      </c>
      <c r="C6182" t="s">
        <v>21</v>
      </c>
      <c r="D6182" t="s">
        <v>6109</v>
      </c>
      <c r="E6182" t="s">
        <v>10</v>
      </c>
      <c r="F6182">
        <v>43</v>
      </c>
      <c r="G6182" s="1">
        <v>11.49</v>
      </c>
      <c r="H6182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6182">
        <f>Sales[[#This Row],[Total Inventory]]*Sales[[#This Row],[Sale_Price]]</f>
        <v>494.07</v>
      </c>
    </row>
    <row r="6183" spans="1:9" x14ac:dyDescent="0.25">
      <c r="A6183">
        <v>300661</v>
      </c>
      <c r="B6183" t="str">
        <f>INDEX( Table3[],MATCH(Sales[[#This Row],[Category]],Table3[Category],0),1)</f>
        <v>WINE</v>
      </c>
      <c r="C6183" t="s">
        <v>31</v>
      </c>
      <c r="D6183" t="s">
        <v>6110</v>
      </c>
      <c r="E6183" t="s">
        <v>244</v>
      </c>
      <c r="F6183">
        <v>17</v>
      </c>
      <c r="G6183" s="1">
        <v>3.99</v>
      </c>
      <c r="H6183">
        <f>IF(INDEX(Sale_Promotions[[Code]:[Sale Price]],MATCH(Sales[[#This Row],[Code]],Sale_Promotions[Code],0),2)=0,Sales[[#This Row],[Price]],INDEX(Sale_Promotions[[Code]:[Sale Price]],MATCH(Sales[[#This Row],[Code]],Sale_Promotions[Code],0),2))</f>
        <v>3.99</v>
      </c>
      <c r="I6183">
        <f>Sales[[#This Row],[Total Inventory]]*Sales[[#This Row],[Sale_Price]]</f>
        <v>67.83</v>
      </c>
    </row>
    <row r="6184" spans="1:9" x14ac:dyDescent="0.25">
      <c r="A6184">
        <v>307147</v>
      </c>
      <c r="B6184" t="str">
        <f>INDEX( Table3[],MATCH(Sales[[#This Row],[Category]],Table3[Category],0),1)</f>
        <v>WINE</v>
      </c>
      <c r="C6184" t="s">
        <v>64</v>
      </c>
      <c r="D6184" t="s">
        <v>6111</v>
      </c>
      <c r="E6184" t="s">
        <v>10</v>
      </c>
      <c r="F6184">
        <v>0</v>
      </c>
      <c r="G6184" s="1">
        <v>14.49</v>
      </c>
      <c r="H6184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6184">
        <f>Sales[[#This Row],[Total Inventory]]*Sales[[#This Row],[Sale_Price]]</f>
        <v>0</v>
      </c>
    </row>
    <row r="6185" spans="1:9" x14ac:dyDescent="0.25">
      <c r="A6185">
        <v>169722</v>
      </c>
      <c r="B6185" t="str">
        <f>INDEX( Table3[],MATCH(Sales[[#This Row],[Category]],Table3[Category],0),1)</f>
        <v>WINE</v>
      </c>
      <c r="C6185" t="s">
        <v>85</v>
      </c>
      <c r="D6185" t="s">
        <v>6112</v>
      </c>
      <c r="E6185" t="s">
        <v>10</v>
      </c>
      <c r="F6185">
        <v>8</v>
      </c>
      <c r="G6185" s="1">
        <v>21.99</v>
      </c>
      <c r="H618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6185">
        <f>Sales[[#This Row],[Total Inventory]]*Sales[[#This Row],[Sale_Price]]</f>
        <v>175.92</v>
      </c>
    </row>
    <row r="6186" spans="1:9" x14ac:dyDescent="0.25">
      <c r="A6186">
        <v>337828</v>
      </c>
      <c r="B6186" t="str">
        <f>INDEX( Table3[],MATCH(Sales[[#This Row],[Category]],Table3[Category],0),1)</f>
        <v>WINE</v>
      </c>
      <c r="C6186" t="s">
        <v>83</v>
      </c>
      <c r="D6186" t="s">
        <v>6113</v>
      </c>
      <c r="E6186" t="s">
        <v>10</v>
      </c>
      <c r="F6186">
        <v>135</v>
      </c>
      <c r="G6186" s="1">
        <v>12.69</v>
      </c>
      <c r="H6186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6186">
        <f>Sales[[#This Row],[Total Inventory]]*Sales[[#This Row],[Sale_Price]]</f>
        <v>1713.1499999999999</v>
      </c>
    </row>
    <row r="6187" spans="1:9" x14ac:dyDescent="0.25">
      <c r="A6187">
        <v>70460</v>
      </c>
      <c r="B6187" t="str">
        <f>INDEX( Table3[],MATCH(Sales[[#This Row],[Category]],Table3[Category],0),1)</f>
        <v>LIQUOR</v>
      </c>
      <c r="C6187" t="s">
        <v>175</v>
      </c>
      <c r="D6187" t="s">
        <v>6114</v>
      </c>
      <c r="E6187" t="s">
        <v>10</v>
      </c>
      <c r="F6187">
        <v>86</v>
      </c>
      <c r="G6187" s="1">
        <v>39.99</v>
      </c>
      <c r="H6187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6187">
        <f>Sales[[#This Row],[Total Inventory]]*Sales[[#This Row],[Sale_Price]]</f>
        <v>3439.1400000000003</v>
      </c>
    </row>
    <row r="6188" spans="1:9" x14ac:dyDescent="0.25">
      <c r="A6188">
        <v>40518</v>
      </c>
      <c r="B6188" t="str">
        <f>INDEX( Table3[],MATCH(Sales[[#This Row],[Category]],Table3[Category],0),1)</f>
        <v>WINE</v>
      </c>
      <c r="C6188" t="s">
        <v>41</v>
      </c>
      <c r="D6188" t="s">
        <v>6115</v>
      </c>
      <c r="E6188" t="s">
        <v>10</v>
      </c>
      <c r="F6188">
        <v>8</v>
      </c>
      <c r="G6188" s="1">
        <v>13.69</v>
      </c>
      <c r="H6188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6188">
        <f>Sales[[#This Row],[Total Inventory]]*Sales[[#This Row],[Sale_Price]]</f>
        <v>109.52</v>
      </c>
    </row>
    <row r="6189" spans="1:9" x14ac:dyDescent="0.25">
      <c r="A6189">
        <v>31577</v>
      </c>
      <c r="B6189" t="str">
        <f>INDEX( Table3[],MATCH(Sales[[#This Row],[Category]],Table3[Category],0),1)</f>
        <v>WINE</v>
      </c>
      <c r="C6189" t="s">
        <v>8</v>
      </c>
      <c r="D6189" t="s">
        <v>6116</v>
      </c>
      <c r="E6189" t="s">
        <v>10</v>
      </c>
      <c r="F6189">
        <v>28</v>
      </c>
      <c r="G6189" s="1">
        <v>8.19</v>
      </c>
      <c r="H6189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6189">
        <f>Sales[[#This Row],[Total Inventory]]*Sales[[#This Row],[Sale_Price]]</f>
        <v>229.32</v>
      </c>
    </row>
    <row r="6190" spans="1:9" x14ac:dyDescent="0.25">
      <c r="A6190">
        <v>29364</v>
      </c>
      <c r="B6190" t="str">
        <f>INDEX( Table3[],MATCH(Sales[[#This Row],[Category]],Table3[Category],0),1)</f>
        <v>BEER</v>
      </c>
      <c r="C6190" t="s">
        <v>11</v>
      </c>
      <c r="D6190" t="s">
        <v>6117</v>
      </c>
      <c r="E6190" t="s">
        <v>25</v>
      </c>
      <c r="F6190">
        <v>0</v>
      </c>
      <c r="G6190" s="1">
        <v>1.74</v>
      </c>
      <c r="H6190">
        <f>IF(INDEX(Sale_Promotions[[Code]:[Sale Price]],MATCH(Sales[[#This Row],[Code]],Sale_Promotions[Code],0),2)=0,Sales[[#This Row],[Price]],INDEX(Sale_Promotions[[Code]:[Sale Price]],MATCH(Sales[[#This Row],[Code]],Sale_Promotions[Code],0),2))</f>
        <v>1.74</v>
      </c>
      <c r="I6190">
        <f>Sales[[#This Row],[Total Inventory]]*Sales[[#This Row],[Sale_Price]]</f>
        <v>0</v>
      </c>
    </row>
    <row r="6191" spans="1:9" x14ac:dyDescent="0.25">
      <c r="A6191">
        <v>72036</v>
      </c>
      <c r="B6191" t="str">
        <f>INDEX( Table3[],MATCH(Sales[[#This Row],[Category]],Table3[Category],0),1)</f>
        <v>WINE</v>
      </c>
      <c r="C6191" t="s">
        <v>163</v>
      </c>
      <c r="D6191" t="s">
        <v>3949</v>
      </c>
      <c r="E6191" t="s">
        <v>10</v>
      </c>
      <c r="F6191">
        <v>21</v>
      </c>
      <c r="G6191" s="1">
        <v>11.99</v>
      </c>
      <c r="H6191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6191">
        <f>Sales[[#This Row],[Total Inventory]]*Sales[[#This Row],[Sale_Price]]</f>
        <v>167.79</v>
      </c>
    </row>
    <row r="6192" spans="1:9" x14ac:dyDescent="0.25">
      <c r="A6192">
        <v>320020</v>
      </c>
      <c r="B6192" t="str">
        <f>INDEX( Table3[],MATCH(Sales[[#This Row],[Category]],Table3[Category],0),1)</f>
        <v>WINE</v>
      </c>
      <c r="C6192" t="s">
        <v>17</v>
      </c>
      <c r="D6192" t="s">
        <v>6118</v>
      </c>
      <c r="E6192" t="s">
        <v>10</v>
      </c>
      <c r="F6192">
        <v>10</v>
      </c>
      <c r="G6192" s="1">
        <v>7.99</v>
      </c>
      <c r="H6192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6192">
        <f>Sales[[#This Row],[Total Inventory]]*Sales[[#This Row],[Sale_Price]]</f>
        <v>79.900000000000006</v>
      </c>
    </row>
    <row r="6193" spans="1:9" x14ac:dyDescent="0.25">
      <c r="A6193">
        <v>46143</v>
      </c>
      <c r="B6193" t="str">
        <f>INDEX( Table3[],MATCH(Sales[[#This Row],[Category]],Table3[Category],0),1)</f>
        <v>WINE</v>
      </c>
      <c r="C6193" t="s">
        <v>39</v>
      </c>
      <c r="D6193" t="s">
        <v>6119</v>
      </c>
      <c r="E6193" t="s">
        <v>10</v>
      </c>
      <c r="F6193">
        <v>26</v>
      </c>
      <c r="G6193" s="1">
        <v>11.99</v>
      </c>
      <c r="H619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193">
        <f>Sales[[#This Row],[Total Inventory]]*Sales[[#This Row],[Sale_Price]]</f>
        <v>311.74</v>
      </c>
    </row>
    <row r="6194" spans="1:9" x14ac:dyDescent="0.25">
      <c r="A6194">
        <v>340282</v>
      </c>
      <c r="B6194" t="str">
        <f>INDEX( Table3[],MATCH(Sales[[#This Row],[Category]],Table3[Category],0),1)</f>
        <v>WINE</v>
      </c>
      <c r="C6194" t="s">
        <v>85</v>
      </c>
      <c r="D6194" t="s">
        <v>6120</v>
      </c>
      <c r="E6194" t="s">
        <v>10</v>
      </c>
      <c r="F6194">
        <v>21</v>
      </c>
      <c r="G6194" s="1">
        <v>13.99</v>
      </c>
      <c r="H6194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194">
        <f>Sales[[#This Row],[Total Inventory]]*Sales[[#This Row],[Sale_Price]]</f>
        <v>293.79000000000002</v>
      </c>
    </row>
    <row r="6195" spans="1:9" x14ac:dyDescent="0.25">
      <c r="A6195">
        <v>186635</v>
      </c>
      <c r="B6195" t="str">
        <f>INDEX( Table3[],MATCH(Sales[[#This Row],[Category]],Table3[Category],0),1)</f>
        <v>WINE</v>
      </c>
      <c r="C6195" t="s">
        <v>61</v>
      </c>
      <c r="D6195" t="s">
        <v>6121</v>
      </c>
      <c r="E6195" t="s">
        <v>10</v>
      </c>
      <c r="F6195">
        <v>1</v>
      </c>
      <c r="G6195" s="1">
        <v>17.489999999999998</v>
      </c>
      <c r="H6195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6195">
        <f>Sales[[#This Row],[Total Inventory]]*Sales[[#This Row],[Sale_Price]]</f>
        <v>17.489999999999998</v>
      </c>
    </row>
    <row r="6196" spans="1:9" x14ac:dyDescent="0.25">
      <c r="A6196">
        <v>73350</v>
      </c>
      <c r="B6196" t="str">
        <f>INDEX( Table3[],MATCH(Sales[[#This Row],[Category]],Table3[Category],0),1)</f>
        <v>WINE</v>
      </c>
      <c r="C6196" t="s">
        <v>17</v>
      </c>
      <c r="D6196" t="s">
        <v>6122</v>
      </c>
      <c r="E6196" t="s">
        <v>10</v>
      </c>
      <c r="F6196">
        <v>454</v>
      </c>
      <c r="G6196" s="1">
        <v>5.29</v>
      </c>
      <c r="H6196">
        <f>IF(INDEX(Sale_Promotions[[Code]:[Sale Price]],MATCH(Sales[[#This Row],[Code]],Sale_Promotions[Code],0),2)=0,Sales[[#This Row],[Price]],INDEX(Sale_Promotions[[Code]:[Sale Price]],MATCH(Sales[[#This Row],[Code]],Sale_Promotions[Code],0),2))</f>
        <v>5.29</v>
      </c>
      <c r="I6196">
        <f>Sales[[#This Row],[Total Inventory]]*Sales[[#This Row],[Sale_Price]]</f>
        <v>2401.66</v>
      </c>
    </row>
    <row r="6197" spans="1:9" x14ac:dyDescent="0.25">
      <c r="A6197">
        <v>302314</v>
      </c>
      <c r="B6197" t="str">
        <f>INDEX( Table3[],MATCH(Sales[[#This Row],[Category]],Table3[Category],0),1)</f>
        <v>WINE</v>
      </c>
      <c r="C6197" t="s">
        <v>8</v>
      </c>
      <c r="D6197" t="s">
        <v>6123</v>
      </c>
      <c r="E6197" t="s">
        <v>10</v>
      </c>
      <c r="F6197">
        <v>10</v>
      </c>
      <c r="G6197" s="1">
        <v>16.989999999999998</v>
      </c>
      <c r="H6197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6197">
        <f>Sales[[#This Row],[Total Inventory]]*Sales[[#This Row],[Sale_Price]]</f>
        <v>169.89999999999998</v>
      </c>
    </row>
    <row r="6198" spans="1:9" x14ac:dyDescent="0.25">
      <c r="A6198">
        <v>12904</v>
      </c>
      <c r="B6198" t="str">
        <f>INDEX( Table3[],MATCH(Sales[[#This Row],[Category]],Table3[Category],0),1)</f>
        <v>LIQUOR</v>
      </c>
      <c r="C6198" t="s">
        <v>57</v>
      </c>
      <c r="D6198" t="s">
        <v>6124</v>
      </c>
      <c r="E6198" t="s">
        <v>10</v>
      </c>
      <c r="F6198">
        <v>115</v>
      </c>
      <c r="G6198" s="1">
        <v>28.99</v>
      </c>
      <c r="H6198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6198">
        <f>Sales[[#This Row],[Total Inventory]]*Sales[[#This Row],[Sale_Price]]</f>
        <v>3333.85</v>
      </c>
    </row>
    <row r="6199" spans="1:9" x14ac:dyDescent="0.25">
      <c r="A6199">
        <v>83896</v>
      </c>
      <c r="B6199" t="str">
        <f>INDEX( Table3[],MATCH(Sales[[#This Row],[Category]],Table3[Category],0),1)</f>
        <v>WINE</v>
      </c>
      <c r="C6199" t="s">
        <v>189</v>
      </c>
      <c r="D6199" t="s">
        <v>6125</v>
      </c>
      <c r="E6199" t="s">
        <v>10</v>
      </c>
      <c r="F6199">
        <v>17</v>
      </c>
      <c r="G6199" s="1">
        <v>15.49</v>
      </c>
      <c r="H6199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6199">
        <f>Sales[[#This Row],[Total Inventory]]*Sales[[#This Row],[Sale_Price]]</f>
        <v>263.33</v>
      </c>
    </row>
    <row r="6200" spans="1:9" x14ac:dyDescent="0.25">
      <c r="A6200">
        <v>335838</v>
      </c>
      <c r="B6200" t="str">
        <f>INDEX( Table3[],MATCH(Sales[[#This Row],[Category]],Table3[Category],0),1)</f>
        <v>WINE</v>
      </c>
      <c r="C6200" t="s">
        <v>41</v>
      </c>
      <c r="D6200" t="s">
        <v>6126</v>
      </c>
      <c r="E6200" t="s">
        <v>10</v>
      </c>
      <c r="F6200">
        <v>5</v>
      </c>
      <c r="G6200" s="1">
        <v>124.99</v>
      </c>
      <c r="H6200">
        <f>IF(INDEX(Sale_Promotions[[Code]:[Sale Price]],MATCH(Sales[[#This Row],[Code]],Sale_Promotions[Code],0),2)=0,Sales[[#This Row],[Price]],INDEX(Sale_Promotions[[Code]:[Sale Price]],MATCH(Sales[[#This Row],[Code]],Sale_Promotions[Code],0),2))</f>
        <v>124.99</v>
      </c>
      <c r="I6200">
        <f>Sales[[#This Row],[Total Inventory]]*Sales[[#This Row],[Sale_Price]]</f>
        <v>624.94999999999993</v>
      </c>
    </row>
    <row r="6201" spans="1:9" x14ac:dyDescent="0.25">
      <c r="A6201">
        <v>46398</v>
      </c>
      <c r="B6201" t="str">
        <f>INDEX( Table3[],MATCH(Sales[[#This Row],[Category]],Table3[Category],0),1)</f>
        <v>LIQUOR</v>
      </c>
      <c r="C6201" t="s">
        <v>245</v>
      </c>
      <c r="D6201" t="s">
        <v>2749</v>
      </c>
      <c r="E6201" t="s">
        <v>10</v>
      </c>
      <c r="F6201">
        <v>13</v>
      </c>
      <c r="G6201" s="1">
        <v>29.99</v>
      </c>
      <c r="H6201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6201">
        <f>Sales[[#This Row],[Total Inventory]]*Sales[[#This Row],[Sale_Price]]</f>
        <v>389.87</v>
      </c>
    </row>
    <row r="6202" spans="1:9" x14ac:dyDescent="0.25">
      <c r="A6202">
        <v>313946</v>
      </c>
      <c r="B6202" t="str">
        <f>INDEX( Table3[],MATCH(Sales[[#This Row],[Category]],Table3[Category],0),1)</f>
        <v>WINE</v>
      </c>
      <c r="C6202" t="s">
        <v>61</v>
      </c>
      <c r="D6202" t="s">
        <v>1818</v>
      </c>
      <c r="E6202" t="s">
        <v>23</v>
      </c>
      <c r="F6202">
        <v>6</v>
      </c>
      <c r="G6202" s="1">
        <v>14.69</v>
      </c>
      <c r="H6202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6202">
        <f>Sales[[#This Row],[Total Inventory]]*Sales[[#This Row],[Sale_Price]]</f>
        <v>88.14</v>
      </c>
    </row>
    <row r="6203" spans="1:9" x14ac:dyDescent="0.25">
      <c r="A6203">
        <v>74664</v>
      </c>
      <c r="B6203" t="str">
        <f>INDEX( Table3[],MATCH(Sales[[#This Row],[Category]],Table3[Category],0),1)</f>
        <v>LIQUOR</v>
      </c>
      <c r="C6203" t="s">
        <v>14</v>
      </c>
      <c r="D6203" t="s">
        <v>6127</v>
      </c>
      <c r="E6203" t="s">
        <v>10</v>
      </c>
      <c r="F6203">
        <v>85</v>
      </c>
      <c r="G6203" s="1">
        <v>82.99</v>
      </c>
      <c r="H6203">
        <f>IF(INDEX(Sale_Promotions[[Code]:[Sale Price]],MATCH(Sales[[#This Row],[Code]],Sale_Promotions[Code],0),2)=0,Sales[[#This Row],[Price]],INDEX(Sale_Promotions[[Code]:[Sale Price]],MATCH(Sales[[#This Row],[Code]],Sale_Promotions[Code],0),2))</f>
        <v>82.99</v>
      </c>
      <c r="I6203">
        <f>Sales[[#This Row],[Total Inventory]]*Sales[[#This Row],[Sale_Price]]</f>
        <v>7054.15</v>
      </c>
    </row>
    <row r="6204" spans="1:9" x14ac:dyDescent="0.25">
      <c r="A6204">
        <v>101591</v>
      </c>
      <c r="B6204" t="str">
        <f>INDEX( Table3[],MATCH(Sales[[#This Row],[Category]],Table3[Category],0),1)</f>
        <v>OTHER</v>
      </c>
      <c r="C6204" t="s">
        <v>75</v>
      </c>
      <c r="D6204" t="s">
        <v>6128</v>
      </c>
      <c r="E6204" t="s">
        <v>10</v>
      </c>
      <c r="F6204">
        <v>0</v>
      </c>
      <c r="G6204" s="1">
        <v>13.69</v>
      </c>
      <c r="H6204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6204">
        <f>Sales[[#This Row],[Total Inventory]]*Sales[[#This Row],[Sale_Price]]</f>
        <v>0</v>
      </c>
    </row>
    <row r="6205" spans="1:9" x14ac:dyDescent="0.25">
      <c r="A6205">
        <v>44557</v>
      </c>
      <c r="B6205" t="str">
        <f>INDEX( Table3[],MATCH(Sales[[#This Row],[Category]],Table3[Category],0),1)</f>
        <v>WINE</v>
      </c>
      <c r="C6205" t="s">
        <v>64</v>
      </c>
      <c r="D6205" t="s">
        <v>6129</v>
      </c>
      <c r="E6205" t="s">
        <v>48</v>
      </c>
      <c r="F6205">
        <v>5</v>
      </c>
      <c r="G6205" s="1">
        <v>24.99</v>
      </c>
      <c r="H6205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6205">
        <f>Sales[[#This Row],[Total Inventory]]*Sales[[#This Row],[Sale_Price]]</f>
        <v>124.94999999999999</v>
      </c>
    </row>
    <row r="6206" spans="1:9" x14ac:dyDescent="0.25">
      <c r="A6206">
        <v>66400</v>
      </c>
      <c r="B6206" t="str">
        <f>INDEX( Table3[],MATCH(Sales[[#This Row],[Category]],Table3[Category],0),1)</f>
        <v>WINE</v>
      </c>
      <c r="C6206" t="s">
        <v>43</v>
      </c>
      <c r="D6206" t="s">
        <v>6130</v>
      </c>
      <c r="E6206" t="s">
        <v>10</v>
      </c>
      <c r="F6206">
        <v>0</v>
      </c>
      <c r="G6206" s="1">
        <v>14.49</v>
      </c>
      <c r="H6206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6206">
        <f>Sales[[#This Row],[Total Inventory]]*Sales[[#This Row],[Sale_Price]]</f>
        <v>0</v>
      </c>
    </row>
    <row r="6207" spans="1:9" x14ac:dyDescent="0.25">
      <c r="A6207">
        <v>179736</v>
      </c>
      <c r="B6207" t="str">
        <f>INDEX( Table3[],MATCH(Sales[[#This Row],[Category]],Table3[Category],0),1)</f>
        <v>WINE</v>
      </c>
      <c r="C6207" t="s">
        <v>43</v>
      </c>
      <c r="D6207" t="s">
        <v>6131</v>
      </c>
      <c r="E6207" t="s">
        <v>10</v>
      </c>
      <c r="F6207">
        <v>8</v>
      </c>
      <c r="G6207" s="1">
        <v>16.489999999999998</v>
      </c>
      <c r="H6207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6207">
        <f>Sales[[#This Row],[Total Inventory]]*Sales[[#This Row],[Sale_Price]]</f>
        <v>131.91999999999999</v>
      </c>
    </row>
    <row r="6208" spans="1:9" x14ac:dyDescent="0.25">
      <c r="A6208">
        <v>40443</v>
      </c>
      <c r="B6208" t="str">
        <f>INDEX( Table3[],MATCH(Sales[[#This Row],[Category]],Table3[Category],0),1)</f>
        <v>WINE</v>
      </c>
      <c r="C6208" t="s">
        <v>21</v>
      </c>
      <c r="D6208" t="s">
        <v>6132</v>
      </c>
      <c r="E6208" t="s">
        <v>48</v>
      </c>
      <c r="F6208">
        <v>13</v>
      </c>
      <c r="G6208" s="1">
        <v>66.989999999999995</v>
      </c>
      <c r="H6208">
        <f>IF(INDEX(Sale_Promotions[[Code]:[Sale Price]],MATCH(Sales[[#This Row],[Code]],Sale_Promotions[Code],0),2)=0,Sales[[#This Row],[Price]],INDEX(Sale_Promotions[[Code]:[Sale Price]],MATCH(Sales[[#This Row],[Code]],Sale_Promotions[Code],0),2))</f>
        <v>66.989999999999995</v>
      </c>
      <c r="I6208">
        <f>Sales[[#This Row],[Total Inventory]]*Sales[[#This Row],[Sale_Price]]</f>
        <v>870.86999999999989</v>
      </c>
    </row>
    <row r="6209" spans="1:9" x14ac:dyDescent="0.25">
      <c r="A6209">
        <v>99713</v>
      </c>
      <c r="B6209" t="str">
        <f>INDEX( Table3[],MATCH(Sales[[#This Row],[Category]],Table3[Category],0),1)</f>
        <v>BEER</v>
      </c>
      <c r="C6209" t="s">
        <v>11</v>
      </c>
      <c r="D6209" t="s">
        <v>6133</v>
      </c>
      <c r="E6209" t="s">
        <v>13</v>
      </c>
      <c r="F6209">
        <v>36</v>
      </c>
      <c r="G6209" s="1">
        <v>8.5399999999999991</v>
      </c>
      <c r="H6209">
        <f>IF(INDEX(Sale_Promotions[[Code]:[Sale Price]],MATCH(Sales[[#This Row],[Code]],Sale_Promotions[Code],0),2)=0,Sales[[#This Row],[Price]],INDEX(Sale_Promotions[[Code]:[Sale Price]],MATCH(Sales[[#This Row],[Code]],Sale_Promotions[Code],0),2))</f>
        <v>8.5399999999999991</v>
      </c>
      <c r="I6209">
        <f>Sales[[#This Row],[Total Inventory]]*Sales[[#This Row],[Sale_Price]]</f>
        <v>307.43999999999994</v>
      </c>
    </row>
    <row r="6210" spans="1:9" x14ac:dyDescent="0.25">
      <c r="A6210">
        <v>89504</v>
      </c>
      <c r="B6210" t="str">
        <f>INDEX( Table3[],MATCH(Sales[[#This Row],[Category]],Table3[Category],0),1)</f>
        <v>WINE</v>
      </c>
      <c r="C6210" t="s">
        <v>43</v>
      </c>
      <c r="D6210" t="s">
        <v>6134</v>
      </c>
      <c r="E6210" t="s">
        <v>10</v>
      </c>
      <c r="F6210">
        <v>60</v>
      </c>
      <c r="G6210" s="1">
        <v>5.79</v>
      </c>
      <c r="H6210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6210">
        <f>Sales[[#This Row],[Total Inventory]]*Sales[[#This Row],[Sale_Price]]</f>
        <v>347.4</v>
      </c>
    </row>
    <row r="6211" spans="1:9" x14ac:dyDescent="0.25">
      <c r="A6211">
        <v>376930</v>
      </c>
      <c r="B6211" t="str">
        <f>INDEX( Table3[],MATCH(Sales[[#This Row],[Category]],Table3[Category],0),1)</f>
        <v>WINE</v>
      </c>
      <c r="C6211" t="s">
        <v>28</v>
      </c>
      <c r="D6211" t="s">
        <v>6135</v>
      </c>
      <c r="E6211" t="s">
        <v>10</v>
      </c>
      <c r="F6211">
        <v>5</v>
      </c>
      <c r="G6211" s="1">
        <v>10.49</v>
      </c>
      <c r="H6211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6211">
        <f>Sales[[#This Row],[Total Inventory]]*Sales[[#This Row],[Sale_Price]]</f>
        <v>52.45</v>
      </c>
    </row>
    <row r="6212" spans="1:9" x14ac:dyDescent="0.25">
      <c r="A6212">
        <v>71656</v>
      </c>
      <c r="B6212" t="str">
        <f>INDEX( Table3[],MATCH(Sales[[#This Row],[Category]],Table3[Category],0),1)</f>
        <v>LIQUOR</v>
      </c>
      <c r="C6212" t="s">
        <v>37</v>
      </c>
      <c r="D6212" t="s">
        <v>6136</v>
      </c>
      <c r="E6212" t="s">
        <v>10</v>
      </c>
      <c r="F6212">
        <v>92</v>
      </c>
      <c r="G6212" s="1">
        <v>12.79</v>
      </c>
      <c r="H6212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6212">
        <f>Sales[[#This Row],[Total Inventory]]*Sales[[#This Row],[Sale_Price]]</f>
        <v>919.08</v>
      </c>
    </row>
    <row r="6213" spans="1:9" x14ac:dyDescent="0.25">
      <c r="A6213">
        <v>24368</v>
      </c>
      <c r="B6213" t="str">
        <f>INDEX( Table3[],MATCH(Sales[[#This Row],[Category]],Table3[Category],0),1)</f>
        <v>LIQUOR</v>
      </c>
      <c r="C6213" t="s">
        <v>37</v>
      </c>
      <c r="D6213" t="s">
        <v>6137</v>
      </c>
      <c r="E6213" t="s">
        <v>10</v>
      </c>
      <c r="F6213">
        <v>76</v>
      </c>
      <c r="G6213" s="1">
        <v>16.989999999999998</v>
      </c>
      <c r="H6213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6213">
        <f>Sales[[#This Row],[Total Inventory]]*Sales[[#This Row],[Sale_Price]]</f>
        <v>1291.2399999999998</v>
      </c>
    </row>
    <row r="6214" spans="1:9" x14ac:dyDescent="0.25">
      <c r="A6214">
        <v>399736</v>
      </c>
      <c r="B6214" t="str">
        <f>INDEX( Table3[],MATCH(Sales[[#This Row],[Category]],Table3[Category],0),1)</f>
        <v>WINE</v>
      </c>
      <c r="C6214" t="s">
        <v>31</v>
      </c>
      <c r="D6214" t="s">
        <v>6138</v>
      </c>
      <c r="E6214" t="s">
        <v>10</v>
      </c>
      <c r="F6214">
        <v>0</v>
      </c>
      <c r="G6214" s="1">
        <v>11.99</v>
      </c>
      <c r="H621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214">
        <f>Sales[[#This Row],[Total Inventory]]*Sales[[#This Row],[Sale_Price]]</f>
        <v>0</v>
      </c>
    </row>
    <row r="6215" spans="1:9" x14ac:dyDescent="0.25">
      <c r="A6215">
        <v>66281</v>
      </c>
      <c r="B6215" t="str">
        <f>INDEX( Table3[],MATCH(Sales[[#This Row],[Category]],Table3[Category],0),1)</f>
        <v>WINE</v>
      </c>
      <c r="C6215" t="s">
        <v>41</v>
      </c>
      <c r="D6215" t="s">
        <v>6139</v>
      </c>
      <c r="E6215" t="s">
        <v>10</v>
      </c>
      <c r="F6215">
        <v>222</v>
      </c>
      <c r="G6215" s="1">
        <v>10.79</v>
      </c>
      <c r="H6215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6215">
        <f>Sales[[#This Row],[Total Inventory]]*Sales[[#This Row],[Sale_Price]]</f>
        <v>2395.3799999999997</v>
      </c>
    </row>
    <row r="6216" spans="1:9" x14ac:dyDescent="0.25">
      <c r="A6216">
        <v>74543</v>
      </c>
      <c r="B6216" t="str">
        <f>INDEX( Table3[],MATCH(Sales[[#This Row],[Category]],Table3[Category],0),1)</f>
        <v>WINE</v>
      </c>
      <c r="C6216" t="s">
        <v>28</v>
      </c>
      <c r="D6216" t="s">
        <v>881</v>
      </c>
      <c r="E6216" t="s">
        <v>10</v>
      </c>
      <c r="F6216">
        <v>152</v>
      </c>
      <c r="G6216" s="1">
        <v>7.69</v>
      </c>
      <c r="H6216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6216">
        <f>Sales[[#This Row],[Total Inventory]]*Sales[[#This Row],[Sale_Price]]</f>
        <v>1168.8800000000001</v>
      </c>
    </row>
    <row r="6217" spans="1:9" x14ac:dyDescent="0.25">
      <c r="A6217">
        <v>347738</v>
      </c>
      <c r="B6217" t="str">
        <f>INDEX( Table3[],MATCH(Sales[[#This Row],[Category]],Table3[Category],0),1)</f>
        <v>LIQUOR</v>
      </c>
      <c r="C6217" t="s">
        <v>37</v>
      </c>
      <c r="D6217" t="s">
        <v>6140</v>
      </c>
      <c r="E6217" t="s">
        <v>16</v>
      </c>
      <c r="F6217">
        <v>25</v>
      </c>
      <c r="G6217" s="1">
        <v>20.99</v>
      </c>
      <c r="H6217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6217">
        <f>Sales[[#This Row],[Total Inventory]]*Sales[[#This Row],[Sale_Price]]</f>
        <v>524.75</v>
      </c>
    </row>
    <row r="6218" spans="1:9" x14ac:dyDescent="0.25">
      <c r="A6218">
        <v>28936</v>
      </c>
      <c r="B6218" t="str">
        <f>INDEX( Table3[],MATCH(Sales[[#This Row],[Category]],Table3[Category],0),1)</f>
        <v>BEER</v>
      </c>
      <c r="C6218" t="s">
        <v>11</v>
      </c>
      <c r="D6218" t="s">
        <v>6141</v>
      </c>
      <c r="E6218" t="s">
        <v>25</v>
      </c>
      <c r="F6218">
        <v>12</v>
      </c>
      <c r="G6218" s="1">
        <v>2.96</v>
      </c>
      <c r="H6218">
        <f>IF(INDEX(Sale_Promotions[[Code]:[Sale Price]],MATCH(Sales[[#This Row],[Code]],Sale_Promotions[Code],0),2)=0,Sales[[#This Row],[Price]],INDEX(Sale_Promotions[[Code]:[Sale Price]],MATCH(Sales[[#This Row],[Code]],Sale_Promotions[Code],0),2))</f>
        <v>2.96</v>
      </c>
      <c r="I6218">
        <f>Sales[[#This Row],[Total Inventory]]*Sales[[#This Row],[Sale_Price]]</f>
        <v>35.519999999999996</v>
      </c>
    </row>
    <row r="6219" spans="1:9" x14ac:dyDescent="0.25">
      <c r="A6219">
        <v>28676</v>
      </c>
      <c r="B6219" t="str">
        <f>INDEX( Table3[],MATCH(Sales[[#This Row],[Category]],Table3[Category],0),1)</f>
        <v>BEER</v>
      </c>
      <c r="C6219" t="s">
        <v>11</v>
      </c>
      <c r="D6219" t="s">
        <v>6142</v>
      </c>
      <c r="E6219" t="s">
        <v>25</v>
      </c>
      <c r="F6219">
        <v>11</v>
      </c>
      <c r="G6219" s="1">
        <v>7.84</v>
      </c>
      <c r="H6219">
        <f>IF(INDEX(Sale_Promotions[[Code]:[Sale Price]],MATCH(Sales[[#This Row],[Code]],Sale_Promotions[Code],0),2)=0,Sales[[#This Row],[Price]],INDEX(Sale_Promotions[[Code]:[Sale Price]],MATCH(Sales[[#This Row],[Code]],Sale_Promotions[Code],0),2))</f>
        <v>7.84</v>
      </c>
      <c r="I6219">
        <f>Sales[[#This Row],[Total Inventory]]*Sales[[#This Row],[Sale_Price]]</f>
        <v>86.24</v>
      </c>
    </row>
    <row r="6220" spans="1:9" x14ac:dyDescent="0.25">
      <c r="A6220">
        <v>328971</v>
      </c>
      <c r="B6220" t="str">
        <f>INDEX( Table3[],MATCH(Sales[[#This Row],[Category]],Table3[Category],0),1)</f>
        <v>WINE</v>
      </c>
      <c r="C6220" t="s">
        <v>61</v>
      </c>
      <c r="D6220" t="s">
        <v>6143</v>
      </c>
      <c r="E6220" t="s">
        <v>10</v>
      </c>
      <c r="F6220">
        <v>336</v>
      </c>
      <c r="G6220" s="1">
        <v>12.49</v>
      </c>
      <c r="H6220">
        <f>IF(INDEX(Sale_Promotions[[Code]:[Sale Price]],MATCH(Sales[[#This Row],[Code]],Sale_Promotions[Code],0),2)=0,Sales[[#This Row],[Price]],INDEX(Sale_Promotions[[Code]:[Sale Price]],MATCH(Sales[[#This Row],[Code]],Sale_Promotions[Code],0),2))</f>
        <v>10.09</v>
      </c>
      <c r="I6220">
        <f>Sales[[#This Row],[Total Inventory]]*Sales[[#This Row],[Sale_Price]]</f>
        <v>3390.24</v>
      </c>
    </row>
    <row r="6221" spans="1:9" x14ac:dyDescent="0.25">
      <c r="A6221">
        <v>342521</v>
      </c>
      <c r="B6221" t="str">
        <f>INDEX( Table3[],MATCH(Sales[[#This Row],[Category]],Table3[Category],0),1)</f>
        <v>LIQUOR</v>
      </c>
      <c r="C6221" t="s">
        <v>245</v>
      </c>
      <c r="D6221" t="s">
        <v>6144</v>
      </c>
      <c r="E6221" t="s">
        <v>10</v>
      </c>
      <c r="F6221">
        <v>47</v>
      </c>
      <c r="G6221" s="1">
        <v>234.99</v>
      </c>
      <c r="H6221">
        <f>IF(INDEX(Sale_Promotions[[Code]:[Sale Price]],MATCH(Sales[[#This Row],[Code]],Sale_Promotions[Code],0),2)=0,Sales[[#This Row],[Price]],INDEX(Sale_Promotions[[Code]:[Sale Price]],MATCH(Sales[[#This Row],[Code]],Sale_Promotions[Code],0),2))</f>
        <v>234.99</v>
      </c>
      <c r="I6221">
        <f>Sales[[#This Row],[Total Inventory]]*Sales[[#This Row],[Sale_Price]]</f>
        <v>11044.53</v>
      </c>
    </row>
    <row r="6222" spans="1:9" x14ac:dyDescent="0.25">
      <c r="A6222">
        <v>341569</v>
      </c>
      <c r="B6222" t="str">
        <f>INDEX( Table3[],MATCH(Sales[[#This Row],[Category]],Table3[Category],0),1)</f>
        <v>WINE</v>
      </c>
      <c r="C6222" t="s">
        <v>189</v>
      </c>
      <c r="D6222" t="s">
        <v>6145</v>
      </c>
      <c r="E6222" t="s">
        <v>10</v>
      </c>
      <c r="F6222">
        <v>0</v>
      </c>
      <c r="G6222" s="1">
        <v>10.99</v>
      </c>
      <c r="H622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6222">
        <f>Sales[[#This Row],[Total Inventory]]*Sales[[#This Row],[Sale_Price]]</f>
        <v>0</v>
      </c>
    </row>
    <row r="6223" spans="1:9" x14ac:dyDescent="0.25">
      <c r="A6223">
        <v>47530</v>
      </c>
      <c r="B6223" t="str">
        <f>INDEX( Table3[],MATCH(Sales[[#This Row],[Category]],Table3[Category],0),1)</f>
        <v>LIQUOR</v>
      </c>
      <c r="C6223" t="s">
        <v>26</v>
      </c>
      <c r="D6223" t="s">
        <v>6146</v>
      </c>
      <c r="E6223" t="s">
        <v>10</v>
      </c>
      <c r="F6223">
        <v>88</v>
      </c>
      <c r="G6223" s="1">
        <v>20.99</v>
      </c>
      <c r="H6223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6223">
        <f>Sales[[#This Row],[Total Inventory]]*Sales[[#This Row],[Sale_Price]]</f>
        <v>1847.12</v>
      </c>
    </row>
    <row r="6224" spans="1:9" x14ac:dyDescent="0.25">
      <c r="A6224">
        <v>48514</v>
      </c>
      <c r="B6224" t="str">
        <f>INDEX( Table3[],MATCH(Sales[[#This Row],[Category]],Table3[Category],0),1)</f>
        <v>WINE</v>
      </c>
      <c r="C6224" t="s">
        <v>21</v>
      </c>
      <c r="D6224" t="s">
        <v>6147</v>
      </c>
      <c r="E6224" t="s">
        <v>10</v>
      </c>
      <c r="F6224">
        <v>27</v>
      </c>
      <c r="G6224" s="1">
        <v>14.99</v>
      </c>
      <c r="H6224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224">
        <f>Sales[[#This Row],[Total Inventory]]*Sales[[#This Row],[Sale_Price]]</f>
        <v>404.73</v>
      </c>
    </row>
    <row r="6225" spans="1:9" x14ac:dyDescent="0.25">
      <c r="A6225">
        <v>85272</v>
      </c>
      <c r="B6225" t="str">
        <f>INDEX( Table3[],MATCH(Sales[[#This Row],[Category]],Table3[Category],0),1)</f>
        <v>WINE</v>
      </c>
      <c r="C6225" t="s">
        <v>31</v>
      </c>
      <c r="D6225" t="s">
        <v>6148</v>
      </c>
      <c r="E6225" t="s">
        <v>10</v>
      </c>
      <c r="F6225">
        <v>178</v>
      </c>
      <c r="G6225" s="1">
        <v>9.99</v>
      </c>
      <c r="H6225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6225">
        <f>Sales[[#This Row],[Total Inventory]]*Sales[[#This Row],[Sale_Price]]</f>
        <v>1778.22</v>
      </c>
    </row>
    <row r="6226" spans="1:9" x14ac:dyDescent="0.25">
      <c r="A6226">
        <v>84125</v>
      </c>
      <c r="B6226" t="str">
        <f>INDEX( Table3[],MATCH(Sales[[#This Row],[Category]],Table3[Category],0),1)</f>
        <v>WINE</v>
      </c>
      <c r="C6226" t="s">
        <v>100</v>
      </c>
      <c r="D6226" t="s">
        <v>6149</v>
      </c>
      <c r="E6226" t="s">
        <v>23</v>
      </c>
      <c r="F6226">
        <v>151</v>
      </c>
      <c r="G6226" s="1">
        <v>20.99</v>
      </c>
      <c r="H6226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6226">
        <f>Sales[[#This Row],[Total Inventory]]*Sales[[#This Row],[Sale_Price]]</f>
        <v>3169.49</v>
      </c>
    </row>
    <row r="6227" spans="1:9" x14ac:dyDescent="0.25">
      <c r="A6227">
        <v>47824</v>
      </c>
      <c r="B6227" t="str">
        <f>INDEX( Table3[],MATCH(Sales[[#This Row],[Category]],Table3[Category],0),1)</f>
        <v>LIQUOR</v>
      </c>
      <c r="C6227" t="s">
        <v>37</v>
      </c>
      <c r="D6227" t="s">
        <v>1642</v>
      </c>
      <c r="E6227" t="s">
        <v>133</v>
      </c>
      <c r="F6227">
        <v>10</v>
      </c>
      <c r="G6227" s="1">
        <v>14.49</v>
      </c>
      <c r="H6227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6227">
        <f>Sales[[#This Row],[Total Inventory]]*Sales[[#This Row],[Sale_Price]]</f>
        <v>144.9</v>
      </c>
    </row>
    <row r="6228" spans="1:9" x14ac:dyDescent="0.25">
      <c r="A6228">
        <v>306485</v>
      </c>
      <c r="B6228" t="str">
        <f>INDEX( Table3[],MATCH(Sales[[#This Row],[Category]],Table3[Category],0),1)</f>
        <v>WINE</v>
      </c>
      <c r="C6228" t="s">
        <v>100</v>
      </c>
      <c r="D6228" t="s">
        <v>6150</v>
      </c>
      <c r="E6228" t="s">
        <v>10</v>
      </c>
      <c r="F6228">
        <v>0</v>
      </c>
      <c r="G6228" s="1">
        <v>34.99</v>
      </c>
      <c r="H6228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6228">
        <f>Sales[[#This Row],[Total Inventory]]*Sales[[#This Row],[Sale_Price]]</f>
        <v>0</v>
      </c>
    </row>
    <row r="6229" spans="1:9" x14ac:dyDescent="0.25">
      <c r="A6229">
        <v>70659</v>
      </c>
      <c r="B6229" t="str">
        <f>INDEX( Table3[],MATCH(Sales[[#This Row],[Category]],Table3[Category],0),1)</f>
        <v>LIQUOR</v>
      </c>
      <c r="C6229" t="s">
        <v>245</v>
      </c>
      <c r="D6229" t="s">
        <v>6151</v>
      </c>
      <c r="E6229" t="s">
        <v>10</v>
      </c>
      <c r="F6229">
        <v>106</v>
      </c>
      <c r="G6229" s="1">
        <v>20.99</v>
      </c>
      <c r="H6229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6229">
        <f>Sales[[#This Row],[Total Inventory]]*Sales[[#This Row],[Sale_Price]]</f>
        <v>2224.94</v>
      </c>
    </row>
    <row r="6230" spans="1:9" x14ac:dyDescent="0.25">
      <c r="A6230">
        <v>303454</v>
      </c>
      <c r="B6230" t="str">
        <f>INDEX( Table3[],MATCH(Sales[[#This Row],[Category]],Table3[Category],0),1)</f>
        <v>WINE</v>
      </c>
      <c r="C6230" t="s">
        <v>67</v>
      </c>
      <c r="D6230" t="s">
        <v>6152</v>
      </c>
      <c r="E6230" t="s">
        <v>69</v>
      </c>
      <c r="F6230">
        <v>10</v>
      </c>
      <c r="G6230" s="1">
        <v>31.99</v>
      </c>
      <c r="H6230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6230">
        <f>Sales[[#This Row],[Total Inventory]]*Sales[[#This Row],[Sale_Price]]</f>
        <v>319.89999999999998</v>
      </c>
    </row>
    <row r="6231" spans="1:9" x14ac:dyDescent="0.25">
      <c r="A6231">
        <v>305513</v>
      </c>
      <c r="B6231" t="str">
        <f>INDEX( Table3[],MATCH(Sales[[#This Row],[Category]],Table3[Category],0),1)</f>
        <v>WINE</v>
      </c>
      <c r="C6231" t="s">
        <v>85</v>
      </c>
      <c r="D6231" t="s">
        <v>6153</v>
      </c>
      <c r="E6231" t="s">
        <v>10</v>
      </c>
      <c r="F6231">
        <v>55</v>
      </c>
      <c r="G6231" s="1">
        <v>11.49</v>
      </c>
      <c r="H6231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6231">
        <f>Sales[[#This Row],[Total Inventory]]*Sales[[#This Row],[Sale_Price]]</f>
        <v>631.95000000000005</v>
      </c>
    </row>
    <row r="6232" spans="1:9" x14ac:dyDescent="0.25">
      <c r="A6232">
        <v>10919</v>
      </c>
      <c r="B6232" t="str">
        <f>INDEX( Table3[],MATCH(Sales[[#This Row],[Category]],Table3[Category],0),1)</f>
        <v>BEER</v>
      </c>
      <c r="C6232" t="s">
        <v>11</v>
      </c>
      <c r="D6232" t="s">
        <v>1765</v>
      </c>
      <c r="E6232" t="s">
        <v>10</v>
      </c>
      <c r="F6232">
        <v>3</v>
      </c>
      <c r="G6232" s="1">
        <v>14.56</v>
      </c>
      <c r="H6232">
        <f>IF(INDEX(Sale_Promotions[[Code]:[Sale Price]],MATCH(Sales[[#This Row],[Code]],Sale_Promotions[Code],0),2)=0,Sales[[#This Row],[Price]],INDEX(Sale_Promotions[[Code]:[Sale Price]],MATCH(Sales[[#This Row],[Code]],Sale_Promotions[Code],0),2))</f>
        <v>14.56</v>
      </c>
      <c r="I6232">
        <f>Sales[[#This Row],[Total Inventory]]*Sales[[#This Row],[Sale_Price]]</f>
        <v>43.68</v>
      </c>
    </row>
    <row r="6233" spans="1:9" x14ac:dyDescent="0.25">
      <c r="A6233">
        <v>332993</v>
      </c>
      <c r="B6233" t="str">
        <f>INDEX( Table3[],MATCH(Sales[[#This Row],[Category]],Table3[Category],0),1)</f>
        <v>WINE</v>
      </c>
      <c r="C6233" t="s">
        <v>17</v>
      </c>
      <c r="D6233" t="s">
        <v>6154</v>
      </c>
      <c r="E6233" t="s">
        <v>10</v>
      </c>
      <c r="F6233">
        <v>0</v>
      </c>
      <c r="G6233" s="1">
        <v>7.79</v>
      </c>
      <c r="H6233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6233">
        <f>Sales[[#This Row],[Total Inventory]]*Sales[[#This Row],[Sale_Price]]</f>
        <v>0</v>
      </c>
    </row>
    <row r="6234" spans="1:9" x14ac:dyDescent="0.25">
      <c r="A6234">
        <v>44918</v>
      </c>
      <c r="B6234" t="str">
        <f>INDEX( Table3[],MATCH(Sales[[#This Row],[Category]],Table3[Category],0),1)</f>
        <v>WINE</v>
      </c>
      <c r="C6234" t="s">
        <v>28</v>
      </c>
      <c r="D6234" t="s">
        <v>6155</v>
      </c>
      <c r="E6234" t="s">
        <v>10</v>
      </c>
      <c r="F6234">
        <v>5</v>
      </c>
      <c r="G6234" s="1">
        <v>12.69</v>
      </c>
      <c r="H6234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6234">
        <f>Sales[[#This Row],[Total Inventory]]*Sales[[#This Row],[Sale_Price]]</f>
        <v>63.449999999999996</v>
      </c>
    </row>
    <row r="6235" spans="1:9" x14ac:dyDescent="0.25">
      <c r="A6235">
        <v>333455</v>
      </c>
      <c r="B6235" t="str">
        <f>INDEX( Table3[],MATCH(Sales[[#This Row],[Category]],Table3[Category],0),1)</f>
        <v>WINE</v>
      </c>
      <c r="C6235" t="s">
        <v>39</v>
      </c>
      <c r="D6235" t="s">
        <v>6156</v>
      </c>
      <c r="E6235" t="s">
        <v>10</v>
      </c>
      <c r="F6235">
        <v>0</v>
      </c>
      <c r="G6235" s="1">
        <v>15.49</v>
      </c>
      <c r="H6235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6235">
        <f>Sales[[#This Row],[Total Inventory]]*Sales[[#This Row],[Sale_Price]]</f>
        <v>0</v>
      </c>
    </row>
    <row r="6236" spans="1:9" x14ac:dyDescent="0.25">
      <c r="A6236">
        <v>360392</v>
      </c>
      <c r="B6236" t="str">
        <f>INDEX( Table3[],MATCH(Sales[[#This Row],[Category]],Table3[Category],0),1)</f>
        <v>WINE</v>
      </c>
      <c r="C6236" t="s">
        <v>31</v>
      </c>
      <c r="D6236" t="s">
        <v>6157</v>
      </c>
      <c r="E6236" t="s">
        <v>10</v>
      </c>
      <c r="F6236">
        <v>53</v>
      </c>
      <c r="G6236" s="1">
        <v>12.49</v>
      </c>
      <c r="H6236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6236">
        <f>Sales[[#This Row],[Total Inventory]]*Sales[[#This Row],[Sale_Price]]</f>
        <v>661.97</v>
      </c>
    </row>
    <row r="6237" spans="1:9" x14ac:dyDescent="0.25">
      <c r="A6237">
        <v>329218</v>
      </c>
      <c r="B6237" t="str">
        <f>INDEX( Table3[],MATCH(Sales[[#This Row],[Category]],Table3[Category],0),1)</f>
        <v>WINE</v>
      </c>
      <c r="C6237" t="s">
        <v>28</v>
      </c>
      <c r="D6237" t="s">
        <v>6158</v>
      </c>
      <c r="E6237" t="s">
        <v>10</v>
      </c>
      <c r="F6237">
        <v>40</v>
      </c>
      <c r="G6237" s="1">
        <v>20.99</v>
      </c>
      <c r="H6237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6237">
        <f>Sales[[#This Row],[Total Inventory]]*Sales[[#This Row],[Sale_Price]]</f>
        <v>839.59999999999991</v>
      </c>
    </row>
    <row r="6238" spans="1:9" x14ac:dyDescent="0.25">
      <c r="A6238">
        <v>14338</v>
      </c>
      <c r="B6238" t="str">
        <f>INDEX( Table3[],MATCH(Sales[[#This Row],[Category]],Table3[Category],0),1)</f>
        <v>WINE</v>
      </c>
      <c r="C6238" t="s">
        <v>41</v>
      </c>
      <c r="D6238" t="s">
        <v>6159</v>
      </c>
      <c r="E6238" t="s">
        <v>10</v>
      </c>
      <c r="F6238">
        <v>0</v>
      </c>
      <c r="G6238" s="1">
        <v>14.99</v>
      </c>
      <c r="H6238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238">
        <f>Sales[[#This Row],[Total Inventory]]*Sales[[#This Row],[Sale_Price]]</f>
        <v>0</v>
      </c>
    </row>
    <row r="6239" spans="1:9" x14ac:dyDescent="0.25">
      <c r="A6239">
        <v>85560</v>
      </c>
      <c r="B6239" t="str">
        <f>INDEX( Table3[],MATCH(Sales[[#This Row],[Category]],Table3[Category],0),1)</f>
        <v>WINE</v>
      </c>
      <c r="C6239" t="s">
        <v>163</v>
      </c>
      <c r="D6239" t="s">
        <v>6160</v>
      </c>
      <c r="E6239" t="s">
        <v>10</v>
      </c>
      <c r="F6239">
        <v>136</v>
      </c>
      <c r="G6239" s="1">
        <v>23.99</v>
      </c>
      <c r="H6239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6239">
        <f>Sales[[#This Row],[Total Inventory]]*Sales[[#This Row],[Sale_Price]]</f>
        <v>3262.64</v>
      </c>
    </row>
    <row r="6240" spans="1:9" x14ac:dyDescent="0.25">
      <c r="A6240">
        <v>37680</v>
      </c>
      <c r="B6240" t="str">
        <f>INDEX( Table3[],MATCH(Sales[[#This Row],[Category]],Table3[Category],0),1)</f>
        <v>WINE</v>
      </c>
      <c r="C6240" t="s">
        <v>61</v>
      </c>
      <c r="D6240" t="s">
        <v>6161</v>
      </c>
      <c r="E6240" t="s">
        <v>23</v>
      </c>
      <c r="F6240">
        <v>0</v>
      </c>
      <c r="G6240" s="1">
        <v>11.99</v>
      </c>
      <c r="H624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240">
        <f>Sales[[#This Row],[Total Inventory]]*Sales[[#This Row],[Sale_Price]]</f>
        <v>0</v>
      </c>
    </row>
    <row r="6241" spans="1:9" x14ac:dyDescent="0.25">
      <c r="A6241">
        <v>410730</v>
      </c>
      <c r="B6241" t="str">
        <f>INDEX( Table3[],MATCH(Sales[[#This Row],[Category]],Table3[Category],0),1)</f>
        <v>WINE</v>
      </c>
      <c r="C6241" t="s">
        <v>85</v>
      </c>
      <c r="D6241" t="s">
        <v>6162</v>
      </c>
      <c r="E6241" t="s">
        <v>10</v>
      </c>
      <c r="F6241">
        <v>0</v>
      </c>
      <c r="G6241" s="1">
        <v>24.99</v>
      </c>
      <c r="H6241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6241">
        <f>Sales[[#This Row],[Total Inventory]]*Sales[[#This Row],[Sale_Price]]</f>
        <v>0</v>
      </c>
    </row>
    <row r="6242" spans="1:9" x14ac:dyDescent="0.25">
      <c r="A6242">
        <v>48473</v>
      </c>
      <c r="B6242" t="str">
        <f>INDEX( Table3[],MATCH(Sales[[#This Row],[Category]],Table3[Category],0),1)</f>
        <v>WINE</v>
      </c>
      <c r="C6242" t="s">
        <v>39</v>
      </c>
      <c r="D6242" t="s">
        <v>6163</v>
      </c>
      <c r="E6242" t="s">
        <v>10</v>
      </c>
      <c r="F6242">
        <v>9</v>
      </c>
      <c r="G6242" s="1">
        <v>26.99</v>
      </c>
      <c r="H6242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6242">
        <f>Sales[[#This Row],[Total Inventory]]*Sales[[#This Row],[Sale_Price]]</f>
        <v>242.91</v>
      </c>
    </row>
    <row r="6243" spans="1:9" x14ac:dyDescent="0.25">
      <c r="A6243">
        <v>10874</v>
      </c>
      <c r="B6243" t="str">
        <f>INDEX( Table3[],MATCH(Sales[[#This Row],[Category]],Table3[Category],0),1)</f>
        <v>LIQUOR</v>
      </c>
      <c r="C6243" t="s">
        <v>14</v>
      </c>
      <c r="D6243" t="s">
        <v>6164</v>
      </c>
      <c r="E6243" t="s">
        <v>10</v>
      </c>
      <c r="F6243">
        <v>16</v>
      </c>
      <c r="G6243" s="1">
        <v>64.989999999999995</v>
      </c>
      <c r="H6243">
        <f>IF(INDEX(Sale_Promotions[[Code]:[Sale Price]],MATCH(Sales[[#This Row],[Code]],Sale_Promotions[Code],0),2)=0,Sales[[#This Row],[Price]],INDEX(Sale_Promotions[[Code]:[Sale Price]],MATCH(Sales[[#This Row],[Code]],Sale_Promotions[Code],0),2))</f>
        <v>64.989999999999995</v>
      </c>
      <c r="I6243">
        <f>Sales[[#This Row],[Total Inventory]]*Sales[[#This Row],[Sale_Price]]</f>
        <v>1039.8399999999999</v>
      </c>
    </row>
    <row r="6244" spans="1:9" x14ac:dyDescent="0.25">
      <c r="A6244">
        <v>10659</v>
      </c>
      <c r="B6244" t="str">
        <f>INDEX( Table3[],MATCH(Sales[[#This Row],[Category]],Table3[Category],0),1)</f>
        <v>BEER</v>
      </c>
      <c r="C6244" t="s">
        <v>11</v>
      </c>
      <c r="D6244" t="s">
        <v>6165</v>
      </c>
      <c r="E6244" t="s">
        <v>25</v>
      </c>
      <c r="F6244">
        <v>0</v>
      </c>
      <c r="G6244" s="1">
        <v>3.72</v>
      </c>
      <c r="H6244">
        <f>IF(INDEX(Sale_Promotions[[Code]:[Sale Price]],MATCH(Sales[[#This Row],[Code]],Sale_Promotions[Code],0),2)=0,Sales[[#This Row],[Price]],INDEX(Sale_Promotions[[Code]:[Sale Price]],MATCH(Sales[[#This Row],[Code]],Sale_Promotions[Code],0),2))</f>
        <v>3.72</v>
      </c>
      <c r="I6244">
        <f>Sales[[#This Row],[Total Inventory]]*Sales[[#This Row],[Sale_Price]]</f>
        <v>0</v>
      </c>
    </row>
    <row r="6245" spans="1:9" x14ac:dyDescent="0.25">
      <c r="A6245">
        <v>44250</v>
      </c>
      <c r="B6245" t="str">
        <f>INDEX( Table3[],MATCH(Sales[[#This Row],[Category]],Table3[Category],0),1)</f>
        <v>WINE</v>
      </c>
      <c r="C6245" t="s">
        <v>31</v>
      </c>
      <c r="D6245" t="s">
        <v>6166</v>
      </c>
      <c r="E6245" t="s">
        <v>10</v>
      </c>
      <c r="F6245">
        <v>28</v>
      </c>
      <c r="G6245" s="1">
        <v>20.99</v>
      </c>
      <c r="H6245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6245">
        <f>Sales[[#This Row],[Total Inventory]]*Sales[[#This Row],[Sale_Price]]</f>
        <v>587.71999999999991</v>
      </c>
    </row>
    <row r="6246" spans="1:9" x14ac:dyDescent="0.25">
      <c r="A6246">
        <v>34479</v>
      </c>
      <c r="B6246" t="str">
        <f>INDEX( Table3[],MATCH(Sales[[#This Row],[Category]],Table3[Category],0),1)</f>
        <v>BEER</v>
      </c>
      <c r="C6246" t="s">
        <v>1019</v>
      </c>
      <c r="D6246" t="s">
        <v>6167</v>
      </c>
      <c r="E6246" t="s">
        <v>10</v>
      </c>
      <c r="F6246">
        <v>157</v>
      </c>
      <c r="G6246" s="1">
        <v>44.99</v>
      </c>
      <c r="H6246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6246">
        <f>Sales[[#This Row],[Total Inventory]]*Sales[[#This Row],[Sale_Price]]</f>
        <v>7063.43</v>
      </c>
    </row>
    <row r="6247" spans="1:9" x14ac:dyDescent="0.25">
      <c r="A6247">
        <v>376485</v>
      </c>
      <c r="B6247" t="str">
        <f>INDEX( Table3[],MATCH(Sales[[#This Row],[Category]],Table3[Category],0),1)</f>
        <v>WINE</v>
      </c>
      <c r="C6247" t="s">
        <v>85</v>
      </c>
      <c r="D6247" t="s">
        <v>6168</v>
      </c>
      <c r="E6247" t="s">
        <v>10</v>
      </c>
      <c r="F6247">
        <v>5</v>
      </c>
      <c r="G6247" s="1">
        <v>10.69</v>
      </c>
      <c r="H6247">
        <f>IF(INDEX(Sale_Promotions[[Code]:[Sale Price]],MATCH(Sales[[#This Row],[Code]],Sale_Promotions[Code],0),2)=0,Sales[[#This Row],[Price]],INDEX(Sale_Promotions[[Code]:[Sale Price]],MATCH(Sales[[#This Row],[Code]],Sale_Promotions[Code],0),2))</f>
        <v>10.69</v>
      </c>
      <c r="I6247">
        <f>Sales[[#This Row],[Total Inventory]]*Sales[[#This Row],[Sale_Price]]</f>
        <v>53.449999999999996</v>
      </c>
    </row>
    <row r="6248" spans="1:9" x14ac:dyDescent="0.25">
      <c r="A6248">
        <v>345523</v>
      </c>
      <c r="B6248" t="str">
        <f>INDEX( Table3[],MATCH(Sales[[#This Row],[Category]],Table3[Category],0),1)</f>
        <v>WINE</v>
      </c>
      <c r="C6248" t="s">
        <v>61</v>
      </c>
      <c r="D6248" t="s">
        <v>6169</v>
      </c>
      <c r="E6248" t="s">
        <v>52</v>
      </c>
      <c r="F6248">
        <v>1</v>
      </c>
      <c r="G6248" s="1">
        <v>5.49</v>
      </c>
      <c r="H6248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6248">
        <f>Sales[[#This Row],[Total Inventory]]*Sales[[#This Row],[Sale_Price]]</f>
        <v>5.49</v>
      </c>
    </row>
    <row r="6249" spans="1:9" x14ac:dyDescent="0.25">
      <c r="A6249">
        <v>80386</v>
      </c>
      <c r="B6249" t="str">
        <f>INDEX( Table3[],MATCH(Sales[[#This Row],[Category]],Table3[Category],0),1)</f>
        <v>WINE</v>
      </c>
      <c r="C6249" t="s">
        <v>28</v>
      </c>
      <c r="D6249" t="s">
        <v>6170</v>
      </c>
      <c r="E6249" t="s">
        <v>10</v>
      </c>
      <c r="F6249">
        <v>76</v>
      </c>
      <c r="G6249" s="1">
        <v>17.489999999999998</v>
      </c>
      <c r="H6249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6249">
        <f>Sales[[#This Row],[Total Inventory]]*Sales[[#This Row],[Sale_Price]]</f>
        <v>1329.2399999999998</v>
      </c>
    </row>
    <row r="6250" spans="1:9" x14ac:dyDescent="0.25">
      <c r="A6250">
        <v>326700</v>
      </c>
      <c r="B6250" t="str">
        <f>INDEX( Table3[],MATCH(Sales[[#This Row],[Category]],Table3[Category],0),1)</f>
        <v>WINE</v>
      </c>
      <c r="C6250" t="s">
        <v>61</v>
      </c>
      <c r="D6250" t="s">
        <v>6171</v>
      </c>
      <c r="E6250" t="s">
        <v>10</v>
      </c>
      <c r="F6250">
        <v>15</v>
      </c>
      <c r="G6250" s="1">
        <v>17.489999999999998</v>
      </c>
      <c r="H625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250">
        <f>Sales[[#This Row],[Total Inventory]]*Sales[[#This Row],[Sale_Price]]</f>
        <v>179.85</v>
      </c>
    </row>
    <row r="6251" spans="1:9" x14ac:dyDescent="0.25">
      <c r="A6251">
        <v>82421</v>
      </c>
      <c r="B6251" t="str">
        <f>INDEX( Table3[],MATCH(Sales[[#This Row],[Category]],Table3[Category],0),1)</f>
        <v>LIQUOR</v>
      </c>
      <c r="C6251" t="s">
        <v>46</v>
      </c>
      <c r="D6251" t="s">
        <v>6172</v>
      </c>
      <c r="E6251" t="s">
        <v>133</v>
      </c>
      <c r="F6251">
        <v>133</v>
      </c>
      <c r="G6251" s="1">
        <v>6.99</v>
      </c>
      <c r="H6251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6251">
        <f>Sales[[#This Row],[Total Inventory]]*Sales[[#This Row],[Sale_Price]]</f>
        <v>929.67000000000007</v>
      </c>
    </row>
    <row r="6252" spans="1:9" x14ac:dyDescent="0.25">
      <c r="A6252">
        <v>22348</v>
      </c>
      <c r="B6252" t="str">
        <f>INDEX( Table3[],MATCH(Sales[[#This Row],[Category]],Table3[Category],0),1)</f>
        <v>BEER</v>
      </c>
      <c r="C6252" t="s">
        <v>11</v>
      </c>
      <c r="D6252" t="s">
        <v>6173</v>
      </c>
      <c r="E6252" t="s">
        <v>10</v>
      </c>
      <c r="F6252">
        <v>9</v>
      </c>
      <c r="G6252" s="1">
        <v>10.65</v>
      </c>
      <c r="H6252">
        <f>IF(INDEX(Sale_Promotions[[Code]:[Sale Price]],MATCH(Sales[[#This Row],[Code]],Sale_Promotions[Code],0),2)=0,Sales[[#This Row],[Price]],INDEX(Sale_Promotions[[Code]:[Sale Price]],MATCH(Sales[[#This Row],[Code]],Sale_Promotions[Code],0),2))</f>
        <v>10.65</v>
      </c>
      <c r="I6252">
        <f>Sales[[#This Row],[Total Inventory]]*Sales[[#This Row],[Sale_Price]]</f>
        <v>95.850000000000009</v>
      </c>
    </row>
    <row r="6253" spans="1:9" x14ac:dyDescent="0.25">
      <c r="A6253">
        <v>48610</v>
      </c>
      <c r="B6253" t="str">
        <f>INDEX( Table3[],MATCH(Sales[[#This Row],[Category]],Table3[Category],0),1)</f>
        <v>WINE</v>
      </c>
      <c r="C6253" t="s">
        <v>61</v>
      </c>
      <c r="D6253" t="s">
        <v>6174</v>
      </c>
      <c r="E6253" t="s">
        <v>10</v>
      </c>
      <c r="F6253">
        <v>0</v>
      </c>
      <c r="G6253" s="1">
        <v>27.99</v>
      </c>
      <c r="H6253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6253">
        <f>Sales[[#This Row],[Total Inventory]]*Sales[[#This Row],[Sale_Price]]</f>
        <v>0</v>
      </c>
    </row>
    <row r="6254" spans="1:9" x14ac:dyDescent="0.25">
      <c r="A6254">
        <v>88036</v>
      </c>
      <c r="B6254" t="str">
        <f>INDEX( Table3[],MATCH(Sales[[#This Row],[Category]],Table3[Category],0),1)</f>
        <v>WINE</v>
      </c>
      <c r="C6254" t="s">
        <v>85</v>
      </c>
      <c r="D6254" t="s">
        <v>6175</v>
      </c>
      <c r="E6254" t="s">
        <v>10</v>
      </c>
      <c r="F6254">
        <v>0</v>
      </c>
      <c r="G6254" s="1">
        <v>32.99</v>
      </c>
      <c r="H6254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6254">
        <f>Sales[[#This Row],[Total Inventory]]*Sales[[#This Row],[Sale_Price]]</f>
        <v>0</v>
      </c>
    </row>
    <row r="6255" spans="1:9" x14ac:dyDescent="0.25">
      <c r="A6255">
        <v>87602</v>
      </c>
      <c r="B6255" t="str">
        <f>INDEX( Table3[],MATCH(Sales[[#This Row],[Category]],Table3[Category],0),1)</f>
        <v>WINE</v>
      </c>
      <c r="C6255" t="s">
        <v>28</v>
      </c>
      <c r="D6255" t="s">
        <v>6176</v>
      </c>
      <c r="E6255" t="s">
        <v>10</v>
      </c>
      <c r="F6255">
        <v>7</v>
      </c>
      <c r="G6255" s="1">
        <v>21.99</v>
      </c>
      <c r="H625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6255">
        <f>Sales[[#This Row],[Total Inventory]]*Sales[[#This Row],[Sale_Price]]</f>
        <v>153.92999999999998</v>
      </c>
    </row>
    <row r="6256" spans="1:9" x14ac:dyDescent="0.25">
      <c r="A6256">
        <v>85779</v>
      </c>
      <c r="B6256" t="str">
        <f>INDEX( Table3[],MATCH(Sales[[#This Row],[Category]],Table3[Category],0),1)</f>
        <v>WINE</v>
      </c>
      <c r="C6256" t="s">
        <v>85</v>
      </c>
      <c r="D6256" t="s">
        <v>6177</v>
      </c>
      <c r="E6256" t="s">
        <v>10</v>
      </c>
      <c r="F6256">
        <v>1</v>
      </c>
      <c r="G6256" s="1">
        <v>27.99</v>
      </c>
      <c r="H6256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6256">
        <f>Sales[[#This Row],[Total Inventory]]*Sales[[#This Row],[Sale_Price]]</f>
        <v>18.989999999999998</v>
      </c>
    </row>
    <row r="6257" spans="1:9" x14ac:dyDescent="0.25">
      <c r="A6257">
        <v>313207</v>
      </c>
      <c r="B6257" t="str">
        <f>INDEX( Table3[],MATCH(Sales[[#This Row],[Category]],Table3[Category],0),1)</f>
        <v>LIQUOR</v>
      </c>
      <c r="C6257" t="s">
        <v>35</v>
      </c>
      <c r="D6257" t="s">
        <v>6178</v>
      </c>
      <c r="E6257" t="s">
        <v>10</v>
      </c>
      <c r="F6257">
        <v>18</v>
      </c>
      <c r="G6257" s="1">
        <v>23.99</v>
      </c>
      <c r="H6257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6257">
        <f>Sales[[#This Row],[Total Inventory]]*Sales[[#This Row],[Sale_Price]]</f>
        <v>431.82</v>
      </c>
    </row>
    <row r="6258" spans="1:9" x14ac:dyDescent="0.25">
      <c r="A6258">
        <v>81546</v>
      </c>
      <c r="B6258" t="str">
        <f>INDEX( Table3[],MATCH(Sales[[#This Row],[Category]],Table3[Category],0),1)</f>
        <v>WINE</v>
      </c>
      <c r="C6258" t="s">
        <v>61</v>
      </c>
      <c r="D6258" t="s">
        <v>6179</v>
      </c>
      <c r="E6258" t="s">
        <v>10</v>
      </c>
      <c r="F6258">
        <v>95</v>
      </c>
      <c r="G6258" s="1">
        <v>7.49</v>
      </c>
      <c r="H6258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6258">
        <f>Sales[[#This Row],[Total Inventory]]*Sales[[#This Row],[Sale_Price]]</f>
        <v>711.55000000000007</v>
      </c>
    </row>
    <row r="6259" spans="1:9" x14ac:dyDescent="0.25">
      <c r="A6259">
        <v>30033</v>
      </c>
      <c r="B6259" t="str">
        <f>INDEX( Table3[],MATCH(Sales[[#This Row],[Category]],Table3[Category],0),1)</f>
        <v>BEER</v>
      </c>
      <c r="C6259" t="s">
        <v>11</v>
      </c>
      <c r="D6259" t="s">
        <v>6180</v>
      </c>
      <c r="E6259" t="s">
        <v>92</v>
      </c>
      <c r="F6259">
        <v>0</v>
      </c>
      <c r="G6259" s="1">
        <v>22.33</v>
      </c>
      <c r="H6259">
        <f>IF(INDEX(Sale_Promotions[[Code]:[Sale Price]],MATCH(Sales[[#This Row],[Code]],Sale_Promotions[Code],0),2)=0,Sales[[#This Row],[Price]],INDEX(Sale_Promotions[[Code]:[Sale Price]],MATCH(Sales[[#This Row],[Code]],Sale_Promotions[Code],0),2))</f>
        <v>22.33</v>
      </c>
      <c r="I6259">
        <f>Sales[[#This Row],[Total Inventory]]*Sales[[#This Row],[Sale_Price]]</f>
        <v>0</v>
      </c>
    </row>
    <row r="6260" spans="1:9" x14ac:dyDescent="0.25">
      <c r="A6260">
        <v>342230</v>
      </c>
      <c r="B6260" t="str">
        <f>INDEX( Table3[],MATCH(Sales[[#This Row],[Category]],Table3[Category],0),1)</f>
        <v>LIQUOR</v>
      </c>
      <c r="C6260" t="s">
        <v>35</v>
      </c>
      <c r="D6260" t="s">
        <v>6181</v>
      </c>
      <c r="E6260" t="s">
        <v>10</v>
      </c>
      <c r="F6260">
        <v>20</v>
      </c>
      <c r="G6260" s="1">
        <v>11.99</v>
      </c>
      <c r="H626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260">
        <f>Sales[[#This Row],[Total Inventory]]*Sales[[#This Row],[Sale_Price]]</f>
        <v>239.8</v>
      </c>
    </row>
    <row r="6261" spans="1:9" x14ac:dyDescent="0.25">
      <c r="A6261">
        <v>84645</v>
      </c>
      <c r="B6261" t="str">
        <f>INDEX( Table3[],MATCH(Sales[[#This Row],[Category]],Table3[Category],0),1)</f>
        <v>WINE</v>
      </c>
      <c r="C6261" t="s">
        <v>31</v>
      </c>
      <c r="D6261" t="s">
        <v>6182</v>
      </c>
      <c r="E6261" t="s">
        <v>10</v>
      </c>
      <c r="F6261">
        <v>29</v>
      </c>
      <c r="G6261" s="1">
        <v>13.69</v>
      </c>
      <c r="H6261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6261">
        <f>Sales[[#This Row],[Total Inventory]]*Sales[[#This Row],[Sale_Price]]</f>
        <v>397.01</v>
      </c>
    </row>
    <row r="6262" spans="1:9" x14ac:dyDescent="0.25">
      <c r="A6262">
        <v>5916</v>
      </c>
      <c r="B6262" t="str">
        <f>INDEX( Table3[],MATCH(Sales[[#This Row],[Category]],Table3[Category],0),1)</f>
        <v>BEER</v>
      </c>
      <c r="C6262" t="s">
        <v>11</v>
      </c>
      <c r="D6262" t="s">
        <v>584</v>
      </c>
      <c r="E6262" t="s">
        <v>95</v>
      </c>
      <c r="F6262">
        <v>25</v>
      </c>
      <c r="G6262" s="1">
        <v>13.34</v>
      </c>
      <c r="H6262">
        <f>IF(INDEX(Sale_Promotions[[Code]:[Sale Price]],MATCH(Sales[[#This Row],[Code]],Sale_Promotions[Code],0),2)=0,Sales[[#This Row],[Price]],INDEX(Sale_Promotions[[Code]:[Sale Price]],MATCH(Sales[[#This Row],[Code]],Sale_Promotions[Code],0),2))</f>
        <v>13.34</v>
      </c>
      <c r="I6262">
        <f>Sales[[#This Row],[Total Inventory]]*Sales[[#This Row],[Sale_Price]]</f>
        <v>333.5</v>
      </c>
    </row>
    <row r="6263" spans="1:9" x14ac:dyDescent="0.25">
      <c r="A6263">
        <v>429858</v>
      </c>
      <c r="B6263" t="str">
        <f>INDEX( Table3[],MATCH(Sales[[#This Row],[Category]],Table3[Category],0),1)</f>
        <v>WINE</v>
      </c>
      <c r="C6263" t="s">
        <v>61</v>
      </c>
      <c r="D6263" t="s">
        <v>6183</v>
      </c>
      <c r="E6263" t="s">
        <v>10</v>
      </c>
      <c r="F6263">
        <v>16</v>
      </c>
      <c r="G6263" s="1">
        <v>17.489999999999998</v>
      </c>
      <c r="H6263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6263">
        <f>Sales[[#This Row],[Total Inventory]]*Sales[[#This Row],[Sale_Price]]</f>
        <v>279.83999999999997</v>
      </c>
    </row>
    <row r="6264" spans="1:9" x14ac:dyDescent="0.25">
      <c r="A6264">
        <v>80043</v>
      </c>
      <c r="B6264" t="str">
        <f>INDEX( Table3[],MATCH(Sales[[#This Row],[Category]],Table3[Category],0),1)</f>
        <v>WINE</v>
      </c>
      <c r="C6264" t="s">
        <v>28</v>
      </c>
      <c r="D6264" t="s">
        <v>6184</v>
      </c>
      <c r="E6264" t="s">
        <v>23</v>
      </c>
      <c r="F6264">
        <v>71</v>
      </c>
      <c r="G6264" s="1">
        <v>10.79</v>
      </c>
      <c r="H6264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6264">
        <f>Sales[[#This Row],[Total Inventory]]*Sales[[#This Row],[Sale_Price]]</f>
        <v>766.08999999999992</v>
      </c>
    </row>
    <row r="6265" spans="1:9" x14ac:dyDescent="0.25">
      <c r="A6265">
        <v>313423</v>
      </c>
      <c r="B6265" t="str">
        <f>INDEX( Table3[],MATCH(Sales[[#This Row],[Category]],Table3[Category],0),1)</f>
        <v>WINE</v>
      </c>
      <c r="C6265" t="s">
        <v>28</v>
      </c>
      <c r="D6265" t="s">
        <v>6185</v>
      </c>
      <c r="E6265" t="s">
        <v>10</v>
      </c>
      <c r="F6265">
        <v>20</v>
      </c>
      <c r="G6265" s="1">
        <v>8.99</v>
      </c>
      <c r="H626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265">
        <f>Sales[[#This Row],[Total Inventory]]*Sales[[#This Row],[Sale_Price]]</f>
        <v>179.8</v>
      </c>
    </row>
    <row r="6266" spans="1:9" x14ac:dyDescent="0.25">
      <c r="A6266">
        <v>70605</v>
      </c>
      <c r="B6266" t="str">
        <f>INDEX( Table3[],MATCH(Sales[[#This Row],[Category]],Table3[Category],0),1)</f>
        <v>BEER</v>
      </c>
      <c r="C6266" t="s">
        <v>11</v>
      </c>
      <c r="D6266" t="s">
        <v>6186</v>
      </c>
      <c r="E6266" t="s">
        <v>25</v>
      </c>
      <c r="F6266">
        <v>0</v>
      </c>
      <c r="G6266" s="1">
        <v>30.59</v>
      </c>
      <c r="H6266">
        <f>IF(INDEX(Sale_Promotions[[Code]:[Sale Price]],MATCH(Sales[[#This Row],[Code]],Sale_Promotions[Code],0),2)=0,Sales[[#This Row],[Price]],INDEX(Sale_Promotions[[Code]:[Sale Price]],MATCH(Sales[[#This Row],[Code]],Sale_Promotions[Code],0),2))</f>
        <v>30.59</v>
      </c>
      <c r="I6266">
        <f>Sales[[#This Row],[Total Inventory]]*Sales[[#This Row],[Sale_Price]]</f>
        <v>0</v>
      </c>
    </row>
    <row r="6267" spans="1:9" x14ac:dyDescent="0.25">
      <c r="A6267">
        <v>47222</v>
      </c>
      <c r="B6267" t="str">
        <f>INDEX( Table3[],MATCH(Sales[[#This Row],[Category]],Table3[Category],0),1)</f>
        <v>LIQUOR</v>
      </c>
      <c r="C6267" t="s">
        <v>37</v>
      </c>
      <c r="D6267" t="s">
        <v>6187</v>
      </c>
      <c r="E6267" t="s">
        <v>10</v>
      </c>
      <c r="F6267">
        <v>0</v>
      </c>
      <c r="G6267" s="1">
        <v>19.989999999999998</v>
      </c>
      <c r="H6267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6267">
        <f>Sales[[#This Row],[Total Inventory]]*Sales[[#This Row],[Sale_Price]]</f>
        <v>0</v>
      </c>
    </row>
    <row r="6268" spans="1:9" x14ac:dyDescent="0.25">
      <c r="A6268">
        <v>340701</v>
      </c>
      <c r="B6268" t="str">
        <f>INDEX( Table3[],MATCH(Sales[[#This Row],[Category]],Table3[Category],0),1)</f>
        <v>LIQUOR</v>
      </c>
      <c r="C6268" t="s">
        <v>57</v>
      </c>
      <c r="D6268" t="s">
        <v>6188</v>
      </c>
      <c r="E6268" t="s">
        <v>10</v>
      </c>
      <c r="F6268">
        <v>9</v>
      </c>
      <c r="G6268" s="1">
        <v>80.989999999999995</v>
      </c>
      <c r="H6268">
        <f>IF(INDEX(Sale_Promotions[[Code]:[Sale Price]],MATCH(Sales[[#This Row],[Code]],Sale_Promotions[Code],0),2)=0,Sales[[#This Row],[Price]],INDEX(Sale_Promotions[[Code]:[Sale Price]],MATCH(Sales[[#This Row],[Code]],Sale_Promotions[Code],0),2))</f>
        <v>80.989999999999995</v>
      </c>
      <c r="I6268">
        <f>Sales[[#This Row],[Total Inventory]]*Sales[[#This Row],[Sale_Price]]</f>
        <v>728.91</v>
      </c>
    </row>
    <row r="6269" spans="1:9" x14ac:dyDescent="0.25">
      <c r="A6269">
        <v>301038</v>
      </c>
      <c r="B6269" t="str">
        <f>INDEX( Table3[],MATCH(Sales[[#This Row],[Category]],Table3[Category],0),1)</f>
        <v>WINE</v>
      </c>
      <c r="C6269" t="s">
        <v>21</v>
      </c>
      <c r="D6269" t="s">
        <v>499</v>
      </c>
      <c r="E6269" t="s">
        <v>492</v>
      </c>
      <c r="F6269">
        <v>37</v>
      </c>
      <c r="G6269" s="1">
        <v>13.99</v>
      </c>
      <c r="H626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269">
        <f>Sales[[#This Row],[Total Inventory]]*Sales[[#This Row],[Sale_Price]]</f>
        <v>517.63</v>
      </c>
    </row>
    <row r="6270" spans="1:9" x14ac:dyDescent="0.25">
      <c r="A6270">
        <v>28577</v>
      </c>
      <c r="B6270" t="str">
        <f>INDEX( Table3[],MATCH(Sales[[#This Row],[Category]],Table3[Category],0),1)</f>
        <v>BEER</v>
      </c>
      <c r="C6270" t="s">
        <v>11</v>
      </c>
      <c r="D6270" t="s">
        <v>6189</v>
      </c>
      <c r="E6270" t="s">
        <v>25</v>
      </c>
      <c r="F6270">
        <v>6</v>
      </c>
      <c r="G6270" s="1">
        <v>1.48</v>
      </c>
      <c r="H6270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6270">
        <f>Sales[[#This Row],[Total Inventory]]*Sales[[#This Row],[Sale_Price]]</f>
        <v>8.879999999999999</v>
      </c>
    </row>
    <row r="6271" spans="1:9" x14ac:dyDescent="0.25">
      <c r="A6271">
        <v>319459</v>
      </c>
      <c r="B6271" t="str">
        <f>INDEX( Table3[],MATCH(Sales[[#This Row],[Category]],Table3[Category],0),1)</f>
        <v>WINE</v>
      </c>
      <c r="C6271" t="s">
        <v>28</v>
      </c>
      <c r="D6271" t="s">
        <v>6190</v>
      </c>
      <c r="E6271" t="s">
        <v>10</v>
      </c>
      <c r="F6271">
        <v>4</v>
      </c>
      <c r="G6271" s="1">
        <v>10.99</v>
      </c>
      <c r="H6271">
        <f>IF(INDEX(Sale_Promotions[[Code]:[Sale Price]],MATCH(Sales[[#This Row],[Code]],Sale_Promotions[Code],0),2)=0,Sales[[#This Row],[Price]],INDEX(Sale_Promotions[[Code]:[Sale Price]],MATCH(Sales[[#This Row],[Code]],Sale_Promotions[Code],0),2))</f>
        <v>10.29</v>
      </c>
      <c r="I6271">
        <f>Sales[[#This Row],[Total Inventory]]*Sales[[#This Row],[Sale_Price]]</f>
        <v>41.16</v>
      </c>
    </row>
    <row r="6272" spans="1:9" x14ac:dyDescent="0.25">
      <c r="A6272">
        <v>49492</v>
      </c>
      <c r="B6272" t="str">
        <f>INDEX( Table3[],MATCH(Sales[[#This Row],[Category]],Table3[Category],0),1)</f>
        <v>WINE</v>
      </c>
      <c r="C6272" t="s">
        <v>28</v>
      </c>
      <c r="D6272" t="s">
        <v>6191</v>
      </c>
      <c r="E6272" t="s">
        <v>10</v>
      </c>
      <c r="F6272">
        <v>73</v>
      </c>
      <c r="G6272" s="1">
        <v>43.99</v>
      </c>
      <c r="H6272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6272">
        <f>Sales[[#This Row],[Total Inventory]]*Sales[[#This Row],[Sale_Price]]</f>
        <v>3211.27</v>
      </c>
    </row>
    <row r="6273" spans="1:9" x14ac:dyDescent="0.25">
      <c r="A6273">
        <v>48658</v>
      </c>
      <c r="B6273" t="str">
        <f>INDEX( Table3[],MATCH(Sales[[#This Row],[Category]],Table3[Category],0),1)</f>
        <v>WINE</v>
      </c>
      <c r="C6273" t="s">
        <v>61</v>
      </c>
      <c r="D6273" t="s">
        <v>6192</v>
      </c>
      <c r="E6273" t="s">
        <v>10</v>
      </c>
      <c r="F6273">
        <v>40</v>
      </c>
      <c r="G6273" s="1">
        <v>11.99</v>
      </c>
      <c r="H627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273">
        <f>Sales[[#This Row],[Total Inventory]]*Sales[[#This Row],[Sale_Price]]</f>
        <v>479.6</v>
      </c>
    </row>
    <row r="6274" spans="1:9" x14ac:dyDescent="0.25">
      <c r="A6274">
        <v>84157</v>
      </c>
      <c r="B6274" t="str">
        <f>INDEX( Table3[],MATCH(Sales[[#This Row],[Category]],Table3[Category],0),1)</f>
        <v>WINE</v>
      </c>
      <c r="C6274" t="s">
        <v>28</v>
      </c>
      <c r="D6274" t="s">
        <v>6193</v>
      </c>
      <c r="E6274" t="s">
        <v>23</v>
      </c>
      <c r="F6274">
        <v>215</v>
      </c>
      <c r="G6274" s="1">
        <v>13.49</v>
      </c>
      <c r="H627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6274">
        <f>Sales[[#This Row],[Total Inventory]]*Sales[[#This Row],[Sale_Price]]</f>
        <v>2362.85</v>
      </c>
    </row>
    <row r="6275" spans="1:9" x14ac:dyDescent="0.25">
      <c r="A6275">
        <v>15695</v>
      </c>
      <c r="B6275" t="str">
        <f>INDEX( Table3[],MATCH(Sales[[#This Row],[Category]],Table3[Category],0),1)</f>
        <v>WINE</v>
      </c>
      <c r="C6275" t="s">
        <v>189</v>
      </c>
      <c r="D6275" t="s">
        <v>6194</v>
      </c>
      <c r="E6275" t="s">
        <v>10</v>
      </c>
      <c r="F6275">
        <v>39</v>
      </c>
      <c r="G6275" s="1">
        <v>23.99</v>
      </c>
      <c r="H6275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6275">
        <f>Sales[[#This Row],[Total Inventory]]*Sales[[#This Row],[Sale_Price]]</f>
        <v>935.6099999999999</v>
      </c>
    </row>
    <row r="6276" spans="1:9" x14ac:dyDescent="0.25">
      <c r="A6276">
        <v>64670</v>
      </c>
      <c r="B6276" t="str">
        <f>INDEX( Table3[],MATCH(Sales[[#This Row],[Category]],Table3[Category],0),1)</f>
        <v>WINE</v>
      </c>
      <c r="C6276" t="s">
        <v>85</v>
      </c>
      <c r="D6276" t="s">
        <v>6195</v>
      </c>
      <c r="E6276" t="s">
        <v>10</v>
      </c>
      <c r="F6276">
        <v>2</v>
      </c>
      <c r="G6276" s="1">
        <v>16.989999999999998</v>
      </c>
      <c r="H6276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6276">
        <f>Sales[[#This Row],[Total Inventory]]*Sales[[#This Row],[Sale_Price]]</f>
        <v>33.979999999999997</v>
      </c>
    </row>
    <row r="6277" spans="1:9" x14ac:dyDescent="0.25">
      <c r="A6277">
        <v>30093</v>
      </c>
      <c r="B6277" t="str">
        <f>INDEX( Table3[],MATCH(Sales[[#This Row],[Category]],Table3[Category],0),1)</f>
        <v>BEER</v>
      </c>
      <c r="C6277" t="s">
        <v>11</v>
      </c>
      <c r="D6277" t="s">
        <v>6196</v>
      </c>
      <c r="E6277" t="s">
        <v>13</v>
      </c>
      <c r="F6277">
        <v>0</v>
      </c>
      <c r="G6277" s="1">
        <v>9.75</v>
      </c>
      <c r="H6277">
        <f>IF(INDEX(Sale_Promotions[[Code]:[Sale Price]],MATCH(Sales[[#This Row],[Code]],Sale_Promotions[Code],0),2)=0,Sales[[#This Row],[Price]],INDEX(Sale_Promotions[[Code]:[Sale Price]],MATCH(Sales[[#This Row],[Code]],Sale_Promotions[Code],0),2))</f>
        <v>9.75</v>
      </c>
      <c r="I6277">
        <f>Sales[[#This Row],[Total Inventory]]*Sales[[#This Row],[Sale_Price]]</f>
        <v>0</v>
      </c>
    </row>
    <row r="6278" spans="1:9" x14ac:dyDescent="0.25">
      <c r="A6278">
        <v>38342</v>
      </c>
      <c r="B6278" t="str">
        <f>INDEX( Table3[],MATCH(Sales[[#This Row],[Category]],Table3[Category],0),1)</f>
        <v>LIQUOR</v>
      </c>
      <c r="C6278" t="s">
        <v>35</v>
      </c>
      <c r="D6278" t="s">
        <v>6197</v>
      </c>
      <c r="E6278" t="s">
        <v>1136</v>
      </c>
      <c r="F6278">
        <v>95</v>
      </c>
      <c r="G6278" s="1">
        <v>5.29</v>
      </c>
      <c r="H6278">
        <f>IF(INDEX(Sale_Promotions[[Code]:[Sale Price]],MATCH(Sales[[#This Row],[Code]],Sale_Promotions[Code],0),2)=0,Sales[[#This Row],[Price]],INDEX(Sale_Promotions[[Code]:[Sale Price]],MATCH(Sales[[#This Row],[Code]],Sale_Promotions[Code],0),2))</f>
        <v>5.29</v>
      </c>
      <c r="I6278">
        <f>Sales[[#This Row],[Total Inventory]]*Sales[[#This Row],[Sale_Price]]</f>
        <v>502.55</v>
      </c>
    </row>
    <row r="6279" spans="1:9" x14ac:dyDescent="0.25">
      <c r="A6279">
        <v>47131</v>
      </c>
      <c r="B6279" t="str">
        <f>INDEX( Table3[],MATCH(Sales[[#This Row],[Category]],Table3[Category],0),1)</f>
        <v>LIQUOR</v>
      </c>
      <c r="C6279" t="s">
        <v>37</v>
      </c>
      <c r="D6279" t="s">
        <v>6198</v>
      </c>
      <c r="E6279" t="s">
        <v>10</v>
      </c>
      <c r="F6279">
        <v>1</v>
      </c>
      <c r="G6279" s="1">
        <v>40.99</v>
      </c>
      <c r="H6279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6279">
        <f>Sales[[#This Row],[Total Inventory]]*Sales[[#This Row],[Sale_Price]]</f>
        <v>40.99</v>
      </c>
    </row>
    <row r="6280" spans="1:9" x14ac:dyDescent="0.25">
      <c r="A6280">
        <v>134763</v>
      </c>
      <c r="B6280" t="str">
        <f>INDEX( Table3[],MATCH(Sales[[#This Row],[Category]],Table3[Category],0),1)</f>
        <v>WINE</v>
      </c>
      <c r="C6280" t="s">
        <v>61</v>
      </c>
      <c r="D6280" t="s">
        <v>6199</v>
      </c>
      <c r="E6280" t="s">
        <v>10</v>
      </c>
      <c r="F6280">
        <v>0</v>
      </c>
      <c r="G6280" s="1">
        <v>76.989999999999995</v>
      </c>
      <c r="H6280">
        <f>IF(INDEX(Sale_Promotions[[Code]:[Sale Price]],MATCH(Sales[[#This Row],[Code]],Sale_Promotions[Code],0),2)=0,Sales[[#This Row],[Price]],INDEX(Sale_Promotions[[Code]:[Sale Price]],MATCH(Sales[[#This Row],[Code]],Sale_Promotions[Code],0),2))</f>
        <v>76.989999999999995</v>
      </c>
      <c r="I6280">
        <f>Sales[[#This Row],[Total Inventory]]*Sales[[#This Row],[Sale_Price]]</f>
        <v>0</v>
      </c>
    </row>
    <row r="6281" spans="1:9" x14ac:dyDescent="0.25">
      <c r="A6281">
        <v>81299</v>
      </c>
      <c r="B6281" t="str">
        <f>INDEX( Table3[],MATCH(Sales[[#This Row],[Category]],Table3[Category],0),1)</f>
        <v>WINE</v>
      </c>
      <c r="C6281" t="s">
        <v>61</v>
      </c>
      <c r="D6281" t="s">
        <v>6200</v>
      </c>
      <c r="E6281" t="s">
        <v>10</v>
      </c>
      <c r="F6281">
        <v>0</v>
      </c>
      <c r="G6281" s="1">
        <v>30.99</v>
      </c>
      <c r="H6281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6281">
        <f>Sales[[#This Row],[Total Inventory]]*Sales[[#This Row],[Sale_Price]]</f>
        <v>0</v>
      </c>
    </row>
    <row r="6282" spans="1:9" x14ac:dyDescent="0.25">
      <c r="A6282">
        <v>309975</v>
      </c>
      <c r="B6282" t="str">
        <f>INDEX( Table3[],MATCH(Sales[[#This Row],[Category]],Table3[Category],0),1)</f>
        <v>OTHER</v>
      </c>
      <c r="C6282" t="s">
        <v>75</v>
      </c>
      <c r="D6282" t="s">
        <v>6201</v>
      </c>
      <c r="E6282" t="s">
        <v>10</v>
      </c>
      <c r="F6282">
        <v>0</v>
      </c>
      <c r="G6282" s="1">
        <v>18.989999999999998</v>
      </c>
      <c r="H6282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6282">
        <f>Sales[[#This Row],[Total Inventory]]*Sales[[#This Row],[Sale_Price]]</f>
        <v>0</v>
      </c>
    </row>
    <row r="6283" spans="1:9" x14ac:dyDescent="0.25">
      <c r="A6283">
        <v>337995</v>
      </c>
      <c r="B6283" t="str">
        <f>INDEX( Table3[],MATCH(Sales[[#This Row],[Category]],Table3[Category],0),1)</f>
        <v>WINE</v>
      </c>
      <c r="C6283" t="s">
        <v>41</v>
      </c>
      <c r="D6283" t="s">
        <v>6202</v>
      </c>
      <c r="E6283" t="s">
        <v>10</v>
      </c>
      <c r="F6283">
        <v>16</v>
      </c>
      <c r="G6283" s="1">
        <v>9.7899999999999991</v>
      </c>
      <c r="H6283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6283">
        <f>Sales[[#This Row],[Total Inventory]]*Sales[[#This Row],[Sale_Price]]</f>
        <v>156.63999999999999</v>
      </c>
    </row>
    <row r="6284" spans="1:9" x14ac:dyDescent="0.25">
      <c r="A6284">
        <v>70445</v>
      </c>
      <c r="B6284" t="str">
        <f>INDEX( Table3[],MATCH(Sales[[#This Row],[Category]],Table3[Category],0),1)</f>
        <v>LIQUOR</v>
      </c>
      <c r="C6284" t="s">
        <v>26</v>
      </c>
      <c r="D6284" t="s">
        <v>6203</v>
      </c>
      <c r="E6284" t="s">
        <v>10</v>
      </c>
      <c r="F6284">
        <v>72</v>
      </c>
      <c r="G6284" s="1">
        <v>16.489999999999998</v>
      </c>
      <c r="H6284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6284">
        <f>Sales[[#This Row],[Total Inventory]]*Sales[[#This Row],[Sale_Price]]</f>
        <v>1187.28</v>
      </c>
    </row>
    <row r="6285" spans="1:9" x14ac:dyDescent="0.25">
      <c r="A6285">
        <v>160083</v>
      </c>
      <c r="B6285" t="str">
        <f>INDEX( Table3[],MATCH(Sales[[#This Row],[Category]],Table3[Category],0),1)</f>
        <v>WINE</v>
      </c>
      <c r="C6285" t="s">
        <v>85</v>
      </c>
      <c r="D6285" t="s">
        <v>6204</v>
      </c>
      <c r="E6285" t="s">
        <v>10</v>
      </c>
      <c r="F6285">
        <v>0</v>
      </c>
      <c r="G6285" s="1">
        <v>17.489999999999998</v>
      </c>
      <c r="H6285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6285">
        <f>Sales[[#This Row],[Total Inventory]]*Sales[[#This Row],[Sale_Price]]</f>
        <v>0</v>
      </c>
    </row>
    <row r="6286" spans="1:9" x14ac:dyDescent="0.25">
      <c r="A6286">
        <v>309162</v>
      </c>
      <c r="B6286" t="str">
        <f>INDEX( Table3[],MATCH(Sales[[#This Row],[Category]],Table3[Category],0),1)</f>
        <v>WINE</v>
      </c>
      <c r="C6286" t="s">
        <v>31</v>
      </c>
      <c r="D6286" t="s">
        <v>6205</v>
      </c>
      <c r="E6286" t="s">
        <v>10</v>
      </c>
      <c r="F6286">
        <v>0</v>
      </c>
      <c r="G6286" s="1">
        <v>9.99</v>
      </c>
      <c r="H6286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6286">
        <f>Sales[[#This Row],[Total Inventory]]*Sales[[#This Row],[Sale_Price]]</f>
        <v>0</v>
      </c>
    </row>
    <row r="6287" spans="1:9" x14ac:dyDescent="0.25">
      <c r="A6287">
        <v>316692</v>
      </c>
      <c r="B6287" t="str">
        <f>INDEX( Table3[],MATCH(Sales[[#This Row],[Category]],Table3[Category],0),1)</f>
        <v>LIQUOR</v>
      </c>
      <c r="C6287" t="s">
        <v>26</v>
      </c>
      <c r="D6287" t="s">
        <v>6206</v>
      </c>
      <c r="E6287" t="s">
        <v>10</v>
      </c>
      <c r="F6287">
        <v>7</v>
      </c>
      <c r="G6287" s="1">
        <v>30.99</v>
      </c>
      <c r="H6287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6287">
        <f>Sales[[#This Row],[Total Inventory]]*Sales[[#This Row],[Sale_Price]]</f>
        <v>216.92999999999998</v>
      </c>
    </row>
    <row r="6288" spans="1:9" x14ac:dyDescent="0.25">
      <c r="A6288">
        <v>27646</v>
      </c>
      <c r="B6288" t="str">
        <f>INDEX( Table3[],MATCH(Sales[[#This Row],[Category]],Table3[Category],0),1)</f>
        <v>BEER</v>
      </c>
      <c r="C6288" t="s">
        <v>11</v>
      </c>
      <c r="D6288" t="s">
        <v>6207</v>
      </c>
      <c r="E6288" t="s">
        <v>25</v>
      </c>
      <c r="F6288">
        <v>60</v>
      </c>
      <c r="G6288" s="1">
        <v>1.99</v>
      </c>
      <c r="H6288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6288">
        <f>Sales[[#This Row],[Total Inventory]]*Sales[[#This Row],[Sale_Price]]</f>
        <v>119.4</v>
      </c>
    </row>
    <row r="6289" spans="1:9" x14ac:dyDescent="0.25">
      <c r="A6289">
        <v>11837</v>
      </c>
      <c r="B6289" t="str">
        <f>INDEX( Table3[],MATCH(Sales[[#This Row],[Category]],Table3[Category],0),1)</f>
        <v>LIQUOR</v>
      </c>
      <c r="C6289" t="s">
        <v>35</v>
      </c>
      <c r="D6289" t="s">
        <v>6208</v>
      </c>
      <c r="E6289" t="s">
        <v>10</v>
      </c>
      <c r="F6289">
        <v>243</v>
      </c>
      <c r="G6289" s="1">
        <v>10.79</v>
      </c>
      <c r="H6289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6289">
        <f>Sales[[#This Row],[Total Inventory]]*Sales[[#This Row],[Sale_Price]]</f>
        <v>2621.97</v>
      </c>
    </row>
    <row r="6290" spans="1:9" x14ac:dyDescent="0.25">
      <c r="A6290">
        <v>44911</v>
      </c>
      <c r="B6290" t="str">
        <f>INDEX( Table3[],MATCH(Sales[[#This Row],[Category]],Table3[Category],0),1)</f>
        <v>WINE</v>
      </c>
      <c r="C6290" t="s">
        <v>61</v>
      </c>
      <c r="D6290" t="s">
        <v>6209</v>
      </c>
      <c r="E6290" t="s">
        <v>10</v>
      </c>
      <c r="F6290">
        <v>0</v>
      </c>
      <c r="G6290" s="1">
        <v>38.99</v>
      </c>
      <c r="H6290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6290">
        <f>Sales[[#This Row],[Total Inventory]]*Sales[[#This Row],[Sale_Price]]</f>
        <v>0</v>
      </c>
    </row>
    <row r="6291" spans="1:9" x14ac:dyDescent="0.25">
      <c r="A6291">
        <v>310839</v>
      </c>
      <c r="B6291" t="str">
        <f>INDEX( Table3[],MATCH(Sales[[#This Row],[Category]],Table3[Category],0),1)</f>
        <v>WINE</v>
      </c>
      <c r="C6291" t="s">
        <v>41</v>
      </c>
      <c r="D6291" t="s">
        <v>6210</v>
      </c>
      <c r="E6291" t="s">
        <v>10</v>
      </c>
      <c r="F6291">
        <v>0</v>
      </c>
      <c r="G6291" s="1">
        <v>13.99</v>
      </c>
      <c r="H629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291">
        <f>Sales[[#This Row],[Total Inventory]]*Sales[[#This Row],[Sale_Price]]</f>
        <v>0</v>
      </c>
    </row>
    <row r="6292" spans="1:9" x14ac:dyDescent="0.25">
      <c r="A6292">
        <v>71059</v>
      </c>
      <c r="B6292" t="str">
        <f>INDEX( Table3[],MATCH(Sales[[#This Row],[Category]],Table3[Category],0),1)</f>
        <v>LIQUOR</v>
      </c>
      <c r="C6292" t="s">
        <v>35</v>
      </c>
      <c r="D6292" t="s">
        <v>6211</v>
      </c>
      <c r="E6292" t="s">
        <v>10</v>
      </c>
      <c r="F6292">
        <v>0</v>
      </c>
      <c r="G6292" s="1">
        <v>51.99</v>
      </c>
      <c r="H6292">
        <f>IF(INDEX(Sale_Promotions[[Code]:[Sale Price]],MATCH(Sales[[#This Row],[Code]],Sale_Promotions[Code],0),2)=0,Sales[[#This Row],[Price]],INDEX(Sale_Promotions[[Code]:[Sale Price]],MATCH(Sales[[#This Row],[Code]],Sale_Promotions[Code],0),2))</f>
        <v>51.99</v>
      </c>
      <c r="I6292">
        <f>Sales[[#This Row],[Total Inventory]]*Sales[[#This Row],[Sale_Price]]</f>
        <v>0</v>
      </c>
    </row>
    <row r="6293" spans="1:9" x14ac:dyDescent="0.25">
      <c r="A6293">
        <v>310567</v>
      </c>
      <c r="B6293" t="str">
        <f>INDEX( Table3[],MATCH(Sales[[#This Row],[Category]],Table3[Category],0),1)</f>
        <v>WINE</v>
      </c>
      <c r="C6293" t="s">
        <v>85</v>
      </c>
      <c r="D6293" t="s">
        <v>6212</v>
      </c>
      <c r="E6293" t="s">
        <v>10</v>
      </c>
      <c r="F6293">
        <v>0</v>
      </c>
      <c r="G6293" s="1">
        <v>10.99</v>
      </c>
      <c r="H629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6293">
        <f>Sales[[#This Row],[Total Inventory]]*Sales[[#This Row],[Sale_Price]]</f>
        <v>0</v>
      </c>
    </row>
    <row r="6294" spans="1:9" x14ac:dyDescent="0.25">
      <c r="A6294">
        <v>82442</v>
      </c>
      <c r="B6294" t="str">
        <f>INDEX( Table3[],MATCH(Sales[[#This Row],[Category]],Table3[Category],0),1)</f>
        <v>WINE</v>
      </c>
      <c r="C6294" t="s">
        <v>85</v>
      </c>
      <c r="D6294" t="s">
        <v>6213</v>
      </c>
      <c r="E6294" t="s">
        <v>10</v>
      </c>
      <c r="F6294">
        <v>1</v>
      </c>
      <c r="G6294" s="1">
        <v>10.99</v>
      </c>
      <c r="H6294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6294">
        <f>Sales[[#This Row],[Total Inventory]]*Sales[[#This Row],[Sale_Price]]</f>
        <v>7.49</v>
      </c>
    </row>
    <row r="6295" spans="1:9" x14ac:dyDescent="0.25">
      <c r="A6295">
        <v>168556</v>
      </c>
      <c r="B6295" t="str">
        <f>INDEX( Table3[],MATCH(Sales[[#This Row],[Category]],Table3[Category],0),1)</f>
        <v>WINE</v>
      </c>
      <c r="C6295" t="s">
        <v>61</v>
      </c>
      <c r="D6295" t="s">
        <v>6214</v>
      </c>
      <c r="E6295" t="s">
        <v>10</v>
      </c>
      <c r="F6295">
        <v>101</v>
      </c>
      <c r="G6295" s="1">
        <v>13.99</v>
      </c>
      <c r="H6295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295">
        <f>Sales[[#This Row],[Total Inventory]]*Sales[[#This Row],[Sale_Price]]</f>
        <v>1412.99</v>
      </c>
    </row>
    <row r="6296" spans="1:9" x14ac:dyDescent="0.25">
      <c r="A6296">
        <v>415987</v>
      </c>
      <c r="B6296" t="str">
        <f>INDEX( Table3[],MATCH(Sales[[#This Row],[Category]],Table3[Category],0),1)</f>
        <v>WINE</v>
      </c>
      <c r="C6296" t="s">
        <v>41</v>
      </c>
      <c r="D6296" t="s">
        <v>6215</v>
      </c>
      <c r="E6296" t="s">
        <v>10</v>
      </c>
      <c r="F6296">
        <v>0</v>
      </c>
      <c r="G6296" s="1">
        <v>11.99</v>
      </c>
      <c r="H629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296">
        <f>Sales[[#This Row],[Total Inventory]]*Sales[[#This Row],[Sale_Price]]</f>
        <v>0</v>
      </c>
    </row>
    <row r="6297" spans="1:9" x14ac:dyDescent="0.25">
      <c r="A6297">
        <v>233862</v>
      </c>
      <c r="B6297" t="str">
        <f>INDEX( Table3[],MATCH(Sales[[#This Row],[Category]],Table3[Category],0),1)</f>
        <v>WINE</v>
      </c>
      <c r="C6297" t="s">
        <v>43</v>
      </c>
      <c r="D6297" t="s">
        <v>6216</v>
      </c>
      <c r="E6297" t="s">
        <v>10</v>
      </c>
      <c r="F6297">
        <v>0</v>
      </c>
      <c r="G6297" s="1">
        <v>33.99</v>
      </c>
      <c r="H6297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6297">
        <f>Sales[[#This Row],[Total Inventory]]*Sales[[#This Row],[Sale_Price]]</f>
        <v>0</v>
      </c>
    </row>
    <row r="6298" spans="1:9" x14ac:dyDescent="0.25">
      <c r="A6298">
        <v>70443</v>
      </c>
      <c r="B6298" t="str">
        <f>INDEX( Table3[],MATCH(Sales[[#This Row],[Category]],Table3[Category],0),1)</f>
        <v>LIQUOR</v>
      </c>
      <c r="C6298" t="s">
        <v>26</v>
      </c>
      <c r="D6298" t="s">
        <v>6217</v>
      </c>
      <c r="E6298" t="s">
        <v>10</v>
      </c>
      <c r="F6298">
        <v>23</v>
      </c>
      <c r="G6298" s="1">
        <v>11.99</v>
      </c>
      <c r="H629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298">
        <f>Sales[[#This Row],[Total Inventory]]*Sales[[#This Row],[Sale_Price]]</f>
        <v>275.77</v>
      </c>
    </row>
    <row r="6299" spans="1:9" x14ac:dyDescent="0.25">
      <c r="A6299">
        <v>26127</v>
      </c>
      <c r="B6299" t="str">
        <f>INDEX( Table3[],MATCH(Sales[[#This Row],[Category]],Table3[Category],0),1)</f>
        <v>BEER</v>
      </c>
      <c r="C6299" t="s">
        <v>11</v>
      </c>
      <c r="D6299" t="s">
        <v>6218</v>
      </c>
      <c r="E6299" t="s">
        <v>25</v>
      </c>
      <c r="F6299">
        <v>84</v>
      </c>
      <c r="G6299" s="1">
        <v>1.58</v>
      </c>
      <c r="H6299">
        <f>IF(INDEX(Sale_Promotions[[Code]:[Sale Price]],MATCH(Sales[[#This Row],[Code]],Sale_Promotions[Code],0),2)=0,Sales[[#This Row],[Price]],INDEX(Sale_Promotions[[Code]:[Sale Price]],MATCH(Sales[[#This Row],[Code]],Sale_Promotions[Code],0),2))</f>
        <v>1.58</v>
      </c>
      <c r="I6299">
        <f>Sales[[#This Row],[Total Inventory]]*Sales[[#This Row],[Sale_Price]]</f>
        <v>132.72</v>
      </c>
    </row>
    <row r="6300" spans="1:9" x14ac:dyDescent="0.25">
      <c r="A6300">
        <v>82643</v>
      </c>
      <c r="B6300" t="str">
        <f>INDEX( Table3[],MATCH(Sales[[#This Row],[Category]],Table3[Category],0),1)</f>
        <v>WINE</v>
      </c>
      <c r="C6300" t="s">
        <v>28</v>
      </c>
      <c r="D6300" t="s">
        <v>6219</v>
      </c>
      <c r="E6300" t="s">
        <v>23</v>
      </c>
      <c r="F6300">
        <v>32</v>
      </c>
      <c r="G6300" s="1">
        <v>11.99</v>
      </c>
      <c r="H630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300">
        <f>Sales[[#This Row],[Total Inventory]]*Sales[[#This Row],[Sale_Price]]</f>
        <v>383.68</v>
      </c>
    </row>
    <row r="6301" spans="1:9" x14ac:dyDescent="0.25">
      <c r="A6301">
        <v>29126</v>
      </c>
      <c r="B6301" t="str">
        <f>INDEX( Table3[],MATCH(Sales[[#This Row],[Category]],Table3[Category],0),1)</f>
        <v>BEER</v>
      </c>
      <c r="C6301" t="s">
        <v>11</v>
      </c>
      <c r="D6301" t="s">
        <v>6220</v>
      </c>
      <c r="E6301" t="s">
        <v>13</v>
      </c>
      <c r="F6301">
        <v>12</v>
      </c>
      <c r="G6301" s="1">
        <v>6.81</v>
      </c>
      <c r="H6301">
        <f>IF(INDEX(Sale_Promotions[[Code]:[Sale Price]],MATCH(Sales[[#This Row],[Code]],Sale_Promotions[Code],0),2)=0,Sales[[#This Row],[Price]],INDEX(Sale_Promotions[[Code]:[Sale Price]],MATCH(Sales[[#This Row],[Code]],Sale_Promotions[Code],0),2))</f>
        <v>6.81</v>
      </c>
      <c r="I6301">
        <f>Sales[[#This Row],[Total Inventory]]*Sales[[#This Row],[Sale_Price]]</f>
        <v>81.72</v>
      </c>
    </row>
    <row r="6302" spans="1:9" x14ac:dyDescent="0.25">
      <c r="A6302">
        <v>60690</v>
      </c>
      <c r="B6302" t="str">
        <f>INDEX( Table3[],MATCH(Sales[[#This Row],[Category]],Table3[Category],0),1)</f>
        <v>WINE</v>
      </c>
      <c r="C6302" t="s">
        <v>61</v>
      </c>
      <c r="D6302" t="s">
        <v>6221</v>
      </c>
      <c r="E6302" t="s">
        <v>10</v>
      </c>
      <c r="F6302">
        <v>6</v>
      </c>
      <c r="G6302" s="1">
        <v>26.99</v>
      </c>
      <c r="H6302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6302">
        <f>Sales[[#This Row],[Total Inventory]]*Sales[[#This Row],[Sale_Price]]</f>
        <v>161.94</v>
      </c>
    </row>
    <row r="6303" spans="1:9" x14ac:dyDescent="0.25">
      <c r="A6303">
        <v>76198</v>
      </c>
      <c r="B6303" t="str">
        <f>INDEX( Table3[],MATCH(Sales[[#This Row],[Category]],Table3[Category],0),1)</f>
        <v>WINE</v>
      </c>
      <c r="C6303" t="s">
        <v>61</v>
      </c>
      <c r="D6303" t="s">
        <v>6222</v>
      </c>
      <c r="E6303" t="s">
        <v>10</v>
      </c>
      <c r="F6303">
        <v>5</v>
      </c>
      <c r="G6303" s="1">
        <v>10.79</v>
      </c>
      <c r="H630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6303">
        <f>Sales[[#This Row],[Total Inventory]]*Sales[[#This Row],[Sale_Price]]</f>
        <v>53.949999999999996</v>
      </c>
    </row>
    <row r="6304" spans="1:9" x14ac:dyDescent="0.25">
      <c r="A6304">
        <v>50915</v>
      </c>
      <c r="B6304" t="str">
        <f>INDEX( Table3[],MATCH(Sales[[#This Row],[Category]],Table3[Category],0),1)</f>
        <v>BEER</v>
      </c>
      <c r="C6304" t="s">
        <v>11</v>
      </c>
      <c r="D6304" t="s">
        <v>6223</v>
      </c>
      <c r="E6304" t="s">
        <v>60</v>
      </c>
      <c r="F6304">
        <v>0</v>
      </c>
      <c r="G6304" s="1">
        <v>3.79</v>
      </c>
      <c r="H6304">
        <f>IF(INDEX(Sale_Promotions[[Code]:[Sale Price]],MATCH(Sales[[#This Row],[Code]],Sale_Promotions[Code],0),2)=0,Sales[[#This Row],[Price]],INDEX(Sale_Promotions[[Code]:[Sale Price]],MATCH(Sales[[#This Row],[Code]],Sale_Promotions[Code],0),2))</f>
        <v>3.79</v>
      </c>
      <c r="I6304">
        <f>Sales[[#This Row],[Total Inventory]]*Sales[[#This Row],[Sale_Price]]</f>
        <v>0</v>
      </c>
    </row>
    <row r="6305" spans="1:9" x14ac:dyDescent="0.25">
      <c r="A6305">
        <v>35998</v>
      </c>
      <c r="B6305" t="str">
        <f>INDEX( Table3[],MATCH(Sales[[#This Row],[Category]],Table3[Category],0),1)</f>
        <v>WINE</v>
      </c>
      <c r="C6305" t="s">
        <v>61</v>
      </c>
      <c r="D6305" t="s">
        <v>6224</v>
      </c>
      <c r="E6305" t="s">
        <v>10</v>
      </c>
      <c r="F6305">
        <v>11</v>
      </c>
      <c r="G6305" s="1">
        <v>21.99</v>
      </c>
      <c r="H630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6305">
        <f>Sales[[#This Row],[Total Inventory]]*Sales[[#This Row],[Sale_Price]]</f>
        <v>241.89</v>
      </c>
    </row>
    <row r="6306" spans="1:9" x14ac:dyDescent="0.25">
      <c r="A6306">
        <v>74460</v>
      </c>
      <c r="B6306" t="str">
        <f>INDEX( Table3[],MATCH(Sales[[#This Row],[Category]],Table3[Category],0),1)</f>
        <v>LIQUOR</v>
      </c>
      <c r="C6306" t="s">
        <v>102</v>
      </c>
      <c r="D6306" t="s">
        <v>6225</v>
      </c>
      <c r="E6306" t="s">
        <v>133</v>
      </c>
      <c r="F6306">
        <v>47</v>
      </c>
      <c r="G6306" s="1">
        <v>40.99</v>
      </c>
      <c r="H6306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6306">
        <f>Sales[[#This Row],[Total Inventory]]*Sales[[#This Row],[Sale_Price]]</f>
        <v>1926.5300000000002</v>
      </c>
    </row>
    <row r="6307" spans="1:9" x14ac:dyDescent="0.25">
      <c r="A6307">
        <v>72782</v>
      </c>
      <c r="B6307" t="str">
        <f>INDEX( Table3[],MATCH(Sales[[#This Row],[Category]],Table3[Category],0),1)</f>
        <v>LIQUOR</v>
      </c>
      <c r="C6307" t="s">
        <v>35</v>
      </c>
      <c r="D6307" t="s">
        <v>4073</v>
      </c>
      <c r="E6307" t="s">
        <v>449</v>
      </c>
      <c r="F6307">
        <v>405</v>
      </c>
      <c r="G6307" s="1">
        <v>2.79</v>
      </c>
      <c r="H6307">
        <f>IF(INDEX(Sale_Promotions[[Code]:[Sale Price]],MATCH(Sales[[#This Row],[Code]],Sale_Promotions[Code],0),2)=0,Sales[[#This Row],[Price]],INDEX(Sale_Promotions[[Code]:[Sale Price]],MATCH(Sales[[#This Row],[Code]],Sale_Promotions[Code],0),2))</f>
        <v>2.79</v>
      </c>
      <c r="I6307">
        <f>Sales[[#This Row],[Total Inventory]]*Sales[[#This Row],[Sale_Price]]</f>
        <v>1129.95</v>
      </c>
    </row>
    <row r="6308" spans="1:9" x14ac:dyDescent="0.25">
      <c r="A6308">
        <v>62677</v>
      </c>
      <c r="B6308" t="str">
        <f>INDEX( Table3[],MATCH(Sales[[#This Row],[Category]],Table3[Category],0),1)</f>
        <v>LIQUOR</v>
      </c>
      <c r="C6308" t="s">
        <v>175</v>
      </c>
      <c r="D6308" t="s">
        <v>6226</v>
      </c>
      <c r="E6308" t="s">
        <v>10</v>
      </c>
      <c r="F6308">
        <v>0</v>
      </c>
      <c r="G6308" s="1">
        <v>119.99</v>
      </c>
      <c r="H6308">
        <f>IF(INDEX(Sale_Promotions[[Code]:[Sale Price]],MATCH(Sales[[#This Row],[Code]],Sale_Promotions[Code],0),2)=0,Sales[[#This Row],[Price]],INDEX(Sale_Promotions[[Code]:[Sale Price]],MATCH(Sales[[#This Row],[Code]],Sale_Promotions[Code],0),2))</f>
        <v>119.99</v>
      </c>
      <c r="I6308">
        <f>Sales[[#This Row],[Total Inventory]]*Sales[[#This Row],[Sale_Price]]</f>
        <v>0</v>
      </c>
    </row>
    <row r="6309" spans="1:9" x14ac:dyDescent="0.25">
      <c r="A6309">
        <v>163759</v>
      </c>
      <c r="B6309" t="str">
        <f>INDEX( Table3[],MATCH(Sales[[#This Row],[Category]],Table3[Category],0),1)</f>
        <v>WINE</v>
      </c>
      <c r="C6309" t="s">
        <v>148</v>
      </c>
      <c r="D6309" t="s">
        <v>6227</v>
      </c>
      <c r="E6309" t="s">
        <v>10</v>
      </c>
      <c r="F6309">
        <v>15</v>
      </c>
      <c r="G6309" s="1">
        <v>15.99</v>
      </c>
      <c r="H6309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6309">
        <f>Sales[[#This Row],[Total Inventory]]*Sales[[#This Row],[Sale_Price]]</f>
        <v>239.85</v>
      </c>
    </row>
    <row r="6310" spans="1:9" x14ac:dyDescent="0.25">
      <c r="A6310">
        <v>73118</v>
      </c>
      <c r="B6310" t="str">
        <f>INDEX( Table3[],MATCH(Sales[[#This Row],[Category]],Table3[Category],0),1)</f>
        <v>LIQUOR</v>
      </c>
      <c r="C6310" t="s">
        <v>37</v>
      </c>
      <c r="D6310" t="s">
        <v>6228</v>
      </c>
      <c r="E6310" t="s">
        <v>10</v>
      </c>
      <c r="F6310">
        <v>114</v>
      </c>
      <c r="G6310" s="1">
        <v>30.99</v>
      </c>
      <c r="H6310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6310">
        <f>Sales[[#This Row],[Total Inventory]]*Sales[[#This Row],[Sale_Price]]</f>
        <v>3532.8599999999997</v>
      </c>
    </row>
    <row r="6311" spans="1:9" x14ac:dyDescent="0.25">
      <c r="A6311">
        <v>11169</v>
      </c>
      <c r="B6311" t="str">
        <f>INDEX( Table3[],MATCH(Sales[[#This Row],[Category]],Table3[Category],0),1)</f>
        <v>LIQUOR</v>
      </c>
      <c r="C6311" t="s">
        <v>175</v>
      </c>
      <c r="D6311" t="s">
        <v>3151</v>
      </c>
      <c r="E6311" t="s">
        <v>10</v>
      </c>
      <c r="F6311">
        <v>120</v>
      </c>
      <c r="G6311" s="1">
        <v>10.49</v>
      </c>
      <c r="H6311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6311">
        <f>Sales[[#This Row],[Total Inventory]]*Sales[[#This Row],[Sale_Price]]</f>
        <v>1258.8</v>
      </c>
    </row>
    <row r="6312" spans="1:9" x14ac:dyDescent="0.25">
      <c r="A6312">
        <v>338302</v>
      </c>
      <c r="B6312" t="str">
        <f>INDEX( Table3[],MATCH(Sales[[#This Row],[Category]],Table3[Category],0),1)</f>
        <v>WINE</v>
      </c>
      <c r="C6312" t="s">
        <v>85</v>
      </c>
      <c r="D6312" t="s">
        <v>6229</v>
      </c>
      <c r="E6312" t="s">
        <v>48</v>
      </c>
      <c r="F6312">
        <v>0</v>
      </c>
      <c r="G6312" s="1">
        <v>19.690000000000001</v>
      </c>
      <c r="H6312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6312">
        <f>Sales[[#This Row],[Total Inventory]]*Sales[[#This Row],[Sale_Price]]</f>
        <v>0</v>
      </c>
    </row>
    <row r="6313" spans="1:9" x14ac:dyDescent="0.25">
      <c r="A6313">
        <v>84671</v>
      </c>
      <c r="B6313" t="str">
        <f>INDEX( Table3[],MATCH(Sales[[#This Row],[Category]],Table3[Category],0),1)</f>
        <v>WINE</v>
      </c>
      <c r="C6313" t="s">
        <v>85</v>
      </c>
      <c r="D6313" t="s">
        <v>6230</v>
      </c>
      <c r="E6313" t="s">
        <v>10</v>
      </c>
      <c r="F6313">
        <v>8</v>
      </c>
      <c r="G6313" s="1">
        <v>15.99</v>
      </c>
      <c r="H6313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6313">
        <f>Sales[[#This Row],[Total Inventory]]*Sales[[#This Row],[Sale_Price]]</f>
        <v>127.92</v>
      </c>
    </row>
    <row r="6314" spans="1:9" x14ac:dyDescent="0.25">
      <c r="A6314">
        <v>342142</v>
      </c>
      <c r="B6314" t="str">
        <f>INDEX( Table3[],MATCH(Sales[[#This Row],[Category]],Table3[Category],0),1)</f>
        <v>WINE</v>
      </c>
      <c r="C6314" t="s">
        <v>8</v>
      </c>
      <c r="D6314" t="s">
        <v>6231</v>
      </c>
      <c r="E6314" t="s">
        <v>10</v>
      </c>
      <c r="F6314">
        <v>66</v>
      </c>
      <c r="G6314" s="1">
        <v>8.99</v>
      </c>
      <c r="H631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314">
        <f>Sales[[#This Row],[Total Inventory]]*Sales[[#This Row],[Sale_Price]]</f>
        <v>593.34</v>
      </c>
    </row>
    <row r="6315" spans="1:9" x14ac:dyDescent="0.25">
      <c r="A6315">
        <v>312574</v>
      </c>
      <c r="B6315" t="str">
        <f>INDEX( Table3[],MATCH(Sales[[#This Row],[Category]],Table3[Category],0),1)</f>
        <v>WINE</v>
      </c>
      <c r="C6315" t="s">
        <v>41</v>
      </c>
      <c r="D6315" t="s">
        <v>6232</v>
      </c>
      <c r="E6315" t="s">
        <v>10</v>
      </c>
      <c r="F6315">
        <v>25</v>
      </c>
      <c r="G6315" s="1">
        <v>14.49</v>
      </c>
      <c r="H6315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6315">
        <f>Sales[[#This Row],[Total Inventory]]*Sales[[#This Row],[Sale_Price]]</f>
        <v>362.25</v>
      </c>
    </row>
    <row r="6316" spans="1:9" x14ac:dyDescent="0.25">
      <c r="A6316">
        <v>338470</v>
      </c>
      <c r="B6316" t="str">
        <f>INDEX( Table3[],MATCH(Sales[[#This Row],[Category]],Table3[Category],0),1)</f>
        <v>WINE</v>
      </c>
      <c r="C6316" t="s">
        <v>39</v>
      </c>
      <c r="D6316" t="s">
        <v>6233</v>
      </c>
      <c r="E6316" t="s">
        <v>10</v>
      </c>
      <c r="F6316">
        <v>0</v>
      </c>
      <c r="G6316" s="1">
        <v>17.489999999999998</v>
      </c>
      <c r="H6316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6316">
        <f>Sales[[#This Row],[Total Inventory]]*Sales[[#This Row],[Sale_Price]]</f>
        <v>0</v>
      </c>
    </row>
    <row r="6317" spans="1:9" x14ac:dyDescent="0.25">
      <c r="A6317">
        <v>428531</v>
      </c>
      <c r="B6317" t="str">
        <f>INDEX( Table3[],MATCH(Sales[[#This Row],[Category]],Table3[Category],0),1)</f>
        <v>WINE</v>
      </c>
      <c r="C6317" t="s">
        <v>61</v>
      </c>
      <c r="D6317" t="s">
        <v>6234</v>
      </c>
      <c r="E6317" t="s">
        <v>52</v>
      </c>
      <c r="F6317">
        <v>0</v>
      </c>
      <c r="G6317" s="1">
        <v>10.99</v>
      </c>
      <c r="H631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6317">
        <f>Sales[[#This Row],[Total Inventory]]*Sales[[#This Row],[Sale_Price]]</f>
        <v>0</v>
      </c>
    </row>
    <row r="6318" spans="1:9" x14ac:dyDescent="0.25">
      <c r="A6318">
        <v>84828</v>
      </c>
      <c r="B6318" t="str">
        <f>INDEX( Table3[],MATCH(Sales[[#This Row],[Category]],Table3[Category],0),1)</f>
        <v>WINE</v>
      </c>
      <c r="C6318" t="s">
        <v>64</v>
      </c>
      <c r="D6318" t="s">
        <v>6235</v>
      </c>
      <c r="E6318" t="s">
        <v>10</v>
      </c>
      <c r="F6318">
        <v>7</v>
      </c>
      <c r="G6318" s="1">
        <v>229.99</v>
      </c>
      <c r="H6318">
        <f>IF(INDEX(Sale_Promotions[[Code]:[Sale Price]],MATCH(Sales[[#This Row],[Code]],Sale_Promotions[Code],0),2)=0,Sales[[#This Row],[Price]],INDEX(Sale_Promotions[[Code]:[Sale Price]],MATCH(Sales[[#This Row],[Code]],Sale_Promotions[Code],0),2))</f>
        <v>229.99</v>
      </c>
      <c r="I6318">
        <f>Sales[[#This Row],[Total Inventory]]*Sales[[#This Row],[Sale_Price]]</f>
        <v>1609.93</v>
      </c>
    </row>
    <row r="6319" spans="1:9" x14ac:dyDescent="0.25">
      <c r="A6319">
        <v>46553</v>
      </c>
      <c r="B6319" t="str">
        <f>INDEX( Table3[],MATCH(Sales[[#This Row],[Category]],Table3[Category],0),1)</f>
        <v>LIQUOR</v>
      </c>
      <c r="C6319" t="s">
        <v>198</v>
      </c>
      <c r="D6319" t="s">
        <v>6236</v>
      </c>
      <c r="E6319" t="s">
        <v>10</v>
      </c>
      <c r="F6319">
        <v>34</v>
      </c>
      <c r="G6319" s="1">
        <v>35.99</v>
      </c>
      <c r="H6319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6319">
        <f>Sales[[#This Row],[Total Inventory]]*Sales[[#This Row],[Sale_Price]]</f>
        <v>1223.6600000000001</v>
      </c>
    </row>
    <row r="6320" spans="1:9" x14ac:dyDescent="0.25">
      <c r="A6320">
        <v>310955</v>
      </c>
      <c r="B6320" t="str">
        <f>INDEX( Table3[],MATCH(Sales[[#This Row],[Category]],Table3[Category],0),1)</f>
        <v>WINE</v>
      </c>
      <c r="C6320" t="s">
        <v>83</v>
      </c>
      <c r="D6320" t="s">
        <v>6237</v>
      </c>
      <c r="E6320" t="s">
        <v>449</v>
      </c>
      <c r="F6320">
        <v>14</v>
      </c>
      <c r="G6320" s="1">
        <v>1.19</v>
      </c>
      <c r="H6320">
        <f>IF(INDEX(Sale_Promotions[[Code]:[Sale Price]],MATCH(Sales[[#This Row],[Code]],Sale_Promotions[Code],0),2)=0,Sales[[#This Row],[Price]],INDEX(Sale_Promotions[[Code]:[Sale Price]],MATCH(Sales[[#This Row],[Code]],Sale_Promotions[Code],0),2))</f>
        <v>1.19</v>
      </c>
      <c r="I6320">
        <f>Sales[[#This Row],[Total Inventory]]*Sales[[#This Row],[Sale_Price]]</f>
        <v>16.66</v>
      </c>
    </row>
    <row r="6321" spans="1:9" x14ac:dyDescent="0.25">
      <c r="A6321">
        <v>45799</v>
      </c>
      <c r="B6321" t="str">
        <f>INDEX( Table3[],MATCH(Sales[[#This Row],[Category]],Table3[Category],0),1)</f>
        <v>OTHER</v>
      </c>
      <c r="C6321" t="s">
        <v>75</v>
      </c>
      <c r="D6321" t="s">
        <v>6238</v>
      </c>
      <c r="E6321" t="s">
        <v>10</v>
      </c>
      <c r="F6321">
        <v>39</v>
      </c>
      <c r="G6321" s="1">
        <v>26.99</v>
      </c>
      <c r="H6321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6321">
        <f>Sales[[#This Row],[Total Inventory]]*Sales[[#This Row],[Sale_Price]]</f>
        <v>1052.6099999999999</v>
      </c>
    </row>
    <row r="6322" spans="1:9" x14ac:dyDescent="0.25">
      <c r="A6322">
        <v>29147</v>
      </c>
      <c r="B6322" t="str">
        <f>INDEX( Table3[],MATCH(Sales[[#This Row],[Category]],Table3[Category],0),1)</f>
        <v>BEER</v>
      </c>
      <c r="C6322" t="s">
        <v>11</v>
      </c>
      <c r="D6322" t="s">
        <v>6239</v>
      </c>
      <c r="E6322" t="s">
        <v>25</v>
      </c>
      <c r="F6322">
        <v>-6</v>
      </c>
      <c r="G6322" s="1">
        <v>1.45</v>
      </c>
      <c r="H6322">
        <f>IF(INDEX(Sale_Promotions[[Code]:[Sale Price]],MATCH(Sales[[#This Row],[Code]],Sale_Promotions[Code],0),2)=0,Sales[[#This Row],[Price]],INDEX(Sale_Promotions[[Code]:[Sale Price]],MATCH(Sales[[#This Row],[Code]],Sale_Promotions[Code],0),2))</f>
        <v>1.45</v>
      </c>
      <c r="I6322">
        <f>Sales[[#This Row],[Total Inventory]]*Sales[[#This Row],[Sale_Price]]</f>
        <v>-8.6999999999999993</v>
      </c>
    </row>
    <row r="6323" spans="1:9" x14ac:dyDescent="0.25">
      <c r="A6323">
        <v>23070</v>
      </c>
      <c r="B6323" t="str">
        <f>INDEX( Table3[],MATCH(Sales[[#This Row],[Category]],Table3[Category],0),1)</f>
        <v>BEER</v>
      </c>
      <c r="C6323" t="s">
        <v>11</v>
      </c>
      <c r="D6323" t="s">
        <v>6240</v>
      </c>
      <c r="E6323" t="s">
        <v>25</v>
      </c>
      <c r="F6323">
        <v>150</v>
      </c>
      <c r="G6323" s="1">
        <v>1.37</v>
      </c>
      <c r="H6323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6323">
        <f>Sales[[#This Row],[Total Inventory]]*Sales[[#This Row],[Sale_Price]]</f>
        <v>205.50000000000003</v>
      </c>
    </row>
    <row r="6324" spans="1:9" x14ac:dyDescent="0.25">
      <c r="A6324">
        <v>80893</v>
      </c>
      <c r="B6324" t="str">
        <f>INDEX( Table3[],MATCH(Sales[[#This Row],[Category]],Table3[Category],0),1)</f>
        <v>WINE</v>
      </c>
      <c r="C6324" t="s">
        <v>28</v>
      </c>
      <c r="D6324" t="s">
        <v>6241</v>
      </c>
      <c r="E6324" t="s">
        <v>10</v>
      </c>
      <c r="F6324">
        <v>116</v>
      </c>
      <c r="G6324" s="1">
        <v>8.99</v>
      </c>
      <c r="H632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324">
        <f>Sales[[#This Row],[Total Inventory]]*Sales[[#This Row],[Sale_Price]]</f>
        <v>1042.8399999999999</v>
      </c>
    </row>
    <row r="6325" spans="1:9" x14ac:dyDescent="0.25">
      <c r="A6325">
        <v>340428</v>
      </c>
      <c r="B6325" t="str">
        <f>INDEX( Table3[],MATCH(Sales[[#This Row],[Category]],Table3[Category],0),1)</f>
        <v>WINE</v>
      </c>
      <c r="C6325" t="s">
        <v>21</v>
      </c>
      <c r="D6325" t="s">
        <v>6242</v>
      </c>
      <c r="E6325" t="s">
        <v>10</v>
      </c>
      <c r="F6325">
        <v>8</v>
      </c>
      <c r="G6325" s="1">
        <v>13.99</v>
      </c>
      <c r="H6325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325">
        <f>Sales[[#This Row],[Total Inventory]]*Sales[[#This Row],[Sale_Price]]</f>
        <v>111.92</v>
      </c>
    </row>
    <row r="6326" spans="1:9" x14ac:dyDescent="0.25">
      <c r="A6326">
        <v>29498</v>
      </c>
      <c r="B6326" t="str">
        <f>INDEX( Table3[],MATCH(Sales[[#This Row],[Category]],Table3[Category],0),1)</f>
        <v>BEER</v>
      </c>
      <c r="C6326" t="s">
        <v>11</v>
      </c>
      <c r="D6326" t="s">
        <v>6243</v>
      </c>
      <c r="E6326" t="s">
        <v>10</v>
      </c>
      <c r="F6326">
        <v>0</v>
      </c>
      <c r="G6326" s="1">
        <v>10.54</v>
      </c>
      <c r="H6326">
        <f>IF(INDEX(Sale_Promotions[[Code]:[Sale Price]],MATCH(Sales[[#This Row],[Code]],Sale_Promotions[Code],0),2)=0,Sales[[#This Row],[Price]],INDEX(Sale_Promotions[[Code]:[Sale Price]],MATCH(Sales[[#This Row],[Code]],Sale_Promotions[Code],0),2))</f>
        <v>10.54</v>
      </c>
      <c r="I6326">
        <f>Sales[[#This Row],[Total Inventory]]*Sales[[#This Row],[Sale_Price]]</f>
        <v>0</v>
      </c>
    </row>
    <row r="6327" spans="1:9" x14ac:dyDescent="0.25">
      <c r="A6327">
        <v>44065</v>
      </c>
      <c r="B6327" t="str">
        <f>INDEX( Table3[],MATCH(Sales[[#This Row],[Category]],Table3[Category],0),1)</f>
        <v>WINE</v>
      </c>
      <c r="C6327" t="s">
        <v>41</v>
      </c>
      <c r="D6327" t="s">
        <v>6244</v>
      </c>
      <c r="E6327" t="s">
        <v>10</v>
      </c>
      <c r="F6327">
        <v>0</v>
      </c>
      <c r="G6327" s="1">
        <v>8.99</v>
      </c>
      <c r="H632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327">
        <f>Sales[[#This Row],[Total Inventory]]*Sales[[#This Row],[Sale_Price]]</f>
        <v>0</v>
      </c>
    </row>
    <row r="6328" spans="1:9" x14ac:dyDescent="0.25">
      <c r="A6328">
        <v>80632</v>
      </c>
      <c r="B6328" t="str">
        <f>INDEX( Table3[],MATCH(Sales[[#This Row],[Category]],Table3[Category],0),1)</f>
        <v>WINE</v>
      </c>
      <c r="C6328" t="s">
        <v>28</v>
      </c>
      <c r="D6328" t="s">
        <v>6245</v>
      </c>
      <c r="E6328" t="s">
        <v>10</v>
      </c>
      <c r="F6328">
        <v>15</v>
      </c>
      <c r="G6328" s="1">
        <v>10.99</v>
      </c>
      <c r="H632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6328">
        <f>Sales[[#This Row],[Total Inventory]]*Sales[[#This Row],[Sale_Price]]</f>
        <v>164.85</v>
      </c>
    </row>
    <row r="6329" spans="1:9" x14ac:dyDescent="0.25">
      <c r="A6329">
        <v>96114</v>
      </c>
      <c r="B6329" t="str">
        <f>INDEX( Table3[],MATCH(Sales[[#This Row],[Category]],Table3[Category],0),1)</f>
        <v>BEER</v>
      </c>
      <c r="C6329" t="s">
        <v>11</v>
      </c>
      <c r="D6329" t="s">
        <v>6246</v>
      </c>
      <c r="E6329" t="s">
        <v>25</v>
      </c>
      <c r="F6329">
        <v>0</v>
      </c>
      <c r="G6329" s="1">
        <v>1.35</v>
      </c>
      <c r="H6329">
        <f>IF(INDEX(Sale_Promotions[[Code]:[Sale Price]],MATCH(Sales[[#This Row],[Code]],Sale_Promotions[Code],0),2)=0,Sales[[#This Row],[Price]],INDEX(Sale_Promotions[[Code]:[Sale Price]],MATCH(Sales[[#This Row],[Code]],Sale_Promotions[Code],0),2))</f>
        <v>1.35</v>
      </c>
      <c r="I6329">
        <f>Sales[[#This Row],[Total Inventory]]*Sales[[#This Row],[Sale_Price]]</f>
        <v>0</v>
      </c>
    </row>
    <row r="6330" spans="1:9" x14ac:dyDescent="0.25">
      <c r="A6330">
        <v>332970</v>
      </c>
      <c r="B6330" t="str">
        <f>INDEX( Table3[],MATCH(Sales[[#This Row],[Category]],Table3[Category],0),1)</f>
        <v>WINE</v>
      </c>
      <c r="C6330" t="s">
        <v>17</v>
      </c>
      <c r="D6330" t="s">
        <v>6247</v>
      </c>
      <c r="E6330" t="s">
        <v>10</v>
      </c>
      <c r="F6330">
        <v>5</v>
      </c>
      <c r="G6330" s="1">
        <v>7.99</v>
      </c>
      <c r="H6330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6330">
        <f>Sales[[#This Row],[Total Inventory]]*Sales[[#This Row],[Sale_Price]]</f>
        <v>39.950000000000003</v>
      </c>
    </row>
    <row r="6331" spans="1:9" x14ac:dyDescent="0.25">
      <c r="A6331">
        <v>341007</v>
      </c>
      <c r="B6331" t="str">
        <f>INDEX( Table3[],MATCH(Sales[[#This Row],[Category]],Table3[Category],0),1)</f>
        <v>WINE</v>
      </c>
      <c r="C6331" t="s">
        <v>39</v>
      </c>
      <c r="D6331" t="s">
        <v>6248</v>
      </c>
      <c r="E6331" t="s">
        <v>10</v>
      </c>
      <c r="F6331">
        <v>96</v>
      </c>
      <c r="G6331" s="1">
        <v>10.99</v>
      </c>
      <c r="H633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6331">
        <f>Sales[[#This Row],[Total Inventory]]*Sales[[#This Row],[Sale_Price]]</f>
        <v>1055.04</v>
      </c>
    </row>
    <row r="6332" spans="1:9" x14ac:dyDescent="0.25">
      <c r="A6332">
        <v>334857</v>
      </c>
      <c r="B6332" t="str">
        <f>INDEX( Table3[],MATCH(Sales[[#This Row],[Category]],Table3[Category],0),1)</f>
        <v>WINE</v>
      </c>
      <c r="C6332" t="s">
        <v>41</v>
      </c>
      <c r="D6332" t="s">
        <v>6249</v>
      </c>
      <c r="E6332" t="s">
        <v>10</v>
      </c>
      <c r="F6332">
        <v>4</v>
      </c>
      <c r="G6332" s="1">
        <v>35.99</v>
      </c>
      <c r="H6332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6332">
        <f>Sales[[#This Row],[Total Inventory]]*Sales[[#This Row],[Sale_Price]]</f>
        <v>143.96</v>
      </c>
    </row>
    <row r="6333" spans="1:9" x14ac:dyDescent="0.25">
      <c r="A6333">
        <v>21180</v>
      </c>
      <c r="B6333" t="str">
        <f>INDEX( Table3[],MATCH(Sales[[#This Row],[Category]],Table3[Category],0),1)</f>
        <v>WINE</v>
      </c>
      <c r="C6333" t="s">
        <v>85</v>
      </c>
      <c r="D6333" t="s">
        <v>6250</v>
      </c>
      <c r="E6333" t="s">
        <v>10</v>
      </c>
      <c r="F6333">
        <v>284</v>
      </c>
      <c r="G6333" s="1">
        <v>22.99</v>
      </c>
      <c r="H6333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6333">
        <f>Sales[[#This Row],[Total Inventory]]*Sales[[#This Row],[Sale_Price]]</f>
        <v>6529.16</v>
      </c>
    </row>
    <row r="6334" spans="1:9" x14ac:dyDescent="0.25">
      <c r="A6334">
        <v>50415</v>
      </c>
      <c r="B6334" t="str">
        <f>INDEX( Table3[],MATCH(Sales[[#This Row],[Category]],Table3[Category],0),1)</f>
        <v>LIQUOR</v>
      </c>
      <c r="C6334" t="s">
        <v>26</v>
      </c>
      <c r="D6334" t="s">
        <v>6251</v>
      </c>
      <c r="E6334" t="s">
        <v>10</v>
      </c>
      <c r="F6334">
        <v>417</v>
      </c>
      <c r="G6334" s="1">
        <v>17.989999999999998</v>
      </c>
      <c r="H6334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6334">
        <f>Sales[[#This Row],[Total Inventory]]*Sales[[#This Row],[Sale_Price]]</f>
        <v>7501.829999999999</v>
      </c>
    </row>
    <row r="6335" spans="1:9" x14ac:dyDescent="0.25">
      <c r="A6335">
        <v>29362</v>
      </c>
      <c r="B6335" t="str">
        <f>INDEX( Table3[],MATCH(Sales[[#This Row],[Category]],Table3[Category],0),1)</f>
        <v>BEER</v>
      </c>
      <c r="C6335" t="s">
        <v>11</v>
      </c>
      <c r="D6335" t="s">
        <v>6252</v>
      </c>
      <c r="E6335" t="s">
        <v>25</v>
      </c>
      <c r="F6335">
        <v>0</v>
      </c>
      <c r="G6335" s="1">
        <v>1.74</v>
      </c>
      <c r="H6335">
        <f>IF(INDEX(Sale_Promotions[[Code]:[Sale Price]],MATCH(Sales[[#This Row],[Code]],Sale_Promotions[Code],0),2)=0,Sales[[#This Row],[Price]],INDEX(Sale_Promotions[[Code]:[Sale Price]],MATCH(Sales[[#This Row],[Code]],Sale_Promotions[Code],0),2))</f>
        <v>1.74</v>
      </c>
      <c r="I6335">
        <f>Sales[[#This Row],[Total Inventory]]*Sales[[#This Row],[Sale_Price]]</f>
        <v>0</v>
      </c>
    </row>
    <row r="6336" spans="1:9" x14ac:dyDescent="0.25">
      <c r="A6336">
        <v>43343</v>
      </c>
      <c r="B6336" t="str">
        <f>INDEX( Table3[],MATCH(Sales[[#This Row],[Category]],Table3[Category],0),1)</f>
        <v>LIQUOR</v>
      </c>
      <c r="C6336" t="s">
        <v>37</v>
      </c>
      <c r="D6336" t="s">
        <v>6253</v>
      </c>
      <c r="E6336" t="s">
        <v>16</v>
      </c>
      <c r="F6336">
        <v>0</v>
      </c>
      <c r="G6336" s="1">
        <v>27.99</v>
      </c>
      <c r="H6336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6336">
        <f>Sales[[#This Row],[Total Inventory]]*Sales[[#This Row],[Sale_Price]]</f>
        <v>0</v>
      </c>
    </row>
    <row r="6337" spans="1:9" x14ac:dyDescent="0.25">
      <c r="A6337">
        <v>326523</v>
      </c>
      <c r="B6337" t="str">
        <f>INDEX( Table3[],MATCH(Sales[[#This Row],[Category]],Table3[Category],0),1)</f>
        <v>WINE</v>
      </c>
      <c r="C6337" t="s">
        <v>61</v>
      </c>
      <c r="D6337" t="s">
        <v>6254</v>
      </c>
      <c r="E6337" t="s">
        <v>10</v>
      </c>
      <c r="F6337">
        <v>0</v>
      </c>
      <c r="G6337" s="1">
        <v>139.99</v>
      </c>
      <c r="H6337">
        <f>IF(INDEX(Sale_Promotions[[Code]:[Sale Price]],MATCH(Sales[[#This Row],[Code]],Sale_Promotions[Code],0),2)=0,Sales[[#This Row],[Price]],INDEX(Sale_Promotions[[Code]:[Sale Price]],MATCH(Sales[[#This Row],[Code]],Sale_Promotions[Code],0),2))</f>
        <v>139.99</v>
      </c>
      <c r="I6337">
        <f>Sales[[#This Row],[Total Inventory]]*Sales[[#This Row],[Sale_Price]]</f>
        <v>0</v>
      </c>
    </row>
    <row r="6338" spans="1:9" x14ac:dyDescent="0.25">
      <c r="A6338">
        <v>43966</v>
      </c>
      <c r="B6338" t="str">
        <f>INDEX( Table3[],MATCH(Sales[[#This Row],[Category]],Table3[Category],0),1)</f>
        <v>LIQUOR</v>
      </c>
      <c r="C6338" t="s">
        <v>57</v>
      </c>
      <c r="D6338" t="s">
        <v>6255</v>
      </c>
      <c r="E6338" t="s">
        <v>10</v>
      </c>
      <c r="F6338">
        <v>89</v>
      </c>
      <c r="G6338" s="1">
        <v>22.99</v>
      </c>
      <c r="H6338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6338">
        <f>Sales[[#This Row],[Total Inventory]]*Sales[[#This Row],[Sale_Price]]</f>
        <v>2046.11</v>
      </c>
    </row>
    <row r="6339" spans="1:9" x14ac:dyDescent="0.25">
      <c r="A6339">
        <v>389675</v>
      </c>
      <c r="B6339" t="str">
        <f>INDEX( Table3[],MATCH(Sales[[#This Row],[Category]],Table3[Category],0),1)</f>
        <v>WINE</v>
      </c>
      <c r="C6339" t="s">
        <v>41</v>
      </c>
      <c r="D6339" t="s">
        <v>6256</v>
      </c>
      <c r="E6339" t="s">
        <v>10</v>
      </c>
      <c r="F6339">
        <v>0</v>
      </c>
      <c r="G6339" s="1">
        <v>9.99</v>
      </c>
      <c r="H6339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6339">
        <f>Sales[[#This Row],[Total Inventory]]*Sales[[#This Row],[Sale_Price]]</f>
        <v>0</v>
      </c>
    </row>
    <row r="6340" spans="1:9" x14ac:dyDescent="0.25">
      <c r="A6340">
        <v>83982</v>
      </c>
      <c r="B6340" t="str">
        <f>INDEX( Table3[],MATCH(Sales[[#This Row],[Category]],Table3[Category],0),1)</f>
        <v>WINE</v>
      </c>
      <c r="C6340" t="s">
        <v>163</v>
      </c>
      <c r="D6340" t="s">
        <v>6257</v>
      </c>
      <c r="E6340" t="s">
        <v>10</v>
      </c>
      <c r="F6340">
        <v>130</v>
      </c>
      <c r="G6340" s="1">
        <v>8.99</v>
      </c>
      <c r="H6340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6340">
        <f>Sales[[#This Row],[Total Inventory]]*Sales[[#This Row],[Sale_Price]]</f>
        <v>1064.7</v>
      </c>
    </row>
    <row r="6341" spans="1:9" x14ac:dyDescent="0.25">
      <c r="A6341">
        <v>93815</v>
      </c>
      <c r="B6341" t="str">
        <f>INDEX( Table3[],MATCH(Sales[[#This Row],[Category]],Table3[Category],0),1)</f>
        <v>BEER</v>
      </c>
      <c r="C6341" t="s">
        <v>11</v>
      </c>
      <c r="D6341" t="s">
        <v>6258</v>
      </c>
      <c r="E6341" t="s">
        <v>25</v>
      </c>
      <c r="F6341">
        <v>0</v>
      </c>
      <c r="G6341" s="1">
        <v>23.79</v>
      </c>
      <c r="H6341">
        <f>IF(INDEX(Sale_Promotions[[Code]:[Sale Price]],MATCH(Sales[[#This Row],[Code]],Sale_Promotions[Code],0),2)=0,Sales[[#This Row],[Price]],INDEX(Sale_Promotions[[Code]:[Sale Price]],MATCH(Sales[[#This Row],[Code]],Sale_Promotions[Code],0),2))</f>
        <v>23.79</v>
      </c>
      <c r="I6341">
        <f>Sales[[#This Row],[Total Inventory]]*Sales[[#This Row],[Sale_Price]]</f>
        <v>0</v>
      </c>
    </row>
    <row r="6342" spans="1:9" x14ac:dyDescent="0.25">
      <c r="A6342">
        <v>41158</v>
      </c>
      <c r="B6342" t="str">
        <f>INDEX( Table3[],MATCH(Sales[[#This Row],[Category]],Table3[Category],0),1)</f>
        <v>LIQUOR</v>
      </c>
      <c r="C6342" t="s">
        <v>175</v>
      </c>
      <c r="D6342" t="s">
        <v>6259</v>
      </c>
      <c r="E6342" t="s">
        <v>10</v>
      </c>
      <c r="F6342">
        <v>52</v>
      </c>
      <c r="G6342" s="1">
        <v>58.99</v>
      </c>
      <c r="H6342">
        <f>IF(INDEX(Sale_Promotions[[Code]:[Sale Price]],MATCH(Sales[[#This Row],[Code]],Sale_Promotions[Code],0),2)=0,Sales[[#This Row],[Price]],INDEX(Sale_Promotions[[Code]:[Sale Price]],MATCH(Sales[[#This Row],[Code]],Sale_Promotions[Code],0),2))</f>
        <v>58.99</v>
      </c>
      <c r="I6342">
        <f>Sales[[#This Row],[Total Inventory]]*Sales[[#This Row],[Sale_Price]]</f>
        <v>3067.48</v>
      </c>
    </row>
    <row r="6343" spans="1:9" x14ac:dyDescent="0.25">
      <c r="A6343">
        <v>22905</v>
      </c>
      <c r="B6343" t="str">
        <f>INDEX( Table3[],MATCH(Sales[[#This Row],[Category]],Table3[Category],0),1)</f>
        <v>BEER</v>
      </c>
      <c r="C6343" t="s">
        <v>11</v>
      </c>
      <c r="D6343" t="s">
        <v>6260</v>
      </c>
      <c r="E6343" t="s">
        <v>25</v>
      </c>
      <c r="F6343">
        <v>49</v>
      </c>
      <c r="G6343" s="1">
        <v>1.46</v>
      </c>
      <c r="H6343">
        <f>IF(INDEX(Sale_Promotions[[Code]:[Sale Price]],MATCH(Sales[[#This Row],[Code]],Sale_Promotions[Code],0),2)=0,Sales[[#This Row],[Price]],INDEX(Sale_Promotions[[Code]:[Sale Price]],MATCH(Sales[[#This Row],[Code]],Sale_Promotions[Code],0),2))</f>
        <v>1.46</v>
      </c>
      <c r="I6343">
        <f>Sales[[#This Row],[Total Inventory]]*Sales[[#This Row],[Sale_Price]]</f>
        <v>71.539999999999992</v>
      </c>
    </row>
    <row r="6344" spans="1:9" x14ac:dyDescent="0.25">
      <c r="A6344">
        <v>48159</v>
      </c>
      <c r="B6344" t="str">
        <f>INDEX( Table3[],MATCH(Sales[[#This Row],[Category]],Table3[Category],0),1)</f>
        <v>LIQUOR</v>
      </c>
      <c r="C6344" t="s">
        <v>37</v>
      </c>
      <c r="D6344" t="s">
        <v>6261</v>
      </c>
      <c r="E6344" t="s">
        <v>10</v>
      </c>
      <c r="F6344">
        <v>29</v>
      </c>
      <c r="G6344" s="1">
        <v>14.49</v>
      </c>
      <c r="H6344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6344">
        <f>Sales[[#This Row],[Total Inventory]]*Sales[[#This Row],[Sale_Price]]</f>
        <v>420.21</v>
      </c>
    </row>
    <row r="6345" spans="1:9" x14ac:dyDescent="0.25">
      <c r="A6345">
        <v>310361</v>
      </c>
      <c r="B6345" t="str">
        <f>INDEX( Table3[],MATCH(Sales[[#This Row],[Category]],Table3[Category],0),1)</f>
        <v>WINE</v>
      </c>
      <c r="C6345" t="s">
        <v>85</v>
      </c>
      <c r="D6345" t="s">
        <v>6262</v>
      </c>
      <c r="E6345" t="s">
        <v>10</v>
      </c>
      <c r="F6345">
        <v>0</v>
      </c>
      <c r="G6345" s="1">
        <v>11.99</v>
      </c>
      <c r="H634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345">
        <f>Sales[[#This Row],[Total Inventory]]*Sales[[#This Row],[Sale_Price]]</f>
        <v>0</v>
      </c>
    </row>
    <row r="6346" spans="1:9" x14ac:dyDescent="0.25">
      <c r="A6346">
        <v>75299</v>
      </c>
      <c r="B6346" t="str">
        <f>INDEX( Table3[],MATCH(Sales[[#This Row],[Category]],Table3[Category],0),1)</f>
        <v>WINE</v>
      </c>
      <c r="C6346" t="s">
        <v>28</v>
      </c>
      <c r="D6346" t="s">
        <v>6263</v>
      </c>
      <c r="E6346" t="s">
        <v>10</v>
      </c>
      <c r="F6346">
        <v>251</v>
      </c>
      <c r="G6346" s="1">
        <v>7.49</v>
      </c>
      <c r="H6346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6346">
        <f>Sales[[#This Row],[Total Inventory]]*Sales[[#This Row],[Sale_Price]]</f>
        <v>1879.99</v>
      </c>
    </row>
    <row r="6347" spans="1:9" x14ac:dyDescent="0.25">
      <c r="A6347">
        <v>5169</v>
      </c>
      <c r="B6347" t="str">
        <f>INDEX( Table3[],MATCH(Sales[[#This Row],[Category]],Table3[Category],0),1)</f>
        <v>BEER</v>
      </c>
      <c r="C6347" t="s">
        <v>11</v>
      </c>
      <c r="D6347" t="s">
        <v>241</v>
      </c>
      <c r="E6347" t="s">
        <v>25</v>
      </c>
      <c r="F6347">
        <v>0</v>
      </c>
      <c r="G6347" s="1">
        <v>2.85</v>
      </c>
      <c r="H6347">
        <f>IF(INDEX(Sale_Promotions[[Code]:[Sale Price]],MATCH(Sales[[#This Row],[Code]],Sale_Promotions[Code],0),2)=0,Sales[[#This Row],[Price]],INDEX(Sale_Promotions[[Code]:[Sale Price]],MATCH(Sales[[#This Row],[Code]],Sale_Promotions[Code],0),2))</f>
        <v>2.85</v>
      </c>
      <c r="I6347">
        <f>Sales[[#This Row],[Total Inventory]]*Sales[[#This Row],[Sale_Price]]</f>
        <v>0</v>
      </c>
    </row>
    <row r="6348" spans="1:9" x14ac:dyDescent="0.25">
      <c r="A6348">
        <v>329777</v>
      </c>
      <c r="B6348" t="str">
        <f>INDEX( Table3[],MATCH(Sales[[#This Row],[Category]],Table3[Category],0),1)</f>
        <v>WINE</v>
      </c>
      <c r="C6348" t="s">
        <v>28</v>
      </c>
      <c r="D6348" t="s">
        <v>6264</v>
      </c>
      <c r="E6348" t="s">
        <v>10</v>
      </c>
      <c r="F6348">
        <v>14</v>
      </c>
      <c r="G6348" s="1">
        <v>33.99</v>
      </c>
      <c r="H6348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6348">
        <f>Sales[[#This Row],[Total Inventory]]*Sales[[#This Row],[Sale_Price]]</f>
        <v>475.86</v>
      </c>
    </row>
    <row r="6349" spans="1:9" x14ac:dyDescent="0.25">
      <c r="A6349">
        <v>329928</v>
      </c>
      <c r="B6349" t="str">
        <f>INDEX( Table3[],MATCH(Sales[[#This Row],[Category]],Table3[Category],0),1)</f>
        <v>WINE</v>
      </c>
      <c r="C6349" t="s">
        <v>28</v>
      </c>
      <c r="D6349" t="s">
        <v>6265</v>
      </c>
      <c r="E6349" t="s">
        <v>10</v>
      </c>
      <c r="F6349">
        <v>0</v>
      </c>
      <c r="G6349" s="1">
        <v>10.99</v>
      </c>
      <c r="H634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6349">
        <f>Sales[[#This Row],[Total Inventory]]*Sales[[#This Row],[Sale_Price]]</f>
        <v>0</v>
      </c>
    </row>
    <row r="6350" spans="1:9" x14ac:dyDescent="0.25">
      <c r="A6350">
        <v>401463</v>
      </c>
      <c r="B6350" t="str">
        <f>INDEX( Table3[],MATCH(Sales[[#This Row],[Category]],Table3[Category],0),1)</f>
        <v>WINE</v>
      </c>
      <c r="C6350" t="s">
        <v>85</v>
      </c>
      <c r="D6350" t="s">
        <v>6266</v>
      </c>
      <c r="E6350" t="s">
        <v>10</v>
      </c>
      <c r="F6350">
        <v>0</v>
      </c>
      <c r="G6350" s="1">
        <v>9.99</v>
      </c>
      <c r="H6350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6350">
        <f>Sales[[#This Row],[Total Inventory]]*Sales[[#This Row],[Sale_Price]]</f>
        <v>0</v>
      </c>
    </row>
    <row r="6351" spans="1:9" x14ac:dyDescent="0.25">
      <c r="A6351">
        <v>309962</v>
      </c>
      <c r="B6351" t="str">
        <f>INDEX( Table3[],MATCH(Sales[[#This Row],[Category]],Table3[Category],0),1)</f>
        <v>OTHER</v>
      </c>
      <c r="C6351" t="s">
        <v>75</v>
      </c>
      <c r="D6351" t="s">
        <v>6267</v>
      </c>
      <c r="E6351" t="s">
        <v>10</v>
      </c>
      <c r="F6351">
        <v>0</v>
      </c>
      <c r="G6351" s="1">
        <v>25.99</v>
      </c>
      <c r="H6351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6351">
        <f>Sales[[#This Row],[Total Inventory]]*Sales[[#This Row],[Sale_Price]]</f>
        <v>0</v>
      </c>
    </row>
    <row r="6352" spans="1:9" x14ac:dyDescent="0.25">
      <c r="A6352">
        <v>34428</v>
      </c>
      <c r="B6352" t="str">
        <f>INDEX( Table3[],MATCH(Sales[[#This Row],[Category]],Table3[Category],0),1)</f>
        <v>WINE</v>
      </c>
      <c r="C6352" t="s">
        <v>21</v>
      </c>
      <c r="D6352" t="s">
        <v>6268</v>
      </c>
      <c r="E6352" t="s">
        <v>52</v>
      </c>
      <c r="F6352">
        <v>7</v>
      </c>
      <c r="G6352" s="1">
        <v>7.69</v>
      </c>
      <c r="H6352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6352">
        <f>Sales[[#This Row],[Total Inventory]]*Sales[[#This Row],[Sale_Price]]</f>
        <v>53.830000000000005</v>
      </c>
    </row>
    <row r="6353" spans="1:9" x14ac:dyDescent="0.25">
      <c r="A6353">
        <v>97027</v>
      </c>
      <c r="B6353" t="str">
        <f>INDEX( Table3[],MATCH(Sales[[#This Row],[Category]],Table3[Category],0),1)</f>
        <v>BEER</v>
      </c>
      <c r="C6353" t="s">
        <v>11</v>
      </c>
      <c r="D6353" t="s">
        <v>6269</v>
      </c>
      <c r="E6353" t="s">
        <v>60</v>
      </c>
      <c r="F6353">
        <v>24</v>
      </c>
      <c r="G6353" s="1">
        <v>2.57</v>
      </c>
      <c r="H6353">
        <f>IF(INDEX(Sale_Promotions[[Code]:[Sale Price]],MATCH(Sales[[#This Row],[Code]],Sale_Promotions[Code],0),2)=0,Sales[[#This Row],[Price]],INDEX(Sale_Promotions[[Code]:[Sale Price]],MATCH(Sales[[#This Row],[Code]],Sale_Promotions[Code],0),2))</f>
        <v>2.57</v>
      </c>
      <c r="I6353">
        <f>Sales[[#This Row],[Total Inventory]]*Sales[[#This Row],[Sale_Price]]</f>
        <v>61.679999999999993</v>
      </c>
    </row>
    <row r="6354" spans="1:9" x14ac:dyDescent="0.25">
      <c r="A6354">
        <v>88707</v>
      </c>
      <c r="B6354" t="str">
        <f>INDEX( Table3[],MATCH(Sales[[#This Row],[Category]],Table3[Category],0),1)</f>
        <v>WINE</v>
      </c>
      <c r="C6354" t="s">
        <v>28</v>
      </c>
      <c r="D6354" t="s">
        <v>6270</v>
      </c>
      <c r="E6354" t="s">
        <v>10</v>
      </c>
      <c r="F6354">
        <v>92</v>
      </c>
      <c r="G6354" s="1">
        <v>25.99</v>
      </c>
      <c r="H6354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6354">
        <f>Sales[[#This Row],[Total Inventory]]*Sales[[#This Row],[Sale_Price]]</f>
        <v>2391.08</v>
      </c>
    </row>
    <row r="6355" spans="1:9" x14ac:dyDescent="0.25">
      <c r="A6355">
        <v>423912</v>
      </c>
      <c r="B6355" t="str">
        <f>INDEX( Table3[],MATCH(Sales[[#This Row],[Category]],Table3[Category],0),1)</f>
        <v>WINE</v>
      </c>
      <c r="C6355" t="s">
        <v>189</v>
      </c>
      <c r="D6355" t="s">
        <v>6271</v>
      </c>
      <c r="E6355" t="s">
        <v>10</v>
      </c>
      <c r="F6355">
        <v>26</v>
      </c>
      <c r="G6355" s="1">
        <v>10.79</v>
      </c>
      <c r="H6355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6355">
        <f>Sales[[#This Row],[Total Inventory]]*Sales[[#This Row],[Sale_Price]]</f>
        <v>280.53999999999996</v>
      </c>
    </row>
    <row r="6356" spans="1:9" x14ac:dyDescent="0.25">
      <c r="A6356">
        <v>22704</v>
      </c>
      <c r="B6356" t="str">
        <f>INDEX( Table3[],MATCH(Sales[[#This Row],[Category]],Table3[Category],0),1)</f>
        <v>BEER</v>
      </c>
      <c r="C6356" t="s">
        <v>11</v>
      </c>
      <c r="D6356" t="s">
        <v>6272</v>
      </c>
      <c r="E6356" t="s">
        <v>120</v>
      </c>
      <c r="F6356">
        <v>22</v>
      </c>
      <c r="G6356" s="1">
        <v>5.67</v>
      </c>
      <c r="H6356">
        <f>IF(INDEX(Sale_Promotions[[Code]:[Sale Price]],MATCH(Sales[[#This Row],[Code]],Sale_Promotions[Code],0),2)=0,Sales[[#This Row],[Price]],INDEX(Sale_Promotions[[Code]:[Sale Price]],MATCH(Sales[[#This Row],[Code]],Sale_Promotions[Code],0),2))</f>
        <v>5.67</v>
      </c>
      <c r="I6356">
        <f>Sales[[#This Row],[Total Inventory]]*Sales[[#This Row],[Sale_Price]]</f>
        <v>124.74</v>
      </c>
    </row>
    <row r="6357" spans="1:9" x14ac:dyDescent="0.25">
      <c r="A6357">
        <v>77330</v>
      </c>
      <c r="B6357" t="str">
        <f>INDEX( Table3[],MATCH(Sales[[#This Row],[Category]],Table3[Category],0),1)</f>
        <v>WINE</v>
      </c>
      <c r="C6357" t="s">
        <v>43</v>
      </c>
      <c r="D6357" t="s">
        <v>6273</v>
      </c>
      <c r="E6357" t="s">
        <v>10</v>
      </c>
      <c r="F6357">
        <v>12</v>
      </c>
      <c r="G6357" s="1">
        <v>36.99</v>
      </c>
      <c r="H6357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6357">
        <f>Sales[[#This Row],[Total Inventory]]*Sales[[#This Row],[Sale_Price]]</f>
        <v>443.88</v>
      </c>
    </row>
    <row r="6358" spans="1:9" x14ac:dyDescent="0.25">
      <c r="A6358">
        <v>20002</v>
      </c>
      <c r="B6358" t="str">
        <f>INDEX( Table3[],MATCH(Sales[[#This Row],[Category]],Table3[Category],0),1)</f>
        <v>BEER</v>
      </c>
      <c r="C6358" t="s">
        <v>11</v>
      </c>
      <c r="D6358" t="s">
        <v>6274</v>
      </c>
      <c r="E6358" t="s">
        <v>10</v>
      </c>
      <c r="F6358">
        <v>0</v>
      </c>
      <c r="G6358" s="1">
        <v>10.65</v>
      </c>
      <c r="H6358">
        <f>IF(INDEX(Sale_Promotions[[Code]:[Sale Price]],MATCH(Sales[[#This Row],[Code]],Sale_Promotions[Code],0),2)=0,Sales[[#This Row],[Price]],INDEX(Sale_Promotions[[Code]:[Sale Price]],MATCH(Sales[[#This Row],[Code]],Sale_Promotions[Code],0),2))</f>
        <v>10.65</v>
      </c>
      <c r="I6358">
        <f>Sales[[#This Row],[Total Inventory]]*Sales[[#This Row],[Sale_Price]]</f>
        <v>0</v>
      </c>
    </row>
    <row r="6359" spans="1:9" x14ac:dyDescent="0.25">
      <c r="A6359">
        <v>96938</v>
      </c>
      <c r="B6359" t="str">
        <f>INDEX( Table3[],MATCH(Sales[[#This Row],[Category]],Table3[Category],0),1)</f>
        <v>BEER</v>
      </c>
      <c r="C6359" t="s">
        <v>11</v>
      </c>
      <c r="D6359" t="s">
        <v>6275</v>
      </c>
      <c r="E6359" t="s">
        <v>92</v>
      </c>
      <c r="F6359">
        <v>0</v>
      </c>
      <c r="G6359" s="1">
        <v>2.19</v>
      </c>
      <c r="H6359">
        <f>IF(INDEX(Sale_Promotions[[Code]:[Sale Price]],MATCH(Sales[[#This Row],[Code]],Sale_Promotions[Code],0),2)=0,Sales[[#This Row],[Price]],INDEX(Sale_Promotions[[Code]:[Sale Price]],MATCH(Sales[[#This Row],[Code]],Sale_Promotions[Code],0),2))</f>
        <v>2.19</v>
      </c>
      <c r="I6359">
        <f>Sales[[#This Row],[Total Inventory]]*Sales[[#This Row],[Sale_Price]]</f>
        <v>0</v>
      </c>
    </row>
    <row r="6360" spans="1:9" x14ac:dyDescent="0.25">
      <c r="A6360">
        <v>29128</v>
      </c>
      <c r="B6360" t="str">
        <f>INDEX( Table3[],MATCH(Sales[[#This Row],[Category]],Table3[Category],0),1)</f>
        <v>BEER</v>
      </c>
      <c r="C6360" t="s">
        <v>11</v>
      </c>
      <c r="D6360" t="s">
        <v>6276</v>
      </c>
      <c r="E6360" t="s">
        <v>25</v>
      </c>
      <c r="F6360">
        <v>8</v>
      </c>
      <c r="G6360" s="1">
        <v>2.62</v>
      </c>
      <c r="H6360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6360">
        <f>Sales[[#This Row],[Total Inventory]]*Sales[[#This Row],[Sale_Price]]</f>
        <v>20.96</v>
      </c>
    </row>
    <row r="6361" spans="1:9" x14ac:dyDescent="0.25">
      <c r="A6361">
        <v>304127</v>
      </c>
      <c r="B6361" t="str">
        <f>INDEX( Table3[],MATCH(Sales[[#This Row],[Category]],Table3[Category],0),1)</f>
        <v>WINE</v>
      </c>
      <c r="C6361" t="s">
        <v>61</v>
      </c>
      <c r="D6361" t="s">
        <v>6277</v>
      </c>
      <c r="E6361" t="s">
        <v>10</v>
      </c>
      <c r="F6361">
        <v>43</v>
      </c>
      <c r="G6361" s="1">
        <v>12.99</v>
      </c>
      <c r="H636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6361">
        <f>Sales[[#This Row],[Total Inventory]]*Sales[[#This Row],[Sale_Price]]</f>
        <v>558.57000000000005</v>
      </c>
    </row>
    <row r="6362" spans="1:9" x14ac:dyDescent="0.25">
      <c r="A6362">
        <v>345275</v>
      </c>
      <c r="B6362" t="str">
        <f>INDEX( Table3[],MATCH(Sales[[#This Row],[Category]],Table3[Category],0),1)</f>
        <v>WINE</v>
      </c>
      <c r="C6362" t="s">
        <v>61</v>
      </c>
      <c r="D6362" t="s">
        <v>6278</v>
      </c>
      <c r="E6362" t="s">
        <v>10</v>
      </c>
      <c r="F6362">
        <v>0</v>
      </c>
      <c r="G6362" s="1">
        <v>36.99</v>
      </c>
      <c r="H6362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6362">
        <f>Sales[[#This Row],[Total Inventory]]*Sales[[#This Row],[Sale_Price]]</f>
        <v>0</v>
      </c>
    </row>
    <row r="6363" spans="1:9" x14ac:dyDescent="0.25">
      <c r="A6363">
        <v>308164</v>
      </c>
      <c r="B6363" t="str">
        <f>INDEX( Table3[],MATCH(Sales[[#This Row],[Category]],Table3[Category],0),1)</f>
        <v>WINE</v>
      </c>
      <c r="C6363" t="s">
        <v>39</v>
      </c>
      <c r="D6363" t="s">
        <v>6279</v>
      </c>
      <c r="E6363" t="s">
        <v>10</v>
      </c>
      <c r="F6363">
        <v>0</v>
      </c>
      <c r="G6363" s="1">
        <v>17.989999999999998</v>
      </c>
      <c r="H6363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6363">
        <f>Sales[[#This Row],[Total Inventory]]*Sales[[#This Row],[Sale_Price]]</f>
        <v>0</v>
      </c>
    </row>
    <row r="6364" spans="1:9" x14ac:dyDescent="0.25">
      <c r="A6364">
        <v>333848</v>
      </c>
      <c r="B6364" t="str">
        <f>INDEX( Table3[],MATCH(Sales[[#This Row],[Category]],Table3[Category],0),1)</f>
        <v>WINE</v>
      </c>
      <c r="C6364" t="s">
        <v>8</v>
      </c>
      <c r="D6364" t="s">
        <v>6280</v>
      </c>
      <c r="E6364" t="s">
        <v>10</v>
      </c>
      <c r="F6364">
        <v>0</v>
      </c>
      <c r="G6364" s="1">
        <v>7.99</v>
      </c>
      <c r="H6364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6364">
        <f>Sales[[#This Row],[Total Inventory]]*Sales[[#This Row],[Sale_Price]]</f>
        <v>0</v>
      </c>
    </row>
    <row r="6365" spans="1:9" x14ac:dyDescent="0.25">
      <c r="A6365">
        <v>47406</v>
      </c>
      <c r="B6365" t="str">
        <f>INDEX( Table3[],MATCH(Sales[[#This Row],[Category]],Table3[Category],0),1)</f>
        <v>WINE</v>
      </c>
      <c r="C6365" t="s">
        <v>28</v>
      </c>
      <c r="D6365" t="s">
        <v>6281</v>
      </c>
      <c r="E6365" t="s">
        <v>10</v>
      </c>
      <c r="F6365">
        <v>6</v>
      </c>
      <c r="G6365" s="1">
        <v>12.99</v>
      </c>
      <c r="H636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6365">
        <f>Sales[[#This Row],[Total Inventory]]*Sales[[#This Row],[Sale_Price]]</f>
        <v>77.94</v>
      </c>
    </row>
    <row r="6366" spans="1:9" x14ac:dyDescent="0.25">
      <c r="A6366">
        <v>70893</v>
      </c>
      <c r="B6366" t="str">
        <f>INDEX( Table3[],MATCH(Sales[[#This Row],[Category]],Table3[Category],0),1)</f>
        <v>LIQUOR</v>
      </c>
      <c r="C6366" t="s">
        <v>35</v>
      </c>
      <c r="D6366" t="s">
        <v>6282</v>
      </c>
      <c r="E6366" t="s">
        <v>10</v>
      </c>
      <c r="F6366">
        <v>27</v>
      </c>
      <c r="G6366" s="1">
        <v>18.989999999999998</v>
      </c>
      <c r="H6366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6366">
        <f>Sales[[#This Row],[Total Inventory]]*Sales[[#This Row],[Sale_Price]]</f>
        <v>512.7299999999999</v>
      </c>
    </row>
    <row r="6367" spans="1:9" x14ac:dyDescent="0.25">
      <c r="A6367">
        <v>29969</v>
      </c>
      <c r="B6367" t="str">
        <f>INDEX( Table3[],MATCH(Sales[[#This Row],[Category]],Table3[Category],0),1)</f>
        <v>BEER</v>
      </c>
      <c r="C6367" t="s">
        <v>11</v>
      </c>
      <c r="D6367" t="s">
        <v>6283</v>
      </c>
      <c r="E6367" t="s">
        <v>13</v>
      </c>
      <c r="F6367">
        <v>0</v>
      </c>
      <c r="G6367" s="1">
        <v>9.75</v>
      </c>
      <c r="H6367">
        <f>IF(INDEX(Sale_Promotions[[Code]:[Sale Price]],MATCH(Sales[[#This Row],[Code]],Sale_Promotions[Code],0),2)=0,Sales[[#This Row],[Price]],INDEX(Sale_Promotions[[Code]:[Sale Price]],MATCH(Sales[[#This Row],[Code]],Sale_Promotions[Code],0),2))</f>
        <v>9.75</v>
      </c>
      <c r="I6367">
        <f>Sales[[#This Row],[Total Inventory]]*Sales[[#This Row],[Sale_Price]]</f>
        <v>0</v>
      </c>
    </row>
    <row r="6368" spans="1:9" x14ac:dyDescent="0.25">
      <c r="A6368">
        <v>53007</v>
      </c>
      <c r="B6368" t="str">
        <f>INDEX( Table3[],MATCH(Sales[[#This Row],[Category]],Table3[Category],0),1)</f>
        <v>WINE</v>
      </c>
      <c r="C6368" t="s">
        <v>28</v>
      </c>
      <c r="D6368" t="s">
        <v>6284</v>
      </c>
      <c r="E6368" t="s">
        <v>10</v>
      </c>
      <c r="F6368">
        <v>26</v>
      </c>
      <c r="G6368" s="1">
        <v>23.99</v>
      </c>
      <c r="H6368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6368">
        <f>Sales[[#This Row],[Total Inventory]]*Sales[[#This Row],[Sale_Price]]</f>
        <v>623.74</v>
      </c>
    </row>
    <row r="6369" spans="1:9" x14ac:dyDescent="0.25">
      <c r="A6369">
        <v>329901</v>
      </c>
      <c r="B6369" t="str">
        <f>INDEX( Table3[],MATCH(Sales[[#This Row],[Category]],Table3[Category],0),1)</f>
        <v>WINE</v>
      </c>
      <c r="C6369" t="s">
        <v>85</v>
      </c>
      <c r="D6369" t="s">
        <v>6285</v>
      </c>
      <c r="E6369" t="s">
        <v>10</v>
      </c>
      <c r="F6369">
        <v>0</v>
      </c>
      <c r="G6369" s="1">
        <v>12.99</v>
      </c>
      <c r="H636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6369">
        <f>Sales[[#This Row],[Total Inventory]]*Sales[[#This Row],[Sale_Price]]</f>
        <v>0</v>
      </c>
    </row>
    <row r="6370" spans="1:9" x14ac:dyDescent="0.25">
      <c r="A6370">
        <v>10281</v>
      </c>
      <c r="B6370" t="str">
        <f>INDEX( Table3[],MATCH(Sales[[#This Row],[Category]],Table3[Category],0),1)</f>
        <v>BEER</v>
      </c>
      <c r="C6370" t="s">
        <v>11</v>
      </c>
      <c r="D6370" t="s">
        <v>6286</v>
      </c>
      <c r="E6370" t="s">
        <v>10</v>
      </c>
      <c r="F6370">
        <v>0</v>
      </c>
      <c r="G6370" s="1">
        <v>15.4</v>
      </c>
      <c r="H6370">
        <f>IF(INDEX(Sale_Promotions[[Code]:[Sale Price]],MATCH(Sales[[#This Row],[Code]],Sale_Promotions[Code],0),2)=0,Sales[[#This Row],[Price]],INDEX(Sale_Promotions[[Code]:[Sale Price]],MATCH(Sales[[#This Row],[Code]],Sale_Promotions[Code],0),2))</f>
        <v>15.4</v>
      </c>
      <c r="I6370">
        <f>Sales[[#This Row],[Total Inventory]]*Sales[[#This Row],[Sale_Price]]</f>
        <v>0</v>
      </c>
    </row>
    <row r="6371" spans="1:9" x14ac:dyDescent="0.25">
      <c r="A6371">
        <v>314539</v>
      </c>
      <c r="B6371" t="str">
        <f>INDEX( Table3[],MATCH(Sales[[#This Row],[Category]],Table3[Category],0),1)</f>
        <v>WINE</v>
      </c>
      <c r="C6371" t="s">
        <v>61</v>
      </c>
      <c r="D6371" t="s">
        <v>1036</v>
      </c>
      <c r="E6371" t="s">
        <v>10</v>
      </c>
      <c r="F6371">
        <v>33</v>
      </c>
      <c r="G6371" s="1">
        <v>15.49</v>
      </c>
      <c r="H6371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6371">
        <f>Sales[[#This Row],[Total Inventory]]*Sales[[#This Row],[Sale_Price]]</f>
        <v>511.17</v>
      </c>
    </row>
    <row r="6372" spans="1:9" x14ac:dyDescent="0.25">
      <c r="A6372">
        <v>80008</v>
      </c>
      <c r="B6372" t="str">
        <f>INDEX( Table3[],MATCH(Sales[[#This Row],[Category]],Table3[Category],0),1)</f>
        <v>WINE</v>
      </c>
      <c r="C6372" t="s">
        <v>100</v>
      </c>
      <c r="D6372" t="s">
        <v>6287</v>
      </c>
      <c r="E6372" t="s">
        <v>10</v>
      </c>
      <c r="F6372">
        <v>24</v>
      </c>
      <c r="G6372" s="1">
        <v>11.99</v>
      </c>
      <c r="H637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372">
        <f>Sales[[#This Row],[Total Inventory]]*Sales[[#This Row],[Sale_Price]]</f>
        <v>287.76</v>
      </c>
    </row>
    <row r="6373" spans="1:9" x14ac:dyDescent="0.25">
      <c r="A6373">
        <v>313493</v>
      </c>
      <c r="B6373" t="str">
        <f>INDEX( Table3[],MATCH(Sales[[#This Row],[Category]],Table3[Category],0),1)</f>
        <v>WINE</v>
      </c>
      <c r="C6373" t="s">
        <v>313</v>
      </c>
      <c r="D6373" t="s">
        <v>6288</v>
      </c>
      <c r="E6373" t="s">
        <v>10</v>
      </c>
      <c r="F6373">
        <v>0</v>
      </c>
      <c r="G6373" s="1">
        <v>14.99</v>
      </c>
      <c r="H637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373">
        <f>Sales[[#This Row],[Total Inventory]]*Sales[[#This Row],[Sale_Price]]</f>
        <v>0</v>
      </c>
    </row>
    <row r="6374" spans="1:9" x14ac:dyDescent="0.25">
      <c r="A6374">
        <v>336218</v>
      </c>
      <c r="B6374" t="str">
        <f>INDEX( Table3[],MATCH(Sales[[#This Row],[Category]],Table3[Category],0),1)</f>
        <v>WINE</v>
      </c>
      <c r="C6374" t="s">
        <v>85</v>
      </c>
      <c r="D6374" t="s">
        <v>6289</v>
      </c>
      <c r="E6374" t="s">
        <v>10</v>
      </c>
      <c r="F6374">
        <v>12</v>
      </c>
      <c r="G6374" s="1">
        <v>14.49</v>
      </c>
      <c r="H6374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6374">
        <f>Sales[[#This Row],[Total Inventory]]*Sales[[#This Row],[Sale_Price]]</f>
        <v>173.88</v>
      </c>
    </row>
    <row r="6375" spans="1:9" x14ac:dyDescent="0.25">
      <c r="A6375">
        <v>39624</v>
      </c>
      <c r="B6375" t="str">
        <f>INDEX( Table3[],MATCH(Sales[[#This Row],[Category]],Table3[Category],0),1)</f>
        <v>LIQUOR</v>
      </c>
      <c r="C6375" t="s">
        <v>198</v>
      </c>
      <c r="D6375" t="s">
        <v>6290</v>
      </c>
      <c r="E6375" t="s">
        <v>10</v>
      </c>
      <c r="F6375">
        <v>11</v>
      </c>
      <c r="G6375" s="1">
        <v>65.989999999999995</v>
      </c>
      <c r="H6375">
        <f>IF(INDEX(Sale_Promotions[[Code]:[Sale Price]],MATCH(Sales[[#This Row],[Code]],Sale_Promotions[Code],0),2)=0,Sales[[#This Row],[Price]],INDEX(Sale_Promotions[[Code]:[Sale Price]],MATCH(Sales[[#This Row],[Code]],Sale_Promotions[Code],0),2))</f>
        <v>65.989999999999995</v>
      </c>
      <c r="I6375">
        <f>Sales[[#This Row],[Total Inventory]]*Sales[[#This Row],[Sale_Price]]</f>
        <v>725.89</v>
      </c>
    </row>
    <row r="6376" spans="1:9" x14ac:dyDescent="0.25">
      <c r="A6376">
        <v>81393</v>
      </c>
      <c r="B6376" t="str">
        <f>INDEX( Table3[],MATCH(Sales[[#This Row],[Category]],Table3[Category],0),1)</f>
        <v>WINE</v>
      </c>
      <c r="C6376" t="s">
        <v>85</v>
      </c>
      <c r="D6376" t="s">
        <v>6291</v>
      </c>
      <c r="E6376" t="s">
        <v>10</v>
      </c>
      <c r="F6376">
        <v>32</v>
      </c>
      <c r="G6376" s="1">
        <v>11.99</v>
      </c>
      <c r="H637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376">
        <f>Sales[[#This Row],[Total Inventory]]*Sales[[#This Row],[Sale_Price]]</f>
        <v>383.68</v>
      </c>
    </row>
    <row r="6377" spans="1:9" x14ac:dyDescent="0.25">
      <c r="A6377">
        <v>318193</v>
      </c>
      <c r="B6377" t="str">
        <f>INDEX( Table3[],MATCH(Sales[[#This Row],[Category]],Table3[Category],0),1)</f>
        <v>WINE</v>
      </c>
      <c r="C6377" t="s">
        <v>39</v>
      </c>
      <c r="D6377" t="s">
        <v>6292</v>
      </c>
      <c r="E6377" t="s">
        <v>10</v>
      </c>
      <c r="F6377">
        <v>25</v>
      </c>
      <c r="G6377" s="1">
        <v>10.79</v>
      </c>
      <c r="H6377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6377">
        <f>Sales[[#This Row],[Total Inventory]]*Sales[[#This Row],[Sale_Price]]</f>
        <v>269.75</v>
      </c>
    </row>
    <row r="6378" spans="1:9" x14ac:dyDescent="0.25">
      <c r="A6378">
        <v>316223</v>
      </c>
      <c r="B6378" t="str">
        <f>INDEX( Table3[],MATCH(Sales[[#This Row],[Category]],Table3[Category],0),1)</f>
        <v>WINE</v>
      </c>
      <c r="C6378" t="s">
        <v>61</v>
      </c>
      <c r="D6378" t="s">
        <v>6293</v>
      </c>
      <c r="E6378" t="s">
        <v>10</v>
      </c>
      <c r="F6378">
        <v>5</v>
      </c>
      <c r="G6378" s="1">
        <v>37.99</v>
      </c>
      <c r="H6378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6378">
        <f>Sales[[#This Row],[Total Inventory]]*Sales[[#This Row],[Sale_Price]]</f>
        <v>189.95000000000002</v>
      </c>
    </row>
    <row r="6379" spans="1:9" x14ac:dyDescent="0.25">
      <c r="A6379">
        <v>320503</v>
      </c>
      <c r="B6379" t="str">
        <f>INDEX( Table3[],MATCH(Sales[[#This Row],[Category]],Table3[Category],0),1)</f>
        <v>LIQUOR</v>
      </c>
      <c r="C6379" t="s">
        <v>35</v>
      </c>
      <c r="D6379" t="s">
        <v>6294</v>
      </c>
      <c r="E6379" t="s">
        <v>10</v>
      </c>
      <c r="F6379">
        <v>0</v>
      </c>
      <c r="G6379" s="1">
        <v>34.99</v>
      </c>
      <c r="H6379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6379">
        <f>Sales[[#This Row],[Total Inventory]]*Sales[[#This Row],[Sale_Price]]</f>
        <v>0</v>
      </c>
    </row>
    <row r="6380" spans="1:9" x14ac:dyDescent="0.25">
      <c r="A6380">
        <v>300475</v>
      </c>
      <c r="B6380" t="str">
        <f>INDEX( Table3[],MATCH(Sales[[#This Row],[Category]],Table3[Category],0),1)</f>
        <v>WINE</v>
      </c>
      <c r="C6380" t="s">
        <v>39</v>
      </c>
      <c r="D6380" t="s">
        <v>6295</v>
      </c>
      <c r="E6380" t="s">
        <v>10</v>
      </c>
      <c r="F6380">
        <v>0</v>
      </c>
      <c r="G6380" s="1">
        <v>13.69</v>
      </c>
      <c r="H6380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6380">
        <f>Sales[[#This Row],[Total Inventory]]*Sales[[#This Row],[Sale_Price]]</f>
        <v>0</v>
      </c>
    </row>
    <row r="6381" spans="1:9" x14ac:dyDescent="0.25">
      <c r="A6381">
        <v>75396</v>
      </c>
      <c r="B6381" t="str">
        <f>INDEX( Table3[],MATCH(Sales[[#This Row],[Category]],Table3[Category],0),1)</f>
        <v>WINE</v>
      </c>
      <c r="C6381" t="s">
        <v>83</v>
      </c>
      <c r="D6381" t="s">
        <v>6296</v>
      </c>
      <c r="E6381" t="s">
        <v>23</v>
      </c>
      <c r="F6381">
        <v>67</v>
      </c>
      <c r="G6381" s="1">
        <v>8.59</v>
      </c>
      <c r="H6381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6381">
        <f>Sales[[#This Row],[Total Inventory]]*Sales[[#This Row],[Sale_Price]]</f>
        <v>535.33000000000004</v>
      </c>
    </row>
    <row r="6382" spans="1:9" x14ac:dyDescent="0.25">
      <c r="A6382">
        <v>29410</v>
      </c>
      <c r="B6382" t="str">
        <f>INDEX( Table3[],MATCH(Sales[[#This Row],[Category]],Table3[Category],0),1)</f>
        <v>BEER</v>
      </c>
      <c r="C6382" t="s">
        <v>11</v>
      </c>
      <c r="D6382" t="s">
        <v>6297</v>
      </c>
      <c r="E6382" t="s">
        <v>13</v>
      </c>
      <c r="F6382">
        <v>0</v>
      </c>
      <c r="G6382" s="1">
        <v>5.14</v>
      </c>
      <c r="H6382">
        <f>IF(INDEX(Sale_Promotions[[Code]:[Sale Price]],MATCH(Sales[[#This Row],[Code]],Sale_Promotions[Code],0),2)=0,Sales[[#This Row],[Price]],INDEX(Sale_Promotions[[Code]:[Sale Price]],MATCH(Sales[[#This Row],[Code]],Sale_Promotions[Code],0),2))</f>
        <v>5.14</v>
      </c>
      <c r="I6382">
        <f>Sales[[#This Row],[Total Inventory]]*Sales[[#This Row],[Sale_Price]]</f>
        <v>0</v>
      </c>
    </row>
    <row r="6383" spans="1:9" x14ac:dyDescent="0.25">
      <c r="A6383">
        <v>22132</v>
      </c>
      <c r="B6383" t="str">
        <f>INDEX( Table3[],MATCH(Sales[[#This Row],[Category]],Table3[Category],0),1)</f>
        <v>BEER</v>
      </c>
      <c r="C6383" t="s">
        <v>11</v>
      </c>
      <c r="D6383" t="s">
        <v>6298</v>
      </c>
      <c r="E6383" t="s">
        <v>25</v>
      </c>
      <c r="F6383">
        <v>42</v>
      </c>
      <c r="G6383" s="1">
        <v>1.58</v>
      </c>
      <c r="H6383">
        <f>IF(INDEX(Sale_Promotions[[Code]:[Sale Price]],MATCH(Sales[[#This Row],[Code]],Sale_Promotions[Code],0),2)=0,Sales[[#This Row],[Price]],INDEX(Sale_Promotions[[Code]:[Sale Price]],MATCH(Sales[[#This Row],[Code]],Sale_Promotions[Code],0),2))</f>
        <v>1.58</v>
      </c>
      <c r="I6383">
        <f>Sales[[#This Row],[Total Inventory]]*Sales[[#This Row],[Sale_Price]]</f>
        <v>66.36</v>
      </c>
    </row>
    <row r="6384" spans="1:9" x14ac:dyDescent="0.25">
      <c r="A6384">
        <v>48475</v>
      </c>
      <c r="B6384" t="str">
        <f>INDEX( Table3[],MATCH(Sales[[#This Row],[Category]],Table3[Category],0),1)</f>
        <v>WINE</v>
      </c>
      <c r="C6384" t="s">
        <v>41</v>
      </c>
      <c r="D6384" t="s">
        <v>6299</v>
      </c>
      <c r="E6384" t="s">
        <v>52</v>
      </c>
      <c r="F6384">
        <v>0</v>
      </c>
      <c r="G6384" s="1">
        <v>35.99</v>
      </c>
      <c r="H6384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6384">
        <f>Sales[[#This Row],[Total Inventory]]*Sales[[#This Row],[Sale_Price]]</f>
        <v>0</v>
      </c>
    </row>
    <row r="6385" spans="1:9" x14ac:dyDescent="0.25">
      <c r="A6385">
        <v>327987</v>
      </c>
      <c r="B6385" t="str">
        <f>INDEX( Table3[],MATCH(Sales[[#This Row],[Category]],Table3[Category],0),1)</f>
        <v>WINE</v>
      </c>
      <c r="C6385" t="s">
        <v>61</v>
      </c>
      <c r="D6385" t="s">
        <v>6300</v>
      </c>
      <c r="E6385" t="s">
        <v>10</v>
      </c>
      <c r="F6385">
        <v>11</v>
      </c>
      <c r="G6385" s="1">
        <v>14.99</v>
      </c>
      <c r="H6385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385">
        <f>Sales[[#This Row],[Total Inventory]]*Sales[[#This Row],[Sale_Price]]</f>
        <v>164.89000000000001</v>
      </c>
    </row>
    <row r="6386" spans="1:9" x14ac:dyDescent="0.25">
      <c r="A6386">
        <v>131415</v>
      </c>
      <c r="B6386" t="str">
        <f>INDEX( Table3[],MATCH(Sales[[#This Row],[Category]],Table3[Category],0),1)</f>
        <v>WINE</v>
      </c>
      <c r="C6386" t="s">
        <v>17</v>
      </c>
      <c r="D6386" t="s">
        <v>6301</v>
      </c>
      <c r="E6386" t="s">
        <v>23</v>
      </c>
      <c r="F6386">
        <v>0</v>
      </c>
      <c r="G6386" s="1">
        <v>7.99</v>
      </c>
      <c r="H6386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6386">
        <f>Sales[[#This Row],[Total Inventory]]*Sales[[#This Row],[Sale_Price]]</f>
        <v>0</v>
      </c>
    </row>
    <row r="6387" spans="1:9" x14ac:dyDescent="0.25">
      <c r="A6387">
        <v>46360</v>
      </c>
      <c r="B6387" t="str">
        <f>INDEX( Table3[],MATCH(Sales[[#This Row],[Category]],Table3[Category],0),1)</f>
        <v>WINE</v>
      </c>
      <c r="C6387" t="s">
        <v>163</v>
      </c>
      <c r="D6387" t="s">
        <v>6302</v>
      </c>
      <c r="E6387" t="s">
        <v>10</v>
      </c>
      <c r="F6387">
        <v>94</v>
      </c>
      <c r="G6387" s="1">
        <v>16.489999999999998</v>
      </c>
      <c r="H6387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6387">
        <f>Sales[[#This Row],[Total Inventory]]*Sales[[#This Row],[Sale_Price]]</f>
        <v>1550.06</v>
      </c>
    </row>
    <row r="6388" spans="1:9" x14ac:dyDescent="0.25">
      <c r="A6388">
        <v>83901</v>
      </c>
      <c r="B6388" t="str">
        <f>INDEX( Table3[],MATCH(Sales[[#This Row],[Category]],Table3[Category],0),1)</f>
        <v>WINE</v>
      </c>
      <c r="C6388" t="s">
        <v>43</v>
      </c>
      <c r="D6388" t="s">
        <v>6303</v>
      </c>
      <c r="E6388" t="s">
        <v>10</v>
      </c>
      <c r="F6388">
        <v>1</v>
      </c>
      <c r="G6388" s="1">
        <v>12.49</v>
      </c>
      <c r="H6388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6388">
        <f>Sales[[#This Row],[Total Inventory]]*Sales[[#This Row],[Sale_Price]]</f>
        <v>12.49</v>
      </c>
    </row>
    <row r="6389" spans="1:9" x14ac:dyDescent="0.25">
      <c r="A6389">
        <v>48652</v>
      </c>
      <c r="B6389" t="str">
        <f>INDEX( Table3[],MATCH(Sales[[#This Row],[Category]],Table3[Category],0),1)</f>
        <v>LIQUOR</v>
      </c>
      <c r="C6389" t="s">
        <v>37</v>
      </c>
      <c r="D6389" t="s">
        <v>6304</v>
      </c>
      <c r="E6389" t="s">
        <v>133</v>
      </c>
      <c r="F6389">
        <v>6</v>
      </c>
      <c r="G6389" s="1">
        <v>37.99</v>
      </c>
      <c r="H6389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6389">
        <f>Sales[[#This Row],[Total Inventory]]*Sales[[#This Row],[Sale_Price]]</f>
        <v>227.94</v>
      </c>
    </row>
    <row r="6390" spans="1:9" x14ac:dyDescent="0.25">
      <c r="A6390">
        <v>346299</v>
      </c>
      <c r="B6390" t="str">
        <f>INDEX( Table3[],MATCH(Sales[[#This Row],[Category]],Table3[Category],0),1)</f>
        <v>WINE</v>
      </c>
      <c r="C6390" t="s">
        <v>61</v>
      </c>
      <c r="D6390" t="s">
        <v>6305</v>
      </c>
      <c r="E6390" t="s">
        <v>10</v>
      </c>
      <c r="F6390">
        <v>67</v>
      </c>
      <c r="G6390" s="1">
        <v>19.489999999999998</v>
      </c>
      <c r="H6390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6390">
        <f>Sales[[#This Row],[Total Inventory]]*Sales[[#This Row],[Sale_Price]]</f>
        <v>1305.83</v>
      </c>
    </row>
    <row r="6391" spans="1:9" x14ac:dyDescent="0.25">
      <c r="A6391">
        <v>40941</v>
      </c>
      <c r="B6391" t="str">
        <f>INDEX( Table3[],MATCH(Sales[[#This Row],[Category]],Table3[Category],0),1)</f>
        <v>LIQUOR</v>
      </c>
      <c r="C6391" t="s">
        <v>37</v>
      </c>
      <c r="D6391" t="s">
        <v>6306</v>
      </c>
      <c r="E6391" t="s">
        <v>10</v>
      </c>
      <c r="F6391">
        <v>39</v>
      </c>
      <c r="G6391" s="1">
        <v>30.99</v>
      </c>
      <c r="H6391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6391">
        <f>Sales[[#This Row],[Total Inventory]]*Sales[[#This Row],[Sale_Price]]</f>
        <v>1169.6099999999999</v>
      </c>
    </row>
    <row r="6392" spans="1:9" x14ac:dyDescent="0.25">
      <c r="A6392">
        <v>30144</v>
      </c>
      <c r="B6392" t="str">
        <f>INDEX( Table3[],MATCH(Sales[[#This Row],[Category]],Table3[Category],0),1)</f>
        <v>BEER</v>
      </c>
      <c r="C6392" t="s">
        <v>11</v>
      </c>
      <c r="D6392" t="s">
        <v>6307</v>
      </c>
      <c r="E6392" t="s">
        <v>60</v>
      </c>
      <c r="F6392">
        <v>0</v>
      </c>
      <c r="G6392" s="1">
        <v>2.25</v>
      </c>
      <c r="H6392">
        <f>IF(INDEX(Sale_Promotions[[Code]:[Sale Price]],MATCH(Sales[[#This Row],[Code]],Sale_Promotions[Code],0),2)=0,Sales[[#This Row],[Price]],INDEX(Sale_Promotions[[Code]:[Sale Price]],MATCH(Sales[[#This Row],[Code]],Sale_Promotions[Code],0),2))</f>
        <v>2.25</v>
      </c>
      <c r="I6392">
        <f>Sales[[#This Row],[Total Inventory]]*Sales[[#This Row],[Sale_Price]]</f>
        <v>0</v>
      </c>
    </row>
    <row r="6393" spans="1:9" x14ac:dyDescent="0.25">
      <c r="A6393">
        <v>20257</v>
      </c>
      <c r="B6393" t="str">
        <f>INDEX( Table3[],MATCH(Sales[[#This Row],[Category]],Table3[Category],0),1)</f>
        <v>WINE</v>
      </c>
      <c r="C6393" t="s">
        <v>61</v>
      </c>
      <c r="D6393" t="s">
        <v>6308</v>
      </c>
      <c r="E6393" t="s">
        <v>10</v>
      </c>
      <c r="F6393">
        <v>0</v>
      </c>
      <c r="G6393" s="1">
        <v>63.99</v>
      </c>
      <c r="H6393">
        <f>IF(INDEX(Sale_Promotions[[Code]:[Sale Price]],MATCH(Sales[[#This Row],[Code]],Sale_Promotions[Code],0),2)=0,Sales[[#This Row],[Price]],INDEX(Sale_Promotions[[Code]:[Sale Price]],MATCH(Sales[[#This Row],[Code]],Sale_Promotions[Code],0),2))</f>
        <v>63.99</v>
      </c>
      <c r="I6393">
        <f>Sales[[#This Row],[Total Inventory]]*Sales[[#This Row],[Sale_Price]]</f>
        <v>0</v>
      </c>
    </row>
    <row r="6394" spans="1:9" x14ac:dyDescent="0.25">
      <c r="A6394">
        <v>318276</v>
      </c>
      <c r="B6394" t="str">
        <f>INDEX( Table3[],MATCH(Sales[[#This Row],[Category]],Table3[Category],0),1)</f>
        <v>WINE</v>
      </c>
      <c r="C6394" t="s">
        <v>43</v>
      </c>
      <c r="D6394" t="s">
        <v>6309</v>
      </c>
      <c r="E6394" t="s">
        <v>10</v>
      </c>
      <c r="F6394">
        <v>0</v>
      </c>
      <c r="G6394" s="1">
        <v>16.989999999999998</v>
      </c>
      <c r="H6394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6394">
        <f>Sales[[#This Row],[Total Inventory]]*Sales[[#This Row],[Sale_Price]]</f>
        <v>0</v>
      </c>
    </row>
    <row r="6395" spans="1:9" x14ac:dyDescent="0.25">
      <c r="A6395">
        <v>307084</v>
      </c>
      <c r="B6395" t="str">
        <f>INDEX( Table3[],MATCH(Sales[[#This Row],[Category]],Table3[Category],0),1)</f>
        <v>WINE</v>
      </c>
      <c r="C6395" t="s">
        <v>28</v>
      </c>
      <c r="D6395" t="s">
        <v>6310</v>
      </c>
      <c r="E6395" t="s">
        <v>10</v>
      </c>
      <c r="F6395">
        <v>0</v>
      </c>
      <c r="G6395" s="1">
        <v>23.99</v>
      </c>
      <c r="H6395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6395">
        <f>Sales[[#This Row],[Total Inventory]]*Sales[[#This Row],[Sale_Price]]</f>
        <v>0</v>
      </c>
    </row>
    <row r="6396" spans="1:9" x14ac:dyDescent="0.25">
      <c r="A6396">
        <v>46676</v>
      </c>
      <c r="B6396" t="str">
        <f>INDEX( Table3[],MATCH(Sales[[#This Row],[Category]],Table3[Category],0),1)</f>
        <v>WINE</v>
      </c>
      <c r="C6396" t="s">
        <v>8</v>
      </c>
      <c r="D6396" t="s">
        <v>6311</v>
      </c>
      <c r="E6396" t="s">
        <v>10</v>
      </c>
      <c r="F6396">
        <v>10</v>
      </c>
      <c r="G6396" s="1">
        <v>10.99</v>
      </c>
      <c r="H639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6396">
        <f>Sales[[#This Row],[Total Inventory]]*Sales[[#This Row],[Sale_Price]]</f>
        <v>109.9</v>
      </c>
    </row>
    <row r="6397" spans="1:9" x14ac:dyDescent="0.25">
      <c r="A6397">
        <v>29368</v>
      </c>
      <c r="B6397" t="str">
        <f>INDEX( Table3[],MATCH(Sales[[#This Row],[Category]],Table3[Category],0),1)</f>
        <v>BEER</v>
      </c>
      <c r="C6397" t="s">
        <v>11</v>
      </c>
      <c r="D6397" t="s">
        <v>6312</v>
      </c>
      <c r="E6397" t="s">
        <v>13</v>
      </c>
      <c r="F6397">
        <v>0</v>
      </c>
      <c r="G6397" s="1">
        <v>6.68</v>
      </c>
      <c r="H6397">
        <f>IF(INDEX(Sale_Promotions[[Code]:[Sale Price]],MATCH(Sales[[#This Row],[Code]],Sale_Promotions[Code],0),2)=0,Sales[[#This Row],[Price]],INDEX(Sale_Promotions[[Code]:[Sale Price]],MATCH(Sales[[#This Row],[Code]],Sale_Promotions[Code],0),2))</f>
        <v>6.68</v>
      </c>
      <c r="I6397">
        <f>Sales[[#This Row],[Total Inventory]]*Sales[[#This Row],[Sale_Price]]</f>
        <v>0</v>
      </c>
    </row>
    <row r="6398" spans="1:9" x14ac:dyDescent="0.25">
      <c r="A6398">
        <v>312757</v>
      </c>
      <c r="B6398" t="str">
        <f>INDEX( Table3[],MATCH(Sales[[#This Row],[Category]],Table3[Category],0),1)</f>
        <v>LIQUOR</v>
      </c>
      <c r="C6398" t="s">
        <v>57</v>
      </c>
      <c r="D6398" t="s">
        <v>6313</v>
      </c>
      <c r="E6398" t="s">
        <v>10</v>
      </c>
      <c r="F6398">
        <v>116</v>
      </c>
      <c r="G6398" s="1">
        <v>69.989999999999995</v>
      </c>
      <c r="H6398">
        <f>IF(INDEX(Sale_Promotions[[Code]:[Sale Price]],MATCH(Sales[[#This Row],[Code]],Sale_Promotions[Code],0),2)=0,Sales[[#This Row],[Price]],INDEX(Sale_Promotions[[Code]:[Sale Price]],MATCH(Sales[[#This Row],[Code]],Sale_Promotions[Code],0),2))</f>
        <v>69.989999999999995</v>
      </c>
      <c r="I6398">
        <f>Sales[[#This Row],[Total Inventory]]*Sales[[#This Row],[Sale_Price]]</f>
        <v>8118.8399999999992</v>
      </c>
    </row>
    <row r="6399" spans="1:9" x14ac:dyDescent="0.25">
      <c r="A6399">
        <v>21385</v>
      </c>
      <c r="B6399" t="str">
        <f>INDEX( Table3[],MATCH(Sales[[#This Row],[Category]],Table3[Category],0),1)</f>
        <v>WINE</v>
      </c>
      <c r="C6399" t="s">
        <v>41</v>
      </c>
      <c r="D6399" t="s">
        <v>6314</v>
      </c>
      <c r="E6399" t="s">
        <v>10</v>
      </c>
      <c r="F6399">
        <v>0</v>
      </c>
      <c r="G6399" s="1">
        <v>9.99</v>
      </c>
      <c r="H6399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6399">
        <f>Sales[[#This Row],[Total Inventory]]*Sales[[#This Row],[Sale_Price]]</f>
        <v>0</v>
      </c>
    </row>
    <row r="6400" spans="1:9" x14ac:dyDescent="0.25">
      <c r="A6400">
        <v>70542</v>
      </c>
      <c r="B6400" t="str">
        <f>INDEX( Table3[],MATCH(Sales[[#This Row],[Category]],Table3[Category],0),1)</f>
        <v>WINE</v>
      </c>
      <c r="C6400" t="s">
        <v>53</v>
      </c>
      <c r="D6400" t="s">
        <v>6315</v>
      </c>
      <c r="E6400" t="s">
        <v>48</v>
      </c>
      <c r="F6400">
        <v>16</v>
      </c>
      <c r="G6400" s="1">
        <v>41.99</v>
      </c>
      <c r="H6400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6400">
        <f>Sales[[#This Row],[Total Inventory]]*Sales[[#This Row],[Sale_Price]]</f>
        <v>671.84</v>
      </c>
    </row>
    <row r="6401" spans="1:9" x14ac:dyDescent="0.25">
      <c r="A6401">
        <v>124796</v>
      </c>
      <c r="B6401" t="str">
        <f>INDEX( Table3[],MATCH(Sales[[#This Row],[Category]],Table3[Category],0),1)</f>
        <v>WINE</v>
      </c>
      <c r="C6401" t="s">
        <v>41</v>
      </c>
      <c r="D6401" t="s">
        <v>6316</v>
      </c>
      <c r="E6401" t="s">
        <v>10</v>
      </c>
      <c r="F6401">
        <v>13</v>
      </c>
      <c r="G6401" s="1">
        <v>41.99</v>
      </c>
      <c r="H6401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6401">
        <f>Sales[[#This Row],[Total Inventory]]*Sales[[#This Row],[Sale_Price]]</f>
        <v>545.87</v>
      </c>
    </row>
    <row r="6402" spans="1:9" x14ac:dyDescent="0.25">
      <c r="A6402">
        <v>97969</v>
      </c>
      <c r="B6402" t="str">
        <f>INDEX( Table3[],MATCH(Sales[[#This Row],[Category]],Table3[Category],0),1)</f>
        <v>BEER</v>
      </c>
      <c r="C6402" t="s">
        <v>11</v>
      </c>
      <c r="D6402" t="s">
        <v>6317</v>
      </c>
      <c r="E6402" t="s">
        <v>25</v>
      </c>
      <c r="F6402">
        <v>15</v>
      </c>
      <c r="G6402" s="1">
        <v>2.5499999999999998</v>
      </c>
      <c r="H6402">
        <f>IF(INDEX(Sale_Promotions[[Code]:[Sale Price]],MATCH(Sales[[#This Row],[Code]],Sale_Promotions[Code],0),2)=0,Sales[[#This Row],[Price]],INDEX(Sale_Promotions[[Code]:[Sale Price]],MATCH(Sales[[#This Row],[Code]],Sale_Promotions[Code],0),2))</f>
        <v>2.5499999999999998</v>
      </c>
      <c r="I6402">
        <f>Sales[[#This Row],[Total Inventory]]*Sales[[#This Row],[Sale_Price]]</f>
        <v>38.25</v>
      </c>
    </row>
    <row r="6403" spans="1:9" x14ac:dyDescent="0.25">
      <c r="A6403">
        <v>334666</v>
      </c>
      <c r="B6403" t="str">
        <f>INDEX( Table3[],MATCH(Sales[[#This Row],[Category]],Table3[Category],0),1)</f>
        <v>WINE</v>
      </c>
      <c r="C6403" t="s">
        <v>39</v>
      </c>
      <c r="D6403" t="s">
        <v>6318</v>
      </c>
      <c r="E6403" t="s">
        <v>10</v>
      </c>
      <c r="F6403">
        <v>0</v>
      </c>
      <c r="G6403" s="1">
        <v>7.99</v>
      </c>
      <c r="H6403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6403">
        <f>Sales[[#This Row],[Total Inventory]]*Sales[[#This Row],[Sale_Price]]</f>
        <v>0</v>
      </c>
    </row>
    <row r="6404" spans="1:9" x14ac:dyDescent="0.25">
      <c r="A6404">
        <v>327543</v>
      </c>
      <c r="B6404" t="str">
        <f>INDEX( Table3[],MATCH(Sales[[#This Row],[Category]],Table3[Category],0),1)</f>
        <v>WINE</v>
      </c>
      <c r="C6404" t="s">
        <v>39</v>
      </c>
      <c r="D6404" t="s">
        <v>6319</v>
      </c>
      <c r="E6404" t="s">
        <v>10</v>
      </c>
      <c r="F6404">
        <v>22</v>
      </c>
      <c r="G6404" s="1">
        <v>10.79</v>
      </c>
      <c r="H6404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6404">
        <f>Sales[[#This Row],[Total Inventory]]*Sales[[#This Row],[Sale_Price]]</f>
        <v>237.38</v>
      </c>
    </row>
    <row r="6405" spans="1:9" x14ac:dyDescent="0.25">
      <c r="A6405">
        <v>32050</v>
      </c>
      <c r="B6405" t="str">
        <f>INDEX( Table3[],MATCH(Sales[[#This Row],[Category]],Table3[Category],0),1)</f>
        <v>LIQUOR</v>
      </c>
      <c r="C6405" t="s">
        <v>198</v>
      </c>
      <c r="D6405" t="s">
        <v>5192</v>
      </c>
      <c r="E6405" t="s">
        <v>133</v>
      </c>
      <c r="F6405">
        <v>183</v>
      </c>
      <c r="G6405" s="1">
        <v>39.99</v>
      </c>
      <c r="H6405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6405">
        <f>Sales[[#This Row],[Total Inventory]]*Sales[[#This Row],[Sale_Price]]</f>
        <v>7318.17</v>
      </c>
    </row>
    <row r="6406" spans="1:9" x14ac:dyDescent="0.25">
      <c r="A6406">
        <v>323532</v>
      </c>
      <c r="B6406" t="str">
        <f>INDEX( Table3[],MATCH(Sales[[#This Row],[Category]],Table3[Category],0),1)</f>
        <v>WINE</v>
      </c>
      <c r="C6406" t="s">
        <v>61</v>
      </c>
      <c r="D6406" t="s">
        <v>6320</v>
      </c>
      <c r="E6406" t="s">
        <v>10</v>
      </c>
      <c r="F6406">
        <v>29</v>
      </c>
      <c r="G6406" s="1">
        <v>8.99</v>
      </c>
      <c r="H6406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406">
        <f>Sales[[#This Row],[Total Inventory]]*Sales[[#This Row],[Sale_Price]]</f>
        <v>260.70999999999998</v>
      </c>
    </row>
    <row r="6407" spans="1:9" x14ac:dyDescent="0.25">
      <c r="A6407">
        <v>80466</v>
      </c>
      <c r="B6407" t="str">
        <f>INDEX( Table3[],MATCH(Sales[[#This Row],[Category]],Table3[Category],0),1)</f>
        <v>OTHER</v>
      </c>
      <c r="C6407" t="s">
        <v>75</v>
      </c>
      <c r="D6407" t="s">
        <v>6321</v>
      </c>
      <c r="E6407" t="s">
        <v>10</v>
      </c>
      <c r="F6407">
        <v>0</v>
      </c>
      <c r="G6407" s="1">
        <v>18.989999999999998</v>
      </c>
      <c r="H6407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6407">
        <f>Sales[[#This Row],[Total Inventory]]*Sales[[#This Row],[Sale_Price]]</f>
        <v>0</v>
      </c>
    </row>
    <row r="6408" spans="1:9" x14ac:dyDescent="0.25">
      <c r="A6408">
        <v>316678</v>
      </c>
      <c r="B6408" t="str">
        <f>INDEX( Table3[],MATCH(Sales[[#This Row],[Category]],Table3[Category],0),1)</f>
        <v>WINE</v>
      </c>
      <c r="C6408" t="s">
        <v>85</v>
      </c>
      <c r="D6408" t="s">
        <v>6322</v>
      </c>
      <c r="E6408" t="s">
        <v>10</v>
      </c>
      <c r="F6408">
        <v>0</v>
      </c>
      <c r="G6408" s="1">
        <v>14.99</v>
      </c>
      <c r="H6408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408">
        <f>Sales[[#This Row],[Total Inventory]]*Sales[[#This Row],[Sale_Price]]</f>
        <v>0</v>
      </c>
    </row>
    <row r="6409" spans="1:9" x14ac:dyDescent="0.25">
      <c r="A6409">
        <v>81137</v>
      </c>
      <c r="B6409" t="str">
        <f>INDEX( Table3[],MATCH(Sales[[#This Row],[Category]],Table3[Category],0),1)</f>
        <v>WINE</v>
      </c>
      <c r="C6409" t="s">
        <v>85</v>
      </c>
      <c r="D6409" t="s">
        <v>6323</v>
      </c>
      <c r="E6409" t="s">
        <v>10</v>
      </c>
      <c r="F6409">
        <v>12</v>
      </c>
      <c r="G6409" s="1">
        <v>42.99</v>
      </c>
      <c r="H6409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6409">
        <f>Sales[[#This Row],[Total Inventory]]*Sales[[#This Row],[Sale_Price]]</f>
        <v>515.88</v>
      </c>
    </row>
    <row r="6410" spans="1:9" x14ac:dyDescent="0.25">
      <c r="A6410">
        <v>312944</v>
      </c>
      <c r="B6410" t="str">
        <f>INDEX( Table3[],MATCH(Sales[[#This Row],[Category]],Table3[Category],0),1)</f>
        <v>WINE</v>
      </c>
      <c r="C6410" t="s">
        <v>39</v>
      </c>
      <c r="D6410" t="s">
        <v>6324</v>
      </c>
      <c r="E6410" t="s">
        <v>10</v>
      </c>
      <c r="F6410">
        <v>27</v>
      </c>
      <c r="G6410" s="1">
        <v>9.7899999999999991</v>
      </c>
      <c r="H6410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6410">
        <f>Sales[[#This Row],[Total Inventory]]*Sales[[#This Row],[Sale_Price]]</f>
        <v>264.33</v>
      </c>
    </row>
    <row r="6411" spans="1:9" x14ac:dyDescent="0.25">
      <c r="A6411">
        <v>79768</v>
      </c>
      <c r="B6411" t="str">
        <f>INDEX( Table3[],MATCH(Sales[[#This Row],[Category]],Table3[Category],0),1)</f>
        <v>LIQUOR</v>
      </c>
      <c r="C6411" t="s">
        <v>57</v>
      </c>
      <c r="D6411" t="s">
        <v>6325</v>
      </c>
      <c r="E6411" t="s">
        <v>10</v>
      </c>
      <c r="F6411">
        <v>0</v>
      </c>
      <c r="G6411" s="1">
        <v>23.99</v>
      </c>
      <c r="H6411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6411">
        <f>Sales[[#This Row],[Total Inventory]]*Sales[[#This Row],[Sale_Price]]</f>
        <v>0</v>
      </c>
    </row>
    <row r="6412" spans="1:9" x14ac:dyDescent="0.25">
      <c r="A6412">
        <v>407356</v>
      </c>
      <c r="B6412" t="str">
        <f>INDEX( Table3[],MATCH(Sales[[#This Row],[Category]],Table3[Category],0),1)</f>
        <v>WINE</v>
      </c>
      <c r="C6412" t="s">
        <v>41</v>
      </c>
      <c r="D6412" t="s">
        <v>6073</v>
      </c>
      <c r="E6412" t="s">
        <v>23</v>
      </c>
      <c r="F6412">
        <v>0</v>
      </c>
      <c r="G6412" s="1">
        <v>12.99</v>
      </c>
      <c r="H641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6412">
        <f>Sales[[#This Row],[Total Inventory]]*Sales[[#This Row],[Sale_Price]]</f>
        <v>0</v>
      </c>
    </row>
    <row r="6413" spans="1:9" x14ac:dyDescent="0.25">
      <c r="A6413">
        <v>335484</v>
      </c>
      <c r="B6413" t="str">
        <f>INDEX( Table3[],MATCH(Sales[[#This Row],[Category]],Table3[Category],0),1)</f>
        <v>WINE</v>
      </c>
      <c r="C6413" t="s">
        <v>83</v>
      </c>
      <c r="D6413" t="s">
        <v>6326</v>
      </c>
      <c r="E6413" t="s">
        <v>10</v>
      </c>
      <c r="F6413">
        <v>0</v>
      </c>
      <c r="G6413" s="1">
        <v>16.489999999999998</v>
      </c>
      <c r="H6413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6413">
        <f>Sales[[#This Row],[Total Inventory]]*Sales[[#This Row],[Sale_Price]]</f>
        <v>0</v>
      </c>
    </row>
    <row r="6414" spans="1:9" x14ac:dyDescent="0.25">
      <c r="A6414">
        <v>23166</v>
      </c>
      <c r="B6414" t="str">
        <f>INDEX( Table3[],MATCH(Sales[[#This Row],[Category]],Table3[Category],0),1)</f>
        <v>BEER</v>
      </c>
      <c r="C6414" t="s">
        <v>11</v>
      </c>
      <c r="D6414" t="s">
        <v>6327</v>
      </c>
      <c r="E6414" t="s">
        <v>25</v>
      </c>
      <c r="F6414">
        <v>0</v>
      </c>
      <c r="G6414" s="1">
        <v>1.4</v>
      </c>
      <c r="H6414">
        <f>IF(INDEX(Sale_Promotions[[Code]:[Sale Price]],MATCH(Sales[[#This Row],[Code]],Sale_Promotions[Code],0),2)=0,Sales[[#This Row],[Price]],INDEX(Sale_Promotions[[Code]:[Sale Price]],MATCH(Sales[[#This Row],[Code]],Sale_Promotions[Code],0),2))</f>
        <v>1.4</v>
      </c>
      <c r="I6414">
        <f>Sales[[#This Row],[Total Inventory]]*Sales[[#This Row],[Sale_Price]]</f>
        <v>0</v>
      </c>
    </row>
    <row r="6415" spans="1:9" x14ac:dyDescent="0.25">
      <c r="A6415">
        <v>306914</v>
      </c>
      <c r="B6415" t="str">
        <f>INDEX( Table3[],MATCH(Sales[[#This Row],[Category]],Table3[Category],0),1)</f>
        <v>WINE</v>
      </c>
      <c r="C6415" t="s">
        <v>31</v>
      </c>
      <c r="D6415" t="s">
        <v>6328</v>
      </c>
      <c r="E6415" t="s">
        <v>10</v>
      </c>
      <c r="F6415">
        <v>0</v>
      </c>
      <c r="G6415" s="1">
        <v>12.99</v>
      </c>
      <c r="H641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6415">
        <f>Sales[[#This Row],[Total Inventory]]*Sales[[#This Row],[Sale_Price]]</f>
        <v>0</v>
      </c>
    </row>
    <row r="6416" spans="1:9" x14ac:dyDescent="0.25">
      <c r="A6416">
        <v>64360</v>
      </c>
      <c r="B6416" t="str">
        <f>INDEX( Table3[],MATCH(Sales[[#This Row],[Category]],Table3[Category],0),1)</f>
        <v>WINE</v>
      </c>
      <c r="C6416" t="s">
        <v>41</v>
      </c>
      <c r="D6416" t="s">
        <v>6329</v>
      </c>
      <c r="E6416" t="s">
        <v>10</v>
      </c>
      <c r="F6416">
        <v>0</v>
      </c>
      <c r="G6416" s="1">
        <v>9.99</v>
      </c>
      <c r="H6416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6416">
        <f>Sales[[#This Row],[Total Inventory]]*Sales[[#This Row],[Sale_Price]]</f>
        <v>0</v>
      </c>
    </row>
    <row r="6417" spans="1:9" x14ac:dyDescent="0.25">
      <c r="A6417">
        <v>85824</v>
      </c>
      <c r="B6417" t="str">
        <f>INDEX( Table3[],MATCH(Sales[[#This Row],[Category]],Table3[Category],0),1)</f>
        <v>WINE</v>
      </c>
      <c r="C6417" t="s">
        <v>85</v>
      </c>
      <c r="D6417" t="s">
        <v>6323</v>
      </c>
      <c r="E6417" t="s">
        <v>10</v>
      </c>
      <c r="F6417">
        <v>2</v>
      </c>
      <c r="G6417" s="1">
        <v>39.99</v>
      </c>
      <c r="H6417">
        <f>IF(INDEX(Sale_Promotions[[Code]:[Sale Price]],MATCH(Sales[[#This Row],[Code]],Sale_Promotions[Code],0),2)=0,Sales[[#This Row],[Price]],INDEX(Sale_Promotions[[Code]:[Sale Price]],MATCH(Sales[[#This Row],[Code]],Sale_Promotions[Code],0),2))</f>
        <v>27.49</v>
      </c>
      <c r="I6417">
        <f>Sales[[#This Row],[Total Inventory]]*Sales[[#This Row],[Sale_Price]]</f>
        <v>54.98</v>
      </c>
    </row>
    <row r="6418" spans="1:9" x14ac:dyDescent="0.25">
      <c r="A6418">
        <v>29217</v>
      </c>
      <c r="B6418" t="str">
        <f>INDEX( Table3[],MATCH(Sales[[#This Row],[Category]],Table3[Category],0),1)</f>
        <v>BEER</v>
      </c>
      <c r="C6418" t="s">
        <v>11</v>
      </c>
      <c r="D6418" t="s">
        <v>6330</v>
      </c>
      <c r="E6418" t="s">
        <v>25</v>
      </c>
      <c r="F6418">
        <v>0</v>
      </c>
      <c r="G6418" s="1">
        <v>2.06</v>
      </c>
      <c r="H6418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6418">
        <f>Sales[[#This Row],[Total Inventory]]*Sales[[#This Row],[Sale_Price]]</f>
        <v>0</v>
      </c>
    </row>
    <row r="6419" spans="1:9" x14ac:dyDescent="0.25">
      <c r="A6419">
        <v>336998</v>
      </c>
      <c r="B6419" t="str">
        <f>INDEX( Table3[],MATCH(Sales[[#This Row],[Category]],Table3[Category],0),1)</f>
        <v>WINE</v>
      </c>
      <c r="C6419" t="s">
        <v>41</v>
      </c>
      <c r="D6419" t="s">
        <v>6331</v>
      </c>
      <c r="E6419" t="s">
        <v>10</v>
      </c>
      <c r="F6419">
        <v>0</v>
      </c>
      <c r="G6419" s="1">
        <v>8.99</v>
      </c>
      <c r="H641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419">
        <f>Sales[[#This Row],[Total Inventory]]*Sales[[#This Row],[Sale_Price]]</f>
        <v>0</v>
      </c>
    </row>
    <row r="6420" spans="1:9" x14ac:dyDescent="0.25">
      <c r="A6420">
        <v>41934</v>
      </c>
      <c r="B6420" t="str">
        <f>INDEX( Table3[],MATCH(Sales[[#This Row],[Category]],Table3[Category],0),1)</f>
        <v>WINE</v>
      </c>
      <c r="C6420" t="s">
        <v>163</v>
      </c>
      <c r="D6420" t="s">
        <v>6332</v>
      </c>
      <c r="E6420" t="s">
        <v>10</v>
      </c>
      <c r="F6420">
        <v>0</v>
      </c>
      <c r="G6420" s="1">
        <v>16.489999999999998</v>
      </c>
      <c r="H6420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6420">
        <f>Sales[[#This Row],[Total Inventory]]*Sales[[#This Row],[Sale_Price]]</f>
        <v>0</v>
      </c>
    </row>
    <row r="6421" spans="1:9" x14ac:dyDescent="0.25">
      <c r="A6421">
        <v>43336</v>
      </c>
      <c r="B6421" t="str">
        <f>INDEX( Table3[],MATCH(Sales[[#This Row],[Category]],Table3[Category],0),1)</f>
        <v>WINE</v>
      </c>
      <c r="C6421" t="s">
        <v>39</v>
      </c>
      <c r="D6421" t="s">
        <v>6333</v>
      </c>
      <c r="E6421" t="s">
        <v>10</v>
      </c>
      <c r="F6421">
        <v>4</v>
      </c>
      <c r="G6421" s="1">
        <v>10.99</v>
      </c>
      <c r="H642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6421">
        <f>Sales[[#This Row],[Total Inventory]]*Sales[[#This Row],[Sale_Price]]</f>
        <v>43.96</v>
      </c>
    </row>
    <row r="6422" spans="1:9" x14ac:dyDescent="0.25">
      <c r="A6422">
        <v>82993</v>
      </c>
      <c r="B6422" t="str">
        <f>INDEX( Table3[],MATCH(Sales[[#This Row],[Category]],Table3[Category],0),1)</f>
        <v>WINE</v>
      </c>
      <c r="C6422" t="s">
        <v>85</v>
      </c>
      <c r="D6422" t="s">
        <v>6334</v>
      </c>
      <c r="E6422" t="s">
        <v>10</v>
      </c>
      <c r="F6422">
        <v>28</v>
      </c>
      <c r="G6422" s="1">
        <v>19.489999999999998</v>
      </c>
      <c r="H6422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6422">
        <f>Sales[[#This Row],[Total Inventory]]*Sales[[#This Row],[Sale_Price]]</f>
        <v>545.71999999999991</v>
      </c>
    </row>
    <row r="6423" spans="1:9" x14ac:dyDescent="0.25">
      <c r="A6423">
        <v>30791</v>
      </c>
      <c r="B6423" t="str">
        <f>INDEX( Table3[],MATCH(Sales[[#This Row],[Category]],Table3[Category],0),1)</f>
        <v>BEER</v>
      </c>
      <c r="C6423" t="s">
        <v>11</v>
      </c>
      <c r="D6423" t="s">
        <v>6335</v>
      </c>
      <c r="E6423" t="s">
        <v>25</v>
      </c>
      <c r="F6423">
        <v>96</v>
      </c>
      <c r="G6423" s="1">
        <v>1.63</v>
      </c>
      <c r="H6423">
        <f>IF(INDEX(Sale_Promotions[[Code]:[Sale Price]],MATCH(Sales[[#This Row],[Code]],Sale_Promotions[Code],0),2)=0,Sales[[#This Row],[Price]],INDEX(Sale_Promotions[[Code]:[Sale Price]],MATCH(Sales[[#This Row],[Code]],Sale_Promotions[Code],0),2))</f>
        <v>1.63</v>
      </c>
      <c r="I6423">
        <f>Sales[[#This Row],[Total Inventory]]*Sales[[#This Row],[Sale_Price]]</f>
        <v>156.47999999999999</v>
      </c>
    </row>
    <row r="6424" spans="1:9" x14ac:dyDescent="0.25">
      <c r="A6424">
        <v>25937</v>
      </c>
      <c r="B6424" t="str">
        <f>INDEX( Table3[],MATCH(Sales[[#This Row],[Category]],Table3[Category],0),1)</f>
        <v>BEER</v>
      </c>
      <c r="C6424" t="s">
        <v>11</v>
      </c>
      <c r="D6424" t="s">
        <v>6336</v>
      </c>
      <c r="E6424" t="s">
        <v>25</v>
      </c>
      <c r="F6424">
        <v>12</v>
      </c>
      <c r="G6424" s="1">
        <v>2.96</v>
      </c>
      <c r="H6424">
        <f>IF(INDEX(Sale_Promotions[[Code]:[Sale Price]],MATCH(Sales[[#This Row],[Code]],Sale_Promotions[Code],0),2)=0,Sales[[#This Row],[Price]],INDEX(Sale_Promotions[[Code]:[Sale Price]],MATCH(Sales[[#This Row],[Code]],Sale_Promotions[Code],0),2))</f>
        <v>2.96</v>
      </c>
      <c r="I6424">
        <f>Sales[[#This Row],[Total Inventory]]*Sales[[#This Row],[Sale_Price]]</f>
        <v>35.519999999999996</v>
      </c>
    </row>
    <row r="6425" spans="1:9" x14ac:dyDescent="0.25">
      <c r="A6425">
        <v>75696</v>
      </c>
      <c r="B6425" t="str">
        <f>INDEX( Table3[],MATCH(Sales[[#This Row],[Category]],Table3[Category],0),1)</f>
        <v>LIQUOR</v>
      </c>
      <c r="C6425" t="s">
        <v>35</v>
      </c>
      <c r="D6425" t="s">
        <v>6337</v>
      </c>
      <c r="E6425" t="s">
        <v>133</v>
      </c>
      <c r="F6425">
        <v>0</v>
      </c>
      <c r="G6425" s="1">
        <v>26.99</v>
      </c>
      <c r="H6425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6425">
        <f>Sales[[#This Row],[Total Inventory]]*Sales[[#This Row],[Sale_Price]]</f>
        <v>0</v>
      </c>
    </row>
    <row r="6426" spans="1:9" x14ac:dyDescent="0.25">
      <c r="A6426">
        <v>307743</v>
      </c>
      <c r="B6426" t="str">
        <f>INDEX( Table3[],MATCH(Sales[[#This Row],[Category]],Table3[Category],0),1)</f>
        <v>WINE</v>
      </c>
      <c r="C6426" t="s">
        <v>41</v>
      </c>
      <c r="D6426" t="s">
        <v>6338</v>
      </c>
      <c r="E6426" t="s">
        <v>10</v>
      </c>
      <c r="F6426">
        <v>106</v>
      </c>
      <c r="G6426" s="1">
        <v>4.79</v>
      </c>
      <c r="H6426">
        <f>IF(INDEX(Sale_Promotions[[Code]:[Sale Price]],MATCH(Sales[[#This Row],[Code]],Sale_Promotions[Code],0),2)=0,Sales[[#This Row],[Price]],INDEX(Sale_Promotions[[Code]:[Sale Price]],MATCH(Sales[[#This Row],[Code]],Sale_Promotions[Code],0),2))</f>
        <v>4.79</v>
      </c>
      <c r="I6426">
        <f>Sales[[#This Row],[Total Inventory]]*Sales[[#This Row],[Sale_Price]]</f>
        <v>507.74</v>
      </c>
    </row>
    <row r="6427" spans="1:9" x14ac:dyDescent="0.25">
      <c r="A6427">
        <v>26894</v>
      </c>
      <c r="B6427" t="str">
        <f>INDEX( Table3[],MATCH(Sales[[#This Row],[Category]],Table3[Category],0),1)</f>
        <v>BEER</v>
      </c>
      <c r="C6427" t="s">
        <v>11</v>
      </c>
      <c r="D6427" t="s">
        <v>6339</v>
      </c>
      <c r="E6427" t="s">
        <v>13</v>
      </c>
      <c r="F6427">
        <v>0</v>
      </c>
      <c r="G6427" s="1">
        <v>11.29</v>
      </c>
      <c r="H6427">
        <f>IF(INDEX(Sale_Promotions[[Code]:[Sale Price]],MATCH(Sales[[#This Row],[Code]],Sale_Promotions[Code],0),2)=0,Sales[[#This Row],[Price]],INDEX(Sale_Promotions[[Code]:[Sale Price]],MATCH(Sales[[#This Row],[Code]],Sale_Promotions[Code],0),2))</f>
        <v>11.29</v>
      </c>
      <c r="I6427">
        <f>Sales[[#This Row],[Total Inventory]]*Sales[[#This Row],[Sale_Price]]</f>
        <v>0</v>
      </c>
    </row>
    <row r="6428" spans="1:9" x14ac:dyDescent="0.25">
      <c r="A6428">
        <v>44892</v>
      </c>
      <c r="B6428" t="str">
        <f>INDEX( Table3[],MATCH(Sales[[#This Row],[Category]],Table3[Category],0),1)</f>
        <v>WINE</v>
      </c>
      <c r="C6428" t="s">
        <v>41</v>
      </c>
      <c r="D6428" t="s">
        <v>6340</v>
      </c>
      <c r="E6428" t="s">
        <v>10</v>
      </c>
      <c r="F6428">
        <v>0</v>
      </c>
      <c r="G6428" s="1">
        <v>14.49</v>
      </c>
      <c r="H6428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6428">
        <f>Sales[[#This Row],[Total Inventory]]*Sales[[#This Row],[Sale_Price]]</f>
        <v>0</v>
      </c>
    </row>
    <row r="6429" spans="1:9" x14ac:dyDescent="0.25">
      <c r="A6429">
        <v>306021</v>
      </c>
      <c r="B6429" t="str">
        <f>INDEX( Table3[],MATCH(Sales[[#This Row],[Category]],Table3[Category],0),1)</f>
        <v>WINE</v>
      </c>
      <c r="C6429" t="s">
        <v>39</v>
      </c>
      <c r="D6429" t="s">
        <v>6341</v>
      </c>
      <c r="E6429" t="s">
        <v>10</v>
      </c>
      <c r="F6429">
        <v>0</v>
      </c>
      <c r="G6429" s="1">
        <v>8.99</v>
      </c>
      <c r="H642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429">
        <f>Sales[[#This Row],[Total Inventory]]*Sales[[#This Row],[Sale_Price]]</f>
        <v>0</v>
      </c>
    </row>
    <row r="6430" spans="1:9" x14ac:dyDescent="0.25">
      <c r="A6430">
        <v>389064</v>
      </c>
      <c r="B6430" t="str">
        <f>INDEX( Table3[],MATCH(Sales[[#This Row],[Category]],Table3[Category],0),1)</f>
        <v>WINE</v>
      </c>
      <c r="C6430" t="s">
        <v>41</v>
      </c>
      <c r="D6430" t="s">
        <v>6342</v>
      </c>
      <c r="E6430" t="s">
        <v>10</v>
      </c>
      <c r="F6430">
        <v>0</v>
      </c>
      <c r="G6430" s="1">
        <v>10.49</v>
      </c>
      <c r="H6430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6430">
        <f>Sales[[#This Row],[Total Inventory]]*Sales[[#This Row],[Sale_Price]]</f>
        <v>0</v>
      </c>
    </row>
    <row r="6431" spans="1:9" x14ac:dyDescent="0.25">
      <c r="A6431">
        <v>70016</v>
      </c>
      <c r="B6431" t="str">
        <f>INDEX( Table3[],MATCH(Sales[[#This Row],[Category]],Table3[Category],0),1)</f>
        <v>LIQUOR</v>
      </c>
      <c r="C6431" t="s">
        <v>46</v>
      </c>
      <c r="D6431" t="s">
        <v>6343</v>
      </c>
      <c r="E6431" t="s">
        <v>1506</v>
      </c>
      <c r="F6431">
        <v>3</v>
      </c>
      <c r="G6431" s="1">
        <v>4.79</v>
      </c>
      <c r="H6431">
        <f>IF(INDEX(Sale_Promotions[[Code]:[Sale Price]],MATCH(Sales[[#This Row],[Code]],Sale_Promotions[Code],0),2)=0,Sales[[#This Row],[Price]],INDEX(Sale_Promotions[[Code]:[Sale Price]],MATCH(Sales[[#This Row],[Code]],Sale_Promotions[Code],0),2))</f>
        <v>4.79</v>
      </c>
      <c r="I6431">
        <f>Sales[[#This Row],[Total Inventory]]*Sales[[#This Row],[Sale_Price]]</f>
        <v>14.370000000000001</v>
      </c>
    </row>
    <row r="6432" spans="1:9" x14ac:dyDescent="0.25">
      <c r="A6432">
        <v>306219</v>
      </c>
      <c r="B6432" t="str">
        <f>INDEX( Table3[],MATCH(Sales[[#This Row],[Category]],Table3[Category],0),1)</f>
        <v>LIQUOR</v>
      </c>
      <c r="C6432" t="s">
        <v>37</v>
      </c>
      <c r="D6432" t="s">
        <v>6344</v>
      </c>
      <c r="E6432" t="s">
        <v>10</v>
      </c>
      <c r="F6432">
        <v>1</v>
      </c>
      <c r="G6432" s="1">
        <v>30.99</v>
      </c>
      <c r="H6432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6432">
        <f>Sales[[#This Row],[Total Inventory]]*Sales[[#This Row],[Sale_Price]]</f>
        <v>30.99</v>
      </c>
    </row>
    <row r="6433" spans="1:9" x14ac:dyDescent="0.25">
      <c r="A6433">
        <v>23926</v>
      </c>
      <c r="B6433" t="str">
        <f>INDEX( Table3[],MATCH(Sales[[#This Row],[Category]],Table3[Category],0),1)</f>
        <v>BEER</v>
      </c>
      <c r="C6433" t="s">
        <v>11</v>
      </c>
      <c r="D6433" t="s">
        <v>6345</v>
      </c>
      <c r="E6433" t="s">
        <v>25</v>
      </c>
      <c r="F6433">
        <v>6</v>
      </c>
      <c r="G6433" s="1">
        <v>13.38</v>
      </c>
      <c r="H6433">
        <f>IF(INDEX(Sale_Promotions[[Code]:[Sale Price]],MATCH(Sales[[#This Row],[Code]],Sale_Promotions[Code],0),2)=0,Sales[[#This Row],[Price]],INDEX(Sale_Promotions[[Code]:[Sale Price]],MATCH(Sales[[#This Row],[Code]],Sale_Promotions[Code],0),2))</f>
        <v>13.38</v>
      </c>
      <c r="I6433">
        <f>Sales[[#This Row],[Total Inventory]]*Sales[[#This Row],[Sale_Price]]</f>
        <v>80.28</v>
      </c>
    </row>
    <row r="6434" spans="1:9" x14ac:dyDescent="0.25">
      <c r="A6434">
        <v>336247</v>
      </c>
      <c r="B6434" t="str">
        <f>INDEX( Table3[],MATCH(Sales[[#This Row],[Category]],Table3[Category],0),1)</f>
        <v>WINE</v>
      </c>
      <c r="C6434" t="s">
        <v>242</v>
      </c>
      <c r="D6434" t="s">
        <v>6346</v>
      </c>
      <c r="E6434" t="s">
        <v>48</v>
      </c>
      <c r="F6434">
        <v>68</v>
      </c>
      <c r="G6434" s="1">
        <v>8.59</v>
      </c>
      <c r="H6434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6434">
        <f>Sales[[#This Row],[Total Inventory]]*Sales[[#This Row],[Sale_Price]]</f>
        <v>584.12</v>
      </c>
    </row>
    <row r="6435" spans="1:9" x14ac:dyDescent="0.25">
      <c r="A6435">
        <v>4480</v>
      </c>
      <c r="B6435" t="str">
        <f>INDEX( Table3[],MATCH(Sales[[#This Row],[Category]],Table3[Category],0),1)</f>
        <v>BEER</v>
      </c>
      <c r="C6435" t="s">
        <v>11</v>
      </c>
      <c r="D6435" t="s">
        <v>6347</v>
      </c>
      <c r="E6435" t="s">
        <v>13</v>
      </c>
      <c r="F6435">
        <v>12</v>
      </c>
      <c r="G6435" s="1">
        <v>5.67</v>
      </c>
      <c r="H6435">
        <f>IF(INDEX(Sale_Promotions[[Code]:[Sale Price]],MATCH(Sales[[#This Row],[Code]],Sale_Promotions[Code],0),2)=0,Sales[[#This Row],[Price]],INDEX(Sale_Promotions[[Code]:[Sale Price]],MATCH(Sales[[#This Row],[Code]],Sale_Promotions[Code],0),2))</f>
        <v>5.67</v>
      </c>
      <c r="I6435">
        <f>Sales[[#This Row],[Total Inventory]]*Sales[[#This Row],[Sale_Price]]</f>
        <v>68.039999999999992</v>
      </c>
    </row>
    <row r="6436" spans="1:9" x14ac:dyDescent="0.25">
      <c r="A6436">
        <v>36048</v>
      </c>
      <c r="B6436" t="str">
        <f>INDEX( Table3[],MATCH(Sales[[#This Row],[Category]],Table3[Category],0),1)</f>
        <v>LIQUOR</v>
      </c>
      <c r="C6436" t="s">
        <v>37</v>
      </c>
      <c r="D6436" t="s">
        <v>6348</v>
      </c>
      <c r="E6436" t="s">
        <v>16</v>
      </c>
      <c r="F6436">
        <v>1344</v>
      </c>
      <c r="G6436" s="1">
        <v>44.99</v>
      </c>
      <c r="H6436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6436">
        <f>Sales[[#This Row],[Total Inventory]]*Sales[[#This Row],[Sale_Price]]</f>
        <v>60466.560000000005</v>
      </c>
    </row>
    <row r="6437" spans="1:9" x14ac:dyDescent="0.25">
      <c r="A6437">
        <v>25785</v>
      </c>
      <c r="B6437" t="str">
        <f>INDEX( Table3[],MATCH(Sales[[#This Row],[Category]],Table3[Category],0),1)</f>
        <v>BEER</v>
      </c>
      <c r="C6437" t="s">
        <v>11</v>
      </c>
      <c r="D6437" t="s">
        <v>6349</v>
      </c>
      <c r="E6437" t="s">
        <v>157</v>
      </c>
      <c r="F6437">
        <v>24</v>
      </c>
      <c r="G6437" s="1">
        <v>7.57</v>
      </c>
      <c r="H6437">
        <f>IF(INDEX(Sale_Promotions[[Code]:[Sale Price]],MATCH(Sales[[#This Row],[Code]],Sale_Promotions[Code],0),2)=0,Sales[[#This Row],[Price]],INDEX(Sale_Promotions[[Code]:[Sale Price]],MATCH(Sales[[#This Row],[Code]],Sale_Promotions[Code],0),2))</f>
        <v>7.57</v>
      </c>
      <c r="I6437">
        <f>Sales[[#This Row],[Total Inventory]]*Sales[[#This Row],[Sale_Price]]</f>
        <v>181.68</v>
      </c>
    </row>
    <row r="6438" spans="1:9" x14ac:dyDescent="0.25">
      <c r="A6438">
        <v>319146</v>
      </c>
      <c r="B6438" t="str">
        <f>INDEX( Table3[],MATCH(Sales[[#This Row],[Category]],Table3[Category],0),1)</f>
        <v>LIQUOR</v>
      </c>
      <c r="C6438" t="s">
        <v>175</v>
      </c>
      <c r="D6438" t="s">
        <v>6350</v>
      </c>
      <c r="E6438" t="s">
        <v>10</v>
      </c>
      <c r="F6438">
        <v>8</v>
      </c>
      <c r="G6438" s="1">
        <v>15.99</v>
      </c>
      <c r="H6438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6438">
        <f>Sales[[#This Row],[Total Inventory]]*Sales[[#This Row],[Sale_Price]]</f>
        <v>127.92</v>
      </c>
    </row>
    <row r="6439" spans="1:9" x14ac:dyDescent="0.25">
      <c r="A6439">
        <v>73541</v>
      </c>
      <c r="B6439" t="str">
        <f>INDEX( Table3[],MATCH(Sales[[#This Row],[Category]],Table3[Category],0),1)</f>
        <v>LIQUOR</v>
      </c>
      <c r="C6439" t="s">
        <v>37</v>
      </c>
      <c r="D6439" t="s">
        <v>6351</v>
      </c>
      <c r="E6439" t="s">
        <v>133</v>
      </c>
      <c r="F6439">
        <v>160</v>
      </c>
      <c r="G6439" s="1">
        <v>29.99</v>
      </c>
      <c r="H6439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6439">
        <f>Sales[[#This Row],[Total Inventory]]*Sales[[#This Row],[Sale_Price]]</f>
        <v>4798.3999999999996</v>
      </c>
    </row>
    <row r="6440" spans="1:9" x14ac:dyDescent="0.25">
      <c r="A6440">
        <v>20885</v>
      </c>
      <c r="B6440" t="str">
        <f>INDEX( Table3[],MATCH(Sales[[#This Row],[Category]],Table3[Category],0),1)</f>
        <v>WINE</v>
      </c>
      <c r="C6440" t="s">
        <v>61</v>
      </c>
      <c r="D6440" t="s">
        <v>6352</v>
      </c>
      <c r="E6440" t="s">
        <v>10</v>
      </c>
      <c r="F6440">
        <v>14</v>
      </c>
      <c r="G6440" s="1">
        <v>76.989999999999995</v>
      </c>
      <c r="H6440">
        <f>IF(INDEX(Sale_Promotions[[Code]:[Sale Price]],MATCH(Sales[[#This Row],[Code]],Sale_Promotions[Code],0),2)=0,Sales[[#This Row],[Price]],INDEX(Sale_Promotions[[Code]:[Sale Price]],MATCH(Sales[[#This Row],[Code]],Sale_Promotions[Code],0),2))</f>
        <v>76.989999999999995</v>
      </c>
      <c r="I6440">
        <f>Sales[[#This Row],[Total Inventory]]*Sales[[#This Row],[Sale_Price]]</f>
        <v>1077.8599999999999</v>
      </c>
    </row>
    <row r="6441" spans="1:9" x14ac:dyDescent="0.25">
      <c r="A6441">
        <v>231968</v>
      </c>
      <c r="B6441" t="str">
        <f>INDEX( Table3[],MATCH(Sales[[#This Row],[Category]],Table3[Category],0),1)</f>
        <v>WINE</v>
      </c>
      <c r="C6441" t="s">
        <v>39</v>
      </c>
      <c r="D6441" t="s">
        <v>6353</v>
      </c>
      <c r="E6441" t="s">
        <v>10</v>
      </c>
      <c r="F6441">
        <v>50</v>
      </c>
      <c r="G6441" s="1">
        <v>20.99</v>
      </c>
      <c r="H6441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6441">
        <f>Sales[[#This Row],[Total Inventory]]*Sales[[#This Row],[Sale_Price]]</f>
        <v>1049.5</v>
      </c>
    </row>
    <row r="6442" spans="1:9" x14ac:dyDescent="0.25">
      <c r="A6442">
        <v>68845</v>
      </c>
      <c r="B6442" t="str">
        <f>INDEX( Table3[],MATCH(Sales[[#This Row],[Category]],Table3[Category],0),1)</f>
        <v>WINE</v>
      </c>
      <c r="C6442" t="s">
        <v>67</v>
      </c>
      <c r="D6442" t="s">
        <v>6354</v>
      </c>
      <c r="E6442" t="s">
        <v>3429</v>
      </c>
      <c r="F6442">
        <v>111</v>
      </c>
      <c r="G6442" s="1">
        <v>26.99</v>
      </c>
      <c r="H6442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6442">
        <f>Sales[[#This Row],[Total Inventory]]*Sales[[#This Row],[Sale_Price]]</f>
        <v>2995.89</v>
      </c>
    </row>
    <row r="6443" spans="1:9" x14ac:dyDescent="0.25">
      <c r="A6443">
        <v>41040</v>
      </c>
      <c r="B6443" t="str">
        <f>INDEX( Table3[],MATCH(Sales[[#This Row],[Category]],Table3[Category],0),1)</f>
        <v>LIQUOR</v>
      </c>
      <c r="C6443" t="s">
        <v>26</v>
      </c>
      <c r="D6443" t="s">
        <v>6355</v>
      </c>
      <c r="E6443" t="s">
        <v>48</v>
      </c>
      <c r="F6443">
        <v>1</v>
      </c>
      <c r="G6443" s="1">
        <v>5.99</v>
      </c>
      <c r="H6443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6443">
        <f>Sales[[#This Row],[Total Inventory]]*Sales[[#This Row],[Sale_Price]]</f>
        <v>5.99</v>
      </c>
    </row>
    <row r="6444" spans="1:9" x14ac:dyDescent="0.25">
      <c r="A6444">
        <v>336861</v>
      </c>
      <c r="B6444" t="str">
        <f>INDEX( Table3[],MATCH(Sales[[#This Row],[Category]],Table3[Category],0),1)</f>
        <v>WINE</v>
      </c>
      <c r="C6444" t="s">
        <v>41</v>
      </c>
      <c r="D6444" t="s">
        <v>6356</v>
      </c>
      <c r="E6444" t="s">
        <v>10</v>
      </c>
      <c r="F6444">
        <v>1</v>
      </c>
      <c r="G6444" s="1">
        <v>21.99</v>
      </c>
      <c r="H6444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6444">
        <f>Sales[[#This Row],[Total Inventory]]*Sales[[#This Row],[Sale_Price]]</f>
        <v>21.99</v>
      </c>
    </row>
    <row r="6445" spans="1:9" x14ac:dyDescent="0.25">
      <c r="A6445">
        <v>30011</v>
      </c>
      <c r="B6445" t="str">
        <f>INDEX( Table3[],MATCH(Sales[[#This Row],[Category]],Table3[Category],0),1)</f>
        <v>BEER</v>
      </c>
      <c r="C6445" t="s">
        <v>11</v>
      </c>
      <c r="D6445" t="s">
        <v>6357</v>
      </c>
      <c r="E6445" t="s">
        <v>60</v>
      </c>
      <c r="F6445">
        <v>0</v>
      </c>
      <c r="G6445" s="1">
        <v>5.85</v>
      </c>
      <c r="H6445">
        <f>IF(INDEX(Sale_Promotions[[Code]:[Sale Price]],MATCH(Sales[[#This Row],[Code]],Sale_Promotions[Code],0),2)=0,Sales[[#This Row],[Price]],INDEX(Sale_Promotions[[Code]:[Sale Price]],MATCH(Sales[[#This Row],[Code]],Sale_Promotions[Code],0),2))</f>
        <v>5.85</v>
      </c>
      <c r="I6445">
        <f>Sales[[#This Row],[Total Inventory]]*Sales[[#This Row],[Sale_Price]]</f>
        <v>0</v>
      </c>
    </row>
    <row r="6446" spans="1:9" x14ac:dyDescent="0.25">
      <c r="A6446">
        <v>28932</v>
      </c>
      <c r="B6446" t="str">
        <f>INDEX( Table3[],MATCH(Sales[[#This Row],[Category]],Table3[Category],0),1)</f>
        <v>LIQUOR</v>
      </c>
      <c r="C6446" t="s">
        <v>175</v>
      </c>
      <c r="D6446" t="s">
        <v>3417</v>
      </c>
      <c r="E6446" t="s">
        <v>133</v>
      </c>
      <c r="F6446">
        <v>248</v>
      </c>
      <c r="G6446" s="1">
        <v>44.99</v>
      </c>
      <c r="H6446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6446">
        <f>Sales[[#This Row],[Total Inventory]]*Sales[[#This Row],[Sale_Price]]</f>
        <v>11157.52</v>
      </c>
    </row>
    <row r="6447" spans="1:9" x14ac:dyDescent="0.25">
      <c r="A6447">
        <v>408875</v>
      </c>
      <c r="B6447" t="str">
        <f>INDEX( Table3[],MATCH(Sales[[#This Row],[Category]],Table3[Category],0),1)</f>
        <v>WINE</v>
      </c>
      <c r="C6447" t="s">
        <v>242</v>
      </c>
      <c r="D6447" t="s">
        <v>6358</v>
      </c>
      <c r="E6447" t="s">
        <v>10</v>
      </c>
      <c r="F6447">
        <v>81</v>
      </c>
      <c r="G6447" s="1">
        <v>15.99</v>
      </c>
      <c r="H644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6447">
        <f>Sales[[#This Row],[Total Inventory]]*Sales[[#This Row],[Sale_Price]]</f>
        <v>1295.19</v>
      </c>
    </row>
    <row r="6448" spans="1:9" x14ac:dyDescent="0.25">
      <c r="A6448">
        <v>30097</v>
      </c>
      <c r="B6448" t="str">
        <f>INDEX( Table3[],MATCH(Sales[[#This Row],[Category]],Table3[Category],0),1)</f>
        <v>BEER</v>
      </c>
      <c r="C6448" t="s">
        <v>11</v>
      </c>
      <c r="D6448" t="s">
        <v>6359</v>
      </c>
      <c r="E6448" t="s">
        <v>25</v>
      </c>
      <c r="F6448">
        <v>0</v>
      </c>
      <c r="G6448" s="1">
        <v>3.56</v>
      </c>
      <c r="H6448">
        <f>IF(INDEX(Sale_Promotions[[Code]:[Sale Price]],MATCH(Sales[[#This Row],[Code]],Sale_Promotions[Code],0),2)=0,Sales[[#This Row],[Price]],INDEX(Sale_Promotions[[Code]:[Sale Price]],MATCH(Sales[[#This Row],[Code]],Sale_Promotions[Code],0),2))</f>
        <v>3.56</v>
      </c>
      <c r="I6448">
        <f>Sales[[#This Row],[Total Inventory]]*Sales[[#This Row],[Sale_Price]]</f>
        <v>0</v>
      </c>
    </row>
    <row r="6449" spans="1:9" x14ac:dyDescent="0.25">
      <c r="A6449">
        <v>315410</v>
      </c>
      <c r="B6449" t="str">
        <f>INDEX( Table3[],MATCH(Sales[[#This Row],[Category]],Table3[Category],0),1)</f>
        <v>WINE</v>
      </c>
      <c r="C6449" t="s">
        <v>41</v>
      </c>
      <c r="D6449" t="s">
        <v>6360</v>
      </c>
      <c r="E6449" t="s">
        <v>10</v>
      </c>
      <c r="F6449">
        <v>0</v>
      </c>
      <c r="G6449" s="1">
        <v>17.489999999999998</v>
      </c>
      <c r="H6449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6449">
        <f>Sales[[#This Row],[Total Inventory]]*Sales[[#This Row],[Sale_Price]]</f>
        <v>0</v>
      </c>
    </row>
    <row r="6450" spans="1:9" x14ac:dyDescent="0.25">
      <c r="A6450">
        <v>45071</v>
      </c>
      <c r="B6450" t="str">
        <f>INDEX( Table3[],MATCH(Sales[[#This Row],[Category]],Table3[Category],0),1)</f>
        <v>WINE</v>
      </c>
      <c r="C6450" t="s">
        <v>53</v>
      </c>
      <c r="D6450" t="s">
        <v>6361</v>
      </c>
      <c r="E6450" t="s">
        <v>133</v>
      </c>
      <c r="F6450">
        <v>63</v>
      </c>
      <c r="G6450" s="1">
        <v>10.99</v>
      </c>
      <c r="H645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6450">
        <f>Sales[[#This Row],[Total Inventory]]*Sales[[#This Row],[Sale_Price]]</f>
        <v>692.37</v>
      </c>
    </row>
    <row r="6451" spans="1:9" x14ac:dyDescent="0.25">
      <c r="A6451">
        <v>318701</v>
      </c>
      <c r="B6451" t="str">
        <f>INDEX( Table3[],MATCH(Sales[[#This Row],[Category]],Table3[Category],0),1)</f>
        <v>WINE</v>
      </c>
      <c r="C6451" t="s">
        <v>39</v>
      </c>
      <c r="D6451" t="s">
        <v>6362</v>
      </c>
      <c r="E6451" t="s">
        <v>10</v>
      </c>
      <c r="F6451">
        <v>0</v>
      </c>
      <c r="G6451" s="1">
        <v>14.99</v>
      </c>
      <c r="H6451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451">
        <f>Sales[[#This Row],[Total Inventory]]*Sales[[#This Row],[Sale_Price]]</f>
        <v>0</v>
      </c>
    </row>
    <row r="6452" spans="1:9" x14ac:dyDescent="0.25">
      <c r="A6452">
        <v>25821</v>
      </c>
      <c r="B6452" t="str">
        <f>INDEX( Table3[],MATCH(Sales[[#This Row],[Category]],Table3[Category],0),1)</f>
        <v>BEER</v>
      </c>
      <c r="C6452" t="s">
        <v>11</v>
      </c>
      <c r="D6452" t="s">
        <v>6363</v>
      </c>
      <c r="E6452" t="s">
        <v>25</v>
      </c>
      <c r="F6452">
        <v>0</v>
      </c>
      <c r="G6452" s="1">
        <v>1.83</v>
      </c>
      <c r="H6452">
        <f>IF(INDEX(Sale_Promotions[[Code]:[Sale Price]],MATCH(Sales[[#This Row],[Code]],Sale_Promotions[Code],0),2)=0,Sales[[#This Row],[Price]],INDEX(Sale_Promotions[[Code]:[Sale Price]],MATCH(Sales[[#This Row],[Code]],Sale_Promotions[Code],0),2))</f>
        <v>1.83</v>
      </c>
      <c r="I6452">
        <f>Sales[[#This Row],[Total Inventory]]*Sales[[#This Row],[Sale_Price]]</f>
        <v>0</v>
      </c>
    </row>
    <row r="6453" spans="1:9" x14ac:dyDescent="0.25">
      <c r="A6453">
        <v>79162</v>
      </c>
      <c r="B6453" t="str">
        <f>INDEX( Table3[],MATCH(Sales[[#This Row],[Category]],Table3[Category],0),1)</f>
        <v>WINE</v>
      </c>
      <c r="C6453" t="s">
        <v>43</v>
      </c>
      <c r="D6453" t="s">
        <v>6364</v>
      </c>
      <c r="E6453" t="s">
        <v>10</v>
      </c>
      <c r="F6453">
        <v>5</v>
      </c>
      <c r="G6453" s="1">
        <v>48.99</v>
      </c>
      <c r="H6453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6453">
        <f>Sales[[#This Row],[Total Inventory]]*Sales[[#This Row],[Sale_Price]]</f>
        <v>244.95000000000002</v>
      </c>
    </row>
    <row r="6454" spans="1:9" x14ac:dyDescent="0.25">
      <c r="A6454">
        <v>300018</v>
      </c>
      <c r="B6454" t="str">
        <f>INDEX( Table3[],MATCH(Sales[[#This Row],[Category]],Table3[Category],0),1)</f>
        <v>WINE</v>
      </c>
      <c r="C6454" t="s">
        <v>61</v>
      </c>
      <c r="D6454" t="s">
        <v>6365</v>
      </c>
      <c r="E6454" t="s">
        <v>10</v>
      </c>
      <c r="F6454">
        <v>4</v>
      </c>
      <c r="G6454" s="1">
        <v>14.99</v>
      </c>
      <c r="H6454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454">
        <f>Sales[[#This Row],[Total Inventory]]*Sales[[#This Row],[Sale_Price]]</f>
        <v>59.96</v>
      </c>
    </row>
    <row r="6455" spans="1:9" x14ac:dyDescent="0.25">
      <c r="A6455">
        <v>200859</v>
      </c>
      <c r="B6455" t="str">
        <f>INDEX( Table3[],MATCH(Sales[[#This Row],[Category]],Table3[Category],0),1)</f>
        <v>WINE</v>
      </c>
      <c r="C6455" t="s">
        <v>39</v>
      </c>
      <c r="D6455" t="s">
        <v>6366</v>
      </c>
      <c r="E6455" t="s">
        <v>10</v>
      </c>
      <c r="F6455">
        <v>10</v>
      </c>
      <c r="G6455" s="1">
        <v>16.989999999999998</v>
      </c>
      <c r="H6455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6455">
        <f>Sales[[#This Row],[Total Inventory]]*Sales[[#This Row],[Sale_Price]]</f>
        <v>169.89999999999998</v>
      </c>
    </row>
    <row r="6456" spans="1:9" x14ac:dyDescent="0.25">
      <c r="A6456">
        <v>48024</v>
      </c>
      <c r="B6456" t="str">
        <f>INDEX( Table3[],MATCH(Sales[[#This Row],[Category]],Table3[Category],0),1)</f>
        <v>BEER</v>
      </c>
      <c r="C6456" t="s">
        <v>436</v>
      </c>
      <c r="D6456" t="s">
        <v>6367</v>
      </c>
      <c r="E6456" t="s">
        <v>10</v>
      </c>
      <c r="F6456">
        <v>124</v>
      </c>
      <c r="G6456" s="1">
        <v>22.99</v>
      </c>
      <c r="H6456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6456">
        <f>Sales[[#This Row],[Total Inventory]]*Sales[[#This Row],[Sale_Price]]</f>
        <v>2850.7599999999998</v>
      </c>
    </row>
    <row r="6457" spans="1:9" x14ac:dyDescent="0.25">
      <c r="A6457">
        <v>40869</v>
      </c>
      <c r="B6457" t="str">
        <f>INDEX( Table3[],MATCH(Sales[[#This Row],[Category]],Table3[Category],0),1)</f>
        <v>WINE</v>
      </c>
      <c r="C6457" t="s">
        <v>21</v>
      </c>
      <c r="D6457" t="s">
        <v>6368</v>
      </c>
      <c r="E6457" t="s">
        <v>10</v>
      </c>
      <c r="F6457">
        <v>17</v>
      </c>
      <c r="G6457" s="1">
        <v>10.99</v>
      </c>
      <c r="H645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6457">
        <f>Sales[[#This Row],[Total Inventory]]*Sales[[#This Row],[Sale_Price]]</f>
        <v>186.83</v>
      </c>
    </row>
    <row r="6458" spans="1:9" x14ac:dyDescent="0.25">
      <c r="A6458">
        <v>361941</v>
      </c>
      <c r="B6458" t="str">
        <f>INDEX( Table3[],MATCH(Sales[[#This Row],[Category]],Table3[Category],0),1)</f>
        <v>WINE</v>
      </c>
      <c r="C6458" t="s">
        <v>61</v>
      </c>
      <c r="D6458" t="s">
        <v>6369</v>
      </c>
      <c r="E6458" t="s">
        <v>10</v>
      </c>
      <c r="F6458">
        <v>0</v>
      </c>
      <c r="G6458" s="1">
        <v>5.99</v>
      </c>
      <c r="H6458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6458">
        <f>Sales[[#This Row],[Total Inventory]]*Sales[[#This Row],[Sale_Price]]</f>
        <v>0</v>
      </c>
    </row>
    <row r="6459" spans="1:9" x14ac:dyDescent="0.25">
      <c r="A6459">
        <v>24453</v>
      </c>
      <c r="B6459" t="str">
        <f>INDEX( Table3[],MATCH(Sales[[#This Row],[Category]],Table3[Category],0),1)</f>
        <v>BEER</v>
      </c>
      <c r="C6459" t="s">
        <v>11</v>
      </c>
      <c r="D6459" t="s">
        <v>6370</v>
      </c>
      <c r="E6459" t="s">
        <v>25</v>
      </c>
      <c r="F6459">
        <v>0</v>
      </c>
      <c r="G6459" s="1">
        <v>1.61</v>
      </c>
      <c r="H6459">
        <f>IF(INDEX(Sale_Promotions[[Code]:[Sale Price]],MATCH(Sales[[#This Row],[Code]],Sale_Promotions[Code],0),2)=0,Sales[[#This Row],[Price]],INDEX(Sale_Promotions[[Code]:[Sale Price]],MATCH(Sales[[#This Row],[Code]],Sale_Promotions[Code],0),2))</f>
        <v>1.61</v>
      </c>
      <c r="I6459">
        <f>Sales[[#This Row],[Total Inventory]]*Sales[[#This Row],[Sale_Price]]</f>
        <v>0</v>
      </c>
    </row>
    <row r="6460" spans="1:9" x14ac:dyDescent="0.25">
      <c r="A6460">
        <v>437654</v>
      </c>
      <c r="B6460" t="str">
        <f>INDEX( Table3[],MATCH(Sales[[#This Row],[Category]],Table3[Category],0),1)</f>
        <v>WINE</v>
      </c>
      <c r="C6460" t="s">
        <v>28</v>
      </c>
      <c r="D6460" t="s">
        <v>6371</v>
      </c>
      <c r="E6460" t="s">
        <v>10</v>
      </c>
      <c r="F6460">
        <v>0</v>
      </c>
      <c r="G6460" s="1">
        <v>15.49</v>
      </c>
      <c r="H6460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6460">
        <f>Sales[[#This Row],[Total Inventory]]*Sales[[#This Row],[Sale_Price]]</f>
        <v>0</v>
      </c>
    </row>
    <row r="6461" spans="1:9" x14ac:dyDescent="0.25">
      <c r="A6461">
        <v>88573</v>
      </c>
      <c r="B6461" t="str">
        <f>INDEX( Table3[],MATCH(Sales[[#This Row],[Category]],Table3[Category],0),1)</f>
        <v>WINE</v>
      </c>
      <c r="C6461" t="s">
        <v>163</v>
      </c>
      <c r="D6461" t="s">
        <v>3668</v>
      </c>
      <c r="E6461" t="s">
        <v>10</v>
      </c>
      <c r="F6461">
        <v>63</v>
      </c>
      <c r="G6461" s="1">
        <v>8.99</v>
      </c>
      <c r="H6461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6461">
        <f>Sales[[#This Row],[Total Inventory]]*Sales[[#This Row],[Sale_Price]]</f>
        <v>408.87</v>
      </c>
    </row>
    <row r="6462" spans="1:9" x14ac:dyDescent="0.25">
      <c r="A6462">
        <v>346047</v>
      </c>
      <c r="B6462" t="str">
        <f>INDEX( Table3[],MATCH(Sales[[#This Row],[Category]],Table3[Category],0),1)</f>
        <v>WINE</v>
      </c>
      <c r="C6462" t="s">
        <v>41</v>
      </c>
      <c r="D6462" t="s">
        <v>6372</v>
      </c>
      <c r="E6462" t="s">
        <v>10</v>
      </c>
      <c r="F6462">
        <v>42</v>
      </c>
      <c r="G6462" s="1">
        <v>11.99</v>
      </c>
      <c r="H646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462">
        <f>Sales[[#This Row],[Total Inventory]]*Sales[[#This Row],[Sale_Price]]</f>
        <v>503.58</v>
      </c>
    </row>
    <row r="6463" spans="1:9" x14ac:dyDescent="0.25">
      <c r="A6463">
        <v>312003</v>
      </c>
      <c r="B6463" t="str">
        <f>INDEX( Table3[],MATCH(Sales[[#This Row],[Category]],Table3[Category],0),1)</f>
        <v>WINE</v>
      </c>
      <c r="C6463" t="s">
        <v>21</v>
      </c>
      <c r="D6463" t="s">
        <v>6373</v>
      </c>
      <c r="E6463" t="s">
        <v>10</v>
      </c>
      <c r="F6463">
        <v>0</v>
      </c>
      <c r="G6463" s="1">
        <v>5.79</v>
      </c>
      <c r="H6463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6463">
        <f>Sales[[#This Row],[Total Inventory]]*Sales[[#This Row],[Sale_Price]]</f>
        <v>0</v>
      </c>
    </row>
    <row r="6464" spans="1:9" x14ac:dyDescent="0.25">
      <c r="A6464">
        <v>43457</v>
      </c>
      <c r="B6464" t="str">
        <f>INDEX( Table3[],MATCH(Sales[[#This Row],[Category]],Table3[Category],0),1)</f>
        <v>WINE</v>
      </c>
      <c r="C6464" t="s">
        <v>31</v>
      </c>
      <c r="D6464" t="s">
        <v>6374</v>
      </c>
      <c r="E6464" t="s">
        <v>10</v>
      </c>
      <c r="F6464">
        <v>9</v>
      </c>
      <c r="G6464" s="1">
        <v>29.99</v>
      </c>
      <c r="H6464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6464">
        <f>Sales[[#This Row],[Total Inventory]]*Sales[[#This Row],[Sale_Price]]</f>
        <v>269.90999999999997</v>
      </c>
    </row>
    <row r="6465" spans="1:9" x14ac:dyDescent="0.25">
      <c r="A6465">
        <v>41529</v>
      </c>
      <c r="B6465" t="str">
        <f>INDEX( Table3[],MATCH(Sales[[#This Row],[Category]],Table3[Category],0),1)</f>
        <v>WINE</v>
      </c>
      <c r="C6465" t="s">
        <v>53</v>
      </c>
      <c r="D6465" t="s">
        <v>6375</v>
      </c>
      <c r="E6465" t="s">
        <v>10</v>
      </c>
      <c r="F6465">
        <v>15</v>
      </c>
      <c r="G6465" s="1">
        <v>70.989999999999995</v>
      </c>
      <c r="H6465">
        <f>IF(INDEX(Sale_Promotions[[Code]:[Sale Price]],MATCH(Sales[[#This Row],[Code]],Sale_Promotions[Code],0),2)=0,Sales[[#This Row],[Price]],INDEX(Sale_Promotions[[Code]:[Sale Price]],MATCH(Sales[[#This Row],[Code]],Sale_Promotions[Code],0),2))</f>
        <v>70.989999999999995</v>
      </c>
      <c r="I6465">
        <f>Sales[[#This Row],[Total Inventory]]*Sales[[#This Row],[Sale_Price]]</f>
        <v>1064.8499999999999</v>
      </c>
    </row>
    <row r="6466" spans="1:9" x14ac:dyDescent="0.25">
      <c r="A6466">
        <v>63541</v>
      </c>
      <c r="B6466" t="str">
        <f>INDEX( Table3[],MATCH(Sales[[#This Row],[Category]],Table3[Category],0),1)</f>
        <v>WINE</v>
      </c>
      <c r="C6466" t="s">
        <v>163</v>
      </c>
      <c r="D6466" t="s">
        <v>6376</v>
      </c>
      <c r="E6466" t="s">
        <v>10</v>
      </c>
      <c r="F6466">
        <v>125</v>
      </c>
      <c r="G6466" s="1">
        <v>13.49</v>
      </c>
      <c r="H6466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6466">
        <f>Sales[[#This Row],[Total Inventory]]*Sales[[#This Row],[Sale_Price]]</f>
        <v>1686.25</v>
      </c>
    </row>
    <row r="6467" spans="1:9" x14ac:dyDescent="0.25">
      <c r="A6467">
        <v>349204</v>
      </c>
      <c r="B6467" t="str">
        <f>INDEX( Table3[],MATCH(Sales[[#This Row],[Category]],Table3[Category],0),1)</f>
        <v>WINE</v>
      </c>
      <c r="C6467" t="s">
        <v>61</v>
      </c>
      <c r="D6467" t="s">
        <v>6377</v>
      </c>
      <c r="E6467" t="s">
        <v>10</v>
      </c>
      <c r="F6467">
        <v>0</v>
      </c>
      <c r="G6467" s="1">
        <v>14.99</v>
      </c>
      <c r="H6467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467">
        <f>Sales[[#This Row],[Total Inventory]]*Sales[[#This Row],[Sale_Price]]</f>
        <v>0</v>
      </c>
    </row>
    <row r="6468" spans="1:9" x14ac:dyDescent="0.25">
      <c r="A6468">
        <v>166268</v>
      </c>
      <c r="B6468" t="str">
        <f>INDEX( Table3[],MATCH(Sales[[#This Row],[Category]],Table3[Category],0),1)</f>
        <v>WINE</v>
      </c>
      <c r="C6468" t="s">
        <v>61</v>
      </c>
      <c r="D6468" t="s">
        <v>6378</v>
      </c>
      <c r="E6468" t="s">
        <v>10</v>
      </c>
      <c r="F6468">
        <v>81</v>
      </c>
      <c r="G6468" s="1">
        <v>15.99</v>
      </c>
      <c r="H6468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6468">
        <f>Sales[[#This Row],[Total Inventory]]*Sales[[#This Row],[Sale_Price]]</f>
        <v>1295.19</v>
      </c>
    </row>
    <row r="6469" spans="1:9" x14ac:dyDescent="0.25">
      <c r="A6469">
        <v>345470</v>
      </c>
      <c r="B6469" t="str">
        <f>INDEX( Table3[],MATCH(Sales[[#This Row],[Category]],Table3[Category],0),1)</f>
        <v>LIQUOR</v>
      </c>
      <c r="C6469" t="s">
        <v>37</v>
      </c>
      <c r="D6469" t="s">
        <v>6379</v>
      </c>
      <c r="E6469" t="s">
        <v>449</v>
      </c>
      <c r="F6469">
        <v>85</v>
      </c>
      <c r="G6469" s="1">
        <v>0.99</v>
      </c>
      <c r="H6469">
        <f>IF(INDEX(Sale_Promotions[[Code]:[Sale Price]],MATCH(Sales[[#This Row],[Code]],Sale_Promotions[Code],0),2)=0,Sales[[#This Row],[Price]],INDEX(Sale_Promotions[[Code]:[Sale Price]],MATCH(Sales[[#This Row],[Code]],Sale_Promotions[Code],0),2))</f>
        <v>0.99</v>
      </c>
      <c r="I6469">
        <f>Sales[[#This Row],[Total Inventory]]*Sales[[#This Row],[Sale_Price]]</f>
        <v>84.15</v>
      </c>
    </row>
    <row r="6470" spans="1:9" x14ac:dyDescent="0.25">
      <c r="A6470">
        <v>71874</v>
      </c>
      <c r="B6470" t="str">
        <f>INDEX( Table3[],MATCH(Sales[[#This Row],[Category]],Table3[Category],0),1)</f>
        <v>LIQUOR</v>
      </c>
      <c r="C6470" t="s">
        <v>26</v>
      </c>
      <c r="D6470" t="s">
        <v>6380</v>
      </c>
      <c r="E6470" t="s">
        <v>133</v>
      </c>
      <c r="F6470">
        <v>85</v>
      </c>
      <c r="G6470" s="1">
        <v>13.99</v>
      </c>
      <c r="H6470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470">
        <f>Sales[[#This Row],[Total Inventory]]*Sales[[#This Row],[Sale_Price]]</f>
        <v>1189.1500000000001</v>
      </c>
    </row>
    <row r="6471" spans="1:9" x14ac:dyDescent="0.25">
      <c r="A6471">
        <v>22013</v>
      </c>
      <c r="B6471" t="str">
        <f>INDEX( Table3[],MATCH(Sales[[#This Row],[Category]],Table3[Category],0),1)</f>
        <v>BEER</v>
      </c>
      <c r="C6471" t="s">
        <v>11</v>
      </c>
      <c r="D6471" t="s">
        <v>6381</v>
      </c>
      <c r="E6471" t="s">
        <v>25</v>
      </c>
      <c r="F6471">
        <v>0</v>
      </c>
      <c r="G6471" s="1">
        <v>2.23</v>
      </c>
      <c r="H6471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6471">
        <f>Sales[[#This Row],[Total Inventory]]*Sales[[#This Row],[Sale_Price]]</f>
        <v>0</v>
      </c>
    </row>
    <row r="6472" spans="1:9" x14ac:dyDescent="0.25">
      <c r="A6472">
        <v>17892</v>
      </c>
      <c r="B6472" t="str">
        <f>INDEX( Table3[],MATCH(Sales[[#This Row],[Category]],Table3[Category],0),1)</f>
        <v>LIQUOR</v>
      </c>
      <c r="C6472" t="s">
        <v>175</v>
      </c>
      <c r="D6472" t="s">
        <v>6382</v>
      </c>
      <c r="E6472" t="s">
        <v>10</v>
      </c>
      <c r="F6472">
        <v>20</v>
      </c>
      <c r="G6472" s="1">
        <v>58.99</v>
      </c>
      <c r="H6472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6472">
        <f>Sales[[#This Row],[Total Inventory]]*Sales[[#This Row],[Sale_Price]]</f>
        <v>1099.8</v>
      </c>
    </row>
    <row r="6473" spans="1:9" x14ac:dyDescent="0.25">
      <c r="A6473">
        <v>80357</v>
      </c>
      <c r="B6473" t="str">
        <f>INDEX( Table3[],MATCH(Sales[[#This Row],[Category]],Table3[Category],0),1)</f>
        <v>WINE</v>
      </c>
      <c r="C6473" t="s">
        <v>28</v>
      </c>
      <c r="D6473" t="s">
        <v>2434</v>
      </c>
      <c r="E6473" t="s">
        <v>10</v>
      </c>
      <c r="F6473">
        <v>363</v>
      </c>
      <c r="G6473" s="1">
        <v>11.99</v>
      </c>
      <c r="H6473">
        <f>IF(INDEX(Sale_Promotions[[Code]:[Sale Price]],MATCH(Sales[[#This Row],[Code]],Sale_Promotions[Code],0),2)=0,Sales[[#This Row],[Price]],INDEX(Sale_Promotions[[Code]:[Sale Price]],MATCH(Sales[[#This Row],[Code]],Sale_Promotions[Code],0),2))</f>
        <v>11.19</v>
      </c>
      <c r="I6473">
        <f>Sales[[#This Row],[Total Inventory]]*Sales[[#This Row],[Sale_Price]]</f>
        <v>4061.97</v>
      </c>
    </row>
    <row r="6474" spans="1:9" x14ac:dyDescent="0.25">
      <c r="A6474">
        <v>296906</v>
      </c>
      <c r="B6474" t="str">
        <f>INDEX( Table3[],MATCH(Sales[[#This Row],[Category]],Table3[Category],0),1)</f>
        <v>LIQUOR</v>
      </c>
      <c r="C6474" t="s">
        <v>57</v>
      </c>
      <c r="D6474" t="s">
        <v>6383</v>
      </c>
      <c r="E6474" t="s">
        <v>10</v>
      </c>
      <c r="F6474">
        <v>100</v>
      </c>
      <c r="G6474" s="1">
        <v>92.99</v>
      </c>
      <c r="H6474">
        <f>IF(INDEX(Sale_Promotions[[Code]:[Sale Price]],MATCH(Sales[[#This Row],[Code]],Sale_Promotions[Code],0),2)=0,Sales[[#This Row],[Price]],INDEX(Sale_Promotions[[Code]:[Sale Price]],MATCH(Sales[[#This Row],[Code]],Sale_Promotions[Code],0),2))</f>
        <v>92.99</v>
      </c>
      <c r="I6474">
        <f>Sales[[#This Row],[Total Inventory]]*Sales[[#This Row],[Sale_Price]]</f>
        <v>9299</v>
      </c>
    </row>
    <row r="6475" spans="1:9" x14ac:dyDescent="0.25">
      <c r="A6475">
        <v>322681</v>
      </c>
      <c r="B6475" t="str">
        <f>INDEX( Table3[],MATCH(Sales[[#This Row],[Category]],Table3[Category],0),1)</f>
        <v>WINE</v>
      </c>
      <c r="C6475" t="s">
        <v>28</v>
      </c>
      <c r="D6475" t="s">
        <v>6384</v>
      </c>
      <c r="E6475" t="s">
        <v>10</v>
      </c>
      <c r="F6475">
        <v>42</v>
      </c>
      <c r="G6475" s="1">
        <v>16.489999999999998</v>
      </c>
      <c r="H6475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6475">
        <f>Sales[[#This Row],[Total Inventory]]*Sales[[#This Row],[Sale_Price]]</f>
        <v>692.57999999999993</v>
      </c>
    </row>
    <row r="6476" spans="1:9" x14ac:dyDescent="0.25">
      <c r="A6476">
        <v>233900</v>
      </c>
      <c r="B6476" t="str">
        <f>INDEX( Table3[],MATCH(Sales[[#This Row],[Category]],Table3[Category],0),1)</f>
        <v>WINE</v>
      </c>
      <c r="C6476" t="s">
        <v>85</v>
      </c>
      <c r="D6476" t="s">
        <v>6385</v>
      </c>
      <c r="E6476" t="s">
        <v>10</v>
      </c>
      <c r="F6476">
        <v>0</v>
      </c>
      <c r="G6476" s="1">
        <v>25.99</v>
      </c>
      <c r="H6476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6476">
        <f>Sales[[#This Row],[Total Inventory]]*Sales[[#This Row],[Sale_Price]]</f>
        <v>0</v>
      </c>
    </row>
    <row r="6477" spans="1:9" x14ac:dyDescent="0.25">
      <c r="A6477">
        <v>319036</v>
      </c>
      <c r="B6477" t="str">
        <f>INDEX( Table3[],MATCH(Sales[[#This Row],[Category]],Table3[Category],0),1)</f>
        <v>WINE</v>
      </c>
      <c r="C6477" t="s">
        <v>242</v>
      </c>
      <c r="D6477" t="s">
        <v>6386</v>
      </c>
      <c r="E6477" t="s">
        <v>23</v>
      </c>
      <c r="F6477">
        <v>8</v>
      </c>
      <c r="G6477" s="1">
        <v>12.69</v>
      </c>
      <c r="H6477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6477">
        <f>Sales[[#This Row],[Total Inventory]]*Sales[[#This Row],[Sale_Price]]</f>
        <v>101.52</v>
      </c>
    </row>
    <row r="6478" spans="1:9" x14ac:dyDescent="0.25">
      <c r="A6478">
        <v>97772</v>
      </c>
      <c r="B6478" t="str">
        <f>INDEX( Table3[],MATCH(Sales[[#This Row],[Category]],Table3[Category],0),1)</f>
        <v>BEER</v>
      </c>
      <c r="C6478" t="s">
        <v>11</v>
      </c>
      <c r="D6478" t="s">
        <v>6387</v>
      </c>
      <c r="E6478" t="s">
        <v>13</v>
      </c>
      <c r="F6478">
        <v>91</v>
      </c>
      <c r="G6478" s="1">
        <v>3.68</v>
      </c>
      <c r="H6478">
        <f>IF(INDEX(Sale_Promotions[[Code]:[Sale Price]],MATCH(Sales[[#This Row],[Code]],Sale_Promotions[Code],0),2)=0,Sales[[#This Row],[Price]],INDEX(Sale_Promotions[[Code]:[Sale Price]],MATCH(Sales[[#This Row],[Code]],Sale_Promotions[Code],0),2))</f>
        <v>3.68</v>
      </c>
      <c r="I6478">
        <f>Sales[[#This Row],[Total Inventory]]*Sales[[#This Row],[Sale_Price]]</f>
        <v>334.88</v>
      </c>
    </row>
    <row r="6479" spans="1:9" x14ac:dyDescent="0.25">
      <c r="A6479">
        <v>69299</v>
      </c>
      <c r="B6479" t="str">
        <f>INDEX( Table3[],MATCH(Sales[[#This Row],[Category]],Table3[Category],0),1)</f>
        <v>WINE</v>
      </c>
      <c r="C6479" t="s">
        <v>41</v>
      </c>
      <c r="D6479" t="s">
        <v>6388</v>
      </c>
      <c r="E6479" t="s">
        <v>48</v>
      </c>
      <c r="F6479">
        <v>9</v>
      </c>
      <c r="G6479" s="1">
        <v>11.99</v>
      </c>
      <c r="H647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479">
        <f>Sales[[#This Row],[Total Inventory]]*Sales[[#This Row],[Sale_Price]]</f>
        <v>107.91</v>
      </c>
    </row>
    <row r="6480" spans="1:9" x14ac:dyDescent="0.25">
      <c r="A6480">
        <v>12327</v>
      </c>
      <c r="B6480" t="str">
        <f>INDEX( Table3[],MATCH(Sales[[#This Row],[Category]],Table3[Category],0),1)</f>
        <v>WINE</v>
      </c>
      <c r="C6480" t="s">
        <v>61</v>
      </c>
      <c r="D6480" t="s">
        <v>6389</v>
      </c>
      <c r="E6480" t="s">
        <v>10</v>
      </c>
      <c r="F6480">
        <v>13</v>
      </c>
      <c r="G6480" s="1">
        <v>24.99</v>
      </c>
      <c r="H6480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6480">
        <f>Sales[[#This Row],[Total Inventory]]*Sales[[#This Row],[Sale_Price]]</f>
        <v>324.87</v>
      </c>
    </row>
    <row r="6481" spans="1:9" x14ac:dyDescent="0.25">
      <c r="A6481">
        <v>326333</v>
      </c>
      <c r="B6481" t="str">
        <f>INDEX( Table3[],MATCH(Sales[[#This Row],[Category]],Table3[Category],0),1)</f>
        <v>WINE</v>
      </c>
      <c r="C6481" t="s">
        <v>41</v>
      </c>
      <c r="D6481" t="s">
        <v>6390</v>
      </c>
      <c r="E6481" t="s">
        <v>10</v>
      </c>
      <c r="F6481">
        <v>0</v>
      </c>
      <c r="G6481" s="1">
        <v>6.79</v>
      </c>
      <c r="H6481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6481">
        <f>Sales[[#This Row],[Total Inventory]]*Sales[[#This Row],[Sale_Price]]</f>
        <v>0</v>
      </c>
    </row>
    <row r="6482" spans="1:9" x14ac:dyDescent="0.25">
      <c r="A6482">
        <v>347396</v>
      </c>
      <c r="B6482" t="str">
        <f>INDEX( Table3[],MATCH(Sales[[#This Row],[Category]],Table3[Category],0),1)</f>
        <v>WINE</v>
      </c>
      <c r="C6482" t="s">
        <v>28</v>
      </c>
      <c r="D6482" t="s">
        <v>6391</v>
      </c>
      <c r="E6482" t="s">
        <v>10</v>
      </c>
      <c r="F6482">
        <v>35</v>
      </c>
      <c r="G6482" s="1">
        <v>25.99</v>
      </c>
      <c r="H6482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6482">
        <f>Sales[[#This Row],[Total Inventory]]*Sales[[#This Row],[Sale_Price]]</f>
        <v>909.65</v>
      </c>
    </row>
    <row r="6483" spans="1:9" x14ac:dyDescent="0.25">
      <c r="A6483">
        <v>334539</v>
      </c>
      <c r="B6483" t="str">
        <f>INDEX( Table3[],MATCH(Sales[[#This Row],[Category]],Table3[Category],0),1)</f>
        <v>WINE</v>
      </c>
      <c r="C6483" t="s">
        <v>28</v>
      </c>
      <c r="D6483" t="s">
        <v>6392</v>
      </c>
      <c r="E6483" t="s">
        <v>10</v>
      </c>
      <c r="F6483">
        <v>13</v>
      </c>
      <c r="G6483" s="1">
        <v>22.99</v>
      </c>
      <c r="H6483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6483">
        <f>Sales[[#This Row],[Total Inventory]]*Sales[[#This Row],[Sale_Price]]</f>
        <v>298.87</v>
      </c>
    </row>
    <row r="6484" spans="1:9" x14ac:dyDescent="0.25">
      <c r="A6484">
        <v>10499</v>
      </c>
      <c r="B6484" t="str">
        <f>INDEX( Table3[],MATCH(Sales[[#This Row],[Category]],Table3[Category],0),1)</f>
        <v>WINE</v>
      </c>
      <c r="C6484" t="s">
        <v>53</v>
      </c>
      <c r="D6484" t="s">
        <v>6393</v>
      </c>
      <c r="E6484" t="s">
        <v>10</v>
      </c>
      <c r="F6484">
        <v>74</v>
      </c>
      <c r="G6484" s="1">
        <v>78.989999999999995</v>
      </c>
      <c r="H6484">
        <f>IF(INDEX(Sale_Promotions[[Code]:[Sale Price]],MATCH(Sales[[#This Row],[Code]],Sale_Promotions[Code],0),2)=0,Sales[[#This Row],[Price]],INDEX(Sale_Promotions[[Code]:[Sale Price]],MATCH(Sales[[#This Row],[Code]],Sale_Promotions[Code],0),2))</f>
        <v>78.989999999999995</v>
      </c>
      <c r="I6484">
        <f>Sales[[#This Row],[Total Inventory]]*Sales[[#This Row],[Sale_Price]]</f>
        <v>5845.2599999999993</v>
      </c>
    </row>
    <row r="6485" spans="1:9" x14ac:dyDescent="0.25">
      <c r="A6485">
        <v>78764</v>
      </c>
      <c r="B6485" t="str">
        <f>INDEX( Table3[],MATCH(Sales[[#This Row],[Category]],Table3[Category],0),1)</f>
        <v>LIQUOR</v>
      </c>
      <c r="C6485" t="s">
        <v>26</v>
      </c>
      <c r="D6485" t="s">
        <v>6394</v>
      </c>
      <c r="E6485" t="s">
        <v>10</v>
      </c>
      <c r="F6485">
        <v>17</v>
      </c>
      <c r="G6485" s="1">
        <v>19.989999999999998</v>
      </c>
      <c r="H6485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6485">
        <f>Sales[[#This Row],[Total Inventory]]*Sales[[#This Row],[Sale_Price]]</f>
        <v>339.83</v>
      </c>
    </row>
    <row r="6486" spans="1:9" x14ac:dyDescent="0.25">
      <c r="A6486">
        <v>84994</v>
      </c>
      <c r="B6486" t="str">
        <f>INDEX( Table3[],MATCH(Sales[[#This Row],[Category]],Table3[Category],0),1)</f>
        <v>WINE</v>
      </c>
      <c r="C6486" t="s">
        <v>61</v>
      </c>
      <c r="D6486" t="s">
        <v>6395</v>
      </c>
      <c r="E6486" t="s">
        <v>10</v>
      </c>
      <c r="F6486">
        <v>197</v>
      </c>
      <c r="G6486" s="1">
        <v>15.99</v>
      </c>
      <c r="H648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6486">
        <f>Sales[[#This Row],[Total Inventory]]*Sales[[#This Row],[Sale_Price]]</f>
        <v>3150.03</v>
      </c>
    </row>
    <row r="6487" spans="1:9" x14ac:dyDescent="0.25">
      <c r="A6487">
        <v>310143</v>
      </c>
      <c r="B6487" t="str">
        <f>INDEX( Table3[],MATCH(Sales[[#This Row],[Category]],Table3[Category],0),1)</f>
        <v>WINE</v>
      </c>
      <c r="C6487" t="s">
        <v>39</v>
      </c>
      <c r="D6487" t="s">
        <v>6396</v>
      </c>
      <c r="E6487" t="s">
        <v>10</v>
      </c>
      <c r="F6487">
        <v>5</v>
      </c>
      <c r="G6487" s="1">
        <v>14.99</v>
      </c>
      <c r="H6487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487">
        <f>Sales[[#This Row],[Total Inventory]]*Sales[[#This Row],[Sale_Price]]</f>
        <v>74.95</v>
      </c>
    </row>
    <row r="6488" spans="1:9" x14ac:dyDescent="0.25">
      <c r="A6488">
        <v>296876</v>
      </c>
      <c r="B6488" t="str">
        <f>INDEX( Table3[],MATCH(Sales[[#This Row],[Category]],Table3[Category],0),1)</f>
        <v>LIQUOR</v>
      </c>
      <c r="C6488" t="s">
        <v>35</v>
      </c>
      <c r="D6488" t="s">
        <v>6397</v>
      </c>
      <c r="E6488" t="s">
        <v>10</v>
      </c>
      <c r="F6488">
        <v>0</v>
      </c>
      <c r="G6488" s="1">
        <v>32.99</v>
      </c>
      <c r="H6488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6488">
        <f>Sales[[#This Row],[Total Inventory]]*Sales[[#This Row],[Sale_Price]]</f>
        <v>0</v>
      </c>
    </row>
    <row r="6489" spans="1:9" x14ac:dyDescent="0.25">
      <c r="A6489">
        <v>73508</v>
      </c>
      <c r="B6489" t="str">
        <f>INDEX( Table3[],MATCH(Sales[[#This Row],[Category]],Table3[Category],0),1)</f>
        <v>LIQUOR</v>
      </c>
      <c r="C6489" t="s">
        <v>37</v>
      </c>
      <c r="D6489" t="s">
        <v>6398</v>
      </c>
      <c r="E6489" t="s">
        <v>10</v>
      </c>
      <c r="F6489">
        <v>1</v>
      </c>
      <c r="G6489" s="1">
        <v>25.99</v>
      </c>
      <c r="H6489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6489">
        <f>Sales[[#This Row],[Total Inventory]]*Sales[[#This Row],[Sale_Price]]</f>
        <v>25.99</v>
      </c>
    </row>
    <row r="6490" spans="1:9" x14ac:dyDescent="0.25">
      <c r="A6490">
        <v>363626</v>
      </c>
      <c r="B6490" t="str">
        <f>INDEX( Table3[],MATCH(Sales[[#This Row],[Category]],Table3[Category],0),1)</f>
        <v>WINE</v>
      </c>
      <c r="C6490" t="s">
        <v>41</v>
      </c>
      <c r="D6490" t="s">
        <v>6399</v>
      </c>
      <c r="E6490" t="s">
        <v>23</v>
      </c>
      <c r="F6490">
        <v>0</v>
      </c>
      <c r="G6490" s="1">
        <v>12.99</v>
      </c>
      <c r="H6490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6490">
        <f>Sales[[#This Row],[Total Inventory]]*Sales[[#This Row],[Sale_Price]]</f>
        <v>0</v>
      </c>
    </row>
    <row r="6491" spans="1:9" x14ac:dyDescent="0.25">
      <c r="A6491">
        <v>141372</v>
      </c>
      <c r="B6491" t="str">
        <f>INDEX( Table3[],MATCH(Sales[[#This Row],[Category]],Table3[Category],0),1)</f>
        <v>WINE</v>
      </c>
      <c r="C6491" t="s">
        <v>85</v>
      </c>
      <c r="D6491" t="s">
        <v>6400</v>
      </c>
      <c r="E6491" t="s">
        <v>10</v>
      </c>
      <c r="F6491">
        <v>0</v>
      </c>
      <c r="G6491" s="1">
        <v>15.49</v>
      </c>
      <c r="H6491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6491">
        <f>Sales[[#This Row],[Total Inventory]]*Sales[[#This Row],[Sale_Price]]</f>
        <v>0</v>
      </c>
    </row>
    <row r="6492" spans="1:9" x14ac:dyDescent="0.25">
      <c r="A6492">
        <v>41259</v>
      </c>
      <c r="B6492" t="str">
        <f>INDEX( Table3[],MATCH(Sales[[#This Row],[Category]],Table3[Category],0),1)</f>
        <v>LIQUOR</v>
      </c>
      <c r="C6492" t="s">
        <v>175</v>
      </c>
      <c r="D6492" t="s">
        <v>6401</v>
      </c>
      <c r="E6492" t="s">
        <v>10</v>
      </c>
      <c r="F6492">
        <v>96</v>
      </c>
      <c r="G6492" s="1">
        <v>569.99</v>
      </c>
      <c r="H6492">
        <f>IF(INDEX(Sale_Promotions[[Code]:[Sale Price]],MATCH(Sales[[#This Row],[Code]],Sale_Promotions[Code],0),2)=0,Sales[[#This Row],[Price]],INDEX(Sale_Promotions[[Code]:[Sale Price]],MATCH(Sales[[#This Row],[Code]],Sale_Promotions[Code],0),2))</f>
        <v>569.99</v>
      </c>
      <c r="I6492">
        <f>Sales[[#This Row],[Total Inventory]]*Sales[[#This Row],[Sale_Price]]</f>
        <v>54719.040000000001</v>
      </c>
    </row>
    <row r="6493" spans="1:9" x14ac:dyDescent="0.25">
      <c r="A6493">
        <v>73466</v>
      </c>
      <c r="B6493" t="str">
        <f>INDEX( Table3[],MATCH(Sales[[#This Row],[Category]],Table3[Category],0),1)</f>
        <v>WINE</v>
      </c>
      <c r="C6493" t="s">
        <v>31</v>
      </c>
      <c r="D6493" t="s">
        <v>6402</v>
      </c>
      <c r="E6493" t="s">
        <v>10</v>
      </c>
      <c r="F6493">
        <v>17</v>
      </c>
      <c r="G6493" s="1">
        <v>7.69</v>
      </c>
      <c r="H6493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6493">
        <f>Sales[[#This Row],[Total Inventory]]*Sales[[#This Row],[Sale_Price]]</f>
        <v>84.83</v>
      </c>
    </row>
    <row r="6494" spans="1:9" x14ac:dyDescent="0.25">
      <c r="A6494">
        <v>71017</v>
      </c>
      <c r="B6494" t="str">
        <f>INDEX( Table3[],MATCH(Sales[[#This Row],[Category]],Table3[Category],0),1)</f>
        <v>WINE</v>
      </c>
      <c r="C6494" t="s">
        <v>53</v>
      </c>
      <c r="D6494" t="s">
        <v>6403</v>
      </c>
      <c r="E6494" t="s">
        <v>133</v>
      </c>
      <c r="F6494">
        <v>12</v>
      </c>
      <c r="G6494" s="1">
        <v>64.989999999999995</v>
      </c>
      <c r="H6494">
        <f>IF(INDEX(Sale_Promotions[[Code]:[Sale Price]],MATCH(Sales[[#This Row],[Code]],Sale_Promotions[Code],0),2)=0,Sales[[#This Row],[Price]],INDEX(Sale_Promotions[[Code]:[Sale Price]],MATCH(Sales[[#This Row],[Code]],Sale_Promotions[Code],0),2))</f>
        <v>64.989999999999995</v>
      </c>
      <c r="I6494">
        <f>Sales[[#This Row],[Total Inventory]]*Sales[[#This Row],[Sale_Price]]</f>
        <v>779.87999999999988</v>
      </c>
    </row>
    <row r="6495" spans="1:9" x14ac:dyDescent="0.25">
      <c r="A6495">
        <v>73137</v>
      </c>
      <c r="B6495" t="str">
        <f>INDEX( Table3[],MATCH(Sales[[#This Row],[Category]],Table3[Category],0),1)</f>
        <v>BEER</v>
      </c>
      <c r="C6495" t="s">
        <v>436</v>
      </c>
      <c r="D6495" t="s">
        <v>6404</v>
      </c>
      <c r="E6495" t="s">
        <v>10</v>
      </c>
      <c r="F6495">
        <v>18</v>
      </c>
      <c r="G6495" s="1">
        <v>23.99</v>
      </c>
      <c r="H6495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6495">
        <f>Sales[[#This Row],[Total Inventory]]*Sales[[#This Row],[Sale_Price]]</f>
        <v>431.82</v>
      </c>
    </row>
    <row r="6496" spans="1:9" x14ac:dyDescent="0.25">
      <c r="A6496">
        <v>42805</v>
      </c>
      <c r="B6496" t="str">
        <f>INDEX( Table3[],MATCH(Sales[[#This Row],[Category]],Table3[Category],0),1)</f>
        <v>WINE</v>
      </c>
      <c r="C6496" t="s">
        <v>61</v>
      </c>
      <c r="D6496" t="s">
        <v>6405</v>
      </c>
      <c r="E6496" t="s">
        <v>10</v>
      </c>
      <c r="F6496">
        <v>0</v>
      </c>
      <c r="G6496" s="1">
        <v>21.99</v>
      </c>
      <c r="H6496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6496">
        <f>Sales[[#This Row],[Total Inventory]]*Sales[[#This Row],[Sale_Price]]</f>
        <v>0</v>
      </c>
    </row>
    <row r="6497" spans="1:9" x14ac:dyDescent="0.25">
      <c r="A6497">
        <v>306881</v>
      </c>
      <c r="B6497" t="str">
        <f>INDEX( Table3[],MATCH(Sales[[#This Row],[Category]],Table3[Category],0),1)</f>
        <v>WINE</v>
      </c>
      <c r="C6497" t="s">
        <v>242</v>
      </c>
      <c r="D6497" t="s">
        <v>6406</v>
      </c>
      <c r="E6497" t="s">
        <v>23</v>
      </c>
      <c r="F6497">
        <v>0</v>
      </c>
      <c r="G6497" s="1">
        <v>16.489999999999998</v>
      </c>
      <c r="H6497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6497">
        <f>Sales[[#This Row],[Total Inventory]]*Sales[[#This Row],[Sale_Price]]</f>
        <v>0</v>
      </c>
    </row>
    <row r="6498" spans="1:9" x14ac:dyDescent="0.25">
      <c r="A6498">
        <v>66265</v>
      </c>
      <c r="B6498" t="str">
        <f>INDEX( Table3[],MATCH(Sales[[#This Row],[Category]],Table3[Category],0),1)</f>
        <v>WINE</v>
      </c>
      <c r="C6498" t="s">
        <v>41</v>
      </c>
      <c r="D6498" t="s">
        <v>6407</v>
      </c>
      <c r="E6498" t="s">
        <v>23</v>
      </c>
      <c r="F6498">
        <v>171</v>
      </c>
      <c r="G6498" s="1">
        <v>13.99</v>
      </c>
      <c r="H649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498">
        <f>Sales[[#This Row],[Total Inventory]]*Sales[[#This Row],[Sale_Price]]</f>
        <v>2392.29</v>
      </c>
    </row>
    <row r="6499" spans="1:9" x14ac:dyDescent="0.25">
      <c r="A6499">
        <v>316915</v>
      </c>
      <c r="B6499" t="str">
        <f>INDEX( Table3[],MATCH(Sales[[#This Row],[Category]],Table3[Category],0),1)</f>
        <v>WINE</v>
      </c>
      <c r="C6499" t="s">
        <v>41</v>
      </c>
      <c r="D6499" t="s">
        <v>6408</v>
      </c>
      <c r="E6499" t="s">
        <v>10</v>
      </c>
      <c r="F6499">
        <v>100</v>
      </c>
      <c r="G6499" s="1">
        <v>25.99</v>
      </c>
      <c r="H6499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6499">
        <f>Sales[[#This Row],[Total Inventory]]*Sales[[#This Row],[Sale_Price]]</f>
        <v>2599</v>
      </c>
    </row>
    <row r="6500" spans="1:9" x14ac:dyDescent="0.25">
      <c r="A6500">
        <v>23768</v>
      </c>
      <c r="B6500" t="str">
        <f>INDEX( Table3[],MATCH(Sales[[#This Row],[Category]],Table3[Category],0),1)</f>
        <v>BEER</v>
      </c>
      <c r="C6500" t="s">
        <v>11</v>
      </c>
      <c r="D6500" t="s">
        <v>6409</v>
      </c>
      <c r="E6500" t="s">
        <v>92</v>
      </c>
      <c r="F6500">
        <v>594</v>
      </c>
      <c r="G6500" s="1">
        <v>1.59</v>
      </c>
      <c r="H6500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6500">
        <f>Sales[[#This Row],[Total Inventory]]*Sales[[#This Row],[Sale_Price]]</f>
        <v>944.46</v>
      </c>
    </row>
    <row r="6501" spans="1:9" x14ac:dyDescent="0.25">
      <c r="A6501">
        <v>336527</v>
      </c>
      <c r="B6501" t="str">
        <f>INDEX( Table3[],MATCH(Sales[[#This Row],[Category]],Table3[Category],0),1)</f>
        <v>WINE</v>
      </c>
      <c r="C6501" t="s">
        <v>242</v>
      </c>
      <c r="D6501" t="s">
        <v>6346</v>
      </c>
      <c r="E6501" t="s">
        <v>10</v>
      </c>
      <c r="F6501">
        <v>8</v>
      </c>
      <c r="G6501" s="1">
        <v>16.489999999999998</v>
      </c>
      <c r="H6501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6501">
        <f>Sales[[#This Row],[Total Inventory]]*Sales[[#This Row],[Sale_Price]]</f>
        <v>131.91999999999999</v>
      </c>
    </row>
    <row r="6502" spans="1:9" x14ac:dyDescent="0.25">
      <c r="A6502">
        <v>47240</v>
      </c>
      <c r="B6502" t="str">
        <f>INDEX( Table3[],MATCH(Sales[[#This Row],[Category]],Table3[Category],0),1)</f>
        <v>LIQUOR</v>
      </c>
      <c r="C6502" t="s">
        <v>35</v>
      </c>
      <c r="D6502" t="s">
        <v>6410</v>
      </c>
      <c r="E6502" t="s">
        <v>10</v>
      </c>
      <c r="F6502">
        <v>8</v>
      </c>
      <c r="G6502" s="1">
        <v>45.99</v>
      </c>
      <c r="H6502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6502">
        <f>Sales[[#This Row],[Total Inventory]]*Sales[[#This Row],[Sale_Price]]</f>
        <v>367.92</v>
      </c>
    </row>
    <row r="6503" spans="1:9" x14ac:dyDescent="0.25">
      <c r="A6503">
        <v>330977</v>
      </c>
      <c r="B6503" t="str">
        <f>INDEX( Table3[],MATCH(Sales[[#This Row],[Category]],Table3[Category],0),1)</f>
        <v>WINE</v>
      </c>
      <c r="C6503" t="s">
        <v>39</v>
      </c>
      <c r="D6503" t="s">
        <v>6411</v>
      </c>
      <c r="E6503" t="s">
        <v>10</v>
      </c>
      <c r="F6503">
        <v>0</v>
      </c>
      <c r="G6503" s="1">
        <v>15.49</v>
      </c>
      <c r="H6503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6503">
        <f>Sales[[#This Row],[Total Inventory]]*Sales[[#This Row],[Sale_Price]]</f>
        <v>0</v>
      </c>
    </row>
    <row r="6504" spans="1:9" x14ac:dyDescent="0.25">
      <c r="A6504">
        <v>54895</v>
      </c>
      <c r="B6504" t="str">
        <f>INDEX( Table3[],MATCH(Sales[[#This Row],[Category]],Table3[Category],0),1)</f>
        <v>WINE</v>
      </c>
      <c r="C6504" t="s">
        <v>85</v>
      </c>
      <c r="D6504" t="s">
        <v>6412</v>
      </c>
      <c r="E6504" t="s">
        <v>10</v>
      </c>
      <c r="F6504">
        <v>6</v>
      </c>
      <c r="G6504" s="1">
        <v>19.989999999999998</v>
      </c>
      <c r="H6504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6504">
        <f>Sales[[#This Row],[Total Inventory]]*Sales[[#This Row],[Sale_Price]]</f>
        <v>119.94</v>
      </c>
    </row>
    <row r="6505" spans="1:9" x14ac:dyDescent="0.25">
      <c r="A6505">
        <v>315996</v>
      </c>
      <c r="B6505" t="str">
        <f>INDEX( Table3[],MATCH(Sales[[#This Row],[Category]],Table3[Category],0),1)</f>
        <v>WINE</v>
      </c>
      <c r="C6505" t="s">
        <v>64</v>
      </c>
      <c r="D6505" t="s">
        <v>6413</v>
      </c>
      <c r="E6505" t="s">
        <v>10</v>
      </c>
      <c r="F6505">
        <v>0</v>
      </c>
      <c r="G6505" s="1">
        <v>15.99</v>
      </c>
      <c r="H6505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6505">
        <f>Sales[[#This Row],[Total Inventory]]*Sales[[#This Row],[Sale_Price]]</f>
        <v>0</v>
      </c>
    </row>
    <row r="6506" spans="1:9" x14ac:dyDescent="0.25">
      <c r="A6506">
        <v>191833</v>
      </c>
      <c r="B6506" t="str">
        <f>INDEX( Table3[],MATCH(Sales[[#This Row],[Category]],Table3[Category],0),1)</f>
        <v>WINE</v>
      </c>
      <c r="C6506" t="s">
        <v>242</v>
      </c>
      <c r="D6506" t="s">
        <v>6414</v>
      </c>
      <c r="E6506" t="s">
        <v>10</v>
      </c>
      <c r="F6506">
        <v>0</v>
      </c>
      <c r="G6506" s="1">
        <v>14.49</v>
      </c>
      <c r="H6506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6506">
        <f>Sales[[#This Row],[Total Inventory]]*Sales[[#This Row],[Sale_Price]]</f>
        <v>0</v>
      </c>
    </row>
    <row r="6507" spans="1:9" x14ac:dyDescent="0.25">
      <c r="A6507">
        <v>71493</v>
      </c>
      <c r="B6507" t="str">
        <f>INDEX( Table3[],MATCH(Sales[[#This Row],[Category]],Table3[Category],0),1)</f>
        <v>LIQUOR</v>
      </c>
      <c r="C6507" t="s">
        <v>26</v>
      </c>
      <c r="D6507" t="s">
        <v>6415</v>
      </c>
      <c r="E6507" t="s">
        <v>10</v>
      </c>
      <c r="F6507">
        <v>12</v>
      </c>
      <c r="G6507" s="1">
        <v>18.690000000000001</v>
      </c>
      <c r="H6507">
        <f>IF(INDEX(Sale_Promotions[[Code]:[Sale Price]],MATCH(Sales[[#This Row],[Code]],Sale_Promotions[Code],0),2)=0,Sales[[#This Row],[Price]],INDEX(Sale_Promotions[[Code]:[Sale Price]],MATCH(Sales[[#This Row],[Code]],Sale_Promotions[Code],0),2))</f>
        <v>18.690000000000001</v>
      </c>
      <c r="I6507">
        <f>Sales[[#This Row],[Total Inventory]]*Sales[[#This Row],[Sale_Price]]</f>
        <v>224.28000000000003</v>
      </c>
    </row>
    <row r="6508" spans="1:9" x14ac:dyDescent="0.25">
      <c r="A6508">
        <v>44671</v>
      </c>
      <c r="B6508" t="str">
        <f>INDEX( Table3[],MATCH(Sales[[#This Row],[Category]],Table3[Category],0),1)</f>
        <v>LIQUOR</v>
      </c>
      <c r="C6508" t="s">
        <v>14</v>
      </c>
      <c r="D6508" t="s">
        <v>6416</v>
      </c>
      <c r="E6508" t="s">
        <v>10</v>
      </c>
      <c r="F6508">
        <v>113</v>
      </c>
      <c r="G6508" s="1">
        <v>192.99</v>
      </c>
      <c r="H6508">
        <f>IF(INDEX(Sale_Promotions[[Code]:[Sale Price]],MATCH(Sales[[#This Row],[Code]],Sale_Promotions[Code],0),2)=0,Sales[[#This Row],[Price]],INDEX(Sale_Promotions[[Code]:[Sale Price]],MATCH(Sales[[#This Row],[Code]],Sale_Promotions[Code],0),2))</f>
        <v>192.99</v>
      </c>
      <c r="I6508">
        <f>Sales[[#This Row],[Total Inventory]]*Sales[[#This Row],[Sale_Price]]</f>
        <v>21807.870000000003</v>
      </c>
    </row>
    <row r="6509" spans="1:9" x14ac:dyDescent="0.25">
      <c r="A6509">
        <v>334775</v>
      </c>
      <c r="B6509" t="str">
        <f>INDEX( Table3[],MATCH(Sales[[#This Row],[Category]],Table3[Category],0),1)</f>
        <v>WINE</v>
      </c>
      <c r="C6509" t="s">
        <v>41</v>
      </c>
      <c r="D6509" t="s">
        <v>6417</v>
      </c>
      <c r="E6509" t="s">
        <v>10</v>
      </c>
      <c r="F6509">
        <v>10</v>
      </c>
      <c r="G6509" s="1">
        <v>17.989999999999998</v>
      </c>
      <c r="H6509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6509">
        <f>Sales[[#This Row],[Total Inventory]]*Sales[[#This Row],[Sale_Price]]</f>
        <v>179.89999999999998</v>
      </c>
    </row>
    <row r="6510" spans="1:9" x14ac:dyDescent="0.25">
      <c r="A6510">
        <v>85516</v>
      </c>
      <c r="B6510" t="str">
        <f>INDEX( Table3[],MATCH(Sales[[#This Row],[Category]],Table3[Category],0),1)</f>
        <v>WINE</v>
      </c>
      <c r="C6510" t="s">
        <v>31</v>
      </c>
      <c r="D6510" t="s">
        <v>6418</v>
      </c>
      <c r="E6510" t="s">
        <v>10</v>
      </c>
      <c r="F6510">
        <v>42</v>
      </c>
      <c r="G6510" s="1">
        <v>14.69</v>
      </c>
      <c r="H6510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6510">
        <f>Sales[[#This Row],[Total Inventory]]*Sales[[#This Row],[Sale_Price]]</f>
        <v>616.98</v>
      </c>
    </row>
    <row r="6511" spans="1:9" x14ac:dyDescent="0.25">
      <c r="A6511">
        <v>90240</v>
      </c>
      <c r="B6511" t="str">
        <f>INDEX( Table3[],MATCH(Sales[[#This Row],[Category]],Table3[Category],0),1)</f>
        <v>BEER</v>
      </c>
      <c r="C6511" t="s">
        <v>11</v>
      </c>
      <c r="D6511" t="s">
        <v>6419</v>
      </c>
      <c r="E6511" t="s">
        <v>25</v>
      </c>
      <c r="F6511">
        <v>108</v>
      </c>
      <c r="G6511" s="1">
        <v>1.19</v>
      </c>
      <c r="H6511">
        <f>IF(INDEX(Sale_Promotions[[Code]:[Sale Price]],MATCH(Sales[[#This Row],[Code]],Sale_Promotions[Code],0),2)=0,Sales[[#This Row],[Price]],INDEX(Sale_Promotions[[Code]:[Sale Price]],MATCH(Sales[[#This Row],[Code]],Sale_Promotions[Code],0),2))</f>
        <v>1.19</v>
      </c>
      <c r="I6511">
        <f>Sales[[#This Row],[Total Inventory]]*Sales[[#This Row],[Sale_Price]]</f>
        <v>128.51999999999998</v>
      </c>
    </row>
    <row r="6512" spans="1:9" x14ac:dyDescent="0.25">
      <c r="A6512">
        <v>49370</v>
      </c>
      <c r="B6512" t="str">
        <f>INDEX( Table3[],MATCH(Sales[[#This Row],[Category]],Table3[Category],0),1)</f>
        <v>WINE</v>
      </c>
      <c r="C6512" t="s">
        <v>28</v>
      </c>
      <c r="D6512" t="s">
        <v>6420</v>
      </c>
      <c r="E6512" t="s">
        <v>48</v>
      </c>
      <c r="F6512">
        <v>16</v>
      </c>
      <c r="G6512" s="1">
        <v>30.99</v>
      </c>
      <c r="H6512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6512">
        <f>Sales[[#This Row],[Total Inventory]]*Sales[[#This Row],[Sale_Price]]</f>
        <v>495.84</v>
      </c>
    </row>
    <row r="6513" spans="1:9" x14ac:dyDescent="0.25">
      <c r="A6513">
        <v>326123</v>
      </c>
      <c r="B6513" t="str">
        <f>INDEX( Table3[],MATCH(Sales[[#This Row],[Category]],Table3[Category],0),1)</f>
        <v>WINE</v>
      </c>
      <c r="C6513" t="s">
        <v>43</v>
      </c>
      <c r="D6513" t="s">
        <v>6421</v>
      </c>
      <c r="E6513" t="s">
        <v>10</v>
      </c>
      <c r="F6513">
        <v>0</v>
      </c>
      <c r="G6513" s="1">
        <v>9.99</v>
      </c>
      <c r="H6513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6513">
        <f>Sales[[#This Row],[Total Inventory]]*Sales[[#This Row],[Sale_Price]]</f>
        <v>0</v>
      </c>
    </row>
    <row r="6514" spans="1:9" x14ac:dyDescent="0.25">
      <c r="A6514">
        <v>317752</v>
      </c>
      <c r="B6514" t="str">
        <f>INDEX( Table3[],MATCH(Sales[[#This Row],[Category]],Table3[Category],0),1)</f>
        <v>WINE</v>
      </c>
      <c r="C6514" t="s">
        <v>163</v>
      </c>
      <c r="D6514" t="s">
        <v>6422</v>
      </c>
      <c r="E6514" t="s">
        <v>10</v>
      </c>
      <c r="F6514">
        <v>0</v>
      </c>
      <c r="G6514" s="1">
        <v>7.99</v>
      </c>
      <c r="H6514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6514">
        <f>Sales[[#This Row],[Total Inventory]]*Sales[[#This Row],[Sale_Price]]</f>
        <v>0</v>
      </c>
    </row>
    <row r="6515" spans="1:9" x14ac:dyDescent="0.25">
      <c r="A6515">
        <v>57355</v>
      </c>
      <c r="B6515" t="str">
        <f>INDEX( Table3[],MATCH(Sales[[#This Row],[Category]],Table3[Category],0),1)</f>
        <v>LIQUOR</v>
      </c>
      <c r="C6515" t="s">
        <v>37</v>
      </c>
      <c r="D6515" t="s">
        <v>6423</v>
      </c>
      <c r="E6515" t="s">
        <v>10</v>
      </c>
      <c r="F6515">
        <v>11</v>
      </c>
      <c r="G6515" s="1">
        <v>29.99</v>
      </c>
      <c r="H6515">
        <f>IF(INDEX(Sale_Promotions[[Code]:[Sale Price]],MATCH(Sales[[#This Row],[Code]],Sale_Promotions[Code],0),2)=0,Sales[[#This Row],[Price]],INDEX(Sale_Promotions[[Code]:[Sale Price]],MATCH(Sales[[#This Row],[Code]],Sale_Promotions[Code],0),2))</f>
        <v>28.59</v>
      </c>
      <c r="I6515">
        <f>Sales[[#This Row],[Total Inventory]]*Sales[[#This Row],[Sale_Price]]</f>
        <v>314.49</v>
      </c>
    </row>
    <row r="6516" spans="1:9" x14ac:dyDescent="0.25">
      <c r="A6516">
        <v>296903</v>
      </c>
      <c r="B6516" t="str">
        <f>INDEX( Table3[],MATCH(Sales[[#This Row],[Category]],Table3[Category],0),1)</f>
        <v>WINE</v>
      </c>
      <c r="C6516" t="s">
        <v>28</v>
      </c>
      <c r="D6516" t="s">
        <v>6424</v>
      </c>
      <c r="E6516" t="s">
        <v>10</v>
      </c>
      <c r="F6516">
        <v>10</v>
      </c>
      <c r="G6516" s="1">
        <v>13.39</v>
      </c>
      <c r="H6516">
        <f>IF(INDEX(Sale_Promotions[[Code]:[Sale Price]],MATCH(Sales[[#This Row],[Code]],Sale_Promotions[Code],0),2)=0,Sales[[#This Row],[Price]],INDEX(Sale_Promotions[[Code]:[Sale Price]],MATCH(Sales[[#This Row],[Code]],Sale_Promotions[Code],0),2))</f>
        <v>13.39</v>
      </c>
      <c r="I6516">
        <f>Sales[[#This Row],[Total Inventory]]*Sales[[#This Row],[Sale_Price]]</f>
        <v>133.9</v>
      </c>
    </row>
    <row r="6517" spans="1:9" x14ac:dyDescent="0.25">
      <c r="A6517">
        <v>73558</v>
      </c>
      <c r="B6517" t="str">
        <f>INDEX( Table3[],MATCH(Sales[[#This Row],[Category]],Table3[Category],0),1)</f>
        <v>BEER</v>
      </c>
      <c r="C6517" t="s">
        <v>436</v>
      </c>
      <c r="D6517" t="s">
        <v>6425</v>
      </c>
      <c r="E6517" t="s">
        <v>133</v>
      </c>
      <c r="F6517">
        <v>0</v>
      </c>
      <c r="G6517" s="1">
        <v>15.99</v>
      </c>
      <c r="H651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6517">
        <f>Sales[[#This Row],[Total Inventory]]*Sales[[#This Row],[Sale_Price]]</f>
        <v>0</v>
      </c>
    </row>
    <row r="6518" spans="1:9" x14ac:dyDescent="0.25">
      <c r="A6518">
        <v>336349</v>
      </c>
      <c r="B6518" t="str">
        <f>INDEX( Table3[],MATCH(Sales[[#This Row],[Category]],Table3[Category],0),1)</f>
        <v>WINE</v>
      </c>
      <c r="C6518" t="s">
        <v>21</v>
      </c>
      <c r="D6518" t="s">
        <v>6426</v>
      </c>
      <c r="E6518" t="s">
        <v>10</v>
      </c>
      <c r="F6518">
        <v>9</v>
      </c>
      <c r="G6518" s="1">
        <v>10.49</v>
      </c>
      <c r="H6518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6518">
        <f>Sales[[#This Row],[Total Inventory]]*Sales[[#This Row],[Sale_Price]]</f>
        <v>94.41</v>
      </c>
    </row>
    <row r="6519" spans="1:9" x14ac:dyDescent="0.25">
      <c r="A6519">
        <v>312208</v>
      </c>
      <c r="B6519" t="str">
        <f>INDEX( Table3[],MATCH(Sales[[#This Row],[Category]],Table3[Category],0),1)</f>
        <v>WINE</v>
      </c>
      <c r="C6519" t="s">
        <v>41</v>
      </c>
      <c r="D6519" t="s">
        <v>6427</v>
      </c>
      <c r="E6519" t="s">
        <v>10</v>
      </c>
      <c r="F6519">
        <v>0</v>
      </c>
      <c r="G6519" s="1">
        <v>234.99</v>
      </c>
      <c r="H6519">
        <f>IF(INDEX(Sale_Promotions[[Code]:[Sale Price]],MATCH(Sales[[#This Row],[Code]],Sale_Promotions[Code],0),2)=0,Sales[[#This Row],[Price]],INDEX(Sale_Promotions[[Code]:[Sale Price]],MATCH(Sales[[#This Row],[Code]],Sale_Promotions[Code],0),2))</f>
        <v>234.99</v>
      </c>
      <c r="I6519">
        <f>Sales[[#This Row],[Total Inventory]]*Sales[[#This Row],[Sale_Price]]</f>
        <v>0</v>
      </c>
    </row>
    <row r="6520" spans="1:9" x14ac:dyDescent="0.25">
      <c r="A6520">
        <v>40189</v>
      </c>
      <c r="B6520" t="str">
        <f>INDEX( Table3[],MATCH(Sales[[#This Row],[Category]],Table3[Category],0),1)</f>
        <v>LIQUOR</v>
      </c>
      <c r="C6520" t="s">
        <v>14</v>
      </c>
      <c r="D6520" t="s">
        <v>6428</v>
      </c>
      <c r="E6520" t="s">
        <v>10</v>
      </c>
      <c r="F6520">
        <v>59</v>
      </c>
      <c r="G6520" s="1">
        <v>93.99</v>
      </c>
      <c r="H6520">
        <f>IF(INDEX(Sale_Promotions[[Code]:[Sale Price]],MATCH(Sales[[#This Row],[Code]],Sale_Promotions[Code],0),2)=0,Sales[[#This Row],[Price]],INDEX(Sale_Promotions[[Code]:[Sale Price]],MATCH(Sales[[#This Row],[Code]],Sale_Promotions[Code],0),2))</f>
        <v>93.99</v>
      </c>
      <c r="I6520">
        <f>Sales[[#This Row],[Total Inventory]]*Sales[[#This Row],[Sale_Price]]</f>
        <v>5545.41</v>
      </c>
    </row>
    <row r="6521" spans="1:9" x14ac:dyDescent="0.25">
      <c r="A6521">
        <v>10588</v>
      </c>
      <c r="B6521" t="str">
        <f>INDEX( Table3[],MATCH(Sales[[#This Row],[Category]],Table3[Category],0),1)</f>
        <v>LIQUOR</v>
      </c>
      <c r="C6521" t="s">
        <v>37</v>
      </c>
      <c r="D6521" t="s">
        <v>6429</v>
      </c>
      <c r="E6521" t="s">
        <v>10</v>
      </c>
      <c r="F6521">
        <v>0</v>
      </c>
      <c r="G6521" s="1">
        <v>12.29</v>
      </c>
      <c r="H6521">
        <f>IF(INDEX(Sale_Promotions[[Code]:[Sale Price]],MATCH(Sales[[#This Row],[Code]],Sale_Promotions[Code],0),2)=0,Sales[[#This Row],[Price]],INDEX(Sale_Promotions[[Code]:[Sale Price]],MATCH(Sales[[#This Row],[Code]],Sale_Promotions[Code],0),2))</f>
        <v>12.29</v>
      </c>
      <c r="I6521">
        <f>Sales[[#This Row],[Total Inventory]]*Sales[[#This Row],[Sale_Price]]</f>
        <v>0</v>
      </c>
    </row>
    <row r="6522" spans="1:9" x14ac:dyDescent="0.25">
      <c r="A6522">
        <v>34746</v>
      </c>
      <c r="B6522" t="str">
        <f>INDEX( Table3[],MATCH(Sales[[#This Row],[Category]],Table3[Category],0),1)</f>
        <v>WINE</v>
      </c>
      <c r="C6522" t="s">
        <v>313</v>
      </c>
      <c r="D6522" t="s">
        <v>6430</v>
      </c>
      <c r="E6522" t="s">
        <v>10</v>
      </c>
      <c r="F6522">
        <v>15</v>
      </c>
      <c r="G6522" s="1">
        <v>14.49</v>
      </c>
      <c r="H6522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6522">
        <f>Sales[[#This Row],[Total Inventory]]*Sales[[#This Row],[Sale_Price]]</f>
        <v>217.35</v>
      </c>
    </row>
    <row r="6523" spans="1:9" x14ac:dyDescent="0.25">
      <c r="A6523">
        <v>342145</v>
      </c>
      <c r="B6523" t="str">
        <f>INDEX( Table3[],MATCH(Sales[[#This Row],[Category]],Table3[Category],0),1)</f>
        <v>WINE</v>
      </c>
      <c r="C6523" t="s">
        <v>8</v>
      </c>
      <c r="D6523" t="s">
        <v>6431</v>
      </c>
      <c r="E6523" t="s">
        <v>10</v>
      </c>
      <c r="F6523">
        <v>93</v>
      </c>
      <c r="G6523" s="1">
        <v>8.99</v>
      </c>
      <c r="H6523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523">
        <f>Sales[[#This Row],[Total Inventory]]*Sales[[#This Row],[Sale_Price]]</f>
        <v>836.07</v>
      </c>
    </row>
    <row r="6524" spans="1:9" x14ac:dyDescent="0.25">
      <c r="A6524">
        <v>42048</v>
      </c>
      <c r="B6524" t="str">
        <f>INDEX( Table3[],MATCH(Sales[[#This Row],[Category]],Table3[Category],0),1)</f>
        <v>LIQUOR</v>
      </c>
      <c r="C6524" t="s">
        <v>26</v>
      </c>
      <c r="D6524" t="s">
        <v>6432</v>
      </c>
      <c r="E6524" t="s">
        <v>133</v>
      </c>
      <c r="F6524">
        <v>26</v>
      </c>
      <c r="G6524" s="1">
        <v>11.29</v>
      </c>
      <c r="H6524">
        <f>IF(INDEX(Sale_Promotions[[Code]:[Sale Price]],MATCH(Sales[[#This Row],[Code]],Sale_Promotions[Code],0),2)=0,Sales[[#This Row],[Price]],INDEX(Sale_Promotions[[Code]:[Sale Price]],MATCH(Sales[[#This Row],[Code]],Sale_Promotions[Code],0),2))</f>
        <v>11.29</v>
      </c>
      <c r="I6524">
        <f>Sales[[#This Row],[Total Inventory]]*Sales[[#This Row],[Sale_Price]]</f>
        <v>293.53999999999996</v>
      </c>
    </row>
    <row r="6525" spans="1:9" x14ac:dyDescent="0.25">
      <c r="A6525">
        <v>300731</v>
      </c>
      <c r="B6525" t="str">
        <f>INDEX( Table3[],MATCH(Sales[[#This Row],[Category]],Table3[Category],0),1)</f>
        <v>WINE</v>
      </c>
      <c r="C6525" t="s">
        <v>28</v>
      </c>
      <c r="D6525" t="s">
        <v>6433</v>
      </c>
      <c r="E6525" t="s">
        <v>10</v>
      </c>
      <c r="F6525">
        <v>0</v>
      </c>
      <c r="G6525" s="1">
        <v>20.99</v>
      </c>
      <c r="H6525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6525">
        <f>Sales[[#This Row],[Total Inventory]]*Sales[[#This Row],[Sale_Price]]</f>
        <v>0</v>
      </c>
    </row>
    <row r="6526" spans="1:9" x14ac:dyDescent="0.25">
      <c r="A6526">
        <v>49970</v>
      </c>
      <c r="B6526" t="str">
        <f>INDEX( Table3[],MATCH(Sales[[#This Row],[Category]],Table3[Category],0),1)</f>
        <v>WINE</v>
      </c>
      <c r="C6526" t="s">
        <v>41</v>
      </c>
      <c r="D6526" t="s">
        <v>6434</v>
      </c>
      <c r="E6526" t="s">
        <v>10</v>
      </c>
      <c r="F6526">
        <v>0</v>
      </c>
      <c r="G6526" s="1">
        <v>116.99</v>
      </c>
      <c r="H6526">
        <f>IF(INDEX(Sale_Promotions[[Code]:[Sale Price]],MATCH(Sales[[#This Row],[Code]],Sale_Promotions[Code],0),2)=0,Sales[[#This Row],[Price]],INDEX(Sale_Promotions[[Code]:[Sale Price]],MATCH(Sales[[#This Row],[Code]],Sale_Promotions[Code],0),2))</f>
        <v>116.99</v>
      </c>
      <c r="I6526">
        <f>Sales[[#This Row],[Total Inventory]]*Sales[[#This Row],[Sale_Price]]</f>
        <v>0</v>
      </c>
    </row>
    <row r="6527" spans="1:9" x14ac:dyDescent="0.25">
      <c r="A6527">
        <v>70806</v>
      </c>
      <c r="B6527" t="str">
        <f>INDEX( Table3[],MATCH(Sales[[#This Row],[Category]],Table3[Category],0),1)</f>
        <v>LIQUOR</v>
      </c>
      <c r="C6527" t="s">
        <v>57</v>
      </c>
      <c r="D6527" t="s">
        <v>6435</v>
      </c>
      <c r="E6527" t="s">
        <v>10</v>
      </c>
      <c r="F6527">
        <v>171</v>
      </c>
      <c r="G6527" s="1">
        <v>41.99</v>
      </c>
      <c r="H6527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6527">
        <f>Sales[[#This Row],[Total Inventory]]*Sales[[#This Row],[Sale_Price]]</f>
        <v>7180.29</v>
      </c>
    </row>
    <row r="6528" spans="1:9" x14ac:dyDescent="0.25">
      <c r="A6528">
        <v>401811</v>
      </c>
      <c r="B6528" t="str">
        <f>INDEX( Table3[],MATCH(Sales[[#This Row],[Category]],Table3[Category],0),1)</f>
        <v>WINE</v>
      </c>
      <c r="C6528" t="s">
        <v>28</v>
      </c>
      <c r="D6528" t="s">
        <v>6436</v>
      </c>
      <c r="E6528" t="s">
        <v>10</v>
      </c>
      <c r="F6528">
        <v>0</v>
      </c>
      <c r="G6528" s="1">
        <v>17.989999999999998</v>
      </c>
      <c r="H652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6528">
        <f>Sales[[#This Row],[Total Inventory]]*Sales[[#This Row],[Sale_Price]]</f>
        <v>0</v>
      </c>
    </row>
    <row r="6529" spans="1:9" x14ac:dyDescent="0.25">
      <c r="A6529">
        <v>78344</v>
      </c>
      <c r="B6529" t="str">
        <f>INDEX( Table3[],MATCH(Sales[[#This Row],[Category]],Table3[Category],0),1)</f>
        <v>WINE</v>
      </c>
      <c r="C6529" t="s">
        <v>41</v>
      </c>
      <c r="D6529" t="s">
        <v>6437</v>
      </c>
      <c r="E6529" t="s">
        <v>10</v>
      </c>
      <c r="F6529">
        <v>69</v>
      </c>
      <c r="G6529" s="1">
        <v>8.99</v>
      </c>
      <c r="H652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529">
        <f>Sales[[#This Row],[Total Inventory]]*Sales[[#This Row],[Sale_Price]]</f>
        <v>620.31000000000006</v>
      </c>
    </row>
    <row r="6530" spans="1:9" x14ac:dyDescent="0.25">
      <c r="A6530">
        <v>430307</v>
      </c>
      <c r="B6530" t="str">
        <f>INDEX( Table3[],MATCH(Sales[[#This Row],[Category]],Table3[Category],0),1)</f>
        <v>WINE</v>
      </c>
      <c r="C6530" t="s">
        <v>8</v>
      </c>
      <c r="D6530" t="s">
        <v>6438</v>
      </c>
      <c r="E6530" t="s">
        <v>10</v>
      </c>
      <c r="F6530">
        <v>0</v>
      </c>
      <c r="G6530" s="1">
        <v>7.99</v>
      </c>
      <c r="H6530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6530">
        <f>Sales[[#This Row],[Total Inventory]]*Sales[[#This Row],[Sale_Price]]</f>
        <v>0</v>
      </c>
    </row>
    <row r="6531" spans="1:9" x14ac:dyDescent="0.25">
      <c r="A6531">
        <v>310104</v>
      </c>
      <c r="B6531" t="str">
        <f>INDEX( Table3[],MATCH(Sales[[#This Row],[Category]],Table3[Category],0),1)</f>
        <v>WINE</v>
      </c>
      <c r="C6531" t="s">
        <v>17</v>
      </c>
      <c r="D6531" t="s">
        <v>6439</v>
      </c>
      <c r="E6531" t="s">
        <v>10</v>
      </c>
      <c r="F6531">
        <v>2</v>
      </c>
      <c r="G6531" s="1">
        <v>9.99</v>
      </c>
      <c r="H6531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6531">
        <f>Sales[[#This Row],[Total Inventory]]*Sales[[#This Row],[Sale_Price]]</f>
        <v>19.98</v>
      </c>
    </row>
    <row r="6532" spans="1:9" x14ac:dyDescent="0.25">
      <c r="A6532">
        <v>102318</v>
      </c>
      <c r="B6532" t="str">
        <f>INDEX( Table3[],MATCH(Sales[[#This Row],[Category]],Table3[Category],0),1)</f>
        <v>WINE</v>
      </c>
      <c r="C6532" t="s">
        <v>28</v>
      </c>
      <c r="D6532" t="s">
        <v>6440</v>
      </c>
      <c r="E6532" t="s">
        <v>10</v>
      </c>
      <c r="F6532">
        <v>6</v>
      </c>
      <c r="G6532" s="1">
        <v>22.99</v>
      </c>
      <c r="H6532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6532">
        <f>Sales[[#This Row],[Total Inventory]]*Sales[[#This Row],[Sale_Price]]</f>
        <v>137.94</v>
      </c>
    </row>
    <row r="6533" spans="1:9" x14ac:dyDescent="0.25">
      <c r="A6533">
        <v>44477</v>
      </c>
      <c r="B6533" t="str">
        <f>INDEX( Table3[],MATCH(Sales[[#This Row],[Category]],Table3[Category],0),1)</f>
        <v>WINE</v>
      </c>
      <c r="C6533" t="s">
        <v>17</v>
      </c>
      <c r="D6533" t="s">
        <v>6441</v>
      </c>
      <c r="E6533" t="s">
        <v>10</v>
      </c>
      <c r="F6533">
        <v>16</v>
      </c>
      <c r="G6533" s="1">
        <v>10.49</v>
      </c>
      <c r="H6533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6533">
        <f>Sales[[#This Row],[Total Inventory]]*Sales[[#This Row],[Sale_Price]]</f>
        <v>167.84</v>
      </c>
    </row>
    <row r="6534" spans="1:9" x14ac:dyDescent="0.25">
      <c r="A6534">
        <v>46171</v>
      </c>
      <c r="B6534" t="str">
        <f>INDEX( Table3[],MATCH(Sales[[#This Row],[Category]],Table3[Category],0),1)</f>
        <v>WINE</v>
      </c>
      <c r="C6534" t="s">
        <v>61</v>
      </c>
      <c r="D6534" t="s">
        <v>2928</v>
      </c>
      <c r="E6534" t="s">
        <v>10</v>
      </c>
      <c r="F6534">
        <v>0</v>
      </c>
      <c r="G6534" s="1">
        <v>38.99</v>
      </c>
      <c r="H6534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6534">
        <f>Sales[[#This Row],[Total Inventory]]*Sales[[#This Row],[Sale_Price]]</f>
        <v>0</v>
      </c>
    </row>
    <row r="6535" spans="1:9" x14ac:dyDescent="0.25">
      <c r="A6535">
        <v>74045</v>
      </c>
      <c r="B6535" t="str">
        <f>INDEX( Table3[],MATCH(Sales[[#This Row],[Category]],Table3[Category],0),1)</f>
        <v>LIQUOR</v>
      </c>
      <c r="C6535" t="s">
        <v>35</v>
      </c>
      <c r="D6535" t="s">
        <v>6442</v>
      </c>
      <c r="E6535" t="s">
        <v>449</v>
      </c>
      <c r="F6535">
        <v>118</v>
      </c>
      <c r="G6535" s="1">
        <v>1.49</v>
      </c>
      <c r="H6535">
        <f>IF(INDEX(Sale_Promotions[[Code]:[Sale Price]],MATCH(Sales[[#This Row],[Code]],Sale_Promotions[Code],0),2)=0,Sales[[#This Row],[Price]],INDEX(Sale_Promotions[[Code]:[Sale Price]],MATCH(Sales[[#This Row],[Code]],Sale_Promotions[Code],0),2))</f>
        <v>1.49</v>
      </c>
      <c r="I6535">
        <f>Sales[[#This Row],[Total Inventory]]*Sales[[#This Row],[Sale_Price]]</f>
        <v>175.82</v>
      </c>
    </row>
    <row r="6536" spans="1:9" x14ac:dyDescent="0.25">
      <c r="A6536">
        <v>311839</v>
      </c>
      <c r="B6536" t="str">
        <f>INDEX( Table3[],MATCH(Sales[[#This Row],[Category]],Table3[Category],0),1)</f>
        <v>WINE</v>
      </c>
      <c r="C6536" t="s">
        <v>61</v>
      </c>
      <c r="D6536" t="s">
        <v>6443</v>
      </c>
      <c r="E6536" t="s">
        <v>10</v>
      </c>
      <c r="F6536">
        <v>0</v>
      </c>
      <c r="G6536" s="1">
        <v>28.99</v>
      </c>
      <c r="H6536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6536">
        <f>Sales[[#This Row],[Total Inventory]]*Sales[[#This Row],[Sale_Price]]</f>
        <v>0</v>
      </c>
    </row>
    <row r="6537" spans="1:9" x14ac:dyDescent="0.25">
      <c r="A6537">
        <v>335175</v>
      </c>
      <c r="B6537" t="str">
        <f>INDEX( Table3[],MATCH(Sales[[#This Row],[Category]],Table3[Category],0),1)</f>
        <v>WINE</v>
      </c>
      <c r="C6537" t="s">
        <v>43</v>
      </c>
      <c r="D6537" t="s">
        <v>6444</v>
      </c>
      <c r="E6537" t="s">
        <v>10</v>
      </c>
      <c r="F6537">
        <v>0</v>
      </c>
      <c r="G6537" s="1">
        <v>12.99</v>
      </c>
      <c r="H653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6537">
        <f>Sales[[#This Row],[Total Inventory]]*Sales[[#This Row],[Sale_Price]]</f>
        <v>0</v>
      </c>
    </row>
    <row r="6538" spans="1:9" x14ac:dyDescent="0.25">
      <c r="A6538">
        <v>48563</v>
      </c>
      <c r="B6538" t="str">
        <f>INDEX( Table3[],MATCH(Sales[[#This Row],[Category]],Table3[Category],0),1)</f>
        <v>LIQUOR</v>
      </c>
      <c r="C6538" t="s">
        <v>245</v>
      </c>
      <c r="D6538" t="s">
        <v>526</v>
      </c>
      <c r="E6538" t="s">
        <v>449</v>
      </c>
      <c r="F6538">
        <v>45</v>
      </c>
      <c r="G6538" s="1">
        <v>2.29</v>
      </c>
      <c r="H6538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6538">
        <f>Sales[[#This Row],[Total Inventory]]*Sales[[#This Row],[Sale_Price]]</f>
        <v>89.55</v>
      </c>
    </row>
    <row r="6539" spans="1:9" x14ac:dyDescent="0.25">
      <c r="A6539">
        <v>303405</v>
      </c>
      <c r="B6539" t="str">
        <f>INDEX( Table3[],MATCH(Sales[[#This Row],[Category]],Table3[Category],0),1)</f>
        <v>WINE</v>
      </c>
      <c r="C6539" t="s">
        <v>64</v>
      </c>
      <c r="D6539" t="s">
        <v>6445</v>
      </c>
      <c r="E6539" t="s">
        <v>10</v>
      </c>
      <c r="F6539">
        <v>15</v>
      </c>
      <c r="G6539" s="1">
        <v>9.7899999999999991</v>
      </c>
      <c r="H6539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6539">
        <f>Sales[[#This Row],[Total Inventory]]*Sales[[#This Row],[Sale_Price]]</f>
        <v>146.85</v>
      </c>
    </row>
    <row r="6540" spans="1:9" x14ac:dyDescent="0.25">
      <c r="A6540">
        <v>44156</v>
      </c>
      <c r="B6540" t="str">
        <f>INDEX( Table3[],MATCH(Sales[[#This Row],[Category]],Table3[Category],0),1)</f>
        <v>WINE</v>
      </c>
      <c r="C6540" t="s">
        <v>64</v>
      </c>
      <c r="D6540" t="s">
        <v>6446</v>
      </c>
      <c r="E6540" t="s">
        <v>10</v>
      </c>
      <c r="F6540">
        <v>89</v>
      </c>
      <c r="G6540" s="1">
        <v>24.99</v>
      </c>
      <c r="H6540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6540">
        <f>Sales[[#This Row],[Total Inventory]]*Sales[[#This Row],[Sale_Price]]</f>
        <v>2224.1099999999997</v>
      </c>
    </row>
    <row r="6541" spans="1:9" x14ac:dyDescent="0.25">
      <c r="A6541">
        <v>86059</v>
      </c>
      <c r="B6541" t="str">
        <f>INDEX( Table3[],MATCH(Sales[[#This Row],[Category]],Table3[Category],0),1)</f>
        <v>WINE</v>
      </c>
      <c r="C6541" t="s">
        <v>61</v>
      </c>
      <c r="D6541" t="s">
        <v>6447</v>
      </c>
      <c r="E6541" t="s">
        <v>10</v>
      </c>
      <c r="F6541">
        <v>128</v>
      </c>
      <c r="G6541" s="1">
        <v>37.99</v>
      </c>
      <c r="H6541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6541">
        <f>Sales[[#This Row],[Total Inventory]]*Sales[[#This Row],[Sale_Price]]</f>
        <v>4862.72</v>
      </c>
    </row>
    <row r="6542" spans="1:9" x14ac:dyDescent="0.25">
      <c r="A6542">
        <v>29686</v>
      </c>
      <c r="B6542" t="str">
        <f>INDEX( Table3[],MATCH(Sales[[#This Row],[Category]],Table3[Category],0),1)</f>
        <v>BEER</v>
      </c>
      <c r="C6542" t="s">
        <v>11</v>
      </c>
      <c r="D6542" t="s">
        <v>6448</v>
      </c>
      <c r="E6542" t="s">
        <v>60</v>
      </c>
      <c r="F6542">
        <v>0</v>
      </c>
      <c r="G6542" s="1">
        <v>3.47</v>
      </c>
      <c r="H6542">
        <f>IF(INDEX(Sale_Promotions[[Code]:[Sale Price]],MATCH(Sales[[#This Row],[Code]],Sale_Promotions[Code],0),2)=0,Sales[[#This Row],[Price]],INDEX(Sale_Promotions[[Code]:[Sale Price]],MATCH(Sales[[#This Row],[Code]],Sale_Promotions[Code],0),2))</f>
        <v>3.47</v>
      </c>
      <c r="I6542">
        <f>Sales[[#This Row],[Total Inventory]]*Sales[[#This Row],[Sale_Price]]</f>
        <v>0</v>
      </c>
    </row>
    <row r="6543" spans="1:9" x14ac:dyDescent="0.25">
      <c r="A6543">
        <v>30822</v>
      </c>
      <c r="B6543" t="str">
        <f>INDEX( Table3[],MATCH(Sales[[#This Row],[Category]],Table3[Category],0),1)</f>
        <v>BEER</v>
      </c>
      <c r="C6543" t="s">
        <v>11</v>
      </c>
      <c r="D6543" t="s">
        <v>6449</v>
      </c>
      <c r="E6543" t="s">
        <v>25</v>
      </c>
      <c r="F6543">
        <v>60</v>
      </c>
      <c r="G6543" s="1">
        <v>1.33</v>
      </c>
      <c r="H6543">
        <f>IF(INDEX(Sale_Promotions[[Code]:[Sale Price]],MATCH(Sales[[#This Row],[Code]],Sale_Promotions[Code],0),2)=0,Sales[[#This Row],[Price]],INDEX(Sale_Promotions[[Code]:[Sale Price]],MATCH(Sales[[#This Row],[Code]],Sale_Promotions[Code],0),2))</f>
        <v>1.33</v>
      </c>
      <c r="I6543">
        <f>Sales[[#This Row],[Total Inventory]]*Sales[[#This Row],[Sale_Price]]</f>
        <v>79.800000000000011</v>
      </c>
    </row>
    <row r="6544" spans="1:9" x14ac:dyDescent="0.25">
      <c r="A6544">
        <v>339698</v>
      </c>
      <c r="B6544" t="str">
        <f>INDEX( Table3[],MATCH(Sales[[#This Row],[Category]],Table3[Category],0),1)</f>
        <v>WINE</v>
      </c>
      <c r="C6544" t="s">
        <v>39</v>
      </c>
      <c r="D6544" t="s">
        <v>6450</v>
      </c>
      <c r="E6544" t="s">
        <v>10</v>
      </c>
      <c r="F6544">
        <v>0</v>
      </c>
      <c r="G6544" s="1">
        <v>30.99</v>
      </c>
      <c r="H6544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6544">
        <f>Sales[[#This Row],[Total Inventory]]*Sales[[#This Row],[Sale_Price]]</f>
        <v>0</v>
      </c>
    </row>
    <row r="6545" spans="1:9" x14ac:dyDescent="0.25">
      <c r="A6545">
        <v>22403</v>
      </c>
      <c r="B6545" t="str">
        <f>INDEX( Table3[],MATCH(Sales[[#This Row],[Category]],Table3[Category],0),1)</f>
        <v>WINE</v>
      </c>
      <c r="C6545" t="s">
        <v>61</v>
      </c>
      <c r="D6545" t="s">
        <v>6451</v>
      </c>
      <c r="E6545" t="s">
        <v>10</v>
      </c>
      <c r="F6545">
        <v>0</v>
      </c>
      <c r="G6545" s="1">
        <v>31.99</v>
      </c>
      <c r="H6545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6545">
        <f>Sales[[#This Row],[Total Inventory]]*Sales[[#This Row],[Sale_Price]]</f>
        <v>0</v>
      </c>
    </row>
    <row r="6546" spans="1:9" x14ac:dyDescent="0.25">
      <c r="A6546">
        <v>27431</v>
      </c>
      <c r="B6546" t="str">
        <f>INDEX( Table3[],MATCH(Sales[[#This Row],[Category]],Table3[Category],0),1)</f>
        <v>BEER</v>
      </c>
      <c r="C6546" t="s">
        <v>11</v>
      </c>
      <c r="D6546" t="s">
        <v>6452</v>
      </c>
      <c r="E6546" t="s">
        <v>25</v>
      </c>
      <c r="F6546">
        <v>0</v>
      </c>
      <c r="G6546" s="1">
        <v>2.57</v>
      </c>
      <c r="H6546">
        <f>IF(INDEX(Sale_Promotions[[Code]:[Sale Price]],MATCH(Sales[[#This Row],[Code]],Sale_Promotions[Code],0),2)=0,Sales[[#This Row],[Price]],INDEX(Sale_Promotions[[Code]:[Sale Price]],MATCH(Sales[[#This Row],[Code]],Sale_Promotions[Code],0),2))</f>
        <v>2.57</v>
      </c>
      <c r="I6546">
        <f>Sales[[#This Row],[Total Inventory]]*Sales[[#This Row],[Sale_Price]]</f>
        <v>0</v>
      </c>
    </row>
    <row r="6547" spans="1:9" x14ac:dyDescent="0.25">
      <c r="A6547">
        <v>45888</v>
      </c>
      <c r="B6547" t="str">
        <f>INDEX( Table3[],MATCH(Sales[[#This Row],[Category]],Table3[Category],0),1)</f>
        <v>LIQUOR</v>
      </c>
      <c r="C6547" t="s">
        <v>26</v>
      </c>
      <c r="D6547" t="s">
        <v>6453</v>
      </c>
      <c r="E6547" t="s">
        <v>133</v>
      </c>
      <c r="F6547">
        <v>146</v>
      </c>
      <c r="G6547" s="1">
        <v>9.99</v>
      </c>
      <c r="H6547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6547">
        <f>Sales[[#This Row],[Total Inventory]]*Sales[[#This Row],[Sale_Price]]</f>
        <v>1458.54</v>
      </c>
    </row>
    <row r="6548" spans="1:9" x14ac:dyDescent="0.25">
      <c r="A6548">
        <v>44468</v>
      </c>
      <c r="B6548" t="str">
        <f>INDEX( Table3[],MATCH(Sales[[#This Row],[Category]],Table3[Category],0),1)</f>
        <v>WINE</v>
      </c>
      <c r="C6548" t="s">
        <v>41</v>
      </c>
      <c r="D6548" t="s">
        <v>6454</v>
      </c>
      <c r="E6548" t="s">
        <v>10</v>
      </c>
      <c r="F6548">
        <v>0</v>
      </c>
      <c r="G6548" s="1">
        <v>43.99</v>
      </c>
      <c r="H6548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6548">
        <f>Sales[[#This Row],[Total Inventory]]*Sales[[#This Row],[Sale_Price]]</f>
        <v>0</v>
      </c>
    </row>
    <row r="6549" spans="1:9" x14ac:dyDescent="0.25">
      <c r="A6549">
        <v>2569</v>
      </c>
      <c r="B6549" t="str">
        <f>INDEX( Table3[],MATCH(Sales[[#This Row],[Category]],Table3[Category],0),1)</f>
        <v>BEER</v>
      </c>
      <c r="C6549" t="s">
        <v>11</v>
      </c>
      <c r="D6549" t="s">
        <v>6455</v>
      </c>
      <c r="E6549" t="s">
        <v>25</v>
      </c>
      <c r="F6549">
        <v>42</v>
      </c>
      <c r="G6549" s="1">
        <v>1.71</v>
      </c>
      <c r="H6549">
        <f>IF(INDEX(Sale_Promotions[[Code]:[Sale Price]],MATCH(Sales[[#This Row],[Code]],Sale_Promotions[Code],0),2)=0,Sales[[#This Row],[Price]],INDEX(Sale_Promotions[[Code]:[Sale Price]],MATCH(Sales[[#This Row],[Code]],Sale_Promotions[Code],0),2))</f>
        <v>1.71</v>
      </c>
      <c r="I6549">
        <f>Sales[[#This Row],[Total Inventory]]*Sales[[#This Row],[Sale_Price]]</f>
        <v>71.819999999999993</v>
      </c>
    </row>
    <row r="6550" spans="1:9" x14ac:dyDescent="0.25">
      <c r="A6550">
        <v>311326</v>
      </c>
      <c r="B6550" t="str">
        <f>INDEX( Table3[],MATCH(Sales[[#This Row],[Category]],Table3[Category],0),1)</f>
        <v>WINE</v>
      </c>
      <c r="C6550" t="s">
        <v>17</v>
      </c>
      <c r="D6550" t="s">
        <v>6456</v>
      </c>
      <c r="E6550" t="s">
        <v>10</v>
      </c>
      <c r="F6550">
        <v>0</v>
      </c>
      <c r="G6550" s="1">
        <v>7.99</v>
      </c>
      <c r="H6550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6550">
        <f>Sales[[#This Row],[Total Inventory]]*Sales[[#This Row],[Sale_Price]]</f>
        <v>0</v>
      </c>
    </row>
    <row r="6551" spans="1:9" x14ac:dyDescent="0.25">
      <c r="A6551">
        <v>338151</v>
      </c>
      <c r="B6551" t="str">
        <f>INDEX( Table3[],MATCH(Sales[[#This Row],[Category]],Table3[Category],0),1)</f>
        <v>WINE</v>
      </c>
      <c r="C6551" t="s">
        <v>8</v>
      </c>
      <c r="D6551" t="s">
        <v>6457</v>
      </c>
      <c r="E6551" t="s">
        <v>10</v>
      </c>
      <c r="F6551">
        <v>0</v>
      </c>
      <c r="G6551" s="1">
        <v>12.99</v>
      </c>
      <c r="H655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6551">
        <f>Sales[[#This Row],[Total Inventory]]*Sales[[#This Row],[Sale_Price]]</f>
        <v>0</v>
      </c>
    </row>
    <row r="6552" spans="1:9" x14ac:dyDescent="0.25">
      <c r="A6552">
        <v>11842</v>
      </c>
      <c r="B6552" t="str">
        <f>INDEX( Table3[],MATCH(Sales[[#This Row],[Category]],Table3[Category],0),1)</f>
        <v>WINE</v>
      </c>
      <c r="C6552" t="s">
        <v>53</v>
      </c>
      <c r="D6552" t="s">
        <v>6458</v>
      </c>
      <c r="E6552" t="s">
        <v>10</v>
      </c>
      <c r="F6552">
        <v>25</v>
      </c>
      <c r="G6552" s="1">
        <v>12.49</v>
      </c>
      <c r="H6552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6552">
        <f>Sales[[#This Row],[Total Inventory]]*Sales[[#This Row],[Sale_Price]]</f>
        <v>312.25</v>
      </c>
    </row>
    <row r="6553" spans="1:9" x14ac:dyDescent="0.25">
      <c r="A6553">
        <v>26188</v>
      </c>
      <c r="B6553" t="str">
        <f>INDEX( Table3[],MATCH(Sales[[#This Row],[Category]],Table3[Category],0),1)</f>
        <v>BEER</v>
      </c>
      <c r="C6553" t="s">
        <v>11</v>
      </c>
      <c r="D6553" t="s">
        <v>6459</v>
      </c>
      <c r="E6553" t="s">
        <v>92</v>
      </c>
      <c r="F6553">
        <v>24</v>
      </c>
      <c r="G6553" s="1">
        <v>2.06</v>
      </c>
      <c r="H6553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6553">
        <f>Sales[[#This Row],[Total Inventory]]*Sales[[#This Row],[Sale_Price]]</f>
        <v>49.44</v>
      </c>
    </row>
    <row r="6554" spans="1:9" x14ac:dyDescent="0.25">
      <c r="A6554">
        <v>29202</v>
      </c>
      <c r="B6554" t="str">
        <f>INDEX( Table3[],MATCH(Sales[[#This Row],[Category]],Table3[Category],0),1)</f>
        <v>BEER</v>
      </c>
      <c r="C6554" t="s">
        <v>11</v>
      </c>
      <c r="D6554" t="s">
        <v>6460</v>
      </c>
      <c r="E6554" t="s">
        <v>92</v>
      </c>
      <c r="F6554">
        <v>0</v>
      </c>
      <c r="G6554" s="1">
        <v>4.3499999999999996</v>
      </c>
      <c r="H6554">
        <f>IF(INDEX(Sale_Promotions[[Code]:[Sale Price]],MATCH(Sales[[#This Row],[Code]],Sale_Promotions[Code],0),2)=0,Sales[[#This Row],[Price]],INDEX(Sale_Promotions[[Code]:[Sale Price]],MATCH(Sales[[#This Row],[Code]],Sale_Promotions[Code],0),2))</f>
        <v>4.3499999999999996</v>
      </c>
      <c r="I6554">
        <f>Sales[[#This Row],[Total Inventory]]*Sales[[#This Row],[Sale_Price]]</f>
        <v>0</v>
      </c>
    </row>
    <row r="6555" spans="1:9" x14ac:dyDescent="0.25">
      <c r="A6555">
        <v>333494</v>
      </c>
      <c r="B6555" t="str">
        <f>INDEX( Table3[],MATCH(Sales[[#This Row],[Category]],Table3[Category],0),1)</f>
        <v>WINE</v>
      </c>
      <c r="C6555" t="s">
        <v>85</v>
      </c>
      <c r="D6555" t="s">
        <v>6461</v>
      </c>
      <c r="E6555" t="s">
        <v>10</v>
      </c>
      <c r="F6555">
        <v>0</v>
      </c>
      <c r="G6555" s="1">
        <v>67.989999999999995</v>
      </c>
      <c r="H6555">
        <f>IF(INDEX(Sale_Promotions[[Code]:[Sale Price]],MATCH(Sales[[#This Row],[Code]],Sale_Promotions[Code],0),2)=0,Sales[[#This Row],[Price]],INDEX(Sale_Promotions[[Code]:[Sale Price]],MATCH(Sales[[#This Row],[Code]],Sale_Promotions[Code],0),2))</f>
        <v>67.989999999999995</v>
      </c>
      <c r="I6555">
        <f>Sales[[#This Row],[Total Inventory]]*Sales[[#This Row],[Sale_Price]]</f>
        <v>0</v>
      </c>
    </row>
    <row r="6556" spans="1:9" x14ac:dyDescent="0.25">
      <c r="A6556">
        <v>419974</v>
      </c>
      <c r="B6556" t="str">
        <f>INDEX( Table3[],MATCH(Sales[[#This Row],[Category]],Table3[Category],0),1)</f>
        <v>WINE</v>
      </c>
      <c r="C6556" t="s">
        <v>31</v>
      </c>
      <c r="D6556" t="s">
        <v>6462</v>
      </c>
      <c r="E6556" t="s">
        <v>10</v>
      </c>
      <c r="F6556">
        <v>0</v>
      </c>
      <c r="G6556" s="1">
        <v>16.489999999999998</v>
      </c>
      <c r="H6556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6556">
        <f>Sales[[#This Row],[Total Inventory]]*Sales[[#This Row],[Sale_Price]]</f>
        <v>0</v>
      </c>
    </row>
    <row r="6557" spans="1:9" x14ac:dyDescent="0.25">
      <c r="A6557">
        <v>310322</v>
      </c>
      <c r="B6557" t="str">
        <f>INDEX( Table3[],MATCH(Sales[[#This Row],[Category]],Table3[Category],0),1)</f>
        <v>WINE</v>
      </c>
      <c r="C6557" t="s">
        <v>85</v>
      </c>
      <c r="D6557" t="s">
        <v>6463</v>
      </c>
      <c r="E6557" t="s">
        <v>10</v>
      </c>
      <c r="F6557">
        <v>0</v>
      </c>
      <c r="G6557" s="1">
        <v>13.99</v>
      </c>
      <c r="H655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557">
        <f>Sales[[#This Row],[Total Inventory]]*Sales[[#This Row],[Sale_Price]]</f>
        <v>0</v>
      </c>
    </row>
    <row r="6558" spans="1:9" x14ac:dyDescent="0.25">
      <c r="A6558">
        <v>85685</v>
      </c>
      <c r="B6558" t="str">
        <f>INDEX( Table3[],MATCH(Sales[[#This Row],[Category]],Table3[Category],0),1)</f>
        <v>WINE</v>
      </c>
      <c r="C6558" t="s">
        <v>28</v>
      </c>
      <c r="D6558" t="s">
        <v>4350</v>
      </c>
      <c r="E6558" t="s">
        <v>3270</v>
      </c>
      <c r="F6558">
        <v>40</v>
      </c>
      <c r="G6558" s="1">
        <v>15.49</v>
      </c>
      <c r="H6558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6558">
        <f>Sales[[#This Row],[Total Inventory]]*Sales[[#This Row],[Sale_Price]]</f>
        <v>619.6</v>
      </c>
    </row>
    <row r="6559" spans="1:9" x14ac:dyDescent="0.25">
      <c r="A6559">
        <v>45991</v>
      </c>
      <c r="B6559" t="str">
        <f>INDEX( Table3[],MATCH(Sales[[#This Row],[Category]],Table3[Category],0),1)</f>
        <v>WINE</v>
      </c>
      <c r="C6559" t="s">
        <v>61</v>
      </c>
      <c r="D6559" t="s">
        <v>6464</v>
      </c>
      <c r="E6559" t="s">
        <v>10</v>
      </c>
      <c r="F6559">
        <v>0</v>
      </c>
      <c r="G6559" s="1">
        <v>22.99</v>
      </c>
      <c r="H6559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6559">
        <f>Sales[[#This Row],[Total Inventory]]*Sales[[#This Row],[Sale_Price]]</f>
        <v>0</v>
      </c>
    </row>
    <row r="6560" spans="1:9" x14ac:dyDescent="0.25">
      <c r="A6560">
        <v>83998</v>
      </c>
      <c r="B6560" t="str">
        <f>INDEX( Table3[],MATCH(Sales[[#This Row],[Category]],Table3[Category],0),1)</f>
        <v>WINE</v>
      </c>
      <c r="C6560" t="s">
        <v>28</v>
      </c>
      <c r="D6560" t="s">
        <v>1610</v>
      </c>
      <c r="E6560" t="s">
        <v>23</v>
      </c>
      <c r="F6560">
        <v>103</v>
      </c>
      <c r="G6560" s="1">
        <v>18.489999999999998</v>
      </c>
      <c r="H6560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6560">
        <f>Sales[[#This Row],[Total Inventory]]*Sales[[#This Row],[Sale_Price]]</f>
        <v>1801.4699999999998</v>
      </c>
    </row>
    <row r="6561" spans="1:9" x14ac:dyDescent="0.25">
      <c r="A6561">
        <v>438243</v>
      </c>
      <c r="B6561" t="str">
        <f>INDEX( Table3[],MATCH(Sales[[#This Row],[Category]],Table3[Category],0),1)</f>
        <v>WINE</v>
      </c>
      <c r="C6561" t="s">
        <v>85</v>
      </c>
      <c r="D6561" t="s">
        <v>6465</v>
      </c>
      <c r="E6561" t="s">
        <v>10</v>
      </c>
      <c r="F6561">
        <v>33</v>
      </c>
      <c r="G6561" s="1">
        <v>11.99</v>
      </c>
      <c r="H656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561">
        <f>Sales[[#This Row],[Total Inventory]]*Sales[[#This Row],[Sale_Price]]</f>
        <v>395.67</v>
      </c>
    </row>
    <row r="6562" spans="1:9" x14ac:dyDescent="0.25">
      <c r="A6562">
        <v>28795</v>
      </c>
      <c r="B6562" t="str">
        <f>INDEX( Table3[],MATCH(Sales[[#This Row],[Category]],Table3[Category],0),1)</f>
        <v>BEER</v>
      </c>
      <c r="C6562" t="s">
        <v>11</v>
      </c>
      <c r="D6562" t="s">
        <v>6466</v>
      </c>
      <c r="E6562" t="s">
        <v>25</v>
      </c>
      <c r="F6562">
        <v>0</v>
      </c>
      <c r="G6562" s="1">
        <v>1.35</v>
      </c>
      <c r="H6562">
        <f>IF(INDEX(Sale_Promotions[[Code]:[Sale Price]],MATCH(Sales[[#This Row],[Code]],Sale_Promotions[Code],0),2)=0,Sales[[#This Row],[Price]],INDEX(Sale_Promotions[[Code]:[Sale Price]],MATCH(Sales[[#This Row],[Code]],Sale_Promotions[Code],0),2))</f>
        <v>1.35</v>
      </c>
      <c r="I6562">
        <f>Sales[[#This Row],[Total Inventory]]*Sales[[#This Row],[Sale_Price]]</f>
        <v>0</v>
      </c>
    </row>
    <row r="6563" spans="1:9" x14ac:dyDescent="0.25">
      <c r="A6563">
        <v>335341</v>
      </c>
      <c r="B6563" t="str">
        <f>INDEX( Table3[],MATCH(Sales[[#This Row],[Category]],Table3[Category],0),1)</f>
        <v>WINE</v>
      </c>
      <c r="C6563" t="s">
        <v>85</v>
      </c>
      <c r="D6563" t="s">
        <v>6467</v>
      </c>
      <c r="E6563" t="s">
        <v>23</v>
      </c>
      <c r="F6563">
        <v>4</v>
      </c>
      <c r="G6563" s="1">
        <v>27.99</v>
      </c>
      <c r="H6563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6563">
        <f>Sales[[#This Row],[Total Inventory]]*Sales[[#This Row],[Sale_Price]]</f>
        <v>111.96</v>
      </c>
    </row>
    <row r="6564" spans="1:9" x14ac:dyDescent="0.25">
      <c r="A6564">
        <v>10302</v>
      </c>
      <c r="B6564" t="str">
        <f>INDEX( Table3[],MATCH(Sales[[#This Row],[Category]],Table3[Category],0),1)</f>
        <v>BEER</v>
      </c>
      <c r="C6564" t="s">
        <v>11</v>
      </c>
      <c r="D6564" t="s">
        <v>6468</v>
      </c>
      <c r="E6564" t="s">
        <v>25</v>
      </c>
      <c r="F6564">
        <v>60</v>
      </c>
      <c r="G6564" s="1">
        <v>1.79</v>
      </c>
      <c r="H6564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6564">
        <f>Sales[[#This Row],[Total Inventory]]*Sales[[#This Row],[Sale_Price]]</f>
        <v>107.4</v>
      </c>
    </row>
    <row r="6565" spans="1:9" x14ac:dyDescent="0.25">
      <c r="A6565">
        <v>84585</v>
      </c>
      <c r="B6565" t="str">
        <f>INDEX( Table3[],MATCH(Sales[[#This Row],[Category]],Table3[Category],0),1)</f>
        <v>WINE</v>
      </c>
      <c r="C6565" t="s">
        <v>61</v>
      </c>
      <c r="D6565" t="s">
        <v>6469</v>
      </c>
      <c r="E6565" t="s">
        <v>10</v>
      </c>
      <c r="F6565">
        <v>116</v>
      </c>
      <c r="G6565" s="1">
        <v>8.49</v>
      </c>
      <c r="H6565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6565">
        <f>Sales[[#This Row],[Total Inventory]]*Sales[[#This Row],[Sale_Price]]</f>
        <v>984.84</v>
      </c>
    </row>
    <row r="6566" spans="1:9" x14ac:dyDescent="0.25">
      <c r="A6566">
        <v>166502</v>
      </c>
      <c r="B6566" t="str">
        <f>INDEX( Table3[],MATCH(Sales[[#This Row],[Category]],Table3[Category],0),1)</f>
        <v>WINE</v>
      </c>
      <c r="C6566" t="s">
        <v>39</v>
      </c>
      <c r="D6566" t="s">
        <v>6470</v>
      </c>
      <c r="E6566" t="s">
        <v>10</v>
      </c>
      <c r="F6566">
        <v>3</v>
      </c>
      <c r="G6566" s="1">
        <v>6.49</v>
      </c>
      <c r="H6566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6566">
        <f>Sales[[#This Row],[Total Inventory]]*Sales[[#This Row],[Sale_Price]]</f>
        <v>19.47</v>
      </c>
    </row>
    <row r="6567" spans="1:9" x14ac:dyDescent="0.25">
      <c r="A6567">
        <v>16721</v>
      </c>
      <c r="B6567" t="str">
        <f>INDEX( Table3[],MATCH(Sales[[#This Row],[Category]],Table3[Category],0),1)</f>
        <v>WINE</v>
      </c>
      <c r="C6567" t="s">
        <v>41</v>
      </c>
      <c r="D6567" t="s">
        <v>6471</v>
      </c>
      <c r="E6567" t="s">
        <v>10</v>
      </c>
      <c r="F6567">
        <v>87</v>
      </c>
      <c r="G6567" s="1">
        <v>11.99</v>
      </c>
      <c r="H656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567">
        <f>Sales[[#This Row],[Total Inventory]]*Sales[[#This Row],[Sale_Price]]</f>
        <v>1043.1300000000001</v>
      </c>
    </row>
    <row r="6568" spans="1:9" x14ac:dyDescent="0.25">
      <c r="A6568">
        <v>81154</v>
      </c>
      <c r="B6568" t="str">
        <f>INDEX( Table3[],MATCH(Sales[[#This Row],[Category]],Table3[Category],0),1)</f>
        <v>WINE</v>
      </c>
      <c r="C6568" t="s">
        <v>85</v>
      </c>
      <c r="D6568" t="s">
        <v>6472</v>
      </c>
      <c r="E6568" t="s">
        <v>10</v>
      </c>
      <c r="F6568">
        <v>24</v>
      </c>
      <c r="G6568" s="1">
        <v>52.99</v>
      </c>
      <c r="H6568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6568">
        <f>Sales[[#This Row],[Total Inventory]]*Sales[[#This Row],[Sale_Price]]</f>
        <v>1271.76</v>
      </c>
    </row>
    <row r="6569" spans="1:9" x14ac:dyDescent="0.25">
      <c r="A6569">
        <v>181064</v>
      </c>
      <c r="B6569" t="str">
        <f>INDEX( Table3[],MATCH(Sales[[#This Row],[Category]],Table3[Category],0),1)</f>
        <v>WINE</v>
      </c>
      <c r="C6569" t="s">
        <v>163</v>
      </c>
      <c r="D6569" t="s">
        <v>6473</v>
      </c>
      <c r="E6569" t="s">
        <v>10</v>
      </c>
      <c r="F6569">
        <v>10</v>
      </c>
      <c r="G6569" s="1">
        <v>8.99</v>
      </c>
      <c r="H656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569">
        <f>Sales[[#This Row],[Total Inventory]]*Sales[[#This Row],[Sale_Price]]</f>
        <v>89.9</v>
      </c>
    </row>
    <row r="6570" spans="1:9" x14ac:dyDescent="0.25">
      <c r="A6570">
        <v>82197</v>
      </c>
      <c r="B6570" t="str">
        <f>INDEX( Table3[],MATCH(Sales[[#This Row],[Category]],Table3[Category],0),1)</f>
        <v>WINE</v>
      </c>
      <c r="C6570" t="s">
        <v>8</v>
      </c>
      <c r="D6570" t="s">
        <v>6474</v>
      </c>
      <c r="E6570" t="s">
        <v>10</v>
      </c>
      <c r="F6570">
        <v>31</v>
      </c>
      <c r="G6570" s="1">
        <v>13.99</v>
      </c>
      <c r="H6570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570">
        <f>Sales[[#This Row],[Total Inventory]]*Sales[[#This Row],[Sale_Price]]</f>
        <v>433.69</v>
      </c>
    </row>
    <row r="6571" spans="1:9" x14ac:dyDescent="0.25">
      <c r="A6571">
        <v>80145</v>
      </c>
      <c r="B6571" t="str">
        <f>INDEX( Table3[],MATCH(Sales[[#This Row],[Category]],Table3[Category],0),1)</f>
        <v>WINE</v>
      </c>
      <c r="C6571" t="s">
        <v>61</v>
      </c>
      <c r="D6571" t="s">
        <v>6475</v>
      </c>
      <c r="E6571" t="s">
        <v>10</v>
      </c>
      <c r="F6571">
        <v>8</v>
      </c>
      <c r="G6571" s="1">
        <v>10.79</v>
      </c>
      <c r="H6571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6571">
        <f>Sales[[#This Row],[Total Inventory]]*Sales[[#This Row],[Sale_Price]]</f>
        <v>59.92</v>
      </c>
    </row>
    <row r="6572" spans="1:9" x14ac:dyDescent="0.25">
      <c r="A6572">
        <v>45816</v>
      </c>
      <c r="B6572" t="str">
        <f>INDEX( Table3[],MATCH(Sales[[#This Row],[Category]],Table3[Category],0),1)</f>
        <v>WINE</v>
      </c>
      <c r="C6572" t="s">
        <v>61</v>
      </c>
      <c r="D6572" t="s">
        <v>6476</v>
      </c>
      <c r="E6572" t="s">
        <v>10</v>
      </c>
      <c r="F6572">
        <v>18</v>
      </c>
      <c r="G6572" s="1">
        <v>17.489999999999998</v>
      </c>
      <c r="H6572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6572">
        <f>Sales[[#This Row],[Total Inventory]]*Sales[[#This Row],[Sale_Price]]</f>
        <v>314.82</v>
      </c>
    </row>
    <row r="6573" spans="1:9" x14ac:dyDescent="0.25">
      <c r="A6573">
        <v>29840</v>
      </c>
      <c r="B6573" t="str">
        <f>INDEX( Table3[],MATCH(Sales[[#This Row],[Category]],Table3[Category],0),1)</f>
        <v>WINE</v>
      </c>
      <c r="C6573" t="s">
        <v>163</v>
      </c>
      <c r="D6573" t="s">
        <v>6477</v>
      </c>
      <c r="E6573" t="s">
        <v>10</v>
      </c>
      <c r="F6573">
        <v>0</v>
      </c>
      <c r="G6573" s="1">
        <v>7.99</v>
      </c>
      <c r="H6573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6573">
        <f>Sales[[#This Row],[Total Inventory]]*Sales[[#This Row],[Sale_Price]]</f>
        <v>0</v>
      </c>
    </row>
    <row r="6574" spans="1:9" x14ac:dyDescent="0.25">
      <c r="A6574">
        <v>43581</v>
      </c>
      <c r="B6574" t="str">
        <f>INDEX( Table3[],MATCH(Sales[[#This Row],[Category]],Table3[Category],0),1)</f>
        <v>WINE</v>
      </c>
      <c r="C6574" t="s">
        <v>61</v>
      </c>
      <c r="D6574" t="s">
        <v>6478</v>
      </c>
      <c r="E6574" t="s">
        <v>10</v>
      </c>
      <c r="F6574">
        <v>326</v>
      </c>
      <c r="G6574" s="1">
        <v>27.99</v>
      </c>
      <c r="H6574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6574">
        <f>Sales[[#This Row],[Total Inventory]]*Sales[[#This Row],[Sale_Price]]</f>
        <v>9124.74</v>
      </c>
    </row>
    <row r="6575" spans="1:9" x14ac:dyDescent="0.25">
      <c r="A6575">
        <v>47251</v>
      </c>
      <c r="B6575" t="str">
        <f>INDEX( Table3[],MATCH(Sales[[#This Row],[Category]],Table3[Category],0),1)</f>
        <v>LIQUOR</v>
      </c>
      <c r="C6575" t="s">
        <v>57</v>
      </c>
      <c r="D6575" t="s">
        <v>6479</v>
      </c>
      <c r="E6575" t="s">
        <v>133</v>
      </c>
      <c r="F6575">
        <v>65</v>
      </c>
      <c r="G6575" s="1">
        <v>13.99</v>
      </c>
      <c r="H6575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575">
        <f>Sales[[#This Row],[Total Inventory]]*Sales[[#This Row],[Sale_Price]]</f>
        <v>909.35</v>
      </c>
    </row>
    <row r="6576" spans="1:9" x14ac:dyDescent="0.25">
      <c r="A6576">
        <v>334234</v>
      </c>
      <c r="B6576" t="str">
        <f>INDEX( Table3[],MATCH(Sales[[#This Row],[Category]],Table3[Category],0),1)</f>
        <v>WINE</v>
      </c>
      <c r="C6576" t="s">
        <v>17</v>
      </c>
      <c r="D6576" t="s">
        <v>6480</v>
      </c>
      <c r="E6576" t="s">
        <v>10</v>
      </c>
      <c r="F6576">
        <v>0</v>
      </c>
      <c r="G6576" s="1">
        <v>32.99</v>
      </c>
      <c r="H6576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6576">
        <f>Sales[[#This Row],[Total Inventory]]*Sales[[#This Row],[Sale_Price]]</f>
        <v>0</v>
      </c>
    </row>
    <row r="6577" spans="1:9" x14ac:dyDescent="0.25">
      <c r="A6577">
        <v>5606</v>
      </c>
      <c r="B6577" t="str">
        <f>INDEX( Table3[],MATCH(Sales[[#This Row],[Category]],Table3[Category],0),1)</f>
        <v>BEER</v>
      </c>
      <c r="C6577" t="s">
        <v>11</v>
      </c>
      <c r="D6577" t="s">
        <v>6481</v>
      </c>
      <c r="E6577" t="s">
        <v>92</v>
      </c>
      <c r="F6577">
        <v>24</v>
      </c>
      <c r="G6577" s="1">
        <v>2.44</v>
      </c>
      <c r="H6577">
        <f>IF(INDEX(Sale_Promotions[[Code]:[Sale Price]],MATCH(Sales[[#This Row],[Code]],Sale_Promotions[Code],0),2)=0,Sales[[#This Row],[Price]],INDEX(Sale_Promotions[[Code]:[Sale Price]],MATCH(Sales[[#This Row],[Code]],Sale_Promotions[Code],0),2))</f>
        <v>2.44</v>
      </c>
      <c r="I6577">
        <f>Sales[[#This Row],[Total Inventory]]*Sales[[#This Row],[Sale_Price]]</f>
        <v>58.56</v>
      </c>
    </row>
    <row r="6578" spans="1:9" x14ac:dyDescent="0.25">
      <c r="A6578">
        <v>88076</v>
      </c>
      <c r="B6578" t="str">
        <f>INDEX( Table3[],MATCH(Sales[[#This Row],[Category]],Table3[Category],0),1)</f>
        <v>WINE</v>
      </c>
      <c r="C6578" t="s">
        <v>61</v>
      </c>
      <c r="D6578" t="s">
        <v>6482</v>
      </c>
      <c r="E6578" t="s">
        <v>10</v>
      </c>
      <c r="F6578">
        <v>31</v>
      </c>
      <c r="G6578" s="1">
        <v>12.39</v>
      </c>
      <c r="H6578">
        <f>IF(INDEX(Sale_Promotions[[Code]:[Sale Price]],MATCH(Sales[[#This Row],[Code]],Sale_Promotions[Code],0),2)=0,Sales[[#This Row],[Price]],INDEX(Sale_Promotions[[Code]:[Sale Price]],MATCH(Sales[[#This Row],[Code]],Sale_Promotions[Code],0),2))</f>
        <v>12.39</v>
      </c>
      <c r="I6578">
        <f>Sales[[#This Row],[Total Inventory]]*Sales[[#This Row],[Sale_Price]]</f>
        <v>384.09000000000003</v>
      </c>
    </row>
    <row r="6579" spans="1:9" x14ac:dyDescent="0.25">
      <c r="A6579">
        <v>311936</v>
      </c>
      <c r="B6579" t="str">
        <f>INDEX( Table3[],MATCH(Sales[[#This Row],[Category]],Table3[Category],0),1)</f>
        <v>WINE</v>
      </c>
      <c r="C6579" t="s">
        <v>8</v>
      </c>
      <c r="D6579" t="s">
        <v>6483</v>
      </c>
      <c r="E6579" t="s">
        <v>10</v>
      </c>
      <c r="F6579">
        <v>12</v>
      </c>
      <c r="G6579" s="1">
        <v>8.99</v>
      </c>
      <c r="H657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579">
        <f>Sales[[#This Row],[Total Inventory]]*Sales[[#This Row],[Sale_Price]]</f>
        <v>107.88</v>
      </c>
    </row>
    <row r="6580" spans="1:9" x14ac:dyDescent="0.25">
      <c r="A6580">
        <v>324502</v>
      </c>
      <c r="B6580" t="str">
        <f>INDEX( Table3[],MATCH(Sales[[#This Row],[Category]],Table3[Category],0),1)</f>
        <v>WINE</v>
      </c>
      <c r="C6580" t="s">
        <v>41</v>
      </c>
      <c r="D6580" t="s">
        <v>6484</v>
      </c>
      <c r="E6580" t="s">
        <v>10</v>
      </c>
      <c r="F6580">
        <v>0</v>
      </c>
      <c r="G6580" s="1">
        <v>11.99</v>
      </c>
      <c r="H658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580">
        <f>Sales[[#This Row],[Total Inventory]]*Sales[[#This Row],[Sale_Price]]</f>
        <v>0</v>
      </c>
    </row>
    <row r="6581" spans="1:9" x14ac:dyDescent="0.25">
      <c r="A6581">
        <v>347051</v>
      </c>
      <c r="B6581" t="str">
        <f>INDEX( Table3[],MATCH(Sales[[#This Row],[Category]],Table3[Category],0),1)</f>
        <v>WINE</v>
      </c>
      <c r="C6581" t="s">
        <v>17</v>
      </c>
      <c r="D6581" t="s">
        <v>6485</v>
      </c>
      <c r="E6581" t="s">
        <v>23</v>
      </c>
      <c r="F6581">
        <v>0</v>
      </c>
      <c r="G6581" s="1">
        <v>11.99</v>
      </c>
      <c r="H658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581">
        <f>Sales[[#This Row],[Total Inventory]]*Sales[[#This Row],[Sale_Price]]</f>
        <v>0</v>
      </c>
    </row>
    <row r="6582" spans="1:9" x14ac:dyDescent="0.25">
      <c r="A6582">
        <v>321912</v>
      </c>
      <c r="B6582" t="str">
        <f>INDEX( Table3[],MATCH(Sales[[#This Row],[Category]],Table3[Category],0),1)</f>
        <v>WINE</v>
      </c>
      <c r="C6582" t="s">
        <v>61</v>
      </c>
      <c r="D6582" t="s">
        <v>6486</v>
      </c>
      <c r="E6582" t="s">
        <v>10</v>
      </c>
      <c r="F6582">
        <v>22</v>
      </c>
      <c r="G6582" s="1">
        <v>50.99</v>
      </c>
      <c r="H6582">
        <f>IF(INDEX(Sale_Promotions[[Code]:[Sale Price]],MATCH(Sales[[#This Row],[Code]],Sale_Promotions[Code],0),2)=0,Sales[[#This Row],[Price]],INDEX(Sale_Promotions[[Code]:[Sale Price]],MATCH(Sales[[#This Row],[Code]],Sale_Promotions[Code],0),2))</f>
        <v>40.49</v>
      </c>
      <c r="I6582">
        <f>Sales[[#This Row],[Total Inventory]]*Sales[[#This Row],[Sale_Price]]</f>
        <v>890.78000000000009</v>
      </c>
    </row>
    <row r="6583" spans="1:9" x14ac:dyDescent="0.25">
      <c r="A6583">
        <v>332064</v>
      </c>
      <c r="B6583" t="str">
        <f>INDEX( Table3[],MATCH(Sales[[#This Row],[Category]],Table3[Category],0),1)</f>
        <v>WINE</v>
      </c>
      <c r="C6583" t="s">
        <v>85</v>
      </c>
      <c r="D6583" t="s">
        <v>6487</v>
      </c>
      <c r="E6583" t="s">
        <v>10</v>
      </c>
      <c r="F6583">
        <v>0</v>
      </c>
      <c r="G6583" s="1">
        <v>13.99</v>
      </c>
      <c r="H658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583">
        <f>Sales[[#This Row],[Total Inventory]]*Sales[[#This Row],[Sale_Price]]</f>
        <v>0</v>
      </c>
    </row>
    <row r="6584" spans="1:9" x14ac:dyDescent="0.25">
      <c r="A6584">
        <v>47284</v>
      </c>
      <c r="B6584" t="str">
        <f>INDEX( Table3[],MATCH(Sales[[#This Row],[Category]],Table3[Category],0),1)</f>
        <v>WINE</v>
      </c>
      <c r="C6584" t="s">
        <v>61</v>
      </c>
      <c r="D6584" t="s">
        <v>6488</v>
      </c>
      <c r="E6584" t="s">
        <v>10</v>
      </c>
      <c r="F6584">
        <v>3</v>
      </c>
      <c r="G6584" s="1">
        <v>22.99</v>
      </c>
      <c r="H6584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6584">
        <f>Sales[[#This Row],[Total Inventory]]*Sales[[#This Row],[Sale_Price]]</f>
        <v>68.97</v>
      </c>
    </row>
    <row r="6585" spans="1:9" x14ac:dyDescent="0.25">
      <c r="A6585">
        <v>232026</v>
      </c>
      <c r="B6585" t="str">
        <f>INDEX( Table3[],MATCH(Sales[[#This Row],[Category]],Table3[Category],0),1)</f>
        <v>WINE</v>
      </c>
      <c r="C6585" t="s">
        <v>85</v>
      </c>
      <c r="D6585" t="s">
        <v>6489</v>
      </c>
      <c r="E6585" t="s">
        <v>10</v>
      </c>
      <c r="F6585">
        <v>0</v>
      </c>
      <c r="G6585" s="1">
        <v>12.99</v>
      </c>
      <c r="H658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6585">
        <f>Sales[[#This Row],[Total Inventory]]*Sales[[#This Row],[Sale_Price]]</f>
        <v>0</v>
      </c>
    </row>
    <row r="6586" spans="1:9" x14ac:dyDescent="0.25">
      <c r="A6586">
        <v>422355</v>
      </c>
      <c r="B6586" t="str">
        <f>INDEX( Table3[],MATCH(Sales[[#This Row],[Category]],Table3[Category],0),1)</f>
        <v>WINE</v>
      </c>
      <c r="C6586" t="s">
        <v>163</v>
      </c>
      <c r="D6586" t="s">
        <v>6490</v>
      </c>
      <c r="E6586" t="s">
        <v>10</v>
      </c>
      <c r="F6586">
        <v>0</v>
      </c>
      <c r="G6586" s="1">
        <v>10.99</v>
      </c>
      <c r="H658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6586">
        <f>Sales[[#This Row],[Total Inventory]]*Sales[[#This Row],[Sale_Price]]</f>
        <v>0</v>
      </c>
    </row>
    <row r="6587" spans="1:9" x14ac:dyDescent="0.25">
      <c r="A6587">
        <v>47648</v>
      </c>
      <c r="B6587" t="str">
        <f>INDEX( Table3[],MATCH(Sales[[#This Row],[Category]],Table3[Category],0),1)</f>
        <v>LIQUOR</v>
      </c>
      <c r="C6587" t="s">
        <v>175</v>
      </c>
      <c r="D6587" t="s">
        <v>6491</v>
      </c>
      <c r="E6587" t="s">
        <v>10</v>
      </c>
      <c r="F6587">
        <v>21</v>
      </c>
      <c r="G6587" s="1">
        <v>49.99</v>
      </c>
      <c r="H6587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6587">
        <f>Sales[[#This Row],[Total Inventory]]*Sales[[#This Row],[Sale_Price]]</f>
        <v>1049.79</v>
      </c>
    </row>
    <row r="6588" spans="1:9" x14ac:dyDescent="0.25">
      <c r="A6588">
        <v>26202</v>
      </c>
      <c r="B6588" t="str">
        <f>INDEX( Table3[],MATCH(Sales[[#This Row],[Category]],Table3[Category],0),1)</f>
        <v>BEER</v>
      </c>
      <c r="C6588" t="s">
        <v>11</v>
      </c>
      <c r="D6588" t="s">
        <v>6492</v>
      </c>
      <c r="E6588" t="s">
        <v>25</v>
      </c>
      <c r="F6588">
        <v>12</v>
      </c>
      <c r="G6588" s="1">
        <v>1.53</v>
      </c>
      <c r="H6588">
        <f>IF(INDEX(Sale_Promotions[[Code]:[Sale Price]],MATCH(Sales[[#This Row],[Code]],Sale_Promotions[Code],0),2)=0,Sales[[#This Row],[Price]],INDEX(Sale_Promotions[[Code]:[Sale Price]],MATCH(Sales[[#This Row],[Code]],Sale_Promotions[Code],0),2))</f>
        <v>1.53</v>
      </c>
      <c r="I6588">
        <f>Sales[[#This Row],[Total Inventory]]*Sales[[#This Row],[Sale_Price]]</f>
        <v>18.36</v>
      </c>
    </row>
    <row r="6589" spans="1:9" x14ac:dyDescent="0.25">
      <c r="A6589">
        <v>41290</v>
      </c>
      <c r="B6589" t="str">
        <f>INDEX( Table3[],MATCH(Sales[[#This Row],[Category]],Table3[Category],0),1)</f>
        <v>BEER</v>
      </c>
      <c r="C6589" t="s">
        <v>11</v>
      </c>
      <c r="D6589" t="s">
        <v>6493</v>
      </c>
      <c r="E6589" t="s">
        <v>5994</v>
      </c>
      <c r="F6589">
        <v>25</v>
      </c>
      <c r="G6589" s="1">
        <v>1.96</v>
      </c>
      <c r="H6589">
        <f>IF(INDEX(Sale_Promotions[[Code]:[Sale Price]],MATCH(Sales[[#This Row],[Code]],Sale_Promotions[Code],0),2)=0,Sales[[#This Row],[Price]],INDEX(Sale_Promotions[[Code]:[Sale Price]],MATCH(Sales[[#This Row],[Code]],Sale_Promotions[Code],0),2))</f>
        <v>1.96</v>
      </c>
      <c r="I6589">
        <f>Sales[[#This Row],[Total Inventory]]*Sales[[#This Row],[Sale_Price]]</f>
        <v>49</v>
      </c>
    </row>
    <row r="6590" spans="1:9" x14ac:dyDescent="0.25">
      <c r="A6590">
        <v>26008</v>
      </c>
      <c r="B6590" t="str">
        <f>INDEX( Table3[],MATCH(Sales[[#This Row],[Category]],Table3[Category],0),1)</f>
        <v>BEER</v>
      </c>
      <c r="C6590" t="s">
        <v>11</v>
      </c>
      <c r="D6590" t="s">
        <v>6494</v>
      </c>
      <c r="E6590" t="s">
        <v>25</v>
      </c>
      <c r="F6590">
        <v>0</v>
      </c>
      <c r="G6590" s="1">
        <v>1.48</v>
      </c>
      <c r="H6590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6590">
        <f>Sales[[#This Row],[Total Inventory]]*Sales[[#This Row],[Sale_Price]]</f>
        <v>0</v>
      </c>
    </row>
    <row r="6591" spans="1:9" x14ac:dyDescent="0.25">
      <c r="A6591">
        <v>83267</v>
      </c>
      <c r="B6591" t="str">
        <f>INDEX( Table3[],MATCH(Sales[[#This Row],[Category]],Table3[Category],0),1)</f>
        <v>WINE</v>
      </c>
      <c r="C6591" t="s">
        <v>61</v>
      </c>
      <c r="D6591" t="s">
        <v>6495</v>
      </c>
      <c r="E6591" t="s">
        <v>10</v>
      </c>
      <c r="F6591">
        <v>401</v>
      </c>
      <c r="G6591" s="1">
        <v>15.99</v>
      </c>
      <c r="H6591">
        <f>IF(INDEX(Sale_Promotions[[Code]:[Sale Price]],MATCH(Sales[[#This Row],[Code]],Sale_Promotions[Code],0),2)=0,Sales[[#This Row],[Price]],INDEX(Sale_Promotions[[Code]:[Sale Price]],MATCH(Sales[[#This Row],[Code]],Sale_Promotions[Code],0),2))</f>
        <v>14.29</v>
      </c>
      <c r="I6591">
        <f>Sales[[#This Row],[Total Inventory]]*Sales[[#This Row],[Sale_Price]]</f>
        <v>5730.29</v>
      </c>
    </row>
    <row r="6592" spans="1:9" x14ac:dyDescent="0.25">
      <c r="A6592">
        <v>48930</v>
      </c>
      <c r="B6592" t="str">
        <f>INDEX( Table3[],MATCH(Sales[[#This Row],[Category]],Table3[Category],0),1)</f>
        <v>BEER</v>
      </c>
      <c r="C6592" t="s">
        <v>11</v>
      </c>
      <c r="D6592" t="s">
        <v>6496</v>
      </c>
      <c r="E6592" t="s">
        <v>332</v>
      </c>
      <c r="F6592">
        <v>0</v>
      </c>
      <c r="G6592" s="1">
        <v>21.88</v>
      </c>
      <c r="H6592">
        <f>IF(INDEX(Sale_Promotions[[Code]:[Sale Price]],MATCH(Sales[[#This Row],[Code]],Sale_Promotions[Code],0),2)=0,Sales[[#This Row],[Price]],INDEX(Sale_Promotions[[Code]:[Sale Price]],MATCH(Sales[[#This Row],[Code]],Sale_Promotions[Code],0),2))</f>
        <v>21.88</v>
      </c>
      <c r="I6592">
        <f>Sales[[#This Row],[Total Inventory]]*Sales[[#This Row],[Sale_Price]]</f>
        <v>0</v>
      </c>
    </row>
    <row r="6593" spans="1:9" x14ac:dyDescent="0.25">
      <c r="A6593">
        <v>80094</v>
      </c>
      <c r="B6593" t="str">
        <f>INDEX( Table3[],MATCH(Sales[[#This Row],[Category]],Table3[Category],0),1)</f>
        <v>WINE</v>
      </c>
      <c r="C6593" t="s">
        <v>85</v>
      </c>
      <c r="D6593" t="s">
        <v>6497</v>
      </c>
      <c r="E6593" t="s">
        <v>10</v>
      </c>
      <c r="F6593">
        <v>0</v>
      </c>
      <c r="G6593" s="1">
        <v>9.99</v>
      </c>
      <c r="H6593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6593">
        <f>Sales[[#This Row],[Total Inventory]]*Sales[[#This Row],[Sale_Price]]</f>
        <v>0</v>
      </c>
    </row>
    <row r="6594" spans="1:9" x14ac:dyDescent="0.25">
      <c r="A6594">
        <v>73281</v>
      </c>
      <c r="B6594" t="str">
        <f>INDEX( Table3[],MATCH(Sales[[#This Row],[Category]],Table3[Category],0),1)</f>
        <v>LIQUOR</v>
      </c>
      <c r="C6594" t="s">
        <v>26</v>
      </c>
      <c r="D6594" t="s">
        <v>6498</v>
      </c>
      <c r="E6594" t="s">
        <v>10</v>
      </c>
      <c r="F6594">
        <v>24</v>
      </c>
      <c r="G6594" s="1">
        <v>23.99</v>
      </c>
      <c r="H6594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6594">
        <f>Sales[[#This Row],[Total Inventory]]*Sales[[#This Row],[Sale_Price]]</f>
        <v>575.76</v>
      </c>
    </row>
    <row r="6595" spans="1:9" x14ac:dyDescent="0.25">
      <c r="A6595">
        <v>41235</v>
      </c>
      <c r="B6595" t="str">
        <f>INDEX( Table3[],MATCH(Sales[[#This Row],[Category]],Table3[Category],0),1)</f>
        <v>WINE</v>
      </c>
      <c r="C6595" t="s">
        <v>64</v>
      </c>
      <c r="D6595" t="s">
        <v>1426</v>
      </c>
      <c r="E6595" t="s">
        <v>10</v>
      </c>
      <c r="F6595">
        <v>110</v>
      </c>
      <c r="G6595" s="1">
        <v>11.39</v>
      </c>
      <c r="H6595">
        <f>IF(INDEX(Sale_Promotions[[Code]:[Sale Price]],MATCH(Sales[[#This Row],[Code]],Sale_Promotions[Code],0),2)=0,Sales[[#This Row],[Price]],INDEX(Sale_Promotions[[Code]:[Sale Price]],MATCH(Sales[[#This Row],[Code]],Sale_Promotions[Code],0),2))</f>
        <v>11.39</v>
      </c>
      <c r="I6595">
        <f>Sales[[#This Row],[Total Inventory]]*Sales[[#This Row],[Sale_Price]]</f>
        <v>1252.9000000000001</v>
      </c>
    </row>
    <row r="6596" spans="1:9" x14ac:dyDescent="0.25">
      <c r="A6596">
        <v>406015</v>
      </c>
      <c r="B6596" t="str">
        <f>INDEX( Table3[],MATCH(Sales[[#This Row],[Category]],Table3[Category],0),1)</f>
        <v>WINE</v>
      </c>
      <c r="C6596" t="s">
        <v>39</v>
      </c>
      <c r="D6596" t="s">
        <v>6499</v>
      </c>
      <c r="E6596" t="s">
        <v>10</v>
      </c>
      <c r="F6596">
        <v>24</v>
      </c>
      <c r="G6596" s="1">
        <v>17.989999999999998</v>
      </c>
      <c r="H659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6596">
        <f>Sales[[#This Row],[Total Inventory]]*Sales[[#This Row],[Sale_Price]]</f>
        <v>431.76</v>
      </c>
    </row>
    <row r="6597" spans="1:9" x14ac:dyDescent="0.25">
      <c r="A6597">
        <v>74056</v>
      </c>
      <c r="B6597" t="str">
        <f>INDEX( Table3[],MATCH(Sales[[#This Row],[Category]],Table3[Category],0),1)</f>
        <v>LIQUOR</v>
      </c>
      <c r="C6597" t="s">
        <v>46</v>
      </c>
      <c r="D6597" t="s">
        <v>3215</v>
      </c>
      <c r="E6597" t="s">
        <v>16</v>
      </c>
      <c r="F6597">
        <v>34</v>
      </c>
      <c r="G6597" s="1">
        <v>19.989999999999998</v>
      </c>
      <c r="H6597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6597">
        <f>Sales[[#This Row],[Total Inventory]]*Sales[[#This Row],[Sale_Price]]</f>
        <v>679.66</v>
      </c>
    </row>
    <row r="6598" spans="1:9" x14ac:dyDescent="0.25">
      <c r="A6598">
        <v>86134</v>
      </c>
      <c r="B6598" t="str">
        <f>INDEX( Table3[],MATCH(Sales[[#This Row],[Category]],Table3[Category],0),1)</f>
        <v>OTHER</v>
      </c>
      <c r="C6598" t="s">
        <v>75</v>
      </c>
      <c r="D6598" t="s">
        <v>6500</v>
      </c>
      <c r="E6598" t="s">
        <v>10</v>
      </c>
      <c r="F6598">
        <v>304</v>
      </c>
      <c r="G6598" s="1">
        <v>13.69</v>
      </c>
      <c r="H6598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6598">
        <f>Sales[[#This Row],[Total Inventory]]*Sales[[#This Row],[Sale_Price]]</f>
        <v>4161.76</v>
      </c>
    </row>
    <row r="6599" spans="1:9" x14ac:dyDescent="0.25">
      <c r="A6599">
        <v>385514</v>
      </c>
      <c r="B6599" t="str">
        <f>INDEX( Table3[],MATCH(Sales[[#This Row],[Category]],Table3[Category],0),1)</f>
        <v>WINE</v>
      </c>
      <c r="C6599" t="s">
        <v>21</v>
      </c>
      <c r="D6599" t="s">
        <v>6501</v>
      </c>
      <c r="E6599" t="s">
        <v>457</v>
      </c>
      <c r="F6599">
        <v>0</v>
      </c>
      <c r="G6599" s="1">
        <v>3.39</v>
      </c>
      <c r="H6599">
        <f>IF(INDEX(Sale_Promotions[[Code]:[Sale Price]],MATCH(Sales[[#This Row],[Code]],Sale_Promotions[Code],0),2)=0,Sales[[#This Row],[Price]],INDEX(Sale_Promotions[[Code]:[Sale Price]],MATCH(Sales[[#This Row],[Code]],Sale_Promotions[Code],0),2))</f>
        <v>3.39</v>
      </c>
      <c r="I6599">
        <f>Sales[[#This Row],[Total Inventory]]*Sales[[#This Row],[Sale_Price]]</f>
        <v>0</v>
      </c>
    </row>
    <row r="6600" spans="1:9" x14ac:dyDescent="0.25">
      <c r="A6600">
        <v>11023</v>
      </c>
      <c r="B6600" t="str">
        <f>INDEX( Table3[],MATCH(Sales[[#This Row],[Category]],Table3[Category],0),1)</f>
        <v>LIQUOR</v>
      </c>
      <c r="C6600" t="s">
        <v>245</v>
      </c>
      <c r="D6600" t="s">
        <v>6502</v>
      </c>
      <c r="E6600" t="s">
        <v>48</v>
      </c>
      <c r="F6600">
        <v>2</v>
      </c>
      <c r="G6600" s="1">
        <v>9.7899999999999991</v>
      </c>
      <c r="H6600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6600">
        <f>Sales[[#This Row],[Total Inventory]]*Sales[[#This Row],[Sale_Price]]</f>
        <v>19.579999999999998</v>
      </c>
    </row>
    <row r="6601" spans="1:9" x14ac:dyDescent="0.25">
      <c r="A6601">
        <v>305349</v>
      </c>
      <c r="B6601" t="str">
        <f>INDEX( Table3[],MATCH(Sales[[#This Row],[Category]],Table3[Category],0),1)</f>
        <v>WINE</v>
      </c>
      <c r="C6601" t="s">
        <v>28</v>
      </c>
      <c r="D6601" t="s">
        <v>6503</v>
      </c>
      <c r="E6601" t="s">
        <v>23</v>
      </c>
      <c r="F6601">
        <v>0</v>
      </c>
      <c r="G6601" s="1">
        <v>13.99</v>
      </c>
      <c r="H660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601">
        <f>Sales[[#This Row],[Total Inventory]]*Sales[[#This Row],[Sale_Price]]</f>
        <v>0</v>
      </c>
    </row>
    <row r="6602" spans="1:9" x14ac:dyDescent="0.25">
      <c r="A6602">
        <v>336473</v>
      </c>
      <c r="B6602" t="str">
        <f>INDEX( Table3[],MATCH(Sales[[#This Row],[Category]],Table3[Category],0),1)</f>
        <v>LIQUOR</v>
      </c>
      <c r="C6602" t="s">
        <v>198</v>
      </c>
      <c r="D6602" t="s">
        <v>6504</v>
      </c>
      <c r="E6602" t="s">
        <v>10</v>
      </c>
      <c r="F6602">
        <v>65</v>
      </c>
      <c r="G6602" s="1">
        <v>26.99</v>
      </c>
      <c r="H6602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6602">
        <f>Sales[[#This Row],[Total Inventory]]*Sales[[#This Row],[Sale_Price]]</f>
        <v>1754.35</v>
      </c>
    </row>
    <row r="6603" spans="1:9" x14ac:dyDescent="0.25">
      <c r="A6603">
        <v>434477</v>
      </c>
      <c r="B6603" t="str">
        <f>INDEX( Table3[],MATCH(Sales[[#This Row],[Category]],Table3[Category],0),1)</f>
        <v>WINE</v>
      </c>
      <c r="C6603" t="s">
        <v>163</v>
      </c>
      <c r="D6603" t="s">
        <v>6505</v>
      </c>
      <c r="E6603" t="s">
        <v>10</v>
      </c>
      <c r="F6603">
        <v>30</v>
      </c>
      <c r="G6603" s="1">
        <v>9.7899999999999991</v>
      </c>
      <c r="H6603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6603">
        <f>Sales[[#This Row],[Total Inventory]]*Sales[[#This Row],[Sale_Price]]</f>
        <v>293.7</v>
      </c>
    </row>
    <row r="6604" spans="1:9" x14ac:dyDescent="0.25">
      <c r="A6604">
        <v>312604</v>
      </c>
      <c r="B6604" t="str">
        <f>INDEX( Table3[],MATCH(Sales[[#This Row],[Category]],Table3[Category],0),1)</f>
        <v>WINE</v>
      </c>
      <c r="C6604" t="s">
        <v>39</v>
      </c>
      <c r="D6604" t="s">
        <v>6506</v>
      </c>
      <c r="E6604" t="s">
        <v>10</v>
      </c>
      <c r="F6604">
        <v>0</v>
      </c>
      <c r="G6604" s="1">
        <v>6.99</v>
      </c>
      <c r="H6604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6604">
        <f>Sales[[#This Row],[Total Inventory]]*Sales[[#This Row],[Sale_Price]]</f>
        <v>0</v>
      </c>
    </row>
    <row r="6605" spans="1:9" x14ac:dyDescent="0.25">
      <c r="A6605">
        <v>324680</v>
      </c>
      <c r="B6605" t="str">
        <f>INDEX( Table3[],MATCH(Sales[[#This Row],[Category]],Table3[Category],0),1)</f>
        <v>WINE</v>
      </c>
      <c r="C6605" t="s">
        <v>21</v>
      </c>
      <c r="D6605" t="s">
        <v>6507</v>
      </c>
      <c r="E6605" t="s">
        <v>10</v>
      </c>
      <c r="F6605">
        <v>7</v>
      </c>
      <c r="G6605" s="1">
        <v>10.49</v>
      </c>
      <c r="H6605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6605">
        <f>Sales[[#This Row],[Total Inventory]]*Sales[[#This Row],[Sale_Price]]</f>
        <v>73.430000000000007</v>
      </c>
    </row>
    <row r="6606" spans="1:9" x14ac:dyDescent="0.25">
      <c r="A6606">
        <v>306324</v>
      </c>
      <c r="B6606" t="str">
        <f>INDEX( Table3[],MATCH(Sales[[#This Row],[Category]],Table3[Category],0),1)</f>
        <v>WINE</v>
      </c>
      <c r="C6606" t="s">
        <v>41</v>
      </c>
      <c r="D6606" t="s">
        <v>6508</v>
      </c>
      <c r="E6606" t="s">
        <v>10</v>
      </c>
      <c r="F6606">
        <v>22</v>
      </c>
      <c r="G6606" s="1">
        <v>14.99</v>
      </c>
      <c r="H6606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606">
        <f>Sales[[#This Row],[Total Inventory]]*Sales[[#This Row],[Sale_Price]]</f>
        <v>329.78000000000003</v>
      </c>
    </row>
    <row r="6607" spans="1:9" x14ac:dyDescent="0.25">
      <c r="A6607">
        <v>331044</v>
      </c>
      <c r="B6607" t="str">
        <f>INDEX( Table3[],MATCH(Sales[[#This Row],[Category]],Table3[Category],0),1)</f>
        <v>WINE</v>
      </c>
      <c r="C6607" t="s">
        <v>28</v>
      </c>
      <c r="D6607" t="s">
        <v>6509</v>
      </c>
      <c r="E6607" t="s">
        <v>332</v>
      </c>
      <c r="F6607">
        <v>0</v>
      </c>
      <c r="G6607" s="1">
        <v>25.99</v>
      </c>
      <c r="H6607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6607">
        <f>Sales[[#This Row],[Total Inventory]]*Sales[[#This Row],[Sale_Price]]</f>
        <v>0</v>
      </c>
    </row>
    <row r="6608" spans="1:9" x14ac:dyDescent="0.25">
      <c r="A6608">
        <v>29384</v>
      </c>
      <c r="B6608" t="str">
        <f>INDEX( Table3[],MATCH(Sales[[#This Row],[Category]],Table3[Category],0),1)</f>
        <v>BEER</v>
      </c>
      <c r="C6608" t="s">
        <v>11</v>
      </c>
      <c r="D6608" t="s">
        <v>6510</v>
      </c>
      <c r="E6608" t="s">
        <v>95</v>
      </c>
      <c r="F6608">
        <v>0</v>
      </c>
      <c r="G6608" s="1">
        <v>19.89</v>
      </c>
      <c r="H6608">
        <f>IF(INDEX(Sale_Promotions[[Code]:[Sale Price]],MATCH(Sales[[#This Row],[Code]],Sale_Promotions[Code],0),2)=0,Sales[[#This Row],[Price]],INDEX(Sale_Promotions[[Code]:[Sale Price]],MATCH(Sales[[#This Row],[Code]],Sale_Promotions[Code],0),2))</f>
        <v>19.89</v>
      </c>
      <c r="I6608">
        <f>Sales[[#This Row],[Total Inventory]]*Sales[[#This Row],[Sale_Price]]</f>
        <v>0</v>
      </c>
    </row>
    <row r="6609" spans="1:9" x14ac:dyDescent="0.25">
      <c r="A6609">
        <v>309984</v>
      </c>
      <c r="B6609" t="str">
        <f>INDEX( Table3[],MATCH(Sales[[#This Row],[Category]],Table3[Category],0),1)</f>
        <v>WINE</v>
      </c>
      <c r="C6609" t="s">
        <v>21</v>
      </c>
      <c r="D6609" t="s">
        <v>6511</v>
      </c>
      <c r="E6609" t="s">
        <v>10</v>
      </c>
      <c r="F6609">
        <v>0</v>
      </c>
      <c r="G6609" s="1">
        <v>14.69</v>
      </c>
      <c r="H6609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6609">
        <f>Sales[[#This Row],[Total Inventory]]*Sales[[#This Row],[Sale_Price]]</f>
        <v>0</v>
      </c>
    </row>
    <row r="6610" spans="1:9" x14ac:dyDescent="0.25">
      <c r="A6610">
        <v>41758</v>
      </c>
      <c r="B6610" t="str">
        <f>INDEX( Table3[],MATCH(Sales[[#This Row],[Category]],Table3[Category],0),1)</f>
        <v>LIQUOR</v>
      </c>
      <c r="C6610" t="s">
        <v>37</v>
      </c>
      <c r="D6610" t="s">
        <v>6512</v>
      </c>
      <c r="E6610" t="s">
        <v>10</v>
      </c>
      <c r="F6610">
        <v>23</v>
      </c>
      <c r="G6610" s="1">
        <v>7.49</v>
      </c>
      <c r="H6610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6610">
        <f>Sales[[#This Row],[Total Inventory]]*Sales[[#This Row],[Sale_Price]]</f>
        <v>172.27</v>
      </c>
    </row>
    <row r="6611" spans="1:9" x14ac:dyDescent="0.25">
      <c r="A6611">
        <v>337087</v>
      </c>
      <c r="B6611" t="str">
        <f>INDEX( Table3[],MATCH(Sales[[#This Row],[Category]],Table3[Category],0),1)</f>
        <v>WINE</v>
      </c>
      <c r="C6611" t="s">
        <v>61</v>
      </c>
      <c r="D6611" t="s">
        <v>6513</v>
      </c>
      <c r="E6611" t="s">
        <v>244</v>
      </c>
      <c r="F6611">
        <v>0</v>
      </c>
      <c r="G6611" s="1">
        <v>1.79</v>
      </c>
      <c r="H6611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6611">
        <f>Sales[[#This Row],[Total Inventory]]*Sales[[#This Row],[Sale_Price]]</f>
        <v>0</v>
      </c>
    </row>
    <row r="6612" spans="1:9" x14ac:dyDescent="0.25">
      <c r="A6612">
        <v>72279</v>
      </c>
      <c r="B6612" t="str">
        <f>INDEX( Table3[],MATCH(Sales[[#This Row],[Category]],Table3[Category],0),1)</f>
        <v>LIQUOR</v>
      </c>
      <c r="C6612" t="s">
        <v>35</v>
      </c>
      <c r="D6612" t="s">
        <v>5507</v>
      </c>
      <c r="E6612" t="s">
        <v>10</v>
      </c>
      <c r="F6612">
        <v>4</v>
      </c>
      <c r="G6612" s="1">
        <v>19.989999999999998</v>
      </c>
      <c r="H6612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6612">
        <f>Sales[[#This Row],[Total Inventory]]*Sales[[#This Row],[Sale_Price]]</f>
        <v>79.959999999999994</v>
      </c>
    </row>
    <row r="6613" spans="1:9" x14ac:dyDescent="0.25">
      <c r="A6613">
        <v>41141</v>
      </c>
      <c r="B6613" t="str">
        <f>INDEX( Table3[],MATCH(Sales[[#This Row],[Category]],Table3[Category],0),1)</f>
        <v>LIQUOR</v>
      </c>
      <c r="C6613" t="s">
        <v>175</v>
      </c>
      <c r="D6613" t="s">
        <v>6514</v>
      </c>
      <c r="E6613" t="s">
        <v>10</v>
      </c>
      <c r="F6613">
        <v>70</v>
      </c>
      <c r="G6613" s="1">
        <v>100.99</v>
      </c>
      <c r="H6613">
        <f>IF(INDEX(Sale_Promotions[[Code]:[Sale Price]],MATCH(Sales[[#This Row],[Code]],Sale_Promotions[Code],0),2)=0,Sales[[#This Row],[Price]],INDEX(Sale_Promotions[[Code]:[Sale Price]],MATCH(Sales[[#This Row],[Code]],Sale_Promotions[Code],0),2))</f>
        <v>100.99</v>
      </c>
      <c r="I6613">
        <f>Sales[[#This Row],[Total Inventory]]*Sales[[#This Row],[Sale_Price]]</f>
        <v>7069.2999999999993</v>
      </c>
    </row>
    <row r="6614" spans="1:9" x14ac:dyDescent="0.25">
      <c r="A6614">
        <v>38288</v>
      </c>
      <c r="B6614" t="str">
        <f>INDEX( Table3[],MATCH(Sales[[#This Row],[Category]],Table3[Category],0),1)</f>
        <v>LIQUOR</v>
      </c>
      <c r="C6614" t="s">
        <v>35</v>
      </c>
      <c r="D6614" t="s">
        <v>6515</v>
      </c>
      <c r="E6614" t="s">
        <v>10</v>
      </c>
      <c r="F6614">
        <v>214</v>
      </c>
      <c r="G6614" s="1">
        <v>22.99</v>
      </c>
      <c r="H6614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6614">
        <f>Sales[[#This Row],[Total Inventory]]*Sales[[#This Row],[Sale_Price]]</f>
        <v>4919.8599999999997</v>
      </c>
    </row>
    <row r="6615" spans="1:9" x14ac:dyDescent="0.25">
      <c r="A6615">
        <v>43924</v>
      </c>
      <c r="B6615" t="str">
        <f>INDEX( Table3[],MATCH(Sales[[#This Row],[Category]],Table3[Category],0),1)</f>
        <v>LIQUOR</v>
      </c>
      <c r="C6615" t="s">
        <v>14</v>
      </c>
      <c r="D6615" t="s">
        <v>6516</v>
      </c>
      <c r="E6615" t="s">
        <v>10</v>
      </c>
      <c r="F6615">
        <v>11</v>
      </c>
      <c r="G6615" s="1">
        <v>62.99</v>
      </c>
      <c r="H6615">
        <f>IF(INDEX(Sale_Promotions[[Code]:[Sale Price]],MATCH(Sales[[#This Row],[Code]],Sale_Promotions[Code],0),2)=0,Sales[[#This Row],[Price]],INDEX(Sale_Promotions[[Code]:[Sale Price]],MATCH(Sales[[#This Row],[Code]],Sale_Promotions[Code],0),2))</f>
        <v>62.99</v>
      </c>
      <c r="I6615">
        <f>Sales[[#This Row],[Total Inventory]]*Sales[[#This Row],[Sale_Price]]</f>
        <v>692.89</v>
      </c>
    </row>
    <row r="6616" spans="1:9" x14ac:dyDescent="0.25">
      <c r="A6616">
        <v>315416</v>
      </c>
      <c r="B6616" t="str">
        <f>INDEX( Table3[],MATCH(Sales[[#This Row],[Category]],Table3[Category],0),1)</f>
        <v>WINE</v>
      </c>
      <c r="C6616" t="s">
        <v>61</v>
      </c>
      <c r="D6616" t="s">
        <v>6517</v>
      </c>
      <c r="E6616" t="s">
        <v>10</v>
      </c>
      <c r="F6616">
        <v>0</v>
      </c>
      <c r="G6616" s="1">
        <v>11.49</v>
      </c>
      <c r="H6616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6616">
        <f>Sales[[#This Row],[Total Inventory]]*Sales[[#This Row],[Sale_Price]]</f>
        <v>0</v>
      </c>
    </row>
    <row r="6617" spans="1:9" x14ac:dyDescent="0.25">
      <c r="A6617">
        <v>96962</v>
      </c>
      <c r="B6617" t="str">
        <f>INDEX( Table3[],MATCH(Sales[[#This Row],[Category]],Table3[Category],0),1)</f>
        <v>BEER</v>
      </c>
      <c r="C6617" t="s">
        <v>11</v>
      </c>
      <c r="D6617" t="s">
        <v>6518</v>
      </c>
      <c r="E6617" t="s">
        <v>25</v>
      </c>
      <c r="F6617">
        <v>48</v>
      </c>
      <c r="G6617" s="1">
        <v>1.43</v>
      </c>
      <c r="H6617">
        <f>IF(INDEX(Sale_Promotions[[Code]:[Sale Price]],MATCH(Sales[[#This Row],[Code]],Sale_Promotions[Code],0),2)=0,Sales[[#This Row],[Price]],INDEX(Sale_Promotions[[Code]:[Sale Price]],MATCH(Sales[[#This Row],[Code]],Sale_Promotions[Code],0),2))</f>
        <v>1.43</v>
      </c>
      <c r="I6617">
        <f>Sales[[#This Row],[Total Inventory]]*Sales[[#This Row],[Sale_Price]]</f>
        <v>68.64</v>
      </c>
    </row>
    <row r="6618" spans="1:9" x14ac:dyDescent="0.25">
      <c r="A6618">
        <v>73384</v>
      </c>
      <c r="B6618" t="str">
        <f>INDEX( Table3[],MATCH(Sales[[#This Row],[Category]],Table3[Category],0),1)</f>
        <v>LIQUOR</v>
      </c>
      <c r="C6618" t="s">
        <v>37</v>
      </c>
      <c r="D6618" t="s">
        <v>6519</v>
      </c>
      <c r="E6618" t="s">
        <v>10</v>
      </c>
      <c r="F6618">
        <v>61</v>
      </c>
      <c r="G6618" s="1">
        <v>12.79</v>
      </c>
      <c r="H6618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6618">
        <f>Sales[[#This Row],[Total Inventory]]*Sales[[#This Row],[Sale_Price]]</f>
        <v>780.18999999999994</v>
      </c>
    </row>
    <row r="6619" spans="1:9" x14ac:dyDescent="0.25">
      <c r="A6619">
        <v>30124</v>
      </c>
      <c r="B6619" t="str">
        <f>INDEX( Table3[],MATCH(Sales[[#This Row],[Category]],Table3[Category],0),1)</f>
        <v>BEER</v>
      </c>
      <c r="C6619" t="s">
        <v>11</v>
      </c>
      <c r="D6619" t="s">
        <v>6520</v>
      </c>
      <c r="E6619" t="s">
        <v>20</v>
      </c>
      <c r="F6619">
        <v>0</v>
      </c>
      <c r="G6619" s="1">
        <v>12.6</v>
      </c>
      <c r="H6619">
        <f>IF(INDEX(Sale_Promotions[[Code]:[Sale Price]],MATCH(Sales[[#This Row],[Code]],Sale_Promotions[Code],0),2)=0,Sales[[#This Row],[Price]],INDEX(Sale_Promotions[[Code]:[Sale Price]],MATCH(Sales[[#This Row],[Code]],Sale_Promotions[Code],0),2))</f>
        <v>12.6</v>
      </c>
      <c r="I6619">
        <f>Sales[[#This Row],[Total Inventory]]*Sales[[#This Row],[Sale_Price]]</f>
        <v>0</v>
      </c>
    </row>
    <row r="6620" spans="1:9" x14ac:dyDescent="0.25">
      <c r="A6620">
        <v>81120</v>
      </c>
      <c r="B6620" t="str">
        <f>INDEX( Table3[],MATCH(Sales[[#This Row],[Category]],Table3[Category],0),1)</f>
        <v>WINE</v>
      </c>
      <c r="C6620" t="s">
        <v>85</v>
      </c>
      <c r="D6620" t="s">
        <v>6521</v>
      </c>
      <c r="E6620" t="s">
        <v>10</v>
      </c>
      <c r="F6620">
        <v>12</v>
      </c>
      <c r="G6620" s="1">
        <v>105.99</v>
      </c>
      <c r="H6620">
        <f>IF(INDEX(Sale_Promotions[[Code]:[Sale Price]],MATCH(Sales[[#This Row],[Code]],Sale_Promotions[Code],0),2)=0,Sales[[#This Row],[Price]],INDEX(Sale_Promotions[[Code]:[Sale Price]],MATCH(Sales[[#This Row],[Code]],Sale_Promotions[Code],0),2))</f>
        <v>105.99</v>
      </c>
      <c r="I6620">
        <f>Sales[[#This Row],[Total Inventory]]*Sales[[#This Row],[Sale_Price]]</f>
        <v>1271.8799999999999</v>
      </c>
    </row>
    <row r="6621" spans="1:9" x14ac:dyDescent="0.25">
      <c r="A6621">
        <v>60887</v>
      </c>
      <c r="B6621" t="str">
        <f>INDEX( Table3[],MATCH(Sales[[#This Row],[Category]],Table3[Category],0),1)</f>
        <v>LIQUOR</v>
      </c>
      <c r="C6621" t="s">
        <v>26</v>
      </c>
      <c r="D6621" t="s">
        <v>6522</v>
      </c>
      <c r="E6621" t="s">
        <v>133</v>
      </c>
      <c r="F6621">
        <v>19</v>
      </c>
      <c r="G6621" s="1">
        <v>9.7899999999999991</v>
      </c>
      <c r="H6621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6621">
        <f>Sales[[#This Row],[Total Inventory]]*Sales[[#This Row],[Sale_Price]]</f>
        <v>186.01</v>
      </c>
    </row>
    <row r="6622" spans="1:9" x14ac:dyDescent="0.25">
      <c r="A6622">
        <v>94790</v>
      </c>
      <c r="B6622" t="str">
        <f>INDEX( Table3[],MATCH(Sales[[#This Row],[Category]],Table3[Category],0),1)</f>
        <v>BEER</v>
      </c>
      <c r="C6622" t="s">
        <v>11</v>
      </c>
      <c r="D6622" t="s">
        <v>6523</v>
      </c>
      <c r="E6622" t="s">
        <v>92</v>
      </c>
      <c r="F6622">
        <v>6</v>
      </c>
      <c r="G6622" s="1">
        <v>2.06</v>
      </c>
      <c r="H6622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6622">
        <f>Sales[[#This Row],[Total Inventory]]*Sales[[#This Row],[Sale_Price]]</f>
        <v>12.36</v>
      </c>
    </row>
    <row r="6623" spans="1:9" x14ac:dyDescent="0.25">
      <c r="A6623">
        <v>40847</v>
      </c>
      <c r="B6623" t="str">
        <f>INDEX( Table3[],MATCH(Sales[[#This Row],[Category]],Table3[Category],0),1)</f>
        <v>WINE</v>
      </c>
      <c r="C6623" t="s">
        <v>28</v>
      </c>
      <c r="D6623" t="s">
        <v>6524</v>
      </c>
      <c r="E6623" t="s">
        <v>10</v>
      </c>
      <c r="F6623">
        <v>48</v>
      </c>
      <c r="G6623" s="1">
        <v>30.99</v>
      </c>
      <c r="H6623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6623">
        <f>Sales[[#This Row],[Total Inventory]]*Sales[[#This Row],[Sale_Price]]</f>
        <v>1487.52</v>
      </c>
    </row>
    <row r="6624" spans="1:9" x14ac:dyDescent="0.25">
      <c r="A6624">
        <v>81038</v>
      </c>
      <c r="B6624" t="str">
        <f>INDEX( Table3[],MATCH(Sales[[#This Row],[Category]],Table3[Category],0),1)</f>
        <v>WINE</v>
      </c>
      <c r="C6624" t="s">
        <v>61</v>
      </c>
      <c r="D6624" t="s">
        <v>6525</v>
      </c>
      <c r="E6624" t="s">
        <v>23</v>
      </c>
      <c r="F6624">
        <v>48</v>
      </c>
      <c r="G6624" s="1">
        <v>9.7899999999999991</v>
      </c>
      <c r="H6624">
        <f>IF(INDEX(Sale_Promotions[[Code]:[Sale Price]],MATCH(Sales[[#This Row],[Code]],Sale_Promotions[Code],0),2)=0,Sales[[#This Row],[Price]],INDEX(Sale_Promotions[[Code]:[Sale Price]],MATCH(Sales[[#This Row],[Code]],Sale_Promotions[Code],0),2))</f>
        <v>8.2899999999999991</v>
      </c>
      <c r="I6624">
        <f>Sales[[#This Row],[Total Inventory]]*Sales[[#This Row],[Sale_Price]]</f>
        <v>397.91999999999996</v>
      </c>
    </row>
    <row r="6625" spans="1:9" x14ac:dyDescent="0.25">
      <c r="A6625">
        <v>47683</v>
      </c>
      <c r="B6625" t="str">
        <f>INDEX( Table3[],MATCH(Sales[[#This Row],[Category]],Table3[Category],0),1)</f>
        <v>LIQUOR</v>
      </c>
      <c r="C6625" t="s">
        <v>26</v>
      </c>
      <c r="D6625" t="s">
        <v>6526</v>
      </c>
      <c r="E6625" t="s">
        <v>10</v>
      </c>
      <c r="F6625">
        <v>31</v>
      </c>
      <c r="G6625" s="1">
        <v>26.99</v>
      </c>
      <c r="H6625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6625">
        <f>Sales[[#This Row],[Total Inventory]]*Sales[[#This Row],[Sale_Price]]</f>
        <v>836.68999999999994</v>
      </c>
    </row>
    <row r="6626" spans="1:9" x14ac:dyDescent="0.25">
      <c r="A6626">
        <v>371688</v>
      </c>
      <c r="B6626" t="str">
        <f>INDEX( Table3[],MATCH(Sales[[#This Row],[Category]],Table3[Category],0),1)</f>
        <v>WINE</v>
      </c>
      <c r="C6626" t="s">
        <v>21</v>
      </c>
      <c r="D6626" t="s">
        <v>6527</v>
      </c>
      <c r="E6626" t="s">
        <v>69</v>
      </c>
      <c r="F6626">
        <v>16</v>
      </c>
      <c r="G6626" s="1">
        <v>20.99</v>
      </c>
      <c r="H6626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6626">
        <f>Sales[[#This Row],[Total Inventory]]*Sales[[#This Row],[Sale_Price]]</f>
        <v>335.84</v>
      </c>
    </row>
    <row r="6627" spans="1:9" x14ac:dyDescent="0.25">
      <c r="A6627">
        <v>345781</v>
      </c>
      <c r="B6627" t="str">
        <f>INDEX( Table3[],MATCH(Sales[[#This Row],[Category]],Table3[Category],0),1)</f>
        <v>WINE</v>
      </c>
      <c r="C6627" t="s">
        <v>85</v>
      </c>
      <c r="D6627" t="s">
        <v>6528</v>
      </c>
      <c r="E6627" t="s">
        <v>10</v>
      </c>
      <c r="F6627">
        <v>12</v>
      </c>
      <c r="G6627" s="1">
        <v>244.99</v>
      </c>
      <c r="H6627">
        <f>IF(INDEX(Sale_Promotions[[Code]:[Sale Price]],MATCH(Sales[[#This Row],[Code]],Sale_Promotions[Code],0),2)=0,Sales[[#This Row],[Price]],INDEX(Sale_Promotions[[Code]:[Sale Price]],MATCH(Sales[[#This Row],[Code]],Sale_Promotions[Code],0),2))</f>
        <v>244.99</v>
      </c>
      <c r="I6627">
        <f>Sales[[#This Row],[Total Inventory]]*Sales[[#This Row],[Sale_Price]]</f>
        <v>2939.88</v>
      </c>
    </row>
    <row r="6628" spans="1:9" x14ac:dyDescent="0.25">
      <c r="A6628">
        <v>85643</v>
      </c>
      <c r="B6628" t="str">
        <f>INDEX( Table3[],MATCH(Sales[[#This Row],[Category]],Table3[Category],0),1)</f>
        <v>WINE</v>
      </c>
      <c r="C6628" t="s">
        <v>61</v>
      </c>
      <c r="D6628" t="s">
        <v>6529</v>
      </c>
      <c r="E6628" t="s">
        <v>10</v>
      </c>
      <c r="F6628">
        <v>0</v>
      </c>
      <c r="G6628" s="1">
        <v>21.99</v>
      </c>
      <c r="H6628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6628">
        <f>Sales[[#This Row],[Total Inventory]]*Sales[[#This Row],[Sale_Price]]</f>
        <v>0</v>
      </c>
    </row>
    <row r="6629" spans="1:9" x14ac:dyDescent="0.25">
      <c r="A6629">
        <v>47723</v>
      </c>
      <c r="B6629" t="str">
        <f>INDEX( Table3[],MATCH(Sales[[#This Row],[Category]],Table3[Category],0),1)</f>
        <v>WINE</v>
      </c>
      <c r="C6629" t="s">
        <v>41</v>
      </c>
      <c r="D6629" t="s">
        <v>6530</v>
      </c>
      <c r="E6629" t="s">
        <v>10</v>
      </c>
      <c r="F6629">
        <v>0</v>
      </c>
      <c r="G6629" s="1">
        <v>36.99</v>
      </c>
      <c r="H6629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6629">
        <f>Sales[[#This Row],[Total Inventory]]*Sales[[#This Row],[Sale_Price]]</f>
        <v>0</v>
      </c>
    </row>
    <row r="6630" spans="1:9" x14ac:dyDescent="0.25">
      <c r="A6630">
        <v>341360</v>
      </c>
      <c r="B6630" t="str">
        <f>INDEX( Table3[],MATCH(Sales[[#This Row],[Category]],Table3[Category],0),1)</f>
        <v>WINE</v>
      </c>
      <c r="C6630" t="s">
        <v>189</v>
      </c>
      <c r="D6630" t="s">
        <v>6531</v>
      </c>
      <c r="E6630" t="s">
        <v>10</v>
      </c>
      <c r="F6630">
        <v>24</v>
      </c>
      <c r="G6630" s="1">
        <v>13.99</v>
      </c>
      <c r="H6630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630">
        <f>Sales[[#This Row],[Total Inventory]]*Sales[[#This Row],[Sale_Price]]</f>
        <v>335.76</v>
      </c>
    </row>
    <row r="6631" spans="1:9" x14ac:dyDescent="0.25">
      <c r="A6631">
        <v>360813</v>
      </c>
      <c r="B6631" t="str">
        <f>INDEX( Table3[],MATCH(Sales[[#This Row],[Category]],Table3[Category],0),1)</f>
        <v>WINE</v>
      </c>
      <c r="C6631" t="s">
        <v>39</v>
      </c>
      <c r="D6631" t="s">
        <v>6532</v>
      </c>
      <c r="E6631" t="s">
        <v>10</v>
      </c>
      <c r="F6631">
        <v>0</v>
      </c>
      <c r="G6631" s="1">
        <v>9.7899999999999991</v>
      </c>
      <c r="H6631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6631">
        <f>Sales[[#This Row],[Total Inventory]]*Sales[[#This Row],[Sale_Price]]</f>
        <v>0</v>
      </c>
    </row>
    <row r="6632" spans="1:9" x14ac:dyDescent="0.25">
      <c r="A6632">
        <v>80243</v>
      </c>
      <c r="B6632" t="str">
        <f>INDEX( Table3[],MATCH(Sales[[#This Row],[Category]],Table3[Category],0),1)</f>
        <v>WINE</v>
      </c>
      <c r="C6632" t="s">
        <v>163</v>
      </c>
      <c r="D6632" t="s">
        <v>6533</v>
      </c>
      <c r="E6632" t="s">
        <v>10</v>
      </c>
      <c r="F6632">
        <v>10</v>
      </c>
      <c r="G6632" s="1">
        <v>12.99</v>
      </c>
      <c r="H663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632">
        <f>Sales[[#This Row],[Total Inventory]]*Sales[[#This Row],[Sale_Price]]</f>
        <v>89.9</v>
      </c>
    </row>
    <row r="6633" spans="1:9" x14ac:dyDescent="0.25">
      <c r="A6633">
        <v>80481</v>
      </c>
      <c r="B6633" t="str">
        <f>INDEX( Table3[],MATCH(Sales[[#This Row],[Category]],Table3[Category],0),1)</f>
        <v>LIQUOR</v>
      </c>
      <c r="C6633" t="s">
        <v>245</v>
      </c>
      <c r="D6633" t="s">
        <v>6534</v>
      </c>
      <c r="E6633" t="s">
        <v>10</v>
      </c>
      <c r="F6633">
        <v>19</v>
      </c>
      <c r="G6633" s="1">
        <v>119.99</v>
      </c>
      <c r="H6633">
        <f>IF(INDEX(Sale_Promotions[[Code]:[Sale Price]],MATCH(Sales[[#This Row],[Code]],Sale_Promotions[Code],0),2)=0,Sales[[#This Row],[Price]],INDEX(Sale_Promotions[[Code]:[Sale Price]],MATCH(Sales[[#This Row],[Code]],Sale_Promotions[Code],0),2))</f>
        <v>119.99</v>
      </c>
      <c r="I6633">
        <f>Sales[[#This Row],[Total Inventory]]*Sales[[#This Row],[Sale_Price]]</f>
        <v>2279.81</v>
      </c>
    </row>
    <row r="6634" spans="1:9" x14ac:dyDescent="0.25">
      <c r="A6634">
        <v>339689</v>
      </c>
      <c r="B6634" t="str">
        <f>INDEX( Table3[],MATCH(Sales[[#This Row],[Category]],Table3[Category],0),1)</f>
        <v>WINE</v>
      </c>
      <c r="C6634" t="s">
        <v>61</v>
      </c>
      <c r="D6634" t="s">
        <v>6535</v>
      </c>
      <c r="E6634" t="s">
        <v>10</v>
      </c>
      <c r="F6634">
        <v>16</v>
      </c>
      <c r="G6634" s="1">
        <v>65.989999999999995</v>
      </c>
      <c r="H6634">
        <f>IF(INDEX(Sale_Promotions[[Code]:[Sale Price]],MATCH(Sales[[#This Row],[Code]],Sale_Promotions[Code],0),2)=0,Sales[[#This Row],[Price]],INDEX(Sale_Promotions[[Code]:[Sale Price]],MATCH(Sales[[#This Row],[Code]],Sale_Promotions[Code],0),2))</f>
        <v>65.989999999999995</v>
      </c>
      <c r="I6634">
        <f>Sales[[#This Row],[Total Inventory]]*Sales[[#This Row],[Sale_Price]]</f>
        <v>1055.8399999999999</v>
      </c>
    </row>
    <row r="6635" spans="1:9" x14ac:dyDescent="0.25">
      <c r="A6635">
        <v>44559</v>
      </c>
      <c r="B6635" t="str">
        <f>INDEX( Table3[],MATCH(Sales[[#This Row],[Category]],Table3[Category],0),1)</f>
        <v>WINE</v>
      </c>
      <c r="C6635" t="s">
        <v>28</v>
      </c>
      <c r="D6635" t="s">
        <v>6536</v>
      </c>
      <c r="E6635" t="s">
        <v>10</v>
      </c>
      <c r="F6635">
        <v>0</v>
      </c>
      <c r="G6635" s="1">
        <v>14.99</v>
      </c>
      <c r="H6635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635">
        <f>Sales[[#This Row],[Total Inventory]]*Sales[[#This Row],[Sale_Price]]</f>
        <v>0</v>
      </c>
    </row>
    <row r="6636" spans="1:9" x14ac:dyDescent="0.25">
      <c r="A6636">
        <v>68675</v>
      </c>
      <c r="B6636" t="str">
        <f>INDEX( Table3[],MATCH(Sales[[#This Row],[Category]],Table3[Category],0),1)</f>
        <v>LIQUOR</v>
      </c>
      <c r="C6636" t="s">
        <v>245</v>
      </c>
      <c r="D6636" t="s">
        <v>6537</v>
      </c>
      <c r="E6636" t="s">
        <v>10</v>
      </c>
      <c r="F6636">
        <v>45</v>
      </c>
      <c r="G6636" s="1">
        <v>87.99</v>
      </c>
      <c r="H6636">
        <f>IF(INDEX(Sale_Promotions[[Code]:[Sale Price]],MATCH(Sales[[#This Row],[Code]],Sale_Promotions[Code],0),2)=0,Sales[[#This Row],[Price]],INDEX(Sale_Promotions[[Code]:[Sale Price]],MATCH(Sales[[#This Row],[Code]],Sale_Promotions[Code],0),2))</f>
        <v>87.99</v>
      </c>
      <c r="I6636">
        <f>Sales[[#This Row],[Total Inventory]]*Sales[[#This Row],[Sale_Price]]</f>
        <v>3959.5499999999997</v>
      </c>
    </row>
    <row r="6637" spans="1:9" x14ac:dyDescent="0.25">
      <c r="A6637">
        <v>338327</v>
      </c>
      <c r="B6637" t="str">
        <f>INDEX( Table3[],MATCH(Sales[[#This Row],[Category]],Table3[Category],0),1)</f>
        <v>WINE</v>
      </c>
      <c r="C6637" t="s">
        <v>61</v>
      </c>
      <c r="D6637" t="s">
        <v>6538</v>
      </c>
      <c r="E6637" t="s">
        <v>10</v>
      </c>
      <c r="F6637">
        <v>70</v>
      </c>
      <c r="G6637" s="1">
        <v>17.989999999999998</v>
      </c>
      <c r="H6637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6637">
        <f>Sales[[#This Row],[Total Inventory]]*Sales[[#This Row],[Sale_Price]]</f>
        <v>1259.3</v>
      </c>
    </row>
    <row r="6638" spans="1:9" x14ac:dyDescent="0.25">
      <c r="A6638">
        <v>329727</v>
      </c>
      <c r="B6638" t="str">
        <f>INDEX( Table3[],MATCH(Sales[[#This Row],[Category]],Table3[Category],0),1)</f>
        <v>WINE</v>
      </c>
      <c r="C6638" t="s">
        <v>85</v>
      </c>
      <c r="D6638" t="s">
        <v>6539</v>
      </c>
      <c r="E6638" t="s">
        <v>10</v>
      </c>
      <c r="F6638">
        <v>6</v>
      </c>
      <c r="G6638" s="1">
        <v>15.99</v>
      </c>
      <c r="H6638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6638">
        <f>Sales[[#This Row],[Total Inventory]]*Sales[[#This Row],[Sale_Price]]</f>
        <v>95.94</v>
      </c>
    </row>
    <row r="6639" spans="1:9" x14ac:dyDescent="0.25">
      <c r="A6639">
        <v>44330</v>
      </c>
      <c r="B6639" t="str">
        <f>INDEX( Table3[],MATCH(Sales[[#This Row],[Category]],Table3[Category],0),1)</f>
        <v>WINE</v>
      </c>
      <c r="C6639" t="s">
        <v>85</v>
      </c>
      <c r="D6639" t="s">
        <v>6540</v>
      </c>
      <c r="E6639" t="s">
        <v>10</v>
      </c>
      <c r="F6639">
        <v>12</v>
      </c>
      <c r="G6639" s="1">
        <v>26.99</v>
      </c>
      <c r="H6639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6639">
        <f>Sales[[#This Row],[Total Inventory]]*Sales[[#This Row],[Sale_Price]]</f>
        <v>323.88</v>
      </c>
    </row>
    <row r="6640" spans="1:9" x14ac:dyDescent="0.25">
      <c r="A6640">
        <v>48432</v>
      </c>
      <c r="B6640" t="str">
        <f>INDEX( Table3[],MATCH(Sales[[#This Row],[Category]],Table3[Category],0),1)</f>
        <v>WINE</v>
      </c>
      <c r="C6640" t="s">
        <v>28</v>
      </c>
      <c r="D6640" t="s">
        <v>6541</v>
      </c>
      <c r="E6640" t="s">
        <v>10</v>
      </c>
      <c r="F6640">
        <v>0</v>
      </c>
      <c r="G6640" s="1">
        <v>30.99</v>
      </c>
      <c r="H6640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6640">
        <f>Sales[[#This Row],[Total Inventory]]*Sales[[#This Row],[Sale_Price]]</f>
        <v>0</v>
      </c>
    </row>
    <row r="6641" spans="1:9" x14ac:dyDescent="0.25">
      <c r="A6641">
        <v>41817</v>
      </c>
      <c r="B6641" t="str">
        <f>INDEX( Table3[],MATCH(Sales[[#This Row],[Category]],Table3[Category],0),1)</f>
        <v>WINE</v>
      </c>
      <c r="C6641" t="s">
        <v>163</v>
      </c>
      <c r="D6641" t="s">
        <v>6542</v>
      </c>
      <c r="E6641" t="s">
        <v>10</v>
      </c>
      <c r="F6641">
        <v>6</v>
      </c>
      <c r="G6641" s="1">
        <v>86.99</v>
      </c>
      <c r="H6641">
        <f>IF(INDEX(Sale_Promotions[[Code]:[Sale Price]],MATCH(Sales[[#This Row],[Code]],Sale_Promotions[Code],0),2)=0,Sales[[#This Row],[Price]],INDEX(Sale_Promotions[[Code]:[Sale Price]],MATCH(Sales[[#This Row],[Code]],Sale_Promotions[Code],0),2))</f>
        <v>86.99</v>
      </c>
      <c r="I6641">
        <f>Sales[[#This Row],[Total Inventory]]*Sales[[#This Row],[Sale_Price]]</f>
        <v>521.93999999999994</v>
      </c>
    </row>
    <row r="6642" spans="1:9" x14ac:dyDescent="0.25">
      <c r="A6642">
        <v>29593</v>
      </c>
      <c r="B6642" t="str">
        <f>INDEX( Table3[],MATCH(Sales[[#This Row],[Category]],Table3[Category],0),1)</f>
        <v>BEER</v>
      </c>
      <c r="C6642" t="s">
        <v>11</v>
      </c>
      <c r="D6642" t="s">
        <v>6543</v>
      </c>
      <c r="E6642" t="s">
        <v>25</v>
      </c>
      <c r="F6642">
        <v>0</v>
      </c>
      <c r="G6642" s="1">
        <v>2.73</v>
      </c>
      <c r="H6642">
        <f>IF(INDEX(Sale_Promotions[[Code]:[Sale Price]],MATCH(Sales[[#This Row],[Code]],Sale_Promotions[Code],0),2)=0,Sales[[#This Row],[Price]],INDEX(Sale_Promotions[[Code]:[Sale Price]],MATCH(Sales[[#This Row],[Code]],Sale_Promotions[Code],0),2))</f>
        <v>2.73</v>
      </c>
      <c r="I6642">
        <f>Sales[[#This Row],[Total Inventory]]*Sales[[#This Row],[Sale_Price]]</f>
        <v>0</v>
      </c>
    </row>
    <row r="6643" spans="1:9" x14ac:dyDescent="0.25">
      <c r="A6643">
        <v>10929</v>
      </c>
      <c r="B6643" t="str">
        <f>INDEX( Table3[],MATCH(Sales[[#This Row],[Category]],Table3[Category],0),1)</f>
        <v>LIQUOR</v>
      </c>
      <c r="C6643" t="s">
        <v>175</v>
      </c>
      <c r="D6643" t="s">
        <v>6544</v>
      </c>
      <c r="E6643" t="s">
        <v>10</v>
      </c>
      <c r="F6643">
        <v>0</v>
      </c>
      <c r="G6643" s="1">
        <v>249.99</v>
      </c>
      <c r="H6643">
        <f>IF(INDEX(Sale_Promotions[[Code]:[Sale Price]],MATCH(Sales[[#This Row],[Code]],Sale_Promotions[Code],0),2)=0,Sales[[#This Row],[Price]],INDEX(Sale_Promotions[[Code]:[Sale Price]],MATCH(Sales[[#This Row],[Code]],Sale_Promotions[Code],0),2))</f>
        <v>249.99</v>
      </c>
      <c r="I6643">
        <f>Sales[[#This Row],[Total Inventory]]*Sales[[#This Row],[Sale_Price]]</f>
        <v>0</v>
      </c>
    </row>
    <row r="6644" spans="1:9" x14ac:dyDescent="0.25">
      <c r="A6644">
        <v>89860</v>
      </c>
      <c r="B6644" t="str">
        <f>INDEX( Table3[],MATCH(Sales[[#This Row],[Category]],Table3[Category],0),1)</f>
        <v>WINE</v>
      </c>
      <c r="C6644" t="s">
        <v>148</v>
      </c>
      <c r="D6644" t="s">
        <v>6545</v>
      </c>
      <c r="E6644" t="s">
        <v>10</v>
      </c>
      <c r="F6644">
        <v>49</v>
      </c>
      <c r="G6644" s="1">
        <v>10.99</v>
      </c>
      <c r="H664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6644">
        <f>Sales[[#This Row],[Total Inventory]]*Sales[[#This Row],[Sale_Price]]</f>
        <v>538.51</v>
      </c>
    </row>
    <row r="6645" spans="1:9" x14ac:dyDescent="0.25">
      <c r="A6645">
        <v>58270</v>
      </c>
      <c r="B6645" t="str">
        <f>INDEX( Table3[],MATCH(Sales[[#This Row],[Category]],Table3[Category],0),1)</f>
        <v>LIQUOR</v>
      </c>
      <c r="C6645" t="s">
        <v>37</v>
      </c>
      <c r="D6645" t="s">
        <v>6253</v>
      </c>
      <c r="E6645" t="s">
        <v>10</v>
      </c>
      <c r="F6645">
        <v>164</v>
      </c>
      <c r="G6645" s="1">
        <v>16.989999999999998</v>
      </c>
      <c r="H6645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6645">
        <f>Sales[[#This Row],[Total Inventory]]*Sales[[#This Row],[Sale_Price]]</f>
        <v>2786.3599999999997</v>
      </c>
    </row>
    <row r="6646" spans="1:9" x14ac:dyDescent="0.25">
      <c r="A6646">
        <v>52590</v>
      </c>
      <c r="B6646" t="str">
        <f>INDEX( Table3[],MATCH(Sales[[#This Row],[Category]],Table3[Category],0),1)</f>
        <v>WINE</v>
      </c>
      <c r="C6646" t="s">
        <v>43</v>
      </c>
      <c r="D6646" t="s">
        <v>6546</v>
      </c>
      <c r="E6646" t="s">
        <v>10</v>
      </c>
      <c r="F6646">
        <v>21</v>
      </c>
      <c r="G6646" s="1">
        <v>9.49</v>
      </c>
      <c r="H6646">
        <f>IF(INDEX(Sale_Promotions[[Code]:[Sale Price]],MATCH(Sales[[#This Row],[Code]],Sale_Promotions[Code],0),2)=0,Sales[[#This Row],[Price]],INDEX(Sale_Promotions[[Code]:[Sale Price]],MATCH(Sales[[#This Row],[Code]],Sale_Promotions[Code],0),2))</f>
        <v>9.09</v>
      </c>
      <c r="I6646">
        <f>Sales[[#This Row],[Total Inventory]]*Sales[[#This Row],[Sale_Price]]</f>
        <v>190.89</v>
      </c>
    </row>
    <row r="6647" spans="1:9" x14ac:dyDescent="0.25">
      <c r="A6647">
        <v>156116</v>
      </c>
      <c r="B6647" t="str">
        <f>INDEX( Table3[],MATCH(Sales[[#This Row],[Category]],Table3[Category],0),1)</f>
        <v>WINE</v>
      </c>
      <c r="C6647" t="s">
        <v>41</v>
      </c>
      <c r="D6647" t="s">
        <v>6547</v>
      </c>
      <c r="E6647" t="s">
        <v>10</v>
      </c>
      <c r="F6647">
        <v>14</v>
      </c>
      <c r="G6647" s="1">
        <v>10.99</v>
      </c>
      <c r="H664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6647">
        <f>Sales[[#This Row],[Total Inventory]]*Sales[[#This Row],[Sale_Price]]</f>
        <v>153.86000000000001</v>
      </c>
    </row>
    <row r="6648" spans="1:9" x14ac:dyDescent="0.25">
      <c r="A6648">
        <v>313302</v>
      </c>
      <c r="B6648" t="str">
        <f>INDEX( Table3[],MATCH(Sales[[#This Row],[Category]],Table3[Category],0),1)</f>
        <v>WINE</v>
      </c>
      <c r="C6648" t="s">
        <v>85</v>
      </c>
      <c r="D6648" t="s">
        <v>6548</v>
      </c>
      <c r="E6648" t="s">
        <v>10</v>
      </c>
      <c r="F6648">
        <v>11</v>
      </c>
      <c r="G6648" s="1">
        <v>66.989999999999995</v>
      </c>
      <c r="H6648">
        <f>IF(INDEX(Sale_Promotions[[Code]:[Sale Price]],MATCH(Sales[[#This Row],[Code]],Sale_Promotions[Code],0),2)=0,Sales[[#This Row],[Price]],INDEX(Sale_Promotions[[Code]:[Sale Price]],MATCH(Sales[[#This Row],[Code]],Sale_Promotions[Code],0),2))</f>
        <v>66.989999999999995</v>
      </c>
      <c r="I6648">
        <f>Sales[[#This Row],[Total Inventory]]*Sales[[#This Row],[Sale_Price]]</f>
        <v>736.89</v>
      </c>
    </row>
    <row r="6649" spans="1:9" x14ac:dyDescent="0.25">
      <c r="A6649">
        <v>22919</v>
      </c>
      <c r="B6649" t="str">
        <f>INDEX( Table3[],MATCH(Sales[[#This Row],[Category]],Table3[Category],0),1)</f>
        <v>BEER</v>
      </c>
      <c r="C6649" t="s">
        <v>11</v>
      </c>
      <c r="D6649" t="s">
        <v>6549</v>
      </c>
      <c r="E6649" t="s">
        <v>25</v>
      </c>
      <c r="F6649">
        <v>96</v>
      </c>
      <c r="G6649" s="1">
        <v>1.42</v>
      </c>
      <c r="H6649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6649">
        <f>Sales[[#This Row],[Total Inventory]]*Sales[[#This Row],[Sale_Price]]</f>
        <v>136.32</v>
      </c>
    </row>
    <row r="6650" spans="1:9" x14ac:dyDescent="0.25">
      <c r="A6650">
        <v>80674</v>
      </c>
      <c r="B6650" t="str">
        <f>INDEX( Table3[],MATCH(Sales[[#This Row],[Category]],Table3[Category],0),1)</f>
        <v>WINE</v>
      </c>
      <c r="C6650" t="s">
        <v>28</v>
      </c>
      <c r="D6650" t="s">
        <v>6550</v>
      </c>
      <c r="E6650" t="s">
        <v>10</v>
      </c>
      <c r="F6650">
        <v>33</v>
      </c>
      <c r="G6650" s="1">
        <v>27.99</v>
      </c>
      <c r="H6650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6650">
        <f>Sales[[#This Row],[Total Inventory]]*Sales[[#This Row],[Sale_Price]]</f>
        <v>923.67</v>
      </c>
    </row>
    <row r="6651" spans="1:9" x14ac:dyDescent="0.25">
      <c r="A6651">
        <v>16489</v>
      </c>
      <c r="B6651" t="str">
        <f>INDEX( Table3[],MATCH(Sales[[#This Row],[Category]],Table3[Category],0),1)</f>
        <v>LIQUOR</v>
      </c>
      <c r="C6651" t="s">
        <v>175</v>
      </c>
      <c r="D6651" t="s">
        <v>6551</v>
      </c>
      <c r="E6651" t="s">
        <v>10</v>
      </c>
      <c r="F6651">
        <v>0</v>
      </c>
      <c r="G6651" s="1">
        <v>124.99</v>
      </c>
      <c r="H6651">
        <f>IF(INDEX(Sale_Promotions[[Code]:[Sale Price]],MATCH(Sales[[#This Row],[Code]],Sale_Promotions[Code],0),2)=0,Sales[[#This Row],[Price]],INDEX(Sale_Promotions[[Code]:[Sale Price]],MATCH(Sales[[#This Row],[Code]],Sale_Promotions[Code],0),2))</f>
        <v>124.99</v>
      </c>
      <c r="I6651">
        <f>Sales[[#This Row],[Total Inventory]]*Sales[[#This Row],[Sale_Price]]</f>
        <v>0</v>
      </c>
    </row>
    <row r="6652" spans="1:9" x14ac:dyDescent="0.25">
      <c r="A6652">
        <v>48181</v>
      </c>
      <c r="B6652" t="str">
        <f>INDEX( Table3[],MATCH(Sales[[#This Row],[Category]],Table3[Category],0),1)</f>
        <v>WINE</v>
      </c>
      <c r="C6652" t="s">
        <v>61</v>
      </c>
      <c r="D6652" t="s">
        <v>6552</v>
      </c>
      <c r="E6652" t="s">
        <v>10</v>
      </c>
      <c r="F6652">
        <v>6</v>
      </c>
      <c r="G6652" s="1">
        <v>37.99</v>
      </c>
      <c r="H6652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6652">
        <f>Sales[[#This Row],[Total Inventory]]*Sales[[#This Row],[Sale_Price]]</f>
        <v>227.94</v>
      </c>
    </row>
    <row r="6653" spans="1:9" x14ac:dyDescent="0.25">
      <c r="A6653">
        <v>84461</v>
      </c>
      <c r="B6653" t="str">
        <f>INDEX( Table3[],MATCH(Sales[[#This Row],[Category]],Table3[Category],0),1)</f>
        <v>WINE</v>
      </c>
      <c r="C6653" t="s">
        <v>61</v>
      </c>
      <c r="D6653" t="s">
        <v>6553</v>
      </c>
      <c r="E6653" t="s">
        <v>23</v>
      </c>
      <c r="F6653">
        <v>18</v>
      </c>
      <c r="G6653" s="1">
        <v>13.69</v>
      </c>
      <c r="H6653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6653">
        <f>Sales[[#This Row],[Total Inventory]]*Sales[[#This Row],[Sale_Price]]</f>
        <v>246.42</v>
      </c>
    </row>
    <row r="6654" spans="1:9" x14ac:dyDescent="0.25">
      <c r="A6654">
        <v>335184</v>
      </c>
      <c r="B6654" t="str">
        <f>INDEX( Table3[],MATCH(Sales[[#This Row],[Category]],Table3[Category],0),1)</f>
        <v>WINE</v>
      </c>
      <c r="C6654" t="s">
        <v>61</v>
      </c>
      <c r="D6654" t="s">
        <v>6554</v>
      </c>
      <c r="E6654" t="s">
        <v>10</v>
      </c>
      <c r="F6654">
        <v>0</v>
      </c>
      <c r="G6654" s="1">
        <v>15.49</v>
      </c>
      <c r="H6654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6654">
        <f>Sales[[#This Row],[Total Inventory]]*Sales[[#This Row],[Sale_Price]]</f>
        <v>0</v>
      </c>
    </row>
    <row r="6655" spans="1:9" x14ac:dyDescent="0.25">
      <c r="A6655">
        <v>306443</v>
      </c>
      <c r="B6655" t="str">
        <f>INDEX( Table3[],MATCH(Sales[[#This Row],[Category]],Table3[Category],0),1)</f>
        <v>WINE</v>
      </c>
      <c r="C6655" t="s">
        <v>31</v>
      </c>
      <c r="D6655" t="s">
        <v>6555</v>
      </c>
      <c r="E6655" t="s">
        <v>10</v>
      </c>
      <c r="F6655">
        <v>0</v>
      </c>
      <c r="G6655" s="1">
        <v>11.99</v>
      </c>
      <c r="H665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655">
        <f>Sales[[#This Row],[Total Inventory]]*Sales[[#This Row],[Sale_Price]]</f>
        <v>0</v>
      </c>
    </row>
    <row r="6656" spans="1:9" x14ac:dyDescent="0.25">
      <c r="A6656">
        <v>316815</v>
      </c>
      <c r="B6656" t="str">
        <f>INDEX( Table3[],MATCH(Sales[[#This Row],[Category]],Table3[Category],0),1)</f>
        <v>WINE</v>
      </c>
      <c r="C6656" t="s">
        <v>61</v>
      </c>
      <c r="D6656" t="s">
        <v>6556</v>
      </c>
      <c r="E6656" t="s">
        <v>10</v>
      </c>
      <c r="F6656">
        <v>13</v>
      </c>
      <c r="G6656" s="1">
        <v>12.99</v>
      </c>
      <c r="H665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6656">
        <f>Sales[[#This Row],[Total Inventory]]*Sales[[#This Row],[Sale_Price]]</f>
        <v>168.87</v>
      </c>
    </row>
    <row r="6657" spans="1:9" x14ac:dyDescent="0.25">
      <c r="A6657">
        <v>333909</v>
      </c>
      <c r="B6657" t="str">
        <f>INDEX( Table3[],MATCH(Sales[[#This Row],[Category]],Table3[Category],0),1)</f>
        <v>WINE</v>
      </c>
      <c r="C6657" t="s">
        <v>85</v>
      </c>
      <c r="D6657" t="s">
        <v>6557</v>
      </c>
      <c r="E6657" t="s">
        <v>10</v>
      </c>
      <c r="F6657">
        <v>12</v>
      </c>
      <c r="G6657" s="1">
        <v>27.99</v>
      </c>
      <c r="H6657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6657">
        <f>Sales[[#This Row],[Total Inventory]]*Sales[[#This Row],[Sale_Price]]</f>
        <v>335.88</v>
      </c>
    </row>
    <row r="6658" spans="1:9" x14ac:dyDescent="0.25">
      <c r="A6658">
        <v>80774</v>
      </c>
      <c r="B6658" t="str">
        <f>INDEX( Table3[],MATCH(Sales[[#This Row],[Category]],Table3[Category],0),1)</f>
        <v>WINE</v>
      </c>
      <c r="C6658" t="s">
        <v>83</v>
      </c>
      <c r="D6658" t="s">
        <v>6558</v>
      </c>
      <c r="E6658" t="s">
        <v>23</v>
      </c>
      <c r="F6658">
        <v>131</v>
      </c>
      <c r="G6658" s="1">
        <v>13.99</v>
      </c>
      <c r="H665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658">
        <f>Sales[[#This Row],[Total Inventory]]*Sales[[#This Row],[Sale_Price]]</f>
        <v>1832.69</v>
      </c>
    </row>
    <row r="6659" spans="1:9" x14ac:dyDescent="0.25">
      <c r="A6659">
        <v>28084</v>
      </c>
      <c r="B6659" t="str">
        <f>INDEX( Table3[],MATCH(Sales[[#This Row],[Category]],Table3[Category],0),1)</f>
        <v>BEER</v>
      </c>
      <c r="C6659" t="s">
        <v>11</v>
      </c>
      <c r="D6659" t="s">
        <v>6559</v>
      </c>
      <c r="E6659" t="s">
        <v>25</v>
      </c>
      <c r="F6659">
        <v>348</v>
      </c>
      <c r="G6659" s="1">
        <v>1.57</v>
      </c>
      <c r="H6659">
        <f>IF(INDEX(Sale_Promotions[[Code]:[Sale Price]],MATCH(Sales[[#This Row],[Code]],Sale_Promotions[Code],0),2)=0,Sales[[#This Row],[Price]],INDEX(Sale_Promotions[[Code]:[Sale Price]],MATCH(Sales[[#This Row],[Code]],Sale_Promotions[Code],0),2))</f>
        <v>1.57</v>
      </c>
      <c r="I6659">
        <f>Sales[[#This Row],[Total Inventory]]*Sales[[#This Row],[Sale_Price]]</f>
        <v>546.36</v>
      </c>
    </row>
    <row r="6660" spans="1:9" x14ac:dyDescent="0.25">
      <c r="A6660">
        <v>30107</v>
      </c>
      <c r="B6660" t="str">
        <f>INDEX( Table3[],MATCH(Sales[[#This Row],[Category]],Table3[Category],0),1)</f>
        <v>BEER</v>
      </c>
      <c r="C6660" t="s">
        <v>11</v>
      </c>
      <c r="D6660" t="s">
        <v>6560</v>
      </c>
      <c r="E6660" t="s">
        <v>25</v>
      </c>
      <c r="F6660">
        <v>0</v>
      </c>
      <c r="G6660" s="1">
        <v>2.11</v>
      </c>
      <c r="H6660">
        <f>IF(INDEX(Sale_Promotions[[Code]:[Sale Price]],MATCH(Sales[[#This Row],[Code]],Sale_Promotions[Code],0),2)=0,Sales[[#This Row],[Price]],INDEX(Sale_Promotions[[Code]:[Sale Price]],MATCH(Sales[[#This Row],[Code]],Sale_Promotions[Code],0),2))</f>
        <v>2.11</v>
      </c>
      <c r="I6660">
        <f>Sales[[#This Row],[Total Inventory]]*Sales[[#This Row],[Sale_Price]]</f>
        <v>0</v>
      </c>
    </row>
    <row r="6661" spans="1:9" x14ac:dyDescent="0.25">
      <c r="A6661">
        <v>38180</v>
      </c>
      <c r="B6661" t="str">
        <f>INDEX( Table3[],MATCH(Sales[[#This Row],[Category]],Table3[Category],0),1)</f>
        <v>OTHER</v>
      </c>
      <c r="C6661" t="s">
        <v>75</v>
      </c>
      <c r="D6661" t="s">
        <v>6561</v>
      </c>
      <c r="E6661" t="s">
        <v>10</v>
      </c>
      <c r="F6661">
        <v>24</v>
      </c>
      <c r="G6661" s="1">
        <v>9.7899999999999991</v>
      </c>
      <c r="H6661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6661">
        <f>Sales[[#This Row],[Total Inventory]]*Sales[[#This Row],[Sale_Price]]</f>
        <v>234.95999999999998</v>
      </c>
    </row>
    <row r="6662" spans="1:9" x14ac:dyDescent="0.25">
      <c r="A6662">
        <v>45151</v>
      </c>
      <c r="B6662" t="str">
        <f>INDEX( Table3[],MATCH(Sales[[#This Row],[Category]],Table3[Category],0),1)</f>
        <v>WINE</v>
      </c>
      <c r="C6662" t="s">
        <v>85</v>
      </c>
      <c r="D6662" t="s">
        <v>6562</v>
      </c>
      <c r="E6662" t="s">
        <v>10</v>
      </c>
      <c r="F6662">
        <v>0</v>
      </c>
      <c r="G6662" s="1">
        <v>26.99</v>
      </c>
      <c r="H6662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6662">
        <f>Sales[[#This Row],[Total Inventory]]*Sales[[#This Row],[Sale_Price]]</f>
        <v>0</v>
      </c>
    </row>
    <row r="6663" spans="1:9" x14ac:dyDescent="0.25">
      <c r="A6663">
        <v>39853</v>
      </c>
      <c r="B6663" t="str">
        <f>INDEX( Table3[],MATCH(Sales[[#This Row],[Category]],Table3[Category],0),1)</f>
        <v>LIQUOR</v>
      </c>
      <c r="C6663" t="s">
        <v>14</v>
      </c>
      <c r="D6663" t="s">
        <v>6563</v>
      </c>
      <c r="E6663" t="s">
        <v>10</v>
      </c>
      <c r="F6663">
        <v>8</v>
      </c>
      <c r="G6663" s="1">
        <v>58.99</v>
      </c>
      <c r="H6663">
        <f>IF(INDEX(Sale_Promotions[[Code]:[Sale Price]],MATCH(Sales[[#This Row],[Code]],Sale_Promotions[Code],0),2)=0,Sales[[#This Row],[Price]],INDEX(Sale_Promotions[[Code]:[Sale Price]],MATCH(Sales[[#This Row],[Code]],Sale_Promotions[Code],0),2))</f>
        <v>58.99</v>
      </c>
      <c r="I6663">
        <f>Sales[[#This Row],[Total Inventory]]*Sales[[#This Row],[Sale_Price]]</f>
        <v>471.92</v>
      </c>
    </row>
    <row r="6664" spans="1:9" x14ac:dyDescent="0.25">
      <c r="A6664">
        <v>64564</v>
      </c>
      <c r="B6664" t="str">
        <f>INDEX( Table3[],MATCH(Sales[[#This Row],[Category]],Table3[Category],0),1)</f>
        <v>WINE</v>
      </c>
      <c r="C6664" t="s">
        <v>61</v>
      </c>
      <c r="D6664" t="s">
        <v>6564</v>
      </c>
      <c r="E6664" t="s">
        <v>10</v>
      </c>
      <c r="F6664">
        <v>49</v>
      </c>
      <c r="G6664" s="1">
        <v>7.79</v>
      </c>
      <c r="H6664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6664">
        <f>Sales[[#This Row],[Total Inventory]]*Sales[[#This Row],[Sale_Price]]</f>
        <v>352.31</v>
      </c>
    </row>
    <row r="6665" spans="1:9" x14ac:dyDescent="0.25">
      <c r="A6665">
        <v>336111</v>
      </c>
      <c r="B6665" t="str">
        <f>INDEX( Table3[],MATCH(Sales[[#This Row],[Category]],Table3[Category],0),1)</f>
        <v>WINE</v>
      </c>
      <c r="C6665" t="s">
        <v>39</v>
      </c>
      <c r="D6665" t="s">
        <v>6565</v>
      </c>
      <c r="E6665" t="s">
        <v>10</v>
      </c>
      <c r="F6665">
        <v>10</v>
      </c>
      <c r="G6665" s="1">
        <v>9.99</v>
      </c>
      <c r="H6665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6665">
        <f>Sales[[#This Row],[Total Inventory]]*Sales[[#This Row],[Sale_Price]]</f>
        <v>99.9</v>
      </c>
    </row>
    <row r="6666" spans="1:9" x14ac:dyDescent="0.25">
      <c r="A6666">
        <v>408590</v>
      </c>
      <c r="B6666" t="str">
        <f>INDEX( Table3[],MATCH(Sales[[#This Row],[Category]],Table3[Category],0),1)</f>
        <v>WINE</v>
      </c>
      <c r="C6666" t="s">
        <v>41</v>
      </c>
      <c r="D6666" t="s">
        <v>6566</v>
      </c>
      <c r="E6666" t="s">
        <v>10</v>
      </c>
      <c r="F6666">
        <v>26</v>
      </c>
      <c r="G6666" s="1">
        <v>9.49</v>
      </c>
      <c r="H6666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6666">
        <f>Sales[[#This Row],[Total Inventory]]*Sales[[#This Row],[Sale_Price]]</f>
        <v>246.74</v>
      </c>
    </row>
    <row r="6667" spans="1:9" x14ac:dyDescent="0.25">
      <c r="A6667">
        <v>311806</v>
      </c>
      <c r="B6667" t="str">
        <f>INDEX( Table3[],MATCH(Sales[[#This Row],[Category]],Table3[Category],0),1)</f>
        <v>WINE</v>
      </c>
      <c r="C6667" t="s">
        <v>43</v>
      </c>
      <c r="D6667" t="s">
        <v>6567</v>
      </c>
      <c r="E6667" t="s">
        <v>10</v>
      </c>
      <c r="F6667">
        <v>0</v>
      </c>
      <c r="G6667" s="1">
        <v>13.69</v>
      </c>
      <c r="H6667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6667">
        <f>Sales[[#This Row],[Total Inventory]]*Sales[[#This Row],[Sale_Price]]</f>
        <v>0</v>
      </c>
    </row>
    <row r="6668" spans="1:9" x14ac:dyDescent="0.25">
      <c r="A6668">
        <v>50202</v>
      </c>
      <c r="B6668" t="str">
        <f>INDEX( Table3[],MATCH(Sales[[#This Row],[Category]],Table3[Category],0),1)</f>
        <v>LIQUOR</v>
      </c>
      <c r="C6668" t="s">
        <v>26</v>
      </c>
      <c r="D6668" t="s">
        <v>4568</v>
      </c>
      <c r="E6668" t="s">
        <v>10</v>
      </c>
      <c r="F6668">
        <v>211</v>
      </c>
      <c r="G6668" s="1">
        <v>21.99</v>
      </c>
      <c r="H6668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6668">
        <f>Sales[[#This Row],[Total Inventory]]*Sales[[#This Row],[Sale_Price]]</f>
        <v>4639.8899999999994</v>
      </c>
    </row>
    <row r="6669" spans="1:9" x14ac:dyDescent="0.25">
      <c r="A6669">
        <v>106577</v>
      </c>
      <c r="B6669" t="str">
        <f>INDEX( Table3[],MATCH(Sales[[#This Row],[Category]],Table3[Category],0),1)</f>
        <v>WINE</v>
      </c>
      <c r="C6669" t="s">
        <v>41</v>
      </c>
      <c r="D6669" t="s">
        <v>6568</v>
      </c>
      <c r="E6669" t="s">
        <v>10</v>
      </c>
      <c r="F6669">
        <v>6</v>
      </c>
      <c r="G6669" s="1">
        <v>16.989999999999998</v>
      </c>
      <c r="H6669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6669">
        <f>Sales[[#This Row],[Total Inventory]]*Sales[[#This Row],[Sale_Price]]</f>
        <v>101.94</v>
      </c>
    </row>
    <row r="6670" spans="1:9" x14ac:dyDescent="0.25">
      <c r="A6670">
        <v>70662</v>
      </c>
      <c r="B6670" t="str">
        <f>INDEX( Table3[],MATCH(Sales[[#This Row],[Category]],Table3[Category],0),1)</f>
        <v>LIQUOR</v>
      </c>
      <c r="C6670" t="s">
        <v>26</v>
      </c>
      <c r="D6670" t="s">
        <v>6569</v>
      </c>
      <c r="E6670" t="s">
        <v>10</v>
      </c>
      <c r="F6670">
        <v>3</v>
      </c>
      <c r="G6670" s="1">
        <v>29.99</v>
      </c>
      <c r="H6670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6670">
        <f>Sales[[#This Row],[Total Inventory]]*Sales[[#This Row],[Sale_Price]]</f>
        <v>89.97</v>
      </c>
    </row>
    <row r="6671" spans="1:9" x14ac:dyDescent="0.25">
      <c r="A6671">
        <v>341255</v>
      </c>
      <c r="B6671" t="str">
        <f>INDEX( Table3[],MATCH(Sales[[#This Row],[Category]],Table3[Category],0),1)</f>
        <v>WINE</v>
      </c>
      <c r="C6671" t="s">
        <v>61</v>
      </c>
      <c r="D6671" t="s">
        <v>6570</v>
      </c>
      <c r="E6671" t="s">
        <v>10</v>
      </c>
      <c r="F6671">
        <v>12</v>
      </c>
      <c r="G6671" s="1">
        <v>12.99</v>
      </c>
      <c r="H667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6671">
        <f>Sales[[#This Row],[Total Inventory]]*Sales[[#This Row],[Sale_Price]]</f>
        <v>155.88</v>
      </c>
    </row>
    <row r="6672" spans="1:9" x14ac:dyDescent="0.25">
      <c r="A6672">
        <v>336894</v>
      </c>
      <c r="B6672" t="str">
        <f>INDEX( Table3[],MATCH(Sales[[#This Row],[Category]],Table3[Category],0),1)</f>
        <v>WINE</v>
      </c>
      <c r="C6672" t="s">
        <v>85</v>
      </c>
      <c r="D6672" t="s">
        <v>6571</v>
      </c>
      <c r="E6672" t="s">
        <v>10</v>
      </c>
      <c r="F6672">
        <v>5</v>
      </c>
      <c r="G6672" s="1">
        <v>11.99</v>
      </c>
      <c r="H667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672">
        <f>Sales[[#This Row],[Total Inventory]]*Sales[[#This Row],[Sale_Price]]</f>
        <v>59.95</v>
      </c>
    </row>
    <row r="6673" spans="1:9" x14ac:dyDescent="0.25">
      <c r="A6673">
        <v>70497</v>
      </c>
      <c r="B6673" t="str">
        <f>INDEX( Table3[],MATCH(Sales[[#This Row],[Category]],Table3[Category],0),1)</f>
        <v>LIQUOR</v>
      </c>
      <c r="C6673" t="s">
        <v>37</v>
      </c>
      <c r="D6673" t="s">
        <v>3371</v>
      </c>
      <c r="E6673" t="s">
        <v>10</v>
      </c>
      <c r="F6673">
        <v>25</v>
      </c>
      <c r="G6673" s="1">
        <v>34.99</v>
      </c>
      <c r="H6673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6673">
        <f>Sales[[#This Row],[Total Inventory]]*Sales[[#This Row],[Sale_Price]]</f>
        <v>874.75</v>
      </c>
    </row>
    <row r="6674" spans="1:9" x14ac:dyDescent="0.25">
      <c r="A6674">
        <v>311407</v>
      </c>
      <c r="B6674" t="str">
        <f>INDEX( Table3[],MATCH(Sales[[#This Row],[Category]],Table3[Category],0),1)</f>
        <v>WINE</v>
      </c>
      <c r="C6674" t="s">
        <v>163</v>
      </c>
      <c r="D6674" t="s">
        <v>6572</v>
      </c>
      <c r="E6674" t="s">
        <v>10</v>
      </c>
      <c r="F6674">
        <v>0</v>
      </c>
      <c r="G6674" s="1">
        <v>15.99</v>
      </c>
      <c r="H667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6674">
        <f>Sales[[#This Row],[Total Inventory]]*Sales[[#This Row],[Sale_Price]]</f>
        <v>0</v>
      </c>
    </row>
    <row r="6675" spans="1:9" x14ac:dyDescent="0.25">
      <c r="A6675">
        <v>300547</v>
      </c>
      <c r="B6675" t="str">
        <f>INDEX( Table3[],MATCH(Sales[[#This Row],[Category]],Table3[Category],0),1)</f>
        <v>LIQUOR</v>
      </c>
      <c r="C6675" t="s">
        <v>35</v>
      </c>
      <c r="D6675" t="s">
        <v>6573</v>
      </c>
      <c r="E6675" t="s">
        <v>10</v>
      </c>
      <c r="F6675">
        <v>4</v>
      </c>
      <c r="G6675" s="1">
        <v>10.79</v>
      </c>
      <c r="H6675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6675">
        <f>Sales[[#This Row],[Total Inventory]]*Sales[[#This Row],[Sale_Price]]</f>
        <v>43.16</v>
      </c>
    </row>
    <row r="6676" spans="1:9" x14ac:dyDescent="0.25">
      <c r="A6676">
        <v>300685</v>
      </c>
      <c r="B6676" t="str">
        <f>INDEX( Table3[],MATCH(Sales[[#This Row],[Category]],Table3[Category],0),1)</f>
        <v>LIQUOR</v>
      </c>
      <c r="C6676" t="s">
        <v>57</v>
      </c>
      <c r="D6676" t="s">
        <v>6574</v>
      </c>
      <c r="E6676" t="s">
        <v>10</v>
      </c>
      <c r="F6676">
        <v>61</v>
      </c>
      <c r="G6676" s="1">
        <v>38.99</v>
      </c>
      <c r="H6676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6676">
        <f>Sales[[#This Row],[Total Inventory]]*Sales[[#This Row],[Sale_Price]]</f>
        <v>2378.3900000000003</v>
      </c>
    </row>
    <row r="6677" spans="1:9" x14ac:dyDescent="0.25">
      <c r="A6677">
        <v>341527</v>
      </c>
      <c r="B6677" t="str">
        <f>INDEX( Table3[],MATCH(Sales[[#This Row],[Category]],Table3[Category],0),1)</f>
        <v>WINE</v>
      </c>
      <c r="C6677" t="s">
        <v>85</v>
      </c>
      <c r="D6677" t="s">
        <v>6575</v>
      </c>
      <c r="E6677" t="s">
        <v>3927</v>
      </c>
      <c r="F6677">
        <v>0</v>
      </c>
      <c r="G6677" s="1">
        <v>2.79</v>
      </c>
      <c r="H6677">
        <f>IF(INDEX(Sale_Promotions[[Code]:[Sale Price]],MATCH(Sales[[#This Row],[Code]],Sale_Promotions[Code],0),2)=0,Sales[[#This Row],[Price]],INDEX(Sale_Promotions[[Code]:[Sale Price]],MATCH(Sales[[#This Row],[Code]],Sale_Promotions[Code],0),2))</f>
        <v>2.79</v>
      </c>
      <c r="I6677">
        <f>Sales[[#This Row],[Total Inventory]]*Sales[[#This Row],[Sale_Price]]</f>
        <v>0</v>
      </c>
    </row>
    <row r="6678" spans="1:9" x14ac:dyDescent="0.25">
      <c r="A6678">
        <v>394556</v>
      </c>
      <c r="B6678" t="str">
        <f>INDEX( Table3[],MATCH(Sales[[#This Row],[Category]],Table3[Category],0),1)</f>
        <v>WINE</v>
      </c>
      <c r="C6678" t="s">
        <v>39</v>
      </c>
      <c r="D6678" t="s">
        <v>6576</v>
      </c>
      <c r="E6678" t="s">
        <v>10</v>
      </c>
      <c r="F6678">
        <v>0</v>
      </c>
      <c r="G6678" s="1">
        <v>15.49</v>
      </c>
      <c r="H6678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6678">
        <f>Sales[[#This Row],[Total Inventory]]*Sales[[#This Row],[Sale_Price]]</f>
        <v>0</v>
      </c>
    </row>
    <row r="6679" spans="1:9" x14ac:dyDescent="0.25">
      <c r="A6679">
        <v>333115</v>
      </c>
      <c r="B6679" t="str">
        <f>INDEX( Table3[],MATCH(Sales[[#This Row],[Category]],Table3[Category],0),1)</f>
        <v>WINE</v>
      </c>
      <c r="C6679" t="s">
        <v>85</v>
      </c>
      <c r="D6679" t="s">
        <v>6577</v>
      </c>
      <c r="E6679" t="s">
        <v>10</v>
      </c>
      <c r="F6679">
        <v>0</v>
      </c>
      <c r="G6679" s="1">
        <v>18.489999999999998</v>
      </c>
      <c r="H6679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6679">
        <f>Sales[[#This Row],[Total Inventory]]*Sales[[#This Row],[Sale_Price]]</f>
        <v>0</v>
      </c>
    </row>
    <row r="6680" spans="1:9" x14ac:dyDescent="0.25">
      <c r="A6680">
        <v>327971</v>
      </c>
      <c r="B6680" t="str">
        <f>INDEX( Table3[],MATCH(Sales[[#This Row],[Category]],Table3[Category],0),1)</f>
        <v>WINE</v>
      </c>
      <c r="C6680" t="s">
        <v>28</v>
      </c>
      <c r="D6680" t="s">
        <v>6578</v>
      </c>
      <c r="E6680" t="s">
        <v>10</v>
      </c>
      <c r="F6680">
        <v>0</v>
      </c>
      <c r="G6680" s="1">
        <v>30.99</v>
      </c>
      <c r="H6680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6680">
        <f>Sales[[#This Row],[Total Inventory]]*Sales[[#This Row],[Sale_Price]]</f>
        <v>0</v>
      </c>
    </row>
    <row r="6681" spans="1:9" x14ac:dyDescent="0.25">
      <c r="A6681">
        <v>80220</v>
      </c>
      <c r="B6681" t="str">
        <f>INDEX( Table3[],MATCH(Sales[[#This Row],[Category]],Table3[Category],0),1)</f>
        <v>WINE</v>
      </c>
      <c r="C6681" t="s">
        <v>43</v>
      </c>
      <c r="D6681" t="s">
        <v>6579</v>
      </c>
      <c r="E6681" t="s">
        <v>10</v>
      </c>
      <c r="F6681">
        <v>5</v>
      </c>
      <c r="G6681" s="1">
        <v>15.99</v>
      </c>
      <c r="H6681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6681">
        <f>Sales[[#This Row],[Total Inventory]]*Sales[[#This Row],[Sale_Price]]</f>
        <v>79.95</v>
      </c>
    </row>
    <row r="6682" spans="1:9" x14ac:dyDescent="0.25">
      <c r="A6682">
        <v>304860</v>
      </c>
      <c r="B6682" t="str">
        <f>INDEX( Table3[],MATCH(Sales[[#This Row],[Category]],Table3[Category],0),1)</f>
        <v>WINE</v>
      </c>
      <c r="C6682" t="s">
        <v>61</v>
      </c>
      <c r="D6682" t="s">
        <v>6580</v>
      </c>
      <c r="E6682" t="s">
        <v>10</v>
      </c>
      <c r="F6682">
        <v>0</v>
      </c>
      <c r="G6682" s="1">
        <v>15.49</v>
      </c>
      <c r="H6682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6682">
        <f>Sales[[#This Row],[Total Inventory]]*Sales[[#This Row],[Sale_Price]]</f>
        <v>0</v>
      </c>
    </row>
    <row r="6683" spans="1:9" x14ac:dyDescent="0.25">
      <c r="A6683">
        <v>25313</v>
      </c>
      <c r="B6683" t="str">
        <f>INDEX( Table3[],MATCH(Sales[[#This Row],[Category]],Table3[Category],0),1)</f>
        <v>WINE</v>
      </c>
      <c r="C6683" t="s">
        <v>163</v>
      </c>
      <c r="D6683" t="s">
        <v>6581</v>
      </c>
      <c r="E6683" t="s">
        <v>23</v>
      </c>
      <c r="F6683">
        <v>1</v>
      </c>
      <c r="G6683" s="1">
        <v>11.99</v>
      </c>
      <c r="H668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683">
        <f>Sales[[#This Row],[Total Inventory]]*Sales[[#This Row],[Sale_Price]]</f>
        <v>11.99</v>
      </c>
    </row>
    <row r="6684" spans="1:9" x14ac:dyDescent="0.25">
      <c r="A6684">
        <v>46015</v>
      </c>
      <c r="B6684" t="str">
        <f>INDEX( Table3[],MATCH(Sales[[#This Row],[Category]],Table3[Category],0),1)</f>
        <v>WINE</v>
      </c>
      <c r="C6684" t="s">
        <v>31</v>
      </c>
      <c r="D6684" t="s">
        <v>6582</v>
      </c>
      <c r="E6684" t="s">
        <v>10</v>
      </c>
      <c r="F6684">
        <v>16</v>
      </c>
      <c r="G6684" s="1">
        <v>20.99</v>
      </c>
      <c r="H6684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6684">
        <f>Sales[[#This Row],[Total Inventory]]*Sales[[#This Row],[Sale_Price]]</f>
        <v>335.84</v>
      </c>
    </row>
    <row r="6685" spans="1:9" x14ac:dyDescent="0.25">
      <c r="A6685">
        <v>47112</v>
      </c>
      <c r="B6685" t="str">
        <f>INDEX( Table3[],MATCH(Sales[[#This Row],[Category]],Table3[Category],0),1)</f>
        <v>WINE</v>
      </c>
      <c r="C6685" t="s">
        <v>28</v>
      </c>
      <c r="D6685" t="s">
        <v>6583</v>
      </c>
      <c r="E6685" t="s">
        <v>10</v>
      </c>
      <c r="F6685">
        <v>24</v>
      </c>
      <c r="G6685" s="1">
        <v>7.69</v>
      </c>
      <c r="H6685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6685">
        <f>Sales[[#This Row],[Total Inventory]]*Sales[[#This Row],[Sale_Price]]</f>
        <v>184.56</v>
      </c>
    </row>
    <row r="6686" spans="1:9" x14ac:dyDescent="0.25">
      <c r="A6686">
        <v>360449</v>
      </c>
      <c r="B6686" t="str">
        <f>INDEX( Table3[],MATCH(Sales[[#This Row],[Category]],Table3[Category],0),1)</f>
        <v>WINE</v>
      </c>
      <c r="C6686" t="s">
        <v>31</v>
      </c>
      <c r="D6686" t="s">
        <v>6584</v>
      </c>
      <c r="E6686" t="s">
        <v>10</v>
      </c>
      <c r="F6686">
        <v>0</v>
      </c>
      <c r="G6686" s="1">
        <v>15.49</v>
      </c>
      <c r="H6686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6686">
        <f>Sales[[#This Row],[Total Inventory]]*Sales[[#This Row],[Sale_Price]]</f>
        <v>0</v>
      </c>
    </row>
    <row r="6687" spans="1:9" x14ac:dyDescent="0.25">
      <c r="A6687">
        <v>91278</v>
      </c>
      <c r="B6687" t="str">
        <f>INDEX( Table3[],MATCH(Sales[[#This Row],[Category]],Table3[Category],0),1)</f>
        <v>BEER</v>
      </c>
      <c r="C6687" t="s">
        <v>11</v>
      </c>
      <c r="D6687" t="s">
        <v>1647</v>
      </c>
      <c r="E6687" t="s">
        <v>25</v>
      </c>
      <c r="F6687">
        <v>240</v>
      </c>
      <c r="G6687" s="1">
        <v>1.1200000000000001</v>
      </c>
      <c r="H6687">
        <f>IF(INDEX(Sale_Promotions[[Code]:[Sale Price]],MATCH(Sales[[#This Row],[Code]],Sale_Promotions[Code],0),2)=0,Sales[[#This Row],[Price]],INDEX(Sale_Promotions[[Code]:[Sale Price]],MATCH(Sales[[#This Row],[Code]],Sale_Promotions[Code],0),2))</f>
        <v>1.1200000000000001</v>
      </c>
      <c r="I6687">
        <f>Sales[[#This Row],[Total Inventory]]*Sales[[#This Row],[Sale_Price]]</f>
        <v>268.8</v>
      </c>
    </row>
    <row r="6688" spans="1:9" x14ac:dyDescent="0.25">
      <c r="A6688">
        <v>30123</v>
      </c>
      <c r="B6688" t="str">
        <f>INDEX( Table3[],MATCH(Sales[[#This Row],[Category]],Table3[Category],0),1)</f>
        <v>BEER</v>
      </c>
      <c r="C6688" t="s">
        <v>11</v>
      </c>
      <c r="D6688" t="s">
        <v>6585</v>
      </c>
      <c r="E6688" t="s">
        <v>20</v>
      </c>
      <c r="F6688">
        <v>0</v>
      </c>
      <c r="G6688" s="1">
        <v>12.6</v>
      </c>
      <c r="H6688">
        <f>IF(INDEX(Sale_Promotions[[Code]:[Sale Price]],MATCH(Sales[[#This Row],[Code]],Sale_Promotions[Code],0),2)=0,Sales[[#This Row],[Price]],INDEX(Sale_Promotions[[Code]:[Sale Price]],MATCH(Sales[[#This Row],[Code]],Sale_Promotions[Code],0),2))</f>
        <v>12.6</v>
      </c>
      <c r="I6688">
        <f>Sales[[#This Row],[Total Inventory]]*Sales[[#This Row],[Sale_Price]]</f>
        <v>0</v>
      </c>
    </row>
    <row r="6689" spans="1:9" x14ac:dyDescent="0.25">
      <c r="A6689">
        <v>43121</v>
      </c>
      <c r="B6689" t="str">
        <f>INDEX( Table3[],MATCH(Sales[[#This Row],[Category]],Table3[Category],0),1)</f>
        <v>WINE</v>
      </c>
      <c r="C6689" t="s">
        <v>8</v>
      </c>
      <c r="D6689" t="s">
        <v>6586</v>
      </c>
      <c r="E6689" t="s">
        <v>10</v>
      </c>
      <c r="F6689">
        <v>124</v>
      </c>
      <c r="G6689" s="1">
        <v>10.99</v>
      </c>
      <c r="H668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6689">
        <f>Sales[[#This Row],[Total Inventory]]*Sales[[#This Row],[Sale_Price]]</f>
        <v>1362.76</v>
      </c>
    </row>
    <row r="6690" spans="1:9" x14ac:dyDescent="0.25">
      <c r="A6690">
        <v>70271</v>
      </c>
      <c r="B6690" t="str">
        <f>INDEX( Table3[],MATCH(Sales[[#This Row],[Category]],Table3[Category],0),1)</f>
        <v>LIQUOR</v>
      </c>
      <c r="C6690" t="s">
        <v>35</v>
      </c>
      <c r="D6690" t="s">
        <v>6587</v>
      </c>
      <c r="E6690" t="s">
        <v>10</v>
      </c>
      <c r="F6690">
        <v>14</v>
      </c>
      <c r="G6690" s="1">
        <v>10.29</v>
      </c>
      <c r="H6690">
        <f>IF(INDEX(Sale_Promotions[[Code]:[Sale Price]],MATCH(Sales[[#This Row],[Code]],Sale_Promotions[Code],0),2)=0,Sales[[#This Row],[Price]],INDEX(Sale_Promotions[[Code]:[Sale Price]],MATCH(Sales[[#This Row],[Code]],Sale_Promotions[Code],0),2))</f>
        <v>10.29</v>
      </c>
      <c r="I6690">
        <f>Sales[[#This Row],[Total Inventory]]*Sales[[#This Row],[Sale_Price]]</f>
        <v>144.06</v>
      </c>
    </row>
    <row r="6691" spans="1:9" x14ac:dyDescent="0.25">
      <c r="A6691">
        <v>22371</v>
      </c>
      <c r="B6691" t="str">
        <f>INDEX( Table3[],MATCH(Sales[[#This Row],[Category]],Table3[Category],0),1)</f>
        <v>BEER</v>
      </c>
      <c r="C6691" t="s">
        <v>11</v>
      </c>
      <c r="D6691" t="s">
        <v>6588</v>
      </c>
      <c r="E6691" t="s">
        <v>25</v>
      </c>
      <c r="F6691">
        <v>0</v>
      </c>
      <c r="G6691" s="1">
        <v>2.23</v>
      </c>
      <c r="H6691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6691">
        <f>Sales[[#This Row],[Total Inventory]]*Sales[[#This Row],[Sale_Price]]</f>
        <v>0</v>
      </c>
    </row>
    <row r="6692" spans="1:9" x14ac:dyDescent="0.25">
      <c r="A6692">
        <v>88900</v>
      </c>
      <c r="B6692" t="str">
        <f>INDEX( Table3[],MATCH(Sales[[#This Row],[Category]],Table3[Category],0),1)</f>
        <v>WINE</v>
      </c>
      <c r="C6692" t="s">
        <v>28</v>
      </c>
      <c r="D6692" t="s">
        <v>5781</v>
      </c>
      <c r="E6692" t="s">
        <v>23</v>
      </c>
      <c r="F6692">
        <v>146</v>
      </c>
      <c r="G6692" s="1">
        <v>22.99</v>
      </c>
      <c r="H6692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6692">
        <f>Sales[[#This Row],[Total Inventory]]*Sales[[#This Row],[Sale_Price]]</f>
        <v>3356.54</v>
      </c>
    </row>
    <row r="6693" spans="1:9" x14ac:dyDescent="0.25">
      <c r="A6693">
        <v>65366</v>
      </c>
      <c r="B6693" t="str">
        <f>INDEX( Table3[],MATCH(Sales[[#This Row],[Category]],Table3[Category],0),1)</f>
        <v>LIQUOR</v>
      </c>
      <c r="C6693" t="s">
        <v>37</v>
      </c>
      <c r="D6693" t="s">
        <v>6589</v>
      </c>
      <c r="E6693" t="s">
        <v>10</v>
      </c>
      <c r="F6693">
        <v>115</v>
      </c>
      <c r="G6693" s="1">
        <v>58.99</v>
      </c>
      <c r="H6693">
        <f>IF(INDEX(Sale_Promotions[[Code]:[Sale Price]],MATCH(Sales[[#This Row],[Code]],Sale_Promotions[Code],0),2)=0,Sales[[#This Row],[Price]],INDEX(Sale_Promotions[[Code]:[Sale Price]],MATCH(Sales[[#This Row],[Code]],Sale_Promotions[Code],0),2))</f>
        <v>58.99</v>
      </c>
      <c r="I6693">
        <f>Sales[[#This Row],[Total Inventory]]*Sales[[#This Row],[Sale_Price]]</f>
        <v>6783.85</v>
      </c>
    </row>
    <row r="6694" spans="1:9" x14ac:dyDescent="0.25">
      <c r="A6694">
        <v>80384</v>
      </c>
      <c r="B6694" t="str">
        <f>INDEX( Table3[],MATCH(Sales[[#This Row],[Category]],Table3[Category],0),1)</f>
        <v>BEER</v>
      </c>
      <c r="C6694" t="s">
        <v>1019</v>
      </c>
      <c r="D6694" t="s">
        <v>6590</v>
      </c>
      <c r="E6694" t="s">
        <v>10</v>
      </c>
      <c r="F6694">
        <v>47</v>
      </c>
      <c r="G6694" s="1">
        <v>29.99</v>
      </c>
      <c r="H6694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6694">
        <f>Sales[[#This Row],[Total Inventory]]*Sales[[#This Row],[Sale_Price]]</f>
        <v>1409.53</v>
      </c>
    </row>
    <row r="6695" spans="1:9" x14ac:dyDescent="0.25">
      <c r="A6695">
        <v>323941</v>
      </c>
      <c r="B6695" t="str">
        <f>INDEX( Table3[],MATCH(Sales[[#This Row],[Category]],Table3[Category],0),1)</f>
        <v>WINE</v>
      </c>
      <c r="C6695" t="s">
        <v>61</v>
      </c>
      <c r="D6695" t="s">
        <v>6591</v>
      </c>
      <c r="E6695" t="s">
        <v>133</v>
      </c>
      <c r="F6695">
        <v>8</v>
      </c>
      <c r="G6695" s="1">
        <v>7.19</v>
      </c>
      <c r="H6695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6695">
        <f>Sales[[#This Row],[Total Inventory]]*Sales[[#This Row],[Sale_Price]]</f>
        <v>57.52</v>
      </c>
    </row>
    <row r="6696" spans="1:9" x14ac:dyDescent="0.25">
      <c r="A6696">
        <v>41154</v>
      </c>
      <c r="B6696" t="str">
        <f>INDEX( Table3[],MATCH(Sales[[#This Row],[Category]],Table3[Category],0),1)</f>
        <v>WINE</v>
      </c>
      <c r="C6696" t="s">
        <v>53</v>
      </c>
      <c r="D6696" t="s">
        <v>6592</v>
      </c>
      <c r="E6696" t="s">
        <v>10</v>
      </c>
      <c r="F6696">
        <v>33</v>
      </c>
      <c r="G6696" s="1">
        <v>39.99</v>
      </c>
      <c r="H6696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6696">
        <f>Sales[[#This Row],[Total Inventory]]*Sales[[#This Row],[Sale_Price]]</f>
        <v>1319.67</v>
      </c>
    </row>
    <row r="6697" spans="1:9" x14ac:dyDescent="0.25">
      <c r="A6697">
        <v>305271</v>
      </c>
      <c r="B6697" t="str">
        <f>INDEX( Table3[],MATCH(Sales[[#This Row],[Category]],Table3[Category],0),1)</f>
        <v>WINE</v>
      </c>
      <c r="C6697" t="s">
        <v>28</v>
      </c>
      <c r="D6697" t="s">
        <v>6593</v>
      </c>
      <c r="E6697" t="s">
        <v>10</v>
      </c>
      <c r="F6697">
        <v>14</v>
      </c>
      <c r="G6697" s="1">
        <v>29.99</v>
      </c>
      <c r="H6697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6697">
        <f>Sales[[#This Row],[Total Inventory]]*Sales[[#This Row],[Sale_Price]]</f>
        <v>419.85999999999996</v>
      </c>
    </row>
    <row r="6698" spans="1:9" x14ac:dyDescent="0.25">
      <c r="A6698">
        <v>69850</v>
      </c>
      <c r="B6698" t="str">
        <f>INDEX( Table3[],MATCH(Sales[[#This Row],[Category]],Table3[Category],0),1)</f>
        <v>BEER</v>
      </c>
      <c r="C6698" t="s">
        <v>11</v>
      </c>
      <c r="D6698" t="s">
        <v>6594</v>
      </c>
      <c r="E6698" t="s">
        <v>501</v>
      </c>
      <c r="F6698">
        <v>0</v>
      </c>
      <c r="G6698" s="1">
        <v>36.71</v>
      </c>
      <c r="H6698">
        <f>IF(INDEX(Sale_Promotions[[Code]:[Sale Price]],MATCH(Sales[[#This Row],[Code]],Sale_Promotions[Code],0),2)=0,Sales[[#This Row],[Price]],INDEX(Sale_Promotions[[Code]:[Sale Price]],MATCH(Sales[[#This Row],[Code]],Sale_Promotions[Code],0),2))</f>
        <v>36.71</v>
      </c>
      <c r="I6698">
        <f>Sales[[#This Row],[Total Inventory]]*Sales[[#This Row],[Sale_Price]]</f>
        <v>0</v>
      </c>
    </row>
    <row r="6699" spans="1:9" x14ac:dyDescent="0.25">
      <c r="A6699">
        <v>71617</v>
      </c>
      <c r="B6699" t="str">
        <f>INDEX( Table3[],MATCH(Sales[[#This Row],[Category]],Table3[Category],0),1)</f>
        <v>WINE</v>
      </c>
      <c r="C6699" t="s">
        <v>41</v>
      </c>
      <c r="D6699" t="s">
        <v>6595</v>
      </c>
      <c r="E6699" t="s">
        <v>23</v>
      </c>
      <c r="F6699">
        <v>60</v>
      </c>
      <c r="G6699" s="1">
        <v>15.99</v>
      </c>
      <c r="H6699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6699">
        <f>Sales[[#This Row],[Total Inventory]]*Sales[[#This Row],[Sale_Price]]</f>
        <v>959.4</v>
      </c>
    </row>
    <row r="6700" spans="1:9" x14ac:dyDescent="0.25">
      <c r="A6700">
        <v>27474</v>
      </c>
      <c r="B6700" t="str">
        <f>INDEX( Table3[],MATCH(Sales[[#This Row],[Category]],Table3[Category],0),1)</f>
        <v>BEER</v>
      </c>
      <c r="C6700" t="s">
        <v>11</v>
      </c>
      <c r="D6700" t="s">
        <v>6596</v>
      </c>
      <c r="E6700" t="s">
        <v>25</v>
      </c>
      <c r="F6700">
        <v>202</v>
      </c>
      <c r="G6700" s="1">
        <v>1.29</v>
      </c>
      <c r="H6700">
        <f>IF(INDEX(Sale_Promotions[[Code]:[Sale Price]],MATCH(Sales[[#This Row],[Code]],Sale_Promotions[Code],0),2)=0,Sales[[#This Row],[Price]],INDEX(Sale_Promotions[[Code]:[Sale Price]],MATCH(Sales[[#This Row],[Code]],Sale_Promotions[Code],0),2))</f>
        <v>1.29</v>
      </c>
      <c r="I6700">
        <f>Sales[[#This Row],[Total Inventory]]*Sales[[#This Row],[Sale_Price]]</f>
        <v>260.58</v>
      </c>
    </row>
    <row r="6701" spans="1:9" x14ac:dyDescent="0.25">
      <c r="A6701">
        <v>78626</v>
      </c>
      <c r="B6701" t="str">
        <f>INDEX( Table3[],MATCH(Sales[[#This Row],[Category]],Table3[Category],0),1)</f>
        <v>WINE</v>
      </c>
      <c r="C6701" t="s">
        <v>43</v>
      </c>
      <c r="D6701" t="s">
        <v>6597</v>
      </c>
      <c r="E6701" t="s">
        <v>244</v>
      </c>
      <c r="F6701">
        <v>67</v>
      </c>
      <c r="G6701" s="1">
        <v>5.59</v>
      </c>
      <c r="H6701">
        <f>IF(INDEX(Sale_Promotions[[Code]:[Sale Price]],MATCH(Sales[[#This Row],[Code]],Sale_Promotions[Code],0),2)=0,Sales[[#This Row],[Price]],INDEX(Sale_Promotions[[Code]:[Sale Price]],MATCH(Sales[[#This Row],[Code]],Sale_Promotions[Code],0),2))</f>
        <v>5.59</v>
      </c>
      <c r="I6701">
        <f>Sales[[#This Row],[Total Inventory]]*Sales[[#This Row],[Sale_Price]]</f>
        <v>374.53</v>
      </c>
    </row>
    <row r="6702" spans="1:9" x14ac:dyDescent="0.25">
      <c r="A6702">
        <v>319753</v>
      </c>
      <c r="B6702" t="str">
        <f>INDEX( Table3[],MATCH(Sales[[#This Row],[Category]],Table3[Category],0),1)</f>
        <v>WINE</v>
      </c>
      <c r="C6702" t="s">
        <v>8</v>
      </c>
      <c r="D6702" t="s">
        <v>6598</v>
      </c>
      <c r="E6702" t="s">
        <v>10</v>
      </c>
      <c r="F6702">
        <v>0</v>
      </c>
      <c r="G6702" s="1">
        <v>16.489999999999998</v>
      </c>
      <c r="H6702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6702">
        <f>Sales[[#This Row],[Total Inventory]]*Sales[[#This Row],[Sale_Price]]</f>
        <v>0</v>
      </c>
    </row>
    <row r="6703" spans="1:9" x14ac:dyDescent="0.25">
      <c r="A6703">
        <v>67768</v>
      </c>
      <c r="B6703" t="str">
        <f>INDEX( Table3[],MATCH(Sales[[#This Row],[Category]],Table3[Category],0),1)</f>
        <v>WINE</v>
      </c>
      <c r="C6703" t="s">
        <v>61</v>
      </c>
      <c r="D6703" t="s">
        <v>6599</v>
      </c>
      <c r="E6703" t="s">
        <v>10</v>
      </c>
      <c r="F6703">
        <v>0</v>
      </c>
      <c r="G6703" s="1">
        <v>11.99</v>
      </c>
      <c r="H670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703">
        <f>Sales[[#This Row],[Total Inventory]]*Sales[[#This Row],[Sale_Price]]</f>
        <v>0</v>
      </c>
    </row>
    <row r="6704" spans="1:9" x14ac:dyDescent="0.25">
      <c r="A6704">
        <v>80638</v>
      </c>
      <c r="B6704" t="str">
        <f>INDEX( Table3[],MATCH(Sales[[#This Row],[Category]],Table3[Category],0),1)</f>
        <v>WINE</v>
      </c>
      <c r="C6704" t="s">
        <v>28</v>
      </c>
      <c r="D6704" t="s">
        <v>6600</v>
      </c>
      <c r="E6704" t="s">
        <v>10</v>
      </c>
      <c r="F6704">
        <v>6</v>
      </c>
      <c r="G6704" s="1">
        <v>22.99</v>
      </c>
      <c r="H6704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6704">
        <f>Sales[[#This Row],[Total Inventory]]*Sales[[#This Row],[Sale_Price]]</f>
        <v>137.94</v>
      </c>
    </row>
    <row r="6705" spans="1:9" x14ac:dyDescent="0.25">
      <c r="A6705">
        <v>82717</v>
      </c>
      <c r="B6705" t="str">
        <f>INDEX( Table3[],MATCH(Sales[[#This Row],[Category]],Table3[Category],0),1)</f>
        <v>WINE</v>
      </c>
      <c r="C6705" t="s">
        <v>85</v>
      </c>
      <c r="D6705" t="s">
        <v>6601</v>
      </c>
      <c r="E6705" t="s">
        <v>10</v>
      </c>
      <c r="F6705">
        <v>0</v>
      </c>
      <c r="G6705" s="1">
        <v>13.69</v>
      </c>
      <c r="H6705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6705">
        <f>Sales[[#This Row],[Total Inventory]]*Sales[[#This Row],[Sale_Price]]</f>
        <v>0</v>
      </c>
    </row>
    <row r="6706" spans="1:9" x14ac:dyDescent="0.25">
      <c r="A6706">
        <v>25222</v>
      </c>
      <c r="B6706" t="str">
        <f>INDEX( Table3[],MATCH(Sales[[#This Row],[Category]],Table3[Category],0),1)</f>
        <v>BEER</v>
      </c>
      <c r="C6706" t="s">
        <v>11</v>
      </c>
      <c r="D6706" t="s">
        <v>6602</v>
      </c>
      <c r="E6706" t="s">
        <v>25</v>
      </c>
      <c r="F6706">
        <v>30</v>
      </c>
      <c r="G6706" s="1">
        <v>1.72</v>
      </c>
      <c r="H6706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6706">
        <f>Sales[[#This Row],[Total Inventory]]*Sales[[#This Row],[Sale_Price]]</f>
        <v>51.6</v>
      </c>
    </row>
    <row r="6707" spans="1:9" x14ac:dyDescent="0.25">
      <c r="A6707">
        <v>313251</v>
      </c>
      <c r="B6707" t="str">
        <f>INDEX( Table3[],MATCH(Sales[[#This Row],[Category]],Table3[Category],0),1)</f>
        <v>WINE</v>
      </c>
      <c r="C6707" t="s">
        <v>100</v>
      </c>
      <c r="D6707" t="s">
        <v>6603</v>
      </c>
      <c r="E6707" t="s">
        <v>10</v>
      </c>
      <c r="F6707">
        <v>0</v>
      </c>
      <c r="G6707" s="1">
        <v>23.99</v>
      </c>
      <c r="H6707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6707">
        <f>Sales[[#This Row],[Total Inventory]]*Sales[[#This Row],[Sale_Price]]</f>
        <v>0</v>
      </c>
    </row>
    <row r="6708" spans="1:9" x14ac:dyDescent="0.25">
      <c r="A6708">
        <v>46140</v>
      </c>
      <c r="B6708" t="str">
        <f>INDEX( Table3[],MATCH(Sales[[#This Row],[Category]],Table3[Category],0),1)</f>
        <v>WINE</v>
      </c>
      <c r="C6708" t="s">
        <v>28</v>
      </c>
      <c r="D6708" t="s">
        <v>6604</v>
      </c>
      <c r="E6708" t="s">
        <v>10</v>
      </c>
      <c r="F6708">
        <v>17</v>
      </c>
      <c r="G6708" s="1">
        <v>8.99</v>
      </c>
      <c r="H670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708">
        <f>Sales[[#This Row],[Total Inventory]]*Sales[[#This Row],[Sale_Price]]</f>
        <v>152.83000000000001</v>
      </c>
    </row>
    <row r="6709" spans="1:9" x14ac:dyDescent="0.25">
      <c r="A6709">
        <v>312556</v>
      </c>
      <c r="B6709" t="str">
        <f>INDEX( Table3[],MATCH(Sales[[#This Row],[Category]],Table3[Category],0),1)</f>
        <v>WINE</v>
      </c>
      <c r="C6709" t="s">
        <v>39</v>
      </c>
      <c r="D6709" t="s">
        <v>6605</v>
      </c>
      <c r="E6709" t="s">
        <v>10</v>
      </c>
      <c r="F6709">
        <v>4</v>
      </c>
      <c r="G6709" s="1">
        <v>9.7899999999999991</v>
      </c>
      <c r="H6709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6709">
        <f>Sales[[#This Row],[Total Inventory]]*Sales[[#This Row],[Sale_Price]]</f>
        <v>39.159999999999997</v>
      </c>
    </row>
    <row r="6710" spans="1:9" x14ac:dyDescent="0.25">
      <c r="A6710">
        <v>4421</v>
      </c>
      <c r="B6710" t="str">
        <f>INDEX( Table3[],MATCH(Sales[[#This Row],[Category]],Table3[Category],0),1)</f>
        <v>BEER</v>
      </c>
      <c r="C6710" t="s">
        <v>11</v>
      </c>
      <c r="D6710" t="s">
        <v>6606</v>
      </c>
      <c r="E6710" t="s">
        <v>92</v>
      </c>
      <c r="F6710">
        <v>0</v>
      </c>
      <c r="G6710" s="1">
        <v>1.42</v>
      </c>
      <c r="H6710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6710">
        <f>Sales[[#This Row],[Total Inventory]]*Sales[[#This Row],[Sale_Price]]</f>
        <v>0</v>
      </c>
    </row>
    <row r="6711" spans="1:9" x14ac:dyDescent="0.25">
      <c r="A6711">
        <v>332653</v>
      </c>
      <c r="B6711" t="str">
        <f>INDEX( Table3[],MATCH(Sales[[#This Row],[Category]],Table3[Category],0),1)</f>
        <v>WINE</v>
      </c>
      <c r="C6711" t="s">
        <v>28</v>
      </c>
      <c r="D6711" t="s">
        <v>6607</v>
      </c>
      <c r="E6711" t="s">
        <v>48</v>
      </c>
      <c r="F6711">
        <v>11</v>
      </c>
      <c r="G6711" s="1">
        <v>43.99</v>
      </c>
      <c r="H6711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6711">
        <f>Sales[[#This Row],[Total Inventory]]*Sales[[#This Row],[Sale_Price]]</f>
        <v>483.89000000000004</v>
      </c>
    </row>
    <row r="6712" spans="1:9" x14ac:dyDescent="0.25">
      <c r="A6712">
        <v>322550</v>
      </c>
      <c r="B6712" t="str">
        <f>INDEX( Table3[],MATCH(Sales[[#This Row],[Category]],Table3[Category],0),1)</f>
        <v>WINE</v>
      </c>
      <c r="C6712" t="s">
        <v>41</v>
      </c>
      <c r="D6712" t="s">
        <v>6608</v>
      </c>
      <c r="E6712" t="s">
        <v>10</v>
      </c>
      <c r="F6712">
        <v>0</v>
      </c>
      <c r="G6712" s="1">
        <v>22.99</v>
      </c>
      <c r="H6712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6712">
        <f>Sales[[#This Row],[Total Inventory]]*Sales[[#This Row],[Sale_Price]]</f>
        <v>0</v>
      </c>
    </row>
    <row r="6713" spans="1:9" x14ac:dyDescent="0.25">
      <c r="A6713">
        <v>71360</v>
      </c>
      <c r="B6713" t="str">
        <f>INDEX( Table3[],MATCH(Sales[[#This Row],[Category]],Table3[Category],0),1)</f>
        <v>LIQUOR</v>
      </c>
      <c r="C6713" t="s">
        <v>35</v>
      </c>
      <c r="D6713" t="s">
        <v>6609</v>
      </c>
      <c r="E6713" t="s">
        <v>10</v>
      </c>
      <c r="F6713">
        <v>43</v>
      </c>
      <c r="G6713" s="1">
        <v>31.99</v>
      </c>
      <c r="H6713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6713">
        <f>Sales[[#This Row],[Total Inventory]]*Sales[[#This Row],[Sale_Price]]</f>
        <v>1375.57</v>
      </c>
    </row>
    <row r="6714" spans="1:9" x14ac:dyDescent="0.25">
      <c r="A6714">
        <v>345429</v>
      </c>
      <c r="B6714" t="str">
        <f>INDEX( Table3[],MATCH(Sales[[#This Row],[Category]],Table3[Category],0),1)</f>
        <v>LIQUOR</v>
      </c>
      <c r="C6714" t="s">
        <v>37</v>
      </c>
      <c r="D6714" t="s">
        <v>6610</v>
      </c>
      <c r="E6714" t="s">
        <v>10</v>
      </c>
      <c r="F6714">
        <v>45</v>
      </c>
      <c r="G6714" s="1">
        <v>17.989999999999998</v>
      </c>
      <c r="H6714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6714">
        <f>Sales[[#This Row],[Total Inventory]]*Sales[[#This Row],[Sale_Price]]</f>
        <v>809.55</v>
      </c>
    </row>
    <row r="6715" spans="1:9" x14ac:dyDescent="0.25">
      <c r="A6715">
        <v>29946</v>
      </c>
      <c r="B6715" t="str">
        <f>INDEX( Table3[],MATCH(Sales[[#This Row],[Category]],Table3[Category],0),1)</f>
        <v>BEER</v>
      </c>
      <c r="C6715" t="s">
        <v>11</v>
      </c>
      <c r="D6715" t="s">
        <v>6611</v>
      </c>
      <c r="E6715" t="s">
        <v>25</v>
      </c>
      <c r="F6715">
        <v>0</v>
      </c>
      <c r="G6715" s="1">
        <v>4.41</v>
      </c>
      <c r="H6715">
        <f>IF(INDEX(Sale_Promotions[[Code]:[Sale Price]],MATCH(Sales[[#This Row],[Code]],Sale_Promotions[Code],0),2)=0,Sales[[#This Row],[Price]],INDEX(Sale_Promotions[[Code]:[Sale Price]],MATCH(Sales[[#This Row],[Code]],Sale_Promotions[Code],0),2))</f>
        <v>4.41</v>
      </c>
      <c r="I6715">
        <f>Sales[[#This Row],[Total Inventory]]*Sales[[#This Row],[Sale_Price]]</f>
        <v>0</v>
      </c>
    </row>
    <row r="6716" spans="1:9" x14ac:dyDescent="0.25">
      <c r="A6716">
        <v>392103</v>
      </c>
      <c r="B6716" t="str">
        <f>INDEX( Table3[],MATCH(Sales[[#This Row],[Category]],Table3[Category],0),1)</f>
        <v>WINE</v>
      </c>
      <c r="C6716" t="s">
        <v>85</v>
      </c>
      <c r="D6716" t="s">
        <v>6612</v>
      </c>
      <c r="E6716" t="s">
        <v>10</v>
      </c>
      <c r="F6716">
        <v>0</v>
      </c>
      <c r="G6716" s="1">
        <v>16.989999999999998</v>
      </c>
      <c r="H6716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6716">
        <f>Sales[[#This Row],[Total Inventory]]*Sales[[#This Row],[Sale_Price]]</f>
        <v>0</v>
      </c>
    </row>
    <row r="6717" spans="1:9" x14ac:dyDescent="0.25">
      <c r="A6717">
        <v>411329</v>
      </c>
      <c r="B6717" t="str">
        <f>INDEX( Table3[],MATCH(Sales[[#This Row],[Category]],Table3[Category],0),1)</f>
        <v>WINE</v>
      </c>
      <c r="C6717" t="s">
        <v>41</v>
      </c>
      <c r="D6717" t="s">
        <v>6613</v>
      </c>
      <c r="E6717" t="s">
        <v>10</v>
      </c>
      <c r="F6717">
        <v>4</v>
      </c>
      <c r="G6717" s="1">
        <v>6.99</v>
      </c>
      <c r="H6717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6717">
        <f>Sales[[#This Row],[Total Inventory]]*Sales[[#This Row],[Sale_Price]]</f>
        <v>27.96</v>
      </c>
    </row>
    <row r="6718" spans="1:9" x14ac:dyDescent="0.25">
      <c r="A6718">
        <v>18384</v>
      </c>
      <c r="B6718" t="str">
        <f>INDEX( Table3[],MATCH(Sales[[#This Row],[Category]],Table3[Category],0),1)</f>
        <v>WINE</v>
      </c>
      <c r="C6718" t="s">
        <v>61</v>
      </c>
      <c r="D6718" t="s">
        <v>6614</v>
      </c>
      <c r="E6718" t="s">
        <v>10</v>
      </c>
      <c r="F6718">
        <v>0</v>
      </c>
      <c r="G6718" s="1">
        <v>11.99</v>
      </c>
      <c r="H671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718">
        <f>Sales[[#This Row],[Total Inventory]]*Sales[[#This Row],[Sale_Price]]</f>
        <v>0</v>
      </c>
    </row>
    <row r="6719" spans="1:9" x14ac:dyDescent="0.25">
      <c r="A6719">
        <v>305803</v>
      </c>
      <c r="B6719" t="str">
        <f>INDEX( Table3[],MATCH(Sales[[#This Row],[Category]],Table3[Category],0),1)</f>
        <v>WINE</v>
      </c>
      <c r="C6719" t="s">
        <v>41</v>
      </c>
      <c r="D6719" t="s">
        <v>6615</v>
      </c>
      <c r="E6719" t="s">
        <v>10</v>
      </c>
      <c r="F6719">
        <v>0</v>
      </c>
      <c r="G6719" s="1">
        <v>32.99</v>
      </c>
      <c r="H6719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6719">
        <f>Sales[[#This Row],[Total Inventory]]*Sales[[#This Row],[Sale_Price]]</f>
        <v>0</v>
      </c>
    </row>
    <row r="6720" spans="1:9" x14ac:dyDescent="0.25">
      <c r="A6720">
        <v>118540</v>
      </c>
      <c r="B6720" t="str">
        <f>INDEX( Table3[],MATCH(Sales[[#This Row],[Category]],Table3[Category],0),1)</f>
        <v>WINE</v>
      </c>
      <c r="C6720" t="s">
        <v>8</v>
      </c>
      <c r="D6720" t="s">
        <v>6616</v>
      </c>
      <c r="E6720" t="s">
        <v>10</v>
      </c>
      <c r="F6720">
        <v>65</v>
      </c>
      <c r="G6720" s="1">
        <v>11.99</v>
      </c>
      <c r="H672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720">
        <f>Sales[[#This Row],[Total Inventory]]*Sales[[#This Row],[Sale_Price]]</f>
        <v>779.35</v>
      </c>
    </row>
    <row r="6721" spans="1:9" x14ac:dyDescent="0.25">
      <c r="A6721">
        <v>307448</v>
      </c>
      <c r="B6721" t="str">
        <f>INDEX( Table3[],MATCH(Sales[[#This Row],[Category]],Table3[Category],0),1)</f>
        <v>WINE</v>
      </c>
      <c r="C6721" t="s">
        <v>17</v>
      </c>
      <c r="D6721" t="s">
        <v>6617</v>
      </c>
      <c r="E6721" t="s">
        <v>10</v>
      </c>
      <c r="F6721">
        <v>0</v>
      </c>
      <c r="G6721" s="1">
        <v>6.79</v>
      </c>
      <c r="H6721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6721">
        <f>Sales[[#This Row],[Total Inventory]]*Sales[[#This Row],[Sale_Price]]</f>
        <v>0</v>
      </c>
    </row>
    <row r="6722" spans="1:9" x14ac:dyDescent="0.25">
      <c r="A6722">
        <v>78735</v>
      </c>
      <c r="B6722" t="str">
        <f>INDEX( Table3[],MATCH(Sales[[#This Row],[Category]],Table3[Category],0),1)</f>
        <v>WINE</v>
      </c>
      <c r="C6722" t="s">
        <v>39</v>
      </c>
      <c r="D6722" t="s">
        <v>6618</v>
      </c>
      <c r="E6722" t="s">
        <v>10</v>
      </c>
      <c r="F6722">
        <v>53</v>
      </c>
      <c r="G6722" s="1">
        <v>8.99</v>
      </c>
      <c r="H672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722">
        <f>Sales[[#This Row],[Total Inventory]]*Sales[[#This Row],[Sale_Price]]</f>
        <v>476.47</v>
      </c>
    </row>
    <row r="6723" spans="1:9" x14ac:dyDescent="0.25">
      <c r="A6723">
        <v>108707</v>
      </c>
      <c r="B6723" t="str">
        <f>INDEX( Table3[],MATCH(Sales[[#This Row],[Category]],Table3[Category],0),1)</f>
        <v>WINE</v>
      </c>
      <c r="C6723" t="s">
        <v>17</v>
      </c>
      <c r="D6723" t="s">
        <v>6619</v>
      </c>
      <c r="E6723" t="s">
        <v>10</v>
      </c>
      <c r="F6723">
        <v>0</v>
      </c>
      <c r="G6723" s="1">
        <v>9.7899999999999991</v>
      </c>
      <c r="H6723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6723">
        <f>Sales[[#This Row],[Total Inventory]]*Sales[[#This Row],[Sale_Price]]</f>
        <v>0</v>
      </c>
    </row>
    <row r="6724" spans="1:9" x14ac:dyDescent="0.25">
      <c r="A6724">
        <v>85930</v>
      </c>
      <c r="B6724" t="str">
        <f>INDEX( Table3[],MATCH(Sales[[#This Row],[Category]],Table3[Category],0),1)</f>
        <v>WINE</v>
      </c>
      <c r="C6724" t="s">
        <v>41</v>
      </c>
      <c r="D6724" t="s">
        <v>6620</v>
      </c>
      <c r="E6724" t="s">
        <v>10</v>
      </c>
      <c r="F6724">
        <v>28</v>
      </c>
      <c r="G6724" s="1">
        <v>12.99</v>
      </c>
      <c r="H672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6724">
        <f>Sales[[#This Row],[Total Inventory]]*Sales[[#This Row],[Sale_Price]]</f>
        <v>363.72</v>
      </c>
    </row>
    <row r="6725" spans="1:9" x14ac:dyDescent="0.25">
      <c r="A6725">
        <v>344313</v>
      </c>
      <c r="B6725" t="str">
        <f>INDEX( Table3[],MATCH(Sales[[#This Row],[Category]],Table3[Category],0),1)</f>
        <v>LIQUOR</v>
      </c>
      <c r="C6725" t="s">
        <v>35</v>
      </c>
      <c r="D6725" t="s">
        <v>5340</v>
      </c>
      <c r="E6725" t="s">
        <v>133</v>
      </c>
      <c r="F6725">
        <v>40</v>
      </c>
      <c r="G6725" s="1">
        <v>16.989999999999998</v>
      </c>
      <c r="H6725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6725">
        <f>Sales[[#This Row],[Total Inventory]]*Sales[[#This Row],[Sale_Price]]</f>
        <v>679.59999999999991</v>
      </c>
    </row>
    <row r="6726" spans="1:9" x14ac:dyDescent="0.25">
      <c r="A6726">
        <v>344322</v>
      </c>
      <c r="B6726" t="str">
        <f>INDEX( Table3[],MATCH(Sales[[#This Row],[Category]],Table3[Category],0),1)</f>
        <v>WINE</v>
      </c>
      <c r="C6726" t="s">
        <v>41</v>
      </c>
      <c r="D6726" t="s">
        <v>6621</v>
      </c>
      <c r="E6726" t="s">
        <v>10</v>
      </c>
      <c r="F6726">
        <v>2</v>
      </c>
      <c r="G6726" s="1">
        <v>18.489999999999998</v>
      </c>
      <c r="H6726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6726">
        <f>Sales[[#This Row],[Total Inventory]]*Sales[[#This Row],[Sale_Price]]</f>
        <v>36.979999999999997</v>
      </c>
    </row>
    <row r="6727" spans="1:9" x14ac:dyDescent="0.25">
      <c r="A6727">
        <v>49065</v>
      </c>
      <c r="B6727" t="str">
        <f>INDEX( Table3[],MATCH(Sales[[#This Row],[Category]],Table3[Category],0),1)</f>
        <v>BEER</v>
      </c>
      <c r="C6727" t="s">
        <v>436</v>
      </c>
      <c r="D6727" t="s">
        <v>6622</v>
      </c>
      <c r="E6727" t="s">
        <v>10</v>
      </c>
      <c r="F6727">
        <v>65</v>
      </c>
      <c r="G6727" s="1">
        <v>26.99</v>
      </c>
      <c r="H6727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6727">
        <f>Sales[[#This Row],[Total Inventory]]*Sales[[#This Row],[Sale_Price]]</f>
        <v>1754.35</v>
      </c>
    </row>
    <row r="6728" spans="1:9" x14ac:dyDescent="0.25">
      <c r="A6728">
        <v>345170</v>
      </c>
      <c r="B6728" t="str">
        <f>INDEX( Table3[],MATCH(Sales[[#This Row],[Category]],Table3[Category],0),1)</f>
        <v>WINE</v>
      </c>
      <c r="C6728" t="s">
        <v>31</v>
      </c>
      <c r="D6728" t="s">
        <v>6623</v>
      </c>
      <c r="E6728" t="s">
        <v>10</v>
      </c>
      <c r="F6728">
        <v>6</v>
      </c>
      <c r="G6728" s="1">
        <v>18.489999999999998</v>
      </c>
      <c r="H6728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6728">
        <f>Sales[[#This Row],[Total Inventory]]*Sales[[#This Row],[Sale_Price]]</f>
        <v>110.94</v>
      </c>
    </row>
    <row r="6729" spans="1:9" x14ac:dyDescent="0.25">
      <c r="A6729">
        <v>325060</v>
      </c>
      <c r="B6729" t="str">
        <f>INDEX( Table3[],MATCH(Sales[[#This Row],[Category]],Table3[Category],0),1)</f>
        <v>WINE</v>
      </c>
      <c r="C6729" t="s">
        <v>39</v>
      </c>
      <c r="D6729" t="s">
        <v>6624</v>
      </c>
      <c r="E6729" t="s">
        <v>10</v>
      </c>
      <c r="F6729">
        <v>3</v>
      </c>
      <c r="G6729" s="1">
        <v>214.99</v>
      </c>
      <c r="H6729">
        <f>IF(INDEX(Sale_Promotions[[Code]:[Sale Price]],MATCH(Sales[[#This Row],[Code]],Sale_Promotions[Code],0),2)=0,Sales[[#This Row],[Price]],INDEX(Sale_Promotions[[Code]:[Sale Price]],MATCH(Sales[[#This Row],[Code]],Sale_Promotions[Code],0),2))</f>
        <v>214.99</v>
      </c>
      <c r="I6729">
        <f>Sales[[#This Row],[Total Inventory]]*Sales[[#This Row],[Sale_Price]]</f>
        <v>644.97</v>
      </c>
    </row>
    <row r="6730" spans="1:9" x14ac:dyDescent="0.25">
      <c r="A6730">
        <v>48668</v>
      </c>
      <c r="B6730" t="str">
        <f>INDEX( Table3[],MATCH(Sales[[#This Row],[Category]],Table3[Category],0),1)</f>
        <v>WINE</v>
      </c>
      <c r="C6730" t="s">
        <v>53</v>
      </c>
      <c r="D6730" t="s">
        <v>6625</v>
      </c>
      <c r="E6730" t="s">
        <v>133</v>
      </c>
      <c r="F6730">
        <v>18</v>
      </c>
      <c r="G6730" s="1">
        <v>60.99</v>
      </c>
      <c r="H6730">
        <f>IF(INDEX(Sale_Promotions[[Code]:[Sale Price]],MATCH(Sales[[#This Row],[Code]],Sale_Promotions[Code],0),2)=0,Sales[[#This Row],[Price]],INDEX(Sale_Promotions[[Code]:[Sale Price]],MATCH(Sales[[#This Row],[Code]],Sale_Promotions[Code],0),2))</f>
        <v>60.99</v>
      </c>
      <c r="I6730">
        <f>Sales[[#This Row],[Total Inventory]]*Sales[[#This Row],[Sale_Price]]</f>
        <v>1097.82</v>
      </c>
    </row>
    <row r="6731" spans="1:9" x14ac:dyDescent="0.25">
      <c r="A6731">
        <v>13919</v>
      </c>
      <c r="B6731" t="str">
        <f>INDEX( Table3[],MATCH(Sales[[#This Row],[Category]],Table3[Category],0),1)</f>
        <v>WINE</v>
      </c>
      <c r="C6731" t="s">
        <v>43</v>
      </c>
      <c r="D6731" t="s">
        <v>6626</v>
      </c>
      <c r="E6731" t="s">
        <v>10</v>
      </c>
      <c r="F6731">
        <v>141</v>
      </c>
      <c r="G6731" s="1">
        <v>13.99</v>
      </c>
      <c r="H673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731">
        <f>Sales[[#This Row],[Total Inventory]]*Sales[[#This Row],[Sale_Price]]</f>
        <v>1972.59</v>
      </c>
    </row>
    <row r="6732" spans="1:9" x14ac:dyDescent="0.25">
      <c r="A6732">
        <v>15130</v>
      </c>
      <c r="B6732" t="str">
        <f>INDEX( Table3[],MATCH(Sales[[#This Row],[Category]],Table3[Category],0),1)</f>
        <v>LIQUOR</v>
      </c>
      <c r="C6732" t="s">
        <v>14</v>
      </c>
      <c r="D6732" t="s">
        <v>6627</v>
      </c>
      <c r="E6732" t="s">
        <v>10</v>
      </c>
      <c r="F6732">
        <v>113</v>
      </c>
      <c r="G6732" s="1">
        <v>48.99</v>
      </c>
      <c r="H6732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6732">
        <f>Sales[[#This Row],[Total Inventory]]*Sales[[#This Row],[Sale_Price]]</f>
        <v>5535.87</v>
      </c>
    </row>
    <row r="6733" spans="1:9" x14ac:dyDescent="0.25">
      <c r="A6733">
        <v>322179</v>
      </c>
      <c r="B6733" t="str">
        <f>INDEX( Table3[],MATCH(Sales[[#This Row],[Category]],Table3[Category],0),1)</f>
        <v>OTHER</v>
      </c>
      <c r="C6733" t="s">
        <v>75</v>
      </c>
      <c r="D6733" t="s">
        <v>6628</v>
      </c>
      <c r="E6733" t="s">
        <v>10</v>
      </c>
      <c r="F6733">
        <v>0</v>
      </c>
      <c r="G6733" s="1">
        <v>12.99</v>
      </c>
      <c r="H6733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6733">
        <f>Sales[[#This Row],[Total Inventory]]*Sales[[#This Row],[Sale_Price]]</f>
        <v>0</v>
      </c>
    </row>
    <row r="6734" spans="1:9" x14ac:dyDescent="0.25">
      <c r="A6734">
        <v>439940</v>
      </c>
      <c r="B6734" t="str">
        <f>INDEX( Table3[],MATCH(Sales[[#This Row],[Category]],Table3[Category],0),1)</f>
        <v>WINE</v>
      </c>
      <c r="C6734" t="s">
        <v>85</v>
      </c>
      <c r="D6734" t="s">
        <v>6629</v>
      </c>
      <c r="E6734" t="s">
        <v>10</v>
      </c>
      <c r="F6734">
        <v>0</v>
      </c>
      <c r="G6734" s="1">
        <v>17.989999999999998</v>
      </c>
      <c r="H6734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6734">
        <f>Sales[[#This Row],[Total Inventory]]*Sales[[#This Row],[Sale_Price]]</f>
        <v>0</v>
      </c>
    </row>
    <row r="6735" spans="1:9" x14ac:dyDescent="0.25">
      <c r="A6735">
        <v>44526</v>
      </c>
      <c r="B6735" t="str">
        <f>INDEX( Table3[],MATCH(Sales[[#This Row],[Category]],Table3[Category],0),1)</f>
        <v>WINE</v>
      </c>
      <c r="C6735" t="s">
        <v>53</v>
      </c>
      <c r="D6735" t="s">
        <v>6630</v>
      </c>
      <c r="E6735" t="s">
        <v>10</v>
      </c>
      <c r="F6735">
        <v>5</v>
      </c>
      <c r="G6735" s="1">
        <v>61.99</v>
      </c>
      <c r="H6735">
        <f>IF(INDEX(Sale_Promotions[[Code]:[Sale Price]],MATCH(Sales[[#This Row],[Code]],Sale_Promotions[Code],0),2)=0,Sales[[#This Row],[Price]],INDEX(Sale_Promotions[[Code]:[Sale Price]],MATCH(Sales[[#This Row],[Code]],Sale_Promotions[Code],0),2))</f>
        <v>61.99</v>
      </c>
      <c r="I6735">
        <f>Sales[[#This Row],[Total Inventory]]*Sales[[#This Row],[Sale_Price]]</f>
        <v>309.95</v>
      </c>
    </row>
    <row r="6736" spans="1:9" x14ac:dyDescent="0.25">
      <c r="A6736">
        <v>83321</v>
      </c>
      <c r="B6736" t="str">
        <f>INDEX( Table3[],MATCH(Sales[[#This Row],[Category]],Table3[Category],0),1)</f>
        <v>WINE</v>
      </c>
      <c r="C6736" t="s">
        <v>61</v>
      </c>
      <c r="D6736" t="s">
        <v>6631</v>
      </c>
      <c r="E6736" t="s">
        <v>10</v>
      </c>
      <c r="F6736">
        <v>261</v>
      </c>
      <c r="G6736" s="1">
        <v>15.99</v>
      </c>
      <c r="H673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6736">
        <f>Sales[[#This Row],[Total Inventory]]*Sales[[#This Row],[Sale_Price]]</f>
        <v>4173.3900000000003</v>
      </c>
    </row>
    <row r="6737" spans="1:9" x14ac:dyDescent="0.25">
      <c r="A6737">
        <v>45085</v>
      </c>
      <c r="B6737" t="str">
        <f>INDEX( Table3[],MATCH(Sales[[#This Row],[Category]],Table3[Category],0),1)</f>
        <v>WINE</v>
      </c>
      <c r="C6737" t="s">
        <v>61</v>
      </c>
      <c r="D6737" t="s">
        <v>6632</v>
      </c>
      <c r="E6737" t="s">
        <v>10</v>
      </c>
      <c r="F6737">
        <v>58</v>
      </c>
      <c r="G6737" s="1">
        <v>11.99</v>
      </c>
      <c r="H673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737">
        <f>Sales[[#This Row],[Total Inventory]]*Sales[[#This Row],[Sale_Price]]</f>
        <v>695.42</v>
      </c>
    </row>
    <row r="6738" spans="1:9" x14ac:dyDescent="0.25">
      <c r="A6738">
        <v>82541</v>
      </c>
      <c r="B6738" t="str">
        <f>INDEX( Table3[],MATCH(Sales[[#This Row],[Category]],Table3[Category],0),1)</f>
        <v>WINE</v>
      </c>
      <c r="C6738" t="s">
        <v>41</v>
      </c>
      <c r="D6738" t="s">
        <v>6633</v>
      </c>
      <c r="E6738" t="s">
        <v>10</v>
      </c>
      <c r="F6738">
        <v>15</v>
      </c>
      <c r="G6738" s="1">
        <v>13.69</v>
      </c>
      <c r="H6738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6738">
        <f>Sales[[#This Row],[Total Inventory]]*Sales[[#This Row],[Sale_Price]]</f>
        <v>205.35</v>
      </c>
    </row>
    <row r="6739" spans="1:9" x14ac:dyDescent="0.25">
      <c r="A6739">
        <v>43133</v>
      </c>
      <c r="B6739" t="str">
        <f>INDEX( Table3[],MATCH(Sales[[#This Row],[Category]],Table3[Category],0),1)</f>
        <v>LIQUOR</v>
      </c>
      <c r="C6739" t="s">
        <v>26</v>
      </c>
      <c r="D6739" t="s">
        <v>6634</v>
      </c>
      <c r="E6739" t="s">
        <v>133</v>
      </c>
      <c r="F6739">
        <v>234</v>
      </c>
      <c r="G6739" s="1">
        <v>9.7899999999999991</v>
      </c>
      <c r="H6739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6739">
        <f>Sales[[#This Row],[Total Inventory]]*Sales[[#This Row],[Sale_Price]]</f>
        <v>2290.8599999999997</v>
      </c>
    </row>
    <row r="6740" spans="1:9" x14ac:dyDescent="0.25">
      <c r="A6740">
        <v>40373</v>
      </c>
      <c r="B6740" t="str">
        <f>INDEX( Table3[],MATCH(Sales[[#This Row],[Category]],Table3[Category],0),1)</f>
        <v>LIQUOR</v>
      </c>
      <c r="C6740" t="s">
        <v>57</v>
      </c>
      <c r="D6740" t="s">
        <v>6635</v>
      </c>
      <c r="E6740" t="s">
        <v>10</v>
      </c>
      <c r="F6740">
        <v>20</v>
      </c>
      <c r="G6740" s="1">
        <v>24.99</v>
      </c>
      <c r="H6740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6740">
        <f>Sales[[#This Row],[Total Inventory]]*Sales[[#This Row],[Sale_Price]]</f>
        <v>499.79999999999995</v>
      </c>
    </row>
    <row r="6741" spans="1:9" x14ac:dyDescent="0.25">
      <c r="A6741">
        <v>48281</v>
      </c>
      <c r="B6741" t="str">
        <f>INDEX( Table3[],MATCH(Sales[[#This Row],[Category]],Table3[Category],0),1)</f>
        <v>LIQUOR</v>
      </c>
      <c r="C6741" t="s">
        <v>37</v>
      </c>
      <c r="D6741" t="s">
        <v>6636</v>
      </c>
      <c r="E6741" t="s">
        <v>10</v>
      </c>
      <c r="F6741">
        <v>22</v>
      </c>
      <c r="G6741" s="1">
        <v>28.99</v>
      </c>
      <c r="H6741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6741">
        <f>Sales[[#This Row],[Total Inventory]]*Sales[[#This Row],[Sale_Price]]</f>
        <v>637.78</v>
      </c>
    </row>
    <row r="6742" spans="1:9" x14ac:dyDescent="0.25">
      <c r="A6742">
        <v>394505</v>
      </c>
      <c r="B6742" t="str">
        <f>INDEX( Table3[],MATCH(Sales[[#This Row],[Category]],Table3[Category],0),1)</f>
        <v>WINE</v>
      </c>
      <c r="C6742" t="s">
        <v>28</v>
      </c>
      <c r="D6742" t="s">
        <v>6637</v>
      </c>
      <c r="E6742" t="s">
        <v>10</v>
      </c>
      <c r="F6742">
        <v>0</v>
      </c>
      <c r="G6742" s="1">
        <v>17.489999999999998</v>
      </c>
      <c r="H6742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6742">
        <f>Sales[[#This Row],[Total Inventory]]*Sales[[#This Row],[Sale_Price]]</f>
        <v>0</v>
      </c>
    </row>
    <row r="6743" spans="1:9" x14ac:dyDescent="0.25">
      <c r="A6743">
        <v>72556</v>
      </c>
      <c r="B6743" t="str">
        <f>INDEX( Table3[],MATCH(Sales[[#This Row],[Category]],Table3[Category],0),1)</f>
        <v>LIQUOR</v>
      </c>
      <c r="C6743" t="s">
        <v>175</v>
      </c>
      <c r="D6743" t="s">
        <v>6638</v>
      </c>
      <c r="E6743" t="s">
        <v>10</v>
      </c>
      <c r="F6743">
        <v>88</v>
      </c>
      <c r="G6743" s="1">
        <v>41.99</v>
      </c>
      <c r="H6743">
        <f>IF(INDEX(Sale_Promotions[[Code]:[Sale Price]],MATCH(Sales[[#This Row],[Code]],Sale_Promotions[Code],0),2)=0,Sales[[#This Row],[Price]],INDEX(Sale_Promotions[[Code]:[Sale Price]],MATCH(Sales[[#This Row],[Code]],Sale_Promotions[Code],0),2))</f>
        <v>40.39</v>
      </c>
      <c r="I6743">
        <f>Sales[[#This Row],[Total Inventory]]*Sales[[#This Row],[Sale_Price]]</f>
        <v>3554.32</v>
      </c>
    </row>
    <row r="6744" spans="1:9" x14ac:dyDescent="0.25">
      <c r="A6744">
        <v>70110</v>
      </c>
      <c r="B6744" t="str">
        <f>INDEX( Table3[],MATCH(Sales[[#This Row],[Category]],Table3[Category],0),1)</f>
        <v>LIQUOR</v>
      </c>
      <c r="C6744" t="s">
        <v>175</v>
      </c>
      <c r="D6744" t="s">
        <v>6639</v>
      </c>
      <c r="E6744" t="s">
        <v>10</v>
      </c>
      <c r="F6744">
        <v>9</v>
      </c>
      <c r="G6744" s="1">
        <v>18.989999999999998</v>
      </c>
      <c r="H6744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6744">
        <f>Sales[[#This Row],[Total Inventory]]*Sales[[#This Row],[Sale_Price]]</f>
        <v>170.91</v>
      </c>
    </row>
    <row r="6745" spans="1:9" x14ac:dyDescent="0.25">
      <c r="A6745">
        <v>12351</v>
      </c>
      <c r="B6745" t="str">
        <f>INDEX( Table3[],MATCH(Sales[[#This Row],[Category]],Table3[Category],0),1)</f>
        <v>WINE</v>
      </c>
      <c r="C6745" t="s">
        <v>61</v>
      </c>
      <c r="D6745" t="s">
        <v>6640</v>
      </c>
      <c r="E6745" t="s">
        <v>10</v>
      </c>
      <c r="F6745">
        <v>31</v>
      </c>
      <c r="G6745" s="1">
        <v>34.99</v>
      </c>
      <c r="H6745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6745">
        <f>Sales[[#This Row],[Total Inventory]]*Sales[[#This Row],[Sale_Price]]</f>
        <v>1084.69</v>
      </c>
    </row>
    <row r="6746" spans="1:9" x14ac:dyDescent="0.25">
      <c r="A6746">
        <v>302864</v>
      </c>
      <c r="B6746" t="str">
        <f>INDEX( Table3[],MATCH(Sales[[#This Row],[Category]],Table3[Category],0),1)</f>
        <v>WINE</v>
      </c>
      <c r="C6746" t="s">
        <v>41</v>
      </c>
      <c r="D6746" t="s">
        <v>6641</v>
      </c>
      <c r="E6746" t="s">
        <v>23</v>
      </c>
      <c r="F6746">
        <v>0</v>
      </c>
      <c r="G6746" s="1">
        <v>14.99</v>
      </c>
      <c r="H6746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746">
        <f>Sales[[#This Row],[Total Inventory]]*Sales[[#This Row],[Sale_Price]]</f>
        <v>0</v>
      </c>
    </row>
    <row r="6747" spans="1:9" x14ac:dyDescent="0.25">
      <c r="A6747">
        <v>70362</v>
      </c>
      <c r="B6747" t="str">
        <f>INDEX( Table3[],MATCH(Sales[[#This Row],[Category]],Table3[Category],0),1)</f>
        <v>LIQUOR</v>
      </c>
      <c r="C6747" t="s">
        <v>35</v>
      </c>
      <c r="D6747" t="s">
        <v>6642</v>
      </c>
      <c r="E6747" t="s">
        <v>10</v>
      </c>
      <c r="F6747">
        <v>71</v>
      </c>
      <c r="G6747" s="1">
        <v>24.99</v>
      </c>
      <c r="H6747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6747">
        <f>Sales[[#This Row],[Total Inventory]]*Sales[[#This Row],[Sale_Price]]</f>
        <v>1774.29</v>
      </c>
    </row>
    <row r="6748" spans="1:9" x14ac:dyDescent="0.25">
      <c r="A6748">
        <v>340492</v>
      </c>
      <c r="B6748" t="str">
        <f>INDEX( Table3[],MATCH(Sales[[#This Row],[Category]],Table3[Category],0),1)</f>
        <v>OTHER</v>
      </c>
      <c r="C6748" t="s">
        <v>75</v>
      </c>
      <c r="D6748" t="s">
        <v>6643</v>
      </c>
      <c r="E6748" t="s">
        <v>10</v>
      </c>
      <c r="F6748">
        <v>0</v>
      </c>
      <c r="G6748" s="1">
        <v>10.49</v>
      </c>
      <c r="H6748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6748">
        <f>Sales[[#This Row],[Total Inventory]]*Sales[[#This Row],[Sale_Price]]</f>
        <v>0</v>
      </c>
    </row>
    <row r="6749" spans="1:9" x14ac:dyDescent="0.25">
      <c r="A6749">
        <v>47207</v>
      </c>
      <c r="B6749" t="str">
        <f>INDEX( Table3[],MATCH(Sales[[#This Row],[Category]],Table3[Category],0),1)</f>
        <v>LIQUOR</v>
      </c>
      <c r="C6749" t="s">
        <v>26</v>
      </c>
      <c r="D6749" t="s">
        <v>6644</v>
      </c>
      <c r="E6749" t="s">
        <v>133</v>
      </c>
      <c r="F6749">
        <v>57</v>
      </c>
      <c r="G6749" s="1">
        <v>10.49</v>
      </c>
      <c r="H6749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6749">
        <f>Sales[[#This Row],[Total Inventory]]*Sales[[#This Row],[Sale_Price]]</f>
        <v>597.93000000000006</v>
      </c>
    </row>
    <row r="6750" spans="1:9" x14ac:dyDescent="0.25">
      <c r="A6750">
        <v>73861</v>
      </c>
      <c r="B6750" t="str">
        <f>INDEX( Table3[],MATCH(Sales[[#This Row],[Category]],Table3[Category],0),1)</f>
        <v>LIQUOR</v>
      </c>
      <c r="C6750" t="s">
        <v>245</v>
      </c>
      <c r="D6750" t="s">
        <v>6645</v>
      </c>
      <c r="E6750" t="s">
        <v>10</v>
      </c>
      <c r="F6750">
        <v>128</v>
      </c>
      <c r="G6750" s="1">
        <v>26.99</v>
      </c>
      <c r="H6750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6750">
        <f>Sales[[#This Row],[Total Inventory]]*Sales[[#This Row],[Sale_Price]]</f>
        <v>3454.72</v>
      </c>
    </row>
    <row r="6751" spans="1:9" x14ac:dyDescent="0.25">
      <c r="A6751">
        <v>42900</v>
      </c>
      <c r="B6751" t="str">
        <f>INDEX( Table3[],MATCH(Sales[[#This Row],[Category]],Table3[Category],0),1)</f>
        <v>WINE</v>
      </c>
      <c r="C6751" t="s">
        <v>41</v>
      </c>
      <c r="D6751" t="s">
        <v>6646</v>
      </c>
      <c r="E6751" t="s">
        <v>23</v>
      </c>
      <c r="F6751">
        <v>88</v>
      </c>
      <c r="G6751" s="1">
        <v>16.489999999999998</v>
      </c>
      <c r="H6751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6751">
        <f>Sales[[#This Row],[Total Inventory]]*Sales[[#This Row],[Sale_Price]]</f>
        <v>1451.12</v>
      </c>
    </row>
    <row r="6752" spans="1:9" x14ac:dyDescent="0.25">
      <c r="A6752">
        <v>80749</v>
      </c>
      <c r="B6752" t="str">
        <f>INDEX( Table3[],MATCH(Sales[[#This Row],[Category]],Table3[Category],0),1)</f>
        <v>WINE</v>
      </c>
      <c r="C6752" t="s">
        <v>61</v>
      </c>
      <c r="D6752" t="s">
        <v>6647</v>
      </c>
      <c r="E6752" t="s">
        <v>23</v>
      </c>
      <c r="F6752">
        <v>166</v>
      </c>
      <c r="G6752" s="1">
        <v>14.99</v>
      </c>
      <c r="H6752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752">
        <f>Sales[[#This Row],[Total Inventory]]*Sales[[#This Row],[Sale_Price]]</f>
        <v>2488.34</v>
      </c>
    </row>
    <row r="6753" spans="1:9" x14ac:dyDescent="0.25">
      <c r="A6753">
        <v>43574</v>
      </c>
      <c r="B6753" t="str">
        <f>INDEX( Table3[],MATCH(Sales[[#This Row],[Category]],Table3[Category],0),1)</f>
        <v>LIQUOR</v>
      </c>
      <c r="C6753" t="s">
        <v>26</v>
      </c>
      <c r="D6753" t="s">
        <v>6648</v>
      </c>
      <c r="E6753" t="s">
        <v>10</v>
      </c>
      <c r="F6753">
        <v>15</v>
      </c>
      <c r="G6753" s="1">
        <v>8.49</v>
      </c>
      <c r="H6753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6753">
        <f>Sales[[#This Row],[Total Inventory]]*Sales[[#This Row],[Sale_Price]]</f>
        <v>127.35000000000001</v>
      </c>
    </row>
    <row r="6754" spans="1:9" x14ac:dyDescent="0.25">
      <c r="A6754">
        <v>70377</v>
      </c>
      <c r="B6754" t="str">
        <f>INDEX( Table3[],MATCH(Sales[[#This Row],[Category]],Table3[Category],0),1)</f>
        <v>LIQUOR</v>
      </c>
      <c r="C6754" t="s">
        <v>37</v>
      </c>
      <c r="D6754" t="s">
        <v>6649</v>
      </c>
      <c r="E6754" t="s">
        <v>10</v>
      </c>
      <c r="F6754">
        <v>72</v>
      </c>
      <c r="G6754" s="1">
        <v>25.99</v>
      </c>
      <c r="H6754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6754">
        <f>Sales[[#This Row],[Total Inventory]]*Sales[[#This Row],[Sale_Price]]</f>
        <v>1871.28</v>
      </c>
    </row>
    <row r="6755" spans="1:9" x14ac:dyDescent="0.25">
      <c r="A6755">
        <v>28956</v>
      </c>
      <c r="B6755" t="str">
        <f>INDEX( Table3[],MATCH(Sales[[#This Row],[Category]],Table3[Category],0),1)</f>
        <v>BEER</v>
      </c>
      <c r="C6755" t="s">
        <v>11</v>
      </c>
      <c r="D6755" t="s">
        <v>6650</v>
      </c>
      <c r="E6755" t="s">
        <v>20</v>
      </c>
      <c r="F6755">
        <v>17</v>
      </c>
      <c r="G6755" s="1">
        <v>3.49</v>
      </c>
      <c r="H6755">
        <f>IF(INDEX(Sale_Promotions[[Code]:[Sale Price]],MATCH(Sales[[#This Row],[Code]],Sale_Promotions[Code],0),2)=0,Sales[[#This Row],[Price]],INDEX(Sale_Promotions[[Code]:[Sale Price]],MATCH(Sales[[#This Row],[Code]],Sale_Promotions[Code],0),2))</f>
        <v>3.49</v>
      </c>
      <c r="I6755">
        <f>Sales[[#This Row],[Total Inventory]]*Sales[[#This Row],[Sale_Price]]</f>
        <v>59.330000000000005</v>
      </c>
    </row>
    <row r="6756" spans="1:9" x14ac:dyDescent="0.25">
      <c r="A6756">
        <v>70253</v>
      </c>
      <c r="B6756" t="str">
        <f>INDEX( Table3[],MATCH(Sales[[#This Row],[Category]],Table3[Category],0),1)</f>
        <v>LIQUOR</v>
      </c>
      <c r="C6756" t="s">
        <v>37</v>
      </c>
      <c r="D6756" t="s">
        <v>6651</v>
      </c>
      <c r="E6756" t="s">
        <v>10</v>
      </c>
      <c r="F6756">
        <v>15</v>
      </c>
      <c r="G6756" s="1">
        <v>12.49</v>
      </c>
      <c r="H6756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6756">
        <f>Sales[[#This Row],[Total Inventory]]*Sales[[#This Row],[Sale_Price]]</f>
        <v>187.35</v>
      </c>
    </row>
    <row r="6757" spans="1:9" x14ac:dyDescent="0.25">
      <c r="A6757">
        <v>313886</v>
      </c>
      <c r="B6757" t="str">
        <f>INDEX( Table3[],MATCH(Sales[[#This Row],[Category]],Table3[Category],0),1)</f>
        <v>WINE</v>
      </c>
      <c r="C6757" t="s">
        <v>41</v>
      </c>
      <c r="D6757" t="s">
        <v>6652</v>
      </c>
      <c r="E6757" t="s">
        <v>3927</v>
      </c>
      <c r="F6757">
        <v>11</v>
      </c>
      <c r="G6757" s="1">
        <v>4.99</v>
      </c>
      <c r="H6757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6757">
        <f>Sales[[#This Row],[Total Inventory]]*Sales[[#This Row],[Sale_Price]]</f>
        <v>54.89</v>
      </c>
    </row>
    <row r="6758" spans="1:9" x14ac:dyDescent="0.25">
      <c r="A6758">
        <v>83077</v>
      </c>
      <c r="B6758" t="str">
        <f>INDEX( Table3[],MATCH(Sales[[#This Row],[Category]],Table3[Category],0),1)</f>
        <v>WINE</v>
      </c>
      <c r="C6758" t="s">
        <v>61</v>
      </c>
      <c r="D6758" t="s">
        <v>6653</v>
      </c>
      <c r="E6758" t="s">
        <v>48</v>
      </c>
      <c r="F6758">
        <v>91</v>
      </c>
      <c r="G6758" s="1">
        <v>23.99</v>
      </c>
      <c r="H6758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6758">
        <f>Sales[[#This Row],[Total Inventory]]*Sales[[#This Row],[Sale_Price]]</f>
        <v>2183.0899999999997</v>
      </c>
    </row>
    <row r="6759" spans="1:9" x14ac:dyDescent="0.25">
      <c r="A6759">
        <v>331948</v>
      </c>
      <c r="B6759" t="str">
        <f>INDEX( Table3[],MATCH(Sales[[#This Row],[Category]],Table3[Category],0),1)</f>
        <v>WINE</v>
      </c>
      <c r="C6759" t="s">
        <v>61</v>
      </c>
      <c r="D6759" t="s">
        <v>6654</v>
      </c>
      <c r="E6759" t="s">
        <v>10</v>
      </c>
      <c r="F6759">
        <v>76</v>
      </c>
      <c r="G6759" s="1">
        <v>25.99</v>
      </c>
      <c r="H6759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6759">
        <f>Sales[[#This Row],[Total Inventory]]*Sales[[#This Row],[Sale_Price]]</f>
        <v>1975.2399999999998</v>
      </c>
    </row>
    <row r="6760" spans="1:9" x14ac:dyDescent="0.25">
      <c r="A6760">
        <v>23805</v>
      </c>
      <c r="B6760" t="str">
        <f>INDEX( Table3[],MATCH(Sales[[#This Row],[Category]],Table3[Category],0),1)</f>
        <v>BEER</v>
      </c>
      <c r="C6760" t="s">
        <v>11</v>
      </c>
      <c r="D6760" t="s">
        <v>6655</v>
      </c>
      <c r="E6760" t="s">
        <v>25</v>
      </c>
      <c r="F6760">
        <v>240</v>
      </c>
      <c r="G6760" s="1">
        <v>1.31</v>
      </c>
      <c r="H6760">
        <f>IF(INDEX(Sale_Promotions[[Code]:[Sale Price]],MATCH(Sales[[#This Row],[Code]],Sale_Promotions[Code],0),2)=0,Sales[[#This Row],[Price]],INDEX(Sale_Promotions[[Code]:[Sale Price]],MATCH(Sales[[#This Row],[Code]],Sale_Promotions[Code],0),2))</f>
        <v>1.31</v>
      </c>
      <c r="I6760">
        <f>Sales[[#This Row],[Total Inventory]]*Sales[[#This Row],[Sale_Price]]</f>
        <v>314.40000000000003</v>
      </c>
    </row>
    <row r="6761" spans="1:9" x14ac:dyDescent="0.25">
      <c r="A6761">
        <v>29785</v>
      </c>
      <c r="B6761" t="str">
        <f>INDEX( Table3[],MATCH(Sales[[#This Row],[Category]],Table3[Category],0),1)</f>
        <v>WINE</v>
      </c>
      <c r="C6761" t="s">
        <v>163</v>
      </c>
      <c r="D6761" t="s">
        <v>6656</v>
      </c>
      <c r="E6761" t="s">
        <v>10</v>
      </c>
      <c r="F6761">
        <v>0</v>
      </c>
      <c r="G6761" s="1">
        <v>7.99</v>
      </c>
      <c r="H6761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6761">
        <f>Sales[[#This Row],[Total Inventory]]*Sales[[#This Row],[Sale_Price]]</f>
        <v>0</v>
      </c>
    </row>
    <row r="6762" spans="1:9" x14ac:dyDescent="0.25">
      <c r="A6762">
        <v>69957</v>
      </c>
      <c r="B6762" t="str">
        <f>INDEX( Table3[],MATCH(Sales[[#This Row],[Category]],Table3[Category],0),1)</f>
        <v>WINE</v>
      </c>
      <c r="C6762" t="s">
        <v>61</v>
      </c>
      <c r="D6762" t="s">
        <v>6657</v>
      </c>
      <c r="E6762" t="s">
        <v>10</v>
      </c>
      <c r="F6762">
        <v>3</v>
      </c>
      <c r="G6762" s="1">
        <v>4.3899999999999997</v>
      </c>
      <c r="H6762">
        <f>IF(INDEX(Sale_Promotions[[Code]:[Sale Price]],MATCH(Sales[[#This Row],[Code]],Sale_Promotions[Code],0),2)=0,Sales[[#This Row],[Price]],INDEX(Sale_Promotions[[Code]:[Sale Price]],MATCH(Sales[[#This Row],[Code]],Sale_Promotions[Code],0),2))</f>
        <v>4.3899999999999997</v>
      </c>
      <c r="I6762">
        <f>Sales[[#This Row],[Total Inventory]]*Sales[[#This Row],[Sale_Price]]</f>
        <v>13.169999999999998</v>
      </c>
    </row>
    <row r="6763" spans="1:9" x14ac:dyDescent="0.25">
      <c r="A6763">
        <v>42780</v>
      </c>
      <c r="B6763" t="str">
        <f>INDEX( Table3[],MATCH(Sales[[#This Row],[Category]],Table3[Category],0),1)</f>
        <v>WINE</v>
      </c>
      <c r="C6763" t="s">
        <v>41</v>
      </c>
      <c r="D6763" t="s">
        <v>6658</v>
      </c>
      <c r="E6763" t="s">
        <v>10</v>
      </c>
      <c r="F6763">
        <v>0</v>
      </c>
      <c r="G6763" s="1">
        <v>30.99</v>
      </c>
      <c r="H6763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6763">
        <f>Sales[[#This Row],[Total Inventory]]*Sales[[#This Row],[Sale_Price]]</f>
        <v>0</v>
      </c>
    </row>
    <row r="6764" spans="1:9" x14ac:dyDescent="0.25">
      <c r="A6764">
        <v>29061</v>
      </c>
      <c r="B6764" t="str">
        <f>INDEX( Table3[],MATCH(Sales[[#This Row],[Category]],Table3[Category],0),1)</f>
        <v>BEER</v>
      </c>
      <c r="C6764" t="s">
        <v>11</v>
      </c>
      <c r="D6764" t="s">
        <v>6659</v>
      </c>
      <c r="E6764" t="s">
        <v>25</v>
      </c>
      <c r="F6764">
        <v>42</v>
      </c>
      <c r="G6764" s="1">
        <v>1.98</v>
      </c>
      <c r="H6764">
        <f>IF(INDEX(Sale_Promotions[[Code]:[Sale Price]],MATCH(Sales[[#This Row],[Code]],Sale_Promotions[Code],0),2)=0,Sales[[#This Row],[Price]],INDEX(Sale_Promotions[[Code]:[Sale Price]],MATCH(Sales[[#This Row],[Code]],Sale_Promotions[Code],0),2))</f>
        <v>1.98</v>
      </c>
      <c r="I6764">
        <f>Sales[[#This Row],[Total Inventory]]*Sales[[#This Row],[Sale_Price]]</f>
        <v>83.16</v>
      </c>
    </row>
    <row r="6765" spans="1:9" x14ac:dyDescent="0.25">
      <c r="A6765">
        <v>306736</v>
      </c>
      <c r="B6765" t="str">
        <f>INDEX( Table3[],MATCH(Sales[[#This Row],[Category]],Table3[Category],0),1)</f>
        <v>WINE</v>
      </c>
      <c r="C6765" t="s">
        <v>43</v>
      </c>
      <c r="D6765" t="s">
        <v>6660</v>
      </c>
      <c r="E6765" t="s">
        <v>10</v>
      </c>
      <c r="F6765">
        <v>0</v>
      </c>
      <c r="G6765" s="1">
        <v>13.99</v>
      </c>
      <c r="H6765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765">
        <f>Sales[[#This Row],[Total Inventory]]*Sales[[#This Row],[Sale_Price]]</f>
        <v>0</v>
      </c>
    </row>
    <row r="6766" spans="1:9" x14ac:dyDescent="0.25">
      <c r="A6766">
        <v>42899</v>
      </c>
      <c r="B6766" t="str">
        <f>INDEX( Table3[],MATCH(Sales[[#This Row],[Category]],Table3[Category],0),1)</f>
        <v>LIQUOR</v>
      </c>
      <c r="C6766" t="s">
        <v>35</v>
      </c>
      <c r="D6766" t="s">
        <v>6661</v>
      </c>
      <c r="E6766" t="s">
        <v>10</v>
      </c>
      <c r="F6766">
        <v>103</v>
      </c>
      <c r="G6766" s="1">
        <v>11.99</v>
      </c>
      <c r="H676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766">
        <f>Sales[[#This Row],[Total Inventory]]*Sales[[#This Row],[Sale_Price]]</f>
        <v>1234.97</v>
      </c>
    </row>
    <row r="6767" spans="1:9" x14ac:dyDescent="0.25">
      <c r="A6767">
        <v>23339</v>
      </c>
      <c r="B6767" t="str">
        <f>INDEX( Table3[],MATCH(Sales[[#This Row],[Category]],Table3[Category],0),1)</f>
        <v>BEER</v>
      </c>
      <c r="C6767" t="s">
        <v>11</v>
      </c>
      <c r="D6767" t="s">
        <v>6662</v>
      </c>
      <c r="E6767" t="s">
        <v>25</v>
      </c>
      <c r="F6767">
        <v>72</v>
      </c>
      <c r="G6767" s="1">
        <v>1.66</v>
      </c>
      <c r="H6767">
        <f>IF(INDEX(Sale_Promotions[[Code]:[Sale Price]],MATCH(Sales[[#This Row],[Code]],Sale_Promotions[Code],0),2)=0,Sales[[#This Row],[Price]],INDEX(Sale_Promotions[[Code]:[Sale Price]],MATCH(Sales[[#This Row],[Code]],Sale_Promotions[Code],0),2))</f>
        <v>1.66</v>
      </c>
      <c r="I6767">
        <f>Sales[[#This Row],[Total Inventory]]*Sales[[#This Row],[Sale_Price]]</f>
        <v>119.52</v>
      </c>
    </row>
    <row r="6768" spans="1:9" x14ac:dyDescent="0.25">
      <c r="A6768">
        <v>326862</v>
      </c>
      <c r="B6768" t="str">
        <f>INDEX( Table3[],MATCH(Sales[[#This Row],[Category]],Table3[Category],0),1)</f>
        <v>WINE</v>
      </c>
      <c r="C6768" t="s">
        <v>41</v>
      </c>
      <c r="D6768" t="s">
        <v>6663</v>
      </c>
      <c r="E6768" t="s">
        <v>10</v>
      </c>
      <c r="F6768">
        <v>0</v>
      </c>
      <c r="G6768" s="1">
        <v>17.989999999999998</v>
      </c>
      <c r="H676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6768">
        <f>Sales[[#This Row],[Total Inventory]]*Sales[[#This Row],[Sale_Price]]</f>
        <v>0</v>
      </c>
    </row>
    <row r="6769" spans="1:9" x14ac:dyDescent="0.25">
      <c r="A6769">
        <v>11418</v>
      </c>
      <c r="B6769" t="str">
        <f>INDEX( Table3[],MATCH(Sales[[#This Row],[Category]],Table3[Category],0),1)</f>
        <v>LIQUOR</v>
      </c>
      <c r="C6769" t="s">
        <v>102</v>
      </c>
      <c r="D6769" t="s">
        <v>6664</v>
      </c>
      <c r="E6769" t="s">
        <v>10</v>
      </c>
      <c r="F6769">
        <v>81</v>
      </c>
      <c r="G6769" s="1">
        <v>37.99</v>
      </c>
      <c r="H6769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6769">
        <f>Sales[[#This Row],[Total Inventory]]*Sales[[#This Row],[Sale_Price]]</f>
        <v>3077.19</v>
      </c>
    </row>
    <row r="6770" spans="1:9" x14ac:dyDescent="0.25">
      <c r="A6770">
        <v>13082</v>
      </c>
      <c r="B6770" t="str">
        <f>INDEX( Table3[],MATCH(Sales[[#This Row],[Category]],Table3[Category],0),1)</f>
        <v>BEER</v>
      </c>
      <c r="C6770" t="s">
        <v>11</v>
      </c>
      <c r="D6770" t="s">
        <v>6665</v>
      </c>
      <c r="E6770" t="s">
        <v>25</v>
      </c>
      <c r="F6770">
        <v>42</v>
      </c>
      <c r="G6770" s="1">
        <v>1.88</v>
      </c>
      <c r="H6770">
        <f>IF(INDEX(Sale_Promotions[[Code]:[Sale Price]],MATCH(Sales[[#This Row],[Code]],Sale_Promotions[Code],0),2)=0,Sales[[#This Row],[Price]],INDEX(Sale_Promotions[[Code]:[Sale Price]],MATCH(Sales[[#This Row],[Code]],Sale_Promotions[Code],0),2))</f>
        <v>1.88</v>
      </c>
      <c r="I6770">
        <f>Sales[[#This Row],[Total Inventory]]*Sales[[#This Row],[Sale_Price]]</f>
        <v>78.959999999999994</v>
      </c>
    </row>
    <row r="6771" spans="1:9" x14ac:dyDescent="0.25">
      <c r="A6771">
        <v>99198</v>
      </c>
      <c r="B6771" t="str">
        <f>INDEX( Table3[],MATCH(Sales[[#This Row],[Category]],Table3[Category],0),1)</f>
        <v>BEER</v>
      </c>
      <c r="C6771" t="s">
        <v>11</v>
      </c>
      <c r="D6771" t="s">
        <v>773</v>
      </c>
      <c r="E6771" t="s">
        <v>25</v>
      </c>
      <c r="F6771">
        <v>36</v>
      </c>
      <c r="G6771" s="1">
        <v>1.37</v>
      </c>
      <c r="H6771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6771">
        <f>Sales[[#This Row],[Total Inventory]]*Sales[[#This Row],[Sale_Price]]</f>
        <v>49.320000000000007</v>
      </c>
    </row>
    <row r="6772" spans="1:9" x14ac:dyDescent="0.25">
      <c r="A6772">
        <v>70782</v>
      </c>
      <c r="B6772" t="str">
        <f>INDEX( Table3[],MATCH(Sales[[#This Row],[Category]],Table3[Category],0),1)</f>
        <v>LIQUOR</v>
      </c>
      <c r="C6772" t="s">
        <v>26</v>
      </c>
      <c r="D6772" t="s">
        <v>6666</v>
      </c>
      <c r="E6772" t="s">
        <v>10</v>
      </c>
      <c r="F6772">
        <v>22</v>
      </c>
      <c r="G6772" s="1">
        <v>24.99</v>
      </c>
      <c r="H6772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6772">
        <f>Sales[[#This Row],[Total Inventory]]*Sales[[#This Row],[Sale_Price]]</f>
        <v>549.78</v>
      </c>
    </row>
    <row r="6773" spans="1:9" x14ac:dyDescent="0.25">
      <c r="A6773">
        <v>311575</v>
      </c>
      <c r="B6773" t="str">
        <f>INDEX( Table3[],MATCH(Sales[[#This Row],[Category]],Table3[Category],0),1)</f>
        <v>WINE</v>
      </c>
      <c r="C6773" t="s">
        <v>39</v>
      </c>
      <c r="D6773" t="s">
        <v>6667</v>
      </c>
      <c r="E6773" t="s">
        <v>10</v>
      </c>
      <c r="F6773">
        <v>0</v>
      </c>
      <c r="G6773" s="1">
        <v>9.99</v>
      </c>
      <c r="H6773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6773">
        <f>Sales[[#This Row],[Total Inventory]]*Sales[[#This Row],[Sale_Price]]</f>
        <v>0</v>
      </c>
    </row>
    <row r="6774" spans="1:9" x14ac:dyDescent="0.25">
      <c r="A6774">
        <v>10847</v>
      </c>
      <c r="B6774" t="str">
        <f>INDEX( Table3[],MATCH(Sales[[#This Row],[Category]],Table3[Category],0),1)</f>
        <v>WINE</v>
      </c>
      <c r="C6774" t="s">
        <v>61</v>
      </c>
      <c r="D6774" t="s">
        <v>6668</v>
      </c>
      <c r="E6774" t="s">
        <v>10</v>
      </c>
      <c r="F6774">
        <v>52</v>
      </c>
      <c r="G6774" s="1">
        <v>31.99</v>
      </c>
      <c r="H6774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6774">
        <f>Sales[[#This Row],[Total Inventory]]*Sales[[#This Row],[Sale_Price]]</f>
        <v>1663.48</v>
      </c>
    </row>
    <row r="6775" spans="1:9" x14ac:dyDescent="0.25">
      <c r="A6775">
        <v>26809</v>
      </c>
      <c r="B6775" t="str">
        <f>INDEX( Table3[],MATCH(Sales[[#This Row],[Category]],Table3[Category],0),1)</f>
        <v>BEER</v>
      </c>
      <c r="C6775" t="s">
        <v>11</v>
      </c>
      <c r="D6775" t="s">
        <v>6669</v>
      </c>
      <c r="E6775" t="s">
        <v>10</v>
      </c>
      <c r="F6775">
        <v>0</v>
      </c>
      <c r="G6775" s="1">
        <v>12.33</v>
      </c>
      <c r="H6775">
        <f>IF(INDEX(Sale_Promotions[[Code]:[Sale Price]],MATCH(Sales[[#This Row],[Code]],Sale_Promotions[Code],0),2)=0,Sales[[#This Row],[Price]],INDEX(Sale_Promotions[[Code]:[Sale Price]],MATCH(Sales[[#This Row],[Code]],Sale_Promotions[Code],0),2))</f>
        <v>12.33</v>
      </c>
      <c r="I6775">
        <f>Sales[[#This Row],[Total Inventory]]*Sales[[#This Row],[Sale_Price]]</f>
        <v>0</v>
      </c>
    </row>
    <row r="6776" spans="1:9" x14ac:dyDescent="0.25">
      <c r="A6776">
        <v>322005</v>
      </c>
      <c r="B6776" t="str">
        <f>INDEX( Table3[],MATCH(Sales[[#This Row],[Category]],Table3[Category],0),1)</f>
        <v>WINE</v>
      </c>
      <c r="C6776" t="s">
        <v>28</v>
      </c>
      <c r="D6776" t="s">
        <v>6670</v>
      </c>
      <c r="E6776" t="s">
        <v>10</v>
      </c>
      <c r="F6776">
        <v>118</v>
      </c>
      <c r="G6776" s="1">
        <v>11.99</v>
      </c>
      <c r="H677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776">
        <f>Sales[[#This Row],[Total Inventory]]*Sales[[#This Row],[Sale_Price]]</f>
        <v>1414.82</v>
      </c>
    </row>
    <row r="6777" spans="1:9" x14ac:dyDescent="0.25">
      <c r="A6777">
        <v>27405</v>
      </c>
      <c r="B6777" t="str">
        <f>INDEX( Table3[],MATCH(Sales[[#This Row],[Category]],Table3[Category],0),1)</f>
        <v>WINE</v>
      </c>
      <c r="C6777" t="s">
        <v>39</v>
      </c>
      <c r="D6777" t="s">
        <v>6671</v>
      </c>
      <c r="E6777" t="s">
        <v>10</v>
      </c>
      <c r="F6777">
        <v>0</v>
      </c>
      <c r="G6777" s="1">
        <v>10.99</v>
      </c>
      <c r="H677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6777">
        <f>Sales[[#This Row],[Total Inventory]]*Sales[[#This Row],[Sale_Price]]</f>
        <v>0</v>
      </c>
    </row>
    <row r="6778" spans="1:9" x14ac:dyDescent="0.25">
      <c r="A6778">
        <v>414344</v>
      </c>
      <c r="B6778" t="str">
        <f>INDEX( Table3[],MATCH(Sales[[#This Row],[Category]],Table3[Category],0),1)</f>
        <v>WINE</v>
      </c>
      <c r="C6778" t="s">
        <v>28</v>
      </c>
      <c r="D6778" t="s">
        <v>6672</v>
      </c>
      <c r="E6778" t="s">
        <v>10</v>
      </c>
      <c r="F6778">
        <v>10</v>
      </c>
      <c r="G6778" s="1">
        <v>11.99</v>
      </c>
      <c r="H677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778">
        <f>Sales[[#This Row],[Total Inventory]]*Sales[[#This Row],[Sale_Price]]</f>
        <v>119.9</v>
      </c>
    </row>
    <row r="6779" spans="1:9" x14ac:dyDescent="0.25">
      <c r="A6779">
        <v>349237</v>
      </c>
      <c r="B6779" t="str">
        <f>INDEX( Table3[],MATCH(Sales[[#This Row],[Category]],Table3[Category],0),1)</f>
        <v>WINE</v>
      </c>
      <c r="C6779" t="s">
        <v>61</v>
      </c>
      <c r="D6779" t="s">
        <v>6673</v>
      </c>
      <c r="E6779" t="s">
        <v>10</v>
      </c>
      <c r="F6779">
        <v>0</v>
      </c>
      <c r="G6779" s="1">
        <v>8.99</v>
      </c>
      <c r="H677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779">
        <f>Sales[[#This Row],[Total Inventory]]*Sales[[#This Row],[Sale_Price]]</f>
        <v>0</v>
      </c>
    </row>
    <row r="6780" spans="1:9" x14ac:dyDescent="0.25">
      <c r="A6780">
        <v>27120</v>
      </c>
      <c r="B6780" t="str">
        <f>INDEX( Table3[],MATCH(Sales[[#This Row],[Category]],Table3[Category],0),1)</f>
        <v>LIQUOR</v>
      </c>
      <c r="C6780" t="s">
        <v>14</v>
      </c>
      <c r="D6780" t="s">
        <v>139</v>
      </c>
      <c r="E6780" t="s">
        <v>16</v>
      </c>
      <c r="F6780">
        <v>252</v>
      </c>
      <c r="G6780" s="1">
        <v>20.99</v>
      </c>
      <c r="H6780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6780">
        <f>Sales[[#This Row],[Total Inventory]]*Sales[[#This Row],[Sale_Price]]</f>
        <v>4785.4799999999996</v>
      </c>
    </row>
    <row r="6781" spans="1:9" x14ac:dyDescent="0.25">
      <c r="A6781">
        <v>76901</v>
      </c>
      <c r="B6781" t="str">
        <f>INDEX( Table3[],MATCH(Sales[[#This Row],[Category]],Table3[Category],0),1)</f>
        <v>LIQUOR</v>
      </c>
      <c r="C6781" t="s">
        <v>14</v>
      </c>
      <c r="D6781" t="s">
        <v>6674</v>
      </c>
      <c r="E6781" t="s">
        <v>10</v>
      </c>
      <c r="F6781">
        <v>3</v>
      </c>
      <c r="G6781" s="1">
        <v>43.99</v>
      </c>
      <c r="H6781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6781">
        <f>Sales[[#This Row],[Total Inventory]]*Sales[[#This Row],[Sale_Price]]</f>
        <v>131.97</v>
      </c>
    </row>
    <row r="6782" spans="1:9" x14ac:dyDescent="0.25">
      <c r="A6782">
        <v>427188</v>
      </c>
      <c r="B6782" t="str">
        <f>INDEX( Table3[],MATCH(Sales[[#This Row],[Category]],Table3[Category],0),1)</f>
        <v>WINE</v>
      </c>
      <c r="C6782" t="s">
        <v>100</v>
      </c>
      <c r="D6782" t="s">
        <v>6675</v>
      </c>
      <c r="E6782" t="s">
        <v>10</v>
      </c>
      <c r="F6782">
        <v>0</v>
      </c>
      <c r="G6782" s="1">
        <v>6.79</v>
      </c>
      <c r="H6782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6782">
        <f>Sales[[#This Row],[Total Inventory]]*Sales[[#This Row],[Sale_Price]]</f>
        <v>0</v>
      </c>
    </row>
    <row r="6783" spans="1:9" x14ac:dyDescent="0.25">
      <c r="A6783">
        <v>79792</v>
      </c>
      <c r="B6783" t="str">
        <f>INDEX( Table3[],MATCH(Sales[[#This Row],[Category]],Table3[Category],0),1)</f>
        <v>LIQUOR</v>
      </c>
      <c r="C6783" t="s">
        <v>37</v>
      </c>
      <c r="D6783" t="s">
        <v>6676</v>
      </c>
      <c r="E6783" t="s">
        <v>10</v>
      </c>
      <c r="F6783">
        <v>4</v>
      </c>
      <c r="G6783" s="1">
        <v>25.99</v>
      </c>
      <c r="H6783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6783">
        <f>Sales[[#This Row],[Total Inventory]]*Sales[[#This Row],[Sale_Price]]</f>
        <v>103.96</v>
      </c>
    </row>
    <row r="6784" spans="1:9" x14ac:dyDescent="0.25">
      <c r="A6784">
        <v>31836</v>
      </c>
      <c r="B6784" t="str">
        <f>INDEX( Table3[],MATCH(Sales[[#This Row],[Category]],Table3[Category],0),1)</f>
        <v>WINE</v>
      </c>
      <c r="C6784" t="s">
        <v>43</v>
      </c>
      <c r="D6784" t="s">
        <v>6677</v>
      </c>
      <c r="E6784" t="s">
        <v>10</v>
      </c>
      <c r="F6784">
        <v>0</v>
      </c>
      <c r="G6784" s="1">
        <v>179.99</v>
      </c>
      <c r="H6784">
        <f>IF(INDEX(Sale_Promotions[[Code]:[Sale Price]],MATCH(Sales[[#This Row],[Code]],Sale_Promotions[Code],0),2)=0,Sales[[#This Row],[Price]],INDEX(Sale_Promotions[[Code]:[Sale Price]],MATCH(Sales[[#This Row],[Code]],Sale_Promotions[Code],0),2))</f>
        <v>179.99</v>
      </c>
      <c r="I6784">
        <f>Sales[[#This Row],[Total Inventory]]*Sales[[#This Row],[Sale_Price]]</f>
        <v>0</v>
      </c>
    </row>
    <row r="6785" spans="1:9" x14ac:dyDescent="0.25">
      <c r="A6785">
        <v>45303</v>
      </c>
      <c r="B6785" t="str">
        <f>INDEX( Table3[],MATCH(Sales[[#This Row],[Category]],Table3[Category],0),1)</f>
        <v>LIQUOR</v>
      </c>
      <c r="C6785" t="s">
        <v>245</v>
      </c>
      <c r="D6785" t="s">
        <v>6678</v>
      </c>
      <c r="E6785" t="s">
        <v>10</v>
      </c>
      <c r="F6785">
        <v>21</v>
      </c>
      <c r="G6785" s="1">
        <v>21.99</v>
      </c>
      <c r="H678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6785">
        <f>Sales[[#This Row],[Total Inventory]]*Sales[[#This Row],[Sale_Price]]</f>
        <v>461.78999999999996</v>
      </c>
    </row>
    <row r="6786" spans="1:9" x14ac:dyDescent="0.25">
      <c r="A6786">
        <v>74077</v>
      </c>
      <c r="B6786" t="str">
        <f>INDEX( Table3[],MATCH(Sales[[#This Row],[Category]],Table3[Category],0),1)</f>
        <v>BEER</v>
      </c>
      <c r="C6786" t="s">
        <v>436</v>
      </c>
      <c r="D6786" t="s">
        <v>6679</v>
      </c>
      <c r="E6786" t="s">
        <v>10</v>
      </c>
      <c r="F6786">
        <v>43</v>
      </c>
      <c r="G6786" s="1">
        <v>59.99</v>
      </c>
      <c r="H6786">
        <f>IF(INDEX(Sale_Promotions[[Code]:[Sale Price]],MATCH(Sales[[#This Row],[Code]],Sale_Promotions[Code],0),2)=0,Sales[[#This Row],[Price]],INDEX(Sale_Promotions[[Code]:[Sale Price]],MATCH(Sales[[#This Row],[Code]],Sale_Promotions[Code],0),2))</f>
        <v>59.99</v>
      </c>
      <c r="I6786">
        <f>Sales[[#This Row],[Total Inventory]]*Sales[[#This Row],[Sale_Price]]</f>
        <v>2579.5700000000002</v>
      </c>
    </row>
    <row r="6787" spans="1:9" x14ac:dyDescent="0.25">
      <c r="A6787">
        <v>339733</v>
      </c>
      <c r="B6787" t="str">
        <f>INDEX( Table3[],MATCH(Sales[[#This Row],[Category]],Table3[Category],0),1)</f>
        <v>OTHER</v>
      </c>
      <c r="C6787" t="s">
        <v>75</v>
      </c>
      <c r="D6787" t="s">
        <v>6680</v>
      </c>
      <c r="E6787" t="s">
        <v>10</v>
      </c>
      <c r="F6787">
        <v>0</v>
      </c>
      <c r="G6787" s="1">
        <v>19.690000000000001</v>
      </c>
      <c r="H6787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6787">
        <f>Sales[[#This Row],[Total Inventory]]*Sales[[#This Row],[Sale_Price]]</f>
        <v>0</v>
      </c>
    </row>
    <row r="6788" spans="1:9" x14ac:dyDescent="0.25">
      <c r="A6788">
        <v>47917</v>
      </c>
      <c r="B6788" t="str">
        <f>INDEX( Table3[],MATCH(Sales[[#This Row],[Category]],Table3[Category],0),1)</f>
        <v>WINE</v>
      </c>
      <c r="C6788" t="s">
        <v>100</v>
      </c>
      <c r="D6788" t="s">
        <v>6681</v>
      </c>
      <c r="E6788" t="s">
        <v>10</v>
      </c>
      <c r="F6788">
        <v>0</v>
      </c>
      <c r="G6788" s="1">
        <v>26.99</v>
      </c>
      <c r="H6788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6788">
        <f>Sales[[#This Row],[Total Inventory]]*Sales[[#This Row],[Sale_Price]]</f>
        <v>0</v>
      </c>
    </row>
    <row r="6789" spans="1:9" x14ac:dyDescent="0.25">
      <c r="A6789">
        <v>307219</v>
      </c>
      <c r="B6789" t="str">
        <f>INDEX( Table3[],MATCH(Sales[[#This Row],[Category]],Table3[Category],0),1)</f>
        <v>WINE</v>
      </c>
      <c r="C6789" t="s">
        <v>28</v>
      </c>
      <c r="D6789" t="s">
        <v>6682</v>
      </c>
      <c r="E6789" t="s">
        <v>52</v>
      </c>
      <c r="F6789">
        <v>0</v>
      </c>
      <c r="G6789" s="1">
        <v>4.99</v>
      </c>
      <c r="H6789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6789">
        <f>Sales[[#This Row],[Total Inventory]]*Sales[[#This Row],[Sale_Price]]</f>
        <v>0</v>
      </c>
    </row>
    <row r="6790" spans="1:9" x14ac:dyDescent="0.25">
      <c r="A6790">
        <v>20084</v>
      </c>
      <c r="B6790" t="str">
        <f>INDEX( Table3[],MATCH(Sales[[#This Row],[Category]],Table3[Category],0),1)</f>
        <v>BEER</v>
      </c>
      <c r="C6790" t="s">
        <v>11</v>
      </c>
      <c r="D6790" t="s">
        <v>6683</v>
      </c>
      <c r="E6790" t="s">
        <v>60</v>
      </c>
      <c r="F6790">
        <v>35</v>
      </c>
      <c r="G6790" s="1">
        <v>2.57</v>
      </c>
      <c r="H6790">
        <f>IF(INDEX(Sale_Promotions[[Code]:[Sale Price]],MATCH(Sales[[#This Row],[Code]],Sale_Promotions[Code],0),2)=0,Sales[[#This Row],[Price]],INDEX(Sale_Promotions[[Code]:[Sale Price]],MATCH(Sales[[#This Row],[Code]],Sale_Promotions[Code],0),2))</f>
        <v>2.57</v>
      </c>
      <c r="I6790">
        <f>Sales[[#This Row],[Total Inventory]]*Sales[[#This Row],[Sale_Price]]</f>
        <v>89.949999999999989</v>
      </c>
    </row>
    <row r="6791" spans="1:9" x14ac:dyDescent="0.25">
      <c r="A6791">
        <v>72168</v>
      </c>
      <c r="B6791" t="str">
        <f>INDEX( Table3[],MATCH(Sales[[#This Row],[Category]],Table3[Category],0),1)</f>
        <v>WINE</v>
      </c>
      <c r="C6791" t="s">
        <v>163</v>
      </c>
      <c r="D6791" t="s">
        <v>6376</v>
      </c>
      <c r="E6791" t="s">
        <v>10</v>
      </c>
      <c r="F6791">
        <v>215</v>
      </c>
      <c r="G6791" s="1">
        <v>13.49</v>
      </c>
      <c r="H6791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6791">
        <f>Sales[[#This Row],[Total Inventory]]*Sales[[#This Row],[Sale_Price]]</f>
        <v>2900.35</v>
      </c>
    </row>
    <row r="6792" spans="1:9" x14ac:dyDescent="0.25">
      <c r="A6792">
        <v>63428</v>
      </c>
      <c r="B6792" t="str">
        <f>INDEX( Table3[],MATCH(Sales[[#This Row],[Category]],Table3[Category],0),1)</f>
        <v>WINE</v>
      </c>
      <c r="C6792" t="s">
        <v>85</v>
      </c>
      <c r="D6792" t="s">
        <v>6684</v>
      </c>
      <c r="E6792" t="s">
        <v>10</v>
      </c>
      <c r="F6792">
        <v>256</v>
      </c>
      <c r="G6792" s="1">
        <v>12.49</v>
      </c>
      <c r="H6792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6792">
        <f>Sales[[#This Row],[Total Inventory]]*Sales[[#This Row],[Sale_Price]]</f>
        <v>3197.44</v>
      </c>
    </row>
    <row r="6793" spans="1:9" x14ac:dyDescent="0.25">
      <c r="A6793">
        <v>422142</v>
      </c>
      <c r="B6793" t="str">
        <f>INDEX( Table3[],MATCH(Sales[[#This Row],[Category]],Table3[Category],0),1)</f>
        <v>WINE</v>
      </c>
      <c r="C6793" t="s">
        <v>41</v>
      </c>
      <c r="D6793" t="s">
        <v>6685</v>
      </c>
      <c r="E6793" t="s">
        <v>10</v>
      </c>
      <c r="F6793">
        <v>9</v>
      </c>
      <c r="G6793" s="1">
        <v>14.99</v>
      </c>
      <c r="H679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793">
        <f>Sales[[#This Row],[Total Inventory]]*Sales[[#This Row],[Sale_Price]]</f>
        <v>134.91</v>
      </c>
    </row>
    <row r="6794" spans="1:9" x14ac:dyDescent="0.25">
      <c r="A6794">
        <v>333536</v>
      </c>
      <c r="B6794" t="str">
        <f>INDEX( Table3[],MATCH(Sales[[#This Row],[Category]],Table3[Category],0),1)</f>
        <v>WINE</v>
      </c>
      <c r="C6794" t="s">
        <v>61</v>
      </c>
      <c r="D6794" t="s">
        <v>6686</v>
      </c>
      <c r="E6794" t="s">
        <v>10</v>
      </c>
      <c r="F6794">
        <v>78</v>
      </c>
      <c r="G6794" s="1">
        <v>8.99</v>
      </c>
      <c r="H679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794">
        <f>Sales[[#This Row],[Total Inventory]]*Sales[[#This Row],[Sale_Price]]</f>
        <v>701.22</v>
      </c>
    </row>
    <row r="6795" spans="1:9" x14ac:dyDescent="0.25">
      <c r="A6795">
        <v>83739</v>
      </c>
      <c r="B6795" t="str">
        <f>INDEX( Table3[],MATCH(Sales[[#This Row],[Category]],Table3[Category],0),1)</f>
        <v>WINE</v>
      </c>
      <c r="C6795" t="s">
        <v>61</v>
      </c>
      <c r="D6795" t="s">
        <v>6687</v>
      </c>
      <c r="E6795" t="s">
        <v>10</v>
      </c>
      <c r="F6795">
        <v>235</v>
      </c>
      <c r="G6795" s="1">
        <v>15.99</v>
      </c>
      <c r="H6795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6795">
        <f>Sales[[#This Row],[Total Inventory]]*Sales[[#This Row],[Sale_Price]]</f>
        <v>3757.65</v>
      </c>
    </row>
    <row r="6796" spans="1:9" x14ac:dyDescent="0.25">
      <c r="A6796">
        <v>84599</v>
      </c>
      <c r="B6796" t="str">
        <f>INDEX( Table3[],MATCH(Sales[[#This Row],[Category]],Table3[Category],0),1)</f>
        <v>WINE</v>
      </c>
      <c r="C6796" t="s">
        <v>85</v>
      </c>
      <c r="D6796" t="s">
        <v>6688</v>
      </c>
      <c r="E6796" t="s">
        <v>10</v>
      </c>
      <c r="F6796">
        <v>221</v>
      </c>
      <c r="G6796" s="1">
        <v>10.49</v>
      </c>
      <c r="H6796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6796">
        <f>Sales[[#This Row],[Total Inventory]]*Sales[[#This Row],[Sale_Price]]</f>
        <v>2318.29</v>
      </c>
    </row>
    <row r="6797" spans="1:9" x14ac:dyDescent="0.25">
      <c r="A6797">
        <v>335355</v>
      </c>
      <c r="B6797" t="str">
        <f>INDEX( Table3[],MATCH(Sales[[#This Row],[Category]],Table3[Category],0),1)</f>
        <v>WINE</v>
      </c>
      <c r="C6797" t="s">
        <v>53</v>
      </c>
      <c r="D6797" t="s">
        <v>6689</v>
      </c>
      <c r="E6797" t="s">
        <v>48</v>
      </c>
      <c r="F6797">
        <v>11</v>
      </c>
      <c r="G6797" s="1">
        <v>35.99</v>
      </c>
      <c r="H6797">
        <f>IF(INDEX(Sale_Promotions[[Code]:[Sale Price]],MATCH(Sales[[#This Row],[Code]],Sale_Promotions[Code],0),2)=0,Sales[[#This Row],[Price]],INDEX(Sale_Promotions[[Code]:[Sale Price]],MATCH(Sales[[#This Row],[Code]],Sale_Promotions[Code],0),2))</f>
        <v>34.19</v>
      </c>
      <c r="I6797">
        <f>Sales[[#This Row],[Total Inventory]]*Sales[[#This Row],[Sale_Price]]</f>
        <v>376.09</v>
      </c>
    </row>
    <row r="6798" spans="1:9" x14ac:dyDescent="0.25">
      <c r="A6798">
        <v>76773</v>
      </c>
      <c r="B6798" t="str">
        <f>INDEX( Table3[],MATCH(Sales[[#This Row],[Category]],Table3[Category],0),1)</f>
        <v>LIQUOR</v>
      </c>
      <c r="C6798" t="s">
        <v>102</v>
      </c>
      <c r="D6798" t="s">
        <v>6690</v>
      </c>
      <c r="E6798" t="s">
        <v>10</v>
      </c>
      <c r="F6798">
        <v>42</v>
      </c>
      <c r="G6798" s="1">
        <v>98.99</v>
      </c>
      <c r="H6798">
        <f>IF(INDEX(Sale_Promotions[[Code]:[Sale Price]],MATCH(Sales[[#This Row],[Code]],Sale_Promotions[Code],0),2)=0,Sales[[#This Row],[Price]],INDEX(Sale_Promotions[[Code]:[Sale Price]],MATCH(Sales[[#This Row],[Code]],Sale_Promotions[Code],0),2))</f>
        <v>98.99</v>
      </c>
      <c r="I6798">
        <f>Sales[[#This Row],[Total Inventory]]*Sales[[#This Row],[Sale_Price]]</f>
        <v>4157.58</v>
      </c>
    </row>
    <row r="6799" spans="1:9" x14ac:dyDescent="0.25">
      <c r="A6799">
        <v>11386</v>
      </c>
      <c r="B6799" t="str">
        <f>INDEX( Table3[],MATCH(Sales[[#This Row],[Category]],Table3[Category],0),1)</f>
        <v>LIQUOR</v>
      </c>
      <c r="C6799" t="s">
        <v>175</v>
      </c>
      <c r="D6799" t="s">
        <v>6691</v>
      </c>
      <c r="E6799" t="s">
        <v>10</v>
      </c>
      <c r="F6799">
        <v>29</v>
      </c>
      <c r="G6799" s="1">
        <v>33.99</v>
      </c>
      <c r="H6799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6799">
        <f>Sales[[#This Row],[Total Inventory]]*Sales[[#This Row],[Sale_Price]]</f>
        <v>985.71</v>
      </c>
    </row>
    <row r="6800" spans="1:9" x14ac:dyDescent="0.25">
      <c r="A6800">
        <v>10432</v>
      </c>
      <c r="B6800" t="str">
        <f>INDEX( Table3[],MATCH(Sales[[#This Row],[Category]],Table3[Category],0),1)</f>
        <v>BEER</v>
      </c>
      <c r="C6800" t="s">
        <v>11</v>
      </c>
      <c r="D6800" t="s">
        <v>6692</v>
      </c>
      <c r="E6800" t="s">
        <v>92</v>
      </c>
      <c r="F6800">
        <v>24</v>
      </c>
      <c r="G6800" s="1">
        <v>1.81</v>
      </c>
      <c r="H6800">
        <f>IF(INDEX(Sale_Promotions[[Code]:[Sale Price]],MATCH(Sales[[#This Row],[Code]],Sale_Promotions[Code],0),2)=0,Sales[[#This Row],[Price]],INDEX(Sale_Promotions[[Code]:[Sale Price]],MATCH(Sales[[#This Row],[Code]],Sale_Promotions[Code],0),2))</f>
        <v>1.81</v>
      </c>
      <c r="I6800">
        <f>Sales[[#This Row],[Total Inventory]]*Sales[[#This Row],[Sale_Price]]</f>
        <v>43.44</v>
      </c>
    </row>
    <row r="6801" spans="1:9" x14ac:dyDescent="0.25">
      <c r="A6801">
        <v>399140</v>
      </c>
      <c r="B6801" t="str">
        <f>INDEX( Table3[],MATCH(Sales[[#This Row],[Category]],Table3[Category],0),1)</f>
        <v>WINE</v>
      </c>
      <c r="C6801" t="s">
        <v>31</v>
      </c>
      <c r="D6801" t="s">
        <v>977</v>
      </c>
      <c r="E6801" t="s">
        <v>10</v>
      </c>
      <c r="F6801">
        <v>0</v>
      </c>
      <c r="G6801" s="1">
        <v>18.989999999999998</v>
      </c>
      <c r="H6801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6801">
        <f>Sales[[#This Row],[Total Inventory]]*Sales[[#This Row],[Sale_Price]]</f>
        <v>0</v>
      </c>
    </row>
    <row r="6802" spans="1:9" x14ac:dyDescent="0.25">
      <c r="A6802">
        <v>47510</v>
      </c>
      <c r="B6802" t="str">
        <f>INDEX( Table3[],MATCH(Sales[[#This Row],[Category]],Table3[Category],0),1)</f>
        <v>LIQUOR</v>
      </c>
      <c r="C6802" t="s">
        <v>37</v>
      </c>
      <c r="D6802" t="s">
        <v>6693</v>
      </c>
      <c r="E6802" t="s">
        <v>10</v>
      </c>
      <c r="F6802">
        <v>9</v>
      </c>
      <c r="G6802" s="1">
        <v>29.99</v>
      </c>
      <c r="H6802">
        <f>IF(INDEX(Sale_Promotions[[Code]:[Sale Price]],MATCH(Sales[[#This Row],[Code]],Sale_Promotions[Code],0),2)=0,Sales[[#This Row],[Price]],INDEX(Sale_Promotions[[Code]:[Sale Price]],MATCH(Sales[[#This Row],[Code]],Sale_Promotions[Code],0),2))</f>
        <v>28.59</v>
      </c>
      <c r="I6802">
        <f>Sales[[#This Row],[Total Inventory]]*Sales[[#This Row],[Sale_Price]]</f>
        <v>257.31</v>
      </c>
    </row>
    <row r="6803" spans="1:9" x14ac:dyDescent="0.25">
      <c r="A6803">
        <v>26207</v>
      </c>
      <c r="B6803" t="str">
        <f>INDEX( Table3[],MATCH(Sales[[#This Row],[Category]],Table3[Category],0),1)</f>
        <v>BEER</v>
      </c>
      <c r="C6803" t="s">
        <v>11</v>
      </c>
      <c r="D6803" t="s">
        <v>6694</v>
      </c>
      <c r="E6803" t="s">
        <v>25</v>
      </c>
      <c r="F6803">
        <v>-18</v>
      </c>
      <c r="G6803" s="1">
        <v>1.56</v>
      </c>
      <c r="H6803">
        <f>IF(INDEX(Sale_Promotions[[Code]:[Sale Price]],MATCH(Sales[[#This Row],[Code]],Sale_Promotions[Code],0),2)=0,Sales[[#This Row],[Price]],INDEX(Sale_Promotions[[Code]:[Sale Price]],MATCH(Sales[[#This Row],[Code]],Sale_Promotions[Code],0),2))</f>
        <v>1.56</v>
      </c>
      <c r="I6803">
        <f>Sales[[#This Row],[Total Inventory]]*Sales[[#This Row],[Sale_Price]]</f>
        <v>-28.080000000000002</v>
      </c>
    </row>
    <row r="6804" spans="1:9" x14ac:dyDescent="0.25">
      <c r="A6804">
        <v>44199</v>
      </c>
      <c r="B6804" t="str">
        <f>INDEX( Table3[],MATCH(Sales[[#This Row],[Category]],Table3[Category],0),1)</f>
        <v>LIQUOR</v>
      </c>
      <c r="C6804" t="s">
        <v>14</v>
      </c>
      <c r="D6804" t="s">
        <v>6695</v>
      </c>
      <c r="E6804" t="s">
        <v>10</v>
      </c>
      <c r="F6804">
        <v>188</v>
      </c>
      <c r="G6804" s="1">
        <v>141.99</v>
      </c>
      <c r="H6804">
        <f>IF(INDEX(Sale_Promotions[[Code]:[Sale Price]],MATCH(Sales[[#This Row],[Code]],Sale_Promotions[Code],0),2)=0,Sales[[#This Row],[Price]],INDEX(Sale_Promotions[[Code]:[Sale Price]],MATCH(Sales[[#This Row],[Code]],Sale_Promotions[Code],0),2))</f>
        <v>141.99</v>
      </c>
      <c r="I6804">
        <f>Sales[[#This Row],[Total Inventory]]*Sales[[#This Row],[Sale_Price]]</f>
        <v>26694.120000000003</v>
      </c>
    </row>
    <row r="6805" spans="1:9" x14ac:dyDescent="0.25">
      <c r="A6805">
        <v>333749</v>
      </c>
      <c r="B6805" t="str">
        <f>INDEX( Table3[],MATCH(Sales[[#This Row],[Category]],Table3[Category],0),1)</f>
        <v>LIQUOR</v>
      </c>
      <c r="C6805" t="s">
        <v>35</v>
      </c>
      <c r="D6805" t="s">
        <v>6696</v>
      </c>
      <c r="E6805" t="s">
        <v>48</v>
      </c>
      <c r="F6805">
        <v>1</v>
      </c>
      <c r="G6805" s="1">
        <v>9.99</v>
      </c>
      <c r="H6805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6805">
        <f>Sales[[#This Row],[Total Inventory]]*Sales[[#This Row],[Sale_Price]]</f>
        <v>9.99</v>
      </c>
    </row>
    <row r="6806" spans="1:9" x14ac:dyDescent="0.25">
      <c r="A6806">
        <v>29497</v>
      </c>
      <c r="B6806" t="str">
        <f>INDEX( Table3[],MATCH(Sales[[#This Row],[Category]],Table3[Category],0),1)</f>
        <v>BEER</v>
      </c>
      <c r="C6806" t="s">
        <v>11</v>
      </c>
      <c r="D6806" t="s">
        <v>6697</v>
      </c>
      <c r="E6806" t="s">
        <v>10</v>
      </c>
      <c r="F6806">
        <v>0</v>
      </c>
      <c r="G6806" s="1">
        <v>10.54</v>
      </c>
      <c r="H6806">
        <f>IF(INDEX(Sale_Promotions[[Code]:[Sale Price]],MATCH(Sales[[#This Row],[Code]],Sale_Promotions[Code],0),2)=0,Sales[[#This Row],[Price]],INDEX(Sale_Promotions[[Code]:[Sale Price]],MATCH(Sales[[#This Row],[Code]],Sale_Promotions[Code],0),2))</f>
        <v>10.54</v>
      </c>
      <c r="I6806">
        <f>Sales[[#This Row],[Total Inventory]]*Sales[[#This Row],[Sale_Price]]</f>
        <v>0</v>
      </c>
    </row>
    <row r="6807" spans="1:9" x14ac:dyDescent="0.25">
      <c r="A6807">
        <v>45149</v>
      </c>
      <c r="B6807" t="str">
        <f>INDEX( Table3[],MATCH(Sales[[#This Row],[Category]],Table3[Category],0),1)</f>
        <v>WINE</v>
      </c>
      <c r="C6807" t="s">
        <v>163</v>
      </c>
      <c r="D6807" t="s">
        <v>6698</v>
      </c>
      <c r="E6807" t="s">
        <v>10</v>
      </c>
      <c r="F6807">
        <v>1</v>
      </c>
      <c r="G6807" s="1">
        <v>9.99</v>
      </c>
      <c r="H6807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6807">
        <f>Sales[[#This Row],[Total Inventory]]*Sales[[#This Row],[Sale_Price]]</f>
        <v>9.99</v>
      </c>
    </row>
    <row r="6808" spans="1:9" x14ac:dyDescent="0.25">
      <c r="A6808">
        <v>46038</v>
      </c>
      <c r="B6808" t="str">
        <f>INDEX( Table3[],MATCH(Sales[[#This Row],[Category]],Table3[Category],0),1)</f>
        <v>WINE</v>
      </c>
      <c r="C6808" t="s">
        <v>61</v>
      </c>
      <c r="D6808" t="s">
        <v>6699</v>
      </c>
      <c r="E6808" t="s">
        <v>10</v>
      </c>
      <c r="F6808">
        <v>7</v>
      </c>
      <c r="G6808" s="1">
        <v>19.989999999999998</v>
      </c>
      <c r="H6808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6808">
        <f>Sales[[#This Row],[Total Inventory]]*Sales[[#This Row],[Sale_Price]]</f>
        <v>139.92999999999998</v>
      </c>
    </row>
    <row r="6809" spans="1:9" x14ac:dyDescent="0.25">
      <c r="A6809">
        <v>77390</v>
      </c>
      <c r="B6809" t="str">
        <f>INDEX( Table3[],MATCH(Sales[[#This Row],[Category]],Table3[Category],0),1)</f>
        <v>LIQUOR</v>
      </c>
      <c r="C6809" t="s">
        <v>26</v>
      </c>
      <c r="D6809" t="s">
        <v>6700</v>
      </c>
      <c r="E6809" t="s">
        <v>133</v>
      </c>
      <c r="F6809">
        <v>115</v>
      </c>
      <c r="G6809" s="1">
        <v>16.489999999999998</v>
      </c>
      <c r="H6809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6809">
        <f>Sales[[#This Row],[Total Inventory]]*Sales[[#This Row],[Sale_Price]]</f>
        <v>1896.35</v>
      </c>
    </row>
    <row r="6810" spans="1:9" x14ac:dyDescent="0.25">
      <c r="A6810">
        <v>49977</v>
      </c>
      <c r="B6810" t="str">
        <f>INDEX( Table3[],MATCH(Sales[[#This Row],[Category]],Table3[Category],0),1)</f>
        <v>BEER</v>
      </c>
      <c r="C6810" t="s">
        <v>11</v>
      </c>
      <c r="D6810" t="s">
        <v>6701</v>
      </c>
      <c r="E6810" t="s">
        <v>25</v>
      </c>
      <c r="F6810">
        <v>3</v>
      </c>
      <c r="G6810" s="1">
        <v>29.41</v>
      </c>
      <c r="H6810">
        <f>IF(INDEX(Sale_Promotions[[Code]:[Sale Price]],MATCH(Sales[[#This Row],[Code]],Sale_Promotions[Code],0),2)=0,Sales[[#This Row],[Price]],INDEX(Sale_Promotions[[Code]:[Sale Price]],MATCH(Sales[[#This Row],[Code]],Sale_Promotions[Code],0),2))</f>
        <v>29.41</v>
      </c>
      <c r="I6810">
        <f>Sales[[#This Row],[Total Inventory]]*Sales[[#This Row],[Sale_Price]]</f>
        <v>88.23</v>
      </c>
    </row>
    <row r="6811" spans="1:9" x14ac:dyDescent="0.25">
      <c r="A6811">
        <v>325491</v>
      </c>
      <c r="B6811" t="str">
        <f>INDEX( Table3[],MATCH(Sales[[#This Row],[Category]],Table3[Category],0),1)</f>
        <v>WINE</v>
      </c>
      <c r="C6811" t="s">
        <v>43</v>
      </c>
      <c r="D6811" t="s">
        <v>6702</v>
      </c>
      <c r="E6811" t="s">
        <v>244</v>
      </c>
      <c r="F6811">
        <v>18</v>
      </c>
      <c r="G6811" s="1">
        <v>5.99</v>
      </c>
      <c r="H6811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6811">
        <f>Sales[[#This Row],[Total Inventory]]*Sales[[#This Row],[Sale_Price]]</f>
        <v>107.82000000000001</v>
      </c>
    </row>
    <row r="6812" spans="1:9" x14ac:dyDescent="0.25">
      <c r="A6812">
        <v>322769</v>
      </c>
      <c r="B6812" t="str">
        <f>INDEX( Table3[],MATCH(Sales[[#This Row],[Category]],Table3[Category],0),1)</f>
        <v>WINE</v>
      </c>
      <c r="C6812" t="s">
        <v>39</v>
      </c>
      <c r="D6812" t="s">
        <v>6703</v>
      </c>
      <c r="E6812" t="s">
        <v>10</v>
      </c>
      <c r="F6812">
        <v>25</v>
      </c>
      <c r="G6812" s="1">
        <v>16.989999999999998</v>
      </c>
      <c r="H6812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6812">
        <f>Sales[[#This Row],[Total Inventory]]*Sales[[#This Row],[Sale_Price]]</f>
        <v>424.74999999999994</v>
      </c>
    </row>
    <row r="6813" spans="1:9" x14ac:dyDescent="0.25">
      <c r="A6813">
        <v>152668</v>
      </c>
      <c r="B6813" t="str">
        <f>INDEX( Table3[],MATCH(Sales[[#This Row],[Category]],Table3[Category],0),1)</f>
        <v>WINE</v>
      </c>
      <c r="C6813" t="s">
        <v>61</v>
      </c>
      <c r="D6813" t="s">
        <v>6704</v>
      </c>
      <c r="E6813" t="s">
        <v>10</v>
      </c>
      <c r="F6813">
        <v>0</v>
      </c>
      <c r="G6813" s="1">
        <v>14.49</v>
      </c>
      <c r="H6813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6813">
        <f>Sales[[#This Row],[Total Inventory]]*Sales[[#This Row],[Sale_Price]]</f>
        <v>0</v>
      </c>
    </row>
    <row r="6814" spans="1:9" x14ac:dyDescent="0.25">
      <c r="A6814">
        <v>70161</v>
      </c>
      <c r="B6814" t="str">
        <f>INDEX( Table3[],MATCH(Sales[[#This Row],[Category]],Table3[Category],0),1)</f>
        <v>LIQUOR</v>
      </c>
      <c r="C6814" t="s">
        <v>26</v>
      </c>
      <c r="D6814" t="s">
        <v>6705</v>
      </c>
      <c r="E6814" t="s">
        <v>10</v>
      </c>
      <c r="F6814">
        <v>10</v>
      </c>
      <c r="G6814" s="1">
        <v>23.99</v>
      </c>
      <c r="H6814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6814">
        <f>Sales[[#This Row],[Total Inventory]]*Sales[[#This Row],[Sale_Price]]</f>
        <v>239.89999999999998</v>
      </c>
    </row>
    <row r="6815" spans="1:9" x14ac:dyDescent="0.25">
      <c r="A6815">
        <v>317645</v>
      </c>
      <c r="B6815" t="str">
        <f>INDEX( Table3[],MATCH(Sales[[#This Row],[Category]],Table3[Category],0),1)</f>
        <v>WINE</v>
      </c>
      <c r="C6815" t="s">
        <v>41</v>
      </c>
      <c r="D6815" t="s">
        <v>6706</v>
      </c>
      <c r="E6815" t="s">
        <v>10</v>
      </c>
      <c r="F6815">
        <v>0</v>
      </c>
      <c r="G6815" s="1">
        <v>12.69</v>
      </c>
      <c r="H6815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6815">
        <f>Sales[[#This Row],[Total Inventory]]*Sales[[#This Row],[Sale_Price]]</f>
        <v>0</v>
      </c>
    </row>
    <row r="6816" spans="1:9" x14ac:dyDescent="0.25">
      <c r="A6816">
        <v>341331</v>
      </c>
      <c r="B6816" t="str">
        <f>INDEX( Table3[],MATCH(Sales[[#This Row],[Category]],Table3[Category],0),1)</f>
        <v>WINE</v>
      </c>
      <c r="C6816" t="s">
        <v>28</v>
      </c>
      <c r="D6816" t="s">
        <v>6707</v>
      </c>
      <c r="E6816" t="s">
        <v>10</v>
      </c>
      <c r="F6816">
        <v>0</v>
      </c>
      <c r="G6816" s="1">
        <v>9.99</v>
      </c>
      <c r="H6816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6816">
        <f>Sales[[#This Row],[Total Inventory]]*Sales[[#This Row],[Sale_Price]]</f>
        <v>0</v>
      </c>
    </row>
    <row r="6817" spans="1:9" x14ac:dyDescent="0.25">
      <c r="A6817">
        <v>56375</v>
      </c>
      <c r="B6817" t="str">
        <f>INDEX( Table3[],MATCH(Sales[[#This Row],[Category]],Table3[Category],0),1)</f>
        <v>WINE</v>
      </c>
      <c r="C6817" t="s">
        <v>28</v>
      </c>
      <c r="D6817" t="s">
        <v>6708</v>
      </c>
      <c r="E6817" t="s">
        <v>10</v>
      </c>
      <c r="F6817">
        <v>6</v>
      </c>
      <c r="G6817" s="1">
        <v>15.99</v>
      </c>
      <c r="H681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6817">
        <f>Sales[[#This Row],[Total Inventory]]*Sales[[#This Row],[Sale_Price]]</f>
        <v>95.94</v>
      </c>
    </row>
    <row r="6818" spans="1:9" x14ac:dyDescent="0.25">
      <c r="A6818">
        <v>43464</v>
      </c>
      <c r="B6818" t="str">
        <f>INDEX( Table3[],MATCH(Sales[[#This Row],[Category]],Table3[Category],0),1)</f>
        <v>WINE</v>
      </c>
      <c r="C6818" t="s">
        <v>163</v>
      </c>
      <c r="D6818" t="s">
        <v>6709</v>
      </c>
      <c r="E6818" t="s">
        <v>10</v>
      </c>
      <c r="F6818">
        <v>26</v>
      </c>
      <c r="G6818" s="1">
        <v>20.99</v>
      </c>
      <c r="H6818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6818">
        <f>Sales[[#This Row],[Total Inventory]]*Sales[[#This Row],[Sale_Price]]</f>
        <v>545.74</v>
      </c>
    </row>
    <row r="6819" spans="1:9" x14ac:dyDescent="0.25">
      <c r="A6819">
        <v>345420</v>
      </c>
      <c r="B6819" t="str">
        <f>INDEX( Table3[],MATCH(Sales[[#This Row],[Category]],Table3[Category],0),1)</f>
        <v>LIQUOR</v>
      </c>
      <c r="C6819" t="s">
        <v>102</v>
      </c>
      <c r="D6819" t="s">
        <v>6710</v>
      </c>
      <c r="E6819" t="s">
        <v>48</v>
      </c>
      <c r="F6819">
        <v>56</v>
      </c>
      <c r="G6819" s="1">
        <v>37.99</v>
      </c>
      <c r="H6819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6819">
        <f>Sales[[#This Row],[Total Inventory]]*Sales[[#This Row],[Sale_Price]]</f>
        <v>2127.44</v>
      </c>
    </row>
    <row r="6820" spans="1:9" x14ac:dyDescent="0.25">
      <c r="A6820">
        <v>29469</v>
      </c>
      <c r="B6820" t="str">
        <f>INDEX( Table3[],MATCH(Sales[[#This Row],[Category]],Table3[Category],0),1)</f>
        <v>BEER</v>
      </c>
      <c r="C6820" t="s">
        <v>11</v>
      </c>
      <c r="D6820" t="s">
        <v>6711</v>
      </c>
      <c r="E6820" t="s">
        <v>25</v>
      </c>
      <c r="F6820">
        <v>0</v>
      </c>
      <c r="G6820" s="1">
        <v>1.67</v>
      </c>
      <c r="H6820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6820">
        <f>Sales[[#This Row],[Total Inventory]]*Sales[[#This Row],[Sale_Price]]</f>
        <v>0</v>
      </c>
    </row>
    <row r="6821" spans="1:9" x14ac:dyDescent="0.25">
      <c r="A6821">
        <v>382140</v>
      </c>
      <c r="B6821" t="str">
        <f>INDEX( Table3[],MATCH(Sales[[#This Row],[Category]],Table3[Category],0),1)</f>
        <v>WINE</v>
      </c>
      <c r="C6821" t="s">
        <v>41</v>
      </c>
      <c r="D6821" t="s">
        <v>6712</v>
      </c>
      <c r="E6821" t="s">
        <v>23</v>
      </c>
      <c r="F6821">
        <v>0</v>
      </c>
      <c r="G6821" s="1">
        <v>16.489999999999998</v>
      </c>
      <c r="H6821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6821">
        <f>Sales[[#This Row],[Total Inventory]]*Sales[[#This Row],[Sale_Price]]</f>
        <v>0</v>
      </c>
    </row>
    <row r="6822" spans="1:9" x14ac:dyDescent="0.25">
      <c r="A6822">
        <v>338501</v>
      </c>
      <c r="B6822" t="str">
        <f>INDEX( Table3[],MATCH(Sales[[#This Row],[Category]],Table3[Category],0),1)</f>
        <v>WINE</v>
      </c>
      <c r="C6822" t="s">
        <v>85</v>
      </c>
      <c r="D6822" t="s">
        <v>6713</v>
      </c>
      <c r="E6822" t="s">
        <v>10</v>
      </c>
      <c r="F6822">
        <v>1</v>
      </c>
      <c r="G6822" s="1">
        <v>11.49</v>
      </c>
      <c r="H6822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6822">
        <f>Sales[[#This Row],[Total Inventory]]*Sales[[#This Row],[Sale_Price]]</f>
        <v>11.49</v>
      </c>
    </row>
    <row r="6823" spans="1:9" x14ac:dyDescent="0.25">
      <c r="A6823">
        <v>40509</v>
      </c>
      <c r="B6823" t="str">
        <f>INDEX( Table3[],MATCH(Sales[[#This Row],[Category]],Table3[Category],0),1)</f>
        <v>WINE</v>
      </c>
      <c r="C6823" t="s">
        <v>163</v>
      </c>
      <c r="D6823" t="s">
        <v>6714</v>
      </c>
      <c r="E6823" t="s">
        <v>10</v>
      </c>
      <c r="F6823">
        <v>43</v>
      </c>
      <c r="G6823" s="1">
        <v>18.489999999999998</v>
      </c>
      <c r="H6823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6823">
        <f>Sales[[#This Row],[Total Inventory]]*Sales[[#This Row],[Sale_Price]]</f>
        <v>795.06999999999994</v>
      </c>
    </row>
    <row r="6824" spans="1:9" x14ac:dyDescent="0.25">
      <c r="A6824">
        <v>26876</v>
      </c>
      <c r="B6824" t="str">
        <f>INDEX( Table3[],MATCH(Sales[[#This Row],[Category]],Table3[Category],0),1)</f>
        <v>BEER</v>
      </c>
      <c r="C6824" t="s">
        <v>11</v>
      </c>
      <c r="D6824" t="s">
        <v>6715</v>
      </c>
      <c r="E6824" t="s">
        <v>95</v>
      </c>
      <c r="F6824">
        <v>6</v>
      </c>
      <c r="G6824" s="1">
        <v>21.21</v>
      </c>
      <c r="H6824">
        <f>IF(INDEX(Sale_Promotions[[Code]:[Sale Price]],MATCH(Sales[[#This Row],[Code]],Sale_Promotions[Code],0),2)=0,Sales[[#This Row],[Price]],INDEX(Sale_Promotions[[Code]:[Sale Price]],MATCH(Sales[[#This Row],[Code]],Sale_Promotions[Code],0),2))</f>
        <v>21.21</v>
      </c>
      <c r="I6824">
        <f>Sales[[#This Row],[Total Inventory]]*Sales[[#This Row],[Sale_Price]]</f>
        <v>127.26</v>
      </c>
    </row>
    <row r="6825" spans="1:9" x14ac:dyDescent="0.25">
      <c r="A6825">
        <v>329550</v>
      </c>
      <c r="B6825" t="str">
        <f>INDEX( Table3[],MATCH(Sales[[#This Row],[Category]],Table3[Category],0),1)</f>
        <v>WINE</v>
      </c>
      <c r="C6825" t="s">
        <v>61</v>
      </c>
      <c r="D6825" t="s">
        <v>6716</v>
      </c>
      <c r="E6825" t="s">
        <v>10</v>
      </c>
      <c r="F6825">
        <v>1</v>
      </c>
      <c r="G6825" s="1">
        <v>46.99</v>
      </c>
      <c r="H6825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6825">
        <f>Sales[[#This Row],[Total Inventory]]*Sales[[#This Row],[Sale_Price]]</f>
        <v>46.99</v>
      </c>
    </row>
    <row r="6826" spans="1:9" x14ac:dyDescent="0.25">
      <c r="A6826">
        <v>80413</v>
      </c>
      <c r="B6826" t="str">
        <f>INDEX( Table3[],MATCH(Sales[[#This Row],[Category]],Table3[Category],0),1)</f>
        <v>WINE</v>
      </c>
      <c r="C6826" t="s">
        <v>83</v>
      </c>
      <c r="D6826" t="s">
        <v>6717</v>
      </c>
      <c r="E6826" t="s">
        <v>10</v>
      </c>
      <c r="F6826">
        <v>46</v>
      </c>
      <c r="G6826" s="1">
        <v>15.99</v>
      </c>
      <c r="H682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6826">
        <f>Sales[[#This Row],[Total Inventory]]*Sales[[#This Row],[Sale_Price]]</f>
        <v>735.54</v>
      </c>
    </row>
    <row r="6827" spans="1:9" x14ac:dyDescent="0.25">
      <c r="A6827">
        <v>14680</v>
      </c>
      <c r="B6827" t="str">
        <f>INDEX( Table3[],MATCH(Sales[[#This Row],[Category]],Table3[Category],0),1)</f>
        <v>WINE</v>
      </c>
      <c r="C6827" t="s">
        <v>85</v>
      </c>
      <c r="D6827" t="s">
        <v>6718</v>
      </c>
      <c r="E6827" t="s">
        <v>10</v>
      </c>
      <c r="F6827">
        <v>0</v>
      </c>
      <c r="G6827" s="1">
        <v>84.99</v>
      </c>
      <c r="H6827">
        <f>IF(INDEX(Sale_Promotions[[Code]:[Sale Price]],MATCH(Sales[[#This Row],[Code]],Sale_Promotions[Code],0),2)=0,Sales[[#This Row],[Price]],INDEX(Sale_Promotions[[Code]:[Sale Price]],MATCH(Sales[[#This Row],[Code]],Sale_Promotions[Code],0),2))</f>
        <v>84.99</v>
      </c>
      <c r="I6827">
        <f>Sales[[#This Row],[Total Inventory]]*Sales[[#This Row],[Sale_Price]]</f>
        <v>0</v>
      </c>
    </row>
    <row r="6828" spans="1:9" x14ac:dyDescent="0.25">
      <c r="A6828">
        <v>348830</v>
      </c>
      <c r="B6828" t="str">
        <f>INDEX( Table3[],MATCH(Sales[[#This Row],[Category]],Table3[Category],0),1)</f>
        <v>WINE</v>
      </c>
      <c r="C6828" t="s">
        <v>39</v>
      </c>
      <c r="D6828" t="s">
        <v>6719</v>
      </c>
      <c r="E6828" t="s">
        <v>10</v>
      </c>
      <c r="F6828">
        <v>0</v>
      </c>
      <c r="G6828" s="1">
        <v>21.99</v>
      </c>
      <c r="H6828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6828">
        <f>Sales[[#This Row],[Total Inventory]]*Sales[[#This Row],[Sale_Price]]</f>
        <v>0</v>
      </c>
    </row>
    <row r="6829" spans="1:9" x14ac:dyDescent="0.25">
      <c r="A6829">
        <v>28045</v>
      </c>
      <c r="B6829" t="str">
        <f>INDEX( Table3[],MATCH(Sales[[#This Row],[Category]],Table3[Category],0),1)</f>
        <v>LIQUOR</v>
      </c>
      <c r="C6829" t="s">
        <v>245</v>
      </c>
      <c r="D6829" t="s">
        <v>6720</v>
      </c>
      <c r="E6829" t="s">
        <v>10</v>
      </c>
      <c r="F6829">
        <v>102</v>
      </c>
      <c r="G6829" s="1">
        <v>42.99</v>
      </c>
      <c r="H6829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6829">
        <f>Sales[[#This Row],[Total Inventory]]*Sales[[#This Row],[Sale_Price]]</f>
        <v>4384.9800000000005</v>
      </c>
    </row>
    <row r="6830" spans="1:9" x14ac:dyDescent="0.25">
      <c r="A6830">
        <v>45307</v>
      </c>
      <c r="B6830" t="str">
        <f>INDEX( Table3[],MATCH(Sales[[#This Row],[Category]],Table3[Category],0),1)</f>
        <v>LIQUOR</v>
      </c>
      <c r="C6830" t="s">
        <v>14</v>
      </c>
      <c r="D6830" t="s">
        <v>6721</v>
      </c>
      <c r="E6830" t="s">
        <v>10</v>
      </c>
      <c r="F6830">
        <v>29</v>
      </c>
      <c r="G6830" s="1">
        <v>175.99</v>
      </c>
      <c r="H6830">
        <f>IF(INDEX(Sale_Promotions[[Code]:[Sale Price]],MATCH(Sales[[#This Row],[Code]],Sale_Promotions[Code],0),2)=0,Sales[[#This Row],[Price]],INDEX(Sale_Promotions[[Code]:[Sale Price]],MATCH(Sales[[#This Row],[Code]],Sale_Promotions[Code],0),2))</f>
        <v>175.99</v>
      </c>
      <c r="I6830">
        <f>Sales[[#This Row],[Total Inventory]]*Sales[[#This Row],[Sale_Price]]</f>
        <v>5103.71</v>
      </c>
    </row>
    <row r="6831" spans="1:9" x14ac:dyDescent="0.25">
      <c r="A6831">
        <v>84592</v>
      </c>
      <c r="B6831" t="str">
        <f>INDEX( Table3[],MATCH(Sales[[#This Row],[Category]],Table3[Category],0),1)</f>
        <v>WINE</v>
      </c>
      <c r="C6831" t="s">
        <v>43</v>
      </c>
      <c r="D6831" t="s">
        <v>6722</v>
      </c>
      <c r="E6831" t="s">
        <v>10</v>
      </c>
      <c r="F6831">
        <v>198</v>
      </c>
      <c r="G6831" s="1">
        <v>13.49</v>
      </c>
      <c r="H6831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6831">
        <f>Sales[[#This Row],[Total Inventory]]*Sales[[#This Row],[Sale_Price]]</f>
        <v>2671.02</v>
      </c>
    </row>
    <row r="6832" spans="1:9" x14ac:dyDescent="0.25">
      <c r="A6832">
        <v>129186</v>
      </c>
      <c r="B6832" t="str">
        <f>INDEX( Table3[],MATCH(Sales[[#This Row],[Category]],Table3[Category],0),1)</f>
        <v>WINE</v>
      </c>
      <c r="C6832" t="s">
        <v>41</v>
      </c>
      <c r="D6832" t="s">
        <v>6723</v>
      </c>
      <c r="E6832" t="s">
        <v>10</v>
      </c>
      <c r="F6832">
        <v>42</v>
      </c>
      <c r="G6832" s="1">
        <v>60.99</v>
      </c>
      <c r="H6832">
        <f>IF(INDEX(Sale_Promotions[[Code]:[Sale Price]],MATCH(Sales[[#This Row],[Code]],Sale_Promotions[Code],0),2)=0,Sales[[#This Row],[Price]],INDEX(Sale_Promotions[[Code]:[Sale Price]],MATCH(Sales[[#This Row],[Code]],Sale_Promotions[Code],0),2))</f>
        <v>60.99</v>
      </c>
      <c r="I6832">
        <f>Sales[[#This Row],[Total Inventory]]*Sales[[#This Row],[Sale_Price]]</f>
        <v>2561.58</v>
      </c>
    </row>
    <row r="6833" spans="1:9" x14ac:dyDescent="0.25">
      <c r="A6833">
        <v>29696</v>
      </c>
      <c r="B6833" t="str">
        <f>INDEX( Table3[],MATCH(Sales[[#This Row],[Category]],Table3[Category],0),1)</f>
        <v>LIQUOR</v>
      </c>
      <c r="C6833" t="s">
        <v>37</v>
      </c>
      <c r="D6833" t="s">
        <v>6724</v>
      </c>
      <c r="E6833" t="s">
        <v>449</v>
      </c>
      <c r="F6833">
        <v>1059</v>
      </c>
      <c r="G6833" s="1">
        <v>2.99</v>
      </c>
      <c r="H6833">
        <f>IF(INDEX(Sale_Promotions[[Code]:[Sale Price]],MATCH(Sales[[#This Row],[Code]],Sale_Promotions[Code],0),2)=0,Sales[[#This Row],[Price]],INDEX(Sale_Promotions[[Code]:[Sale Price]],MATCH(Sales[[#This Row],[Code]],Sale_Promotions[Code],0),2))</f>
        <v>2.99</v>
      </c>
      <c r="I6833">
        <f>Sales[[#This Row],[Total Inventory]]*Sales[[#This Row],[Sale_Price]]</f>
        <v>3166.4100000000003</v>
      </c>
    </row>
    <row r="6834" spans="1:9" x14ac:dyDescent="0.25">
      <c r="A6834">
        <v>85766</v>
      </c>
      <c r="B6834" t="str">
        <f>INDEX( Table3[],MATCH(Sales[[#This Row],[Category]],Table3[Category],0),1)</f>
        <v>WINE</v>
      </c>
      <c r="C6834" t="s">
        <v>28</v>
      </c>
      <c r="D6834" t="s">
        <v>4370</v>
      </c>
      <c r="E6834" t="s">
        <v>10</v>
      </c>
      <c r="F6834">
        <v>703</v>
      </c>
      <c r="G6834" s="1">
        <v>21.99</v>
      </c>
      <c r="H6834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6834">
        <f>Sales[[#This Row],[Total Inventory]]*Sales[[#This Row],[Sale_Price]]</f>
        <v>15458.97</v>
      </c>
    </row>
    <row r="6835" spans="1:9" x14ac:dyDescent="0.25">
      <c r="A6835">
        <v>77539</v>
      </c>
      <c r="B6835" t="str">
        <f>INDEX( Table3[],MATCH(Sales[[#This Row],[Category]],Table3[Category],0),1)</f>
        <v>LIQUOR</v>
      </c>
      <c r="C6835" t="s">
        <v>35</v>
      </c>
      <c r="D6835" t="s">
        <v>6725</v>
      </c>
      <c r="E6835" t="s">
        <v>133</v>
      </c>
      <c r="F6835">
        <v>212</v>
      </c>
      <c r="G6835" s="1">
        <v>18.489999999999998</v>
      </c>
      <c r="H6835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6835">
        <f>Sales[[#This Row],[Total Inventory]]*Sales[[#This Row],[Sale_Price]]</f>
        <v>3919.8799999999997</v>
      </c>
    </row>
    <row r="6836" spans="1:9" x14ac:dyDescent="0.25">
      <c r="A6836">
        <v>59170</v>
      </c>
      <c r="B6836" t="str">
        <f>INDEX( Table3[],MATCH(Sales[[#This Row],[Category]],Table3[Category],0),1)</f>
        <v>LIQUOR</v>
      </c>
      <c r="C6836" t="s">
        <v>26</v>
      </c>
      <c r="D6836" t="s">
        <v>6726</v>
      </c>
      <c r="E6836" t="s">
        <v>10</v>
      </c>
      <c r="F6836">
        <v>105</v>
      </c>
      <c r="G6836" s="1">
        <v>23.99</v>
      </c>
      <c r="H6836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6836">
        <f>Sales[[#This Row],[Total Inventory]]*Sales[[#This Row],[Sale_Price]]</f>
        <v>2518.9499999999998</v>
      </c>
    </row>
    <row r="6837" spans="1:9" x14ac:dyDescent="0.25">
      <c r="A6837">
        <v>46627</v>
      </c>
      <c r="B6837" t="str">
        <f>INDEX( Table3[],MATCH(Sales[[#This Row],[Category]],Table3[Category],0),1)</f>
        <v>WINE</v>
      </c>
      <c r="C6837" t="s">
        <v>28</v>
      </c>
      <c r="D6837" t="s">
        <v>6727</v>
      </c>
      <c r="E6837" t="s">
        <v>10</v>
      </c>
      <c r="F6837">
        <v>187</v>
      </c>
      <c r="G6837" s="1">
        <v>10.99</v>
      </c>
      <c r="H683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6837">
        <f>Sales[[#This Row],[Total Inventory]]*Sales[[#This Row],[Sale_Price]]</f>
        <v>2055.13</v>
      </c>
    </row>
    <row r="6838" spans="1:9" x14ac:dyDescent="0.25">
      <c r="A6838">
        <v>12998</v>
      </c>
      <c r="B6838" t="str">
        <f>INDEX( Table3[],MATCH(Sales[[#This Row],[Category]],Table3[Category],0),1)</f>
        <v>LIQUOR</v>
      </c>
      <c r="C6838" t="s">
        <v>175</v>
      </c>
      <c r="D6838" t="s">
        <v>6728</v>
      </c>
      <c r="E6838" t="s">
        <v>133</v>
      </c>
      <c r="F6838">
        <v>539</v>
      </c>
      <c r="G6838" s="1">
        <v>23.99</v>
      </c>
      <c r="H6838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6838">
        <f>Sales[[#This Row],[Total Inventory]]*Sales[[#This Row],[Sale_Price]]</f>
        <v>12930.609999999999</v>
      </c>
    </row>
    <row r="6839" spans="1:9" x14ac:dyDescent="0.25">
      <c r="A6839">
        <v>340203</v>
      </c>
      <c r="B6839" t="str">
        <f>INDEX( Table3[],MATCH(Sales[[#This Row],[Category]],Table3[Category],0),1)</f>
        <v>WINE</v>
      </c>
      <c r="C6839" t="s">
        <v>61</v>
      </c>
      <c r="D6839" t="s">
        <v>6729</v>
      </c>
      <c r="E6839" t="s">
        <v>10</v>
      </c>
      <c r="F6839">
        <v>10</v>
      </c>
      <c r="G6839" s="1">
        <v>61.99</v>
      </c>
      <c r="H6839">
        <f>IF(INDEX(Sale_Promotions[[Code]:[Sale Price]],MATCH(Sales[[#This Row],[Code]],Sale_Promotions[Code],0),2)=0,Sales[[#This Row],[Price]],INDEX(Sale_Promotions[[Code]:[Sale Price]],MATCH(Sales[[#This Row],[Code]],Sale_Promotions[Code],0),2))</f>
        <v>61.99</v>
      </c>
      <c r="I6839">
        <f>Sales[[#This Row],[Total Inventory]]*Sales[[#This Row],[Sale_Price]]</f>
        <v>619.9</v>
      </c>
    </row>
    <row r="6840" spans="1:9" x14ac:dyDescent="0.25">
      <c r="A6840">
        <v>52205</v>
      </c>
      <c r="B6840" t="str">
        <f>INDEX( Table3[],MATCH(Sales[[#This Row],[Category]],Table3[Category],0),1)</f>
        <v>WINE</v>
      </c>
      <c r="C6840" t="s">
        <v>100</v>
      </c>
      <c r="D6840" t="s">
        <v>6730</v>
      </c>
      <c r="E6840" t="s">
        <v>10</v>
      </c>
      <c r="F6840">
        <v>21</v>
      </c>
      <c r="G6840" s="1">
        <v>22.99</v>
      </c>
      <c r="H6840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6840">
        <f>Sales[[#This Row],[Total Inventory]]*Sales[[#This Row],[Sale_Price]]</f>
        <v>482.78999999999996</v>
      </c>
    </row>
    <row r="6841" spans="1:9" x14ac:dyDescent="0.25">
      <c r="A6841">
        <v>77329</v>
      </c>
      <c r="B6841" t="str">
        <f>INDEX( Table3[],MATCH(Sales[[#This Row],[Category]],Table3[Category],0),1)</f>
        <v>LIQUOR</v>
      </c>
      <c r="C6841" t="s">
        <v>57</v>
      </c>
      <c r="D6841" t="s">
        <v>6731</v>
      </c>
      <c r="E6841" t="s">
        <v>10</v>
      </c>
      <c r="F6841">
        <v>15</v>
      </c>
      <c r="G6841" s="1">
        <v>39.99</v>
      </c>
      <c r="H6841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6841">
        <f>Sales[[#This Row],[Total Inventory]]*Sales[[#This Row],[Sale_Price]]</f>
        <v>599.85</v>
      </c>
    </row>
    <row r="6842" spans="1:9" x14ac:dyDescent="0.25">
      <c r="A6842">
        <v>48518</v>
      </c>
      <c r="B6842" t="str">
        <f>INDEX( Table3[],MATCH(Sales[[#This Row],[Category]],Table3[Category],0),1)</f>
        <v>WINE</v>
      </c>
      <c r="C6842" t="s">
        <v>163</v>
      </c>
      <c r="D6842" t="s">
        <v>6732</v>
      </c>
      <c r="E6842" t="s">
        <v>10</v>
      </c>
      <c r="F6842">
        <v>0</v>
      </c>
      <c r="G6842" s="1">
        <v>14.99</v>
      </c>
      <c r="H6842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842">
        <f>Sales[[#This Row],[Total Inventory]]*Sales[[#This Row],[Sale_Price]]</f>
        <v>0</v>
      </c>
    </row>
    <row r="6843" spans="1:9" x14ac:dyDescent="0.25">
      <c r="A6843">
        <v>87319</v>
      </c>
      <c r="B6843" t="str">
        <f>INDEX( Table3[],MATCH(Sales[[#This Row],[Category]],Table3[Category],0),1)</f>
        <v>WINE</v>
      </c>
      <c r="C6843" t="s">
        <v>28</v>
      </c>
      <c r="D6843" t="s">
        <v>6733</v>
      </c>
      <c r="E6843" t="s">
        <v>10</v>
      </c>
      <c r="F6843">
        <v>267</v>
      </c>
      <c r="G6843" s="1">
        <v>11.99</v>
      </c>
      <c r="H6843">
        <f>IF(INDEX(Sale_Promotions[[Code]:[Sale Price]],MATCH(Sales[[#This Row],[Code]],Sale_Promotions[Code],0),2)=0,Sales[[#This Row],[Price]],INDEX(Sale_Promotions[[Code]:[Sale Price]],MATCH(Sales[[#This Row],[Code]],Sale_Promotions[Code],0),2))</f>
        <v>11.39</v>
      </c>
      <c r="I6843">
        <f>Sales[[#This Row],[Total Inventory]]*Sales[[#This Row],[Sale_Price]]</f>
        <v>3041.13</v>
      </c>
    </row>
    <row r="6844" spans="1:9" x14ac:dyDescent="0.25">
      <c r="A6844">
        <v>82078</v>
      </c>
      <c r="B6844" t="str">
        <f>INDEX( Table3[],MATCH(Sales[[#This Row],[Category]],Table3[Category],0),1)</f>
        <v>WINE</v>
      </c>
      <c r="C6844" t="s">
        <v>189</v>
      </c>
      <c r="D6844" t="s">
        <v>6734</v>
      </c>
      <c r="E6844" t="s">
        <v>10</v>
      </c>
      <c r="F6844">
        <v>573</v>
      </c>
      <c r="G6844" s="1">
        <v>11.49</v>
      </c>
      <c r="H6844">
        <f>IF(INDEX(Sale_Promotions[[Code]:[Sale Price]],MATCH(Sales[[#This Row],[Code]],Sale_Promotions[Code],0),2)=0,Sales[[#This Row],[Price]],INDEX(Sale_Promotions[[Code]:[Sale Price]],MATCH(Sales[[#This Row],[Code]],Sale_Promotions[Code],0),2))</f>
        <v>9.09</v>
      </c>
      <c r="I6844">
        <f>Sales[[#This Row],[Total Inventory]]*Sales[[#This Row],[Sale_Price]]</f>
        <v>5208.57</v>
      </c>
    </row>
    <row r="6845" spans="1:9" x14ac:dyDescent="0.25">
      <c r="A6845">
        <v>19194</v>
      </c>
      <c r="B6845" t="str">
        <f>INDEX( Table3[],MATCH(Sales[[#This Row],[Category]],Table3[Category],0),1)</f>
        <v>WINE</v>
      </c>
      <c r="C6845" t="s">
        <v>61</v>
      </c>
      <c r="D6845" t="s">
        <v>6735</v>
      </c>
      <c r="E6845" t="s">
        <v>10</v>
      </c>
      <c r="F6845">
        <v>248</v>
      </c>
      <c r="G6845" s="1">
        <v>11.49</v>
      </c>
      <c r="H6845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6845">
        <f>Sales[[#This Row],[Total Inventory]]*Sales[[#This Row],[Sale_Price]]</f>
        <v>2849.52</v>
      </c>
    </row>
    <row r="6846" spans="1:9" x14ac:dyDescent="0.25">
      <c r="A6846">
        <v>71073</v>
      </c>
      <c r="B6846" t="str">
        <f>INDEX( Table3[],MATCH(Sales[[#This Row],[Category]],Table3[Category],0),1)</f>
        <v>LIQUOR</v>
      </c>
      <c r="C6846" t="s">
        <v>37</v>
      </c>
      <c r="D6846" t="s">
        <v>6736</v>
      </c>
      <c r="E6846" t="s">
        <v>16</v>
      </c>
      <c r="F6846">
        <v>133</v>
      </c>
      <c r="G6846" s="1">
        <v>25.99</v>
      </c>
      <c r="H6846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6846">
        <f>Sales[[#This Row],[Total Inventory]]*Sales[[#This Row],[Sale_Price]]</f>
        <v>3456.6699999999996</v>
      </c>
    </row>
    <row r="6847" spans="1:9" x14ac:dyDescent="0.25">
      <c r="A6847">
        <v>375632</v>
      </c>
      <c r="B6847" t="str">
        <f>INDEX( Table3[],MATCH(Sales[[#This Row],[Category]],Table3[Category],0),1)</f>
        <v>WINE</v>
      </c>
      <c r="C6847" t="s">
        <v>41</v>
      </c>
      <c r="D6847" t="s">
        <v>6737</v>
      </c>
      <c r="E6847" t="s">
        <v>10</v>
      </c>
      <c r="F6847">
        <v>228</v>
      </c>
      <c r="G6847" s="1">
        <v>11.99</v>
      </c>
      <c r="H684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847">
        <f>Sales[[#This Row],[Total Inventory]]*Sales[[#This Row],[Sale_Price]]</f>
        <v>2733.7200000000003</v>
      </c>
    </row>
    <row r="6848" spans="1:9" x14ac:dyDescent="0.25">
      <c r="A6848">
        <v>44446</v>
      </c>
      <c r="B6848" t="str">
        <f>INDEX( Table3[],MATCH(Sales[[#This Row],[Category]],Table3[Category],0),1)</f>
        <v>OTHER</v>
      </c>
      <c r="C6848" t="s">
        <v>75</v>
      </c>
      <c r="D6848" t="s">
        <v>6738</v>
      </c>
      <c r="E6848" t="s">
        <v>10</v>
      </c>
      <c r="F6848">
        <v>70</v>
      </c>
      <c r="G6848" s="1">
        <v>13.99</v>
      </c>
      <c r="H684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848">
        <f>Sales[[#This Row],[Total Inventory]]*Sales[[#This Row],[Sale_Price]]</f>
        <v>979.30000000000007</v>
      </c>
    </row>
    <row r="6849" spans="1:9" x14ac:dyDescent="0.25">
      <c r="A6849">
        <v>80857</v>
      </c>
      <c r="B6849" t="str">
        <f>INDEX( Table3[],MATCH(Sales[[#This Row],[Category]],Table3[Category],0),1)</f>
        <v>WINE</v>
      </c>
      <c r="C6849" t="s">
        <v>83</v>
      </c>
      <c r="D6849" t="s">
        <v>6739</v>
      </c>
      <c r="E6849" t="s">
        <v>23</v>
      </c>
      <c r="F6849">
        <v>2</v>
      </c>
      <c r="G6849" s="1">
        <v>8.59</v>
      </c>
      <c r="H6849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6849">
        <f>Sales[[#This Row],[Total Inventory]]*Sales[[#This Row],[Sale_Price]]</f>
        <v>11.98</v>
      </c>
    </row>
    <row r="6850" spans="1:9" x14ac:dyDescent="0.25">
      <c r="A6850">
        <v>75922</v>
      </c>
      <c r="B6850" t="str">
        <f>INDEX( Table3[],MATCH(Sales[[#This Row],[Category]],Table3[Category],0),1)</f>
        <v>WINE</v>
      </c>
      <c r="C6850" t="s">
        <v>163</v>
      </c>
      <c r="D6850" t="s">
        <v>6740</v>
      </c>
      <c r="E6850" t="s">
        <v>10</v>
      </c>
      <c r="F6850">
        <v>248</v>
      </c>
      <c r="G6850" s="1">
        <v>6.79</v>
      </c>
      <c r="H6850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6850">
        <f>Sales[[#This Row],[Total Inventory]]*Sales[[#This Row],[Sale_Price]]</f>
        <v>1683.92</v>
      </c>
    </row>
    <row r="6851" spans="1:9" x14ac:dyDescent="0.25">
      <c r="A6851">
        <v>79618</v>
      </c>
      <c r="B6851" t="str">
        <f>INDEX( Table3[],MATCH(Sales[[#This Row],[Category]],Table3[Category],0),1)</f>
        <v>WINE</v>
      </c>
      <c r="C6851" t="s">
        <v>64</v>
      </c>
      <c r="D6851" t="s">
        <v>6741</v>
      </c>
      <c r="E6851" t="s">
        <v>23</v>
      </c>
      <c r="F6851">
        <v>229</v>
      </c>
      <c r="G6851" s="1">
        <v>16.989999999999998</v>
      </c>
      <c r="H6851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6851">
        <f>Sales[[#This Row],[Total Inventory]]*Sales[[#This Row],[Sale_Price]]</f>
        <v>3890.7099999999996</v>
      </c>
    </row>
    <row r="6852" spans="1:9" x14ac:dyDescent="0.25">
      <c r="A6852">
        <v>66087</v>
      </c>
      <c r="B6852" t="str">
        <f>INDEX( Table3[],MATCH(Sales[[#This Row],[Category]],Table3[Category],0),1)</f>
        <v>WINE</v>
      </c>
      <c r="C6852" t="s">
        <v>41</v>
      </c>
      <c r="D6852" t="s">
        <v>6742</v>
      </c>
      <c r="E6852" t="s">
        <v>10</v>
      </c>
      <c r="F6852">
        <v>286</v>
      </c>
      <c r="G6852" s="1">
        <v>12.99</v>
      </c>
      <c r="H685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6852">
        <f>Sales[[#This Row],[Total Inventory]]*Sales[[#This Row],[Sale_Price]]</f>
        <v>3715.14</v>
      </c>
    </row>
    <row r="6853" spans="1:9" x14ac:dyDescent="0.25">
      <c r="A6853">
        <v>41327</v>
      </c>
      <c r="B6853" t="str">
        <f>INDEX( Table3[],MATCH(Sales[[#This Row],[Category]],Table3[Category],0),1)</f>
        <v>WINE</v>
      </c>
      <c r="C6853" t="s">
        <v>53</v>
      </c>
      <c r="D6853" t="s">
        <v>6743</v>
      </c>
      <c r="E6853" t="s">
        <v>10</v>
      </c>
      <c r="F6853">
        <v>326</v>
      </c>
      <c r="G6853" s="1">
        <v>12.99</v>
      </c>
      <c r="H6853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6853">
        <f>Sales[[#This Row],[Total Inventory]]*Sales[[#This Row],[Sale_Price]]</f>
        <v>4234.74</v>
      </c>
    </row>
    <row r="6854" spans="1:9" x14ac:dyDescent="0.25">
      <c r="A6854">
        <v>13714</v>
      </c>
      <c r="B6854" t="str">
        <f>INDEX( Table3[],MATCH(Sales[[#This Row],[Category]],Table3[Category],0),1)</f>
        <v>WINE</v>
      </c>
      <c r="C6854" t="s">
        <v>189</v>
      </c>
      <c r="D6854" t="s">
        <v>6744</v>
      </c>
      <c r="E6854" t="s">
        <v>10</v>
      </c>
      <c r="F6854">
        <v>14</v>
      </c>
      <c r="G6854" s="1">
        <v>38.99</v>
      </c>
      <c r="H6854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6854">
        <f>Sales[[#This Row],[Total Inventory]]*Sales[[#This Row],[Sale_Price]]</f>
        <v>545.86</v>
      </c>
    </row>
    <row r="6855" spans="1:9" x14ac:dyDescent="0.25">
      <c r="A6855">
        <v>7803</v>
      </c>
      <c r="B6855" t="str">
        <f>INDEX( Table3[],MATCH(Sales[[#This Row],[Category]],Table3[Category],0),1)</f>
        <v>BEER</v>
      </c>
      <c r="C6855" t="s">
        <v>11</v>
      </c>
      <c r="D6855" t="s">
        <v>6014</v>
      </c>
      <c r="E6855" t="s">
        <v>1392</v>
      </c>
      <c r="F6855">
        <v>875</v>
      </c>
      <c r="G6855" s="1">
        <v>1</v>
      </c>
      <c r="H6855">
        <f>IF(INDEX(Sale_Promotions[[Code]:[Sale Price]],MATCH(Sales[[#This Row],[Code]],Sale_Promotions[Code],0),2)=0,Sales[[#This Row],[Price]],INDEX(Sale_Promotions[[Code]:[Sale Price]],MATCH(Sales[[#This Row],[Code]],Sale_Promotions[Code],0),2))</f>
        <v>1</v>
      </c>
      <c r="I6855">
        <f>Sales[[#This Row],[Total Inventory]]*Sales[[#This Row],[Sale_Price]]</f>
        <v>875</v>
      </c>
    </row>
    <row r="6856" spans="1:9" x14ac:dyDescent="0.25">
      <c r="A6856">
        <v>72339</v>
      </c>
      <c r="B6856" t="str">
        <f>INDEX( Table3[],MATCH(Sales[[#This Row],[Category]],Table3[Category],0),1)</f>
        <v>LIQUOR</v>
      </c>
      <c r="C6856" t="s">
        <v>14</v>
      </c>
      <c r="D6856" t="s">
        <v>6745</v>
      </c>
      <c r="E6856" t="s">
        <v>10</v>
      </c>
      <c r="F6856">
        <v>29</v>
      </c>
      <c r="G6856" s="1">
        <v>20.99</v>
      </c>
      <c r="H6856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6856">
        <f>Sales[[#This Row],[Total Inventory]]*Sales[[#This Row],[Sale_Price]]</f>
        <v>608.70999999999992</v>
      </c>
    </row>
    <row r="6857" spans="1:9" x14ac:dyDescent="0.25">
      <c r="A6857">
        <v>28201</v>
      </c>
      <c r="B6857" t="str">
        <f>INDEX( Table3[],MATCH(Sales[[#This Row],[Category]],Table3[Category],0),1)</f>
        <v>BEER</v>
      </c>
      <c r="C6857" t="s">
        <v>11</v>
      </c>
      <c r="D6857" t="s">
        <v>6746</v>
      </c>
      <c r="E6857" t="s">
        <v>25</v>
      </c>
      <c r="F6857">
        <v>132</v>
      </c>
      <c r="G6857" s="1">
        <v>1.29</v>
      </c>
      <c r="H6857">
        <f>IF(INDEX(Sale_Promotions[[Code]:[Sale Price]],MATCH(Sales[[#This Row],[Code]],Sale_Promotions[Code],0),2)=0,Sales[[#This Row],[Price]],INDEX(Sale_Promotions[[Code]:[Sale Price]],MATCH(Sales[[#This Row],[Code]],Sale_Promotions[Code],0),2))</f>
        <v>1.29</v>
      </c>
      <c r="I6857">
        <f>Sales[[#This Row],[Total Inventory]]*Sales[[#This Row],[Sale_Price]]</f>
        <v>170.28</v>
      </c>
    </row>
    <row r="6858" spans="1:9" x14ac:dyDescent="0.25">
      <c r="A6858">
        <v>309840</v>
      </c>
      <c r="B6858" t="str">
        <f>INDEX( Table3[],MATCH(Sales[[#This Row],[Category]],Table3[Category],0),1)</f>
        <v>WINE</v>
      </c>
      <c r="C6858" t="s">
        <v>43</v>
      </c>
      <c r="D6858" t="s">
        <v>6747</v>
      </c>
      <c r="E6858" t="s">
        <v>10</v>
      </c>
      <c r="F6858">
        <v>42</v>
      </c>
      <c r="G6858" s="1">
        <v>9.7899999999999991</v>
      </c>
      <c r="H685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6858">
        <f>Sales[[#This Row],[Total Inventory]]*Sales[[#This Row],[Sale_Price]]</f>
        <v>411.17999999999995</v>
      </c>
    </row>
    <row r="6859" spans="1:9" x14ac:dyDescent="0.25">
      <c r="A6859">
        <v>324102</v>
      </c>
      <c r="B6859" t="str">
        <f>INDEX( Table3[],MATCH(Sales[[#This Row],[Category]],Table3[Category],0),1)</f>
        <v>WINE</v>
      </c>
      <c r="C6859" t="s">
        <v>85</v>
      </c>
      <c r="D6859" t="s">
        <v>6748</v>
      </c>
      <c r="E6859" t="s">
        <v>10</v>
      </c>
      <c r="F6859">
        <v>5</v>
      </c>
      <c r="G6859" s="1">
        <v>28.99</v>
      </c>
      <c r="H6859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6859">
        <f>Sales[[#This Row],[Total Inventory]]*Sales[[#This Row],[Sale_Price]]</f>
        <v>144.94999999999999</v>
      </c>
    </row>
    <row r="6860" spans="1:9" x14ac:dyDescent="0.25">
      <c r="A6860">
        <v>57479</v>
      </c>
      <c r="B6860" t="str">
        <f>INDEX( Table3[],MATCH(Sales[[#This Row],[Category]],Table3[Category],0),1)</f>
        <v>WINE</v>
      </c>
      <c r="C6860" t="s">
        <v>61</v>
      </c>
      <c r="D6860" t="s">
        <v>6749</v>
      </c>
      <c r="E6860" t="s">
        <v>10</v>
      </c>
      <c r="F6860">
        <v>20</v>
      </c>
      <c r="G6860" s="1">
        <v>34.99</v>
      </c>
      <c r="H6860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6860">
        <f>Sales[[#This Row],[Total Inventory]]*Sales[[#This Row],[Sale_Price]]</f>
        <v>699.80000000000007</v>
      </c>
    </row>
    <row r="6861" spans="1:9" x14ac:dyDescent="0.25">
      <c r="A6861">
        <v>40126</v>
      </c>
      <c r="B6861" t="str">
        <f>INDEX( Table3[],MATCH(Sales[[#This Row],[Category]],Table3[Category],0),1)</f>
        <v>WINE</v>
      </c>
      <c r="C6861" t="s">
        <v>53</v>
      </c>
      <c r="D6861" t="s">
        <v>6750</v>
      </c>
      <c r="E6861" t="s">
        <v>10</v>
      </c>
      <c r="F6861">
        <v>332</v>
      </c>
      <c r="G6861" s="1">
        <v>12.49</v>
      </c>
      <c r="H6861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6861">
        <f>Sales[[#This Row],[Total Inventory]]*Sales[[#This Row],[Sale_Price]]</f>
        <v>4146.68</v>
      </c>
    </row>
    <row r="6862" spans="1:9" x14ac:dyDescent="0.25">
      <c r="A6862">
        <v>231970</v>
      </c>
      <c r="B6862" t="str">
        <f>INDEX( Table3[],MATCH(Sales[[#This Row],[Category]],Table3[Category],0),1)</f>
        <v>WINE</v>
      </c>
      <c r="C6862" t="s">
        <v>39</v>
      </c>
      <c r="D6862" t="s">
        <v>6751</v>
      </c>
      <c r="E6862" t="s">
        <v>10</v>
      </c>
      <c r="F6862">
        <v>143</v>
      </c>
      <c r="G6862" s="1">
        <v>13.49</v>
      </c>
      <c r="H6862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6862">
        <f>Sales[[#This Row],[Total Inventory]]*Sales[[#This Row],[Sale_Price]]</f>
        <v>1929.07</v>
      </c>
    </row>
    <row r="6863" spans="1:9" x14ac:dyDescent="0.25">
      <c r="A6863">
        <v>80853</v>
      </c>
      <c r="B6863" t="str">
        <f>INDEX( Table3[],MATCH(Sales[[#This Row],[Category]],Table3[Category],0),1)</f>
        <v>WINE</v>
      </c>
      <c r="C6863" t="s">
        <v>64</v>
      </c>
      <c r="D6863" t="s">
        <v>6752</v>
      </c>
      <c r="E6863" t="s">
        <v>23</v>
      </c>
      <c r="F6863">
        <v>172</v>
      </c>
      <c r="G6863" s="1">
        <v>10.79</v>
      </c>
      <c r="H686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6863">
        <f>Sales[[#This Row],[Total Inventory]]*Sales[[#This Row],[Sale_Price]]</f>
        <v>1855.8799999999999</v>
      </c>
    </row>
    <row r="6864" spans="1:9" x14ac:dyDescent="0.25">
      <c r="A6864">
        <v>46729</v>
      </c>
      <c r="B6864" t="str">
        <f>INDEX( Table3[],MATCH(Sales[[#This Row],[Category]],Table3[Category],0),1)</f>
        <v>WINE</v>
      </c>
      <c r="C6864" t="s">
        <v>28</v>
      </c>
      <c r="D6864" t="s">
        <v>5025</v>
      </c>
      <c r="E6864" t="s">
        <v>10</v>
      </c>
      <c r="F6864">
        <v>0</v>
      </c>
      <c r="G6864" s="1">
        <v>17.489999999999998</v>
      </c>
      <c r="H6864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6864">
        <f>Sales[[#This Row],[Total Inventory]]*Sales[[#This Row],[Sale_Price]]</f>
        <v>0</v>
      </c>
    </row>
    <row r="6865" spans="1:9" x14ac:dyDescent="0.25">
      <c r="A6865">
        <v>300672</v>
      </c>
      <c r="B6865" t="str">
        <f>INDEX( Table3[],MATCH(Sales[[#This Row],[Category]],Table3[Category],0),1)</f>
        <v>WINE</v>
      </c>
      <c r="C6865" t="s">
        <v>39</v>
      </c>
      <c r="D6865" t="s">
        <v>6753</v>
      </c>
      <c r="E6865" t="s">
        <v>10</v>
      </c>
      <c r="F6865">
        <v>15</v>
      </c>
      <c r="G6865" s="1">
        <v>65.989999999999995</v>
      </c>
      <c r="H6865">
        <f>IF(INDEX(Sale_Promotions[[Code]:[Sale Price]],MATCH(Sales[[#This Row],[Code]],Sale_Promotions[Code],0),2)=0,Sales[[#This Row],[Price]],INDEX(Sale_Promotions[[Code]:[Sale Price]],MATCH(Sales[[#This Row],[Code]],Sale_Promotions[Code],0),2))</f>
        <v>65.989999999999995</v>
      </c>
      <c r="I6865">
        <f>Sales[[#This Row],[Total Inventory]]*Sales[[#This Row],[Sale_Price]]</f>
        <v>989.84999999999991</v>
      </c>
    </row>
    <row r="6866" spans="1:9" x14ac:dyDescent="0.25">
      <c r="A6866">
        <v>312999</v>
      </c>
      <c r="B6866" t="str">
        <f>INDEX( Table3[],MATCH(Sales[[#This Row],[Category]],Table3[Category],0),1)</f>
        <v>WINE</v>
      </c>
      <c r="C6866" t="s">
        <v>85</v>
      </c>
      <c r="D6866" t="s">
        <v>6754</v>
      </c>
      <c r="E6866" t="s">
        <v>10</v>
      </c>
      <c r="F6866">
        <v>28</v>
      </c>
      <c r="G6866" s="1">
        <v>9.7899999999999991</v>
      </c>
      <c r="H6866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6866">
        <f>Sales[[#This Row],[Total Inventory]]*Sales[[#This Row],[Sale_Price]]</f>
        <v>274.12</v>
      </c>
    </row>
    <row r="6867" spans="1:9" x14ac:dyDescent="0.25">
      <c r="A6867">
        <v>71583</v>
      </c>
      <c r="B6867" t="str">
        <f>INDEX( Table3[],MATCH(Sales[[#This Row],[Category]],Table3[Category],0),1)</f>
        <v>LIQUOR</v>
      </c>
      <c r="C6867" t="s">
        <v>175</v>
      </c>
      <c r="D6867" t="s">
        <v>6755</v>
      </c>
      <c r="E6867" t="s">
        <v>10</v>
      </c>
      <c r="F6867">
        <v>264</v>
      </c>
      <c r="G6867" s="1">
        <v>32.99</v>
      </c>
      <c r="H6867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6867">
        <f>Sales[[#This Row],[Total Inventory]]*Sales[[#This Row],[Sale_Price]]</f>
        <v>7917.36</v>
      </c>
    </row>
    <row r="6868" spans="1:9" x14ac:dyDescent="0.25">
      <c r="A6868">
        <v>330095</v>
      </c>
      <c r="B6868" t="str">
        <f>INDEX( Table3[],MATCH(Sales[[#This Row],[Category]],Table3[Category],0),1)</f>
        <v>WINE</v>
      </c>
      <c r="C6868" t="s">
        <v>41</v>
      </c>
      <c r="D6868" t="s">
        <v>6756</v>
      </c>
      <c r="E6868" t="s">
        <v>10</v>
      </c>
      <c r="F6868">
        <v>0</v>
      </c>
      <c r="G6868" s="1">
        <v>19.690000000000001</v>
      </c>
      <c r="H6868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6868">
        <f>Sales[[#This Row],[Total Inventory]]*Sales[[#This Row],[Sale_Price]]</f>
        <v>0</v>
      </c>
    </row>
    <row r="6869" spans="1:9" x14ac:dyDescent="0.25">
      <c r="A6869">
        <v>342690</v>
      </c>
      <c r="B6869" t="str">
        <f>INDEX( Table3[],MATCH(Sales[[#This Row],[Category]],Table3[Category],0),1)</f>
        <v>WINE</v>
      </c>
      <c r="C6869" t="s">
        <v>85</v>
      </c>
      <c r="D6869" t="s">
        <v>6757</v>
      </c>
      <c r="E6869" t="s">
        <v>10</v>
      </c>
      <c r="F6869">
        <v>168</v>
      </c>
      <c r="G6869" s="1">
        <v>11.49</v>
      </c>
      <c r="H6869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6869">
        <f>Sales[[#This Row],[Total Inventory]]*Sales[[#This Row],[Sale_Price]]</f>
        <v>1930.32</v>
      </c>
    </row>
    <row r="6870" spans="1:9" x14ac:dyDescent="0.25">
      <c r="A6870">
        <v>313495</v>
      </c>
      <c r="B6870" t="str">
        <f>INDEX( Table3[],MATCH(Sales[[#This Row],[Category]],Table3[Category],0),1)</f>
        <v>WINE</v>
      </c>
      <c r="C6870" t="s">
        <v>41</v>
      </c>
      <c r="D6870" t="s">
        <v>6758</v>
      </c>
      <c r="E6870" t="s">
        <v>10</v>
      </c>
      <c r="F6870">
        <v>33</v>
      </c>
      <c r="G6870" s="1">
        <v>12.99</v>
      </c>
      <c r="H6870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6870">
        <f>Sales[[#This Row],[Total Inventory]]*Sales[[#This Row],[Sale_Price]]</f>
        <v>428.67</v>
      </c>
    </row>
    <row r="6871" spans="1:9" x14ac:dyDescent="0.25">
      <c r="A6871">
        <v>38814</v>
      </c>
      <c r="B6871" t="str">
        <f>INDEX( Table3[],MATCH(Sales[[#This Row],[Category]],Table3[Category],0),1)</f>
        <v>LIQUOR</v>
      </c>
      <c r="C6871" t="s">
        <v>35</v>
      </c>
      <c r="D6871" t="s">
        <v>6759</v>
      </c>
      <c r="E6871" t="s">
        <v>133</v>
      </c>
      <c r="F6871">
        <v>243</v>
      </c>
      <c r="G6871" s="1">
        <v>8.19</v>
      </c>
      <c r="H6871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6871">
        <f>Sales[[#This Row],[Total Inventory]]*Sales[[#This Row],[Sale_Price]]</f>
        <v>1990.1699999999998</v>
      </c>
    </row>
    <row r="6872" spans="1:9" x14ac:dyDescent="0.25">
      <c r="A6872">
        <v>300615</v>
      </c>
      <c r="B6872" t="str">
        <f>INDEX( Table3[],MATCH(Sales[[#This Row],[Category]],Table3[Category],0),1)</f>
        <v>LIQUOR</v>
      </c>
      <c r="C6872" t="s">
        <v>37</v>
      </c>
      <c r="D6872" t="s">
        <v>4302</v>
      </c>
      <c r="E6872" t="s">
        <v>10</v>
      </c>
      <c r="F6872">
        <v>476</v>
      </c>
      <c r="G6872" s="1">
        <v>25.99</v>
      </c>
      <c r="H6872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6872">
        <f>Sales[[#This Row],[Total Inventory]]*Sales[[#This Row],[Sale_Price]]</f>
        <v>10943.24</v>
      </c>
    </row>
    <row r="6873" spans="1:9" x14ac:dyDescent="0.25">
      <c r="A6873">
        <v>80497</v>
      </c>
      <c r="B6873" t="str">
        <f>INDEX( Table3[],MATCH(Sales[[#This Row],[Category]],Table3[Category],0),1)</f>
        <v>WINE</v>
      </c>
      <c r="C6873" t="s">
        <v>28</v>
      </c>
      <c r="D6873" t="s">
        <v>6760</v>
      </c>
      <c r="E6873" t="s">
        <v>10</v>
      </c>
      <c r="F6873">
        <v>203</v>
      </c>
      <c r="G6873" s="1">
        <v>14.99</v>
      </c>
      <c r="H687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873">
        <f>Sales[[#This Row],[Total Inventory]]*Sales[[#This Row],[Sale_Price]]</f>
        <v>3042.9700000000003</v>
      </c>
    </row>
    <row r="6874" spans="1:9" x14ac:dyDescent="0.25">
      <c r="A6874">
        <v>325506</v>
      </c>
      <c r="B6874" t="str">
        <f>INDEX( Table3[],MATCH(Sales[[#This Row],[Category]],Table3[Category],0),1)</f>
        <v>WINE</v>
      </c>
      <c r="C6874" t="s">
        <v>163</v>
      </c>
      <c r="D6874" t="s">
        <v>6761</v>
      </c>
      <c r="E6874" t="s">
        <v>10</v>
      </c>
      <c r="F6874">
        <v>91</v>
      </c>
      <c r="G6874" s="1">
        <v>11.49</v>
      </c>
      <c r="H6874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6874">
        <f>Sales[[#This Row],[Total Inventory]]*Sales[[#This Row],[Sale_Price]]</f>
        <v>1045.5899999999999</v>
      </c>
    </row>
    <row r="6875" spans="1:9" x14ac:dyDescent="0.25">
      <c r="A6875">
        <v>425265</v>
      </c>
      <c r="B6875" t="str">
        <f>INDEX( Table3[],MATCH(Sales[[#This Row],[Category]],Table3[Category],0),1)</f>
        <v>WINE</v>
      </c>
      <c r="C6875" t="s">
        <v>39</v>
      </c>
      <c r="D6875" t="s">
        <v>6762</v>
      </c>
      <c r="E6875" t="s">
        <v>10</v>
      </c>
      <c r="F6875">
        <v>87</v>
      </c>
      <c r="G6875" s="1">
        <v>8.99</v>
      </c>
      <c r="H687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875">
        <f>Sales[[#This Row],[Total Inventory]]*Sales[[#This Row],[Sale_Price]]</f>
        <v>782.13</v>
      </c>
    </row>
    <row r="6876" spans="1:9" x14ac:dyDescent="0.25">
      <c r="A6876">
        <v>43606</v>
      </c>
      <c r="B6876" t="str">
        <f>INDEX( Table3[],MATCH(Sales[[#This Row],[Category]],Table3[Category],0),1)</f>
        <v>WINE</v>
      </c>
      <c r="C6876" t="s">
        <v>39</v>
      </c>
      <c r="D6876" t="s">
        <v>6763</v>
      </c>
      <c r="E6876" t="s">
        <v>10</v>
      </c>
      <c r="F6876">
        <v>0</v>
      </c>
      <c r="G6876" s="1">
        <v>20.99</v>
      </c>
      <c r="H6876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6876">
        <f>Sales[[#This Row],[Total Inventory]]*Sales[[#This Row],[Sale_Price]]</f>
        <v>0</v>
      </c>
    </row>
    <row r="6877" spans="1:9" x14ac:dyDescent="0.25">
      <c r="A6877">
        <v>46042</v>
      </c>
      <c r="B6877" t="str">
        <f>INDEX( Table3[],MATCH(Sales[[#This Row],[Category]],Table3[Category],0),1)</f>
        <v>WINE</v>
      </c>
      <c r="C6877" t="s">
        <v>39</v>
      </c>
      <c r="D6877" t="s">
        <v>6764</v>
      </c>
      <c r="E6877" t="s">
        <v>10</v>
      </c>
      <c r="F6877">
        <v>8</v>
      </c>
      <c r="G6877" s="1">
        <v>13.99</v>
      </c>
      <c r="H687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877">
        <f>Sales[[#This Row],[Total Inventory]]*Sales[[#This Row],[Sale_Price]]</f>
        <v>111.92</v>
      </c>
    </row>
    <row r="6878" spans="1:9" x14ac:dyDescent="0.25">
      <c r="A6878">
        <v>26186</v>
      </c>
      <c r="B6878" t="str">
        <f>INDEX( Table3[],MATCH(Sales[[#This Row],[Category]],Table3[Category],0),1)</f>
        <v>BEER</v>
      </c>
      <c r="C6878" t="s">
        <v>11</v>
      </c>
      <c r="D6878" t="s">
        <v>6765</v>
      </c>
      <c r="E6878" t="s">
        <v>25</v>
      </c>
      <c r="F6878">
        <v>6</v>
      </c>
      <c r="G6878" s="1">
        <v>1.45</v>
      </c>
      <c r="H6878">
        <f>IF(INDEX(Sale_Promotions[[Code]:[Sale Price]],MATCH(Sales[[#This Row],[Code]],Sale_Promotions[Code],0),2)=0,Sales[[#This Row],[Price]],INDEX(Sale_Promotions[[Code]:[Sale Price]],MATCH(Sales[[#This Row],[Code]],Sale_Promotions[Code],0),2))</f>
        <v>1.45</v>
      </c>
      <c r="I6878">
        <f>Sales[[#This Row],[Total Inventory]]*Sales[[#This Row],[Sale_Price]]</f>
        <v>8.6999999999999993</v>
      </c>
    </row>
    <row r="6879" spans="1:9" x14ac:dyDescent="0.25">
      <c r="A6879">
        <v>57665</v>
      </c>
      <c r="B6879" t="str">
        <f>INDEX( Table3[],MATCH(Sales[[#This Row],[Category]],Table3[Category],0),1)</f>
        <v>WINE</v>
      </c>
      <c r="C6879" t="s">
        <v>21</v>
      </c>
      <c r="D6879" t="s">
        <v>6766</v>
      </c>
      <c r="E6879" t="s">
        <v>10</v>
      </c>
      <c r="F6879">
        <v>53</v>
      </c>
      <c r="G6879" s="1">
        <v>18.489999999999998</v>
      </c>
      <c r="H6879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6879">
        <f>Sales[[#This Row],[Total Inventory]]*Sales[[#This Row],[Sale_Price]]</f>
        <v>979.96999999999991</v>
      </c>
    </row>
    <row r="6880" spans="1:9" x14ac:dyDescent="0.25">
      <c r="A6880">
        <v>11894</v>
      </c>
      <c r="B6880" t="str">
        <f>INDEX( Table3[],MATCH(Sales[[#This Row],[Category]],Table3[Category],0),1)</f>
        <v>LIQUOR</v>
      </c>
      <c r="C6880" t="s">
        <v>175</v>
      </c>
      <c r="D6880" t="s">
        <v>6767</v>
      </c>
      <c r="E6880" t="s">
        <v>133</v>
      </c>
      <c r="F6880">
        <v>247</v>
      </c>
      <c r="G6880" s="1">
        <v>8.2899999999999991</v>
      </c>
      <c r="H6880">
        <f>IF(INDEX(Sale_Promotions[[Code]:[Sale Price]],MATCH(Sales[[#This Row],[Code]],Sale_Promotions[Code],0),2)=0,Sales[[#This Row],[Price]],INDEX(Sale_Promotions[[Code]:[Sale Price]],MATCH(Sales[[#This Row],[Code]],Sale_Promotions[Code],0),2))</f>
        <v>8.2899999999999991</v>
      </c>
      <c r="I6880">
        <f>Sales[[#This Row],[Total Inventory]]*Sales[[#This Row],[Sale_Price]]</f>
        <v>2047.6299999999999</v>
      </c>
    </row>
    <row r="6881" spans="1:9" x14ac:dyDescent="0.25">
      <c r="A6881">
        <v>311908</v>
      </c>
      <c r="B6881" t="str">
        <f>INDEX( Table3[],MATCH(Sales[[#This Row],[Category]],Table3[Category],0),1)</f>
        <v>OTHER</v>
      </c>
      <c r="C6881" t="s">
        <v>75</v>
      </c>
      <c r="D6881" t="s">
        <v>4144</v>
      </c>
      <c r="E6881" t="s">
        <v>10</v>
      </c>
      <c r="F6881">
        <v>28</v>
      </c>
      <c r="G6881" s="1">
        <v>10.49</v>
      </c>
      <c r="H6881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6881">
        <f>Sales[[#This Row],[Total Inventory]]*Sales[[#This Row],[Sale_Price]]</f>
        <v>293.72000000000003</v>
      </c>
    </row>
    <row r="6882" spans="1:9" x14ac:dyDescent="0.25">
      <c r="A6882">
        <v>143294</v>
      </c>
      <c r="B6882" t="str">
        <f>INDEX( Table3[],MATCH(Sales[[#This Row],[Category]],Table3[Category],0),1)</f>
        <v>WINE</v>
      </c>
      <c r="C6882" t="s">
        <v>85</v>
      </c>
      <c r="D6882" t="s">
        <v>6768</v>
      </c>
      <c r="E6882" t="s">
        <v>10</v>
      </c>
      <c r="F6882">
        <v>0</v>
      </c>
      <c r="G6882" s="1">
        <v>8.59</v>
      </c>
      <c r="H6882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6882">
        <f>Sales[[#This Row],[Total Inventory]]*Sales[[#This Row],[Sale_Price]]</f>
        <v>0</v>
      </c>
    </row>
    <row r="6883" spans="1:9" x14ac:dyDescent="0.25">
      <c r="A6883">
        <v>29234</v>
      </c>
      <c r="B6883" t="str">
        <f>INDEX( Table3[],MATCH(Sales[[#This Row],[Category]],Table3[Category],0),1)</f>
        <v>BEER</v>
      </c>
      <c r="C6883" t="s">
        <v>11</v>
      </c>
      <c r="D6883" t="s">
        <v>6769</v>
      </c>
      <c r="E6883" t="s">
        <v>92</v>
      </c>
      <c r="F6883">
        <v>0</v>
      </c>
      <c r="G6883" s="1">
        <v>4.8899999999999997</v>
      </c>
      <c r="H6883">
        <f>IF(INDEX(Sale_Promotions[[Code]:[Sale Price]],MATCH(Sales[[#This Row],[Code]],Sale_Promotions[Code],0),2)=0,Sales[[#This Row],[Price]],INDEX(Sale_Promotions[[Code]:[Sale Price]],MATCH(Sales[[#This Row],[Code]],Sale_Promotions[Code],0),2))</f>
        <v>4.8899999999999997</v>
      </c>
      <c r="I6883">
        <f>Sales[[#This Row],[Total Inventory]]*Sales[[#This Row],[Sale_Price]]</f>
        <v>0</v>
      </c>
    </row>
    <row r="6884" spans="1:9" x14ac:dyDescent="0.25">
      <c r="A6884">
        <v>80457</v>
      </c>
      <c r="B6884" t="str">
        <f>INDEX( Table3[],MATCH(Sales[[#This Row],[Category]],Table3[Category],0),1)</f>
        <v>WINE</v>
      </c>
      <c r="C6884" t="s">
        <v>61</v>
      </c>
      <c r="D6884" t="s">
        <v>6770</v>
      </c>
      <c r="E6884" t="s">
        <v>10</v>
      </c>
      <c r="F6884">
        <v>278</v>
      </c>
      <c r="G6884" s="1">
        <v>14.99</v>
      </c>
      <c r="H6884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884">
        <f>Sales[[#This Row],[Total Inventory]]*Sales[[#This Row],[Sale_Price]]</f>
        <v>4167.22</v>
      </c>
    </row>
    <row r="6885" spans="1:9" x14ac:dyDescent="0.25">
      <c r="A6885">
        <v>75639</v>
      </c>
      <c r="B6885" t="str">
        <f>INDEX( Table3[],MATCH(Sales[[#This Row],[Category]],Table3[Category],0),1)</f>
        <v>WINE</v>
      </c>
      <c r="C6885" t="s">
        <v>163</v>
      </c>
      <c r="D6885" t="s">
        <v>6771</v>
      </c>
      <c r="E6885" t="s">
        <v>23</v>
      </c>
      <c r="F6885">
        <v>190</v>
      </c>
      <c r="G6885" s="1">
        <v>8.19</v>
      </c>
      <c r="H6885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6885">
        <f>Sales[[#This Row],[Total Inventory]]*Sales[[#This Row],[Sale_Price]]</f>
        <v>1556.1</v>
      </c>
    </row>
    <row r="6886" spans="1:9" x14ac:dyDescent="0.25">
      <c r="A6886">
        <v>24287</v>
      </c>
      <c r="B6886" t="str">
        <f>INDEX( Table3[],MATCH(Sales[[#This Row],[Category]],Table3[Category],0),1)</f>
        <v>LIQUOR</v>
      </c>
      <c r="C6886" t="s">
        <v>26</v>
      </c>
      <c r="D6886" t="s">
        <v>6772</v>
      </c>
      <c r="E6886" t="s">
        <v>133</v>
      </c>
      <c r="F6886">
        <v>65</v>
      </c>
      <c r="G6886" s="1">
        <v>10.49</v>
      </c>
      <c r="H6886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6886">
        <f>Sales[[#This Row],[Total Inventory]]*Sales[[#This Row],[Sale_Price]]</f>
        <v>681.85</v>
      </c>
    </row>
    <row r="6887" spans="1:9" x14ac:dyDescent="0.25">
      <c r="A6887">
        <v>47854</v>
      </c>
      <c r="B6887" t="str">
        <f>INDEX( Table3[],MATCH(Sales[[#This Row],[Category]],Table3[Category],0),1)</f>
        <v>LIQUOR</v>
      </c>
      <c r="C6887" t="s">
        <v>175</v>
      </c>
      <c r="D6887" t="s">
        <v>6773</v>
      </c>
      <c r="E6887" t="s">
        <v>10</v>
      </c>
      <c r="F6887">
        <v>56</v>
      </c>
      <c r="G6887" s="1">
        <v>53.99</v>
      </c>
      <c r="H6887">
        <f>IF(INDEX(Sale_Promotions[[Code]:[Sale Price]],MATCH(Sales[[#This Row],[Code]],Sale_Promotions[Code],0),2)=0,Sales[[#This Row],[Price]],INDEX(Sale_Promotions[[Code]:[Sale Price]],MATCH(Sales[[#This Row],[Code]],Sale_Promotions[Code],0),2))</f>
        <v>53.99</v>
      </c>
      <c r="I6887">
        <f>Sales[[#This Row],[Total Inventory]]*Sales[[#This Row],[Sale_Price]]</f>
        <v>3023.44</v>
      </c>
    </row>
    <row r="6888" spans="1:9" x14ac:dyDescent="0.25">
      <c r="A6888">
        <v>51500</v>
      </c>
      <c r="B6888" t="str">
        <f>INDEX( Table3[],MATCH(Sales[[#This Row],[Category]],Table3[Category],0),1)</f>
        <v>LIQUOR</v>
      </c>
      <c r="C6888" t="s">
        <v>37</v>
      </c>
      <c r="D6888" t="s">
        <v>6774</v>
      </c>
      <c r="E6888" t="s">
        <v>10</v>
      </c>
      <c r="F6888">
        <v>118</v>
      </c>
      <c r="G6888" s="1">
        <v>30.99</v>
      </c>
      <c r="H6888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6888">
        <f>Sales[[#This Row],[Total Inventory]]*Sales[[#This Row],[Sale_Price]]</f>
        <v>3656.8199999999997</v>
      </c>
    </row>
    <row r="6889" spans="1:9" x14ac:dyDescent="0.25">
      <c r="A6889">
        <v>311307</v>
      </c>
      <c r="B6889" t="str">
        <f>INDEX( Table3[],MATCH(Sales[[#This Row],[Category]],Table3[Category],0),1)</f>
        <v>WINE</v>
      </c>
      <c r="C6889" t="s">
        <v>61</v>
      </c>
      <c r="D6889" t="s">
        <v>6775</v>
      </c>
      <c r="E6889" t="s">
        <v>10</v>
      </c>
      <c r="F6889">
        <v>0</v>
      </c>
      <c r="G6889" s="1">
        <v>159.99</v>
      </c>
      <c r="H6889">
        <f>IF(INDEX(Sale_Promotions[[Code]:[Sale Price]],MATCH(Sales[[#This Row],[Code]],Sale_Promotions[Code],0),2)=0,Sales[[#This Row],[Price]],INDEX(Sale_Promotions[[Code]:[Sale Price]],MATCH(Sales[[#This Row],[Code]],Sale_Promotions[Code],0),2))</f>
        <v>159.99</v>
      </c>
      <c r="I6889">
        <f>Sales[[#This Row],[Total Inventory]]*Sales[[#This Row],[Sale_Price]]</f>
        <v>0</v>
      </c>
    </row>
    <row r="6890" spans="1:9" x14ac:dyDescent="0.25">
      <c r="A6890">
        <v>313539</v>
      </c>
      <c r="B6890" t="str">
        <f>INDEX( Table3[],MATCH(Sales[[#This Row],[Category]],Table3[Category],0),1)</f>
        <v>WINE</v>
      </c>
      <c r="C6890" t="s">
        <v>21</v>
      </c>
      <c r="D6890" t="s">
        <v>5695</v>
      </c>
      <c r="E6890" t="s">
        <v>23</v>
      </c>
      <c r="F6890">
        <v>0</v>
      </c>
      <c r="G6890" s="1">
        <v>10.49</v>
      </c>
      <c r="H6890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6890">
        <f>Sales[[#This Row],[Total Inventory]]*Sales[[#This Row],[Sale_Price]]</f>
        <v>0</v>
      </c>
    </row>
    <row r="6891" spans="1:9" x14ac:dyDescent="0.25">
      <c r="A6891">
        <v>71340</v>
      </c>
      <c r="B6891" t="str">
        <f>INDEX( Table3[],MATCH(Sales[[#This Row],[Category]],Table3[Category],0),1)</f>
        <v>WINE</v>
      </c>
      <c r="C6891" t="s">
        <v>41</v>
      </c>
      <c r="D6891" t="s">
        <v>6776</v>
      </c>
      <c r="E6891" t="s">
        <v>10</v>
      </c>
      <c r="F6891">
        <v>218</v>
      </c>
      <c r="G6891" s="1">
        <v>10.79</v>
      </c>
      <c r="H6891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6891">
        <f>Sales[[#This Row],[Total Inventory]]*Sales[[#This Row],[Sale_Price]]</f>
        <v>2352.2199999999998</v>
      </c>
    </row>
    <row r="6892" spans="1:9" x14ac:dyDescent="0.25">
      <c r="A6892">
        <v>186031</v>
      </c>
      <c r="B6892" t="str">
        <f>INDEX( Table3[],MATCH(Sales[[#This Row],[Category]],Table3[Category],0),1)</f>
        <v>WINE</v>
      </c>
      <c r="C6892" t="s">
        <v>28</v>
      </c>
      <c r="D6892" t="s">
        <v>6777</v>
      </c>
      <c r="E6892" t="s">
        <v>10</v>
      </c>
      <c r="F6892">
        <v>13</v>
      </c>
      <c r="G6892" s="1">
        <v>12.69</v>
      </c>
      <c r="H689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892">
        <f>Sales[[#This Row],[Total Inventory]]*Sales[[#This Row],[Sale_Price]]</f>
        <v>116.87</v>
      </c>
    </row>
    <row r="6893" spans="1:9" x14ac:dyDescent="0.25">
      <c r="A6893">
        <v>316002</v>
      </c>
      <c r="B6893" t="str">
        <f>INDEX( Table3[],MATCH(Sales[[#This Row],[Category]],Table3[Category],0),1)</f>
        <v>WINE</v>
      </c>
      <c r="C6893" t="s">
        <v>28</v>
      </c>
      <c r="D6893" t="s">
        <v>6778</v>
      </c>
      <c r="E6893" t="s">
        <v>10</v>
      </c>
      <c r="F6893">
        <v>0</v>
      </c>
      <c r="G6893" s="1">
        <v>14.99</v>
      </c>
      <c r="H689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893">
        <f>Sales[[#This Row],[Total Inventory]]*Sales[[#This Row],[Sale_Price]]</f>
        <v>0</v>
      </c>
    </row>
    <row r="6894" spans="1:9" x14ac:dyDescent="0.25">
      <c r="A6894">
        <v>47260</v>
      </c>
      <c r="B6894" t="str">
        <f>INDEX( Table3[],MATCH(Sales[[#This Row],[Category]],Table3[Category],0),1)</f>
        <v>LIQUOR</v>
      </c>
      <c r="C6894" t="s">
        <v>26</v>
      </c>
      <c r="D6894" t="s">
        <v>6779</v>
      </c>
      <c r="E6894" t="s">
        <v>48</v>
      </c>
      <c r="F6894">
        <v>264</v>
      </c>
      <c r="G6894" s="1">
        <v>8.99</v>
      </c>
      <c r="H689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894">
        <f>Sales[[#This Row],[Total Inventory]]*Sales[[#This Row],[Sale_Price]]</f>
        <v>2373.36</v>
      </c>
    </row>
    <row r="6895" spans="1:9" x14ac:dyDescent="0.25">
      <c r="A6895">
        <v>82819</v>
      </c>
      <c r="B6895" t="str">
        <f>INDEX( Table3[],MATCH(Sales[[#This Row],[Category]],Table3[Category],0),1)</f>
        <v>WINE</v>
      </c>
      <c r="C6895" t="s">
        <v>242</v>
      </c>
      <c r="D6895" t="s">
        <v>6780</v>
      </c>
      <c r="E6895" t="s">
        <v>23</v>
      </c>
      <c r="F6895">
        <v>121</v>
      </c>
      <c r="G6895" s="1">
        <v>9.99</v>
      </c>
      <c r="H6895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6895">
        <f>Sales[[#This Row],[Total Inventory]]*Sales[[#This Row],[Sale_Price]]</f>
        <v>1208.79</v>
      </c>
    </row>
    <row r="6896" spans="1:9" x14ac:dyDescent="0.25">
      <c r="A6896">
        <v>42487</v>
      </c>
      <c r="B6896" t="str">
        <f>INDEX( Table3[],MATCH(Sales[[#This Row],[Category]],Table3[Category],0),1)</f>
        <v>WINE</v>
      </c>
      <c r="C6896" t="s">
        <v>43</v>
      </c>
      <c r="D6896" t="s">
        <v>4147</v>
      </c>
      <c r="E6896" t="s">
        <v>10</v>
      </c>
      <c r="F6896">
        <v>31</v>
      </c>
      <c r="G6896" s="1">
        <v>74.989999999999995</v>
      </c>
      <c r="H6896">
        <f>IF(INDEX(Sale_Promotions[[Code]:[Sale Price]],MATCH(Sales[[#This Row],[Code]],Sale_Promotions[Code],0),2)=0,Sales[[#This Row],[Price]],INDEX(Sale_Promotions[[Code]:[Sale Price]],MATCH(Sales[[#This Row],[Code]],Sale_Promotions[Code],0),2))</f>
        <v>72.39</v>
      </c>
      <c r="I6896">
        <f>Sales[[#This Row],[Total Inventory]]*Sales[[#This Row],[Sale_Price]]</f>
        <v>2244.09</v>
      </c>
    </row>
    <row r="6897" spans="1:9" x14ac:dyDescent="0.25">
      <c r="A6897">
        <v>432261</v>
      </c>
      <c r="B6897" t="str">
        <f>INDEX( Table3[],MATCH(Sales[[#This Row],[Category]],Table3[Category],0),1)</f>
        <v>WINE</v>
      </c>
      <c r="C6897" t="s">
        <v>85</v>
      </c>
      <c r="D6897" t="s">
        <v>6781</v>
      </c>
      <c r="E6897" t="s">
        <v>10</v>
      </c>
      <c r="F6897">
        <v>1</v>
      </c>
      <c r="G6897" s="1">
        <v>14.99</v>
      </c>
      <c r="H6897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897">
        <f>Sales[[#This Row],[Total Inventory]]*Sales[[#This Row],[Sale_Price]]</f>
        <v>14.99</v>
      </c>
    </row>
    <row r="6898" spans="1:9" x14ac:dyDescent="0.25">
      <c r="A6898">
        <v>72737</v>
      </c>
      <c r="B6898" t="str">
        <f>INDEX( Table3[],MATCH(Sales[[#This Row],[Category]],Table3[Category],0),1)</f>
        <v>LIQUOR</v>
      </c>
      <c r="C6898" t="s">
        <v>37</v>
      </c>
      <c r="D6898" t="s">
        <v>3058</v>
      </c>
      <c r="E6898" t="s">
        <v>10</v>
      </c>
      <c r="F6898">
        <v>358</v>
      </c>
      <c r="G6898" s="1">
        <v>21.99</v>
      </c>
      <c r="H6898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6898">
        <f>Sales[[#This Row],[Total Inventory]]*Sales[[#This Row],[Sale_Price]]</f>
        <v>7156.4199999999992</v>
      </c>
    </row>
    <row r="6899" spans="1:9" x14ac:dyDescent="0.25">
      <c r="A6899">
        <v>84111</v>
      </c>
      <c r="B6899" t="str">
        <f>INDEX( Table3[],MATCH(Sales[[#This Row],[Category]],Table3[Category],0),1)</f>
        <v>WINE</v>
      </c>
      <c r="C6899" t="s">
        <v>61</v>
      </c>
      <c r="D6899" t="s">
        <v>6782</v>
      </c>
      <c r="E6899" t="s">
        <v>23</v>
      </c>
      <c r="F6899">
        <v>196</v>
      </c>
      <c r="G6899" s="1">
        <v>13.49</v>
      </c>
      <c r="H6899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6899">
        <f>Sales[[#This Row],[Total Inventory]]*Sales[[#This Row],[Sale_Price]]</f>
        <v>2487.2399999999998</v>
      </c>
    </row>
    <row r="6900" spans="1:9" x14ac:dyDescent="0.25">
      <c r="A6900">
        <v>44586</v>
      </c>
      <c r="B6900" t="str">
        <f>INDEX( Table3[],MATCH(Sales[[#This Row],[Category]],Table3[Category],0),1)</f>
        <v>WINE</v>
      </c>
      <c r="C6900" t="s">
        <v>163</v>
      </c>
      <c r="D6900" t="s">
        <v>6783</v>
      </c>
      <c r="E6900" t="s">
        <v>10</v>
      </c>
      <c r="F6900">
        <v>10</v>
      </c>
      <c r="G6900" s="1">
        <v>27.99</v>
      </c>
      <c r="H6900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6900">
        <f>Sales[[#This Row],[Total Inventory]]*Sales[[#This Row],[Sale_Price]]</f>
        <v>279.89999999999998</v>
      </c>
    </row>
    <row r="6901" spans="1:9" x14ac:dyDescent="0.25">
      <c r="A6901">
        <v>29685</v>
      </c>
      <c r="B6901" t="str">
        <f>INDEX( Table3[],MATCH(Sales[[#This Row],[Category]],Table3[Category],0),1)</f>
        <v>BEER</v>
      </c>
      <c r="C6901" t="s">
        <v>11</v>
      </c>
      <c r="D6901" t="s">
        <v>6784</v>
      </c>
      <c r="E6901" t="s">
        <v>60</v>
      </c>
      <c r="F6901">
        <v>0</v>
      </c>
      <c r="G6901" s="1">
        <v>3.47</v>
      </c>
      <c r="H6901">
        <f>IF(INDEX(Sale_Promotions[[Code]:[Sale Price]],MATCH(Sales[[#This Row],[Code]],Sale_Promotions[Code],0),2)=0,Sales[[#This Row],[Price]],INDEX(Sale_Promotions[[Code]:[Sale Price]],MATCH(Sales[[#This Row],[Code]],Sale_Promotions[Code],0),2))</f>
        <v>3.47</v>
      </c>
      <c r="I6901">
        <f>Sales[[#This Row],[Total Inventory]]*Sales[[#This Row],[Sale_Price]]</f>
        <v>0</v>
      </c>
    </row>
    <row r="6902" spans="1:9" x14ac:dyDescent="0.25">
      <c r="A6902">
        <v>11562</v>
      </c>
      <c r="B6902" t="str">
        <f>INDEX( Table3[],MATCH(Sales[[#This Row],[Category]],Table3[Category],0),1)</f>
        <v>LIQUOR</v>
      </c>
      <c r="C6902" t="s">
        <v>26</v>
      </c>
      <c r="D6902" t="s">
        <v>6785</v>
      </c>
      <c r="E6902" t="s">
        <v>10</v>
      </c>
      <c r="F6902">
        <v>21</v>
      </c>
      <c r="G6902" s="1">
        <v>11.49</v>
      </c>
      <c r="H690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902">
        <f>Sales[[#This Row],[Total Inventory]]*Sales[[#This Row],[Sale_Price]]</f>
        <v>188.79</v>
      </c>
    </row>
    <row r="6903" spans="1:9" x14ac:dyDescent="0.25">
      <c r="A6903">
        <v>310018</v>
      </c>
      <c r="B6903" t="str">
        <f>INDEX( Table3[],MATCH(Sales[[#This Row],[Category]],Table3[Category],0),1)</f>
        <v>WINE</v>
      </c>
      <c r="C6903" t="s">
        <v>8</v>
      </c>
      <c r="D6903" t="s">
        <v>6786</v>
      </c>
      <c r="E6903" t="s">
        <v>10</v>
      </c>
      <c r="F6903">
        <v>21</v>
      </c>
      <c r="G6903" s="1">
        <v>11.99</v>
      </c>
      <c r="H690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903">
        <f>Sales[[#This Row],[Total Inventory]]*Sales[[#This Row],[Sale_Price]]</f>
        <v>251.79</v>
      </c>
    </row>
    <row r="6904" spans="1:9" x14ac:dyDescent="0.25">
      <c r="A6904">
        <v>40915</v>
      </c>
      <c r="B6904" t="str">
        <f>INDEX( Table3[],MATCH(Sales[[#This Row],[Category]],Table3[Category],0),1)</f>
        <v>WINE</v>
      </c>
      <c r="C6904" t="s">
        <v>43</v>
      </c>
      <c r="D6904" t="s">
        <v>6787</v>
      </c>
      <c r="E6904" t="s">
        <v>10</v>
      </c>
      <c r="F6904">
        <v>77</v>
      </c>
      <c r="G6904" s="1">
        <v>9.7899999999999991</v>
      </c>
      <c r="H6904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6904">
        <f>Sales[[#This Row],[Total Inventory]]*Sales[[#This Row],[Sale_Price]]</f>
        <v>753.82999999999993</v>
      </c>
    </row>
    <row r="6905" spans="1:9" x14ac:dyDescent="0.25">
      <c r="A6905">
        <v>75057</v>
      </c>
      <c r="B6905" t="str">
        <f>INDEX( Table3[],MATCH(Sales[[#This Row],[Category]],Table3[Category],0),1)</f>
        <v>LIQUOR</v>
      </c>
      <c r="C6905" t="s">
        <v>37</v>
      </c>
      <c r="D6905" t="s">
        <v>6788</v>
      </c>
      <c r="E6905" t="s">
        <v>10</v>
      </c>
      <c r="F6905">
        <v>1</v>
      </c>
      <c r="G6905" s="1">
        <v>10.49</v>
      </c>
      <c r="H6905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6905">
        <f>Sales[[#This Row],[Total Inventory]]*Sales[[#This Row],[Sale_Price]]</f>
        <v>10.49</v>
      </c>
    </row>
    <row r="6906" spans="1:9" x14ac:dyDescent="0.25">
      <c r="A6906">
        <v>70122</v>
      </c>
      <c r="B6906" t="str">
        <f>INDEX( Table3[],MATCH(Sales[[#This Row],[Category]],Table3[Category],0),1)</f>
        <v>LIQUOR</v>
      </c>
      <c r="C6906" t="s">
        <v>57</v>
      </c>
      <c r="D6906" t="s">
        <v>2272</v>
      </c>
      <c r="E6906" t="s">
        <v>10</v>
      </c>
      <c r="F6906">
        <v>135</v>
      </c>
      <c r="G6906" s="1">
        <v>44.99</v>
      </c>
      <c r="H6906">
        <f>IF(INDEX(Sale_Promotions[[Code]:[Sale Price]],MATCH(Sales[[#This Row],[Code]],Sale_Promotions[Code],0),2)=0,Sales[[#This Row],[Price]],INDEX(Sale_Promotions[[Code]:[Sale Price]],MATCH(Sales[[#This Row],[Code]],Sale_Promotions[Code],0),2))</f>
        <v>43.09</v>
      </c>
      <c r="I6906">
        <f>Sales[[#This Row],[Total Inventory]]*Sales[[#This Row],[Sale_Price]]</f>
        <v>5817.1500000000005</v>
      </c>
    </row>
    <row r="6907" spans="1:9" x14ac:dyDescent="0.25">
      <c r="A6907">
        <v>22683</v>
      </c>
      <c r="B6907" t="str">
        <f>INDEX( Table3[],MATCH(Sales[[#This Row],[Category]],Table3[Category],0),1)</f>
        <v>WINE</v>
      </c>
      <c r="C6907" t="s">
        <v>61</v>
      </c>
      <c r="D6907" t="s">
        <v>6789</v>
      </c>
      <c r="E6907" t="s">
        <v>332</v>
      </c>
      <c r="F6907">
        <v>115</v>
      </c>
      <c r="G6907" s="1">
        <v>14.49</v>
      </c>
      <c r="H6907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6907">
        <f>Sales[[#This Row],[Total Inventory]]*Sales[[#This Row],[Sale_Price]]</f>
        <v>1666.3500000000001</v>
      </c>
    </row>
    <row r="6908" spans="1:9" x14ac:dyDescent="0.25">
      <c r="A6908">
        <v>72184</v>
      </c>
      <c r="B6908" t="str">
        <f>INDEX( Table3[],MATCH(Sales[[#This Row],[Category]],Table3[Category],0),1)</f>
        <v>WINE</v>
      </c>
      <c r="C6908" t="s">
        <v>163</v>
      </c>
      <c r="D6908" t="s">
        <v>6790</v>
      </c>
      <c r="E6908" t="s">
        <v>10</v>
      </c>
      <c r="F6908">
        <v>88</v>
      </c>
      <c r="G6908" s="1">
        <v>11.99</v>
      </c>
      <c r="H690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908">
        <f>Sales[[#This Row],[Total Inventory]]*Sales[[#This Row],[Sale_Price]]</f>
        <v>1055.1200000000001</v>
      </c>
    </row>
    <row r="6909" spans="1:9" x14ac:dyDescent="0.25">
      <c r="A6909">
        <v>11085</v>
      </c>
      <c r="B6909" t="str">
        <f>INDEX( Table3[],MATCH(Sales[[#This Row],[Category]],Table3[Category],0),1)</f>
        <v>BEER</v>
      </c>
      <c r="C6909" t="s">
        <v>1019</v>
      </c>
      <c r="D6909" t="s">
        <v>6791</v>
      </c>
      <c r="E6909" t="s">
        <v>10</v>
      </c>
      <c r="F6909">
        <v>189</v>
      </c>
      <c r="G6909" s="1">
        <v>62.99</v>
      </c>
      <c r="H6909">
        <f>IF(INDEX(Sale_Promotions[[Code]:[Sale Price]],MATCH(Sales[[#This Row],[Code]],Sale_Promotions[Code],0),2)=0,Sales[[#This Row],[Price]],INDEX(Sale_Promotions[[Code]:[Sale Price]],MATCH(Sales[[#This Row],[Code]],Sale_Promotions[Code],0),2))</f>
        <v>62.99</v>
      </c>
      <c r="I6909">
        <f>Sales[[#This Row],[Total Inventory]]*Sales[[#This Row],[Sale_Price]]</f>
        <v>11905.11</v>
      </c>
    </row>
    <row r="6910" spans="1:9" x14ac:dyDescent="0.25">
      <c r="A6910">
        <v>19364</v>
      </c>
      <c r="B6910" t="str">
        <f>INDEX( Table3[],MATCH(Sales[[#This Row],[Category]],Table3[Category],0),1)</f>
        <v>WINE</v>
      </c>
      <c r="C6910" t="s">
        <v>28</v>
      </c>
      <c r="D6910" t="s">
        <v>6792</v>
      </c>
      <c r="E6910" t="s">
        <v>10</v>
      </c>
      <c r="F6910">
        <v>195</v>
      </c>
      <c r="G6910" s="1">
        <v>11.49</v>
      </c>
      <c r="H691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6910">
        <f>Sales[[#This Row],[Total Inventory]]*Sales[[#This Row],[Sale_Price]]</f>
        <v>2143.0500000000002</v>
      </c>
    </row>
    <row r="6911" spans="1:9" x14ac:dyDescent="0.25">
      <c r="A6911">
        <v>1880</v>
      </c>
      <c r="B6911" t="str">
        <f>INDEX( Table3[],MATCH(Sales[[#This Row],[Category]],Table3[Category],0),1)</f>
        <v>BEER</v>
      </c>
      <c r="C6911" t="s">
        <v>11</v>
      </c>
      <c r="D6911" t="s">
        <v>6793</v>
      </c>
      <c r="E6911" t="s">
        <v>92</v>
      </c>
      <c r="F6911">
        <v>955</v>
      </c>
      <c r="G6911" s="1">
        <v>1.59</v>
      </c>
      <c r="H6911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6911">
        <f>Sales[[#This Row],[Total Inventory]]*Sales[[#This Row],[Sale_Price]]</f>
        <v>1518.45</v>
      </c>
    </row>
    <row r="6912" spans="1:9" x14ac:dyDescent="0.25">
      <c r="A6912">
        <v>421758</v>
      </c>
      <c r="B6912" t="str">
        <f>INDEX( Table3[],MATCH(Sales[[#This Row],[Category]],Table3[Category],0),1)</f>
        <v>WINE</v>
      </c>
      <c r="C6912" t="s">
        <v>61</v>
      </c>
      <c r="D6912" t="s">
        <v>6794</v>
      </c>
      <c r="E6912" t="s">
        <v>10</v>
      </c>
      <c r="F6912">
        <v>0</v>
      </c>
      <c r="G6912" s="1">
        <v>14.99</v>
      </c>
      <c r="H6912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912">
        <f>Sales[[#This Row],[Total Inventory]]*Sales[[#This Row],[Sale_Price]]</f>
        <v>0</v>
      </c>
    </row>
    <row r="6913" spans="1:9" x14ac:dyDescent="0.25">
      <c r="A6913">
        <v>34436</v>
      </c>
      <c r="B6913" t="str">
        <f>INDEX( Table3[],MATCH(Sales[[#This Row],[Category]],Table3[Category],0),1)</f>
        <v>LIQUOR</v>
      </c>
      <c r="C6913" t="s">
        <v>37</v>
      </c>
      <c r="D6913" t="s">
        <v>3009</v>
      </c>
      <c r="E6913" t="s">
        <v>16</v>
      </c>
      <c r="F6913">
        <v>243</v>
      </c>
      <c r="G6913" s="1">
        <v>27.99</v>
      </c>
      <c r="H6913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6913">
        <f>Sales[[#This Row],[Total Inventory]]*Sales[[#This Row],[Sale_Price]]</f>
        <v>6315.57</v>
      </c>
    </row>
    <row r="6914" spans="1:9" x14ac:dyDescent="0.25">
      <c r="A6914">
        <v>29451</v>
      </c>
      <c r="B6914" t="str">
        <f>INDEX( Table3[],MATCH(Sales[[#This Row],[Category]],Table3[Category],0),1)</f>
        <v>BEER</v>
      </c>
      <c r="C6914" t="s">
        <v>11</v>
      </c>
      <c r="D6914" t="s">
        <v>6795</v>
      </c>
      <c r="E6914" t="s">
        <v>25</v>
      </c>
      <c r="F6914">
        <v>0</v>
      </c>
      <c r="G6914" s="1">
        <v>3.08</v>
      </c>
      <c r="H6914">
        <f>IF(INDEX(Sale_Promotions[[Code]:[Sale Price]],MATCH(Sales[[#This Row],[Code]],Sale_Promotions[Code],0),2)=0,Sales[[#This Row],[Price]],INDEX(Sale_Promotions[[Code]:[Sale Price]],MATCH(Sales[[#This Row],[Code]],Sale_Promotions[Code],0),2))</f>
        <v>3.08</v>
      </c>
      <c r="I6914">
        <f>Sales[[#This Row],[Total Inventory]]*Sales[[#This Row],[Sale_Price]]</f>
        <v>0</v>
      </c>
    </row>
    <row r="6915" spans="1:9" x14ac:dyDescent="0.25">
      <c r="A6915">
        <v>70174</v>
      </c>
      <c r="B6915" t="str">
        <f>INDEX( Table3[],MATCH(Sales[[#This Row],[Category]],Table3[Category],0),1)</f>
        <v>LIQUOR</v>
      </c>
      <c r="C6915" t="s">
        <v>35</v>
      </c>
      <c r="D6915" t="s">
        <v>6796</v>
      </c>
      <c r="E6915" t="s">
        <v>133</v>
      </c>
      <c r="F6915">
        <v>22</v>
      </c>
      <c r="G6915" s="1">
        <v>18.489999999999998</v>
      </c>
      <c r="H6915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915">
        <f>Sales[[#This Row],[Total Inventory]]*Sales[[#This Row],[Sale_Price]]</f>
        <v>307.78000000000003</v>
      </c>
    </row>
    <row r="6916" spans="1:9" x14ac:dyDescent="0.25">
      <c r="A6916">
        <v>81574</v>
      </c>
      <c r="B6916" t="str">
        <f>INDEX( Table3[],MATCH(Sales[[#This Row],[Category]],Table3[Category],0),1)</f>
        <v>WINE</v>
      </c>
      <c r="C6916" t="s">
        <v>64</v>
      </c>
      <c r="D6916" t="s">
        <v>6797</v>
      </c>
      <c r="E6916" t="s">
        <v>23</v>
      </c>
      <c r="F6916">
        <v>121</v>
      </c>
      <c r="G6916" s="1">
        <v>11.99</v>
      </c>
      <c r="H691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916">
        <f>Sales[[#This Row],[Total Inventory]]*Sales[[#This Row],[Sale_Price]]</f>
        <v>1450.79</v>
      </c>
    </row>
    <row r="6917" spans="1:9" x14ac:dyDescent="0.25">
      <c r="A6917">
        <v>43345</v>
      </c>
      <c r="B6917" t="str">
        <f>INDEX( Table3[],MATCH(Sales[[#This Row],[Category]],Table3[Category],0),1)</f>
        <v>LIQUOR</v>
      </c>
      <c r="C6917" t="s">
        <v>37</v>
      </c>
      <c r="D6917" t="s">
        <v>5293</v>
      </c>
      <c r="E6917" t="s">
        <v>10</v>
      </c>
      <c r="F6917">
        <v>91</v>
      </c>
      <c r="G6917" s="1">
        <v>22.99</v>
      </c>
      <c r="H6917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6917">
        <f>Sales[[#This Row],[Total Inventory]]*Sales[[#This Row],[Sale_Price]]</f>
        <v>2092.0899999999997</v>
      </c>
    </row>
    <row r="6918" spans="1:9" x14ac:dyDescent="0.25">
      <c r="A6918">
        <v>80091</v>
      </c>
      <c r="B6918" t="str">
        <f>INDEX( Table3[],MATCH(Sales[[#This Row],[Category]],Table3[Category],0),1)</f>
        <v>WINE</v>
      </c>
      <c r="C6918" t="s">
        <v>28</v>
      </c>
      <c r="D6918" t="s">
        <v>6798</v>
      </c>
      <c r="E6918" t="s">
        <v>1183</v>
      </c>
      <c r="F6918">
        <v>76</v>
      </c>
      <c r="G6918" s="1">
        <v>19.690000000000001</v>
      </c>
      <c r="H6918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6918">
        <f>Sales[[#This Row],[Total Inventory]]*Sales[[#This Row],[Sale_Price]]</f>
        <v>1291.2399999999998</v>
      </c>
    </row>
    <row r="6919" spans="1:9" x14ac:dyDescent="0.25">
      <c r="A6919">
        <v>72140</v>
      </c>
      <c r="B6919" t="str">
        <f>INDEX( Table3[],MATCH(Sales[[#This Row],[Category]],Table3[Category],0),1)</f>
        <v>LIQUOR</v>
      </c>
      <c r="C6919" t="s">
        <v>245</v>
      </c>
      <c r="D6919" t="s">
        <v>6799</v>
      </c>
      <c r="E6919" t="s">
        <v>16</v>
      </c>
      <c r="F6919">
        <v>723</v>
      </c>
      <c r="G6919" s="1">
        <v>28.99</v>
      </c>
      <c r="H6919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6919">
        <f>Sales[[#This Row],[Total Inventory]]*Sales[[#This Row],[Sale_Price]]</f>
        <v>18790.77</v>
      </c>
    </row>
    <row r="6920" spans="1:9" x14ac:dyDescent="0.25">
      <c r="A6920">
        <v>72117</v>
      </c>
      <c r="B6920" t="str">
        <f>INDEX( Table3[],MATCH(Sales[[#This Row],[Category]],Table3[Category],0),1)</f>
        <v>WINE</v>
      </c>
      <c r="C6920" t="s">
        <v>163</v>
      </c>
      <c r="D6920" t="s">
        <v>6800</v>
      </c>
      <c r="E6920" t="s">
        <v>10</v>
      </c>
      <c r="F6920">
        <v>180</v>
      </c>
      <c r="G6920" s="1">
        <v>13.99</v>
      </c>
      <c r="H6920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920">
        <f>Sales[[#This Row],[Total Inventory]]*Sales[[#This Row],[Sale_Price]]</f>
        <v>2518.1999999999998</v>
      </c>
    </row>
    <row r="6921" spans="1:9" x14ac:dyDescent="0.25">
      <c r="A6921">
        <v>303562</v>
      </c>
      <c r="B6921" t="str">
        <f>INDEX( Table3[],MATCH(Sales[[#This Row],[Category]],Table3[Category],0),1)</f>
        <v>WINE</v>
      </c>
      <c r="C6921" t="s">
        <v>85</v>
      </c>
      <c r="D6921" t="s">
        <v>6801</v>
      </c>
      <c r="E6921" t="s">
        <v>10</v>
      </c>
      <c r="F6921">
        <v>0</v>
      </c>
      <c r="G6921" s="1">
        <v>26.99</v>
      </c>
      <c r="H6921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6921">
        <f>Sales[[#This Row],[Total Inventory]]*Sales[[#This Row],[Sale_Price]]</f>
        <v>0</v>
      </c>
    </row>
    <row r="6922" spans="1:9" x14ac:dyDescent="0.25">
      <c r="A6922">
        <v>60011</v>
      </c>
      <c r="B6922" t="str">
        <f>INDEX( Table3[],MATCH(Sales[[#This Row],[Category]],Table3[Category],0),1)</f>
        <v>WINE</v>
      </c>
      <c r="C6922" t="s">
        <v>85</v>
      </c>
      <c r="D6922" t="s">
        <v>6802</v>
      </c>
      <c r="E6922" t="s">
        <v>10</v>
      </c>
      <c r="F6922">
        <v>307</v>
      </c>
      <c r="G6922" s="1">
        <v>12.99</v>
      </c>
      <c r="H692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6922">
        <f>Sales[[#This Row],[Total Inventory]]*Sales[[#This Row],[Sale_Price]]</f>
        <v>3987.9300000000003</v>
      </c>
    </row>
    <row r="6923" spans="1:9" x14ac:dyDescent="0.25">
      <c r="A6923">
        <v>44470</v>
      </c>
      <c r="B6923" t="str">
        <f>INDEX( Table3[],MATCH(Sales[[#This Row],[Category]],Table3[Category],0),1)</f>
        <v>WINE</v>
      </c>
      <c r="C6923" t="s">
        <v>61</v>
      </c>
      <c r="D6923" t="s">
        <v>544</v>
      </c>
      <c r="E6923" t="s">
        <v>10</v>
      </c>
      <c r="F6923">
        <v>50</v>
      </c>
      <c r="G6923" s="1">
        <v>15.49</v>
      </c>
      <c r="H6923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6923">
        <f>Sales[[#This Row],[Total Inventory]]*Sales[[#This Row],[Sale_Price]]</f>
        <v>774.5</v>
      </c>
    </row>
    <row r="6924" spans="1:9" x14ac:dyDescent="0.25">
      <c r="A6924">
        <v>11762</v>
      </c>
      <c r="B6924" t="str">
        <f>INDEX( Table3[],MATCH(Sales[[#This Row],[Category]],Table3[Category],0),1)</f>
        <v>LIQUOR</v>
      </c>
      <c r="C6924" t="s">
        <v>175</v>
      </c>
      <c r="D6924" t="s">
        <v>6728</v>
      </c>
      <c r="E6924" t="s">
        <v>16</v>
      </c>
      <c r="F6924">
        <v>1176</v>
      </c>
      <c r="G6924" s="1">
        <v>30.99</v>
      </c>
      <c r="H6924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6924">
        <f>Sales[[#This Row],[Total Inventory]]*Sales[[#This Row],[Sale_Price]]</f>
        <v>36444.239999999998</v>
      </c>
    </row>
    <row r="6925" spans="1:9" x14ac:dyDescent="0.25">
      <c r="A6925">
        <v>82939</v>
      </c>
      <c r="B6925" t="str">
        <f>INDEX( Table3[],MATCH(Sales[[#This Row],[Category]],Table3[Category],0),1)</f>
        <v>WINE</v>
      </c>
      <c r="C6925" t="s">
        <v>85</v>
      </c>
      <c r="D6925" t="s">
        <v>6803</v>
      </c>
      <c r="E6925" t="s">
        <v>10</v>
      </c>
      <c r="F6925">
        <v>47</v>
      </c>
      <c r="G6925" s="1">
        <v>24.99</v>
      </c>
      <c r="H6925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6925">
        <f>Sales[[#This Row],[Total Inventory]]*Sales[[#This Row],[Sale_Price]]</f>
        <v>775.03</v>
      </c>
    </row>
    <row r="6926" spans="1:9" x14ac:dyDescent="0.25">
      <c r="A6926">
        <v>28143</v>
      </c>
      <c r="B6926" t="str">
        <f>INDEX( Table3[],MATCH(Sales[[#This Row],[Category]],Table3[Category],0),1)</f>
        <v>BEER</v>
      </c>
      <c r="C6926" t="s">
        <v>11</v>
      </c>
      <c r="D6926" t="s">
        <v>6804</v>
      </c>
      <c r="E6926" t="s">
        <v>25</v>
      </c>
      <c r="F6926">
        <v>0</v>
      </c>
      <c r="G6926" s="1">
        <v>1.89</v>
      </c>
      <c r="H6926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6926">
        <f>Sales[[#This Row],[Total Inventory]]*Sales[[#This Row],[Sale_Price]]</f>
        <v>0</v>
      </c>
    </row>
    <row r="6927" spans="1:9" x14ac:dyDescent="0.25">
      <c r="A6927">
        <v>7510</v>
      </c>
      <c r="B6927" t="str">
        <f>INDEX( Table3[],MATCH(Sales[[#This Row],[Category]],Table3[Category],0),1)</f>
        <v>BEER</v>
      </c>
      <c r="C6927" t="s">
        <v>11</v>
      </c>
      <c r="D6927" t="s">
        <v>6805</v>
      </c>
      <c r="E6927" t="s">
        <v>25</v>
      </c>
      <c r="F6927">
        <v>240</v>
      </c>
      <c r="G6927" s="1">
        <v>1.5</v>
      </c>
      <c r="H6927">
        <f>IF(INDEX(Sale_Promotions[[Code]:[Sale Price]],MATCH(Sales[[#This Row],[Code]],Sale_Promotions[Code],0),2)=0,Sales[[#This Row],[Price]],INDEX(Sale_Promotions[[Code]:[Sale Price]],MATCH(Sales[[#This Row],[Code]],Sale_Promotions[Code],0),2))</f>
        <v>1.5</v>
      </c>
      <c r="I6927">
        <f>Sales[[#This Row],[Total Inventory]]*Sales[[#This Row],[Sale_Price]]</f>
        <v>360</v>
      </c>
    </row>
    <row r="6928" spans="1:9" x14ac:dyDescent="0.25">
      <c r="A6928">
        <v>77585</v>
      </c>
      <c r="B6928" t="str">
        <f>INDEX( Table3[],MATCH(Sales[[#This Row],[Category]],Table3[Category],0),1)</f>
        <v>WINE</v>
      </c>
      <c r="C6928" t="s">
        <v>28</v>
      </c>
      <c r="D6928" t="s">
        <v>6806</v>
      </c>
      <c r="E6928" t="s">
        <v>48</v>
      </c>
      <c r="F6928">
        <v>334</v>
      </c>
      <c r="G6928" s="1">
        <v>8.49</v>
      </c>
      <c r="H6928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6928">
        <f>Sales[[#This Row],[Total Inventory]]*Sales[[#This Row],[Sale_Price]]</f>
        <v>2835.66</v>
      </c>
    </row>
    <row r="6929" spans="1:9" x14ac:dyDescent="0.25">
      <c r="A6929">
        <v>306114</v>
      </c>
      <c r="B6929" t="str">
        <f>INDEX( Table3[],MATCH(Sales[[#This Row],[Category]],Table3[Category],0),1)</f>
        <v>WINE</v>
      </c>
      <c r="C6929" t="s">
        <v>39</v>
      </c>
      <c r="D6929" t="s">
        <v>6807</v>
      </c>
      <c r="E6929" t="s">
        <v>23</v>
      </c>
      <c r="F6929">
        <v>0</v>
      </c>
      <c r="G6929" s="1">
        <v>12.69</v>
      </c>
      <c r="H6929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6929">
        <f>Sales[[#This Row],[Total Inventory]]*Sales[[#This Row],[Sale_Price]]</f>
        <v>0</v>
      </c>
    </row>
    <row r="6930" spans="1:9" x14ac:dyDescent="0.25">
      <c r="A6930">
        <v>319834</v>
      </c>
      <c r="B6930" t="str">
        <f>INDEX( Table3[],MATCH(Sales[[#This Row],[Category]],Table3[Category],0),1)</f>
        <v>WINE</v>
      </c>
      <c r="C6930" t="s">
        <v>163</v>
      </c>
      <c r="D6930" t="s">
        <v>6808</v>
      </c>
      <c r="E6930" t="s">
        <v>10</v>
      </c>
      <c r="F6930">
        <v>14</v>
      </c>
      <c r="G6930" s="1">
        <v>14.99</v>
      </c>
      <c r="H6930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930">
        <f>Sales[[#This Row],[Total Inventory]]*Sales[[#This Row],[Sale_Price]]</f>
        <v>209.86</v>
      </c>
    </row>
    <row r="6931" spans="1:9" x14ac:dyDescent="0.25">
      <c r="A6931">
        <v>96784</v>
      </c>
      <c r="B6931" t="str">
        <f>INDEX( Table3[],MATCH(Sales[[#This Row],[Category]],Table3[Category],0),1)</f>
        <v>BEER</v>
      </c>
      <c r="C6931" t="s">
        <v>11</v>
      </c>
      <c r="D6931" t="s">
        <v>6809</v>
      </c>
      <c r="E6931" t="s">
        <v>25</v>
      </c>
      <c r="F6931">
        <v>0</v>
      </c>
      <c r="G6931" s="1">
        <v>1.33</v>
      </c>
      <c r="H6931">
        <f>IF(INDEX(Sale_Promotions[[Code]:[Sale Price]],MATCH(Sales[[#This Row],[Code]],Sale_Promotions[Code],0),2)=0,Sales[[#This Row],[Price]],INDEX(Sale_Promotions[[Code]:[Sale Price]],MATCH(Sales[[#This Row],[Code]],Sale_Promotions[Code],0),2))</f>
        <v>1.33</v>
      </c>
      <c r="I6931">
        <f>Sales[[#This Row],[Total Inventory]]*Sales[[#This Row],[Sale_Price]]</f>
        <v>0</v>
      </c>
    </row>
    <row r="6932" spans="1:9" x14ac:dyDescent="0.25">
      <c r="A6932">
        <v>84077</v>
      </c>
      <c r="B6932" t="str">
        <f>INDEX( Table3[],MATCH(Sales[[#This Row],[Category]],Table3[Category],0),1)</f>
        <v>OTHER</v>
      </c>
      <c r="C6932" t="s">
        <v>75</v>
      </c>
      <c r="D6932" t="s">
        <v>6810</v>
      </c>
      <c r="E6932" t="s">
        <v>10</v>
      </c>
      <c r="F6932">
        <v>148</v>
      </c>
      <c r="G6932" s="1">
        <v>5.59</v>
      </c>
      <c r="H6932">
        <f>IF(INDEX(Sale_Promotions[[Code]:[Sale Price]],MATCH(Sales[[#This Row],[Code]],Sale_Promotions[Code],0),2)=0,Sales[[#This Row],[Price]],INDEX(Sale_Promotions[[Code]:[Sale Price]],MATCH(Sales[[#This Row],[Code]],Sale_Promotions[Code],0),2))</f>
        <v>5.59</v>
      </c>
      <c r="I6932">
        <f>Sales[[#This Row],[Total Inventory]]*Sales[[#This Row],[Sale_Price]]</f>
        <v>827.31999999999994</v>
      </c>
    </row>
    <row r="6933" spans="1:9" x14ac:dyDescent="0.25">
      <c r="A6933">
        <v>400424</v>
      </c>
      <c r="B6933" t="str">
        <f>INDEX( Table3[],MATCH(Sales[[#This Row],[Category]],Table3[Category],0),1)</f>
        <v>WINE</v>
      </c>
      <c r="C6933" t="s">
        <v>61</v>
      </c>
      <c r="D6933" t="s">
        <v>6811</v>
      </c>
      <c r="E6933" t="s">
        <v>10</v>
      </c>
      <c r="F6933">
        <v>206</v>
      </c>
      <c r="G6933" s="1">
        <v>11.99</v>
      </c>
      <c r="H693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933">
        <f>Sales[[#This Row],[Total Inventory]]*Sales[[#This Row],[Sale_Price]]</f>
        <v>2469.94</v>
      </c>
    </row>
    <row r="6934" spans="1:9" x14ac:dyDescent="0.25">
      <c r="A6934">
        <v>70870</v>
      </c>
      <c r="B6934" t="str">
        <f>INDEX( Table3[],MATCH(Sales[[#This Row],[Category]],Table3[Category],0),1)</f>
        <v>LIQUOR</v>
      </c>
      <c r="C6934" t="s">
        <v>35</v>
      </c>
      <c r="D6934" t="s">
        <v>6812</v>
      </c>
      <c r="E6934" t="s">
        <v>10</v>
      </c>
      <c r="F6934">
        <v>7</v>
      </c>
      <c r="G6934" s="1">
        <v>15.99</v>
      </c>
      <c r="H693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6934">
        <f>Sales[[#This Row],[Total Inventory]]*Sales[[#This Row],[Sale_Price]]</f>
        <v>111.93</v>
      </c>
    </row>
    <row r="6935" spans="1:9" x14ac:dyDescent="0.25">
      <c r="A6935">
        <v>82732</v>
      </c>
      <c r="B6935" t="str">
        <f>INDEX( Table3[],MATCH(Sales[[#This Row],[Category]],Table3[Category],0),1)</f>
        <v>WINE</v>
      </c>
      <c r="C6935" t="s">
        <v>83</v>
      </c>
      <c r="D6935" t="s">
        <v>6813</v>
      </c>
      <c r="E6935" t="s">
        <v>1183</v>
      </c>
      <c r="F6935">
        <v>100</v>
      </c>
      <c r="G6935" s="1">
        <v>19.690000000000001</v>
      </c>
      <c r="H6935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6935">
        <f>Sales[[#This Row],[Total Inventory]]*Sales[[#This Row],[Sale_Price]]</f>
        <v>1698.9999999999998</v>
      </c>
    </row>
    <row r="6936" spans="1:9" x14ac:dyDescent="0.25">
      <c r="A6936">
        <v>70179</v>
      </c>
      <c r="B6936" t="str">
        <f>INDEX( Table3[],MATCH(Sales[[#This Row],[Category]],Table3[Category],0),1)</f>
        <v>LIQUOR</v>
      </c>
      <c r="C6936" t="s">
        <v>57</v>
      </c>
      <c r="D6936" t="s">
        <v>6814</v>
      </c>
      <c r="E6936" t="s">
        <v>10</v>
      </c>
      <c r="F6936">
        <v>0</v>
      </c>
      <c r="G6936" s="1">
        <v>23.99</v>
      </c>
      <c r="H6936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6936">
        <f>Sales[[#This Row],[Total Inventory]]*Sales[[#This Row],[Sale_Price]]</f>
        <v>0</v>
      </c>
    </row>
    <row r="6937" spans="1:9" x14ac:dyDescent="0.25">
      <c r="A6937">
        <v>163090</v>
      </c>
      <c r="B6937" t="str">
        <f>INDEX( Table3[],MATCH(Sales[[#This Row],[Category]],Table3[Category],0),1)</f>
        <v>WINE</v>
      </c>
      <c r="C6937" t="s">
        <v>28</v>
      </c>
      <c r="D6937" t="s">
        <v>6815</v>
      </c>
      <c r="E6937" t="s">
        <v>10</v>
      </c>
      <c r="F6937">
        <v>36</v>
      </c>
      <c r="G6937" s="1">
        <v>16.989999999999998</v>
      </c>
      <c r="H6937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6937">
        <f>Sales[[#This Row],[Total Inventory]]*Sales[[#This Row],[Sale_Price]]</f>
        <v>611.64</v>
      </c>
    </row>
    <row r="6938" spans="1:9" x14ac:dyDescent="0.25">
      <c r="A6938">
        <v>28602</v>
      </c>
      <c r="B6938" t="str">
        <f>INDEX( Table3[],MATCH(Sales[[#This Row],[Category]],Table3[Category],0),1)</f>
        <v>BEER</v>
      </c>
      <c r="C6938" t="s">
        <v>11</v>
      </c>
      <c r="D6938" t="s">
        <v>6816</v>
      </c>
      <c r="E6938" t="s">
        <v>25</v>
      </c>
      <c r="F6938">
        <v>558</v>
      </c>
      <c r="G6938" s="1">
        <v>1.84</v>
      </c>
      <c r="H6938">
        <f>IF(INDEX(Sale_Promotions[[Code]:[Sale Price]],MATCH(Sales[[#This Row],[Code]],Sale_Promotions[Code],0),2)=0,Sales[[#This Row],[Price]],INDEX(Sale_Promotions[[Code]:[Sale Price]],MATCH(Sales[[#This Row],[Code]],Sale_Promotions[Code],0),2))</f>
        <v>1.84</v>
      </c>
      <c r="I6938">
        <f>Sales[[#This Row],[Total Inventory]]*Sales[[#This Row],[Sale_Price]]</f>
        <v>1026.72</v>
      </c>
    </row>
    <row r="6939" spans="1:9" x14ac:dyDescent="0.25">
      <c r="A6939">
        <v>85359</v>
      </c>
      <c r="B6939" t="str">
        <f>INDEX( Table3[],MATCH(Sales[[#This Row],[Category]],Table3[Category],0),1)</f>
        <v>WINE</v>
      </c>
      <c r="C6939" t="s">
        <v>83</v>
      </c>
      <c r="D6939" t="s">
        <v>5178</v>
      </c>
      <c r="E6939" t="s">
        <v>332</v>
      </c>
      <c r="F6939">
        <v>26</v>
      </c>
      <c r="G6939" s="1">
        <v>13.69</v>
      </c>
      <c r="H6939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6939">
        <f>Sales[[#This Row],[Total Inventory]]*Sales[[#This Row],[Sale_Price]]</f>
        <v>355.94</v>
      </c>
    </row>
    <row r="6940" spans="1:9" x14ac:dyDescent="0.25">
      <c r="A6940">
        <v>43087</v>
      </c>
      <c r="B6940" t="str">
        <f>INDEX( Table3[],MATCH(Sales[[#This Row],[Category]],Table3[Category],0),1)</f>
        <v>LIQUOR</v>
      </c>
      <c r="C6940" t="s">
        <v>26</v>
      </c>
      <c r="D6940" t="s">
        <v>6817</v>
      </c>
      <c r="E6940" t="s">
        <v>133</v>
      </c>
      <c r="F6940">
        <v>249</v>
      </c>
      <c r="G6940" s="1">
        <v>10.29</v>
      </c>
      <c r="H6940">
        <f>IF(INDEX(Sale_Promotions[[Code]:[Sale Price]],MATCH(Sales[[#This Row],[Code]],Sale_Promotions[Code],0),2)=0,Sales[[#This Row],[Price]],INDEX(Sale_Promotions[[Code]:[Sale Price]],MATCH(Sales[[#This Row],[Code]],Sale_Promotions[Code],0),2))</f>
        <v>10.29</v>
      </c>
      <c r="I6940">
        <f>Sales[[#This Row],[Total Inventory]]*Sales[[#This Row],[Sale_Price]]</f>
        <v>2562.2099999999996</v>
      </c>
    </row>
    <row r="6941" spans="1:9" x14ac:dyDescent="0.25">
      <c r="A6941">
        <v>25411</v>
      </c>
      <c r="B6941" t="str">
        <f>INDEX( Table3[],MATCH(Sales[[#This Row],[Category]],Table3[Category],0),1)</f>
        <v>BEER</v>
      </c>
      <c r="C6941" t="s">
        <v>11</v>
      </c>
      <c r="D6941" t="s">
        <v>5121</v>
      </c>
      <c r="E6941" t="s">
        <v>541</v>
      </c>
      <c r="F6941">
        <v>40</v>
      </c>
      <c r="G6941" s="1">
        <v>2.7</v>
      </c>
      <c r="H6941">
        <f>IF(INDEX(Sale_Promotions[[Code]:[Sale Price]],MATCH(Sales[[#This Row],[Code]],Sale_Promotions[Code],0),2)=0,Sales[[#This Row],[Price]],INDEX(Sale_Promotions[[Code]:[Sale Price]],MATCH(Sales[[#This Row],[Code]],Sale_Promotions[Code],0),2))</f>
        <v>2.7</v>
      </c>
      <c r="I6941">
        <f>Sales[[#This Row],[Total Inventory]]*Sales[[#This Row],[Sale_Price]]</f>
        <v>108</v>
      </c>
    </row>
    <row r="6942" spans="1:9" x14ac:dyDescent="0.25">
      <c r="A6942">
        <v>2330</v>
      </c>
      <c r="B6942" t="str">
        <f>INDEX( Table3[],MATCH(Sales[[#This Row],[Category]],Table3[Category],0),1)</f>
        <v>BEER</v>
      </c>
      <c r="C6942" t="s">
        <v>11</v>
      </c>
      <c r="D6942" t="s">
        <v>6818</v>
      </c>
      <c r="E6942" t="s">
        <v>25</v>
      </c>
      <c r="F6942">
        <v>96</v>
      </c>
      <c r="G6942" s="1">
        <v>2.04</v>
      </c>
      <c r="H6942">
        <f>IF(INDEX(Sale_Promotions[[Code]:[Sale Price]],MATCH(Sales[[#This Row],[Code]],Sale_Promotions[Code],0),2)=0,Sales[[#This Row],[Price]],INDEX(Sale_Promotions[[Code]:[Sale Price]],MATCH(Sales[[#This Row],[Code]],Sale_Promotions[Code],0),2))</f>
        <v>2.04</v>
      </c>
      <c r="I6942">
        <f>Sales[[#This Row],[Total Inventory]]*Sales[[#This Row],[Sale_Price]]</f>
        <v>195.84</v>
      </c>
    </row>
    <row r="6943" spans="1:9" x14ac:dyDescent="0.25">
      <c r="A6943">
        <v>75183</v>
      </c>
      <c r="B6943" t="str">
        <f>INDEX( Table3[],MATCH(Sales[[#This Row],[Category]],Table3[Category],0),1)</f>
        <v>WINE</v>
      </c>
      <c r="C6943" t="s">
        <v>28</v>
      </c>
      <c r="D6943" t="s">
        <v>6819</v>
      </c>
      <c r="E6943" t="s">
        <v>10</v>
      </c>
      <c r="F6943">
        <v>521</v>
      </c>
      <c r="G6943" s="1">
        <v>10.99</v>
      </c>
      <c r="H6943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6943">
        <f>Sales[[#This Row],[Total Inventory]]*Sales[[#This Row],[Sale_Price]]</f>
        <v>4162.79</v>
      </c>
    </row>
    <row r="6944" spans="1:9" x14ac:dyDescent="0.25">
      <c r="A6944">
        <v>42142</v>
      </c>
      <c r="B6944" t="str">
        <f>INDEX( Table3[],MATCH(Sales[[#This Row],[Category]],Table3[Category],0),1)</f>
        <v>WINE</v>
      </c>
      <c r="C6944" t="s">
        <v>31</v>
      </c>
      <c r="D6944" t="s">
        <v>6820</v>
      </c>
      <c r="E6944" t="s">
        <v>10</v>
      </c>
      <c r="F6944">
        <v>0</v>
      </c>
      <c r="G6944" s="1">
        <v>8.99</v>
      </c>
      <c r="H694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944">
        <f>Sales[[#This Row],[Total Inventory]]*Sales[[#This Row],[Sale_Price]]</f>
        <v>0</v>
      </c>
    </row>
    <row r="6945" spans="1:9" x14ac:dyDescent="0.25">
      <c r="A6945">
        <v>424382</v>
      </c>
      <c r="B6945" t="str">
        <f>INDEX( Table3[],MATCH(Sales[[#This Row],[Category]],Table3[Category],0),1)</f>
        <v>WINE</v>
      </c>
      <c r="C6945" t="s">
        <v>28</v>
      </c>
      <c r="D6945" t="s">
        <v>6821</v>
      </c>
      <c r="E6945" t="s">
        <v>10</v>
      </c>
      <c r="F6945">
        <v>53</v>
      </c>
      <c r="G6945" s="1">
        <v>8.99</v>
      </c>
      <c r="H694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945">
        <f>Sales[[#This Row],[Total Inventory]]*Sales[[#This Row],[Sale_Price]]</f>
        <v>476.47</v>
      </c>
    </row>
    <row r="6946" spans="1:9" x14ac:dyDescent="0.25">
      <c r="A6946">
        <v>104639</v>
      </c>
      <c r="B6946" t="str">
        <f>INDEX( Table3[],MATCH(Sales[[#This Row],[Category]],Table3[Category],0),1)</f>
        <v>WINE</v>
      </c>
      <c r="C6946" t="s">
        <v>43</v>
      </c>
      <c r="D6946" t="s">
        <v>6822</v>
      </c>
      <c r="E6946" t="s">
        <v>10</v>
      </c>
      <c r="F6946">
        <v>26</v>
      </c>
      <c r="G6946" s="1">
        <v>10.99</v>
      </c>
      <c r="H694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6946">
        <f>Sales[[#This Row],[Total Inventory]]*Sales[[#This Row],[Sale_Price]]</f>
        <v>285.74</v>
      </c>
    </row>
    <row r="6947" spans="1:9" x14ac:dyDescent="0.25">
      <c r="A6947">
        <v>89697</v>
      </c>
      <c r="B6947" t="str">
        <f>INDEX( Table3[],MATCH(Sales[[#This Row],[Category]],Table3[Category],0),1)</f>
        <v>WINE</v>
      </c>
      <c r="C6947" t="s">
        <v>28</v>
      </c>
      <c r="D6947" t="s">
        <v>6823</v>
      </c>
      <c r="E6947" t="s">
        <v>10</v>
      </c>
      <c r="F6947">
        <v>178</v>
      </c>
      <c r="G6947" s="1">
        <v>11.99</v>
      </c>
      <c r="H694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947">
        <f>Sales[[#This Row],[Total Inventory]]*Sales[[#This Row],[Sale_Price]]</f>
        <v>2134.2200000000003</v>
      </c>
    </row>
    <row r="6948" spans="1:9" x14ac:dyDescent="0.25">
      <c r="A6948">
        <v>79944</v>
      </c>
      <c r="B6948" t="str">
        <f>INDEX( Table3[],MATCH(Sales[[#This Row],[Category]],Table3[Category],0),1)</f>
        <v>WINE</v>
      </c>
      <c r="C6948" t="s">
        <v>61</v>
      </c>
      <c r="D6948" t="s">
        <v>6824</v>
      </c>
      <c r="E6948" t="s">
        <v>10</v>
      </c>
      <c r="F6948">
        <v>173</v>
      </c>
      <c r="G6948" s="1">
        <v>16.989999999999998</v>
      </c>
      <c r="H6948">
        <f>IF(INDEX(Sale_Promotions[[Code]:[Sale Price]],MATCH(Sales[[#This Row],[Code]],Sale_Promotions[Code],0),2)=0,Sales[[#This Row],[Price]],INDEX(Sale_Promotions[[Code]:[Sale Price]],MATCH(Sales[[#This Row],[Code]],Sale_Promotions[Code],0),2))</f>
        <v>15.19</v>
      </c>
      <c r="I6948">
        <f>Sales[[#This Row],[Total Inventory]]*Sales[[#This Row],[Sale_Price]]</f>
        <v>2627.87</v>
      </c>
    </row>
    <row r="6949" spans="1:9" x14ac:dyDescent="0.25">
      <c r="A6949">
        <v>71683</v>
      </c>
      <c r="B6949" t="str">
        <f>INDEX( Table3[],MATCH(Sales[[#This Row],[Category]],Table3[Category],0),1)</f>
        <v>LIQUOR</v>
      </c>
      <c r="C6949" t="s">
        <v>175</v>
      </c>
      <c r="D6949" t="s">
        <v>6825</v>
      </c>
      <c r="E6949" t="s">
        <v>10</v>
      </c>
      <c r="F6949">
        <v>197</v>
      </c>
      <c r="G6949" s="1">
        <v>45.99</v>
      </c>
      <c r="H6949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6949">
        <f>Sales[[#This Row],[Total Inventory]]*Sales[[#This Row],[Sale_Price]]</f>
        <v>9060.0300000000007</v>
      </c>
    </row>
    <row r="6950" spans="1:9" x14ac:dyDescent="0.25">
      <c r="A6950">
        <v>311033</v>
      </c>
      <c r="B6950" t="str">
        <f>INDEX( Table3[],MATCH(Sales[[#This Row],[Category]],Table3[Category],0),1)</f>
        <v>WINE</v>
      </c>
      <c r="C6950" t="s">
        <v>61</v>
      </c>
      <c r="D6950" t="s">
        <v>6826</v>
      </c>
      <c r="E6950" t="s">
        <v>10</v>
      </c>
      <c r="F6950">
        <v>0</v>
      </c>
      <c r="G6950" s="1">
        <v>38.99</v>
      </c>
      <c r="H6950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6950">
        <f>Sales[[#This Row],[Total Inventory]]*Sales[[#This Row],[Sale_Price]]</f>
        <v>0</v>
      </c>
    </row>
    <row r="6951" spans="1:9" x14ac:dyDescent="0.25">
      <c r="A6951">
        <v>88234</v>
      </c>
      <c r="B6951" t="str">
        <f>INDEX( Table3[],MATCH(Sales[[#This Row],[Category]],Table3[Category],0),1)</f>
        <v>WINE</v>
      </c>
      <c r="C6951" t="s">
        <v>28</v>
      </c>
      <c r="D6951" t="s">
        <v>6827</v>
      </c>
      <c r="E6951" t="s">
        <v>10</v>
      </c>
      <c r="F6951">
        <v>181</v>
      </c>
      <c r="G6951" s="1">
        <v>10.79</v>
      </c>
      <c r="H6951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6951">
        <f>Sales[[#This Row],[Total Inventory]]*Sales[[#This Row],[Sale_Price]]</f>
        <v>1952.9899999999998</v>
      </c>
    </row>
    <row r="6952" spans="1:9" x14ac:dyDescent="0.25">
      <c r="A6952">
        <v>332209</v>
      </c>
      <c r="B6952" t="str">
        <f>INDEX( Table3[],MATCH(Sales[[#This Row],[Category]],Table3[Category],0),1)</f>
        <v>WINE</v>
      </c>
      <c r="C6952" t="s">
        <v>43</v>
      </c>
      <c r="D6952" t="s">
        <v>6828</v>
      </c>
      <c r="E6952" t="s">
        <v>10</v>
      </c>
      <c r="F6952">
        <v>5</v>
      </c>
      <c r="G6952" s="1">
        <v>9.7899999999999991</v>
      </c>
      <c r="H695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6952">
        <f>Sales[[#This Row],[Total Inventory]]*Sales[[#This Row],[Sale_Price]]</f>
        <v>48.949999999999996</v>
      </c>
    </row>
    <row r="6953" spans="1:9" x14ac:dyDescent="0.25">
      <c r="A6953">
        <v>312154</v>
      </c>
      <c r="B6953" t="str">
        <f>INDEX( Table3[],MATCH(Sales[[#This Row],[Category]],Table3[Category],0),1)</f>
        <v>WINE</v>
      </c>
      <c r="C6953" t="s">
        <v>61</v>
      </c>
      <c r="D6953" t="s">
        <v>6829</v>
      </c>
      <c r="E6953" t="s">
        <v>10</v>
      </c>
      <c r="F6953">
        <v>6</v>
      </c>
      <c r="G6953" s="1">
        <v>16.489999999999998</v>
      </c>
      <c r="H6953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6953">
        <f>Sales[[#This Row],[Total Inventory]]*Sales[[#This Row],[Sale_Price]]</f>
        <v>98.94</v>
      </c>
    </row>
    <row r="6954" spans="1:9" x14ac:dyDescent="0.25">
      <c r="A6954">
        <v>82314</v>
      </c>
      <c r="B6954" t="str">
        <f>INDEX( Table3[],MATCH(Sales[[#This Row],[Category]],Table3[Category],0),1)</f>
        <v>WINE</v>
      </c>
      <c r="C6954" t="s">
        <v>17</v>
      </c>
      <c r="D6954" t="s">
        <v>6830</v>
      </c>
      <c r="E6954" t="s">
        <v>10</v>
      </c>
      <c r="F6954">
        <v>225</v>
      </c>
      <c r="G6954" s="1">
        <v>11.49</v>
      </c>
      <c r="H6954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6954">
        <f>Sales[[#This Row],[Total Inventory]]*Sales[[#This Row],[Sale_Price]]</f>
        <v>2585.25</v>
      </c>
    </row>
    <row r="6955" spans="1:9" x14ac:dyDescent="0.25">
      <c r="A6955">
        <v>56332</v>
      </c>
      <c r="B6955" t="str">
        <f>INDEX( Table3[],MATCH(Sales[[#This Row],[Category]],Table3[Category],0),1)</f>
        <v>WINE</v>
      </c>
      <c r="C6955" t="s">
        <v>61</v>
      </c>
      <c r="D6955" t="s">
        <v>394</v>
      </c>
      <c r="E6955" t="s">
        <v>48</v>
      </c>
      <c r="F6955">
        <v>13</v>
      </c>
      <c r="G6955" s="1">
        <v>11.99</v>
      </c>
      <c r="H695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955">
        <f>Sales[[#This Row],[Total Inventory]]*Sales[[#This Row],[Sale_Price]]</f>
        <v>155.87</v>
      </c>
    </row>
    <row r="6956" spans="1:9" x14ac:dyDescent="0.25">
      <c r="A6956">
        <v>10297</v>
      </c>
      <c r="B6956" t="str">
        <f>INDEX( Table3[],MATCH(Sales[[#This Row],[Category]],Table3[Category],0),1)</f>
        <v>BEER</v>
      </c>
      <c r="C6956" t="s">
        <v>11</v>
      </c>
      <c r="D6956" t="s">
        <v>6831</v>
      </c>
      <c r="E6956" t="s">
        <v>25</v>
      </c>
      <c r="F6956">
        <v>0</v>
      </c>
      <c r="G6956" s="1">
        <v>1.89</v>
      </c>
      <c r="H6956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6956">
        <f>Sales[[#This Row],[Total Inventory]]*Sales[[#This Row],[Sale_Price]]</f>
        <v>0</v>
      </c>
    </row>
    <row r="6957" spans="1:9" x14ac:dyDescent="0.25">
      <c r="A6957">
        <v>24692</v>
      </c>
      <c r="B6957" t="str">
        <f>INDEX( Table3[],MATCH(Sales[[#This Row],[Category]],Table3[Category],0),1)</f>
        <v>BEER</v>
      </c>
      <c r="C6957" t="s">
        <v>11</v>
      </c>
      <c r="D6957" t="s">
        <v>6832</v>
      </c>
      <c r="E6957" t="s">
        <v>1183</v>
      </c>
      <c r="F6957">
        <v>0</v>
      </c>
      <c r="G6957" s="1">
        <v>21.63</v>
      </c>
      <c r="H6957">
        <f>IF(INDEX(Sale_Promotions[[Code]:[Sale Price]],MATCH(Sales[[#This Row],[Code]],Sale_Promotions[Code],0),2)=0,Sales[[#This Row],[Price]],INDEX(Sale_Promotions[[Code]:[Sale Price]],MATCH(Sales[[#This Row],[Code]],Sale_Promotions[Code],0),2))</f>
        <v>21.63</v>
      </c>
      <c r="I6957">
        <f>Sales[[#This Row],[Total Inventory]]*Sales[[#This Row],[Sale_Price]]</f>
        <v>0</v>
      </c>
    </row>
    <row r="6958" spans="1:9" x14ac:dyDescent="0.25">
      <c r="A6958">
        <v>402435</v>
      </c>
      <c r="B6958" t="str">
        <f>INDEX( Table3[],MATCH(Sales[[#This Row],[Category]],Table3[Category],0),1)</f>
        <v>WINE</v>
      </c>
      <c r="C6958" t="s">
        <v>28</v>
      </c>
      <c r="D6958" t="s">
        <v>6833</v>
      </c>
      <c r="E6958" t="s">
        <v>10</v>
      </c>
      <c r="F6958">
        <v>67</v>
      </c>
      <c r="G6958" s="1">
        <v>15.99</v>
      </c>
      <c r="H6958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6958">
        <f>Sales[[#This Row],[Total Inventory]]*Sales[[#This Row],[Sale_Price]]</f>
        <v>1071.33</v>
      </c>
    </row>
    <row r="6959" spans="1:9" x14ac:dyDescent="0.25">
      <c r="A6959">
        <v>80233</v>
      </c>
      <c r="B6959" t="str">
        <f>INDEX( Table3[],MATCH(Sales[[#This Row],[Category]],Table3[Category],0),1)</f>
        <v>WINE</v>
      </c>
      <c r="C6959" t="s">
        <v>64</v>
      </c>
      <c r="D6959" t="s">
        <v>6834</v>
      </c>
      <c r="E6959" t="s">
        <v>23</v>
      </c>
      <c r="F6959">
        <v>179</v>
      </c>
      <c r="G6959" s="1">
        <v>11.99</v>
      </c>
      <c r="H695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6959">
        <f>Sales[[#This Row],[Total Inventory]]*Sales[[#This Row],[Sale_Price]]</f>
        <v>2146.21</v>
      </c>
    </row>
    <row r="6960" spans="1:9" x14ac:dyDescent="0.25">
      <c r="A6960">
        <v>344373</v>
      </c>
      <c r="B6960" t="str">
        <f>INDEX( Table3[],MATCH(Sales[[#This Row],[Category]],Table3[Category],0),1)</f>
        <v>WINE</v>
      </c>
      <c r="C6960" t="s">
        <v>61</v>
      </c>
      <c r="D6960" t="s">
        <v>6835</v>
      </c>
      <c r="E6960" t="s">
        <v>10</v>
      </c>
      <c r="F6960">
        <v>180</v>
      </c>
      <c r="G6960" s="1">
        <v>30.99</v>
      </c>
      <c r="H6960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6960">
        <f>Sales[[#This Row],[Total Inventory]]*Sales[[#This Row],[Sale_Price]]</f>
        <v>5578.2</v>
      </c>
    </row>
    <row r="6961" spans="1:9" x14ac:dyDescent="0.25">
      <c r="A6961">
        <v>80802</v>
      </c>
      <c r="B6961" t="str">
        <f>INDEX( Table3[],MATCH(Sales[[#This Row],[Category]],Table3[Category],0),1)</f>
        <v>WINE</v>
      </c>
      <c r="C6961" t="s">
        <v>61</v>
      </c>
      <c r="D6961" t="s">
        <v>6836</v>
      </c>
      <c r="E6961" t="s">
        <v>23</v>
      </c>
      <c r="F6961">
        <v>219</v>
      </c>
      <c r="G6961" s="1">
        <v>10.99</v>
      </c>
      <c r="H696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6961">
        <f>Sales[[#This Row],[Total Inventory]]*Sales[[#This Row],[Sale_Price]]</f>
        <v>2406.81</v>
      </c>
    </row>
    <row r="6962" spans="1:9" x14ac:dyDescent="0.25">
      <c r="A6962">
        <v>72158</v>
      </c>
      <c r="B6962" t="str">
        <f>INDEX( Table3[],MATCH(Sales[[#This Row],[Category]],Table3[Category],0),1)</f>
        <v>WINE</v>
      </c>
      <c r="C6962" t="s">
        <v>41</v>
      </c>
      <c r="D6962" t="s">
        <v>6837</v>
      </c>
      <c r="E6962" t="s">
        <v>10</v>
      </c>
      <c r="F6962">
        <v>161</v>
      </c>
      <c r="G6962" s="1">
        <v>13.69</v>
      </c>
      <c r="H6962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6962">
        <f>Sales[[#This Row],[Total Inventory]]*Sales[[#This Row],[Sale_Price]]</f>
        <v>2204.09</v>
      </c>
    </row>
    <row r="6963" spans="1:9" x14ac:dyDescent="0.25">
      <c r="A6963">
        <v>80014</v>
      </c>
      <c r="B6963" t="str">
        <f>INDEX( Table3[],MATCH(Sales[[#This Row],[Category]],Table3[Category],0),1)</f>
        <v>WINE</v>
      </c>
      <c r="C6963" t="s">
        <v>61</v>
      </c>
      <c r="D6963" t="s">
        <v>6838</v>
      </c>
      <c r="E6963" t="s">
        <v>332</v>
      </c>
      <c r="F6963">
        <v>79</v>
      </c>
      <c r="G6963" s="1">
        <v>19.989999999999998</v>
      </c>
      <c r="H6963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6963">
        <f>Sales[[#This Row],[Total Inventory]]*Sales[[#This Row],[Sale_Price]]</f>
        <v>1579.2099999999998</v>
      </c>
    </row>
    <row r="6964" spans="1:9" x14ac:dyDescent="0.25">
      <c r="A6964">
        <v>82313</v>
      </c>
      <c r="B6964" t="str">
        <f>INDEX( Table3[],MATCH(Sales[[#This Row],[Category]],Table3[Category],0),1)</f>
        <v>WINE</v>
      </c>
      <c r="C6964" t="s">
        <v>61</v>
      </c>
      <c r="D6964" t="s">
        <v>6839</v>
      </c>
      <c r="E6964" t="s">
        <v>10</v>
      </c>
      <c r="F6964">
        <v>117</v>
      </c>
      <c r="G6964" s="1">
        <v>14.99</v>
      </c>
      <c r="H6964">
        <f>IF(INDEX(Sale_Promotions[[Code]:[Sale Price]],MATCH(Sales[[#This Row],[Code]],Sale_Promotions[Code],0),2)=0,Sales[[#This Row],[Price]],INDEX(Sale_Promotions[[Code]:[Sale Price]],MATCH(Sales[[#This Row],[Code]],Sale_Promotions[Code],0),2))</f>
        <v>14.09</v>
      </c>
      <c r="I6964">
        <f>Sales[[#This Row],[Total Inventory]]*Sales[[#This Row],[Sale_Price]]</f>
        <v>1648.53</v>
      </c>
    </row>
    <row r="6965" spans="1:9" x14ac:dyDescent="0.25">
      <c r="A6965">
        <v>27197</v>
      </c>
      <c r="B6965" t="str">
        <f>INDEX( Table3[],MATCH(Sales[[#This Row],[Category]],Table3[Category],0),1)</f>
        <v>LIQUOR</v>
      </c>
      <c r="C6965" t="s">
        <v>14</v>
      </c>
      <c r="D6965" t="s">
        <v>6840</v>
      </c>
      <c r="E6965" t="s">
        <v>10</v>
      </c>
      <c r="F6965">
        <v>552</v>
      </c>
      <c r="G6965" s="1">
        <v>31.99</v>
      </c>
      <c r="H6965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6965">
        <f>Sales[[#This Row],[Total Inventory]]*Sales[[#This Row],[Sale_Price]]</f>
        <v>17658.48</v>
      </c>
    </row>
    <row r="6966" spans="1:9" x14ac:dyDescent="0.25">
      <c r="A6966">
        <v>21962</v>
      </c>
      <c r="B6966" t="str">
        <f>INDEX( Table3[],MATCH(Sales[[#This Row],[Category]],Table3[Category],0),1)</f>
        <v>WINE</v>
      </c>
      <c r="C6966" t="s">
        <v>31</v>
      </c>
      <c r="D6966" t="s">
        <v>6841</v>
      </c>
      <c r="E6966" t="s">
        <v>10</v>
      </c>
      <c r="F6966">
        <v>209</v>
      </c>
      <c r="G6966" s="1">
        <v>18.989999999999998</v>
      </c>
      <c r="H6966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6966">
        <f>Sales[[#This Row],[Total Inventory]]*Sales[[#This Row],[Sale_Price]]</f>
        <v>3968.91</v>
      </c>
    </row>
    <row r="6967" spans="1:9" x14ac:dyDescent="0.25">
      <c r="A6967">
        <v>71955</v>
      </c>
      <c r="B6967" t="str">
        <f>INDEX( Table3[],MATCH(Sales[[#This Row],[Category]],Table3[Category],0),1)</f>
        <v>LIQUOR</v>
      </c>
      <c r="C6967" t="s">
        <v>35</v>
      </c>
      <c r="D6967" t="s">
        <v>6842</v>
      </c>
      <c r="E6967" t="s">
        <v>133</v>
      </c>
      <c r="F6967">
        <v>65</v>
      </c>
      <c r="G6967" s="1">
        <v>18.489999999999998</v>
      </c>
      <c r="H696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967">
        <f>Sales[[#This Row],[Total Inventory]]*Sales[[#This Row],[Sale_Price]]</f>
        <v>909.35</v>
      </c>
    </row>
    <row r="6968" spans="1:9" x14ac:dyDescent="0.25">
      <c r="A6968">
        <v>86751</v>
      </c>
      <c r="B6968" t="str">
        <f>INDEX( Table3[],MATCH(Sales[[#This Row],[Category]],Table3[Category],0),1)</f>
        <v>WINE</v>
      </c>
      <c r="C6968" t="s">
        <v>43</v>
      </c>
      <c r="D6968" t="s">
        <v>6843</v>
      </c>
      <c r="E6968" t="s">
        <v>10</v>
      </c>
      <c r="F6968">
        <v>54</v>
      </c>
      <c r="G6968" s="1">
        <v>14.49</v>
      </c>
      <c r="H6968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6968">
        <f>Sales[[#This Row],[Total Inventory]]*Sales[[#This Row],[Sale_Price]]</f>
        <v>539.46</v>
      </c>
    </row>
    <row r="6969" spans="1:9" x14ac:dyDescent="0.25">
      <c r="A6969">
        <v>44361</v>
      </c>
      <c r="B6969" t="str">
        <f>INDEX( Table3[],MATCH(Sales[[#This Row],[Category]],Table3[Category],0),1)</f>
        <v>WINE</v>
      </c>
      <c r="C6969" t="s">
        <v>21</v>
      </c>
      <c r="D6969" t="s">
        <v>6844</v>
      </c>
      <c r="E6969" t="s">
        <v>10</v>
      </c>
      <c r="F6969">
        <v>0</v>
      </c>
      <c r="G6969" s="1">
        <v>13.99</v>
      </c>
      <c r="H696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969">
        <f>Sales[[#This Row],[Total Inventory]]*Sales[[#This Row],[Sale_Price]]</f>
        <v>0</v>
      </c>
    </row>
    <row r="6970" spans="1:9" x14ac:dyDescent="0.25">
      <c r="A6970">
        <v>84737</v>
      </c>
      <c r="B6970" t="str">
        <f>INDEX( Table3[],MATCH(Sales[[#This Row],[Category]],Table3[Category],0),1)</f>
        <v>WINE</v>
      </c>
      <c r="C6970" t="s">
        <v>61</v>
      </c>
      <c r="D6970" t="s">
        <v>6845</v>
      </c>
      <c r="E6970" t="s">
        <v>10</v>
      </c>
      <c r="F6970">
        <v>25</v>
      </c>
      <c r="G6970" s="1">
        <v>38.99</v>
      </c>
      <c r="H6970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6970">
        <f>Sales[[#This Row],[Total Inventory]]*Sales[[#This Row],[Sale_Price]]</f>
        <v>974.75</v>
      </c>
    </row>
    <row r="6971" spans="1:9" x14ac:dyDescent="0.25">
      <c r="A6971">
        <v>84766</v>
      </c>
      <c r="B6971" t="str">
        <f>INDEX( Table3[],MATCH(Sales[[#This Row],[Category]],Table3[Category],0),1)</f>
        <v>WINE</v>
      </c>
      <c r="C6971" t="s">
        <v>163</v>
      </c>
      <c r="D6971" t="s">
        <v>6846</v>
      </c>
      <c r="E6971" t="s">
        <v>10</v>
      </c>
      <c r="F6971">
        <v>148</v>
      </c>
      <c r="G6971" s="1">
        <v>7.79</v>
      </c>
      <c r="H6971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6971">
        <f>Sales[[#This Row],[Total Inventory]]*Sales[[#This Row],[Sale_Price]]</f>
        <v>1152.92</v>
      </c>
    </row>
    <row r="6972" spans="1:9" x14ac:dyDescent="0.25">
      <c r="A6972">
        <v>77307</v>
      </c>
      <c r="B6972" t="str">
        <f>INDEX( Table3[],MATCH(Sales[[#This Row],[Category]],Table3[Category],0),1)</f>
        <v>LIQUOR</v>
      </c>
      <c r="C6972" t="s">
        <v>14</v>
      </c>
      <c r="D6972" t="s">
        <v>6847</v>
      </c>
      <c r="E6972" t="s">
        <v>10</v>
      </c>
      <c r="F6972">
        <v>99</v>
      </c>
      <c r="G6972" s="1">
        <v>58.99</v>
      </c>
      <c r="H6972">
        <f>IF(INDEX(Sale_Promotions[[Code]:[Sale Price]],MATCH(Sales[[#This Row],[Code]],Sale_Promotions[Code],0),2)=0,Sales[[#This Row],[Price]],INDEX(Sale_Promotions[[Code]:[Sale Price]],MATCH(Sales[[#This Row],[Code]],Sale_Promotions[Code],0),2))</f>
        <v>58.99</v>
      </c>
      <c r="I6972">
        <f>Sales[[#This Row],[Total Inventory]]*Sales[[#This Row],[Sale_Price]]</f>
        <v>5840.01</v>
      </c>
    </row>
    <row r="6973" spans="1:9" x14ac:dyDescent="0.25">
      <c r="A6973">
        <v>33430</v>
      </c>
      <c r="B6973" t="str">
        <f>INDEX( Table3[],MATCH(Sales[[#This Row],[Category]],Table3[Category],0),1)</f>
        <v>LIQUOR</v>
      </c>
      <c r="C6973" t="s">
        <v>26</v>
      </c>
      <c r="D6973" t="s">
        <v>6848</v>
      </c>
      <c r="E6973" t="s">
        <v>10</v>
      </c>
      <c r="F6973">
        <v>159</v>
      </c>
      <c r="G6973" s="1">
        <v>23.99</v>
      </c>
      <c r="H6973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6973">
        <f>Sales[[#This Row],[Total Inventory]]*Sales[[#This Row],[Sale_Price]]</f>
        <v>3814.41</v>
      </c>
    </row>
    <row r="6974" spans="1:9" x14ac:dyDescent="0.25">
      <c r="A6974">
        <v>70239</v>
      </c>
      <c r="B6974" t="str">
        <f>INDEX( Table3[],MATCH(Sales[[#This Row],[Category]],Table3[Category],0),1)</f>
        <v>LIQUOR</v>
      </c>
      <c r="C6974" t="s">
        <v>37</v>
      </c>
      <c r="D6974" t="s">
        <v>6849</v>
      </c>
      <c r="E6974" t="s">
        <v>10</v>
      </c>
      <c r="F6974">
        <v>82</v>
      </c>
      <c r="G6974" s="1">
        <v>12.79</v>
      </c>
      <c r="H6974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6974">
        <f>Sales[[#This Row],[Total Inventory]]*Sales[[#This Row],[Sale_Price]]</f>
        <v>1048.78</v>
      </c>
    </row>
    <row r="6975" spans="1:9" x14ac:dyDescent="0.25">
      <c r="A6975">
        <v>404446</v>
      </c>
      <c r="B6975" t="str">
        <f>INDEX( Table3[],MATCH(Sales[[#This Row],[Category]],Table3[Category],0),1)</f>
        <v>WINE</v>
      </c>
      <c r="C6975" t="s">
        <v>83</v>
      </c>
      <c r="D6975" t="s">
        <v>6850</v>
      </c>
      <c r="E6975" t="s">
        <v>1183</v>
      </c>
      <c r="F6975">
        <v>1</v>
      </c>
      <c r="G6975" s="1">
        <v>19.690000000000001</v>
      </c>
      <c r="H6975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6975">
        <f>Sales[[#This Row],[Total Inventory]]*Sales[[#This Row],[Sale_Price]]</f>
        <v>13.49</v>
      </c>
    </row>
    <row r="6976" spans="1:9" x14ac:dyDescent="0.25">
      <c r="A6976">
        <v>44431</v>
      </c>
      <c r="B6976" t="str">
        <f>INDEX( Table3[],MATCH(Sales[[#This Row],[Category]],Table3[Category],0),1)</f>
        <v>LIQUOR</v>
      </c>
      <c r="C6976" t="s">
        <v>26</v>
      </c>
      <c r="D6976" t="s">
        <v>6851</v>
      </c>
      <c r="E6976" t="s">
        <v>10</v>
      </c>
      <c r="F6976">
        <v>279</v>
      </c>
      <c r="G6976" s="1">
        <v>17.489999999999998</v>
      </c>
      <c r="H6976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6976">
        <f>Sales[[#This Row],[Total Inventory]]*Sales[[#This Row],[Sale_Price]]</f>
        <v>4879.7099999999991</v>
      </c>
    </row>
    <row r="6977" spans="1:9" x14ac:dyDescent="0.25">
      <c r="A6977">
        <v>43907</v>
      </c>
      <c r="B6977" t="str">
        <f>INDEX( Table3[],MATCH(Sales[[#This Row],[Category]],Table3[Category],0),1)</f>
        <v>LIQUOR</v>
      </c>
      <c r="C6977" t="s">
        <v>175</v>
      </c>
      <c r="D6977" t="s">
        <v>6852</v>
      </c>
      <c r="E6977" t="s">
        <v>10</v>
      </c>
      <c r="F6977">
        <v>196</v>
      </c>
      <c r="G6977" s="1">
        <v>30.99</v>
      </c>
      <c r="H6977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6977">
        <f>Sales[[#This Row],[Total Inventory]]*Sales[[#This Row],[Sale_Price]]</f>
        <v>6074.04</v>
      </c>
    </row>
    <row r="6978" spans="1:9" x14ac:dyDescent="0.25">
      <c r="A6978">
        <v>312932</v>
      </c>
      <c r="B6978" t="str">
        <f>INDEX( Table3[],MATCH(Sales[[#This Row],[Category]],Table3[Category],0),1)</f>
        <v>WINE</v>
      </c>
      <c r="C6978" t="s">
        <v>85</v>
      </c>
      <c r="D6978" t="s">
        <v>6853</v>
      </c>
      <c r="E6978" t="s">
        <v>10</v>
      </c>
      <c r="F6978">
        <v>89</v>
      </c>
      <c r="G6978" s="1">
        <v>22.99</v>
      </c>
      <c r="H6978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6978">
        <f>Sales[[#This Row],[Total Inventory]]*Sales[[#This Row],[Sale_Price]]</f>
        <v>2046.11</v>
      </c>
    </row>
    <row r="6979" spans="1:9" x14ac:dyDescent="0.25">
      <c r="A6979">
        <v>42325</v>
      </c>
      <c r="B6979" t="str">
        <f>INDEX( Table3[],MATCH(Sales[[#This Row],[Category]],Table3[Category],0),1)</f>
        <v>WINE</v>
      </c>
      <c r="C6979" t="s">
        <v>163</v>
      </c>
      <c r="D6979" t="s">
        <v>6854</v>
      </c>
      <c r="E6979" t="s">
        <v>10</v>
      </c>
      <c r="F6979">
        <v>209</v>
      </c>
      <c r="G6979" s="1">
        <v>13.99</v>
      </c>
      <c r="H697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6979">
        <f>Sales[[#This Row],[Total Inventory]]*Sales[[#This Row],[Sale_Price]]</f>
        <v>2923.91</v>
      </c>
    </row>
    <row r="6980" spans="1:9" x14ac:dyDescent="0.25">
      <c r="A6980">
        <v>10529</v>
      </c>
      <c r="B6980" t="str">
        <f>INDEX( Table3[],MATCH(Sales[[#This Row],[Category]],Table3[Category],0),1)</f>
        <v>LIQUOR</v>
      </c>
      <c r="C6980" t="s">
        <v>46</v>
      </c>
      <c r="D6980" t="s">
        <v>6855</v>
      </c>
      <c r="E6980" t="s">
        <v>16</v>
      </c>
      <c r="F6980">
        <v>212</v>
      </c>
      <c r="G6980" s="1">
        <v>19.489999999999998</v>
      </c>
      <c r="H6980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6980">
        <f>Sales[[#This Row],[Total Inventory]]*Sales[[#This Row],[Sale_Price]]</f>
        <v>3813.8799999999997</v>
      </c>
    </row>
    <row r="6981" spans="1:9" x14ac:dyDescent="0.25">
      <c r="A6981">
        <v>81876</v>
      </c>
      <c r="B6981" t="str">
        <f>INDEX( Table3[],MATCH(Sales[[#This Row],[Category]],Table3[Category],0),1)</f>
        <v>WINE</v>
      </c>
      <c r="C6981" t="s">
        <v>242</v>
      </c>
      <c r="D6981" t="s">
        <v>6856</v>
      </c>
      <c r="E6981" t="s">
        <v>1183</v>
      </c>
      <c r="F6981">
        <v>136</v>
      </c>
      <c r="G6981" s="1">
        <v>15.49</v>
      </c>
      <c r="H6981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6981">
        <f>Sales[[#This Row],[Total Inventory]]*Sales[[#This Row],[Sale_Price]]</f>
        <v>2106.64</v>
      </c>
    </row>
    <row r="6982" spans="1:9" x14ac:dyDescent="0.25">
      <c r="A6982">
        <v>107549</v>
      </c>
      <c r="B6982" t="str">
        <f>INDEX( Table3[],MATCH(Sales[[#This Row],[Category]],Table3[Category],0),1)</f>
        <v>WINE</v>
      </c>
      <c r="C6982" t="s">
        <v>28</v>
      </c>
      <c r="D6982" t="s">
        <v>6857</v>
      </c>
      <c r="E6982" t="s">
        <v>10</v>
      </c>
      <c r="F6982">
        <v>0</v>
      </c>
      <c r="G6982" s="1">
        <v>48.99</v>
      </c>
      <c r="H6982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6982">
        <f>Sales[[#This Row],[Total Inventory]]*Sales[[#This Row],[Sale_Price]]</f>
        <v>0</v>
      </c>
    </row>
    <row r="6983" spans="1:9" x14ac:dyDescent="0.25">
      <c r="A6983">
        <v>22318</v>
      </c>
      <c r="B6983" t="str">
        <f>INDEX( Table3[],MATCH(Sales[[#This Row],[Category]],Table3[Category],0),1)</f>
        <v>BEER</v>
      </c>
      <c r="C6983" t="s">
        <v>11</v>
      </c>
      <c r="D6983" t="s">
        <v>5208</v>
      </c>
      <c r="E6983" t="s">
        <v>25</v>
      </c>
      <c r="F6983">
        <v>0</v>
      </c>
      <c r="G6983" s="1">
        <v>1.55</v>
      </c>
      <c r="H6983">
        <f>IF(INDEX(Sale_Promotions[[Code]:[Sale Price]],MATCH(Sales[[#This Row],[Code]],Sale_Promotions[Code],0),2)=0,Sales[[#This Row],[Price]],INDEX(Sale_Promotions[[Code]:[Sale Price]],MATCH(Sales[[#This Row],[Code]],Sale_Promotions[Code],0),2))</f>
        <v>1.55</v>
      </c>
      <c r="I6983">
        <f>Sales[[#This Row],[Total Inventory]]*Sales[[#This Row],[Sale_Price]]</f>
        <v>0</v>
      </c>
    </row>
    <row r="6984" spans="1:9" x14ac:dyDescent="0.25">
      <c r="A6984">
        <v>29941</v>
      </c>
      <c r="B6984" t="str">
        <f>INDEX( Table3[],MATCH(Sales[[#This Row],[Category]],Table3[Category],0),1)</f>
        <v>BEER</v>
      </c>
      <c r="C6984" t="s">
        <v>11</v>
      </c>
      <c r="D6984" t="s">
        <v>6858</v>
      </c>
      <c r="E6984" t="s">
        <v>92</v>
      </c>
      <c r="F6984">
        <v>0</v>
      </c>
      <c r="G6984" s="1">
        <v>57.58</v>
      </c>
      <c r="H6984">
        <f>IF(INDEX(Sale_Promotions[[Code]:[Sale Price]],MATCH(Sales[[#This Row],[Code]],Sale_Promotions[Code],0),2)=0,Sales[[#This Row],[Price]],INDEX(Sale_Promotions[[Code]:[Sale Price]],MATCH(Sales[[#This Row],[Code]],Sale_Promotions[Code],0),2))</f>
        <v>57.58</v>
      </c>
      <c r="I6984">
        <f>Sales[[#This Row],[Total Inventory]]*Sales[[#This Row],[Sale_Price]]</f>
        <v>0</v>
      </c>
    </row>
    <row r="6985" spans="1:9" x14ac:dyDescent="0.25">
      <c r="A6985">
        <v>53171</v>
      </c>
      <c r="B6985" t="str">
        <f>INDEX( Table3[],MATCH(Sales[[#This Row],[Category]],Table3[Category],0),1)</f>
        <v>WINE</v>
      </c>
      <c r="C6985" t="s">
        <v>61</v>
      </c>
      <c r="D6985" t="s">
        <v>6859</v>
      </c>
      <c r="E6985" t="s">
        <v>10</v>
      </c>
      <c r="F6985">
        <v>3</v>
      </c>
      <c r="G6985" s="1">
        <v>8.59</v>
      </c>
      <c r="H6985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6985">
        <f>Sales[[#This Row],[Total Inventory]]*Sales[[#This Row],[Sale_Price]]</f>
        <v>17.97</v>
      </c>
    </row>
    <row r="6986" spans="1:9" x14ac:dyDescent="0.25">
      <c r="A6986">
        <v>77026</v>
      </c>
      <c r="B6986" t="str">
        <f>INDEX( Table3[],MATCH(Sales[[#This Row],[Category]],Table3[Category],0),1)</f>
        <v>LIQUOR</v>
      </c>
      <c r="C6986" t="s">
        <v>37</v>
      </c>
      <c r="D6986" t="s">
        <v>6860</v>
      </c>
      <c r="E6986" t="s">
        <v>133</v>
      </c>
      <c r="F6986">
        <v>0</v>
      </c>
      <c r="G6986" s="1">
        <v>15.99</v>
      </c>
      <c r="H698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6986">
        <f>Sales[[#This Row],[Total Inventory]]*Sales[[#This Row],[Sale_Price]]</f>
        <v>0</v>
      </c>
    </row>
    <row r="6987" spans="1:9" x14ac:dyDescent="0.25">
      <c r="A6987">
        <v>75175</v>
      </c>
      <c r="B6987" t="str">
        <f>INDEX( Table3[],MATCH(Sales[[#This Row],[Category]],Table3[Category],0),1)</f>
        <v>WINE</v>
      </c>
      <c r="C6987" t="s">
        <v>61</v>
      </c>
      <c r="D6987" t="s">
        <v>6861</v>
      </c>
      <c r="E6987" t="s">
        <v>10</v>
      </c>
      <c r="F6987">
        <v>289</v>
      </c>
      <c r="G6987" s="1">
        <v>10.99</v>
      </c>
      <c r="H6987">
        <f>IF(INDEX(Sale_Promotions[[Code]:[Sale Price]],MATCH(Sales[[#This Row],[Code]],Sale_Promotions[Code],0),2)=0,Sales[[#This Row],[Price]],INDEX(Sale_Promotions[[Code]:[Sale Price]],MATCH(Sales[[#This Row],[Code]],Sale_Promotions[Code],0),2))</f>
        <v>9.89</v>
      </c>
      <c r="I6987">
        <f>Sales[[#This Row],[Total Inventory]]*Sales[[#This Row],[Sale_Price]]</f>
        <v>2858.21</v>
      </c>
    </row>
    <row r="6988" spans="1:9" x14ac:dyDescent="0.25">
      <c r="A6988">
        <v>72585</v>
      </c>
      <c r="B6988" t="str">
        <f>INDEX( Table3[],MATCH(Sales[[#This Row],[Category]],Table3[Category],0),1)</f>
        <v>BEER</v>
      </c>
      <c r="C6988" t="s">
        <v>436</v>
      </c>
      <c r="D6988" t="s">
        <v>6862</v>
      </c>
      <c r="E6988" t="s">
        <v>10</v>
      </c>
      <c r="F6988">
        <v>17</v>
      </c>
      <c r="G6988" s="1">
        <v>26.99</v>
      </c>
      <c r="H6988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6988">
        <f>Sales[[#This Row],[Total Inventory]]*Sales[[#This Row],[Sale_Price]]</f>
        <v>458.83</v>
      </c>
    </row>
    <row r="6989" spans="1:9" x14ac:dyDescent="0.25">
      <c r="A6989">
        <v>302570</v>
      </c>
      <c r="B6989" t="str">
        <f>INDEX( Table3[],MATCH(Sales[[#This Row],[Category]],Table3[Category],0),1)</f>
        <v>WINE</v>
      </c>
      <c r="C6989" t="s">
        <v>8</v>
      </c>
      <c r="D6989" t="s">
        <v>6863</v>
      </c>
      <c r="E6989" t="s">
        <v>10</v>
      </c>
      <c r="F6989">
        <v>0</v>
      </c>
      <c r="G6989" s="1">
        <v>14.99</v>
      </c>
      <c r="H6989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989">
        <f>Sales[[#This Row],[Total Inventory]]*Sales[[#This Row],[Sale_Price]]</f>
        <v>0</v>
      </c>
    </row>
    <row r="6990" spans="1:9" x14ac:dyDescent="0.25">
      <c r="A6990">
        <v>30020</v>
      </c>
      <c r="B6990" t="str">
        <f>INDEX( Table3[],MATCH(Sales[[#This Row],[Category]],Table3[Category],0),1)</f>
        <v>BEER</v>
      </c>
      <c r="C6990" t="s">
        <v>11</v>
      </c>
      <c r="D6990" t="s">
        <v>6864</v>
      </c>
      <c r="E6990" t="s">
        <v>25</v>
      </c>
      <c r="F6990">
        <v>78</v>
      </c>
      <c r="G6990" s="1">
        <v>2.0299999999999998</v>
      </c>
      <c r="H6990">
        <f>IF(INDEX(Sale_Promotions[[Code]:[Sale Price]],MATCH(Sales[[#This Row],[Code]],Sale_Promotions[Code],0),2)=0,Sales[[#This Row],[Price]],INDEX(Sale_Promotions[[Code]:[Sale Price]],MATCH(Sales[[#This Row],[Code]],Sale_Promotions[Code],0),2))</f>
        <v>2.0299999999999998</v>
      </c>
      <c r="I6990">
        <f>Sales[[#This Row],[Total Inventory]]*Sales[[#This Row],[Sale_Price]]</f>
        <v>158.33999999999997</v>
      </c>
    </row>
    <row r="6991" spans="1:9" x14ac:dyDescent="0.25">
      <c r="A6991">
        <v>333604</v>
      </c>
      <c r="B6991" t="str">
        <f>INDEX( Table3[],MATCH(Sales[[#This Row],[Category]],Table3[Category],0),1)</f>
        <v>WINE</v>
      </c>
      <c r="C6991" t="s">
        <v>39</v>
      </c>
      <c r="D6991" t="s">
        <v>6865</v>
      </c>
      <c r="E6991" t="s">
        <v>10</v>
      </c>
      <c r="F6991">
        <v>3</v>
      </c>
      <c r="G6991" s="1">
        <v>14.99</v>
      </c>
      <c r="H6991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6991">
        <f>Sales[[#This Row],[Total Inventory]]*Sales[[#This Row],[Sale_Price]]</f>
        <v>44.97</v>
      </c>
    </row>
    <row r="6992" spans="1:9" x14ac:dyDescent="0.25">
      <c r="A6992">
        <v>341309</v>
      </c>
      <c r="B6992" t="str">
        <f>INDEX( Table3[],MATCH(Sales[[#This Row],[Category]],Table3[Category],0),1)</f>
        <v>WINE</v>
      </c>
      <c r="C6992" t="s">
        <v>21</v>
      </c>
      <c r="D6992" t="s">
        <v>6866</v>
      </c>
      <c r="E6992" t="s">
        <v>10</v>
      </c>
      <c r="F6992">
        <v>0</v>
      </c>
      <c r="G6992" s="1">
        <v>24.99</v>
      </c>
      <c r="H6992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6992">
        <f>Sales[[#This Row],[Total Inventory]]*Sales[[#This Row],[Sale_Price]]</f>
        <v>0</v>
      </c>
    </row>
    <row r="6993" spans="1:9" x14ac:dyDescent="0.25">
      <c r="A6993">
        <v>313871</v>
      </c>
      <c r="B6993" t="str">
        <f>INDEX( Table3[],MATCH(Sales[[#This Row],[Category]],Table3[Category],0),1)</f>
        <v>WINE</v>
      </c>
      <c r="C6993" t="s">
        <v>39</v>
      </c>
      <c r="D6993" t="s">
        <v>6867</v>
      </c>
      <c r="E6993" t="s">
        <v>10</v>
      </c>
      <c r="F6993">
        <v>129</v>
      </c>
      <c r="G6993" s="1">
        <v>8.99</v>
      </c>
      <c r="H6993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6993">
        <f>Sales[[#This Row],[Total Inventory]]*Sales[[#This Row],[Sale_Price]]</f>
        <v>1159.71</v>
      </c>
    </row>
    <row r="6994" spans="1:9" x14ac:dyDescent="0.25">
      <c r="A6994">
        <v>12385</v>
      </c>
      <c r="B6994" t="str">
        <f>INDEX( Table3[],MATCH(Sales[[#This Row],[Category]],Table3[Category],0),1)</f>
        <v>BEER</v>
      </c>
      <c r="C6994" t="s">
        <v>11</v>
      </c>
      <c r="D6994" t="s">
        <v>6868</v>
      </c>
      <c r="E6994" t="s">
        <v>25</v>
      </c>
      <c r="F6994">
        <v>220</v>
      </c>
      <c r="G6994" s="1">
        <v>1.81</v>
      </c>
      <c r="H6994">
        <f>IF(INDEX(Sale_Promotions[[Code]:[Sale Price]],MATCH(Sales[[#This Row],[Code]],Sale_Promotions[Code],0),2)=0,Sales[[#This Row],[Price]],INDEX(Sale_Promotions[[Code]:[Sale Price]],MATCH(Sales[[#This Row],[Code]],Sale_Promotions[Code],0),2))</f>
        <v>1.81</v>
      </c>
      <c r="I6994">
        <f>Sales[[#This Row],[Total Inventory]]*Sales[[#This Row],[Sale_Price]]</f>
        <v>398.2</v>
      </c>
    </row>
    <row r="6995" spans="1:9" x14ac:dyDescent="0.25">
      <c r="A6995">
        <v>120782</v>
      </c>
      <c r="B6995" t="str">
        <f>INDEX( Table3[],MATCH(Sales[[#This Row],[Category]],Table3[Category],0),1)</f>
        <v>OTHER</v>
      </c>
      <c r="C6995" t="s">
        <v>75</v>
      </c>
      <c r="D6995" t="s">
        <v>6869</v>
      </c>
      <c r="E6995" t="s">
        <v>10</v>
      </c>
      <c r="F6995">
        <v>0</v>
      </c>
      <c r="G6995" s="1">
        <v>29.99</v>
      </c>
      <c r="H6995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6995">
        <f>Sales[[#This Row],[Total Inventory]]*Sales[[#This Row],[Sale_Price]]</f>
        <v>0</v>
      </c>
    </row>
    <row r="6996" spans="1:9" x14ac:dyDescent="0.25">
      <c r="A6996">
        <v>49280</v>
      </c>
      <c r="B6996" t="str">
        <f>INDEX( Table3[],MATCH(Sales[[#This Row],[Category]],Table3[Category],0),1)</f>
        <v>LIQUOR</v>
      </c>
      <c r="C6996" t="s">
        <v>35</v>
      </c>
      <c r="D6996" t="s">
        <v>6870</v>
      </c>
      <c r="E6996" t="s">
        <v>10</v>
      </c>
      <c r="F6996">
        <v>259</v>
      </c>
      <c r="G6996" s="1">
        <v>46.99</v>
      </c>
      <c r="H6996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6996">
        <f>Sales[[#This Row],[Total Inventory]]*Sales[[#This Row],[Sale_Price]]</f>
        <v>12170.41</v>
      </c>
    </row>
    <row r="6997" spans="1:9" x14ac:dyDescent="0.25">
      <c r="A6997">
        <v>73263</v>
      </c>
      <c r="B6997" t="str">
        <f>INDEX( Table3[],MATCH(Sales[[#This Row],[Category]],Table3[Category],0),1)</f>
        <v>LIQUOR</v>
      </c>
      <c r="C6997" t="s">
        <v>26</v>
      </c>
      <c r="D6997" t="s">
        <v>3173</v>
      </c>
      <c r="E6997" t="s">
        <v>888</v>
      </c>
      <c r="F6997">
        <v>2092</v>
      </c>
      <c r="G6997" s="1">
        <v>4.29</v>
      </c>
      <c r="H6997">
        <f>IF(INDEX(Sale_Promotions[[Code]:[Sale Price]],MATCH(Sales[[#This Row],[Code]],Sale_Promotions[Code],0),2)=0,Sales[[#This Row],[Price]],INDEX(Sale_Promotions[[Code]:[Sale Price]],MATCH(Sales[[#This Row],[Code]],Sale_Promotions[Code],0),2))</f>
        <v>4.29</v>
      </c>
      <c r="I6997">
        <f>Sales[[#This Row],[Total Inventory]]*Sales[[#This Row],[Sale_Price]]</f>
        <v>8974.68</v>
      </c>
    </row>
    <row r="6998" spans="1:9" x14ac:dyDescent="0.25">
      <c r="A6998">
        <v>341524</v>
      </c>
      <c r="B6998" t="str">
        <f>INDEX( Table3[],MATCH(Sales[[#This Row],[Category]],Table3[Category],0),1)</f>
        <v>WINE</v>
      </c>
      <c r="C6998" t="s">
        <v>189</v>
      </c>
      <c r="D6998" t="s">
        <v>6871</v>
      </c>
      <c r="E6998" t="s">
        <v>3927</v>
      </c>
      <c r="F6998">
        <v>0</v>
      </c>
      <c r="G6998" s="1">
        <v>2.79</v>
      </c>
      <c r="H6998">
        <f>IF(INDEX(Sale_Promotions[[Code]:[Sale Price]],MATCH(Sales[[#This Row],[Code]],Sale_Promotions[Code],0),2)=0,Sales[[#This Row],[Price]],INDEX(Sale_Promotions[[Code]:[Sale Price]],MATCH(Sales[[#This Row],[Code]],Sale_Promotions[Code],0),2))</f>
        <v>2.79</v>
      </c>
      <c r="I6998">
        <f>Sales[[#This Row],[Total Inventory]]*Sales[[#This Row],[Sale_Price]]</f>
        <v>0</v>
      </c>
    </row>
    <row r="6999" spans="1:9" x14ac:dyDescent="0.25">
      <c r="A6999">
        <v>94340</v>
      </c>
      <c r="B6999" t="str">
        <f>INDEX( Table3[],MATCH(Sales[[#This Row],[Category]],Table3[Category],0),1)</f>
        <v>BEER</v>
      </c>
      <c r="C6999" t="s">
        <v>11</v>
      </c>
      <c r="D6999" t="s">
        <v>6872</v>
      </c>
      <c r="E6999" t="s">
        <v>25</v>
      </c>
      <c r="F6999">
        <v>192</v>
      </c>
      <c r="G6999" s="1">
        <v>0.95</v>
      </c>
      <c r="H6999">
        <f>IF(INDEX(Sale_Promotions[[Code]:[Sale Price]],MATCH(Sales[[#This Row],[Code]],Sale_Promotions[Code],0),2)=0,Sales[[#This Row],[Price]],INDEX(Sale_Promotions[[Code]:[Sale Price]],MATCH(Sales[[#This Row],[Code]],Sale_Promotions[Code],0),2))</f>
        <v>0.95</v>
      </c>
      <c r="I6999">
        <f>Sales[[#This Row],[Total Inventory]]*Sales[[#This Row],[Sale_Price]]</f>
        <v>182.39999999999998</v>
      </c>
    </row>
    <row r="7000" spans="1:9" x14ac:dyDescent="0.25">
      <c r="A7000">
        <v>81448</v>
      </c>
      <c r="B7000" t="str">
        <f>INDEX( Table3[],MATCH(Sales[[#This Row],[Category]],Table3[Category],0),1)</f>
        <v>WINE</v>
      </c>
      <c r="C7000" t="s">
        <v>28</v>
      </c>
      <c r="D7000" t="s">
        <v>6873</v>
      </c>
      <c r="E7000" t="s">
        <v>10</v>
      </c>
      <c r="F7000">
        <v>246</v>
      </c>
      <c r="G7000" s="1">
        <v>10.79</v>
      </c>
      <c r="H7000">
        <f>IF(INDEX(Sale_Promotions[[Code]:[Sale Price]],MATCH(Sales[[#This Row],[Code]],Sale_Promotions[Code],0),2)=0,Sales[[#This Row],[Price]],INDEX(Sale_Promotions[[Code]:[Sale Price]],MATCH(Sales[[#This Row],[Code]],Sale_Promotions[Code],0),2))</f>
        <v>9.2899999999999991</v>
      </c>
      <c r="I7000">
        <f>Sales[[#This Row],[Total Inventory]]*Sales[[#This Row],[Sale_Price]]</f>
        <v>2285.3399999999997</v>
      </c>
    </row>
    <row r="7001" spans="1:9" x14ac:dyDescent="0.25">
      <c r="A7001">
        <v>70706</v>
      </c>
      <c r="B7001" t="str">
        <f>INDEX( Table3[],MATCH(Sales[[#This Row],[Category]],Table3[Category],0),1)</f>
        <v>LIQUOR</v>
      </c>
      <c r="C7001" t="s">
        <v>175</v>
      </c>
      <c r="D7001" t="s">
        <v>6874</v>
      </c>
      <c r="E7001" t="s">
        <v>10</v>
      </c>
      <c r="F7001">
        <v>86</v>
      </c>
      <c r="G7001" s="1">
        <v>134.99</v>
      </c>
      <c r="H7001">
        <f>IF(INDEX(Sale_Promotions[[Code]:[Sale Price]],MATCH(Sales[[#This Row],[Code]],Sale_Promotions[Code],0),2)=0,Sales[[#This Row],[Price]],INDEX(Sale_Promotions[[Code]:[Sale Price]],MATCH(Sales[[#This Row],[Code]],Sale_Promotions[Code],0),2))</f>
        <v>134.99</v>
      </c>
      <c r="I7001">
        <f>Sales[[#This Row],[Total Inventory]]*Sales[[#This Row],[Sale_Price]]</f>
        <v>11609.140000000001</v>
      </c>
    </row>
    <row r="7002" spans="1:9" x14ac:dyDescent="0.25">
      <c r="A7002">
        <v>16420</v>
      </c>
      <c r="B7002" t="str">
        <f>INDEX( Table3[],MATCH(Sales[[#This Row],[Category]],Table3[Category],0),1)</f>
        <v>LIQUOR</v>
      </c>
      <c r="C7002" t="s">
        <v>102</v>
      </c>
      <c r="D7002" t="s">
        <v>1030</v>
      </c>
      <c r="E7002" t="s">
        <v>48</v>
      </c>
      <c r="F7002">
        <v>584</v>
      </c>
      <c r="G7002" s="1">
        <v>15.99</v>
      </c>
      <c r="H7002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7002">
        <f>Sales[[#This Row],[Total Inventory]]*Sales[[#This Row],[Sale_Price]]</f>
        <v>9338.16</v>
      </c>
    </row>
    <row r="7003" spans="1:9" x14ac:dyDescent="0.25">
      <c r="A7003">
        <v>27502</v>
      </c>
      <c r="B7003" t="str">
        <f>INDEX( Table3[],MATCH(Sales[[#This Row],[Category]],Table3[Category],0),1)</f>
        <v>LIQUOR</v>
      </c>
      <c r="C7003" t="s">
        <v>14</v>
      </c>
      <c r="D7003" t="s">
        <v>6875</v>
      </c>
      <c r="E7003" t="s">
        <v>10</v>
      </c>
      <c r="F7003">
        <v>1142</v>
      </c>
      <c r="G7003" s="1">
        <v>34.99</v>
      </c>
      <c r="H7003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7003">
        <f>Sales[[#This Row],[Total Inventory]]*Sales[[#This Row],[Sale_Price]]</f>
        <v>39958.58</v>
      </c>
    </row>
    <row r="7004" spans="1:9" x14ac:dyDescent="0.25">
      <c r="A7004">
        <v>310990</v>
      </c>
      <c r="B7004" t="str">
        <f>INDEX( Table3[],MATCH(Sales[[#This Row],[Category]],Table3[Category],0),1)</f>
        <v>WINE</v>
      </c>
      <c r="C7004" t="s">
        <v>39</v>
      </c>
      <c r="D7004" t="s">
        <v>6876</v>
      </c>
      <c r="E7004" t="s">
        <v>10</v>
      </c>
      <c r="F7004">
        <v>0</v>
      </c>
      <c r="G7004" s="1">
        <v>6.79</v>
      </c>
      <c r="H7004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7004">
        <f>Sales[[#This Row],[Total Inventory]]*Sales[[#This Row],[Sale_Price]]</f>
        <v>0</v>
      </c>
    </row>
    <row r="7005" spans="1:9" x14ac:dyDescent="0.25">
      <c r="A7005">
        <v>323710</v>
      </c>
      <c r="B7005" t="str">
        <f>INDEX( Table3[],MATCH(Sales[[#This Row],[Category]],Table3[Category],0),1)</f>
        <v>WINE</v>
      </c>
      <c r="C7005" t="s">
        <v>39</v>
      </c>
      <c r="D7005" t="s">
        <v>6877</v>
      </c>
      <c r="E7005" t="s">
        <v>10</v>
      </c>
      <c r="F7005">
        <v>88</v>
      </c>
      <c r="G7005" s="1">
        <v>13.99</v>
      </c>
      <c r="H7005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7005">
        <f>Sales[[#This Row],[Total Inventory]]*Sales[[#This Row],[Sale_Price]]</f>
        <v>1125.52</v>
      </c>
    </row>
    <row r="7006" spans="1:9" x14ac:dyDescent="0.25">
      <c r="A7006">
        <v>24414</v>
      </c>
      <c r="B7006" t="str">
        <f>INDEX( Table3[],MATCH(Sales[[#This Row],[Category]],Table3[Category],0),1)</f>
        <v>LIQUOR</v>
      </c>
      <c r="C7006" t="s">
        <v>57</v>
      </c>
      <c r="D7006" t="s">
        <v>6878</v>
      </c>
      <c r="E7006" t="s">
        <v>10</v>
      </c>
      <c r="F7006">
        <v>43</v>
      </c>
      <c r="G7006" s="1">
        <v>28.99</v>
      </c>
      <c r="H7006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7006">
        <f>Sales[[#This Row],[Total Inventory]]*Sales[[#This Row],[Sale_Price]]</f>
        <v>1246.57</v>
      </c>
    </row>
    <row r="7007" spans="1:9" x14ac:dyDescent="0.25">
      <c r="A7007">
        <v>300616</v>
      </c>
      <c r="B7007" t="str">
        <f>INDEX( Table3[],MATCH(Sales[[#This Row],[Category]],Table3[Category],0),1)</f>
        <v>WINE</v>
      </c>
      <c r="C7007" t="s">
        <v>83</v>
      </c>
      <c r="D7007" t="s">
        <v>6879</v>
      </c>
      <c r="E7007" t="s">
        <v>23</v>
      </c>
      <c r="F7007">
        <v>27</v>
      </c>
      <c r="G7007" s="1">
        <v>12.99</v>
      </c>
      <c r="H7007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7007">
        <f>Sales[[#This Row],[Total Inventory]]*Sales[[#This Row],[Sale_Price]]</f>
        <v>310.23</v>
      </c>
    </row>
    <row r="7008" spans="1:9" x14ac:dyDescent="0.25">
      <c r="A7008">
        <v>27146</v>
      </c>
      <c r="B7008" t="str">
        <f>INDEX( Table3[],MATCH(Sales[[#This Row],[Category]],Table3[Category],0),1)</f>
        <v>LIQUOR</v>
      </c>
      <c r="C7008" t="s">
        <v>14</v>
      </c>
      <c r="D7008" t="s">
        <v>934</v>
      </c>
      <c r="E7008" t="s">
        <v>10</v>
      </c>
      <c r="F7008">
        <v>370</v>
      </c>
      <c r="G7008" s="1">
        <v>41.99</v>
      </c>
      <c r="H7008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7008">
        <f>Sales[[#This Row],[Total Inventory]]*Sales[[#This Row],[Sale_Price]]</f>
        <v>15536.300000000001</v>
      </c>
    </row>
    <row r="7009" spans="1:9" x14ac:dyDescent="0.25">
      <c r="A7009">
        <v>87718</v>
      </c>
      <c r="B7009" t="str">
        <f>INDEX( Table3[],MATCH(Sales[[#This Row],[Category]],Table3[Category],0),1)</f>
        <v>WINE</v>
      </c>
      <c r="C7009" t="s">
        <v>43</v>
      </c>
      <c r="D7009" t="s">
        <v>6880</v>
      </c>
      <c r="E7009" t="s">
        <v>10</v>
      </c>
      <c r="F7009">
        <v>420</v>
      </c>
      <c r="G7009" s="1">
        <v>17.989999999999998</v>
      </c>
      <c r="H7009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7009">
        <f>Sales[[#This Row],[Total Inventory]]*Sales[[#This Row],[Sale_Price]]</f>
        <v>7555.7999999999993</v>
      </c>
    </row>
    <row r="7010" spans="1:9" x14ac:dyDescent="0.25">
      <c r="A7010">
        <v>74875</v>
      </c>
      <c r="B7010" t="str">
        <f>INDEX( Table3[],MATCH(Sales[[#This Row],[Category]],Table3[Category],0),1)</f>
        <v>LIQUOR</v>
      </c>
      <c r="C7010" t="s">
        <v>57</v>
      </c>
      <c r="D7010" t="s">
        <v>6881</v>
      </c>
      <c r="E7010" t="s">
        <v>10</v>
      </c>
      <c r="F7010">
        <v>26</v>
      </c>
      <c r="G7010" s="1">
        <v>66.989999999999995</v>
      </c>
      <c r="H7010">
        <f>IF(INDEX(Sale_Promotions[[Code]:[Sale Price]],MATCH(Sales[[#This Row],[Code]],Sale_Promotions[Code],0),2)=0,Sales[[#This Row],[Price]],INDEX(Sale_Promotions[[Code]:[Sale Price]],MATCH(Sales[[#This Row],[Code]],Sale_Promotions[Code],0),2))</f>
        <v>66.989999999999995</v>
      </c>
      <c r="I7010">
        <f>Sales[[#This Row],[Total Inventory]]*Sales[[#This Row],[Sale_Price]]</f>
        <v>1741.7399999999998</v>
      </c>
    </row>
    <row r="7011" spans="1:9" x14ac:dyDescent="0.25">
      <c r="A7011">
        <v>81111</v>
      </c>
      <c r="B7011" t="str">
        <f>INDEX( Table3[],MATCH(Sales[[#This Row],[Category]],Table3[Category],0),1)</f>
        <v>WINE</v>
      </c>
      <c r="C7011" t="s">
        <v>31</v>
      </c>
      <c r="D7011" t="s">
        <v>6882</v>
      </c>
      <c r="E7011" t="s">
        <v>23</v>
      </c>
      <c r="F7011">
        <v>396</v>
      </c>
      <c r="G7011" s="1">
        <v>9.7899999999999991</v>
      </c>
      <c r="H7011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7011">
        <f>Sales[[#This Row],[Total Inventory]]*Sales[[#This Row],[Sale_Price]]</f>
        <v>3876.8399999999997</v>
      </c>
    </row>
    <row r="7012" spans="1:9" x14ac:dyDescent="0.25">
      <c r="A7012">
        <v>90581</v>
      </c>
      <c r="B7012" t="str">
        <f>INDEX( Table3[],MATCH(Sales[[#This Row],[Category]],Table3[Category],0),1)</f>
        <v>BEER</v>
      </c>
      <c r="C7012" t="s">
        <v>11</v>
      </c>
      <c r="D7012" t="s">
        <v>6345</v>
      </c>
      <c r="E7012" t="s">
        <v>25</v>
      </c>
      <c r="F7012">
        <v>31</v>
      </c>
      <c r="G7012" s="1">
        <v>20.99</v>
      </c>
      <c r="H7012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7012">
        <f>Sales[[#This Row],[Total Inventory]]*Sales[[#This Row],[Sale_Price]]</f>
        <v>650.68999999999994</v>
      </c>
    </row>
    <row r="7013" spans="1:9" x14ac:dyDescent="0.25">
      <c r="A7013">
        <v>12785</v>
      </c>
      <c r="B7013" t="str">
        <f>INDEX( Table3[],MATCH(Sales[[#This Row],[Category]],Table3[Category],0),1)</f>
        <v>LIQUOR</v>
      </c>
      <c r="C7013" t="s">
        <v>175</v>
      </c>
      <c r="D7013" t="s">
        <v>6883</v>
      </c>
      <c r="E7013" t="s">
        <v>133</v>
      </c>
      <c r="F7013">
        <v>342</v>
      </c>
      <c r="G7013" s="1">
        <v>12.79</v>
      </c>
      <c r="H7013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7013">
        <f>Sales[[#This Row],[Total Inventory]]*Sales[[#This Row],[Sale_Price]]</f>
        <v>4374.1799999999994</v>
      </c>
    </row>
    <row r="7014" spans="1:9" x14ac:dyDescent="0.25">
      <c r="A7014">
        <v>13188</v>
      </c>
      <c r="B7014" t="str">
        <f>INDEX( Table3[],MATCH(Sales[[#This Row],[Category]],Table3[Category],0),1)</f>
        <v>WINE</v>
      </c>
      <c r="C7014" t="s">
        <v>163</v>
      </c>
      <c r="D7014" t="s">
        <v>6884</v>
      </c>
      <c r="E7014" t="s">
        <v>10</v>
      </c>
      <c r="F7014">
        <v>319</v>
      </c>
      <c r="G7014" s="1">
        <v>6.79</v>
      </c>
      <c r="H7014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7014">
        <f>Sales[[#This Row],[Total Inventory]]*Sales[[#This Row],[Sale_Price]]</f>
        <v>2166.0100000000002</v>
      </c>
    </row>
    <row r="7015" spans="1:9" x14ac:dyDescent="0.25">
      <c r="A7015">
        <v>87025</v>
      </c>
      <c r="B7015" t="str">
        <f>INDEX( Table3[],MATCH(Sales[[#This Row],[Category]],Table3[Category],0),1)</f>
        <v>WINE</v>
      </c>
      <c r="C7015" t="s">
        <v>242</v>
      </c>
      <c r="D7015" t="s">
        <v>6885</v>
      </c>
      <c r="E7015" t="s">
        <v>23</v>
      </c>
      <c r="F7015">
        <v>79</v>
      </c>
      <c r="G7015" s="1">
        <v>13.49</v>
      </c>
      <c r="H701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015">
        <f>Sales[[#This Row],[Total Inventory]]*Sales[[#This Row],[Sale_Price]]</f>
        <v>868.21</v>
      </c>
    </row>
    <row r="7016" spans="1:9" x14ac:dyDescent="0.25">
      <c r="A7016">
        <v>407887</v>
      </c>
      <c r="B7016" t="str">
        <f>INDEX( Table3[],MATCH(Sales[[#This Row],[Category]],Table3[Category],0),1)</f>
        <v>WINE</v>
      </c>
      <c r="C7016" t="s">
        <v>61</v>
      </c>
      <c r="D7016" t="s">
        <v>6886</v>
      </c>
      <c r="E7016" t="s">
        <v>10</v>
      </c>
      <c r="F7016">
        <v>1</v>
      </c>
      <c r="G7016" s="1">
        <v>13.99</v>
      </c>
      <c r="H7016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7016">
        <f>Sales[[#This Row],[Total Inventory]]*Sales[[#This Row],[Sale_Price]]</f>
        <v>10.49</v>
      </c>
    </row>
    <row r="7017" spans="1:9" x14ac:dyDescent="0.25">
      <c r="A7017">
        <v>81665</v>
      </c>
      <c r="B7017" t="str">
        <f>INDEX( Table3[],MATCH(Sales[[#This Row],[Category]],Table3[Category],0),1)</f>
        <v>WINE</v>
      </c>
      <c r="C7017" t="s">
        <v>163</v>
      </c>
      <c r="D7017" t="s">
        <v>6887</v>
      </c>
      <c r="E7017" t="s">
        <v>10</v>
      </c>
      <c r="F7017">
        <v>465</v>
      </c>
      <c r="G7017" s="1">
        <v>10.99</v>
      </c>
      <c r="H701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017">
        <f>Sales[[#This Row],[Total Inventory]]*Sales[[#This Row],[Sale_Price]]</f>
        <v>5110.3500000000004</v>
      </c>
    </row>
    <row r="7018" spans="1:9" x14ac:dyDescent="0.25">
      <c r="A7018">
        <v>125725</v>
      </c>
      <c r="B7018" t="str">
        <f>INDEX( Table3[],MATCH(Sales[[#This Row],[Category]],Table3[Category],0),1)</f>
        <v>WINE</v>
      </c>
      <c r="C7018" t="s">
        <v>53</v>
      </c>
      <c r="D7018" t="s">
        <v>6750</v>
      </c>
      <c r="E7018" t="s">
        <v>888</v>
      </c>
      <c r="F7018">
        <v>64</v>
      </c>
      <c r="G7018" s="1">
        <v>2.59</v>
      </c>
      <c r="H7018">
        <f>IF(INDEX(Sale_Promotions[[Code]:[Sale Price]],MATCH(Sales[[#This Row],[Code]],Sale_Promotions[Code],0),2)=0,Sales[[#This Row],[Price]],INDEX(Sale_Promotions[[Code]:[Sale Price]],MATCH(Sales[[#This Row],[Code]],Sale_Promotions[Code],0),2))</f>
        <v>2.59</v>
      </c>
      <c r="I7018">
        <f>Sales[[#This Row],[Total Inventory]]*Sales[[#This Row],[Sale_Price]]</f>
        <v>165.76</v>
      </c>
    </row>
    <row r="7019" spans="1:9" x14ac:dyDescent="0.25">
      <c r="A7019">
        <v>422118</v>
      </c>
      <c r="B7019" t="str">
        <f>INDEX( Table3[],MATCH(Sales[[#This Row],[Category]],Table3[Category],0),1)</f>
        <v>WINE</v>
      </c>
      <c r="C7019" t="s">
        <v>8</v>
      </c>
      <c r="D7019" t="s">
        <v>6311</v>
      </c>
      <c r="E7019" t="s">
        <v>10</v>
      </c>
      <c r="F7019">
        <v>421</v>
      </c>
      <c r="G7019" s="1">
        <v>11.99</v>
      </c>
      <c r="H701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019">
        <f>Sales[[#This Row],[Total Inventory]]*Sales[[#This Row],[Sale_Price]]</f>
        <v>5047.79</v>
      </c>
    </row>
    <row r="7020" spans="1:9" x14ac:dyDescent="0.25">
      <c r="A7020">
        <v>35432</v>
      </c>
      <c r="B7020" t="str">
        <f>INDEX( Table3[],MATCH(Sales[[#This Row],[Category]],Table3[Category],0),1)</f>
        <v>LIQUOR</v>
      </c>
      <c r="C7020" t="s">
        <v>37</v>
      </c>
      <c r="D7020" t="s">
        <v>6888</v>
      </c>
      <c r="E7020" t="s">
        <v>16</v>
      </c>
      <c r="F7020">
        <v>261</v>
      </c>
      <c r="G7020" s="1">
        <v>27.99</v>
      </c>
      <c r="H7020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7020">
        <f>Sales[[#This Row],[Total Inventory]]*Sales[[#This Row],[Sale_Price]]</f>
        <v>7305.3899999999994</v>
      </c>
    </row>
    <row r="7021" spans="1:9" x14ac:dyDescent="0.25">
      <c r="A7021">
        <v>80738</v>
      </c>
      <c r="B7021" t="str">
        <f>INDEX( Table3[],MATCH(Sales[[#This Row],[Category]],Table3[Category],0),1)</f>
        <v>WINE</v>
      </c>
      <c r="C7021" t="s">
        <v>28</v>
      </c>
      <c r="D7021" t="s">
        <v>6889</v>
      </c>
      <c r="E7021" t="s">
        <v>10</v>
      </c>
      <c r="F7021">
        <v>342</v>
      </c>
      <c r="G7021" s="1">
        <v>8.49</v>
      </c>
      <c r="H7021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7021">
        <f>Sales[[#This Row],[Total Inventory]]*Sales[[#This Row],[Sale_Price]]</f>
        <v>2903.58</v>
      </c>
    </row>
    <row r="7022" spans="1:9" x14ac:dyDescent="0.25">
      <c r="A7022">
        <v>71783</v>
      </c>
      <c r="B7022" t="str">
        <f>INDEX( Table3[],MATCH(Sales[[#This Row],[Category]],Table3[Category],0),1)</f>
        <v>BEER</v>
      </c>
      <c r="C7022" t="s">
        <v>436</v>
      </c>
      <c r="D7022" t="s">
        <v>6890</v>
      </c>
      <c r="E7022" t="s">
        <v>10</v>
      </c>
      <c r="F7022">
        <v>63</v>
      </c>
      <c r="G7022" s="1">
        <v>28.99</v>
      </c>
      <c r="H7022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7022">
        <f>Sales[[#This Row],[Total Inventory]]*Sales[[#This Row],[Sale_Price]]</f>
        <v>1826.37</v>
      </c>
    </row>
    <row r="7023" spans="1:9" x14ac:dyDescent="0.25">
      <c r="A7023">
        <v>308870</v>
      </c>
      <c r="B7023" t="str">
        <f>INDEX( Table3[],MATCH(Sales[[#This Row],[Category]],Table3[Category],0),1)</f>
        <v>WINE</v>
      </c>
      <c r="C7023" t="s">
        <v>61</v>
      </c>
      <c r="D7023" t="s">
        <v>6891</v>
      </c>
      <c r="E7023" t="s">
        <v>10</v>
      </c>
      <c r="F7023">
        <v>0</v>
      </c>
      <c r="G7023" s="1">
        <v>30.99</v>
      </c>
      <c r="H7023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7023">
        <f>Sales[[#This Row],[Total Inventory]]*Sales[[#This Row],[Sale_Price]]</f>
        <v>0</v>
      </c>
    </row>
    <row r="7024" spans="1:9" x14ac:dyDescent="0.25">
      <c r="A7024">
        <v>70005</v>
      </c>
      <c r="B7024" t="str">
        <f>INDEX( Table3[],MATCH(Sales[[#This Row],[Category]],Table3[Category],0),1)</f>
        <v>LIQUOR</v>
      </c>
      <c r="C7024" t="s">
        <v>14</v>
      </c>
      <c r="D7024" t="s">
        <v>6892</v>
      </c>
      <c r="E7024" t="s">
        <v>10</v>
      </c>
      <c r="F7024">
        <v>133</v>
      </c>
      <c r="G7024" s="1">
        <v>132.99</v>
      </c>
      <c r="H7024">
        <f>IF(INDEX(Sale_Promotions[[Code]:[Sale Price]],MATCH(Sales[[#This Row],[Code]],Sale_Promotions[Code],0),2)=0,Sales[[#This Row],[Price]],INDEX(Sale_Promotions[[Code]:[Sale Price]],MATCH(Sales[[#This Row],[Code]],Sale_Promotions[Code],0),2))</f>
        <v>132.99</v>
      </c>
      <c r="I7024">
        <f>Sales[[#This Row],[Total Inventory]]*Sales[[#This Row],[Sale_Price]]</f>
        <v>17687.670000000002</v>
      </c>
    </row>
    <row r="7025" spans="1:9" x14ac:dyDescent="0.25">
      <c r="A7025">
        <v>323556</v>
      </c>
      <c r="B7025" t="str">
        <f>INDEX( Table3[],MATCH(Sales[[#This Row],[Category]],Table3[Category],0),1)</f>
        <v>WINE</v>
      </c>
      <c r="C7025" t="s">
        <v>61</v>
      </c>
      <c r="D7025" t="s">
        <v>6893</v>
      </c>
      <c r="E7025" t="s">
        <v>10</v>
      </c>
      <c r="F7025">
        <v>0</v>
      </c>
      <c r="G7025" s="1">
        <v>18.489999999999998</v>
      </c>
      <c r="H7025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7025">
        <f>Sales[[#This Row],[Total Inventory]]*Sales[[#This Row],[Sale_Price]]</f>
        <v>0</v>
      </c>
    </row>
    <row r="7026" spans="1:9" x14ac:dyDescent="0.25">
      <c r="A7026">
        <v>428671</v>
      </c>
      <c r="B7026" t="str">
        <f>INDEX( Table3[],MATCH(Sales[[#This Row],[Category]],Table3[Category],0),1)</f>
        <v>WINE</v>
      </c>
      <c r="C7026" t="s">
        <v>61</v>
      </c>
      <c r="D7026" t="s">
        <v>6894</v>
      </c>
      <c r="E7026" t="s">
        <v>10</v>
      </c>
      <c r="F7026">
        <v>0</v>
      </c>
      <c r="G7026" s="1">
        <v>72.989999999999995</v>
      </c>
      <c r="H7026">
        <f>IF(INDEX(Sale_Promotions[[Code]:[Sale Price]],MATCH(Sales[[#This Row],[Code]],Sale_Promotions[Code],0),2)=0,Sales[[#This Row],[Price]],INDEX(Sale_Promotions[[Code]:[Sale Price]],MATCH(Sales[[#This Row],[Code]],Sale_Promotions[Code],0),2))</f>
        <v>72.989999999999995</v>
      </c>
      <c r="I7026">
        <f>Sales[[#This Row],[Total Inventory]]*Sales[[#This Row],[Sale_Price]]</f>
        <v>0</v>
      </c>
    </row>
    <row r="7027" spans="1:9" x14ac:dyDescent="0.25">
      <c r="A7027">
        <v>89753</v>
      </c>
      <c r="B7027" t="str">
        <f>INDEX( Table3[],MATCH(Sales[[#This Row],[Category]],Table3[Category],0),1)</f>
        <v>WINE</v>
      </c>
      <c r="C7027" t="s">
        <v>242</v>
      </c>
      <c r="D7027" t="s">
        <v>6895</v>
      </c>
      <c r="E7027" t="s">
        <v>10</v>
      </c>
      <c r="F7027">
        <v>1036</v>
      </c>
      <c r="G7027" s="1">
        <v>7.49</v>
      </c>
      <c r="H7027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7027">
        <f>Sales[[#This Row],[Total Inventory]]*Sales[[#This Row],[Sale_Price]]</f>
        <v>7759.64</v>
      </c>
    </row>
    <row r="7028" spans="1:9" x14ac:dyDescent="0.25">
      <c r="A7028">
        <v>57584</v>
      </c>
      <c r="B7028" t="str">
        <f>INDEX( Table3[],MATCH(Sales[[#This Row],[Category]],Table3[Category],0),1)</f>
        <v>LIQUOR</v>
      </c>
      <c r="C7028" t="s">
        <v>35</v>
      </c>
      <c r="D7028" t="s">
        <v>4601</v>
      </c>
      <c r="E7028" t="s">
        <v>16</v>
      </c>
      <c r="F7028">
        <v>403</v>
      </c>
      <c r="G7028" s="1">
        <v>32.99</v>
      </c>
      <c r="H7028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7028">
        <f>Sales[[#This Row],[Total Inventory]]*Sales[[#This Row],[Sale_Price]]</f>
        <v>13294.970000000001</v>
      </c>
    </row>
    <row r="7029" spans="1:9" x14ac:dyDescent="0.25">
      <c r="A7029">
        <v>75470</v>
      </c>
      <c r="B7029" t="str">
        <f>INDEX( Table3[],MATCH(Sales[[#This Row],[Category]],Table3[Category],0),1)</f>
        <v>LIQUOR</v>
      </c>
      <c r="C7029" t="s">
        <v>175</v>
      </c>
      <c r="D7029" t="s">
        <v>6896</v>
      </c>
      <c r="E7029" t="s">
        <v>16</v>
      </c>
      <c r="F7029">
        <v>442</v>
      </c>
      <c r="G7029" s="1">
        <v>65.989999999999995</v>
      </c>
      <c r="H7029">
        <f>IF(INDEX(Sale_Promotions[[Code]:[Sale Price]],MATCH(Sales[[#This Row],[Code]],Sale_Promotions[Code],0),2)=0,Sales[[#This Row],[Price]],INDEX(Sale_Promotions[[Code]:[Sale Price]],MATCH(Sales[[#This Row],[Code]],Sale_Promotions[Code],0),2))</f>
        <v>59.99</v>
      </c>
      <c r="I7029">
        <f>Sales[[#This Row],[Total Inventory]]*Sales[[#This Row],[Sale_Price]]</f>
        <v>26515.58</v>
      </c>
    </row>
    <row r="7030" spans="1:9" x14ac:dyDescent="0.25">
      <c r="A7030">
        <v>88811</v>
      </c>
      <c r="B7030" t="str">
        <f>INDEX( Table3[],MATCH(Sales[[#This Row],[Category]],Table3[Category],0),1)</f>
        <v>WINE</v>
      </c>
      <c r="C7030" t="s">
        <v>28</v>
      </c>
      <c r="D7030" t="s">
        <v>6897</v>
      </c>
      <c r="E7030" t="s">
        <v>10</v>
      </c>
      <c r="F7030">
        <v>285</v>
      </c>
      <c r="G7030" s="1">
        <v>16.989999999999998</v>
      </c>
      <c r="H7030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7030">
        <f>Sales[[#This Row],[Total Inventory]]*Sales[[#This Row],[Sale_Price]]</f>
        <v>4842.1499999999996</v>
      </c>
    </row>
    <row r="7031" spans="1:9" x14ac:dyDescent="0.25">
      <c r="A7031">
        <v>80772</v>
      </c>
      <c r="B7031" t="str">
        <f>INDEX( Table3[],MATCH(Sales[[#This Row],[Category]],Table3[Category],0),1)</f>
        <v>WINE</v>
      </c>
      <c r="C7031" t="s">
        <v>64</v>
      </c>
      <c r="D7031" t="s">
        <v>6898</v>
      </c>
      <c r="E7031" t="s">
        <v>10</v>
      </c>
      <c r="F7031">
        <v>247</v>
      </c>
      <c r="G7031" s="1">
        <v>4.99</v>
      </c>
      <c r="H7031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7031">
        <f>Sales[[#This Row],[Total Inventory]]*Sales[[#This Row],[Sale_Price]]</f>
        <v>1232.53</v>
      </c>
    </row>
    <row r="7032" spans="1:9" x14ac:dyDescent="0.25">
      <c r="A7032">
        <v>416304</v>
      </c>
      <c r="B7032" t="str">
        <f>INDEX( Table3[],MATCH(Sales[[#This Row],[Category]],Table3[Category],0),1)</f>
        <v>WINE</v>
      </c>
      <c r="C7032" t="s">
        <v>28</v>
      </c>
      <c r="D7032" t="s">
        <v>6899</v>
      </c>
      <c r="E7032" t="s">
        <v>10</v>
      </c>
      <c r="F7032">
        <v>7</v>
      </c>
      <c r="G7032" s="1">
        <v>13.99</v>
      </c>
      <c r="H7032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7032">
        <f>Sales[[#This Row],[Total Inventory]]*Sales[[#This Row],[Sale_Price]]</f>
        <v>97.93</v>
      </c>
    </row>
    <row r="7033" spans="1:9" x14ac:dyDescent="0.25">
      <c r="A7033">
        <v>77506</v>
      </c>
      <c r="B7033" t="str">
        <f>INDEX( Table3[],MATCH(Sales[[#This Row],[Category]],Table3[Category],0),1)</f>
        <v>LIQUOR</v>
      </c>
      <c r="C7033" t="s">
        <v>37</v>
      </c>
      <c r="D7033" t="s">
        <v>6900</v>
      </c>
      <c r="E7033" t="s">
        <v>133</v>
      </c>
      <c r="F7033">
        <v>83</v>
      </c>
      <c r="G7033" s="1">
        <v>39.99</v>
      </c>
      <c r="H7033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7033">
        <f>Sales[[#This Row],[Total Inventory]]*Sales[[#This Row],[Sale_Price]]</f>
        <v>3319.17</v>
      </c>
    </row>
    <row r="7034" spans="1:9" x14ac:dyDescent="0.25">
      <c r="A7034">
        <v>23612</v>
      </c>
      <c r="B7034" t="str">
        <f>INDEX( Table3[],MATCH(Sales[[#This Row],[Category]],Table3[Category],0),1)</f>
        <v>WINE</v>
      </c>
      <c r="C7034" t="s">
        <v>61</v>
      </c>
      <c r="D7034" t="s">
        <v>6901</v>
      </c>
      <c r="E7034" t="s">
        <v>10</v>
      </c>
      <c r="F7034">
        <v>180</v>
      </c>
      <c r="G7034" s="1">
        <v>39.99</v>
      </c>
      <c r="H7034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7034">
        <f>Sales[[#This Row],[Total Inventory]]*Sales[[#This Row],[Sale_Price]]</f>
        <v>7198.2000000000007</v>
      </c>
    </row>
    <row r="7035" spans="1:9" x14ac:dyDescent="0.25">
      <c r="A7035">
        <v>79380</v>
      </c>
      <c r="B7035" t="str">
        <f>INDEX( Table3[],MATCH(Sales[[#This Row],[Category]],Table3[Category],0),1)</f>
        <v>LIQUOR</v>
      </c>
      <c r="C7035" t="s">
        <v>57</v>
      </c>
      <c r="D7035" t="s">
        <v>6902</v>
      </c>
      <c r="E7035" t="s">
        <v>10</v>
      </c>
      <c r="F7035">
        <v>38</v>
      </c>
      <c r="G7035" s="1">
        <v>36.99</v>
      </c>
      <c r="H7035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7035">
        <f>Sales[[#This Row],[Total Inventory]]*Sales[[#This Row],[Sale_Price]]</f>
        <v>1405.6200000000001</v>
      </c>
    </row>
    <row r="7036" spans="1:9" x14ac:dyDescent="0.25">
      <c r="A7036">
        <v>347825</v>
      </c>
      <c r="B7036" t="str">
        <f>INDEX( Table3[],MATCH(Sales[[#This Row],[Category]],Table3[Category],0),1)</f>
        <v>LIQUOR</v>
      </c>
      <c r="C7036" t="s">
        <v>35</v>
      </c>
      <c r="D7036" t="s">
        <v>3839</v>
      </c>
      <c r="E7036" t="s">
        <v>133</v>
      </c>
      <c r="F7036">
        <v>167</v>
      </c>
      <c r="G7036" s="1">
        <v>15.99</v>
      </c>
      <c r="H703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7036">
        <f>Sales[[#This Row],[Total Inventory]]*Sales[[#This Row],[Sale_Price]]</f>
        <v>2670.33</v>
      </c>
    </row>
    <row r="7037" spans="1:9" x14ac:dyDescent="0.25">
      <c r="A7037">
        <v>334530</v>
      </c>
      <c r="B7037" t="str">
        <f>INDEX( Table3[],MATCH(Sales[[#This Row],[Category]],Table3[Category],0),1)</f>
        <v>LIQUOR</v>
      </c>
      <c r="C7037" t="s">
        <v>57</v>
      </c>
      <c r="D7037" t="s">
        <v>6903</v>
      </c>
      <c r="E7037" t="s">
        <v>10</v>
      </c>
      <c r="F7037">
        <v>43</v>
      </c>
      <c r="G7037" s="1">
        <v>30.99</v>
      </c>
      <c r="H7037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7037">
        <f>Sales[[#This Row],[Total Inventory]]*Sales[[#This Row],[Sale_Price]]</f>
        <v>1332.57</v>
      </c>
    </row>
    <row r="7038" spans="1:9" x14ac:dyDescent="0.25">
      <c r="A7038">
        <v>9598</v>
      </c>
      <c r="B7038" t="str">
        <f>INDEX( Table3[],MATCH(Sales[[#This Row],[Category]],Table3[Category],0),1)</f>
        <v>BEER</v>
      </c>
      <c r="C7038" t="s">
        <v>11</v>
      </c>
      <c r="D7038" t="s">
        <v>6904</v>
      </c>
      <c r="E7038" t="s">
        <v>95</v>
      </c>
      <c r="F7038">
        <v>0</v>
      </c>
      <c r="G7038" s="1">
        <v>10.27</v>
      </c>
      <c r="H7038">
        <f>IF(INDEX(Sale_Promotions[[Code]:[Sale Price]],MATCH(Sales[[#This Row],[Code]],Sale_Promotions[Code],0),2)=0,Sales[[#This Row],[Price]],INDEX(Sale_Promotions[[Code]:[Sale Price]],MATCH(Sales[[#This Row],[Code]],Sale_Promotions[Code],0),2))</f>
        <v>10.27</v>
      </c>
      <c r="I7038">
        <f>Sales[[#This Row],[Total Inventory]]*Sales[[#This Row],[Sale_Price]]</f>
        <v>0</v>
      </c>
    </row>
    <row r="7039" spans="1:9" x14ac:dyDescent="0.25">
      <c r="A7039">
        <v>88374</v>
      </c>
      <c r="B7039" t="str">
        <f>INDEX( Table3[],MATCH(Sales[[#This Row],[Category]],Table3[Category],0),1)</f>
        <v>WINE</v>
      </c>
      <c r="C7039" t="s">
        <v>28</v>
      </c>
      <c r="D7039" t="s">
        <v>6905</v>
      </c>
      <c r="E7039" t="s">
        <v>10</v>
      </c>
      <c r="F7039">
        <v>516</v>
      </c>
      <c r="G7039" s="1">
        <v>17.489999999999998</v>
      </c>
      <c r="H7039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7039">
        <f>Sales[[#This Row],[Total Inventory]]*Sales[[#This Row],[Sale_Price]]</f>
        <v>9024.8399999999983</v>
      </c>
    </row>
    <row r="7040" spans="1:9" x14ac:dyDescent="0.25">
      <c r="A7040">
        <v>47486</v>
      </c>
      <c r="B7040" t="str">
        <f>INDEX( Table3[],MATCH(Sales[[#This Row],[Category]],Table3[Category],0),1)</f>
        <v>WINE</v>
      </c>
      <c r="C7040" t="s">
        <v>28</v>
      </c>
      <c r="D7040" t="s">
        <v>6906</v>
      </c>
      <c r="E7040" t="s">
        <v>332</v>
      </c>
      <c r="F7040">
        <v>116</v>
      </c>
      <c r="G7040" s="1">
        <v>23.99</v>
      </c>
      <c r="H7040">
        <f>IF(INDEX(Sale_Promotions[[Code]:[Sale Price]],MATCH(Sales[[#This Row],[Code]],Sale_Promotions[Code],0),2)=0,Sales[[#This Row],[Price]],INDEX(Sale_Promotions[[Code]:[Sale Price]],MATCH(Sales[[#This Row],[Code]],Sale_Promotions[Code],0),2))</f>
        <v>22.69</v>
      </c>
      <c r="I7040">
        <f>Sales[[#This Row],[Total Inventory]]*Sales[[#This Row],[Sale_Price]]</f>
        <v>2632.04</v>
      </c>
    </row>
    <row r="7041" spans="1:9" x14ac:dyDescent="0.25">
      <c r="A7041">
        <v>32077</v>
      </c>
      <c r="B7041" t="str">
        <f>INDEX( Table3[],MATCH(Sales[[#This Row],[Category]],Table3[Category],0),1)</f>
        <v>LIQUOR</v>
      </c>
      <c r="C7041" t="s">
        <v>198</v>
      </c>
      <c r="D7041" t="s">
        <v>6907</v>
      </c>
      <c r="E7041" t="s">
        <v>10</v>
      </c>
      <c r="F7041">
        <v>615</v>
      </c>
      <c r="G7041" s="1">
        <v>20.99</v>
      </c>
      <c r="H7041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7041">
        <f>Sales[[#This Row],[Total Inventory]]*Sales[[#This Row],[Sale_Price]]</f>
        <v>11678.849999999999</v>
      </c>
    </row>
    <row r="7042" spans="1:9" x14ac:dyDescent="0.25">
      <c r="A7042">
        <v>18694</v>
      </c>
      <c r="B7042" t="str">
        <f>INDEX( Table3[],MATCH(Sales[[#This Row],[Category]],Table3[Category],0),1)</f>
        <v>LIQUOR</v>
      </c>
      <c r="C7042" t="s">
        <v>14</v>
      </c>
      <c r="D7042" t="s">
        <v>6908</v>
      </c>
      <c r="E7042" t="s">
        <v>10</v>
      </c>
      <c r="F7042">
        <v>6</v>
      </c>
      <c r="G7042" s="1">
        <v>62.99</v>
      </c>
      <c r="H7042">
        <f>IF(INDEX(Sale_Promotions[[Code]:[Sale Price]],MATCH(Sales[[#This Row],[Code]],Sale_Promotions[Code],0),2)=0,Sales[[#This Row],[Price]],INDEX(Sale_Promotions[[Code]:[Sale Price]],MATCH(Sales[[#This Row],[Code]],Sale_Promotions[Code],0),2))</f>
        <v>62.99</v>
      </c>
      <c r="I7042">
        <f>Sales[[#This Row],[Total Inventory]]*Sales[[#This Row],[Sale_Price]]</f>
        <v>377.94</v>
      </c>
    </row>
    <row r="7043" spans="1:9" x14ac:dyDescent="0.25">
      <c r="A7043">
        <v>81033</v>
      </c>
      <c r="B7043" t="str">
        <f>INDEX( Table3[],MATCH(Sales[[#This Row],[Category]],Table3[Category],0),1)</f>
        <v>LIQUOR</v>
      </c>
      <c r="C7043" t="s">
        <v>14</v>
      </c>
      <c r="D7043" t="s">
        <v>6909</v>
      </c>
      <c r="E7043" t="s">
        <v>10</v>
      </c>
      <c r="F7043">
        <v>236</v>
      </c>
      <c r="G7043" s="1">
        <v>27.99</v>
      </c>
      <c r="H7043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7043">
        <f>Sales[[#This Row],[Total Inventory]]*Sales[[#This Row],[Sale_Price]]</f>
        <v>5897.6399999999994</v>
      </c>
    </row>
    <row r="7044" spans="1:9" x14ac:dyDescent="0.25">
      <c r="A7044">
        <v>70396</v>
      </c>
      <c r="B7044" t="str">
        <f>INDEX( Table3[],MATCH(Sales[[#This Row],[Category]],Table3[Category],0),1)</f>
        <v>LIQUOR</v>
      </c>
      <c r="C7044" t="s">
        <v>37</v>
      </c>
      <c r="D7044" t="s">
        <v>6910</v>
      </c>
      <c r="E7044" t="s">
        <v>10</v>
      </c>
      <c r="F7044">
        <v>57</v>
      </c>
      <c r="G7044" s="1">
        <v>18.989999999999998</v>
      </c>
      <c r="H7044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7044">
        <f>Sales[[#This Row],[Total Inventory]]*Sales[[#This Row],[Sale_Price]]</f>
        <v>1082.4299999999998</v>
      </c>
    </row>
    <row r="7045" spans="1:9" x14ac:dyDescent="0.25">
      <c r="A7045">
        <v>82167</v>
      </c>
      <c r="B7045" t="str">
        <f>INDEX( Table3[],MATCH(Sales[[#This Row],[Category]],Table3[Category],0),1)</f>
        <v>WINE</v>
      </c>
      <c r="C7045" t="s">
        <v>85</v>
      </c>
      <c r="D7045" t="s">
        <v>6911</v>
      </c>
      <c r="E7045" t="s">
        <v>10</v>
      </c>
      <c r="F7045">
        <v>184</v>
      </c>
      <c r="G7045" s="1">
        <v>14.99</v>
      </c>
      <c r="H7045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7045">
        <f>Sales[[#This Row],[Total Inventory]]*Sales[[#This Row],[Sale_Price]]</f>
        <v>2758.16</v>
      </c>
    </row>
    <row r="7046" spans="1:9" x14ac:dyDescent="0.25">
      <c r="A7046">
        <v>330210</v>
      </c>
      <c r="B7046" t="str">
        <f>INDEX( Table3[],MATCH(Sales[[#This Row],[Category]],Table3[Category],0),1)</f>
        <v>WINE</v>
      </c>
      <c r="C7046" t="s">
        <v>28</v>
      </c>
      <c r="D7046" t="s">
        <v>6912</v>
      </c>
      <c r="E7046" t="s">
        <v>10</v>
      </c>
      <c r="F7046">
        <v>0</v>
      </c>
      <c r="G7046" s="1">
        <v>16.489999999999998</v>
      </c>
      <c r="H7046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7046">
        <f>Sales[[#This Row],[Total Inventory]]*Sales[[#This Row],[Sale_Price]]</f>
        <v>0</v>
      </c>
    </row>
    <row r="7047" spans="1:9" x14ac:dyDescent="0.25">
      <c r="A7047">
        <v>84707</v>
      </c>
      <c r="B7047" t="str">
        <f>INDEX( Table3[],MATCH(Sales[[#This Row],[Category]],Table3[Category],0),1)</f>
        <v>WINE</v>
      </c>
      <c r="C7047" t="s">
        <v>43</v>
      </c>
      <c r="D7047" t="s">
        <v>6913</v>
      </c>
      <c r="E7047" t="s">
        <v>10</v>
      </c>
      <c r="F7047">
        <v>529</v>
      </c>
      <c r="G7047" s="1">
        <v>55.99</v>
      </c>
      <c r="H7047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7047">
        <f>Sales[[#This Row],[Total Inventory]]*Sales[[#This Row],[Sale_Price]]</f>
        <v>24857.710000000003</v>
      </c>
    </row>
    <row r="7048" spans="1:9" x14ac:dyDescent="0.25">
      <c r="A7048">
        <v>31105</v>
      </c>
      <c r="B7048" t="str">
        <f>INDEX( Table3[],MATCH(Sales[[#This Row],[Category]],Table3[Category],0),1)</f>
        <v>BEER</v>
      </c>
      <c r="C7048" t="s">
        <v>11</v>
      </c>
      <c r="D7048" t="s">
        <v>6914</v>
      </c>
      <c r="E7048" t="s">
        <v>25</v>
      </c>
      <c r="F7048">
        <v>258</v>
      </c>
      <c r="G7048" s="1">
        <v>1.6</v>
      </c>
      <c r="H7048">
        <f>IF(INDEX(Sale_Promotions[[Code]:[Sale Price]],MATCH(Sales[[#This Row],[Code]],Sale_Promotions[Code],0),2)=0,Sales[[#This Row],[Price]],INDEX(Sale_Promotions[[Code]:[Sale Price]],MATCH(Sales[[#This Row],[Code]],Sale_Promotions[Code],0),2))</f>
        <v>1.6</v>
      </c>
      <c r="I7048">
        <f>Sales[[#This Row],[Total Inventory]]*Sales[[#This Row],[Sale_Price]]</f>
        <v>412.8</v>
      </c>
    </row>
    <row r="7049" spans="1:9" x14ac:dyDescent="0.25">
      <c r="A7049">
        <v>87139</v>
      </c>
      <c r="B7049" t="str">
        <f>INDEX( Table3[],MATCH(Sales[[#This Row],[Category]],Table3[Category],0),1)</f>
        <v>WINE</v>
      </c>
      <c r="C7049" t="s">
        <v>85</v>
      </c>
      <c r="D7049" t="s">
        <v>6915</v>
      </c>
      <c r="E7049" t="s">
        <v>10</v>
      </c>
      <c r="F7049">
        <v>0</v>
      </c>
      <c r="G7049" s="1">
        <v>23.99</v>
      </c>
      <c r="H7049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7049">
        <f>Sales[[#This Row],[Total Inventory]]*Sales[[#This Row],[Sale_Price]]</f>
        <v>0</v>
      </c>
    </row>
    <row r="7050" spans="1:9" x14ac:dyDescent="0.25">
      <c r="A7050">
        <v>353892</v>
      </c>
      <c r="B7050" t="str">
        <f>INDEX( Table3[],MATCH(Sales[[#This Row],[Category]],Table3[Category],0),1)</f>
        <v>WINE</v>
      </c>
      <c r="C7050" t="s">
        <v>17</v>
      </c>
      <c r="D7050" t="s">
        <v>6916</v>
      </c>
      <c r="E7050" t="s">
        <v>10</v>
      </c>
      <c r="F7050">
        <v>19</v>
      </c>
      <c r="G7050" s="1">
        <v>7.99</v>
      </c>
      <c r="H7050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7050">
        <f>Sales[[#This Row],[Total Inventory]]*Sales[[#This Row],[Sale_Price]]</f>
        <v>151.81</v>
      </c>
    </row>
    <row r="7051" spans="1:9" x14ac:dyDescent="0.25">
      <c r="A7051">
        <v>348708</v>
      </c>
      <c r="B7051" t="str">
        <f>INDEX( Table3[],MATCH(Sales[[#This Row],[Category]],Table3[Category],0),1)</f>
        <v>WINE</v>
      </c>
      <c r="C7051" t="s">
        <v>189</v>
      </c>
      <c r="D7051" t="s">
        <v>6917</v>
      </c>
      <c r="E7051" t="s">
        <v>10</v>
      </c>
      <c r="F7051">
        <v>296</v>
      </c>
      <c r="G7051" s="1">
        <v>11.39</v>
      </c>
      <c r="H7051">
        <f>IF(INDEX(Sale_Promotions[[Code]:[Sale Price]],MATCH(Sales[[#This Row],[Code]],Sale_Promotions[Code],0),2)=0,Sales[[#This Row],[Price]],INDEX(Sale_Promotions[[Code]:[Sale Price]],MATCH(Sales[[#This Row],[Code]],Sale_Promotions[Code],0),2))</f>
        <v>11.39</v>
      </c>
      <c r="I7051">
        <f>Sales[[#This Row],[Total Inventory]]*Sales[[#This Row],[Sale_Price]]</f>
        <v>3371.44</v>
      </c>
    </row>
    <row r="7052" spans="1:9" x14ac:dyDescent="0.25">
      <c r="A7052">
        <v>44024</v>
      </c>
      <c r="B7052" t="str">
        <f>INDEX( Table3[],MATCH(Sales[[#This Row],[Category]],Table3[Category],0),1)</f>
        <v>WINE</v>
      </c>
      <c r="C7052" t="s">
        <v>61</v>
      </c>
      <c r="D7052" t="s">
        <v>6918</v>
      </c>
      <c r="E7052" t="s">
        <v>10</v>
      </c>
      <c r="F7052">
        <v>147</v>
      </c>
      <c r="G7052" s="1">
        <v>58.99</v>
      </c>
      <c r="H7052">
        <f>IF(INDEX(Sale_Promotions[[Code]:[Sale Price]],MATCH(Sales[[#This Row],[Code]],Sale_Promotions[Code],0),2)=0,Sales[[#This Row],[Price]],INDEX(Sale_Promotions[[Code]:[Sale Price]],MATCH(Sales[[#This Row],[Code]],Sale_Promotions[Code],0),2))</f>
        <v>58.99</v>
      </c>
      <c r="I7052">
        <f>Sales[[#This Row],[Total Inventory]]*Sales[[#This Row],[Sale_Price]]</f>
        <v>8671.5300000000007</v>
      </c>
    </row>
    <row r="7053" spans="1:9" x14ac:dyDescent="0.25">
      <c r="A7053">
        <v>54836</v>
      </c>
      <c r="B7053" t="str">
        <f>INDEX( Table3[],MATCH(Sales[[#This Row],[Category]],Table3[Category],0),1)</f>
        <v>WINE</v>
      </c>
      <c r="C7053" t="s">
        <v>41</v>
      </c>
      <c r="D7053" t="s">
        <v>6919</v>
      </c>
      <c r="E7053" t="s">
        <v>10</v>
      </c>
      <c r="F7053">
        <v>612</v>
      </c>
      <c r="G7053" s="1">
        <v>10.49</v>
      </c>
      <c r="H7053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7053">
        <f>Sales[[#This Row],[Total Inventory]]*Sales[[#This Row],[Sale_Price]]</f>
        <v>6419.88</v>
      </c>
    </row>
    <row r="7054" spans="1:9" x14ac:dyDescent="0.25">
      <c r="A7054">
        <v>334107</v>
      </c>
      <c r="B7054" t="str">
        <f>INDEX( Table3[],MATCH(Sales[[#This Row],[Category]],Table3[Category],0),1)</f>
        <v>WINE</v>
      </c>
      <c r="C7054" t="s">
        <v>8</v>
      </c>
      <c r="D7054" t="s">
        <v>6920</v>
      </c>
      <c r="E7054" t="s">
        <v>10</v>
      </c>
      <c r="F7054">
        <v>0</v>
      </c>
      <c r="G7054" s="1">
        <v>17.989999999999998</v>
      </c>
      <c r="H7054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7054">
        <f>Sales[[#This Row],[Total Inventory]]*Sales[[#This Row],[Sale_Price]]</f>
        <v>0</v>
      </c>
    </row>
    <row r="7055" spans="1:9" x14ac:dyDescent="0.25">
      <c r="A7055">
        <v>84430</v>
      </c>
      <c r="B7055" t="str">
        <f>INDEX( Table3[],MATCH(Sales[[#This Row],[Category]],Table3[Category],0),1)</f>
        <v>WINE</v>
      </c>
      <c r="C7055" t="s">
        <v>61</v>
      </c>
      <c r="D7055" t="s">
        <v>6921</v>
      </c>
      <c r="E7055" t="s">
        <v>10</v>
      </c>
      <c r="F7055">
        <v>418</v>
      </c>
      <c r="G7055" s="1">
        <v>9.49</v>
      </c>
      <c r="H7055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7055">
        <f>Sales[[#This Row],[Total Inventory]]*Sales[[#This Row],[Sale_Price]]</f>
        <v>3966.82</v>
      </c>
    </row>
    <row r="7056" spans="1:9" x14ac:dyDescent="0.25">
      <c r="A7056">
        <v>47950</v>
      </c>
      <c r="B7056" t="str">
        <f>INDEX( Table3[],MATCH(Sales[[#This Row],[Category]],Table3[Category],0),1)</f>
        <v>LIQUOR</v>
      </c>
      <c r="C7056" t="s">
        <v>35</v>
      </c>
      <c r="D7056" t="s">
        <v>6922</v>
      </c>
      <c r="E7056" t="s">
        <v>10</v>
      </c>
      <c r="F7056">
        <v>41</v>
      </c>
      <c r="G7056" s="1">
        <v>76.989999999999995</v>
      </c>
      <c r="H7056">
        <f>IF(INDEX(Sale_Promotions[[Code]:[Sale Price]],MATCH(Sales[[#This Row],[Code]],Sale_Promotions[Code],0),2)=0,Sales[[#This Row],[Price]],INDEX(Sale_Promotions[[Code]:[Sale Price]],MATCH(Sales[[#This Row],[Code]],Sale_Promotions[Code],0),2))</f>
        <v>76.989999999999995</v>
      </c>
      <c r="I7056">
        <f>Sales[[#This Row],[Total Inventory]]*Sales[[#This Row],[Sale_Price]]</f>
        <v>3156.5899999999997</v>
      </c>
    </row>
    <row r="7057" spans="1:9" x14ac:dyDescent="0.25">
      <c r="A7057">
        <v>308235</v>
      </c>
      <c r="B7057" t="str">
        <f>INDEX( Table3[],MATCH(Sales[[#This Row],[Category]],Table3[Category],0),1)</f>
        <v>WINE</v>
      </c>
      <c r="C7057" t="s">
        <v>61</v>
      </c>
      <c r="D7057" t="s">
        <v>6923</v>
      </c>
      <c r="E7057" t="s">
        <v>10</v>
      </c>
      <c r="F7057">
        <v>18</v>
      </c>
      <c r="G7057" s="1">
        <v>27.99</v>
      </c>
      <c r="H7057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7057">
        <f>Sales[[#This Row],[Total Inventory]]*Sales[[#This Row],[Sale_Price]]</f>
        <v>503.82</v>
      </c>
    </row>
    <row r="7058" spans="1:9" x14ac:dyDescent="0.25">
      <c r="A7058">
        <v>15458</v>
      </c>
      <c r="B7058" t="str">
        <f>INDEX( Table3[],MATCH(Sales[[#This Row],[Category]],Table3[Category],0),1)</f>
        <v>WINE</v>
      </c>
      <c r="C7058" t="s">
        <v>41</v>
      </c>
      <c r="D7058" t="s">
        <v>6924</v>
      </c>
      <c r="E7058" t="s">
        <v>10</v>
      </c>
      <c r="F7058">
        <v>4</v>
      </c>
      <c r="G7058" s="1">
        <v>14.49</v>
      </c>
      <c r="H7058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7058">
        <f>Sales[[#This Row],[Total Inventory]]*Sales[[#This Row],[Sale_Price]]</f>
        <v>57.96</v>
      </c>
    </row>
    <row r="7059" spans="1:9" x14ac:dyDescent="0.25">
      <c r="A7059">
        <v>321886</v>
      </c>
      <c r="B7059" t="str">
        <f>INDEX( Table3[],MATCH(Sales[[#This Row],[Category]],Table3[Category],0),1)</f>
        <v>WINE</v>
      </c>
      <c r="C7059" t="s">
        <v>163</v>
      </c>
      <c r="D7059" t="s">
        <v>6925</v>
      </c>
      <c r="E7059" t="s">
        <v>23</v>
      </c>
      <c r="F7059">
        <v>235</v>
      </c>
      <c r="G7059" s="1">
        <v>12.99</v>
      </c>
      <c r="H705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059">
        <f>Sales[[#This Row],[Total Inventory]]*Sales[[#This Row],[Sale_Price]]</f>
        <v>2582.65</v>
      </c>
    </row>
    <row r="7060" spans="1:9" x14ac:dyDescent="0.25">
      <c r="A7060">
        <v>30090</v>
      </c>
      <c r="B7060" t="str">
        <f>INDEX( Table3[],MATCH(Sales[[#This Row],[Category]],Table3[Category],0),1)</f>
        <v>LIQUOR</v>
      </c>
      <c r="C7060" t="s">
        <v>198</v>
      </c>
      <c r="D7060" t="s">
        <v>6926</v>
      </c>
      <c r="E7060" t="s">
        <v>16</v>
      </c>
      <c r="F7060">
        <v>255</v>
      </c>
      <c r="G7060" s="1">
        <v>10.99</v>
      </c>
      <c r="H706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060">
        <f>Sales[[#This Row],[Total Inventory]]*Sales[[#This Row],[Sale_Price]]</f>
        <v>2802.4500000000003</v>
      </c>
    </row>
    <row r="7061" spans="1:9" x14ac:dyDescent="0.25">
      <c r="A7061">
        <v>328660</v>
      </c>
      <c r="B7061" t="str">
        <f>INDEX( Table3[],MATCH(Sales[[#This Row],[Category]],Table3[Category],0),1)</f>
        <v>WINE</v>
      </c>
      <c r="C7061" t="s">
        <v>85</v>
      </c>
      <c r="D7061" t="s">
        <v>6927</v>
      </c>
      <c r="E7061" t="s">
        <v>10</v>
      </c>
      <c r="F7061">
        <v>0</v>
      </c>
      <c r="G7061" s="1">
        <v>17.489999999999998</v>
      </c>
      <c r="H7061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7061">
        <f>Sales[[#This Row],[Total Inventory]]*Sales[[#This Row],[Sale_Price]]</f>
        <v>0</v>
      </c>
    </row>
    <row r="7062" spans="1:9" x14ac:dyDescent="0.25">
      <c r="A7062">
        <v>80670</v>
      </c>
      <c r="B7062" t="str">
        <f>INDEX( Table3[],MATCH(Sales[[#This Row],[Category]],Table3[Category],0),1)</f>
        <v>WINE</v>
      </c>
      <c r="C7062" t="s">
        <v>17</v>
      </c>
      <c r="D7062" t="s">
        <v>6928</v>
      </c>
      <c r="E7062" t="s">
        <v>10</v>
      </c>
      <c r="F7062">
        <v>228</v>
      </c>
      <c r="G7062" s="1">
        <v>11.49</v>
      </c>
      <c r="H7062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7062">
        <f>Sales[[#This Row],[Total Inventory]]*Sales[[#This Row],[Sale_Price]]</f>
        <v>2619.7200000000003</v>
      </c>
    </row>
    <row r="7063" spans="1:9" x14ac:dyDescent="0.25">
      <c r="A7063">
        <v>80449</v>
      </c>
      <c r="B7063" t="str">
        <f>INDEX( Table3[],MATCH(Sales[[#This Row],[Category]],Table3[Category],0),1)</f>
        <v>WINE</v>
      </c>
      <c r="C7063" t="s">
        <v>31</v>
      </c>
      <c r="D7063" t="s">
        <v>6929</v>
      </c>
      <c r="E7063" t="s">
        <v>10</v>
      </c>
      <c r="F7063">
        <v>243</v>
      </c>
      <c r="G7063" s="1">
        <v>11.69</v>
      </c>
      <c r="H7063">
        <f>IF(INDEX(Sale_Promotions[[Code]:[Sale Price]],MATCH(Sales[[#This Row],[Code]],Sale_Promotions[Code],0),2)=0,Sales[[#This Row],[Price]],INDEX(Sale_Promotions[[Code]:[Sale Price]],MATCH(Sales[[#This Row],[Code]],Sale_Promotions[Code],0),2))</f>
        <v>11.69</v>
      </c>
      <c r="I7063">
        <f>Sales[[#This Row],[Total Inventory]]*Sales[[#This Row],[Sale_Price]]</f>
        <v>2840.67</v>
      </c>
    </row>
    <row r="7064" spans="1:9" x14ac:dyDescent="0.25">
      <c r="A7064">
        <v>29955</v>
      </c>
      <c r="B7064" t="str">
        <f>INDEX( Table3[],MATCH(Sales[[#This Row],[Category]],Table3[Category],0),1)</f>
        <v>LIQUOR</v>
      </c>
      <c r="C7064" t="s">
        <v>57</v>
      </c>
      <c r="D7064" t="s">
        <v>463</v>
      </c>
      <c r="E7064" t="s">
        <v>10</v>
      </c>
      <c r="F7064">
        <v>496</v>
      </c>
      <c r="G7064" s="1">
        <v>59.99</v>
      </c>
      <c r="H7064">
        <f>IF(INDEX(Sale_Promotions[[Code]:[Sale Price]],MATCH(Sales[[#This Row],[Code]],Sale_Promotions[Code],0),2)=0,Sales[[#This Row],[Price]],INDEX(Sale_Promotions[[Code]:[Sale Price]],MATCH(Sales[[#This Row],[Code]],Sale_Promotions[Code],0),2))</f>
        <v>59.99</v>
      </c>
      <c r="I7064">
        <f>Sales[[#This Row],[Total Inventory]]*Sales[[#This Row],[Sale_Price]]</f>
        <v>29755.040000000001</v>
      </c>
    </row>
    <row r="7065" spans="1:9" x14ac:dyDescent="0.25">
      <c r="A7065">
        <v>325856</v>
      </c>
      <c r="B7065" t="str">
        <f>INDEX( Table3[],MATCH(Sales[[#This Row],[Category]],Table3[Category],0),1)</f>
        <v>WINE</v>
      </c>
      <c r="C7065" t="s">
        <v>41</v>
      </c>
      <c r="D7065" t="s">
        <v>6930</v>
      </c>
      <c r="E7065" t="s">
        <v>10</v>
      </c>
      <c r="F7065">
        <v>0</v>
      </c>
      <c r="G7065" s="1">
        <v>15.49</v>
      </c>
      <c r="H7065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7065">
        <f>Sales[[#This Row],[Total Inventory]]*Sales[[#This Row],[Sale_Price]]</f>
        <v>0</v>
      </c>
    </row>
    <row r="7066" spans="1:9" x14ac:dyDescent="0.25">
      <c r="A7066">
        <v>302973</v>
      </c>
      <c r="B7066" t="str">
        <f>INDEX( Table3[],MATCH(Sales[[#This Row],[Category]],Table3[Category],0),1)</f>
        <v>WINE</v>
      </c>
      <c r="C7066" t="s">
        <v>31</v>
      </c>
      <c r="D7066" t="s">
        <v>6931</v>
      </c>
      <c r="E7066" t="s">
        <v>10</v>
      </c>
      <c r="F7066">
        <v>0</v>
      </c>
      <c r="G7066" s="1">
        <v>9.7899999999999991</v>
      </c>
      <c r="H7066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7066">
        <f>Sales[[#This Row],[Total Inventory]]*Sales[[#This Row],[Sale_Price]]</f>
        <v>0</v>
      </c>
    </row>
    <row r="7067" spans="1:9" x14ac:dyDescent="0.25">
      <c r="A7067">
        <v>80304</v>
      </c>
      <c r="B7067" t="str">
        <f>INDEX( Table3[],MATCH(Sales[[#This Row],[Category]],Table3[Category],0),1)</f>
        <v>WINE</v>
      </c>
      <c r="C7067" t="s">
        <v>28</v>
      </c>
      <c r="D7067" t="s">
        <v>6932</v>
      </c>
      <c r="E7067" t="s">
        <v>10</v>
      </c>
      <c r="F7067">
        <v>241</v>
      </c>
      <c r="G7067" s="1">
        <v>7.49</v>
      </c>
      <c r="H7067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7067">
        <f>Sales[[#This Row],[Total Inventory]]*Sales[[#This Row],[Sale_Price]]</f>
        <v>1805.0900000000001</v>
      </c>
    </row>
    <row r="7068" spans="1:9" x14ac:dyDescent="0.25">
      <c r="A7068">
        <v>66206</v>
      </c>
      <c r="B7068" t="str">
        <f>INDEX( Table3[],MATCH(Sales[[#This Row],[Category]],Table3[Category],0),1)</f>
        <v>WINE</v>
      </c>
      <c r="C7068" t="s">
        <v>41</v>
      </c>
      <c r="D7068" t="s">
        <v>6933</v>
      </c>
      <c r="E7068" t="s">
        <v>23</v>
      </c>
      <c r="F7068">
        <v>249</v>
      </c>
      <c r="G7068" s="1">
        <v>17.989999999999998</v>
      </c>
      <c r="H7068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7068">
        <f>Sales[[#This Row],[Total Inventory]]*Sales[[#This Row],[Sale_Price]]</f>
        <v>3981.51</v>
      </c>
    </row>
    <row r="7069" spans="1:9" x14ac:dyDescent="0.25">
      <c r="A7069">
        <v>70339</v>
      </c>
      <c r="B7069" t="str">
        <f>INDEX( Table3[],MATCH(Sales[[#This Row],[Category]],Table3[Category],0),1)</f>
        <v>LIQUOR</v>
      </c>
      <c r="C7069" t="s">
        <v>37</v>
      </c>
      <c r="D7069" t="s">
        <v>6934</v>
      </c>
      <c r="E7069" t="s">
        <v>10</v>
      </c>
      <c r="F7069">
        <v>282</v>
      </c>
      <c r="G7069" s="1">
        <v>11.49</v>
      </c>
      <c r="H7069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7069">
        <f>Sales[[#This Row],[Total Inventory]]*Sales[[#This Row],[Sale_Price]]</f>
        <v>3240.18</v>
      </c>
    </row>
    <row r="7070" spans="1:9" x14ac:dyDescent="0.25">
      <c r="A7070">
        <v>14028</v>
      </c>
      <c r="B7070" t="str">
        <f>INDEX( Table3[],MATCH(Sales[[#This Row],[Category]],Table3[Category],0),1)</f>
        <v>LIQUOR</v>
      </c>
      <c r="C7070" t="s">
        <v>175</v>
      </c>
      <c r="D7070" t="s">
        <v>6935</v>
      </c>
      <c r="E7070" t="s">
        <v>16</v>
      </c>
      <c r="F7070">
        <v>10</v>
      </c>
      <c r="G7070" s="1">
        <v>49.99</v>
      </c>
      <c r="H7070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7070">
        <f>Sales[[#This Row],[Total Inventory]]*Sales[[#This Row],[Sale_Price]]</f>
        <v>389.90000000000003</v>
      </c>
    </row>
    <row r="7071" spans="1:9" x14ac:dyDescent="0.25">
      <c r="A7071">
        <v>312519</v>
      </c>
      <c r="B7071" t="str">
        <f>INDEX( Table3[],MATCH(Sales[[#This Row],[Category]],Table3[Category],0),1)</f>
        <v>WINE</v>
      </c>
      <c r="C7071" t="s">
        <v>61</v>
      </c>
      <c r="D7071" t="s">
        <v>6936</v>
      </c>
      <c r="E7071" t="s">
        <v>10</v>
      </c>
      <c r="F7071">
        <v>226</v>
      </c>
      <c r="G7071" s="1">
        <v>26.99</v>
      </c>
      <c r="H7071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7071">
        <f>Sales[[#This Row],[Total Inventory]]*Sales[[#This Row],[Sale_Price]]</f>
        <v>6099.74</v>
      </c>
    </row>
    <row r="7072" spans="1:9" x14ac:dyDescent="0.25">
      <c r="A7072">
        <v>80491</v>
      </c>
      <c r="B7072" t="str">
        <f>INDEX( Table3[],MATCH(Sales[[#This Row],[Category]],Table3[Category],0),1)</f>
        <v>LIQUOR</v>
      </c>
      <c r="C7072" t="s">
        <v>175</v>
      </c>
      <c r="D7072" t="s">
        <v>6937</v>
      </c>
      <c r="E7072" t="s">
        <v>10</v>
      </c>
      <c r="F7072">
        <v>132</v>
      </c>
      <c r="G7072" s="1">
        <v>47.99</v>
      </c>
      <c r="H7072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7072">
        <f>Sales[[#This Row],[Total Inventory]]*Sales[[#This Row],[Sale_Price]]</f>
        <v>6334.68</v>
      </c>
    </row>
    <row r="7073" spans="1:9" x14ac:dyDescent="0.25">
      <c r="A7073">
        <v>329954</v>
      </c>
      <c r="B7073" t="str">
        <f>INDEX( Table3[],MATCH(Sales[[#This Row],[Category]],Table3[Category],0),1)</f>
        <v>WINE</v>
      </c>
      <c r="C7073" t="s">
        <v>85</v>
      </c>
      <c r="D7073" t="s">
        <v>6938</v>
      </c>
      <c r="E7073" t="s">
        <v>10</v>
      </c>
      <c r="F7073">
        <v>0</v>
      </c>
      <c r="G7073" s="1">
        <v>24.99</v>
      </c>
      <c r="H7073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7073">
        <f>Sales[[#This Row],[Total Inventory]]*Sales[[#This Row],[Sale_Price]]</f>
        <v>0</v>
      </c>
    </row>
    <row r="7074" spans="1:9" x14ac:dyDescent="0.25">
      <c r="A7074">
        <v>75009</v>
      </c>
      <c r="B7074" t="str">
        <f>INDEX( Table3[],MATCH(Sales[[#This Row],[Category]],Table3[Category],0),1)</f>
        <v>LIQUOR</v>
      </c>
      <c r="C7074" t="s">
        <v>26</v>
      </c>
      <c r="D7074" t="s">
        <v>6939</v>
      </c>
      <c r="E7074" t="s">
        <v>10</v>
      </c>
      <c r="F7074">
        <v>300</v>
      </c>
      <c r="G7074" s="1">
        <v>23.99</v>
      </c>
      <c r="H7074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7074">
        <f>Sales[[#This Row],[Total Inventory]]*Sales[[#This Row],[Sale_Price]]</f>
        <v>7196.9999999999991</v>
      </c>
    </row>
    <row r="7075" spans="1:9" x14ac:dyDescent="0.25">
      <c r="A7075">
        <v>150916</v>
      </c>
      <c r="B7075" t="str">
        <f>INDEX( Table3[],MATCH(Sales[[#This Row],[Category]],Table3[Category],0),1)</f>
        <v>WINE</v>
      </c>
      <c r="C7075" t="s">
        <v>39</v>
      </c>
      <c r="D7075" t="s">
        <v>6940</v>
      </c>
      <c r="E7075" t="s">
        <v>10</v>
      </c>
      <c r="F7075">
        <v>0</v>
      </c>
      <c r="G7075" s="1">
        <v>19.989999999999998</v>
      </c>
      <c r="H7075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7075">
        <f>Sales[[#This Row],[Total Inventory]]*Sales[[#This Row],[Sale_Price]]</f>
        <v>0</v>
      </c>
    </row>
    <row r="7076" spans="1:9" x14ac:dyDescent="0.25">
      <c r="A7076">
        <v>18562</v>
      </c>
      <c r="B7076" t="str">
        <f>INDEX( Table3[],MATCH(Sales[[#This Row],[Category]],Table3[Category],0),1)</f>
        <v>WINE</v>
      </c>
      <c r="C7076" t="s">
        <v>61</v>
      </c>
      <c r="D7076" t="s">
        <v>2986</v>
      </c>
      <c r="E7076" t="s">
        <v>10</v>
      </c>
      <c r="F7076">
        <v>12</v>
      </c>
      <c r="G7076" s="1">
        <v>31.99</v>
      </c>
      <c r="H7076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7076">
        <f>Sales[[#This Row],[Total Inventory]]*Sales[[#This Row],[Sale_Price]]</f>
        <v>383.88</v>
      </c>
    </row>
    <row r="7077" spans="1:9" x14ac:dyDescent="0.25">
      <c r="A7077">
        <v>12225</v>
      </c>
      <c r="B7077" t="str">
        <f>INDEX( Table3[],MATCH(Sales[[#This Row],[Category]],Table3[Category],0),1)</f>
        <v>LIQUOR</v>
      </c>
      <c r="C7077" t="s">
        <v>175</v>
      </c>
      <c r="D7077" t="s">
        <v>6941</v>
      </c>
      <c r="E7077" t="s">
        <v>10</v>
      </c>
      <c r="F7077">
        <v>25</v>
      </c>
      <c r="G7077" s="1">
        <v>52.99</v>
      </c>
      <c r="H7077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7077">
        <f>Sales[[#This Row],[Total Inventory]]*Sales[[#This Row],[Sale_Price]]</f>
        <v>1324.75</v>
      </c>
    </row>
    <row r="7078" spans="1:9" x14ac:dyDescent="0.25">
      <c r="A7078">
        <v>339865</v>
      </c>
      <c r="B7078" t="str">
        <f>INDEX( Table3[],MATCH(Sales[[#This Row],[Category]],Table3[Category],0),1)</f>
        <v>WINE</v>
      </c>
      <c r="C7078" t="s">
        <v>61</v>
      </c>
      <c r="D7078" t="s">
        <v>6942</v>
      </c>
      <c r="E7078" t="s">
        <v>10</v>
      </c>
      <c r="F7078">
        <v>0</v>
      </c>
      <c r="G7078" s="1">
        <v>125.99</v>
      </c>
      <c r="H7078">
        <f>IF(INDEX(Sale_Promotions[[Code]:[Sale Price]],MATCH(Sales[[#This Row],[Code]],Sale_Promotions[Code],0),2)=0,Sales[[#This Row],[Price]],INDEX(Sale_Promotions[[Code]:[Sale Price]],MATCH(Sales[[#This Row],[Code]],Sale_Promotions[Code],0),2))</f>
        <v>125.99</v>
      </c>
      <c r="I7078">
        <f>Sales[[#This Row],[Total Inventory]]*Sales[[#This Row],[Sale_Price]]</f>
        <v>0</v>
      </c>
    </row>
    <row r="7079" spans="1:9" x14ac:dyDescent="0.25">
      <c r="A7079">
        <v>68500</v>
      </c>
      <c r="B7079" t="str">
        <f>INDEX( Table3[],MATCH(Sales[[#This Row],[Category]],Table3[Category],0),1)</f>
        <v>WINE</v>
      </c>
      <c r="C7079" t="s">
        <v>64</v>
      </c>
      <c r="D7079" t="s">
        <v>6943</v>
      </c>
      <c r="E7079" t="s">
        <v>10</v>
      </c>
      <c r="F7079">
        <v>42</v>
      </c>
      <c r="G7079" s="1">
        <v>94.99</v>
      </c>
      <c r="H7079">
        <f>IF(INDEX(Sale_Promotions[[Code]:[Sale Price]],MATCH(Sales[[#This Row],[Code]],Sale_Promotions[Code],0),2)=0,Sales[[#This Row],[Price]],INDEX(Sale_Promotions[[Code]:[Sale Price]],MATCH(Sales[[#This Row],[Code]],Sale_Promotions[Code],0),2))</f>
        <v>94.99</v>
      </c>
      <c r="I7079">
        <f>Sales[[#This Row],[Total Inventory]]*Sales[[#This Row],[Sale_Price]]</f>
        <v>3989.58</v>
      </c>
    </row>
    <row r="7080" spans="1:9" x14ac:dyDescent="0.25">
      <c r="A7080">
        <v>70504</v>
      </c>
      <c r="B7080" t="str">
        <f>INDEX( Table3[],MATCH(Sales[[#This Row],[Category]],Table3[Category],0),1)</f>
        <v>WINE</v>
      </c>
      <c r="C7080" t="s">
        <v>53</v>
      </c>
      <c r="D7080" t="s">
        <v>6944</v>
      </c>
      <c r="E7080" t="s">
        <v>10</v>
      </c>
      <c r="F7080">
        <v>345</v>
      </c>
      <c r="G7080" s="1">
        <v>12.49</v>
      </c>
      <c r="H7080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7080">
        <f>Sales[[#This Row],[Total Inventory]]*Sales[[#This Row],[Sale_Price]]</f>
        <v>4309.05</v>
      </c>
    </row>
    <row r="7081" spans="1:9" x14ac:dyDescent="0.25">
      <c r="A7081">
        <v>305120</v>
      </c>
      <c r="B7081" t="str">
        <f>INDEX( Table3[],MATCH(Sales[[#This Row],[Category]],Table3[Category],0),1)</f>
        <v>WINE</v>
      </c>
      <c r="C7081" t="s">
        <v>85</v>
      </c>
      <c r="D7081" t="s">
        <v>6945</v>
      </c>
      <c r="E7081" t="s">
        <v>10</v>
      </c>
      <c r="F7081">
        <v>33</v>
      </c>
      <c r="G7081" s="1">
        <v>33.99</v>
      </c>
      <c r="H7081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7081">
        <f>Sales[[#This Row],[Total Inventory]]*Sales[[#This Row],[Sale_Price]]</f>
        <v>1121.67</v>
      </c>
    </row>
    <row r="7082" spans="1:9" x14ac:dyDescent="0.25">
      <c r="A7082">
        <v>70294</v>
      </c>
      <c r="B7082" t="str">
        <f>INDEX( Table3[],MATCH(Sales[[#This Row],[Category]],Table3[Category],0),1)</f>
        <v>LIQUOR</v>
      </c>
      <c r="C7082" t="s">
        <v>37</v>
      </c>
      <c r="D7082" t="s">
        <v>6946</v>
      </c>
      <c r="E7082" t="s">
        <v>16</v>
      </c>
      <c r="F7082">
        <v>140</v>
      </c>
      <c r="G7082" s="1">
        <v>55.99</v>
      </c>
      <c r="H7082">
        <f>IF(INDEX(Sale_Promotions[[Code]:[Sale Price]],MATCH(Sales[[#This Row],[Code]],Sale_Promotions[Code],0),2)=0,Sales[[#This Row],[Price]],INDEX(Sale_Promotions[[Code]:[Sale Price]],MATCH(Sales[[#This Row],[Code]],Sale_Promotions[Code],0),2))</f>
        <v>55.99</v>
      </c>
      <c r="I7082">
        <f>Sales[[#This Row],[Total Inventory]]*Sales[[#This Row],[Sale_Price]]</f>
        <v>7838.6</v>
      </c>
    </row>
    <row r="7083" spans="1:9" x14ac:dyDescent="0.25">
      <c r="A7083">
        <v>24147</v>
      </c>
      <c r="B7083" t="str">
        <f>INDEX( Table3[],MATCH(Sales[[#This Row],[Category]],Table3[Category],0),1)</f>
        <v>WINE</v>
      </c>
      <c r="C7083" t="s">
        <v>61</v>
      </c>
      <c r="D7083" t="s">
        <v>6947</v>
      </c>
      <c r="E7083" t="s">
        <v>10</v>
      </c>
      <c r="F7083">
        <v>3</v>
      </c>
      <c r="G7083" s="1">
        <v>31.99</v>
      </c>
      <c r="H7083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7083">
        <f>Sales[[#This Row],[Total Inventory]]*Sales[[#This Row],[Sale_Price]]</f>
        <v>95.97</v>
      </c>
    </row>
    <row r="7084" spans="1:9" x14ac:dyDescent="0.25">
      <c r="A7084">
        <v>89999</v>
      </c>
      <c r="B7084" t="str">
        <f>INDEX( Table3[],MATCH(Sales[[#This Row],[Category]],Table3[Category],0),1)</f>
        <v>WINE</v>
      </c>
      <c r="C7084" t="s">
        <v>61</v>
      </c>
      <c r="D7084" t="s">
        <v>6948</v>
      </c>
      <c r="E7084" t="s">
        <v>10</v>
      </c>
      <c r="F7084">
        <v>280</v>
      </c>
      <c r="G7084" s="1">
        <v>18.489999999999998</v>
      </c>
      <c r="H7084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7084">
        <f>Sales[[#This Row],[Total Inventory]]*Sales[[#This Row],[Sale_Price]]</f>
        <v>5177.2</v>
      </c>
    </row>
    <row r="7085" spans="1:9" x14ac:dyDescent="0.25">
      <c r="A7085">
        <v>43476</v>
      </c>
      <c r="B7085" t="str">
        <f>INDEX( Table3[],MATCH(Sales[[#This Row],[Category]],Table3[Category],0),1)</f>
        <v>WINE</v>
      </c>
      <c r="C7085" t="s">
        <v>28</v>
      </c>
      <c r="D7085" t="s">
        <v>6949</v>
      </c>
      <c r="E7085" t="s">
        <v>10</v>
      </c>
      <c r="F7085">
        <v>1</v>
      </c>
      <c r="G7085" s="1">
        <v>26.99</v>
      </c>
      <c r="H7085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7085">
        <f>Sales[[#This Row],[Total Inventory]]*Sales[[#This Row],[Sale_Price]]</f>
        <v>26.99</v>
      </c>
    </row>
    <row r="7086" spans="1:9" x14ac:dyDescent="0.25">
      <c r="A7086">
        <v>332269</v>
      </c>
      <c r="B7086" t="str">
        <f>INDEX( Table3[],MATCH(Sales[[#This Row],[Category]],Table3[Category],0),1)</f>
        <v>WINE</v>
      </c>
      <c r="C7086" t="s">
        <v>61</v>
      </c>
      <c r="D7086" t="s">
        <v>6950</v>
      </c>
      <c r="E7086" t="s">
        <v>10</v>
      </c>
      <c r="F7086">
        <v>4</v>
      </c>
      <c r="G7086" s="1">
        <v>12.69</v>
      </c>
      <c r="H7086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7086">
        <f>Sales[[#This Row],[Total Inventory]]*Sales[[#This Row],[Sale_Price]]</f>
        <v>50.76</v>
      </c>
    </row>
    <row r="7087" spans="1:9" x14ac:dyDescent="0.25">
      <c r="A7087">
        <v>76708</v>
      </c>
      <c r="B7087" t="str">
        <f>INDEX( Table3[],MATCH(Sales[[#This Row],[Category]],Table3[Category],0),1)</f>
        <v>WINE</v>
      </c>
      <c r="C7087" t="s">
        <v>163</v>
      </c>
      <c r="D7087" t="s">
        <v>6951</v>
      </c>
      <c r="E7087" t="s">
        <v>332</v>
      </c>
      <c r="F7087">
        <v>141</v>
      </c>
      <c r="G7087" s="1">
        <v>17.989999999999998</v>
      </c>
      <c r="H7087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7087">
        <f>Sales[[#This Row],[Total Inventory]]*Sales[[#This Row],[Sale_Price]]</f>
        <v>2536.5899999999997</v>
      </c>
    </row>
    <row r="7088" spans="1:9" x14ac:dyDescent="0.25">
      <c r="A7088">
        <v>306921</v>
      </c>
      <c r="B7088" t="str">
        <f>INDEX( Table3[],MATCH(Sales[[#This Row],[Category]],Table3[Category],0),1)</f>
        <v>WINE</v>
      </c>
      <c r="C7088" t="s">
        <v>67</v>
      </c>
      <c r="D7088" t="s">
        <v>6952</v>
      </c>
      <c r="E7088" t="s">
        <v>69</v>
      </c>
      <c r="F7088">
        <v>0</v>
      </c>
      <c r="G7088" s="1">
        <v>27.99</v>
      </c>
      <c r="H7088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7088">
        <f>Sales[[#This Row],[Total Inventory]]*Sales[[#This Row],[Sale_Price]]</f>
        <v>0</v>
      </c>
    </row>
    <row r="7089" spans="1:9" x14ac:dyDescent="0.25">
      <c r="A7089">
        <v>359661</v>
      </c>
      <c r="B7089" t="str">
        <f>INDEX( Table3[],MATCH(Sales[[#This Row],[Category]],Table3[Category],0),1)</f>
        <v>WINE</v>
      </c>
      <c r="C7089" t="s">
        <v>64</v>
      </c>
      <c r="D7089" t="s">
        <v>6953</v>
      </c>
      <c r="E7089" t="s">
        <v>10</v>
      </c>
      <c r="F7089">
        <v>5</v>
      </c>
      <c r="G7089" s="1">
        <v>11.99</v>
      </c>
      <c r="H708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089">
        <f>Sales[[#This Row],[Total Inventory]]*Sales[[#This Row],[Sale_Price]]</f>
        <v>59.95</v>
      </c>
    </row>
    <row r="7090" spans="1:9" x14ac:dyDescent="0.25">
      <c r="A7090">
        <v>83359</v>
      </c>
      <c r="B7090" t="str">
        <f>INDEX( Table3[],MATCH(Sales[[#This Row],[Category]],Table3[Category],0),1)</f>
        <v>WINE</v>
      </c>
      <c r="C7090" t="s">
        <v>61</v>
      </c>
      <c r="D7090" t="s">
        <v>6954</v>
      </c>
      <c r="E7090" t="s">
        <v>332</v>
      </c>
      <c r="F7090">
        <v>159</v>
      </c>
      <c r="G7090" s="1">
        <v>22.99</v>
      </c>
      <c r="H7090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7090">
        <f>Sales[[#This Row],[Total Inventory]]*Sales[[#This Row],[Sale_Price]]</f>
        <v>3019.41</v>
      </c>
    </row>
    <row r="7091" spans="1:9" x14ac:dyDescent="0.25">
      <c r="A7091">
        <v>27545</v>
      </c>
      <c r="B7091" t="str">
        <f>INDEX( Table3[],MATCH(Sales[[#This Row],[Category]],Table3[Category],0),1)</f>
        <v>LIQUOR</v>
      </c>
      <c r="C7091" t="s">
        <v>14</v>
      </c>
      <c r="D7091" t="s">
        <v>3465</v>
      </c>
      <c r="E7091" t="s">
        <v>10</v>
      </c>
      <c r="F7091">
        <v>567</v>
      </c>
      <c r="G7091" s="1">
        <v>19.989999999999998</v>
      </c>
      <c r="H7091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7091">
        <f>Sales[[#This Row],[Total Inventory]]*Sales[[#This Row],[Sale_Price]]</f>
        <v>11334.33</v>
      </c>
    </row>
    <row r="7092" spans="1:9" x14ac:dyDescent="0.25">
      <c r="A7092">
        <v>46728</v>
      </c>
      <c r="B7092" t="str">
        <f>INDEX( Table3[],MATCH(Sales[[#This Row],[Category]],Table3[Category],0),1)</f>
        <v>WINE</v>
      </c>
      <c r="C7092" t="s">
        <v>61</v>
      </c>
      <c r="D7092" t="s">
        <v>6955</v>
      </c>
      <c r="E7092" t="s">
        <v>10</v>
      </c>
      <c r="F7092">
        <v>9</v>
      </c>
      <c r="G7092" s="1">
        <v>8.99</v>
      </c>
      <c r="H7092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7092">
        <f>Sales[[#This Row],[Total Inventory]]*Sales[[#This Row],[Sale_Price]]</f>
        <v>53.910000000000004</v>
      </c>
    </row>
    <row r="7093" spans="1:9" x14ac:dyDescent="0.25">
      <c r="A7093">
        <v>80191</v>
      </c>
      <c r="B7093" t="str">
        <f>INDEX( Table3[],MATCH(Sales[[#This Row],[Category]],Table3[Category],0),1)</f>
        <v>WINE</v>
      </c>
      <c r="C7093" t="s">
        <v>61</v>
      </c>
      <c r="D7093" t="s">
        <v>394</v>
      </c>
      <c r="E7093" t="s">
        <v>10</v>
      </c>
      <c r="F7093">
        <v>16</v>
      </c>
      <c r="G7093" s="1">
        <v>19.489999999999998</v>
      </c>
      <c r="H7093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7093">
        <f>Sales[[#This Row],[Total Inventory]]*Sales[[#This Row],[Sale_Price]]</f>
        <v>215.84</v>
      </c>
    </row>
    <row r="7094" spans="1:9" x14ac:dyDescent="0.25">
      <c r="A7094">
        <v>72842</v>
      </c>
      <c r="B7094" t="str">
        <f>INDEX( Table3[],MATCH(Sales[[#This Row],[Category]],Table3[Category],0),1)</f>
        <v>LIQUOR</v>
      </c>
      <c r="C7094" t="s">
        <v>57</v>
      </c>
      <c r="D7094" t="s">
        <v>6956</v>
      </c>
      <c r="E7094" t="s">
        <v>10</v>
      </c>
      <c r="F7094">
        <v>62</v>
      </c>
      <c r="G7094" s="1">
        <v>207.99</v>
      </c>
      <c r="H7094">
        <f>IF(INDEX(Sale_Promotions[[Code]:[Sale Price]],MATCH(Sales[[#This Row],[Code]],Sale_Promotions[Code],0),2)=0,Sales[[#This Row],[Price]],INDEX(Sale_Promotions[[Code]:[Sale Price]],MATCH(Sales[[#This Row],[Code]],Sale_Promotions[Code],0),2))</f>
        <v>207.99</v>
      </c>
      <c r="I7094">
        <f>Sales[[#This Row],[Total Inventory]]*Sales[[#This Row],[Sale_Price]]</f>
        <v>12895.380000000001</v>
      </c>
    </row>
    <row r="7095" spans="1:9" x14ac:dyDescent="0.25">
      <c r="A7095">
        <v>82123</v>
      </c>
      <c r="B7095" t="str">
        <f>INDEX( Table3[],MATCH(Sales[[#This Row],[Category]],Table3[Category],0),1)</f>
        <v>WINE</v>
      </c>
      <c r="C7095" t="s">
        <v>61</v>
      </c>
      <c r="D7095" t="s">
        <v>6957</v>
      </c>
      <c r="E7095" t="s">
        <v>10</v>
      </c>
      <c r="F7095">
        <v>320</v>
      </c>
      <c r="G7095" s="1">
        <v>11.49</v>
      </c>
      <c r="H7095">
        <f>IF(INDEX(Sale_Promotions[[Code]:[Sale Price]],MATCH(Sales[[#This Row],[Code]],Sale_Promotions[Code],0),2)=0,Sales[[#This Row],[Price]],INDEX(Sale_Promotions[[Code]:[Sale Price]],MATCH(Sales[[#This Row],[Code]],Sale_Promotions[Code],0),2))</f>
        <v>9.09</v>
      </c>
      <c r="I7095">
        <f>Sales[[#This Row],[Total Inventory]]*Sales[[#This Row],[Sale_Price]]</f>
        <v>2908.8</v>
      </c>
    </row>
    <row r="7096" spans="1:9" x14ac:dyDescent="0.25">
      <c r="A7096">
        <v>322824</v>
      </c>
      <c r="B7096" t="str">
        <f>INDEX( Table3[],MATCH(Sales[[#This Row],[Category]],Table3[Category],0),1)</f>
        <v>LIQUOR</v>
      </c>
      <c r="C7096" t="s">
        <v>175</v>
      </c>
      <c r="D7096" t="s">
        <v>6958</v>
      </c>
      <c r="E7096" t="s">
        <v>10</v>
      </c>
      <c r="F7096">
        <v>70</v>
      </c>
      <c r="G7096" s="1">
        <v>36.99</v>
      </c>
      <c r="H7096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7096">
        <f>Sales[[#This Row],[Total Inventory]]*Sales[[#This Row],[Sale_Price]]</f>
        <v>2589.3000000000002</v>
      </c>
    </row>
    <row r="7097" spans="1:9" x14ac:dyDescent="0.25">
      <c r="A7097">
        <v>336780</v>
      </c>
      <c r="B7097" t="str">
        <f>INDEX( Table3[],MATCH(Sales[[#This Row],[Category]],Table3[Category],0),1)</f>
        <v>WINE</v>
      </c>
      <c r="C7097" t="s">
        <v>39</v>
      </c>
      <c r="D7097" t="s">
        <v>6959</v>
      </c>
      <c r="E7097" t="s">
        <v>10</v>
      </c>
      <c r="F7097">
        <v>0</v>
      </c>
      <c r="G7097" s="1">
        <v>11.99</v>
      </c>
      <c r="H709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097">
        <f>Sales[[#This Row],[Total Inventory]]*Sales[[#This Row],[Sale_Price]]</f>
        <v>0</v>
      </c>
    </row>
    <row r="7098" spans="1:9" x14ac:dyDescent="0.25">
      <c r="A7098">
        <v>234478</v>
      </c>
      <c r="B7098" t="str">
        <f>INDEX( Table3[],MATCH(Sales[[#This Row],[Category]],Table3[Category],0),1)</f>
        <v>WINE</v>
      </c>
      <c r="C7098" t="s">
        <v>53</v>
      </c>
      <c r="D7098" t="s">
        <v>6960</v>
      </c>
      <c r="E7098" t="s">
        <v>10</v>
      </c>
      <c r="F7098">
        <v>111</v>
      </c>
      <c r="G7098" s="1">
        <v>68.989999999999995</v>
      </c>
      <c r="H7098">
        <f>IF(INDEX(Sale_Promotions[[Code]:[Sale Price]],MATCH(Sales[[#This Row],[Code]],Sale_Promotions[Code],0),2)=0,Sales[[#This Row],[Price]],INDEX(Sale_Promotions[[Code]:[Sale Price]],MATCH(Sales[[#This Row],[Code]],Sale_Promotions[Code],0),2))</f>
        <v>68.989999999999995</v>
      </c>
      <c r="I7098">
        <f>Sales[[#This Row],[Total Inventory]]*Sales[[#This Row],[Sale_Price]]</f>
        <v>7657.8899999999994</v>
      </c>
    </row>
    <row r="7099" spans="1:9" x14ac:dyDescent="0.25">
      <c r="A7099">
        <v>52728</v>
      </c>
      <c r="B7099" t="str">
        <f>INDEX( Table3[],MATCH(Sales[[#This Row],[Category]],Table3[Category],0),1)</f>
        <v>WINE</v>
      </c>
      <c r="C7099" t="s">
        <v>61</v>
      </c>
      <c r="D7099" t="s">
        <v>6961</v>
      </c>
      <c r="E7099" t="s">
        <v>10</v>
      </c>
      <c r="F7099">
        <v>258</v>
      </c>
      <c r="G7099" s="1">
        <v>13.99</v>
      </c>
      <c r="H709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7099">
        <f>Sales[[#This Row],[Total Inventory]]*Sales[[#This Row],[Sale_Price]]</f>
        <v>3351.42</v>
      </c>
    </row>
    <row r="7100" spans="1:9" x14ac:dyDescent="0.25">
      <c r="A7100">
        <v>328640</v>
      </c>
      <c r="B7100" t="str">
        <f>INDEX( Table3[],MATCH(Sales[[#This Row],[Category]],Table3[Category],0),1)</f>
        <v>WINE</v>
      </c>
      <c r="C7100" t="s">
        <v>43</v>
      </c>
      <c r="D7100" t="s">
        <v>6962</v>
      </c>
      <c r="E7100" t="s">
        <v>10</v>
      </c>
      <c r="F7100">
        <v>41</v>
      </c>
      <c r="G7100" s="1">
        <v>17.989999999999998</v>
      </c>
      <c r="H7100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7100">
        <f>Sales[[#This Row],[Total Inventory]]*Sales[[#This Row],[Sale_Price]]</f>
        <v>737.58999999999992</v>
      </c>
    </row>
    <row r="7101" spans="1:9" x14ac:dyDescent="0.25">
      <c r="A7101">
        <v>320302</v>
      </c>
      <c r="B7101" t="str">
        <f>INDEX( Table3[],MATCH(Sales[[#This Row],[Category]],Table3[Category],0),1)</f>
        <v>LIQUOR</v>
      </c>
      <c r="C7101" t="s">
        <v>26</v>
      </c>
      <c r="D7101" t="s">
        <v>5850</v>
      </c>
      <c r="E7101" t="s">
        <v>10</v>
      </c>
      <c r="F7101">
        <v>208</v>
      </c>
      <c r="G7101" s="1">
        <v>16.489999999999998</v>
      </c>
      <c r="H7101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7101">
        <f>Sales[[#This Row],[Total Inventory]]*Sales[[#This Row],[Sale_Price]]</f>
        <v>3429.9199999999996</v>
      </c>
    </row>
    <row r="7102" spans="1:9" x14ac:dyDescent="0.25">
      <c r="A7102">
        <v>82763</v>
      </c>
      <c r="B7102" t="str">
        <f>INDEX( Table3[],MATCH(Sales[[#This Row],[Category]],Table3[Category],0),1)</f>
        <v>WINE</v>
      </c>
      <c r="C7102" t="s">
        <v>61</v>
      </c>
      <c r="D7102" t="s">
        <v>6963</v>
      </c>
      <c r="E7102" t="s">
        <v>10</v>
      </c>
      <c r="F7102">
        <v>106</v>
      </c>
      <c r="G7102" s="1">
        <v>12.49</v>
      </c>
      <c r="H7102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7102">
        <f>Sales[[#This Row],[Total Inventory]]*Sales[[#This Row],[Sale_Price]]</f>
        <v>1323.94</v>
      </c>
    </row>
    <row r="7103" spans="1:9" x14ac:dyDescent="0.25">
      <c r="A7103">
        <v>47114</v>
      </c>
      <c r="B7103" t="str">
        <f>INDEX( Table3[],MATCH(Sales[[#This Row],[Category]],Table3[Category],0),1)</f>
        <v>LIQUOR</v>
      </c>
      <c r="C7103" t="s">
        <v>35</v>
      </c>
      <c r="D7103" t="s">
        <v>6964</v>
      </c>
      <c r="E7103" t="s">
        <v>10</v>
      </c>
      <c r="F7103">
        <v>0</v>
      </c>
      <c r="G7103" s="1">
        <v>15.99</v>
      </c>
      <c r="H7103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7103">
        <f>Sales[[#This Row],[Total Inventory]]*Sales[[#This Row],[Sale_Price]]</f>
        <v>0</v>
      </c>
    </row>
    <row r="7104" spans="1:9" x14ac:dyDescent="0.25">
      <c r="A7104">
        <v>409677</v>
      </c>
      <c r="B7104" t="str">
        <f>INDEX( Table3[],MATCH(Sales[[#This Row],[Category]],Table3[Category],0),1)</f>
        <v>WINE</v>
      </c>
      <c r="C7104" t="s">
        <v>28</v>
      </c>
      <c r="D7104" t="s">
        <v>6965</v>
      </c>
      <c r="E7104" t="s">
        <v>10</v>
      </c>
      <c r="F7104">
        <v>0</v>
      </c>
      <c r="G7104" s="1">
        <v>18.489999999999998</v>
      </c>
      <c r="H7104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7104">
        <f>Sales[[#This Row],[Total Inventory]]*Sales[[#This Row],[Sale_Price]]</f>
        <v>0</v>
      </c>
    </row>
    <row r="7105" spans="1:9" x14ac:dyDescent="0.25">
      <c r="A7105">
        <v>27014</v>
      </c>
      <c r="B7105" t="str">
        <f>INDEX( Table3[],MATCH(Sales[[#This Row],[Category]],Table3[Category],0),1)</f>
        <v>LIQUOR</v>
      </c>
      <c r="C7105" t="s">
        <v>14</v>
      </c>
      <c r="D7105" t="s">
        <v>959</v>
      </c>
      <c r="E7105" t="s">
        <v>10</v>
      </c>
      <c r="F7105">
        <v>566</v>
      </c>
      <c r="G7105" s="1">
        <v>65.989999999999995</v>
      </c>
      <c r="H7105">
        <f>IF(INDEX(Sale_Promotions[[Code]:[Sale Price]],MATCH(Sales[[#This Row],[Code]],Sale_Promotions[Code],0),2)=0,Sales[[#This Row],[Price]],INDEX(Sale_Promotions[[Code]:[Sale Price]],MATCH(Sales[[#This Row],[Code]],Sale_Promotions[Code],0),2))</f>
        <v>59.99</v>
      </c>
      <c r="I7105">
        <f>Sales[[#This Row],[Total Inventory]]*Sales[[#This Row],[Sale_Price]]</f>
        <v>33954.340000000004</v>
      </c>
    </row>
    <row r="7106" spans="1:9" x14ac:dyDescent="0.25">
      <c r="A7106">
        <v>40978</v>
      </c>
      <c r="B7106" t="str">
        <f>INDEX( Table3[],MATCH(Sales[[#This Row],[Category]],Table3[Category],0),1)</f>
        <v>LIQUOR</v>
      </c>
      <c r="C7106" t="s">
        <v>14</v>
      </c>
      <c r="D7106" t="s">
        <v>6966</v>
      </c>
      <c r="E7106" t="s">
        <v>10</v>
      </c>
      <c r="F7106">
        <v>405</v>
      </c>
      <c r="G7106" s="1">
        <v>65.989999999999995</v>
      </c>
      <c r="H7106">
        <f>IF(INDEX(Sale_Promotions[[Code]:[Sale Price]],MATCH(Sales[[#This Row],[Code]],Sale_Promotions[Code],0),2)=0,Sales[[#This Row],[Price]],INDEX(Sale_Promotions[[Code]:[Sale Price]],MATCH(Sales[[#This Row],[Code]],Sale_Promotions[Code],0),2))</f>
        <v>65.989999999999995</v>
      </c>
      <c r="I7106">
        <f>Sales[[#This Row],[Total Inventory]]*Sales[[#This Row],[Sale_Price]]</f>
        <v>26725.949999999997</v>
      </c>
    </row>
    <row r="7107" spans="1:9" x14ac:dyDescent="0.25">
      <c r="A7107">
        <v>349202</v>
      </c>
      <c r="B7107" t="str">
        <f>INDEX( Table3[],MATCH(Sales[[#This Row],[Category]],Table3[Category],0),1)</f>
        <v>WINE</v>
      </c>
      <c r="C7107" t="s">
        <v>61</v>
      </c>
      <c r="D7107" t="s">
        <v>6967</v>
      </c>
      <c r="E7107" t="s">
        <v>10</v>
      </c>
      <c r="F7107">
        <v>0</v>
      </c>
      <c r="G7107" s="1">
        <v>11.99</v>
      </c>
      <c r="H710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107">
        <f>Sales[[#This Row],[Total Inventory]]*Sales[[#This Row],[Sale_Price]]</f>
        <v>0</v>
      </c>
    </row>
    <row r="7108" spans="1:9" x14ac:dyDescent="0.25">
      <c r="A7108">
        <v>40052</v>
      </c>
      <c r="B7108" t="str">
        <f>INDEX( Table3[],MATCH(Sales[[#This Row],[Category]],Table3[Category],0),1)</f>
        <v>LIQUOR</v>
      </c>
      <c r="C7108" t="s">
        <v>14</v>
      </c>
      <c r="D7108" t="s">
        <v>6968</v>
      </c>
      <c r="E7108" t="s">
        <v>10</v>
      </c>
      <c r="F7108">
        <v>61</v>
      </c>
      <c r="G7108" s="1">
        <v>93.99</v>
      </c>
      <c r="H7108">
        <f>IF(INDEX(Sale_Promotions[[Code]:[Sale Price]],MATCH(Sales[[#This Row],[Code]],Sale_Promotions[Code],0),2)=0,Sales[[#This Row],[Price]],INDEX(Sale_Promotions[[Code]:[Sale Price]],MATCH(Sales[[#This Row],[Code]],Sale_Promotions[Code],0),2))</f>
        <v>71.989999999999995</v>
      </c>
      <c r="I7108">
        <f>Sales[[#This Row],[Total Inventory]]*Sales[[#This Row],[Sale_Price]]</f>
        <v>4391.3899999999994</v>
      </c>
    </row>
    <row r="7109" spans="1:9" x14ac:dyDescent="0.25">
      <c r="A7109">
        <v>340880</v>
      </c>
      <c r="B7109" t="str">
        <f>INDEX( Table3[],MATCH(Sales[[#This Row],[Category]],Table3[Category],0),1)</f>
        <v>LIQUOR</v>
      </c>
      <c r="C7109" t="s">
        <v>35</v>
      </c>
      <c r="D7109" t="s">
        <v>6969</v>
      </c>
      <c r="E7109" t="s">
        <v>10</v>
      </c>
      <c r="F7109">
        <v>14</v>
      </c>
      <c r="G7109" s="1">
        <v>30.99</v>
      </c>
      <c r="H7109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7109">
        <f>Sales[[#This Row],[Total Inventory]]*Sales[[#This Row],[Sale_Price]]</f>
        <v>433.85999999999996</v>
      </c>
    </row>
    <row r="7110" spans="1:9" x14ac:dyDescent="0.25">
      <c r="A7110">
        <v>88589</v>
      </c>
      <c r="B7110" t="str">
        <f>INDEX( Table3[],MATCH(Sales[[#This Row],[Category]],Table3[Category],0),1)</f>
        <v>WINE</v>
      </c>
      <c r="C7110" t="s">
        <v>61</v>
      </c>
      <c r="D7110" t="s">
        <v>1519</v>
      </c>
      <c r="E7110" t="s">
        <v>10</v>
      </c>
      <c r="F7110">
        <v>766</v>
      </c>
      <c r="G7110" s="1">
        <v>20.99</v>
      </c>
      <c r="H7110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7110">
        <f>Sales[[#This Row],[Total Inventory]]*Sales[[#This Row],[Sale_Price]]</f>
        <v>13780.339999999998</v>
      </c>
    </row>
    <row r="7111" spans="1:9" x14ac:dyDescent="0.25">
      <c r="A7111">
        <v>301572</v>
      </c>
      <c r="B7111" t="str">
        <f>INDEX( Table3[],MATCH(Sales[[#This Row],[Category]],Table3[Category],0),1)</f>
        <v>WINE</v>
      </c>
      <c r="C7111" t="s">
        <v>41</v>
      </c>
      <c r="D7111" t="s">
        <v>6970</v>
      </c>
      <c r="E7111" t="s">
        <v>10</v>
      </c>
      <c r="F7111">
        <v>0</v>
      </c>
      <c r="G7111" s="1">
        <v>13.99</v>
      </c>
      <c r="H711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7111">
        <f>Sales[[#This Row],[Total Inventory]]*Sales[[#This Row],[Sale_Price]]</f>
        <v>0</v>
      </c>
    </row>
    <row r="7112" spans="1:9" x14ac:dyDescent="0.25">
      <c r="A7112">
        <v>73797</v>
      </c>
      <c r="B7112" t="str">
        <f>INDEX( Table3[],MATCH(Sales[[#This Row],[Category]],Table3[Category],0),1)</f>
        <v>LIQUOR</v>
      </c>
      <c r="C7112" t="s">
        <v>37</v>
      </c>
      <c r="D7112" t="s">
        <v>6900</v>
      </c>
      <c r="E7112" t="s">
        <v>10</v>
      </c>
      <c r="F7112">
        <v>41</v>
      </c>
      <c r="G7112" s="1">
        <v>30.99</v>
      </c>
      <c r="H7112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7112">
        <f>Sales[[#This Row],[Total Inventory]]*Sales[[#This Row],[Sale_Price]]</f>
        <v>1270.5899999999999</v>
      </c>
    </row>
    <row r="7113" spans="1:9" x14ac:dyDescent="0.25">
      <c r="A7113">
        <v>80131</v>
      </c>
      <c r="B7113" t="str">
        <f>INDEX( Table3[],MATCH(Sales[[#This Row],[Category]],Table3[Category],0),1)</f>
        <v>WINE</v>
      </c>
      <c r="C7113" t="s">
        <v>31</v>
      </c>
      <c r="D7113" t="s">
        <v>6971</v>
      </c>
      <c r="E7113" t="s">
        <v>10</v>
      </c>
      <c r="F7113">
        <v>630</v>
      </c>
      <c r="G7113" s="1">
        <v>12.69</v>
      </c>
      <c r="H7113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7113">
        <f>Sales[[#This Row],[Total Inventory]]*Sales[[#This Row],[Sale_Price]]</f>
        <v>7994.7</v>
      </c>
    </row>
    <row r="7114" spans="1:9" x14ac:dyDescent="0.25">
      <c r="A7114">
        <v>90298</v>
      </c>
      <c r="B7114" t="str">
        <f>INDEX( Table3[],MATCH(Sales[[#This Row],[Category]],Table3[Category],0),1)</f>
        <v>BEER</v>
      </c>
      <c r="C7114" t="s">
        <v>11</v>
      </c>
      <c r="D7114" t="s">
        <v>6972</v>
      </c>
      <c r="E7114" t="s">
        <v>25</v>
      </c>
      <c r="F7114">
        <v>0</v>
      </c>
      <c r="G7114" s="1">
        <v>1.58</v>
      </c>
      <c r="H7114">
        <f>IF(INDEX(Sale_Promotions[[Code]:[Sale Price]],MATCH(Sales[[#This Row],[Code]],Sale_Promotions[Code],0),2)=0,Sales[[#This Row],[Price]],INDEX(Sale_Promotions[[Code]:[Sale Price]],MATCH(Sales[[#This Row],[Code]],Sale_Promotions[Code],0),2))</f>
        <v>1.58</v>
      </c>
      <c r="I7114">
        <f>Sales[[#This Row],[Total Inventory]]*Sales[[#This Row],[Sale_Price]]</f>
        <v>0</v>
      </c>
    </row>
    <row r="7115" spans="1:9" x14ac:dyDescent="0.25">
      <c r="A7115">
        <v>341660</v>
      </c>
      <c r="B7115" t="str">
        <f>INDEX( Table3[],MATCH(Sales[[#This Row],[Category]],Table3[Category],0),1)</f>
        <v>WINE</v>
      </c>
      <c r="C7115" t="s">
        <v>28</v>
      </c>
      <c r="D7115" t="s">
        <v>6973</v>
      </c>
      <c r="E7115" t="s">
        <v>10</v>
      </c>
      <c r="F7115">
        <v>15</v>
      </c>
      <c r="G7115" s="1">
        <v>20.99</v>
      </c>
      <c r="H7115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7115">
        <f>Sales[[#This Row],[Total Inventory]]*Sales[[#This Row],[Sale_Price]]</f>
        <v>314.84999999999997</v>
      </c>
    </row>
    <row r="7116" spans="1:9" x14ac:dyDescent="0.25">
      <c r="A7116">
        <v>38679</v>
      </c>
      <c r="B7116" t="str">
        <f>INDEX( Table3[],MATCH(Sales[[#This Row],[Category]],Table3[Category],0),1)</f>
        <v>LIQUOR</v>
      </c>
      <c r="C7116" t="s">
        <v>35</v>
      </c>
      <c r="D7116" t="s">
        <v>2175</v>
      </c>
      <c r="E7116" t="s">
        <v>16</v>
      </c>
      <c r="F7116">
        <v>196</v>
      </c>
      <c r="G7116" s="1">
        <v>16.989999999999998</v>
      </c>
      <c r="H7116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7116">
        <f>Sales[[#This Row],[Total Inventory]]*Sales[[#This Row],[Sale_Price]]</f>
        <v>3330.0399999999995</v>
      </c>
    </row>
    <row r="7117" spans="1:9" x14ac:dyDescent="0.25">
      <c r="A7117">
        <v>44727</v>
      </c>
      <c r="B7117" t="str">
        <f>INDEX( Table3[],MATCH(Sales[[#This Row],[Category]],Table3[Category],0),1)</f>
        <v>LIQUOR</v>
      </c>
      <c r="C7117" t="s">
        <v>35</v>
      </c>
      <c r="D7117" t="s">
        <v>6974</v>
      </c>
      <c r="E7117" t="s">
        <v>10</v>
      </c>
      <c r="F7117">
        <v>5</v>
      </c>
      <c r="G7117" s="1">
        <v>19.989999999999998</v>
      </c>
      <c r="H7117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7117">
        <f>Sales[[#This Row],[Total Inventory]]*Sales[[#This Row],[Sale_Price]]</f>
        <v>99.949999999999989</v>
      </c>
    </row>
    <row r="7118" spans="1:9" x14ac:dyDescent="0.25">
      <c r="A7118">
        <v>73914</v>
      </c>
      <c r="B7118" t="str">
        <f>INDEX( Table3[],MATCH(Sales[[#This Row],[Category]],Table3[Category],0),1)</f>
        <v>LIQUOR</v>
      </c>
      <c r="C7118" t="s">
        <v>35</v>
      </c>
      <c r="D7118" t="s">
        <v>6975</v>
      </c>
      <c r="E7118" t="s">
        <v>10</v>
      </c>
      <c r="F7118">
        <v>102</v>
      </c>
      <c r="G7118" s="1">
        <v>36.99</v>
      </c>
      <c r="H7118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7118">
        <f>Sales[[#This Row],[Total Inventory]]*Sales[[#This Row],[Sale_Price]]</f>
        <v>3772.98</v>
      </c>
    </row>
    <row r="7119" spans="1:9" x14ac:dyDescent="0.25">
      <c r="A7119">
        <v>39349</v>
      </c>
      <c r="B7119" t="str">
        <f>INDEX( Table3[],MATCH(Sales[[#This Row],[Category]],Table3[Category],0),1)</f>
        <v>WINE</v>
      </c>
      <c r="C7119" t="s">
        <v>61</v>
      </c>
      <c r="D7119" t="s">
        <v>6976</v>
      </c>
      <c r="E7119" t="s">
        <v>10</v>
      </c>
      <c r="F7119">
        <v>40</v>
      </c>
      <c r="G7119" s="1">
        <v>30.99</v>
      </c>
      <c r="H7119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7119">
        <f>Sales[[#This Row],[Total Inventory]]*Sales[[#This Row],[Sale_Price]]</f>
        <v>1239.5999999999999</v>
      </c>
    </row>
    <row r="7120" spans="1:9" x14ac:dyDescent="0.25">
      <c r="A7120">
        <v>38571</v>
      </c>
      <c r="B7120" t="str">
        <f>INDEX( Table3[],MATCH(Sales[[#This Row],[Category]],Table3[Category],0),1)</f>
        <v>LIQUOR</v>
      </c>
      <c r="C7120" t="s">
        <v>57</v>
      </c>
      <c r="D7120" t="s">
        <v>6977</v>
      </c>
      <c r="E7120" t="s">
        <v>133</v>
      </c>
      <c r="F7120">
        <v>84</v>
      </c>
      <c r="G7120" s="1">
        <v>9.7899999999999991</v>
      </c>
      <c r="H7120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7120">
        <f>Sales[[#This Row],[Total Inventory]]*Sales[[#This Row],[Sale_Price]]</f>
        <v>822.3599999999999</v>
      </c>
    </row>
    <row r="7121" spans="1:9" x14ac:dyDescent="0.25">
      <c r="A7121">
        <v>56440</v>
      </c>
      <c r="B7121" t="str">
        <f>INDEX( Table3[],MATCH(Sales[[#This Row],[Category]],Table3[Category],0),1)</f>
        <v>BEER</v>
      </c>
      <c r="C7121" t="s">
        <v>11</v>
      </c>
      <c r="D7121" t="s">
        <v>6978</v>
      </c>
      <c r="E7121" t="s">
        <v>25</v>
      </c>
      <c r="F7121">
        <v>356</v>
      </c>
      <c r="G7121" s="1">
        <v>1.75</v>
      </c>
      <c r="H7121">
        <f>IF(INDEX(Sale_Promotions[[Code]:[Sale Price]],MATCH(Sales[[#This Row],[Code]],Sale_Promotions[Code],0),2)=0,Sales[[#This Row],[Price]],INDEX(Sale_Promotions[[Code]:[Sale Price]],MATCH(Sales[[#This Row],[Code]],Sale_Promotions[Code],0),2))</f>
        <v>1.75</v>
      </c>
      <c r="I7121">
        <f>Sales[[#This Row],[Total Inventory]]*Sales[[#This Row],[Sale_Price]]</f>
        <v>623</v>
      </c>
    </row>
    <row r="7122" spans="1:9" x14ac:dyDescent="0.25">
      <c r="A7122">
        <v>156043</v>
      </c>
      <c r="B7122" t="str">
        <f>INDEX( Table3[],MATCH(Sales[[#This Row],[Category]],Table3[Category],0),1)</f>
        <v>WINE</v>
      </c>
      <c r="C7122" t="s">
        <v>41</v>
      </c>
      <c r="D7122" t="s">
        <v>6979</v>
      </c>
      <c r="E7122" t="s">
        <v>10</v>
      </c>
      <c r="F7122">
        <v>268</v>
      </c>
      <c r="G7122" s="1">
        <v>17.489999999999998</v>
      </c>
      <c r="H7122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7122">
        <f>Sales[[#This Row],[Total Inventory]]*Sales[[#This Row],[Sale_Price]]</f>
        <v>4419.32</v>
      </c>
    </row>
    <row r="7123" spans="1:9" x14ac:dyDescent="0.25">
      <c r="A7123">
        <v>27440</v>
      </c>
      <c r="B7123" t="str">
        <f>INDEX( Table3[],MATCH(Sales[[#This Row],[Category]],Table3[Category],0),1)</f>
        <v>BEER</v>
      </c>
      <c r="C7123" t="s">
        <v>11</v>
      </c>
      <c r="D7123" t="s">
        <v>6980</v>
      </c>
      <c r="E7123" t="s">
        <v>25</v>
      </c>
      <c r="F7123">
        <v>0</v>
      </c>
      <c r="G7123" s="1">
        <v>1.89</v>
      </c>
      <c r="H7123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7123">
        <f>Sales[[#This Row],[Total Inventory]]*Sales[[#This Row],[Sale_Price]]</f>
        <v>0</v>
      </c>
    </row>
    <row r="7124" spans="1:9" x14ac:dyDescent="0.25">
      <c r="A7124">
        <v>154008</v>
      </c>
      <c r="B7124" t="str">
        <f>INDEX( Table3[],MATCH(Sales[[#This Row],[Category]],Table3[Category],0),1)</f>
        <v>WINE</v>
      </c>
      <c r="C7124" t="s">
        <v>41</v>
      </c>
      <c r="D7124" t="s">
        <v>6981</v>
      </c>
      <c r="E7124" t="s">
        <v>23</v>
      </c>
      <c r="F7124">
        <v>0</v>
      </c>
      <c r="G7124" s="1">
        <v>13.49</v>
      </c>
      <c r="H7124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7124">
        <f>Sales[[#This Row],[Total Inventory]]*Sales[[#This Row],[Sale_Price]]</f>
        <v>0</v>
      </c>
    </row>
    <row r="7125" spans="1:9" x14ac:dyDescent="0.25">
      <c r="A7125">
        <v>79997</v>
      </c>
      <c r="B7125" t="str">
        <f>INDEX( Table3[],MATCH(Sales[[#This Row],[Category]],Table3[Category],0),1)</f>
        <v>WINE</v>
      </c>
      <c r="C7125" t="s">
        <v>53</v>
      </c>
      <c r="D7125" t="s">
        <v>6982</v>
      </c>
      <c r="E7125" t="s">
        <v>10</v>
      </c>
      <c r="F7125">
        <v>115</v>
      </c>
      <c r="G7125" s="1">
        <v>44.99</v>
      </c>
      <c r="H7125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7125">
        <f>Sales[[#This Row],[Total Inventory]]*Sales[[#This Row],[Sale_Price]]</f>
        <v>5173.8500000000004</v>
      </c>
    </row>
    <row r="7126" spans="1:9" x14ac:dyDescent="0.25">
      <c r="A7126">
        <v>29645</v>
      </c>
      <c r="B7126" t="str">
        <f>INDEX( Table3[],MATCH(Sales[[#This Row],[Category]],Table3[Category],0),1)</f>
        <v>WINE</v>
      </c>
      <c r="C7126" t="s">
        <v>28</v>
      </c>
      <c r="D7126" t="s">
        <v>6983</v>
      </c>
      <c r="E7126" t="s">
        <v>10</v>
      </c>
      <c r="F7126">
        <v>11</v>
      </c>
      <c r="G7126" s="1">
        <v>23.99</v>
      </c>
      <c r="H7126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7126">
        <f>Sales[[#This Row],[Total Inventory]]*Sales[[#This Row],[Sale_Price]]</f>
        <v>263.89</v>
      </c>
    </row>
    <row r="7127" spans="1:9" x14ac:dyDescent="0.25">
      <c r="A7127">
        <v>43281</v>
      </c>
      <c r="B7127" t="str">
        <f>INDEX( Table3[],MATCH(Sales[[#This Row],[Category]],Table3[Category],0),1)</f>
        <v>WINE</v>
      </c>
      <c r="C7127" t="s">
        <v>53</v>
      </c>
      <c r="D7127" t="s">
        <v>6689</v>
      </c>
      <c r="E7127" t="s">
        <v>1136</v>
      </c>
      <c r="F7127">
        <v>54</v>
      </c>
      <c r="G7127" s="1">
        <v>18.989999999999998</v>
      </c>
      <c r="H7127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7127">
        <f>Sales[[#This Row],[Total Inventory]]*Sales[[#This Row],[Sale_Price]]</f>
        <v>1025.4599999999998</v>
      </c>
    </row>
    <row r="7128" spans="1:9" x14ac:dyDescent="0.25">
      <c r="A7128">
        <v>330594</v>
      </c>
      <c r="B7128" t="str">
        <f>INDEX( Table3[],MATCH(Sales[[#This Row],[Category]],Table3[Category],0),1)</f>
        <v>WINE</v>
      </c>
      <c r="C7128" t="s">
        <v>61</v>
      </c>
      <c r="D7128" t="s">
        <v>6984</v>
      </c>
      <c r="E7128" t="s">
        <v>10</v>
      </c>
      <c r="F7128">
        <v>0</v>
      </c>
      <c r="G7128" s="1">
        <v>72.989999999999995</v>
      </c>
      <c r="H7128">
        <f>IF(INDEX(Sale_Promotions[[Code]:[Sale Price]],MATCH(Sales[[#This Row],[Code]],Sale_Promotions[Code],0),2)=0,Sales[[#This Row],[Price]],INDEX(Sale_Promotions[[Code]:[Sale Price]],MATCH(Sales[[#This Row],[Code]],Sale_Promotions[Code],0),2))</f>
        <v>72.989999999999995</v>
      </c>
      <c r="I7128">
        <f>Sales[[#This Row],[Total Inventory]]*Sales[[#This Row],[Sale_Price]]</f>
        <v>0</v>
      </c>
    </row>
    <row r="7129" spans="1:9" x14ac:dyDescent="0.25">
      <c r="A7129">
        <v>318478</v>
      </c>
      <c r="B7129" t="str">
        <f>INDEX( Table3[],MATCH(Sales[[#This Row],[Category]],Table3[Category],0),1)</f>
        <v>WINE</v>
      </c>
      <c r="C7129" t="s">
        <v>8</v>
      </c>
      <c r="D7129" t="s">
        <v>6985</v>
      </c>
      <c r="E7129" t="s">
        <v>10</v>
      </c>
      <c r="F7129">
        <v>5</v>
      </c>
      <c r="G7129" s="1">
        <v>10.49</v>
      </c>
      <c r="H7129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7129">
        <f>Sales[[#This Row],[Total Inventory]]*Sales[[#This Row],[Sale_Price]]</f>
        <v>52.45</v>
      </c>
    </row>
    <row r="7130" spans="1:9" x14ac:dyDescent="0.25">
      <c r="A7130">
        <v>25418</v>
      </c>
      <c r="B7130" t="str">
        <f>INDEX( Table3[],MATCH(Sales[[#This Row],[Category]],Table3[Category],0),1)</f>
        <v>BEER</v>
      </c>
      <c r="C7130" t="s">
        <v>11</v>
      </c>
      <c r="D7130" t="s">
        <v>6986</v>
      </c>
      <c r="E7130" t="s">
        <v>25</v>
      </c>
      <c r="F7130">
        <v>36</v>
      </c>
      <c r="G7130" s="1">
        <v>1.46</v>
      </c>
      <c r="H7130">
        <f>IF(INDEX(Sale_Promotions[[Code]:[Sale Price]],MATCH(Sales[[#This Row],[Code]],Sale_Promotions[Code],0),2)=0,Sales[[#This Row],[Price]],INDEX(Sale_Promotions[[Code]:[Sale Price]],MATCH(Sales[[#This Row],[Code]],Sale_Promotions[Code],0),2))</f>
        <v>1.46</v>
      </c>
      <c r="I7130">
        <f>Sales[[#This Row],[Total Inventory]]*Sales[[#This Row],[Sale_Price]]</f>
        <v>52.56</v>
      </c>
    </row>
    <row r="7131" spans="1:9" x14ac:dyDescent="0.25">
      <c r="A7131">
        <v>12420</v>
      </c>
      <c r="B7131" t="str">
        <f>INDEX( Table3[],MATCH(Sales[[#This Row],[Category]],Table3[Category],0),1)</f>
        <v>LIQUOR</v>
      </c>
      <c r="C7131" t="s">
        <v>14</v>
      </c>
      <c r="D7131" t="s">
        <v>6987</v>
      </c>
      <c r="E7131" t="s">
        <v>10</v>
      </c>
      <c r="F7131">
        <v>0</v>
      </c>
      <c r="G7131" s="1">
        <v>104.99</v>
      </c>
      <c r="H7131">
        <f>IF(INDEX(Sale_Promotions[[Code]:[Sale Price]],MATCH(Sales[[#This Row],[Code]],Sale_Promotions[Code],0),2)=0,Sales[[#This Row],[Price]],INDEX(Sale_Promotions[[Code]:[Sale Price]],MATCH(Sales[[#This Row],[Code]],Sale_Promotions[Code],0),2))</f>
        <v>104.99</v>
      </c>
      <c r="I7131">
        <f>Sales[[#This Row],[Total Inventory]]*Sales[[#This Row],[Sale_Price]]</f>
        <v>0</v>
      </c>
    </row>
    <row r="7132" spans="1:9" x14ac:dyDescent="0.25">
      <c r="A7132">
        <v>33332</v>
      </c>
      <c r="B7132" t="str">
        <f>INDEX( Table3[],MATCH(Sales[[#This Row],[Category]],Table3[Category],0),1)</f>
        <v>LIQUOR</v>
      </c>
      <c r="C7132" t="s">
        <v>37</v>
      </c>
      <c r="D7132" t="s">
        <v>5701</v>
      </c>
      <c r="E7132" t="s">
        <v>10</v>
      </c>
      <c r="F7132">
        <v>299</v>
      </c>
      <c r="G7132" s="1">
        <v>30.99</v>
      </c>
      <c r="H7132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7132">
        <f>Sales[[#This Row],[Total Inventory]]*Sales[[#This Row],[Sale_Price]]</f>
        <v>7472.0099999999993</v>
      </c>
    </row>
    <row r="7133" spans="1:9" x14ac:dyDescent="0.25">
      <c r="A7133">
        <v>23193</v>
      </c>
      <c r="B7133" t="str">
        <f>INDEX( Table3[],MATCH(Sales[[#This Row],[Category]],Table3[Category],0),1)</f>
        <v>BEER</v>
      </c>
      <c r="C7133" t="s">
        <v>11</v>
      </c>
      <c r="D7133" t="s">
        <v>6988</v>
      </c>
      <c r="E7133" t="s">
        <v>25</v>
      </c>
      <c r="F7133">
        <v>636</v>
      </c>
      <c r="G7133" s="1">
        <v>1.42</v>
      </c>
      <c r="H7133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7133">
        <f>Sales[[#This Row],[Total Inventory]]*Sales[[#This Row],[Sale_Price]]</f>
        <v>903.12</v>
      </c>
    </row>
    <row r="7134" spans="1:9" x14ac:dyDescent="0.25">
      <c r="A7134">
        <v>342131</v>
      </c>
      <c r="B7134" t="str">
        <f>INDEX( Table3[],MATCH(Sales[[#This Row],[Category]],Table3[Category],0),1)</f>
        <v>WINE</v>
      </c>
      <c r="C7134" t="s">
        <v>39</v>
      </c>
      <c r="D7134" t="s">
        <v>6989</v>
      </c>
      <c r="E7134" t="s">
        <v>10</v>
      </c>
      <c r="F7134">
        <v>83</v>
      </c>
      <c r="G7134" s="1">
        <v>9.99</v>
      </c>
      <c r="H7134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7134">
        <f>Sales[[#This Row],[Total Inventory]]*Sales[[#This Row],[Sale_Price]]</f>
        <v>829.17000000000007</v>
      </c>
    </row>
    <row r="7135" spans="1:9" x14ac:dyDescent="0.25">
      <c r="A7135">
        <v>300026</v>
      </c>
      <c r="B7135" t="str">
        <f>INDEX( Table3[],MATCH(Sales[[#This Row],[Category]],Table3[Category],0),1)</f>
        <v>WINE</v>
      </c>
      <c r="C7135" t="s">
        <v>28</v>
      </c>
      <c r="D7135" t="s">
        <v>6990</v>
      </c>
      <c r="E7135" t="s">
        <v>10</v>
      </c>
      <c r="F7135">
        <v>0</v>
      </c>
      <c r="G7135" s="1">
        <v>14.99</v>
      </c>
      <c r="H7135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7135">
        <f>Sales[[#This Row],[Total Inventory]]*Sales[[#This Row],[Sale_Price]]</f>
        <v>0</v>
      </c>
    </row>
    <row r="7136" spans="1:9" x14ac:dyDescent="0.25">
      <c r="A7136">
        <v>320514</v>
      </c>
      <c r="B7136" t="str">
        <f>INDEX( Table3[],MATCH(Sales[[#This Row],[Category]],Table3[Category],0),1)</f>
        <v>WINE</v>
      </c>
      <c r="C7136" t="s">
        <v>85</v>
      </c>
      <c r="D7136" t="s">
        <v>6991</v>
      </c>
      <c r="E7136" t="s">
        <v>10</v>
      </c>
      <c r="F7136">
        <v>0</v>
      </c>
      <c r="G7136" s="1">
        <v>12.69</v>
      </c>
      <c r="H7136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7136">
        <f>Sales[[#This Row],[Total Inventory]]*Sales[[#This Row],[Sale_Price]]</f>
        <v>0</v>
      </c>
    </row>
    <row r="7137" spans="1:9" x14ac:dyDescent="0.25">
      <c r="A7137">
        <v>45284</v>
      </c>
      <c r="B7137" t="str">
        <f>INDEX( Table3[],MATCH(Sales[[#This Row],[Category]],Table3[Category],0),1)</f>
        <v>WINE</v>
      </c>
      <c r="C7137" t="s">
        <v>53</v>
      </c>
      <c r="D7137" t="s">
        <v>6992</v>
      </c>
      <c r="E7137" t="s">
        <v>10</v>
      </c>
      <c r="F7137">
        <v>308</v>
      </c>
      <c r="G7137" s="1">
        <v>15.49</v>
      </c>
      <c r="H7137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7137">
        <f>Sales[[#This Row],[Total Inventory]]*Sales[[#This Row],[Sale_Price]]</f>
        <v>4770.92</v>
      </c>
    </row>
    <row r="7138" spans="1:9" x14ac:dyDescent="0.25">
      <c r="A7138">
        <v>59242</v>
      </c>
      <c r="B7138" t="str">
        <f>INDEX( Table3[],MATCH(Sales[[#This Row],[Category]],Table3[Category],0),1)</f>
        <v>WINE</v>
      </c>
      <c r="C7138" t="s">
        <v>43</v>
      </c>
      <c r="D7138" t="s">
        <v>6993</v>
      </c>
      <c r="E7138" t="s">
        <v>244</v>
      </c>
      <c r="F7138">
        <v>87</v>
      </c>
      <c r="G7138" s="1">
        <v>3.79</v>
      </c>
      <c r="H7138">
        <f>IF(INDEX(Sale_Promotions[[Code]:[Sale Price]],MATCH(Sales[[#This Row],[Code]],Sale_Promotions[Code],0),2)=0,Sales[[#This Row],[Price]],INDEX(Sale_Promotions[[Code]:[Sale Price]],MATCH(Sales[[#This Row],[Code]],Sale_Promotions[Code],0),2))</f>
        <v>3.79</v>
      </c>
      <c r="I7138">
        <f>Sales[[#This Row],[Total Inventory]]*Sales[[#This Row],[Sale_Price]]</f>
        <v>329.73</v>
      </c>
    </row>
    <row r="7139" spans="1:9" x14ac:dyDescent="0.25">
      <c r="A7139">
        <v>87284</v>
      </c>
      <c r="B7139" t="str">
        <f>INDEX( Table3[],MATCH(Sales[[#This Row],[Category]],Table3[Category],0),1)</f>
        <v>WINE</v>
      </c>
      <c r="C7139" t="s">
        <v>43</v>
      </c>
      <c r="D7139" t="s">
        <v>6994</v>
      </c>
      <c r="E7139" t="s">
        <v>10</v>
      </c>
      <c r="F7139">
        <v>254</v>
      </c>
      <c r="G7139" s="1">
        <v>15.49</v>
      </c>
      <c r="H7139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7139">
        <f>Sales[[#This Row],[Total Inventory]]*Sales[[#This Row],[Sale_Price]]</f>
        <v>3680.46</v>
      </c>
    </row>
    <row r="7140" spans="1:9" x14ac:dyDescent="0.25">
      <c r="A7140">
        <v>89001</v>
      </c>
      <c r="B7140" t="str">
        <f>INDEX( Table3[],MATCH(Sales[[#This Row],[Category]],Table3[Category],0),1)</f>
        <v>WINE</v>
      </c>
      <c r="C7140" t="s">
        <v>61</v>
      </c>
      <c r="D7140" t="s">
        <v>6995</v>
      </c>
      <c r="E7140" t="s">
        <v>23</v>
      </c>
      <c r="F7140">
        <v>195</v>
      </c>
      <c r="G7140" s="1">
        <v>13.69</v>
      </c>
      <c r="H7140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7140">
        <f>Sales[[#This Row],[Total Inventory]]*Sales[[#This Row],[Sale_Price]]</f>
        <v>2669.5499999999997</v>
      </c>
    </row>
    <row r="7141" spans="1:9" x14ac:dyDescent="0.25">
      <c r="A7141">
        <v>300379</v>
      </c>
      <c r="B7141" t="str">
        <f>INDEX( Table3[],MATCH(Sales[[#This Row],[Category]],Table3[Category],0),1)</f>
        <v>WINE</v>
      </c>
      <c r="C7141" t="s">
        <v>41</v>
      </c>
      <c r="D7141" t="s">
        <v>6996</v>
      </c>
      <c r="E7141" t="s">
        <v>10</v>
      </c>
      <c r="F7141">
        <v>0</v>
      </c>
      <c r="G7141" s="1">
        <v>33.99</v>
      </c>
      <c r="H7141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7141">
        <f>Sales[[#This Row],[Total Inventory]]*Sales[[#This Row],[Sale_Price]]</f>
        <v>0</v>
      </c>
    </row>
    <row r="7142" spans="1:9" x14ac:dyDescent="0.25">
      <c r="A7142">
        <v>321155</v>
      </c>
      <c r="B7142" t="str">
        <f>INDEX( Table3[],MATCH(Sales[[#This Row],[Category]],Table3[Category],0),1)</f>
        <v>WINE</v>
      </c>
      <c r="C7142" t="s">
        <v>39</v>
      </c>
      <c r="D7142" t="s">
        <v>6997</v>
      </c>
      <c r="E7142" t="s">
        <v>10</v>
      </c>
      <c r="F7142">
        <v>0</v>
      </c>
      <c r="G7142" s="1">
        <v>8.99</v>
      </c>
      <c r="H714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7142">
        <f>Sales[[#This Row],[Total Inventory]]*Sales[[#This Row],[Sale_Price]]</f>
        <v>0</v>
      </c>
    </row>
    <row r="7143" spans="1:9" x14ac:dyDescent="0.25">
      <c r="A7143">
        <v>82920</v>
      </c>
      <c r="B7143" t="str">
        <f>INDEX( Table3[],MATCH(Sales[[#This Row],[Category]],Table3[Category],0),1)</f>
        <v>WINE</v>
      </c>
      <c r="C7143" t="s">
        <v>85</v>
      </c>
      <c r="D7143" t="s">
        <v>6998</v>
      </c>
      <c r="E7143" t="s">
        <v>10</v>
      </c>
      <c r="F7143">
        <v>16</v>
      </c>
      <c r="G7143" s="1">
        <v>46.99</v>
      </c>
      <c r="H7143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7143">
        <f>Sales[[#This Row],[Total Inventory]]*Sales[[#This Row],[Sale_Price]]</f>
        <v>511.84</v>
      </c>
    </row>
    <row r="7144" spans="1:9" x14ac:dyDescent="0.25">
      <c r="A7144">
        <v>328490</v>
      </c>
      <c r="B7144" t="str">
        <f>INDEX( Table3[],MATCH(Sales[[#This Row],[Category]],Table3[Category],0),1)</f>
        <v>WINE</v>
      </c>
      <c r="C7144" t="s">
        <v>85</v>
      </c>
      <c r="D7144" t="s">
        <v>6999</v>
      </c>
      <c r="E7144" t="s">
        <v>10</v>
      </c>
      <c r="F7144">
        <v>6</v>
      </c>
      <c r="G7144" s="1">
        <v>17.989999999999998</v>
      </c>
      <c r="H7144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7144">
        <f>Sales[[#This Row],[Total Inventory]]*Sales[[#This Row],[Sale_Price]]</f>
        <v>74.94</v>
      </c>
    </row>
    <row r="7145" spans="1:9" x14ac:dyDescent="0.25">
      <c r="A7145">
        <v>84034</v>
      </c>
      <c r="B7145" t="str">
        <f>INDEX( Table3[],MATCH(Sales[[#This Row],[Category]],Table3[Category],0),1)</f>
        <v>WINE</v>
      </c>
      <c r="C7145" t="s">
        <v>28</v>
      </c>
      <c r="D7145" t="s">
        <v>7000</v>
      </c>
      <c r="E7145" t="s">
        <v>10</v>
      </c>
      <c r="F7145">
        <v>210</v>
      </c>
      <c r="G7145" s="1">
        <v>11.99</v>
      </c>
      <c r="H7145">
        <f>IF(INDEX(Sale_Promotions[[Code]:[Sale Price]],MATCH(Sales[[#This Row],[Code]],Sale_Promotions[Code],0),2)=0,Sales[[#This Row],[Price]],INDEX(Sale_Promotions[[Code]:[Sale Price]],MATCH(Sales[[#This Row],[Code]],Sale_Promotions[Code],0),2))</f>
        <v>11.19</v>
      </c>
      <c r="I7145">
        <f>Sales[[#This Row],[Total Inventory]]*Sales[[#This Row],[Sale_Price]]</f>
        <v>2349.9</v>
      </c>
    </row>
    <row r="7146" spans="1:9" x14ac:dyDescent="0.25">
      <c r="A7146">
        <v>65331</v>
      </c>
      <c r="B7146" t="str">
        <f>INDEX( Table3[],MATCH(Sales[[#This Row],[Category]],Table3[Category],0),1)</f>
        <v>WINE</v>
      </c>
      <c r="C7146" t="s">
        <v>41</v>
      </c>
      <c r="D7146" t="s">
        <v>6139</v>
      </c>
      <c r="E7146" t="s">
        <v>23</v>
      </c>
      <c r="F7146">
        <v>178</v>
      </c>
      <c r="G7146" s="1">
        <v>21.99</v>
      </c>
      <c r="H7146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7146">
        <f>Sales[[#This Row],[Total Inventory]]*Sales[[#This Row],[Sale_Price]]</f>
        <v>3914.22</v>
      </c>
    </row>
    <row r="7147" spans="1:9" x14ac:dyDescent="0.25">
      <c r="A7147">
        <v>3077</v>
      </c>
      <c r="B7147" t="str">
        <f>INDEX( Table3[],MATCH(Sales[[#This Row],[Category]],Table3[Category],0),1)</f>
        <v>BEER</v>
      </c>
      <c r="C7147" t="s">
        <v>11</v>
      </c>
      <c r="D7147" t="s">
        <v>7001</v>
      </c>
      <c r="E7147" t="s">
        <v>25</v>
      </c>
      <c r="F7147">
        <v>0</v>
      </c>
      <c r="G7147" s="1">
        <v>0.92</v>
      </c>
      <c r="H7147">
        <f>IF(INDEX(Sale_Promotions[[Code]:[Sale Price]],MATCH(Sales[[#This Row],[Code]],Sale_Promotions[Code],0),2)=0,Sales[[#This Row],[Price]],INDEX(Sale_Promotions[[Code]:[Sale Price]],MATCH(Sales[[#This Row],[Code]],Sale_Promotions[Code],0),2))</f>
        <v>0.92</v>
      </c>
      <c r="I7147">
        <f>Sales[[#This Row],[Total Inventory]]*Sales[[#This Row],[Sale_Price]]</f>
        <v>0</v>
      </c>
    </row>
    <row r="7148" spans="1:9" x14ac:dyDescent="0.25">
      <c r="A7148">
        <v>316596</v>
      </c>
      <c r="B7148" t="str">
        <f>INDEX( Table3[],MATCH(Sales[[#This Row],[Category]],Table3[Category],0),1)</f>
        <v>WINE</v>
      </c>
      <c r="C7148" t="s">
        <v>67</v>
      </c>
      <c r="D7148" t="s">
        <v>7002</v>
      </c>
      <c r="E7148" t="s">
        <v>492</v>
      </c>
      <c r="F7148">
        <v>11</v>
      </c>
      <c r="G7148" s="1">
        <v>11.99</v>
      </c>
      <c r="H714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148">
        <f>Sales[[#This Row],[Total Inventory]]*Sales[[#This Row],[Sale_Price]]</f>
        <v>131.89000000000001</v>
      </c>
    </row>
    <row r="7149" spans="1:9" x14ac:dyDescent="0.25">
      <c r="A7149">
        <v>7617</v>
      </c>
      <c r="B7149" t="str">
        <f>INDEX( Table3[],MATCH(Sales[[#This Row],[Category]],Table3[Category],0),1)</f>
        <v>BEER</v>
      </c>
      <c r="C7149" t="s">
        <v>11</v>
      </c>
      <c r="D7149" t="s">
        <v>7003</v>
      </c>
      <c r="E7149" t="s">
        <v>25</v>
      </c>
      <c r="F7149">
        <v>2845</v>
      </c>
      <c r="G7149" s="1">
        <v>1.41</v>
      </c>
      <c r="H7149">
        <f>IF(INDEX(Sale_Promotions[[Code]:[Sale Price]],MATCH(Sales[[#This Row],[Code]],Sale_Promotions[Code],0),2)=0,Sales[[#This Row],[Price]],INDEX(Sale_Promotions[[Code]:[Sale Price]],MATCH(Sales[[#This Row],[Code]],Sale_Promotions[Code],0),2))</f>
        <v>1.41</v>
      </c>
      <c r="I7149">
        <f>Sales[[#This Row],[Total Inventory]]*Sales[[#This Row],[Sale_Price]]</f>
        <v>4011.45</v>
      </c>
    </row>
    <row r="7150" spans="1:9" x14ac:dyDescent="0.25">
      <c r="A7150">
        <v>86547</v>
      </c>
      <c r="B7150" t="str">
        <f>INDEX( Table3[],MATCH(Sales[[#This Row],[Category]],Table3[Category],0),1)</f>
        <v>WINE</v>
      </c>
      <c r="C7150" t="s">
        <v>28</v>
      </c>
      <c r="D7150" t="s">
        <v>7004</v>
      </c>
      <c r="E7150" t="s">
        <v>10</v>
      </c>
      <c r="F7150">
        <v>602</v>
      </c>
      <c r="G7150" s="1">
        <v>15.49</v>
      </c>
      <c r="H7150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7150">
        <f>Sales[[#This Row],[Total Inventory]]*Sales[[#This Row],[Sale_Price]]</f>
        <v>9023.98</v>
      </c>
    </row>
    <row r="7151" spans="1:9" x14ac:dyDescent="0.25">
      <c r="A7151">
        <v>79780</v>
      </c>
      <c r="B7151" t="str">
        <f>INDEX( Table3[],MATCH(Sales[[#This Row],[Category]],Table3[Category],0),1)</f>
        <v>LIQUOR</v>
      </c>
      <c r="C7151" t="s">
        <v>26</v>
      </c>
      <c r="D7151" t="s">
        <v>7005</v>
      </c>
      <c r="E7151" t="s">
        <v>10</v>
      </c>
      <c r="F7151">
        <v>27</v>
      </c>
      <c r="G7151" s="1">
        <v>21.99</v>
      </c>
      <c r="H7151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7151">
        <f>Sales[[#This Row],[Total Inventory]]*Sales[[#This Row],[Sale_Price]]</f>
        <v>593.7299999999999</v>
      </c>
    </row>
    <row r="7152" spans="1:9" x14ac:dyDescent="0.25">
      <c r="A7152">
        <v>162094</v>
      </c>
      <c r="B7152" t="str">
        <f>INDEX( Table3[],MATCH(Sales[[#This Row],[Category]],Table3[Category],0),1)</f>
        <v>WINE</v>
      </c>
      <c r="C7152" t="s">
        <v>61</v>
      </c>
      <c r="D7152" t="s">
        <v>7006</v>
      </c>
      <c r="E7152" t="s">
        <v>10</v>
      </c>
      <c r="F7152">
        <v>24</v>
      </c>
      <c r="G7152" s="1">
        <v>9.7899999999999991</v>
      </c>
      <c r="H715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7152">
        <f>Sales[[#This Row],[Total Inventory]]*Sales[[#This Row],[Sale_Price]]</f>
        <v>234.95999999999998</v>
      </c>
    </row>
    <row r="7153" spans="1:9" x14ac:dyDescent="0.25">
      <c r="A7153">
        <v>60941</v>
      </c>
      <c r="B7153" t="str">
        <f>INDEX( Table3[],MATCH(Sales[[#This Row],[Category]],Table3[Category],0),1)</f>
        <v>WINE</v>
      </c>
      <c r="C7153" t="s">
        <v>85</v>
      </c>
      <c r="D7153" t="s">
        <v>7007</v>
      </c>
      <c r="E7153" t="s">
        <v>10</v>
      </c>
      <c r="F7153">
        <v>299</v>
      </c>
      <c r="G7153" s="1">
        <v>17.489999999999998</v>
      </c>
      <c r="H7153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7153">
        <f>Sales[[#This Row],[Total Inventory]]*Sales[[#This Row],[Sale_Price]]</f>
        <v>5229.5099999999993</v>
      </c>
    </row>
    <row r="7154" spans="1:9" x14ac:dyDescent="0.25">
      <c r="A7154">
        <v>80581</v>
      </c>
      <c r="B7154" t="str">
        <f>INDEX( Table3[],MATCH(Sales[[#This Row],[Category]],Table3[Category],0),1)</f>
        <v>WINE</v>
      </c>
      <c r="C7154" t="s">
        <v>8</v>
      </c>
      <c r="D7154" t="s">
        <v>7008</v>
      </c>
      <c r="E7154" t="s">
        <v>10</v>
      </c>
      <c r="F7154">
        <v>63</v>
      </c>
      <c r="G7154" s="1">
        <v>12.49</v>
      </c>
      <c r="H7154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7154">
        <f>Sales[[#This Row],[Total Inventory]]*Sales[[#This Row],[Sale_Price]]</f>
        <v>786.87</v>
      </c>
    </row>
    <row r="7155" spans="1:9" x14ac:dyDescent="0.25">
      <c r="A7155">
        <v>63886</v>
      </c>
      <c r="B7155" t="str">
        <f>INDEX( Table3[],MATCH(Sales[[#This Row],[Category]],Table3[Category],0),1)</f>
        <v>WINE</v>
      </c>
      <c r="C7155" t="s">
        <v>85</v>
      </c>
      <c r="D7155" t="s">
        <v>6684</v>
      </c>
      <c r="E7155" t="s">
        <v>23</v>
      </c>
      <c r="F7155">
        <v>166</v>
      </c>
      <c r="G7155" s="1">
        <v>23.99</v>
      </c>
      <c r="H7155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7155">
        <f>Sales[[#This Row],[Total Inventory]]*Sales[[#This Row],[Sale_Price]]</f>
        <v>3982.3399999999997</v>
      </c>
    </row>
    <row r="7156" spans="1:9" x14ac:dyDescent="0.25">
      <c r="A7156">
        <v>43176</v>
      </c>
      <c r="B7156" t="str">
        <f>INDEX( Table3[],MATCH(Sales[[#This Row],[Category]],Table3[Category],0),1)</f>
        <v>LIQUOR</v>
      </c>
      <c r="C7156" t="s">
        <v>26</v>
      </c>
      <c r="D7156" t="s">
        <v>3068</v>
      </c>
      <c r="E7156" t="s">
        <v>133</v>
      </c>
      <c r="F7156">
        <v>392</v>
      </c>
      <c r="G7156" s="1">
        <v>10.29</v>
      </c>
      <c r="H7156">
        <f>IF(INDEX(Sale_Promotions[[Code]:[Sale Price]],MATCH(Sales[[#This Row],[Code]],Sale_Promotions[Code],0),2)=0,Sales[[#This Row],[Price]],INDEX(Sale_Promotions[[Code]:[Sale Price]],MATCH(Sales[[#This Row],[Code]],Sale_Promotions[Code],0),2))</f>
        <v>10.29</v>
      </c>
      <c r="I7156">
        <f>Sales[[#This Row],[Total Inventory]]*Sales[[#This Row],[Sale_Price]]</f>
        <v>4033.68</v>
      </c>
    </row>
    <row r="7157" spans="1:9" x14ac:dyDescent="0.25">
      <c r="A7157">
        <v>74810</v>
      </c>
      <c r="B7157" t="str">
        <f>INDEX( Table3[],MATCH(Sales[[#This Row],[Category]],Table3[Category],0),1)</f>
        <v>WINE</v>
      </c>
      <c r="C7157" t="s">
        <v>28</v>
      </c>
      <c r="D7157" t="s">
        <v>7009</v>
      </c>
      <c r="E7157" t="s">
        <v>10</v>
      </c>
      <c r="F7157">
        <v>516</v>
      </c>
      <c r="G7157" s="1">
        <v>19.989999999999998</v>
      </c>
      <c r="H7157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7157">
        <f>Sales[[#This Row],[Total Inventory]]*Sales[[#This Row],[Sale_Price]]</f>
        <v>10314.839999999998</v>
      </c>
    </row>
    <row r="7158" spans="1:9" x14ac:dyDescent="0.25">
      <c r="A7158">
        <v>332981</v>
      </c>
      <c r="B7158" t="str">
        <f>INDEX( Table3[],MATCH(Sales[[#This Row],[Category]],Table3[Category],0),1)</f>
        <v>WINE</v>
      </c>
      <c r="C7158" t="s">
        <v>43</v>
      </c>
      <c r="D7158" t="s">
        <v>7010</v>
      </c>
      <c r="E7158" t="s">
        <v>23</v>
      </c>
      <c r="F7158">
        <v>0</v>
      </c>
      <c r="G7158" s="1">
        <v>30.99</v>
      </c>
      <c r="H7158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7158">
        <f>Sales[[#This Row],[Total Inventory]]*Sales[[#This Row],[Sale_Price]]</f>
        <v>0</v>
      </c>
    </row>
    <row r="7159" spans="1:9" x14ac:dyDescent="0.25">
      <c r="A7159">
        <v>79946</v>
      </c>
      <c r="B7159" t="str">
        <f>INDEX( Table3[],MATCH(Sales[[#This Row],[Category]],Table3[Category],0),1)</f>
        <v>LIQUOR</v>
      </c>
      <c r="C7159" t="s">
        <v>14</v>
      </c>
      <c r="D7159" t="s">
        <v>3852</v>
      </c>
      <c r="E7159" t="s">
        <v>10</v>
      </c>
      <c r="F7159">
        <v>109</v>
      </c>
      <c r="G7159" s="1">
        <v>33.99</v>
      </c>
      <c r="H7159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7159">
        <f>Sales[[#This Row],[Total Inventory]]*Sales[[#This Row],[Sale_Price]]</f>
        <v>3704.9100000000003</v>
      </c>
    </row>
    <row r="7160" spans="1:9" x14ac:dyDescent="0.25">
      <c r="A7160">
        <v>11207</v>
      </c>
      <c r="B7160" t="str">
        <f>INDEX( Table3[],MATCH(Sales[[#This Row],[Category]],Table3[Category],0),1)</f>
        <v>LIQUOR</v>
      </c>
      <c r="C7160" t="s">
        <v>175</v>
      </c>
      <c r="D7160" t="s">
        <v>7011</v>
      </c>
      <c r="E7160" t="s">
        <v>133</v>
      </c>
      <c r="F7160">
        <v>618</v>
      </c>
      <c r="G7160" s="1">
        <v>37.99</v>
      </c>
      <c r="H7160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7160">
        <f>Sales[[#This Row],[Total Inventory]]*Sales[[#This Row],[Sale_Price]]</f>
        <v>23477.82</v>
      </c>
    </row>
    <row r="7161" spans="1:9" x14ac:dyDescent="0.25">
      <c r="A7161">
        <v>43867</v>
      </c>
      <c r="B7161" t="str">
        <f>INDEX( Table3[],MATCH(Sales[[#This Row],[Category]],Table3[Category],0),1)</f>
        <v>WINE</v>
      </c>
      <c r="C7161" t="s">
        <v>41</v>
      </c>
      <c r="D7161" t="s">
        <v>7012</v>
      </c>
      <c r="E7161" t="s">
        <v>10</v>
      </c>
      <c r="F7161">
        <v>16</v>
      </c>
      <c r="G7161" s="1">
        <v>11.99</v>
      </c>
      <c r="H716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161">
        <f>Sales[[#This Row],[Total Inventory]]*Sales[[#This Row],[Sale_Price]]</f>
        <v>191.84</v>
      </c>
    </row>
    <row r="7162" spans="1:9" x14ac:dyDescent="0.25">
      <c r="A7162">
        <v>84971</v>
      </c>
      <c r="B7162" t="str">
        <f>INDEX( Table3[],MATCH(Sales[[#This Row],[Category]],Table3[Category],0),1)</f>
        <v>WINE</v>
      </c>
      <c r="C7162" t="s">
        <v>85</v>
      </c>
      <c r="D7162" t="s">
        <v>7013</v>
      </c>
      <c r="E7162" t="s">
        <v>10</v>
      </c>
      <c r="F7162">
        <v>0</v>
      </c>
      <c r="G7162" s="1">
        <v>12.99</v>
      </c>
      <c r="H716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7162">
        <f>Sales[[#This Row],[Total Inventory]]*Sales[[#This Row],[Sale_Price]]</f>
        <v>0</v>
      </c>
    </row>
    <row r="7163" spans="1:9" x14ac:dyDescent="0.25">
      <c r="A7163">
        <v>434850</v>
      </c>
      <c r="B7163" t="str">
        <f>INDEX( Table3[],MATCH(Sales[[#This Row],[Category]],Table3[Category],0),1)</f>
        <v>WINE</v>
      </c>
      <c r="C7163" t="s">
        <v>85</v>
      </c>
      <c r="D7163" t="s">
        <v>7014</v>
      </c>
      <c r="E7163" t="s">
        <v>23</v>
      </c>
      <c r="F7163">
        <v>0</v>
      </c>
      <c r="G7163" s="1">
        <v>11.99</v>
      </c>
      <c r="H716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163">
        <f>Sales[[#This Row],[Total Inventory]]*Sales[[#This Row],[Sale_Price]]</f>
        <v>0</v>
      </c>
    </row>
    <row r="7164" spans="1:9" x14ac:dyDescent="0.25">
      <c r="A7164">
        <v>80144</v>
      </c>
      <c r="B7164" t="str">
        <f>INDEX( Table3[],MATCH(Sales[[#This Row],[Category]],Table3[Category],0),1)</f>
        <v>WINE</v>
      </c>
      <c r="C7164" t="s">
        <v>31</v>
      </c>
      <c r="D7164" t="s">
        <v>7015</v>
      </c>
      <c r="E7164" t="s">
        <v>10</v>
      </c>
      <c r="F7164">
        <v>10</v>
      </c>
      <c r="G7164" s="1">
        <v>7.19</v>
      </c>
      <c r="H7164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7164">
        <f>Sales[[#This Row],[Total Inventory]]*Sales[[#This Row],[Sale_Price]]</f>
        <v>71.900000000000006</v>
      </c>
    </row>
    <row r="7165" spans="1:9" x14ac:dyDescent="0.25">
      <c r="A7165">
        <v>332425</v>
      </c>
      <c r="B7165" t="str">
        <f>INDEX( Table3[],MATCH(Sales[[#This Row],[Category]],Table3[Category],0),1)</f>
        <v>WINE</v>
      </c>
      <c r="C7165" t="s">
        <v>61</v>
      </c>
      <c r="D7165" t="s">
        <v>7016</v>
      </c>
      <c r="E7165" t="s">
        <v>10</v>
      </c>
      <c r="F7165">
        <v>12</v>
      </c>
      <c r="G7165" s="1">
        <v>90.99</v>
      </c>
      <c r="H7165">
        <f>IF(INDEX(Sale_Promotions[[Code]:[Sale Price]],MATCH(Sales[[#This Row],[Code]],Sale_Promotions[Code],0),2)=0,Sales[[#This Row],[Price]],INDEX(Sale_Promotions[[Code]:[Sale Price]],MATCH(Sales[[#This Row],[Code]],Sale_Promotions[Code],0),2))</f>
        <v>90.99</v>
      </c>
      <c r="I7165">
        <f>Sales[[#This Row],[Total Inventory]]*Sales[[#This Row],[Sale_Price]]</f>
        <v>1091.8799999999999</v>
      </c>
    </row>
    <row r="7166" spans="1:9" x14ac:dyDescent="0.25">
      <c r="A7166">
        <v>331710</v>
      </c>
      <c r="B7166" t="str">
        <f>INDEX( Table3[],MATCH(Sales[[#This Row],[Category]],Table3[Category],0),1)</f>
        <v>WINE</v>
      </c>
      <c r="C7166" t="s">
        <v>61</v>
      </c>
      <c r="D7166" t="s">
        <v>7017</v>
      </c>
      <c r="E7166" t="s">
        <v>10</v>
      </c>
      <c r="F7166">
        <v>24</v>
      </c>
      <c r="G7166" s="1">
        <v>22.99</v>
      </c>
      <c r="H7166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7166">
        <f>Sales[[#This Row],[Total Inventory]]*Sales[[#This Row],[Sale_Price]]</f>
        <v>551.76</v>
      </c>
    </row>
    <row r="7167" spans="1:9" x14ac:dyDescent="0.25">
      <c r="A7167">
        <v>84961</v>
      </c>
      <c r="B7167" t="str">
        <f>INDEX( Table3[],MATCH(Sales[[#This Row],[Category]],Table3[Category],0),1)</f>
        <v>WINE</v>
      </c>
      <c r="C7167" t="s">
        <v>61</v>
      </c>
      <c r="D7167" t="s">
        <v>7018</v>
      </c>
      <c r="E7167" t="s">
        <v>10</v>
      </c>
      <c r="F7167">
        <v>566</v>
      </c>
      <c r="G7167" s="1">
        <v>11.99</v>
      </c>
      <c r="H716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167">
        <f>Sales[[#This Row],[Total Inventory]]*Sales[[#This Row],[Sale_Price]]</f>
        <v>6786.34</v>
      </c>
    </row>
    <row r="7168" spans="1:9" x14ac:dyDescent="0.25">
      <c r="A7168">
        <v>45370</v>
      </c>
      <c r="B7168" t="str">
        <f>INDEX( Table3[],MATCH(Sales[[#This Row],[Category]],Table3[Category],0),1)</f>
        <v>LIQUOR</v>
      </c>
      <c r="C7168" t="s">
        <v>26</v>
      </c>
      <c r="D7168" t="s">
        <v>7019</v>
      </c>
      <c r="E7168" t="s">
        <v>10</v>
      </c>
      <c r="F7168">
        <v>102</v>
      </c>
      <c r="G7168" s="1">
        <v>20.99</v>
      </c>
      <c r="H7168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7168">
        <f>Sales[[#This Row],[Total Inventory]]*Sales[[#This Row],[Sale_Price]]</f>
        <v>2140.98</v>
      </c>
    </row>
    <row r="7169" spans="1:9" x14ac:dyDescent="0.25">
      <c r="A7169">
        <v>318073</v>
      </c>
      <c r="B7169" t="str">
        <f>INDEX( Table3[],MATCH(Sales[[#This Row],[Category]],Table3[Category],0),1)</f>
        <v>WINE</v>
      </c>
      <c r="C7169" t="s">
        <v>31</v>
      </c>
      <c r="D7169" t="s">
        <v>7020</v>
      </c>
      <c r="E7169" t="s">
        <v>10</v>
      </c>
      <c r="F7169">
        <v>136</v>
      </c>
      <c r="G7169" s="1">
        <v>20.99</v>
      </c>
      <c r="H7169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7169">
        <f>Sales[[#This Row],[Total Inventory]]*Sales[[#This Row],[Sale_Price]]</f>
        <v>2854.64</v>
      </c>
    </row>
    <row r="7170" spans="1:9" x14ac:dyDescent="0.25">
      <c r="A7170">
        <v>50776</v>
      </c>
      <c r="B7170" t="str">
        <f>INDEX( Table3[],MATCH(Sales[[#This Row],[Category]],Table3[Category],0),1)</f>
        <v>LIQUOR</v>
      </c>
      <c r="C7170" t="s">
        <v>26</v>
      </c>
      <c r="D7170" t="s">
        <v>4957</v>
      </c>
      <c r="E7170" t="s">
        <v>10</v>
      </c>
      <c r="F7170">
        <v>333</v>
      </c>
      <c r="G7170" s="1">
        <v>24.99</v>
      </c>
      <c r="H7170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7170">
        <f>Sales[[#This Row],[Total Inventory]]*Sales[[#This Row],[Sale_Price]]</f>
        <v>7655.6699999999992</v>
      </c>
    </row>
    <row r="7171" spans="1:9" x14ac:dyDescent="0.25">
      <c r="A7171">
        <v>62227</v>
      </c>
      <c r="B7171" t="str">
        <f>INDEX( Table3[],MATCH(Sales[[#This Row],[Category]],Table3[Category],0),1)</f>
        <v>LIQUOR</v>
      </c>
      <c r="C7171" t="s">
        <v>37</v>
      </c>
      <c r="D7171" t="s">
        <v>7021</v>
      </c>
      <c r="E7171" t="s">
        <v>449</v>
      </c>
      <c r="F7171">
        <v>2350</v>
      </c>
      <c r="G7171" s="1">
        <v>5.29</v>
      </c>
      <c r="H7171">
        <f>IF(INDEX(Sale_Promotions[[Code]:[Sale Price]],MATCH(Sales[[#This Row],[Code]],Sale_Promotions[Code],0),2)=0,Sales[[#This Row],[Price]],INDEX(Sale_Promotions[[Code]:[Sale Price]],MATCH(Sales[[#This Row],[Code]],Sale_Promotions[Code],0),2))</f>
        <v>5.29</v>
      </c>
      <c r="I7171">
        <f>Sales[[#This Row],[Total Inventory]]*Sales[[#This Row],[Sale_Price]]</f>
        <v>12431.5</v>
      </c>
    </row>
    <row r="7172" spans="1:9" x14ac:dyDescent="0.25">
      <c r="A7172">
        <v>84756</v>
      </c>
      <c r="B7172" t="str">
        <f>INDEX( Table3[],MATCH(Sales[[#This Row],[Category]],Table3[Category],0),1)</f>
        <v>WINE</v>
      </c>
      <c r="C7172" t="s">
        <v>28</v>
      </c>
      <c r="D7172" t="s">
        <v>7022</v>
      </c>
      <c r="E7172" t="s">
        <v>10</v>
      </c>
      <c r="F7172">
        <v>0</v>
      </c>
      <c r="G7172" s="1">
        <v>13.99</v>
      </c>
      <c r="H7172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7172">
        <f>Sales[[#This Row],[Total Inventory]]*Sales[[#This Row],[Sale_Price]]</f>
        <v>0</v>
      </c>
    </row>
    <row r="7173" spans="1:9" x14ac:dyDescent="0.25">
      <c r="A7173">
        <v>70148</v>
      </c>
      <c r="B7173" t="str">
        <f>INDEX( Table3[],MATCH(Sales[[#This Row],[Category]],Table3[Category],0),1)</f>
        <v>LIQUOR</v>
      </c>
      <c r="C7173" t="s">
        <v>37</v>
      </c>
      <c r="D7173" t="s">
        <v>7023</v>
      </c>
      <c r="E7173" t="s">
        <v>10</v>
      </c>
      <c r="F7173">
        <v>80</v>
      </c>
      <c r="G7173" s="1">
        <v>33.99</v>
      </c>
      <c r="H7173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7173">
        <f>Sales[[#This Row],[Total Inventory]]*Sales[[#This Row],[Sale_Price]]</f>
        <v>2719.2000000000003</v>
      </c>
    </row>
    <row r="7174" spans="1:9" x14ac:dyDescent="0.25">
      <c r="A7174">
        <v>84079</v>
      </c>
      <c r="B7174" t="str">
        <f>INDEX( Table3[],MATCH(Sales[[#This Row],[Category]],Table3[Category],0),1)</f>
        <v>WINE</v>
      </c>
      <c r="C7174" t="s">
        <v>163</v>
      </c>
      <c r="D7174" t="s">
        <v>7024</v>
      </c>
      <c r="E7174" t="s">
        <v>10</v>
      </c>
      <c r="F7174">
        <v>219</v>
      </c>
      <c r="G7174" s="1">
        <v>11.49</v>
      </c>
      <c r="H7174">
        <f>IF(INDEX(Sale_Promotions[[Code]:[Sale Price]],MATCH(Sales[[#This Row],[Code]],Sale_Promotions[Code],0),2)=0,Sales[[#This Row],[Price]],INDEX(Sale_Promotions[[Code]:[Sale Price]],MATCH(Sales[[#This Row],[Code]],Sale_Promotions[Code],0),2))</f>
        <v>10.89</v>
      </c>
      <c r="I7174">
        <f>Sales[[#This Row],[Total Inventory]]*Sales[[#This Row],[Sale_Price]]</f>
        <v>2384.9100000000003</v>
      </c>
    </row>
    <row r="7175" spans="1:9" x14ac:dyDescent="0.25">
      <c r="A7175">
        <v>71308</v>
      </c>
      <c r="B7175" t="str">
        <f>INDEX( Table3[],MATCH(Sales[[#This Row],[Category]],Table3[Category],0),1)</f>
        <v>LIQUOR</v>
      </c>
      <c r="C7175" t="s">
        <v>102</v>
      </c>
      <c r="D7175" t="s">
        <v>2300</v>
      </c>
      <c r="E7175" t="s">
        <v>10</v>
      </c>
      <c r="F7175">
        <v>4</v>
      </c>
      <c r="G7175" s="1">
        <v>29.99</v>
      </c>
      <c r="H7175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7175">
        <f>Sales[[#This Row],[Total Inventory]]*Sales[[#This Row],[Sale_Price]]</f>
        <v>119.96</v>
      </c>
    </row>
    <row r="7176" spans="1:9" x14ac:dyDescent="0.25">
      <c r="A7176">
        <v>377163</v>
      </c>
      <c r="B7176" t="str">
        <f>INDEX( Table3[],MATCH(Sales[[#This Row],[Category]],Table3[Category],0),1)</f>
        <v>WINE</v>
      </c>
      <c r="C7176" t="s">
        <v>21</v>
      </c>
      <c r="D7176" t="s">
        <v>7025</v>
      </c>
      <c r="E7176" t="s">
        <v>3429</v>
      </c>
      <c r="F7176">
        <v>0</v>
      </c>
      <c r="G7176" s="1">
        <v>37.99</v>
      </c>
      <c r="H7176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7176">
        <f>Sales[[#This Row],[Total Inventory]]*Sales[[#This Row],[Sale_Price]]</f>
        <v>0</v>
      </c>
    </row>
    <row r="7177" spans="1:9" x14ac:dyDescent="0.25">
      <c r="A7177">
        <v>4170</v>
      </c>
      <c r="B7177" t="str">
        <f>INDEX( Table3[],MATCH(Sales[[#This Row],[Category]],Table3[Category],0),1)</f>
        <v>BEER</v>
      </c>
      <c r="C7177" t="s">
        <v>11</v>
      </c>
      <c r="D7177" t="s">
        <v>7026</v>
      </c>
      <c r="E7177" t="s">
        <v>25</v>
      </c>
      <c r="F7177">
        <v>322</v>
      </c>
      <c r="G7177" s="1">
        <v>1.37</v>
      </c>
      <c r="H7177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7177">
        <f>Sales[[#This Row],[Total Inventory]]*Sales[[#This Row],[Sale_Price]]</f>
        <v>441.14000000000004</v>
      </c>
    </row>
    <row r="7178" spans="1:9" x14ac:dyDescent="0.25">
      <c r="A7178">
        <v>21326</v>
      </c>
      <c r="B7178" t="str">
        <f>INDEX( Table3[],MATCH(Sales[[#This Row],[Category]],Table3[Category],0),1)</f>
        <v>WINE</v>
      </c>
      <c r="C7178" t="s">
        <v>163</v>
      </c>
      <c r="D7178" t="s">
        <v>7027</v>
      </c>
      <c r="E7178" t="s">
        <v>10</v>
      </c>
      <c r="F7178">
        <v>240</v>
      </c>
      <c r="G7178" s="1">
        <v>5.79</v>
      </c>
      <c r="H7178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7178">
        <f>Sales[[#This Row],[Total Inventory]]*Sales[[#This Row],[Sale_Price]]</f>
        <v>1389.6</v>
      </c>
    </row>
    <row r="7179" spans="1:9" x14ac:dyDescent="0.25">
      <c r="A7179">
        <v>84409</v>
      </c>
      <c r="B7179" t="str">
        <f>INDEX( Table3[],MATCH(Sales[[#This Row],[Category]],Table3[Category],0),1)</f>
        <v>WINE</v>
      </c>
      <c r="C7179" t="s">
        <v>83</v>
      </c>
      <c r="D7179" t="s">
        <v>7028</v>
      </c>
      <c r="E7179" t="s">
        <v>23</v>
      </c>
      <c r="F7179">
        <v>80</v>
      </c>
      <c r="G7179" s="1">
        <v>7.49</v>
      </c>
      <c r="H7179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7179">
        <f>Sales[[#This Row],[Total Inventory]]*Sales[[#This Row],[Sale_Price]]</f>
        <v>599.20000000000005</v>
      </c>
    </row>
    <row r="7180" spans="1:9" x14ac:dyDescent="0.25">
      <c r="A7180">
        <v>45984</v>
      </c>
      <c r="B7180" t="str">
        <f>INDEX( Table3[],MATCH(Sales[[#This Row],[Category]],Table3[Category],0),1)</f>
        <v>LIQUOR</v>
      </c>
      <c r="C7180" t="s">
        <v>26</v>
      </c>
      <c r="D7180" t="s">
        <v>7029</v>
      </c>
      <c r="E7180" t="s">
        <v>10</v>
      </c>
      <c r="F7180">
        <v>277</v>
      </c>
      <c r="G7180" s="1">
        <v>13.29</v>
      </c>
      <c r="H7180">
        <f>IF(INDEX(Sale_Promotions[[Code]:[Sale Price]],MATCH(Sales[[#This Row],[Code]],Sale_Promotions[Code],0),2)=0,Sales[[#This Row],[Price]],INDEX(Sale_Promotions[[Code]:[Sale Price]],MATCH(Sales[[#This Row],[Code]],Sale_Promotions[Code],0),2))</f>
        <v>13.29</v>
      </c>
      <c r="I7180">
        <f>Sales[[#This Row],[Total Inventory]]*Sales[[#This Row],[Sale_Price]]</f>
        <v>3681.33</v>
      </c>
    </row>
    <row r="7181" spans="1:9" x14ac:dyDescent="0.25">
      <c r="A7181">
        <v>312703</v>
      </c>
      <c r="B7181" t="str">
        <f>INDEX( Table3[],MATCH(Sales[[#This Row],[Category]],Table3[Category],0),1)</f>
        <v>WINE</v>
      </c>
      <c r="C7181" t="s">
        <v>85</v>
      </c>
      <c r="D7181" t="s">
        <v>7030</v>
      </c>
      <c r="E7181" t="s">
        <v>10</v>
      </c>
      <c r="F7181">
        <v>0</v>
      </c>
      <c r="G7181" s="1">
        <v>7.99</v>
      </c>
      <c r="H7181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7181">
        <f>Sales[[#This Row],[Total Inventory]]*Sales[[#This Row],[Sale_Price]]</f>
        <v>0</v>
      </c>
    </row>
    <row r="7182" spans="1:9" x14ac:dyDescent="0.25">
      <c r="A7182">
        <v>48003</v>
      </c>
      <c r="B7182" t="e">
        <f>INDEX( Table3[],MATCH(Sales[[#This Row],[Category]],Table3[Category],0),1)</f>
        <v>#N/A</v>
      </c>
      <c r="D7182" t="s">
        <v>7031</v>
      </c>
      <c r="E7182" t="s">
        <v>16</v>
      </c>
      <c r="F7182">
        <v>0</v>
      </c>
      <c r="G7182" s="1">
        <v>1.0900000000000001</v>
      </c>
      <c r="H7182">
        <f>IF(INDEX(Sale_Promotions[[Code]:[Sale Price]],MATCH(Sales[[#This Row],[Code]],Sale_Promotions[Code],0),2)=0,Sales[[#This Row],[Price]],INDEX(Sale_Promotions[[Code]:[Sale Price]],MATCH(Sales[[#This Row],[Code]],Sale_Promotions[Code],0),2))</f>
        <v>1.0900000000000001</v>
      </c>
      <c r="I7182">
        <f>Sales[[#This Row],[Total Inventory]]*Sales[[#This Row],[Sale_Price]]</f>
        <v>0</v>
      </c>
    </row>
    <row r="7183" spans="1:9" x14ac:dyDescent="0.25">
      <c r="A7183">
        <v>26034</v>
      </c>
      <c r="B7183" t="str">
        <f>INDEX( Table3[],MATCH(Sales[[#This Row],[Category]],Table3[Category],0),1)</f>
        <v>WINE</v>
      </c>
      <c r="C7183" t="s">
        <v>189</v>
      </c>
      <c r="D7183" t="s">
        <v>7032</v>
      </c>
      <c r="E7183" t="s">
        <v>10</v>
      </c>
      <c r="F7183">
        <v>402</v>
      </c>
      <c r="G7183" s="1">
        <v>10.49</v>
      </c>
      <c r="H7183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7183">
        <f>Sales[[#This Row],[Total Inventory]]*Sales[[#This Row],[Sale_Price]]</f>
        <v>4216.9800000000005</v>
      </c>
    </row>
    <row r="7184" spans="1:9" x14ac:dyDescent="0.25">
      <c r="A7184">
        <v>84547</v>
      </c>
      <c r="B7184" t="str">
        <f>INDEX( Table3[],MATCH(Sales[[#This Row],[Category]],Table3[Category],0),1)</f>
        <v>WINE</v>
      </c>
      <c r="C7184" t="s">
        <v>61</v>
      </c>
      <c r="D7184" t="s">
        <v>7033</v>
      </c>
      <c r="E7184" t="s">
        <v>10</v>
      </c>
      <c r="F7184">
        <v>40</v>
      </c>
      <c r="G7184" s="1">
        <v>12.99</v>
      </c>
      <c r="H718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7184">
        <f>Sales[[#This Row],[Total Inventory]]*Sales[[#This Row],[Sale_Price]]</f>
        <v>359.6</v>
      </c>
    </row>
    <row r="7185" spans="1:9" x14ac:dyDescent="0.25">
      <c r="A7185">
        <v>28365</v>
      </c>
      <c r="B7185" t="str">
        <f>INDEX( Table3[],MATCH(Sales[[#This Row],[Category]],Table3[Category],0),1)</f>
        <v>BEER</v>
      </c>
      <c r="C7185" t="s">
        <v>11</v>
      </c>
      <c r="D7185" t="s">
        <v>7034</v>
      </c>
      <c r="E7185" t="s">
        <v>25</v>
      </c>
      <c r="F7185">
        <v>54</v>
      </c>
      <c r="G7185" s="1">
        <v>1.84</v>
      </c>
      <c r="H7185">
        <f>IF(INDEX(Sale_Promotions[[Code]:[Sale Price]],MATCH(Sales[[#This Row],[Code]],Sale_Promotions[Code],0),2)=0,Sales[[#This Row],[Price]],INDEX(Sale_Promotions[[Code]:[Sale Price]],MATCH(Sales[[#This Row],[Code]],Sale_Promotions[Code],0),2))</f>
        <v>1.84</v>
      </c>
      <c r="I7185">
        <f>Sales[[#This Row],[Total Inventory]]*Sales[[#This Row],[Sale_Price]]</f>
        <v>99.36</v>
      </c>
    </row>
    <row r="7186" spans="1:9" x14ac:dyDescent="0.25">
      <c r="A7186">
        <v>308877</v>
      </c>
      <c r="B7186" t="str">
        <f>INDEX( Table3[],MATCH(Sales[[#This Row],[Category]],Table3[Category],0),1)</f>
        <v>WINE</v>
      </c>
      <c r="C7186" t="s">
        <v>85</v>
      </c>
      <c r="D7186" t="s">
        <v>7035</v>
      </c>
      <c r="E7186" t="s">
        <v>10</v>
      </c>
      <c r="F7186">
        <v>405</v>
      </c>
      <c r="G7186" s="1">
        <v>10.99</v>
      </c>
      <c r="H718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186">
        <f>Sales[[#This Row],[Total Inventory]]*Sales[[#This Row],[Sale_Price]]</f>
        <v>4450.95</v>
      </c>
    </row>
    <row r="7187" spans="1:9" x14ac:dyDescent="0.25">
      <c r="A7187">
        <v>81803</v>
      </c>
      <c r="B7187" t="str">
        <f>INDEX( Table3[],MATCH(Sales[[#This Row],[Category]],Table3[Category],0),1)</f>
        <v>WINE</v>
      </c>
      <c r="C7187" t="s">
        <v>85</v>
      </c>
      <c r="D7187" t="s">
        <v>7036</v>
      </c>
      <c r="E7187" t="s">
        <v>10</v>
      </c>
      <c r="F7187">
        <v>207</v>
      </c>
      <c r="G7187" s="1">
        <v>12.49</v>
      </c>
      <c r="H7187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7187">
        <f>Sales[[#This Row],[Total Inventory]]*Sales[[#This Row],[Sale_Price]]</f>
        <v>2585.4299999999998</v>
      </c>
    </row>
    <row r="7188" spans="1:9" x14ac:dyDescent="0.25">
      <c r="A7188">
        <v>435791</v>
      </c>
      <c r="B7188" t="str">
        <f>INDEX( Table3[],MATCH(Sales[[#This Row],[Category]],Table3[Category],0),1)</f>
        <v>WINE</v>
      </c>
      <c r="C7188" t="s">
        <v>189</v>
      </c>
      <c r="D7188" t="s">
        <v>7037</v>
      </c>
      <c r="E7188" t="s">
        <v>10</v>
      </c>
      <c r="F7188">
        <v>146</v>
      </c>
      <c r="G7188" s="1">
        <v>13.69</v>
      </c>
      <c r="H7188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7188">
        <f>Sales[[#This Row],[Total Inventory]]*Sales[[#This Row],[Sale_Price]]</f>
        <v>1998.74</v>
      </c>
    </row>
    <row r="7189" spans="1:9" x14ac:dyDescent="0.25">
      <c r="A7189">
        <v>35084</v>
      </c>
      <c r="B7189" t="str">
        <f>INDEX( Table3[],MATCH(Sales[[#This Row],[Category]],Table3[Category],0),1)</f>
        <v>LIQUOR</v>
      </c>
      <c r="C7189" t="s">
        <v>37</v>
      </c>
      <c r="D7189" t="s">
        <v>7038</v>
      </c>
      <c r="E7189" t="s">
        <v>133</v>
      </c>
      <c r="F7189">
        <v>400</v>
      </c>
      <c r="G7189" s="1">
        <v>8.2899999999999991</v>
      </c>
      <c r="H7189">
        <f>IF(INDEX(Sale_Promotions[[Code]:[Sale Price]],MATCH(Sales[[#This Row],[Code]],Sale_Promotions[Code],0),2)=0,Sales[[#This Row],[Price]],INDEX(Sale_Promotions[[Code]:[Sale Price]],MATCH(Sales[[#This Row],[Code]],Sale_Promotions[Code],0),2))</f>
        <v>8.2899999999999991</v>
      </c>
      <c r="I7189">
        <f>Sales[[#This Row],[Total Inventory]]*Sales[[#This Row],[Sale_Price]]</f>
        <v>3315.9999999999995</v>
      </c>
    </row>
    <row r="7190" spans="1:9" x14ac:dyDescent="0.25">
      <c r="A7190">
        <v>43652</v>
      </c>
      <c r="B7190" t="str">
        <f>INDEX( Table3[],MATCH(Sales[[#This Row],[Category]],Table3[Category],0),1)</f>
        <v>OTHER</v>
      </c>
      <c r="C7190" t="s">
        <v>75</v>
      </c>
      <c r="D7190" t="s">
        <v>7039</v>
      </c>
      <c r="E7190" t="s">
        <v>10</v>
      </c>
      <c r="F7190">
        <v>0</v>
      </c>
      <c r="G7190" s="1">
        <v>30.99</v>
      </c>
      <c r="H7190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7190">
        <f>Sales[[#This Row],[Total Inventory]]*Sales[[#This Row],[Sale_Price]]</f>
        <v>0</v>
      </c>
    </row>
    <row r="7191" spans="1:9" x14ac:dyDescent="0.25">
      <c r="A7191">
        <v>47793</v>
      </c>
      <c r="B7191" t="str">
        <f>INDEX( Table3[],MATCH(Sales[[#This Row],[Category]],Table3[Category],0),1)</f>
        <v>WINE</v>
      </c>
      <c r="C7191" t="s">
        <v>41</v>
      </c>
      <c r="D7191" t="s">
        <v>7040</v>
      </c>
      <c r="E7191" t="s">
        <v>10</v>
      </c>
      <c r="F7191">
        <v>166</v>
      </c>
      <c r="G7191" s="1">
        <v>11.99</v>
      </c>
      <c r="H719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191">
        <f>Sales[[#This Row],[Total Inventory]]*Sales[[#This Row],[Sale_Price]]</f>
        <v>1990.3400000000001</v>
      </c>
    </row>
    <row r="7192" spans="1:9" x14ac:dyDescent="0.25">
      <c r="A7192">
        <v>44564</v>
      </c>
      <c r="B7192" t="str">
        <f>INDEX( Table3[],MATCH(Sales[[#This Row],[Category]],Table3[Category],0),1)</f>
        <v>WINE</v>
      </c>
      <c r="C7192" t="s">
        <v>41</v>
      </c>
      <c r="D7192" t="s">
        <v>7041</v>
      </c>
      <c r="E7192" t="s">
        <v>10</v>
      </c>
      <c r="F7192">
        <v>0</v>
      </c>
      <c r="G7192" s="1">
        <v>19.690000000000001</v>
      </c>
      <c r="H7192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7192">
        <f>Sales[[#This Row],[Total Inventory]]*Sales[[#This Row],[Sale_Price]]</f>
        <v>0</v>
      </c>
    </row>
    <row r="7193" spans="1:9" x14ac:dyDescent="0.25">
      <c r="A7193">
        <v>25454</v>
      </c>
      <c r="B7193" t="str">
        <f>INDEX( Table3[],MATCH(Sales[[#This Row],[Category]],Table3[Category],0),1)</f>
        <v>BEER</v>
      </c>
      <c r="C7193" t="s">
        <v>11</v>
      </c>
      <c r="D7193" t="s">
        <v>7042</v>
      </c>
      <c r="E7193" t="s">
        <v>859</v>
      </c>
      <c r="F7193">
        <v>2277</v>
      </c>
      <c r="G7193" s="1">
        <v>1.59</v>
      </c>
      <c r="H7193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7193">
        <f>Sales[[#This Row],[Total Inventory]]*Sales[[#This Row],[Sale_Price]]</f>
        <v>3620.4300000000003</v>
      </c>
    </row>
    <row r="7194" spans="1:9" x14ac:dyDescent="0.25">
      <c r="A7194">
        <v>47376</v>
      </c>
      <c r="B7194" t="str">
        <f>INDEX( Table3[],MATCH(Sales[[#This Row],[Category]],Table3[Category],0),1)</f>
        <v>WINE</v>
      </c>
      <c r="C7194" t="s">
        <v>28</v>
      </c>
      <c r="D7194" t="s">
        <v>7043</v>
      </c>
      <c r="E7194" t="s">
        <v>10</v>
      </c>
      <c r="F7194">
        <v>296</v>
      </c>
      <c r="G7194" s="1">
        <v>10.49</v>
      </c>
      <c r="H7194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7194">
        <f>Sales[[#This Row],[Total Inventory]]*Sales[[#This Row],[Sale_Price]]</f>
        <v>3105.04</v>
      </c>
    </row>
    <row r="7195" spans="1:9" x14ac:dyDescent="0.25">
      <c r="A7195">
        <v>307126</v>
      </c>
      <c r="B7195" t="str">
        <f>INDEX( Table3[],MATCH(Sales[[#This Row],[Category]],Table3[Category],0),1)</f>
        <v>WINE</v>
      </c>
      <c r="C7195" t="s">
        <v>41</v>
      </c>
      <c r="D7195" t="s">
        <v>7044</v>
      </c>
      <c r="E7195" t="s">
        <v>10</v>
      </c>
      <c r="F7195">
        <v>12</v>
      </c>
      <c r="G7195" s="1">
        <v>7.99</v>
      </c>
      <c r="H7195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7195">
        <f>Sales[[#This Row],[Total Inventory]]*Sales[[#This Row],[Sale_Price]]</f>
        <v>71.88</v>
      </c>
    </row>
    <row r="7196" spans="1:9" x14ac:dyDescent="0.25">
      <c r="A7196">
        <v>304612</v>
      </c>
      <c r="B7196" t="str">
        <f>INDEX( Table3[],MATCH(Sales[[#This Row],[Category]],Table3[Category],0),1)</f>
        <v>WINE</v>
      </c>
      <c r="C7196" t="s">
        <v>41</v>
      </c>
      <c r="D7196" t="s">
        <v>7045</v>
      </c>
      <c r="E7196" t="s">
        <v>10</v>
      </c>
      <c r="F7196">
        <v>0</v>
      </c>
      <c r="G7196" s="1">
        <v>9.7899999999999991</v>
      </c>
      <c r="H7196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7196">
        <f>Sales[[#This Row],[Total Inventory]]*Sales[[#This Row],[Sale_Price]]</f>
        <v>0</v>
      </c>
    </row>
    <row r="7197" spans="1:9" x14ac:dyDescent="0.25">
      <c r="A7197">
        <v>12412</v>
      </c>
      <c r="B7197" t="str">
        <f>INDEX( Table3[],MATCH(Sales[[#This Row],[Category]],Table3[Category],0),1)</f>
        <v>LIQUOR</v>
      </c>
      <c r="C7197" t="s">
        <v>37</v>
      </c>
      <c r="D7197" t="s">
        <v>7046</v>
      </c>
      <c r="E7197" t="s">
        <v>10</v>
      </c>
      <c r="F7197">
        <v>200</v>
      </c>
      <c r="G7197" s="1">
        <v>29.99</v>
      </c>
      <c r="H7197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7197">
        <f>Sales[[#This Row],[Total Inventory]]*Sales[[#This Row],[Sale_Price]]</f>
        <v>5998</v>
      </c>
    </row>
    <row r="7198" spans="1:9" x14ac:dyDescent="0.25">
      <c r="A7198">
        <v>43915</v>
      </c>
      <c r="B7198" t="str">
        <f>INDEX( Table3[],MATCH(Sales[[#This Row],[Category]],Table3[Category],0),1)</f>
        <v>LIQUOR</v>
      </c>
      <c r="C7198" t="s">
        <v>57</v>
      </c>
      <c r="D7198" t="s">
        <v>6167</v>
      </c>
      <c r="E7198" t="s">
        <v>10</v>
      </c>
      <c r="F7198">
        <v>56</v>
      </c>
      <c r="G7198" s="1">
        <v>41.99</v>
      </c>
      <c r="H7198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7198">
        <f>Sales[[#This Row],[Total Inventory]]*Sales[[#This Row],[Sale_Price]]</f>
        <v>2351.44</v>
      </c>
    </row>
    <row r="7199" spans="1:9" x14ac:dyDescent="0.25">
      <c r="A7199">
        <v>435830</v>
      </c>
      <c r="B7199" t="str">
        <f>INDEX( Table3[],MATCH(Sales[[#This Row],[Category]],Table3[Category],0),1)</f>
        <v>WINE</v>
      </c>
      <c r="C7199" t="s">
        <v>41</v>
      </c>
      <c r="D7199" t="s">
        <v>7047</v>
      </c>
      <c r="E7199" t="s">
        <v>10</v>
      </c>
      <c r="F7199">
        <v>0</v>
      </c>
      <c r="G7199" s="1">
        <v>5.59</v>
      </c>
      <c r="H7199">
        <f>IF(INDEX(Sale_Promotions[[Code]:[Sale Price]],MATCH(Sales[[#This Row],[Code]],Sale_Promotions[Code],0),2)=0,Sales[[#This Row],[Price]],INDEX(Sale_Promotions[[Code]:[Sale Price]],MATCH(Sales[[#This Row],[Code]],Sale_Promotions[Code],0),2))</f>
        <v>5.59</v>
      </c>
      <c r="I7199">
        <f>Sales[[#This Row],[Total Inventory]]*Sales[[#This Row],[Sale_Price]]</f>
        <v>0</v>
      </c>
    </row>
    <row r="7200" spans="1:9" x14ac:dyDescent="0.25">
      <c r="A7200">
        <v>328440</v>
      </c>
      <c r="B7200" t="str">
        <f>INDEX( Table3[],MATCH(Sales[[#This Row],[Category]],Table3[Category],0),1)</f>
        <v>WINE</v>
      </c>
      <c r="C7200" t="s">
        <v>61</v>
      </c>
      <c r="D7200" t="s">
        <v>7048</v>
      </c>
      <c r="E7200" t="s">
        <v>10</v>
      </c>
      <c r="F7200">
        <v>0</v>
      </c>
      <c r="G7200" s="1">
        <v>13.99</v>
      </c>
      <c r="H7200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7200">
        <f>Sales[[#This Row],[Total Inventory]]*Sales[[#This Row],[Sale_Price]]</f>
        <v>0</v>
      </c>
    </row>
    <row r="7201" spans="1:9" x14ac:dyDescent="0.25">
      <c r="A7201">
        <v>73392</v>
      </c>
      <c r="B7201" t="str">
        <f>INDEX( Table3[],MATCH(Sales[[#This Row],[Category]],Table3[Category],0),1)</f>
        <v>LIQUOR</v>
      </c>
      <c r="C7201" t="s">
        <v>35</v>
      </c>
      <c r="D7201" t="s">
        <v>7049</v>
      </c>
      <c r="E7201" t="s">
        <v>10</v>
      </c>
      <c r="F7201">
        <v>189</v>
      </c>
      <c r="G7201" s="1">
        <v>15.99</v>
      </c>
      <c r="H7201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7201">
        <f>Sales[[#This Row],[Total Inventory]]*Sales[[#This Row],[Sale_Price]]</f>
        <v>3022.11</v>
      </c>
    </row>
    <row r="7202" spans="1:9" x14ac:dyDescent="0.25">
      <c r="A7202">
        <v>85949</v>
      </c>
      <c r="B7202" t="str">
        <f>INDEX( Table3[],MATCH(Sales[[#This Row],[Category]],Table3[Category],0),1)</f>
        <v>WINE</v>
      </c>
      <c r="C7202" t="s">
        <v>61</v>
      </c>
      <c r="D7202" t="s">
        <v>7050</v>
      </c>
      <c r="E7202" t="s">
        <v>10</v>
      </c>
      <c r="F7202">
        <v>157</v>
      </c>
      <c r="G7202" s="1">
        <v>10.99</v>
      </c>
      <c r="H7202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7202">
        <f>Sales[[#This Row],[Total Inventory]]*Sales[[#This Row],[Sale_Price]]</f>
        <v>1646.93</v>
      </c>
    </row>
    <row r="7203" spans="1:9" x14ac:dyDescent="0.25">
      <c r="A7203">
        <v>44390</v>
      </c>
      <c r="B7203" t="str">
        <f>INDEX( Table3[],MATCH(Sales[[#This Row],[Category]],Table3[Category],0),1)</f>
        <v>LIQUOR</v>
      </c>
      <c r="C7203" t="s">
        <v>26</v>
      </c>
      <c r="D7203" t="s">
        <v>7051</v>
      </c>
      <c r="E7203" t="s">
        <v>10</v>
      </c>
      <c r="F7203">
        <v>0</v>
      </c>
      <c r="G7203" s="1">
        <v>25.99</v>
      </c>
      <c r="H7203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7203">
        <f>Sales[[#This Row],[Total Inventory]]*Sales[[#This Row],[Sale_Price]]</f>
        <v>0</v>
      </c>
    </row>
    <row r="7204" spans="1:9" x14ac:dyDescent="0.25">
      <c r="A7204">
        <v>81170</v>
      </c>
      <c r="B7204" t="str">
        <f>INDEX( Table3[],MATCH(Sales[[#This Row],[Category]],Table3[Category],0),1)</f>
        <v>WINE</v>
      </c>
      <c r="C7204" t="s">
        <v>85</v>
      </c>
      <c r="D7204" t="s">
        <v>5049</v>
      </c>
      <c r="E7204" t="s">
        <v>10</v>
      </c>
      <c r="F7204">
        <v>1177</v>
      </c>
      <c r="G7204" s="1">
        <v>17.39</v>
      </c>
      <c r="H720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7204">
        <f>Sales[[#This Row],[Total Inventory]]*Sales[[#This Row],[Sale_Price]]</f>
        <v>18820.23</v>
      </c>
    </row>
    <row r="7205" spans="1:9" x14ac:dyDescent="0.25">
      <c r="A7205">
        <v>312560</v>
      </c>
      <c r="B7205" t="str">
        <f>INDEX( Table3[],MATCH(Sales[[#This Row],[Category]],Table3[Category],0),1)</f>
        <v>WINE</v>
      </c>
      <c r="C7205" t="s">
        <v>41</v>
      </c>
      <c r="D7205" t="s">
        <v>7052</v>
      </c>
      <c r="E7205" t="s">
        <v>10</v>
      </c>
      <c r="F7205">
        <v>0</v>
      </c>
      <c r="G7205" s="1">
        <v>6.79</v>
      </c>
      <c r="H7205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7205">
        <f>Sales[[#This Row],[Total Inventory]]*Sales[[#This Row],[Sale_Price]]</f>
        <v>0</v>
      </c>
    </row>
    <row r="7206" spans="1:9" x14ac:dyDescent="0.25">
      <c r="A7206">
        <v>10636</v>
      </c>
      <c r="B7206" t="str">
        <f>INDEX( Table3[],MATCH(Sales[[#This Row],[Category]],Table3[Category],0),1)</f>
        <v>LIQUOR</v>
      </c>
      <c r="C7206" t="s">
        <v>245</v>
      </c>
      <c r="D7206" t="s">
        <v>7053</v>
      </c>
      <c r="E7206" t="s">
        <v>10</v>
      </c>
      <c r="F7206">
        <v>2</v>
      </c>
      <c r="G7206" s="1">
        <v>69.989999999999995</v>
      </c>
      <c r="H7206">
        <f>IF(INDEX(Sale_Promotions[[Code]:[Sale Price]],MATCH(Sales[[#This Row],[Code]],Sale_Promotions[Code],0),2)=0,Sales[[#This Row],[Price]],INDEX(Sale_Promotions[[Code]:[Sale Price]],MATCH(Sales[[#This Row],[Code]],Sale_Promotions[Code],0),2))</f>
        <v>69.989999999999995</v>
      </c>
      <c r="I7206">
        <f>Sales[[#This Row],[Total Inventory]]*Sales[[#This Row],[Sale_Price]]</f>
        <v>139.97999999999999</v>
      </c>
    </row>
    <row r="7207" spans="1:9" x14ac:dyDescent="0.25">
      <c r="A7207">
        <v>412732</v>
      </c>
      <c r="B7207" t="str">
        <f>INDEX( Table3[],MATCH(Sales[[#This Row],[Category]],Table3[Category],0),1)</f>
        <v>WINE</v>
      </c>
      <c r="C7207" t="s">
        <v>28</v>
      </c>
      <c r="D7207" t="s">
        <v>7054</v>
      </c>
      <c r="E7207" t="s">
        <v>10</v>
      </c>
      <c r="F7207">
        <v>41</v>
      </c>
      <c r="G7207" s="1">
        <v>18.489999999999998</v>
      </c>
      <c r="H7207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7207">
        <f>Sales[[#This Row],[Total Inventory]]*Sales[[#This Row],[Sale_Price]]</f>
        <v>758.08999999999992</v>
      </c>
    </row>
    <row r="7208" spans="1:9" x14ac:dyDescent="0.25">
      <c r="A7208">
        <v>44764</v>
      </c>
      <c r="B7208" t="str">
        <f>INDEX( Table3[],MATCH(Sales[[#This Row],[Category]],Table3[Category],0),1)</f>
        <v>LIQUOR</v>
      </c>
      <c r="C7208" t="s">
        <v>175</v>
      </c>
      <c r="D7208" t="s">
        <v>7055</v>
      </c>
      <c r="E7208" t="s">
        <v>133</v>
      </c>
      <c r="F7208">
        <v>21</v>
      </c>
      <c r="G7208" s="1">
        <v>24.99</v>
      </c>
      <c r="H7208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7208">
        <f>Sales[[#This Row],[Total Inventory]]*Sales[[#This Row],[Sale_Price]]</f>
        <v>524.79</v>
      </c>
    </row>
    <row r="7209" spans="1:9" x14ac:dyDescent="0.25">
      <c r="A7209">
        <v>70111</v>
      </c>
      <c r="B7209" t="str">
        <f>INDEX( Table3[],MATCH(Sales[[#This Row],[Category]],Table3[Category],0),1)</f>
        <v>WINE</v>
      </c>
      <c r="C7209" t="s">
        <v>53</v>
      </c>
      <c r="D7209" t="s">
        <v>7056</v>
      </c>
      <c r="E7209" t="s">
        <v>10</v>
      </c>
      <c r="F7209">
        <v>346</v>
      </c>
      <c r="G7209" s="1">
        <v>10.79</v>
      </c>
      <c r="H7209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7209">
        <f>Sales[[#This Row],[Total Inventory]]*Sales[[#This Row],[Sale_Price]]</f>
        <v>3733.3399999999997</v>
      </c>
    </row>
    <row r="7210" spans="1:9" x14ac:dyDescent="0.25">
      <c r="A7210">
        <v>82504</v>
      </c>
      <c r="B7210" t="str">
        <f>INDEX( Table3[],MATCH(Sales[[#This Row],[Category]],Table3[Category],0),1)</f>
        <v>WINE</v>
      </c>
      <c r="C7210" t="s">
        <v>61</v>
      </c>
      <c r="D7210" t="s">
        <v>7057</v>
      </c>
      <c r="E7210" t="s">
        <v>1183</v>
      </c>
      <c r="F7210">
        <v>73</v>
      </c>
      <c r="G7210" s="1">
        <v>14.49</v>
      </c>
      <c r="H7210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7210">
        <f>Sales[[#This Row],[Total Inventory]]*Sales[[#This Row],[Sale_Price]]</f>
        <v>1057.77</v>
      </c>
    </row>
    <row r="7211" spans="1:9" x14ac:dyDescent="0.25">
      <c r="A7211">
        <v>44573</v>
      </c>
      <c r="B7211" t="str">
        <f>INDEX( Table3[],MATCH(Sales[[#This Row],[Category]],Table3[Category],0),1)</f>
        <v>WINE</v>
      </c>
      <c r="C7211" t="s">
        <v>61</v>
      </c>
      <c r="D7211" t="s">
        <v>7058</v>
      </c>
      <c r="E7211" t="s">
        <v>10</v>
      </c>
      <c r="F7211">
        <v>0</v>
      </c>
      <c r="G7211" s="1">
        <v>9.7899999999999991</v>
      </c>
      <c r="H7211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7211">
        <f>Sales[[#This Row],[Total Inventory]]*Sales[[#This Row],[Sale_Price]]</f>
        <v>0</v>
      </c>
    </row>
    <row r="7212" spans="1:9" x14ac:dyDescent="0.25">
      <c r="A7212">
        <v>304397</v>
      </c>
      <c r="B7212" t="str">
        <f>INDEX( Table3[],MATCH(Sales[[#This Row],[Category]],Table3[Category],0),1)</f>
        <v>WINE</v>
      </c>
      <c r="C7212" t="s">
        <v>41</v>
      </c>
      <c r="D7212" t="s">
        <v>3229</v>
      </c>
      <c r="E7212" t="s">
        <v>10</v>
      </c>
      <c r="F7212">
        <v>0</v>
      </c>
      <c r="G7212" s="1">
        <v>8.59</v>
      </c>
      <c r="H7212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7212">
        <f>Sales[[#This Row],[Total Inventory]]*Sales[[#This Row],[Sale_Price]]</f>
        <v>0</v>
      </c>
    </row>
    <row r="7213" spans="1:9" x14ac:dyDescent="0.25">
      <c r="A7213">
        <v>318900</v>
      </c>
      <c r="B7213" t="str">
        <f>INDEX( Table3[],MATCH(Sales[[#This Row],[Category]],Table3[Category],0),1)</f>
        <v>WINE</v>
      </c>
      <c r="C7213" t="s">
        <v>17</v>
      </c>
      <c r="D7213" t="s">
        <v>7059</v>
      </c>
      <c r="E7213" t="s">
        <v>23</v>
      </c>
      <c r="F7213">
        <v>0</v>
      </c>
      <c r="G7213" s="1">
        <v>14.99</v>
      </c>
      <c r="H721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7213">
        <f>Sales[[#This Row],[Total Inventory]]*Sales[[#This Row],[Sale_Price]]</f>
        <v>0</v>
      </c>
    </row>
    <row r="7214" spans="1:9" x14ac:dyDescent="0.25">
      <c r="A7214">
        <v>45748</v>
      </c>
      <c r="B7214" t="str">
        <f>INDEX( Table3[],MATCH(Sales[[#This Row],[Category]],Table3[Category],0),1)</f>
        <v>WINE</v>
      </c>
      <c r="C7214" t="s">
        <v>61</v>
      </c>
      <c r="D7214" t="s">
        <v>7060</v>
      </c>
      <c r="E7214" t="s">
        <v>10</v>
      </c>
      <c r="F7214">
        <v>3</v>
      </c>
      <c r="G7214" s="1">
        <v>58.99</v>
      </c>
      <c r="H7214">
        <f>IF(INDEX(Sale_Promotions[[Code]:[Sale Price]],MATCH(Sales[[#This Row],[Code]],Sale_Promotions[Code],0),2)=0,Sales[[#This Row],[Price]],INDEX(Sale_Promotions[[Code]:[Sale Price]],MATCH(Sales[[#This Row],[Code]],Sale_Promotions[Code],0),2))</f>
        <v>58.99</v>
      </c>
      <c r="I7214">
        <f>Sales[[#This Row],[Total Inventory]]*Sales[[#This Row],[Sale_Price]]</f>
        <v>176.97</v>
      </c>
    </row>
    <row r="7215" spans="1:9" x14ac:dyDescent="0.25">
      <c r="A7215">
        <v>18821</v>
      </c>
      <c r="B7215" t="str">
        <f>INDEX( Table3[],MATCH(Sales[[#This Row],[Category]],Table3[Category],0),1)</f>
        <v>LIQUOR</v>
      </c>
      <c r="C7215" t="s">
        <v>14</v>
      </c>
      <c r="D7215" t="s">
        <v>7061</v>
      </c>
      <c r="E7215" t="s">
        <v>10</v>
      </c>
      <c r="F7215">
        <v>369</v>
      </c>
      <c r="G7215" s="1">
        <v>35.99</v>
      </c>
      <c r="H7215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7215">
        <f>Sales[[#This Row],[Total Inventory]]*Sales[[#This Row],[Sale_Price]]</f>
        <v>13280.310000000001</v>
      </c>
    </row>
    <row r="7216" spans="1:9" x14ac:dyDescent="0.25">
      <c r="A7216">
        <v>339858</v>
      </c>
      <c r="B7216" t="str">
        <f>INDEX( Table3[],MATCH(Sales[[#This Row],[Category]],Table3[Category],0),1)</f>
        <v>WINE</v>
      </c>
      <c r="C7216" t="s">
        <v>28</v>
      </c>
      <c r="D7216" t="s">
        <v>7062</v>
      </c>
      <c r="E7216" t="s">
        <v>10</v>
      </c>
      <c r="F7216">
        <v>30</v>
      </c>
      <c r="G7216" s="1">
        <v>35.99</v>
      </c>
      <c r="H7216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7216">
        <f>Sales[[#This Row],[Total Inventory]]*Sales[[#This Row],[Sale_Price]]</f>
        <v>1079.7</v>
      </c>
    </row>
    <row r="7217" spans="1:9" x14ac:dyDescent="0.25">
      <c r="A7217">
        <v>79989</v>
      </c>
      <c r="B7217" t="str">
        <f>INDEX( Table3[],MATCH(Sales[[#This Row],[Category]],Table3[Category],0),1)</f>
        <v>LIQUOR</v>
      </c>
      <c r="C7217" t="s">
        <v>175</v>
      </c>
      <c r="D7217" t="s">
        <v>7063</v>
      </c>
      <c r="E7217" t="s">
        <v>10</v>
      </c>
      <c r="F7217">
        <v>688</v>
      </c>
      <c r="G7217" s="1">
        <v>42.99</v>
      </c>
      <c r="H7217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7217">
        <f>Sales[[#This Row],[Total Inventory]]*Sales[[#This Row],[Sale_Price]]</f>
        <v>29577.120000000003</v>
      </c>
    </row>
    <row r="7218" spans="1:9" x14ac:dyDescent="0.25">
      <c r="A7218">
        <v>312368</v>
      </c>
      <c r="B7218" t="str">
        <f>INDEX( Table3[],MATCH(Sales[[#This Row],[Category]],Table3[Category],0),1)</f>
        <v>WINE</v>
      </c>
      <c r="C7218" t="s">
        <v>61</v>
      </c>
      <c r="D7218" t="s">
        <v>7064</v>
      </c>
      <c r="E7218" t="s">
        <v>10</v>
      </c>
      <c r="F7218">
        <v>0</v>
      </c>
      <c r="G7218" s="1">
        <v>10.79</v>
      </c>
      <c r="H7218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7218">
        <f>Sales[[#This Row],[Total Inventory]]*Sales[[#This Row],[Sale_Price]]</f>
        <v>0</v>
      </c>
    </row>
    <row r="7219" spans="1:9" x14ac:dyDescent="0.25">
      <c r="A7219">
        <v>55476</v>
      </c>
      <c r="B7219" t="str">
        <f>INDEX( Table3[],MATCH(Sales[[#This Row],[Category]],Table3[Category],0),1)</f>
        <v>LIQUOR</v>
      </c>
      <c r="C7219" t="s">
        <v>46</v>
      </c>
      <c r="D7219" t="s">
        <v>4287</v>
      </c>
      <c r="E7219" t="s">
        <v>16</v>
      </c>
      <c r="F7219">
        <v>131</v>
      </c>
      <c r="G7219" s="1">
        <v>13.99</v>
      </c>
      <c r="H721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7219">
        <f>Sales[[#This Row],[Total Inventory]]*Sales[[#This Row],[Sale_Price]]</f>
        <v>1832.69</v>
      </c>
    </row>
    <row r="7220" spans="1:9" x14ac:dyDescent="0.25">
      <c r="A7220">
        <v>84489</v>
      </c>
      <c r="B7220" t="str">
        <f>INDEX( Table3[],MATCH(Sales[[#This Row],[Category]],Table3[Category],0),1)</f>
        <v>WINE</v>
      </c>
      <c r="C7220" t="s">
        <v>43</v>
      </c>
      <c r="D7220" t="s">
        <v>7065</v>
      </c>
      <c r="E7220" t="s">
        <v>10</v>
      </c>
      <c r="F7220">
        <v>23</v>
      </c>
      <c r="G7220" s="1">
        <v>15.49</v>
      </c>
      <c r="H7220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7220">
        <f>Sales[[#This Row],[Total Inventory]]*Sales[[#This Row],[Sale_Price]]</f>
        <v>356.27</v>
      </c>
    </row>
    <row r="7221" spans="1:9" x14ac:dyDescent="0.25">
      <c r="A7221">
        <v>93455</v>
      </c>
      <c r="B7221" t="str">
        <f>INDEX( Table3[],MATCH(Sales[[#This Row],[Category]],Table3[Category],0),1)</f>
        <v>BEER</v>
      </c>
      <c r="C7221" t="s">
        <v>11</v>
      </c>
      <c r="D7221" t="s">
        <v>7066</v>
      </c>
      <c r="E7221" t="s">
        <v>25</v>
      </c>
      <c r="F7221">
        <v>12</v>
      </c>
      <c r="G7221" s="1">
        <v>1.76</v>
      </c>
      <c r="H7221">
        <f>IF(INDEX(Sale_Promotions[[Code]:[Sale Price]],MATCH(Sales[[#This Row],[Code]],Sale_Promotions[Code],0),2)=0,Sales[[#This Row],[Price]],INDEX(Sale_Promotions[[Code]:[Sale Price]],MATCH(Sales[[#This Row],[Code]],Sale_Promotions[Code],0),2))</f>
        <v>1.76</v>
      </c>
      <c r="I7221">
        <f>Sales[[#This Row],[Total Inventory]]*Sales[[#This Row],[Sale_Price]]</f>
        <v>21.12</v>
      </c>
    </row>
    <row r="7222" spans="1:9" x14ac:dyDescent="0.25">
      <c r="A7222">
        <v>310957</v>
      </c>
      <c r="B7222" t="str">
        <f>INDEX( Table3[],MATCH(Sales[[#This Row],[Category]],Table3[Category],0),1)</f>
        <v>WINE</v>
      </c>
      <c r="C7222" t="s">
        <v>64</v>
      </c>
      <c r="D7222" t="s">
        <v>7067</v>
      </c>
      <c r="E7222" t="s">
        <v>48</v>
      </c>
      <c r="F7222">
        <v>0</v>
      </c>
      <c r="G7222" s="1">
        <v>18.489999999999998</v>
      </c>
      <c r="H7222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7222">
        <f>Sales[[#This Row],[Total Inventory]]*Sales[[#This Row],[Sale_Price]]</f>
        <v>0</v>
      </c>
    </row>
    <row r="7223" spans="1:9" x14ac:dyDescent="0.25">
      <c r="A7223">
        <v>312167</v>
      </c>
      <c r="B7223" t="str">
        <f>INDEX( Table3[],MATCH(Sales[[#This Row],[Category]],Table3[Category],0),1)</f>
        <v>WINE</v>
      </c>
      <c r="C7223" t="s">
        <v>61</v>
      </c>
      <c r="D7223" t="s">
        <v>7068</v>
      </c>
      <c r="E7223" t="s">
        <v>10</v>
      </c>
      <c r="F7223">
        <v>0</v>
      </c>
      <c r="G7223" s="1">
        <v>23.99</v>
      </c>
      <c r="H7223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7223">
        <f>Sales[[#This Row],[Total Inventory]]*Sales[[#This Row],[Sale_Price]]</f>
        <v>0</v>
      </c>
    </row>
    <row r="7224" spans="1:9" x14ac:dyDescent="0.25">
      <c r="A7224">
        <v>86658</v>
      </c>
      <c r="B7224" t="str">
        <f>INDEX( Table3[],MATCH(Sales[[#This Row],[Category]],Table3[Category],0),1)</f>
        <v>WINE</v>
      </c>
      <c r="C7224" t="s">
        <v>61</v>
      </c>
      <c r="D7224" t="s">
        <v>7069</v>
      </c>
      <c r="E7224" t="s">
        <v>10</v>
      </c>
      <c r="F7224">
        <v>367</v>
      </c>
      <c r="G7224" s="1">
        <v>19.489999999999998</v>
      </c>
      <c r="H722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7224">
        <f>Sales[[#This Row],[Total Inventory]]*Sales[[#This Row],[Sale_Price]]</f>
        <v>5868.33</v>
      </c>
    </row>
    <row r="7225" spans="1:9" x14ac:dyDescent="0.25">
      <c r="A7225">
        <v>74403</v>
      </c>
      <c r="B7225" t="str">
        <f>INDEX( Table3[],MATCH(Sales[[#This Row],[Category]],Table3[Category],0),1)</f>
        <v>WINE</v>
      </c>
      <c r="C7225" t="s">
        <v>31</v>
      </c>
      <c r="D7225" t="s">
        <v>7070</v>
      </c>
      <c r="E7225" t="s">
        <v>10</v>
      </c>
      <c r="F7225">
        <v>74</v>
      </c>
      <c r="G7225" s="1">
        <v>10.99</v>
      </c>
      <c r="H722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225">
        <f>Sales[[#This Row],[Total Inventory]]*Sales[[#This Row],[Sale_Price]]</f>
        <v>813.26</v>
      </c>
    </row>
    <row r="7226" spans="1:9" x14ac:dyDescent="0.25">
      <c r="A7226">
        <v>57142</v>
      </c>
      <c r="B7226" t="str">
        <f>INDEX( Table3[],MATCH(Sales[[#This Row],[Category]],Table3[Category],0),1)</f>
        <v>LIQUOR</v>
      </c>
      <c r="C7226" t="s">
        <v>26</v>
      </c>
      <c r="D7226" t="s">
        <v>7071</v>
      </c>
      <c r="E7226" t="s">
        <v>10</v>
      </c>
      <c r="F7226">
        <v>116</v>
      </c>
      <c r="G7226" s="1">
        <v>24.99</v>
      </c>
      <c r="H7226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7226">
        <f>Sales[[#This Row],[Total Inventory]]*Sales[[#This Row],[Sale_Price]]</f>
        <v>2898.8399999999997</v>
      </c>
    </row>
    <row r="7227" spans="1:9" x14ac:dyDescent="0.25">
      <c r="A7227">
        <v>19933</v>
      </c>
      <c r="B7227" t="str">
        <f>INDEX( Table3[],MATCH(Sales[[#This Row],[Category]],Table3[Category],0),1)</f>
        <v>LIQUOR</v>
      </c>
      <c r="C7227" t="s">
        <v>26</v>
      </c>
      <c r="D7227" t="s">
        <v>2094</v>
      </c>
      <c r="E7227" t="s">
        <v>10</v>
      </c>
      <c r="F7227">
        <v>177</v>
      </c>
      <c r="G7227" s="1">
        <v>14.49</v>
      </c>
      <c r="H7227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7227">
        <f>Sales[[#This Row],[Total Inventory]]*Sales[[#This Row],[Sale_Price]]</f>
        <v>2564.73</v>
      </c>
    </row>
    <row r="7228" spans="1:9" x14ac:dyDescent="0.25">
      <c r="A7228">
        <v>362107</v>
      </c>
      <c r="B7228" t="str">
        <f>INDEX( Table3[],MATCH(Sales[[#This Row],[Category]],Table3[Category],0),1)</f>
        <v>WINE</v>
      </c>
      <c r="C7228" t="s">
        <v>31</v>
      </c>
      <c r="D7228" t="s">
        <v>7072</v>
      </c>
      <c r="E7228" t="s">
        <v>10</v>
      </c>
      <c r="F7228">
        <v>1</v>
      </c>
      <c r="G7228" s="1">
        <v>9.99</v>
      </c>
      <c r="H7228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7228">
        <f>Sales[[#This Row],[Total Inventory]]*Sales[[#This Row],[Sale_Price]]</f>
        <v>9.99</v>
      </c>
    </row>
    <row r="7229" spans="1:9" x14ac:dyDescent="0.25">
      <c r="A7229">
        <v>334112</v>
      </c>
      <c r="B7229" t="str">
        <f>INDEX( Table3[],MATCH(Sales[[#This Row],[Category]],Table3[Category],0),1)</f>
        <v>WINE</v>
      </c>
      <c r="C7229" t="s">
        <v>28</v>
      </c>
      <c r="D7229" t="s">
        <v>7073</v>
      </c>
      <c r="E7229" t="s">
        <v>10</v>
      </c>
      <c r="F7229">
        <v>0</v>
      </c>
      <c r="G7229" s="1">
        <v>32.99</v>
      </c>
      <c r="H7229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7229">
        <f>Sales[[#This Row],[Total Inventory]]*Sales[[#This Row],[Sale_Price]]</f>
        <v>0</v>
      </c>
    </row>
    <row r="7230" spans="1:9" x14ac:dyDescent="0.25">
      <c r="A7230">
        <v>12424</v>
      </c>
      <c r="B7230" t="str">
        <f>INDEX( Table3[],MATCH(Sales[[#This Row],[Category]],Table3[Category],0),1)</f>
        <v>LIQUOR</v>
      </c>
      <c r="C7230" t="s">
        <v>175</v>
      </c>
      <c r="D7230" t="s">
        <v>7074</v>
      </c>
      <c r="E7230" t="s">
        <v>16</v>
      </c>
      <c r="F7230">
        <v>234</v>
      </c>
      <c r="G7230" s="1">
        <v>14.99</v>
      </c>
      <c r="H7230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7230">
        <f>Sales[[#This Row],[Total Inventory]]*Sales[[#This Row],[Sale_Price]]</f>
        <v>3507.66</v>
      </c>
    </row>
    <row r="7231" spans="1:9" x14ac:dyDescent="0.25">
      <c r="A7231">
        <v>13692</v>
      </c>
      <c r="B7231" t="str">
        <f>INDEX( Table3[],MATCH(Sales[[#This Row],[Category]],Table3[Category],0),1)</f>
        <v>LIQUOR</v>
      </c>
      <c r="C7231" t="s">
        <v>175</v>
      </c>
      <c r="D7231" t="s">
        <v>7075</v>
      </c>
      <c r="E7231" t="s">
        <v>10</v>
      </c>
      <c r="F7231">
        <v>257</v>
      </c>
      <c r="G7231" s="1">
        <v>14.99</v>
      </c>
      <c r="H7231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7231">
        <f>Sales[[#This Row],[Total Inventory]]*Sales[[#This Row],[Sale_Price]]</f>
        <v>3852.43</v>
      </c>
    </row>
    <row r="7232" spans="1:9" x14ac:dyDescent="0.25">
      <c r="A7232">
        <v>331117</v>
      </c>
      <c r="B7232" t="str">
        <f>INDEX( Table3[],MATCH(Sales[[#This Row],[Category]],Table3[Category],0),1)</f>
        <v>WINE</v>
      </c>
      <c r="C7232" t="s">
        <v>85</v>
      </c>
      <c r="D7232" t="s">
        <v>2269</v>
      </c>
      <c r="E7232" t="s">
        <v>10</v>
      </c>
      <c r="F7232">
        <v>18</v>
      </c>
      <c r="G7232" s="1">
        <v>21.99</v>
      </c>
      <c r="H7232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7232">
        <f>Sales[[#This Row],[Total Inventory]]*Sales[[#This Row],[Sale_Price]]</f>
        <v>395.82</v>
      </c>
    </row>
    <row r="7233" spans="1:9" x14ac:dyDescent="0.25">
      <c r="A7233">
        <v>21504</v>
      </c>
      <c r="B7233" t="str">
        <f>INDEX( Table3[],MATCH(Sales[[#This Row],[Category]],Table3[Category],0),1)</f>
        <v>WINE</v>
      </c>
      <c r="C7233" t="s">
        <v>163</v>
      </c>
      <c r="D7233" t="s">
        <v>7076</v>
      </c>
      <c r="E7233" t="s">
        <v>10</v>
      </c>
      <c r="F7233">
        <v>213</v>
      </c>
      <c r="G7233" s="1">
        <v>5.79</v>
      </c>
      <c r="H7233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7233">
        <f>Sales[[#This Row],[Total Inventory]]*Sales[[#This Row],[Sale_Price]]</f>
        <v>1233.27</v>
      </c>
    </row>
    <row r="7234" spans="1:9" x14ac:dyDescent="0.25">
      <c r="A7234">
        <v>18031</v>
      </c>
      <c r="B7234" t="str">
        <f>INDEX( Table3[],MATCH(Sales[[#This Row],[Category]],Table3[Category],0),1)</f>
        <v>WINE</v>
      </c>
      <c r="C7234" t="s">
        <v>61</v>
      </c>
      <c r="D7234" t="s">
        <v>7077</v>
      </c>
      <c r="E7234" t="s">
        <v>23</v>
      </c>
      <c r="F7234">
        <v>265</v>
      </c>
      <c r="G7234" s="1">
        <v>32.99</v>
      </c>
      <c r="H7234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7234">
        <f>Sales[[#This Row],[Total Inventory]]*Sales[[#This Row],[Sale_Price]]</f>
        <v>6887.3499999999995</v>
      </c>
    </row>
    <row r="7235" spans="1:9" x14ac:dyDescent="0.25">
      <c r="A7235">
        <v>67156</v>
      </c>
      <c r="B7235" t="str">
        <f>INDEX( Table3[],MATCH(Sales[[#This Row],[Category]],Table3[Category],0),1)</f>
        <v>WINE</v>
      </c>
      <c r="C7235" t="s">
        <v>39</v>
      </c>
      <c r="D7235" t="s">
        <v>4309</v>
      </c>
      <c r="E7235" t="s">
        <v>10</v>
      </c>
      <c r="F7235">
        <v>190</v>
      </c>
      <c r="G7235" s="1">
        <v>5.59</v>
      </c>
      <c r="H7235">
        <f>IF(INDEX(Sale_Promotions[[Code]:[Sale Price]],MATCH(Sales[[#This Row],[Code]],Sale_Promotions[Code],0),2)=0,Sales[[#This Row],[Price]],INDEX(Sale_Promotions[[Code]:[Sale Price]],MATCH(Sales[[#This Row],[Code]],Sale_Promotions[Code],0),2))</f>
        <v>5.59</v>
      </c>
      <c r="I7235">
        <f>Sales[[#This Row],[Total Inventory]]*Sales[[#This Row],[Sale_Price]]</f>
        <v>1062.0999999999999</v>
      </c>
    </row>
    <row r="7236" spans="1:9" x14ac:dyDescent="0.25">
      <c r="A7236">
        <v>52272</v>
      </c>
      <c r="B7236" t="str">
        <f>INDEX( Table3[],MATCH(Sales[[#This Row],[Category]],Table3[Category],0),1)</f>
        <v>WINE</v>
      </c>
      <c r="C7236" t="s">
        <v>61</v>
      </c>
      <c r="D7236" t="s">
        <v>7078</v>
      </c>
      <c r="E7236" t="s">
        <v>10</v>
      </c>
      <c r="F7236">
        <v>222</v>
      </c>
      <c r="G7236" s="1">
        <v>30.99</v>
      </c>
      <c r="H7236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7236">
        <f>Sales[[#This Row],[Total Inventory]]*Sales[[#This Row],[Sale_Price]]</f>
        <v>6879.78</v>
      </c>
    </row>
    <row r="7237" spans="1:9" x14ac:dyDescent="0.25">
      <c r="A7237">
        <v>393681</v>
      </c>
      <c r="B7237" t="str">
        <f>INDEX( Table3[],MATCH(Sales[[#This Row],[Category]],Table3[Category],0),1)</f>
        <v>WINE</v>
      </c>
      <c r="C7237" t="s">
        <v>39</v>
      </c>
      <c r="D7237" t="s">
        <v>7079</v>
      </c>
      <c r="E7237" t="s">
        <v>10</v>
      </c>
      <c r="F7237">
        <v>20</v>
      </c>
      <c r="G7237" s="1">
        <v>12.99</v>
      </c>
      <c r="H723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7237">
        <f>Sales[[#This Row],[Total Inventory]]*Sales[[#This Row],[Sale_Price]]</f>
        <v>179.8</v>
      </c>
    </row>
    <row r="7238" spans="1:9" x14ac:dyDescent="0.25">
      <c r="A7238">
        <v>88351</v>
      </c>
      <c r="B7238" t="str">
        <f>INDEX( Table3[],MATCH(Sales[[#This Row],[Category]],Table3[Category],0),1)</f>
        <v>BEER</v>
      </c>
      <c r="C7238" t="s">
        <v>11</v>
      </c>
      <c r="D7238" t="s">
        <v>7080</v>
      </c>
      <c r="E7238" t="s">
        <v>25</v>
      </c>
      <c r="F7238">
        <v>126</v>
      </c>
      <c r="G7238" s="1">
        <v>2.7</v>
      </c>
      <c r="H7238">
        <f>IF(INDEX(Sale_Promotions[[Code]:[Sale Price]],MATCH(Sales[[#This Row],[Code]],Sale_Promotions[Code],0),2)=0,Sales[[#This Row],[Price]],INDEX(Sale_Promotions[[Code]:[Sale Price]],MATCH(Sales[[#This Row],[Code]],Sale_Promotions[Code],0),2))</f>
        <v>2.7</v>
      </c>
      <c r="I7238">
        <f>Sales[[#This Row],[Total Inventory]]*Sales[[#This Row],[Sale_Price]]</f>
        <v>340.20000000000005</v>
      </c>
    </row>
    <row r="7239" spans="1:9" x14ac:dyDescent="0.25">
      <c r="A7239">
        <v>25740</v>
      </c>
      <c r="B7239" t="str">
        <f>INDEX( Table3[],MATCH(Sales[[#This Row],[Category]],Table3[Category],0),1)</f>
        <v>BEER</v>
      </c>
      <c r="C7239" t="s">
        <v>11</v>
      </c>
      <c r="D7239" t="s">
        <v>7081</v>
      </c>
      <c r="E7239" t="s">
        <v>25</v>
      </c>
      <c r="F7239">
        <v>660</v>
      </c>
      <c r="G7239" s="1">
        <v>2</v>
      </c>
      <c r="H7239">
        <f>IF(INDEX(Sale_Promotions[[Code]:[Sale Price]],MATCH(Sales[[#This Row],[Code]],Sale_Promotions[Code],0),2)=0,Sales[[#This Row],[Price]],INDEX(Sale_Promotions[[Code]:[Sale Price]],MATCH(Sales[[#This Row],[Code]],Sale_Promotions[Code],0),2))</f>
        <v>2</v>
      </c>
      <c r="I7239">
        <f>Sales[[#This Row],[Total Inventory]]*Sales[[#This Row],[Sale_Price]]</f>
        <v>1320</v>
      </c>
    </row>
    <row r="7240" spans="1:9" x14ac:dyDescent="0.25">
      <c r="A7240">
        <v>55077</v>
      </c>
      <c r="B7240" t="str">
        <f>INDEX( Table3[],MATCH(Sales[[#This Row],[Category]],Table3[Category],0),1)</f>
        <v>LIQUOR</v>
      </c>
      <c r="C7240" t="s">
        <v>26</v>
      </c>
      <c r="D7240" t="s">
        <v>7082</v>
      </c>
      <c r="E7240" t="s">
        <v>10</v>
      </c>
      <c r="F7240">
        <v>131</v>
      </c>
      <c r="G7240" s="1">
        <v>17.989999999999998</v>
      </c>
      <c r="H7240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7240">
        <f>Sales[[#This Row],[Total Inventory]]*Sales[[#This Row],[Sale_Price]]</f>
        <v>2356.6899999999996</v>
      </c>
    </row>
    <row r="7241" spans="1:9" x14ac:dyDescent="0.25">
      <c r="A7241">
        <v>337005</v>
      </c>
      <c r="B7241" t="str">
        <f>INDEX( Table3[],MATCH(Sales[[#This Row],[Category]],Table3[Category],0),1)</f>
        <v>WINE</v>
      </c>
      <c r="C7241" t="s">
        <v>41</v>
      </c>
      <c r="D7241" t="s">
        <v>7083</v>
      </c>
      <c r="E7241" t="s">
        <v>10</v>
      </c>
      <c r="F7241">
        <v>0</v>
      </c>
      <c r="G7241" s="1">
        <v>8.99</v>
      </c>
      <c r="H7241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7241">
        <f>Sales[[#This Row],[Total Inventory]]*Sales[[#This Row],[Sale_Price]]</f>
        <v>0</v>
      </c>
    </row>
    <row r="7242" spans="1:9" x14ac:dyDescent="0.25">
      <c r="A7242">
        <v>30325</v>
      </c>
      <c r="B7242" t="str">
        <f>INDEX( Table3[],MATCH(Sales[[#This Row],[Category]],Table3[Category],0),1)</f>
        <v>WINE</v>
      </c>
      <c r="C7242" t="s">
        <v>85</v>
      </c>
      <c r="D7242" t="s">
        <v>7084</v>
      </c>
      <c r="E7242" t="s">
        <v>10</v>
      </c>
      <c r="F7242">
        <v>132</v>
      </c>
      <c r="G7242" s="1">
        <v>18.989999999999998</v>
      </c>
      <c r="H7242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7242">
        <f>Sales[[#This Row],[Total Inventory]]*Sales[[#This Row],[Sale_Price]]</f>
        <v>2506.6799999999998</v>
      </c>
    </row>
    <row r="7243" spans="1:9" x14ac:dyDescent="0.25">
      <c r="A7243">
        <v>53821</v>
      </c>
      <c r="B7243" t="str">
        <f>INDEX( Table3[],MATCH(Sales[[#This Row],[Category]],Table3[Category],0),1)</f>
        <v>LIQUOR</v>
      </c>
      <c r="C7243" t="s">
        <v>26</v>
      </c>
      <c r="D7243" t="s">
        <v>7085</v>
      </c>
      <c r="E7243" t="s">
        <v>10</v>
      </c>
      <c r="F7243">
        <v>212</v>
      </c>
      <c r="G7243" s="1">
        <v>23.99</v>
      </c>
      <c r="H7243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7243">
        <f>Sales[[#This Row],[Total Inventory]]*Sales[[#This Row],[Sale_Price]]</f>
        <v>5085.88</v>
      </c>
    </row>
    <row r="7244" spans="1:9" x14ac:dyDescent="0.25">
      <c r="A7244">
        <v>359874</v>
      </c>
      <c r="B7244" t="str">
        <f>INDEX( Table3[],MATCH(Sales[[#This Row],[Category]],Table3[Category],0),1)</f>
        <v>WINE</v>
      </c>
      <c r="C7244" t="s">
        <v>61</v>
      </c>
      <c r="D7244" t="s">
        <v>7086</v>
      </c>
      <c r="E7244" t="s">
        <v>10</v>
      </c>
      <c r="F7244">
        <v>7</v>
      </c>
      <c r="G7244" s="1">
        <v>68.989999999999995</v>
      </c>
      <c r="H7244">
        <f>IF(INDEX(Sale_Promotions[[Code]:[Sale Price]],MATCH(Sales[[#This Row],[Code]],Sale_Promotions[Code],0),2)=0,Sales[[#This Row],[Price]],INDEX(Sale_Promotions[[Code]:[Sale Price]],MATCH(Sales[[#This Row],[Code]],Sale_Promotions[Code],0),2))</f>
        <v>68.989999999999995</v>
      </c>
      <c r="I7244">
        <f>Sales[[#This Row],[Total Inventory]]*Sales[[#This Row],[Sale_Price]]</f>
        <v>482.92999999999995</v>
      </c>
    </row>
    <row r="7245" spans="1:9" x14ac:dyDescent="0.25">
      <c r="A7245">
        <v>412066</v>
      </c>
      <c r="B7245" t="str">
        <f>INDEX( Table3[],MATCH(Sales[[#This Row],[Category]],Table3[Category],0),1)</f>
        <v>WINE</v>
      </c>
      <c r="C7245" t="s">
        <v>85</v>
      </c>
      <c r="D7245" t="s">
        <v>7087</v>
      </c>
      <c r="E7245" t="s">
        <v>10</v>
      </c>
      <c r="F7245">
        <v>0</v>
      </c>
      <c r="G7245" s="1">
        <v>17.489999999999998</v>
      </c>
      <c r="H7245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7245">
        <f>Sales[[#This Row],[Total Inventory]]*Sales[[#This Row],[Sale_Price]]</f>
        <v>0</v>
      </c>
    </row>
    <row r="7246" spans="1:9" x14ac:dyDescent="0.25">
      <c r="A7246">
        <v>79986</v>
      </c>
      <c r="B7246" t="str">
        <f>INDEX( Table3[],MATCH(Sales[[#This Row],[Category]],Table3[Category],0),1)</f>
        <v>LIQUOR</v>
      </c>
      <c r="C7246" t="s">
        <v>175</v>
      </c>
      <c r="D7246" t="s">
        <v>7088</v>
      </c>
      <c r="E7246" t="s">
        <v>10</v>
      </c>
      <c r="F7246">
        <v>68</v>
      </c>
      <c r="G7246" s="1">
        <v>49.99</v>
      </c>
      <c r="H7246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7246">
        <f>Sales[[#This Row],[Total Inventory]]*Sales[[#This Row],[Sale_Price]]</f>
        <v>3059.32</v>
      </c>
    </row>
    <row r="7247" spans="1:9" x14ac:dyDescent="0.25">
      <c r="A7247">
        <v>12556</v>
      </c>
      <c r="B7247" t="str">
        <f>INDEX( Table3[],MATCH(Sales[[#This Row],[Category]],Table3[Category],0),1)</f>
        <v>LIQUOR</v>
      </c>
      <c r="C7247" t="s">
        <v>175</v>
      </c>
      <c r="D7247" t="s">
        <v>5481</v>
      </c>
      <c r="E7247" t="s">
        <v>10</v>
      </c>
      <c r="F7247">
        <v>346</v>
      </c>
      <c r="G7247" s="1">
        <v>17.989999999999998</v>
      </c>
      <c r="H7247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7247">
        <f>Sales[[#This Row],[Total Inventory]]*Sales[[#This Row],[Sale_Price]]</f>
        <v>6224.5399999999991</v>
      </c>
    </row>
    <row r="7248" spans="1:9" x14ac:dyDescent="0.25">
      <c r="A7248">
        <v>44424</v>
      </c>
      <c r="B7248" t="str">
        <f>INDEX( Table3[],MATCH(Sales[[#This Row],[Category]],Table3[Category],0),1)</f>
        <v>WINE</v>
      </c>
      <c r="C7248" t="s">
        <v>61</v>
      </c>
      <c r="D7248" t="s">
        <v>7089</v>
      </c>
      <c r="E7248" t="s">
        <v>10</v>
      </c>
      <c r="F7248">
        <v>11</v>
      </c>
      <c r="G7248" s="1">
        <v>17.489999999999998</v>
      </c>
      <c r="H7248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7248">
        <f>Sales[[#This Row],[Total Inventory]]*Sales[[#This Row],[Sale_Price]]</f>
        <v>192.39</v>
      </c>
    </row>
    <row r="7249" spans="1:9" x14ac:dyDescent="0.25">
      <c r="A7249">
        <v>42338</v>
      </c>
      <c r="B7249" t="str">
        <f>INDEX( Table3[],MATCH(Sales[[#This Row],[Category]],Table3[Category],0),1)</f>
        <v>LIQUOR</v>
      </c>
      <c r="C7249" t="s">
        <v>26</v>
      </c>
      <c r="D7249" t="s">
        <v>7090</v>
      </c>
      <c r="E7249" t="s">
        <v>10</v>
      </c>
      <c r="F7249">
        <v>20</v>
      </c>
      <c r="G7249" s="1">
        <v>21.99</v>
      </c>
      <c r="H7249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7249">
        <f>Sales[[#This Row],[Total Inventory]]*Sales[[#This Row],[Sale_Price]]</f>
        <v>439.79999999999995</v>
      </c>
    </row>
    <row r="7250" spans="1:9" x14ac:dyDescent="0.25">
      <c r="A7250">
        <v>36790</v>
      </c>
      <c r="B7250" t="str">
        <f>INDEX( Table3[],MATCH(Sales[[#This Row],[Category]],Table3[Category],0),1)</f>
        <v>LIQUOR</v>
      </c>
      <c r="C7250" t="s">
        <v>37</v>
      </c>
      <c r="D7250" t="s">
        <v>6724</v>
      </c>
      <c r="E7250" t="s">
        <v>16</v>
      </c>
      <c r="F7250">
        <v>867</v>
      </c>
      <c r="G7250" s="1">
        <v>47.99</v>
      </c>
      <c r="H7250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7250">
        <f>Sales[[#This Row],[Total Inventory]]*Sales[[#This Row],[Sale_Price]]</f>
        <v>41607.33</v>
      </c>
    </row>
    <row r="7251" spans="1:9" x14ac:dyDescent="0.25">
      <c r="A7251">
        <v>41360</v>
      </c>
      <c r="B7251" t="str">
        <f>INDEX( Table3[],MATCH(Sales[[#This Row],[Category]],Table3[Category],0),1)</f>
        <v>WINE</v>
      </c>
      <c r="C7251" t="s">
        <v>53</v>
      </c>
      <c r="D7251" t="s">
        <v>7091</v>
      </c>
      <c r="E7251" t="s">
        <v>48</v>
      </c>
      <c r="F7251">
        <v>269</v>
      </c>
      <c r="G7251" s="1">
        <v>22.99</v>
      </c>
      <c r="H7251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7251">
        <f>Sales[[#This Row],[Total Inventory]]*Sales[[#This Row],[Sale_Price]]</f>
        <v>6184.3099999999995</v>
      </c>
    </row>
    <row r="7252" spans="1:9" x14ac:dyDescent="0.25">
      <c r="A7252">
        <v>23167</v>
      </c>
      <c r="B7252" t="str">
        <f>INDEX( Table3[],MATCH(Sales[[#This Row],[Category]],Table3[Category],0),1)</f>
        <v>LIQUOR</v>
      </c>
      <c r="C7252" t="s">
        <v>175</v>
      </c>
      <c r="D7252" t="s">
        <v>7092</v>
      </c>
      <c r="E7252" t="s">
        <v>10</v>
      </c>
      <c r="F7252">
        <v>-1</v>
      </c>
      <c r="G7252" s="1">
        <v>22.99</v>
      </c>
      <c r="H7252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7252">
        <f>Sales[[#This Row],[Total Inventory]]*Sales[[#This Row],[Sale_Price]]</f>
        <v>-22.99</v>
      </c>
    </row>
    <row r="7253" spans="1:9" x14ac:dyDescent="0.25">
      <c r="A7253">
        <v>51551</v>
      </c>
      <c r="B7253" t="str">
        <f>INDEX( Table3[],MATCH(Sales[[#This Row],[Category]],Table3[Category],0),1)</f>
        <v>LIQUOR</v>
      </c>
      <c r="C7253" t="s">
        <v>26</v>
      </c>
      <c r="D7253" t="s">
        <v>4515</v>
      </c>
      <c r="E7253" t="s">
        <v>10</v>
      </c>
      <c r="F7253">
        <v>39</v>
      </c>
      <c r="G7253" s="1">
        <v>19.489999999999998</v>
      </c>
      <c r="H7253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7253">
        <f>Sales[[#This Row],[Total Inventory]]*Sales[[#This Row],[Sale_Price]]</f>
        <v>760.1099999999999</v>
      </c>
    </row>
    <row r="7254" spans="1:9" x14ac:dyDescent="0.25">
      <c r="A7254">
        <v>10441</v>
      </c>
      <c r="B7254" t="str">
        <f>INDEX( Table3[],MATCH(Sales[[#This Row],[Category]],Table3[Category],0),1)</f>
        <v>WINE</v>
      </c>
      <c r="C7254" t="s">
        <v>61</v>
      </c>
      <c r="D7254" t="s">
        <v>7093</v>
      </c>
      <c r="E7254" t="s">
        <v>10</v>
      </c>
      <c r="F7254">
        <v>1268</v>
      </c>
      <c r="G7254" s="1">
        <v>11.99</v>
      </c>
      <c r="H7254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7254">
        <f>Sales[[#This Row],[Total Inventory]]*Sales[[#This Row],[Sale_Price]]</f>
        <v>12667.32</v>
      </c>
    </row>
    <row r="7255" spans="1:9" x14ac:dyDescent="0.25">
      <c r="A7255">
        <v>310410</v>
      </c>
      <c r="B7255" t="str">
        <f>INDEX( Table3[],MATCH(Sales[[#This Row],[Category]],Table3[Category],0),1)</f>
        <v>WINE</v>
      </c>
      <c r="C7255" t="s">
        <v>39</v>
      </c>
      <c r="D7255" t="s">
        <v>7094</v>
      </c>
      <c r="E7255" t="s">
        <v>1183</v>
      </c>
      <c r="F7255">
        <v>0</v>
      </c>
      <c r="G7255" s="1">
        <v>22.99</v>
      </c>
      <c r="H7255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7255">
        <f>Sales[[#This Row],[Total Inventory]]*Sales[[#This Row],[Sale_Price]]</f>
        <v>0</v>
      </c>
    </row>
    <row r="7256" spans="1:9" x14ac:dyDescent="0.25">
      <c r="A7256">
        <v>83989</v>
      </c>
      <c r="B7256" t="str">
        <f>INDEX( Table3[],MATCH(Sales[[#This Row],[Category]],Table3[Category],0),1)</f>
        <v>WINE</v>
      </c>
      <c r="C7256" t="s">
        <v>31</v>
      </c>
      <c r="D7256" t="s">
        <v>6882</v>
      </c>
      <c r="E7256" t="s">
        <v>10</v>
      </c>
      <c r="F7256">
        <v>497</v>
      </c>
      <c r="G7256" s="1">
        <v>5.29</v>
      </c>
      <c r="H7256">
        <f>IF(INDEX(Sale_Promotions[[Code]:[Sale Price]],MATCH(Sales[[#This Row],[Code]],Sale_Promotions[Code],0),2)=0,Sales[[#This Row],[Price]],INDEX(Sale_Promotions[[Code]:[Sale Price]],MATCH(Sales[[#This Row],[Code]],Sale_Promotions[Code],0),2))</f>
        <v>5.29</v>
      </c>
      <c r="I7256">
        <f>Sales[[#This Row],[Total Inventory]]*Sales[[#This Row],[Sale_Price]]</f>
        <v>2629.13</v>
      </c>
    </row>
    <row r="7257" spans="1:9" x14ac:dyDescent="0.25">
      <c r="A7257">
        <v>330768</v>
      </c>
      <c r="B7257" t="str">
        <f>INDEX( Table3[],MATCH(Sales[[#This Row],[Category]],Table3[Category],0),1)</f>
        <v>WINE</v>
      </c>
      <c r="C7257" t="s">
        <v>85</v>
      </c>
      <c r="D7257" t="s">
        <v>7095</v>
      </c>
      <c r="E7257" t="s">
        <v>10</v>
      </c>
      <c r="F7257">
        <v>0</v>
      </c>
      <c r="G7257" s="1">
        <v>17.489999999999998</v>
      </c>
      <c r="H7257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7257">
        <f>Sales[[#This Row],[Total Inventory]]*Sales[[#This Row],[Sale_Price]]</f>
        <v>0</v>
      </c>
    </row>
    <row r="7258" spans="1:9" x14ac:dyDescent="0.25">
      <c r="A7258">
        <v>300981</v>
      </c>
      <c r="B7258" t="str">
        <f>INDEX( Table3[],MATCH(Sales[[#This Row],[Category]],Table3[Category],0),1)</f>
        <v>WINE</v>
      </c>
      <c r="C7258" t="s">
        <v>41</v>
      </c>
      <c r="D7258" t="s">
        <v>7096</v>
      </c>
      <c r="E7258" t="s">
        <v>10</v>
      </c>
      <c r="F7258">
        <v>137</v>
      </c>
      <c r="G7258" s="1">
        <v>12.99</v>
      </c>
      <c r="H725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7258">
        <f>Sales[[#This Row],[Total Inventory]]*Sales[[#This Row],[Sale_Price]]</f>
        <v>1779.63</v>
      </c>
    </row>
    <row r="7259" spans="1:9" x14ac:dyDescent="0.25">
      <c r="A7259">
        <v>82333</v>
      </c>
      <c r="B7259" t="str">
        <f>INDEX( Table3[],MATCH(Sales[[#This Row],[Category]],Table3[Category],0),1)</f>
        <v>WINE</v>
      </c>
      <c r="C7259" t="s">
        <v>83</v>
      </c>
      <c r="D7259" t="s">
        <v>7097</v>
      </c>
      <c r="E7259" t="s">
        <v>1458</v>
      </c>
      <c r="F7259">
        <v>125</v>
      </c>
      <c r="G7259" s="1">
        <v>16.989999999999998</v>
      </c>
      <c r="H7259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7259">
        <f>Sales[[#This Row],[Total Inventory]]*Sales[[#This Row],[Sale_Price]]</f>
        <v>2123.75</v>
      </c>
    </row>
    <row r="7260" spans="1:9" x14ac:dyDescent="0.25">
      <c r="A7260">
        <v>46244</v>
      </c>
      <c r="B7260" t="str">
        <f>INDEX( Table3[],MATCH(Sales[[#This Row],[Category]],Table3[Category],0),1)</f>
        <v>WINE</v>
      </c>
      <c r="C7260" t="s">
        <v>28</v>
      </c>
      <c r="D7260" t="s">
        <v>7098</v>
      </c>
      <c r="E7260" t="s">
        <v>10</v>
      </c>
      <c r="F7260">
        <v>0</v>
      </c>
      <c r="G7260" s="1">
        <v>5.99</v>
      </c>
      <c r="H7260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7260">
        <f>Sales[[#This Row],[Total Inventory]]*Sales[[#This Row],[Sale_Price]]</f>
        <v>0</v>
      </c>
    </row>
    <row r="7261" spans="1:9" x14ac:dyDescent="0.25">
      <c r="A7261">
        <v>345427</v>
      </c>
      <c r="B7261" t="str">
        <f>INDEX( Table3[],MATCH(Sales[[#This Row],[Category]],Table3[Category],0),1)</f>
        <v>LIQUOR</v>
      </c>
      <c r="C7261" t="s">
        <v>37</v>
      </c>
      <c r="D7261" t="s">
        <v>7099</v>
      </c>
      <c r="E7261" t="s">
        <v>10</v>
      </c>
      <c r="F7261">
        <v>48</v>
      </c>
      <c r="G7261" s="1">
        <v>17.989999999999998</v>
      </c>
      <c r="H7261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7261">
        <f>Sales[[#This Row],[Total Inventory]]*Sales[[#This Row],[Sale_Price]]</f>
        <v>863.52</v>
      </c>
    </row>
    <row r="7262" spans="1:9" x14ac:dyDescent="0.25">
      <c r="A7262">
        <v>421405</v>
      </c>
      <c r="B7262" t="str">
        <f>INDEX( Table3[],MATCH(Sales[[#This Row],[Category]],Table3[Category],0),1)</f>
        <v>WINE</v>
      </c>
      <c r="C7262" t="s">
        <v>31</v>
      </c>
      <c r="D7262" t="s">
        <v>7100</v>
      </c>
      <c r="E7262" t="s">
        <v>10</v>
      </c>
      <c r="F7262">
        <v>12</v>
      </c>
      <c r="G7262" s="1">
        <v>11.49</v>
      </c>
      <c r="H7262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7262">
        <f>Sales[[#This Row],[Total Inventory]]*Sales[[#This Row],[Sale_Price]]</f>
        <v>137.88</v>
      </c>
    </row>
    <row r="7263" spans="1:9" x14ac:dyDescent="0.25">
      <c r="A7263">
        <v>75973</v>
      </c>
      <c r="B7263" t="str">
        <f>INDEX( Table3[],MATCH(Sales[[#This Row],[Category]],Table3[Category],0),1)</f>
        <v>WINE</v>
      </c>
      <c r="C7263" t="s">
        <v>163</v>
      </c>
      <c r="D7263" t="s">
        <v>6740</v>
      </c>
      <c r="E7263" t="s">
        <v>23</v>
      </c>
      <c r="F7263">
        <v>286</v>
      </c>
      <c r="G7263" s="1">
        <v>12.99</v>
      </c>
      <c r="H726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263">
        <f>Sales[[#This Row],[Total Inventory]]*Sales[[#This Row],[Sale_Price]]</f>
        <v>3143.14</v>
      </c>
    </row>
    <row r="7264" spans="1:9" x14ac:dyDescent="0.25">
      <c r="A7264">
        <v>80389</v>
      </c>
      <c r="B7264" t="str">
        <f>INDEX( Table3[],MATCH(Sales[[#This Row],[Category]],Table3[Category],0),1)</f>
        <v>WINE</v>
      </c>
      <c r="C7264" t="s">
        <v>17</v>
      </c>
      <c r="D7264" t="s">
        <v>7101</v>
      </c>
      <c r="E7264" t="s">
        <v>10</v>
      </c>
      <c r="F7264">
        <v>96</v>
      </c>
      <c r="G7264" s="1">
        <v>10.49</v>
      </c>
      <c r="H7264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7264">
        <f>Sales[[#This Row],[Total Inventory]]*Sales[[#This Row],[Sale_Price]]</f>
        <v>1007.04</v>
      </c>
    </row>
    <row r="7265" spans="1:9" x14ac:dyDescent="0.25">
      <c r="A7265">
        <v>12989</v>
      </c>
      <c r="B7265" t="str">
        <f>INDEX( Table3[],MATCH(Sales[[#This Row],[Category]],Table3[Category],0),1)</f>
        <v>BEER</v>
      </c>
      <c r="C7265" t="s">
        <v>11</v>
      </c>
      <c r="D7265" t="s">
        <v>7102</v>
      </c>
      <c r="E7265" t="s">
        <v>10</v>
      </c>
      <c r="F7265">
        <v>0</v>
      </c>
      <c r="G7265" s="1">
        <v>15.65</v>
      </c>
      <c r="H7265">
        <f>IF(INDEX(Sale_Promotions[[Code]:[Sale Price]],MATCH(Sales[[#This Row],[Code]],Sale_Promotions[Code],0),2)=0,Sales[[#This Row],[Price]],INDEX(Sale_Promotions[[Code]:[Sale Price]],MATCH(Sales[[#This Row],[Code]],Sale_Promotions[Code],0),2))</f>
        <v>15.65</v>
      </c>
      <c r="I7265">
        <f>Sales[[#This Row],[Total Inventory]]*Sales[[#This Row],[Sale_Price]]</f>
        <v>0</v>
      </c>
    </row>
    <row r="7266" spans="1:9" x14ac:dyDescent="0.25">
      <c r="A7266">
        <v>326504</v>
      </c>
      <c r="B7266" t="str">
        <f>INDEX( Table3[],MATCH(Sales[[#This Row],[Category]],Table3[Category],0),1)</f>
        <v>WINE</v>
      </c>
      <c r="C7266" t="s">
        <v>163</v>
      </c>
      <c r="D7266" t="s">
        <v>7103</v>
      </c>
      <c r="E7266" t="s">
        <v>10</v>
      </c>
      <c r="F7266">
        <v>128</v>
      </c>
      <c r="G7266" s="1">
        <v>23.99</v>
      </c>
      <c r="H7266">
        <f>IF(INDEX(Sale_Promotions[[Code]:[Sale Price]],MATCH(Sales[[#This Row],[Code]],Sale_Promotions[Code],0),2)=0,Sales[[#This Row],[Price]],INDEX(Sale_Promotions[[Code]:[Sale Price]],MATCH(Sales[[#This Row],[Code]],Sale_Promotions[Code],0),2))</f>
        <v>22.49</v>
      </c>
      <c r="I7266">
        <f>Sales[[#This Row],[Total Inventory]]*Sales[[#This Row],[Sale_Price]]</f>
        <v>2878.72</v>
      </c>
    </row>
    <row r="7267" spans="1:9" x14ac:dyDescent="0.25">
      <c r="A7267">
        <v>40898</v>
      </c>
      <c r="B7267" t="str">
        <f>INDEX( Table3[],MATCH(Sales[[#This Row],[Category]],Table3[Category],0),1)</f>
        <v>WINE</v>
      </c>
      <c r="C7267" t="s">
        <v>85</v>
      </c>
      <c r="D7267" t="s">
        <v>7104</v>
      </c>
      <c r="E7267" t="s">
        <v>10</v>
      </c>
      <c r="F7267">
        <v>73</v>
      </c>
      <c r="G7267" s="1">
        <v>21.99</v>
      </c>
      <c r="H7267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7267">
        <f>Sales[[#This Row],[Total Inventory]]*Sales[[#This Row],[Sale_Price]]</f>
        <v>1605.27</v>
      </c>
    </row>
    <row r="7268" spans="1:9" x14ac:dyDescent="0.25">
      <c r="A7268">
        <v>43532</v>
      </c>
      <c r="B7268" t="str">
        <f>INDEX( Table3[],MATCH(Sales[[#This Row],[Category]],Table3[Category],0),1)</f>
        <v>LIQUOR</v>
      </c>
      <c r="C7268" t="s">
        <v>26</v>
      </c>
      <c r="D7268" t="s">
        <v>7105</v>
      </c>
      <c r="E7268" t="s">
        <v>133</v>
      </c>
      <c r="F7268">
        <v>93</v>
      </c>
      <c r="G7268" s="1">
        <v>10.29</v>
      </c>
      <c r="H7268">
        <f>IF(INDEX(Sale_Promotions[[Code]:[Sale Price]],MATCH(Sales[[#This Row],[Code]],Sale_Promotions[Code],0),2)=0,Sales[[#This Row],[Price]],INDEX(Sale_Promotions[[Code]:[Sale Price]],MATCH(Sales[[#This Row],[Code]],Sale_Promotions[Code],0),2))</f>
        <v>10.29</v>
      </c>
      <c r="I7268">
        <f>Sales[[#This Row],[Total Inventory]]*Sales[[#This Row],[Sale_Price]]</f>
        <v>956.96999999999991</v>
      </c>
    </row>
    <row r="7269" spans="1:9" x14ac:dyDescent="0.25">
      <c r="A7269">
        <v>329426</v>
      </c>
      <c r="B7269" t="str">
        <f>INDEX( Table3[],MATCH(Sales[[#This Row],[Category]],Table3[Category],0),1)</f>
        <v>LIQUOR</v>
      </c>
      <c r="C7269" t="s">
        <v>35</v>
      </c>
      <c r="D7269" t="s">
        <v>7106</v>
      </c>
      <c r="E7269" t="s">
        <v>10</v>
      </c>
      <c r="F7269">
        <v>11</v>
      </c>
      <c r="G7269" s="1">
        <v>45.99</v>
      </c>
      <c r="H7269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7269">
        <f>Sales[[#This Row],[Total Inventory]]*Sales[[#This Row],[Sale_Price]]</f>
        <v>505.89000000000004</v>
      </c>
    </row>
    <row r="7270" spans="1:9" x14ac:dyDescent="0.25">
      <c r="A7270">
        <v>85938</v>
      </c>
      <c r="B7270" t="str">
        <f>INDEX( Table3[],MATCH(Sales[[#This Row],[Category]],Table3[Category],0),1)</f>
        <v>WINE</v>
      </c>
      <c r="C7270" t="s">
        <v>61</v>
      </c>
      <c r="D7270" t="s">
        <v>7107</v>
      </c>
      <c r="E7270" t="s">
        <v>10</v>
      </c>
      <c r="F7270">
        <v>130</v>
      </c>
      <c r="G7270" s="1">
        <v>10.99</v>
      </c>
      <c r="H7270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7270">
        <f>Sales[[#This Row],[Total Inventory]]*Sales[[#This Row],[Sale_Price]]</f>
        <v>1363.7</v>
      </c>
    </row>
    <row r="7271" spans="1:9" x14ac:dyDescent="0.25">
      <c r="A7271">
        <v>96130</v>
      </c>
      <c r="B7271" t="str">
        <f>INDEX( Table3[],MATCH(Sales[[#This Row],[Category]],Table3[Category],0),1)</f>
        <v>BEER</v>
      </c>
      <c r="C7271" t="s">
        <v>11</v>
      </c>
      <c r="D7271" t="s">
        <v>7108</v>
      </c>
      <c r="E7271" t="s">
        <v>25</v>
      </c>
      <c r="F7271">
        <v>822</v>
      </c>
      <c r="G7271" s="1">
        <v>1.25</v>
      </c>
      <c r="H7271">
        <f>IF(INDEX(Sale_Promotions[[Code]:[Sale Price]],MATCH(Sales[[#This Row],[Code]],Sale_Promotions[Code],0),2)=0,Sales[[#This Row],[Price]],INDEX(Sale_Promotions[[Code]:[Sale Price]],MATCH(Sales[[#This Row],[Code]],Sale_Promotions[Code],0),2))</f>
        <v>1.25</v>
      </c>
      <c r="I7271">
        <f>Sales[[#This Row],[Total Inventory]]*Sales[[#This Row],[Sale_Price]]</f>
        <v>1027.5</v>
      </c>
    </row>
    <row r="7272" spans="1:9" x14ac:dyDescent="0.25">
      <c r="A7272">
        <v>303380</v>
      </c>
      <c r="B7272" t="str">
        <f>INDEX( Table3[],MATCH(Sales[[#This Row],[Category]],Table3[Category],0),1)</f>
        <v>WINE</v>
      </c>
      <c r="C7272" t="s">
        <v>64</v>
      </c>
      <c r="D7272" t="s">
        <v>7109</v>
      </c>
      <c r="E7272" t="s">
        <v>133</v>
      </c>
      <c r="F7272">
        <v>1</v>
      </c>
      <c r="G7272" s="1">
        <v>8.99</v>
      </c>
      <c r="H727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7272">
        <f>Sales[[#This Row],[Total Inventory]]*Sales[[#This Row],[Sale_Price]]</f>
        <v>8.99</v>
      </c>
    </row>
    <row r="7273" spans="1:9" x14ac:dyDescent="0.25">
      <c r="A7273">
        <v>70344</v>
      </c>
      <c r="B7273" t="str">
        <f>INDEX( Table3[],MATCH(Sales[[#This Row],[Category]],Table3[Category],0),1)</f>
        <v>LIQUOR</v>
      </c>
      <c r="C7273" t="s">
        <v>245</v>
      </c>
      <c r="D7273" t="s">
        <v>7110</v>
      </c>
      <c r="E7273" t="s">
        <v>10</v>
      </c>
      <c r="F7273">
        <v>121</v>
      </c>
      <c r="G7273" s="1">
        <v>15.99</v>
      </c>
      <c r="H7273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7273">
        <f>Sales[[#This Row],[Total Inventory]]*Sales[[#This Row],[Sale_Price]]</f>
        <v>1934.79</v>
      </c>
    </row>
    <row r="7274" spans="1:9" x14ac:dyDescent="0.25">
      <c r="A7274">
        <v>364487</v>
      </c>
      <c r="B7274" t="str">
        <f>INDEX( Table3[],MATCH(Sales[[#This Row],[Category]],Table3[Category],0),1)</f>
        <v>WINE</v>
      </c>
      <c r="C7274" t="s">
        <v>39</v>
      </c>
      <c r="D7274" t="s">
        <v>7111</v>
      </c>
      <c r="E7274" t="s">
        <v>10</v>
      </c>
      <c r="F7274">
        <v>29</v>
      </c>
      <c r="G7274" s="1">
        <v>10.79</v>
      </c>
      <c r="H7274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7274">
        <f>Sales[[#This Row],[Total Inventory]]*Sales[[#This Row],[Sale_Price]]</f>
        <v>312.90999999999997</v>
      </c>
    </row>
    <row r="7275" spans="1:9" x14ac:dyDescent="0.25">
      <c r="A7275">
        <v>72099</v>
      </c>
      <c r="B7275" t="str">
        <f>INDEX( Table3[],MATCH(Sales[[#This Row],[Category]],Table3[Category],0),1)</f>
        <v>LIQUOR</v>
      </c>
      <c r="C7275" t="s">
        <v>198</v>
      </c>
      <c r="D7275" t="s">
        <v>7112</v>
      </c>
      <c r="E7275" t="s">
        <v>10</v>
      </c>
      <c r="F7275">
        <v>204</v>
      </c>
      <c r="G7275" s="1">
        <v>12.49</v>
      </c>
      <c r="H7275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7275">
        <f>Sales[[#This Row],[Total Inventory]]*Sales[[#This Row],[Sale_Price]]</f>
        <v>2547.96</v>
      </c>
    </row>
    <row r="7276" spans="1:9" x14ac:dyDescent="0.25">
      <c r="A7276">
        <v>6971</v>
      </c>
      <c r="B7276" t="str">
        <f>INDEX( Table3[],MATCH(Sales[[#This Row],[Category]],Table3[Category],0),1)</f>
        <v>BEER</v>
      </c>
      <c r="C7276" t="s">
        <v>11</v>
      </c>
      <c r="D7276" t="s">
        <v>7113</v>
      </c>
      <c r="E7276" t="s">
        <v>25</v>
      </c>
      <c r="F7276">
        <v>108</v>
      </c>
      <c r="G7276" s="1">
        <v>2.89</v>
      </c>
      <c r="H7276">
        <f>IF(INDEX(Sale_Promotions[[Code]:[Sale Price]],MATCH(Sales[[#This Row],[Code]],Sale_Promotions[Code],0),2)=0,Sales[[#This Row],[Price]],INDEX(Sale_Promotions[[Code]:[Sale Price]],MATCH(Sales[[#This Row],[Code]],Sale_Promotions[Code],0),2))</f>
        <v>2.89</v>
      </c>
      <c r="I7276">
        <f>Sales[[#This Row],[Total Inventory]]*Sales[[#This Row],[Sale_Price]]</f>
        <v>312.12</v>
      </c>
    </row>
    <row r="7277" spans="1:9" x14ac:dyDescent="0.25">
      <c r="A7277">
        <v>47334</v>
      </c>
      <c r="B7277" t="str">
        <f>INDEX( Table3[],MATCH(Sales[[#This Row],[Category]],Table3[Category],0),1)</f>
        <v>WINE</v>
      </c>
      <c r="C7277" t="s">
        <v>53</v>
      </c>
      <c r="D7277" t="s">
        <v>7114</v>
      </c>
      <c r="E7277" t="s">
        <v>10</v>
      </c>
      <c r="F7277">
        <v>0</v>
      </c>
      <c r="G7277" s="1">
        <v>186.99</v>
      </c>
      <c r="H7277">
        <f>IF(INDEX(Sale_Promotions[[Code]:[Sale Price]],MATCH(Sales[[#This Row],[Code]],Sale_Promotions[Code],0),2)=0,Sales[[#This Row],[Price]],INDEX(Sale_Promotions[[Code]:[Sale Price]],MATCH(Sales[[#This Row],[Code]],Sale_Promotions[Code],0),2))</f>
        <v>186.99</v>
      </c>
      <c r="I7277">
        <f>Sales[[#This Row],[Total Inventory]]*Sales[[#This Row],[Sale_Price]]</f>
        <v>0</v>
      </c>
    </row>
    <row r="7278" spans="1:9" x14ac:dyDescent="0.25">
      <c r="A7278">
        <v>405817</v>
      </c>
      <c r="B7278" t="str">
        <f>INDEX( Table3[],MATCH(Sales[[#This Row],[Category]],Table3[Category],0),1)</f>
        <v>WINE</v>
      </c>
      <c r="C7278" t="s">
        <v>28</v>
      </c>
      <c r="D7278" t="s">
        <v>7115</v>
      </c>
      <c r="E7278" t="s">
        <v>10</v>
      </c>
      <c r="F7278">
        <v>98</v>
      </c>
      <c r="G7278" s="1">
        <v>7.19</v>
      </c>
      <c r="H7278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7278">
        <f>Sales[[#This Row],[Total Inventory]]*Sales[[#This Row],[Sale_Price]]</f>
        <v>704.62</v>
      </c>
    </row>
    <row r="7279" spans="1:9" x14ac:dyDescent="0.25">
      <c r="A7279">
        <v>80448</v>
      </c>
      <c r="B7279" t="str">
        <f>INDEX( Table3[],MATCH(Sales[[#This Row],[Category]],Table3[Category],0),1)</f>
        <v>WINE</v>
      </c>
      <c r="C7279" t="s">
        <v>39</v>
      </c>
      <c r="D7279" t="s">
        <v>7116</v>
      </c>
      <c r="E7279" t="s">
        <v>10</v>
      </c>
      <c r="F7279">
        <v>15</v>
      </c>
      <c r="G7279" s="1">
        <v>14.99</v>
      </c>
      <c r="H7279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7279">
        <f>Sales[[#This Row],[Total Inventory]]*Sales[[#This Row],[Sale_Price]]</f>
        <v>224.85</v>
      </c>
    </row>
    <row r="7280" spans="1:9" x14ac:dyDescent="0.25">
      <c r="A7280">
        <v>45964</v>
      </c>
      <c r="B7280" t="str">
        <f>INDEX( Table3[],MATCH(Sales[[#This Row],[Category]],Table3[Category],0),1)</f>
        <v>LIQUOR</v>
      </c>
      <c r="C7280" t="s">
        <v>37</v>
      </c>
      <c r="D7280" t="s">
        <v>7117</v>
      </c>
      <c r="E7280" t="s">
        <v>449</v>
      </c>
      <c r="F7280">
        <v>270</v>
      </c>
      <c r="G7280" s="1">
        <v>4.29</v>
      </c>
      <c r="H7280">
        <f>IF(INDEX(Sale_Promotions[[Code]:[Sale Price]],MATCH(Sales[[#This Row],[Code]],Sale_Promotions[Code],0),2)=0,Sales[[#This Row],[Price]],INDEX(Sale_Promotions[[Code]:[Sale Price]],MATCH(Sales[[#This Row],[Code]],Sale_Promotions[Code],0),2))</f>
        <v>4.29</v>
      </c>
      <c r="I7280">
        <f>Sales[[#This Row],[Total Inventory]]*Sales[[#This Row],[Sale_Price]]</f>
        <v>1158.3</v>
      </c>
    </row>
    <row r="7281" spans="1:9" x14ac:dyDescent="0.25">
      <c r="A7281">
        <v>35343</v>
      </c>
      <c r="B7281" t="str">
        <f>INDEX( Table3[],MATCH(Sales[[#This Row],[Category]],Table3[Category],0),1)</f>
        <v>LIQUOR</v>
      </c>
      <c r="C7281" t="s">
        <v>37</v>
      </c>
      <c r="D7281" t="s">
        <v>7118</v>
      </c>
      <c r="E7281" t="s">
        <v>48</v>
      </c>
      <c r="F7281">
        <v>1647</v>
      </c>
      <c r="G7281" s="1">
        <v>6.49</v>
      </c>
      <c r="H7281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7281">
        <f>Sales[[#This Row],[Total Inventory]]*Sales[[#This Row],[Sale_Price]]</f>
        <v>10689.03</v>
      </c>
    </row>
    <row r="7282" spans="1:9" x14ac:dyDescent="0.25">
      <c r="A7282">
        <v>44316</v>
      </c>
      <c r="B7282" t="str">
        <f>INDEX( Table3[],MATCH(Sales[[#This Row],[Category]],Table3[Category],0),1)</f>
        <v>LIQUOR</v>
      </c>
      <c r="C7282" t="s">
        <v>14</v>
      </c>
      <c r="D7282" t="s">
        <v>7119</v>
      </c>
      <c r="E7282" t="s">
        <v>10</v>
      </c>
      <c r="F7282">
        <v>12</v>
      </c>
      <c r="G7282" s="1">
        <v>210.99</v>
      </c>
      <c r="H7282">
        <f>IF(INDEX(Sale_Promotions[[Code]:[Sale Price]],MATCH(Sales[[#This Row],[Code]],Sale_Promotions[Code],0),2)=0,Sales[[#This Row],[Price]],INDEX(Sale_Promotions[[Code]:[Sale Price]],MATCH(Sales[[#This Row],[Code]],Sale_Promotions[Code],0),2))</f>
        <v>210.99</v>
      </c>
      <c r="I7282">
        <f>Sales[[#This Row],[Total Inventory]]*Sales[[#This Row],[Sale_Price]]</f>
        <v>2531.88</v>
      </c>
    </row>
    <row r="7283" spans="1:9" x14ac:dyDescent="0.25">
      <c r="A7283">
        <v>89125</v>
      </c>
      <c r="B7283" t="str">
        <f>INDEX( Table3[],MATCH(Sales[[#This Row],[Category]],Table3[Category],0),1)</f>
        <v>WINE</v>
      </c>
      <c r="C7283" t="s">
        <v>242</v>
      </c>
      <c r="D7283" t="s">
        <v>5206</v>
      </c>
      <c r="E7283" t="s">
        <v>23</v>
      </c>
      <c r="F7283">
        <v>43</v>
      </c>
      <c r="G7283" s="1">
        <v>7.49</v>
      </c>
      <c r="H7283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7283">
        <f>Sales[[#This Row],[Total Inventory]]*Sales[[#This Row],[Sale_Price]]</f>
        <v>322.07</v>
      </c>
    </row>
    <row r="7284" spans="1:9" x14ac:dyDescent="0.25">
      <c r="A7284">
        <v>71897</v>
      </c>
      <c r="B7284" t="str">
        <f>INDEX( Table3[],MATCH(Sales[[#This Row],[Category]],Table3[Category],0),1)</f>
        <v>WINE</v>
      </c>
      <c r="C7284" t="s">
        <v>17</v>
      </c>
      <c r="D7284" t="s">
        <v>7120</v>
      </c>
      <c r="E7284" t="s">
        <v>10</v>
      </c>
      <c r="F7284">
        <v>128</v>
      </c>
      <c r="G7284" s="1">
        <v>12.99</v>
      </c>
      <c r="H728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7284">
        <f>Sales[[#This Row],[Total Inventory]]*Sales[[#This Row],[Sale_Price]]</f>
        <v>1662.72</v>
      </c>
    </row>
    <row r="7285" spans="1:9" x14ac:dyDescent="0.25">
      <c r="A7285">
        <v>24449</v>
      </c>
      <c r="B7285" t="str">
        <f>INDEX( Table3[],MATCH(Sales[[#This Row],[Category]],Table3[Category],0),1)</f>
        <v>WINE</v>
      </c>
      <c r="C7285" t="s">
        <v>53</v>
      </c>
      <c r="D7285" t="s">
        <v>7121</v>
      </c>
      <c r="E7285" t="s">
        <v>10</v>
      </c>
      <c r="F7285">
        <v>534</v>
      </c>
      <c r="G7285" s="1">
        <v>57.99</v>
      </c>
      <c r="H7285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7285">
        <f>Sales[[#This Row],[Total Inventory]]*Sales[[#This Row],[Sale_Price]]</f>
        <v>28296.66</v>
      </c>
    </row>
    <row r="7286" spans="1:9" x14ac:dyDescent="0.25">
      <c r="A7286">
        <v>35831</v>
      </c>
      <c r="B7286" t="str">
        <f>INDEX( Table3[],MATCH(Sales[[#This Row],[Category]],Table3[Category],0),1)</f>
        <v>LIQUOR</v>
      </c>
      <c r="C7286" t="s">
        <v>37</v>
      </c>
      <c r="D7286" t="s">
        <v>7118</v>
      </c>
      <c r="E7286" t="s">
        <v>133</v>
      </c>
      <c r="F7286">
        <v>658</v>
      </c>
      <c r="G7286" s="1">
        <v>15.49</v>
      </c>
      <c r="H7286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7286">
        <f>Sales[[#This Row],[Total Inventory]]*Sales[[#This Row],[Sale_Price]]</f>
        <v>10192.42</v>
      </c>
    </row>
    <row r="7287" spans="1:9" x14ac:dyDescent="0.25">
      <c r="A7287">
        <v>26972</v>
      </c>
      <c r="B7287" t="str">
        <f>INDEX( Table3[],MATCH(Sales[[#This Row],[Category]],Table3[Category],0),1)</f>
        <v>WINE</v>
      </c>
      <c r="C7287" t="s">
        <v>163</v>
      </c>
      <c r="D7287" t="s">
        <v>6884</v>
      </c>
      <c r="E7287" t="s">
        <v>23</v>
      </c>
      <c r="F7287">
        <v>239</v>
      </c>
      <c r="G7287" s="1">
        <v>12.99</v>
      </c>
      <c r="H728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287">
        <f>Sales[[#This Row],[Total Inventory]]*Sales[[#This Row],[Sale_Price]]</f>
        <v>2626.61</v>
      </c>
    </row>
    <row r="7288" spans="1:9" x14ac:dyDescent="0.25">
      <c r="A7288">
        <v>42883</v>
      </c>
      <c r="B7288" t="str">
        <f>INDEX( Table3[],MATCH(Sales[[#This Row],[Category]],Table3[Category],0),1)</f>
        <v>WINE</v>
      </c>
      <c r="C7288" t="s">
        <v>67</v>
      </c>
      <c r="D7288" t="s">
        <v>3041</v>
      </c>
      <c r="E7288" t="s">
        <v>52</v>
      </c>
      <c r="F7288">
        <v>0</v>
      </c>
      <c r="G7288" s="1">
        <v>13.99</v>
      </c>
      <c r="H728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7288">
        <f>Sales[[#This Row],[Total Inventory]]*Sales[[#This Row],[Sale_Price]]</f>
        <v>0</v>
      </c>
    </row>
    <row r="7289" spans="1:9" x14ac:dyDescent="0.25">
      <c r="A7289">
        <v>72770</v>
      </c>
      <c r="B7289" t="str">
        <f>INDEX( Table3[],MATCH(Sales[[#This Row],[Category]],Table3[Category],0),1)</f>
        <v>LIQUOR</v>
      </c>
      <c r="C7289" t="s">
        <v>57</v>
      </c>
      <c r="D7289" t="s">
        <v>4962</v>
      </c>
      <c r="E7289" t="s">
        <v>16</v>
      </c>
      <c r="F7289">
        <v>16</v>
      </c>
      <c r="G7289" s="1">
        <v>33.99</v>
      </c>
      <c r="H7289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7289">
        <f>Sales[[#This Row],[Total Inventory]]*Sales[[#This Row],[Sale_Price]]</f>
        <v>543.84</v>
      </c>
    </row>
    <row r="7290" spans="1:9" x14ac:dyDescent="0.25">
      <c r="A7290">
        <v>313586</v>
      </c>
      <c r="B7290" t="str">
        <f>INDEX( Table3[],MATCH(Sales[[#This Row],[Category]],Table3[Category],0),1)</f>
        <v>WINE</v>
      </c>
      <c r="C7290" t="s">
        <v>41</v>
      </c>
      <c r="D7290" t="s">
        <v>7122</v>
      </c>
      <c r="E7290" t="s">
        <v>10</v>
      </c>
      <c r="F7290">
        <v>0</v>
      </c>
      <c r="G7290" s="1">
        <v>20.99</v>
      </c>
      <c r="H7290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7290">
        <f>Sales[[#This Row],[Total Inventory]]*Sales[[#This Row],[Sale_Price]]</f>
        <v>0</v>
      </c>
    </row>
    <row r="7291" spans="1:9" x14ac:dyDescent="0.25">
      <c r="A7291">
        <v>99554</v>
      </c>
      <c r="B7291" t="str">
        <f>INDEX( Table3[],MATCH(Sales[[#This Row],[Category]],Table3[Category],0),1)</f>
        <v>BEER</v>
      </c>
      <c r="C7291" t="s">
        <v>11</v>
      </c>
      <c r="D7291" t="s">
        <v>7123</v>
      </c>
      <c r="E7291" t="s">
        <v>25</v>
      </c>
      <c r="F7291">
        <v>28</v>
      </c>
      <c r="G7291" s="1">
        <v>3.08</v>
      </c>
      <c r="H7291">
        <f>IF(INDEX(Sale_Promotions[[Code]:[Sale Price]],MATCH(Sales[[#This Row],[Code]],Sale_Promotions[Code],0),2)=0,Sales[[#This Row],[Price]],INDEX(Sale_Promotions[[Code]:[Sale Price]],MATCH(Sales[[#This Row],[Code]],Sale_Promotions[Code],0),2))</f>
        <v>3.08</v>
      </c>
      <c r="I7291">
        <f>Sales[[#This Row],[Total Inventory]]*Sales[[#This Row],[Sale_Price]]</f>
        <v>86.240000000000009</v>
      </c>
    </row>
    <row r="7292" spans="1:9" x14ac:dyDescent="0.25">
      <c r="A7292">
        <v>323726</v>
      </c>
      <c r="B7292" t="str">
        <f>INDEX( Table3[],MATCH(Sales[[#This Row],[Category]],Table3[Category],0),1)</f>
        <v>WINE</v>
      </c>
      <c r="C7292" t="s">
        <v>41</v>
      </c>
      <c r="D7292" t="s">
        <v>7124</v>
      </c>
      <c r="E7292" t="s">
        <v>10</v>
      </c>
      <c r="F7292">
        <v>0</v>
      </c>
      <c r="G7292" s="1">
        <v>17.489999999999998</v>
      </c>
      <c r="H7292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7292">
        <f>Sales[[#This Row],[Total Inventory]]*Sales[[#This Row],[Sale_Price]]</f>
        <v>0</v>
      </c>
    </row>
    <row r="7293" spans="1:9" x14ac:dyDescent="0.25">
      <c r="A7293">
        <v>89289</v>
      </c>
      <c r="B7293" t="str">
        <f>INDEX( Table3[],MATCH(Sales[[#This Row],[Category]],Table3[Category],0),1)</f>
        <v>WINE</v>
      </c>
      <c r="C7293" t="s">
        <v>163</v>
      </c>
      <c r="D7293" t="s">
        <v>7125</v>
      </c>
      <c r="E7293" t="s">
        <v>10</v>
      </c>
      <c r="F7293">
        <v>260</v>
      </c>
      <c r="G7293" s="1">
        <v>6.79</v>
      </c>
      <c r="H7293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7293">
        <f>Sales[[#This Row],[Total Inventory]]*Sales[[#This Row],[Sale_Price]]</f>
        <v>1765.4</v>
      </c>
    </row>
    <row r="7294" spans="1:9" x14ac:dyDescent="0.25">
      <c r="A7294">
        <v>35670</v>
      </c>
      <c r="B7294" t="str">
        <f>INDEX( Table3[],MATCH(Sales[[#This Row],[Category]],Table3[Category],0),1)</f>
        <v>LIQUOR</v>
      </c>
      <c r="C7294" t="s">
        <v>37</v>
      </c>
      <c r="D7294" t="s">
        <v>7126</v>
      </c>
      <c r="E7294" t="s">
        <v>16</v>
      </c>
      <c r="F7294">
        <v>251</v>
      </c>
      <c r="G7294" s="1">
        <v>16.489999999999998</v>
      </c>
      <c r="H7294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7294">
        <f>Sales[[#This Row],[Total Inventory]]*Sales[[#This Row],[Sale_Price]]</f>
        <v>4138.99</v>
      </c>
    </row>
    <row r="7295" spans="1:9" x14ac:dyDescent="0.25">
      <c r="A7295">
        <v>40947</v>
      </c>
      <c r="B7295" t="str">
        <f>INDEX( Table3[],MATCH(Sales[[#This Row],[Category]],Table3[Category],0),1)</f>
        <v>WINE</v>
      </c>
      <c r="C7295" t="s">
        <v>85</v>
      </c>
      <c r="D7295" t="s">
        <v>7127</v>
      </c>
      <c r="E7295" t="s">
        <v>10</v>
      </c>
      <c r="F7295">
        <v>40</v>
      </c>
      <c r="G7295" s="1">
        <v>17.989999999999998</v>
      </c>
      <c r="H729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7295">
        <f>Sales[[#This Row],[Total Inventory]]*Sales[[#This Row],[Sale_Price]]</f>
        <v>719.59999999999991</v>
      </c>
    </row>
    <row r="7296" spans="1:9" x14ac:dyDescent="0.25">
      <c r="A7296">
        <v>68268</v>
      </c>
      <c r="B7296" t="str">
        <f>INDEX( Table3[],MATCH(Sales[[#This Row],[Category]],Table3[Category],0),1)</f>
        <v>WINE</v>
      </c>
      <c r="C7296" t="s">
        <v>64</v>
      </c>
      <c r="D7296" t="s">
        <v>7128</v>
      </c>
      <c r="E7296" t="s">
        <v>10</v>
      </c>
      <c r="F7296">
        <v>139</v>
      </c>
      <c r="G7296" s="1">
        <v>11.99</v>
      </c>
      <c r="H729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296">
        <f>Sales[[#This Row],[Total Inventory]]*Sales[[#This Row],[Sale_Price]]</f>
        <v>1666.6100000000001</v>
      </c>
    </row>
    <row r="7297" spans="1:9" x14ac:dyDescent="0.25">
      <c r="A7297">
        <v>72014</v>
      </c>
      <c r="B7297" t="str">
        <f>INDEX( Table3[],MATCH(Sales[[#This Row],[Category]],Table3[Category],0),1)</f>
        <v>LIQUOR</v>
      </c>
      <c r="C7297" t="s">
        <v>175</v>
      </c>
      <c r="D7297" t="s">
        <v>5837</v>
      </c>
      <c r="E7297" t="s">
        <v>10</v>
      </c>
      <c r="F7297">
        <v>24</v>
      </c>
      <c r="G7297" s="1">
        <v>82.99</v>
      </c>
      <c r="H7297">
        <f>IF(INDEX(Sale_Promotions[[Code]:[Sale Price]],MATCH(Sales[[#This Row],[Code]],Sale_Promotions[Code],0),2)=0,Sales[[#This Row],[Price]],INDEX(Sale_Promotions[[Code]:[Sale Price]],MATCH(Sales[[#This Row],[Code]],Sale_Promotions[Code],0),2))</f>
        <v>82.99</v>
      </c>
      <c r="I7297">
        <f>Sales[[#This Row],[Total Inventory]]*Sales[[#This Row],[Sale_Price]]</f>
        <v>1991.7599999999998</v>
      </c>
    </row>
    <row r="7298" spans="1:9" x14ac:dyDescent="0.25">
      <c r="A7298">
        <v>14249</v>
      </c>
      <c r="B7298" t="str">
        <f>INDEX( Table3[],MATCH(Sales[[#This Row],[Category]],Table3[Category],0),1)</f>
        <v>WINE</v>
      </c>
      <c r="C7298" t="s">
        <v>61</v>
      </c>
      <c r="D7298" t="s">
        <v>7129</v>
      </c>
      <c r="E7298" t="s">
        <v>10</v>
      </c>
      <c r="F7298">
        <v>234</v>
      </c>
      <c r="G7298" s="1">
        <v>10.79</v>
      </c>
      <c r="H7298">
        <f>IF(INDEX(Sale_Promotions[[Code]:[Sale Price]],MATCH(Sales[[#This Row],[Code]],Sale_Promotions[Code],0),2)=0,Sales[[#This Row],[Price]],INDEX(Sale_Promotions[[Code]:[Sale Price]],MATCH(Sales[[#This Row],[Code]],Sale_Promotions[Code],0),2))</f>
        <v>9.2899999999999991</v>
      </c>
      <c r="I7298">
        <f>Sales[[#This Row],[Total Inventory]]*Sales[[#This Row],[Sale_Price]]</f>
        <v>2173.8599999999997</v>
      </c>
    </row>
    <row r="7299" spans="1:9" x14ac:dyDescent="0.25">
      <c r="A7299">
        <v>27081</v>
      </c>
      <c r="B7299" t="str">
        <f>INDEX( Table3[],MATCH(Sales[[#This Row],[Category]],Table3[Category],0),1)</f>
        <v>LIQUOR</v>
      </c>
      <c r="C7299" t="s">
        <v>14</v>
      </c>
      <c r="D7299" t="s">
        <v>7130</v>
      </c>
      <c r="E7299" t="s">
        <v>16</v>
      </c>
      <c r="F7299">
        <v>247</v>
      </c>
      <c r="G7299" s="1">
        <v>37.99</v>
      </c>
      <c r="H7299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7299">
        <f>Sales[[#This Row],[Total Inventory]]*Sales[[#This Row],[Sale_Price]]</f>
        <v>9383.5300000000007</v>
      </c>
    </row>
    <row r="7300" spans="1:9" x14ac:dyDescent="0.25">
      <c r="A7300">
        <v>64602</v>
      </c>
      <c r="B7300" t="str">
        <f>INDEX( Table3[],MATCH(Sales[[#This Row],[Category]],Table3[Category],0),1)</f>
        <v>WINE</v>
      </c>
      <c r="C7300" t="s">
        <v>39</v>
      </c>
      <c r="D7300" t="s">
        <v>7131</v>
      </c>
      <c r="E7300" t="s">
        <v>10</v>
      </c>
      <c r="F7300">
        <v>175</v>
      </c>
      <c r="G7300" s="1">
        <v>8.99</v>
      </c>
      <c r="H730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7300">
        <f>Sales[[#This Row],[Total Inventory]]*Sales[[#This Row],[Sale_Price]]</f>
        <v>1573.25</v>
      </c>
    </row>
    <row r="7301" spans="1:9" x14ac:dyDescent="0.25">
      <c r="A7301">
        <v>82546</v>
      </c>
      <c r="B7301" t="str">
        <f>INDEX( Table3[],MATCH(Sales[[#This Row],[Category]],Table3[Category],0),1)</f>
        <v>WINE</v>
      </c>
      <c r="C7301" t="s">
        <v>242</v>
      </c>
      <c r="D7301" t="s">
        <v>7132</v>
      </c>
      <c r="E7301" t="s">
        <v>1183</v>
      </c>
      <c r="F7301">
        <v>187</v>
      </c>
      <c r="G7301" s="1">
        <v>17.989999999999998</v>
      </c>
      <c r="H7301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7301">
        <f>Sales[[#This Row],[Total Inventory]]*Sales[[#This Row],[Sale_Price]]</f>
        <v>2803.13</v>
      </c>
    </row>
    <row r="7302" spans="1:9" x14ac:dyDescent="0.25">
      <c r="A7302">
        <v>315899</v>
      </c>
      <c r="B7302" t="str">
        <f>INDEX( Table3[],MATCH(Sales[[#This Row],[Category]],Table3[Category],0),1)</f>
        <v>WINE</v>
      </c>
      <c r="C7302" t="s">
        <v>39</v>
      </c>
      <c r="D7302" t="s">
        <v>7133</v>
      </c>
      <c r="E7302" t="s">
        <v>10</v>
      </c>
      <c r="F7302">
        <v>0</v>
      </c>
      <c r="G7302" s="1">
        <v>10.99</v>
      </c>
      <c r="H730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302">
        <f>Sales[[#This Row],[Total Inventory]]*Sales[[#This Row],[Sale_Price]]</f>
        <v>0</v>
      </c>
    </row>
    <row r="7303" spans="1:9" x14ac:dyDescent="0.25">
      <c r="A7303">
        <v>41002</v>
      </c>
      <c r="B7303" t="str">
        <f>INDEX( Table3[],MATCH(Sales[[#This Row],[Category]],Table3[Category],0),1)</f>
        <v>WINE</v>
      </c>
      <c r="C7303" t="s">
        <v>61</v>
      </c>
      <c r="D7303" t="s">
        <v>7134</v>
      </c>
      <c r="E7303" t="s">
        <v>10</v>
      </c>
      <c r="F7303">
        <v>96</v>
      </c>
      <c r="G7303" s="1">
        <v>47.99</v>
      </c>
      <c r="H7303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7303">
        <f>Sales[[#This Row],[Total Inventory]]*Sales[[#This Row],[Sale_Price]]</f>
        <v>4607.04</v>
      </c>
    </row>
    <row r="7304" spans="1:9" x14ac:dyDescent="0.25">
      <c r="A7304">
        <v>15296</v>
      </c>
      <c r="B7304" t="str">
        <f>INDEX( Table3[],MATCH(Sales[[#This Row],[Category]],Table3[Category],0),1)</f>
        <v>OTHER</v>
      </c>
      <c r="C7304" t="s">
        <v>75</v>
      </c>
      <c r="D7304" t="s">
        <v>7135</v>
      </c>
      <c r="E7304" t="s">
        <v>10</v>
      </c>
      <c r="F7304">
        <v>13</v>
      </c>
      <c r="G7304" s="1">
        <v>4.3899999999999997</v>
      </c>
      <c r="H7304">
        <f>IF(INDEX(Sale_Promotions[[Code]:[Sale Price]],MATCH(Sales[[#This Row],[Code]],Sale_Promotions[Code],0),2)=0,Sales[[#This Row],[Price]],INDEX(Sale_Promotions[[Code]:[Sale Price]],MATCH(Sales[[#This Row],[Code]],Sale_Promotions[Code],0),2))</f>
        <v>3.49</v>
      </c>
      <c r="I7304">
        <f>Sales[[#This Row],[Total Inventory]]*Sales[[#This Row],[Sale_Price]]</f>
        <v>45.370000000000005</v>
      </c>
    </row>
    <row r="7305" spans="1:9" x14ac:dyDescent="0.25">
      <c r="A7305">
        <v>74063</v>
      </c>
      <c r="B7305" t="str">
        <f>INDEX( Table3[],MATCH(Sales[[#This Row],[Category]],Table3[Category],0),1)</f>
        <v>WINE</v>
      </c>
      <c r="C7305" t="s">
        <v>17</v>
      </c>
      <c r="D7305" t="s">
        <v>7136</v>
      </c>
      <c r="E7305" t="s">
        <v>10</v>
      </c>
      <c r="F7305">
        <v>477</v>
      </c>
      <c r="G7305" s="1">
        <v>5.29</v>
      </c>
      <c r="H7305">
        <f>IF(INDEX(Sale_Promotions[[Code]:[Sale Price]],MATCH(Sales[[#This Row],[Code]],Sale_Promotions[Code],0),2)=0,Sales[[#This Row],[Price]],INDEX(Sale_Promotions[[Code]:[Sale Price]],MATCH(Sales[[#This Row],[Code]],Sale_Promotions[Code],0),2))</f>
        <v>5.29</v>
      </c>
      <c r="I7305">
        <f>Sales[[#This Row],[Total Inventory]]*Sales[[#This Row],[Sale_Price]]</f>
        <v>2523.33</v>
      </c>
    </row>
    <row r="7306" spans="1:9" x14ac:dyDescent="0.25">
      <c r="A7306">
        <v>11456</v>
      </c>
      <c r="B7306" t="str">
        <f>INDEX( Table3[],MATCH(Sales[[#This Row],[Category]],Table3[Category],0),1)</f>
        <v>LIQUOR</v>
      </c>
      <c r="C7306" t="s">
        <v>198</v>
      </c>
      <c r="D7306" t="s">
        <v>7137</v>
      </c>
      <c r="E7306" t="s">
        <v>10</v>
      </c>
      <c r="F7306">
        <v>146</v>
      </c>
      <c r="G7306" s="1">
        <v>40.99</v>
      </c>
      <c r="H7306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7306">
        <f>Sales[[#This Row],[Total Inventory]]*Sales[[#This Row],[Sale_Price]]</f>
        <v>5984.54</v>
      </c>
    </row>
    <row r="7307" spans="1:9" x14ac:dyDescent="0.25">
      <c r="A7307">
        <v>40304</v>
      </c>
      <c r="B7307" t="str">
        <f>INDEX( Table3[],MATCH(Sales[[#This Row],[Category]],Table3[Category],0),1)</f>
        <v>WINE</v>
      </c>
      <c r="C7307" t="s">
        <v>53</v>
      </c>
      <c r="D7307" t="s">
        <v>6062</v>
      </c>
      <c r="E7307" t="s">
        <v>133</v>
      </c>
      <c r="F7307">
        <v>275</v>
      </c>
      <c r="G7307" s="1">
        <v>14.49</v>
      </c>
      <c r="H7307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7307">
        <f>Sales[[#This Row],[Total Inventory]]*Sales[[#This Row],[Sale_Price]]</f>
        <v>3984.75</v>
      </c>
    </row>
    <row r="7308" spans="1:9" x14ac:dyDescent="0.25">
      <c r="A7308">
        <v>47651</v>
      </c>
      <c r="B7308" t="str">
        <f>INDEX( Table3[],MATCH(Sales[[#This Row],[Category]],Table3[Category],0),1)</f>
        <v>LIQUOR</v>
      </c>
      <c r="C7308" t="s">
        <v>37</v>
      </c>
      <c r="D7308" t="s">
        <v>7138</v>
      </c>
      <c r="E7308" t="s">
        <v>16</v>
      </c>
      <c r="F7308">
        <v>154</v>
      </c>
      <c r="G7308" s="1">
        <v>26.99</v>
      </c>
      <c r="H7308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7308">
        <f>Sales[[#This Row],[Total Inventory]]*Sales[[#This Row],[Sale_Price]]</f>
        <v>4156.46</v>
      </c>
    </row>
    <row r="7309" spans="1:9" x14ac:dyDescent="0.25">
      <c r="A7309">
        <v>29235</v>
      </c>
      <c r="B7309" t="str">
        <f>INDEX( Table3[],MATCH(Sales[[#This Row],[Category]],Table3[Category],0),1)</f>
        <v>BEER</v>
      </c>
      <c r="C7309" t="s">
        <v>11</v>
      </c>
      <c r="D7309" t="s">
        <v>7139</v>
      </c>
      <c r="E7309" t="s">
        <v>92</v>
      </c>
      <c r="F7309">
        <v>0</v>
      </c>
      <c r="G7309" s="1">
        <v>4.8899999999999997</v>
      </c>
      <c r="H7309">
        <f>IF(INDEX(Sale_Promotions[[Code]:[Sale Price]],MATCH(Sales[[#This Row],[Code]],Sale_Promotions[Code],0),2)=0,Sales[[#This Row],[Price]],INDEX(Sale_Promotions[[Code]:[Sale Price]],MATCH(Sales[[#This Row],[Code]],Sale_Promotions[Code],0),2))</f>
        <v>4.8899999999999997</v>
      </c>
      <c r="I7309">
        <f>Sales[[#This Row],[Total Inventory]]*Sales[[#This Row],[Sale_Price]]</f>
        <v>0</v>
      </c>
    </row>
    <row r="7310" spans="1:9" x14ac:dyDescent="0.25">
      <c r="A7310">
        <v>29952</v>
      </c>
      <c r="B7310" t="str">
        <f>INDEX( Table3[],MATCH(Sales[[#This Row],[Category]],Table3[Category],0),1)</f>
        <v>BEER</v>
      </c>
      <c r="C7310" t="s">
        <v>11</v>
      </c>
      <c r="D7310" t="s">
        <v>7140</v>
      </c>
      <c r="E7310" t="s">
        <v>25</v>
      </c>
      <c r="F7310">
        <v>0</v>
      </c>
      <c r="G7310" s="1">
        <v>2.83</v>
      </c>
      <c r="H7310">
        <f>IF(INDEX(Sale_Promotions[[Code]:[Sale Price]],MATCH(Sales[[#This Row],[Code]],Sale_Promotions[Code],0),2)=0,Sales[[#This Row],[Price]],INDEX(Sale_Promotions[[Code]:[Sale Price]],MATCH(Sales[[#This Row],[Code]],Sale_Promotions[Code],0),2))</f>
        <v>2.83</v>
      </c>
      <c r="I7310">
        <f>Sales[[#This Row],[Total Inventory]]*Sales[[#This Row],[Sale_Price]]</f>
        <v>0</v>
      </c>
    </row>
    <row r="7311" spans="1:9" x14ac:dyDescent="0.25">
      <c r="A7311">
        <v>79375</v>
      </c>
      <c r="B7311" t="str">
        <f>INDEX( Table3[],MATCH(Sales[[#This Row],[Category]],Table3[Category],0),1)</f>
        <v>WINE</v>
      </c>
      <c r="C7311" t="s">
        <v>43</v>
      </c>
      <c r="D7311" t="s">
        <v>6993</v>
      </c>
      <c r="E7311" t="s">
        <v>10</v>
      </c>
      <c r="F7311">
        <v>367</v>
      </c>
      <c r="G7311" s="1">
        <v>9.99</v>
      </c>
      <c r="H7311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7311">
        <f>Sales[[#This Row],[Total Inventory]]*Sales[[#This Row],[Sale_Price]]</f>
        <v>2932.33</v>
      </c>
    </row>
    <row r="7312" spans="1:9" x14ac:dyDescent="0.25">
      <c r="A7312">
        <v>307285</v>
      </c>
      <c r="B7312" t="str">
        <f>INDEX( Table3[],MATCH(Sales[[#This Row],[Category]],Table3[Category],0),1)</f>
        <v>WINE</v>
      </c>
      <c r="C7312" t="s">
        <v>41</v>
      </c>
      <c r="D7312" t="s">
        <v>7141</v>
      </c>
      <c r="E7312" t="s">
        <v>10</v>
      </c>
      <c r="F7312">
        <v>0</v>
      </c>
      <c r="G7312" s="1">
        <v>7.79</v>
      </c>
      <c r="H7312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7312">
        <f>Sales[[#This Row],[Total Inventory]]*Sales[[#This Row],[Sale_Price]]</f>
        <v>0</v>
      </c>
    </row>
    <row r="7313" spans="1:9" x14ac:dyDescent="0.25">
      <c r="A7313">
        <v>310791</v>
      </c>
      <c r="B7313" t="str">
        <f>INDEX( Table3[],MATCH(Sales[[#This Row],[Category]],Table3[Category],0),1)</f>
        <v>WINE</v>
      </c>
      <c r="C7313" t="s">
        <v>28</v>
      </c>
      <c r="D7313" t="s">
        <v>7142</v>
      </c>
      <c r="E7313" t="s">
        <v>10</v>
      </c>
      <c r="F7313">
        <v>84</v>
      </c>
      <c r="G7313" s="1">
        <v>7.99</v>
      </c>
      <c r="H7313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7313">
        <f>Sales[[#This Row],[Total Inventory]]*Sales[[#This Row],[Sale_Price]]</f>
        <v>671.16</v>
      </c>
    </row>
    <row r="7314" spans="1:9" x14ac:dyDescent="0.25">
      <c r="A7314">
        <v>7234</v>
      </c>
      <c r="B7314" t="str">
        <f>INDEX( Table3[],MATCH(Sales[[#This Row],[Category]],Table3[Category],0),1)</f>
        <v>BEER</v>
      </c>
      <c r="C7314" t="s">
        <v>11</v>
      </c>
      <c r="D7314" t="s">
        <v>7143</v>
      </c>
      <c r="E7314" t="s">
        <v>25</v>
      </c>
      <c r="F7314">
        <v>0</v>
      </c>
      <c r="G7314" s="1">
        <v>17.260000000000002</v>
      </c>
      <c r="H7314">
        <f>IF(INDEX(Sale_Promotions[[Code]:[Sale Price]],MATCH(Sales[[#This Row],[Code]],Sale_Promotions[Code],0),2)=0,Sales[[#This Row],[Price]],INDEX(Sale_Promotions[[Code]:[Sale Price]],MATCH(Sales[[#This Row],[Code]],Sale_Promotions[Code],0),2))</f>
        <v>17.260000000000002</v>
      </c>
      <c r="I7314">
        <f>Sales[[#This Row],[Total Inventory]]*Sales[[#This Row],[Sale_Price]]</f>
        <v>0</v>
      </c>
    </row>
    <row r="7315" spans="1:9" x14ac:dyDescent="0.25">
      <c r="A7315">
        <v>335345</v>
      </c>
      <c r="B7315" t="str">
        <f>INDEX( Table3[],MATCH(Sales[[#This Row],[Category]],Table3[Category],0),1)</f>
        <v>WINE</v>
      </c>
      <c r="C7315" t="s">
        <v>61</v>
      </c>
      <c r="D7315" t="s">
        <v>7144</v>
      </c>
      <c r="E7315" t="s">
        <v>48</v>
      </c>
      <c r="F7315">
        <v>6</v>
      </c>
      <c r="G7315" s="1">
        <v>12.49</v>
      </c>
      <c r="H7315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7315">
        <f>Sales[[#This Row],[Total Inventory]]*Sales[[#This Row],[Sale_Price]]</f>
        <v>74.94</v>
      </c>
    </row>
    <row r="7316" spans="1:9" x14ac:dyDescent="0.25">
      <c r="A7316">
        <v>314564</v>
      </c>
      <c r="B7316" t="str">
        <f>INDEX( Table3[],MATCH(Sales[[#This Row],[Category]],Table3[Category],0),1)</f>
        <v>WINE</v>
      </c>
      <c r="C7316" t="s">
        <v>17</v>
      </c>
      <c r="D7316" t="s">
        <v>7145</v>
      </c>
      <c r="E7316" t="s">
        <v>10</v>
      </c>
      <c r="F7316">
        <v>0</v>
      </c>
      <c r="G7316" s="1">
        <v>7.99</v>
      </c>
      <c r="H7316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7316">
        <f>Sales[[#This Row],[Total Inventory]]*Sales[[#This Row],[Sale_Price]]</f>
        <v>0</v>
      </c>
    </row>
    <row r="7317" spans="1:9" x14ac:dyDescent="0.25">
      <c r="A7317">
        <v>336713</v>
      </c>
      <c r="B7317" t="str">
        <f>INDEX( Table3[],MATCH(Sales[[#This Row],[Category]],Table3[Category],0),1)</f>
        <v>WINE</v>
      </c>
      <c r="C7317" t="s">
        <v>61</v>
      </c>
      <c r="D7317" t="s">
        <v>7146</v>
      </c>
      <c r="E7317" t="s">
        <v>10</v>
      </c>
      <c r="F7317">
        <v>0</v>
      </c>
      <c r="G7317" s="1">
        <v>107.99</v>
      </c>
      <c r="H7317">
        <f>IF(INDEX(Sale_Promotions[[Code]:[Sale Price]],MATCH(Sales[[#This Row],[Code]],Sale_Promotions[Code],0),2)=0,Sales[[#This Row],[Price]],INDEX(Sale_Promotions[[Code]:[Sale Price]],MATCH(Sales[[#This Row],[Code]],Sale_Promotions[Code],0),2))</f>
        <v>107.99</v>
      </c>
      <c r="I7317">
        <f>Sales[[#This Row],[Total Inventory]]*Sales[[#This Row],[Sale_Price]]</f>
        <v>0</v>
      </c>
    </row>
    <row r="7318" spans="1:9" x14ac:dyDescent="0.25">
      <c r="A7318">
        <v>42476</v>
      </c>
      <c r="B7318" t="str">
        <f>INDEX( Table3[],MATCH(Sales[[#This Row],[Category]],Table3[Category],0),1)</f>
        <v>OTHER</v>
      </c>
      <c r="C7318" t="s">
        <v>75</v>
      </c>
      <c r="D7318" t="s">
        <v>7147</v>
      </c>
      <c r="E7318" t="s">
        <v>10</v>
      </c>
      <c r="F7318">
        <v>54</v>
      </c>
      <c r="G7318" s="1">
        <v>13.99</v>
      </c>
      <c r="H731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7318">
        <f>Sales[[#This Row],[Total Inventory]]*Sales[[#This Row],[Sale_Price]]</f>
        <v>755.46</v>
      </c>
    </row>
    <row r="7319" spans="1:9" x14ac:dyDescent="0.25">
      <c r="A7319">
        <v>341289</v>
      </c>
      <c r="B7319" t="str">
        <f>INDEX( Table3[],MATCH(Sales[[#This Row],[Category]],Table3[Category],0),1)</f>
        <v>WINE</v>
      </c>
      <c r="C7319" t="s">
        <v>28</v>
      </c>
      <c r="D7319" t="s">
        <v>7148</v>
      </c>
      <c r="E7319" t="s">
        <v>10</v>
      </c>
      <c r="F7319">
        <v>0</v>
      </c>
      <c r="G7319" s="1">
        <v>15.99</v>
      </c>
      <c r="H7319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7319">
        <f>Sales[[#This Row],[Total Inventory]]*Sales[[#This Row],[Sale_Price]]</f>
        <v>0</v>
      </c>
    </row>
    <row r="7320" spans="1:9" x14ac:dyDescent="0.25">
      <c r="A7320">
        <v>75212</v>
      </c>
      <c r="B7320" t="str">
        <f>INDEX( Table3[],MATCH(Sales[[#This Row],[Category]],Table3[Category],0),1)</f>
        <v>LIQUOR</v>
      </c>
      <c r="C7320" t="s">
        <v>14</v>
      </c>
      <c r="D7320" t="s">
        <v>7149</v>
      </c>
      <c r="E7320" t="s">
        <v>10</v>
      </c>
      <c r="F7320">
        <v>5</v>
      </c>
      <c r="G7320" s="1">
        <v>697.99</v>
      </c>
      <c r="H7320">
        <f>IF(INDEX(Sale_Promotions[[Code]:[Sale Price]],MATCH(Sales[[#This Row],[Code]],Sale_Promotions[Code],0),2)=0,Sales[[#This Row],[Price]],INDEX(Sale_Promotions[[Code]:[Sale Price]],MATCH(Sales[[#This Row],[Code]],Sale_Promotions[Code],0),2))</f>
        <v>697.99</v>
      </c>
      <c r="I7320">
        <f>Sales[[#This Row],[Total Inventory]]*Sales[[#This Row],[Sale_Price]]</f>
        <v>3489.95</v>
      </c>
    </row>
    <row r="7321" spans="1:9" x14ac:dyDescent="0.25">
      <c r="A7321">
        <v>430218</v>
      </c>
      <c r="B7321" t="str">
        <f>INDEX( Table3[],MATCH(Sales[[#This Row],[Category]],Table3[Category],0),1)</f>
        <v>WINE</v>
      </c>
      <c r="C7321" t="s">
        <v>21</v>
      </c>
      <c r="D7321" t="s">
        <v>7150</v>
      </c>
      <c r="E7321" t="s">
        <v>10</v>
      </c>
      <c r="F7321">
        <v>0</v>
      </c>
      <c r="G7321" s="1">
        <v>13.99</v>
      </c>
      <c r="H732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7321">
        <f>Sales[[#This Row],[Total Inventory]]*Sales[[#This Row],[Sale_Price]]</f>
        <v>0</v>
      </c>
    </row>
    <row r="7322" spans="1:9" x14ac:dyDescent="0.25">
      <c r="A7322">
        <v>56804</v>
      </c>
      <c r="B7322" t="str">
        <f>INDEX( Table3[],MATCH(Sales[[#This Row],[Category]],Table3[Category],0),1)</f>
        <v>LIQUOR</v>
      </c>
      <c r="C7322" t="s">
        <v>102</v>
      </c>
      <c r="D7322" t="s">
        <v>7151</v>
      </c>
      <c r="E7322" t="s">
        <v>10</v>
      </c>
      <c r="F7322">
        <v>180</v>
      </c>
      <c r="G7322" s="1">
        <v>124.99</v>
      </c>
      <c r="H7322">
        <f>IF(INDEX(Sale_Promotions[[Code]:[Sale Price]],MATCH(Sales[[#This Row],[Code]],Sale_Promotions[Code],0),2)=0,Sales[[#This Row],[Price]],INDEX(Sale_Promotions[[Code]:[Sale Price]],MATCH(Sales[[#This Row],[Code]],Sale_Promotions[Code],0),2))</f>
        <v>124.99</v>
      </c>
      <c r="I7322">
        <f>Sales[[#This Row],[Total Inventory]]*Sales[[#This Row],[Sale_Price]]</f>
        <v>22498.2</v>
      </c>
    </row>
    <row r="7323" spans="1:9" x14ac:dyDescent="0.25">
      <c r="A7323">
        <v>73612</v>
      </c>
      <c r="B7323" t="str">
        <f>INDEX( Table3[],MATCH(Sales[[#This Row],[Category]],Table3[Category],0),1)</f>
        <v>BEER</v>
      </c>
      <c r="C7323" t="s">
        <v>436</v>
      </c>
      <c r="D7323" t="s">
        <v>7152</v>
      </c>
      <c r="E7323" t="s">
        <v>10</v>
      </c>
      <c r="F7323">
        <v>132</v>
      </c>
      <c r="G7323" s="1">
        <v>21.99</v>
      </c>
      <c r="H7323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7323">
        <f>Sales[[#This Row],[Total Inventory]]*Sales[[#This Row],[Sale_Price]]</f>
        <v>2902.68</v>
      </c>
    </row>
    <row r="7324" spans="1:9" x14ac:dyDescent="0.25">
      <c r="A7324">
        <v>28434</v>
      </c>
      <c r="B7324" t="str">
        <f>INDEX( Table3[],MATCH(Sales[[#This Row],[Category]],Table3[Category],0),1)</f>
        <v>BEER</v>
      </c>
      <c r="C7324" t="s">
        <v>11</v>
      </c>
      <c r="D7324" t="s">
        <v>7153</v>
      </c>
      <c r="E7324" t="s">
        <v>229</v>
      </c>
      <c r="F7324">
        <v>396</v>
      </c>
      <c r="G7324" s="1">
        <v>1.42</v>
      </c>
      <c r="H7324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7324">
        <f>Sales[[#This Row],[Total Inventory]]*Sales[[#This Row],[Sale_Price]]</f>
        <v>562.31999999999994</v>
      </c>
    </row>
    <row r="7325" spans="1:9" x14ac:dyDescent="0.25">
      <c r="A7325">
        <v>83855</v>
      </c>
      <c r="B7325" t="str">
        <f>INDEX( Table3[],MATCH(Sales[[#This Row],[Category]],Table3[Category],0),1)</f>
        <v>WINE</v>
      </c>
      <c r="C7325" t="s">
        <v>242</v>
      </c>
      <c r="D7325" t="s">
        <v>7154</v>
      </c>
      <c r="E7325" t="s">
        <v>23</v>
      </c>
      <c r="F7325">
        <v>97</v>
      </c>
      <c r="G7325" s="1">
        <v>14.69</v>
      </c>
      <c r="H7325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7325">
        <f>Sales[[#This Row],[Total Inventory]]*Sales[[#This Row],[Sale_Price]]</f>
        <v>1424.93</v>
      </c>
    </row>
    <row r="7326" spans="1:9" x14ac:dyDescent="0.25">
      <c r="A7326">
        <v>340396</v>
      </c>
      <c r="B7326" t="str">
        <f>INDEX( Table3[],MATCH(Sales[[#This Row],[Category]],Table3[Category],0),1)</f>
        <v>WINE</v>
      </c>
      <c r="C7326" t="s">
        <v>61</v>
      </c>
      <c r="D7326" t="s">
        <v>7155</v>
      </c>
      <c r="E7326" t="s">
        <v>10</v>
      </c>
      <c r="F7326">
        <v>19</v>
      </c>
      <c r="G7326" s="1">
        <v>18.489999999999998</v>
      </c>
      <c r="H7326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7326">
        <f>Sales[[#This Row],[Total Inventory]]*Sales[[#This Row],[Sale_Price]]</f>
        <v>351.30999999999995</v>
      </c>
    </row>
    <row r="7327" spans="1:9" x14ac:dyDescent="0.25">
      <c r="A7327">
        <v>25817</v>
      </c>
      <c r="B7327" t="str">
        <f>INDEX( Table3[],MATCH(Sales[[#This Row],[Category]],Table3[Category],0),1)</f>
        <v>BEER</v>
      </c>
      <c r="C7327" t="s">
        <v>11</v>
      </c>
      <c r="D7327" t="s">
        <v>2034</v>
      </c>
      <c r="E7327" t="s">
        <v>25</v>
      </c>
      <c r="F7327">
        <v>42</v>
      </c>
      <c r="G7327" s="1">
        <v>1.87</v>
      </c>
      <c r="H7327">
        <f>IF(INDEX(Sale_Promotions[[Code]:[Sale Price]],MATCH(Sales[[#This Row],[Code]],Sale_Promotions[Code],0),2)=0,Sales[[#This Row],[Price]],INDEX(Sale_Promotions[[Code]:[Sale Price]],MATCH(Sales[[#This Row],[Code]],Sale_Promotions[Code],0),2))</f>
        <v>1.87</v>
      </c>
      <c r="I7327">
        <f>Sales[[#This Row],[Total Inventory]]*Sales[[#This Row],[Sale_Price]]</f>
        <v>78.540000000000006</v>
      </c>
    </row>
    <row r="7328" spans="1:9" x14ac:dyDescent="0.25">
      <c r="A7328">
        <v>52094</v>
      </c>
      <c r="B7328" t="str">
        <f>INDEX( Table3[],MATCH(Sales[[#This Row],[Category]],Table3[Category],0),1)</f>
        <v>WINE</v>
      </c>
      <c r="C7328" t="s">
        <v>43</v>
      </c>
      <c r="D7328" t="s">
        <v>7156</v>
      </c>
      <c r="E7328" t="s">
        <v>10</v>
      </c>
      <c r="F7328">
        <v>85</v>
      </c>
      <c r="G7328" s="1">
        <v>25.99</v>
      </c>
      <c r="H7328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7328">
        <f>Sales[[#This Row],[Total Inventory]]*Sales[[#This Row],[Sale_Price]]</f>
        <v>2209.15</v>
      </c>
    </row>
    <row r="7329" spans="1:9" x14ac:dyDescent="0.25">
      <c r="A7329">
        <v>53198</v>
      </c>
      <c r="B7329" t="str">
        <f>INDEX( Table3[],MATCH(Sales[[#This Row],[Category]],Table3[Category],0),1)</f>
        <v>WINE</v>
      </c>
      <c r="C7329" t="s">
        <v>61</v>
      </c>
      <c r="D7329" t="s">
        <v>7157</v>
      </c>
      <c r="E7329" t="s">
        <v>23</v>
      </c>
      <c r="F7329">
        <v>5</v>
      </c>
      <c r="G7329" s="1">
        <v>13.99</v>
      </c>
      <c r="H732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7329">
        <f>Sales[[#This Row],[Total Inventory]]*Sales[[#This Row],[Sale_Price]]</f>
        <v>69.95</v>
      </c>
    </row>
    <row r="7330" spans="1:9" x14ac:dyDescent="0.25">
      <c r="A7330">
        <v>84905</v>
      </c>
      <c r="B7330" t="str">
        <f>INDEX( Table3[],MATCH(Sales[[#This Row],[Category]],Table3[Category],0),1)</f>
        <v>WINE</v>
      </c>
      <c r="C7330" t="s">
        <v>83</v>
      </c>
      <c r="D7330" t="s">
        <v>7158</v>
      </c>
      <c r="E7330" t="s">
        <v>10</v>
      </c>
      <c r="F7330">
        <v>102</v>
      </c>
      <c r="G7330" s="1">
        <v>11.99</v>
      </c>
      <c r="H733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330">
        <f>Sales[[#This Row],[Total Inventory]]*Sales[[#This Row],[Sale_Price]]</f>
        <v>1222.98</v>
      </c>
    </row>
    <row r="7331" spans="1:9" x14ac:dyDescent="0.25">
      <c r="A7331">
        <v>22144</v>
      </c>
      <c r="B7331" t="str">
        <f>INDEX( Table3[],MATCH(Sales[[#This Row],[Category]],Table3[Category],0),1)</f>
        <v>LIQUOR</v>
      </c>
      <c r="C7331" t="s">
        <v>57</v>
      </c>
      <c r="D7331" t="s">
        <v>7159</v>
      </c>
      <c r="E7331" t="s">
        <v>10</v>
      </c>
      <c r="F7331">
        <v>111</v>
      </c>
      <c r="G7331" s="1">
        <v>55.99</v>
      </c>
      <c r="H7331">
        <f>IF(INDEX(Sale_Promotions[[Code]:[Sale Price]],MATCH(Sales[[#This Row],[Code]],Sale_Promotions[Code],0),2)=0,Sales[[#This Row],[Price]],INDEX(Sale_Promotions[[Code]:[Sale Price]],MATCH(Sales[[#This Row],[Code]],Sale_Promotions[Code],0),2))</f>
        <v>55.99</v>
      </c>
      <c r="I7331">
        <f>Sales[[#This Row],[Total Inventory]]*Sales[[#This Row],[Sale_Price]]</f>
        <v>6214.89</v>
      </c>
    </row>
    <row r="7332" spans="1:9" x14ac:dyDescent="0.25">
      <c r="A7332">
        <v>27308</v>
      </c>
      <c r="B7332" t="str">
        <f>INDEX( Table3[],MATCH(Sales[[#This Row],[Category]],Table3[Category],0),1)</f>
        <v>LIQUOR</v>
      </c>
      <c r="C7332" t="s">
        <v>14</v>
      </c>
      <c r="D7332" t="s">
        <v>7130</v>
      </c>
      <c r="E7332" t="s">
        <v>10</v>
      </c>
      <c r="F7332">
        <v>274</v>
      </c>
      <c r="G7332" s="1">
        <v>23.99</v>
      </c>
      <c r="H7332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7332">
        <f>Sales[[#This Row],[Total Inventory]]*Sales[[#This Row],[Sale_Price]]</f>
        <v>6573.2599999999993</v>
      </c>
    </row>
    <row r="7333" spans="1:9" x14ac:dyDescent="0.25">
      <c r="A7333">
        <v>25131</v>
      </c>
      <c r="B7333" t="str">
        <f>INDEX( Table3[],MATCH(Sales[[#This Row],[Category]],Table3[Category],0),1)</f>
        <v>BEER</v>
      </c>
      <c r="C7333" t="s">
        <v>11</v>
      </c>
      <c r="D7333" t="s">
        <v>7160</v>
      </c>
      <c r="E7333" t="s">
        <v>25</v>
      </c>
      <c r="F7333">
        <v>204</v>
      </c>
      <c r="G7333" s="1">
        <v>1.64</v>
      </c>
      <c r="H7333">
        <f>IF(INDEX(Sale_Promotions[[Code]:[Sale Price]],MATCH(Sales[[#This Row],[Code]],Sale_Promotions[Code],0),2)=0,Sales[[#This Row],[Price]],INDEX(Sale_Promotions[[Code]:[Sale Price]],MATCH(Sales[[#This Row],[Code]],Sale_Promotions[Code],0),2))</f>
        <v>1.64</v>
      </c>
      <c r="I7333">
        <f>Sales[[#This Row],[Total Inventory]]*Sales[[#This Row],[Sale_Price]]</f>
        <v>334.56</v>
      </c>
    </row>
    <row r="7334" spans="1:9" x14ac:dyDescent="0.25">
      <c r="A7334">
        <v>97578</v>
      </c>
      <c r="B7334" t="str">
        <f>INDEX( Table3[],MATCH(Sales[[#This Row],[Category]],Table3[Category],0),1)</f>
        <v>BEER</v>
      </c>
      <c r="C7334" t="s">
        <v>11</v>
      </c>
      <c r="D7334" t="s">
        <v>7161</v>
      </c>
      <c r="E7334" t="s">
        <v>25</v>
      </c>
      <c r="F7334">
        <v>104</v>
      </c>
      <c r="G7334" s="1">
        <v>25.99</v>
      </c>
      <c r="H7334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7334">
        <f>Sales[[#This Row],[Total Inventory]]*Sales[[#This Row],[Sale_Price]]</f>
        <v>2702.96</v>
      </c>
    </row>
    <row r="7335" spans="1:9" x14ac:dyDescent="0.25">
      <c r="A7335">
        <v>89583</v>
      </c>
      <c r="B7335" t="str">
        <f>INDEX( Table3[],MATCH(Sales[[#This Row],[Category]],Table3[Category],0),1)</f>
        <v>WINE</v>
      </c>
      <c r="C7335" t="s">
        <v>64</v>
      </c>
      <c r="D7335" t="s">
        <v>7162</v>
      </c>
      <c r="E7335" t="s">
        <v>133</v>
      </c>
      <c r="F7335">
        <v>42</v>
      </c>
      <c r="G7335" s="1">
        <v>5.49</v>
      </c>
      <c r="H7335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7335">
        <f>Sales[[#This Row],[Total Inventory]]*Sales[[#This Row],[Sale_Price]]</f>
        <v>230.58</v>
      </c>
    </row>
    <row r="7336" spans="1:9" x14ac:dyDescent="0.25">
      <c r="A7336">
        <v>81282</v>
      </c>
      <c r="B7336" t="str">
        <f>INDEX( Table3[],MATCH(Sales[[#This Row],[Category]],Table3[Category],0),1)</f>
        <v>WINE</v>
      </c>
      <c r="C7336" t="s">
        <v>61</v>
      </c>
      <c r="D7336" t="s">
        <v>7163</v>
      </c>
      <c r="E7336" t="s">
        <v>10</v>
      </c>
      <c r="F7336">
        <v>0</v>
      </c>
      <c r="G7336" s="1">
        <v>30.99</v>
      </c>
      <c r="H7336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7336">
        <f>Sales[[#This Row],[Total Inventory]]*Sales[[#This Row],[Sale_Price]]</f>
        <v>0</v>
      </c>
    </row>
    <row r="7337" spans="1:9" x14ac:dyDescent="0.25">
      <c r="A7337">
        <v>310332</v>
      </c>
      <c r="B7337" t="str">
        <f>INDEX( Table3[],MATCH(Sales[[#This Row],[Category]],Table3[Category],0),1)</f>
        <v>WINE</v>
      </c>
      <c r="C7337" t="s">
        <v>31</v>
      </c>
      <c r="D7337" t="s">
        <v>7164</v>
      </c>
      <c r="E7337" t="s">
        <v>10</v>
      </c>
      <c r="F7337">
        <v>0</v>
      </c>
      <c r="G7337" s="1">
        <v>8.99</v>
      </c>
      <c r="H733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7337">
        <f>Sales[[#This Row],[Total Inventory]]*Sales[[#This Row],[Sale_Price]]</f>
        <v>0</v>
      </c>
    </row>
    <row r="7338" spans="1:9" x14ac:dyDescent="0.25">
      <c r="A7338">
        <v>84610</v>
      </c>
      <c r="B7338" t="str">
        <f>INDEX( Table3[],MATCH(Sales[[#This Row],[Category]],Table3[Category],0),1)</f>
        <v>WINE</v>
      </c>
      <c r="C7338" t="s">
        <v>85</v>
      </c>
      <c r="D7338" t="s">
        <v>7165</v>
      </c>
      <c r="E7338" t="s">
        <v>10</v>
      </c>
      <c r="F7338">
        <v>286</v>
      </c>
      <c r="G7338" s="1">
        <v>9.7899999999999991</v>
      </c>
      <c r="H733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7338">
        <f>Sales[[#This Row],[Total Inventory]]*Sales[[#This Row],[Sale_Price]]</f>
        <v>2799.9399999999996</v>
      </c>
    </row>
    <row r="7339" spans="1:9" x14ac:dyDescent="0.25">
      <c r="A7339">
        <v>27111</v>
      </c>
      <c r="B7339" t="str">
        <f>INDEX( Table3[],MATCH(Sales[[#This Row],[Category]],Table3[Category],0),1)</f>
        <v>LIQUOR</v>
      </c>
      <c r="C7339" t="s">
        <v>14</v>
      </c>
      <c r="D7339" t="s">
        <v>7166</v>
      </c>
      <c r="E7339" t="s">
        <v>16</v>
      </c>
      <c r="F7339">
        <v>72</v>
      </c>
      <c r="G7339" s="1">
        <v>34.99</v>
      </c>
      <c r="H7339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7339">
        <f>Sales[[#This Row],[Total Inventory]]*Sales[[#This Row],[Sale_Price]]</f>
        <v>2519.2800000000002</v>
      </c>
    </row>
    <row r="7340" spans="1:9" x14ac:dyDescent="0.25">
      <c r="A7340">
        <v>28061</v>
      </c>
      <c r="B7340" t="str">
        <f>INDEX( Table3[],MATCH(Sales[[#This Row],[Category]],Table3[Category],0),1)</f>
        <v>BEER</v>
      </c>
      <c r="C7340" t="s">
        <v>11</v>
      </c>
      <c r="D7340" t="s">
        <v>7167</v>
      </c>
      <c r="E7340" t="s">
        <v>25</v>
      </c>
      <c r="F7340">
        <v>24</v>
      </c>
      <c r="G7340" s="1">
        <v>2.8</v>
      </c>
      <c r="H7340">
        <f>IF(INDEX(Sale_Promotions[[Code]:[Sale Price]],MATCH(Sales[[#This Row],[Code]],Sale_Promotions[Code],0),2)=0,Sales[[#This Row],[Price]],INDEX(Sale_Promotions[[Code]:[Sale Price]],MATCH(Sales[[#This Row],[Code]],Sale_Promotions[Code],0),2))</f>
        <v>2.8</v>
      </c>
      <c r="I7340">
        <f>Sales[[#This Row],[Total Inventory]]*Sales[[#This Row],[Sale_Price]]</f>
        <v>67.199999999999989</v>
      </c>
    </row>
    <row r="7341" spans="1:9" x14ac:dyDescent="0.25">
      <c r="A7341">
        <v>26482</v>
      </c>
      <c r="B7341" t="str">
        <f>INDEX( Table3[],MATCH(Sales[[#This Row],[Category]],Table3[Category],0),1)</f>
        <v>BEER</v>
      </c>
      <c r="C7341" t="s">
        <v>11</v>
      </c>
      <c r="D7341" t="s">
        <v>7168</v>
      </c>
      <c r="E7341" t="s">
        <v>25</v>
      </c>
      <c r="F7341">
        <v>90</v>
      </c>
      <c r="G7341" s="1">
        <v>1.83</v>
      </c>
      <c r="H7341">
        <f>IF(INDEX(Sale_Promotions[[Code]:[Sale Price]],MATCH(Sales[[#This Row],[Code]],Sale_Promotions[Code],0),2)=0,Sales[[#This Row],[Price]],INDEX(Sale_Promotions[[Code]:[Sale Price]],MATCH(Sales[[#This Row],[Code]],Sale_Promotions[Code],0),2))</f>
        <v>1.83</v>
      </c>
      <c r="I7341">
        <f>Sales[[#This Row],[Total Inventory]]*Sales[[#This Row],[Sale_Price]]</f>
        <v>164.70000000000002</v>
      </c>
    </row>
    <row r="7342" spans="1:9" x14ac:dyDescent="0.25">
      <c r="A7342">
        <v>81026</v>
      </c>
      <c r="B7342" t="str">
        <f>INDEX( Table3[],MATCH(Sales[[#This Row],[Category]],Table3[Category],0),1)</f>
        <v>WINE</v>
      </c>
      <c r="C7342" t="s">
        <v>28</v>
      </c>
      <c r="D7342" t="s">
        <v>7169</v>
      </c>
      <c r="E7342" t="s">
        <v>23</v>
      </c>
      <c r="F7342">
        <v>0</v>
      </c>
      <c r="G7342" s="1">
        <v>9.7899999999999991</v>
      </c>
      <c r="H734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7342">
        <f>Sales[[#This Row],[Total Inventory]]*Sales[[#This Row],[Sale_Price]]</f>
        <v>0</v>
      </c>
    </row>
    <row r="7343" spans="1:9" x14ac:dyDescent="0.25">
      <c r="A7343">
        <v>319470</v>
      </c>
      <c r="B7343" t="str">
        <f>INDEX( Table3[],MATCH(Sales[[#This Row],[Category]],Table3[Category],0),1)</f>
        <v>WINE</v>
      </c>
      <c r="C7343" t="s">
        <v>43</v>
      </c>
      <c r="D7343" t="s">
        <v>7170</v>
      </c>
      <c r="E7343" t="s">
        <v>10</v>
      </c>
      <c r="F7343">
        <v>2</v>
      </c>
      <c r="G7343" s="1">
        <v>28.99</v>
      </c>
      <c r="H7343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7343">
        <f>Sales[[#This Row],[Total Inventory]]*Sales[[#This Row],[Sale_Price]]</f>
        <v>57.98</v>
      </c>
    </row>
    <row r="7344" spans="1:9" x14ac:dyDescent="0.25">
      <c r="A7344">
        <v>310765</v>
      </c>
      <c r="B7344" t="str">
        <f>INDEX( Table3[],MATCH(Sales[[#This Row],[Category]],Table3[Category],0),1)</f>
        <v>WINE</v>
      </c>
      <c r="C7344" t="s">
        <v>61</v>
      </c>
      <c r="D7344" t="s">
        <v>7171</v>
      </c>
      <c r="E7344" t="s">
        <v>10</v>
      </c>
      <c r="F7344">
        <v>0</v>
      </c>
      <c r="G7344" s="1">
        <v>11.49</v>
      </c>
      <c r="H7344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7344">
        <f>Sales[[#This Row],[Total Inventory]]*Sales[[#This Row],[Sale_Price]]</f>
        <v>0</v>
      </c>
    </row>
    <row r="7345" spans="1:9" x14ac:dyDescent="0.25">
      <c r="A7345">
        <v>38482</v>
      </c>
      <c r="B7345" t="str">
        <f>INDEX( Table3[],MATCH(Sales[[#This Row],[Category]],Table3[Category],0),1)</f>
        <v>LIQUOR</v>
      </c>
      <c r="C7345" t="s">
        <v>35</v>
      </c>
      <c r="D7345" t="s">
        <v>6197</v>
      </c>
      <c r="E7345" t="s">
        <v>10</v>
      </c>
      <c r="F7345">
        <v>7</v>
      </c>
      <c r="G7345" s="1">
        <v>11.99</v>
      </c>
      <c r="H734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345">
        <f>Sales[[#This Row],[Total Inventory]]*Sales[[#This Row],[Sale_Price]]</f>
        <v>83.93</v>
      </c>
    </row>
    <row r="7346" spans="1:9" x14ac:dyDescent="0.25">
      <c r="A7346">
        <v>16225</v>
      </c>
      <c r="B7346" t="str">
        <f>INDEX( Table3[],MATCH(Sales[[#This Row],[Category]],Table3[Category],0),1)</f>
        <v>WINE</v>
      </c>
      <c r="C7346" t="s">
        <v>61</v>
      </c>
      <c r="D7346" t="s">
        <v>7172</v>
      </c>
      <c r="E7346" t="s">
        <v>10</v>
      </c>
      <c r="F7346">
        <v>51</v>
      </c>
      <c r="G7346" s="1">
        <v>23.99</v>
      </c>
      <c r="H7346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7346">
        <f>Sales[[#This Row],[Total Inventory]]*Sales[[#This Row],[Sale_Price]]</f>
        <v>1223.49</v>
      </c>
    </row>
    <row r="7347" spans="1:9" x14ac:dyDescent="0.25">
      <c r="A7347">
        <v>35220</v>
      </c>
      <c r="B7347" t="str">
        <f>INDEX( Table3[],MATCH(Sales[[#This Row],[Category]],Table3[Category],0),1)</f>
        <v>LIQUOR</v>
      </c>
      <c r="C7347" t="s">
        <v>37</v>
      </c>
      <c r="D7347" t="s">
        <v>1729</v>
      </c>
      <c r="E7347" t="s">
        <v>449</v>
      </c>
      <c r="F7347">
        <v>4241</v>
      </c>
      <c r="G7347" s="1">
        <v>0.99</v>
      </c>
      <c r="H7347">
        <f>IF(INDEX(Sale_Promotions[[Code]:[Sale Price]],MATCH(Sales[[#This Row],[Code]],Sale_Promotions[Code],0),2)=0,Sales[[#This Row],[Price]],INDEX(Sale_Promotions[[Code]:[Sale Price]],MATCH(Sales[[#This Row],[Code]],Sale_Promotions[Code],0),2))</f>
        <v>0.99</v>
      </c>
      <c r="I7347">
        <f>Sales[[#This Row],[Total Inventory]]*Sales[[#This Row],[Sale_Price]]</f>
        <v>4198.59</v>
      </c>
    </row>
    <row r="7348" spans="1:9" x14ac:dyDescent="0.25">
      <c r="A7348">
        <v>322592</v>
      </c>
      <c r="B7348" t="str">
        <f>INDEX( Table3[],MATCH(Sales[[#This Row],[Category]],Table3[Category],0),1)</f>
        <v>WINE</v>
      </c>
      <c r="C7348" t="s">
        <v>64</v>
      </c>
      <c r="D7348" t="s">
        <v>7173</v>
      </c>
      <c r="E7348" t="s">
        <v>10</v>
      </c>
      <c r="F7348">
        <v>5</v>
      </c>
      <c r="G7348" s="1">
        <v>10.69</v>
      </c>
      <c r="H7348">
        <f>IF(INDEX(Sale_Promotions[[Code]:[Sale Price]],MATCH(Sales[[#This Row],[Code]],Sale_Promotions[Code],0),2)=0,Sales[[#This Row],[Price]],INDEX(Sale_Promotions[[Code]:[Sale Price]],MATCH(Sales[[#This Row],[Code]],Sale_Promotions[Code],0),2))</f>
        <v>10.69</v>
      </c>
      <c r="I7348">
        <f>Sales[[#This Row],[Total Inventory]]*Sales[[#This Row],[Sale_Price]]</f>
        <v>53.449999999999996</v>
      </c>
    </row>
    <row r="7349" spans="1:9" x14ac:dyDescent="0.25">
      <c r="A7349">
        <v>335587</v>
      </c>
      <c r="B7349" t="str">
        <f>INDEX( Table3[],MATCH(Sales[[#This Row],[Category]],Table3[Category],0),1)</f>
        <v>WINE</v>
      </c>
      <c r="C7349" t="s">
        <v>61</v>
      </c>
      <c r="D7349" t="s">
        <v>7174</v>
      </c>
      <c r="E7349" t="s">
        <v>10</v>
      </c>
      <c r="F7349">
        <v>0</v>
      </c>
      <c r="G7349" s="1">
        <v>15.49</v>
      </c>
      <c r="H7349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7349">
        <f>Sales[[#This Row],[Total Inventory]]*Sales[[#This Row],[Sale_Price]]</f>
        <v>0</v>
      </c>
    </row>
    <row r="7350" spans="1:9" x14ac:dyDescent="0.25">
      <c r="A7350">
        <v>300263</v>
      </c>
      <c r="B7350" t="str">
        <f>INDEX( Table3[],MATCH(Sales[[#This Row],[Category]],Table3[Category],0),1)</f>
        <v>WINE</v>
      </c>
      <c r="C7350" t="s">
        <v>39</v>
      </c>
      <c r="D7350" t="s">
        <v>7175</v>
      </c>
      <c r="E7350" t="s">
        <v>10</v>
      </c>
      <c r="F7350">
        <v>0</v>
      </c>
      <c r="G7350" s="1">
        <v>6.99</v>
      </c>
      <c r="H7350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7350">
        <f>Sales[[#This Row],[Total Inventory]]*Sales[[#This Row],[Sale_Price]]</f>
        <v>0</v>
      </c>
    </row>
    <row r="7351" spans="1:9" x14ac:dyDescent="0.25">
      <c r="A7351">
        <v>29033</v>
      </c>
      <c r="B7351" t="str">
        <f>INDEX( Table3[],MATCH(Sales[[#This Row],[Category]],Table3[Category],0),1)</f>
        <v>LIQUOR</v>
      </c>
      <c r="C7351" t="s">
        <v>245</v>
      </c>
      <c r="D7351" t="s">
        <v>7176</v>
      </c>
      <c r="E7351" t="s">
        <v>16</v>
      </c>
      <c r="F7351">
        <v>311</v>
      </c>
      <c r="G7351" s="1">
        <v>12.99</v>
      </c>
      <c r="H735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7351">
        <f>Sales[[#This Row],[Total Inventory]]*Sales[[#This Row],[Sale_Price]]</f>
        <v>4039.89</v>
      </c>
    </row>
    <row r="7352" spans="1:9" x14ac:dyDescent="0.25">
      <c r="A7352">
        <v>130478</v>
      </c>
      <c r="B7352" t="str">
        <f>INDEX( Table3[],MATCH(Sales[[#This Row],[Category]],Table3[Category],0),1)</f>
        <v>WINE</v>
      </c>
      <c r="C7352" t="s">
        <v>41</v>
      </c>
      <c r="D7352" t="s">
        <v>7177</v>
      </c>
      <c r="E7352" t="s">
        <v>10</v>
      </c>
      <c r="F7352">
        <v>1</v>
      </c>
      <c r="G7352" s="1">
        <v>9.7899999999999991</v>
      </c>
      <c r="H7352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7352">
        <f>Sales[[#This Row],[Total Inventory]]*Sales[[#This Row],[Sale_Price]]</f>
        <v>6.99</v>
      </c>
    </row>
    <row r="7353" spans="1:9" x14ac:dyDescent="0.25">
      <c r="A7353">
        <v>48121</v>
      </c>
      <c r="B7353" t="str">
        <f>INDEX( Table3[],MATCH(Sales[[#This Row],[Category]],Table3[Category],0),1)</f>
        <v>WINE</v>
      </c>
      <c r="C7353" t="s">
        <v>53</v>
      </c>
      <c r="D7353" t="s">
        <v>7178</v>
      </c>
      <c r="E7353" t="s">
        <v>10</v>
      </c>
      <c r="F7353">
        <v>0</v>
      </c>
      <c r="G7353" s="1">
        <v>31.99</v>
      </c>
      <c r="H7353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7353">
        <f>Sales[[#This Row],[Total Inventory]]*Sales[[#This Row],[Sale_Price]]</f>
        <v>0</v>
      </c>
    </row>
    <row r="7354" spans="1:9" x14ac:dyDescent="0.25">
      <c r="A7354">
        <v>41467</v>
      </c>
      <c r="B7354" t="str">
        <f>INDEX( Table3[],MATCH(Sales[[#This Row],[Category]],Table3[Category],0),1)</f>
        <v>WINE</v>
      </c>
      <c r="C7354" t="s">
        <v>53</v>
      </c>
      <c r="D7354" t="s">
        <v>7179</v>
      </c>
      <c r="E7354" t="s">
        <v>1136</v>
      </c>
      <c r="F7354">
        <v>357</v>
      </c>
      <c r="G7354" s="1">
        <v>10.99</v>
      </c>
      <c r="H735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354">
        <f>Sales[[#This Row],[Total Inventory]]*Sales[[#This Row],[Sale_Price]]</f>
        <v>3923.4300000000003</v>
      </c>
    </row>
    <row r="7355" spans="1:9" x14ac:dyDescent="0.25">
      <c r="A7355">
        <v>91189</v>
      </c>
      <c r="B7355" t="str">
        <f>INDEX( Table3[],MATCH(Sales[[#This Row],[Category]],Table3[Category],0),1)</f>
        <v>BEER</v>
      </c>
      <c r="C7355" t="s">
        <v>11</v>
      </c>
      <c r="D7355" t="s">
        <v>7180</v>
      </c>
      <c r="E7355" t="s">
        <v>25</v>
      </c>
      <c r="F7355">
        <v>27</v>
      </c>
      <c r="G7355" s="1">
        <v>27.99</v>
      </c>
      <c r="H7355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7355">
        <f>Sales[[#This Row],[Total Inventory]]*Sales[[#This Row],[Sale_Price]]</f>
        <v>755.7299999999999</v>
      </c>
    </row>
    <row r="7356" spans="1:9" x14ac:dyDescent="0.25">
      <c r="A7356">
        <v>95761</v>
      </c>
      <c r="B7356" t="str">
        <f>INDEX( Table3[],MATCH(Sales[[#This Row],[Category]],Table3[Category],0),1)</f>
        <v>BEER</v>
      </c>
      <c r="C7356" t="s">
        <v>11</v>
      </c>
      <c r="D7356" t="s">
        <v>6014</v>
      </c>
      <c r="E7356" t="s">
        <v>25</v>
      </c>
      <c r="F7356">
        <v>1361</v>
      </c>
      <c r="G7356" s="1">
        <v>1.67</v>
      </c>
      <c r="H7356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7356">
        <f>Sales[[#This Row],[Total Inventory]]*Sales[[#This Row],[Sale_Price]]</f>
        <v>2272.87</v>
      </c>
    </row>
    <row r="7357" spans="1:9" x14ac:dyDescent="0.25">
      <c r="A7357">
        <v>28173</v>
      </c>
      <c r="B7357" t="str">
        <f>INDEX( Table3[],MATCH(Sales[[#This Row],[Category]],Table3[Category],0),1)</f>
        <v>BEER</v>
      </c>
      <c r="C7357" t="s">
        <v>11</v>
      </c>
      <c r="D7357" t="s">
        <v>7181</v>
      </c>
      <c r="E7357" t="s">
        <v>25</v>
      </c>
      <c r="F7357">
        <v>4</v>
      </c>
      <c r="G7357" s="1">
        <v>1.85</v>
      </c>
      <c r="H7357">
        <f>IF(INDEX(Sale_Promotions[[Code]:[Sale Price]],MATCH(Sales[[#This Row],[Code]],Sale_Promotions[Code],0),2)=0,Sales[[#This Row],[Price]],INDEX(Sale_Promotions[[Code]:[Sale Price]],MATCH(Sales[[#This Row],[Code]],Sale_Promotions[Code],0),2))</f>
        <v>1.85</v>
      </c>
      <c r="I7357">
        <f>Sales[[#This Row],[Total Inventory]]*Sales[[#This Row],[Sale_Price]]</f>
        <v>7.4</v>
      </c>
    </row>
    <row r="7358" spans="1:9" x14ac:dyDescent="0.25">
      <c r="A7358">
        <v>29220</v>
      </c>
      <c r="B7358" t="str">
        <f>INDEX( Table3[],MATCH(Sales[[#This Row],[Category]],Table3[Category],0),1)</f>
        <v>LIQUOR</v>
      </c>
      <c r="C7358" t="s">
        <v>37</v>
      </c>
      <c r="D7358" t="s">
        <v>5701</v>
      </c>
      <c r="E7358" t="s">
        <v>133</v>
      </c>
      <c r="F7358">
        <v>184</v>
      </c>
      <c r="G7358" s="1">
        <v>39.99</v>
      </c>
      <c r="H7358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7358">
        <f>Sales[[#This Row],[Total Inventory]]*Sales[[#This Row],[Sale_Price]]</f>
        <v>7358.1600000000008</v>
      </c>
    </row>
    <row r="7359" spans="1:9" x14ac:dyDescent="0.25">
      <c r="A7359">
        <v>81434</v>
      </c>
      <c r="B7359" t="str">
        <f>INDEX( Table3[],MATCH(Sales[[#This Row],[Category]],Table3[Category],0),1)</f>
        <v>WINE</v>
      </c>
      <c r="C7359" t="s">
        <v>61</v>
      </c>
      <c r="D7359" t="s">
        <v>7182</v>
      </c>
      <c r="E7359" t="s">
        <v>23</v>
      </c>
      <c r="F7359">
        <v>182</v>
      </c>
      <c r="G7359" s="1">
        <v>21.99</v>
      </c>
      <c r="H7359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7359">
        <f>Sales[[#This Row],[Total Inventory]]*Sales[[#This Row],[Sale_Price]]</f>
        <v>3583.5800000000004</v>
      </c>
    </row>
    <row r="7360" spans="1:9" x14ac:dyDescent="0.25">
      <c r="A7360">
        <v>309223</v>
      </c>
      <c r="B7360" t="str">
        <f>INDEX( Table3[],MATCH(Sales[[#This Row],[Category]],Table3[Category],0),1)</f>
        <v>WINE</v>
      </c>
      <c r="C7360" t="s">
        <v>21</v>
      </c>
      <c r="D7360" t="s">
        <v>7183</v>
      </c>
      <c r="E7360" t="s">
        <v>10</v>
      </c>
      <c r="F7360">
        <v>58</v>
      </c>
      <c r="G7360" s="1">
        <v>3.79</v>
      </c>
      <c r="H7360">
        <f>IF(INDEX(Sale_Promotions[[Code]:[Sale Price]],MATCH(Sales[[#This Row],[Code]],Sale_Promotions[Code],0),2)=0,Sales[[#This Row],[Price]],INDEX(Sale_Promotions[[Code]:[Sale Price]],MATCH(Sales[[#This Row],[Code]],Sale_Promotions[Code],0),2))</f>
        <v>3.79</v>
      </c>
      <c r="I7360">
        <f>Sales[[#This Row],[Total Inventory]]*Sales[[#This Row],[Sale_Price]]</f>
        <v>219.82</v>
      </c>
    </row>
    <row r="7361" spans="1:9" x14ac:dyDescent="0.25">
      <c r="A7361">
        <v>336876</v>
      </c>
      <c r="B7361" t="str">
        <f>INDEX( Table3[],MATCH(Sales[[#This Row],[Category]],Table3[Category],0),1)</f>
        <v>WINE</v>
      </c>
      <c r="C7361" t="s">
        <v>41</v>
      </c>
      <c r="D7361" t="s">
        <v>7184</v>
      </c>
      <c r="E7361" t="s">
        <v>10</v>
      </c>
      <c r="F7361">
        <v>4</v>
      </c>
      <c r="G7361" s="1">
        <v>10.49</v>
      </c>
      <c r="H7361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7361">
        <f>Sales[[#This Row],[Total Inventory]]*Sales[[#This Row],[Sale_Price]]</f>
        <v>41.96</v>
      </c>
    </row>
    <row r="7362" spans="1:9" x14ac:dyDescent="0.25">
      <c r="A7362">
        <v>310304</v>
      </c>
      <c r="B7362" t="str">
        <f>INDEX( Table3[],MATCH(Sales[[#This Row],[Category]],Table3[Category],0),1)</f>
        <v>WINE</v>
      </c>
      <c r="C7362" t="s">
        <v>17</v>
      </c>
      <c r="D7362" t="s">
        <v>7185</v>
      </c>
      <c r="E7362" t="s">
        <v>10</v>
      </c>
      <c r="F7362">
        <v>0</v>
      </c>
      <c r="G7362" s="1">
        <v>7.79</v>
      </c>
      <c r="H7362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7362">
        <f>Sales[[#This Row],[Total Inventory]]*Sales[[#This Row],[Sale_Price]]</f>
        <v>0</v>
      </c>
    </row>
    <row r="7363" spans="1:9" x14ac:dyDescent="0.25">
      <c r="A7363">
        <v>324028</v>
      </c>
      <c r="B7363" t="str">
        <f>INDEX( Table3[],MATCH(Sales[[#This Row],[Category]],Table3[Category],0),1)</f>
        <v>LIQUOR</v>
      </c>
      <c r="C7363" t="s">
        <v>46</v>
      </c>
      <c r="D7363" t="s">
        <v>7186</v>
      </c>
      <c r="E7363" t="s">
        <v>1506</v>
      </c>
      <c r="F7363">
        <v>224</v>
      </c>
      <c r="G7363" s="1">
        <v>6.99</v>
      </c>
      <c r="H7363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7363">
        <f>Sales[[#This Row],[Total Inventory]]*Sales[[#This Row],[Sale_Price]]</f>
        <v>1565.76</v>
      </c>
    </row>
    <row r="7364" spans="1:9" x14ac:dyDescent="0.25">
      <c r="A7364">
        <v>34754</v>
      </c>
      <c r="B7364" t="str">
        <f>INDEX( Table3[],MATCH(Sales[[#This Row],[Category]],Table3[Category],0),1)</f>
        <v>WINE</v>
      </c>
      <c r="C7364" t="s">
        <v>85</v>
      </c>
      <c r="D7364" t="s">
        <v>7187</v>
      </c>
      <c r="E7364" t="s">
        <v>10</v>
      </c>
      <c r="F7364">
        <v>156</v>
      </c>
      <c r="G7364" s="1">
        <v>11.49</v>
      </c>
      <c r="H7364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7364">
        <f>Sales[[#This Row],[Total Inventory]]*Sales[[#This Row],[Sale_Price]]</f>
        <v>1792.44</v>
      </c>
    </row>
    <row r="7365" spans="1:9" x14ac:dyDescent="0.25">
      <c r="A7365">
        <v>32107</v>
      </c>
      <c r="B7365" t="str">
        <f>INDEX( Table3[],MATCH(Sales[[#This Row],[Category]],Table3[Category],0),1)</f>
        <v>LIQUOR</v>
      </c>
      <c r="C7365" t="s">
        <v>198</v>
      </c>
      <c r="D7365" t="s">
        <v>7188</v>
      </c>
      <c r="E7365" t="s">
        <v>48</v>
      </c>
      <c r="F7365">
        <v>249</v>
      </c>
      <c r="G7365" s="1">
        <v>11.49</v>
      </c>
      <c r="H7365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7365">
        <f>Sales[[#This Row],[Total Inventory]]*Sales[[#This Row],[Sale_Price]]</f>
        <v>2861.01</v>
      </c>
    </row>
    <row r="7366" spans="1:9" x14ac:dyDescent="0.25">
      <c r="A7366">
        <v>72387</v>
      </c>
      <c r="B7366" t="str">
        <f>INDEX( Table3[],MATCH(Sales[[#This Row],[Category]],Table3[Category],0),1)</f>
        <v>BEER</v>
      </c>
      <c r="C7366" t="s">
        <v>436</v>
      </c>
      <c r="D7366" t="s">
        <v>7189</v>
      </c>
      <c r="E7366" t="s">
        <v>10</v>
      </c>
      <c r="F7366">
        <v>20</v>
      </c>
      <c r="G7366" s="1">
        <v>22.99</v>
      </c>
      <c r="H7366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7366">
        <f>Sales[[#This Row],[Total Inventory]]*Sales[[#This Row],[Sale_Price]]</f>
        <v>459.79999999999995</v>
      </c>
    </row>
    <row r="7367" spans="1:9" x14ac:dyDescent="0.25">
      <c r="A7367">
        <v>50237</v>
      </c>
      <c r="B7367" t="str">
        <f>INDEX( Table3[],MATCH(Sales[[#This Row],[Category]],Table3[Category],0),1)</f>
        <v>LIQUOR</v>
      </c>
      <c r="C7367" t="s">
        <v>26</v>
      </c>
      <c r="D7367" t="s">
        <v>7190</v>
      </c>
      <c r="E7367" t="s">
        <v>10</v>
      </c>
      <c r="F7367">
        <v>10</v>
      </c>
      <c r="G7367" s="1">
        <v>24.99</v>
      </c>
      <c r="H7367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7367">
        <f>Sales[[#This Row],[Total Inventory]]*Sales[[#This Row],[Sale_Price]]</f>
        <v>249.89999999999998</v>
      </c>
    </row>
    <row r="7368" spans="1:9" x14ac:dyDescent="0.25">
      <c r="A7368">
        <v>35297</v>
      </c>
      <c r="B7368" t="str">
        <f>INDEX( Table3[],MATCH(Sales[[#This Row],[Category]],Table3[Category],0),1)</f>
        <v>WINE</v>
      </c>
      <c r="C7368" t="s">
        <v>61</v>
      </c>
      <c r="D7368" t="s">
        <v>7191</v>
      </c>
      <c r="E7368" t="s">
        <v>10</v>
      </c>
      <c r="F7368">
        <v>0</v>
      </c>
      <c r="G7368" s="1">
        <v>11.99</v>
      </c>
      <c r="H736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368">
        <f>Sales[[#This Row],[Total Inventory]]*Sales[[#This Row],[Sale_Price]]</f>
        <v>0</v>
      </c>
    </row>
    <row r="7369" spans="1:9" x14ac:dyDescent="0.25">
      <c r="A7369">
        <v>57320</v>
      </c>
      <c r="B7369" t="str">
        <f>INDEX( Table3[],MATCH(Sales[[#This Row],[Category]],Table3[Category],0),1)</f>
        <v>WINE</v>
      </c>
      <c r="C7369" t="s">
        <v>61</v>
      </c>
      <c r="D7369" t="s">
        <v>7192</v>
      </c>
      <c r="E7369" t="s">
        <v>10</v>
      </c>
      <c r="F7369">
        <v>206</v>
      </c>
      <c r="G7369" s="1">
        <v>29.99</v>
      </c>
      <c r="H7369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7369">
        <f>Sales[[#This Row],[Total Inventory]]*Sales[[#This Row],[Sale_Price]]</f>
        <v>6177.94</v>
      </c>
    </row>
    <row r="7370" spans="1:9" x14ac:dyDescent="0.25">
      <c r="A7370">
        <v>70419</v>
      </c>
      <c r="B7370" t="str">
        <f>INDEX( Table3[],MATCH(Sales[[#This Row],[Category]],Table3[Category],0),1)</f>
        <v>LIQUOR</v>
      </c>
      <c r="C7370" t="s">
        <v>37</v>
      </c>
      <c r="D7370" t="s">
        <v>6379</v>
      </c>
      <c r="E7370" t="s">
        <v>10</v>
      </c>
      <c r="F7370">
        <v>367</v>
      </c>
      <c r="G7370" s="1">
        <v>14.69</v>
      </c>
      <c r="H7370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7370">
        <f>Sales[[#This Row],[Total Inventory]]*Sales[[#This Row],[Sale_Price]]</f>
        <v>5391.23</v>
      </c>
    </row>
    <row r="7371" spans="1:9" x14ac:dyDescent="0.25">
      <c r="A7371">
        <v>81657</v>
      </c>
      <c r="B7371" t="str">
        <f>INDEX( Table3[],MATCH(Sales[[#This Row],[Category]],Table3[Category],0),1)</f>
        <v>WINE</v>
      </c>
      <c r="C7371" t="s">
        <v>61</v>
      </c>
      <c r="D7371" t="s">
        <v>7193</v>
      </c>
      <c r="E7371" t="s">
        <v>332</v>
      </c>
      <c r="F7371">
        <v>0</v>
      </c>
      <c r="G7371" s="1">
        <v>13.69</v>
      </c>
      <c r="H7371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7371">
        <f>Sales[[#This Row],[Total Inventory]]*Sales[[#This Row],[Sale_Price]]</f>
        <v>0</v>
      </c>
    </row>
    <row r="7372" spans="1:9" x14ac:dyDescent="0.25">
      <c r="A7372">
        <v>384569</v>
      </c>
      <c r="B7372" t="str">
        <f>INDEX( Table3[],MATCH(Sales[[#This Row],[Category]],Table3[Category],0),1)</f>
        <v>WINE</v>
      </c>
      <c r="C7372" t="s">
        <v>21</v>
      </c>
      <c r="D7372" t="s">
        <v>7194</v>
      </c>
      <c r="E7372" t="s">
        <v>10</v>
      </c>
      <c r="F7372">
        <v>30</v>
      </c>
      <c r="G7372" s="1">
        <v>11.99</v>
      </c>
      <c r="H737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372">
        <f>Sales[[#This Row],[Total Inventory]]*Sales[[#This Row],[Sale_Price]]</f>
        <v>359.7</v>
      </c>
    </row>
    <row r="7373" spans="1:9" x14ac:dyDescent="0.25">
      <c r="A7373">
        <v>85383</v>
      </c>
      <c r="B7373" t="str">
        <f>INDEX( Table3[],MATCH(Sales[[#This Row],[Category]],Table3[Category],0),1)</f>
        <v>WINE</v>
      </c>
      <c r="C7373" t="s">
        <v>28</v>
      </c>
      <c r="D7373" t="s">
        <v>7195</v>
      </c>
      <c r="E7373" t="s">
        <v>23</v>
      </c>
      <c r="F7373">
        <v>176</v>
      </c>
      <c r="G7373" s="1">
        <v>8.99</v>
      </c>
      <c r="H7373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7373">
        <f>Sales[[#This Row],[Total Inventory]]*Sales[[#This Row],[Sale_Price]]</f>
        <v>1265.44</v>
      </c>
    </row>
    <row r="7374" spans="1:9" x14ac:dyDescent="0.25">
      <c r="A7374">
        <v>18856</v>
      </c>
      <c r="B7374" t="str">
        <f>INDEX( Table3[],MATCH(Sales[[#This Row],[Category]],Table3[Category],0),1)</f>
        <v>WINE</v>
      </c>
      <c r="C7374" t="s">
        <v>41</v>
      </c>
      <c r="D7374" t="s">
        <v>7196</v>
      </c>
      <c r="E7374" t="s">
        <v>10</v>
      </c>
      <c r="F7374">
        <v>23</v>
      </c>
      <c r="G7374" s="1">
        <v>17.489999999999998</v>
      </c>
      <c r="H7374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7374">
        <f>Sales[[#This Row],[Total Inventory]]*Sales[[#This Row],[Sale_Price]]</f>
        <v>402.27</v>
      </c>
    </row>
    <row r="7375" spans="1:9" x14ac:dyDescent="0.25">
      <c r="A7375">
        <v>82415</v>
      </c>
      <c r="B7375" t="str">
        <f>INDEX( Table3[],MATCH(Sales[[#This Row],[Category]],Table3[Category],0),1)</f>
        <v>WINE</v>
      </c>
      <c r="C7375" t="s">
        <v>43</v>
      </c>
      <c r="D7375" t="s">
        <v>7197</v>
      </c>
      <c r="E7375" t="s">
        <v>10</v>
      </c>
      <c r="F7375">
        <v>418</v>
      </c>
      <c r="G7375" s="1">
        <v>14.99</v>
      </c>
      <c r="H737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7375">
        <f>Sales[[#This Row],[Total Inventory]]*Sales[[#This Row],[Sale_Price]]</f>
        <v>5429.82</v>
      </c>
    </row>
    <row r="7376" spans="1:9" x14ac:dyDescent="0.25">
      <c r="A7376">
        <v>50431</v>
      </c>
      <c r="B7376" t="str">
        <f>INDEX( Table3[],MATCH(Sales[[#This Row],[Category]],Table3[Category],0),1)</f>
        <v>LIQUOR</v>
      </c>
      <c r="C7376" t="s">
        <v>26</v>
      </c>
      <c r="D7376" t="s">
        <v>27</v>
      </c>
      <c r="E7376" t="s">
        <v>449</v>
      </c>
      <c r="F7376">
        <v>999</v>
      </c>
      <c r="G7376" s="1">
        <v>3.79</v>
      </c>
      <c r="H7376">
        <f>IF(INDEX(Sale_Promotions[[Code]:[Sale Price]],MATCH(Sales[[#This Row],[Code]],Sale_Promotions[Code],0),2)=0,Sales[[#This Row],[Price]],INDEX(Sale_Promotions[[Code]:[Sale Price]],MATCH(Sales[[#This Row],[Code]],Sale_Promotions[Code],0),2))</f>
        <v>3.79</v>
      </c>
      <c r="I7376">
        <f>Sales[[#This Row],[Total Inventory]]*Sales[[#This Row],[Sale_Price]]</f>
        <v>3786.21</v>
      </c>
    </row>
    <row r="7377" spans="1:9" x14ac:dyDescent="0.25">
      <c r="A7377">
        <v>58580</v>
      </c>
      <c r="B7377" t="str">
        <f>INDEX( Table3[],MATCH(Sales[[#This Row],[Category]],Table3[Category],0),1)</f>
        <v>LIQUOR</v>
      </c>
      <c r="C7377" t="s">
        <v>14</v>
      </c>
      <c r="D7377" t="s">
        <v>7198</v>
      </c>
      <c r="E7377" t="s">
        <v>10</v>
      </c>
      <c r="F7377">
        <v>51</v>
      </c>
      <c r="G7377" s="1">
        <v>41.99</v>
      </c>
      <c r="H7377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7377">
        <f>Sales[[#This Row],[Total Inventory]]*Sales[[#This Row],[Sale_Price]]</f>
        <v>2141.4900000000002</v>
      </c>
    </row>
    <row r="7378" spans="1:9" x14ac:dyDescent="0.25">
      <c r="A7378">
        <v>96008</v>
      </c>
      <c r="B7378" t="str">
        <f>INDEX( Table3[],MATCH(Sales[[#This Row],[Category]],Table3[Category],0),1)</f>
        <v>BEER</v>
      </c>
      <c r="C7378" t="s">
        <v>11</v>
      </c>
      <c r="D7378" t="s">
        <v>7199</v>
      </c>
      <c r="E7378" t="s">
        <v>25</v>
      </c>
      <c r="F7378">
        <v>448</v>
      </c>
      <c r="G7378" s="1">
        <v>1.37</v>
      </c>
      <c r="H7378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7378">
        <f>Sales[[#This Row],[Total Inventory]]*Sales[[#This Row],[Sale_Price]]</f>
        <v>613.76</v>
      </c>
    </row>
    <row r="7379" spans="1:9" x14ac:dyDescent="0.25">
      <c r="A7379">
        <v>74000</v>
      </c>
      <c r="B7379" t="str">
        <f>INDEX( Table3[],MATCH(Sales[[#This Row],[Category]],Table3[Category],0),1)</f>
        <v>LIQUOR</v>
      </c>
      <c r="C7379" t="s">
        <v>37</v>
      </c>
      <c r="D7379" t="s">
        <v>525</v>
      </c>
      <c r="E7379" t="s">
        <v>133</v>
      </c>
      <c r="F7379">
        <v>56</v>
      </c>
      <c r="G7379" s="1">
        <v>31.99</v>
      </c>
      <c r="H7379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7379">
        <f>Sales[[#This Row],[Total Inventory]]*Sales[[#This Row],[Sale_Price]]</f>
        <v>1791.4399999999998</v>
      </c>
    </row>
    <row r="7380" spans="1:9" x14ac:dyDescent="0.25">
      <c r="A7380">
        <v>73280</v>
      </c>
      <c r="B7380" t="str">
        <f>INDEX( Table3[],MATCH(Sales[[#This Row],[Category]],Table3[Category],0),1)</f>
        <v>LIQUOR</v>
      </c>
      <c r="C7380" t="s">
        <v>57</v>
      </c>
      <c r="D7380" t="s">
        <v>327</v>
      </c>
      <c r="E7380" t="s">
        <v>16</v>
      </c>
      <c r="F7380">
        <v>5</v>
      </c>
      <c r="G7380" s="1">
        <v>36.99</v>
      </c>
      <c r="H7380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7380">
        <f>Sales[[#This Row],[Total Inventory]]*Sales[[#This Row],[Sale_Price]]</f>
        <v>144.94999999999999</v>
      </c>
    </row>
    <row r="7381" spans="1:9" x14ac:dyDescent="0.25">
      <c r="A7381">
        <v>20826</v>
      </c>
      <c r="B7381" t="str">
        <f>INDEX( Table3[],MATCH(Sales[[#This Row],[Category]],Table3[Category],0),1)</f>
        <v>WINE</v>
      </c>
      <c r="C7381" t="s">
        <v>28</v>
      </c>
      <c r="D7381" t="s">
        <v>4276</v>
      </c>
      <c r="E7381" t="s">
        <v>10</v>
      </c>
      <c r="F7381">
        <v>296</v>
      </c>
      <c r="G7381" s="1">
        <v>7.69</v>
      </c>
      <c r="H7381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7381">
        <f>Sales[[#This Row],[Total Inventory]]*Sales[[#This Row],[Sale_Price]]</f>
        <v>2276.2400000000002</v>
      </c>
    </row>
    <row r="7382" spans="1:9" x14ac:dyDescent="0.25">
      <c r="A7382">
        <v>80747</v>
      </c>
      <c r="B7382" t="str">
        <f>INDEX( Table3[],MATCH(Sales[[#This Row],[Category]],Table3[Category],0),1)</f>
        <v>WINE</v>
      </c>
      <c r="C7382" t="s">
        <v>28</v>
      </c>
      <c r="D7382" t="s">
        <v>7200</v>
      </c>
      <c r="E7382" t="s">
        <v>10</v>
      </c>
      <c r="F7382">
        <v>335</v>
      </c>
      <c r="G7382" s="1">
        <v>17.489999999999998</v>
      </c>
      <c r="H7382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7382">
        <f>Sales[[#This Row],[Total Inventory]]*Sales[[#This Row],[Sale_Price]]</f>
        <v>5524.15</v>
      </c>
    </row>
    <row r="7383" spans="1:9" x14ac:dyDescent="0.25">
      <c r="A7383">
        <v>70145</v>
      </c>
      <c r="B7383" t="str">
        <f>INDEX( Table3[],MATCH(Sales[[#This Row],[Category]],Table3[Category],0),1)</f>
        <v>LIQUOR</v>
      </c>
      <c r="C7383" t="s">
        <v>175</v>
      </c>
      <c r="D7383" t="s">
        <v>7201</v>
      </c>
      <c r="E7383" t="s">
        <v>10</v>
      </c>
      <c r="F7383">
        <v>177</v>
      </c>
      <c r="G7383" s="1">
        <v>21.99</v>
      </c>
      <c r="H7383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7383">
        <f>Sales[[#This Row],[Total Inventory]]*Sales[[#This Row],[Sale_Price]]</f>
        <v>3892.2299999999996</v>
      </c>
    </row>
    <row r="7384" spans="1:9" x14ac:dyDescent="0.25">
      <c r="A7384">
        <v>312754</v>
      </c>
      <c r="B7384" t="str">
        <f>INDEX( Table3[],MATCH(Sales[[#This Row],[Category]],Table3[Category],0),1)</f>
        <v>LIQUOR</v>
      </c>
      <c r="C7384" t="s">
        <v>57</v>
      </c>
      <c r="D7384" t="s">
        <v>7202</v>
      </c>
      <c r="E7384" t="s">
        <v>10</v>
      </c>
      <c r="F7384">
        <v>97</v>
      </c>
      <c r="G7384" s="1">
        <v>49.99</v>
      </c>
      <c r="H7384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7384">
        <f>Sales[[#This Row],[Total Inventory]]*Sales[[#This Row],[Sale_Price]]</f>
        <v>4849.03</v>
      </c>
    </row>
    <row r="7385" spans="1:9" x14ac:dyDescent="0.25">
      <c r="A7385">
        <v>312992</v>
      </c>
      <c r="B7385" t="str">
        <f>INDEX( Table3[],MATCH(Sales[[#This Row],[Category]],Table3[Category],0),1)</f>
        <v>WINE</v>
      </c>
      <c r="C7385" t="s">
        <v>85</v>
      </c>
      <c r="D7385" t="s">
        <v>7203</v>
      </c>
      <c r="E7385" t="s">
        <v>10</v>
      </c>
      <c r="F7385">
        <v>79</v>
      </c>
      <c r="G7385" s="1">
        <v>9.7899999999999991</v>
      </c>
      <c r="H7385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7385">
        <f>Sales[[#This Row],[Total Inventory]]*Sales[[#This Row],[Sale_Price]]</f>
        <v>773.41</v>
      </c>
    </row>
    <row r="7386" spans="1:9" x14ac:dyDescent="0.25">
      <c r="A7386">
        <v>323042</v>
      </c>
      <c r="B7386" t="str">
        <f>INDEX( Table3[],MATCH(Sales[[#This Row],[Category]],Table3[Category],0),1)</f>
        <v>WINE</v>
      </c>
      <c r="C7386" t="s">
        <v>61</v>
      </c>
      <c r="D7386" t="s">
        <v>7204</v>
      </c>
      <c r="E7386" t="s">
        <v>10</v>
      </c>
      <c r="F7386">
        <v>72</v>
      </c>
      <c r="G7386" s="1">
        <v>15.49</v>
      </c>
      <c r="H7386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7386">
        <f>Sales[[#This Row],[Total Inventory]]*Sales[[#This Row],[Sale_Price]]</f>
        <v>1115.28</v>
      </c>
    </row>
    <row r="7387" spans="1:9" x14ac:dyDescent="0.25">
      <c r="A7387">
        <v>171867</v>
      </c>
      <c r="B7387" t="str">
        <f>INDEX( Table3[],MATCH(Sales[[#This Row],[Category]],Table3[Category],0),1)</f>
        <v>WINE</v>
      </c>
      <c r="C7387" t="s">
        <v>85</v>
      </c>
      <c r="D7387" t="s">
        <v>7205</v>
      </c>
      <c r="E7387" t="s">
        <v>48</v>
      </c>
      <c r="F7387">
        <v>5</v>
      </c>
      <c r="G7387" s="1">
        <v>11.99</v>
      </c>
      <c r="H738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387">
        <f>Sales[[#This Row],[Total Inventory]]*Sales[[#This Row],[Sale_Price]]</f>
        <v>59.95</v>
      </c>
    </row>
    <row r="7388" spans="1:9" x14ac:dyDescent="0.25">
      <c r="A7388">
        <v>49310</v>
      </c>
      <c r="B7388" t="str">
        <f>INDEX( Table3[],MATCH(Sales[[#This Row],[Category]],Table3[Category],0),1)</f>
        <v>WINE</v>
      </c>
      <c r="C7388" t="s">
        <v>31</v>
      </c>
      <c r="D7388" t="s">
        <v>7206</v>
      </c>
      <c r="E7388" t="s">
        <v>10</v>
      </c>
      <c r="F7388">
        <v>24</v>
      </c>
      <c r="G7388" s="1">
        <v>11.99</v>
      </c>
      <c r="H7388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7388">
        <f>Sales[[#This Row],[Total Inventory]]*Sales[[#This Row],[Sale_Price]]</f>
        <v>191.76</v>
      </c>
    </row>
    <row r="7389" spans="1:9" x14ac:dyDescent="0.25">
      <c r="A7389">
        <v>22435</v>
      </c>
      <c r="B7389" t="str">
        <f>INDEX( Table3[],MATCH(Sales[[#This Row],[Category]],Table3[Category],0),1)</f>
        <v>BEER</v>
      </c>
      <c r="C7389" t="s">
        <v>11</v>
      </c>
      <c r="D7389" t="s">
        <v>7207</v>
      </c>
      <c r="E7389" t="s">
        <v>25</v>
      </c>
      <c r="F7389">
        <v>78</v>
      </c>
      <c r="G7389" s="1">
        <v>1.71</v>
      </c>
      <c r="H7389">
        <f>IF(INDEX(Sale_Promotions[[Code]:[Sale Price]],MATCH(Sales[[#This Row],[Code]],Sale_Promotions[Code],0),2)=0,Sales[[#This Row],[Price]],INDEX(Sale_Promotions[[Code]:[Sale Price]],MATCH(Sales[[#This Row],[Code]],Sale_Promotions[Code],0),2))</f>
        <v>1.71</v>
      </c>
      <c r="I7389">
        <f>Sales[[#This Row],[Total Inventory]]*Sales[[#This Row],[Sale_Price]]</f>
        <v>133.38</v>
      </c>
    </row>
    <row r="7390" spans="1:9" x14ac:dyDescent="0.25">
      <c r="A7390">
        <v>48479</v>
      </c>
      <c r="B7390" t="str">
        <f>INDEX( Table3[],MATCH(Sales[[#This Row],[Category]],Table3[Category],0),1)</f>
        <v>LIQUOR</v>
      </c>
      <c r="C7390" t="s">
        <v>37</v>
      </c>
      <c r="D7390" t="s">
        <v>7208</v>
      </c>
      <c r="E7390" t="s">
        <v>10</v>
      </c>
      <c r="F7390">
        <v>5</v>
      </c>
      <c r="G7390" s="1">
        <v>16.989999999999998</v>
      </c>
      <c r="H7390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7390">
        <f>Sales[[#This Row],[Total Inventory]]*Sales[[#This Row],[Sale_Price]]</f>
        <v>84.949999999999989</v>
      </c>
    </row>
    <row r="7391" spans="1:9" x14ac:dyDescent="0.25">
      <c r="A7391">
        <v>83748</v>
      </c>
      <c r="B7391" t="str">
        <f>INDEX( Table3[],MATCH(Sales[[#This Row],[Category]],Table3[Category],0),1)</f>
        <v>WINE</v>
      </c>
      <c r="C7391" t="s">
        <v>61</v>
      </c>
      <c r="D7391" t="s">
        <v>7209</v>
      </c>
      <c r="E7391" t="s">
        <v>10</v>
      </c>
      <c r="F7391">
        <v>404</v>
      </c>
      <c r="G7391" s="1">
        <v>8.49</v>
      </c>
      <c r="H7391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7391">
        <f>Sales[[#This Row],[Total Inventory]]*Sales[[#This Row],[Sale_Price]]</f>
        <v>3429.96</v>
      </c>
    </row>
    <row r="7392" spans="1:9" x14ac:dyDescent="0.25">
      <c r="A7392">
        <v>28762</v>
      </c>
      <c r="B7392" t="str">
        <f>INDEX( Table3[],MATCH(Sales[[#This Row],[Category]],Table3[Category],0),1)</f>
        <v>LIQUOR</v>
      </c>
      <c r="C7392" t="s">
        <v>245</v>
      </c>
      <c r="D7392" t="s">
        <v>4388</v>
      </c>
      <c r="E7392" t="s">
        <v>48</v>
      </c>
      <c r="F7392">
        <v>162</v>
      </c>
      <c r="G7392" s="1">
        <v>6.99</v>
      </c>
      <c r="H7392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7392">
        <f>Sales[[#This Row],[Total Inventory]]*Sales[[#This Row],[Sale_Price]]</f>
        <v>1132.3800000000001</v>
      </c>
    </row>
    <row r="7393" spans="1:9" x14ac:dyDescent="0.25">
      <c r="A7393">
        <v>33286</v>
      </c>
      <c r="B7393" t="str">
        <f>INDEX( Table3[],MATCH(Sales[[#This Row],[Category]],Table3[Category],0),1)</f>
        <v>WINE</v>
      </c>
      <c r="C7393" t="s">
        <v>61</v>
      </c>
      <c r="D7393" t="s">
        <v>7210</v>
      </c>
      <c r="E7393" t="s">
        <v>10</v>
      </c>
      <c r="F7393">
        <v>243</v>
      </c>
      <c r="G7393" s="1">
        <v>14.99</v>
      </c>
      <c r="H739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7393">
        <f>Sales[[#This Row],[Total Inventory]]*Sales[[#This Row],[Sale_Price]]</f>
        <v>3642.57</v>
      </c>
    </row>
    <row r="7394" spans="1:9" x14ac:dyDescent="0.25">
      <c r="A7394">
        <v>65838</v>
      </c>
      <c r="B7394" t="str">
        <f>INDEX( Table3[],MATCH(Sales[[#This Row],[Category]],Table3[Category],0),1)</f>
        <v>WINE</v>
      </c>
      <c r="C7394" t="s">
        <v>100</v>
      </c>
      <c r="D7394" t="s">
        <v>7211</v>
      </c>
      <c r="E7394" t="s">
        <v>10</v>
      </c>
      <c r="F7394">
        <v>294</v>
      </c>
      <c r="G7394" s="1">
        <v>9.49</v>
      </c>
      <c r="H7394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7394">
        <f>Sales[[#This Row],[Total Inventory]]*Sales[[#This Row],[Sale_Price]]</f>
        <v>2790.06</v>
      </c>
    </row>
    <row r="7395" spans="1:9" x14ac:dyDescent="0.25">
      <c r="A7395">
        <v>333856</v>
      </c>
      <c r="B7395" t="str">
        <f>INDEX( Table3[],MATCH(Sales[[#This Row],[Category]],Table3[Category],0),1)</f>
        <v>WINE</v>
      </c>
      <c r="C7395" t="s">
        <v>41</v>
      </c>
      <c r="D7395" t="s">
        <v>7212</v>
      </c>
      <c r="E7395" t="s">
        <v>10</v>
      </c>
      <c r="F7395">
        <v>161</v>
      </c>
      <c r="G7395" s="1">
        <v>12.99</v>
      </c>
      <c r="H7395">
        <f>IF(INDEX(Sale_Promotions[[Code]:[Sale Price]],MATCH(Sales[[#This Row],[Code]],Sale_Promotions[Code],0),2)=0,Sales[[#This Row],[Price]],INDEX(Sale_Promotions[[Code]:[Sale Price]],MATCH(Sales[[#This Row],[Code]],Sale_Promotions[Code],0),2))</f>
        <v>11.59</v>
      </c>
      <c r="I7395">
        <f>Sales[[#This Row],[Total Inventory]]*Sales[[#This Row],[Sale_Price]]</f>
        <v>1865.99</v>
      </c>
    </row>
    <row r="7396" spans="1:9" x14ac:dyDescent="0.25">
      <c r="A7396">
        <v>321883</v>
      </c>
      <c r="B7396" t="str">
        <f>INDEX( Table3[],MATCH(Sales[[#This Row],[Category]],Table3[Category],0),1)</f>
        <v>WINE</v>
      </c>
      <c r="C7396" t="s">
        <v>163</v>
      </c>
      <c r="D7396" t="s">
        <v>6925</v>
      </c>
      <c r="E7396" t="s">
        <v>10</v>
      </c>
      <c r="F7396">
        <v>292</v>
      </c>
      <c r="G7396" s="1">
        <v>6.79</v>
      </c>
      <c r="H7396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7396">
        <f>Sales[[#This Row],[Total Inventory]]*Sales[[#This Row],[Sale_Price]]</f>
        <v>1982.68</v>
      </c>
    </row>
    <row r="7397" spans="1:9" x14ac:dyDescent="0.25">
      <c r="A7397">
        <v>48419</v>
      </c>
      <c r="B7397" t="str">
        <f>INDEX( Table3[],MATCH(Sales[[#This Row],[Category]],Table3[Category],0),1)</f>
        <v>LIQUOR</v>
      </c>
      <c r="C7397" t="s">
        <v>14</v>
      </c>
      <c r="D7397" t="s">
        <v>7213</v>
      </c>
      <c r="E7397" t="s">
        <v>10</v>
      </c>
      <c r="F7397">
        <v>157</v>
      </c>
      <c r="G7397" s="1">
        <v>54.99</v>
      </c>
      <c r="H7397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7397">
        <f>Sales[[#This Row],[Total Inventory]]*Sales[[#This Row],[Sale_Price]]</f>
        <v>8633.43</v>
      </c>
    </row>
    <row r="7398" spans="1:9" x14ac:dyDescent="0.25">
      <c r="A7398">
        <v>13080</v>
      </c>
      <c r="B7398" t="str">
        <f>INDEX( Table3[],MATCH(Sales[[#This Row],[Category]],Table3[Category],0),1)</f>
        <v>BEER</v>
      </c>
      <c r="C7398" t="s">
        <v>11</v>
      </c>
      <c r="D7398" t="s">
        <v>6014</v>
      </c>
      <c r="E7398" t="s">
        <v>25</v>
      </c>
      <c r="F7398">
        <v>132</v>
      </c>
      <c r="G7398" s="1">
        <v>1.37</v>
      </c>
      <c r="H7398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7398">
        <f>Sales[[#This Row],[Total Inventory]]*Sales[[#This Row],[Sale_Price]]</f>
        <v>180.84</v>
      </c>
    </row>
    <row r="7399" spans="1:9" x14ac:dyDescent="0.25">
      <c r="A7399">
        <v>57711</v>
      </c>
      <c r="B7399" t="str">
        <f>INDEX( Table3[],MATCH(Sales[[#This Row],[Category]],Table3[Category],0),1)</f>
        <v>WINE</v>
      </c>
      <c r="C7399" t="s">
        <v>28</v>
      </c>
      <c r="D7399" t="s">
        <v>7214</v>
      </c>
      <c r="E7399" t="s">
        <v>10</v>
      </c>
      <c r="F7399">
        <v>9</v>
      </c>
      <c r="G7399" s="1">
        <v>24.99</v>
      </c>
      <c r="H7399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7399">
        <f>Sales[[#This Row],[Total Inventory]]*Sales[[#This Row],[Sale_Price]]</f>
        <v>224.91</v>
      </c>
    </row>
    <row r="7400" spans="1:9" x14ac:dyDescent="0.25">
      <c r="A7400">
        <v>80922</v>
      </c>
      <c r="B7400" t="str">
        <f>INDEX( Table3[],MATCH(Sales[[#This Row],[Category]],Table3[Category],0),1)</f>
        <v>WINE</v>
      </c>
      <c r="C7400" t="s">
        <v>61</v>
      </c>
      <c r="D7400" t="s">
        <v>7215</v>
      </c>
      <c r="E7400" t="s">
        <v>10</v>
      </c>
      <c r="F7400">
        <v>187</v>
      </c>
      <c r="G7400" s="1">
        <v>7.49</v>
      </c>
      <c r="H7400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7400">
        <f>Sales[[#This Row],[Total Inventory]]*Sales[[#This Row],[Sale_Price]]</f>
        <v>1400.63</v>
      </c>
    </row>
    <row r="7401" spans="1:9" x14ac:dyDescent="0.25">
      <c r="A7401">
        <v>84578</v>
      </c>
      <c r="B7401" t="str">
        <f>INDEX( Table3[],MATCH(Sales[[#This Row],[Category]],Table3[Category],0),1)</f>
        <v>WINE</v>
      </c>
      <c r="C7401" t="s">
        <v>43</v>
      </c>
      <c r="D7401" t="s">
        <v>1154</v>
      </c>
      <c r="E7401" t="s">
        <v>10</v>
      </c>
      <c r="F7401">
        <v>296</v>
      </c>
      <c r="G7401" s="1">
        <v>60.99</v>
      </c>
      <c r="H7401">
        <f>IF(INDEX(Sale_Promotions[[Code]:[Sale Price]],MATCH(Sales[[#This Row],[Code]],Sale_Promotions[Code],0),2)=0,Sales[[#This Row],[Price]],INDEX(Sale_Promotions[[Code]:[Sale Price]],MATCH(Sales[[#This Row],[Code]],Sale_Promotions[Code],0),2))</f>
        <v>60.99</v>
      </c>
      <c r="I7401">
        <f>Sales[[#This Row],[Total Inventory]]*Sales[[#This Row],[Sale_Price]]</f>
        <v>18053.04</v>
      </c>
    </row>
    <row r="7402" spans="1:9" x14ac:dyDescent="0.25">
      <c r="A7402">
        <v>334059</v>
      </c>
      <c r="B7402" t="str">
        <f>INDEX( Table3[],MATCH(Sales[[#This Row],[Category]],Table3[Category],0),1)</f>
        <v>WINE</v>
      </c>
      <c r="C7402" t="s">
        <v>28</v>
      </c>
      <c r="D7402" t="s">
        <v>7216</v>
      </c>
      <c r="E7402" t="s">
        <v>10</v>
      </c>
      <c r="F7402">
        <v>0</v>
      </c>
      <c r="G7402" s="1">
        <v>8.49</v>
      </c>
      <c r="H7402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7402">
        <f>Sales[[#This Row],[Total Inventory]]*Sales[[#This Row],[Sale_Price]]</f>
        <v>0</v>
      </c>
    </row>
    <row r="7403" spans="1:9" x14ac:dyDescent="0.25">
      <c r="A7403">
        <v>422134</v>
      </c>
      <c r="B7403" t="str">
        <f>INDEX( Table3[],MATCH(Sales[[#This Row],[Category]],Table3[Category],0),1)</f>
        <v>WINE</v>
      </c>
      <c r="C7403" t="s">
        <v>85</v>
      </c>
      <c r="D7403" t="s">
        <v>7217</v>
      </c>
      <c r="E7403" t="s">
        <v>10</v>
      </c>
      <c r="F7403">
        <v>0</v>
      </c>
      <c r="G7403" s="1">
        <v>14.99</v>
      </c>
      <c r="H740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7403">
        <f>Sales[[#This Row],[Total Inventory]]*Sales[[#This Row],[Sale_Price]]</f>
        <v>0</v>
      </c>
    </row>
    <row r="7404" spans="1:9" x14ac:dyDescent="0.25">
      <c r="A7404">
        <v>28323</v>
      </c>
      <c r="B7404" t="str">
        <f>INDEX( Table3[],MATCH(Sales[[#This Row],[Category]],Table3[Category],0),1)</f>
        <v>BEER</v>
      </c>
      <c r="C7404" t="s">
        <v>11</v>
      </c>
      <c r="D7404" t="s">
        <v>7218</v>
      </c>
      <c r="E7404" t="s">
        <v>25</v>
      </c>
      <c r="F7404">
        <v>0</v>
      </c>
      <c r="G7404" s="1">
        <v>1.42</v>
      </c>
      <c r="H7404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7404">
        <f>Sales[[#This Row],[Total Inventory]]*Sales[[#This Row],[Sale_Price]]</f>
        <v>0</v>
      </c>
    </row>
    <row r="7405" spans="1:9" x14ac:dyDescent="0.25">
      <c r="A7405">
        <v>318747</v>
      </c>
      <c r="B7405" t="str">
        <f>INDEX( Table3[],MATCH(Sales[[#This Row],[Category]],Table3[Category],0),1)</f>
        <v>WINE</v>
      </c>
      <c r="C7405" t="s">
        <v>31</v>
      </c>
      <c r="D7405" t="s">
        <v>7219</v>
      </c>
      <c r="E7405" t="s">
        <v>10</v>
      </c>
      <c r="F7405">
        <v>0</v>
      </c>
      <c r="G7405" s="1">
        <v>17.989999999999998</v>
      </c>
      <c r="H740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7405">
        <f>Sales[[#This Row],[Total Inventory]]*Sales[[#This Row],[Sale_Price]]</f>
        <v>0</v>
      </c>
    </row>
    <row r="7406" spans="1:9" x14ac:dyDescent="0.25">
      <c r="A7406">
        <v>65560</v>
      </c>
      <c r="B7406" t="str">
        <f>INDEX( Table3[],MATCH(Sales[[#This Row],[Category]],Table3[Category],0),1)</f>
        <v>WINE</v>
      </c>
      <c r="C7406" t="s">
        <v>41</v>
      </c>
      <c r="D7406" t="s">
        <v>7220</v>
      </c>
      <c r="E7406" t="s">
        <v>10</v>
      </c>
      <c r="F7406">
        <v>0</v>
      </c>
      <c r="G7406" s="1">
        <v>21.99</v>
      </c>
      <c r="H7406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7406">
        <f>Sales[[#This Row],[Total Inventory]]*Sales[[#This Row],[Sale_Price]]</f>
        <v>0</v>
      </c>
    </row>
    <row r="7407" spans="1:9" x14ac:dyDescent="0.25">
      <c r="A7407">
        <v>322001</v>
      </c>
      <c r="B7407" t="str">
        <f>INDEX( Table3[],MATCH(Sales[[#This Row],[Category]],Table3[Category],0),1)</f>
        <v>WINE</v>
      </c>
      <c r="C7407" t="s">
        <v>41</v>
      </c>
      <c r="D7407" t="s">
        <v>7221</v>
      </c>
      <c r="E7407" t="s">
        <v>10</v>
      </c>
      <c r="F7407">
        <v>36</v>
      </c>
      <c r="G7407" s="1">
        <v>16.989999999999998</v>
      </c>
      <c r="H7407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7407">
        <f>Sales[[#This Row],[Total Inventory]]*Sales[[#This Row],[Sale_Price]]</f>
        <v>611.64</v>
      </c>
    </row>
    <row r="7408" spans="1:9" x14ac:dyDescent="0.25">
      <c r="A7408">
        <v>70737</v>
      </c>
      <c r="B7408" t="str">
        <f>INDEX( Table3[],MATCH(Sales[[#This Row],[Category]],Table3[Category],0),1)</f>
        <v>LIQUOR</v>
      </c>
      <c r="C7408" t="s">
        <v>57</v>
      </c>
      <c r="D7408" t="s">
        <v>7222</v>
      </c>
      <c r="E7408" t="s">
        <v>10</v>
      </c>
      <c r="F7408">
        <v>9</v>
      </c>
      <c r="G7408" s="1">
        <v>24.99</v>
      </c>
      <c r="H7408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7408">
        <f>Sales[[#This Row],[Total Inventory]]*Sales[[#This Row],[Sale_Price]]</f>
        <v>224.91</v>
      </c>
    </row>
    <row r="7409" spans="1:9" x14ac:dyDescent="0.25">
      <c r="A7409">
        <v>314381</v>
      </c>
      <c r="B7409" t="str">
        <f>INDEX( Table3[],MATCH(Sales[[#This Row],[Category]],Table3[Category],0),1)</f>
        <v>WINE</v>
      </c>
      <c r="C7409" t="s">
        <v>21</v>
      </c>
      <c r="D7409" t="s">
        <v>7223</v>
      </c>
      <c r="E7409" t="s">
        <v>23</v>
      </c>
      <c r="F7409">
        <v>0</v>
      </c>
      <c r="G7409" s="1">
        <v>10.49</v>
      </c>
      <c r="H7409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7409">
        <f>Sales[[#This Row],[Total Inventory]]*Sales[[#This Row],[Sale_Price]]</f>
        <v>0</v>
      </c>
    </row>
    <row r="7410" spans="1:9" x14ac:dyDescent="0.25">
      <c r="A7410">
        <v>44517</v>
      </c>
      <c r="B7410" t="str">
        <f>INDEX( Table3[],MATCH(Sales[[#This Row],[Category]],Table3[Category],0),1)</f>
        <v>WINE</v>
      </c>
      <c r="C7410" t="s">
        <v>41</v>
      </c>
      <c r="D7410" t="s">
        <v>7224</v>
      </c>
      <c r="E7410" t="s">
        <v>10</v>
      </c>
      <c r="F7410">
        <v>25</v>
      </c>
      <c r="G7410" s="1">
        <v>21.99</v>
      </c>
      <c r="H7410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7410">
        <f>Sales[[#This Row],[Total Inventory]]*Sales[[#This Row],[Sale_Price]]</f>
        <v>549.75</v>
      </c>
    </row>
    <row r="7411" spans="1:9" x14ac:dyDescent="0.25">
      <c r="A7411">
        <v>71437</v>
      </c>
      <c r="B7411" t="str">
        <f>INDEX( Table3[],MATCH(Sales[[#This Row],[Category]],Table3[Category],0),1)</f>
        <v>LIQUOR</v>
      </c>
      <c r="C7411" t="s">
        <v>35</v>
      </c>
      <c r="D7411" t="s">
        <v>6442</v>
      </c>
      <c r="E7411" t="s">
        <v>10</v>
      </c>
      <c r="F7411">
        <v>4</v>
      </c>
      <c r="G7411" s="1">
        <v>15.99</v>
      </c>
      <c r="H7411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7411">
        <f>Sales[[#This Row],[Total Inventory]]*Sales[[#This Row],[Sale_Price]]</f>
        <v>49.96</v>
      </c>
    </row>
    <row r="7412" spans="1:9" x14ac:dyDescent="0.25">
      <c r="A7412">
        <v>33111</v>
      </c>
      <c r="B7412" t="str">
        <f>INDEX( Table3[],MATCH(Sales[[#This Row],[Category]],Table3[Category],0),1)</f>
        <v>WINE</v>
      </c>
      <c r="C7412" t="s">
        <v>61</v>
      </c>
      <c r="D7412" t="s">
        <v>1719</v>
      </c>
      <c r="E7412" t="s">
        <v>10</v>
      </c>
      <c r="F7412">
        <v>0</v>
      </c>
      <c r="G7412" s="1">
        <v>30.99</v>
      </c>
      <c r="H7412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7412">
        <f>Sales[[#This Row],[Total Inventory]]*Sales[[#This Row],[Sale_Price]]</f>
        <v>0</v>
      </c>
    </row>
    <row r="7413" spans="1:9" x14ac:dyDescent="0.25">
      <c r="A7413">
        <v>307578</v>
      </c>
      <c r="B7413" t="str">
        <f>INDEX( Table3[],MATCH(Sales[[#This Row],[Category]],Table3[Category],0),1)</f>
        <v>WINE</v>
      </c>
      <c r="C7413" t="s">
        <v>85</v>
      </c>
      <c r="D7413" t="s">
        <v>7225</v>
      </c>
      <c r="E7413" t="s">
        <v>332</v>
      </c>
      <c r="F7413">
        <v>0</v>
      </c>
      <c r="G7413" s="1">
        <v>23.99</v>
      </c>
      <c r="H7413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7413">
        <f>Sales[[#This Row],[Total Inventory]]*Sales[[#This Row],[Sale_Price]]</f>
        <v>0</v>
      </c>
    </row>
    <row r="7414" spans="1:9" x14ac:dyDescent="0.25">
      <c r="A7414">
        <v>20265</v>
      </c>
      <c r="B7414" t="str">
        <f>INDEX( Table3[],MATCH(Sales[[#This Row],[Category]],Table3[Category],0),1)</f>
        <v>LIQUOR</v>
      </c>
      <c r="C7414" t="s">
        <v>245</v>
      </c>
      <c r="D7414" t="s">
        <v>2687</v>
      </c>
      <c r="E7414" t="s">
        <v>16</v>
      </c>
      <c r="F7414">
        <v>44</v>
      </c>
      <c r="G7414" s="1">
        <v>12.99</v>
      </c>
      <c r="H741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7414">
        <f>Sales[[#This Row],[Total Inventory]]*Sales[[#This Row],[Sale_Price]]</f>
        <v>571.56000000000006</v>
      </c>
    </row>
    <row r="7415" spans="1:9" x14ac:dyDescent="0.25">
      <c r="A7415">
        <v>119776</v>
      </c>
      <c r="B7415" t="str">
        <f>INDEX( Table3[],MATCH(Sales[[#This Row],[Category]],Table3[Category],0),1)</f>
        <v>WINE</v>
      </c>
      <c r="C7415" t="s">
        <v>28</v>
      </c>
      <c r="D7415" t="s">
        <v>7226</v>
      </c>
      <c r="E7415" t="s">
        <v>10</v>
      </c>
      <c r="F7415">
        <v>8</v>
      </c>
      <c r="G7415" s="1">
        <v>20.99</v>
      </c>
      <c r="H7415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7415">
        <f>Sales[[#This Row],[Total Inventory]]*Sales[[#This Row],[Sale_Price]]</f>
        <v>167.92</v>
      </c>
    </row>
    <row r="7416" spans="1:9" x14ac:dyDescent="0.25">
      <c r="A7416">
        <v>345519</v>
      </c>
      <c r="B7416" t="str">
        <f>INDEX( Table3[],MATCH(Sales[[#This Row],[Category]],Table3[Category],0),1)</f>
        <v>WINE</v>
      </c>
      <c r="C7416" t="s">
        <v>28</v>
      </c>
      <c r="D7416" t="s">
        <v>5022</v>
      </c>
      <c r="E7416" t="s">
        <v>52</v>
      </c>
      <c r="F7416">
        <v>9</v>
      </c>
      <c r="G7416" s="1">
        <v>5.49</v>
      </c>
      <c r="H7416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7416">
        <f>Sales[[#This Row],[Total Inventory]]*Sales[[#This Row],[Sale_Price]]</f>
        <v>49.410000000000004</v>
      </c>
    </row>
    <row r="7417" spans="1:9" x14ac:dyDescent="0.25">
      <c r="A7417">
        <v>10634</v>
      </c>
      <c r="B7417" t="str">
        <f>INDEX( Table3[],MATCH(Sales[[#This Row],[Category]],Table3[Category],0),1)</f>
        <v>LIQUOR</v>
      </c>
      <c r="C7417" t="s">
        <v>37</v>
      </c>
      <c r="D7417" t="s">
        <v>6519</v>
      </c>
      <c r="E7417" t="s">
        <v>133</v>
      </c>
      <c r="F7417">
        <v>194</v>
      </c>
      <c r="G7417" s="1">
        <v>15.99</v>
      </c>
      <c r="H741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7417">
        <f>Sales[[#This Row],[Total Inventory]]*Sales[[#This Row],[Sale_Price]]</f>
        <v>3102.06</v>
      </c>
    </row>
    <row r="7418" spans="1:9" x14ac:dyDescent="0.25">
      <c r="A7418">
        <v>120910</v>
      </c>
      <c r="B7418" t="str">
        <f>INDEX( Table3[],MATCH(Sales[[#This Row],[Category]],Table3[Category],0),1)</f>
        <v>WINE</v>
      </c>
      <c r="C7418" t="s">
        <v>41</v>
      </c>
      <c r="D7418" t="s">
        <v>7227</v>
      </c>
      <c r="E7418" t="s">
        <v>10</v>
      </c>
      <c r="F7418">
        <v>0</v>
      </c>
      <c r="G7418" s="1">
        <v>24.99</v>
      </c>
      <c r="H7418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7418">
        <f>Sales[[#This Row],[Total Inventory]]*Sales[[#This Row],[Sale_Price]]</f>
        <v>0</v>
      </c>
    </row>
    <row r="7419" spans="1:9" x14ac:dyDescent="0.25">
      <c r="A7419">
        <v>40468</v>
      </c>
      <c r="B7419" t="str">
        <f>INDEX( Table3[],MATCH(Sales[[#This Row],[Category]],Table3[Category],0),1)</f>
        <v>WINE</v>
      </c>
      <c r="C7419" t="s">
        <v>61</v>
      </c>
      <c r="D7419" t="s">
        <v>7228</v>
      </c>
      <c r="E7419" t="s">
        <v>244</v>
      </c>
      <c r="F7419">
        <v>175</v>
      </c>
      <c r="G7419" s="1">
        <v>9.49</v>
      </c>
      <c r="H7419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7419">
        <f>Sales[[#This Row],[Total Inventory]]*Sales[[#This Row],[Sale_Price]]</f>
        <v>1660.75</v>
      </c>
    </row>
    <row r="7420" spans="1:9" x14ac:dyDescent="0.25">
      <c r="A7420">
        <v>51594</v>
      </c>
      <c r="B7420" t="str">
        <f>INDEX( Table3[],MATCH(Sales[[#This Row],[Category]],Table3[Category],0),1)</f>
        <v>WINE</v>
      </c>
      <c r="C7420" t="s">
        <v>83</v>
      </c>
      <c r="D7420" t="s">
        <v>7229</v>
      </c>
      <c r="E7420" t="s">
        <v>10</v>
      </c>
      <c r="F7420">
        <v>141</v>
      </c>
      <c r="G7420" s="1">
        <v>11.99</v>
      </c>
      <c r="H742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420">
        <f>Sales[[#This Row],[Total Inventory]]*Sales[[#This Row],[Sale_Price]]</f>
        <v>1690.59</v>
      </c>
    </row>
    <row r="7421" spans="1:9" x14ac:dyDescent="0.25">
      <c r="A7421">
        <v>86127</v>
      </c>
      <c r="B7421" t="str">
        <f>INDEX( Table3[],MATCH(Sales[[#This Row],[Category]],Table3[Category],0),1)</f>
        <v>WINE</v>
      </c>
      <c r="C7421" t="s">
        <v>39</v>
      </c>
      <c r="D7421" t="s">
        <v>7230</v>
      </c>
      <c r="E7421" t="s">
        <v>10</v>
      </c>
      <c r="F7421">
        <v>256</v>
      </c>
      <c r="G7421" s="1">
        <v>15.99</v>
      </c>
      <c r="H7421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7421">
        <f>Sales[[#This Row],[Total Inventory]]*Sales[[#This Row],[Sale_Price]]</f>
        <v>3709.44</v>
      </c>
    </row>
    <row r="7422" spans="1:9" x14ac:dyDescent="0.25">
      <c r="A7422">
        <v>71300</v>
      </c>
      <c r="B7422" t="str">
        <f>INDEX( Table3[],MATCH(Sales[[#This Row],[Category]],Table3[Category],0),1)</f>
        <v>LIQUOR</v>
      </c>
      <c r="C7422" t="s">
        <v>37</v>
      </c>
      <c r="D7422" t="s">
        <v>2599</v>
      </c>
      <c r="E7422" t="s">
        <v>10</v>
      </c>
      <c r="F7422">
        <v>150</v>
      </c>
      <c r="G7422" s="1">
        <v>12.79</v>
      </c>
      <c r="H7422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7422">
        <f>Sales[[#This Row],[Total Inventory]]*Sales[[#This Row],[Sale_Price]]</f>
        <v>1918.4999999999998</v>
      </c>
    </row>
    <row r="7423" spans="1:9" x14ac:dyDescent="0.25">
      <c r="A7423">
        <v>416037</v>
      </c>
      <c r="B7423" t="str">
        <f>INDEX( Table3[],MATCH(Sales[[#This Row],[Category]],Table3[Category],0),1)</f>
        <v>WINE</v>
      </c>
      <c r="C7423" t="s">
        <v>61</v>
      </c>
      <c r="D7423" t="s">
        <v>7231</v>
      </c>
      <c r="E7423" t="s">
        <v>10</v>
      </c>
      <c r="F7423">
        <v>0</v>
      </c>
      <c r="G7423" s="1">
        <v>24.99</v>
      </c>
      <c r="H7423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7423">
        <f>Sales[[#This Row],[Total Inventory]]*Sales[[#This Row],[Sale_Price]]</f>
        <v>0</v>
      </c>
    </row>
    <row r="7424" spans="1:9" x14ac:dyDescent="0.25">
      <c r="A7424">
        <v>41322</v>
      </c>
      <c r="B7424" t="str">
        <f>INDEX( Table3[],MATCH(Sales[[#This Row],[Category]],Table3[Category],0),1)</f>
        <v>WINE</v>
      </c>
      <c r="C7424" t="s">
        <v>61</v>
      </c>
      <c r="D7424" t="s">
        <v>7232</v>
      </c>
      <c r="E7424" t="s">
        <v>10</v>
      </c>
      <c r="F7424">
        <v>16</v>
      </c>
      <c r="G7424" s="1">
        <v>249.99</v>
      </c>
      <c r="H7424">
        <f>IF(INDEX(Sale_Promotions[[Code]:[Sale Price]],MATCH(Sales[[#This Row],[Code]],Sale_Promotions[Code],0),2)=0,Sales[[#This Row],[Price]],INDEX(Sale_Promotions[[Code]:[Sale Price]],MATCH(Sales[[#This Row],[Code]],Sale_Promotions[Code],0),2))</f>
        <v>249.99</v>
      </c>
      <c r="I7424">
        <f>Sales[[#This Row],[Total Inventory]]*Sales[[#This Row],[Sale_Price]]</f>
        <v>3999.84</v>
      </c>
    </row>
    <row r="7425" spans="1:9" x14ac:dyDescent="0.25">
      <c r="A7425">
        <v>337253</v>
      </c>
      <c r="B7425" t="str">
        <f>INDEX( Table3[],MATCH(Sales[[#This Row],[Category]],Table3[Category],0),1)</f>
        <v>WINE</v>
      </c>
      <c r="C7425" t="s">
        <v>31</v>
      </c>
      <c r="D7425" t="s">
        <v>7233</v>
      </c>
      <c r="E7425" t="s">
        <v>10</v>
      </c>
      <c r="F7425">
        <v>0</v>
      </c>
      <c r="G7425" s="1">
        <v>16.989999999999998</v>
      </c>
      <c r="H7425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7425">
        <f>Sales[[#This Row],[Total Inventory]]*Sales[[#This Row],[Sale_Price]]</f>
        <v>0</v>
      </c>
    </row>
    <row r="7426" spans="1:9" x14ac:dyDescent="0.25">
      <c r="A7426">
        <v>318714</v>
      </c>
      <c r="B7426" t="str">
        <f>INDEX( Table3[],MATCH(Sales[[#This Row],[Category]],Table3[Category],0),1)</f>
        <v>WINE</v>
      </c>
      <c r="C7426" t="s">
        <v>61</v>
      </c>
      <c r="D7426" t="s">
        <v>7234</v>
      </c>
      <c r="E7426" t="s">
        <v>10</v>
      </c>
      <c r="F7426">
        <v>0</v>
      </c>
      <c r="G7426" s="1">
        <v>20.99</v>
      </c>
      <c r="H7426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7426">
        <f>Sales[[#This Row],[Total Inventory]]*Sales[[#This Row],[Sale_Price]]</f>
        <v>0</v>
      </c>
    </row>
    <row r="7427" spans="1:9" x14ac:dyDescent="0.25">
      <c r="A7427">
        <v>71379</v>
      </c>
      <c r="B7427" t="str">
        <f>INDEX( Table3[],MATCH(Sales[[#This Row],[Category]],Table3[Category],0),1)</f>
        <v>LIQUOR</v>
      </c>
      <c r="C7427" t="s">
        <v>57</v>
      </c>
      <c r="D7427" t="s">
        <v>7235</v>
      </c>
      <c r="E7427" t="s">
        <v>10</v>
      </c>
      <c r="F7427">
        <v>0</v>
      </c>
      <c r="G7427" s="1">
        <v>39.99</v>
      </c>
      <c r="H7427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7427">
        <f>Sales[[#This Row],[Total Inventory]]*Sales[[#This Row],[Sale_Price]]</f>
        <v>0</v>
      </c>
    </row>
    <row r="7428" spans="1:9" x14ac:dyDescent="0.25">
      <c r="A7428">
        <v>82892</v>
      </c>
      <c r="B7428" t="str">
        <f>INDEX( Table3[],MATCH(Sales[[#This Row],[Category]],Table3[Category],0),1)</f>
        <v>WINE</v>
      </c>
      <c r="C7428" t="s">
        <v>85</v>
      </c>
      <c r="D7428" t="s">
        <v>7236</v>
      </c>
      <c r="E7428" t="s">
        <v>10</v>
      </c>
      <c r="F7428">
        <v>2</v>
      </c>
      <c r="G7428" s="1">
        <v>1035.99</v>
      </c>
      <c r="H7428">
        <f>IF(INDEX(Sale_Promotions[[Code]:[Sale Price]],MATCH(Sales[[#This Row],[Code]],Sale_Promotions[Code],0),2)=0,Sales[[#This Row],[Price]],INDEX(Sale_Promotions[[Code]:[Sale Price]],MATCH(Sales[[#This Row],[Code]],Sale_Promotions[Code],0),2))</f>
        <v>1035.99</v>
      </c>
      <c r="I7428">
        <f>Sales[[#This Row],[Total Inventory]]*Sales[[#This Row],[Sale_Price]]</f>
        <v>2071.98</v>
      </c>
    </row>
    <row r="7429" spans="1:9" x14ac:dyDescent="0.25">
      <c r="A7429">
        <v>412392</v>
      </c>
      <c r="B7429" t="str">
        <f>INDEX( Table3[],MATCH(Sales[[#This Row],[Category]],Table3[Category],0),1)</f>
        <v>WINE</v>
      </c>
      <c r="C7429" t="s">
        <v>41</v>
      </c>
      <c r="D7429" t="s">
        <v>7237</v>
      </c>
      <c r="E7429" t="s">
        <v>10</v>
      </c>
      <c r="F7429">
        <v>0</v>
      </c>
      <c r="G7429" s="1">
        <v>11.99</v>
      </c>
      <c r="H742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429">
        <f>Sales[[#This Row],[Total Inventory]]*Sales[[#This Row],[Sale_Price]]</f>
        <v>0</v>
      </c>
    </row>
    <row r="7430" spans="1:9" x14ac:dyDescent="0.25">
      <c r="A7430">
        <v>28959</v>
      </c>
      <c r="B7430" t="str">
        <f>INDEX( Table3[],MATCH(Sales[[#This Row],[Category]],Table3[Category],0),1)</f>
        <v>WINE</v>
      </c>
      <c r="C7430" t="s">
        <v>17</v>
      </c>
      <c r="D7430" t="s">
        <v>7238</v>
      </c>
      <c r="E7430" t="s">
        <v>10</v>
      </c>
      <c r="F7430">
        <v>39</v>
      </c>
      <c r="G7430" s="1">
        <v>12.49</v>
      </c>
      <c r="H7430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7430">
        <f>Sales[[#This Row],[Total Inventory]]*Sales[[#This Row],[Sale_Price]]</f>
        <v>487.11</v>
      </c>
    </row>
    <row r="7431" spans="1:9" x14ac:dyDescent="0.25">
      <c r="A7431">
        <v>329718</v>
      </c>
      <c r="B7431" t="str">
        <f>INDEX( Table3[],MATCH(Sales[[#This Row],[Category]],Table3[Category],0),1)</f>
        <v>WINE</v>
      </c>
      <c r="C7431" t="s">
        <v>39</v>
      </c>
      <c r="D7431" t="s">
        <v>7239</v>
      </c>
      <c r="E7431" t="s">
        <v>10</v>
      </c>
      <c r="F7431">
        <v>18</v>
      </c>
      <c r="G7431" s="1">
        <v>30.99</v>
      </c>
      <c r="H7431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7431">
        <f>Sales[[#This Row],[Total Inventory]]*Sales[[#This Row],[Sale_Price]]</f>
        <v>557.81999999999994</v>
      </c>
    </row>
    <row r="7432" spans="1:9" x14ac:dyDescent="0.25">
      <c r="A7432">
        <v>10857</v>
      </c>
      <c r="B7432" t="str">
        <f>INDEX( Table3[],MATCH(Sales[[#This Row],[Category]],Table3[Category],0),1)</f>
        <v>LIQUOR</v>
      </c>
      <c r="C7432" t="s">
        <v>26</v>
      </c>
      <c r="D7432" t="s">
        <v>7240</v>
      </c>
      <c r="E7432" t="s">
        <v>16</v>
      </c>
      <c r="F7432">
        <v>3</v>
      </c>
      <c r="G7432" s="1">
        <v>11.99</v>
      </c>
      <c r="H743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432">
        <f>Sales[[#This Row],[Total Inventory]]*Sales[[#This Row],[Sale_Price]]</f>
        <v>35.97</v>
      </c>
    </row>
    <row r="7433" spans="1:9" x14ac:dyDescent="0.25">
      <c r="A7433">
        <v>334182</v>
      </c>
      <c r="B7433" t="str">
        <f>INDEX( Table3[],MATCH(Sales[[#This Row],[Category]],Table3[Category],0),1)</f>
        <v>WINE</v>
      </c>
      <c r="C7433" t="s">
        <v>61</v>
      </c>
      <c r="D7433" t="s">
        <v>7241</v>
      </c>
      <c r="E7433" t="s">
        <v>10</v>
      </c>
      <c r="F7433">
        <v>0</v>
      </c>
      <c r="G7433" s="1">
        <v>24.99</v>
      </c>
      <c r="H7433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7433">
        <f>Sales[[#This Row],[Total Inventory]]*Sales[[#This Row],[Sale_Price]]</f>
        <v>0</v>
      </c>
    </row>
    <row r="7434" spans="1:9" x14ac:dyDescent="0.25">
      <c r="A7434">
        <v>411337</v>
      </c>
      <c r="B7434" t="str">
        <f>INDEX( Table3[],MATCH(Sales[[#This Row],[Category]],Table3[Category],0),1)</f>
        <v>WINE</v>
      </c>
      <c r="C7434" t="s">
        <v>41</v>
      </c>
      <c r="D7434" t="s">
        <v>7242</v>
      </c>
      <c r="E7434" t="s">
        <v>10</v>
      </c>
      <c r="F7434">
        <v>79</v>
      </c>
      <c r="G7434" s="1">
        <v>7.99</v>
      </c>
      <c r="H7434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7434">
        <f>Sales[[#This Row],[Total Inventory]]*Sales[[#This Row],[Sale_Price]]</f>
        <v>433.71000000000004</v>
      </c>
    </row>
    <row r="7435" spans="1:9" x14ac:dyDescent="0.25">
      <c r="A7435">
        <v>56626</v>
      </c>
      <c r="B7435" t="str">
        <f>INDEX( Table3[],MATCH(Sales[[#This Row],[Category]],Table3[Category],0),1)</f>
        <v>LIQUOR</v>
      </c>
      <c r="C7435" t="s">
        <v>57</v>
      </c>
      <c r="D7435" t="s">
        <v>7243</v>
      </c>
      <c r="E7435" t="s">
        <v>10</v>
      </c>
      <c r="F7435">
        <v>103</v>
      </c>
      <c r="G7435" s="1">
        <v>43.99</v>
      </c>
      <c r="H7435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7435">
        <f>Sales[[#This Row],[Total Inventory]]*Sales[[#This Row],[Sale_Price]]</f>
        <v>4530.97</v>
      </c>
    </row>
    <row r="7436" spans="1:9" x14ac:dyDescent="0.25">
      <c r="A7436">
        <v>307264</v>
      </c>
      <c r="B7436" t="str">
        <f>INDEX( Table3[],MATCH(Sales[[#This Row],[Category]],Table3[Category],0),1)</f>
        <v>LIQUOR</v>
      </c>
      <c r="C7436" t="s">
        <v>26</v>
      </c>
      <c r="D7436" t="s">
        <v>7244</v>
      </c>
      <c r="E7436" t="s">
        <v>10</v>
      </c>
      <c r="F7436">
        <v>84</v>
      </c>
      <c r="G7436" s="1">
        <v>33.99</v>
      </c>
      <c r="H7436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7436">
        <f>Sales[[#This Row],[Total Inventory]]*Sales[[#This Row],[Sale_Price]]</f>
        <v>2855.1600000000003</v>
      </c>
    </row>
    <row r="7437" spans="1:9" x14ac:dyDescent="0.25">
      <c r="A7437">
        <v>47107</v>
      </c>
      <c r="B7437" t="str">
        <f>INDEX( Table3[],MATCH(Sales[[#This Row],[Category]],Table3[Category],0),1)</f>
        <v>WINE</v>
      </c>
      <c r="C7437" t="s">
        <v>28</v>
      </c>
      <c r="D7437" t="s">
        <v>7245</v>
      </c>
      <c r="E7437" t="s">
        <v>10</v>
      </c>
      <c r="F7437">
        <v>0</v>
      </c>
      <c r="G7437" s="1">
        <v>17.489999999999998</v>
      </c>
      <c r="H7437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7437">
        <f>Sales[[#This Row],[Total Inventory]]*Sales[[#This Row],[Sale_Price]]</f>
        <v>0</v>
      </c>
    </row>
    <row r="7438" spans="1:9" x14ac:dyDescent="0.25">
      <c r="A7438">
        <v>11703</v>
      </c>
      <c r="B7438" t="str">
        <f>INDEX( Table3[],MATCH(Sales[[#This Row],[Category]],Table3[Category],0),1)</f>
        <v>LIQUOR</v>
      </c>
      <c r="C7438" t="s">
        <v>175</v>
      </c>
      <c r="D7438" t="s">
        <v>7246</v>
      </c>
      <c r="E7438" t="s">
        <v>16</v>
      </c>
      <c r="F7438">
        <v>362</v>
      </c>
      <c r="G7438" s="1">
        <v>14.49</v>
      </c>
      <c r="H7438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7438">
        <f>Sales[[#This Row],[Total Inventory]]*Sales[[#This Row],[Sale_Price]]</f>
        <v>5245.38</v>
      </c>
    </row>
    <row r="7439" spans="1:9" x14ac:dyDescent="0.25">
      <c r="A7439">
        <v>348761</v>
      </c>
      <c r="B7439" t="str">
        <f>INDEX( Table3[],MATCH(Sales[[#This Row],[Category]],Table3[Category],0),1)</f>
        <v>WINE</v>
      </c>
      <c r="C7439" t="s">
        <v>85</v>
      </c>
      <c r="D7439" t="s">
        <v>7247</v>
      </c>
      <c r="E7439" t="s">
        <v>10</v>
      </c>
      <c r="F7439">
        <v>24</v>
      </c>
      <c r="G7439" s="1">
        <v>30.99</v>
      </c>
      <c r="H7439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7439">
        <f>Sales[[#This Row],[Total Inventory]]*Sales[[#This Row],[Sale_Price]]</f>
        <v>743.76</v>
      </c>
    </row>
    <row r="7440" spans="1:9" x14ac:dyDescent="0.25">
      <c r="A7440">
        <v>310862</v>
      </c>
      <c r="B7440" t="str">
        <f>INDEX( Table3[],MATCH(Sales[[#This Row],[Category]],Table3[Category],0),1)</f>
        <v>WINE</v>
      </c>
      <c r="C7440" t="s">
        <v>8</v>
      </c>
      <c r="D7440" t="s">
        <v>7248</v>
      </c>
      <c r="E7440" t="s">
        <v>23</v>
      </c>
      <c r="F7440">
        <v>2</v>
      </c>
      <c r="G7440" s="1">
        <v>12.49</v>
      </c>
      <c r="H744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7440">
        <f>Sales[[#This Row],[Total Inventory]]*Sales[[#This Row],[Sale_Price]]</f>
        <v>17.98</v>
      </c>
    </row>
    <row r="7441" spans="1:9" x14ac:dyDescent="0.25">
      <c r="A7441">
        <v>46700</v>
      </c>
      <c r="B7441" t="str">
        <f>INDEX( Table3[],MATCH(Sales[[#This Row],[Category]],Table3[Category],0),1)</f>
        <v>WINE</v>
      </c>
      <c r="C7441" t="s">
        <v>61</v>
      </c>
      <c r="D7441" t="s">
        <v>7249</v>
      </c>
      <c r="E7441" t="s">
        <v>10</v>
      </c>
      <c r="F7441">
        <v>261</v>
      </c>
      <c r="G7441" s="1">
        <v>11.49</v>
      </c>
      <c r="H7441">
        <f>IF(INDEX(Sale_Promotions[[Code]:[Sale Price]],MATCH(Sales[[#This Row],[Code]],Sale_Promotions[Code],0),2)=0,Sales[[#This Row],[Price]],INDEX(Sale_Promotions[[Code]:[Sale Price]],MATCH(Sales[[#This Row],[Code]],Sale_Promotions[Code],0),2))</f>
        <v>10.89</v>
      </c>
      <c r="I7441">
        <f>Sales[[#This Row],[Total Inventory]]*Sales[[#This Row],[Sale_Price]]</f>
        <v>2842.29</v>
      </c>
    </row>
    <row r="7442" spans="1:9" x14ac:dyDescent="0.25">
      <c r="A7442">
        <v>40989</v>
      </c>
      <c r="B7442" t="str">
        <f>INDEX( Table3[],MATCH(Sales[[#This Row],[Category]],Table3[Category],0),1)</f>
        <v>WINE</v>
      </c>
      <c r="C7442" t="s">
        <v>53</v>
      </c>
      <c r="D7442" t="s">
        <v>7250</v>
      </c>
      <c r="E7442" t="s">
        <v>10</v>
      </c>
      <c r="F7442">
        <v>62</v>
      </c>
      <c r="G7442" s="1">
        <v>30.99</v>
      </c>
      <c r="H7442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7442">
        <f>Sales[[#This Row],[Total Inventory]]*Sales[[#This Row],[Sale_Price]]</f>
        <v>1921.3799999999999</v>
      </c>
    </row>
    <row r="7443" spans="1:9" x14ac:dyDescent="0.25">
      <c r="A7443">
        <v>27356</v>
      </c>
      <c r="B7443" t="str">
        <f>INDEX( Table3[],MATCH(Sales[[#This Row],[Category]],Table3[Category],0),1)</f>
        <v>BEER</v>
      </c>
      <c r="C7443" t="s">
        <v>11</v>
      </c>
      <c r="D7443" t="s">
        <v>7251</v>
      </c>
      <c r="E7443" t="s">
        <v>92</v>
      </c>
      <c r="F7443">
        <v>938</v>
      </c>
      <c r="G7443" s="1">
        <v>1.59</v>
      </c>
      <c r="H7443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7443">
        <f>Sales[[#This Row],[Total Inventory]]*Sales[[#This Row],[Sale_Price]]</f>
        <v>1491.42</v>
      </c>
    </row>
    <row r="7444" spans="1:9" x14ac:dyDescent="0.25">
      <c r="A7444">
        <v>28400</v>
      </c>
      <c r="B7444" t="str">
        <f>INDEX( Table3[],MATCH(Sales[[#This Row],[Category]],Table3[Category],0),1)</f>
        <v>BEER</v>
      </c>
      <c r="C7444" t="s">
        <v>11</v>
      </c>
      <c r="D7444" t="s">
        <v>7252</v>
      </c>
      <c r="E7444" t="s">
        <v>25</v>
      </c>
      <c r="F7444">
        <v>0</v>
      </c>
      <c r="G7444" s="1">
        <v>1.44</v>
      </c>
      <c r="H7444">
        <f>IF(INDEX(Sale_Promotions[[Code]:[Sale Price]],MATCH(Sales[[#This Row],[Code]],Sale_Promotions[Code],0),2)=0,Sales[[#This Row],[Price]],INDEX(Sale_Promotions[[Code]:[Sale Price]],MATCH(Sales[[#This Row],[Code]],Sale_Promotions[Code],0),2))</f>
        <v>1.44</v>
      </c>
      <c r="I7444">
        <f>Sales[[#This Row],[Total Inventory]]*Sales[[#This Row],[Sale_Price]]</f>
        <v>0</v>
      </c>
    </row>
    <row r="7445" spans="1:9" x14ac:dyDescent="0.25">
      <c r="A7445">
        <v>70245</v>
      </c>
      <c r="B7445" t="str">
        <f>INDEX( Table3[],MATCH(Sales[[#This Row],[Category]],Table3[Category],0),1)</f>
        <v>LIQUOR</v>
      </c>
      <c r="C7445" t="s">
        <v>57</v>
      </c>
      <c r="D7445" t="s">
        <v>7253</v>
      </c>
      <c r="E7445" t="s">
        <v>10</v>
      </c>
      <c r="F7445">
        <v>0</v>
      </c>
      <c r="G7445" s="1">
        <v>19.989999999999998</v>
      </c>
      <c r="H7445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7445">
        <f>Sales[[#This Row],[Total Inventory]]*Sales[[#This Row],[Sale_Price]]</f>
        <v>0</v>
      </c>
    </row>
    <row r="7446" spans="1:9" x14ac:dyDescent="0.25">
      <c r="A7446">
        <v>166270</v>
      </c>
      <c r="B7446" t="str">
        <f>INDEX( Table3[],MATCH(Sales[[#This Row],[Category]],Table3[Category],0),1)</f>
        <v>LIQUOR</v>
      </c>
      <c r="C7446" t="s">
        <v>35</v>
      </c>
      <c r="D7446" t="s">
        <v>49</v>
      </c>
      <c r="E7446" t="s">
        <v>1136</v>
      </c>
      <c r="F7446">
        <v>13</v>
      </c>
      <c r="G7446" s="1">
        <v>6.29</v>
      </c>
      <c r="H7446">
        <f>IF(INDEX(Sale_Promotions[[Code]:[Sale Price]],MATCH(Sales[[#This Row],[Code]],Sale_Promotions[Code],0),2)=0,Sales[[#This Row],[Price]],INDEX(Sale_Promotions[[Code]:[Sale Price]],MATCH(Sales[[#This Row],[Code]],Sale_Promotions[Code],0),2))</f>
        <v>6.29</v>
      </c>
      <c r="I7446">
        <f>Sales[[#This Row],[Total Inventory]]*Sales[[#This Row],[Sale_Price]]</f>
        <v>81.77</v>
      </c>
    </row>
    <row r="7447" spans="1:9" x14ac:dyDescent="0.25">
      <c r="A7447">
        <v>61441</v>
      </c>
      <c r="B7447" t="str">
        <f>INDEX( Table3[],MATCH(Sales[[#This Row],[Category]],Table3[Category],0),1)</f>
        <v>WINE</v>
      </c>
      <c r="C7447" t="s">
        <v>163</v>
      </c>
      <c r="D7447" t="s">
        <v>7254</v>
      </c>
      <c r="E7447" t="s">
        <v>10</v>
      </c>
      <c r="F7447">
        <v>103</v>
      </c>
      <c r="G7447" s="1">
        <v>16.489999999999998</v>
      </c>
      <c r="H7447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7447">
        <f>Sales[[#This Row],[Total Inventory]]*Sales[[#This Row],[Sale_Price]]</f>
        <v>1698.4699999999998</v>
      </c>
    </row>
    <row r="7448" spans="1:9" x14ac:dyDescent="0.25">
      <c r="A7448">
        <v>70324</v>
      </c>
      <c r="B7448" t="str">
        <f>INDEX( Table3[],MATCH(Sales[[#This Row],[Category]],Table3[Category],0),1)</f>
        <v>LIQUOR</v>
      </c>
      <c r="C7448" t="s">
        <v>37</v>
      </c>
      <c r="D7448" t="s">
        <v>6934</v>
      </c>
      <c r="E7448" t="s">
        <v>16</v>
      </c>
      <c r="F7448">
        <v>224</v>
      </c>
      <c r="G7448" s="1">
        <v>24.99</v>
      </c>
      <c r="H7448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7448">
        <f>Sales[[#This Row],[Total Inventory]]*Sales[[#This Row],[Sale_Price]]</f>
        <v>5597.7599999999993</v>
      </c>
    </row>
    <row r="7449" spans="1:9" x14ac:dyDescent="0.25">
      <c r="A7449">
        <v>87114</v>
      </c>
      <c r="B7449" t="str">
        <f>INDEX( Table3[],MATCH(Sales[[#This Row],[Category]],Table3[Category],0),1)</f>
        <v>WINE</v>
      </c>
      <c r="C7449" t="s">
        <v>43</v>
      </c>
      <c r="D7449" t="s">
        <v>7255</v>
      </c>
      <c r="E7449" t="s">
        <v>10</v>
      </c>
      <c r="F7449">
        <v>158</v>
      </c>
      <c r="G7449" s="1">
        <v>19.989999999999998</v>
      </c>
      <c r="H7449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7449">
        <f>Sales[[#This Row],[Total Inventory]]*Sales[[#This Row],[Sale_Price]]</f>
        <v>3158.4199999999996</v>
      </c>
    </row>
    <row r="7450" spans="1:9" x14ac:dyDescent="0.25">
      <c r="A7450">
        <v>77593</v>
      </c>
      <c r="B7450" t="str">
        <f>INDEX( Table3[],MATCH(Sales[[#This Row],[Category]],Table3[Category],0),1)</f>
        <v>WINE</v>
      </c>
      <c r="C7450" t="s">
        <v>61</v>
      </c>
      <c r="D7450" t="s">
        <v>7256</v>
      </c>
      <c r="E7450" t="s">
        <v>48</v>
      </c>
      <c r="F7450">
        <v>133</v>
      </c>
      <c r="G7450" s="1">
        <v>11.99</v>
      </c>
      <c r="H745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450">
        <f>Sales[[#This Row],[Total Inventory]]*Sales[[#This Row],[Sale_Price]]</f>
        <v>1594.67</v>
      </c>
    </row>
    <row r="7451" spans="1:9" x14ac:dyDescent="0.25">
      <c r="A7451">
        <v>333968</v>
      </c>
      <c r="B7451" t="str">
        <f>INDEX( Table3[],MATCH(Sales[[#This Row],[Category]],Table3[Category],0),1)</f>
        <v>WINE</v>
      </c>
      <c r="C7451" t="s">
        <v>43</v>
      </c>
      <c r="D7451" t="s">
        <v>7257</v>
      </c>
      <c r="E7451" t="s">
        <v>10</v>
      </c>
      <c r="F7451">
        <v>0</v>
      </c>
      <c r="G7451" s="1">
        <v>13.99</v>
      </c>
      <c r="H745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7451">
        <f>Sales[[#This Row],[Total Inventory]]*Sales[[#This Row],[Sale_Price]]</f>
        <v>0</v>
      </c>
    </row>
    <row r="7452" spans="1:9" x14ac:dyDescent="0.25">
      <c r="A7452">
        <v>67865</v>
      </c>
      <c r="B7452" t="str">
        <f>INDEX( Table3[],MATCH(Sales[[#This Row],[Category]],Table3[Category],0),1)</f>
        <v>LIQUOR</v>
      </c>
      <c r="C7452" t="s">
        <v>37</v>
      </c>
      <c r="D7452" t="s">
        <v>3237</v>
      </c>
      <c r="E7452" t="s">
        <v>16</v>
      </c>
      <c r="F7452">
        <v>246</v>
      </c>
      <c r="G7452" s="1">
        <v>14.99</v>
      </c>
      <c r="H7452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7452">
        <f>Sales[[#This Row],[Total Inventory]]*Sales[[#This Row],[Sale_Price]]</f>
        <v>3367.74</v>
      </c>
    </row>
    <row r="7453" spans="1:9" x14ac:dyDescent="0.25">
      <c r="A7453">
        <v>75612</v>
      </c>
      <c r="B7453" t="str">
        <f>INDEX( Table3[],MATCH(Sales[[#This Row],[Category]],Table3[Category],0),1)</f>
        <v>WINE</v>
      </c>
      <c r="C7453" t="s">
        <v>61</v>
      </c>
      <c r="D7453" t="s">
        <v>7258</v>
      </c>
      <c r="E7453" t="s">
        <v>10</v>
      </c>
      <c r="F7453">
        <v>0</v>
      </c>
      <c r="G7453" s="1">
        <v>6.79</v>
      </c>
      <c r="H7453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7453">
        <f>Sales[[#This Row],[Total Inventory]]*Sales[[#This Row],[Sale_Price]]</f>
        <v>0</v>
      </c>
    </row>
    <row r="7454" spans="1:9" x14ac:dyDescent="0.25">
      <c r="A7454">
        <v>30227</v>
      </c>
      <c r="B7454" t="str">
        <f>INDEX( Table3[],MATCH(Sales[[#This Row],[Category]],Table3[Category],0),1)</f>
        <v>WINE</v>
      </c>
      <c r="C7454" t="s">
        <v>61</v>
      </c>
      <c r="D7454" t="s">
        <v>7259</v>
      </c>
      <c r="E7454" t="s">
        <v>10</v>
      </c>
      <c r="F7454">
        <v>232</v>
      </c>
      <c r="G7454" s="1">
        <v>12.99</v>
      </c>
      <c r="H745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7454">
        <f>Sales[[#This Row],[Total Inventory]]*Sales[[#This Row],[Sale_Price]]</f>
        <v>3013.68</v>
      </c>
    </row>
    <row r="7455" spans="1:9" x14ac:dyDescent="0.25">
      <c r="A7455">
        <v>73828</v>
      </c>
      <c r="B7455" t="str">
        <f>INDEX( Table3[],MATCH(Sales[[#This Row],[Category]],Table3[Category],0),1)</f>
        <v>BEER</v>
      </c>
      <c r="C7455" t="s">
        <v>436</v>
      </c>
      <c r="D7455" t="s">
        <v>7260</v>
      </c>
      <c r="E7455" t="s">
        <v>10</v>
      </c>
      <c r="F7455">
        <v>18</v>
      </c>
      <c r="G7455" s="1">
        <v>41.99</v>
      </c>
      <c r="H7455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7455">
        <f>Sales[[#This Row],[Total Inventory]]*Sales[[#This Row],[Sale_Price]]</f>
        <v>755.82</v>
      </c>
    </row>
    <row r="7456" spans="1:9" x14ac:dyDescent="0.25">
      <c r="A7456">
        <v>2917</v>
      </c>
      <c r="B7456" t="str">
        <f>INDEX( Table3[],MATCH(Sales[[#This Row],[Category]],Table3[Category],0),1)</f>
        <v>BEER</v>
      </c>
      <c r="C7456" t="s">
        <v>11</v>
      </c>
      <c r="D7456" t="s">
        <v>7261</v>
      </c>
      <c r="E7456" t="s">
        <v>25</v>
      </c>
      <c r="F7456">
        <v>1253</v>
      </c>
      <c r="G7456" s="1">
        <v>1.34</v>
      </c>
      <c r="H7456">
        <f>IF(INDEX(Sale_Promotions[[Code]:[Sale Price]],MATCH(Sales[[#This Row],[Code]],Sale_Promotions[Code],0),2)=0,Sales[[#This Row],[Price]],INDEX(Sale_Promotions[[Code]:[Sale Price]],MATCH(Sales[[#This Row],[Code]],Sale_Promotions[Code],0),2))</f>
        <v>1.34</v>
      </c>
      <c r="I7456">
        <f>Sales[[#This Row],[Total Inventory]]*Sales[[#This Row],[Sale_Price]]</f>
        <v>1679.0200000000002</v>
      </c>
    </row>
    <row r="7457" spans="1:9" x14ac:dyDescent="0.25">
      <c r="A7457">
        <v>311625</v>
      </c>
      <c r="B7457" t="str">
        <f>INDEX( Table3[],MATCH(Sales[[#This Row],[Category]],Table3[Category],0),1)</f>
        <v>WINE</v>
      </c>
      <c r="C7457" t="s">
        <v>85</v>
      </c>
      <c r="D7457" t="s">
        <v>7262</v>
      </c>
      <c r="E7457" t="s">
        <v>10</v>
      </c>
      <c r="F7457">
        <v>3</v>
      </c>
      <c r="G7457" s="1">
        <v>16.489999999999998</v>
      </c>
      <c r="H7457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7457">
        <f>Sales[[#This Row],[Total Inventory]]*Sales[[#This Row],[Sale_Price]]</f>
        <v>49.47</v>
      </c>
    </row>
    <row r="7458" spans="1:9" x14ac:dyDescent="0.25">
      <c r="A7458">
        <v>84649</v>
      </c>
      <c r="B7458" t="str">
        <f>INDEX( Table3[],MATCH(Sales[[#This Row],[Category]],Table3[Category],0),1)</f>
        <v>WINE</v>
      </c>
      <c r="C7458" t="s">
        <v>21</v>
      </c>
      <c r="D7458" t="s">
        <v>7263</v>
      </c>
      <c r="E7458" t="s">
        <v>10</v>
      </c>
      <c r="F7458">
        <v>64</v>
      </c>
      <c r="G7458" s="1">
        <v>10.49</v>
      </c>
      <c r="H7458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7458">
        <f>Sales[[#This Row],[Total Inventory]]*Sales[[#This Row],[Sale_Price]]</f>
        <v>671.36</v>
      </c>
    </row>
    <row r="7459" spans="1:9" x14ac:dyDescent="0.25">
      <c r="A7459">
        <v>18619</v>
      </c>
      <c r="B7459" t="str">
        <f>INDEX( Table3[],MATCH(Sales[[#This Row],[Category]],Table3[Category],0),1)</f>
        <v>LIQUOR</v>
      </c>
      <c r="C7459" t="s">
        <v>102</v>
      </c>
      <c r="D7459" t="s">
        <v>7264</v>
      </c>
      <c r="E7459" t="s">
        <v>10</v>
      </c>
      <c r="F7459">
        <v>172</v>
      </c>
      <c r="G7459" s="1">
        <v>35.99</v>
      </c>
      <c r="H7459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7459">
        <f>Sales[[#This Row],[Total Inventory]]*Sales[[#This Row],[Sale_Price]]</f>
        <v>6190.2800000000007</v>
      </c>
    </row>
    <row r="7460" spans="1:9" x14ac:dyDescent="0.25">
      <c r="A7460">
        <v>38946</v>
      </c>
      <c r="B7460" t="str">
        <f>INDEX( Table3[],MATCH(Sales[[#This Row],[Category]],Table3[Category],0),1)</f>
        <v>LIQUOR</v>
      </c>
      <c r="C7460" t="s">
        <v>35</v>
      </c>
      <c r="D7460" t="s">
        <v>4799</v>
      </c>
      <c r="E7460" t="s">
        <v>133</v>
      </c>
      <c r="F7460">
        <v>538</v>
      </c>
      <c r="G7460" s="1">
        <v>18.489999999999998</v>
      </c>
      <c r="H746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7460">
        <f>Sales[[#This Row],[Total Inventory]]*Sales[[#This Row],[Sale_Price]]</f>
        <v>9947.619999999999</v>
      </c>
    </row>
    <row r="7461" spans="1:9" x14ac:dyDescent="0.25">
      <c r="A7461">
        <v>47007</v>
      </c>
      <c r="B7461" t="str">
        <f>INDEX( Table3[],MATCH(Sales[[#This Row],[Category]],Table3[Category],0),1)</f>
        <v>LIQUOR</v>
      </c>
      <c r="C7461" t="s">
        <v>26</v>
      </c>
      <c r="D7461" t="s">
        <v>7265</v>
      </c>
      <c r="E7461" t="s">
        <v>10</v>
      </c>
      <c r="F7461">
        <v>481</v>
      </c>
      <c r="G7461" s="1">
        <v>35.99</v>
      </c>
      <c r="H7461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7461">
        <f>Sales[[#This Row],[Total Inventory]]*Sales[[#This Row],[Sale_Price]]</f>
        <v>17311.190000000002</v>
      </c>
    </row>
    <row r="7462" spans="1:9" x14ac:dyDescent="0.25">
      <c r="A7462">
        <v>37834</v>
      </c>
      <c r="B7462" t="str">
        <f>INDEX( Table3[],MATCH(Sales[[#This Row],[Category]],Table3[Category],0),1)</f>
        <v>LIQUOR</v>
      </c>
      <c r="C7462" t="s">
        <v>37</v>
      </c>
      <c r="D7462" t="s">
        <v>7021</v>
      </c>
      <c r="E7462" t="s">
        <v>16</v>
      </c>
      <c r="F7462">
        <v>606</v>
      </c>
      <c r="G7462" s="1">
        <v>57.99</v>
      </c>
      <c r="H7462">
        <f>IF(INDEX(Sale_Promotions[[Code]:[Sale Price]],MATCH(Sales[[#This Row],[Code]],Sale_Promotions[Code],0),2)=0,Sales[[#This Row],[Price]],INDEX(Sale_Promotions[[Code]:[Sale Price]],MATCH(Sales[[#This Row],[Code]],Sale_Promotions[Code],0),2))</f>
        <v>55.99</v>
      </c>
      <c r="I7462">
        <f>Sales[[#This Row],[Total Inventory]]*Sales[[#This Row],[Sale_Price]]</f>
        <v>33929.94</v>
      </c>
    </row>
    <row r="7463" spans="1:9" x14ac:dyDescent="0.25">
      <c r="A7463">
        <v>26808</v>
      </c>
      <c r="B7463" t="str">
        <f>INDEX( Table3[],MATCH(Sales[[#This Row],[Category]],Table3[Category],0),1)</f>
        <v>LIQUOR</v>
      </c>
      <c r="C7463" t="s">
        <v>37</v>
      </c>
      <c r="D7463" t="s">
        <v>7266</v>
      </c>
      <c r="E7463" t="s">
        <v>10</v>
      </c>
      <c r="F7463">
        <v>2</v>
      </c>
      <c r="G7463" s="1">
        <v>10.99</v>
      </c>
      <c r="H746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463">
        <f>Sales[[#This Row],[Total Inventory]]*Sales[[#This Row],[Sale_Price]]</f>
        <v>21.98</v>
      </c>
    </row>
    <row r="7464" spans="1:9" x14ac:dyDescent="0.25">
      <c r="A7464">
        <v>23968</v>
      </c>
      <c r="B7464" t="str">
        <f>INDEX( Table3[],MATCH(Sales[[#This Row],[Category]],Table3[Category],0),1)</f>
        <v>BEER</v>
      </c>
      <c r="C7464" t="s">
        <v>11</v>
      </c>
      <c r="D7464" t="s">
        <v>7267</v>
      </c>
      <c r="E7464" t="s">
        <v>60</v>
      </c>
      <c r="F7464">
        <v>0</v>
      </c>
      <c r="G7464" s="1">
        <v>18.21</v>
      </c>
      <c r="H7464">
        <f>IF(INDEX(Sale_Promotions[[Code]:[Sale Price]],MATCH(Sales[[#This Row],[Code]],Sale_Promotions[Code],0),2)=0,Sales[[#This Row],[Price]],INDEX(Sale_Promotions[[Code]:[Sale Price]],MATCH(Sales[[#This Row],[Code]],Sale_Promotions[Code],0),2))</f>
        <v>18.21</v>
      </c>
      <c r="I7464">
        <f>Sales[[#This Row],[Total Inventory]]*Sales[[#This Row],[Sale_Price]]</f>
        <v>0</v>
      </c>
    </row>
    <row r="7465" spans="1:9" x14ac:dyDescent="0.25">
      <c r="A7465">
        <v>308919</v>
      </c>
      <c r="B7465" t="str">
        <f>INDEX( Table3[],MATCH(Sales[[#This Row],[Category]],Table3[Category],0),1)</f>
        <v>WINE</v>
      </c>
      <c r="C7465" t="s">
        <v>85</v>
      </c>
      <c r="D7465" t="s">
        <v>7268</v>
      </c>
      <c r="E7465" t="s">
        <v>10</v>
      </c>
      <c r="F7465">
        <v>114</v>
      </c>
      <c r="G7465" s="1">
        <v>17.989999999999998</v>
      </c>
      <c r="H746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7465">
        <f>Sales[[#This Row],[Total Inventory]]*Sales[[#This Row],[Sale_Price]]</f>
        <v>2050.8599999999997</v>
      </c>
    </row>
    <row r="7466" spans="1:9" x14ac:dyDescent="0.25">
      <c r="A7466">
        <v>313642</v>
      </c>
      <c r="B7466" t="str">
        <f>INDEX( Table3[],MATCH(Sales[[#This Row],[Category]],Table3[Category],0),1)</f>
        <v>WINE</v>
      </c>
      <c r="C7466" t="s">
        <v>39</v>
      </c>
      <c r="D7466" t="s">
        <v>7269</v>
      </c>
      <c r="E7466" t="s">
        <v>10</v>
      </c>
      <c r="F7466">
        <v>302</v>
      </c>
      <c r="G7466" s="1">
        <v>8.99</v>
      </c>
      <c r="H7466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7466">
        <f>Sales[[#This Row],[Total Inventory]]*Sales[[#This Row],[Sale_Price]]</f>
        <v>2714.98</v>
      </c>
    </row>
    <row r="7467" spans="1:9" x14ac:dyDescent="0.25">
      <c r="A7467">
        <v>26131</v>
      </c>
      <c r="B7467" t="str">
        <f>INDEX( Table3[],MATCH(Sales[[#This Row],[Category]],Table3[Category],0),1)</f>
        <v>WINE</v>
      </c>
      <c r="C7467" t="s">
        <v>28</v>
      </c>
      <c r="D7467" t="s">
        <v>7270</v>
      </c>
      <c r="E7467" t="s">
        <v>10</v>
      </c>
      <c r="F7467">
        <v>335</v>
      </c>
      <c r="G7467" s="1">
        <v>11.99</v>
      </c>
      <c r="H7467">
        <f>IF(INDEX(Sale_Promotions[[Code]:[Sale Price]],MATCH(Sales[[#This Row],[Code]],Sale_Promotions[Code],0),2)=0,Sales[[#This Row],[Price]],INDEX(Sale_Promotions[[Code]:[Sale Price]],MATCH(Sales[[#This Row],[Code]],Sale_Promotions[Code],0),2))</f>
        <v>10.89</v>
      </c>
      <c r="I7467">
        <f>Sales[[#This Row],[Total Inventory]]*Sales[[#This Row],[Sale_Price]]</f>
        <v>3648.15</v>
      </c>
    </row>
    <row r="7468" spans="1:9" x14ac:dyDescent="0.25">
      <c r="A7468">
        <v>48710</v>
      </c>
      <c r="B7468" t="str">
        <f>INDEX( Table3[],MATCH(Sales[[#This Row],[Category]],Table3[Category],0),1)</f>
        <v>LIQUOR</v>
      </c>
      <c r="C7468" t="s">
        <v>175</v>
      </c>
      <c r="D7468" t="s">
        <v>7271</v>
      </c>
      <c r="E7468" t="s">
        <v>10</v>
      </c>
      <c r="F7468">
        <v>10</v>
      </c>
      <c r="G7468" s="1">
        <v>52.99</v>
      </c>
      <c r="H7468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7468">
        <f>Sales[[#This Row],[Total Inventory]]*Sales[[#This Row],[Sale_Price]]</f>
        <v>529.9</v>
      </c>
    </row>
    <row r="7469" spans="1:9" x14ac:dyDescent="0.25">
      <c r="A7469">
        <v>67598</v>
      </c>
      <c r="B7469" t="str">
        <f>INDEX( Table3[],MATCH(Sales[[#This Row],[Category]],Table3[Category],0),1)</f>
        <v>WINE</v>
      </c>
      <c r="C7469" t="s">
        <v>43</v>
      </c>
      <c r="D7469" t="s">
        <v>7272</v>
      </c>
      <c r="E7469" t="s">
        <v>10</v>
      </c>
      <c r="F7469">
        <v>496</v>
      </c>
      <c r="G7469" s="1">
        <v>10.79</v>
      </c>
      <c r="H7469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7469">
        <f>Sales[[#This Row],[Total Inventory]]*Sales[[#This Row],[Sale_Price]]</f>
        <v>5351.8399999999992</v>
      </c>
    </row>
    <row r="7470" spans="1:9" x14ac:dyDescent="0.25">
      <c r="A7470">
        <v>49030</v>
      </c>
      <c r="B7470" t="str">
        <f>INDEX( Table3[],MATCH(Sales[[#This Row],[Category]],Table3[Category],0),1)</f>
        <v>WINE</v>
      </c>
      <c r="C7470" t="s">
        <v>61</v>
      </c>
      <c r="D7470" t="s">
        <v>7273</v>
      </c>
      <c r="E7470" t="s">
        <v>10</v>
      </c>
      <c r="F7470">
        <v>11</v>
      </c>
      <c r="G7470" s="1">
        <v>66.989999999999995</v>
      </c>
      <c r="H7470">
        <f>IF(INDEX(Sale_Promotions[[Code]:[Sale Price]],MATCH(Sales[[#This Row],[Code]],Sale_Promotions[Code],0),2)=0,Sales[[#This Row],[Price]],INDEX(Sale_Promotions[[Code]:[Sale Price]],MATCH(Sales[[#This Row],[Code]],Sale_Promotions[Code],0),2))</f>
        <v>66.989999999999995</v>
      </c>
      <c r="I7470">
        <f>Sales[[#This Row],[Total Inventory]]*Sales[[#This Row],[Sale_Price]]</f>
        <v>736.89</v>
      </c>
    </row>
    <row r="7471" spans="1:9" x14ac:dyDescent="0.25">
      <c r="A7471">
        <v>68691</v>
      </c>
      <c r="B7471" t="str">
        <f>INDEX( Table3[],MATCH(Sales[[#This Row],[Category]],Table3[Category],0),1)</f>
        <v>WINE</v>
      </c>
      <c r="C7471" t="s">
        <v>41</v>
      </c>
      <c r="D7471" t="s">
        <v>7274</v>
      </c>
      <c r="E7471" t="s">
        <v>10</v>
      </c>
      <c r="F7471">
        <v>452</v>
      </c>
      <c r="G7471" s="1">
        <v>8.49</v>
      </c>
      <c r="H7471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7471">
        <f>Sales[[#This Row],[Total Inventory]]*Sales[[#This Row],[Sale_Price]]</f>
        <v>3611.48</v>
      </c>
    </row>
    <row r="7472" spans="1:9" x14ac:dyDescent="0.25">
      <c r="A7472">
        <v>18457</v>
      </c>
      <c r="B7472" t="str">
        <f>INDEX( Table3[],MATCH(Sales[[#This Row],[Category]],Table3[Category],0),1)</f>
        <v>WINE</v>
      </c>
      <c r="C7472" t="s">
        <v>61</v>
      </c>
      <c r="D7472" t="s">
        <v>7275</v>
      </c>
      <c r="E7472" t="s">
        <v>10</v>
      </c>
      <c r="F7472">
        <v>65</v>
      </c>
      <c r="G7472" s="1">
        <v>16.489999999999998</v>
      </c>
      <c r="H7472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7472">
        <f>Sales[[#This Row],[Total Inventory]]*Sales[[#This Row],[Sale_Price]]</f>
        <v>1071.8499999999999</v>
      </c>
    </row>
    <row r="7473" spans="1:9" x14ac:dyDescent="0.25">
      <c r="A7473">
        <v>36986</v>
      </c>
      <c r="B7473" t="str">
        <f>INDEX( Table3[],MATCH(Sales[[#This Row],[Category]],Table3[Category],0),1)</f>
        <v>LIQUOR</v>
      </c>
      <c r="C7473" t="s">
        <v>37</v>
      </c>
      <c r="D7473" t="s">
        <v>7276</v>
      </c>
      <c r="E7473" t="s">
        <v>16</v>
      </c>
      <c r="F7473">
        <v>1161</v>
      </c>
      <c r="G7473" s="1">
        <v>19.690000000000001</v>
      </c>
      <c r="H7473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7473">
        <f>Sales[[#This Row],[Total Inventory]]*Sales[[#This Row],[Sale_Price]]</f>
        <v>22860.09</v>
      </c>
    </row>
    <row r="7474" spans="1:9" x14ac:dyDescent="0.25">
      <c r="A7474">
        <v>82459</v>
      </c>
      <c r="B7474" t="str">
        <f>INDEX( Table3[],MATCH(Sales[[#This Row],[Category]],Table3[Category],0),1)</f>
        <v>WINE</v>
      </c>
      <c r="C7474" t="s">
        <v>28</v>
      </c>
      <c r="D7474" t="s">
        <v>7277</v>
      </c>
      <c r="E7474" t="s">
        <v>10</v>
      </c>
      <c r="F7474">
        <v>319</v>
      </c>
      <c r="G7474" s="1">
        <v>15.99</v>
      </c>
      <c r="H747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7474">
        <f>Sales[[#This Row],[Total Inventory]]*Sales[[#This Row],[Sale_Price]]</f>
        <v>5100.8100000000004</v>
      </c>
    </row>
    <row r="7475" spans="1:9" x14ac:dyDescent="0.25">
      <c r="A7475">
        <v>304928</v>
      </c>
      <c r="B7475" t="str">
        <f>INDEX( Table3[],MATCH(Sales[[#This Row],[Category]],Table3[Category],0),1)</f>
        <v>WINE</v>
      </c>
      <c r="C7475" t="s">
        <v>53</v>
      </c>
      <c r="D7475" t="s">
        <v>7278</v>
      </c>
      <c r="E7475" t="s">
        <v>48</v>
      </c>
      <c r="F7475">
        <v>45</v>
      </c>
      <c r="G7475" s="1">
        <v>21.99</v>
      </c>
      <c r="H747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7475">
        <f>Sales[[#This Row],[Total Inventory]]*Sales[[#This Row],[Sale_Price]]</f>
        <v>989.55</v>
      </c>
    </row>
    <row r="7476" spans="1:9" x14ac:dyDescent="0.25">
      <c r="A7476">
        <v>24686</v>
      </c>
      <c r="B7476" t="str">
        <f>INDEX( Table3[],MATCH(Sales[[#This Row],[Category]],Table3[Category],0),1)</f>
        <v>WINE</v>
      </c>
      <c r="C7476" t="s">
        <v>28</v>
      </c>
      <c r="D7476" t="s">
        <v>7279</v>
      </c>
      <c r="E7476" t="s">
        <v>10</v>
      </c>
      <c r="F7476">
        <v>26</v>
      </c>
      <c r="G7476" s="1">
        <v>43.99</v>
      </c>
      <c r="H7476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7476">
        <f>Sales[[#This Row],[Total Inventory]]*Sales[[#This Row],[Sale_Price]]</f>
        <v>1143.74</v>
      </c>
    </row>
    <row r="7477" spans="1:9" x14ac:dyDescent="0.25">
      <c r="A7477">
        <v>40979</v>
      </c>
      <c r="B7477" t="str">
        <f>INDEX( Table3[],MATCH(Sales[[#This Row],[Category]],Table3[Category],0),1)</f>
        <v>WINE</v>
      </c>
      <c r="C7477" t="s">
        <v>61</v>
      </c>
      <c r="D7477" t="s">
        <v>7280</v>
      </c>
      <c r="E7477" t="s">
        <v>23</v>
      </c>
      <c r="F7477">
        <v>238</v>
      </c>
      <c r="G7477" s="1">
        <v>20.99</v>
      </c>
      <c r="H7477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7477">
        <f>Sales[[#This Row],[Total Inventory]]*Sales[[#This Row],[Sale_Price]]</f>
        <v>3567.62</v>
      </c>
    </row>
    <row r="7478" spans="1:9" x14ac:dyDescent="0.25">
      <c r="A7478">
        <v>44860</v>
      </c>
      <c r="B7478" t="str">
        <f>INDEX( Table3[],MATCH(Sales[[#This Row],[Category]],Table3[Category],0),1)</f>
        <v>WINE</v>
      </c>
      <c r="C7478" t="s">
        <v>41</v>
      </c>
      <c r="D7478" t="s">
        <v>7281</v>
      </c>
      <c r="E7478" t="s">
        <v>10</v>
      </c>
      <c r="F7478">
        <v>2</v>
      </c>
      <c r="G7478" s="1">
        <v>8.99</v>
      </c>
      <c r="H747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7478">
        <f>Sales[[#This Row],[Total Inventory]]*Sales[[#This Row],[Sale_Price]]</f>
        <v>17.98</v>
      </c>
    </row>
    <row r="7479" spans="1:9" x14ac:dyDescent="0.25">
      <c r="A7479">
        <v>72466</v>
      </c>
      <c r="B7479" t="str">
        <f>INDEX( Table3[],MATCH(Sales[[#This Row],[Category]],Table3[Category],0),1)</f>
        <v>LIQUOR</v>
      </c>
      <c r="C7479" t="s">
        <v>14</v>
      </c>
      <c r="D7479" t="s">
        <v>7282</v>
      </c>
      <c r="E7479" t="s">
        <v>10</v>
      </c>
      <c r="F7479">
        <v>59</v>
      </c>
      <c r="G7479" s="1">
        <v>53.99</v>
      </c>
      <c r="H7479">
        <f>IF(INDEX(Sale_Promotions[[Code]:[Sale Price]],MATCH(Sales[[#This Row],[Code]],Sale_Promotions[Code],0),2)=0,Sales[[#This Row],[Price]],INDEX(Sale_Promotions[[Code]:[Sale Price]],MATCH(Sales[[#This Row],[Code]],Sale_Promotions[Code],0),2))</f>
        <v>53.99</v>
      </c>
      <c r="I7479">
        <f>Sales[[#This Row],[Total Inventory]]*Sales[[#This Row],[Sale_Price]]</f>
        <v>3185.4100000000003</v>
      </c>
    </row>
    <row r="7480" spans="1:9" x14ac:dyDescent="0.25">
      <c r="A7480">
        <v>53597</v>
      </c>
      <c r="B7480" t="str">
        <f>INDEX( Table3[],MATCH(Sales[[#This Row],[Category]],Table3[Category],0),1)</f>
        <v>WINE</v>
      </c>
      <c r="C7480" t="s">
        <v>61</v>
      </c>
      <c r="D7480" t="s">
        <v>7283</v>
      </c>
      <c r="E7480" t="s">
        <v>10</v>
      </c>
      <c r="F7480">
        <v>2</v>
      </c>
      <c r="G7480" s="1">
        <v>17.489999999999998</v>
      </c>
      <c r="H7480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7480">
        <f>Sales[[#This Row],[Total Inventory]]*Sales[[#This Row],[Sale_Price]]</f>
        <v>34.979999999999997</v>
      </c>
    </row>
    <row r="7481" spans="1:9" x14ac:dyDescent="0.25">
      <c r="A7481">
        <v>80292</v>
      </c>
      <c r="B7481" t="str">
        <f>INDEX( Table3[],MATCH(Sales[[#This Row],[Category]],Table3[Category],0),1)</f>
        <v>WINE</v>
      </c>
      <c r="C7481" t="s">
        <v>61</v>
      </c>
      <c r="D7481" t="s">
        <v>7284</v>
      </c>
      <c r="E7481" t="s">
        <v>244</v>
      </c>
      <c r="F7481">
        <v>1113</v>
      </c>
      <c r="G7481" s="1">
        <v>1.59</v>
      </c>
      <c r="H7481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7481">
        <f>Sales[[#This Row],[Total Inventory]]*Sales[[#This Row],[Sale_Price]]</f>
        <v>1769.67</v>
      </c>
    </row>
    <row r="7482" spans="1:9" x14ac:dyDescent="0.25">
      <c r="A7482">
        <v>89885</v>
      </c>
      <c r="B7482" t="str">
        <f>INDEX( Table3[],MATCH(Sales[[#This Row],[Category]],Table3[Category],0),1)</f>
        <v>WINE</v>
      </c>
      <c r="C7482" t="s">
        <v>28</v>
      </c>
      <c r="D7482" t="s">
        <v>7285</v>
      </c>
      <c r="E7482" t="s">
        <v>23</v>
      </c>
      <c r="F7482">
        <v>317</v>
      </c>
      <c r="G7482" s="1">
        <v>9.7899999999999991</v>
      </c>
      <c r="H7482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7482">
        <f>Sales[[#This Row],[Total Inventory]]*Sales[[#This Row],[Sale_Price]]</f>
        <v>2596.23</v>
      </c>
    </row>
    <row r="7483" spans="1:9" x14ac:dyDescent="0.25">
      <c r="A7483">
        <v>416592</v>
      </c>
      <c r="B7483" t="str">
        <f>INDEX( Table3[],MATCH(Sales[[#This Row],[Category]],Table3[Category],0),1)</f>
        <v>WINE</v>
      </c>
      <c r="C7483" t="s">
        <v>61</v>
      </c>
      <c r="D7483" t="s">
        <v>7286</v>
      </c>
      <c r="E7483" t="s">
        <v>10</v>
      </c>
      <c r="F7483">
        <v>0</v>
      </c>
      <c r="G7483" s="1">
        <v>14.99</v>
      </c>
      <c r="H748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7483">
        <f>Sales[[#This Row],[Total Inventory]]*Sales[[#This Row],[Sale_Price]]</f>
        <v>0</v>
      </c>
    </row>
    <row r="7484" spans="1:9" x14ac:dyDescent="0.25">
      <c r="A7484">
        <v>328725</v>
      </c>
      <c r="B7484" t="str">
        <f>INDEX( Table3[],MATCH(Sales[[#This Row],[Category]],Table3[Category],0),1)</f>
        <v>WINE</v>
      </c>
      <c r="C7484" t="s">
        <v>21</v>
      </c>
      <c r="D7484" t="s">
        <v>7287</v>
      </c>
      <c r="E7484" t="s">
        <v>10</v>
      </c>
      <c r="F7484">
        <v>0</v>
      </c>
      <c r="G7484" s="1">
        <v>10.49</v>
      </c>
      <c r="H7484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7484">
        <f>Sales[[#This Row],[Total Inventory]]*Sales[[#This Row],[Sale_Price]]</f>
        <v>0</v>
      </c>
    </row>
    <row r="7485" spans="1:9" x14ac:dyDescent="0.25">
      <c r="A7485">
        <v>81809</v>
      </c>
      <c r="B7485" t="str">
        <f>INDEX( Table3[],MATCH(Sales[[#This Row],[Category]],Table3[Category],0),1)</f>
        <v>WINE</v>
      </c>
      <c r="C7485" t="s">
        <v>242</v>
      </c>
      <c r="D7485" t="s">
        <v>7288</v>
      </c>
      <c r="E7485" t="s">
        <v>1183</v>
      </c>
      <c r="F7485">
        <v>69</v>
      </c>
      <c r="G7485" s="1">
        <v>14.49</v>
      </c>
      <c r="H7485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7485">
        <f>Sales[[#This Row],[Total Inventory]]*Sales[[#This Row],[Sale_Price]]</f>
        <v>999.81000000000006</v>
      </c>
    </row>
    <row r="7486" spans="1:9" x14ac:dyDescent="0.25">
      <c r="A7486">
        <v>80135</v>
      </c>
      <c r="B7486" t="str">
        <f>INDEX( Table3[],MATCH(Sales[[#This Row],[Category]],Table3[Category],0),1)</f>
        <v>WINE</v>
      </c>
      <c r="C7486" t="s">
        <v>28</v>
      </c>
      <c r="D7486" t="s">
        <v>7289</v>
      </c>
      <c r="E7486" t="s">
        <v>10</v>
      </c>
      <c r="F7486">
        <v>352</v>
      </c>
      <c r="G7486" s="1">
        <v>13.49</v>
      </c>
      <c r="H748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486">
        <f>Sales[[#This Row],[Total Inventory]]*Sales[[#This Row],[Sale_Price]]</f>
        <v>3868.48</v>
      </c>
    </row>
    <row r="7487" spans="1:9" x14ac:dyDescent="0.25">
      <c r="A7487">
        <v>40945</v>
      </c>
      <c r="B7487" t="str">
        <f>INDEX( Table3[],MATCH(Sales[[#This Row],[Category]],Table3[Category],0),1)</f>
        <v>LIQUOR</v>
      </c>
      <c r="C7487" t="s">
        <v>37</v>
      </c>
      <c r="D7487" t="s">
        <v>7290</v>
      </c>
      <c r="E7487" t="s">
        <v>10</v>
      </c>
      <c r="F7487">
        <v>75</v>
      </c>
      <c r="G7487" s="1">
        <v>30.99</v>
      </c>
      <c r="H7487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7487">
        <f>Sales[[#This Row],[Total Inventory]]*Sales[[#This Row],[Sale_Price]]</f>
        <v>2324.25</v>
      </c>
    </row>
    <row r="7488" spans="1:9" x14ac:dyDescent="0.25">
      <c r="A7488">
        <v>43389</v>
      </c>
      <c r="B7488" t="str">
        <f>INDEX( Table3[],MATCH(Sales[[#This Row],[Category]],Table3[Category],0),1)</f>
        <v>WINE</v>
      </c>
      <c r="C7488" t="s">
        <v>163</v>
      </c>
      <c r="D7488" t="s">
        <v>7291</v>
      </c>
      <c r="E7488" t="s">
        <v>10</v>
      </c>
      <c r="F7488">
        <v>64</v>
      </c>
      <c r="G7488" s="1">
        <v>20.99</v>
      </c>
      <c r="H7488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7488">
        <f>Sales[[#This Row],[Total Inventory]]*Sales[[#This Row],[Sale_Price]]</f>
        <v>1343.36</v>
      </c>
    </row>
    <row r="7489" spans="1:9" x14ac:dyDescent="0.25">
      <c r="A7489">
        <v>337859</v>
      </c>
      <c r="B7489" t="str">
        <f>INDEX( Table3[],MATCH(Sales[[#This Row],[Category]],Table3[Category],0),1)</f>
        <v>WINE</v>
      </c>
      <c r="C7489" t="s">
        <v>85</v>
      </c>
      <c r="D7489" t="s">
        <v>7292</v>
      </c>
      <c r="E7489" t="s">
        <v>10</v>
      </c>
      <c r="F7489">
        <v>0</v>
      </c>
      <c r="G7489" s="1">
        <v>5.79</v>
      </c>
      <c r="H7489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7489">
        <f>Sales[[#This Row],[Total Inventory]]*Sales[[#This Row],[Sale_Price]]</f>
        <v>0</v>
      </c>
    </row>
    <row r="7490" spans="1:9" x14ac:dyDescent="0.25">
      <c r="A7490">
        <v>28452</v>
      </c>
      <c r="B7490" t="str">
        <f>INDEX( Table3[],MATCH(Sales[[#This Row],[Category]],Table3[Category],0),1)</f>
        <v>LIQUOR</v>
      </c>
      <c r="C7490" t="s">
        <v>14</v>
      </c>
      <c r="D7490" t="s">
        <v>7293</v>
      </c>
      <c r="E7490" t="s">
        <v>10</v>
      </c>
      <c r="F7490">
        <v>21</v>
      </c>
      <c r="G7490" s="1">
        <v>189.99</v>
      </c>
      <c r="H7490">
        <f>IF(INDEX(Sale_Promotions[[Code]:[Sale Price]],MATCH(Sales[[#This Row],[Code]],Sale_Promotions[Code],0),2)=0,Sales[[#This Row],[Price]],INDEX(Sale_Promotions[[Code]:[Sale Price]],MATCH(Sales[[#This Row],[Code]],Sale_Promotions[Code],0),2))</f>
        <v>189.99</v>
      </c>
      <c r="I7490">
        <f>Sales[[#This Row],[Total Inventory]]*Sales[[#This Row],[Sale_Price]]</f>
        <v>3989.79</v>
      </c>
    </row>
    <row r="7491" spans="1:9" x14ac:dyDescent="0.25">
      <c r="A7491">
        <v>40576</v>
      </c>
      <c r="B7491" t="str">
        <f>INDEX( Table3[],MATCH(Sales[[#This Row],[Category]],Table3[Category],0),1)</f>
        <v>LIQUOR</v>
      </c>
      <c r="C7491" t="s">
        <v>57</v>
      </c>
      <c r="D7491" t="s">
        <v>7294</v>
      </c>
      <c r="E7491" t="s">
        <v>10</v>
      </c>
      <c r="F7491">
        <v>215</v>
      </c>
      <c r="G7491" s="1">
        <v>25.99</v>
      </c>
      <c r="H7491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7491">
        <f>Sales[[#This Row],[Total Inventory]]*Sales[[#This Row],[Sale_Price]]</f>
        <v>4942.8499999999995</v>
      </c>
    </row>
    <row r="7492" spans="1:9" x14ac:dyDescent="0.25">
      <c r="A7492">
        <v>80279</v>
      </c>
      <c r="B7492" t="str">
        <f>INDEX( Table3[],MATCH(Sales[[#This Row],[Category]],Table3[Category],0),1)</f>
        <v>WINE</v>
      </c>
      <c r="C7492" t="s">
        <v>61</v>
      </c>
      <c r="D7492" t="s">
        <v>7295</v>
      </c>
      <c r="E7492" t="s">
        <v>332</v>
      </c>
      <c r="F7492">
        <v>57</v>
      </c>
      <c r="G7492" s="1">
        <v>19.690000000000001</v>
      </c>
      <c r="H7492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7492">
        <f>Sales[[#This Row],[Total Inventory]]*Sales[[#This Row],[Sale_Price]]</f>
        <v>1122.3300000000002</v>
      </c>
    </row>
    <row r="7493" spans="1:9" x14ac:dyDescent="0.25">
      <c r="A7493">
        <v>341568</v>
      </c>
      <c r="B7493" t="str">
        <f>INDEX( Table3[],MATCH(Sales[[#This Row],[Category]],Table3[Category],0),1)</f>
        <v>WINE</v>
      </c>
      <c r="C7493" t="s">
        <v>17</v>
      </c>
      <c r="D7493" t="s">
        <v>6485</v>
      </c>
      <c r="E7493" t="s">
        <v>10</v>
      </c>
      <c r="F7493">
        <v>0</v>
      </c>
      <c r="G7493" s="1">
        <v>6.59</v>
      </c>
      <c r="H7493">
        <f>IF(INDEX(Sale_Promotions[[Code]:[Sale Price]],MATCH(Sales[[#This Row],[Code]],Sale_Promotions[Code],0),2)=0,Sales[[#This Row],[Price]],INDEX(Sale_Promotions[[Code]:[Sale Price]],MATCH(Sales[[#This Row],[Code]],Sale_Promotions[Code],0),2))</f>
        <v>6.59</v>
      </c>
      <c r="I7493">
        <f>Sales[[#This Row],[Total Inventory]]*Sales[[#This Row],[Sale_Price]]</f>
        <v>0</v>
      </c>
    </row>
    <row r="7494" spans="1:9" x14ac:dyDescent="0.25">
      <c r="A7494">
        <v>46151</v>
      </c>
      <c r="B7494" t="str">
        <f>INDEX( Table3[],MATCH(Sales[[#This Row],[Category]],Table3[Category],0),1)</f>
        <v>WINE</v>
      </c>
      <c r="C7494" t="s">
        <v>64</v>
      </c>
      <c r="D7494" t="s">
        <v>7296</v>
      </c>
      <c r="E7494" t="s">
        <v>10</v>
      </c>
      <c r="F7494">
        <v>12</v>
      </c>
      <c r="G7494" s="1">
        <v>8.99</v>
      </c>
      <c r="H749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7494">
        <f>Sales[[#This Row],[Total Inventory]]*Sales[[#This Row],[Sale_Price]]</f>
        <v>107.88</v>
      </c>
    </row>
    <row r="7495" spans="1:9" x14ac:dyDescent="0.25">
      <c r="A7495">
        <v>102083</v>
      </c>
      <c r="B7495" t="str">
        <f>INDEX( Table3[],MATCH(Sales[[#This Row],[Category]],Table3[Category],0),1)</f>
        <v>WINE</v>
      </c>
      <c r="C7495" t="s">
        <v>85</v>
      </c>
      <c r="D7495" t="s">
        <v>7297</v>
      </c>
      <c r="E7495" t="s">
        <v>10</v>
      </c>
      <c r="F7495">
        <v>18</v>
      </c>
      <c r="G7495" s="1">
        <v>12.99</v>
      </c>
      <c r="H749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7495">
        <f>Sales[[#This Row],[Total Inventory]]*Sales[[#This Row],[Sale_Price]]</f>
        <v>233.82</v>
      </c>
    </row>
    <row r="7496" spans="1:9" x14ac:dyDescent="0.25">
      <c r="A7496">
        <v>25780</v>
      </c>
      <c r="B7496" t="str">
        <f>INDEX( Table3[],MATCH(Sales[[#This Row],[Category]],Table3[Category],0),1)</f>
        <v>WINE</v>
      </c>
      <c r="C7496" t="s">
        <v>41</v>
      </c>
      <c r="D7496" t="s">
        <v>7298</v>
      </c>
      <c r="E7496" t="s">
        <v>23</v>
      </c>
      <c r="F7496">
        <v>36</v>
      </c>
      <c r="G7496" s="1">
        <v>11.99</v>
      </c>
      <c r="H7496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7496">
        <f>Sales[[#This Row],[Total Inventory]]*Sales[[#This Row],[Sale_Price]]</f>
        <v>323.64</v>
      </c>
    </row>
    <row r="7497" spans="1:9" x14ac:dyDescent="0.25">
      <c r="A7497">
        <v>336512</v>
      </c>
      <c r="B7497" t="str">
        <f>INDEX( Table3[],MATCH(Sales[[#This Row],[Category]],Table3[Category],0),1)</f>
        <v>WINE</v>
      </c>
      <c r="C7497" t="s">
        <v>61</v>
      </c>
      <c r="D7497" t="s">
        <v>7299</v>
      </c>
      <c r="E7497" t="s">
        <v>10</v>
      </c>
      <c r="F7497">
        <v>42</v>
      </c>
      <c r="G7497" s="1">
        <v>23.99</v>
      </c>
      <c r="H7497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7497">
        <f>Sales[[#This Row],[Total Inventory]]*Sales[[#This Row],[Sale_Price]]</f>
        <v>1007.5799999999999</v>
      </c>
    </row>
    <row r="7498" spans="1:9" x14ac:dyDescent="0.25">
      <c r="A7498">
        <v>335776</v>
      </c>
      <c r="B7498" t="str">
        <f>INDEX( Table3[],MATCH(Sales[[#This Row],[Category]],Table3[Category],0),1)</f>
        <v>WINE</v>
      </c>
      <c r="C7498" t="s">
        <v>61</v>
      </c>
      <c r="D7498" t="s">
        <v>7300</v>
      </c>
      <c r="E7498" t="s">
        <v>10</v>
      </c>
      <c r="F7498">
        <v>5</v>
      </c>
      <c r="G7498" s="1">
        <v>33.99</v>
      </c>
      <c r="H7498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7498">
        <f>Sales[[#This Row],[Total Inventory]]*Sales[[#This Row],[Sale_Price]]</f>
        <v>169.95000000000002</v>
      </c>
    </row>
    <row r="7499" spans="1:9" x14ac:dyDescent="0.25">
      <c r="A7499">
        <v>40532</v>
      </c>
      <c r="B7499" t="str">
        <f>INDEX( Table3[],MATCH(Sales[[#This Row],[Category]],Table3[Category],0),1)</f>
        <v>WINE</v>
      </c>
      <c r="C7499" t="s">
        <v>61</v>
      </c>
      <c r="D7499" t="s">
        <v>7301</v>
      </c>
      <c r="E7499" t="s">
        <v>10</v>
      </c>
      <c r="F7499">
        <v>137</v>
      </c>
      <c r="G7499" s="1">
        <v>17.989999999999998</v>
      </c>
      <c r="H7499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7499">
        <f>Sales[[#This Row],[Total Inventory]]*Sales[[#This Row],[Sale_Price]]</f>
        <v>2464.6299999999997</v>
      </c>
    </row>
    <row r="7500" spans="1:9" x14ac:dyDescent="0.25">
      <c r="A7500">
        <v>333374</v>
      </c>
      <c r="B7500" t="str">
        <f>INDEX( Table3[],MATCH(Sales[[#This Row],[Category]],Table3[Category],0),1)</f>
        <v>WINE</v>
      </c>
      <c r="C7500" t="s">
        <v>61</v>
      </c>
      <c r="D7500" t="s">
        <v>7302</v>
      </c>
      <c r="E7500" t="s">
        <v>10</v>
      </c>
      <c r="F7500">
        <v>0</v>
      </c>
      <c r="G7500" s="1">
        <v>18.989999999999998</v>
      </c>
      <c r="H7500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7500">
        <f>Sales[[#This Row],[Total Inventory]]*Sales[[#This Row],[Sale_Price]]</f>
        <v>0</v>
      </c>
    </row>
    <row r="7501" spans="1:9" x14ac:dyDescent="0.25">
      <c r="A7501">
        <v>83181</v>
      </c>
      <c r="B7501" t="str">
        <f>INDEX( Table3[],MATCH(Sales[[#This Row],[Category]],Table3[Category],0),1)</f>
        <v>WINE</v>
      </c>
      <c r="C7501" t="s">
        <v>189</v>
      </c>
      <c r="D7501" t="s">
        <v>7303</v>
      </c>
      <c r="E7501" t="s">
        <v>10</v>
      </c>
      <c r="F7501">
        <v>169</v>
      </c>
      <c r="G7501" s="1">
        <v>19.989999999999998</v>
      </c>
      <c r="H7501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7501">
        <f>Sales[[#This Row],[Total Inventory]]*Sales[[#This Row],[Sale_Price]]</f>
        <v>3378.31</v>
      </c>
    </row>
    <row r="7502" spans="1:9" x14ac:dyDescent="0.25">
      <c r="A7502">
        <v>77904</v>
      </c>
      <c r="B7502" t="str">
        <f>INDEX( Table3[],MATCH(Sales[[#This Row],[Category]],Table3[Category],0),1)</f>
        <v>LIQUOR</v>
      </c>
      <c r="C7502" t="s">
        <v>57</v>
      </c>
      <c r="D7502" t="s">
        <v>7304</v>
      </c>
      <c r="E7502" t="s">
        <v>10</v>
      </c>
      <c r="F7502">
        <v>58</v>
      </c>
      <c r="G7502" s="1">
        <v>62.99</v>
      </c>
      <c r="H7502">
        <f>IF(INDEX(Sale_Promotions[[Code]:[Sale Price]],MATCH(Sales[[#This Row],[Code]],Sale_Promotions[Code],0),2)=0,Sales[[#This Row],[Price]],INDEX(Sale_Promotions[[Code]:[Sale Price]],MATCH(Sales[[#This Row],[Code]],Sale_Promotions[Code],0),2))</f>
        <v>62.99</v>
      </c>
      <c r="I7502">
        <f>Sales[[#This Row],[Total Inventory]]*Sales[[#This Row],[Sale_Price]]</f>
        <v>3653.42</v>
      </c>
    </row>
    <row r="7503" spans="1:9" x14ac:dyDescent="0.25">
      <c r="A7503">
        <v>338694</v>
      </c>
      <c r="B7503" t="str">
        <f>INDEX( Table3[],MATCH(Sales[[#This Row],[Category]],Table3[Category],0),1)</f>
        <v>WINE</v>
      </c>
      <c r="C7503" t="s">
        <v>100</v>
      </c>
      <c r="D7503" t="s">
        <v>7305</v>
      </c>
      <c r="E7503" t="s">
        <v>10</v>
      </c>
      <c r="F7503">
        <v>82</v>
      </c>
      <c r="G7503" s="1">
        <v>12.49</v>
      </c>
      <c r="H7503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7503">
        <f>Sales[[#This Row],[Total Inventory]]*Sales[[#This Row],[Sale_Price]]</f>
        <v>1024.18</v>
      </c>
    </row>
    <row r="7504" spans="1:9" x14ac:dyDescent="0.25">
      <c r="A7504">
        <v>310704</v>
      </c>
      <c r="B7504" t="str">
        <f>INDEX( Table3[],MATCH(Sales[[#This Row],[Category]],Table3[Category],0),1)</f>
        <v>WINE</v>
      </c>
      <c r="C7504" t="s">
        <v>43</v>
      </c>
      <c r="D7504" t="s">
        <v>7306</v>
      </c>
      <c r="E7504" t="s">
        <v>10</v>
      </c>
      <c r="F7504">
        <v>5</v>
      </c>
      <c r="G7504" s="1">
        <v>111.99</v>
      </c>
      <c r="H7504">
        <f>IF(INDEX(Sale_Promotions[[Code]:[Sale Price]],MATCH(Sales[[#This Row],[Code]],Sale_Promotions[Code],0),2)=0,Sales[[#This Row],[Price]],INDEX(Sale_Promotions[[Code]:[Sale Price]],MATCH(Sales[[#This Row],[Code]],Sale_Promotions[Code],0),2))</f>
        <v>111.99</v>
      </c>
      <c r="I7504">
        <f>Sales[[#This Row],[Total Inventory]]*Sales[[#This Row],[Sale_Price]]</f>
        <v>559.94999999999993</v>
      </c>
    </row>
    <row r="7505" spans="1:9" x14ac:dyDescent="0.25">
      <c r="A7505">
        <v>44067</v>
      </c>
      <c r="B7505" t="str">
        <f>INDEX( Table3[],MATCH(Sales[[#This Row],[Category]],Table3[Category],0),1)</f>
        <v>WINE</v>
      </c>
      <c r="C7505" t="s">
        <v>21</v>
      </c>
      <c r="D7505" t="s">
        <v>7307</v>
      </c>
      <c r="E7505" t="s">
        <v>10</v>
      </c>
      <c r="F7505">
        <v>308</v>
      </c>
      <c r="G7505" s="1">
        <v>11.99</v>
      </c>
      <c r="H750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505">
        <f>Sales[[#This Row],[Total Inventory]]*Sales[[#This Row],[Sale_Price]]</f>
        <v>3692.92</v>
      </c>
    </row>
    <row r="7506" spans="1:9" x14ac:dyDescent="0.25">
      <c r="A7506">
        <v>56030</v>
      </c>
      <c r="B7506" t="str">
        <f>INDEX( Table3[],MATCH(Sales[[#This Row],[Category]],Table3[Category],0),1)</f>
        <v>LIQUOR</v>
      </c>
      <c r="C7506" t="s">
        <v>26</v>
      </c>
      <c r="D7506" t="s">
        <v>7308</v>
      </c>
      <c r="E7506" t="s">
        <v>133</v>
      </c>
      <c r="F7506">
        <v>109</v>
      </c>
      <c r="G7506" s="1">
        <v>9.99</v>
      </c>
      <c r="H7506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7506">
        <f>Sales[[#This Row],[Total Inventory]]*Sales[[#This Row],[Sale_Price]]</f>
        <v>1088.9100000000001</v>
      </c>
    </row>
    <row r="7507" spans="1:9" x14ac:dyDescent="0.25">
      <c r="A7507">
        <v>83770</v>
      </c>
      <c r="B7507" t="str">
        <f>INDEX( Table3[],MATCH(Sales[[#This Row],[Category]],Table3[Category],0),1)</f>
        <v>WINE</v>
      </c>
      <c r="C7507" t="s">
        <v>61</v>
      </c>
      <c r="D7507" t="s">
        <v>7309</v>
      </c>
      <c r="E7507" t="s">
        <v>23</v>
      </c>
      <c r="F7507">
        <v>154</v>
      </c>
      <c r="G7507" s="1">
        <v>10.49</v>
      </c>
      <c r="H7507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7507">
        <f>Sales[[#This Row],[Total Inventory]]*Sales[[#This Row],[Sale_Price]]</f>
        <v>1615.46</v>
      </c>
    </row>
    <row r="7508" spans="1:9" x14ac:dyDescent="0.25">
      <c r="A7508">
        <v>432245</v>
      </c>
      <c r="B7508" t="str">
        <f>INDEX( Table3[],MATCH(Sales[[#This Row],[Category]],Table3[Category],0),1)</f>
        <v>WINE</v>
      </c>
      <c r="C7508" t="s">
        <v>61</v>
      </c>
      <c r="D7508" t="s">
        <v>7310</v>
      </c>
      <c r="E7508" t="s">
        <v>10</v>
      </c>
      <c r="F7508">
        <v>316</v>
      </c>
      <c r="G7508" s="1">
        <v>11.99</v>
      </c>
      <c r="H750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508">
        <f>Sales[[#This Row],[Total Inventory]]*Sales[[#This Row],[Sale_Price]]</f>
        <v>3472.84</v>
      </c>
    </row>
    <row r="7509" spans="1:9" x14ac:dyDescent="0.25">
      <c r="A7509">
        <v>118516</v>
      </c>
      <c r="B7509" t="str">
        <f>INDEX( Table3[],MATCH(Sales[[#This Row],[Category]],Table3[Category],0),1)</f>
        <v>WINE</v>
      </c>
      <c r="C7509" t="s">
        <v>85</v>
      </c>
      <c r="D7509" t="s">
        <v>7311</v>
      </c>
      <c r="E7509" t="s">
        <v>10</v>
      </c>
      <c r="F7509">
        <v>73</v>
      </c>
      <c r="G7509" s="1">
        <v>8.99</v>
      </c>
      <c r="H750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7509">
        <f>Sales[[#This Row],[Total Inventory]]*Sales[[#This Row],[Sale_Price]]</f>
        <v>656.27</v>
      </c>
    </row>
    <row r="7510" spans="1:9" x14ac:dyDescent="0.25">
      <c r="A7510">
        <v>310194</v>
      </c>
      <c r="B7510" t="str">
        <f>INDEX( Table3[],MATCH(Sales[[#This Row],[Category]],Table3[Category],0),1)</f>
        <v>WINE</v>
      </c>
      <c r="C7510" t="s">
        <v>31</v>
      </c>
      <c r="D7510" t="s">
        <v>7312</v>
      </c>
      <c r="E7510" t="s">
        <v>10</v>
      </c>
      <c r="F7510">
        <v>99</v>
      </c>
      <c r="G7510" s="1">
        <v>13.49</v>
      </c>
      <c r="H7510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7510">
        <f>Sales[[#This Row],[Total Inventory]]*Sales[[#This Row],[Sale_Price]]</f>
        <v>1335.51</v>
      </c>
    </row>
    <row r="7511" spans="1:9" x14ac:dyDescent="0.25">
      <c r="A7511">
        <v>70619</v>
      </c>
      <c r="B7511" t="str">
        <f>INDEX( Table3[],MATCH(Sales[[#This Row],[Category]],Table3[Category],0),1)</f>
        <v>LIQUOR</v>
      </c>
      <c r="C7511" t="s">
        <v>175</v>
      </c>
      <c r="D7511" t="s">
        <v>7313</v>
      </c>
      <c r="E7511" t="s">
        <v>10</v>
      </c>
      <c r="F7511">
        <v>435</v>
      </c>
      <c r="G7511" s="1">
        <v>56.99</v>
      </c>
      <c r="H7511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7511">
        <f>Sales[[#This Row],[Total Inventory]]*Sales[[#This Row],[Sale_Price]]</f>
        <v>24790.65</v>
      </c>
    </row>
    <row r="7512" spans="1:9" x14ac:dyDescent="0.25">
      <c r="A7512">
        <v>44104</v>
      </c>
      <c r="B7512" t="str">
        <f>INDEX( Table3[],MATCH(Sales[[#This Row],[Category]],Table3[Category],0),1)</f>
        <v>WINE</v>
      </c>
      <c r="C7512" t="s">
        <v>148</v>
      </c>
      <c r="D7512" t="s">
        <v>6227</v>
      </c>
      <c r="E7512" t="s">
        <v>10</v>
      </c>
      <c r="F7512">
        <v>18</v>
      </c>
      <c r="G7512" s="1">
        <v>16.989999999999998</v>
      </c>
      <c r="H7512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7512">
        <f>Sales[[#This Row],[Total Inventory]]*Sales[[#This Row],[Sale_Price]]</f>
        <v>305.82</v>
      </c>
    </row>
    <row r="7513" spans="1:9" x14ac:dyDescent="0.25">
      <c r="A7513">
        <v>339818</v>
      </c>
      <c r="B7513" t="str">
        <f>INDEX( Table3[],MATCH(Sales[[#This Row],[Category]],Table3[Category],0),1)</f>
        <v>WINE</v>
      </c>
      <c r="C7513" t="s">
        <v>61</v>
      </c>
      <c r="D7513" t="s">
        <v>7314</v>
      </c>
      <c r="E7513" t="s">
        <v>10</v>
      </c>
      <c r="F7513">
        <v>0</v>
      </c>
      <c r="G7513" s="1">
        <v>59.99</v>
      </c>
      <c r="H7513">
        <f>IF(INDEX(Sale_Promotions[[Code]:[Sale Price]],MATCH(Sales[[#This Row],[Code]],Sale_Promotions[Code],0),2)=0,Sales[[#This Row],[Price]],INDEX(Sale_Promotions[[Code]:[Sale Price]],MATCH(Sales[[#This Row],[Code]],Sale_Promotions[Code],0),2))</f>
        <v>59.99</v>
      </c>
      <c r="I7513">
        <f>Sales[[#This Row],[Total Inventory]]*Sales[[#This Row],[Sale_Price]]</f>
        <v>0</v>
      </c>
    </row>
    <row r="7514" spans="1:9" x14ac:dyDescent="0.25">
      <c r="A7514">
        <v>341658</v>
      </c>
      <c r="B7514" t="str">
        <f>INDEX( Table3[],MATCH(Sales[[#This Row],[Category]],Table3[Category],0),1)</f>
        <v>WINE</v>
      </c>
      <c r="C7514" t="s">
        <v>61</v>
      </c>
      <c r="D7514" t="s">
        <v>7315</v>
      </c>
      <c r="E7514" t="s">
        <v>10</v>
      </c>
      <c r="F7514">
        <v>0</v>
      </c>
      <c r="G7514" s="1">
        <v>19.489999999999998</v>
      </c>
      <c r="H7514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7514">
        <f>Sales[[#This Row],[Total Inventory]]*Sales[[#This Row],[Sale_Price]]</f>
        <v>0</v>
      </c>
    </row>
    <row r="7515" spans="1:9" x14ac:dyDescent="0.25">
      <c r="A7515">
        <v>18910</v>
      </c>
      <c r="B7515" t="str">
        <f>INDEX( Table3[],MATCH(Sales[[#This Row],[Category]],Table3[Category],0),1)</f>
        <v>WINE</v>
      </c>
      <c r="C7515" t="s">
        <v>17</v>
      </c>
      <c r="D7515" t="s">
        <v>7316</v>
      </c>
      <c r="E7515" t="s">
        <v>10</v>
      </c>
      <c r="F7515">
        <v>201</v>
      </c>
      <c r="G7515" s="1">
        <v>9.99</v>
      </c>
      <c r="H7515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7515">
        <f>Sales[[#This Row],[Total Inventory]]*Sales[[#This Row],[Sale_Price]]</f>
        <v>2007.99</v>
      </c>
    </row>
    <row r="7516" spans="1:9" x14ac:dyDescent="0.25">
      <c r="A7516">
        <v>72845</v>
      </c>
      <c r="B7516" t="str">
        <f>INDEX( Table3[],MATCH(Sales[[#This Row],[Category]],Table3[Category],0),1)</f>
        <v>LIQUOR</v>
      </c>
      <c r="C7516" t="s">
        <v>35</v>
      </c>
      <c r="D7516" t="s">
        <v>7317</v>
      </c>
      <c r="E7516" t="s">
        <v>10</v>
      </c>
      <c r="F7516">
        <v>43</v>
      </c>
      <c r="G7516" s="1">
        <v>140.99</v>
      </c>
      <c r="H7516">
        <f>IF(INDEX(Sale_Promotions[[Code]:[Sale Price]],MATCH(Sales[[#This Row],[Code]],Sale_Promotions[Code],0),2)=0,Sales[[#This Row],[Price]],INDEX(Sale_Promotions[[Code]:[Sale Price]],MATCH(Sales[[#This Row],[Code]],Sale_Promotions[Code],0),2))</f>
        <v>140.99</v>
      </c>
      <c r="I7516">
        <f>Sales[[#This Row],[Total Inventory]]*Sales[[#This Row],[Sale_Price]]</f>
        <v>6062.5700000000006</v>
      </c>
    </row>
    <row r="7517" spans="1:9" x14ac:dyDescent="0.25">
      <c r="A7517">
        <v>10240</v>
      </c>
      <c r="B7517" t="str">
        <f>INDEX( Table3[],MATCH(Sales[[#This Row],[Category]],Table3[Category],0),1)</f>
        <v>BEER</v>
      </c>
      <c r="C7517" t="s">
        <v>11</v>
      </c>
      <c r="D7517" t="s">
        <v>7318</v>
      </c>
      <c r="E7517" t="s">
        <v>13</v>
      </c>
      <c r="F7517">
        <v>0</v>
      </c>
      <c r="G7517" s="1">
        <v>28.91</v>
      </c>
      <c r="H7517">
        <f>IF(INDEX(Sale_Promotions[[Code]:[Sale Price]],MATCH(Sales[[#This Row],[Code]],Sale_Promotions[Code],0),2)=0,Sales[[#This Row],[Price]],INDEX(Sale_Promotions[[Code]:[Sale Price]],MATCH(Sales[[#This Row],[Code]],Sale_Promotions[Code],0),2))</f>
        <v>28.91</v>
      </c>
      <c r="I7517">
        <f>Sales[[#This Row],[Total Inventory]]*Sales[[#This Row],[Sale_Price]]</f>
        <v>0</v>
      </c>
    </row>
    <row r="7518" spans="1:9" x14ac:dyDescent="0.25">
      <c r="A7518">
        <v>13870</v>
      </c>
      <c r="B7518" t="str">
        <f>INDEX( Table3[],MATCH(Sales[[#This Row],[Category]],Table3[Category],0),1)</f>
        <v>OTHER</v>
      </c>
      <c r="C7518" t="s">
        <v>75</v>
      </c>
      <c r="D7518" t="s">
        <v>7319</v>
      </c>
      <c r="E7518" t="s">
        <v>10</v>
      </c>
      <c r="F7518">
        <v>22</v>
      </c>
      <c r="G7518" s="1">
        <v>15.99</v>
      </c>
      <c r="H7518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7518">
        <f>Sales[[#This Row],[Total Inventory]]*Sales[[#This Row],[Sale_Price]]</f>
        <v>351.78000000000003</v>
      </c>
    </row>
    <row r="7519" spans="1:9" x14ac:dyDescent="0.25">
      <c r="A7519">
        <v>11088</v>
      </c>
      <c r="B7519" t="str">
        <f>INDEX( Table3[],MATCH(Sales[[#This Row],[Category]],Table3[Category],0),1)</f>
        <v>LIQUOR</v>
      </c>
      <c r="C7519" t="s">
        <v>175</v>
      </c>
      <c r="D7519" t="s">
        <v>6883</v>
      </c>
      <c r="E7519" t="s">
        <v>10</v>
      </c>
      <c r="F7519">
        <v>665</v>
      </c>
      <c r="G7519" s="1">
        <v>10.49</v>
      </c>
      <c r="H7519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7519">
        <f>Sales[[#This Row],[Total Inventory]]*Sales[[#This Row],[Sale_Price]]</f>
        <v>6310.85</v>
      </c>
    </row>
    <row r="7520" spans="1:9" x14ac:dyDescent="0.25">
      <c r="A7520">
        <v>385328</v>
      </c>
      <c r="B7520" t="str">
        <f>INDEX( Table3[],MATCH(Sales[[#This Row],[Category]],Table3[Category],0),1)</f>
        <v>WINE</v>
      </c>
      <c r="C7520" t="s">
        <v>41</v>
      </c>
      <c r="D7520" t="s">
        <v>7320</v>
      </c>
      <c r="E7520" t="s">
        <v>10</v>
      </c>
      <c r="F7520">
        <v>0</v>
      </c>
      <c r="G7520" s="1">
        <v>11.99</v>
      </c>
      <c r="H752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520">
        <f>Sales[[#This Row],[Total Inventory]]*Sales[[#This Row],[Sale_Price]]</f>
        <v>0</v>
      </c>
    </row>
    <row r="7521" spans="1:9" x14ac:dyDescent="0.25">
      <c r="A7521">
        <v>80723</v>
      </c>
      <c r="B7521" t="str">
        <f>INDEX( Table3[],MATCH(Sales[[#This Row],[Category]],Table3[Category],0),1)</f>
        <v>WINE</v>
      </c>
      <c r="C7521" t="s">
        <v>163</v>
      </c>
      <c r="D7521" t="s">
        <v>7321</v>
      </c>
      <c r="E7521" t="s">
        <v>23</v>
      </c>
      <c r="F7521">
        <v>358</v>
      </c>
      <c r="G7521" s="1">
        <v>13.99</v>
      </c>
      <c r="H752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521">
        <f>Sales[[#This Row],[Total Inventory]]*Sales[[#This Row],[Sale_Price]]</f>
        <v>4292.42</v>
      </c>
    </row>
    <row r="7522" spans="1:9" x14ac:dyDescent="0.25">
      <c r="A7522">
        <v>51047</v>
      </c>
      <c r="B7522" t="str">
        <f>INDEX( Table3[],MATCH(Sales[[#This Row],[Category]],Table3[Category],0),1)</f>
        <v>LIQUOR</v>
      </c>
      <c r="C7522" t="s">
        <v>46</v>
      </c>
      <c r="D7522" t="s">
        <v>7322</v>
      </c>
      <c r="E7522" t="s">
        <v>16</v>
      </c>
      <c r="F7522">
        <v>35</v>
      </c>
      <c r="G7522" s="1">
        <v>17.489999999999998</v>
      </c>
      <c r="H7522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7522">
        <f>Sales[[#This Row],[Total Inventory]]*Sales[[#This Row],[Sale_Price]]</f>
        <v>612.15</v>
      </c>
    </row>
    <row r="7523" spans="1:9" x14ac:dyDescent="0.25">
      <c r="A7523">
        <v>300250</v>
      </c>
      <c r="B7523" t="str">
        <f>INDEX( Table3[],MATCH(Sales[[#This Row],[Category]],Table3[Category],0),1)</f>
        <v>WINE</v>
      </c>
      <c r="C7523" t="s">
        <v>41</v>
      </c>
      <c r="D7523" t="s">
        <v>2755</v>
      </c>
      <c r="E7523" t="s">
        <v>10</v>
      </c>
      <c r="F7523">
        <v>12</v>
      </c>
      <c r="G7523" s="1">
        <v>11.99</v>
      </c>
      <c r="H7523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7523">
        <f>Sales[[#This Row],[Total Inventory]]*Sales[[#This Row],[Sale_Price]]</f>
        <v>107.88</v>
      </c>
    </row>
    <row r="7524" spans="1:9" x14ac:dyDescent="0.25">
      <c r="A7524">
        <v>47925</v>
      </c>
      <c r="B7524" t="str">
        <f>INDEX( Table3[],MATCH(Sales[[#This Row],[Category]],Table3[Category],0),1)</f>
        <v>LIQUOR</v>
      </c>
      <c r="C7524" t="s">
        <v>37</v>
      </c>
      <c r="D7524" t="s">
        <v>6860</v>
      </c>
      <c r="E7524" t="s">
        <v>16</v>
      </c>
      <c r="F7524">
        <v>1</v>
      </c>
      <c r="G7524" s="1">
        <v>24.99</v>
      </c>
      <c r="H7524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7524">
        <f>Sales[[#This Row],[Total Inventory]]*Sales[[#This Row],[Sale_Price]]</f>
        <v>24.99</v>
      </c>
    </row>
    <row r="7525" spans="1:9" x14ac:dyDescent="0.25">
      <c r="A7525">
        <v>10853</v>
      </c>
      <c r="B7525" t="str">
        <f>INDEX( Table3[],MATCH(Sales[[#This Row],[Category]],Table3[Category],0),1)</f>
        <v>LIQUOR</v>
      </c>
      <c r="C7525" t="s">
        <v>37</v>
      </c>
      <c r="D7525" t="s">
        <v>7323</v>
      </c>
      <c r="E7525" t="s">
        <v>48</v>
      </c>
      <c r="F7525">
        <v>0</v>
      </c>
      <c r="G7525" s="1">
        <v>13.69</v>
      </c>
      <c r="H7525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7525">
        <f>Sales[[#This Row],[Total Inventory]]*Sales[[#This Row],[Sale_Price]]</f>
        <v>0</v>
      </c>
    </row>
    <row r="7526" spans="1:9" x14ac:dyDescent="0.25">
      <c r="A7526">
        <v>14117</v>
      </c>
      <c r="B7526" t="str">
        <f>INDEX( Table3[],MATCH(Sales[[#This Row],[Category]],Table3[Category],0),1)</f>
        <v>LIQUOR</v>
      </c>
      <c r="C7526" t="s">
        <v>37</v>
      </c>
      <c r="D7526" t="s">
        <v>7324</v>
      </c>
      <c r="E7526" t="s">
        <v>10</v>
      </c>
      <c r="F7526">
        <v>323</v>
      </c>
      <c r="G7526" s="1">
        <v>31.99</v>
      </c>
      <c r="H7526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7526">
        <f>Sales[[#This Row],[Total Inventory]]*Sales[[#This Row],[Sale_Price]]</f>
        <v>9040.7699999999986</v>
      </c>
    </row>
    <row r="7527" spans="1:9" x14ac:dyDescent="0.25">
      <c r="A7527">
        <v>40150</v>
      </c>
      <c r="B7527" t="str">
        <f>INDEX( Table3[],MATCH(Sales[[#This Row],[Category]],Table3[Category],0),1)</f>
        <v>WINE</v>
      </c>
      <c r="C7527" t="s">
        <v>53</v>
      </c>
      <c r="D7527" t="s">
        <v>2775</v>
      </c>
      <c r="E7527" t="s">
        <v>16</v>
      </c>
      <c r="F7527">
        <v>208</v>
      </c>
      <c r="G7527" s="1">
        <v>20.99</v>
      </c>
      <c r="H7527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7527">
        <f>Sales[[#This Row],[Total Inventory]]*Sales[[#This Row],[Sale_Price]]</f>
        <v>4365.92</v>
      </c>
    </row>
    <row r="7528" spans="1:9" x14ac:dyDescent="0.25">
      <c r="A7528">
        <v>80050</v>
      </c>
      <c r="B7528" t="str">
        <f>INDEX( Table3[],MATCH(Sales[[#This Row],[Category]],Table3[Category],0),1)</f>
        <v>WINE</v>
      </c>
      <c r="C7528" t="s">
        <v>83</v>
      </c>
      <c r="D7528" t="s">
        <v>7325</v>
      </c>
      <c r="E7528" t="s">
        <v>7326</v>
      </c>
      <c r="F7528">
        <v>159</v>
      </c>
      <c r="G7528" s="1">
        <v>1.79</v>
      </c>
      <c r="H7528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7528">
        <f>Sales[[#This Row],[Total Inventory]]*Sales[[#This Row],[Sale_Price]]</f>
        <v>284.61</v>
      </c>
    </row>
    <row r="7529" spans="1:9" x14ac:dyDescent="0.25">
      <c r="A7529">
        <v>46283</v>
      </c>
      <c r="B7529" t="str">
        <f>INDEX( Table3[],MATCH(Sales[[#This Row],[Category]],Table3[Category],0),1)</f>
        <v>WINE</v>
      </c>
      <c r="C7529" t="s">
        <v>61</v>
      </c>
      <c r="D7529" t="s">
        <v>7327</v>
      </c>
      <c r="E7529" t="s">
        <v>10</v>
      </c>
      <c r="F7529">
        <v>45</v>
      </c>
      <c r="G7529" s="1">
        <v>23.99</v>
      </c>
      <c r="H7529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7529">
        <f>Sales[[#This Row],[Total Inventory]]*Sales[[#This Row],[Sale_Price]]</f>
        <v>1079.55</v>
      </c>
    </row>
    <row r="7530" spans="1:9" x14ac:dyDescent="0.25">
      <c r="A7530">
        <v>70664</v>
      </c>
      <c r="B7530" t="str">
        <f>INDEX( Table3[],MATCH(Sales[[#This Row],[Category]],Table3[Category],0),1)</f>
        <v>LIQUOR</v>
      </c>
      <c r="C7530" t="s">
        <v>26</v>
      </c>
      <c r="D7530" t="s">
        <v>7328</v>
      </c>
      <c r="E7530" t="s">
        <v>48</v>
      </c>
      <c r="F7530">
        <v>77</v>
      </c>
      <c r="G7530" s="1">
        <v>22.99</v>
      </c>
      <c r="H7530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7530">
        <f>Sales[[#This Row],[Total Inventory]]*Sales[[#This Row],[Sale_Price]]</f>
        <v>1770.2299999999998</v>
      </c>
    </row>
    <row r="7531" spans="1:9" x14ac:dyDescent="0.25">
      <c r="A7531">
        <v>57983</v>
      </c>
      <c r="B7531" t="str">
        <f>INDEX( Table3[],MATCH(Sales[[#This Row],[Category]],Table3[Category],0),1)</f>
        <v>WINE</v>
      </c>
      <c r="C7531" t="s">
        <v>28</v>
      </c>
      <c r="D7531" t="s">
        <v>7329</v>
      </c>
      <c r="E7531" t="s">
        <v>10</v>
      </c>
      <c r="F7531">
        <v>0</v>
      </c>
      <c r="G7531" s="1">
        <v>15.49</v>
      </c>
      <c r="H7531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7531">
        <f>Sales[[#This Row],[Total Inventory]]*Sales[[#This Row],[Sale_Price]]</f>
        <v>0</v>
      </c>
    </row>
    <row r="7532" spans="1:9" x14ac:dyDescent="0.25">
      <c r="A7532">
        <v>79814</v>
      </c>
      <c r="B7532" t="str">
        <f>INDEX( Table3[],MATCH(Sales[[#This Row],[Category]],Table3[Category],0),1)</f>
        <v>BEER</v>
      </c>
      <c r="C7532" t="s">
        <v>1019</v>
      </c>
      <c r="D7532" t="s">
        <v>7330</v>
      </c>
      <c r="E7532" t="s">
        <v>10</v>
      </c>
      <c r="F7532">
        <v>136</v>
      </c>
      <c r="G7532" s="1">
        <v>30.99</v>
      </c>
      <c r="H7532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7532">
        <f>Sales[[#This Row],[Total Inventory]]*Sales[[#This Row],[Sale_Price]]</f>
        <v>4214.6399999999994</v>
      </c>
    </row>
    <row r="7533" spans="1:9" x14ac:dyDescent="0.25">
      <c r="A7533">
        <v>345849</v>
      </c>
      <c r="B7533" t="str">
        <f>INDEX( Table3[],MATCH(Sales[[#This Row],[Category]],Table3[Category],0),1)</f>
        <v>WINE</v>
      </c>
      <c r="C7533" t="s">
        <v>61</v>
      </c>
      <c r="D7533" t="s">
        <v>7331</v>
      </c>
      <c r="E7533" t="s">
        <v>10</v>
      </c>
      <c r="F7533">
        <v>0</v>
      </c>
      <c r="G7533" s="1">
        <v>24.99</v>
      </c>
      <c r="H7533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7533">
        <f>Sales[[#This Row],[Total Inventory]]*Sales[[#This Row],[Sale_Price]]</f>
        <v>0</v>
      </c>
    </row>
    <row r="7534" spans="1:9" x14ac:dyDescent="0.25">
      <c r="A7534">
        <v>38261</v>
      </c>
      <c r="B7534" t="str">
        <f>INDEX( Table3[],MATCH(Sales[[#This Row],[Category]],Table3[Category],0),1)</f>
        <v>LIQUOR</v>
      </c>
      <c r="C7534" t="s">
        <v>57</v>
      </c>
      <c r="D7534" t="s">
        <v>7332</v>
      </c>
      <c r="E7534" t="s">
        <v>10</v>
      </c>
      <c r="F7534">
        <v>318</v>
      </c>
      <c r="G7534" s="1">
        <v>16.489999999999998</v>
      </c>
      <c r="H7534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7534">
        <f>Sales[[#This Row],[Total Inventory]]*Sales[[#This Row],[Sale_Price]]</f>
        <v>4766.82</v>
      </c>
    </row>
    <row r="7535" spans="1:9" x14ac:dyDescent="0.25">
      <c r="A7535">
        <v>342237</v>
      </c>
      <c r="B7535" t="str">
        <f>INDEX( Table3[],MATCH(Sales[[#This Row],[Category]],Table3[Category],0),1)</f>
        <v>WINE</v>
      </c>
      <c r="C7535" t="s">
        <v>85</v>
      </c>
      <c r="D7535" t="s">
        <v>7333</v>
      </c>
      <c r="E7535" t="s">
        <v>10</v>
      </c>
      <c r="F7535">
        <v>19</v>
      </c>
      <c r="G7535" s="1">
        <v>14.99</v>
      </c>
      <c r="H7535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7535">
        <f>Sales[[#This Row],[Total Inventory]]*Sales[[#This Row],[Sale_Price]]</f>
        <v>284.81</v>
      </c>
    </row>
    <row r="7536" spans="1:9" x14ac:dyDescent="0.25">
      <c r="A7536">
        <v>423718</v>
      </c>
      <c r="B7536" t="str">
        <f>INDEX( Table3[],MATCH(Sales[[#This Row],[Category]],Table3[Category],0),1)</f>
        <v>WINE</v>
      </c>
      <c r="C7536" t="s">
        <v>31</v>
      </c>
      <c r="D7536" t="s">
        <v>7334</v>
      </c>
      <c r="E7536" t="s">
        <v>10</v>
      </c>
      <c r="F7536">
        <v>0</v>
      </c>
      <c r="G7536" s="1">
        <v>9.99</v>
      </c>
      <c r="H7536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7536">
        <f>Sales[[#This Row],[Total Inventory]]*Sales[[#This Row],[Sale_Price]]</f>
        <v>0</v>
      </c>
    </row>
    <row r="7537" spans="1:9" x14ac:dyDescent="0.25">
      <c r="A7537">
        <v>323498</v>
      </c>
      <c r="B7537" t="str">
        <f>INDEX( Table3[],MATCH(Sales[[#This Row],[Category]],Table3[Category],0),1)</f>
        <v>WINE</v>
      </c>
      <c r="C7537" t="s">
        <v>85</v>
      </c>
      <c r="D7537" t="s">
        <v>7335</v>
      </c>
      <c r="E7537" t="s">
        <v>10</v>
      </c>
      <c r="F7537">
        <v>0</v>
      </c>
      <c r="G7537" s="1">
        <v>21.99</v>
      </c>
      <c r="H7537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7537">
        <f>Sales[[#This Row],[Total Inventory]]*Sales[[#This Row],[Sale_Price]]</f>
        <v>0</v>
      </c>
    </row>
    <row r="7538" spans="1:9" x14ac:dyDescent="0.25">
      <c r="A7538">
        <v>75060</v>
      </c>
      <c r="B7538" t="str">
        <f>INDEX( Table3[],MATCH(Sales[[#This Row],[Category]],Table3[Category],0),1)</f>
        <v>WINE</v>
      </c>
      <c r="C7538" t="s">
        <v>85</v>
      </c>
      <c r="D7538" t="s">
        <v>7336</v>
      </c>
      <c r="E7538" t="s">
        <v>10</v>
      </c>
      <c r="F7538">
        <v>43</v>
      </c>
      <c r="G7538" s="1">
        <v>7.49</v>
      </c>
      <c r="H7538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7538">
        <f>Sales[[#This Row],[Total Inventory]]*Sales[[#This Row],[Sale_Price]]</f>
        <v>322.07</v>
      </c>
    </row>
    <row r="7539" spans="1:9" x14ac:dyDescent="0.25">
      <c r="A7539">
        <v>32140</v>
      </c>
      <c r="B7539" t="str">
        <f>INDEX( Table3[],MATCH(Sales[[#This Row],[Category]],Table3[Category],0),1)</f>
        <v>LIQUOR</v>
      </c>
      <c r="C7539" t="s">
        <v>198</v>
      </c>
      <c r="D7539" t="s">
        <v>7188</v>
      </c>
      <c r="E7539" t="s">
        <v>16</v>
      </c>
      <c r="F7539">
        <v>481</v>
      </c>
      <c r="G7539" s="1">
        <v>35.99</v>
      </c>
      <c r="H7539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7539">
        <f>Sales[[#This Row],[Total Inventory]]*Sales[[#This Row],[Sale_Price]]</f>
        <v>17311.190000000002</v>
      </c>
    </row>
    <row r="7540" spans="1:9" x14ac:dyDescent="0.25">
      <c r="A7540">
        <v>398142</v>
      </c>
      <c r="B7540" t="str">
        <f>INDEX( Table3[],MATCH(Sales[[#This Row],[Category]],Table3[Category],0),1)</f>
        <v>WINE</v>
      </c>
      <c r="C7540" t="s">
        <v>85</v>
      </c>
      <c r="D7540" t="s">
        <v>7337</v>
      </c>
      <c r="E7540" t="s">
        <v>10</v>
      </c>
      <c r="F7540">
        <v>0</v>
      </c>
      <c r="G7540" s="1">
        <v>6.99</v>
      </c>
      <c r="H7540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7540">
        <f>Sales[[#This Row],[Total Inventory]]*Sales[[#This Row],[Sale_Price]]</f>
        <v>0</v>
      </c>
    </row>
    <row r="7541" spans="1:9" x14ac:dyDescent="0.25">
      <c r="A7541">
        <v>84806</v>
      </c>
      <c r="B7541" t="str">
        <f>INDEX( Table3[],MATCH(Sales[[#This Row],[Category]],Table3[Category],0),1)</f>
        <v>WINE</v>
      </c>
      <c r="C7541" t="s">
        <v>61</v>
      </c>
      <c r="D7541" t="s">
        <v>6469</v>
      </c>
      <c r="E7541" t="s">
        <v>23</v>
      </c>
      <c r="F7541">
        <v>86</v>
      </c>
      <c r="G7541" s="1">
        <v>14.69</v>
      </c>
      <c r="H7541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7541">
        <f>Sales[[#This Row],[Total Inventory]]*Sales[[#This Row],[Sale_Price]]</f>
        <v>1263.3399999999999</v>
      </c>
    </row>
    <row r="7542" spans="1:9" x14ac:dyDescent="0.25">
      <c r="A7542">
        <v>429970</v>
      </c>
      <c r="B7542" t="str">
        <f>INDEX( Table3[],MATCH(Sales[[#This Row],[Category]],Table3[Category],0),1)</f>
        <v>WINE</v>
      </c>
      <c r="C7542" t="s">
        <v>242</v>
      </c>
      <c r="D7542" t="s">
        <v>7338</v>
      </c>
      <c r="E7542" t="s">
        <v>10</v>
      </c>
      <c r="F7542">
        <v>79</v>
      </c>
      <c r="G7542" s="1">
        <v>11.99</v>
      </c>
      <c r="H754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542">
        <f>Sales[[#This Row],[Total Inventory]]*Sales[[#This Row],[Sale_Price]]</f>
        <v>947.21</v>
      </c>
    </row>
    <row r="7543" spans="1:9" x14ac:dyDescent="0.25">
      <c r="A7543">
        <v>91197</v>
      </c>
      <c r="B7543" t="str">
        <f>INDEX( Table3[],MATCH(Sales[[#This Row],[Category]],Table3[Category],0),1)</f>
        <v>BEER</v>
      </c>
      <c r="C7543" t="s">
        <v>11</v>
      </c>
      <c r="D7543" t="s">
        <v>7339</v>
      </c>
      <c r="E7543" t="s">
        <v>25</v>
      </c>
      <c r="F7543">
        <v>0</v>
      </c>
      <c r="G7543" s="1">
        <v>19.07</v>
      </c>
      <c r="H7543">
        <f>IF(INDEX(Sale_Promotions[[Code]:[Sale Price]],MATCH(Sales[[#This Row],[Code]],Sale_Promotions[Code],0),2)=0,Sales[[#This Row],[Price]],INDEX(Sale_Promotions[[Code]:[Sale Price]],MATCH(Sales[[#This Row],[Code]],Sale_Promotions[Code],0),2))</f>
        <v>19.07</v>
      </c>
      <c r="I7543">
        <f>Sales[[#This Row],[Total Inventory]]*Sales[[#This Row],[Sale_Price]]</f>
        <v>0</v>
      </c>
    </row>
    <row r="7544" spans="1:9" x14ac:dyDescent="0.25">
      <c r="A7544">
        <v>52949</v>
      </c>
      <c r="B7544" t="str">
        <f>INDEX( Table3[],MATCH(Sales[[#This Row],[Category]],Table3[Category],0),1)</f>
        <v>WINE</v>
      </c>
      <c r="C7544" t="s">
        <v>61</v>
      </c>
      <c r="D7544" t="s">
        <v>7340</v>
      </c>
      <c r="E7544" t="s">
        <v>10</v>
      </c>
      <c r="F7544">
        <v>274</v>
      </c>
      <c r="G7544" s="1">
        <v>11.49</v>
      </c>
      <c r="H754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544">
        <f>Sales[[#This Row],[Total Inventory]]*Sales[[#This Row],[Sale_Price]]</f>
        <v>3011.26</v>
      </c>
    </row>
    <row r="7545" spans="1:9" x14ac:dyDescent="0.25">
      <c r="A7545">
        <v>42329</v>
      </c>
      <c r="B7545" t="str">
        <f>INDEX( Table3[],MATCH(Sales[[#This Row],[Category]],Table3[Category],0),1)</f>
        <v>WINE</v>
      </c>
      <c r="C7545" t="s">
        <v>53</v>
      </c>
      <c r="D7545" t="s">
        <v>7341</v>
      </c>
      <c r="E7545" t="s">
        <v>48</v>
      </c>
      <c r="F7545">
        <v>12</v>
      </c>
      <c r="G7545" s="1">
        <v>49.99</v>
      </c>
      <c r="H7545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7545">
        <f>Sales[[#This Row],[Total Inventory]]*Sales[[#This Row],[Sale_Price]]</f>
        <v>599.88</v>
      </c>
    </row>
    <row r="7546" spans="1:9" x14ac:dyDescent="0.25">
      <c r="A7546">
        <v>232972</v>
      </c>
      <c r="B7546" t="str">
        <f>INDEX( Table3[],MATCH(Sales[[#This Row],[Category]],Table3[Category],0),1)</f>
        <v>WINE</v>
      </c>
      <c r="C7546" t="s">
        <v>39</v>
      </c>
      <c r="D7546" t="s">
        <v>7342</v>
      </c>
      <c r="E7546" t="s">
        <v>10</v>
      </c>
      <c r="F7546">
        <v>0</v>
      </c>
      <c r="G7546" s="1">
        <v>15.99</v>
      </c>
      <c r="H754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7546">
        <f>Sales[[#This Row],[Total Inventory]]*Sales[[#This Row],[Sale_Price]]</f>
        <v>0</v>
      </c>
    </row>
    <row r="7547" spans="1:9" x14ac:dyDescent="0.25">
      <c r="A7547">
        <v>12866</v>
      </c>
      <c r="B7547" t="str">
        <f>INDEX( Table3[],MATCH(Sales[[#This Row],[Category]],Table3[Category],0),1)</f>
        <v>WINE</v>
      </c>
      <c r="C7547" t="s">
        <v>61</v>
      </c>
      <c r="D7547" t="s">
        <v>7343</v>
      </c>
      <c r="E7547" t="s">
        <v>10</v>
      </c>
      <c r="F7547">
        <v>0</v>
      </c>
      <c r="G7547" s="1">
        <v>30.99</v>
      </c>
      <c r="H7547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7547">
        <f>Sales[[#This Row],[Total Inventory]]*Sales[[#This Row],[Sale_Price]]</f>
        <v>0</v>
      </c>
    </row>
    <row r="7548" spans="1:9" x14ac:dyDescent="0.25">
      <c r="A7548">
        <v>335145</v>
      </c>
      <c r="B7548" t="str">
        <f>INDEX( Table3[],MATCH(Sales[[#This Row],[Category]],Table3[Category],0),1)</f>
        <v>WINE</v>
      </c>
      <c r="C7548" t="s">
        <v>85</v>
      </c>
      <c r="D7548" t="s">
        <v>7344</v>
      </c>
      <c r="E7548" t="s">
        <v>10</v>
      </c>
      <c r="F7548">
        <v>0</v>
      </c>
      <c r="G7548" s="1">
        <v>17.989999999999998</v>
      </c>
      <c r="H754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7548">
        <f>Sales[[#This Row],[Total Inventory]]*Sales[[#This Row],[Sale_Price]]</f>
        <v>0</v>
      </c>
    </row>
    <row r="7549" spans="1:9" x14ac:dyDescent="0.25">
      <c r="A7549">
        <v>25962</v>
      </c>
      <c r="B7549" t="str">
        <f>INDEX( Table3[],MATCH(Sales[[#This Row],[Category]],Table3[Category],0),1)</f>
        <v>BEER</v>
      </c>
      <c r="C7549" t="s">
        <v>11</v>
      </c>
      <c r="D7549" t="s">
        <v>7345</v>
      </c>
      <c r="E7549" t="s">
        <v>25</v>
      </c>
      <c r="F7549">
        <v>590</v>
      </c>
      <c r="G7549" s="1">
        <v>1.48</v>
      </c>
      <c r="H7549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7549">
        <f>Sales[[#This Row],[Total Inventory]]*Sales[[#This Row],[Sale_Price]]</f>
        <v>873.2</v>
      </c>
    </row>
    <row r="7550" spans="1:9" x14ac:dyDescent="0.25">
      <c r="A7550">
        <v>38075</v>
      </c>
      <c r="B7550" t="str">
        <f>INDEX( Table3[],MATCH(Sales[[#This Row],[Category]],Table3[Category],0),1)</f>
        <v>LIQUOR</v>
      </c>
      <c r="C7550" t="s">
        <v>57</v>
      </c>
      <c r="D7550" t="s">
        <v>247</v>
      </c>
      <c r="E7550" t="s">
        <v>10</v>
      </c>
      <c r="F7550">
        <v>593</v>
      </c>
      <c r="G7550" s="1">
        <v>25.99</v>
      </c>
      <c r="H7550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7550">
        <f>Sales[[#This Row],[Total Inventory]]*Sales[[#This Row],[Sale_Price]]</f>
        <v>15412.07</v>
      </c>
    </row>
    <row r="7551" spans="1:9" x14ac:dyDescent="0.25">
      <c r="A7551">
        <v>28894</v>
      </c>
      <c r="B7551" t="str">
        <f>INDEX( Table3[],MATCH(Sales[[#This Row],[Category]],Table3[Category],0),1)</f>
        <v>LIQUOR</v>
      </c>
      <c r="C7551" t="s">
        <v>175</v>
      </c>
      <c r="D7551" t="s">
        <v>7346</v>
      </c>
      <c r="E7551" t="s">
        <v>16</v>
      </c>
      <c r="F7551">
        <v>286</v>
      </c>
      <c r="G7551" s="1">
        <v>59.99</v>
      </c>
      <c r="H7551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7551">
        <f>Sales[[#This Row],[Total Inventory]]*Sales[[#This Row],[Sale_Price]]</f>
        <v>15727.140000000001</v>
      </c>
    </row>
    <row r="7552" spans="1:9" x14ac:dyDescent="0.25">
      <c r="A7552">
        <v>88390</v>
      </c>
      <c r="B7552" t="str">
        <f>INDEX( Table3[],MATCH(Sales[[#This Row],[Category]],Table3[Category],0),1)</f>
        <v>WINE</v>
      </c>
      <c r="C7552" t="s">
        <v>53</v>
      </c>
      <c r="D7552" t="s">
        <v>7347</v>
      </c>
      <c r="E7552" t="s">
        <v>48</v>
      </c>
      <c r="F7552">
        <v>3</v>
      </c>
      <c r="G7552" s="1">
        <v>6.49</v>
      </c>
      <c r="H7552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7552">
        <f>Sales[[#This Row],[Total Inventory]]*Sales[[#This Row],[Sale_Price]]</f>
        <v>19.47</v>
      </c>
    </row>
    <row r="7553" spans="1:9" x14ac:dyDescent="0.25">
      <c r="A7553">
        <v>428076</v>
      </c>
      <c r="B7553" t="str">
        <f>INDEX( Table3[],MATCH(Sales[[#This Row],[Category]],Table3[Category],0),1)</f>
        <v>WINE</v>
      </c>
      <c r="C7553" t="s">
        <v>21</v>
      </c>
      <c r="D7553" t="s">
        <v>7348</v>
      </c>
      <c r="E7553" t="s">
        <v>492</v>
      </c>
      <c r="F7553">
        <v>0</v>
      </c>
      <c r="G7553" s="1">
        <v>15.49</v>
      </c>
      <c r="H7553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7553">
        <f>Sales[[#This Row],[Total Inventory]]*Sales[[#This Row],[Sale_Price]]</f>
        <v>0</v>
      </c>
    </row>
    <row r="7554" spans="1:9" x14ac:dyDescent="0.25">
      <c r="A7554">
        <v>316964</v>
      </c>
      <c r="B7554" t="str">
        <f>INDEX( Table3[],MATCH(Sales[[#This Row],[Category]],Table3[Category],0),1)</f>
        <v>WINE</v>
      </c>
      <c r="C7554" t="s">
        <v>28</v>
      </c>
      <c r="D7554" t="s">
        <v>7349</v>
      </c>
      <c r="E7554" t="s">
        <v>48</v>
      </c>
      <c r="F7554">
        <v>0</v>
      </c>
      <c r="G7554" s="1">
        <v>17.489999999999998</v>
      </c>
      <c r="H7554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7554">
        <f>Sales[[#This Row],[Total Inventory]]*Sales[[#This Row],[Sale_Price]]</f>
        <v>0</v>
      </c>
    </row>
    <row r="7555" spans="1:9" x14ac:dyDescent="0.25">
      <c r="A7555">
        <v>34541</v>
      </c>
      <c r="B7555" t="str">
        <f>INDEX( Table3[],MATCH(Sales[[#This Row],[Category]],Table3[Category],0),1)</f>
        <v>WINE</v>
      </c>
      <c r="C7555" t="s">
        <v>43</v>
      </c>
      <c r="D7555" t="s">
        <v>7350</v>
      </c>
      <c r="E7555" t="s">
        <v>10</v>
      </c>
      <c r="F7555">
        <v>391</v>
      </c>
      <c r="G7555" s="1">
        <v>10.79</v>
      </c>
      <c r="H7555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7555">
        <f>Sales[[#This Row],[Total Inventory]]*Sales[[#This Row],[Sale_Price]]</f>
        <v>4218.8899999999994</v>
      </c>
    </row>
    <row r="7556" spans="1:9" x14ac:dyDescent="0.25">
      <c r="A7556">
        <v>307622</v>
      </c>
      <c r="B7556" t="str">
        <f>INDEX( Table3[],MATCH(Sales[[#This Row],[Category]],Table3[Category],0),1)</f>
        <v>WINE</v>
      </c>
      <c r="C7556" t="s">
        <v>61</v>
      </c>
      <c r="D7556" t="s">
        <v>7351</v>
      </c>
      <c r="E7556" t="s">
        <v>10</v>
      </c>
      <c r="F7556">
        <v>442</v>
      </c>
      <c r="G7556" s="1">
        <v>13.99</v>
      </c>
      <c r="H7556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7556">
        <f>Sales[[#This Row],[Total Inventory]]*Sales[[#This Row],[Sale_Price]]</f>
        <v>6183.58</v>
      </c>
    </row>
    <row r="7557" spans="1:9" x14ac:dyDescent="0.25">
      <c r="A7557">
        <v>68250</v>
      </c>
      <c r="B7557" t="str">
        <f>INDEX( Table3[],MATCH(Sales[[#This Row],[Category]],Table3[Category],0),1)</f>
        <v>WINE</v>
      </c>
      <c r="C7557" t="s">
        <v>64</v>
      </c>
      <c r="D7557" t="s">
        <v>7352</v>
      </c>
      <c r="E7557" t="s">
        <v>10</v>
      </c>
      <c r="F7557">
        <v>141</v>
      </c>
      <c r="G7557" s="1">
        <v>11.99</v>
      </c>
      <c r="H755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557">
        <f>Sales[[#This Row],[Total Inventory]]*Sales[[#This Row],[Sale_Price]]</f>
        <v>1690.59</v>
      </c>
    </row>
    <row r="7558" spans="1:9" x14ac:dyDescent="0.25">
      <c r="A7558">
        <v>74039</v>
      </c>
      <c r="B7558" t="str">
        <f>INDEX( Table3[],MATCH(Sales[[#This Row],[Category]],Table3[Category],0),1)</f>
        <v>WINE</v>
      </c>
      <c r="C7558" t="s">
        <v>17</v>
      </c>
      <c r="D7558" t="s">
        <v>7353</v>
      </c>
      <c r="E7558" t="s">
        <v>23</v>
      </c>
      <c r="F7558">
        <v>396</v>
      </c>
      <c r="G7558" s="1">
        <v>9.7899999999999991</v>
      </c>
      <c r="H755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7558">
        <f>Sales[[#This Row],[Total Inventory]]*Sales[[#This Row],[Sale_Price]]</f>
        <v>3876.8399999999997</v>
      </c>
    </row>
    <row r="7559" spans="1:9" x14ac:dyDescent="0.25">
      <c r="A7559">
        <v>307789</v>
      </c>
      <c r="B7559" t="str">
        <f>INDEX( Table3[],MATCH(Sales[[#This Row],[Category]],Table3[Category],0),1)</f>
        <v>WINE</v>
      </c>
      <c r="C7559" t="s">
        <v>85</v>
      </c>
      <c r="D7559" t="s">
        <v>7354</v>
      </c>
      <c r="E7559" t="s">
        <v>10</v>
      </c>
      <c r="F7559">
        <v>88</v>
      </c>
      <c r="G7559" s="1">
        <v>13.69</v>
      </c>
      <c r="H7559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7559">
        <f>Sales[[#This Row],[Total Inventory]]*Sales[[#This Row],[Sale_Price]]</f>
        <v>1204.72</v>
      </c>
    </row>
    <row r="7560" spans="1:9" x14ac:dyDescent="0.25">
      <c r="A7560">
        <v>70678</v>
      </c>
      <c r="B7560" t="str">
        <f>INDEX( Table3[],MATCH(Sales[[#This Row],[Category]],Table3[Category],0),1)</f>
        <v>LIQUOR</v>
      </c>
      <c r="C7560" t="s">
        <v>245</v>
      </c>
      <c r="D7560" t="s">
        <v>2749</v>
      </c>
      <c r="E7560" t="s">
        <v>133</v>
      </c>
      <c r="F7560">
        <v>169</v>
      </c>
      <c r="G7560" s="1">
        <v>39.99</v>
      </c>
      <c r="H7560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7560">
        <f>Sales[[#This Row],[Total Inventory]]*Sales[[#This Row],[Sale_Price]]</f>
        <v>6758.31</v>
      </c>
    </row>
    <row r="7561" spans="1:9" x14ac:dyDescent="0.25">
      <c r="A7561">
        <v>48246</v>
      </c>
      <c r="B7561" t="str">
        <f>INDEX( Table3[],MATCH(Sales[[#This Row],[Category]],Table3[Category],0),1)</f>
        <v>LIQUOR</v>
      </c>
      <c r="C7561" t="s">
        <v>37</v>
      </c>
      <c r="D7561" t="s">
        <v>7355</v>
      </c>
      <c r="E7561" t="s">
        <v>10</v>
      </c>
      <c r="F7561">
        <v>31</v>
      </c>
      <c r="G7561" s="1">
        <v>28.99</v>
      </c>
      <c r="H7561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7561">
        <f>Sales[[#This Row],[Total Inventory]]*Sales[[#This Row],[Sale_Price]]</f>
        <v>898.68999999999994</v>
      </c>
    </row>
    <row r="7562" spans="1:9" x14ac:dyDescent="0.25">
      <c r="A7562">
        <v>71777</v>
      </c>
      <c r="B7562" t="str">
        <f>INDEX( Table3[],MATCH(Sales[[#This Row],[Category]],Table3[Category],0),1)</f>
        <v>LIQUOR</v>
      </c>
      <c r="C7562" t="s">
        <v>175</v>
      </c>
      <c r="D7562" t="s">
        <v>7356</v>
      </c>
      <c r="E7562" t="s">
        <v>10</v>
      </c>
      <c r="F7562">
        <v>79</v>
      </c>
      <c r="G7562" s="1">
        <v>38.99</v>
      </c>
      <c r="H7562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7562">
        <f>Sales[[#This Row],[Total Inventory]]*Sales[[#This Row],[Sale_Price]]</f>
        <v>3080.21</v>
      </c>
    </row>
    <row r="7563" spans="1:9" x14ac:dyDescent="0.25">
      <c r="A7563">
        <v>83488</v>
      </c>
      <c r="B7563" t="str">
        <f>INDEX( Table3[],MATCH(Sales[[#This Row],[Category]],Table3[Category],0),1)</f>
        <v>WINE</v>
      </c>
      <c r="C7563" t="s">
        <v>61</v>
      </c>
      <c r="D7563" t="s">
        <v>7357</v>
      </c>
      <c r="E7563" t="s">
        <v>10</v>
      </c>
      <c r="F7563">
        <v>6</v>
      </c>
      <c r="G7563" s="1">
        <v>11.99</v>
      </c>
      <c r="H7563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7563">
        <f>Sales[[#This Row],[Total Inventory]]*Sales[[#This Row],[Sale_Price]]</f>
        <v>47.94</v>
      </c>
    </row>
    <row r="7564" spans="1:9" x14ac:dyDescent="0.25">
      <c r="A7564">
        <v>11030</v>
      </c>
      <c r="B7564" t="str">
        <f>INDEX( Table3[],MATCH(Sales[[#This Row],[Category]],Table3[Category],0),1)</f>
        <v>BEER</v>
      </c>
      <c r="C7564" t="s">
        <v>11</v>
      </c>
      <c r="D7564" t="s">
        <v>7358</v>
      </c>
      <c r="E7564" t="s">
        <v>25</v>
      </c>
      <c r="F7564">
        <v>0</v>
      </c>
      <c r="G7564" s="1">
        <v>2.65</v>
      </c>
      <c r="H7564">
        <f>IF(INDEX(Sale_Promotions[[Code]:[Sale Price]],MATCH(Sales[[#This Row],[Code]],Sale_Promotions[Code],0),2)=0,Sales[[#This Row],[Price]],INDEX(Sale_Promotions[[Code]:[Sale Price]],MATCH(Sales[[#This Row],[Code]],Sale_Promotions[Code],0),2))</f>
        <v>2.65</v>
      </c>
      <c r="I7564">
        <f>Sales[[#This Row],[Total Inventory]]*Sales[[#This Row],[Sale_Price]]</f>
        <v>0</v>
      </c>
    </row>
    <row r="7565" spans="1:9" x14ac:dyDescent="0.25">
      <c r="A7565">
        <v>348244</v>
      </c>
      <c r="B7565" t="str">
        <f>INDEX( Table3[],MATCH(Sales[[#This Row],[Category]],Table3[Category],0),1)</f>
        <v>WINE</v>
      </c>
      <c r="C7565" t="s">
        <v>28</v>
      </c>
      <c r="D7565" t="s">
        <v>7359</v>
      </c>
      <c r="E7565" t="s">
        <v>10</v>
      </c>
      <c r="F7565">
        <v>69</v>
      </c>
      <c r="G7565" s="1">
        <v>24.99</v>
      </c>
      <c r="H7565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7565">
        <f>Sales[[#This Row],[Total Inventory]]*Sales[[#This Row],[Sale_Price]]</f>
        <v>1724.31</v>
      </c>
    </row>
    <row r="7566" spans="1:9" x14ac:dyDescent="0.25">
      <c r="A7566">
        <v>40305</v>
      </c>
      <c r="B7566" t="str">
        <f>INDEX( Table3[],MATCH(Sales[[#This Row],[Category]],Table3[Category],0),1)</f>
        <v>WINE</v>
      </c>
      <c r="C7566" t="s">
        <v>61</v>
      </c>
      <c r="D7566" t="s">
        <v>7360</v>
      </c>
      <c r="E7566" t="s">
        <v>10</v>
      </c>
      <c r="F7566">
        <v>5</v>
      </c>
      <c r="G7566" s="1">
        <v>25.99</v>
      </c>
      <c r="H7566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7566">
        <f>Sales[[#This Row],[Total Inventory]]*Sales[[#This Row],[Sale_Price]]</f>
        <v>129.94999999999999</v>
      </c>
    </row>
    <row r="7567" spans="1:9" x14ac:dyDescent="0.25">
      <c r="A7567">
        <v>405280</v>
      </c>
      <c r="B7567" t="str">
        <f>INDEX( Table3[],MATCH(Sales[[#This Row],[Category]],Table3[Category],0),1)</f>
        <v>WINE</v>
      </c>
      <c r="C7567" t="s">
        <v>43</v>
      </c>
      <c r="D7567" t="s">
        <v>7361</v>
      </c>
      <c r="E7567" t="s">
        <v>10</v>
      </c>
      <c r="F7567">
        <v>0</v>
      </c>
      <c r="G7567" s="1">
        <v>10.79</v>
      </c>
      <c r="H7567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7567">
        <f>Sales[[#This Row],[Total Inventory]]*Sales[[#This Row],[Sale_Price]]</f>
        <v>0</v>
      </c>
    </row>
    <row r="7568" spans="1:9" x14ac:dyDescent="0.25">
      <c r="A7568">
        <v>70860</v>
      </c>
      <c r="B7568" t="str">
        <f>INDEX( Table3[],MATCH(Sales[[#This Row],[Category]],Table3[Category],0),1)</f>
        <v>LIQUOR</v>
      </c>
      <c r="C7568" t="s">
        <v>245</v>
      </c>
      <c r="D7568" t="s">
        <v>7362</v>
      </c>
      <c r="E7568" t="s">
        <v>10</v>
      </c>
      <c r="F7568">
        <v>210</v>
      </c>
      <c r="G7568" s="1">
        <v>16.989999999999998</v>
      </c>
      <c r="H7568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7568">
        <f>Sales[[#This Row],[Total Inventory]]*Sales[[#This Row],[Sale_Price]]</f>
        <v>3567.8999999999996</v>
      </c>
    </row>
    <row r="7569" spans="1:9" x14ac:dyDescent="0.25">
      <c r="A7569">
        <v>12526</v>
      </c>
      <c r="B7569" t="str">
        <f>INDEX( Table3[],MATCH(Sales[[#This Row],[Category]],Table3[Category],0),1)</f>
        <v>LIQUOR</v>
      </c>
      <c r="C7569" t="s">
        <v>37</v>
      </c>
      <c r="D7569" t="s">
        <v>1940</v>
      </c>
      <c r="E7569" t="s">
        <v>16</v>
      </c>
      <c r="F7569">
        <v>42</v>
      </c>
      <c r="G7569" s="1">
        <v>19.690000000000001</v>
      </c>
      <c r="H7569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7569">
        <f>Sales[[#This Row],[Total Inventory]]*Sales[[#This Row],[Sale_Price]]</f>
        <v>826.98</v>
      </c>
    </row>
    <row r="7570" spans="1:9" x14ac:dyDescent="0.25">
      <c r="A7570">
        <v>434442</v>
      </c>
      <c r="B7570" t="str">
        <f>INDEX( Table3[],MATCH(Sales[[#This Row],[Category]],Table3[Category],0),1)</f>
        <v>WINE</v>
      </c>
      <c r="C7570" t="s">
        <v>189</v>
      </c>
      <c r="D7570" t="s">
        <v>7363</v>
      </c>
      <c r="E7570" t="s">
        <v>10</v>
      </c>
      <c r="F7570">
        <v>7</v>
      </c>
      <c r="G7570" s="1">
        <v>17.989999999999998</v>
      </c>
      <c r="H7570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7570">
        <f>Sales[[#This Row],[Total Inventory]]*Sales[[#This Row],[Sale_Price]]</f>
        <v>87.43</v>
      </c>
    </row>
    <row r="7571" spans="1:9" x14ac:dyDescent="0.25">
      <c r="A7571">
        <v>38989</v>
      </c>
      <c r="B7571" t="str">
        <f>INDEX( Table3[],MATCH(Sales[[#This Row],[Category]],Table3[Category],0),1)</f>
        <v>LIQUOR</v>
      </c>
      <c r="C7571" t="s">
        <v>35</v>
      </c>
      <c r="D7571" t="s">
        <v>7364</v>
      </c>
      <c r="E7571" t="s">
        <v>16</v>
      </c>
      <c r="F7571">
        <v>263</v>
      </c>
      <c r="G7571" s="1">
        <v>11.99</v>
      </c>
      <c r="H757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571">
        <f>Sales[[#This Row],[Total Inventory]]*Sales[[#This Row],[Sale_Price]]</f>
        <v>3153.37</v>
      </c>
    </row>
    <row r="7572" spans="1:9" x14ac:dyDescent="0.25">
      <c r="A7572">
        <v>38024</v>
      </c>
      <c r="B7572" t="str">
        <f>INDEX( Table3[],MATCH(Sales[[#This Row],[Category]],Table3[Category],0),1)</f>
        <v>LIQUOR</v>
      </c>
      <c r="C7572" t="s">
        <v>35</v>
      </c>
      <c r="D7572" t="s">
        <v>3839</v>
      </c>
      <c r="E7572" t="s">
        <v>16</v>
      </c>
      <c r="F7572">
        <v>196</v>
      </c>
      <c r="G7572" s="1">
        <v>20.99</v>
      </c>
      <c r="H7572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7572">
        <f>Sales[[#This Row],[Total Inventory]]*Sales[[#This Row],[Sale_Price]]</f>
        <v>4114.04</v>
      </c>
    </row>
    <row r="7573" spans="1:9" x14ac:dyDescent="0.25">
      <c r="A7573">
        <v>47812</v>
      </c>
      <c r="B7573" t="str">
        <f>INDEX( Table3[],MATCH(Sales[[#This Row],[Category]],Table3[Category],0),1)</f>
        <v>LIQUOR</v>
      </c>
      <c r="C7573" t="s">
        <v>37</v>
      </c>
      <c r="D7573" t="s">
        <v>7365</v>
      </c>
      <c r="E7573" t="s">
        <v>10</v>
      </c>
      <c r="F7573">
        <v>17</v>
      </c>
      <c r="G7573" s="1">
        <v>10.79</v>
      </c>
      <c r="H757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7573">
        <f>Sales[[#This Row],[Total Inventory]]*Sales[[#This Row],[Sale_Price]]</f>
        <v>183.42999999999998</v>
      </c>
    </row>
    <row r="7574" spans="1:9" x14ac:dyDescent="0.25">
      <c r="A7574">
        <v>115290</v>
      </c>
      <c r="B7574" t="str">
        <f>INDEX( Table3[],MATCH(Sales[[#This Row],[Category]],Table3[Category],0),1)</f>
        <v>WINE</v>
      </c>
      <c r="C7574" t="s">
        <v>8</v>
      </c>
      <c r="D7574" t="s">
        <v>7366</v>
      </c>
      <c r="E7574" t="s">
        <v>10</v>
      </c>
      <c r="F7574">
        <v>14</v>
      </c>
      <c r="G7574" s="1">
        <v>10.49</v>
      </c>
      <c r="H7574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7574">
        <f>Sales[[#This Row],[Total Inventory]]*Sales[[#This Row],[Sale_Price]]</f>
        <v>104.86</v>
      </c>
    </row>
    <row r="7575" spans="1:9" x14ac:dyDescent="0.25">
      <c r="A7575">
        <v>80767</v>
      </c>
      <c r="B7575" t="str">
        <f>INDEX( Table3[],MATCH(Sales[[#This Row],[Category]],Table3[Category],0),1)</f>
        <v>WINE</v>
      </c>
      <c r="C7575" t="s">
        <v>28</v>
      </c>
      <c r="D7575" t="s">
        <v>7367</v>
      </c>
      <c r="E7575" t="s">
        <v>10</v>
      </c>
      <c r="F7575">
        <v>394</v>
      </c>
      <c r="G7575" s="1">
        <v>11.99</v>
      </c>
      <c r="H757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575">
        <f>Sales[[#This Row],[Total Inventory]]*Sales[[#This Row],[Sale_Price]]</f>
        <v>4724.0600000000004</v>
      </c>
    </row>
    <row r="7576" spans="1:9" x14ac:dyDescent="0.25">
      <c r="A7576">
        <v>78590</v>
      </c>
      <c r="B7576" t="str">
        <f>INDEX( Table3[],MATCH(Sales[[#This Row],[Category]],Table3[Category],0),1)</f>
        <v>OTHER</v>
      </c>
      <c r="C7576" t="s">
        <v>75</v>
      </c>
      <c r="D7576" t="s">
        <v>7368</v>
      </c>
      <c r="E7576" t="s">
        <v>10</v>
      </c>
      <c r="F7576">
        <v>6</v>
      </c>
      <c r="G7576" s="1">
        <v>51.99</v>
      </c>
      <c r="H7576">
        <f>IF(INDEX(Sale_Promotions[[Code]:[Sale Price]],MATCH(Sales[[#This Row],[Code]],Sale_Promotions[Code],0),2)=0,Sales[[#This Row],[Price]],INDEX(Sale_Promotions[[Code]:[Sale Price]],MATCH(Sales[[#This Row],[Code]],Sale_Promotions[Code],0),2))</f>
        <v>51.99</v>
      </c>
      <c r="I7576">
        <f>Sales[[#This Row],[Total Inventory]]*Sales[[#This Row],[Sale_Price]]</f>
        <v>311.94</v>
      </c>
    </row>
    <row r="7577" spans="1:9" x14ac:dyDescent="0.25">
      <c r="A7577">
        <v>40290</v>
      </c>
      <c r="B7577" t="str">
        <f>INDEX( Table3[],MATCH(Sales[[#This Row],[Category]],Table3[Category],0),1)</f>
        <v>WINE</v>
      </c>
      <c r="C7577" t="s">
        <v>53</v>
      </c>
      <c r="D7577" t="s">
        <v>7369</v>
      </c>
      <c r="E7577" t="s">
        <v>1136</v>
      </c>
      <c r="F7577">
        <v>604</v>
      </c>
      <c r="G7577" s="1">
        <v>4.1900000000000004</v>
      </c>
      <c r="H7577">
        <f>IF(INDEX(Sale_Promotions[[Code]:[Sale Price]],MATCH(Sales[[#This Row],[Code]],Sale_Promotions[Code],0),2)=0,Sales[[#This Row],[Price]],INDEX(Sale_Promotions[[Code]:[Sale Price]],MATCH(Sales[[#This Row],[Code]],Sale_Promotions[Code],0),2))</f>
        <v>4.1900000000000004</v>
      </c>
      <c r="I7577">
        <f>Sales[[#This Row],[Total Inventory]]*Sales[[#This Row],[Sale_Price]]</f>
        <v>2530.7600000000002</v>
      </c>
    </row>
    <row r="7578" spans="1:9" x14ac:dyDescent="0.25">
      <c r="A7578">
        <v>312716</v>
      </c>
      <c r="B7578" t="str">
        <f>INDEX( Table3[],MATCH(Sales[[#This Row],[Category]],Table3[Category],0),1)</f>
        <v>WINE</v>
      </c>
      <c r="C7578" t="s">
        <v>61</v>
      </c>
      <c r="D7578" t="s">
        <v>7370</v>
      </c>
      <c r="E7578" t="s">
        <v>10</v>
      </c>
      <c r="F7578">
        <v>1</v>
      </c>
      <c r="G7578" s="1">
        <v>16.989999999999998</v>
      </c>
      <c r="H7578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7578">
        <f>Sales[[#This Row],[Total Inventory]]*Sales[[#This Row],[Sale_Price]]</f>
        <v>11.49</v>
      </c>
    </row>
    <row r="7579" spans="1:9" x14ac:dyDescent="0.25">
      <c r="A7579">
        <v>37893</v>
      </c>
      <c r="B7579" t="str">
        <f>INDEX( Table3[],MATCH(Sales[[#This Row],[Category]],Table3[Category],0),1)</f>
        <v>LIQUOR</v>
      </c>
      <c r="C7579" t="s">
        <v>57</v>
      </c>
      <c r="D7579" t="s">
        <v>7371</v>
      </c>
      <c r="E7579" t="s">
        <v>133</v>
      </c>
      <c r="F7579">
        <v>286</v>
      </c>
      <c r="G7579" s="1">
        <v>9.7899999999999991</v>
      </c>
      <c r="H7579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7579">
        <f>Sales[[#This Row],[Total Inventory]]*Sales[[#This Row],[Sale_Price]]</f>
        <v>2799.9399999999996</v>
      </c>
    </row>
    <row r="7580" spans="1:9" x14ac:dyDescent="0.25">
      <c r="A7580">
        <v>69060</v>
      </c>
      <c r="B7580" t="str">
        <f>INDEX( Table3[],MATCH(Sales[[#This Row],[Category]],Table3[Category],0),1)</f>
        <v>BEER</v>
      </c>
      <c r="C7580" t="s">
        <v>11</v>
      </c>
      <c r="D7580" t="s">
        <v>7372</v>
      </c>
      <c r="E7580" t="s">
        <v>1392</v>
      </c>
      <c r="F7580">
        <v>11</v>
      </c>
      <c r="G7580" s="1">
        <v>20.45</v>
      </c>
      <c r="H7580">
        <f>IF(INDEX(Sale_Promotions[[Code]:[Sale Price]],MATCH(Sales[[#This Row],[Code]],Sale_Promotions[Code],0),2)=0,Sales[[#This Row],[Price]],INDEX(Sale_Promotions[[Code]:[Sale Price]],MATCH(Sales[[#This Row],[Code]],Sale_Promotions[Code],0),2))</f>
        <v>20.45</v>
      </c>
      <c r="I7580">
        <f>Sales[[#This Row],[Total Inventory]]*Sales[[#This Row],[Sale_Price]]</f>
        <v>224.95</v>
      </c>
    </row>
    <row r="7581" spans="1:9" x14ac:dyDescent="0.25">
      <c r="A7581">
        <v>12064</v>
      </c>
      <c r="B7581" t="str">
        <f>INDEX( Table3[],MATCH(Sales[[#This Row],[Category]],Table3[Category],0),1)</f>
        <v>BEER</v>
      </c>
      <c r="C7581" t="s">
        <v>11</v>
      </c>
      <c r="D7581" t="s">
        <v>7373</v>
      </c>
      <c r="E7581" t="s">
        <v>10</v>
      </c>
      <c r="F7581">
        <v>0</v>
      </c>
      <c r="G7581" s="1">
        <v>8.4700000000000006</v>
      </c>
      <c r="H7581">
        <f>IF(INDEX(Sale_Promotions[[Code]:[Sale Price]],MATCH(Sales[[#This Row],[Code]],Sale_Promotions[Code],0),2)=0,Sales[[#This Row],[Price]],INDEX(Sale_Promotions[[Code]:[Sale Price]],MATCH(Sales[[#This Row],[Code]],Sale_Promotions[Code],0),2))</f>
        <v>8.4700000000000006</v>
      </c>
      <c r="I7581">
        <f>Sales[[#This Row],[Total Inventory]]*Sales[[#This Row],[Sale_Price]]</f>
        <v>0</v>
      </c>
    </row>
    <row r="7582" spans="1:9" x14ac:dyDescent="0.25">
      <c r="A7582">
        <v>70577</v>
      </c>
      <c r="B7582" t="str">
        <f>INDEX( Table3[],MATCH(Sales[[#This Row],[Category]],Table3[Category],0),1)</f>
        <v>WINE</v>
      </c>
      <c r="C7582" t="s">
        <v>53</v>
      </c>
      <c r="D7582" t="s">
        <v>6689</v>
      </c>
      <c r="E7582" t="s">
        <v>449</v>
      </c>
      <c r="F7582">
        <v>270</v>
      </c>
      <c r="G7582" s="1">
        <v>7.29</v>
      </c>
      <c r="H7582">
        <f>IF(INDEX(Sale_Promotions[[Code]:[Sale Price]],MATCH(Sales[[#This Row],[Code]],Sale_Promotions[Code],0),2)=0,Sales[[#This Row],[Price]],INDEX(Sale_Promotions[[Code]:[Sale Price]],MATCH(Sales[[#This Row],[Code]],Sale_Promotions[Code],0),2))</f>
        <v>7.29</v>
      </c>
      <c r="I7582">
        <f>Sales[[#This Row],[Total Inventory]]*Sales[[#This Row],[Sale_Price]]</f>
        <v>1968.3</v>
      </c>
    </row>
    <row r="7583" spans="1:9" x14ac:dyDescent="0.25">
      <c r="A7583">
        <v>11843</v>
      </c>
      <c r="B7583" t="str">
        <f>INDEX( Table3[],MATCH(Sales[[#This Row],[Category]],Table3[Category],0),1)</f>
        <v>LIQUOR</v>
      </c>
      <c r="C7583" t="s">
        <v>175</v>
      </c>
      <c r="D7583" t="s">
        <v>7246</v>
      </c>
      <c r="E7583" t="s">
        <v>10</v>
      </c>
      <c r="F7583">
        <v>360</v>
      </c>
      <c r="G7583" s="1">
        <v>7.19</v>
      </c>
      <c r="H7583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7583">
        <f>Sales[[#This Row],[Total Inventory]]*Sales[[#This Row],[Sale_Price]]</f>
        <v>2336.4</v>
      </c>
    </row>
    <row r="7584" spans="1:9" x14ac:dyDescent="0.25">
      <c r="A7584">
        <v>311585</v>
      </c>
      <c r="B7584" t="str">
        <f>INDEX( Table3[],MATCH(Sales[[#This Row],[Category]],Table3[Category],0),1)</f>
        <v>WINE</v>
      </c>
      <c r="C7584" t="s">
        <v>61</v>
      </c>
      <c r="D7584" t="s">
        <v>7374</v>
      </c>
      <c r="E7584" t="s">
        <v>10</v>
      </c>
      <c r="F7584">
        <v>12</v>
      </c>
      <c r="G7584" s="1">
        <v>19.489999999999998</v>
      </c>
      <c r="H7584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7584">
        <f>Sales[[#This Row],[Total Inventory]]*Sales[[#This Row],[Sale_Price]]</f>
        <v>233.88</v>
      </c>
    </row>
    <row r="7585" spans="1:9" x14ac:dyDescent="0.25">
      <c r="A7585">
        <v>327647</v>
      </c>
      <c r="B7585" t="str">
        <f>INDEX( Table3[],MATCH(Sales[[#This Row],[Category]],Table3[Category],0),1)</f>
        <v>WINE</v>
      </c>
      <c r="C7585" t="s">
        <v>28</v>
      </c>
      <c r="D7585" t="s">
        <v>7375</v>
      </c>
      <c r="E7585" t="s">
        <v>332</v>
      </c>
      <c r="F7585">
        <v>0</v>
      </c>
      <c r="G7585" s="1">
        <v>21.99</v>
      </c>
      <c r="H758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7585">
        <f>Sales[[#This Row],[Total Inventory]]*Sales[[#This Row],[Sale_Price]]</f>
        <v>0</v>
      </c>
    </row>
    <row r="7586" spans="1:9" x14ac:dyDescent="0.25">
      <c r="A7586">
        <v>70234</v>
      </c>
      <c r="B7586" t="str">
        <f>INDEX( Table3[],MATCH(Sales[[#This Row],[Category]],Table3[Category],0),1)</f>
        <v>LIQUOR</v>
      </c>
      <c r="C7586" t="s">
        <v>175</v>
      </c>
      <c r="D7586" t="s">
        <v>7376</v>
      </c>
      <c r="E7586" t="s">
        <v>10</v>
      </c>
      <c r="F7586">
        <v>257</v>
      </c>
      <c r="G7586" s="1">
        <v>34.99</v>
      </c>
      <c r="H7586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7586">
        <f>Sales[[#This Row],[Total Inventory]]*Sales[[#This Row],[Sale_Price]]</f>
        <v>8992.43</v>
      </c>
    </row>
    <row r="7587" spans="1:9" x14ac:dyDescent="0.25">
      <c r="A7587">
        <v>85078</v>
      </c>
      <c r="B7587" t="str">
        <f>INDEX( Table3[],MATCH(Sales[[#This Row],[Category]],Table3[Category],0),1)</f>
        <v>WINE</v>
      </c>
      <c r="C7587" t="s">
        <v>242</v>
      </c>
      <c r="D7587" t="s">
        <v>7377</v>
      </c>
      <c r="E7587" t="s">
        <v>23</v>
      </c>
      <c r="F7587">
        <v>135</v>
      </c>
      <c r="G7587" s="1">
        <v>13.49</v>
      </c>
      <c r="H758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587">
        <f>Sales[[#This Row],[Total Inventory]]*Sales[[#This Row],[Sale_Price]]</f>
        <v>1483.65</v>
      </c>
    </row>
    <row r="7588" spans="1:9" x14ac:dyDescent="0.25">
      <c r="A7588">
        <v>313667</v>
      </c>
      <c r="B7588" t="str">
        <f>INDEX( Table3[],MATCH(Sales[[#This Row],[Category]],Table3[Category],0),1)</f>
        <v>WINE</v>
      </c>
      <c r="C7588" t="s">
        <v>39</v>
      </c>
      <c r="D7588" t="s">
        <v>7378</v>
      </c>
      <c r="E7588" t="s">
        <v>10</v>
      </c>
      <c r="F7588">
        <v>104</v>
      </c>
      <c r="G7588" s="1">
        <v>13.99</v>
      </c>
      <c r="H7588">
        <f>IF(INDEX(Sale_Promotions[[Code]:[Sale Price]],MATCH(Sales[[#This Row],[Code]],Sale_Promotions[Code],0),2)=0,Sales[[#This Row],[Price]],INDEX(Sale_Promotions[[Code]:[Sale Price]],MATCH(Sales[[#This Row],[Code]],Sale_Promotions[Code],0),2))</f>
        <v>12.59</v>
      </c>
      <c r="I7588">
        <f>Sales[[#This Row],[Total Inventory]]*Sales[[#This Row],[Sale_Price]]</f>
        <v>1309.3599999999999</v>
      </c>
    </row>
    <row r="7589" spans="1:9" x14ac:dyDescent="0.25">
      <c r="A7589">
        <v>44323</v>
      </c>
      <c r="B7589" t="str">
        <f>INDEX( Table3[],MATCH(Sales[[#This Row],[Category]],Table3[Category],0),1)</f>
        <v>WINE</v>
      </c>
      <c r="C7589" t="s">
        <v>61</v>
      </c>
      <c r="D7589" t="s">
        <v>7379</v>
      </c>
      <c r="E7589" t="s">
        <v>10</v>
      </c>
      <c r="F7589">
        <v>0</v>
      </c>
      <c r="G7589" s="1">
        <v>30.99</v>
      </c>
      <c r="H7589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7589">
        <f>Sales[[#This Row],[Total Inventory]]*Sales[[#This Row],[Sale_Price]]</f>
        <v>0</v>
      </c>
    </row>
    <row r="7590" spans="1:9" x14ac:dyDescent="0.25">
      <c r="A7590">
        <v>36102</v>
      </c>
      <c r="B7590" t="str">
        <f>INDEX( Table3[],MATCH(Sales[[#This Row],[Category]],Table3[Category],0),1)</f>
        <v>LIQUOR</v>
      </c>
      <c r="C7590" t="s">
        <v>37</v>
      </c>
      <c r="D7590" t="s">
        <v>6888</v>
      </c>
      <c r="E7590" t="s">
        <v>133</v>
      </c>
      <c r="F7590">
        <v>110</v>
      </c>
      <c r="G7590" s="1">
        <v>16.989999999999998</v>
      </c>
      <c r="H7590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7590">
        <f>Sales[[#This Row],[Total Inventory]]*Sales[[#This Row],[Sale_Price]]</f>
        <v>1868.8999999999999</v>
      </c>
    </row>
    <row r="7591" spans="1:9" x14ac:dyDescent="0.25">
      <c r="A7591">
        <v>318752</v>
      </c>
      <c r="B7591" t="str">
        <f>INDEX( Table3[],MATCH(Sales[[#This Row],[Category]],Table3[Category],0),1)</f>
        <v>OTHER</v>
      </c>
      <c r="C7591" t="s">
        <v>75</v>
      </c>
      <c r="D7591" t="s">
        <v>7380</v>
      </c>
      <c r="E7591" t="s">
        <v>10</v>
      </c>
      <c r="F7591">
        <v>10</v>
      </c>
      <c r="G7591" s="1">
        <v>17.989999999999998</v>
      </c>
      <c r="H7591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7591">
        <f>Sales[[#This Row],[Total Inventory]]*Sales[[#This Row],[Sale_Price]]</f>
        <v>179.89999999999998</v>
      </c>
    </row>
    <row r="7592" spans="1:9" x14ac:dyDescent="0.25">
      <c r="A7592">
        <v>27482</v>
      </c>
      <c r="B7592" t="str">
        <f>INDEX( Table3[],MATCH(Sales[[#This Row],[Category]],Table3[Category],0),1)</f>
        <v>BEER</v>
      </c>
      <c r="C7592" t="s">
        <v>11</v>
      </c>
      <c r="D7592" t="s">
        <v>7381</v>
      </c>
      <c r="E7592" t="s">
        <v>25</v>
      </c>
      <c r="F7592">
        <v>972</v>
      </c>
      <c r="G7592" s="1">
        <v>1.59</v>
      </c>
      <c r="H7592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7592">
        <f>Sales[[#This Row],[Total Inventory]]*Sales[[#This Row],[Sale_Price]]</f>
        <v>1545.48</v>
      </c>
    </row>
    <row r="7593" spans="1:9" x14ac:dyDescent="0.25">
      <c r="A7593">
        <v>56731</v>
      </c>
      <c r="B7593" t="str">
        <f>INDEX( Table3[],MATCH(Sales[[#This Row],[Category]],Table3[Category],0),1)</f>
        <v>LIQUOR</v>
      </c>
      <c r="C7593" t="s">
        <v>26</v>
      </c>
      <c r="D7593" t="s">
        <v>4944</v>
      </c>
      <c r="E7593" t="s">
        <v>10</v>
      </c>
      <c r="F7593">
        <v>143</v>
      </c>
      <c r="G7593" s="1">
        <v>22.99</v>
      </c>
      <c r="H7593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7593">
        <f>Sales[[#This Row],[Total Inventory]]*Sales[[#This Row],[Sale_Price]]</f>
        <v>3287.5699999999997</v>
      </c>
    </row>
    <row r="7594" spans="1:9" x14ac:dyDescent="0.25">
      <c r="A7594">
        <v>26316</v>
      </c>
      <c r="B7594" t="str">
        <f>INDEX( Table3[],MATCH(Sales[[#This Row],[Category]],Table3[Category],0),1)</f>
        <v>BEER</v>
      </c>
      <c r="C7594" t="s">
        <v>11</v>
      </c>
      <c r="D7594" t="s">
        <v>7382</v>
      </c>
      <c r="E7594" t="s">
        <v>25</v>
      </c>
      <c r="F7594">
        <v>0</v>
      </c>
      <c r="G7594" s="1">
        <v>1.46</v>
      </c>
      <c r="H7594">
        <f>IF(INDEX(Sale_Promotions[[Code]:[Sale Price]],MATCH(Sales[[#This Row],[Code]],Sale_Promotions[Code],0),2)=0,Sales[[#This Row],[Price]],INDEX(Sale_Promotions[[Code]:[Sale Price]],MATCH(Sales[[#This Row],[Code]],Sale_Promotions[Code],0),2))</f>
        <v>1.46</v>
      </c>
      <c r="I7594">
        <f>Sales[[#This Row],[Total Inventory]]*Sales[[#This Row],[Sale_Price]]</f>
        <v>0</v>
      </c>
    </row>
    <row r="7595" spans="1:9" x14ac:dyDescent="0.25">
      <c r="A7595">
        <v>40673</v>
      </c>
      <c r="B7595" t="str">
        <f>INDEX( Table3[],MATCH(Sales[[#This Row],[Category]],Table3[Category],0),1)</f>
        <v>WINE</v>
      </c>
      <c r="C7595" t="s">
        <v>41</v>
      </c>
      <c r="D7595" t="s">
        <v>7383</v>
      </c>
      <c r="E7595" t="s">
        <v>10</v>
      </c>
      <c r="F7595">
        <v>0</v>
      </c>
      <c r="G7595" s="1">
        <v>9.7899999999999991</v>
      </c>
      <c r="H7595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7595">
        <f>Sales[[#This Row],[Total Inventory]]*Sales[[#This Row],[Sale_Price]]</f>
        <v>0</v>
      </c>
    </row>
    <row r="7596" spans="1:9" x14ac:dyDescent="0.25">
      <c r="A7596">
        <v>30142</v>
      </c>
      <c r="B7596" t="str">
        <f>INDEX( Table3[],MATCH(Sales[[#This Row],[Category]],Table3[Category],0),1)</f>
        <v>BEER</v>
      </c>
      <c r="C7596" t="s">
        <v>11</v>
      </c>
      <c r="D7596" t="s">
        <v>7384</v>
      </c>
      <c r="E7596" t="s">
        <v>13</v>
      </c>
      <c r="F7596">
        <v>0</v>
      </c>
      <c r="G7596" s="1">
        <v>6.47</v>
      </c>
      <c r="H7596">
        <f>IF(INDEX(Sale_Promotions[[Code]:[Sale Price]],MATCH(Sales[[#This Row],[Code]],Sale_Promotions[Code],0),2)=0,Sales[[#This Row],[Price]],INDEX(Sale_Promotions[[Code]:[Sale Price]],MATCH(Sales[[#This Row],[Code]],Sale_Promotions[Code],0),2))</f>
        <v>6.47</v>
      </c>
      <c r="I7596">
        <f>Sales[[#This Row],[Total Inventory]]*Sales[[#This Row],[Sale_Price]]</f>
        <v>0</v>
      </c>
    </row>
    <row r="7597" spans="1:9" x14ac:dyDescent="0.25">
      <c r="A7597">
        <v>40585</v>
      </c>
      <c r="B7597" t="str">
        <f>INDEX( Table3[],MATCH(Sales[[#This Row],[Category]],Table3[Category],0),1)</f>
        <v>WINE</v>
      </c>
      <c r="C7597" t="s">
        <v>61</v>
      </c>
      <c r="D7597" t="s">
        <v>7385</v>
      </c>
      <c r="E7597" t="s">
        <v>10</v>
      </c>
      <c r="F7597">
        <v>8</v>
      </c>
      <c r="G7597" s="1">
        <v>28.99</v>
      </c>
      <c r="H7597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7597">
        <f>Sales[[#This Row],[Total Inventory]]*Sales[[#This Row],[Sale_Price]]</f>
        <v>215.92</v>
      </c>
    </row>
    <row r="7598" spans="1:9" x14ac:dyDescent="0.25">
      <c r="A7598">
        <v>16918</v>
      </c>
      <c r="B7598" t="str">
        <f>INDEX( Table3[],MATCH(Sales[[#This Row],[Category]],Table3[Category],0),1)</f>
        <v>LIQUOR</v>
      </c>
      <c r="C7598" t="s">
        <v>35</v>
      </c>
      <c r="D7598" t="s">
        <v>7386</v>
      </c>
      <c r="E7598" t="s">
        <v>10</v>
      </c>
      <c r="F7598">
        <v>155</v>
      </c>
      <c r="G7598" s="1">
        <v>11.29</v>
      </c>
      <c r="H7598">
        <f>IF(INDEX(Sale_Promotions[[Code]:[Sale Price]],MATCH(Sales[[#This Row],[Code]],Sale_Promotions[Code],0),2)=0,Sales[[#This Row],[Price]],INDEX(Sale_Promotions[[Code]:[Sale Price]],MATCH(Sales[[#This Row],[Code]],Sale_Promotions[Code],0),2))</f>
        <v>11.29</v>
      </c>
      <c r="I7598">
        <f>Sales[[#This Row],[Total Inventory]]*Sales[[#This Row],[Sale_Price]]</f>
        <v>1749.9499999999998</v>
      </c>
    </row>
    <row r="7599" spans="1:9" x14ac:dyDescent="0.25">
      <c r="A7599">
        <v>329635</v>
      </c>
      <c r="B7599" t="str">
        <f>INDEX( Table3[],MATCH(Sales[[#This Row],[Category]],Table3[Category],0),1)</f>
        <v>WINE</v>
      </c>
      <c r="C7599" t="s">
        <v>31</v>
      </c>
      <c r="D7599" t="s">
        <v>7387</v>
      </c>
      <c r="E7599" t="s">
        <v>10</v>
      </c>
      <c r="F7599">
        <v>0</v>
      </c>
      <c r="G7599" s="1">
        <v>10.49</v>
      </c>
      <c r="H7599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7599">
        <f>Sales[[#This Row],[Total Inventory]]*Sales[[#This Row],[Sale_Price]]</f>
        <v>0</v>
      </c>
    </row>
    <row r="7600" spans="1:9" x14ac:dyDescent="0.25">
      <c r="A7600">
        <v>85292</v>
      </c>
      <c r="B7600" t="str">
        <f>INDEX( Table3[],MATCH(Sales[[#This Row],[Category]],Table3[Category],0),1)</f>
        <v>WINE</v>
      </c>
      <c r="C7600" t="s">
        <v>61</v>
      </c>
      <c r="D7600" t="s">
        <v>7388</v>
      </c>
      <c r="E7600" t="s">
        <v>10</v>
      </c>
      <c r="F7600">
        <v>16</v>
      </c>
      <c r="G7600" s="1">
        <v>24.99</v>
      </c>
      <c r="H7600">
        <f>IF(INDEX(Sale_Promotions[[Code]:[Sale Price]],MATCH(Sales[[#This Row],[Code]],Sale_Promotions[Code],0),2)=0,Sales[[#This Row],[Price]],INDEX(Sale_Promotions[[Code]:[Sale Price]],MATCH(Sales[[#This Row],[Code]],Sale_Promotions[Code],0),2))</f>
        <v>23.19</v>
      </c>
      <c r="I7600">
        <f>Sales[[#This Row],[Total Inventory]]*Sales[[#This Row],[Sale_Price]]</f>
        <v>371.04</v>
      </c>
    </row>
    <row r="7601" spans="1:9" x14ac:dyDescent="0.25">
      <c r="A7601">
        <v>70457</v>
      </c>
      <c r="B7601" t="str">
        <f>INDEX( Table3[],MATCH(Sales[[#This Row],[Category]],Table3[Category],0),1)</f>
        <v>LIQUOR</v>
      </c>
      <c r="C7601" t="s">
        <v>175</v>
      </c>
      <c r="D7601" t="s">
        <v>7389</v>
      </c>
      <c r="E7601" t="s">
        <v>48</v>
      </c>
      <c r="F7601">
        <v>0</v>
      </c>
      <c r="G7601" s="1">
        <v>12.69</v>
      </c>
      <c r="H7601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7601">
        <f>Sales[[#This Row],[Total Inventory]]*Sales[[#This Row],[Sale_Price]]</f>
        <v>0</v>
      </c>
    </row>
    <row r="7602" spans="1:9" x14ac:dyDescent="0.25">
      <c r="A7602">
        <v>331575</v>
      </c>
      <c r="B7602" t="str">
        <f>INDEX( Table3[],MATCH(Sales[[#This Row],[Category]],Table3[Category],0),1)</f>
        <v>WINE</v>
      </c>
      <c r="C7602" t="s">
        <v>61</v>
      </c>
      <c r="D7602" t="s">
        <v>7390</v>
      </c>
      <c r="E7602" t="s">
        <v>10</v>
      </c>
      <c r="F7602">
        <v>0</v>
      </c>
      <c r="G7602" s="1">
        <v>7.79</v>
      </c>
      <c r="H7602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7602">
        <f>Sales[[#This Row],[Total Inventory]]*Sales[[#This Row],[Sale_Price]]</f>
        <v>0</v>
      </c>
    </row>
    <row r="7603" spans="1:9" x14ac:dyDescent="0.25">
      <c r="A7603">
        <v>84996</v>
      </c>
      <c r="B7603" t="str">
        <f>INDEX( Table3[],MATCH(Sales[[#This Row],[Category]],Table3[Category],0),1)</f>
        <v>WINE</v>
      </c>
      <c r="C7603" t="s">
        <v>21</v>
      </c>
      <c r="D7603" t="s">
        <v>7391</v>
      </c>
      <c r="E7603" t="s">
        <v>10</v>
      </c>
      <c r="F7603">
        <v>12</v>
      </c>
      <c r="G7603" s="1">
        <v>19.39</v>
      </c>
      <c r="H7603">
        <f>IF(INDEX(Sale_Promotions[[Code]:[Sale Price]],MATCH(Sales[[#This Row],[Code]],Sale_Promotions[Code],0),2)=0,Sales[[#This Row],[Price]],INDEX(Sale_Promotions[[Code]:[Sale Price]],MATCH(Sales[[#This Row],[Code]],Sale_Promotions[Code],0),2))</f>
        <v>19.39</v>
      </c>
      <c r="I7603">
        <f>Sales[[#This Row],[Total Inventory]]*Sales[[#This Row],[Sale_Price]]</f>
        <v>232.68</v>
      </c>
    </row>
    <row r="7604" spans="1:9" x14ac:dyDescent="0.25">
      <c r="A7604">
        <v>418030</v>
      </c>
      <c r="B7604" t="str">
        <f>INDEX( Table3[],MATCH(Sales[[#This Row],[Category]],Table3[Category],0),1)</f>
        <v>WINE</v>
      </c>
      <c r="C7604" t="s">
        <v>8</v>
      </c>
      <c r="D7604" t="s">
        <v>7392</v>
      </c>
      <c r="E7604" t="s">
        <v>10</v>
      </c>
      <c r="F7604">
        <v>0</v>
      </c>
      <c r="G7604" s="1">
        <v>10.99</v>
      </c>
      <c r="H760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604">
        <f>Sales[[#This Row],[Total Inventory]]*Sales[[#This Row],[Sale_Price]]</f>
        <v>0</v>
      </c>
    </row>
    <row r="7605" spans="1:9" x14ac:dyDescent="0.25">
      <c r="A7605">
        <v>334174</v>
      </c>
      <c r="B7605" t="str">
        <f>INDEX( Table3[],MATCH(Sales[[#This Row],[Category]],Table3[Category],0),1)</f>
        <v>WINE</v>
      </c>
      <c r="C7605" t="s">
        <v>85</v>
      </c>
      <c r="D7605" t="s">
        <v>7393</v>
      </c>
      <c r="E7605" t="s">
        <v>10</v>
      </c>
      <c r="F7605">
        <v>0</v>
      </c>
      <c r="G7605" s="1">
        <v>12.99</v>
      </c>
      <c r="H760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7605">
        <f>Sales[[#This Row],[Total Inventory]]*Sales[[#This Row],[Sale_Price]]</f>
        <v>0</v>
      </c>
    </row>
    <row r="7606" spans="1:9" x14ac:dyDescent="0.25">
      <c r="A7606">
        <v>71950</v>
      </c>
      <c r="B7606" t="str">
        <f>INDEX( Table3[],MATCH(Sales[[#This Row],[Category]],Table3[Category],0),1)</f>
        <v>LIQUOR</v>
      </c>
      <c r="C7606" t="s">
        <v>175</v>
      </c>
      <c r="D7606" t="s">
        <v>7394</v>
      </c>
      <c r="E7606" t="s">
        <v>10</v>
      </c>
      <c r="F7606">
        <v>57</v>
      </c>
      <c r="G7606" s="1">
        <v>74.989999999999995</v>
      </c>
      <c r="H7606">
        <f>IF(INDEX(Sale_Promotions[[Code]:[Sale Price]],MATCH(Sales[[#This Row],[Code]],Sale_Promotions[Code],0),2)=0,Sales[[#This Row],[Price]],INDEX(Sale_Promotions[[Code]:[Sale Price]],MATCH(Sales[[#This Row],[Code]],Sale_Promotions[Code],0),2))</f>
        <v>74.989999999999995</v>
      </c>
      <c r="I7606">
        <f>Sales[[#This Row],[Total Inventory]]*Sales[[#This Row],[Sale_Price]]</f>
        <v>4274.4299999999994</v>
      </c>
    </row>
    <row r="7607" spans="1:9" x14ac:dyDescent="0.25">
      <c r="A7607">
        <v>301258</v>
      </c>
      <c r="B7607" t="str">
        <f>INDEX( Table3[],MATCH(Sales[[#This Row],[Category]],Table3[Category],0),1)</f>
        <v>WINE</v>
      </c>
      <c r="C7607" t="s">
        <v>39</v>
      </c>
      <c r="D7607" t="s">
        <v>7395</v>
      </c>
      <c r="E7607" t="s">
        <v>10</v>
      </c>
      <c r="F7607">
        <v>8</v>
      </c>
      <c r="G7607" s="1">
        <v>12.99</v>
      </c>
      <c r="H760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7607">
        <f>Sales[[#This Row],[Total Inventory]]*Sales[[#This Row],[Sale_Price]]</f>
        <v>103.92</v>
      </c>
    </row>
    <row r="7608" spans="1:9" x14ac:dyDescent="0.25">
      <c r="A7608">
        <v>24610</v>
      </c>
      <c r="B7608" t="str">
        <f>INDEX( Table3[],MATCH(Sales[[#This Row],[Category]],Table3[Category],0),1)</f>
        <v>BEER</v>
      </c>
      <c r="C7608" t="s">
        <v>11</v>
      </c>
      <c r="D7608" t="s">
        <v>7396</v>
      </c>
      <c r="E7608" t="s">
        <v>25</v>
      </c>
      <c r="F7608">
        <v>0</v>
      </c>
      <c r="G7608" s="1">
        <v>2.06</v>
      </c>
      <c r="H7608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7608">
        <f>Sales[[#This Row],[Total Inventory]]*Sales[[#This Row],[Sale_Price]]</f>
        <v>0</v>
      </c>
    </row>
    <row r="7609" spans="1:9" x14ac:dyDescent="0.25">
      <c r="A7609">
        <v>336173</v>
      </c>
      <c r="B7609" t="str">
        <f>INDEX( Table3[],MATCH(Sales[[#This Row],[Category]],Table3[Category],0),1)</f>
        <v>WINE</v>
      </c>
      <c r="C7609" t="s">
        <v>39</v>
      </c>
      <c r="D7609" t="s">
        <v>7111</v>
      </c>
      <c r="E7609" t="s">
        <v>48</v>
      </c>
      <c r="F7609">
        <v>12</v>
      </c>
      <c r="G7609" s="1">
        <v>6.59</v>
      </c>
      <c r="H7609">
        <f>IF(INDEX(Sale_Promotions[[Code]:[Sale Price]],MATCH(Sales[[#This Row],[Code]],Sale_Promotions[Code],0),2)=0,Sales[[#This Row],[Price]],INDEX(Sale_Promotions[[Code]:[Sale Price]],MATCH(Sales[[#This Row],[Code]],Sale_Promotions[Code],0),2))</f>
        <v>6.59</v>
      </c>
      <c r="I7609">
        <f>Sales[[#This Row],[Total Inventory]]*Sales[[#This Row],[Sale_Price]]</f>
        <v>79.08</v>
      </c>
    </row>
    <row r="7610" spans="1:9" x14ac:dyDescent="0.25">
      <c r="A7610">
        <v>23967</v>
      </c>
      <c r="B7610" t="str">
        <f>INDEX( Table3[],MATCH(Sales[[#This Row],[Category]],Table3[Category],0),1)</f>
        <v>BEER</v>
      </c>
      <c r="C7610" t="s">
        <v>11</v>
      </c>
      <c r="D7610" t="s">
        <v>7397</v>
      </c>
      <c r="E7610" t="s">
        <v>108</v>
      </c>
      <c r="F7610">
        <v>0</v>
      </c>
      <c r="G7610" s="1">
        <v>1.97</v>
      </c>
      <c r="H7610">
        <f>IF(INDEX(Sale_Promotions[[Code]:[Sale Price]],MATCH(Sales[[#This Row],[Code]],Sale_Promotions[Code],0),2)=0,Sales[[#This Row],[Price]],INDEX(Sale_Promotions[[Code]:[Sale Price]],MATCH(Sales[[#This Row],[Code]],Sale_Promotions[Code],0),2))</f>
        <v>1.97</v>
      </c>
      <c r="I7610">
        <f>Sales[[#This Row],[Total Inventory]]*Sales[[#This Row],[Sale_Price]]</f>
        <v>0</v>
      </c>
    </row>
    <row r="7611" spans="1:9" x14ac:dyDescent="0.25">
      <c r="A7611">
        <v>406562</v>
      </c>
      <c r="B7611" t="str">
        <f>INDEX( Table3[],MATCH(Sales[[#This Row],[Category]],Table3[Category],0),1)</f>
        <v>WINE</v>
      </c>
      <c r="C7611" t="s">
        <v>61</v>
      </c>
      <c r="D7611" t="s">
        <v>7398</v>
      </c>
      <c r="E7611" t="s">
        <v>10</v>
      </c>
      <c r="F7611">
        <v>22</v>
      </c>
      <c r="G7611" s="1">
        <v>21.99</v>
      </c>
      <c r="H7611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7611">
        <f>Sales[[#This Row],[Total Inventory]]*Sales[[#This Row],[Sale_Price]]</f>
        <v>483.78</v>
      </c>
    </row>
    <row r="7612" spans="1:9" x14ac:dyDescent="0.25">
      <c r="A7612">
        <v>160237</v>
      </c>
      <c r="B7612" t="str">
        <f>INDEX( Table3[],MATCH(Sales[[#This Row],[Category]],Table3[Category],0),1)</f>
        <v>WINE</v>
      </c>
      <c r="C7612" t="s">
        <v>85</v>
      </c>
      <c r="D7612" t="s">
        <v>7399</v>
      </c>
      <c r="E7612" t="s">
        <v>10</v>
      </c>
      <c r="F7612">
        <v>3</v>
      </c>
      <c r="G7612" s="1">
        <v>20.99</v>
      </c>
      <c r="H7612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7612">
        <f>Sales[[#This Row],[Total Inventory]]*Sales[[#This Row],[Sale_Price]]</f>
        <v>62.97</v>
      </c>
    </row>
    <row r="7613" spans="1:9" x14ac:dyDescent="0.25">
      <c r="A7613">
        <v>346039</v>
      </c>
      <c r="B7613" t="str">
        <f>INDEX( Table3[],MATCH(Sales[[#This Row],[Category]],Table3[Category],0),1)</f>
        <v>WINE</v>
      </c>
      <c r="C7613" t="s">
        <v>28</v>
      </c>
      <c r="D7613" t="s">
        <v>7400</v>
      </c>
      <c r="E7613" t="s">
        <v>3927</v>
      </c>
      <c r="F7613">
        <v>0</v>
      </c>
      <c r="G7613" s="1">
        <v>14.99</v>
      </c>
      <c r="H761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7613">
        <f>Sales[[#This Row],[Total Inventory]]*Sales[[#This Row],[Sale_Price]]</f>
        <v>0</v>
      </c>
    </row>
    <row r="7614" spans="1:9" x14ac:dyDescent="0.25">
      <c r="A7614">
        <v>43903</v>
      </c>
      <c r="B7614" t="str">
        <f>INDEX( Table3[],MATCH(Sales[[#This Row],[Category]],Table3[Category],0),1)</f>
        <v>WINE</v>
      </c>
      <c r="C7614" t="s">
        <v>41</v>
      </c>
      <c r="D7614" t="s">
        <v>7401</v>
      </c>
      <c r="E7614" t="s">
        <v>10</v>
      </c>
      <c r="F7614">
        <v>35</v>
      </c>
      <c r="G7614" s="1">
        <v>15.99</v>
      </c>
      <c r="H761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7614">
        <f>Sales[[#This Row],[Total Inventory]]*Sales[[#This Row],[Sale_Price]]</f>
        <v>559.65</v>
      </c>
    </row>
    <row r="7615" spans="1:9" x14ac:dyDescent="0.25">
      <c r="A7615">
        <v>43923</v>
      </c>
      <c r="B7615" t="str">
        <f>INDEX( Table3[],MATCH(Sales[[#This Row],[Category]],Table3[Category],0),1)</f>
        <v>WINE</v>
      </c>
      <c r="C7615" t="s">
        <v>61</v>
      </c>
      <c r="D7615" t="s">
        <v>7402</v>
      </c>
      <c r="E7615" t="s">
        <v>10</v>
      </c>
      <c r="F7615">
        <v>0</v>
      </c>
      <c r="G7615" s="1">
        <v>25.99</v>
      </c>
      <c r="H7615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7615">
        <f>Sales[[#This Row],[Total Inventory]]*Sales[[#This Row],[Sale_Price]]</f>
        <v>0</v>
      </c>
    </row>
    <row r="7616" spans="1:9" x14ac:dyDescent="0.25">
      <c r="A7616">
        <v>87122</v>
      </c>
      <c r="B7616" t="str">
        <f>INDEX( Table3[],MATCH(Sales[[#This Row],[Category]],Table3[Category],0),1)</f>
        <v>WINE</v>
      </c>
      <c r="C7616" t="s">
        <v>61</v>
      </c>
      <c r="D7616" t="s">
        <v>7403</v>
      </c>
      <c r="E7616" t="s">
        <v>10</v>
      </c>
      <c r="F7616">
        <v>162</v>
      </c>
      <c r="G7616" s="1">
        <v>12.99</v>
      </c>
      <c r="H761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7616">
        <f>Sales[[#This Row],[Total Inventory]]*Sales[[#This Row],[Sale_Price]]</f>
        <v>2104.38</v>
      </c>
    </row>
    <row r="7617" spans="1:9" x14ac:dyDescent="0.25">
      <c r="A7617">
        <v>46485</v>
      </c>
      <c r="B7617" t="str">
        <f>INDEX( Table3[],MATCH(Sales[[#This Row],[Category]],Table3[Category],0),1)</f>
        <v>WINE</v>
      </c>
      <c r="C7617" t="s">
        <v>61</v>
      </c>
      <c r="D7617" t="s">
        <v>7404</v>
      </c>
      <c r="E7617" t="s">
        <v>10</v>
      </c>
      <c r="F7617">
        <v>8</v>
      </c>
      <c r="G7617" s="1">
        <v>31.99</v>
      </c>
      <c r="H7617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7617">
        <f>Sales[[#This Row],[Total Inventory]]*Sales[[#This Row],[Sale_Price]]</f>
        <v>255.92</v>
      </c>
    </row>
    <row r="7618" spans="1:9" x14ac:dyDescent="0.25">
      <c r="A7618">
        <v>29882</v>
      </c>
      <c r="B7618" t="str">
        <f>INDEX( Table3[],MATCH(Sales[[#This Row],[Category]],Table3[Category],0),1)</f>
        <v>LIQUOR</v>
      </c>
      <c r="C7618" t="s">
        <v>37</v>
      </c>
      <c r="D7618" t="s">
        <v>3009</v>
      </c>
      <c r="E7618" t="s">
        <v>10</v>
      </c>
      <c r="F7618">
        <v>302</v>
      </c>
      <c r="G7618" s="1">
        <v>16.989999999999998</v>
      </c>
      <c r="H7618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7618">
        <f>Sales[[#This Row],[Total Inventory]]*Sales[[#This Row],[Sale_Price]]</f>
        <v>5130.9799999999996</v>
      </c>
    </row>
    <row r="7619" spans="1:9" x14ac:dyDescent="0.25">
      <c r="A7619">
        <v>10197</v>
      </c>
      <c r="B7619" t="str">
        <f>INDEX( Table3[],MATCH(Sales[[#This Row],[Category]],Table3[Category],0),1)</f>
        <v>LIQUOR</v>
      </c>
      <c r="C7619" t="s">
        <v>175</v>
      </c>
      <c r="D7619" t="s">
        <v>7405</v>
      </c>
      <c r="E7619" t="s">
        <v>16</v>
      </c>
      <c r="F7619">
        <v>281</v>
      </c>
      <c r="G7619" s="1">
        <v>66.989999999999995</v>
      </c>
      <c r="H7619">
        <f>IF(INDEX(Sale_Promotions[[Code]:[Sale Price]],MATCH(Sales[[#This Row],[Code]],Sale_Promotions[Code],0),2)=0,Sales[[#This Row],[Price]],INDEX(Sale_Promotions[[Code]:[Sale Price]],MATCH(Sales[[#This Row],[Code]],Sale_Promotions[Code],0),2))</f>
        <v>59.99</v>
      </c>
      <c r="I7619">
        <f>Sales[[#This Row],[Total Inventory]]*Sales[[#This Row],[Sale_Price]]</f>
        <v>16857.190000000002</v>
      </c>
    </row>
    <row r="7620" spans="1:9" x14ac:dyDescent="0.25">
      <c r="A7620">
        <v>356018</v>
      </c>
      <c r="B7620" t="str">
        <f>INDEX( Table3[],MATCH(Sales[[#This Row],[Category]],Table3[Category],0),1)</f>
        <v>OTHER</v>
      </c>
      <c r="C7620" t="s">
        <v>75</v>
      </c>
      <c r="D7620" t="s">
        <v>7406</v>
      </c>
      <c r="E7620" t="s">
        <v>10</v>
      </c>
      <c r="F7620">
        <v>18</v>
      </c>
      <c r="G7620" s="1">
        <v>11.49</v>
      </c>
      <c r="H7620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7620">
        <f>Sales[[#This Row],[Total Inventory]]*Sales[[#This Row],[Sale_Price]]</f>
        <v>206.82</v>
      </c>
    </row>
    <row r="7621" spans="1:9" x14ac:dyDescent="0.25">
      <c r="A7621">
        <v>199346</v>
      </c>
      <c r="B7621" t="str">
        <f>INDEX( Table3[],MATCH(Sales[[#This Row],[Category]],Table3[Category],0),1)</f>
        <v>WINE</v>
      </c>
      <c r="C7621" t="s">
        <v>100</v>
      </c>
      <c r="D7621" t="s">
        <v>7407</v>
      </c>
      <c r="E7621" t="s">
        <v>10</v>
      </c>
      <c r="F7621">
        <v>3</v>
      </c>
      <c r="G7621" s="1">
        <v>12.99</v>
      </c>
      <c r="H762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7621">
        <f>Sales[[#This Row],[Total Inventory]]*Sales[[#This Row],[Sale_Price]]</f>
        <v>38.97</v>
      </c>
    </row>
    <row r="7622" spans="1:9" x14ac:dyDescent="0.25">
      <c r="A7622">
        <v>96660</v>
      </c>
      <c r="B7622" t="str">
        <f>INDEX( Table3[],MATCH(Sales[[#This Row],[Category]],Table3[Category],0),1)</f>
        <v>BEER</v>
      </c>
      <c r="C7622" t="s">
        <v>11</v>
      </c>
      <c r="D7622" t="s">
        <v>7408</v>
      </c>
      <c r="E7622" t="s">
        <v>25</v>
      </c>
      <c r="F7622">
        <v>42</v>
      </c>
      <c r="G7622" s="1">
        <v>1.62</v>
      </c>
      <c r="H7622">
        <f>IF(INDEX(Sale_Promotions[[Code]:[Sale Price]],MATCH(Sales[[#This Row],[Code]],Sale_Promotions[Code],0),2)=0,Sales[[#This Row],[Price]],INDEX(Sale_Promotions[[Code]:[Sale Price]],MATCH(Sales[[#This Row],[Code]],Sale_Promotions[Code],0),2))</f>
        <v>1.62</v>
      </c>
      <c r="I7622">
        <f>Sales[[#This Row],[Total Inventory]]*Sales[[#This Row],[Sale_Price]]</f>
        <v>68.040000000000006</v>
      </c>
    </row>
    <row r="7623" spans="1:9" x14ac:dyDescent="0.25">
      <c r="A7623">
        <v>28411</v>
      </c>
      <c r="B7623" t="str">
        <f>INDEX( Table3[],MATCH(Sales[[#This Row],[Category]],Table3[Category],0),1)</f>
        <v>BEER</v>
      </c>
      <c r="C7623" t="s">
        <v>11</v>
      </c>
      <c r="D7623" t="s">
        <v>7409</v>
      </c>
      <c r="E7623" t="s">
        <v>170</v>
      </c>
      <c r="F7623">
        <v>0</v>
      </c>
      <c r="G7623" s="1">
        <v>2.57</v>
      </c>
      <c r="H7623">
        <f>IF(INDEX(Sale_Promotions[[Code]:[Sale Price]],MATCH(Sales[[#This Row],[Code]],Sale_Promotions[Code],0),2)=0,Sales[[#This Row],[Price]],INDEX(Sale_Promotions[[Code]:[Sale Price]],MATCH(Sales[[#This Row],[Code]],Sale_Promotions[Code],0),2))</f>
        <v>2.57</v>
      </c>
      <c r="I7623">
        <f>Sales[[#This Row],[Total Inventory]]*Sales[[#This Row],[Sale_Price]]</f>
        <v>0</v>
      </c>
    </row>
    <row r="7624" spans="1:9" x14ac:dyDescent="0.25">
      <c r="A7624">
        <v>339496</v>
      </c>
      <c r="B7624" t="str">
        <f>INDEX( Table3[],MATCH(Sales[[#This Row],[Category]],Table3[Category],0),1)</f>
        <v>WINE</v>
      </c>
      <c r="C7624" t="s">
        <v>61</v>
      </c>
      <c r="D7624" t="s">
        <v>7410</v>
      </c>
      <c r="E7624" t="s">
        <v>10</v>
      </c>
      <c r="F7624">
        <v>0</v>
      </c>
      <c r="G7624" s="1">
        <v>82.99</v>
      </c>
      <c r="H7624">
        <f>IF(INDEX(Sale_Promotions[[Code]:[Sale Price]],MATCH(Sales[[#This Row],[Code]],Sale_Promotions[Code],0),2)=0,Sales[[#This Row],[Price]],INDEX(Sale_Promotions[[Code]:[Sale Price]],MATCH(Sales[[#This Row],[Code]],Sale_Promotions[Code],0),2))</f>
        <v>82.99</v>
      </c>
      <c r="I7624">
        <f>Sales[[#This Row],[Total Inventory]]*Sales[[#This Row],[Sale_Price]]</f>
        <v>0</v>
      </c>
    </row>
    <row r="7625" spans="1:9" x14ac:dyDescent="0.25">
      <c r="A7625">
        <v>35580</v>
      </c>
      <c r="B7625" t="str">
        <f>INDEX( Table3[],MATCH(Sales[[#This Row],[Category]],Table3[Category],0),1)</f>
        <v>LIQUOR</v>
      </c>
      <c r="C7625" t="s">
        <v>37</v>
      </c>
      <c r="D7625" t="s">
        <v>4054</v>
      </c>
      <c r="E7625" t="s">
        <v>133</v>
      </c>
      <c r="F7625">
        <v>149</v>
      </c>
      <c r="G7625" s="1">
        <v>7.69</v>
      </c>
      <c r="H7625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7625">
        <f>Sales[[#This Row],[Total Inventory]]*Sales[[#This Row],[Sale_Price]]</f>
        <v>1145.81</v>
      </c>
    </row>
    <row r="7626" spans="1:9" x14ac:dyDescent="0.25">
      <c r="A7626">
        <v>309854</v>
      </c>
      <c r="B7626" t="str">
        <f>INDEX( Table3[],MATCH(Sales[[#This Row],[Category]],Table3[Category],0),1)</f>
        <v>WINE</v>
      </c>
      <c r="C7626" t="s">
        <v>163</v>
      </c>
      <c r="D7626" t="s">
        <v>7411</v>
      </c>
      <c r="E7626" t="s">
        <v>10</v>
      </c>
      <c r="F7626">
        <v>5</v>
      </c>
      <c r="G7626" s="1">
        <v>18.489999999999998</v>
      </c>
      <c r="H7626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7626">
        <f>Sales[[#This Row],[Total Inventory]]*Sales[[#This Row],[Sale_Price]]</f>
        <v>92.449999999999989</v>
      </c>
    </row>
    <row r="7627" spans="1:9" x14ac:dyDescent="0.25">
      <c r="A7627">
        <v>333844</v>
      </c>
      <c r="B7627" t="str">
        <f>INDEX( Table3[],MATCH(Sales[[#This Row],[Category]],Table3[Category],0),1)</f>
        <v>WINE</v>
      </c>
      <c r="C7627" t="s">
        <v>41</v>
      </c>
      <c r="D7627" t="s">
        <v>7412</v>
      </c>
      <c r="E7627" t="s">
        <v>10</v>
      </c>
      <c r="F7627">
        <v>0</v>
      </c>
      <c r="G7627" s="1">
        <v>16.489999999999998</v>
      </c>
      <c r="H7627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7627">
        <f>Sales[[#This Row],[Total Inventory]]*Sales[[#This Row],[Sale_Price]]</f>
        <v>0</v>
      </c>
    </row>
    <row r="7628" spans="1:9" x14ac:dyDescent="0.25">
      <c r="A7628">
        <v>97837</v>
      </c>
      <c r="B7628" t="str">
        <f>INDEX( Table3[],MATCH(Sales[[#This Row],[Category]],Table3[Category],0),1)</f>
        <v>BEER</v>
      </c>
      <c r="C7628" t="s">
        <v>11</v>
      </c>
      <c r="D7628" t="s">
        <v>7413</v>
      </c>
      <c r="E7628" t="s">
        <v>25</v>
      </c>
      <c r="F7628">
        <v>1417</v>
      </c>
      <c r="G7628" s="1">
        <v>1.5</v>
      </c>
      <c r="H7628">
        <f>IF(INDEX(Sale_Promotions[[Code]:[Sale Price]],MATCH(Sales[[#This Row],[Code]],Sale_Promotions[Code],0),2)=0,Sales[[#This Row],[Price]],INDEX(Sale_Promotions[[Code]:[Sale Price]],MATCH(Sales[[#This Row],[Code]],Sale_Promotions[Code],0),2))</f>
        <v>1.5</v>
      </c>
      <c r="I7628">
        <f>Sales[[#This Row],[Total Inventory]]*Sales[[#This Row],[Sale_Price]]</f>
        <v>2125.5</v>
      </c>
    </row>
    <row r="7629" spans="1:9" x14ac:dyDescent="0.25">
      <c r="A7629">
        <v>333926</v>
      </c>
      <c r="B7629" t="str">
        <f>INDEX( Table3[],MATCH(Sales[[#This Row],[Category]],Table3[Category],0),1)</f>
        <v>LIQUOR</v>
      </c>
      <c r="C7629" t="s">
        <v>57</v>
      </c>
      <c r="D7629" t="s">
        <v>7414</v>
      </c>
      <c r="E7629" t="s">
        <v>133</v>
      </c>
      <c r="F7629">
        <v>0</v>
      </c>
      <c r="G7629" s="1">
        <v>62.99</v>
      </c>
      <c r="H7629">
        <f>IF(INDEX(Sale_Promotions[[Code]:[Sale Price]],MATCH(Sales[[#This Row],[Code]],Sale_Promotions[Code],0),2)=0,Sales[[#This Row],[Price]],INDEX(Sale_Promotions[[Code]:[Sale Price]],MATCH(Sales[[#This Row],[Code]],Sale_Promotions[Code],0),2))</f>
        <v>62.99</v>
      </c>
      <c r="I7629">
        <f>Sales[[#This Row],[Total Inventory]]*Sales[[#This Row],[Sale_Price]]</f>
        <v>0</v>
      </c>
    </row>
    <row r="7630" spans="1:9" x14ac:dyDescent="0.25">
      <c r="A7630">
        <v>54003</v>
      </c>
      <c r="B7630" t="str">
        <f>INDEX( Table3[],MATCH(Sales[[#This Row],[Category]],Table3[Category],0),1)</f>
        <v>WINE</v>
      </c>
      <c r="C7630" t="s">
        <v>28</v>
      </c>
      <c r="D7630" t="s">
        <v>7415</v>
      </c>
      <c r="E7630" t="s">
        <v>10</v>
      </c>
      <c r="F7630">
        <v>242</v>
      </c>
      <c r="G7630" s="1">
        <v>11.99</v>
      </c>
      <c r="H763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630">
        <f>Sales[[#This Row],[Total Inventory]]*Sales[[#This Row],[Sale_Price]]</f>
        <v>2901.58</v>
      </c>
    </row>
    <row r="7631" spans="1:9" x14ac:dyDescent="0.25">
      <c r="A7631">
        <v>86744</v>
      </c>
      <c r="B7631" t="str">
        <f>INDEX( Table3[],MATCH(Sales[[#This Row],[Category]],Table3[Category],0),1)</f>
        <v>WINE</v>
      </c>
      <c r="C7631" t="s">
        <v>28</v>
      </c>
      <c r="D7631" t="s">
        <v>7416</v>
      </c>
      <c r="E7631" t="s">
        <v>10</v>
      </c>
      <c r="F7631">
        <v>473</v>
      </c>
      <c r="G7631" s="1">
        <v>9.49</v>
      </c>
      <c r="H7631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7631">
        <f>Sales[[#This Row],[Total Inventory]]*Sales[[#This Row],[Sale_Price]]</f>
        <v>4488.7700000000004</v>
      </c>
    </row>
    <row r="7632" spans="1:9" x14ac:dyDescent="0.25">
      <c r="A7632">
        <v>329022</v>
      </c>
      <c r="B7632" t="str">
        <f>INDEX( Table3[],MATCH(Sales[[#This Row],[Category]],Table3[Category],0),1)</f>
        <v>WINE</v>
      </c>
      <c r="C7632" t="s">
        <v>41</v>
      </c>
      <c r="D7632" t="s">
        <v>7417</v>
      </c>
      <c r="E7632" t="s">
        <v>10</v>
      </c>
      <c r="F7632">
        <v>11</v>
      </c>
      <c r="G7632" s="1">
        <v>8.49</v>
      </c>
      <c r="H7632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7632">
        <f>Sales[[#This Row],[Total Inventory]]*Sales[[#This Row],[Sale_Price]]</f>
        <v>71.39</v>
      </c>
    </row>
    <row r="7633" spans="1:9" x14ac:dyDescent="0.25">
      <c r="A7633">
        <v>26105</v>
      </c>
      <c r="B7633" t="str">
        <f>INDEX( Table3[],MATCH(Sales[[#This Row],[Category]],Table3[Category],0),1)</f>
        <v>BEER</v>
      </c>
      <c r="C7633" t="s">
        <v>11</v>
      </c>
      <c r="D7633" t="s">
        <v>7418</v>
      </c>
      <c r="E7633" t="s">
        <v>25</v>
      </c>
      <c r="F7633">
        <v>277</v>
      </c>
      <c r="G7633" s="1">
        <v>1.42</v>
      </c>
      <c r="H7633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7633">
        <f>Sales[[#This Row],[Total Inventory]]*Sales[[#This Row],[Sale_Price]]</f>
        <v>393.34</v>
      </c>
    </row>
    <row r="7634" spans="1:9" x14ac:dyDescent="0.25">
      <c r="A7634">
        <v>367893</v>
      </c>
      <c r="B7634" t="str">
        <f>INDEX( Table3[],MATCH(Sales[[#This Row],[Category]],Table3[Category],0),1)</f>
        <v>WINE</v>
      </c>
      <c r="C7634" t="s">
        <v>85</v>
      </c>
      <c r="D7634" t="s">
        <v>7419</v>
      </c>
      <c r="E7634" t="s">
        <v>10</v>
      </c>
      <c r="F7634">
        <v>11</v>
      </c>
      <c r="G7634" s="1">
        <v>12.99</v>
      </c>
      <c r="H763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7634">
        <f>Sales[[#This Row],[Total Inventory]]*Sales[[#This Row],[Sale_Price]]</f>
        <v>142.89000000000001</v>
      </c>
    </row>
    <row r="7635" spans="1:9" x14ac:dyDescent="0.25">
      <c r="A7635">
        <v>83646</v>
      </c>
      <c r="B7635" t="str">
        <f>INDEX( Table3[],MATCH(Sales[[#This Row],[Category]],Table3[Category],0),1)</f>
        <v>WINE</v>
      </c>
      <c r="C7635" t="s">
        <v>163</v>
      </c>
      <c r="D7635" t="s">
        <v>7420</v>
      </c>
      <c r="E7635" t="s">
        <v>332</v>
      </c>
      <c r="F7635">
        <v>118</v>
      </c>
      <c r="G7635" s="1">
        <v>17.989999999999998</v>
      </c>
      <c r="H763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7635">
        <f>Sales[[#This Row],[Total Inventory]]*Sales[[#This Row],[Sale_Price]]</f>
        <v>2122.8199999999997</v>
      </c>
    </row>
    <row r="7636" spans="1:9" x14ac:dyDescent="0.25">
      <c r="A7636">
        <v>70349</v>
      </c>
      <c r="B7636" t="str">
        <f>INDEX( Table3[],MATCH(Sales[[#This Row],[Category]],Table3[Category],0),1)</f>
        <v>LIQUOR</v>
      </c>
      <c r="C7636" t="s">
        <v>245</v>
      </c>
      <c r="D7636" t="s">
        <v>7421</v>
      </c>
      <c r="E7636" t="s">
        <v>10</v>
      </c>
      <c r="F7636">
        <v>166</v>
      </c>
      <c r="G7636" s="1">
        <v>15.99</v>
      </c>
      <c r="H763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7636">
        <f>Sales[[#This Row],[Total Inventory]]*Sales[[#This Row],[Sale_Price]]</f>
        <v>2654.34</v>
      </c>
    </row>
    <row r="7637" spans="1:9" x14ac:dyDescent="0.25">
      <c r="A7637">
        <v>77143</v>
      </c>
      <c r="B7637" t="str">
        <f>INDEX( Table3[],MATCH(Sales[[#This Row],[Category]],Table3[Category],0),1)</f>
        <v>WINE</v>
      </c>
      <c r="C7637" t="s">
        <v>61</v>
      </c>
      <c r="D7637" t="s">
        <v>7422</v>
      </c>
      <c r="E7637" t="s">
        <v>10</v>
      </c>
      <c r="F7637">
        <v>173</v>
      </c>
      <c r="G7637" s="1">
        <v>22.99</v>
      </c>
      <c r="H7637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7637">
        <f>Sales[[#This Row],[Total Inventory]]*Sales[[#This Row],[Sale_Price]]</f>
        <v>3977.2699999999995</v>
      </c>
    </row>
    <row r="7638" spans="1:9" x14ac:dyDescent="0.25">
      <c r="A7638">
        <v>80770</v>
      </c>
      <c r="B7638" t="str">
        <f>INDEX( Table3[],MATCH(Sales[[#This Row],[Category]],Table3[Category],0),1)</f>
        <v>WINE</v>
      </c>
      <c r="C7638" t="s">
        <v>83</v>
      </c>
      <c r="D7638" t="s">
        <v>7423</v>
      </c>
      <c r="E7638" t="s">
        <v>10</v>
      </c>
      <c r="F7638">
        <v>452</v>
      </c>
      <c r="G7638" s="1">
        <v>11.99</v>
      </c>
      <c r="H763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638">
        <f>Sales[[#This Row],[Total Inventory]]*Sales[[#This Row],[Sale_Price]]</f>
        <v>5419.4800000000005</v>
      </c>
    </row>
    <row r="7639" spans="1:9" x14ac:dyDescent="0.25">
      <c r="A7639">
        <v>306510</v>
      </c>
      <c r="B7639" t="str">
        <f>INDEX( Table3[],MATCH(Sales[[#This Row],[Category]],Table3[Category],0),1)</f>
        <v>WINE</v>
      </c>
      <c r="C7639" t="s">
        <v>17</v>
      </c>
      <c r="D7639" t="s">
        <v>7424</v>
      </c>
      <c r="E7639" t="s">
        <v>10</v>
      </c>
      <c r="F7639">
        <v>0</v>
      </c>
      <c r="G7639" s="1">
        <v>8.99</v>
      </c>
      <c r="H763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7639">
        <f>Sales[[#This Row],[Total Inventory]]*Sales[[#This Row],[Sale_Price]]</f>
        <v>0</v>
      </c>
    </row>
    <row r="7640" spans="1:9" x14ac:dyDescent="0.25">
      <c r="A7640">
        <v>312258</v>
      </c>
      <c r="B7640" t="str">
        <f>INDEX( Table3[],MATCH(Sales[[#This Row],[Category]],Table3[Category],0),1)</f>
        <v>WINE</v>
      </c>
      <c r="C7640" t="s">
        <v>43</v>
      </c>
      <c r="D7640" t="s">
        <v>7425</v>
      </c>
      <c r="E7640" t="s">
        <v>10</v>
      </c>
      <c r="F7640">
        <v>63</v>
      </c>
      <c r="G7640" s="1">
        <v>7.19</v>
      </c>
      <c r="H7640">
        <f>IF(INDEX(Sale_Promotions[[Code]:[Sale Price]],MATCH(Sales[[#This Row],[Code]],Sale_Promotions[Code],0),2)=0,Sales[[#This Row],[Price]],INDEX(Sale_Promotions[[Code]:[Sale Price]],MATCH(Sales[[#This Row],[Code]],Sale_Promotions[Code],0),2))</f>
        <v>4.49</v>
      </c>
      <c r="I7640">
        <f>Sales[[#This Row],[Total Inventory]]*Sales[[#This Row],[Sale_Price]]</f>
        <v>282.87</v>
      </c>
    </row>
    <row r="7641" spans="1:9" x14ac:dyDescent="0.25">
      <c r="A7641">
        <v>19992</v>
      </c>
      <c r="B7641" t="str">
        <f>INDEX( Table3[],MATCH(Sales[[#This Row],[Category]],Table3[Category],0),1)</f>
        <v>LIQUOR</v>
      </c>
      <c r="C7641" t="s">
        <v>26</v>
      </c>
      <c r="D7641" t="s">
        <v>7426</v>
      </c>
      <c r="E7641" t="s">
        <v>10</v>
      </c>
      <c r="F7641">
        <v>129</v>
      </c>
      <c r="G7641" s="1">
        <v>54.99</v>
      </c>
      <c r="H7641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7641">
        <f>Sales[[#This Row],[Total Inventory]]*Sales[[#This Row],[Sale_Price]]</f>
        <v>7093.71</v>
      </c>
    </row>
    <row r="7642" spans="1:9" x14ac:dyDescent="0.25">
      <c r="A7642">
        <v>79049</v>
      </c>
      <c r="B7642" t="str">
        <f>INDEX( Table3[],MATCH(Sales[[#This Row],[Category]],Table3[Category],0),1)</f>
        <v>WINE</v>
      </c>
      <c r="C7642" t="s">
        <v>43</v>
      </c>
      <c r="D7642" t="s">
        <v>7427</v>
      </c>
      <c r="E7642" t="s">
        <v>10</v>
      </c>
      <c r="F7642">
        <v>290</v>
      </c>
      <c r="G7642" s="1">
        <v>11.99</v>
      </c>
      <c r="H764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642">
        <f>Sales[[#This Row],[Total Inventory]]*Sales[[#This Row],[Sale_Price]]</f>
        <v>3477.1</v>
      </c>
    </row>
    <row r="7643" spans="1:9" x14ac:dyDescent="0.25">
      <c r="A7643">
        <v>300048</v>
      </c>
      <c r="B7643" t="str">
        <f>INDEX( Table3[],MATCH(Sales[[#This Row],[Category]],Table3[Category],0),1)</f>
        <v>WINE</v>
      </c>
      <c r="C7643" t="s">
        <v>8</v>
      </c>
      <c r="D7643" t="s">
        <v>7428</v>
      </c>
      <c r="E7643" t="s">
        <v>10</v>
      </c>
      <c r="F7643">
        <v>0</v>
      </c>
      <c r="G7643" s="1">
        <v>7.99</v>
      </c>
      <c r="H7643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7643">
        <f>Sales[[#This Row],[Total Inventory]]*Sales[[#This Row],[Sale_Price]]</f>
        <v>0</v>
      </c>
    </row>
    <row r="7644" spans="1:9" x14ac:dyDescent="0.25">
      <c r="A7644">
        <v>47844</v>
      </c>
      <c r="B7644" t="str">
        <f>INDEX( Table3[],MATCH(Sales[[#This Row],[Category]],Table3[Category],0),1)</f>
        <v>LIQUOR</v>
      </c>
      <c r="C7644" t="s">
        <v>37</v>
      </c>
      <c r="D7644" t="s">
        <v>7429</v>
      </c>
      <c r="E7644" t="s">
        <v>10</v>
      </c>
      <c r="F7644">
        <v>174</v>
      </c>
      <c r="G7644" s="1">
        <v>39.99</v>
      </c>
      <c r="H7644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7644">
        <f>Sales[[#This Row],[Total Inventory]]*Sales[[#This Row],[Sale_Price]]</f>
        <v>6958.26</v>
      </c>
    </row>
    <row r="7645" spans="1:9" x14ac:dyDescent="0.25">
      <c r="A7645">
        <v>182923</v>
      </c>
      <c r="B7645" t="str">
        <f>INDEX( Table3[],MATCH(Sales[[#This Row],[Category]],Table3[Category],0),1)</f>
        <v>WINE</v>
      </c>
      <c r="C7645" t="s">
        <v>17</v>
      </c>
      <c r="D7645" t="s">
        <v>7430</v>
      </c>
      <c r="E7645" t="s">
        <v>10</v>
      </c>
      <c r="F7645">
        <v>28</v>
      </c>
      <c r="G7645" s="1">
        <v>13.69</v>
      </c>
      <c r="H7645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7645">
        <f>Sales[[#This Row],[Total Inventory]]*Sales[[#This Row],[Sale_Price]]</f>
        <v>383.32</v>
      </c>
    </row>
    <row r="7646" spans="1:9" x14ac:dyDescent="0.25">
      <c r="A7646">
        <v>327301</v>
      </c>
      <c r="B7646" t="str">
        <f>INDEX( Table3[],MATCH(Sales[[#This Row],[Category]],Table3[Category],0),1)</f>
        <v>WINE</v>
      </c>
      <c r="C7646" t="s">
        <v>43</v>
      </c>
      <c r="D7646" t="s">
        <v>7368</v>
      </c>
      <c r="E7646" t="s">
        <v>10</v>
      </c>
      <c r="F7646">
        <v>8</v>
      </c>
      <c r="G7646" s="1">
        <v>48.99</v>
      </c>
      <c r="H7646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7646">
        <f>Sales[[#This Row],[Total Inventory]]*Sales[[#This Row],[Sale_Price]]</f>
        <v>391.92</v>
      </c>
    </row>
    <row r="7647" spans="1:9" x14ac:dyDescent="0.25">
      <c r="A7647">
        <v>30350</v>
      </c>
      <c r="B7647" t="str">
        <f>INDEX( Table3[],MATCH(Sales[[#This Row],[Category]],Table3[Category],0),1)</f>
        <v>LIQUOR</v>
      </c>
      <c r="C7647" t="s">
        <v>35</v>
      </c>
      <c r="D7647" t="s">
        <v>7431</v>
      </c>
      <c r="E7647" t="s">
        <v>10</v>
      </c>
      <c r="F7647">
        <v>221</v>
      </c>
      <c r="G7647" s="1">
        <v>10.99</v>
      </c>
      <c r="H764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647">
        <f>Sales[[#This Row],[Total Inventory]]*Sales[[#This Row],[Sale_Price]]</f>
        <v>2428.79</v>
      </c>
    </row>
    <row r="7648" spans="1:9" x14ac:dyDescent="0.25">
      <c r="A7648">
        <v>315427</v>
      </c>
      <c r="B7648" t="str">
        <f>INDEX( Table3[],MATCH(Sales[[#This Row],[Category]],Table3[Category],0),1)</f>
        <v>WINE</v>
      </c>
      <c r="C7648" t="s">
        <v>8</v>
      </c>
      <c r="D7648" t="s">
        <v>7432</v>
      </c>
      <c r="E7648" t="s">
        <v>10</v>
      </c>
      <c r="F7648">
        <v>43</v>
      </c>
      <c r="G7648" s="1">
        <v>11.99</v>
      </c>
      <c r="H764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648">
        <f>Sales[[#This Row],[Total Inventory]]*Sales[[#This Row],[Sale_Price]]</f>
        <v>515.57000000000005</v>
      </c>
    </row>
    <row r="7649" spans="1:9" x14ac:dyDescent="0.25">
      <c r="A7649">
        <v>368938</v>
      </c>
      <c r="B7649" t="str">
        <f>INDEX( Table3[],MATCH(Sales[[#This Row],[Category]],Table3[Category],0),1)</f>
        <v>WINE</v>
      </c>
      <c r="C7649" t="s">
        <v>28</v>
      </c>
      <c r="D7649" t="s">
        <v>7433</v>
      </c>
      <c r="E7649" t="s">
        <v>10</v>
      </c>
      <c r="F7649">
        <v>46</v>
      </c>
      <c r="G7649" s="1">
        <v>15.99</v>
      </c>
      <c r="H7649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7649">
        <f>Sales[[#This Row],[Total Inventory]]*Sales[[#This Row],[Sale_Price]]</f>
        <v>735.54</v>
      </c>
    </row>
    <row r="7650" spans="1:9" x14ac:dyDescent="0.25">
      <c r="A7650">
        <v>50164</v>
      </c>
      <c r="B7650" t="str">
        <f>INDEX( Table3[],MATCH(Sales[[#This Row],[Category]],Table3[Category],0),1)</f>
        <v>LIQUOR</v>
      </c>
      <c r="C7650" t="s">
        <v>26</v>
      </c>
      <c r="D7650" t="s">
        <v>7434</v>
      </c>
      <c r="E7650" t="s">
        <v>1136</v>
      </c>
      <c r="F7650">
        <v>74</v>
      </c>
      <c r="G7650" s="1">
        <v>10.99</v>
      </c>
      <c r="H765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650">
        <f>Sales[[#This Row],[Total Inventory]]*Sales[[#This Row],[Sale_Price]]</f>
        <v>813.26</v>
      </c>
    </row>
    <row r="7651" spans="1:9" x14ac:dyDescent="0.25">
      <c r="A7651">
        <v>48331</v>
      </c>
      <c r="B7651" t="str">
        <f>INDEX( Table3[],MATCH(Sales[[#This Row],[Category]],Table3[Category],0),1)</f>
        <v>WINE</v>
      </c>
      <c r="C7651" t="s">
        <v>31</v>
      </c>
      <c r="D7651" t="s">
        <v>7435</v>
      </c>
      <c r="E7651" t="s">
        <v>10</v>
      </c>
      <c r="F7651">
        <v>6</v>
      </c>
      <c r="G7651" s="1">
        <v>10.99</v>
      </c>
      <c r="H765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651">
        <f>Sales[[#This Row],[Total Inventory]]*Sales[[#This Row],[Sale_Price]]</f>
        <v>65.94</v>
      </c>
    </row>
    <row r="7652" spans="1:9" x14ac:dyDescent="0.25">
      <c r="A7652">
        <v>65269</v>
      </c>
      <c r="B7652" t="str">
        <f>INDEX( Table3[],MATCH(Sales[[#This Row],[Category]],Table3[Category],0),1)</f>
        <v>WINE</v>
      </c>
      <c r="C7652" t="s">
        <v>313</v>
      </c>
      <c r="D7652" t="s">
        <v>7436</v>
      </c>
      <c r="E7652" t="s">
        <v>10</v>
      </c>
      <c r="F7652">
        <v>79</v>
      </c>
      <c r="G7652" s="1">
        <v>13.99</v>
      </c>
      <c r="H7652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7652">
        <f>Sales[[#This Row],[Total Inventory]]*Sales[[#This Row],[Sale_Price]]</f>
        <v>1105.21</v>
      </c>
    </row>
    <row r="7653" spans="1:9" x14ac:dyDescent="0.25">
      <c r="A7653">
        <v>46272</v>
      </c>
      <c r="B7653" t="str">
        <f>INDEX( Table3[],MATCH(Sales[[#This Row],[Category]],Table3[Category],0),1)</f>
        <v>WINE</v>
      </c>
      <c r="C7653" t="s">
        <v>28</v>
      </c>
      <c r="D7653" t="s">
        <v>7437</v>
      </c>
      <c r="E7653" t="s">
        <v>10</v>
      </c>
      <c r="F7653">
        <v>2</v>
      </c>
      <c r="G7653" s="1">
        <v>8.99</v>
      </c>
      <c r="H7653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7653">
        <f>Sales[[#This Row],[Total Inventory]]*Sales[[#This Row],[Sale_Price]]</f>
        <v>17.98</v>
      </c>
    </row>
    <row r="7654" spans="1:9" x14ac:dyDescent="0.25">
      <c r="A7654">
        <v>62782</v>
      </c>
      <c r="B7654" t="str">
        <f>INDEX( Table3[],MATCH(Sales[[#This Row],[Category]],Table3[Category],0),1)</f>
        <v>WINE</v>
      </c>
      <c r="C7654" t="s">
        <v>61</v>
      </c>
      <c r="D7654" t="s">
        <v>7438</v>
      </c>
      <c r="E7654" t="s">
        <v>10</v>
      </c>
      <c r="F7654">
        <v>69</v>
      </c>
      <c r="G7654" s="1">
        <v>17.989999999999998</v>
      </c>
      <c r="H7654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7654">
        <f>Sales[[#This Row],[Total Inventory]]*Sales[[#This Row],[Sale_Price]]</f>
        <v>1241.31</v>
      </c>
    </row>
    <row r="7655" spans="1:9" x14ac:dyDescent="0.25">
      <c r="A7655">
        <v>365300</v>
      </c>
      <c r="B7655" t="str">
        <f>INDEX( Table3[],MATCH(Sales[[#This Row],[Category]],Table3[Category],0),1)</f>
        <v>WINE</v>
      </c>
      <c r="C7655" t="s">
        <v>31</v>
      </c>
      <c r="D7655" t="s">
        <v>7439</v>
      </c>
      <c r="E7655" t="s">
        <v>10</v>
      </c>
      <c r="F7655">
        <v>181</v>
      </c>
      <c r="G7655" s="1">
        <v>10.99</v>
      </c>
      <c r="H765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655">
        <f>Sales[[#This Row],[Total Inventory]]*Sales[[#This Row],[Sale_Price]]</f>
        <v>1989.19</v>
      </c>
    </row>
    <row r="7656" spans="1:9" x14ac:dyDescent="0.25">
      <c r="A7656">
        <v>45824</v>
      </c>
      <c r="B7656" t="str">
        <f>INDEX( Table3[],MATCH(Sales[[#This Row],[Category]],Table3[Category],0),1)</f>
        <v>LIQUOR</v>
      </c>
      <c r="C7656" t="s">
        <v>175</v>
      </c>
      <c r="D7656" t="s">
        <v>7055</v>
      </c>
      <c r="E7656" t="s">
        <v>10</v>
      </c>
      <c r="F7656">
        <v>232</v>
      </c>
      <c r="G7656" s="1">
        <v>15.99</v>
      </c>
      <c r="H765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7656">
        <f>Sales[[#This Row],[Total Inventory]]*Sales[[#This Row],[Sale_Price]]</f>
        <v>3709.68</v>
      </c>
    </row>
    <row r="7657" spans="1:9" x14ac:dyDescent="0.25">
      <c r="A7657">
        <v>26031</v>
      </c>
      <c r="B7657" t="str">
        <f>INDEX( Table3[],MATCH(Sales[[#This Row],[Category]],Table3[Category],0),1)</f>
        <v>BEER</v>
      </c>
      <c r="C7657" t="s">
        <v>11</v>
      </c>
      <c r="D7657" t="s">
        <v>7440</v>
      </c>
      <c r="E7657" t="s">
        <v>25</v>
      </c>
      <c r="F7657">
        <v>480</v>
      </c>
      <c r="G7657" s="1">
        <v>2.09</v>
      </c>
      <c r="H7657">
        <f>IF(INDEX(Sale_Promotions[[Code]:[Sale Price]],MATCH(Sales[[#This Row],[Code]],Sale_Promotions[Code],0),2)=0,Sales[[#This Row],[Price]],INDEX(Sale_Promotions[[Code]:[Sale Price]],MATCH(Sales[[#This Row],[Code]],Sale_Promotions[Code],0),2))</f>
        <v>2.09</v>
      </c>
      <c r="I7657">
        <f>Sales[[#This Row],[Total Inventory]]*Sales[[#This Row],[Sale_Price]]</f>
        <v>1003.1999999999999</v>
      </c>
    </row>
    <row r="7658" spans="1:9" x14ac:dyDescent="0.25">
      <c r="A7658">
        <v>80477</v>
      </c>
      <c r="B7658" t="str">
        <f>INDEX( Table3[],MATCH(Sales[[#This Row],[Category]],Table3[Category],0),1)</f>
        <v>WINE</v>
      </c>
      <c r="C7658" t="s">
        <v>61</v>
      </c>
      <c r="D7658" t="s">
        <v>7441</v>
      </c>
      <c r="E7658" t="s">
        <v>10</v>
      </c>
      <c r="F7658">
        <v>73</v>
      </c>
      <c r="G7658" s="1">
        <v>9.7899999999999991</v>
      </c>
      <c r="H765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7658">
        <f>Sales[[#This Row],[Total Inventory]]*Sales[[#This Row],[Sale_Price]]</f>
        <v>714.67</v>
      </c>
    </row>
    <row r="7659" spans="1:9" x14ac:dyDescent="0.25">
      <c r="A7659">
        <v>41736</v>
      </c>
      <c r="B7659" t="str">
        <f>INDEX( Table3[],MATCH(Sales[[#This Row],[Category]],Table3[Category],0),1)</f>
        <v>WINE</v>
      </c>
      <c r="C7659" t="s">
        <v>43</v>
      </c>
      <c r="D7659" t="s">
        <v>7442</v>
      </c>
      <c r="E7659" t="s">
        <v>10</v>
      </c>
      <c r="F7659">
        <v>17</v>
      </c>
      <c r="G7659" s="1">
        <v>33.99</v>
      </c>
      <c r="H7659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7659">
        <f>Sales[[#This Row],[Total Inventory]]*Sales[[#This Row],[Sale_Price]]</f>
        <v>424.83</v>
      </c>
    </row>
    <row r="7660" spans="1:9" x14ac:dyDescent="0.25">
      <c r="A7660">
        <v>341050</v>
      </c>
      <c r="B7660" t="str">
        <f>INDEX( Table3[],MATCH(Sales[[#This Row],[Category]],Table3[Category],0),1)</f>
        <v>WINE</v>
      </c>
      <c r="C7660" t="s">
        <v>41</v>
      </c>
      <c r="D7660" t="s">
        <v>7443</v>
      </c>
      <c r="E7660" t="s">
        <v>10</v>
      </c>
      <c r="F7660">
        <v>1</v>
      </c>
      <c r="G7660" s="1">
        <v>13.69</v>
      </c>
      <c r="H7660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7660">
        <f>Sales[[#This Row],[Total Inventory]]*Sales[[#This Row],[Sale_Price]]</f>
        <v>13.69</v>
      </c>
    </row>
    <row r="7661" spans="1:9" x14ac:dyDescent="0.25">
      <c r="A7661">
        <v>342128</v>
      </c>
      <c r="B7661" t="str">
        <f>INDEX( Table3[],MATCH(Sales[[#This Row],[Category]],Table3[Category],0),1)</f>
        <v>LIQUOR</v>
      </c>
      <c r="C7661" t="s">
        <v>35</v>
      </c>
      <c r="D7661" t="s">
        <v>7444</v>
      </c>
      <c r="E7661" t="s">
        <v>10</v>
      </c>
      <c r="F7661">
        <v>214</v>
      </c>
      <c r="G7661" s="1">
        <v>17.489999999999998</v>
      </c>
      <c r="H7661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7661">
        <f>Sales[[#This Row],[Total Inventory]]*Sales[[#This Row],[Sale_Price]]</f>
        <v>3742.8599999999997</v>
      </c>
    </row>
    <row r="7662" spans="1:9" x14ac:dyDescent="0.25">
      <c r="A7662">
        <v>311176</v>
      </c>
      <c r="B7662" t="str">
        <f>INDEX( Table3[],MATCH(Sales[[#This Row],[Category]],Table3[Category],0),1)</f>
        <v>WINE</v>
      </c>
      <c r="C7662" t="s">
        <v>85</v>
      </c>
      <c r="D7662" t="s">
        <v>7445</v>
      </c>
      <c r="E7662" t="s">
        <v>10</v>
      </c>
      <c r="F7662">
        <v>11</v>
      </c>
      <c r="G7662" s="1">
        <v>10.99</v>
      </c>
      <c r="H766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662">
        <f>Sales[[#This Row],[Total Inventory]]*Sales[[#This Row],[Sale_Price]]</f>
        <v>120.89</v>
      </c>
    </row>
    <row r="7663" spans="1:9" x14ac:dyDescent="0.25">
      <c r="A7663">
        <v>75599</v>
      </c>
      <c r="B7663" t="str">
        <f>INDEX( Table3[],MATCH(Sales[[#This Row],[Category]],Table3[Category],0),1)</f>
        <v>LIQUOR</v>
      </c>
      <c r="C7663" t="s">
        <v>245</v>
      </c>
      <c r="D7663" t="s">
        <v>7446</v>
      </c>
      <c r="E7663" t="s">
        <v>10</v>
      </c>
      <c r="F7663">
        <v>320</v>
      </c>
      <c r="G7663" s="1">
        <v>27.99</v>
      </c>
      <c r="H7663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7663">
        <f>Sales[[#This Row],[Total Inventory]]*Sales[[#This Row],[Sale_Price]]</f>
        <v>8956.7999999999993</v>
      </c>
    </row>
    <row r="7664" spans="1:9" x14ac:dyDescent="0.25">
      <c r="A7664">
        <v>74076</v>
      </c>
      <c r="B7664" t="str">
        <f>INDEX( Table3[],MATCH(Sales[[#This Row],[Category]],Table3[Category],0),1)</f>
        <v>LIQUOR</v>
      </c>
      <c r="C7664" t="s">
        <v>37</v>
      </c>
      <c r="D7664" t="s">
        <v>7447</v>
      </c>
      <c r="E7664" t="s">
        <v>10</v>
      </c>
      <c r="F7664">
        <v>137</v>
      </c>
      <c r="G7664" s="1">
        <v>14.49</v>
      </c>
      <c r="H7664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7664">
        <f>Sales[[#This Row],[Total Inventory]]*Sales[[#This Row],[Sale_Price]]</f>
        <v>1985.13</v>
      </c>
    </row>
    <row r="7665" spans="1:9" x14ac:dyDescent="0.25">
      <c r="A7665">
        <v>107123</v>
      </c>
      <c r="B7665" t="str">
        <f>INDEX( Table3[],MATCH(Sales[[#This Row],[Category]],Table3[Category],0),1)</f>
        <v>WINE</v>
      </c>
      <c r="C7665" t="s">
        <v>41</v>
      </c>
      <c r="D7665" t="s">
        <v>7448</v>
      </c>
      <c r="E7665" t="s">
        <v>10</v>
      </c>
      <c r="F7665">
        <v>0</v>
      </c>
      <c r="G7665" s="1">
        <v>8.59</v>
      </c>
      <c r="H7665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7665">
        <f>Sales[[#This Row],[Total Inventory]]*Sales[[#This Row],[Sale_Price]]</f>
        <v>0</v>
      </c>
    </row>
    <row r="7666" spans="1:9" x14ac:dyDescent="0.25">
      <c r="A7666">
        <v>76740</v>
      </c>
      <c r="B7666" t="str">
        <f>INDEX( Table3[],MATCH(Sales[[#This Row],[Category]],Table3[Category],0),1)</f>
        <v>LIQUOR</v>
      </c>
      <c r="C7666" t="s">
        <v>26</v>
      </c>
      <c r="D7666" t="s">
        <v>7190</v>
      </c>
      <c r="E7666" t="s">
        <v>449</v>
      </c>
      <c r="F7666">
        <v>472</v>
      </c>
      <c r="G7666" s="1">
        <v>4.59</v>
      </c>
      <c r="H7666">
        <f>IF(INDEX(Sale_Promotions[[Code]:[Sale Price]],MATCH(Sales[[#This Row],[Code]],Sale_Promotions[Code],0),2)=0,Sales[[#This Row],[Price]],INDEX(Sale_Promotions[[Code]:[Sale Price]],MATCH(Sales[[#This Row],[Code]],Sale_Promotions[Code],0),2))</f>
        <v>4.59</v>
      </c>
      <c r="I7666">
        <f>Sales[[#This Row],[Total Inventory]]*Sales[[#This Row],[Sale_Price]]</f>
        <v>2166.48</v>
      </c>
    </row>
    <row r="7667" spans="1:9" x14ac:dyDescent="0.25">
      <c r="A7667">
        <v>68144</v>
      </c>
      <c r="B7667" t="str">
        <f>INDEX( Table3[],MATCH(Sales[[#This Row],[Category]],Table3[Category],0),1)</f>
        <v>WINE</v>
      </c>
      <c r="C7667" t="s">
        <v>64</v>
      </c>
      <c r="D7667" t="s">
        <v>7449</v>
      </c>
      <c r="E7667" t="s">
        <v>52</v>
      </c>
      <c r="F7667">
        <v>216</v>
      </c>
      <c r="G7667" s="1">
        <v>7.49</v>
      </c>
      <c r="H7667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7667">
        <f>Sales[[#This Row],[Total Inventory]]*Sales[[#This Row],[Sale_Price]]</f>
        <v>1617.8400000000001</v>
      </c>
    </row>
    <row r="7668" spans="1:9" x14ac:dyDescent="0.25">
      <c r="A7668">
        <v>40613</v>
      </c>
      <c r="B7668" t="str">
        <f>INDEX( Table3[],MATCH(Sales[[#This Row],[Category]],Table3[Category],0),1)</f>
        <v>WINE</v>
      </c>
      <c r="C7668" t="s">
        <v>61</v>
      </c>
      <c r="D7668" t="s">
        <v>7450</v>
      </c>
      <c r="E7668" t="s">
        <v>10</v>
      </c>
      <c r="F7668">
        <v>14</v>
      </c>
      <c r="G7668" s="1">
        <v>10.99</v>
      </c>
      <c r="H7668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7668">
        <f>Sales[[#This Row],[Total Inventory]]*Sales[[#This Row],[Sale_Price]]</f>
        <v>104.86</v>
      </c>
    </row>
    <row r="7669" spans="1:9" x14ac:dyDescent="0.25">
      <c r="A7669">
        <v>78613</v>
      </c>
      <c r="B7669" t="str">
        <f>INDEX( Table3[],MATCH(Sales[[#This Row],[Category]],Table3[Category],0),1)</f>
        <v>LIQUOR</v>
      </c>
      <c r="C7669" t="s">
        <v>37</v>
      </c>
      <c r="D7669" t="s">
        <v>7451</v>
      </c>
      <c r="E7669" t="s">
        <v>10</v>
      </c>
      <c r="F7669">
        <v>86</v>
      </c>
      <c r="G7669" s="1">
        <v>14.49</v>
      </c>
      <c r="H7669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7669">
        <f>Sales[[#This Row],[Total Inventory]]*Sales[[#This Row],[Sale_Price]]</f>
        <v>1246.1400000000001</v>
      </c>
    </row>
    <row r="7670" spans="1:9" x14ac:dyDescent="0.25">
      <c r="A7670">
        <v>10961</v>
      </c>
      <c r="B7670" t="str">
        <f>INDEX( Table3[],MATCH(Sales[[#This Row],[Category]],Table3[Category],0),1)</f>
        <v>LIQUOR</v>
      </c>
      <c r="C7670" t="s">
        <v>102</v>
      </c>
      <c r="D7670" t="s">
        <v>7452</v>
      </c>
      <c r="E7670" t="s">
        <v>10</v>
      </c>
      <c r="F7670">
        <v>24</v>
      </c>
      <c r="G7670" s="1">
        <v>58.99</v>
      </c>
      <c r="H7670">
        <f>IF(INDEX(Sale_Promotions[[Code]:[Sale Price]],MATCH(Sales[[#This Row],[Code]],Sale_Promotions[Code],0),2)=0,Sales[[#This Row],[Price]],INDEX(Sale_Promotions[[Code]:[Sale Price]],MATCH(Sales[[#This Row],[Code]],Sale_Promotions[Code],0),2))</f>
        <v>58.99</v>
      </c>
      <c r="I7670">
        <f>Sales[[#This Row],[Total Inventory]]*Sales[[#This Row],[Sale_Price]]</f>
        <v>1415.76</v>
      </c>
    </row>
    <row r="7671" spans="1:9" x14ac:dyDescent="0.25">
      <c r="A7671">
        <v>70665</v>
      </c>
      <c r="B7671" t="str">
        <f>INDEX( Table3[],MATCH(Sales[[#This Row],[Category]],Table3[Category],0),1)</f>
        <v>LIQUOR</v>
      </c>
      <c r="C7671" t="s">
        <v>46</v>
      </c>
      <c r="D7671" t="s">
        <v>7453</v>
      </c>
      <c r="E7671" t="s">
        <v>48</v>
      </c>
      <c r="F7671">
        <v>315</v>
      </c>
      <c r="G7671" s="1">
        <v>2.59</v>
      </c>
      <c r="H7671">
        <f>IF(INDEX(Sale_Promotions[[Code]:[Sale Price]],MATCH(Sales[[#This Row],[Code]],Sale_Promotions[Code],0),2)=0,Sales[[#This Row],[Price]],INDEX(Sale_Promotions[[Code]:[Sale Price]],MATCH(Sales[[#This Row],[Code]],Sale_Promotions[Code],0),2))</f>
        <v>2.59</v>
      </c>
      <c r="I7671">
        <f>Sales[[#This Row],[Total Inventory]]*Sales[[#This Row],[Sale_Price]]</f>
        <v>815.84999999999991</v>
      </c>
    </row>
    <row r="7672" spans="1:9" x14ac:dyDescent="0.25">
      <c r="A7672">
        <v>309105</v>
      </c>
      <c r="B7672" t="str">
        <f>INDEX( Table3[],MATCH(Sales[[#This Row],[Category]],Table3[Category],0),1)</f>
        <v>WINE</v>
      </c>
      <c r="C7672" t="s">
        <v>189</v>
      </c>
      <c r="D7672" t="s">
        <v>7454</v>
      </c>
      <c r="E7672" t="s">
        <v>10</v>
      </c>
      <c r="F7672">
        <v>220</v>
      </c>
      <c r="G7672" s="1">
        <v>11.49</v>
      </c>
      <c r="H7672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7672">
        <f>Sales[[#This Row],[Total Inventory]]*Sales[[#This Row],[Sale_Price]]</f>
        <v>2527.8000000000002</v>
      </c>
    </row>
    <row r="7673" spans="1:9" x14ac:dyDescent="0.25">
      <c r="A7673">
        <v>84710</v>
      </c>
      <c r="B7673" t="str">
        <f>INDEX( Table3[],MATCH(Sales[[#This Row],[Category]],Table3[Category],0),1)</f>
        <v>WINE</v>
      </c>
      <c r="C7673" t="s">
        <v>61</v>
      </c>
      <c r="D7673" t="s">
        <v>7455</v>
      </c>
      <c r="E7673" t="s">
        <v>10</v>
      </c>
      <c r="F7673">
        <v>311</v>
      </c>
      <c r="G7673" s="1">
        <v>16.489999999999998</v>
      </c>
      <c r="H767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7673">
        <f>Sales[[#This Row],[Total Inventory]]*Sales[[#This Row],[Sale_Price]]</f>
        <v>4350.8900000000003</v>
      </c>
    </row>
    <row r="7674" spans="1:9" x14ac:dyDescent="0.25">
      <c r="A7674">
        <v>45078</v>
      </c>
      <c r="B7674" t="str">
        <f>INDEX( Table3[],MATCH(Sales[[#This Row],[Category]],Table3[Category],0),1)</f>
        <v>LIQUOR</v>
      </c>
      <c r="C7674" t="s">
        <v>14</v>
      </c>
      <c r="D7674" t="s">
        <v>7456</v>
      </c>
      <c r="E7674" t="s">
        <v>10</v>
      </c>
      <c r="F7674">
        <v>57</v>
      </c>
      <c r="G7674" s="1">
        <v>124.99</v>
      </c>
      <c r="H7674">
        <f>IF(INDEX(Sale_Promotions[[Code]:[Sale Price]],MATCH(Sales[[#This Row],[Code]],Sale_Promotions[Code],0),2)=0,Sales[[#This Row],[Price]],INDEX(Sale_Promotions[[Code]:[Sale Price]],MATCH(Sales[[#This Row],[Code]],Sale_Promotions[Code],0),2))</f>
        <v>124.99</v>
      </c>
      <c r="I7674">
        <f>Sales[[#This Row],[Total Inventory]]*Sales[[#This Row],[Sale_Price]]</f>
        <v>7124.4299999999994</v>
      </c>
    </row>
    <row r="7675" spans="1:9" x14ac:dyDescent="0.25">
      <c r="A7675">
        <v>22004</v>
      </c>
      <c r="B7675" t="str">
        <f>INDEX( Table3[],MATCH(Sales[[#This Row],[Category]],Table3[Category],0),1)</f>
        <v>LIQUOR</v>
      </c>
      <c r="C7675" t="s">
        <v>37</v>
      </c>
      <c r="D7675" t="s">
        <v>7457</v>
      </c>
      <c r="E7675" t="s">
        <v>10</v>
      </c>
      <c r="F7675">
        <v>128</v>
      </c>
      <c r="G7675" s="1">
        <v>30.99</v>
      </c>
      <c r="H7675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7675">
        <f>Sales[[#This Row],[Total Inventory]]*Sales[[#This Row],[Sale_Price]]</f>
        <v>3838.72</v>
      </c>
    </row>
    <row r="7676" spans="1:9" x14ac:dyDescent="0.25">
      <c r="A7676">
        <v>342095</v>
      </c>
      <c r="B7676" t="str">
        <f>INDEX( Table3[],MATCH(Sales[[#This Row],[Category]],Table3[Category],0),1)</f>
        <v>WINE</v>
      </c>
      <c r="C7676" t="s">
        <v>61</v>
      </c>
      <c r="D7676" t="s">
        <v>5065</v>
      </c>
      <c r="E7676" t="s">
        <v>10</v>
      </c>
      <c r="F7676">
        <v>8</v>
      </c>
      <c r="G7676" s="1">
        <v>6.49</v>
      </c>
      <c r="H7676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7676">
        <f>Sales[[#This Row],[Total Inventory]]*Sales[[#This Row],[Sale_Price]]</f>
        <v>51.92</v>
      </c>
    </row>
    <row r="7677" spans="1:9" x14ac:dyDescent="0.25">
      <c r="A7677">
        <v>340445</v>
      </c>
      <c r="B7677" t="str">
        <f>INDEX( Table3[],MATCH(Sales[[#This Row],[Category]],Table3[Category],0),1)</f>
        <v>WINE</v>
      </c>
      <c r="C7677" t="s">
        <v>61</v>
      </c>
      <c r="D7677" t="s">
        <v>7458</v>
      </c>
      <c r="E7677" t="s">
        <v>10</v>
      </c>
      <c r="F7677">
        <v>211</v>
      </c>
      <c r="G7677" s="1">
        <v>16.989999999999998</v>
      </c>
      <c r="H7677">
        <f>IF(INDEX(Sale_Promotions[[Code]:[Sale Price]],MATCH(Sales[[#This Row],[Code]],Sale_Promotions[Code],0),2)=0,Sales[[#This Row],[Price]],INDEX(Sale_Promotions[[Code]:[Sale Price]],MATCH(Sales[[#This Row],[Code]],Sale_Promotions[Code],0),2))</f>
        <v>15.19</v>
      </c>
      <c r="I7677">
        <f>Sales[[#This Row],[Total Inventory]]*Sales[[#This Row],[Sale_Price]]</f>
        <v>3205.0899999999997</v>
      </c>
    </row>
    <row r="7678" spans="1:9" x14ac:dyDescent="0.25">
      <c r="A7678">
        <v>10332</v>
      </c>
      <c r="B7678" t="str">
        <f>INDEX( Table3[],MATCH(Sales[[#This Row],[Category]],Table3[Category],0),1)</f>
        <v>LIQUOR</v>
      </c>
      <c r="C7678" t="s">
        <v>37</v>
      </c>
      <c r="D7678" t="s">
        <v>7021</v>
      </c>
      <c r="E7678" t="s">
        <v>48</v>
      </c>
      <c r="F7678">
        <v>287</v>
      </c>
      <c r="G7678" s="1">
        <v>17.489999999999998</v>
      </c>
      <c r="H7678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7678">
        <f>Sales[[#This Row],[Total Inventory]]*Sales[[#This Row],[Sale_Price]]</f>
        <v>5019.6299999999992</v>
      </c>
    </row>
    <row r="7679" spans="1:9" x14ac:dyDescent="0.25">
      <c r="A7679">
        <v>27383</v>
      </c>
      <c r="B7679" t="str">
        <f>INDEX( Table3[],MATCH(Sales[[#This Row],[Category]],Table3[Category],0),1)</f>
        <v>LIQUOR</v>
      </c>
      <c r="C7679" t="s">
        <v>14</v>
      </c>
      <c r="D7679" t="s">
        <v>7459</v>
      </c>
      <c r="E7679" t="s">
        <v>16</v>
      </c>
      <c r="F7679">
        <v>299</v>
      </c>
      <c r="G7679" s="1">
        <v>23.99</v>
      </c>
      <c r="H7679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7679">
        <f>Sales[[#This Row],[Total Inventory]]*Sales[[#This Row],[Sale_Price]]</f>
        <v>7173.0099999999993</v>
      </c>
    </row>
    <row r="7680" spans="1:9" x14ac:dyDescent="0.25">
      <c r="A7680">
        <v>28304</v>
      </c>
      <c r="B7680" t="str">
        <f>INDEX( Table3[],MATCH(Sales[[#This Row],[Category]],Table3[Category],0),1)</f>
        <v>LIQUOR</v>
      </c>
      <c r="C7680" t="s">
        <v>14</v>
      </c>
      <c r="D7680" t="s">
        <v>1999</v>
      </c>
      <c r="E7680" t="s">
        <v>16</v>
      </c>
      <c r="F7680">
        <v>297</v>
      </c>
      <c r="G7680" s="1">
        <v>30.99</v>
      </c>
      <c r="H7680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7680">
        <f>Sales[[#This Row],[Total Inventory]]*Sales[[#This Row],[Sale_Price]]</f>
        <v>8313.0299999999988</v>
      </c>
    </row>
    <row r="7681" spans="1:9" x14ac:dyDescent="0.25">
      <c r="A7681">
        <v>87840</v>
      </c>
      <c r="B7681" t="str">
        <f>INDEX( Table3[],MATCH(Sales[[#This Row],[Category]],Table3[Category],0),1)</f>
        <v>WINE</v>
      </c>
      <c r="C7681" t="s">
        <v>61</v>
      </c>
      <c r="D7681" t="s">
        <v>7460</v>
      </c>
      <c r="E7681" t="s">
        <v>23</v>
      </c>
      <c r="F7681">
        <v>1</v>
      </c>
      <c r="G7681" s="1">
        <v>8.59</v>
      </c>
      <c r="H7681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7681">
        <f>Sales[[#This Row],[Total Inventory]]*Sales[[#This Row],[Sale_Price]]</f>
        <v>8.59</v>
      </c>
    </row>
    <row r="7682" spans="1:9" x14ac:dyDescent="0.25">
      <c r="A7682">
        <v>189006</v>
      </c>
      <c r="B7682" t="str">
        <f>INDEX( Table3[],MATCH(Sales[[#This Row],[Category]],Table3[Category],0),1)</f>
        <v>WINE</v>
      </c>
      <c r="C7682" t="s">
        <v>85</v>
      </c>
      <c r="D7682" t="s">
        <v>7461</v>
      </c>
      <c r="E7682" t="s">
        <v>10</v>
      </c>
      <c r="F7682">
        <v>153</v>
      </c>
      <c r="G7682" s="1">
        <v>9.99</v>
      </c>
      <c r="H7682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7682">
        <f>Sales[[#This Row],[Total Inventory]]*Sales[[#This Row],[Sale_Price]]</f>
        <v>1528.47</v>
      </c>
    </row>
    <row r="7683" spans="1:9" x14ac:dyDescent="0.25">
      <c r="A7683">
        <v>97853</v>
      </c>
      <c r="B7683" t="str">
        <f>INDEX( Table3[],MATCH(Sales[[#This Row],[Category]],Table3[Category],0),1)</f>
        <v>BEER</v>
      </c>
      <c r="C7683" t="s">
        <v>11</v>
      </c>
      <c r="D7683" t="s">
        <v>7462</v>
      </c>
      <c r="E7683" t="s">
        <v>25</v>
      </c>
      <c r="F7683">
        <v>330</v>
      </c>
      <c r="G7683" s="1">
        <v>1.67</v>
      </c>
      <c r="H7683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7683">
        <f>Sales[[#This Row],[Total Inventory]]*Sales[[#This Row],[Sale_Price]]</f>
        <v>551.1</v>
      </c>
    </row>
    <row r="7684" spans="1:9" x14ac:dyDescent="0.25">
      <c r="A7684">
        <v>80382</v>
      </c>
      <c r="B7684" t="str">
        <f>INDEX( Table3[],MATCH(Sales[[#This Row],[Category]],Table3[Category],0),1)</f>
        <v>WINE</v>
      </c>
      <c r="C7684" t="s">
        <v>17</v>
      </c>
      <c r="D7684" t="s">
        <v>7463</v>
      </c>
      <c r="E7684" t="s">
        <v>10</v>
      </c>
      <c r="F7684">
        <v>240</v>
      </c>
      <c r="G7684" s="1">
        <v>9.99</v>
      </c>
      <c r="H7684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7684">
        <f>Sales[[#This Row],[Total Inventory]]*Sales[[#This Row],[Sale_Price]]</f>
        <v>2397.6</v>
      </c>
    </row>
    <row r="7685" spans="1:9" x14ac:dyDescent="0.25">
      <c r="A7685">
        <v>91030</v>
      </c>
      <c r="B7685" t="str">
        <f>INDEX( Table3[],MATCH(Sales[[#This Row],[Category]],Table3[Category],0),1)</f>
        <v>BEER</v>
      </c>
      <c r="C7685" t="s">
        <v>11</v>
      </c>
      <c r="D7685" t="s">
        <v>2857</v>
      </c>
      <c r="E7685" t="s">
        <v>25</v>
      </c>
      <c r="F7685">
        <v>34</v>
      </c>
      <c r="G7685" s="1">
        <v>17.97</v>
      </c>
      <c r="H7685">
        <f>IF(INDEX(Sale_Promotions[[Code]:[Sale Price]],MATCH(Sales[[#This Row],[Code]],Sale_Promotions[Code],0),2)=0,Sales[[#This Row],[Price]],INDEX(Sale_Promotions[[Code]:[Sale Price]],MATCH(Sales[[#This Row],[Code]],Sale_Promotions[Code],0),2))</f>
        <v>17.97</v>
      </c>
      <c r="I7685">
        <f>Sales[[#This Row],[Total Inventory]]*Sales[[#This Row],[Sale_Price]]</f>
        <v>610.98</v>
      </c>
    </row>
    <row r="7686" spans="1:9" x14ac:dyDescent="0.25">
      <c r="A7686">
        <v>362301</v>
      </c>
      <c r="B7686" t="str">
        <f>INDEX( Table3[],MATCH(Sales[[#This Row],[Category]],Table3[Category],0),1)</f>
        <v>WINE</v>
      </c>
      <c r="C7686" t="s">
        <v>41</v>
      </c>
      <c r="D7686" t="s">
        <v>7464</v>
      </c>
      <c r="E7686" t="s">
        <v>10</v>
      </c>
      <c r="F7686">
        <v>12</v>
      </c>
      <c r="G7686" s="1">
        <v>14.99</v>
      </c>
      <c r="H7686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7686">
        <f>Sales[[#This Row],[Total Inventory]]*Sales[[#This Row],[Sale_Price]]</f>
        <v>179.88</v>
      </c>
    </row>
    <row r="7687" spans="1:9" x14ac:dyDescent="0.25">
      <c r="A7687">
        <v>40460</v>
      </c>
      <c r="B7687" t="str">
        <f>INDEX( Table3[],MATCH(Sales[[#This Row],[Category]],Table3[Category],0),1)</f>
        <v>LIQUOR</v>
      </c>
      <c r="C7687" t="s">
        <v>26</v>
      </c>
      <c r="D7687" t="s">
        <v>7465</v>
      </c>
      <c r="E7687" t="s">
        <v>10</v>
      </c>
      <c r="F7687">
        <v>197</v>
      </c>
      <c r="G7687" s="1">
        <v>21.99</v>
      </c>
      <c r="H7687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7687">
        <f>Sales[[#This Row],[Total Inventory]]*Sales[[#This Row],[Sale_Price]]</f>
        <v>4332.03</v>
      </c>
    </row>
    <row r="7688" spans="1:9" x14ac:dyDescent="0.25">
      <c r="A7688">
        <v>96180</v>
      </c>
      <c r="B7688" t="str">
        <f>INDEX( Table3[],MATCH(Sales[[#This Row],[Category]],Table3[Category],0),1)</f>
        <v>BEER</v>
      </c>
      <c r="C7688" t="s">
        <v>11</v>
      </c>
      <c r="D7688" t="s">
        <v>7466</v>
      </c>
      <c r="E7688" t="s">
        <v>92</v>
      </c>
      <c r="F7688">
        <v>220</v>
      </c>
      <c r="G7688" s="1">
        <v>1.37</v>
      </c>
      <c r="H7688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7688">
        <f>Sales[[#This Row],[Total Inventory]]*Sales[[#This Row],[Sale_Price]]</f>
        <v>301.40000000000003</v>
      </c>
    </row>
    <row r="7689" spans="1:9" x14ac:dyDescent="0.25">
      <c r="A7689">
        <v>63045</v>
      </c>
      <c r="B7689" t="str">
        <f>INDEX( Table3[],MATCH(Sales[[#This Row],[Category]],Table3[Category],0),1)</f>
        <v>WINE</v>
      </c>
      <c r="C7689" t="s">
        <v>85</v>
      </c>
      <c r="D7689" t="s">
        <v>7467</v>
      </c>
      <c r="E7689" t="s">
        <v>10</v>
      </c>
      <c r="F7689">
        <v>196</v>
      </c>
      <c r="G7689" s="1">
        <v>22.99</v>
      </c>
      <c r="H7689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7689">
        <f>Sales[[#This Row],[Total Inventory]]*Sales[[#This Row],[Sale_Price]]</f>
        <v>4506.04</v>
      </c>
    </row>
    <row r="7690" spans="1:9" x14ac:dyDescent="0.25">
      <c r="A7690">
        <v>53112</v>
      </c>
      <c r="B7690" t="str">
        <f>INDEX( Table3[],MATCH(Sales[[#This Row],[Category]],Table3[Category],0),1)</f>
        <v>WINE</v>
      </c>
      <c r="C7690" t="s">
        <v>100</v>
      </c>
      <c r="D7690" t="s">
        <v>6149</v>
      </c>
      <c r="E7690" t="s">
        <v>10</v>
      </c>
      <c r="F7690">
        <v>337</v>
      </c>
      <c r="G7690" s="1">
        <v>10.49</v>
      </c>
      <c r="H7690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7690">
        <f>Sales[[#This Row],[Total Inventory]]*Sales[[#This Row],[Sale_Price]]</f>
        <v>3535.13</v>
      </c>
    </row>
    <row r="7691" spans="1:9" x14ac:dyDescent="0.25">
      <c r="A7691">
        <v>10850</v>
      </c>
      <c r="B7691" t="str">
        <f>INDEX( Table3[],MATCH(Sales[[#This Row],[Category]],Table3[Category],0),1)</f>
        <v>WINE</v>
      </c>
      <c r="C7691" t="s">
        <v>61</v>
      </c>
      <c r="D7691" t="s">
        <v>7468</v>
      </c>
      <c r="E7691" t="s">
        <v>10</v>
      </c>
      <c r="F7691">
        <v>55</v>
      </c>
      <c r="G7691" s="1">
        <v>9.99</v>
      </c>
      <c r="H7691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7691">
        <f>Sales[[#This Row],[Total Inventory]]*Sales[[#This Row],[Sale_Price]]</f>
        <v>549.45000000000005</v>
      </c>
    </row>
    <row r="7692" spans="1:9" x14ac:dyDescent="0.25">
      <c r="A7692">
        <v>48102</v>
      </c>
      <c r="B7692" t="str">
        <f>INDEX( Table3[],MATCH(Sales[[#This Row],[Category]],Table3[Category],0),1)</f>
        <v>LIQUOR</v>
      </c>
      <c r="C7692" t="s">
        <v>102</v>
      </c>
      <c r="D7692" t="s">
        <v>7469</v>
      </c>
      <c r="E7692" t="s">
        <v>16</v>
      </c>
      <c r="F7692">
        <v>147</v>
      </c>
      <c r="G7692" s="1">
        <v>45.99</v>
      </c>
      <c r="H7692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7692">
        <f>Sales[[#This Row],[Total Inventory]]*Sales[[#This Row],[Sale_Price]]</f>
        <v>6760.5300000000007</v>
      </c>
    </row>
    <row r="7693" spans="1:9" x14ac:dyDescent="0.25">
      <c r="A7693">
        <v>70422</v>
      </c>
      <c r="B7693" t="str">
        <f>INDEX( Table3[],MATCH(Sales[[#This Row],[Category]],Table3[Category],0),1)</f>
        <v>LIQUOR</v>
      </c>
      <c r="C7693" t="s">
        <v>57</v>
      </c>
      <c r="D7693" t="s">
        <v>7470</v>
      </c>
      <c r="E7693" t="s">
        <v>16</v>
      </c>
      <c r="F7693">
        <v>201</v>
      </c>
      <c r="G7693" s="1">
        <v>35.99</v>
      </c>
      <c r="H7693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7693">
        <f>Sales[[#This Row],[Total Inventory]]*Sales[[#This Row],[Sale_Price]]</f>
        <v>7233.9900000000007</v>
      </c>
    </row>
    <row r="7694" spans="1:9" x14ac:dyDescent="0.25">
      <c r="A7694">
        <v>43425</v>
      </c>
      <c r="B7694" t="str">
        <f>INDEX( Table3[],MATCH(Sales[[#This Row],[Category]],Table3[Category],0),1)</f>
        <v>LIQUOR</v>
      </c>
      <c r="C7694" t="s">
        <v>37</v>
      </c>
      <c r="D7694" t="s">
        <v>7471</v>
      </c>
      <c r="E7694" t="s">
        <v>133</v>
      </c>
      <c r="F7694">
        <v>25</v>
      </c>
      <c r="G7694" s="1">
        <v>27.99</v>
      </c>
      <c r="H7694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7694">
        <f>Sales[[#This Row],[Total Inventory]]*Sales[[#This Row],[Sale_Price]]</f>
        <v>699.75</v>
      </c>
    </row>
    <row r="7695" spans="1:9" x14ac:dyDescent="0.25">
      <c r="A7695">
        <v>330658</v>
      </c>
      <c r="B7695" t="str">
        <f>INDEX( Table3[],MATCH(Sales[[#This Row],[Category]],Table3[Category],0),1)</f>
        <v>WINE</v>
      </c>
      <c r="C7695" t="s">
        <v>43</v>
      </c>
      <c r="D7695" t="s">
        <v>7472</v>
      </c>
      <c r="E7695" t="s">
        <v>10</v>
      </c>
      <c r="F7695">
        <v>243</v>
      </c>
      <c r="G7695" s="1">
        <v>12.49</v>
      </c>
      <c r="H7695">
        <f>IF(INDEX(Sale_Promotions[[Code]:[Sale Price]],MATCH(Sales[[#This Row],[Code]],Sale_Promotions[Code],0),2)=0,Sales[[#This Row],[Price]],INDEX(Sale_Promotions[[Code]:[Sale Price]],MATCH(Sales[[#This Row],[Code]],Sale_Promotions[Code],0),2))</f>
        <v>10.09</v>
      </c>
      <c r="I7695">
        <f>Sales[[#This Row],[Total Inventory]]*Sales[[#This Row],[Sale_Price]]</f>
        <v>2451.87</v>
      </c>
    </row>
    <row r="7696" spans="1:9" x14ac:dyDescent="0.25">
      <c r="A7696">
        <v>309425</v>
      </c>
      <c r="B7696" t="str">
        <f>INDEX( Table3[],MATCH(Sales[[#This Row],[Category]],Table3[Category],0),1)</f>
        <v>WINE</v>
      </c>
      <c r="C7696" t="s">
        <v>61</v>
      </c>
      <c r="D7696" t="s">
        <v>7473</v>
      </c>
      <c r="E7696" t="s">
        <v>10</v>
      </c>
      <c r="F7696">
        <v>0</v>
      </c>
      <c r="G7696" s="1">
        <v>6.99</v>
      </c>
      <c r="H7696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7696">
        <f>Sales[[#This Row],[Total Inventory]]*Sales[[#This Row],[Sale_Price]]</f>
        <v>0</v>
      </c>
    </row>
    <row r="7697" spans="1:9" x14ac:dyDescent="0.25">
      <c r="A7697">
        <v>319713</v>
      </c>
      <c r="B7697" t="str">
        <f>INDEX( Table3[],MATCH(Sales[[#This Row],[Category]],Table3[Category],0),1)</f>
        <v>WINE</v>
      </c>
      <c r="C7697" t="s">
        <v>8</v>
      </c>
      <c r="D7697" t="s">
        <v>7474</v>
      </c>
      <c r="E7697" t="s">
        <v>10</v>
      </c>
      <c r="F7697">
        <v>7</v>
      </c>
      <c r="G7697" s="1">
        <v>9.7899999999999991</v>
      </c>
      <c r="H7697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7697">
        <f>Sales[[#This Row],[Total Inventory]]*Sales[[#This Row],[Sale_Price]]</f>
        <v>68.53</v>
      </c>
    </row>
    <row r="7698" spans="1:9" x14ac:dyDescent="0.25">
      <c r="A7698">
        <v>81057</v>
      </c>
      <c r="B7698" t="str">
        <f>INDEX( Table3[],MATCH(Sales[[#This Row],[Category]],Table3[Category],0),1)</f>
        <v>WINE</v>
      </c>
      <c r="C7698" t="s">
        <v>61</v>
      </c>
      <c r="D7698" t="s">
        <v>7475</v>
      </c>
      <c r="E7698" t="s">
        <v>1183</v>
      </c>
      <c r="F7698">
        <v>64</v>
      </c>
      <c r="G7698" s="1">
        <v>14.49</v>
      </c>
      <c r="H7698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7698">
        <f>Sales[[#This Row],[Total Inventory]]*Sales[[#This Row],[Sale_Price]]</f>
        <v>927.36</v>
      </c>
    </row>
    <row r="7699" spans="1:9" x14ac:dyDescent="0.25">
      <c r="A7699">
        <v>71917</v>
      </c>
      <c r="B7699" t="str">
        <f>INDEX( Table3[],MATCH(Sales[[#This Row],[Category]],Table3[Category],0),1)</f>
        <v>BEER</v>
      </c>
      <c r="C7699" t="s">
        <v>1019</v>
      </c>
      <c r="D7699" t="s">
        <v>7476</v>
      </c>
      <c r="E7699" t="s">
        <v>10</v>
      </c>
      <c r="F7699">
        <v>134</v>
      </c>
      <c r="G7699" s="1">
        <v>25.99</v>
      </c>
      <c r="H7699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7699">
        <f>Sales[[#This Row],[Total Inventory]]*Sales[[#This Row],[Sale_Price]]</f>
        <v>3482.66</v>
      </c>
    </row>
    <row r="7700" spans="1:9" x14ac:dyDescent="0.25">
      <c r="A7700">
        <v>31427</v>
      </c>
      <c r="B7700" t="str">
        <f>INDEX( Table3[],MATCH(Sales[[#This Row],[Category]],Table3[Category],0),1)</f>
        <v>BEER</v>
      </c>
      <c r="C7700" t="s">
        <v>11</v>
      </c>
      <c r="D7700" t="s">
        <v>7477</v>
      </c>
      <c r="E7700" t="s">
        <v>25</v>
      </c>
      <c r="F7700">
        <v>36</v>
      </c>
      <c r="G7700" s="1">
        <v>1.77</v>
      </c>
      <c r="H7700">
        <f>IF(INDEX(Sale_Promotions[[Code]:[Sale Price]],MATCH(Sales[[#This Row],[Code]],Sale_Promotions[Code],0),2)=0,Sales[[#This Row],[Price]],INDEX(Sale_Promotions[[Code]:[Sale Price]],MATCH(Sales[[#This Row],[Code]],Sale_Promotions[Code],0),2))</f>
        <v>1.77</v>
      </c>
      <c r="I7700">
        <f>Sales[[#This Row],[Total Inventory]]*Sales[[#This Row],[Sale_Price]]</f>
        <v>63.72</v>
      </c>
    </row>
    <row r="7701" spans="1:9" x14ac:dyDescent="0.25">
      <c r="A7701">
        <v>49590</v>
      </c>
      <c r="B7701" t="str">
        <f>INDEX( Table3[],MATCH(Sales[[#This Row],[Category]],Table3[Category],0),1)</f>
        <v>WINE</v>
      </c>
      <c r="C7701" t="s">
        <v>41</v>
      </c>
      <c r="D7701" t="s">
        <v>7478</v>
      </c>
      <c r="E7701" t="s">
        <v>10</v>
      </c>
      <c r="F7701">
        <v>13</v>
      </c>
      <c r="G7701" s="1">
        <v>38.99</v>
      </c>
      <c r="H7701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7701">
        <f>Sales[[#This Row],[Total Inventory]]*Sales[[#This Row],[Sale_Price]]</f>
        <v>506.87</v>
      </c>
    </row>
    <row r="7702" spans="1:9" x14ac:dyDescent="0.25">
      <c r="A7702">
        <v>41610</v>
      </c>
      <c r="B7702" t="str">
        <f>INDEX( Table3[],MATCH(Sales[[#This Row],[Category]],Table3[Category],0),1)</f>
        <v>WINE</v>
      </c>
      <c r="C7702" t="s">
        <v>8</v>
      </c>
      <c r="D7702" t="s">
        <v>7479</v>
      </c>
      <c r="E7702" t="s">
        <v>10</v>
      </c>
      <c r="F7702">
        <v>16</v>
      </c>
      <c r="G7702" s="1">
        <v>11.99</v>
      </c>
      <c r="H7702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7702">
        <f>Sales[[#This Row],[Total Inventory]]*Sales[[#This Row],[Sale_Price]]</f>
        <v>127.84</v>
      </c>
    </row>
    <row r="7703" spans="1:9" x14ac:dyDescent="0.25">
      <c r="A7703">
        <v>83837</v>
      </c>
      <c r="B7703" t="str">
        <f>INDEX( Table3[],MATCH(Sales[[#This Row],[Category]],Table3[Category],0),1)</f>
        <v>WINE</v>
      </c>
      <c r="C7703" t="s">
        <v>189</v>
      </c>
      <c r="D7703" t="s">
        <v>7480</v>
      </c>
      <c r="E7703" t="s">
        <v>332</v>
      </c>
      <c r="F7703">
        <v>404</v>
      </c>
      <c r="G7703" s="1">
        <v>23.99</v>
      </c>
      <c r="H7703">
        <f>IF(INDEX(Sale_Promotions[[Code]:[Sale Price]],MATCH(Sales[[#This Row],[Code]],Sale_Promotions[Code],0),2)=0,Sales[[#This Row],[Price]],INDEX(Sale_Promotions[[Code]:[Sale Price]],MATCH(Sales[[#This Row],[Code]],Sale_Promotions[Code],0),2))</f>
        <v>22.69</v>
      </c>
      <c r="I7703">
        <f>Sales[[#This Row],[Total Inventory]]*Sales[[#This Row],[Sale_Price]]</f>
        <v>9166.76</v>
      </c>
    </row>
    <row r="7704" spans="1:9" x14ac:dyDescent="0.25">
      <c r="A7704">
        <v>55107</v>
      </c>
      <c r="B7704" t="str">
        <f>INDEX( Table3[],MATCH(Sales[[#This Row],[Category]],Table3[Category],0),1)</f>
        <v>LIQUOR</v>
      </c>
      <c r="C7704" t="s">
        <v>46</v>
      </c>
      <c r="D7704" t="s">
        <v>7481</v>
      </c>
      <c r="E7704" t="s">
        <v>16</v>
      </c>
      <c r="F7704">
        <v>91</v>
      </c>
      <c r="G7704" s="1">
        <v>10.79</v>
      </c>
      <c r="H7704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7704">
        <f>Sales[[#This Row],[Total Inventory]]*Sales[[#This Row],[Sale_Price]]</f>
        <v>981.88999999999987</v>
      </c>
    </row>
    <row r="7705" spans="1:9" x14ac:dyDescent="0.25">
      <c r="A7705">
        <v>35041</v>
      </c>
      <c r="B7705" t="str">
        <f>INDEX( Table3[],MATCH(Sales[[#This Row],[Category]],Table3[Category],0),1)</f>
        <v>LIQUOR</v>
      </c>
      <c r="C7705" t="s">
        <v>37</v>
      </c>
      <c r="D7705" t="s">
        <v>7482</v>
      </c>
      <c r="E7705" t="s">
        <v>16</v>
      </c>
      <c r="F7705">
        <v>156</v>
      </c>
      <c r="G7705" s="1">
        <v>11.29</v>
      </c>
      <c r="H7705">
        <f>IF(INDEX(Sale_Promotions[[Code]:[Sale Price]],MATCH(Sales[[#This Row],[Code]],Sale_Promotions[Code],0),2)=0,Sales[[#This Row],[Price]],INDEX(Sale_Promotions[[Code]:[Sale Price]],MATCH(Sales[[#This Row],[Code]],Sale_Promotions[Code],0),2))</f>
        <v>11.29</v>
      </c>
      <c r="I7705">
        <f>Sales[[#This Row],[Total Inventory]]*Sales[[#This Row],[Sale_Price]]</f>
        <v>1761.2399999999998</v>
      </c>
    </row>
    <row r="7706" spans="1:9" x14ac:dyDescent="0.25">
      <c r="A7706">
        <v>68039</v>
      </c>
      <c r="B7706" t="str">
        <f>INDEX( Table3[],MATCH(Sales[[#This Row],[Category]],Table3[Category],0),1)</f>
        <v>WINE</v>
      </c>
      <c r="C7706" t="s">
        <v>64</v>
      </c>
      <c r="D7706" t="s">
        <v>7483</v>
      </c>
      <c r="E7706" t="s">
        <v>10</v>
      </c>
      <c r="F7706">
        <v>72</v>
      </c>
      <c r="G7706" s="1">
        <v>18.489999999999998</v>
      </c>
      <c r="H7706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7706">
        <f>Sales[[#This Row],[Total Inventory]]*Sales[[#This Row],[Sale_Price]]</f>
        <v>1331.28</v>
      </c>
    </row>
    <row r="7707" spans="1:9" x14ac:dyDescent="0.25">
      <c r="A7707">
        <v>88052</v>
      </c>
      <c r="B7707" t="str">
        <f>INDEX( Table3[],MATCH(Sales[[#This Row],[Category]],Table3[Category],0),1)</f>
        <v>OTHER</v>
      </c>
      <c r="C7707" t="s">
        <v>75</v>
      </c>
      <c r="D7707" t="s">
        <v>7484</v>
      </c>
      <c r="E7707" t="s">
        <v>10</v>
      </c>
      <c r="F7707">
        <v>31</v>
      </c>
      <c r="G7707" s="1">
        <v>6.99</v>
      </c>
      <c r="H7707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7707">
        <f>Sales[[#This Row],[Total Inventory]]*Sales[[#This Row],[Sale_Price]]</f>
        <v>216.69</v>
      </c>
    </row>
    <row r="7708" spans="1:9" x14ac:dyDescent="0.25">
      <c r="A7708">
        <v>11509</v>
      </c>
      <c r="B7708" t="str">
        <f>INDEX( Table3[],MATCH(Sales[[#This Row],[Category]],Table3[Category],0),1)</f>
        <v>LIQUOR</v>
      </c>
      <c r="C7708" t="s">
        <v>26</v>
      </c>
      <c r="D7708" t="s">
        <v>7485</v>
      </c>
      <c r="E7708" t="s">
        <v>133</v>
      </c>
      <c r="F7708">
        <v>83</v>
      </c>
      <c r="G7708" s="1">
        <v>9.99</v>
      </c>
      <c r="H7708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7708">
        <f>Sales[[#This Row],[Total Inventory]]*Sales[[#This Row],[Sale_Price]]</f>
        <v>829.17000000000007</v>
      </c>
    </row>
    <row r="7709" spans="1:9" x14ac:dyDescent="0.25">
      <c r="A7709">
        <v>311069</v>
      </c>
      <c r="B7709" t="str">
        <f>INDEX( Table3[],MATCH(Sales[[#This Row],[Category]],Table3[Category],0),1)</f>
        <v>WINE</v>
      </c>
      <c r="C7709" t="s">
        <v>85</v>
      </c>
      <c r="D7709" t="s">
        <v>7486</v>
      </c>
      <c r="E7709" t="s">
        <v>10</v>
      </c>
      <c r="F7709">
        <v>7</v>
      </c>
      <c r="G7709" s="1">
        <v>34.99</v>
      </c>
      <c r="H7709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7709">
        <f>Sales[[#This Row],[Total Inventory]]*Sales[[#This Row],[Sale_Price]]</f>
        <v>244.93</v>
      </c>
    </row>
    <row r="7710" spans="1:9" x14ac:dyDescent="0.25">
      <c r="A7710">
        <v>316919</v>
      </c>
      <c r="B7710" t="str">
        <f>INDEX( Table3[],MATCH(Sales[[#This Row],[Category]],Table3[Category],0),1)</f>
        <v>WINE</v>
      </c>
      <c r="C7710" t="s">
        <v>39</v>
      </c>
      <c r="D7710" t="s">
        <v>7487</v>
      </c>
      <c r="E7710" t="s">
        <v>10</v>
      </c>
      <c r="F7710">
        <v>7</v>
      </c>
      <c r="G7710" s="1">
        <v>11.99</v>
      </c>
      <c r="H771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710">
        <f>Sales[[#This Row],[Total Inventory]]*Sales[[#This Row],[Sale_Price]]</f>
        <v>83.93</v>
      </c>
    </row>
    <row r="7711" spans="1:9" x14ac:dyDescent="0.25">
      <c r="A7711">
        <v>417321</v>
      </c>
      <c r="B7711" t="str">
        <f>INDEX( Table3[],MATCH(Sales[[#This Row],[Category]],Table3[Category],0),1)</f>
        <v>WINE</v>
      </c>
      <c r="C7711" t="s">
        <v>8</v>
      </c>
      <c r="D7711" t="s">
        <v>7488</v>
      </c>
      <c r="E7711" t="s">
        <v>23</v>
      </c>
      <c r="F7711">
        <v>57</v>
      </c>
      <c r="G7711" s="1">
        <v>12.49</v>
      </c>
      <c r="H7711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7711">
        <f>Sales[[#This Row],[Total Inventory]]*Sales[[#This Row],[Sale_Price]]</f>
        <v>711.93000000000006</v>
      </c>
    </row>
    <row r="7712" spans="1:9" x14ac:dyDescent="0.25">
      <c r="A7712">
        <v>339480</v>
      </c>
      <c r="B7712" t="str">
        <f>INDEX( Table3[],MATCH(Sales[[#This Row],[Category]],Table3[Category],0),1)</f>
        <v>WINE</v>
      </c>
      <c r="C7712" t="s">
        <v>43</v>
      </c>
      <c r="D7712" t="s">
        <v>7489</v>
      </c>
      <c r="E7712" t="s">
        <v>23</v>
      </c>
      <c r="F7712">
        <v>0</v>
      </c>
      <c r="G7712" s="1">
        <v>18.489999999999998</v>
      </c>
      <c r="H7712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7712">
        <f>Sales[[#This Row],[Total Inventory]]*Sales[[#This Row],[Sale_Price]]</f>
        <v>0</v>
      </c>
    </row>
    <row r="7713" spans="1:9" x14ac:dyDescent="0.25">
      <c r="A7713">
        <v>72458</v>
      </c>
      <c r="B7713" t="str">
        <f>INDEX( Table3[],MATCH(Sales[[#This Row],[Category]],Table3[Category],0),1)</f>
        <v>LIQUOR</v>
      </c>
      <c r="C7713" t="s">
        <v>35</v>
      </c>
      <c r="D7713" t="s">
        <v>7490</v>
      </c>
      <c r="E7713" t="s">
        <v>10</v>
      </c>
      <c r="F7713">
        <v>64</v>
      </c>
      <c r="G7713" s="1">
        <v>17.989999999999998</v>
      </c>
      <c r="H7713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7713">
        <f>Sales[[#This Row],[Total Inventory]]*Sales[[#This Row],[Sale_Price]]</f>
        <v>1151.3599999999999</v>
      </c>
    </row>
    <row r="7714" spans="1:9" x14ac:dyDescent="0.25">
      <c r="A7714">
        <v>25644</v>
      </c>
      <c r="B7714" t="str">
        <f>INDEX( Table3[],MATCH(Sales[[#This Row],[Category]],Table3[Category],0),1)</f>
        <v>BEER</v>
      </c>
      <c r="C7714" t="s">
        <v>11</v>
      </c>
      <c r="D7714" t="s">
        <v>7491</v>
      </c>
      <c r="E7714" t="s">
        <v>25</v>
      </c>
      <c r="F7714">
        <v>120</v>
      </c>
      <c r="G7714" s="1">
        <v>1.91</v>
      </c>
      <c r="H7714">
        <f>IF(INDEX(Sale_Promotions[[Code]:[Sale Price]],MATCH(Sales[[#This Row],[Code]],Sale_Promotions[Code],0),2)=0,Sales[[#This Row],[Price]],INDEX(Sale_Promotions[[Code]:[Sale Price]],MATCH(Sales[[#This Row],[Code]],Sale_Promotions[Code],0),2))</f>
        <v>1.91</v>
      </c>
      <c r="I7714">
        <f>Sales[[#This Row],[Total Inventory]]*Sales[[#This Row],[Sale_Price]]</f>
        <v>229.2</v>
      </c>
    </row>
    <row r="7715" spans="1:9" x14ac:dyDescent="0.25">
      <c r="A7715">
        <v>35858</v>
      </c>
      <c r="B7715" t="str">
        <f>INDEX( Table3[],MATCH(Sales[[#This Row],[Category]],Table3[Category],0),1)</f>
        <v>LIQUOR</v>
      </c>
      <c r="C7715" t="s">
        <v>37</v>
      </c>
      <c r="D7715" t="s">
        <v>7492</v>
      </c>
      <c r="E7715" t="s">
        <v>133</v>
      </c>
      <c r="F7715">
        <v>674</v>
      </c>
      <c r="G7715" s="1">
        <v>6.79</v>
      </c>
      <c r="H7715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7715">
        <f>Sales[[#This Row],[Total Inventory]]*Sales[[#This Row],[Sale_Price]]</f>
        <v>4576.46</v>
      </c>
    </row>
    <row r="7716" spans="1:9" x14ac:dyDescent="0.25">
      <c r="A7716">
        <v>88641</v>
      </c>
      <c r="B7716" t="str">
        <f>INDEX( Table3[],MATCH(Sales[[#This Row],[Category]],Table3[Category],0),1)</f>
        <v>WINE</v>
      </c>
      <c r="C7716" t="s">
        <v>61</v>
      </c>
      <c r="D7716" t="s">
        <v>7493</v>
      </c>
      <c r="E7716" t="s">
        <v>10</v>
      </c>
      <c r="F7716">
        <v>271</v>
      </c>
      <c r="G7716" s="1">
        <v>19.989999999999998</v>
      </c>
      <c r="H771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7716">
        <f>Sales[[#This Row],[Total Inventory]]*Sales[[#This Row],[Sale_Price]]</f>
        <v>4875.29</v>
      </c>
    </row>
    <row r="7717" spans="1:9" x14ac:dyDescent="0.25">
      <c r="A7717">
        <v>38610</v>
      </c>
      <c r="B7717" t="str">
        <f>INDEX( Table3[],MATCH(Sales[[#This Row],[Category]],Table3[Category],0),1)</f>
        <v>LIQUOR</v>
      </c>
      <c r="C7717" t="s">
        <v>35</v>
      </c>
      <c r="D7717" t="s">
        <v>4856</v>
      </c>
      <c r="E7717" t="s">
        <v>16</v>
      </c>
      <c r="F7717">
        <v>21</v>
      </c>
      <c r="G7717" s="1">
        <v>24.99</v>
      </c>
      <c r="H7717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7717">
        <f>Sales[[#This Row],[Total Inventory]]*Sales[[#This Row],[Sale_Price]]</f>
        <v>409.28999999999996</v>
      </c>
    </row>
    <row r="7718" spans="1:9" x14ac:dyDescent="0.25">
      <c r="A7718">
        <v>48226</v>
      </c>
      <c r="B7718" t="str">
        <f>INDEX( Table3[],MATCH(Sales[[#This Row],[Category]],Table3[Category],0),1)</f>
        <v>LIQUOR</v>
      </c>
      <c r="C7718" t="s">
        <v>35</v>
      </c>
      <c r="D7718" t="s">
        <v>7494</v>
      </c>
      <c r="E7718" t="s">
        <v>10</v>
      </c>
      <c r="F7718">
        <v>16</v>
      </c>
      <c r="G7718" s="1">
        <v>17.989999999999998</v>
      </c>
      <c r="H771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7718">
        <f>Sales[[#This Row],[Total Inventory]]*Sales[[#This Row],[Sale_Price]]</f>
        <v>287.83999999999997</v>
      </c>
    </row>
    <row r="7719" spans="1:9" x14ac:dyDescent="0.25">
      <c r="A7719">
        <v>21768</v>
      </c>
      <c r="B7719" t="str">
        <f>INDEX( Table3[],MATCH(Sales[[#This Row],[Category]],Table3[Category],0),1)</f>
        <v>WINE</v>
      </c>
      <c r="C7719" t="s">
        <v>189</v>
      </c>
      <c r="D7719" t="s">
        <v>7495</v>
      </c>
      <c r="E7719" t="s">
        <v>10</v>
      </c>
      <c r="F7719">
        <v>0</v>
      </c>
      <c r="G7719" s="1">
        <v>15.49</v>
      </c>
      <c r="H7719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7719">
        <f>Sales[[#This Row],[Total Inventory]]*Sales[[#This Row],[Sale_Price]]</f>
        <v>0</v>
      </c>
    </row>
    <row r="7720" spans="1:9" x14ac:dyDescent="0.25">
      <c r="A7720">
        <v>28069</v>
      </c>
      <c r="B7720" t="str">
        <f>INDEX( Table3[],MATCH(Sales[[#This Row],[Category]],Table3[Category],0),1)</f>
        <v>BEER</v>
      </c>
      <c r="C7720" t="s">
        <v>11</v>
      </c>
      <c r="D7720" t="s">
        <v>7496</v>
      </c>
      <c r="E7720" t="s">
        <v>25</v>
      </c>
      <c r="F7720">
        <v>114</v>
      </c>
      <c r="G7720" s="1">
        <v>1.57</v>
      </c>
      <c r="H7720">
        <f>IF(INDEX(Sale_Promotions[[Code]:[Sale Price]],MATCH(Sales[[#This Row],[Code]],Sale_Promotions[Code],0),2)=0,Sales[[#This Row],[Price]],INDEX(Sale_Promotions[[Code]:[Sale Price]],MATCH(Sales[[#This Row],[Code]],Sale_Promotions[Code],0),2))</f>
        <v>1.57</v>
      </c>
      <c r="I7720">
        <f>Sales[[#This Row],[Total Inventory]]*Sales[[#This Row],[Sale_Price]]</f>
        <v>178.98000000000002</v>
      </c>
    </row>
    <row r="7721" spans="1:9" x14ac:dyDescent="0.25">
      <c r="A7721">
        <v>55301</v>
      </c>
      <c r="B7721" t="str">
        <f>INDEX( Table3[],MATCH(Sales[[#This Row],[Category]],Table3[Category],0),1)</f>
        <v>LIQUOR</v>
      </c>
      <c r="C7721" t="s">
        <v>46</v>
      </c>
      <c r="D7721" t="s">
        <v>7497</v>
      </c>
      <c r="E7721" t="s">
        <v>16</v>
      </c>
      <c r="F7721">
        <v>225</v>
      </c>
      <c r="G7721" s="1">
        <v>13.99</v>
      </c>
      <c r="H772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7721">
        <f>Sales[[#This Row],[Total Inventory]]*Sales[[#This Row],[Sale_Price]]</f>
        <v>3147.75</v>
      </c>
    </row>
    <row r="7722" spans="1:9" x14ac:dyDescent="0.25">
      <c r="A7722">
        <v>27073</v>
      </c>
      <c r="B7722" t="str">
        <f>INDEX( Table3[],MATCH(Sales[[#This Row],[Category]],Table3[Category],0),1)</f>
        <v>LIQUOR</v>
      </c>
      <c r="C7722" t="s">
        <v>14</v>
      </c>
      <c r="D7722" t="s">
        <v>6840</v>
      </c>
      <c r="E7722" t="s">
        <v>133</v>
      </c>
      <c r="F7722">
        <v>313</v>
      </c>
      <c r="G7722" s="1">
        <v>42.99</v>
      </c>
      <c r="H7722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7722">
        <f>Sales[[#This Row],[Total Inventory]]*Sales[[#This Row],[Sale_Price]]</f>
        <v>13455.87</v>
      </c>
    </row>
    <row r="7723" spans="1:9" x14ac:dyDescent="0.25">
      <c r="A7723">
        <v>48772</v>
      </c>
      <c r="B7723" t="str">
        <f>INDEX( Table3[],MATCH(Sales[[#This Row],[Category]],Table3[Category],0),1)</f>
        <v>WINE</v>
      </c>
      <c r="C7723" t="s">
        <v>28</v>
      </c>
      <c r="D7723" t="s">
        <v>7498</v>
      </c>
      <c r="E7723" t="s">
        <v>10</v>
      </c>
      <c r="F7723">
        <v>11</v>
      </c>
      <c r="G7723" s="1">
        <v>30.99</v>
      </c>
      <c r="H7723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7723">
        <f>Sales[[#This Row],[Total Inventory]]*Sales[[#This Row],[Sale_Price]]</f>
        <v>340.89</v>
      </c>
    </row>
    <row r="7724" spans="1:9" x14ac:dyDescent="0.25">
      <c r="A7724">
        <v>42838</v>
      </c>
      <c r="B7724" t="str">
        <f>INDEX( Table3[],MATCH(Sales[[#This Row],[Category]],Table3[Category],0),1)</f>
        <v>LIQUOR</v>
      </c>
      <c r="C7724" t="s">
        <v>26</v>
      </c>
      <c r="D7724" t="s">
        <v>27</v>
      </c>
      <c r="E7724" t="s">
        <v>10</v>
      </c>
      <c r="F7724">
        <v>428</v>
      </c>
      <c r="G7724" s="1">
        <v>24.99</v>
      </c>
      <c r="H7724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7724">
        <f>Sales[[#This Row],[Total Inventory]]*Sales[[#This Row],[Sale_Price]]</f>
        <v>9411.7199999999993</v>
      </c>
    </row>
    <row r="7725" spans="1:9" x14ac:dyDescent="0.25">
      <c r="A7725">
        <v>139890</v>
      </c>
      <c r="B7725" t="str">
        <f>INDEX( Table3[],MATCH(Sales[[#This Row],[Category]],Table3[Category],0),1)</f>
        <v>WINE</v>
      </c>
      <c r="C7725" t="s">
        <v>31</v>
      </c>
      <c r="D7725" t="s">
        <v>7499</v>
      </c>
      <c r="E7725" t="s">
        <v>10</v>
      </c>
      <c r="F7725">
        <v>0</v>
      </c>
      <c r="G7725" s="1">
        <v>11.99</v>
      </c>
      <c r="H772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725">
        <f>Sales[[#This Row],[Total Inventory]]*Sales[[#This Row],[Sale_Price]]</f>
        <v>0</v>
      </c>
    </row>
    <row r="7726" spans="1:9" x14ac:dyDescent="0.25">
      <c r="A7726">
        <v>80570</v>
      </c>
      <c r="B7726" t="str">
        <f>INDEX( Table3[],MATCH(Sales[[#This Row],[Category]],Table3[Category],0),1)</f>
        <v>WINE</v>
      </c>
      <c r="C7726" t="s">
        <v>8</v>
      </c>
      <c r="D7726" t="s">
        <v>7500</v>
      </c>
      <c r="E7726" t="s">
        <v>10</v>
      </c>
      <c r="F7726">
        <v>110</v>
      </c>
      <c r="G7726" s="1">
        <v>15.49</v>
      </c>
      <c r="H7726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7726">
        <f>Sales[[#This Row],[Total Inventory]]*Sales[[#This Row],[Sale_Price]]</f>
        <v>1703.9</v>
      </c>
    </row>
    <row r="7727" spans="1:9" x14ac:dyDescent="0.25">
      <c r="A7727">
        <v>335705</v>
      </c>
      <c r="B7727" t="str">
        <f>INDEX( Table3[],MATCH(Sales[[#This Row],[Category]],Table3[Category],0),1)</f>
        <v>LIQUOR</v>
      </c>
      <c r="C7727" t="s">
        <v>198</v>
      </c>
      <c r="D7727" t="s">
        <v>7501</v>
      </c>
      <c r="E7727" t="s">
        <v>10</v>
      </c>
      <c r="F7727">
        <v>85</v>
      </c>
      <c r="G7727" s="1">
        <v>26.99</v>
      </c>
      <c r="H7727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7727">
        <f>Sales[[#This Row],[Total Inventory]]*Sales[[#This Row],[Sale_Price]]</f>
        <v>2294.15</v>
      </c>
    </row>
    <row r="7728" spans="1:9" x14ac:dyDescent="0.25">
      <c r="A7728">
        <v>73639</v>
      </c>
      <c r="B7728" t="str">
        <f>INDEX( Table3[],MATCH(Sales[[#This Row],[Category]],Table3[Category],0),1)</f>
        <v>LIQUOR</v>
      </c>
      <c r="C7728" t="s">
        <v>14</v>
      </c>
      <c r="D7728" t="s">
        <v>7502</v>
      </c>
      <c r="E7728" t="s">
        <v>10</v>
      </c>
      <c r="F7728">
        <v>45</v>
      </c>
      <c r="G7728" s="1">
        <v>34.99</v>
      </c>
      <c r="H7728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7728">
        <f>Sales[[#This Row],[Total Inventory]]*Sales[[#This Row],[Sale_Price]]</f>
        <v>1574.5500000000002</v>
      </c>
    </row>
    <row r="7729" spans="1:9" x14ac:dyDescent="0.25">
      <c r="A7729">
        <v>80489</v>
      </c>
      <c r="B7729" t="str">
        <f>INDEX( Table3[],MATCH(Sales[[#This Row],[Category]],Table3[Category],0),1)</f>
        <v>BEER</v>
      </c>
      <c r="C7729" t="s">
        <v>1019</v>
      </c>
      <c r="D7729" t="s">
        <v>7503</v>
      </c>
      <c r="E7729" t="s">
        <v>10</v>
      </c>
      <c r="F7729">
        <v>264</v>
      </c>
      <c r="G7729" s="1">
        <v>9.7899999999999991</v>
      </c>
      <c r="H7729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7729">
        <f>Sales[[#This Row],[Total Inventory]]*Sales[[#This Row],[Sale_Price]]</f>
        <v>2584.56</v>
      </c>
    </row>
    <row r="7730" spans="1:9" x14ac:dyDescent="0.25">
      <c r="A7730">
        <v>86916</v>
      </c>
      <c r="B7730" t="str">
        <f>INDEX( Table3[],MATCH(Sales[[#This Row],[Category]],Table3[Category],0),1)</f>
        <v>OTHER</v>
      </c>
      <c r="C7730" t="s">
        <v>75</v>
      </c>
      <c r="D7730" t="s">
        <v>7504</v>
      </c>
      <c r="E7730" t="s">
        <v>23</v>
      </c>
      <c r="F7730">
        <v>207</v>
      </c>
      <c r="G7730" s="1">
        <v>9.7899999999999991</v>
      </c>
      <c r="H7730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7730">
        <f>Sales[[#This Row],[Total Inventory]]*Sales[[#This Row],[Sale_Price]]</f>
        <v>2026.5299999999997</v>
      </c>
    </row>
    <row r="7731" spans="1:9" x14ac:dyDescent="0.25">
      <c r="A7731">
        <v>10279</v>
      </c>
      <c r="B7731" t="str">
        <f>INDEX( Table3[],MATCH(Sales[[#This Row],[Category]],Table3[Category],0),1)</f>
        <v>LIQUOR</v>
      </c>
      <c r="C7731" t="s">
        <v>14</v>
      </c>
      <c r="D7731" t="s">
        <v>1046</v>
      </c>
      <c r="E7731" t="s">
        <v>10</v>
      </c>
      <c r="F7731">
        <v>98</v>
      </c>
      <c r="G7731" s="1">
        <v>78.989999999999995</v>
      </c>
      <c r="H7731">
        <f>IF(INDEX(Sale_Promotions[[Code]:[Sale Price]],MATCH(Sales[[#This Row],[Code]],Sale_Promotions[Code],0),2)=0,Sales[[#This Row],[Price]],INDEX(Sale_Promotions[[Code]:[Sale Price]],MATCH(Sales[[#This Row],[Code]],Sale_Promotions[Code],0),2))</f>
        <v>78.989999999999995</v>
      </c>
      <c r="I7731">
        <f>Sales[[#This Row],[Total Inventory]]*Sales[[#This Row],[Sale_Price]]</f>
        <v>7741.0199999999995</v>
      </c>
    </row>
    <row r="7732" spans="1:9" x14ac:dyDescent="0.25">
      <c r="A7732">
        <v>4367</v>
      </c>
      <c r="B7732" t="str">
        <f>INDEX( Table3[],MATCH(Sales[[#This Row],[Category]],Table3[Category],0),1)</f>
        <v>BEER</v>
      </c>
      <c r="C7732" t="s">
        <v>11</v>
      </c>
      <c r="D7732" t="s">
        <v>7505</v>
      </c>
      <c r="E7732" t="s">
        <v>25</v>
      </c>
      <c r="F7732">
        <v>792</v>
      </c>
      <c r="G7732" s="1">
        <v>1.59</v>
      </c>
      <c r="H7732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7732">
        <f>Sales[[#This Row],[Total Inventory]]*Sales[[#This Row],[Sale_Price]]</f>
        <v>1259.28</v>
      </c>
    </row>
    <row r="7733" spans="1:9" x14ac:dyDescent="0.25">
      <c r="A7733">
        <v>331719</v>
      </c>
      <c r="B7733" t="str">
        <f>INDEX( Table3[],MATCH(Sales[[#This Row],[Category]],Table3[Category],0),1)</f>
        <v>WINE</v>
      </c>
      <c r="C7733" t="s">
        <v>61</v>
      </c>
      <c r="D7733" t="s">
        <v>7506</v>
      </c>
      <c r="E7733" t="s">
        <v>10</v>
      </c>
      <c r="F7733">
        <v>14</v>
      </c>
      <c r="G7733" s="1">
        <v>7.79</v>
      </c>
      <c r="H7733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7733">
        <f>Sales[[#This Row],[Total Inventory]]*Sales[[#This Row],[Sale_Price]]</f>
        <v>109.06</v>
      </c>
    </row>
    <row r="7734" spans="1:9" x14ac:dyDescent="0.25">
      <c r="A7734">
        <v>80900</v>
      </c>
      <c r="B7734" t="str">
        <f>INDEX( Table3[],MATCH(Sales[[#This Row],[Category]],Table3[Category],0),1)</f>
        <v>WINE</v>
      </c>
      <c r="C7734" t="s">
        <v>64</v>
      </c>
      <c r="D7734" t="s">
        <v>5278</v>
      </c>
      <c r="E7734" t="s">
        <v>10</v>
      </c>
      <c r="F7734">
        <v>219</v>
      </c>
      <c r="G7734" s="1">
        <v>6.99</v>
      </c>
      <c r="H7734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7734">
        <f>Sales[[#This Row],[Total Inventory]]*Sales[[#This Row],[Sale_Price]]</f>
        <v>1530.81</v>
      </c>
    </row>
    <row r="7735" spans="1:9" x14ac:dyDescent="0.25">
      <c r="A7735">
        <v>57460</v>
      </c>
      <c r="B7735" t="str">
        <f>INDEX( Table3[],MATCH(Sales[[#This Row],[Category]],Table3[Category],0),1)</f>
        <v>WINE</v>
      </c>
      <c r="C7735" t="s">
        <v>28</v>
      </c>
      <c r="D7735" t="s">
        <v>1481</v>
      </c>
      <c r="E7735" t="s">
        <v>10</v>
      </c>
      <c r="F7735">
        <v>58</v>
      </c>
      <c r="G7735" s="1">
        <v>27.99</v>
      </c>
      <c r="H7735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7735">
        <f>Sales[[#This Row],[Total Inventory]]*Sales[[#This Row],[Sale_Price]]</f>
        <v>1623.4199999999998</v>
      </c>
    </row>
    <row r="7736" spans="1:9" x14ac:dyDescent="0.25">
      <c r="A7736">
        <v>35947</v>
      </c>
      <c r="B7736" t="str">
        <f>INDEX( Table3[],MATCH(Sales[[#This Row],[Category]],Table3[Category],0),1)</f>
        <v>WINE</v>
      </c>
      <c r="C7736" t="s">
        <v>28</v>
      </c>
      <c r="D7736" t="s">
        <v>7507</v>
      </c>
      <c r="E7736" t="s">
        <v>10</v>
      </c>
      <c r="F7736">
        <v>0</v>
      </c>
      <c r="G7736" s="1">
        <v>23.99</v>
      </c>
      <c r="H7736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7736">
        <f>Sales[[#This Row],[Total Inventory]]*Sales[[#This Row],[Sale_Price]]</f>
        <v>0</v>
      </c>
    </row>
    <row r="7737" spans="1:9" x14ac:dyDescent="0.25">
      <c r="A7737">
        <v>83950</v>
      </c>
      <c r="B7737" t="str">
        <f>INDEX( Table3[],MATCH(Sales[[#This Row],[Category]],Table3[Category],0),1)</f>
        <v>WINE</v>
      </c>
      <c r="C7737" t="s">
        <v>61</v>
      </c>
      <c r="D7737" t="s">
        <v>7508</v>
      </c>
      <c r="E7737" t="s">
        <v>10</v>
      </c>
      <c r="F7737">
        <v>254</v>
      </c>
      <c r="G7737" s="1">
        <v>25.99</v>
      </c>
      <c r="H7737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7737">
        <f>Sales[[#This Row],[Total Inventory]]*Sales[[#This Row],[Sale_Price]]</f>
        <v>6601.46</v>
      </c>
    </row>
    <row r="7738" spans="1:9" x14ac:dyDescent="0.25">
      <c r="A7738">
        <v>401641</v>
      </c>
      <c r="B7738" t="str">
        <f>INDEX( Table3[],MATCH(Sales[[#This Row],[Category]],Table3[Category],0),1)</f>
        <v>WINE</v>
      </c>
      <c r="C7738" t="s">
        <v>41</v>
      </c>
      <c r="D7738" t="s">
        <v>7509</v>
      </c>
      <c r="E7738" t="s">
        <v>10</v>
      </c>
      <c r="F7738">
        <v>0</v>
      </c>
      <c r="G7738" s="1">
        <v>8.99</v>
      </c>
      <c r="H773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7738">
        <f>Sales[[#This Row],[Total Inventory]]*Sales[[#This Row],[Sale_Price]]</f>
        <v>0</v>
      </c>
    </row>
    <row r="7739" spans="1:9" x14ac:dyDescent="0.25">
      <c r="A7739">
        <v>84659</v>
      </c>
      <c r="B7739" t="str">
        <f>INDEX( Table3[],MATCH(Sales[[#This Row],[Category]],Table3[Category],0),1)</f>
        <v>WINE</v>
      </c>
      <c r="C7739" t="s">
        <v>85</v>
      </c>
      <c r="D7739" t="s">
        <v>7510</v>
      </c>
      <c r="E7739" t="s">
        <v>10</v>
      </c>
      <c r="F7739">
        <v>42</v>
      </c>
      <c r="G7739" s="1">
        <v>15.99</v>
      </c>
      <c r="H7739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7739">
        <f>Sales[[#This Row],[Total Inventory]]*Sales[[#This Row],[Sale_Price]]</f>
        <v>482.58</v>
      </c>
    </row>
    <row r="7740" spans="1:9" x14ac:dyDescent="0.25">
      <c r="A7740">
        <v>84859</v>
      </c>
      <c r="B7740" t="str">
        <f>INDEX( Table3[],MATCH(Sales[[#This Row],[Category]],Table3[Category],0),1)</f>
        <v>WINE</v>
      </c>
      <c r="C7740" t="s">
        <v>61</v>
      </c>
      <c r="D7740" t="s">
        <v>7511</v>
      </c>
      <c r="E7740" t="s">
        <v>10</v>
      </c>
      <c r="F7740">
        <v>46</v>
      </c>
      <c r="G7740" s="1">
        <v>24.99</v>
      </c>
      <c r="H7740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7740">
        <f>Sales[[#This Row],[Total Inventory]]*Sales[[#This Row],[Sale_Price]]</f>
        <v>1149.54</v>
      </c>
    </row>
    <row r="7741" spans="1:9" x14ac:dyDescent="0.25">
      <c r="A7741">
        <v>90190</v>
      </c>
      <c r="B7741" t="str">
        <f>INDEX( Table3[],MATCH(Sales[[#This Row],[Category]],Table3[Category],0),1)</f>
        <v>BEER</v>
      </c>
      <c r="C7741" t="s">
        <v>11</v>
      </c>
      <c r="D7741" t="s">
        <v>7003</v>
      </c>
      <c r="E7741" t="s">
        <v>25</v>
      </c>
      <c r="F7741">
        <v>9</v>
      </c>
      <c r="G7741" s="1">
        <v>18.22</v>
      </c>
      <c r="H7741">
        <f>IF(INDEX(Sale_Promotions[[Code]:[Sale Price]],MATCH(Sales[[#This Row],[Code]],Sale_Promotions[Code],0),2)=0,Sales[[#This Row],[Price]],INDEX(Sale_Promotions[[Code]:[Sale Price]],MATCH(Sales[[#This Row],[Code]],Sale_Promotions[Code],0),2))</f>
        <v>18.22</v>
      </c>
      <c r="I7741">
        <f>Sales[[#This Row],[Total Inventory]]*Sales[[#This Row],[Sale_Price]]</f>
        <v>163.98</v>
      </c>
    </row>
    <row r="7742" spans="1:9" x14ac:dyDescent="0.25">
      <c r="A7742">
        <v>43338</v>
      </c>
      <c r="B7742" t="str">
        <f>INDEX( Table3[],MATCH(Sales[[#This Row],[Category]],Table3[Category],0),1)</f>
        <v>WINE</v>
      </c>
      <c r="C7742" t="s">
        <v>61</v>
      </c>
      <c r="D7742" t="s">
        <v>7512</v>
      </c>
      <c r="E7742" t="s">
        <v>10</v>
      </c>
      <c r="F7742">
        <v>57</v>
      </c>
      <c r="G7742" s="1">
        <v>16.489999999999998</v>
      </c>
      <c r="H7742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7742">
        <f>Sales[[#This Row],[Total Inventory]]*Sales[[#This Row],[Sale_Price]]</f>
        <v>939.93</v>
      </c>
    </row>
    <row r="7743" spans="1:9" x14ac:dyDescent="0.25">
      <c r="A7743">
        <v>25928</v>
      </c>
      <c r="B7743" t="str">
        <f>INDEX( Table3[],MATCH(Sales[[#This Row],[Category]],Table3[Category],0),1)</f>
        <v>BEER</v>
      </c>
      <c r="C7743" t="s">
        <v>11</v>
      </c>
      <c r="D7743" t="s">
        <v>7513</v>
      </c>
      <c r="E7743" t="s">
        <v>25</v>
      </c>
      <c r="F7743">
        <v>216</v>
      </c>
      <c r="G7743" s="1">
        <v>1.41</v>
      </c>
      <c r="H7743">
        <f>IF(INDEX(Sale_Promotions[[Code]:[Sale Price]],MATCH(Sales[[#This Row],[Code]],Sale_Promotions[Code],0),2)=0,Sales[[#This Row],[Price]],INDEX(Sale_Promotions[[Code]:[Sale Price]],MATCH(Sales[[#This Row],[Code]],Sale_Promotions[Code],0),2))</f>
        <v>1.41</v>
      </c>
      <c r="I7743">
        <f>Sales[[#This Row],[Total Inventory]]*Sales[[#This Row],[Sale_Price]]</f>
        <v>304.56</v>
      </c>
    </row>
    <row r="7744" spans="1:9" x14ac:dyDescent="0.25">
      <c r="A7744">
        <v>93157</v>
      </c>
      <c r="B7744" t="str">
        <f>INDEX( Table3[],MATCH(Sales[[#This Row],[Category]],Table3[Category],0),1)</f>
        <v>BEER</v>
      </c>
      <c r="C7744" t="s">
        <v>11</v>
      </c>
      <c r="D7744" t="s">
        <v>7514</v>
      </c>
      <c r="E7744" t="s">
        <v>25</v>
      </c>
      <c r="F7744">
        <v>0</v>
      </c>
      <c r="G7744" s="1">
        <v>1.74</v>
      </c>
      <c r="H7744">
        <f>IF(INDEX(Sale_Promotions[[Code]:[Sale Price]],MATCH(Sales[[#This Row],[Code]],Sale_Promotions[Code],0),2)=0,Sales[[#This Row],[Price]],INDEX(Sale_Promotions[[Code]:[Sale Price]],MATCH(Sales[[#This Row],[Code]],Sale_Promotions[Code],0),2))</f>
        <v>1.74</v>
      </c>
      <c r="I7744">
        <f>Sales[[#This Row],[Total Inventory]]*Sales[[#This Row],[Sale_Price]]</f>
        <v>0</v>
      </c>
    </row>
    <row r="7745" spans="1:9" x14ac:dyDescent="0.25">
      <c r="A7745">
        <v>23460</v>
      </c>
      <c r="B7745" t="str">
        <f>INDEX( Table3[],MATCH(Sales[[#This Row],[Category]],Table3[Category],0),1)</f>
        <v>BEER</v>
      </c>
      <c r="C7745" t="s">
        <v>11</v>
      </c>
      <c r="D7745" t="s">
        <v>7515</v>
      </c>
      <c r="E7745" t="s">
        <v>25</v>
      </c>
      <c r="F7745">
        <v>0</v>
      </c>
      <c r="G7745" s="1">
        <v>1.37</v>
      </c>
      <c r="H7745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7745">
        <f>Sales[[#This Row],[Total Inventory]]*Sales[[#This Row],[Sale_Price]]</f>
        <v>0</v>
      </c>
    </row>
    <row r="7746" spans="1:9" x14ac:dyDescent="0.25">
      <c r="A7746">
        <v>47503</v>
      </c>
      <c r="B7746" t="str">
        <f>INDEX( Table3[],MATCH(Sales[[#This Row],[Category]],Table3[Category],0),1)</f>
        <v>WINE</v>
      </c>
      <c r="C7746" t="s">
        <v>61</v>
      </c>
      <c r="D7746" t="s">
        <v>7516</v>
      </c>
      <c r="E7746" t="s">
        <v>10</v>
      </c>
      <c r="F7746">
        <v>1100</v>
      </c>
      <c r="G7746" s="1">
        <v>10.49</v>
      </c>
      <c r="H7746">
        <f>IF(INDEX(Sale_Promotions[[Code]:[Sale Price]],MATCH(Sales[[#This Row],[Code]],Sale_Promotions[Code],0),2)=0,Sales[[#This Row],[Price]],INDEX(Sale_Promotions[[Code]:[Sale Price]],MATCH(Sales[[#This Row],[Code]],Sale_Promotions[Code],0),2))</f>
        <v>9.09</v>
      </c>
      <c r="I7746">
        <f>Sales[[#This Row],[Total Inventory]]*Sales[[#This Row],[Sale_Price]]</f>
        <v>9999</v>
      </c>
    </row>
    <row r="7747" spans="1:9" x14ac:dyDescent="0.25">
      <c r="A7747">
        <v>335158</v>
      </c>
      <c r="B7747" t="str">
        <f>INDEX( Table3[],MATCH(Sales[[#This Row],[Category]],Table3[Category],0),1)</f>
        <v>WINE</v>
      </c>
      <c r="C7747" t="s">
        <v>41</v>
      </c>
      <c r="D7747" t="s">
        <v>7517</v>
      </c>
      <c r="E7747" t="s">
        <v>10</v>
      </c>
      <c r="F7747">
        <v>0</v>
      </c>
      <c r="G7747" s="1">
        <v>6.99</v>
      </c>
      <c r="H7747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7747">
        <f>Sales[[#This Row],[Total Inventory]]*Sales[[#This Row],[Sale_Price]]</f>
        <v>0</v>
      </c>
    </row>
    <row r="7748" spans="1:9" x14ac:dyDescent="0.25">
      <c r="A7748">
        <v>320009</v>
      </c>
      <c r="B7748" t="str">
        <f>INDEX( Table3[],MATCH(Sales[[#This Row],[Category]],Table3[Category],0),1)</f>
        <v>WINE</v>
      </c>
      <c r="C7748" t="s">
        <v>61</v>
      </c>
      <c r="D7748" t="s">
        <v>7518</v>
      </c>
      <c r="E7748" t="s">
        <v>10</v>
      </c>
      <c r="F7748">
        <v>5</v>
      </c>
      <c r="G7748" s="1">
        <v>30.99</v>
      </c>
      <c r="H7748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7748">
        <f>Sales[[#This Row],[Total Inventory]]*Sales[[#This Row],[Sale_Price]]</f>
        <v>154.94999999999999</v>
      </c>
    </row>
    <row r="7749" spans="1:9" x14ac:dyDescent="0.25">
      <c r="A7749">
        <v>19615</v>
      </c>
      <c r="B7749" t="str">
        <f>INDEX( Table3[],MATCH(Sales[[#This Row],[Category]],Table3[Category],0),1)</f>
        <v>LIQUOR</v>
      </c>
      <c r="C7749" t="s">
        <v>46</v>
      </c>
      <c r="D7749" t="s">
        <v>7519</v>
      </c>
      <c r="E7749" t="s">
        <v>16</v>
      </c>
      <c r="F7749">
        <v>16</v>
      </c>
      <c r="G7749" s="1">
        <v>14.99</v>
      </c>
      <c r="H7749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7749">
        <f>Sales[[#This Row],[Total Inventory]]*Sales[[#This Row],[Sale_Price]]</f>
        <v>239.84</v>
      </c>
    </row>
    <row r="7750" spans="1:9" x14ac:dyDescent="0.25">
      <c r="A7750">
        <v>338825</v>
      </c>
      <c r="B7750" t="str">
        <f>INDEX( Table3[],MATCH(Sales[[#This Row],[Category]],Table3[Category],0),1)</f>
        <v>WINE</v>
      </c>
      <c r="C7750" t="s">
        <v>85</v>
      </c>
      <c r="D7750" t="s">
        <v>7520</v>
      </c>
      <c r="E7750" t="s">
        <v>10</v>
      </c>
      <c r="F7750">
        <v>0</v>
      </c>
      <c r="G7750" s="1">
        <v>11.99</v>
      </c>
      <c r="H775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750">
        <f>Sales[[#This Row],[Total Inventory]]*Sales[[#This Row],[Sale_Price]]</f>
        <v>0</v>
      </c>
    </row>
    <row r="7751" spans="1:9" x14ac:dyDescent="0.25">
      <c r="A7751">
        <v>21806</v>
      </c>
      <c r="B7751" t="str">
        <f>INDEX( Table3[],MATCH(Sales[[#This Row],[Category]],Table3[Category],0),1)</f>
        <v>WINE</v>
      </c>
      <c r="C7751" t="s">
        <v>64</v>
      </c>
      <c r="D7751" t="s">
        <v>7521</v>
      </c>
      <c r="E7751" t="s">
        <v>10</v>
      </c>
      <c r="F7751">
        <v>126</v>
      </c>
      <c r="G7751" s="1">
        <v>23.99</v>
      </c>
      <c r="H7751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7751">
        <f>Sales[[#This Row],[Total Inventory]]*Sales[[#This Row],[Sale_Price]]</f>
        <v>3022.74</v>
      </c>
    </row>
    <row r="7752" spans="1:9" x14ac:dyDescent="0.25">
      <c r="A7752">
        <v>338296</v>
      </c>
      <c r="B7752" t="str">
        <f>INDEX( Table3[],MATCH(Sales[[#This Row],[Category]],Table3[Category],0),1)</f>
        <v>WINE</v>
      </c>
      <c r="C7752" t="s">
        <v>17</v>
      </c>
      <c r="D7752" t="s">
        <v>7522</v>
      </c>
      <c r="E7752" t="s">
        <v>10</v>
      </c>
      <c r="F7752">
        <v>0</v>
      </c>
      <c r="G7752" s="1">
        <v>6.79</v>
      </c>
      <c r="H7752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7752">
        <f>Sales[[#This Row],[Total Inventory]]*Sales[[#This Row],[Sale_Price]]</f>
        <v>0</v>
      </c>
    </row>
    <row r="7753" spans="1:9" x14ac:dyDescent="0.25">
      <c r="A7753">
        <v>338536</v>
      </c>
      <c r="B7753" t="str">
        <f>INDEX( Table3[],MATCH(Sales[[#This Row],[Category]],Table3[Category],0),1)</f>
        <v>WINE</v>
      </c>
      <c r="C7753" t="s">
        <v>61</v>
      </c>
      <c r="D7753" t="s">
        <v>7523</v>
      </c>
      <c r="E7753" t="s">
        <v>10</v>
      </c>
      <c r="F7753">
        <v>0</v>
      </c>
      <c r="G7753" s="1">
        <v>24.99</v>
      </c>
      <c r="H7753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7753">
        <f>Sales[[#This Row],[Total Inventory]]*Sales[[#This Row],[Sale_Price]]</f>
        <v>0</v>
      </c>
    </row>
    <row r="7754" spans="1:9" x14ac:dyDescent="0.25">
      <c r="A7754">
        <v>75493</v>
      </c>
      <c r="B7754" t="str">
        <f>INDEX( Table3[],MATCH(Sales[[#This Row],[Category]],Table3[Category],0),1)</f>
        <v>WINE</v>
      </c>
      <c r="C7754" t="s">
        <v>83</v>
      </c>
      <c r="D7754" t="s">
        <v>7524</v>
      </c>
      <c r="E7754" t="s">
        <v>10</v>
      </c>
      <c r="F7754">
        <v>0</v>
      </c>
      <c r="G7754" s="1">
        <v>5.49</v>
      </c>
      <c r="H7754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7754">
        <f>Sales[[#This Row],[Total Inventory]]*Sales[[#This Row],[Sale_Price]]</f>
        <v>0</v>
      </c>
    </row>
    <row r="7755" spans="1:9" x14ac:dyDescent="0.25">
      <c r="A7755">
        <v>47735</v>
      </c>
      <c r="B7755" t="str">
        <f>INDEX( Table3[],MATCH(Sales[[#This Row],[Category]],Table3[Category],0),1)</f>
        <v>LIQUOR</v>
      </c>
      <c r="C7755" t="s">
        <v>57</v>
      </c>
      <c r="D7755" t="s">
        <v>7525</v>
      </c>
      <c r="E7755" t="s">
        <v>133</v>
      </c>
      <c r="F7755">
        <v>5</v>
      </c>
      <c r="G7755" s="1">
        <v>19.989999999999998</v>
      </c>
      <c r="H7755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7755">
        <f>Sales[[#This Row],[Total Inventory]]*Sales[[#This Row],[Sale_Price]]</f>
        <v>99.949999999999989</v>
      </c>
    </row>
    <row r="7756" spans="1:9" x14ac:dyDescent="0.25">
      <c r="A7756">
        <v>42960</v>
      </c>
      <c r="B7756" t="str">
        <f>INDEX( Table3[],MATCH(Sales[[#This Row],[Category]],Table3[Category],0),1)</f>
        <v>WINE</v>
      </c>
      <c r="C7756" t="s">
        <v>85</v>
      </c>
      <c r="D7756" t="s">
        <v>7526</v>
      </c>
      <c r="E7756" t="s">
        <v>10</v>
      </c>
      <c r="F7756">
        <v>132</v>
      </c>
      <c r="G7756" s="1">
        <v>9.7899999999999991</v>
      </c>
      <c r="H7756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7756">
        <f>Sales[[#This Row],[Total Inventory]]*Sales[[#This Row],[Sale_Price]]</f>
        <v>1292.28</v>
      </c>
    </row>
    <row r="7757" spans="1:9" x14ac:dyDescent="0.25">
      <c r="A7757">
        <v>47746</v>
      </c>
      <c r="B7757" t="str">
        <f>INDEX( Table3[],MATCH(Sales[[#This Row],[Category]],Table3[Category],0),1)</f>
        <v>LIQUOR</v>
      </c>
      <c r="C7757" t="s">
        <v>37</v>
      </c>
      <c r="D7757" t="s">
        <v>1273</v>
      </c>
      <c r="E7757" t="s">
        <v>10</v>
      </c>
      <c r="F7757">
        <v>66</v>
      </c>
      <c r="G7757" s="1">
        <v>29.99</v>
      </c>
      <c r="H7757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7757">
        <f>Sales[[#This Row],[Total Inventory]]*Sales[[#This Row],[Sale_Price]]</f>
        <v>1979.34</v>
      </c>
    </row>
    <row r="7758" spans="1:9" x14ac:dyDescent="0.25">
      <c r="A7758">
        <v>79340</v>
      </c>
      <c r="B7758" t="str">
        <f>INDEX( Table3[],MATCH(Sales[[#This Row],[Category]],Table3[Category],0),1)</f>
        <v>WINE</v>
      </c>
      <c r="C7758" t="s">
        <v>43</v>
      </c>
      <c r="D7758" t="s">
        <v>7527</v>
      </c>
      <c r="E7758" t="s">
        <v>23</v>
      </c>
      <c r="F7758">
        <v>206</v>
      </c>
      <c r="G7758" s="1">
        <v>22.99</v>
      </c>
      <c r="H7758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7758">
        <f>Sales[[#This Row],[Total Inventory]]*Sales[[#This Row],[Sale_Price]]</f>
        <v>4735.9399999999996</v>
      </c>
    </row>
    <row r="7759" spans="1:9" x14ac:dyDescent="0.25">
      <c r="A7759">
        <v>301752</v>
      </c>
      <c r="B7759" t="str">
        <f>INDEX( Table3[],MATCH(Sales[[#This Row],[Category]],Table3[Category],0),1)</f>
        <v>WINE</v>
      </c>
      <c r="C7759" t="s">
        <v>61</v>
      </c>
      <c r="D7759" t="s">
        <v>7528</v>
      </c>
      <c r="E7759" t="s">
        <v>10</v>
      </c>
      <c r="F7759">
        <v>55</v>
      </c>
      <c r="G7759" s="1">
        <v>51.99</v>
      </c>
      <c r="H7759">
        <f>IF(INDEX(Sale_Promotions[[Code]:[Sale Price]],MATCH(Sales[[#This Row],[Code]],Sale_Promotions[Code],0),2)=0,Sales[[#This Row],[Price]],INDEX(Sale_Promotions[[Code]:[Sale Price]],MATCH(Sales[[#This Row],[Code]],Sale_Promotions[Code],0),2))</f>
        <v>51.99</v>
      </c>
      <c r="I7759">
        <f>Sales[[#This Row],[Total Inventory]]*Sales[[#This Row],[Sale_Price]]</f>
        <v>2859.4500000000003</v>
      </c>
    </row>
    <row r="7760" spans="1:9" x14ac:dyDescent="0.25">
      <c r="A7760">
        <v>48545</v>
      </c>
      <c r="B7760" t="str">
        <f>INDEX( Table3[],MATCH(Sales[[#This Row],[Category]],Table3[Category],0),1)</f>
        <v>BEER</v>
      </c>
      <c r="C7760" t="s">
        <v>436</v>
      </c>
      <c r="D7760" t="s">
        <v>7529</v>
      </c>
      <c r="E7760" t="s">
        <v>10</v>
      </c>
      <c r="F7760">
        <v>36</v>
      </c>
      <c r="G7760" s="1">
        <v>23.99</v>
      </c>
      <c r="H7760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7760">
        <f>Sales[[#This Row],[Total Inventory]]*Sales[[#This Row],[Sale_Price]]</f>
        <v>863.64</v>
      </c>
    </row>
    <row r="7761" spans="1:9" x14ac:dyDescent="0.25">
      <c r="A7761">
        <v>339310</v>
      </c>
      <c r="B7761" t="str">
        <f>INDEX( Table3[],MATCH(Sales[[#This Row],[Category]],Table3[Category],0),1)</f>
        <v>WINE</v>
      </c>
      <c r="C7761" t="s">
        <v>8</v>
      </c>
      <c r="D7761" t="s">
        <v>7530</v>
      </c>
      <c r="E7761" t="s">
        <v>10</v>
      </c>
      <c r="F7761">
        <v>0</v>
      </c>
      <c r="G7761" s="1">
        <v>13.99</v>
      </c>
      <c r="H776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7761">
        <f>Sales[[#This Row],[Total Inventory]]*Sales[[#This Row],[Sale_Price]]</f>
        <v>0</v>
      </c>
    </row>
    <row r="7762" spans="1:9" x14ac:dyDescent="0.25">
      <c r="A7762">
        <v>189677</v>
      </c>
      <c r="B7762" t="str">
        <f>INDEX( Table3[],MATCH(Sales[[#This Row],[Category]],Table3[Category],0),1)</f>
        <v>WINE</v>
      </c>
      <c r="C7762" t="s">
        <v>41</v>
      </c>
      <c r="D7762" t="s">
        <v>7531</v>
      </c>
      <c r="E7762" t="s">
        <v>10</v>
      </c>
      <c r="F7762">
        <v>34</v>
      </c>
      <c r="G7762" s="1">
        <v>9.7899999999999991</v>
      </c>
      <c r="H776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7762">
        <f>Sales[[#This Row],[Total Inventory]]*Sales[[#This Row],[Sale_Price]]</f>
        <v>332.85999999999996</v>
      </c>
    </row>
    <row r="7763" spans="1:9" x14ac:dyDescent="0.25">
      <c r="A7763">
        <v>76112</v>
      </c>
      <c r="B7763" t="str">
        <f>INDEX( Table3[],MATCH(Sales[[#This Row],[Category]],Table3[Category],0),1)</f>
        <v>WINE</v>
      </c>
      <c r="C7763" t="s">
        <v>39</v>
      </c>
      <c r="D7763" t="s">
        <v>7532</v>
      </c>
      <c r="E7763" t="s">
        <v>10</v>
      </c>
      <c r="F7763">
        <v>176</v>
      </c>
      <c r="G7763" s="1">
        <v>9.99</v>
      </c>
      <c r="H7763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7763">
        <f>Sales[[#This Row],[Total Inventory]]*Sales[[#This Row],[Sale_Price]]</f>
        <v>1758.24</v>
      </c>
    </row>
    <row r="7764" spans="1:9" x14ac:dyDescent="0.25">
      <c r="A7764">
        <v>42198</v>
      </c>
      <c r="B7764" t="str">
        <f>INDEX( Table3[],MATCH(Sales[[#This Row],[Category]],Table3[Category],0),1)</f>
        <v>WINE</v>
      </c>
      <c r="C7764" t="s">
        <v>61</v>
      </c>
      <c r="D7764" t="s">
        <v>7533</v>
      </c>
      <c r="E7764" t="s">
        <v>10</v>
      </c>
      <c r="F7764">
        <v>12</v>
      </c>
      <c r="G7764" s="1">
        <v>27.99</v>
      </c>
      <c r="H7764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7764">
        <f>Sales[[#This Row],[Total Inventory]]*Sales[[#This Row],[Sale_Price]]</f>
        <v>335.88</v>
      </c>
    </row>
    <row r="7765" spans="1:9" x14ac:dyDescent="0.25">
      <c r="A7765">
        <v>47104</v>
      </c>
      <c r="B7765" t="str">
        <f>INDEX( Table3[],MATCH(Sales[[#This Row],[Category]],Table3[Category],0),1)</f>
        <v>LIQUOR</v>
      </c>
      <c r="C7765" t="s">
        <v>46</v>
      </c>
      <c r="D7765" t="s">
        <v>7534</v>
      </c>
      <c r="E7765" t="s">
        <v>10</v>
      </c>
      <c r="F7765">
        <v>273</v>
      </c>
      <c r="G7765" s="1">
        <v>6.79</v>
      </c>
      <c r="H7765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7765">
        <f>Sales[[#This Row],[Total Inventory]]*Sales[[#This Row],[Sale_Price]]</f>
        <v>1853.67</v>
      </c>
    </row>
    <row r="7766" spans="1:9" x14ac:dyDescent="0.25">
      <c r="A7766">
        <v>10285</v>
      </c>
      <c r="B7766" t="str">
        <f>INDEX( Table3[],MATCH(Sales[[#This Row],[Category]],Table3[Category],0),1)</f>
        <v>BEER</v>
      </c>
      <c r="C7766" t="s">
        <v>11</v>
      </c>
      <c r="D7766" t="s">
        <v>7535</v>
      </c>
      <c r="E7766" t="s">
        <v>10</v>
      </c>
      <c r="F7766">
        <v>2</v>
      </c>
      <c r="G7766" s="1">
        <v>14.56</v>
      </c>
      <c r="H7766">
        <f>IF(INDEX(Sale_Promotions[[Code]:[Sale Price]],MATCH(Sales[[#This Row],[Code]],Sale_Promotions[Code],0),2)=0,Sales[[#This Row],[Price]],INDEX(Sale_Promotions[[Code]:[Sale Price]],MATCH(Sales[[#This Row],[Code]],Sale_Promotions[Code],0),2))</f>
        <v>14.56</v>
      </c>
      <c r="I7766">
        <f>Sales[[#This Row],[Total Inventory]]*Sales[[#This Row],[Sale_Price]]</f>
        <v>29.12</v>
      </c>
    </row>
    <row r="7767" spans="1:9" x14ac:dyDescent="0.25">
      <c r="A7767">
        <v>25561</v>
      </c>
      <c r="B7767" t="str">
        <f>INDEX( Table3[],MATCH(Sales[[#This Row],[Category]],Table3[Category],0),1)</f>
        <v>BEER</v>
      </c>
      <c r="C7767" t="s">
        <v>11</v>
      </c>
      <c r="D7767" t="s">
        <v>7536</v>
      </c>
      <c r="E7767" t="s">
        <v>25</v>
      </c>
      <c r="F7767">
        <v>96</v>
      </c>
      <c r="G7767" s="1">
        <v>1.46</v>
      </c>
      <c r="H7767">
        <f>IF(INDEX(Sale_Promotions[[Code]:[Sale Price]],MATCH(Sales[[#This Row],[Code]],Sale_Promotions[Code],0),2)=0,Sales[[#This Row],[Price]],INDEX(Sale_Promotions[[Code]:[Sale Price]],MATCH(Sales[[#This Row],[Code]],Sale_Promotions[Code],0),2))</f>
        <v>1.46</v>
      </c>
      <c r="I7767">
        <f>Sales[[#This Row],[Total Inventory]]*Sales[[#This Row],[Sale_Price]]</f>
        <v>140.16</v>
      </c>
    </row>
    <row r="7768" spans="1:9" x14ac:dyDescent="0.25">
      <c r="A7768">
        <v>89257</v>
      </c>
      <c r="B7768" t="str">
        <f>INDEX( Table3[],MATCH(Sales[[#This Row],[Category]],Table3[Category],0),1)</f>
        <v>WINE</v>
      </c>
      <c r="C7768" t="s">
        <v>28</v>
      </c>
      <c r="D7768" t="s">
        <v>7537</v>
      </c>
      <c r="E7768" t="s">
        <v>10</v>
      </c>
      <c r="F7768">
        <v>290</v>
      </c>
      <c r="G7768" s="1">
        <v>10.99</v>
      </c>
      <c r="H776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768">
        <f>Sales[[#This Row],[Total Inventory]]*Sales[[#This Row],[Sale_Price]]</f>
        <v>3187.1</v>
      </c>
    </row>
    <row r="7769" spans="1:9" x14ac:dyDescent="0.25">
      <c r="A7769">
        <v>336918</v>
      </c>
      <c r="B7769" t="str">
        <f>INDEX( Table3[],MATCH(Sales[[#This Row],[Category]],Table3[Category],0),1)</f>
        <v>WINE</v>
      </c>
      <c r="C7769" t="s">
        <v>28</v>
      </c>
      <c r="D7769" t="s">
        <v>7538</v>
      </c>
      <c r="E7769" t="s">
        <v>52</v>
      </c>
      <c r="F7769">
        <v>0</v>
      </c>
      <c r="G7769" s="1">
        <v>3.79</v>
      </c>
      <c r="H7769">
        <f>IF(INDEX(Sale_Promotions[[Code]:[Sale Price]],MATCH(Sales[[#This Row],[Code]],Sale_Promotions[Code],0),2)=0,Sales[[#This Row],[Price]],INDEX(Sale_Promotions[[Code]:[Sale Price]],MATCH(Sales[[#This Row],[Code]],Sale_Promotions[Code],0),2))</f>
        <v>3.79</v>
      </c>
      <c r="I7769">
        <f>Sales[[#This Row],[Total Inventory]]*Sales[[#This Row],[Sale_Price]]</f>
        <v>0</v>
      </c>
    </row>
    <row r="7770" spans="1:9" x14ac:dyDescent="0.25">
      <c r="A7770">
        <v>11720</v>
      </c>
      <c r="B7770" t="str">
        <f>INDEX( Table3[],MATCH(Sales[[#This Row],[Category]],Table3[Category],0),1)</f>
        <v>LIQUOR</v>
      </c>
      <c r="C7770" t="s">
        <v>175</v>
      </c>
      <c r="D7770" t="s">
        <v>7539</v>
      </c>
      <c r="E7770" t="s">
        <v>16</v>
      </c>
      <c r="F7770">
        <v>521</v>
      </c>
      <c r="G7770" s="1">
        <v>41.99</v>
      </c>
      <c r="H7770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7770">
        <f>Sales[[#This Row],[Total Inventory]]*Sales[[#This Row],[Sale_Price]]</f>
        <v>19792.79</v>
      </c>
    </row>
    <row r="7771" spans="1:9" x14ac:dyDescent="0.25">
      <c r="A7771">
        <v>321806</v>
      </c>
      <c r="B7771" t="str">
        <f>INDEX( Table3[],MATCH(Sales[[#This Row],[Category]],Table3[Category],0),1)</f>
        <v>WINE</v>
      </c>
      <c r="C7771" t="s">
        <v>31</v>
      </c>
      <c r="D7771" t="s">
        <v>7540</v>
      </c>
      <c r="E7771" t="s">
        <v>23</v>
      </c>
      <c r="F7771">
        <v>54</v>
      </c>
      <c r="G7771" s="1">
        <v>8.99</v>
      </c>
      <c r="H7771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7771">
        <f>Sales[[#This Row],[Total Inventory]]*Sales[[#This Row],[Sale_Price]]</f>
        <v>485.46000000000004</v>
      </c>
    </row>
    <row r="7772" spans="1:9" x14ac:dyDescent="0.25">
      <c r="A7772">
        <v>332979</v>
      </c>
      <c r="B7772" t="str">
        <f>INDEX( Table3[],MATCH(Sales[[#This Row],[Category]],Table3[Category],0),1)</f>
        <v>BEER</v>
      </c>
      <c r="C7772" t="s">
        <v>436</v>
      </c>
      <c r="D7772" t="s">
        <v>7541</v>
      </c>
      <c r="E7772" t="s">
        <v>10</v>
      </c>
      <c r="F7772">
        <v>13</v>
      </c>
      <c r="G7772" s="1">
        <v>26.99</v>
      </c>
      <c r="H7772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7772">
        <f>Sales[[#This Row],[Total Inventory]]*Sales[[#This Row],[Sale_Price]]</f>
        <v>350.87</v>
      </c>
    </row>
    <row r="7773" spans="1:9" x14ac:dyDescent="0.25">
      <c r="A7773">
        <v>79161</v>
      </c>
      <c r="B7773" t="str">
        <f>INDEX( Table3[],MATCH(Sales[[#This Row],[Category]],Table3[Category],0),1)</f>
        <v>BEER</v>
      </c>
      <c r="C7773" t="s">
        <v>1019</v>
      </c>
      <c r="D7773" t="s">
        <v>7542</v>
      </c>
      <c r="E7773" t="s">
        <v>10</v>
      </c>
      <c r="F7773">
        <v>26</v>
      </c>
      <c r="G7773" s="1">
        <v>14.49</v>
      </c>
      <c r="H7773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7773">
        <f>Sales[[#This Row],[Total Inventory]]*Sales[[#This Row],[Sale_Price]]</f>
        <v>376.74</v>
      </c>
    </row>
    <row r="7774" spans="1:9" x14ac:dyDescent="0.25">
      <c r="A7774">
        <v>39411</v>
      </c>
      <c r="B7774" t="str">
        <f>INDEX( Table3[],MATCH(Sales[[#This Row],[Category]],Table3[Category],0),1)</f>
        <v>WINE</v>
      </c>
      <c r="C7774" t="s">
        <v>28</v>
      </c>
      <c r="D7774" t="s">
        <v>7543</v>
      </c>
      <c r="E7774" t="s">
        <v>10</v>
      </c>
      <c r="F7774">
        <v>294</v>
      </c>
      <c r="G7774" s="1">
        <v>10.79</v>
      </c>
      <c r="H7774">
        <f>IF(INDEX(Sale_Promotions[[Code]:[Sale Price]],MATCH(Sales[[#This Row],[Code]],Sale_Promotions[Code],0),2)=0,Sales[[#This Row],[Price]],INDEX(Sale_Promotions[[Code]:[Sale Price]],MATCH(Sales[[#This Row],[Code]],Sale_Promotions[Code],0),2))</f>
        <v>9.2899999999999991</v>
      </c>
      <c r="I7774">
        <f>Sales[[#This Row],[Total Inventory]]*Sales[[#This Row],[Sale_Price]]</f>
        <v>2731.2599999999998</v>
      </c>
    </row>
    <row r="7775" spans="1:9" x14ac:dyDescent="0.25">
      <c r="A7775">
        <v>84850</v>
      </c>
      <c r="B7775" t="str">
        <f>INDEX( Table3[],MATCH(Sales[[#This Row],[Category]],Table3[Category],0),1)</f>
        <v>WINE</v>
      </c>
      <c r="C7775" t="s">
        <v>43</v>
      </c>
      <c r="D7775" t="s">
        <v>1922</v>
      </c>
      <c r="E7775" t="s">
        <v>10</v>
      </c>
      <c r="F7775">
        <v>125</v>
      </c>
      <c r="G7775" s="1">
        <v>46.99</v>
      </c>
      <c r="H7775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7775">
        <f>Sales[[#This Row],[Total Inventory]]*Sales[[#This Row],[Sale_Price]]</f>
        <v>5873.75</v>
      </c>
    </row>
    <row r="7776" spans="1:9" x14ac:dyDescent="0.25">
      <c r="A7776">
        <v>327955</v>
      </c>
      <c r="B7776" t="str">
        <f>INDEX( Table3[],MATCH(Sales[[#This Row],[Category]],Table3[Category],0),1)</f>
        <v>WINE</v>
      </c>
      <c r="C7776" t="s">
        <v>61</v>
      </c>
      <c r="D7776" t="s">
        <v>7544</v>
      </c>
      <c r="E7776" t="s">
        <v>10</v>
      </c>
      <c r="F7776">
        <v>14</v>
      </c>
      <c r="G7776" s="1">
        <v>53.99</v>
      </c>
      <c r="H7776">
        <f>IF(INDEX(Sale_Promotions[[Code]:[Sale Price]],MATCH(Sales[[#This Row],[Code]],Sale_Promotions[Code],0),2)=0,Sales[[#This Row],[Price]],INDEX(Sale_Promotions[[Code]:[Sale Price]],MATCH(Sales[[#This Row],[Code]],Sale_Promotions[Code],0),2))</f>
        <v>53.99</v>
      </c>
      <c r="I7776">
        <f>Sales[[#This Row],[Total Inventory]]*Sales[[#This Row],[Sale_Price]]</f>
        <v>755.86</v>
      </c>
    </row>
    <row r="7777" spans="1:9" x14ac:dyDescent="0.25">
      <c r="A7777">
        <v>30118</v>
      </c>
      <c r="B7777" t="str">
        <f>INDEX( Table3[],MATCH(Sales[[#This Row],[Category]],Table3[Category],0),1)</f>
        <v>BEER</v>
      </c>
      <c r="C7777" t="s">
        <v>11</v>
      </c>
      <c r="D7777" t="s">
        <v>7545</v>
      </c>
      <c r="E7777" t="s">
        <v>92</v>
      </c>
      <c r="F7777">
        <v>0</v>
      </c>
      <c r="G7777" s="1">
        <v>8.43</v>
      </c>
      <c r="H7777">
        <f>IF(INDEX(Sale_Promotions[[Code]:[Sale Price]],MATCH(Sales[[#This Row],[Code]],Sale_Promotions[Code],0),2)=0,Sales[[#This Row],[Price]],INDEX(Sale_Promotions[[Code]:[Sale Price]],MATCH(Sales[[#This Row],[Code]],Sale_Promotions[Code],0),2))</f>
        <v>8.43</v>
      </c>
      <c r="I7777">
        <f>Sales[[#This Row],[Total Inventory]]*Sales[[#This Row],[Sale_Price]]</f>
        <v>0</v>
      </c>
    </row>
    <row r="7778" spans="1:9" x14ac:dyDescent="0.25">
      <c r="A7778">
        <v>96113</v>
      </c>
      <c r="B7778" t="str">
        <f>INDEX( Table3[],MATCH(Sales[[#This Row],[Category]],Table3[Category],0),1)</f>
        <v>BEER</v>
      </c>
      <c r="C7778" t="s">
        <v>11</v>
      </c>
      <c r="D7778" t="s">
        <v>7546</v>
      </c>
      <c r="E7778" t="s">
        <v>25</v>
      </c>
      <c r="F7778">
        <v>0</v>
      </c>
      <c r="G7778" s="1">
        <v>1.74</v>
      </c>
      <c r="H7778">
        <f>IF(INDEX(Sale_Promotions[[Code]:[Sale Price]],MATCH(Sales[[#This Row],[Code]],Sale_Promotions[Code],0),2)=0,Sales[[#This Row],[Price]],INDEX(Sale_Promotions[[Code]:[Sale Price]],MATCH(Sales[[#This Row],[Code]],Sale_Promotions[Code],0),2))</f>
        <v>1.74</v>
      </c>
      <c r="I7778">
        <f>Sales[[#This Row],[Total Inventory]]*Sales[[#This Row],[Sale_Price]]</f>
        <v>0</v>
      </c>
    </row>
    <row r="7779" spans="1:9" x14ac:dyDescent="0.25">
      <c r="A7779">
        <v>23053</v>
      </c>
      <c r="B7779" t="str">
        <f>INDEX( Table3[],MATCH(Sales[[#This Row],[Category]],Table3[Category],0),1)</f>
        <v>BEER</v>
      </c>
      <c r="C7779" t="s">
        <v>11</v>
      </c>
      <c r="D7779" t="s">
        <v>7547</v>
      </c>
      <c r="E7779" t="s">
        <v>92</v>
      </c>
      <c r="F7779">
        <v>0</v>
      </c>
      <c r="G7779" s="1">
        <v>2.25</v>
      </c>
      <c r="H7779">
        <f>IF(INDEX(Sale_Promotions[[Code]:[Sale Price]],MATCH(Sales[[#This Row],[Code]],Sale_Promotions[Code],0),2)=0,Sales[[#This Row],[Price]],INDEX(Sale_Promotions[[Code]:[Sale Price]],MATCH(Sales[[#This Row],[Code]],Sale_Promotions[Code],0),2))</f>
        <v>2.25</v>
      </c>
      <c r="I7779">
        <f>Sales[[#This Row],[Total Inventory]]*Sales[[#This Row],[Sale_Price]]</f>
        <v>0</v>
      </c>
    </row>
    <row r="7780" spans="1:9" x14ac:dyDescent="0.25">
      <c r="A7780">
        <v>40185</v>
      </c>
      <c r="B7780" t="str">
        <f>INDEX( Table3[],MATCH(Sales[[#This Row],[Category]],Table3[Category],0),1)</f>
        <v>WINE</v>
      </c>
      <c r="C7780" t="s">
        <v>53</v>
      </c>
      <c r="D7780" t="s">
        <v>7369</v>
      </c>
      <c r="E7780" t="s">
        <v>48</v>
      </c>
      <c r="F7780">
        <v>880</v>
      </c>
      <c r="G7780" s="1">
        <v>6.49</v>
      </c>
      <c r="H7780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7780">
        <f>Sales[[#This Row],[Total Inventory]]*Sales[[#This Row],[Sale_Price]]</f>
        <v>5711.2</v>
      </c>
    </row>
    <row r="7781" spans="1:9" x14ac:dyDescent="0.25">
      <c r="A7781">
        <v>26565</v>
      </c>
      <c r="B7781" t="str">
        <f>INDEX( Table3[],MATCH(Sales[[#This Row],[Category]],Table3[Category],0),1)</f>
        <v>LIQUOR</v>
      </c>
      <c r="C7781" t="s">
        <v>175</v>
      </c>
      <c r="D7781" t="s">
        <v>887</v>
      </c>
      <c r="E7781" t="s">
        <v>10</v>
      </c>
      <c r="F7781">
        <v>1090</v>
      </c>
      <c r="G7781" s="1">
        <v>21.99</v>
      </c>
      <c r="H7781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7781">
        <f>Sales[[#This Row],[Total Inventory]]*Sales[[#This Row],[Sale_Price]]</f>
        <v>23969.1</v>
      </c>
    </row>
    <row r="7782" spans="1:9" x14ac:dyDescent="0.25">
      <c r="A7782">
        <v>72284</v>
      </c>
      <c r="B7782" t="str">
        <f>INDEX( Table3[],MATCH(Sales[[#This Row],[Category]],Table3[Category],0),1)</f>
        <v>LIQUOR</v>
      </c>
      <c r="C7782" t="s">
        <v>14</v>
      </c>
      <c r="D7782" t="s">
        <v>7548</v>
      </c>
      <c r="E7782" t="s">
        <v>10</v>
      </c>
      <c r="F7782">
        <v>33</v>
      </c>
      <c r="G7782" s="1">
        <v>155.99</v>
      </c>
      <c r="H7782">
        <f>IF(INDEX(Sale_Promotions[[Code]:[Sale Price]],MATCH(Sales[[#This Row],[Code]],Sale_Promotions[Code],0),2)=0,Sales[[#This Row],[Price]],INDEX(Sale_Promotions[[Code]:[Sale Price]],MATCH(Sales[[#This Row],[Code]],Sale_Promotions[Code],0),2))</f>
        <v>155.99</v>
      </c>
      <c r="I7782">
        <f>Sales[[#This Row],[Total Inventory]]*Sales[[#This Row],[Sale_Price]]</f>
        <v>5147.67</v>
      </c>
    </row>
    <row r="7783" spans="1:9" x14ac:dyDescent="0.25">
      <c r="A7783">
        <v>41303</v>
      </c>
      <c r="B7783" t="str">
        <f>INDEX( Table3[],MATCH(Sales[[#This Row],[Category]],Table3[Category],0),1)</f>
        <v>WINE</v>
      </c>
      <c r="C7783" t="s">
        <v>163</v>
      </c>
      <c r="D7783" t="s">
        <v>7549</v>
      </c>
      <c r="E7783" t="s">
        <v>10</v>
      </c>
      <c r="F7783">
        <v>0</v>
      </c>
      <c r="G7783" s="1">
        <v>66.989999999999995</v>
      </c>
      <c r="H7783">
        <f>IF(INDEX(Sale_Promotions[[Code]:[Sale Price]],MATCH(Sales[[#This Row],[Code]],Sale_Promotions[Code],0),2)=0,Sales[[#This Row],[Price]],INDEX(Sale_Promotions[[Code]:[Sale Price]],MATCH(Sales[[#This Row],[Code]],Sale_Promotions[Code],0),2))</f>
        <v>66.989999999999995</v>
      </c>
      <c r="I7783">
        <f>Sales[[#This Row],[Total Inventory]]*Sales[[#This Row],[Sale_Price]]</f>
        <v>0</v>
      </c>
    </row>
    <row r="7784" spans="1:9" x14ac:dyDescent="0.25">
      <c r="A7784">
        <v>33316</v>
      </c>
      <c r="B7784" t="str">
        <f>INDEX( Table3[],MATCH(Sales[[#This Row],[Category]],Table3[Category],0),1)</f>
        <v>LIQUOR</v>
      </c>
      <c r="C7784" t="s">
        <v>175</v>
      </c>
      <c r="D7784" t="s">
        <v>7550</v>
      </c>
      <c r="E7784" t="s">
        <v>10</v>
      </c>
      <c r="F7784">
        <v>-6</v>
      </c>
      <c r="G7784" s="1">
        <v>47.99</v>
      </c>
      <c r="H7784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7784">
        <f>Sales[[#This Row],[Total Inventory]]*Sales[[#This Row],[Sale_Price]]</f>
        <v>-287.94</v>
      </c>
    </row>
    <row r="7785" spans="1:9" x14ac:dyDescent="0.25">
      <c r="A7785">
        <v>70722</v>
      </c>
      <c r="B7785" t="str">
        <f>INDEX( Table3[],MATCH(Sales[[#This Row],[Category]],Table3[Category],0),1)</f>
        <v>LIQUOR</v>
      </c>
      <c r="C7785" t="s">
        <v>37</v>
      </c>
      <c r="D7785" t="s">
        <v>7551</v>
      </c>
      <c r="E7785" t="s">
        <v>16</v>
      </c>
      <c r="F7785">
        <v>117</v>
      </c>
      <c r="G7785" s="1">
        <v>17.989999999999998</v>
      </c>
      <c r="H778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7785">
        <f>Sales[[#This Row],[Total Inventory]]*Sales[[#This Row],[Sale_Price]]</f>
        <v>2104.83</v>
      </c>
    </row>
    <row r="7786" spans="1:9" x14ac:dyDescent="0.25">
      <c r="A7786">
        <v>342503</v>
      </c>
      <c r="B7786" t="str">
        <f>INDEX( Table3[],MATCH(Sales[[#This Row],[Category]],Table3[Category],0),1)</f>
        <v>LIQUOR</v>
      </c>
      <c r="C7786" t="s">
        <v>102</v>
      </c>
      <c r="D7786" t="s">
        <v>7552</v>
      </c>
      <c r="E7786" t="s">
        <v>10</v>
      </c>
      <c r="F7786">
        <v>44</v>
      </c>
      <c r="G7786" s="1">
        <v>62.99</v>
      </c>
      <c r="H7786">
        <f>IF(INDEX(Sale_Promotions[[Code]:[Sale Price]],MATCH(Sales[[#This Row],[Code]],Sale_Promotions[Code],0),2)=0,Sales[[#This Row],[Price]],INDEX(Sale_Promotions[[Code]:[Sale Price]],MATCH(Sales[[#This Row],[Code]],Sale_Promotions[Code],0),2))</f>
        <v>62.99</v>
      </c>
      <c r="I7786">
        <f>Sales[[#This Row],[Total Inventory]]*Sales[[#This Row],[Sale_Price]]</f>
        <v>2771.56</v>
      </c>
    </row>
    <row r="7787" spans="1:9" x14ac:dyDescent="0.25">
      <c r="A7787">
        <v>328998</v>
      </c>
      <c r="B7787" t="str">
        <f>INDEX( Table3[],MATCH(Sales[[#This Row],[Category]],Table3[Category],0),1)</f>
        <v>WINE</v>
      </c>
      <c r="C7787" t="s">
        <v>17</v>
      </c>
      <c r="D7787" t="s">
        <v>7553</v>
      </c>
      <c r="E7787" t="s">
        <v>10</v>
      </c>
      <c r="F7787">
        <v>0</v>
      </c>
      <c r="G7787" s="1">
        <v>12.99</v>
      </c>
      <c r="H778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7787">
        <f>Sales[[#This Row],[Total Inventory]]*Sales[[#This Row],[Sale_Price]]</f>
        <v>0</v>
      </c>
    </row>
    <row r="7788" spans="1:9" x14ac:dyDescent="0.25">
      <c r="A7788">
        <v>309759</v>
      </c>
      <c r="B7788" t="str">
        <f>INDEX( Table3[],MATCH(Sales[[#This Row],[Category]],Table3[Category],0),1)</f>
        <v>WINE</v>
      </c>
      <c r="C7788" t="s">
        <v>31</v>
      </c>
      <c r="D7788" t="s">
        <v>7554</v>
      </c>
      <c r="E7788" t="s">
        <v>10</v>
      </c>
      <c r="F7788">
        <v>0</v>
      </c>
      <c r="G7788" s="1">
        <v>19.690000000000001</v>
      </c>
      <c r="H7788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7788">
        <f>Sales[[#This Row],[Total Inventory]]*Sales[[#This Row],[Sale_Price]]</f>
        <v>0</v>
      </c>
    </row>
    <row r="7789" spans="1:9" x14ac:dyDescent="0.25">
      <c r="A7789">
        <v>30228</v>
      </c>
      <c r="B7789" t="str">
        <f>INDEX( Table3[],MATCH(Sales[[#This Row],[Category]],Table3[Category],0),1)</f>
        <v>WINE</v>
      </c>
      <c r="C7789" t="s">
        <v>43</v>
      </c>
      <c r="D7789" t="s">
        <v>7555</v>
      </c>
      <c r="E7789" t="s">
        <v>10</v>
      </c>
      <c r="F7789">
        <v>245</v>
      </c>
      <c r="G7789" s="1">
        <v>50.99</v>
      </c>
      <c r="H7789">
        <f>IF(INDEX(Sale_Promotions[[Code]:[Sale Price]],MATCH(Sales[[#This Row],[Code]],Sale_Promotions[Code],0),2)=0,Sales[[#This Row],[Price]],INDEX(Sale_Promotions[[Code]:[Sale Price]],MATCH(Sales[[#This Row],[Code]],Sale_Promotions[Code],0),2))</f>
        <v>50.99</v>
      </c>
      <c r="I7789">
        <f>Sales[[#This Row],[Total Inventory]]*Sales[[#This Row],[Sale_Price]]</f>
        <v>12492.550000000001</v>
      </c>
    </row>
    <row r="7790" spans="1:9" x14ac:dyDescent="0.25">
      <c r="A7790">
        <v>50970</v>
      </c>
      <c r="B7790" t="str">
        <f>INDEX( Table3[],MATCH(Sales[[#This Row],[Category]],Table3[Category],0),1)</f>
        <v>LIQUOR</v>
      </c>
      <c r="C7790" t="s">
        <v>26</v>
      </c>
      <c r="D7790" t="s">
        <v>3386</v>
      </c>
      <c r="E7790" t="s">
        <v>10</v>
      </c>
      <c r="F7790">
        <v>501</v>
      </c>
      <c r="G7790" s="1">
        <v>23.99</v>
      </c>
      <c r="H7790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7790">
        <f>Sales[[#This Row],[Total Inventory]]*Sales[[#This Row],[Sale_Price]]</f>
        <v>12018.99</v>
      </c>
    </row>
    <row r="7791" spans="1:9" x14ac:dyDescent="0.25">
      <c r="A7791">
        <v>336902</v>
      </c>
      <c r="B7791" t="str">
        <f>INDEX( Table3[],MATCH(Sales[[#This Row],[Category]],Table3[Category],0),1)</f>
        <v>WINE</v>
      </c>
      <c r="C7791" t="s">
        <v>163</v>
      </c>
      <c r="D7791" t="s">
        <v>7556</v>
      </c>
      <c r="E7791" t="s">
        <v>10</v>
      </c>
      <c r="F7791">
        <v>0</v>
      </c>
      <c r="G7791" s="1">
        <v>17.489999999999998</v>
      </c>
      <c r="H7791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7791">
        <f>Sales[[#This Row],[Total Inventory]]*Sales[[#This Row],[Sale_Price]]</f>
        <v>0</v>
      </c>
    </row>
    <row r="7792" spans="1:9" x14ac:dyDescent="0.25">
      <c r="A7792">
        <v>310934</v>
      </c>
      <c r="B7792" t="str">
        <f>INDEX( Table3[],MATCH(Sales[[#This Row],[Category]],Table3[Category],0),1)</f>
        <v>WINE</v>
      </c>
      <c r="C7792" t="s">
        <v>39</v>
      </c>
      <c r="D7792" t="s">
        <v>7557</v>
      </c>
      <c r="E7792" t="s">
        <v>10</v>
      </c>
      <c r="F7792">
        <v>10</v>
      </c>
      <c r="G7792" s="1">
        <v>17.489999999999998</v>
      </c>
      <c r="H7792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7792">
        <f>Sales[[#This Row],[Total Inventory]]*Sales[[#This Row],[Sale_Price]]</f>
        <v>174.89999999999998</v>
      </c>
    </row>
    <row r="7793" spans="1:9" x14ac:dyDescent="0.25">
      <c r="A7793">
        <v>313992</v>
      </c>
      <c r="B7793" t="str">
        <f>INDEX( Table3[],MATCH(Sales[[#This Row],[Category]],Table3[Category],0),1)</f>
        <v>BEER</v>
      </c>
      <c r="C7793" t="s">
        <v>1019</v>
      </c>
      <c r="D7793" t="s">
        <v>7558</v>
      </c>
      <c r="E7793" t="s">
        <v>48</v>
      </c>
      <c r="F7793">
        <v>333</v>
      </c>
      <c r="G7793" s="1">
        <v>5.99</v>
      </c>
      <c r="H7793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7793">
        <f>Sales[[#This Row],[Total Inventory]]*Sales[[#This Row],[Sale_Price]]</f>
        <v>1994.67</v>
      </c>
    </row>
    <row r="7794" spans="1:9" x14ac:dyDescent="0.25">
      <c r="A7794">
        <v>47587</v>
      </c>
      <c r="B7794" t="str">
        <f>INDEX( Table3[],MATCH(Sales[[#This Row],[Category]],Table3[Category],0),1)</f>
        <v>LIQUOR</v>
      </c>
      <c r="C7794" t="s">
        <v>46</v>
      </c>
      <c r="D7794" t="s">
        <v>7559</v>
      </c>
      <c r="E7794" t="s">
        <v>10</v>
      </c>
      <c r="F7794">
        <v>220</v>
      </c>
      <c r="G7794" s="1">
        <v>11.99</v>
      </c>
      <c r="H779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794">
        <f>Sales[[#This Row],[Total Inventory]]*Sales[[#This Row],[Sale_Price]]</f>
        <v>2637.8</v>
      </c>
    </row>
    <row r="7795" spans="1:9" x14ac:dyDescent="0.25">
      <c r="A7795">
        <v>80208</v>
      </c>
      <c r="B7795" t="str">
        <f>INDEX( Table3[],MATCH(Sales[[#This Row],[Category]],Table3[Category],0),1)</f>
        <v>WINE</v>
      </c>
      <c r="C7795" t="s">
        <v>61</v>
      </c>
      <c r="D7795" t="s">
        <v>7560</v>
      </c>
      <c r="E7795" t="s">
        <v>10</v>
      </c>
      <c r="F7795">
        <v>146</v>
      </c>
      <c r="G7795" s="1">
        <v>17.989999999999998</v>
      </c>
      <c r="H779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7795">
        <f>Sales[[#This Row],[Total Inventory]]*Sales[[#This Row],[Sale_Price]]</f>
        <v>2626.54</v>
      </c>
    </row>
    <row r="7796" spans="1:9" x14ac:dyDescent="0.25">
      <c r="A7796">
        <v>84616</v>
      </c>
      <c r="B7796" t="str">
        <f>INDEX( Table3[],MATCH(Sales[[#This Row],[Category]],Table3[Category],0),1)</f>
        <v>WINE</v>
      </c>
      <c r="C7796" t="s">
        <v>64</v>
      </c>
      <c r="D7796" t="s">
        <v>7561</v>
      </c>
      <c r="E7796" t="s">
        <v>10</v>
      </c>
      <c r="F7796">
        <v>4</v>
      </c>
      <c r="G7796" s="1">
        <v>31.99</v>
      </c>
      <c r="H7796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7796">
        <f>Sales[[#This Row],[Total Inventory]]*Sales[[#This Row],[Sale_Price]]</f>
        <v>127.96</v>
      </c>
    </row>
    <row r="7797" spans="1:9" x14ac:dyDescent="0.25">
      <c r="A7797">
        <v>80442</v>
      </c>
      <c r="B7797" t="str">
        <f>INDEX( Table3[],MATCH(Sales[[#This Row],[Category]],Table3[Category],0),1)</f>
        <v>LIQUOR</v>
      </c>
      <c r="C7797" t="s">
        <v>26</v>
      </c>
      <c r="D7797" t="s">
        <v>7562</v>
      </c>
      <c r="E7797" t="s">
        <v>449</v>
      </c>
      <c r="F7797">
        <v>674</v>
      </c>
      <c r="G7797" s="1">
        <v>0.99</v>
      </c>
      <c r="H7797">
        <f>IF(INDEX(Sale_Promotions[[Code]:[Sale Price]],MATCH(Sales[[#This Row],[Code]],Sale_Promotions[Code],0),2)=0,Sales[[#This Row],[Price]],INDEX(Sale_Promotions[[Code]:[Sale Price]],MATCH(Sales[[#This Row],[Code]],Sale_Promotions[Code],0),2))</f>
        <v>0.99</v>
      </c>
      <c r="I7797">
        <f>Sales[[#This Row],[Total Inventory]]*Sales[[#This Row],[Sale_Price]]</f>
        <v>667.26</v>
      </c>
    </row>
    <row r="7798" spans="1:9" x14ac:dyDescent="0.25">
      <c r="A7798">
        <v>70802</v>
      </c>
      <c r="B7798" t="str">
        <f>INDEX( Table3[],MATCH(Sales[[#This Row],[Category]],Table3[Category],0),1)</f>
        <v>LIQUOR</v>
      </c>
      <c r="C7798" t="s">
        <v>26</v>
      </c>
      <c r="D7798" t="s">
        <v>4130</v>
      </c>
      <c r="E7798" t="s">
        <v>10</v>
      </c>
      <c r="F7798">
        <v>77</v>
      </c>
      <c r="G7798" s="1">
        <v>10.99</v>
      </c>
      <c r="H779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798">
        <f>Sales[[#This Row],[Total Inventory]]*Sales[[#This Row],[Sale_Price]]</f>
        <v>846.23</v>
      </c>
    </row>
    <row r="7799" spans="1:9" x14ac:dyDescent="0.25">
      <c r="A7799">
        <v>27561</v>
      </c>
      <c r="B7799" t="str">
        <f>INDEX( Table3[],MATCH(Sales[[#This Row],[Category]],Table3[Category],0),1)</f>
        <v>LIQUOR</v>
      </c>
      <c r="C7799" t="s">
        <v>14</v>
      </c>
      <c r="D7799" t="s">
        <v>6875</v>
      </c>
      <c r="E7799" t="s">
        <v>48</v>
      </c>
      <c r="F7799">
        <v>219</v>
      </c>
      <c r="G7799" s="1">
        <v>22.99</v>
      </c>
      <c r="H7799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7799">
        <f>Sales[[#This Row],[Total Inventory]]*Sales[[#This Row],[Sale_Price]]</f>
        <v>5034.8099999999995</v>
      </c>
    </row>
    <row r="7800" spans="1:9" x14ac:dyDescent="0.25">
      <c r="A7800">
        <v>11447</v>
      </c>
      <c r="B7800" t="str">
        <f>INDEX( Table3[],MATCH(Sales[[#This Row],[Category]],Table3[Category],0),1)</f>
        <v>LIQUOR</v>
      </c>
      <c r="C7800" t="s">
        <v>37</v>
      </c>
      <c r="D7800" t="s">
        <v>7563</v>
      </c>
      <c r="E7800" t="s">
        <v>16</v>
      </c>
      <c r="F7800">
        <v>43</v>
      </c>
      <c r="G7800" s="1">
        <v>25.99</v>
      </c>
      <c r="H7800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7800">
        <f>Sales[[#This Row],[Total Inventory]]*Sales[[#This Row],[Sale_Price]]</f>
        <v>859.56999999999994</v>
      </c>
    </row>
    <row r="7801" spans="1:9" x14ac:dyDescent="0.25">
      <c r="A7801">
        <v>346896</v>
      </c>
      <c r="B7801" t="str">
        <f>INDEX( Table3[],MATCH(Sales[[#This Row],[Category]],Table3[Category],0),1)</f>
        <v>WINE</v>
      </c>
      <c r="C7801" t="s">
        <v>64</v>
      </c>
      <c r="D7801" t="s">
        <v>7564</v>
      </c>
      <c r="E7801" t="s">
        <v>10</v>
      </c>
      <c r="F7801">
        <v>9</v>
      </c>
      <c r="G7801" s="1">
        <v>18.489999999999998</v>
      </c>
      <c r="H7801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7801">
        <f>Sales[[#This Row],[Total Inventory]]*Sales[[#This Row],[Sale_Price]]</f>
        <v>166.41</v>
      </c>
    </row>
    <row r="7802" spans="1:9" x14ac:dyDescent="0.25">
      <c r="A7802">
        <v>84517</v>
      </c>
      <c r="B7802" t="str">
        <f>INDEX( Table3[],MATCH(Sales[[#This Row],[Category]],Table3[Category],0),1)</f>
        <v>WINE</v>
      </c>
      <c r="C7802" t="s">
        <v>28</v>
      </c>
      <c r="D7802" t="s">
        <v>7565</v>
      </c>
      <c r="E7802" t="s">
        <v>10</v>
      </c>
      <c r="F7802">
        <v>234</v>
      </c>
      <c r="G7802" s="1">
        <v>13.99</v>
      </c>
      <c r="H780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802">
        <f>Sales[[#This Row],[Total Inventory]]*Sales[[#This Row],[Sale_Price]]</f>
        <v>2805.66</v>
      </c>
    </row>
    <row r="7803" spans="1:9" x14ac:dyDescent="0.25">
      <c r="A7803">
        <v>10431</v>
      </c>
      <c r="B7803" t="str">
        <f>INDEX( Table3[],MATCH(Sales[[#This Row],[Category]],Table3[Category],0),1)</f>
        <v>BEER</v>
      </c>
      <c r="C7803" t="s">
        <v>11</v>
      </c>
      <c r="D7803" t="s">
        <v>7566</v>
      </c>
      <c r="E7803" t="s">
        <v>25</v>
      </c>
      <c r="F7803">
        <v>660</v>
      </c>
      <c r="G7803" s="1">
        <v>1.93</v>
      </c>
      <c r="H7803">
        <f>IF(INDEX(Sale_Promotions[[Code]:[Sale Price]],MATCH(Sales[[#This Row],[Code]],Sale_Promotions[Code],0),2)=0,Sales[[#This Row],[Price]],INDEX(Sale_Promotions[[Code]:[Sale Price]],MATCH(Sales[[#This Row],[Code]],Sale_Promotions[Code],0),2))</f>
        <v>1.93</v>
      </c>
      <c r="I7803">
        <f>Sales[[#This Row],[Total Inventory]]*Sales[[#This Row],[Sale_Price]]</f>
        <v>1273.8</v>
      </c>
    </row>
    <row r="7804" spans="1:9" x14ac:dyDescent="0.25">
      <c r="A7804">
        <v>35360</v>
      </c>
      <c r="B7804" t="str">
        <f>INDEX( Table3[],MATCH(Sales[[#This Row],[Category]],Table3[Category],0),1)</f>
        <v>LIQUOR</v>
      </c>
      <c r="C7804" t="s">
        <v>37</v>
      </c>
      <c r="D7804" t="s">
        <v>7567</v>
      </c>
      <c r="E7804" t="s">
        <v>16</v>
      </c>
      <c r="F7804">
        <v>256</v>
      </c>
      <c r="G7804" s="1">
        <v>13.29</v>
      </c>
      <c r="H7804">
        <f>IF(INDEX(Sale_Promotions[[Code]:[Sale Price]],MATCH(Sales[[#This Row],[Code]],Sale_Promotions[Code],0),2)=0,Sales[[#This Row],[Price]],INDEX(Sale_Promotions[[Code]:[Sale Price]],MATCH(Sales[[#This Row],[Code]],Sale_Promotions[Code],0),2))</f>
        <v>13.29</v>
      </c>
      <c r="I7804">
        <f>Sales[[#This Row],[Total Inventory]]*Sales[[#This Row],[Sale_Price]]</f>
        <v>3402.24</v>
      </c>
    </row>
    <row r="7805" spans="1:9" x14ac:dyDescent="0.25">
      <c r="A7805">
        <v>82156</v>
      </c>
      <c r="B7805" t="str">
        <f>INDEX( Table3[],MATCH(Sales[[#This Row],[Category]],Table3[Category],0),1)</f>
        <v>WINE</v>
      </c>
      <c r="C7805" t="s">
        <v>61</v>
      </c>
      <c r="D7805" t="s">
        <v>7568</v>
      </c>
      <c r="E7805" t="s">
        <v>23</v>
      </c>
      <c r="F7805">
        <v>241</v>
      </c>
      <c r="G7805" s="1">
        <v>14.69</v>
      </c>
      <c r="H780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805">
        <f>Sales[[#This Row],[Total Inventory]]*Sales[[#This Row],[Sale_Price]]</f>
        <v>2889.59</v>
      </c>
    </row>
    <row r="7806" spans="1:9" x14ac:dyDescent="0.25">
      <c r="A7806">
        <v>332902</v>
      </c>
      <c r="B7806" t="str">
        <f>INDEX( Table3[],MATCH(Sales[[#This Row],[Category]],Table3[Category],0),1)</f>
        <v>WINE</v>
      </c>
      <c r="C7806" t="s">
        <v>61</v>
      </c>
      <c r="D7806" t="s">
        <v>7569</v>
      </c>
      <c r="E7806" t="s">
        <v>10</v>
      </c>
      <c r="F7806">
        <v>0</v>
      </c>
      <c r="G7806" s="1">
        <v>30.99</v>
      </c>
      <c r="H7806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7806">
        <f>Sales[[#This Row],[Total Inventory]]*Sales[[#This Row],[Sale_Price]]</f>
        <v>0</v>
      </c>
    </row>
    <row r="7807" spans="1:9" x14ac:dyDescent="0.25">
      <c r="A7807">
        <v>42165</v>
      </c>
      <c r="B7807" t="str">
        <f>INDEX( Table3[],MATCH(Sales[[#This Row],[Category]],Table3[Category],0),1)</f>
        <v>WINE</v>
      </c>
      <c r="C7807" t="s">
        <v>61</v>
      </c>
      <c r="D7807" t="s">
        <v>7570</v>
      </c>
      <c r="E7807" t="s">
        <v>10</v>
      </c>
      <c r="F7807">
        <v>684</v>
      </c>
      <c r="G7807" s="1">
        <v>11.99</v>
      </c>
      <c r="H780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807">
        <f>Sales[[#This Row],[Total Inventory]]*Sales[[#This Row],[Sale_Price]]</f>
        <v>7517.16</v>
      </c>
    </row>
    <row r="7808" spans="1:9" x14ac:dyDescent="0.25">
      <c r="A7808">
        <v>71044</v>
      </c>
      <c r="B7808" t="str">
        <f>INDEX( Table3[],MATCH(Sales[[#This Row],[Category]],Table3[Category],0),1)</f>
        <v>LIQUOR</v>
      </c>
      <c r="C7808" t="s">
        <v>37</v>
      </c>
      <c r="D7808" t="s">
        <v>7571</v>
      </c>
      <c r="E7808" t="s">
        <v>16</v>
      </c>
      <c r="F7808">
        <v>0</v>
      </c>
      <c r="G7808" s="1">
        <v>24.99</v>
      </c>
      <c r="H7808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7808">
        <f>Sales[[#This Row],[Total Inventory]]*Sales[[#This Row],[Sale_Price]]</f>
        <v>0</v>
      </c>
    </row>
    <row r="7809" spans="1:9" x14ac:dyDescent="0.25">
      <c r="A7809">
        <v>2925</v>
      </c>
      <c r="B7809" t="str">
        <f>INDEX( Table3[],MATCH(Sales[[#This Row],[Category]],Table3[Category],0),1)</f>
        <v>BEER</v>
      </c>
      <c r="C7809" t="s">
        <v>11</v>
      </c>
      <c r="D7809" t="s">
        <v>2619</v>
      </c>
      <c r="E7809" t="s">
        <v>25</v>
      </c>
      <c r="F7809">
        <v>1111</v>
      </c>
      <c r="G7809" s="1">
        <v>1.34</v>
      </c>
      <c r="H7809">
        <f>IF(INDEX(Sale_Promotions[[Code]:[Sale Price]],MATCH(Sales[[#This Row],[Code]],Sale_Promotions[Code],0),2)=0,Sales[[#This Row],[Price]],INDEX(Sale_Promotions[[Code]:[Sale Price]],MATCH(Sales[[#This Row],[Code]],Sale_Promotions[Code],0),2))</f>
        <v>1.34</v>
      </c>
      <c r="I7809">
        <f>Sales[[#This Row],[Total Inventory]]*Sales[[#This Row],[Sale_Price]]</f>
        <v>1488.74</v>
      </c>
    </row>
    <row r="7810" spans="1:9" x14ac:dyDescent="0.25">
      <c r="A7810">
        <v>40466</v>
      </c>
      <c r="B7810" t="str">
        <f>INDEX( Table3[],MATCH(Sales[[#This Row],[Category]],Table3[Category],0),1)</f>
        <v>WINE</v>
      </c>
      <c r="C7810" t="s">
        <v>28</v>
      </c>
      <c r="D7810" t="s">
        <v>7572</v>
      </c>
      <c r="E7810" t="s">
        <v>244</v>
      </c>
      <c r="F7810">
        <v>184</v>
      </c>
      <c r="G7810" s="1">
        <v>9.49</v>
      </c>
      <c r="H7810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7810">
        <f>Sales[[#This Row],[Total Inventory]]*Sales[[#This Row],[Sale_Price]]</f>
        <v>1746.16</v>
      </c>
    </row>
    <row r="7811" spans="1:9" x14ac:dyDescent="0.25">
      <c r="A7811">
        <v>68730</v>
      </c>
      <c r="B7811" t="str">
        <f>INDEX( Table3[],MATCH(Sales[[#This Row],[Category]],Table3[Category],0),1)</f>
        <v>WINE</v>
      </c>
      <c r="C7811" t="s">
        <v>43</v>
      </c>
      <c r="D7811" t="s">
        <v>7573</v>
      </c>
      <c r="E7811" t="s">
        <v>10</v>
      </c>
      <c r="F7811">
        <v>6</v>
      </c>
      <c r="G7811" s="1">
        <v>63.99</v>
      </c>
      <c r="H7811">
        <f>IF(INDEX(Sale_Promotions[[Code]:[Sale Price]],MATCH(Sales[[#This Row],[Code]],Sale_Promotions[Code],0),2)=0,Sales[[#This Row],[Price]],INDEX(Sale_Promotions[[Code]:[Sale Price]],MATCH(Sales[[#This Row],[Code]],Sale_Promotions[Code],0),2))</f>
        <v>63.99</v>
      </c>
      <c r="I7811">
        <f>Sales[[#This Row],[Total Inventory]]*Sales[[#This Row],[Sale_Price]]</f>
        <v>383.94</v>
      </c>
    </row>
    <row r="7812" spans="1:9" x14ac:dyDescent="0.25">
      <c r="A7812">
        <v>75116</v>
      </c>
      <c r="B7812" t="str">
        <f>INDEX( Table3[],MATCH(Sales[[#This Row],[Category]],Table3[Category],0),1)</f>
        <v>WINE</v>
      </c>
      <c r="C7812" t="s">
        <v>61</v>
      </c>
      <c r="D7812" t="s">
        <v>6861</v>
      </c>
      <c r="E7812" t="s">
        <v>23</v>
      </c>
      <c r="F7812">
        <v>238</v>
      </c>
      <c r="G7812" s="1">
        <v>21.99</v>
      </c>
      <c r="H7812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7812">
        <f>Sales[[#This Row],[Total Inventory]]*Sales[[#This Row],[Sale_Price]]</f>
        <v>5233.62</v>
      </c>
    </row>
    <row r="7813" spans="1:9" x14ac:dyDescent="0.25">
      <c r="A7813">
        <v>10253</v>
      </c>
      <c r="B7813" t="str">
        <f>INDEX( Table3[],MATCH(Sales[[#This Row],[Category]],Table3[Category],0),1)</f>
        <v>BEER</v>
      </c>
      <c r="C7813" t="s">
        <v>11</v>
      </c>
      <c r="D7813" t="s">
        <v>7574</v>
      </c>
      <c r="E7813" t="s">
        <v>10</v>
      </c>
      <c r="F7813">
        <v>0</v>
      </c>
      <c r="G7813" s="1">
        <v>14.16</v>
      </c>
      <c r="H7813">
        <f>IF(INDEX(Sale_Promotions[[Code]:[Sale Price]],MATCH(Sales[[#This Row],[Code]],Sale_Promotions[Code],0),2)=0,Sales[[#This Row],[Price]],INDEX(Sale_Promotions[[Code]:[Sale Price]],MATCH(Sales[[#This Row],[Code]],Sale_Promotions[Code],0),2))</f>
        <v>14.16</v>
      </c>
      <c r="I7813">
        <f>Sales[[#This Row],[Total Inventory]]*Sales[[#This Row],[Sale_Price]]</f>
        <v>0</v>
      </c>
    </row>
    <row r="7814" spans="1:9" x14ac:dyDescent="0.25">
      <c r="A7814">
        <v>14990</v>
      </c>
      <c r="B7814" t="str">
        <f>INDEX( Table3[],MATCH(Sales[[#This Row],[Category]],Table3[Category],0),1)</f>
        <v>WINE</v>
      </c>
      <c r="C7814" t="s">
        <v>28</v>
      </c>
      <c r="D7814" t="s">
        <v>2025</v>
      </c>
      <c r="E7814" t="s">
        <v>10</v>
      </c>
      <c r="F7814">
        <v>37</v>
      </c>
      <c r="G7814" s="1">
        <v>16.989999999999998</v>
      </c>
      <c r="H7814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7814">
        <f>Sales[[#This Row],[Total Inventory]]*Sales[[#This Row],[Sale_Price]]</f>
        <v>628.63</v>
      </c>
    </row>
    <row r="7815" spans="1:9" x14ac:dyDescent="0.25">
      <c r="A7815">
        <v>27456</v>
      </c>
      <c r="B7815" t="str">
        <f>INDEX( Table3[],MATCH(Sales[[#This Row],[Category]],Table3[Category],0),1)</f>
        <v>WINE</v>
      </c>
      <c r="C7815" t="s">
        <v>28</v>
      </c>
      <c r="D7815" t="s">
        <v>7575</v>
      </c>
      <c r="E7815" t="s">
        <v>10</v>
      </c>
      <c r="F7815">
        <v>318</v>
      </c>
      <c r="G7815" s="1">
        <v>12.99</v>
      </c>
      <c r="H781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7815">
        <f>Sales[[#This Row],[Total Inventory]]*Sales[[#This Row],[Sale_Price]]</f>
        <v>4130.82</v>
      </c>
    </row>
    <row r="7816" spans="1:9" x14ac:dyDescent="0.25">
      <c r="A7816">
        <v>28738</v>
      </c>
      <c r="B7816" t="str">
        <f>INDEX( Table3[],MATCH(Sales[[#This Row],[Category]],Table3[Category],0),1)</f>
        <v>LIQUOR</v>
      </c>
      <c r="C7816" t="s">
        <v>245</v>
      </c>
      <c r="D7816" t="s">
        <v>7576</v>
      </c>
      <c r="E7816" t="s">
        <v>1136</v>
      </c>
      <c r="F7816">
        <v>64</v>
      </c>
      <c r="G7816" s="1">
        <v>5.29</v>
      </c>
      <c r="H7816">
        <f>IF(INDEX(Sale_Promotions[[Code]:[Sale Price]],MATCH(Sales[[#This Row],[Code]],Sale_Promotions[Code],0),2)=0,Sales[[#This Row],[Price]],INDEX(Sale_Promotions[[Code]:[Sale Price]],MATCH(Sales[[#This Row],[Code]],Sale_Promotions[Code],0),2))</f>
        <v>5.29</v>
      </c>
      <c r="I7816">
        <f>Sales[[#This Row],[Total Inventory]]*Sales[[#This Row],[Sale_Price]]</f>
        <v>338.56</v>
      </c>
    </row>
    <row r="7817" spans="1:9" x14ac:dyDescent="0.25">
      <c r="A7817">
        <v>323965</v>
      </c>
      <c r="B7817" t="str">
        <f>INDEX( Table3[],MATCH(Sales[[#This Row],[Category]],Table3[Category],0),1)</f>
        <v>WINE</v>
      </c>
      <c r="C7817" t="s">
        <v>61</v>
      </c>
      <c r="D7817" t="s">
        <v>7577</v>
      </c>
      <c r="E7817" t="s">
        <v>10</v>
      </c>
      <c r="F7817">
        <v>22</v>
      </c>
      <c r="G7817" s="1">
        <v>25.99</v>
      </c>
      <c r="H7817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7817">
        <f>Sales[[#This Row],[Total Inventory]]*Sales[[#This Row],[Sale_Price]]</f>
        <v>571.78</v>
      </c>
    </row>
    <row r="7818" spans="1:9" x14ac:dyDescent="0.25">
      <c r="A7818">
        <v>111740</v>
      </c>
      <c r="B7818" t="str">
        <f>INDEX( Table3[],MATCH(Sales[[#This Row],[Category]],Table3[Category],0),1)</f>
        <v>WINE</v>
      </c>
      <c r="C7818" t="s">
        <v>39</v>
      </c>
      <c r="D7818" t="s">
        <v>7578</v>
      </c>
      <c r="E7818" t="s">
        <v>10</v>
      </c>
      <c r="F7818">
        <v>6</v>
      </c>
      <c r="G7818" s="1">
        <v>28.99</v>
      </c>
      <c r="H7818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7818">
        <f>Sales[[#This Row],[Total Inventory]]*Sales[[#This Row],[Sale_Price]]</f>
        <v>173.94</v>
      </c>
    </row>
    <row r="7819" spans="1:9" x14ac:dyDescent="0.25">
      <c r="A7819">
        <v>55204</v>
      </c>
      <c r="B7819" t="str">
        <f>INDEX( Table3[],MATCH(Sales[[#This Row],[Category]],Table3[Category],0),1)</f>
        <v>WINE</v>
      </c>
      <c r="C7819" t="s">
        <v>64</v>
      </c>
      <c r="D7819" t="s">
        <v>7579</v>
      </c>
      <c r="E7819" t="s">
        <v>52</v>
      </c>
      <c r="F7819">
        <v>54</v>
      </c>
      <c r="G7819" s="1">
        <v>7.69</v>
      </c>
      <c r="H7819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7819">
        <f>Sales[[#This Row],[Total Inventory]]*Sales[[#This Row],[Sale_Price]]</f>
        <v>415.26000000000005</v>
      </c>
    </row>
    <row r="7820" spans="1:9" x14ac:dyDescent="0.25">
      <c r="A7820">
        <v>23773</v>
      </c>
      <c r="B7820" t="str">
        <f>INDEX( Table3[],MATCH(Sales[[#This Row],[Category]],Table3[Category],0),1)</f>
        <v>BEER</v>
      </c>
      <c r="C7820" t="s">
        <v>11</v>
      </c>
      <c r="D7820" t="s">
        <v>1372</v>
      </c>
      <c r="E7820" t="s">
        <v>25</v>
      </c>
      <c r="F7820">
        <v>1134</v>
      </c>
      <c r="G7820" s="1">
        <v>1.67</v>
      </c>
      <c r="H7820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7820">
        <f>Sales[[#This Row],[Total Inventory]]*Sales[[#This Row],[Sale_Price]]</f>
        <v>1893.78</v>
      </c>
    </row>
    <row r="7821" spans="1:9" x14ac:dyDescent="0.25">
      <c r="A7821">
        <v>333939</v>
      </c>
      <c r="B7821" t="str">
        <f>INDEX( Table3[],MATCH(Sales[[#This Row],[Category]],Table3[Category],0),1)</f>
        <v>WINE</v>
      </c>
      <c r="C7821" t="s">
        <v>85</v>
      </c>
      <c r="D7821" t="s">
        <v>7580</v>
      </c>
      <c r="E7821" t="s">
        <v>10</v>
      </c>
      <c r="F7821">
        <v>0</v>
      </c>
      <c r="G7821" s="1">
        <v>14.99</v>
      </c>
      <c r="H7821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7821">
        <f>Sales[[#This Row],[Total Inventory]]*Sales[[#This Row],[Sale_Price]]</f>
        <v>0</v>
      </c>
    </row>
    <row r="7822" spans="1:9" x14ac:dyDescent="0.25">
      <c r="A7822">
        <v>83666</v>
      </c>
      <c r="B7822" t="str">
        <f>INDEX( Table3[],MATCH(Sales[[#This Row],[Category]],Table3[Category],0),1)</f>
        <v>WINE</v>
      </c>
      <c r="C7822" t="s">
        <v>28</v>
      </c>
      <c r="D7822" t="s">
        <v>7581</v>
      </c>
      <c r="E7822" t="s">
        <v>10</v>
      </c>
      <c r="F7822">
        <v>352</v>
      </c>
      <c r="G7822" s="1">
        <v>9.49</v>
      </c>
      <c r="H782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7822">
        <f>Sales[[#This Row],[Total Inventory]]*Sales[[#This Row],[Sale_Price]]</f>
        <v>3164.48</v>
      </c>
    </row>
    <row r="7823" spans="1:9" x14ac:dyDescent="0.25">
      <c r="A7823">
        <v>79740</v>
      </c>
      <c r="B7823" t="str">
        <f>INDEX( Table3[],MATCH(Sales[[#This Row],[Category]],Table3[Category],0),1)</f>
        <v>WINE</v>
      </c>
      <c r="C7823" t="s">
        <v>64</v>
      </c>
      <c r="D7823" t="s">
        <v>7582</v>
      </c>
      <c r="E7823" t="s">
        <v>10</v>
      </c>
      <c r="F7823">
        <v>274</v>
      </c>
      <c r="G7823" s="1">
        <v>8.49</v>
      </c>
      <c r="H7823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7823">
        <f>Sales[[#This Row],[Total Inventory]]*Sales[[#This Row],[Sale_Price]]</f>
        <v>2326.2600000000002</v>
      </c>
    </row>
    <row r="7824" spans="1:9" x14ac:dyDescent="0.25">
      <c r="A7824">
        <v>47293</v>
      </c>
      <c r="B7824" t="str">
        <f>INDEX( Table3[],MATCH(Sales[[#This Row],[Category]],Table3[Category],0),1)</f>
        <v>LIQUOR</v>
      </c>
      <c r="C7824" t="s">
        <v>14</v>
      </c>
      <c r="D7824" t="s">
        <v>7583</v>
      </c>
      <c r="E7824" t="s">
        <v>10</v>
      </c>
      <c r="F7824">
        <v>177</v>
      </c>
      <c r="G7824" s="1">
        <v>75.989999999999995</v>
      </c>
      <c r="H7824">
        <f>IF(INDEX(Sale_Promotions[[Code]:[Sale Price]],MATCH(Sales[[#This Row],[Code]],Sale_Promotions[Code],0),2)=0,Sales[[#This Row],[Price]],INDEX(Sale_Promotions[[Code]:[Sale Price]],MATCH(Sales[[#This Row],[Code]],Sale_Promotions[Code],0),2))</f>
        <v>69.989999999999995</v>
      </c>
      <c r="I7824">
        <f>Sales[[#This Row],[Total Inventory]]*Sales[[#This Row],[Sale_Price]]</f>
        <v>12388.23</v>
      </c>
    </row>
    <row r="7825" spans="1:9" x14ac:dyDescent="0.25">
      <c r="A7825">
        <v>71231</v>
      </c>
      <c r="B7825" t="str">
        <f>INDEX( Table3[],MATCH(Sales[[#This Row],[Category]],Table3[Category],0),1)</f>
        <v>LIQUOR</v>
      </c>
      <c r="C7825" t="s">
        <v>14</v>
      </c>
      <c r="D7825" t="s">
        <v>7584</v>
      </c>
      <c r="E7825" t="s">
        <v>10</v>
      </c>
      <c r="F7825">
        <v>0</v>
      </c>
      <c r="G7825" s="1">
        <v>95.99</v>
      </c>
      <c r="H7825">
        <f>IF(INDEX(Sale_Promotions[[Code]:[Sale Price]],MATCH(Sales[[#This Row],[Code]],Sale_Promotions[Code],0),2)=0,Sales[[#This Row],[Price]],INDEX(Sale_Promotions[[Code]:[Sale Price]],MATCH(Sales[[#This Row],[Code]],Sale_Promotions[Code],0),2))</f>
        <v>95.99</v>
      </c>
      <c r="I7825">
        <f>Sales[[#This Row],[Total Inventory]]*Sales[[#This Row],[Sale_Price]]</f>
        <v>0</v>
      </c>
    </row>
    <row r="7826" spans="1:9" x14ac:dyDescent="0.25">
      <c r="A7826">
        <v>128031</v>
      </c>
      <c r="B7826" t="str">
        <f>INDEX( Table3[],MATCH(Sales[[#This Row],[Category]],Table3[Category],0),1)</f>
        <v>WINE</v>
      </c>
      <c r="C7826" t="s">
        <v>41</v>
      </c>
      <c r="D7826" t="s">
        <v>7531</v>
      </c>
      <c r="E7826" t="s">
        <v>23</v>
      </c>
      <c r="F7826">
        <v>17</v>
      </c>
      <c r="G7826" s="1">
        <v>16.489999999999998</v>
      </c>
      <c r="H7826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7826">
        <f>Sales[[#This Row],[Total Inventory]]*Sales[[#This Row],[Sale_Price]]</f>
        <v>280.33</v>
      </c>
    </row>
    <row r="7827" spans="1:9" x14ac:dyDescent="0.25">
      <c r="A7827">
        <v>29098</v>
      </c>
      <c r="B7827" t="str">
        <f>INDEX( Table3[],MATCH(Sales[[#This Row],[Category]],Table3[Category],0),1)</f>
        <v>BEER</v>
      </c>
      <c r="C7827" t="s">
        <v>11</v>
      </c>
      <c r="D7827" t="s">
        <v>7585</v>
      </c>
      <c r="E7827" t="s">
        <v>25</v>
      </c>
      <c r="F7827">
        <v>306</v>
      </c>
      <c r="G7827" s="1">
        <v>1.89</v>
      </c>
      <c r="H7827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7827">
        <f>Sales[[#This Row],[Total Inventory]]*Sales[[#This Row],[Sale_Price]]</f>
        <v>578.33999999999992</v>
      </c>
    </row>
    <row r="7828" spans="1:9" x14ac:dyDescent="0.25">
      <c r="A7828">
        <v>98663</v>
      </c>
      <c r="B7828" t="str">
        <f>INDEX( Table3[],MATCH(Sales[[#This Row],[Category]],Table3[Category],0),1)</f>
        <v>BEER</v>
      </c>
      <c r="C7828" t="s">
        <v>11</v>
      </c>
      <c r="D7828" t="s">
        <v>7586</v>
      </c>
      <c r="E7828" t="s">
        <v>25</v>
      </c>
      <c r="F7828">
        <v>678</v>
      </c>
      <c r="G7828" s="1">
        <v>1.67</v>
      </c>
      <c r="H7828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7828">
        <f>Sales[[#This Row],[Total Inventory]]*Sales[[#This Row],[Sale_Price]]</f>
        <v>1132.26</v>
      </c>
    </row>
    <row r="7829" spans="1:9" x14ac:dyDescent="0.25">
      <c r="A7829">
        <v>333487</v>
      </c>
      <c r="B7829" t="str">
        <f>INDEX( Table3[],MATCH(Sales[[#This Row],[Category]],Table3[Category],0),1)</f>
        <v>WINE</v>
      </c>
      <c r="C7829" t="s">
        <v>61</v>
      </c>
      <c r="D7829" t="s">
        <v>623</v>
      </c>
      <c r="E7829" t="s">
        <v>10</v>
      </c>
      <c r="F7829">
        <v>78</v>
      </c>
      <c r="G7829" s="1">
        <v>24.99</v>
      </c>
      <c r="H7829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7829">
        <f>Sales[[#This Row],[Total Inventory]]*Sales[[#This Row],[Sale_Price]]</f>
        <v>1949.2199999999998</v>
      </c>
    </row>
    <row r="7830" spans="1:9" x14ac:dyDescent="0.25">
      <c r="A7830">
        <v>325189</v>
      </c>
      <c r="B7830" t="str">
        <f>INDEX( Table3[],MATCH(Sales[[#This Row],[Category]],Table3[Category],0),1)</f>
        <v>WINE</v>
      </c>
      <c r="C7830" t="s">
        <v>85</v>
      </c>
      <c r="D7830" t="s">
        <v>7587</v>
      </c>
      <c r="E7830" t="s">
        <v>10</v>
      </c>
      <c r="F7830">
        <v>0</v>
      </c>
      <c r="G7830" s="1">
        <v>16.989999999999998</v>
      </c>
      <c r="H7830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7830">
        <f>Sales[[#This Row],[Total Inventory]]*Sales[[#This Row],[Sale_Price]]</f>
        <v>0</v>
      </c>
    </row>
    <row r="7831" spans="1:9" x14ac:dyDescent="0.25">
      <c r="A7831">
        <v>30828</v>
      </c>
      <c r="B7831" t="str">
        <f>INDEX( Table3[],MATCH(Sales[[#This Row],[Category]],Table3[Category],0),1)</f>
        <v>BEER</v>
      </c>
      <c r="C7831" t="s">
        <v>11</v>
      </c>
      <c r="D7831" t="s">
        <v>5102</v>
      </c>
      <c r="E7831" t="s">
        <v>25</v>
      </c>
      <c r="F7831">
        <v>0</v>
      </c>
      <c r="G7831" s="1">
        <v>1.4</v>
      </c>
      <c r="H7831">
        <f>IF(INDEX(Sale_Promotions[[Code]:[Sale Price]],MATCH(Sales[[#This Row],[Code]],Sale_Promotions[Code],0),2)=0,Sales[[#This Row],[Price]],INDEX(Sale_Promotions[[Code]:[Sale Price]],MATCH(Sales[[#This Row],[Code]],Sale_Promotions[Code],0),2))</f>
        <v>1.4</v>
      </c>
      <c r="I7831">
        <f>Sales[[#This Row],[Total Inventory]]*Sales[[#This Row],[Sale_Price]]</f>
        <v>0</v>
      </c>
    </row>
    <row r="7832" spans="1:9" x14ac:dyDescent="0.25">
      <c r="A7832">
        <v>25922</v>
      </c>
      <c r="B7832" t="str">
        <f>INDEX( Table3[],MATCH(Sales[[#This Row],[Category]],Table3[Category],0),1)</f>
        <v>BEER</v>
      </c>
      <c r="C7832" t="s">
        <v>11</v>
      </c>
      <c r="D7832" t="s">
        <v>7588</v>
      </c>
      <c r="E7832" t="s">
        <v>229</v>
      </c>
      <c r="F7832">
        <v>373</v>
      </c>
      <c r="G7832" s="1">
        <v>1.34</v>
      </c>
      <c r="H7832">
        <f>IF(INDEX(Sale_Promotions[[Code]:[Sale Price]],MATCH(Sales[[#This Row],[Code]],Sale_Promotions[Code],0),2)=0,Sales[[#This Row],[Price]],INDEX(Sale_Promotions[[Code]:[Sale Price]],MATCH(Sales[[#This Row],[Code]],Sale_Promotions[Code],0),2))</f>
        <v>1.34</v>
      </c>
      <c r="I7832">
        <f>Sales[[#This Row],[Total Inventory]]*Sales[[#This Row],[Sale_Price]]</f>
        <v>499.82000000000005</v>
      </c>
    </row>
    <row r="7833" spans="1:9" x14ac:dyDescent="0.25">
      <c r="A7833">
        <v>12581</v>
      </c>
      <c r="B7833" t="str">
        <f>INDEX( Table3[],MATCH(Sales[[#This Row],[Category]],Table3[Category],0),1)</f>
        <v>BEER</v>
      </c>
      <c r="C7833" t="s">
        <v>11</v>
      </c>
      <c r="D7833" t="s">
        <v>7589</v>
      </c>
      <c r="E7833" t="s">
        <v>25</v>
      </c>
      <c r="F7833">
        <v>24</v>
      </c>
      <c r="G7833" s="1">
        <v>3.53</v>
      </c>
      <c r="H7833">
        <f>IF(INDEX(Sale_Promotions[[Code]:[Sale Price]],MATCH(Sales[[#This Row],[Code]],Sale_Promotions[Code],0),2)=0,Sales[[#This Row],[Price]],INDEX(Sale_Promotions[[Code]:[Sale Price]],MATCH(Sales[[#This Row],[Code]],Sale_Promotions[Code],0),2))</f>
        <v>3.53</v>
      </c>
      <c r="I7833">
        <f>Sales[[#This Row],[Total Inventory]]*Sales[[#This Row],[Sale_Price]]</f>
        <v>84.72</v>
      </c>
    </row>
    <row r="7834" spans="1:9" x14ac:dyDescent="0.25">
      <c r="A7834">
        <v>48693</v>
      </c>
      <c r="B7834" t="str">
        <f>INDEX( Table3[],MATCH(Sales[[#This Row],[Category]],Table3[Category],0),1)</f>
        <v>LIQUOR</v>
      </c>
      <c r="C7834" t="s">
        <v>37</v>
      </c>
      <c r="D7834" t="s">
        <v>7590</v>
      </c>
      <c r="E7834" t="s">
        <v>10</v>
      </c>
      <c r="F7834">
        <v>29</v>
      </c>
      <c r="G7834" s="1">
        <v>32.99</v>
      </c>
      <c r="H7834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7834">
        <f>Sales[[#This Row],[Total Inventory]]*Sales[[#This Row],[Sale_Price]]</f>
        <v>956.71</v>
      </c>
    </row>
    <row r="7835" spans="1:9" x14ac:dyDescent="0.25">
      <c r="A7835">
        <v>69396</v>
      </c>
      <c r="B7835" t="str">
        <f>INDEX( Table3[],MATCH(Sales[[#This Row],[Category]],Table3[Category],0),1)</f>
        <v>WINE</v>
      </c>
      <c r="C7835" t="s">
        <v>313</v>
      </c>
      <c r="D7835" t="s">
        <v>7591</v>
      </c>
      <c r="E7835" t="s">
        <v>10</v>
      </c>
      <c r="F7835">
        <v>60</v>
      </c>
      <c r="G7835" s="1">
        <v>16.489999999999998</v>
      </c>
      <c r="H7835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7835">
        <f>Sales[[#This Row],[Total Inventory]]*Sales[[#This Row],[Sale_Price]]</f>
        <v>989.39999999999986</v>
      </c>
    </row>
    <row r="7836" spans="1:9" x14ac:dyDescent="0.25">
      <c r="A7836">
        <v>195839</v>
      </c>
      <c r="B7836" t="str">
        <f>INDEX( Table3[],MATCH(Sales[[#This Row],[Category]],Table3[Category],0),1)</f>
        <v>WINE</v>
      </c>
      <c r="C7836" t="s">
        <v>41</v>
      </c>
      <c r="D7836" t="s">
        <v>7592</v>
      </c>
      <c r="E7836" t="s">
        <v>10</v>
      </c>
      <c r="F7836">
        <v>144</v>
      </c>
      <c r="G7836" s="1">
        <v>9.99</v>
      </c>
      <c r="H7836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7836">
        <f>Sales[[#This Row],[Total Inventory]]*Sales[[#This Row],[Sale_Price]]</f>
        <v>1438.56</v>
      </c>
    </row>
    <row r="7837" spans="1:9" x14ac:dyDescent="0.25">
      <c r="A7837">
        <v>57495</v>
      </c>
      <c r="B7837" t="str">
        <f>INDEX( Table3[],MATCH(Sales[[#This Row],[Category]],Table3[Category],0),1)</f>
        <v>WINE</v>
      </c>
      <c r="C7837" t="s">
        <v>83</v>
      </c>
      <c r="D7837" t="s">
        <v>7593</v>
      </c>
      <c r="E7837" t="s">
        <v>10</v>
      </c>
      <c r="F7837">
        <v>49</v>
      </c>
      <c r="G7837" s="1">
        <v>11.99</v>
      </c>
      <c r="H783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837">
        <f>Sales[[#This Row],[Total Inventory]]*Sales[[#This Row],[Sale_Price]]</f>
        <v>587.51</v>
      </c>
    </row>
    <row r="7838" spans="1:9" x14ac:dyDescent="0.25">
      <c r="A7838">
        <v>335983</v>
      </c>
      <c r="B7838" t="str">
        <f>INDEX( Table3[],MATCH(Sales[[#This Row],[Category]],Table3[Category],0),1)</f>
        <v>WINE</v>
      </c>
      <c r="C7838" t="s">
        <v>41</v>
      </c>
      <c r="D7838" t="s">
        <v>7594</v>
      </c>
      <c r="E7838" t="s">
        <v>10</v>
      </c>
      <c r="F7838">
        <v>12</v>
      </c>
      <c r="G7838" s="1">
        <v>74.989999999999995</v>
      </c>
      <c r="H7838">
        <f>IF(INDEX(Sale_Promotions[[Code]:[Sale Price]],MATCH(Sales[[#This Row],[Code]],Sale_Promotions[Code],0),2)=0,Sales[[#This Row],[Price]],INDEX(Sale_Promotions[[Code]:[Sale Price]],MATCH(Sales[[#This Row],[Code]],Sale_Promotions[Code],0),2))</f>
        <v>74.989999999999995</v>
      </c>
      <c r="I7838">
        <f>Sales[[#This Row],[Total Inventory]]*Sales[[#This Row],[Sale_Price]]</f>
        <v>899.87999999999988</v>
      </c>
    </row>
    <row r="7839" spans="1:9" x14ac:dyDescent="0.25">
      <c r="A7839">
        <v>89700</v>
      </c>
      <c r="B7839" t="str">
        <f>INDEX( Table3[],MATCH(Sales[[#This Row],[Category]],Table3[Category],0),1)</f>
        <v>WINE</v>
      </c>
      <c r="C7839" t="s">
        <v>100</v>
      </c>
      <c r="D7839" t="s">
        <v>7595</v>
      </c>
      <c r="E7839" t="s">
        <v>10</v>
      </c>
      <c r="F7839">
        <v>337</v>
      </c>
      <c r="G7839" s="1">
        <v>10.99</v>
      </c>
      <c r="H783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839">
        <f>Sales[[#This Row],[Total Inventory]]*Sales[[#This Row],[Sale_Price]]</f>
        <v>3703.63</v>
      </c>
    </row>
    <row r="7840" spans="1:9" x14ac:dyDescent="0.25">
      <c r="A7840">
        <v>10804</v>
      </c>
      <c r="B7840" t="str">
        <f>INDEX( Table3[],MATCH(Sales[[#This Row],[Category]],Table3[Category],0),1)</f>
        <v>WINE</v>
      </c>
      <c r="C7840" t="s">
        <v>61</v>
      </c>
      <c r="D7840" t="s">
        <v>7511</v>
      </c>
      <c r="E7840" t="s">
        <v>10</v>
      </c>
      <c r="F7840">
        <v>306</v>
      </c>
      <c r="G7840" s="1">
        <v>15.99</v>
      </c>
      <c r="H7840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7840">
        <f>Sales[[#This Row],[Total Inventory]]*Sales[[#This Row],[Sale_Price]]</f>
        <v>4586.9400000000005</v>
      </c>
    </row>
    <row r="7841" spans="1:9" x14ac:dyDescent="0.25">
      <c r="A7841">
        <v>341887</v>
      </c>
      <c r="B7841" t="str">
        <f>INDEX( Table3[],MATCH(Sales[[#This Row],[Category]],Table3[Category],0),1)</f>
        <v>WINE</v>
      </c>
      <c r="C7841" t="s">
        <v>85</v>
      </c>
      <c r="D7841" t="s">
        <v>7596</v>
      </c>
      <c r="E7841" t="s">
        <v>10</v>
      </c>
      <c r="F7841">
        <v>0</v>
      </c>
      <c r="G7841" s="1">
        <v>13.69</v>
      </c>
      <c r="H7841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7841">
        <f>Sales[[#This Row],[Total Inventory]]*Sales[[#This Row],[Sale_Price]]</f>
        <v>0</v>
      </c>
    </row>
    <row r="7842" spans="1:9" x14ac:dyDescent="0.25">
      <c r="A7842">
        <v>303407</v>
      </c>
      <c r="B7842" t="str">
        <f>INDEX( Table3[],MATCH(Sales[[#This Row],[Category]],Table3[Category],0),1)</f>
        <v>WINE</v>
      </c>
      <c r="C7842" t="s">
        <v>61</v>
      </c>
      <c r="D7842" t="s">
        <v>7597</v>
      </c>
      <c r="E7842" t="s">
        <v>10</v>
      </c>
      <c r="F7842">
        <v>110</v>
      </c>
      <c r="G7842" s="1">
        <v>11.49</v>
      </c>
      <c r="H7842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7842">
        <f>Sales[[#This Row],[Total Inventory]]*Sales[[#This Row],[Sale_Price]]</f>
        <v>1263.9000000000001</v>
      </c>
    </row>
    <row r="7843" spans="1:9" x14ac:dyDescent="0.25">
      <c r="A7843">
        <v>321503</v>
      </c>
      <c r="B7843" t="str">
        <f>INDEX( Table3[],MATCH(Sales[[#This Row],[Category]],Table3[Category],0),1)</f>
        <v>WINE</v>
      </c>
      <c r="C7843" t="s">
        <v>31</v>
      </c>
      <c r="D7843" t="s">
        <v>7598</v>
      </c>
      <c r="E7843" t="s">
        <v>10</v>
      </c>
      <c r="F7843">
        <v>0</v>
      </c>
      <c r="G7843" s="1">
        <v>10.49</v>
      </c>
      <c r="H7843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7843">
        <f>Sales[[#This Row],[Total Inventory]]*Sales[[#This Row],[Sale_Price]]</f>
        <v>0</v>
      </c>
    </row>
    <row r="7844" spans="1:9" x14ac:dyDescent="0.25">
      <c r="A7844">
        <v>345571</v>
      </c>
      <c r="B7844" t="str">
        <f>INDEX( Table3[],MATCH(Sales[[#This Row],[Category]],Table3[Category],0),1)</f>
        <v>WINE</v>
      </c>
      <c r="C7844" t="s">
        <v>17</v>
      </c>
      <c r="D7844" t="s">
        <v>7599</v>
      </c>
      <c r="E7844" t="s">
        <v>10</v>
      </c>
      <c r="F7844">
        <v>0</v>
      </c>
      <c r="G7844" s="1">
        <v>6.99</v>
      </c>
      <c r="H7844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7844">
        <f>Sales[[#This Row],[Total Inventory]]*Sales[[#This Row],[Sale_Price]]</f>
        <v>0</v>
      </c>
    </row>
    <row r="7845" spans="1:9" x14ac:dyDescent="0.25">
      <c r="A7845">
        <v>25303</v>
      </c>
      <c r="B7845" t="str">
        <f>INDEX( Table3[],MATCH(Sales[[#This Row],[Category]],Table3[Category],0),1)</f>
        <v>BEER</v>
      </c>
      <c r="C7845" t="s">
        <v>11</v>
      </c>
      <c r="D7845" t="s">
        <v>7600</v>
      </c>
      <c r="E7845" t="s">
        <v>13</v>
      </c>
      <c r="F7845">
        <v>0</v>
      </c>
      <c r="G7845" s="1">
        <v>8.86</v>
      </c>
      <c r="H7845">
        <f>IF(INDEX(Sale_Promotions[[Code]:[Sale Price]],MATCH(Sales[[#This Row],[Code]],Sale_Promotions[Code],0),2)=0,Sales[[#This Row],[Price]],INDEX(Sale_Promotions[[Code]:[Sale Price]],MATCH(Sales[[#This Row],[Code]],Sale_Promotions[Code],0),2))</f>
        <v>8.86</v>
      </c>
      <c r="I7845">
        <f>Sales[[#This Row],[Total Inventory]]*Sales[[#This Row],[Sale_Price]]</f>
        <v>0</v>
      </c>
    </row>
    <row r="7846" spans="1:9" x14ac:dyDescent="0.25">
      <c r="A7846">
        <v>55247</v>
      </c>
      <c r="B7846" t="str">
        <f>INDEX( Table3[],MATCH(Sales[[#This Row],[Category]],Table3[Category],0),1)</f>
        <v>WINE</v>
      </c>
      <c r="C7846" t="s">
        <v>61</v>
      </c>
      <c r="D7846" t="s">
        <v>7601</v>
      </c>
      <c r="E7846" t="s">
        <v>10</v>
      </c>
      <c r="F7846">
        <v>292</v>
      </c>
      <c r="G7846" s="1">
        <v>17.489999999999998</v>
      </c>
      <c r="H7846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7846">
        <f>Sales[[#This Row],[Total Inventory]]*Sales[[#This Row],[Sale_Price]]</f>
        <v>5107.08</v>
      </c>
    </row>
    <row r="7847" spans="1:9" x14ac:dyDescent="0.25">
      <c r="A7847">
        <v>342152</v>
      </c>
      <c r="B7847" t="str">
        <f>INDEX( Table3[],MATCH(Sales[[#This Row],[Category]],Table3[Category],0),1)</f>
        <v>LIQUOR</v>
      </c>
      <c r="C7847" t="s">
        <v>57</v>
      </c>
      <c r="D7847" t="s">
        <v>4299</v>
      </c>
      <c r="E7847" t="s">
        <v>449</v>
      </c>
      <c r="F7847">
        <v>348</v>
      </c>
      <c r="G7847" s="1">
        <v>4.3899999999999997</v>
      </c>
      <c r="H7847">
        <f>IF(INDEX(Sale_Promotions[[Code]:[Sale Price]],MATCH(Sales[[#This Row],[Code]],Sale_Promotions[Code],0),2)=0,Sales[[#This Row],[Price]],INDEX(Sale_Promotions[[Code]:[Sale Price]],MATCH(Sales[[#This Row],[Code]],Sale_Promotions[Code],0),2))</f>
        <v>4.3899999999999997</v>
      </c>
      <c r="I7847">
        <f>Sales[[#This Row],[Total Inventory]]*Sales[[#This Row],[Sale_Price]]</f>
        <v>1527.7199999999998</v>
      </c>
    </row>
    <row r="7848" spans="1:9" x14ac:dyDescent="0.25">
      <c r="A7848">
        <v>28958</v>
      </c>
      <c r="B7848" t="str">
        <f>INDEX( Table3[],MATCH(Sales[[#This Row],[Category]],Table3[Category],0),1)</f>
        <v>BEER</v>
      </c>
      <c r="C7848" t="s">
        <v>11</v>
      </c>
      <c r="D7848" t="s">
        <v>7602</v>
      </c>
      <c r="E7848" t="s">
        <v>20</v>
      </c>
      <c r="F7848">
        <v>0</v>
      </c>
      <c r="G7848" s="1">
        <v>3.49</v>
      </c>
      <c r="H7848">
        <f>IF(INDEX(Sale_Promotions[[Code]:[Sale Price]],MATCH(Sales[[#This Row],[Code]],Sale_Promotions[Code],0),2)=0,Sales[[#This Row],[Price]],INDEX(Sale_Promotions[[Code]:[Sale Price]],MATCH(Sales[[#This Row],[Code]],Sale_Promotions[Code],0),2))</f>
        <v>3.49</v>
      </c>
      <c r="I7848">
        <f>Sales[[#This Row],[Total Inventory]]*Sales[[#This Row],[Sale_Price]]</f>
        <v>0</v>
      </c>
    </row>
    <row r="7849" spans="1:9" x14ac:dyDescent="0.25">
      <c r="A7849">
        <v>73986</v>
      </c>
      <c r="B7849" t="str">
        <f>INDEX( Table3[],MATCH(Sales[[#This Row],[Category]],Table3[Category],0),1)</f>
        <v>LIQUOR</v>
      </c>
      <c r="C7849" t="s">
        <v>37</v>
      </c>
      <c r="D7849" t="s">
        <v>7603</v>
      </c>
      <c r="E7849" t="s">
        <v>10</v>
      </c>
      <c r="F7849">
        <v>285</v>
      </c>
      <c r="G7849" s="1">
        <v>19.989999999999998</v>
      </c>
      <c r="H7849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7849">
        <f>Sales[[#This Row],[Total Inventory]]*Sales[[#This Row],[Sale_Price]]</f>
        <v>5697.15</v>
      </c>
    </row>
    <row r="7850" spans="1:9" x14ac:dyDescent="0.25">
      <c r="A7850">
        <v>74194</v>
      </c>
      <c r="B7850" t="str">
        <f>INDEX( Table3[],MATCH(Sales[[#This Row],[Category]],Table3[Category],0),1)</f>
        <v>LIQUOR</v>
      </c>
      <c r="C7850" t="s">
        <v>57</v>
      </c>
      <c r="D7850" t="s">
        <v>7604</v>
      </c>
      <c r="E7850" t="s">
        <v>133</v>
      </c>
      <c r="F7850">
        <v>5</v>
      </c>
      <c r="G7850" s="1">
        <v>18.489999999999998</v>
      </c>
      <c r="H7850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7850">
        <f>Sales[[#This Row],[Total Inventory]]*Sales[[#This Row],[Sale_Price]]</f>
        <v>64.95</v>
      </c>
    </row>
    <row r="7851" spans="1:9" x14ac:dyDescent="0.25">
      <c r="A7851">
        <v>73294</v>
      </c>
      <c r="B7851" t="str">
        <f>INDEX( Table3[],MATCH(Sales[[#This Row],[Category]],Table3[Category],0),1)</f>
        <v>LIQUOR</v>
      </c>
      <c r="C7851" t="s">
        <v>14</v>
      </c>
      <c r="D7851" t="s">
        <v>7605</v>
      </c>
      <c r="E7851" t="s">
        <v>10</v>
      </c>
      <c r="F7851">
        <v>0</v>
      </c>
      <c r="G7851" s="1">
        <v>45.99</v>
      </c>
      <c r="H7851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7851">
        <f>Sales[[#This Row],[Total Inventory]]*Sales[[#This Row],[Sale_Price]]</f>
        <v>0</v>
      </c>
    </row>
    <row r="7852" spans="1:9" x14ac:dyDescent="0.25">
      <c r="A7852">
        <v>80950</v>
      </c>
      <c r="B7852" t="str">
        <f>INDEX( Table3[],MATCH(Sales[[#This Row],[Category]],Table3[Category],0),1)</f>
        <v>WINE</v>
      </c>
      <c r="C7852" t="s">
        <v>64</v>
      </c>
      <c r="D7852" t="s">
        <v>7606</v>
      </c>
      <c r="E7852" t="s">
        <v>10</v>
      </c>
      <c r="F7852">
        <v>305</v>
      </c>
      <c r="G7852" s="1">
        <v>6.99</v>
      </c>
      <c r="H7852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7852">
        <f>Sales[[#This Row],[Total Inventory]]*Sales[[#This Row],[Sale_Price]]</f>
        <v>2131.9500000000003</v>
      </c>
    </row>
    <row r="7853" spans="1:9" x14ac:dyDescent="0.25">
      <c r="A7853">
        <v>92690</v>
      </c>
      <c r="B7853" t="str">
        <f>INDEX( Table3[],MATCH(Sales[[#This Row],[Category]],Table3[Category],0),1)</f>
        <v>BEER</v>
      </c>
      <c r="C7853" t="s">
        <v>11</v>
      </c>
      <c r="D7853" t="s">
        <v>5265</v>
      </c>
      <c r="E7853" t="s">
        <v>25</v>
      </c>
      <c r="F7853">
        <v>0</v>
      </c>
      <c r="G7853" s="1">
        <v>21.59</v>
      </c>
      <c r="H7853">
        <f>IF(INDEX(Sale_Promotions[[Code]:[Sale Price]],MATCH(Sales[[#This Row],[Code]],Sale_Promotions[Code],0),2)=0,Sales[[#This Row],[Price]],INDEX(Sale_Promotions[[Code]:[Sale Price]],MATCH(Sales[[#This Row],[Code]],Sale_Promotions[Code],0),2))</f>
        <v>21.59</v>
      </c>
      <c r="I7853">
        <f>Sales[[#This Row],[Total Inventory]]*Sales[[#This Row],[Sale_Price]]</f>
        <v>0</v>
      </c>
    </row>
    <row r="7854" spans="1:9" x14ac:dyDescent="0.25">
      <c r="A7854">
        <v>83752</v>
      </c>
      <c r="B7854" t="str">
        <f>INDEX( Table3[],MATCH(Sales[[#This Row],[Category]],Table3[Category],0),1)</f>
        <v>WINE</v>
      </c>
      <c r="C7854" t="s">
        <v>43</v>
      </c>
      <c r="D7854" t="s">
        <v>7607</v>
      </c>
      <c r="E7854" t="s">
        <v>10</v>
      </c>
      <c r="F7854">
        <v>135</v>
      </c>
      <c r="G7854" s="1">
        <v>10.79</v>
      </c>
      <c r="H7854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7854">
        <f>Sales[[#This Row],[Total Inventory]]*Sales[[#This Row],[Sale_Price]]</f>
        <v>1456.6499999999999</v>
      </c>
    </row>
    <row r="7855" spans="1:9" x14ac:dyDescent="0.25">
      <c r="A7855">
        <v>329654</v>
      </c>
      <c r="B7855" t="str">
        <f>INDEX( Table3[],MATCH(Sales[[#This Row],[Category]],Table3[Category],0),1)</f>
        <v>WINE</v>
      </c>
      <c r="C7855" t="s">
        <v>85</v>
      </c>
      <c r="D7855" t="s">
        <v>7608</v>
      </c>
      <c r="E7855" t="s">
        <v>10</v>
      </c>
      <c r="F7855">
        <v>0</v>
      </c>
      <c r="G7855" s="1">
        <v>9.99</v>
      </c>
      <c r="H7855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7855">
        <f>Sales[[#This Row],[Total Inventory]]*Sales[[#This Row],[Sale_Price]]</f>
        <v>0</v>
      </c>
    </row>
    <row r="7856" spans="1:9" x14ac:dyDescent="0.25">
      <c r="A7856">
        <v>334373</v>
      </c>
      <c r="B7856" t="str">
        <f>INDEX( Table3[],MATCH(Sales[[#This Row],[Category]],Table3[Category],0),1)</f>
        <v>WINE</v>
      </c>
      <c r="C7856" t="s">
        <v>28</v>
      </c>
      <c r="D7856" t="s">
        <v>7609</v>
      </c>
      <c r="E7856" t="s">
        <v>10</v>
      </c>
      <c r="F7856">
        <v>249</v>
      </c>
      <c r="G7856" s="1">
        <v>12.69</v>
      </c>
      <c r="H7856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7856">
        <f>Sales[[#This Row],[Total Inventory]]*Sales[[#This Row],[Sale_Price]]</f>
        <v>3159.81</v>
      </c>
    </row>
    <row r="7857" spans="1:9" x14ac:dyDescent="0.25">
      <c r="A7857">
        <v>94420</v>
      </c>
      <c r="B7857" t="str">
        <f>INDEX( Table3[],MATCH(Sales[[#This Row],[Category]],Table3[Category],0),1)</f>
        <v>BEER</v>
      </c>
      <c r="C7857" t="s">
        <v>11</v>
      </c>
      <c r="D7857" t="s">
        <v>7610</v>
      </c>
      <c r="E7857" t="s">
        <v>25</v>
      </c>
      <c r="F7857">
        <v>451</v>
      </c>
      <c r="G7857" s="1">
        <v>1.59</v>
      </c>
      <c r="H7857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7857">
        <f>Sales[[#This Row],[Total Inventory]]*Sales[[#This Row],[Sale_Price]]</f>
        <v>717.09</v>
      </c>
    </row>
    <row r="7858" spans="1:9" x14ac:dyDescent="0.25">
      <c r="A7858">
        <v>57100</v>
      </c>
      <c r="B7858" t="str">
        <f>INDEX( Table3[],MATCH(Sales[[#This Row],[Category]],Table3[Category],0),1)</f>
        <v>LIQUOR</v>
      </c>
      <c r="C7858" t="s">
        <v>26</v>
      </c>
      <c r="D7858" t="s">
        <v>7611</v>
      </c>
      <c r="E7858" t="s">
        <v>10</v>
      </c>
      <c r="F7858">
        <v>170</v>
      </c>
      <c r="G7858" s="1">
        <v>24.99</v>
      </c>
      <c r="H7858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7858">
        <f>Sales[[#This Row],[Total Inventory]]*Sales[[#This Row],[Sale_Price]]</f>
        <v>4248.3</v>
      </c>
    </row>
    <row r="7859" spans="1:9" x14ac:dyDescent="0.25">
      <c r="A7859">
        <v>310907</v>
      </c>
      <c r="B7859" t="str">
        <f>INDEX( Table3[],MATCH(Sales[[#This Row],[Category]],Table3[Category],0),1)</f>
        <v>WINE</v>
      </c>
      <c r="C7859" t="s">
        <v>83</v>
      </c>
      <c r="D7859" t="s">
        <v>4005</v>
      </c>
      <c r="E7859" t="s">
        <v>449</v>
      </c>
      <c r="F7859">
        <v>5</v>
      </c>
      <c r="G7859" s="1">
        <v>1.19</v>
      </c>
      <c r="H7859">
        <f>IF(INDEX(Sale_Promotions[[Code]:[Sale Price]],MATCH(Sales[[#This Row],[Code]],Sale_Promotions[Code],0),2)=0,Sales[[#This Row],[Price]],INDEX(Sale_Promotions[[Code]:[Sale Price]],MATCH(Sales[[#This Row],[Code]],Sale_Promotions[Code],0),2))</f>
        <v>1.19</v>
      </c>
      <c r="I7859">
        <f>Sales[[#This Row],[Total Inventory]]*Sales[[#This Row],[Sale_Price]]</f>
        <v>5.9499999999999993</v>
      </c>
    </row>
    <row r="7860" spans="1:9" x14ac:dyDescent="0.25">
      <c r="A7860">
        <v>22594</v>
      </c>
      <c r="B7860" t="str">
        <f>INDEX( Table3[],MATCH(Sales[[#This Row],[Category]],Table3[Category],0),1)</f>
        <v>WINE</v>
      </c>
      <c r="C7860" t="s">
        <v>242</v>
      </c>
      <c r="D7860" t="s">
        <v>7612</v>
      </c>
      <c r="E7860" t="s">
        <v>332</v>
      </c>
      <c r="F7860">
        <v>85</v>
      </c>
      <c r="G7860" s="1">
        <v>14.49</v>
      </c>
      <c r="H7860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7860">
        <f>Sales[[#This Row],[Total Inventory]]*Sales[[#This Row],[Sale_Price]]</f>
        <v>1231.6500000000001</v>
      </c>
    </row>
    <row r="7861" spans="1:9" x14ac:dyDescent="0.25">
      <c r="A7861">
        <v>37265</v>
      </c>
      <c r="B7861" t="str">
        <f>INDEX( Table3[],MATCH(Sales[[#This Row],[Category]],Table3[Category],0),1)</f>
        <v>LIQUOR</v>
      </c>
      <c r="C7861" t="s">
        <v>175</v>
      </c>
      <c r="D7861" t="s">
        <v>3417</v>
      </c>
      <c r="E7861" t="s">
        <v>10</v>
      </c>
      <c r="F7861">
        <v>855</v>
      </c>
      <c r="G7861" s="1">
        <v>32.99</v>
      </c>
      <c r="H7861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7861">
        <f>Sales[[#This Row],[Total Inventory]]*Sales[[#This Row],[Sale_Price]]</f>
        <v>28206.45</v>
      </c>
    </row>
    <row r="7862" spans="1:9" x14ac:dyDescent="0.25">
      <c r="A7862">
        <v>10440</v>
      </c>
      <c r="B7862" t="str">
        <f>INDEX( Table3[],MATCH(Sales[[#This Row],[Category]],Table3[Category],0),1)</f>
        <v>WINE</v>
      </c>
      <c r="C7862" t="s">
        <v>28</v>
      </c>
      <c r="D7862" t="s">
        <v>7613</v>
      </c>
      <c r="E7862" t="s">
        <v>10</v>
      </c>
      <c r="F7862">
        <v>27</v>
      </c>
      <c r="G7862" s="1">
        <v>13.69</v>
      </c>
      <c r="H7862">
        <f>IF(INDEX(Sale_Promotions[[Code]:[Sale Price]],MATCH(Sales[[#This Row],[Code]],Sale_Promotions[Code],0),2)=0,Sales[[#This Row],[Price]],INDEX(Sale_Promotions[[Code]:[Sale Price]],MATCH(Sales[[#This Row],[Code]],Sale_Promotions[Code],0),2))</f>
        <v>13.19</v>
      </c>
      <c r="I7862">
        <f>Sales[[#This Row],[Total Inventory]]*Sales[[#This Row],[Sale_Price]]</f>
        <v>356.13</v>
      </c>
    </row>
    <row r="7863" spans="1:9" x14ac:dyDescent="0.25">
      <c r="A7863">
        <v>15008</v>
      </c>
      <c r="B7863" t="str">
        <f>INDEX( Table3[],MATCH(Sales[[#This Row],[Category]],Table3[Category],0),1)</f>
        <v>LIQUOR</v>
      </c>
      <c r="C7863" t="s">
        <v>57</v>
      </c>
      <c r="D7863" t="s">
        <v>7614</v>
      </c>
      <c r="E7863" t="s">
        <v>133</v>
      </c>
      <c r="F7863">
        <v>560</v>
      </c>
      <c r="G7863" s="1">
        <v>12.49</v>
      </c>
      <c r="H7863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7863">
        <f>Sales[[#This Row],[Total Inventory]]*Sales[[#This Row],[Sale_Price]]</f>
        <v>6994.4000000000005</v>
      </c>
    </row>
    <row r="7864" spans="1:9" x14ac:dyDescent="0.25">
      <c r="A7864">
        <v>86142</v>
      </c>
      <c r="B7864" t="str">
        <f>INDEX( Table3[],MATCH(Sales[[#This Row],[Category]],Table3[Category],0),1)</f>
        <v>WINE</v>
      </c>
      <c r="C7864" t="s">
        <v>28</v>
      </c>
      <c r="D7864" t="s">
        <v>7615</v>
      </c>
      <c r="E7864" t="s">
        <v>23</v>
      </c>
      <c r="F7864">
        <v>371</v>
      </c>
      <c r="G7864" s="1">
        <v>13.99</v>
      </c>
      <c r="H786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864">
        <f>Sales[[#This Row],[Total Inventory]]*Sales[[#This Row],[Sale_Price]]</f>
        <v>4077.29</v>
      </c>
    </row>
    <row r="7865" spans="1:9" x14ac:dyDescent="0.25">
      <c r="A7865">
        <v>418099</v>
      </c>
      <c r="B7865" t="str">
        <f>INDEX( Table3[],MATCH(Sales[[#This Row],[Category]],Table3[Category],0),1)</f>
        <v>WINE</v>
      </c>
      <c r="C7865" t="s">
        <v>61</v>
      </c>
      <c r="D7865" t="s">
        <v>7616</v>
      </c>
      <c r="E7865" t="s">
        <v>23</v>
      </c>
      <c r="F7865">
        <v>0</v>
      </c>
      <c r="G7865" s="1">
        <v>11.99</v>
      </c>
      <c r="H786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865">
        <f>Sales[[#This Row],[Total Inventory]]*Sales[[#This Row],[Sale_Price]]</f>
        <v>0</v>
      </c>
    </row>
    <row r="7866" spans="1:9" x14ac:dyDescent="0.25">
      <c r="A7866">
        <v>74225</v>
      </c>
      <c r="B7866" t="str">
        <f>INDEX( Table3[],MATCH(Sales[[#This Row],[Category]],Table3[Category],0),1)</f>
        <v>WINE</v>
      </c>
      <c r="C7866" t="s">
        <v>61</v>
      </c>
      <c r="D7866" t="s">
        <v>7617</v>
      </c>
      <c r="E7866" t="s">
        <v>332</v>
      </c>
      <c r="F7866">
        <v>52</v>
      </c>
      <c r="G7866" s="1">
        <v>14.49</v>
      </c>
      <c r="H7866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7866">
        <f>Sales[[#This Row],[Total Inventory]]*Sales[[#This Row],[Sale_Price]]</f>
        <v>753.48</v>
      </c>
    </row>
    <row r="7867" spans="1:9" x14ac:dyDescent="0.25">
      <c r="A7867">
        <v>79600</v>
      </c>
      <c r="B7867" t="str">
        <f>INDEX( Table3[],MATCH(Sales[[#This Row],[Category]],Table3[Category],0),1)</f>
        <v>WINE</v>
      </c>
      <c r="C7867" t="s">
        <v>41</v>
      </c>
      <c r="D7867" t="s">
        <v>7618</v>
      </c>
      <c r="E7867" t="s">
        <v>10</v>
      </c>
      <c r="F7867">
        <v>539</v>
      </c>
      <c r="G7867" s="1">
        <v>11.99</v>
      </c>
      <c r="H786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867">
        <f>Sales[[#This Row],[Total Inventory]]*Sales[[#This Row],[Sale_Price]]</f>
        <v>6462.61</v>
      </c>
    </row>
    <row r="7868" spans="1:9" x14ac:dyDescent="0.25">
      <c r="A7868">
        <v>65676</v>
      </c>
      <c r="B7868" t="str">
        <f>INDEX( Table3[],MATCH(Sales[[#This Row],[Category]],Table3[Category],0),1)</f>
        <v>WINE</v>
      </c>
      <c r="C7868" t="s">
        <v>41</v>
      </c>
      <c r="D7868" t="s">
        <v>7619</v>
      </c>
      <c r="E7868" t="s">
        <v>10</v>
      </c>
      <c r="F7868">
        <v>76</v>
      </c>
      <c r="G7868" s="1">
        <v>9.99</v>
      </c>
      <c r="H7868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7868">
        <f>Sales[[#This Row],[Total Inventory]]*Sales[[#This Row],[Sale_Price]]</f>
        <v>493.24</v>
      </c>
    </row>
    <row r="7869" spans="1:9" x14ac:dyDescent="0.25">
      <c r="A7869">
        <v>83602</v>
      </c>
      <c r="B7869" t="str">
        <f>INDEX( Table3[],MATCH(Sales[[#This Row],[Category]],Table3[Category],0),1)</f>
        <v>WINE</v>
      </c>
      <c r="C7869" t="s">
        <v>28</v>
      </c>
      <c r="D7869" t="s">
        <v>7620</v>
      </c>
      <c r="E7869" t="s">
        <v>10</v>
      </c>
      <c r="F7869">
        <v>375</v>
      </c>
      <c r="G7869" s="1">
        <v>12.99</v>
      </c>
      <c r="H786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7869">
        <f>Sales[[#This Row],[Total Inventory]]*Sales[[#This Row],[Sale_Price]]</f>
        <v>4871.25</v>
      </c>
    </row>
    <row r="7870" spans="1:9" x14ac:dyDescent="0.25">
      <c r="A7870">
        <v>15407</v>
      </c>
      <c r="B7870" t="str">
        <f>INDEX( Table3[],MATCH(Sales[[#This Row],[Category]],Table3[Category],0),1)</f>
        <v>WINE</v>
      </c>
      <c r="C7870" t="s">
        <v>41</v>
      </c>
      <c r="D7870" t="s">
        <v>7621</v>
      </c>
      <c r="E7870" t="s">
        <v>10</v>
      </c>
      <c r="F7870">
        <v>145</v>
      </c>
      <c r="G7870" s="1">
        <v>20.99</v>
      </c>
      <c r="H7870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7870">
        <f>Sales[[#This Row],[Total Inventory]]*Sales[[#This Row],[Sale_Price]]</f>
        <v>3043.5499999999997</v>
      </c>
    </row>
    <row r="7871" spans="1:9" x14ac:dyDescent="0.25">
      <c r="A7871">
        <v>83248</v>
      </c>
      <c r="B7871" t="str">
        <f>INDEX( Table3[],MATCH(Sales[[#This Row],[Category]],Table3[Category],0),1)</f>
        <v>WINE</v>
      </c>
      <c r="C7871" t="s">
        <v>28</v>
      </c>
      <c r="D7871" t="s">
        <v>7622</v>
      </c>
      <c r="E7871" t="s">
        <v>10</v>
      </c>
      <c r="F7871">
        <v>317</v>
      </c>
      <c r="G7871" s="1">
        <v>10.79</v>
      </c>
      <c r="H7871">
        <f>IF(INDEX(Sale_Promotions[[Code]:[Sale Price]],MATCH(Sales[[#This Row],[Code]],Sale_Promotions[Code],0),2)=0,Sales[[#This Row],[Price]],INDEX(Sale_Promotions[[Code]:[Sale Price]],MATCH(Sales[[#This Row],[Code]],Sale_Promotions[Code],0),2))</f>
        <v>9.09</v>
      </c>
      <c r="I7871">
        <f>Sales[[#This Row],[Total Inventory]]*Sales[[#This Row],[Sale_Price]]</f>
        <v>2881.5299999999997</v>
      </c>
    </row>
    <row r="7872" spans="1:9" x14ac:dyDescent="0.25">
      <c r="A7872">
        <v>55050</v>
      </c>
      <c r="B7872" t="str">
        <f>INDEX( Table3[],MATCH(Sales[[#This Row],[Category]],Table3[Category],0),1)</f>
        <v>LIQUOR</v>
      </c>
      <c r="C7872" t="s">
        <v>46</v>
      </c>
      <c r="D7872" t="s">
        <v>7623</v>
      </c>
      <c r="E7872" t="s">
        <v>16</v>
      </c>
      <c r="F7872">
        <v>151</v>
      </c>
      <c r="G7872" s="1">
        <v>10.49</v>
      </c>
      <c r="H7872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7872">
        <f>Sales[[#This Row],[Total Inventory]]*Sales[[#This Row],[Sale_Price]]</f>
        <v>1583.99</v>
      </c>
    </row>
    <row r="7873" spans="1:9" x14ac:dyDescent="0.25">
      <c r="A7873">
        <v>82026</v>
      </c>
      <c r="B7873" t="str">
        <f>INDEX( Table3[],MATCH(Sales[[#This Row],[Category]],Table3[Category],0),1)</f>
        <v>WINE</v>
      </c>
      <c r="C7873" t="s">
        <v>61</v>
      </c>
      <c r="D7873" t="s">
        <v>6995</v>
      </c>
      <c r="E7873" t="s">
        <v>10</v>
      </c>
      <c r="F7873">
        <v>0</v>
      </c>
      <c r="G7873" s="1">
        <v>6.79</v>
      </c>
      <c r="H7873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7873">
        <f>Sales[[#This Row],[Total Inventory]]*Sales[[#This Row],[Sale_Price]]</f>
        <v>0</v>
      </c>
    </row>
    <row r="7874" spans="1:9" x14ac:dyDescent="0.25">
      <c r="A7874">
        <v>47236</v>
      </c>
      <c r="B7874" t="str">
        <f>INDEX( Table3[],MATCH(Sales[[#This Row],[Category]],Table3[Category],0),1)</f>
        <v>WINE</v>
      </c>
      <c r="C7874" t="s">
        <v>64</v>
      </c>
      <c r="D7874" t="s">
        <v>7624</v>
      </c>
      <c r="E7874" t="s">
        <v>10</v>
      </c>
      <c r="F7874">
        <v>52</v>
      </c>
      <c r="G7874" s="1">
        <v>174.99</v>
      </c>
      <c r="H7874">
        <f>IF(INDEX(Sale_Promotions[[Code]:[Sale Price]],MATCH(Sales[[#This Row],[Code]],Sale_Promotions[Code],0),2)=0,Sales[[#This Row],[Price]],INDEX(Sale_Promotions[[Code]:[Sale Price]],MATCH(Sales[[#This Row],[Code]],Sale_Promotions[Code],0),2))</f>
        <v>174.99</v>
      </c>
      <c r="I7874">
        <f>Sales[[#This Row],[Total Inventory]]*Sales[[#This Row],[Sale_Price]]</f>
        <v>9099.48</v>
      </c>
    </row>
    <row r="7875" spans="1:9" x14ac:dyDescent="0.25">
      <c r="A7875">
        <v>81456</v>
      </c>
      <c r="B7875" t="str">
        <f>INDEX( Table3[],MATCH(Sales[[#This Row],[Category]],Table3[Category],0),1)</f>
        <v>WINE</v>
      </c>
      <c r="C7875" t="s">
        <v>31</v>
      </c>
      <c r="D7875" t="s">
        <v>7625</v>
      </c>
      <c r="E7875" t="s">
        <v>10</v>
      </c>
      <c r="F7875">
        <v>181</v>
      </c>
      <c r="G7875" s="1">
        <v>9.99</v>
      </c>
      <c r="H7875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7875">
        <f>Sales[[#This Row],[Total Inventory]]*Sales[[#This Row],[Sale_Price]]</f>
        <v>1808.19</v>
      </c>
    </row>
    <row r="7876" spans="1:9" x14ac:dyDescent="0.25">
      <c r="A7876">
        <v>307831</v>
      </c>
      <c r="B7876" t="str">
        <f>INDEX( Table3[],MATCH(Sales[[#This Row],[Category]],Table3[Category],0),1)</f>
        <v>OTHER</v>
      </c>
      <c r="C7876" t="s">
        <v>75</v>
      </c>
      <c r="D7876" t="s">
        <v>7626</v>
      </c>
      <c r="E7876" t="s">
        <v>10</v>
      </c>
      <c r="F7876">
        <v>87</v>
      </c>
      <c r="G7876" s="1">
        <v>18.989999999999998</v>
      </c>
      <c r="H7876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7876">
        <f>Sales[[#This Row],[Total Inventory]]*Sales[[#This Row],[Sale_Price]]</f>
        <v>1652.1299999999999</v>
      </c>
    </row>
    <row r="7877" spans="1:9" x14ac:dyDescent="0.25">
      <c r="A7877">
        <v>346355</v>
      </c>
      <c r="B7877" t="str">
        <f>INDEX( Table3[],MATCH(Sales[[#This Row],[Category]],Table3[Category],0),1)</f>
        <v>LIQUOR</v>
      </c>
      <c r="C7877" t="s">
        <v>245</v>
      </c>
      <c r="D7877" t="s">
        <v>4680</v>
      </c>
      <c r="E7877" t="s">
        <v>10</v>
      </c>
      <c r="F7877">
        <v>46</v>
      </c>
      <c r="G7877" s="1">
        <v>25.99</v>
      </c>
      <c r="H7877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7877">
        <f>Sales[[#This Row],[Total Inventory]]*Sales[[#This Row],[Sale_Price]]</f>
        <v>1195.54</v>
      </c>
    </row>
    <row r="7878" spans="1:9" x14ac:dyDescent="0.25">
      <c r="A7878">
        <v>82418</v>
      </c>
      <c r="B7878" t="str">
        <f>INDEX( Table3[],MATCH(Sales[[#This Row],[Category]],Table3[Category],0),1)</f>
        <v>WINE</v>
      </c>
      <c r="C7878" t="s">
        <v>61</v>
      </c>
      <c r="D7878" t="s">
        <v>7627</v>
      </c>
      <c r="E7878" t="s">
        <v>10</v>
      </c>
      <c r="F7878">
        <v>285</v>
      </c>
      <c r="G7878" s="1">
        <v>17.989999999999998</v>
      </c>
      <c r="H787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7878">
        <f>Sales[[#This Row],[Total Inventory]]*Sales[[#This Row],[Sale_Price]]</f>
        <v>5127.1499999999996</v>
      </c>
    </row>
    <row r="7879" spans="1:9" x14ac:dyDescent="0.25">
      <c r="A7879">
        <v>29372</v>
      </c>
      <c r="B7879" t="str">
        <f>INDEX( Table3[],MATCH(Sales[[#This Row],[Category]],Table3[Category],0),1)</f>
        <v>BEER</v>
      </c>
      <c r="C7879" t="s">
        <v>11</v>
      </c>
      <c r="D7879" t="s">
        <v>7628</v>
      </c>
      <c r="E7879" t="s">
        <v>25</v>
      </c>
      <c r="F7879">
        <v>0</v>
      </c>
      <c r="G7879" s="1">
        <v>2.14</v>
      </c>
      <c r="H7879">
        <f>IF(INDEX(Sale_Promotions[[Code]:[Sale Price]],MATCH(Sales[[#This Row],[Code]],Sale_Promotions[Code],0),2)=0,Sales[[#This Row],[Price]],INDEX(Sale_Promotions[[Code]:[Sale Price]],MATCH(Sales[[#This Row],[Code]],Sale_Promotions[Code],0),2))</f>
        <v>2.14</v>
      </c>
      <c r="I7879">
        <f>Sales[[#This Row],[Total Inventory]]*Sales[[#This Row],[Sale_Price]]</f>
        <v>0</v>
      </c>
    </row>
    <row r="7880" spans="1:9" x14ac:dyDescent="0.25">
      <c r="A7880">
        <v>37060</v>
      </c>
      <c r="B7880" t="str">
        <f>INDEX( Table3[],MATCH(Sales[[#This Row],[Category]],Table3[Category],0),1)</f>
        <v>OTHER</v>
      </c>
      <c r="C7880" t="s">
        <v>75</v>
      </c>
      <c r="D7880" t="s">
        <v>7629</v>
      </c>
      <c r="E7880" t="s">
        <v>10</v>
      </c>
      <c r="F7880">
        <v>311</v>
      </c>
      <c r="G7880" s="1">
        <v>15.99</v>
      </c>
      <c r="H7880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7880">
        <f>Sales[[#This Row],[Total Inventory]]*Sales[[#This Row],[Sale_Price]]</f>
        <v>4972.8900000000003</v>
      </c>
    </row>
    <row r="7881" spans="1:9" x14ac:dyDescent="0.25">
      <c r="A7881">
        <v>17825</v>
      </c>
      <c r="B7881" t="str">
        <f>INDEX( Table3[],MATCH(Sales[[#This Row],[Category]],Table3[Category],0),1)</f>
        <v>LIQUOR</v>
      </c>
      <c r="C7881" t="s">
        <v>57</v>
      </c>
      <c r="D7881" t="s">
        <v>7630</v>
      </c>
      <c r="E7881" t="s">
        <v>10</v>
      </c>
      <c r="F7881">
        <v>496</v>
      </c>
      <c r="G7881" s="1">
        <v>104.99</v>
      </c>
      <c r="H7881">
        <f>IF(INDEX(Sale_Promotions[[Code]:[Sale Price]],MATCH(Sales[[#This Row],[Code]],Sale_Promotions[Code],0),2)=0,Sales[[#This Row],[Price]],INDEX(Sale_Promotions[[Code]:[Sale Price]],MATCH(Sales[[#This Row],[Code]],Sale_Promotions[Code],0),2))</f>
        <v>104.99</v>
      </c>
      <c r="I7881">
        <f>Sales[[#This Row],[Total Inventory]]*Sales[[#This Row],[Sale_Price]]</f>
        <v>52075.040000000001</v>
      </c>
    </row>
    <row r="7882" spans="1:9" x14ac:dyDescent="0.25">
      <c r="A7882">
        <v>29230</v>
      </c>
      <c r="B7882" t="str">
        <f>INDEX( Table3[],MATCH(Sales[[#This Row],[Category]],Table3[Category],0),1)</f>
        <v>BEER</v>
      </c>
      <c r="C7882" t="s">
        <v>11</v>
      </c>
      <c r="D7882" t="s">
        <v>7631</v>
      </c>
      <c r="E7882" t="s">
        <v>25</v>
      </c>
      <c r="F7882">
        <v>0</v>
      </c>
      <c r="G7882" s="1">
        <v>1.35</v>
      </c>
      <c r="H7882">
        <f>IF(INDEX(Sale_Promotions[[Code]:[Sale Price]],MATCH(Sales[[#This Row],[Code]],Sale_Promotions[Code],0),2)=0,Sales[[#This Row],[Price]],INDEX(Sale_Promotions[[Code]:[Sale Price]],MATCH(Sales[[#This Row],[Code]],Sale_Promotions[Code],0),2))</f>
        <v>1.35</v>
      </c>
      <c r="I7882">
        <f>Sales[[#This Row],[Total Inventory]]*Sales[[#This Row],[Sale_Price]]</f>
        <v>0</v>
      </c>
    </row>
    <row r="7883" spans="1:9" x14ac:dyDescent="0.25">
      <c r="A7883">
        <v>25577</v>
      </c>
      <c r="B7883" t="str">
        <f>INDEX( Table3[],MATCH(Sales[[#This Row],[Category]],Table3[Category],0),1)</f>
        <v>WINE</v>
      </c>
      <c r="C7883" t="s">
        <v>61</v>
      </c>
      <c r="D7883" t="s">
        <v>7632</v>
      </c>
      <c r="E7883" t="s">
        <v>10</v>
      </c>
      <c r="F7883">
        <v>412</v>
      </c>
      <c r="G7883" s="1">
        <v>15.99</v>
      </c>
      <c r="H7883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7883">
        <f>Sales[[#This Row],[Total Inventory]]*Sales[[#This Row],[Sale_Price]]</f>
        <v>5969.88</v>
      </c>
    </row>
    <row r="7884" spans="1:9" x14ac:dyDescent="0.25">
      <c r="A7884">
        <v>41352</v>
      </c>
      <c r="B7884" t="str">
        <f>INDEX( Table3[],MATCH(Sales[[#This Row],[Category]],Table3[Category],0),1)</f>
        <v>WINE</v>
      </c>
      <c r="C7884" t="s">
        <v>61</v>
      </c>
      <c r="D7884" t="s">
        <v>7633</v>
      </c>
      <c r="E7884" t="s">
        <v>10</v>
      </c>
      <c r="F7884">
        <v>109</v>
      </c>
      <c r="G7884" s="1">
        <v>18.489999999999998</v>
      </c>
      <c r="H7884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7884">
        <f>Sales[[#This Row],[Total Inventory]]*Sales[[#This Row],[Sale_Price]]</f>
        <v>1797.4099999999999</v>
      </c>
    </row>
    <row r="7885" spans="1:9" x14ac:dyDescent="0.25">
      <c r="A7885">
        <v>316147</v>
      </c>
      <c r="B7885" t="str">
        <f>INDEX( Table3[],MATCH(Sales[[#This Row],[Category]],Table3[Category],0),1)</f>
        <v>WINE</v>
      </c>
      <c r="C7885" t="s">
        <v>41</v>
      </c>
      <c r="D7885" t="s">
        <v>7634</v>
      </c>
      <c r="E7885" t="s">
        <v>10</v>
      </c>
      <c r="F7885">
        <v>59</v>
      </c>
      <c r="G7885" s="1">
        <v>11.99</v>
      </c>
      <c r="H788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885">
        <f>Sales[[#This Row],[Total Inventory]]*Sales[[#This Row],[Sale_Price]]</f>
        <v>707.41</v>
      </c>
    </row>
    <row r="7886" spans="1:9" x14ac:dyDescent="0.25">
      <c r="A7886">
        <v>333992</v>
      </c>
      <c r="B7886" t="str">
        <f>INDEX( Table3[],MATCH(Sales[[#This Row],[Category]],Table3[Category],0),1)</f>
        <v>WINE</v>
      </c>
      <c r="C7886" t="s">
        <v>8</v>
      </c>
      <c r="D7886" t="s">
        <v>7635</v>
      </c>
      <c r="E7886" t="s">
        <v>332</v>
      </c>
      <c r="F7886">
        <v>11</v>
      </c>
      <c r="G7886" s="1">
        <v>19.690000000000001</v>
      </c>
      <c r="H7886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7886">
        <f>Sales[[#This Row],[Total Inventory]]*Sales[[#This Row],[Sale_Price]]</f>
        <v>216.59</v>
      </c>
    </row>
    <row r="7887" spans="1:9" x14ac:dyDescent="0.25">
      <c r="A7887">
        <v>72455</v>
      </c>
      <c r="B7887" t="str">
        <f>INDEX( Table3[],MATCH(Sales[[#This Row],[Category]],Table3[Category],0),1)</f>
        <v>LIQUOR</v>
      </c>
      <c r="C7887" t="s">
        <v>35</v>
      </c>
      <c r="D7887" t="s">
        <v>7636</v>
      </c>
      <c r="E7887" t="s">
        <v>10</v>
      </c>
      <c r="F7887">
        <v>4</v>
      </c>
      <c r="G7887" s="1">
        <v>21.99</v>
      </c>
      <c r="H7887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7887">
        <f>Sales[[#This Row],[Total Inventory]]*Sales[[#This Row],[Sale_Price]]</f>
        <v>87.96</v>
      </c>
    </row>
    <row r="7888" spans="1:9" x14ac:dyDescent="0.25">
      <c r="A7888">
        <v>78679</v>
      </c>
      <c r="B7888" t="str">
        <f>INDEX( Table3[],MATCH(Sales[[#This Row],[Category]],Table3[Category],0),1)</f>
        <v>LIQUOR</v>
      </c>
      <c r="C7888" t="s">
        <v>57</v>
      </c>
      <c r="D7888" t="s">
        <v>7637</v>
      </c>
      <c r="E7888" t="s">
        <v>10</v>
      </c>
      <c r="F7888">
        <v>151</v>
      </c>
      <c r="G7888" s="1">
        <v>35.99</v>
      </c>
      <c r="H7888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7888">
        <f>Sales[[#This Row],[Total Inventory]]*Sales[[#This Row],[Sale_Price]]</f>
        <v>4830.49</v>
      </c>
    </row>
    <row r="7889" spans="1:9" x14ac:dyDescent="0.25">
      <c r="A7889">
        <v>73929</v>
      </c>
      <c r="B7889" t="str">
        <f>INDEX( Table3[],MATCH(Sales[[#This Row],[Category]],Table3[Category],0),1)</f>
        <v>LIQUOR</v>
      </c>
      <c r="C7889" t="s">
        <v>175</v>
      </c>
      <c r="D7889" t="s">
        <v>7638</v>
      </c>
      <c r="E7889" t="s">
        <v>10</v>
      </c>
      <c r="F7889">
        <v>0</v>
      </c>
      <c r="G7889" s="1">
        <v>175.99</v>
      </c>
      <c r="H7889">
        <f>IF(INDEX(Sale_Promotions[[Code]:[Sale Price]],MATCH(Sales[[#This Row],[Code]],Sale_Promotions[Code],0),2)=0,Sales[[#This Row],[Price]],INDEX(Sale_Promotions[[Code]:[Sale Price]],MATCH(Sales[[#This Row],[Code]],Sale_Promotions[Code],0),2))</f>
        <v>175.99</v>
      </c>
      <c r="I7889">
        <f>Sales[[#This Row],[Total Inventory]]*Sales[[#This Row],[Sale_Price]]</f>
        <v>0</v>
      </c>
    </row>
    <row r="7890" spans="1:9" x14ac:dyDescent="0.25">
      <c r="A7890">
        <v>80195</v>
      </c>
      <c r="B7890" t="str">
        <f>INDEX( Table3[],MATCH(Sales[[#This Row],[Category]],Table3[Category],0),1)</f>
        <v>WINE</v>
      </c>
      <c r="C7890" t="s">
        <v>64</v>
      </c>
      <c r="D7890" t="s">
        <v>7606</v>
      </c>
      <c r="E7890" t="s">
        <v>23</v>
      </c>
      <c r="F7890">
        <v>229</v>
      </c>
      <c r="G7890" s="1">
        <v>11.99</v>
      </c>
      <c r="H789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890">
        <f>Sales[[#This Row],[Total Inventory]]*Sales[[#This Row],[Sale_Price]]</f>
        <v>2745.71</v>
      </c>
    </row>
    <row r="7891" spans="1:9" x14ac:dyDescent="0.25">
      <c r="A7891">
        <v>20990</v>
      </c>
      <c r="B7891" t="str">
        <f>INDEX( Table3[],MATCH(Sales[[#This Row],[Category]],Table3[Category],0),1)</f>
        <v>WINE</v>
      </c>
      <c r="C7891" t="s">
        <v>31</v>
      </c>
      <c r="D7891" t="s">
        <v>7639</v>
      </c>
      <c r="E7891" t="s">
        <v>10</v>
      </c>
      <c r="F7891">
        <v>388</v>
      </c>
      <c r="G7891" s="1">
        <v>15.49</v>
      </c>
      <c r="H7891">
        <f>IF(INDEX(Sale_Promotions[[Code]:[Sale Price]],MATCH(Sales[[#This Row],[Code]],Sale_Promotions[Code],0),2)=0,Sales[[#This Row],[Price]],INDEX(Sale_Promotions[[Code]:[Sale Price]],MATCH(Sales[[#This Row],[Code]],Sale_Promotions[Code],0),2))</f>
        <v>13.09</v>
      </c>
      <c r="I7891">
        <f>Sales[[#This Row],[Total Inventory]]*Sales[[#This Row],[Sale_Price]]</f>
        <v>5078.92</v>
      </c>
    </row>
    <row r="7892" spans="1:9" x14ac:dyDescent="0.25">
      <c r="A7892">
        <v>40562</v>
      </c>
      <c r="B7892" t="str">
        <f>INDEX( Table3[],MATCH(Sales[[#This Row],[Category]],Table3[Category],0),1)</f>
        <v>OTHER</v>
      </c>
      <c r="C7892" t="s">
        <v>75</v>
      </c>
      <c r="D7892" t="s">
        <v>7640</v>
      </c>
      <c r="E7892" t="s">
        <v>23</v>
      </c>
      <c r="F7892">
        <v>0</v>
      </c>
      <c r="G7892" s="1">
        <v>8.59</v>
      </c>
      <c r="H7892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7892">
        <f>Sales[[#This Row],[Total Inventory]]*Sales[[#This Row],[Sale_Price]]</f>
        <v>0</v>
      </c>
    </row>
    <row r="7893" spans="1:9" x14ac:dyDescent="0.25">
      <c r="A7893">
        <v>11446</v>
      </c>
      <c r="B7893" t="str">
        <f>INDEX( Table3[],MATCH(Sales[[#This Row],[Category]],Table3[Category],0),1)</f>
        <v>WINE</v>
      </c>
      <c r="C7893" t="s">
        <v>189</v>
      </c>
      <c r="D7893" t="s">
        <v>7641</v>
      </c>
      <c r="E7893" t="s">
        <v>10</v>
      </c>
      <c r="F7893">
        <v>428</v>
      </c>
      <c r="G7893" s="1">
        <v>11.99</v>
      </c>
      <c r="H789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7893">
        <f>Sales[[#This Row],[Total Inventory]]*Sales[[#This Row],[Sale_Price]]</f>
        <v>5131.72</v>
      </c>
    </row>
    <row r="7894" spans="1:9" x14ac:dyDescent="0.25">
      <c r="A7894">
        <v>23433</v>
      </c>
      <c r="B7894" t="str">
        <f>INDEX( Table3[],MATCH(Sales[[#This Row],[Category]],Table3[Category],0),1)</f>
        <v>BEER</v>
      </c>
      <c r="C7894" t="s">
        <v>11</v>
      </c>
      <c r="D7894" t="s">
        <v>7642</v>
      </c>
      <c r="E7894" t="s">
        <v>92</v>
      </c>
      <c r="F7894">
        <v>216</v>
      </c>
      <c r="G7894" s="1">
        <v>1.25</v>
      </c>
      <c r="H7894">
        <f>IF(INDEX(Sale_Promotions[[Code]:[Sale Price]],MATCH(Sales[[#This Row],[Code]],Sale_Promotions[Code],0),2)=0,Sales[[#This Row],[Price]],INDEX(Sale_Promotions[[Code]:[Sale Price]],MATCH(Sales[[#This Row],[Code]],Sale_Promotions[Code],0),2))</f>
        <v>1.25</v>
      </c>
      <c r="I7894">
        <f>Sales[[#This Row],[Total Inventory]]*Sales[[#This Row],[Sale_Price]]</f>
        <v>270</v>
      </c>
    </row>
    <row r="7895" spans="1:9" x14ac:dyDescent="0.25">
      <c r="A7895">
        <v>303042</v>
      </c>
      <c r="B7895" t="str">
        <f>INDEX( Table3[],MATCH(Sales[[#This Row],[Category]],Table3[Category],0),1)</f>
        <v>WINE</v>
      </c>
      <c r="C7895" t="s">
        <v>28</v>
      </c>
      <c r="D7895" t="s">
        <v>7643</v>
      </c>
      <c r="E7895" t="s">
        <v>10</v>
      </c>
      <c r="F7895">
        <v>107</v>
      </c>
      <c r="G7895" s="1">
        <v>9.99</v>
      </c>
      <c r="H7895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7895">
        <f>Sales[[#This Row],[Total Inventory]]*Sales[[#This Row],[Sale_Price]]</f>
        <v>1068.93</v>
      </c>
    </row>
    <row r="7896" spans="1:9" x14ac:dyDescent="0.25">
      <c r="A7896">
        <v>70629</v>
      </c>
      <c r="B7896" t="str">
        <f>INDEX( Table3[],MATCH(Sales[[#This Row],[Category]],Table3[Category],0),1)</f>
        <v>WINE</v>
      </c>
      <c r="C7896" t="s">
        <v>53</v>
      </c>
      <c r="D7896" t="s">
        <v>7644</v>
      </c>
      <c r="E7896" t="s">
        <v>10</v>
      </c>
      <c r="F7896">
        <v>213</v>
      </c>
      <c r="G7896" s="1">
        <v>22.99</v>
      </c>
      <c r="H7896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7896">
        <f>Sales[[#This Row],[Total Inventory]]*Sales[[#This Row],[Sale_Price]]</f>
        <v>4896.87</v>
      </c>
    </row>
    <row r="7897" spans="1:9" x14ac:dyDescent="0.25">
      <c r="A7897">
        <v>323694</v>
      </c>
      <c r="B7897" t="str">
        <f>INDEX( Table3[],MATCH(Sales[[#This Row],[Category]],Table3[Category],0),1)</f>
        <v>WINE</v>
      </c>
      <c r="C7897" t="s">
        <v>85</v>
      </c>
      <c r="D7897" t="s">
        <v>7467</v>
      </c>
      <c r="E7897" t="s">
        <v>48</v>
      </c>
      <c r="F7897">
        <v>1</v>
      </c>
      <c r="G7897" s="1">
        <v>13.99</v>
      </c>
      <c r="H789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7897">
        <f>Sales[[#This Row],[Total Inventory]]*Sales[[#This Row],[Sale_Price]]</f>
        <v>13.99</v>
      </c>
    </row>
    <row r="7898" spans="1:9" x14ac:dyDescent="0.25">
      <c r="A7898">
        <v>10672</v>
      </c>
      <c r="B7898" t="str">
        <f>INDEX( Table3[],MATCH(Sales[[#This Row],[Category]],Table3[Category],0),1)</f>
        <v>LIQUOR</v>
      </c>
      <c r="C7898" t="s">
        <v>175</v>
      </c>
      <c r="D7898" t="s">
        <v>7645</v>
      </c>
      <c r="E7898" t="s">
        <v>10</v>
      </c>
      <c r="F7898">
        <v>47</v>
      </c>
      <c r="G7898" s="1">
        <v>43.99</v>
      </c>
      <c r="H7898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7898">
        <f>Sales[[#This Row],[Total Inventory]]*Sales[[#This Row],[Sale_Price]]</f>
        <v>2067.5300000000002</v>
      </c>
    </row>
    <row r="7899" spans="1:9" x14ac:dyDescent="0.25">
      <c r="A7899">
        <v>87190</v>
      </c>
      <c r="B7899" t="str">
        <f>INDEX( Table3[],MATCH(Sales[[#This Row],[Category]],Table3[Category],0),1)</f>
        <v>WINE</v>
      </c>
      <c r="C7899" t="s">
        <v>28</v>
      </c>
      <c r="D7899" t="s">
        <v>7646</v>
      </c>
      <c r="E7899" t="s">
        <v>10</v>
      </c>
      <c r="F7899">
        <v>252</v>
      </c>
      <c r="G7899" s="1">
        <v>14.99</v>
      </c>
      <c r="H7899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7899">
        <f>Sales[[#This Row],[Total Inventory]]*Sales[[#This Row],[Sale_Price]]</f>
        <v>3777.48</v>
      </c>
    </row>
    <row r="7900" spans="1:9" x14ac:dyDescent="0.25">
      <c r="A7900">
        <v>391050</v>
      </c>
      <c r="B7900" t="str">
        <f>INDEX( Table3[],MATCH(Sales[[#This Row],[Category]],Table3[Category],0),1)</f>
        <v>WINE</v>
      </c>
      <c r="C7900" t="s">
        <v>61</v>
      </c>
      <c r="D7900" t="s">
        <v>7647</v>
      </c>
      <c r="E7900" t="s">
        <v>23</v>
      </c>
      <c r="F7900">
        <v>47</v>
      </c>
      <c r="G7900" s="1">
        <v>8.99</v>
      </c>
      <c r="H790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7900">
        <f>Sales[[#This Row],[Total Inventory]]*Sales[[#This Row],[Sale_Price]]</f>
        <v>422.53000000000003</v>
      </c>
    </row>
    <row r="7901" spans="1:9" x14ac:dyDescent="0.25">
      <c r="A7901">
        <v>235168</v>
      </c>
      <c r="B7901" t="str">
        <f>INDEX( Table3[],MATCH(Sales[[#This Row],[Category]],Table3[Category],0),1)</f>
        <v>LIQUOR</v>
      </c>
      <c r="C7901" t="s">
        <v>198</v>
      </c>
      <c r="D7901" t="s">
        <v>7648</v>
      </c>
      <c r="E7901" t="s">
        <v>10</v>
      </c>
      <c r="F7901">
        <v>24</v>
      </c>
      <c r="G7901" s="1">
        <v>25.99</v>
      </c>
      <c r="H7901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7901">
        <f>Sales[[#This Row],[Total Inventory]]*Sales[[#This Row],[Sale_Price]]</f>
        <v>623.76</v>
      </c>
    </row>
    <row r="7902" spans="1:9" x14ac:dyDescent="0.25">
      <c r="A7902">
        <v>81524</v>
      </c>
      <c r="B7902" t="str">
        <f>INDEX( Table3[],MATCH(Sales[[#This Row],[Category]],Table3[Category],0),1)</f>
        <v>WINE</v>
      </c>
      <c r="C7902" t="s">
        <v>28</v>
      </c>
      <c r="D7902" t="s">
        <v>7649</v>
      </c>
      <c r="E7902" t="s">
        <v>10</v>
      </c>
      <c r="F7902">
        <v>141</v>
      </c>
      <c r="G7902" s="1">
        <v>7.49</v>
      </c>
      <c r="H7902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7902">
        <f>Sales[[#This Row],[Total Inventory]]*Sales[[#This Row],[Sale_Price]]</f>
        <v>1056.0899999999999</v>
      </c>
    </row>
    <row r="7903" spans="1:9" x14ac:dyDescent="0.25">
      <c r="A7903">
        <v>80933</v>
      </c>
      <c r="B7903" t="str">
        <f>INDEX( Table3[],MATCH(Sales[[#This Row],[Category]],Table3[Category],0),1)</f>
        <v>WINE</v>
      </c>
      <c r="C7903" t="s">
        <v>61</v>
      </c>
      <c r="D7903" t="s">
        <v>7650</v>
      </c>
      <c r="E7903" t="s">
        <v>10</v>
      </c>
      <c r="F7903">
        <v>200</v>
      </c>
      <c r="G7903" s="1">
        <v>7.49</v>
      </c>
      <c r="H7903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7903">
        <f>Sales[[#This Row],[Total Inventory]]*Sales[[#This Row],[Sale_Price]]</f>
        <v>1498</v>
      </c>
    </row>
    <row r="7904" spans="1:9" x14ac:dyDescent="0.25">
      <c r="A7904">
        <v>43141</v>
      </c>
      <c r="B7904" t="str">
        <f>INDEX( Table3[],MATCH(Sales[[#This Row],[Category]],Table3[Category],0),1)</f>
        <v>LIQUOR</v>
      </c>
      <c r="C7904" t="s">
        <v>26</v>
      </c>
      <c r="D7904" t="s">
        <v>7651</v>
      </c>
      <c r="E7904" t="s">
        <v>10</v>
      </c>
      <c r="F7904">
        <v>121</v>
      </c>
      <c r="G7904" s="1">
        <v>9.7899999999999991</v>
      </c>
      <c r="H7904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7904">
        <f>Sales[[#This Row],[Total Inventory]]*Sales[[#This Row],[Sale_Price]]</f>
        <v>1184.5899999999999</v>
      </c>
    </row>
    <row r="7905" spans="1:9" x14ac:dyDescent="0.25">
      <c r="A7905">
        <v>83529</v>
      </c>
      <c r="B7905" t="str">
        <f>INDEX( Table3[],MATCH(Sales[[#This Row],[Category]],Table3[Category],0),1)</f>
        <v>WINE</v>
      </c>
      <c r="C7905" t="s">
        <v>61</v>
      </c>
      <c r="D7905" t="s">
        <v>7652</v>
      </c>
      <c r="E7905" t="s">
        <v>10</v>
      </c>
      <c r="F7905">
        <v>287</v>
      </c>
      <c r="G7905" s="1">
        <v>19.989999999999998</v>
      </c>
      <c r="H7905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7905">
        <f>Sales[[#This Row],[Total Inventory]]*Sales[[#This Row],[Sale_Price]]</f>
        <v>5737.1299999999992</v>
      </c>
    </row>
    <row r="7906" spans="1:9" x14ac:dyDescent="0.25">
      <c r="A7906">
        <v>70017</v>
      </c>
      <c r="B7906" t="str">
        <f>INDEX( Table3[],MATCH(Sales[[#This Row],[Category]],Table3[Category],0),1)</f>
        <v>WINE</v>
      </c>
      <c r="C7906" t="s">
        <v>17</v>
      </c>
      <c r="D7906" t="s">
        <v>7653</v>
      </c>
      <c r="E7906" t="s">
        <v>10</v>
      </c>
      <c r="F7906">
        <v>520</v>
      </c>
      <c r="G7906" s="1">
        <v>10.79</v>
      </c>
      <c r="H7906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7906">
        <f>Sales[[#This Row],[Total Inventory]]*Sales[[#This Row],[Sale_Price]]</f>
        <v>5610.7999999999993</v>
      </c>
    </row>
    <row r="7907" spans="1:9" x14ac:dyDescent="0.25">
      <c r="A7907">
        <v>69841</v>
      </c>
      <c r="B7907" t="str">
        <f>INDEX( Table3[],MATCH(Sales[[#This Row],[Category]],Table3[Category],0),1)</f>
        <v>BEER</v>
      </c>
      <c r="C7907" t="s">
        <v>11</v>
      </c>
      <c r="D7907" t="s">
        <v>7654</v>
      </c>
      <c r="E7907" t="s">
        <v>501</v>
      </c>
      <c r="F7907">
        <v>0</v>
      </c>
      <c r="G7907" s="1">
        <v>36.96</v>
      </c>
      <c r="H7907">
        <f>IF(INDEX(Sale_Promotions[[Code]:[Sale Price]],MATCH(Sales[[#This Row],[Code]],Sale_Promotions[Code],0),2)=0,Sales[[#This Row],[Price]],INDEX(Sale_Promotions[[Code]:[Sale Price]],MATCH(Sales[[#This Row],[Code]],Sale_Promotions[Code],0),2))</f>
        <v>36.96</v>
      </c>
      <c r="I7907">
        <f>Sales[[#This Row],[Total Inventory]]*Sales[[#This Row],[Sale_Price]]</f>
        <v>0</v>
      </c>
    </row>
    <row r="7908" spans="1:9" x14ac:dyDescent="0.25">
      <c r="A7908">
        <v>338066</v>
      </c>
      <c r="B7908" t="str">
        <f>INDEX( Table3[],MATCH(Sales[[#This Row],[Category]],Table3[Category],0),1)</f>
        <v>WINE</v>
      </c>
      <c r="C7908" t="s">
        <v>39</v>
      </c>
      <c r="D7908" t="s">
        <v>7655</v>
      </c>
      <c r="E7908" t="s">
        <v>10</v>
      </c>
      <c r="F7908">
        <v>0</v>
      </c>
      <c r="G7908" s="1">
        <v>8.99</v>
      </c>
      <c r="H790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7908">
        <f>Sales[[#This Row],[Total Inventory]]*Sales[[#This Row],[Sale_Price]]</f>
        <v>0</v>
      </c>
    </row>
    <row r="7909" spans="1:9" x14ac:dyDescent="0.25">
      <c r="A7909">
        <v>30156</v>
      </c>
      <c r="B7909" t="str">
        <f>INDEX( Table3[],MATCH(Sales[[#This Row],[Category]],Table3[Category],0),1)</f>
        <v>BEER</v>
      </c>
      <c r="C7909" t="s">
        <v>11</v>
      </c>
      <c r="D7909" t="s">
        <v>7656</v>
      </c>
      <c r="E7909" t="s">
        <v>60</v>
      </c>
      <c r="F7909">
        <v>0</v>
      </c>
      <c r="G7909" s="1">
        <v>1.89</v>
      </c>
      <c r="H7909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7909">
        <f>Sales[[#This Row],[Total Inventory]]*Sales[[#This Row],[Sale_Price]]</f>
        <v>0</v>
      </c>
    </row>
    <row r="7910" spans="1:9" x14ac:dyDescent="0.25">
      <c r="A7910">
        <v>70599</v>
      </c>
      <c r="B7910" t="str">
        <f>INDEX( Table3[],MATCH(Sales[[#This Row],[Category]],Table3[Category],0),1)</f>
        <v>BEER</v>
      </c>
      <c r="C7910" t="s">
        <v>11</v>
      </c>
      <c r="D7910" t="s">
        <v>7657</v>
      </c>
      <c r="E7910" t="s">
        <v>25</v>
      </c>
      <c r="F7910">
        <v>240</v>
      </c>
      <c r="G7910" s="1">
        <v>2.09</v>
      </c>
      <c r="H7910">
        <f>IF(INDEX(Sale_Promotions[[Code]:[Sale Price]],MATCH(Sales[[#This Row],[Code]],Sale_Promotions[Code],0),2)=0,Sales[[#This Row],[Price]],INDEX(Sale_Promotions[[Code]:[Sale Price]],MATCH(Sales[[#This Row],[Code]],Sale_Promotions[Code],0),2))</f>
        <v>2.09</v>
      </c>
      <c r="I7910">
        <f>Sales[[#This Row],[Total Inventory]]*Sales[[#This Row],[Sale_Price]]</f>
        <v>501.59999999999997</v>
      </c>
    </row>
    <row r="7911" spans="1:9" x14ac:dyDescent="0.25">
      <c r="A7911">
        <v>43708</v>
      </c>
      <c r="B7911" t="str">
        <f>INDEX( Table3[],MATCH(Sales[[#This Row],[Category]],Table3[Category],0),1)</f>
        <v>WINE</v>
      </c>
      <c r="C7911" t="s">
        <v>61</v>
      </c>
      <c r="D7911" t="s">
        <v>7658</v>
      </c>
      <c r="E7911" t="s">
        <v>10</v>
      </c>
      <c r="F7911">
        <v>21</v>
      </c>
      <c r="G7911" s="1">
        <v>40.99</v>
      </c>
      <c r="H7911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7911">
        <f>Sales[[#This Row],[Total Inventory]]*Sales[[#This Row],[Sale_Price]]</f>
        <v>860.79000000000008</v>
      </c>
    </row>
    <row r="7912" spans="1:9" x14ac:dyDescent="0.25">
      <c r="A7912">
        <v>11860</v>
      </c>
      <c r="B7912" t="str">
        <f>INDEX( Table3[],MATCH(Sales[[#This Row],[Category]],Table3[Category],0),1)</f>
        <v>LIQUOR</v>
      </c>
      <c r="C7912" t="s">
        <v>175</v>
      </c>
      <c r="D7912" t="s">
        <v>6935</v>
      </c>
      <c r="E7912" t="s">
        <v>10</v>
      </c>
      <c r="F7912">
        <v>396</v>
      </c>
      <c r="G7912" s="1">
        <v>24.99</v>
      </c>
      <c r="H7912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7912">
        <f>Sales[[#This Row],[Total Inventory]]*Sales[[#This Row],[Sale_Price]]</f>
        <v>9896.0399999999991</v>
      </c>
    </row>
    <row r="7913" spans="1:9" x14ac:dyDescent="0.25">
      <c r="A7913">
        <v>323186</v>
      </c>
      <c r="B7913" t="str">
        <f>INDEX( Table3[],MATCH(Sales[[#This Row],[Category]],Table3[Category],0),1)</f>
        <v>WINE</v>
      </c>
      <c r="C7913" t="s">
        <v>28</v>
      </c>
      <c r="D7913" t="s">
        <v>7659</v>
      </c>
      <c r="E7913" t="s">
        <v>10</v>
      </c>
      <c r="F7913">
        <v>95</v>
      </c>
      <c r="G7913" s="1">
        <v>13.69</v>
      </c>
      <c r="H7913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7913">
        <f>Sales[[#This Row],[Total Inventory]]*Sales[[#This Row],[Sale_Price]]</f>
        <v>1300.55</v>
      </c>
    </row>
    <row r="7914" spans="1:9" x14ac:dyDescent="0.25">
      <c r="A7914">
        <v>15318</v>
      </c>
      <c r="B7914" t="str">
        <f>INDEX( Table3[],MATCH(Sales[[#This Row],[Category]],Table3[Category],0),1)</f>
        <v>LIQUOR</v>
      </c>
      <c r="C7914" t="s">
        <v>245</v>
      </c>
      <c r="D7914" t="s">
        <v>7660</v>
      </c>
      <c r="E7914" t="s">
        <v>48</v>
      </c>
      <c r="F7914">
        <v>207</v>
      </c>
      <c r="G7914" s="1">
        <v>14.99</v>
      </c>
      <c r="H7914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7914">
        <f>Sales[[#This Row],[Total Inventory]]*Sales[[#This Row],[Sale_Price]]</f>
        <v>3102.93</v>
      </c>
    </row>
    <row r="7915" spans="1:9" x14ac:dyDescent="0.25">
      <c r="A7915">
        <v>38539</v>
      </c>
      <c r="B7915" t="str">
        <f>INDEX( Table3[],MATCH(Sales[[#This Row],[Category]],Table3[Category],0),1)</f>
        <v>LIQUOR</v>
      </c>
      <c r="C7915" t="s">
        <v>57</v>
      </c>
      <c r="D7915" t="s">
        <v>7661</v>
      </c>
      <c r="E7915" t="s">
        <v>16</v>
      </c>
      <c r="F7915">
        <v>470</v>
      </c>
      <c r="G7915" s="1">
        <v>35.99</v>
      </c>
      <c r="H7915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7915">
        <f>Sales[[#This Row],[Total Inventory]]*Sales[[#This Row],[Sale_Price]]</f>
        <v>16915.3</v>
      </c>
    </row>
    <row r="7916" spans="1:9" x14ac:dyDescent="0.25">
      <c r="A7916">
        <v>42807</v>
      </c>
      <c r="B7916" t="str">
        <f>INDEX( Table3[],MATCH(Sales[[#This Row],[Category]],Table3[Category],0),1)</f>
        <v>WINE</v>
      </c>
      <c r="C7916" t="s">
        <v>28</v>
      </c>
      <c r="D7916" t="s">
        <v>7662</v>
      </c>
      <c r="E7916" t="s">
        <v>10</v>
      </c>
      <c r="F7916">
        <v>85</v>
      </c>
      <c r="G7916" s="1">
        <v>9.99</v>
      </c>
      <c r="H7916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7916">
        <f>Sales[[#This Row],[Total Inventory]]*Sales[[#This Row],[Sale_Price]]</f>
        <v>849.15</v>
      </c>
    </row>
    <row r="7917" spans="1:9" x14ac:dyDescent="0.25">
      <c r="A7917">
        <v>43148</v>
      </c>
      <c r="B7917" t="str">
        <f>INDEX( Table3[],MATCH(Sales[[#This Row],[Category]],Table3[Category],0),1)</f>
        <v>WINE</v>
      </c>
      <c r="C7917" t="s">
        <v>61</v>
      </c>
      <c r="D7917" t="s">
        <v>7663</v>
      </c>
      <c r="E7917" t="s">
        <v>10</v>
      </c>
      <c r="F7917">
        <v>0</v>
      </c>
      <c r="G7917" s="1">
        <v>17.489999999999998</v>
      </c>
      <c r="H7917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7917">
        <f>Sales[[#This Row],[Total Inventory]]*Sales[[#This Row],[Sale_Price]]</f>
        <v>0</v>
      </c>
    </row>
    <row r="7918" spans="1:9" x14ac:dyDescent="0.25">
      <c r="A7918">
        <v>41874</v>
      </c>
      <c r="B7918" t="str">
        <f>INDEX( Table3[],MATCH(Sales[[#This Row],[Category]],Table3[Category],0),1)</f>
        <v>WINE</v>
      </c>
      <c r="C7918" t="s">
        <v>43</v>
      </c>
      <c r="D7918" t="s">
        <v>7664</v>
      </c>
      <c r="E7918" t="s">
        <v>10</v>
      </c>
      <c r="F7918">
        <v>252</v>
      </c>
      <c r="G7918" s="1">
        <v>14.99</v>
      </c>
      <c r="H7918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7918">
        <f>Sales[[#This Row],[Total Inventory]]*Sales[[#This Row],[Sale_Price]]</f>
        <v>3777.48</v>
      </c>
    </row>
    <row r="7919" spans="1:9" x14ac:dyDescent="0.25">
      <c r="A7919">
        <v>46287</v>
      </c>
      <c r="B7919" t="str">
        <f>INDEX( Table3[],MATCH(Sales[[#This Row],[Category]],Table3[Category],0),1)</f>
        <v>WINE</v>
      </c>
      <c r="C7919" t="s">
        <v>39</v>
      </c>
      <c r="D7919" t="s">
        <v>7665</v>
      </c>
      <c r="E7919" t="s">
        <v>10</v>
      </c>
      <c r="F7919">
        <v>0</v>
      </c>
      <c r="G7919" s="1">
        <v>8.99</v>
      </c>
      <c r="H791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7919">
        <f>Sales[[#This Row],[Total Inventory]]*Sales[[#This Row],[Sale_Price]]</f>
        <v>0</v>
      </c>
    </row>
    <row r="7920" spans="1:9" x14ac:dyDescent="0.25">
      <c r="A7920">
        <v>39128</v>
      </c>
      <c r="B7920" t="str">
        <f>INDEX( Table3[],MATCH(Sales[[#This Row],[Category]],Table3[Category],0),1)</f>
        <v>LIQUOR</v>
      </c>
      <c r="C7920" t="s">
        <v>57</v>
      </c>
      <c r="D7920" t="s">
        <v>3454</v>
      </c>
      <c r="E7920" t="s">
        <v>16</v>
      </c>
      <c r="F7920">
        <v>184</v>
      </c>
      <c r="G7920" s="1">
        <v>25.99</v>
      </c>
      <c r="H7920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7920">
        <f>Sales[[#This Row],[Total Inventory]]*Sales[[#This Row],[Sale_Price]]</f>
        <v>4782.16</v>
      </c>
    </row>
    <row r="7921" spans="1:9" x14ac:dyDescent="0.25">
      <c r="A7921">
        <v>301262</v>
      </c>
      <c r="B7921" t="str">
        <f>INDEX( Table3[],MATCH(Sales[[#This Row],[Category]],Table3[Category],0),1)</f>
        <v>WINE</v>
      </c>
      <c r="C7921" t="s">
        <v>85</v>
      </c>
      <c r="D7921" t="s">
        <v>7666</v>
      </c>
      <c r="E7921" t="s">
        <v>10</v>
      </c>
      <c r="F7921">
        <v>85</v>
      </c>
      <c r="G7921" s="1">
        <v>16.489999999999998</v>
      </c>
      <c r="H7921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7921">
        <f>Sales[[#This Row],[Total Inventory]]*Sales[[#This Row],[Sale_Price]]</f>
        <v>1316.65</v>
      </c>
    </row>
    <row r="7922" spans="1:9" x14ac:dyDescent="0.25">
      <c r="A7922">
        <v>85367</v>
      </c>
      <c r="B7922" t="str">
        <f>INDEX( Table3[],MATCH(Sales[[#This Row],[Category]],Table3[Category],0),1)</f>
        <v>WINE</v>
      </c>
      <c r="C7922" t="s">
        <v>61</v>
      </c>
      <c r="D7922" t="s">
        <v>3576</v>
      </c>
      <c r="E7922" t="s">
        <v>10</v>
      </c>
      <c r="F7922">
        <v>412</v>
      </c>
      <c r="G7922" s="1">
        <v>16.489999999999998</v>
      </c>
      <c r="H7922">
        <f>IF(INDEX(Sale_Promotions[[Code]:[Sale Price]],MATCH(Sales[[#This Row],[Code]],Sale_Promotions[Code],0),2)=0,Sales[[#This Row],[Price]],INDEX(Sale_Promotions[[Code]:[Sale Price]],MATCH(Sales[[#This Row],[Code]],Sale_Promotions[Code],0),2))</f>
        <v>15.69</v>
      </c>
      <c r="I7922">
        <f>Sales[[#This Row],[Total Inventory]]*Sales[[#This Row],[Sale_Price]]</f>
        <v>6464.28</v>
      </c>
    </row>
    <row r="7923" spans="1:9" x14ac:dyDescent="0.25">
      <c r="A7923">
        <v>70223</v>
      </c>
      <c r="B7923" t="str">
        <f>INDEX( Table3[],MATCH(Sales[[#This Row],[Category]],Table3[Category],0),1)</f>
        <v>LIQUOR</v>
      </c>
      <c r="C7923" t="s">
        <v>37</v>
      </c>
      <c r="D7923" t="s">
        <v>7667</v>
      </c>
      <c r="E7923" t="s">
        <v>10</v>
      </c>
      <c r="F7923">
        <v>186</v>
      </c>
      <c r="G7923" s="1">
        <v>19.989999999999998</v>
      </c>
      <c r="H7923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7923">
        <f>Sales[[#This Row],[Total Inventory]]*Sales[[#This Row],[Sale_Price]]</f>
        <v>2881.14</v>
      </c>
    </row>
    <row r="7924" spans="1:9" x14ac:dyDescent="0.25">
      <c r="A7924">
        <v>38253</v>
      </c>
      <c r="B7924" t="str">
        <f>INDEX( Table3[],MATCH(Sales[[#This Row],[Category]],Table3[Category],0),1)</f>
        <v>LIQUOR</v>
      </c>
      <c r="C7924" t="s">
        <v>35</v>
      </c>
      <c r="D7924" t="s">
        <v>5723</v>
      </c>
      <c r="E7924" t="s">
        <v>133</v>
      </c>
      <c r="F7924">
        <v>109</v>
      </c>
      <c r="G7924" s="1">
        <v>15.49</v>
      </c>
      <c r="H7924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7924">
        <f>Sales[[#This Row],[Total Inventory]]*Sales[[#This Row],[Sale_Price]]</f>
        <v>1688.41</v>
      </c>
    </row>
    <row r="7925" spans="1:9" x14ac:dyDescent="0.25">
      <c r="A7925">
        <v>27499</v>
      </c>
      <c r="B7925" t="str">
        <f>INDEX( Table3[],MATCH(Sales[[#This Row],[Category]],Table3[Category],0),1)</f>
        <v>LIQUOR</v>
      </c>
      <c r="C7925" t="s">
        <v>14</v>
      </c>
      <c r="D7925" t="s">
        <v>6875</v>
      </c>
      <c r="E7925" t="s">
        <v>133</v>
      </c>
      <c r="F7925">
        <v>486</v>
      </c>
      <c r="G7925" s="1">
        <v>45.99</v>
      </c>
      <c r="H7925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7925">
        <f>Sales[[#This Row],[Total Inventory]]*Sales[[#This Row],[Sale_Price]]</f>
        <v>22351.14</v>
      </c>
    </row>
    <row r="7926" spans="1:9" x14ac:dyDescent="0.25">
      <c r="A7926">
        <v>51411</v>
      </c>
      <c r="B7926" t="str">
        <f>INDEX( Table3[],MATCH(Sales[[#This Row],[Category]],Table3[Category],0),1)</f>
        <v>LIQUOR</v>
      </c>
      <c r="C7926" t="s">
        <v>175</v>
      </c>
      <c r="D7926" t="s">
        <v>7668</v>
      </c>
      <c r="E7926" t="s">
        <v>10</v>
      </c>
      <c r="F7926">
        <v>266</v>
      </c>
      <c r="G7926" s="1">
        <v>41.99</v>
      </c>
      <c r="H7926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7926">
        <f>Sales[[#This Row],[Total Inventory]]*Sales[[#This Row],[Sale_Price]]</f>
        <v>11169.34</v>
      </c>
    </row>
    <row r="7927" spans="1:9" x14ac:dyDescent="0.25">
      <c r="A7927">
        <v>428060</v>
      </c>
      <c r="B7927" t="str">
        <f>INDEX( Table3[],MATCH(Sales[[#This Row],[Category]],Table3[Category],0),1)</f>
        <v>WINE</v>
      </c>
      <c r="C7927" t="s">
        <v>85</v>
      </c>
      <c r="D7927" t="s">
        <v>7669</v>
      </c>
      <c r="E7927" t="s">
        <v>10</v>
      </c>
      <c r="F7927">
        <v>75</v>
      </c>
      <c r="G7927" s="1">
        <v>8.99</v>
      </c>
      <c r="H792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7927">
        <f>Sales[[#This Row],[Total Inventory]]*Sales[[#This Row],[Sale_Price]]</f>
        <v>674.25</v>
      </c>
    </row>
    <row r="7928" spans="1:9" x14ac:dyDescent="0.25">
      <c r="A7928">
        <v>84509</v>
      </c>
      <c r="B7928" t="str">
        <f>INDEX( Table3[],MATCH(Sales[[#This Row],[Category]],Table3[Category],0),1)</f>
        <v>WINE</v>
      </c>
      <c r="C7928" t="s">
        <v>61</v>
      </c>
      <c r="D7928" t="s">
        <v>7670</v>
      </c>
      <c r="E7928" t="s">
        <v>332</v>
      </c>
      <c r="F7928">
        <v>91</v>
      </c>
      <c r="G7928" s="1">
        <v>14.49</v>
      </c>
      <c r="H7928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7928">
        <f>Sales[[#This Row],[Total Inventory]]*Sales[[#This Row],[Sale_Price]]</f>
        <v>1318.59</v>
      </c>
    </row>
    <row r="7929" spans="1:9" x14ac:dyDescent="0.25">
      <c r="A7929">
        <v>335826</v>
      </c>
      <c r="B7929" t="str">
        <f>INDEX( Table3[],MATCH(Sales[[#This Row],[Category]],Table3[Category],0),1)</f>
        <v>WINE</v>
      </c>
      <c r="C7929" t="s">
        <v>31</v>
      </c>
      <c r="D7929" t="s">
        <v>7671</v>
      </c>
      <c r="E7929" t="s">
        <v>10</v>
      </c>
      <c r="F7929">
        <v>0</v>
      </c>
      <c r="G7929" s="1">
        <v>9.99</v>
      </c>
      <c r="H7929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7929">
        <f>Sales[[#This Row],[Total Inventory]]*Sales[[#This Row],[Sale_Price]]</f>
        <v>0</v>
      </c>
    </row>
    <row r="7930" spans="1:9" x14ac:dyDescent="0.25">
      <c r="A7930">
        <v>70070</v>
      </c>
      <c r="B7930" t="str">
        <f>INDEX( Table3[],MATCH(Sales[[#This Row],[Category]],Table3[Category],0),1)</f>
        <v>LIQUOR</v>
      </c>
      <c r="C7930" t="s">
        <v>35</v>
      </c>
      <c r="D7930" t="s">
        <v>7672</v>
      </c>
      <c r="E7930" t="s">
        <v>10</v>
      </c>
      <c r="F7930">
        <v>294</v>
      </c>
      <c r="G7930" s="1">
        <v>11.99</v>
      </c>
      <c r="H7930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7930">
        <f>Sales[[#This Row],[Total Inventory]]*Sales[[#This Row],[Sale_Price]]</f>
        <v>2937.06</v>
      </c>
    </row>
    <row r="7931" spans="1:9" x14ac:dyDescent="0.25">
      <c r="A7931">
        <v>46337</v>
      </c>
      <c r="B7931" t="str">
        <f>INDEX( Table3[],MATCH(Sales[[#This Row],[Category]],Table3[Category],0),1)</f>
        <v>WINE</v>
      </c>
      <c r="C7931" t="s">
        <v>41</v>
      </c>
      <c r="D7931" t="s">
        <v>7673</v>
      </c>
      <c r="E7931" t="s">
        <v>10</v>
      </c>
      <c r="F7931">
        <v>17</v>
      </c>
      <c r="G7931" s="1">
        <v>63.99</v>
      </c>
      <c r="H7931">
        <f>IF(INDEX(Sale_Promotions[[Code]:[Sale Price]],MATCH(Sales[[#This Row],[Code]],Sale_Promotions[Code],0),2)=0,Sales[[#This Row],[Price]],INDEX(Sale_Promotions[[Code]:[Sale Price]],MATCH(Sales[[#This Row],[Code]],Sale_Promotions[Code],0),2))</f>
        <v>63.99</v>
      </c>
      <c r="I7931">
        <f>Sales[[#This Row],[Total Inventory]]*Sales[[#This Row],[Sale_Price]]</f>
        <v>1087.83</v>
      </c>
    </row>
    <row r="7932" spans="1:9" x14ac:dyDescent="0.25">
      <c r="A7932">
        <v>74065</v>
      </c>
      <c r="B7932" t="str">
        <f>INDEX( Table3[],MATCH(Sales[[#This Row],[Category]],Table3[Category],0),1)</f>
        <v>LIQUOR</v>
      </c>
      <c r="C7932" t="s">
        <v>37</v>
      </c>
      <c r="D7932" t="s">
        <v>7447</v>
      </c>
      <c r="E7932" t="s">
        <v>133</v>
      </c>
      <c r="F7932">
        <v>334</v>
      </c>
      <c r="G7932" s="1">
        <v>18.489999999999998</v>
      </c>
      <c r="H7932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7932">
        <f>Sales[[#This Row],[Total Inventory]]*Sales[[#This Row],[Sale_Price]]</f>
        <v>6175.66</v>
      </c>
    </row>
    <row r="7933" spans="1:9" x14ac:dyDescent="0.25">
      <c r="A7933">
        <v>429726</v>
      </c>
      <c r="B7933" t="str">
        <f>INDEX( Table3[],MATCH(Sales[[#This Row],[Category]],Table3[Category],0),1)</f>
        <v>WINE</v>
      </c>
      <c r="C7933" t="s">
        <v>21</v>
      </c>
      <c r="D7933" t="s">
        <v>7674</v>
      </c>
      <c r="E7933" t="s">
        <v>10</v>
      </c>
      <c r="F7933">
        <v>0</v>
      </c>
      <c r="G7933" s="1">
        <v>5.79</v>
      </c>
      <c r="H7933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7933">
        <f>Sales[[#This Row],[Total Inventory]]*Sales[[#This Row],[Sale_Price]]</f>
        <v>0</v>
      </c>
    </row>
    <row r="7934" spans="1:9" x14ac:dyDescent="0.25">
      <c r="A7934">
        <v>25955</v>
      </c>
      <c r="B7934" t="str">
        <f>INDEX( Table3[],MATCH(Sales[[#This Row],[Category]],Table3[Category],0),1)</f>
        <v>BEER</v>
      </c>
      <c r="C7934" t="s">
        <v>11</v>
      </c>
      <c r="D7934" t="s">
        <v>7675</v>
      </c>
      <c r="E7934" t="s">
        <v>92</v>
      </c>
      <c r="F7934">
        <v>96</v>
      </c>
      <c r="G7934" s="1">
        <v>1.58</v>
      </c>
      <c r="H7934">
        <f>IF(INDEX(Sale_Promotions[[Code]:[Sale Price]],MATCH(Sales[[#This Row],[Code]],Sale_Promotions[Code],0),2)=0,Sales[[#This Row],[Price]],INDEX(Sale_Promotions[[Code]:[Sale Price]],MATCH(Sales[[#This Row],[Code]],Sale_Promotions[Code],0),2))</f>
        <v>1.58</v>
      </c>
      <c r="I7934">
        <f>Sales[[#This Row],[Total Inventory]]*Sales[[#This Row],[Sale_Price]]</f>
        <v>151.68</v>
      </c>
    </row>
    <row r="7935" spans="1:9" x14ac:dyDescent="0.25">
      <c r="A7935">
        <v>79081</v>
      </c>
      <c r="B7935" t="str">
        <f>INDEX( Table3[],MATCH(Sales[[#This Row],[Category]],Table3[Category],0),1)</f>
        <v>WINE</v>
      </c>
      <c r="C7935" t="s">
        <v>43</v>
      </c>
      <c r="D7935" t="s">
        <v>7676</v>
      </c>
      <c r="E7935" t="s">
        <v>10</v>
      </c>
      <c r="F7935">
        <v>949</v>
      </c>
      <c r="G7935" s="1">
        <v>15.49</v>
      </c>
      <c r="H7935">
        <f>IF(INDEX(Sale_Promotions[[Code]:[Sale Price]],MATCH(Sales[[#This Row],[Code]],Sale_Promotions[Code],0),2)=0,Sales[[#This Row],[Price]],INDEX(Sale_Promotions[[Code]:[Sale Price]],MATCH(Sales[[#This Row],[Code]],Sale_Promotions[Code],0),2))</f>
        <v>12.09</v>
      </c>
      <c r="I7935">
        <f>Sales[[#This Row],[Total Inventory]]*Sales[[#This Row],[Sale_Price]]</f>
        <v>11473.41</v>
      </c>
    </row>
    <row r="7936" spans="1:9" x14ac:dyDescent="0.25">
      <c r="A7936">
        <v>49988</v>
      </c>
      <c r="B7936" t="str">
        <f>INDEX( Table3[],MATCH(Sales[[#This Row],[Category]],Table3[Category],0),1)</f>
        <v>WINE</v>
      </c>
      <c r="C7936" t="s">
        <v>163</v>
      </c>
      <c r="D7936" t="s">
        <v>3197</v>
      </c>
      <c r="E7936" t="s">
        <v>10</v>
      </c>
      <c r="F7936">
        <v>24</v>
      </c>
      <c r="G7936" s="1">
        <v>34.99</v>
      </c>
      <c r="H7936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7936">
        <f>Sales[[#This Row],[Total Inventory]]*Sales[[#This Row],[Sale_Price]]</f>
        <v>839.76</v>
      </c>
    </row>
    <row r="7937" spans="1:9" x14ac:dyDescent="0.25">
      <c r="A7937">
        <v>44026</v>
      </c>
      <c r="B7937" t="str">
        <f>INDEX( Table3[],MATCH(Sales[[#This Row],[Category]],Table3[Category],0),1)</f>
        <v>WINE</v>
      </c>
      <c r="C7937" t="s">
        <v>31</v>
      </c>
      <c r="D7937" t="s">
        <v>7677</v>
      </c>
      <c r="E7937" t="s">
        <v>10</v>
      </c>
      <c r="F7937">
        <v>7</v>
      </c>
      <c r="G7937" s="1">
        <v>40.99</v>
      </c>
      <c r="H7937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7937">
        <f>Sales[[#This Row],[Total Inventory]]*Sales[[#This Row],[Sale_Price]]</f>
        <v>286.93</v>
      </c>
    </row>
    <row r="7938" spans="1:9" x14ac:dyDescent="0.25">
      <c r="A7938">
        <v>44423</v>
      </c>
      <c r="B7938" t="str">
        <f>INDEX( Table3[],MATCH(Sales[[#This Row],[Category]],Table3[Category],0),1)</f>
        <v>WINE</v>
      </c>
      <c r="C7938" t="s">
        <v>39</v>
      </c>
      <c r="D7938" t="s">
        <v>7678</v>
      </c>
      <c r="E7938" t="s">
        <v>10</v>
      </c>
      <c r="F7938">
        <v>32</v>
      </c>
      <c r="G7938" s="1">
        <v>6.79</v>
      </c>
      <c r="H7938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7938">
        <f>Sales[[#This Row],[Total Inventory]]*Sales[[#This Row],[Sale_Price]]</f>
        <v>217.28</v>
      </c>
    </row>
    <row r="7939" spans="1:9" x14ac:dyDescent="0.25">
      <c r="A7939">
        <v>323861</v>
      </c>
      <c r="B7939" t="str">
        <f>INDEX( Table3[],MATCH(Sales[[#This Row],[Category]],Table3[Category],0),1)</f>
        <v>WINE</v>
      </c>
      <c r="C7939" t="s">
        <v>41</v>
      </c>
      <c r="D7939" t="s">
        <v>7679</v>
      </c>
      <c r="E7939" t="s">
        <v>10</v>
      </c>
      <c r="F7939">
        <v>4</v>
      </c>
      <c r="G7939" s="1">
        <v>10.49</v>
      </c>
      <c r="H7939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7939">
        <f>Sales[[#This Row],[Total Inventory]]*Sales[[#This Row],[Sale_Price]]</f>
        <v>41.96</v>
      </c>
    </row>
    <row r="7940" spans="1:9" x14ac:dyDescent="0.25">
      <c r="A7940">
        <v>60674</v>
      </c>
      <c r="B7940" t="str">
        <f>INDEX( Table3[],MATCH(Sales[[#This Row],[Category]],Table3[Category],0),1)</f>
        <v>WINE</v>
      </c>
      <c r="C7940" t="s">
        <v>8</v>
      </c>
      <c r="D7940" t="s">
        <v>7680</v>
      </c>
      <c r="E7940" t="s">
        <v>10</v>
      </c>
      <c r="F7940">
        <v>0</v>
      </c>
      <c r="G7940" s="1">
        <v>15.99</v>
      </c>
      <c r="H7940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7940">
        <f>Sales[[#This Row],[Total Inventory]]*Sales[[#This Row],[Sale_Price]]</f>
        <v>0</v>
      </c>
    </row>
    <row r="7941" spans="1:9" x14ac:dyDescent="0.25">
      <c r="A7941">
        <v>320643</v>
      </c>
      <c r="B7941" t="str">
        <f>INDEX( Table3[],MATCH(Sales[[#This Row],[Category]],Table3[Category],0),1)</f>
        <v>WINE</v>
      </c>
      <c r="C7941" t="s">
        <v>189</v>
      </c>
      <c r="D7941" t="s">
        <v>7681</v>
      </c>
      <c r="E7941" t="s">
        <v>10</v>
      </c>
      <c r="F7941">
        <v>22</v>
      </c>
      <c r="G7941" s="1">
        <v>12.99</v>
      </c>
      <c r="H794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7941">
        <f>Sales[[#This Row],[Total Inventory]]*Sales[[#This Row],[Sale_Price]]</f>
        <v>285.78000000000003</v>
      </c>
    </row>
    <row r="7942" spans="1:9" x14ac:dyDescent="0.25">
      <c r="A7942">
        <v>82554</v>
      </c>
      <c r="B7942" t="str">
        <f>INDEX( Table3[],MATCH(Sales[[#This Row],[Category]],Table3[Category],0),1)</f>
        <v>WINE</v>
      </c>
      <c r="C7942" t="s">
        <v>28</v>
      </c>
      <c r="D7942" t="s">
        <v>7682</v>
      </c>
      <c r="E7942" t="s">
        <v>10</v>
      </c>
      <c r="F7942">
        <v>1</v>
      </c>
      <c r="G7942" s="1">
        <v>25.99</v>
      </c>
      <c r="H7942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7942">
        <f>Sales[[#This Row],[Total Inventory]]*Sales[[#This Row],[Sale_Price]]</f>
        <v>25.99</v>
      </c>
    </row>
    <row r="7943" spans="1:9" x14ac:dyDescent="0.25">
      <c r="A7943">
        <v>98213</v>
      </c>
      <c r="B7943" t="str">
        <f>INDEX( Table3[],MATCH(Sales[[#This Row],[Category]],Table3[Category],0),1)</f>
        <v>BEER</v>
      </c>
      <c r="C7943" t="s">
        <v>11</v>
      </c>
      <c r="D7943" t="s">
        <v>4901</v>
      </c>
      <c r="E7943" t="s">
        <v>1221</v>
      </c>
      <c r="F7943">
        <v>48</v>
      </c>
      <c r="G7943" s="1">
        <v>3.06</v>
      </c>
      <c r="H7943">
        <f>IF(INDEX(Sale_Promotions[[Code]:[Sale Price]],MATCH(Sales[[#This Row],[Code]],Sale_Promotions[Code],0),2)=0,Sales[[#This Row],[Price]],INDEX(Sale_Promotions[[Code]:[Sale Price]],MATCH(Sales[[#This Row],[Code]],Sale_Promotions[Code],0),2))</f>
        <v>3.06</v>
      </c>
      <c r="I7943">
        <f>Sales[[#This Row],[Total Inventory]]*Sales[[#This Row],[Sale_Price]]</f>
        <v>146.88</v>
      </c>
    </row>
    <row r="7944" spans="1:9" x14ac:dyDescent="0.25">
      <c r="A7944">
        <v>42036</v>
      </c>
      <c r="B7944" t="str">
        <f>INDEX( Table3[],MATCH(Sales[[#This Row],[Category]],Table3[Category],0),1)</f>
        <v>LIQUOR</v>
      </c>
      <c r="C7944" t="s">
        <v>14</v>
      </c>
      <c r="D7944" t="s">
        <v>7683</v>
      </c>
      <c r="E7944" t="s">
        <v>10</v>
      </c>
      <c r="F7944">
        <v>111</v>
      </c>
      <c r="G7944" s="1">
        <v>107.99</v>
      </c>
      <c r="H7944">
        <f>IF(INDEX(Sale_Promotions[[Code]:[Sale Price]],MATCH(Sales[[#This Row],[Code]],Sale_Promotions[Code],0),2)=0,Sales[[#This Row],[Price]],INDEX(Sale_Promotions[[Code]:[Sale Price]],MATCH(Sales[[#This Row],[Code]],Sale_Promotions[Code],0),2))</f>
        <v>107.99</v>
      </c>
      <c r="I7944">
        <f>Sales[[#This Row],[Total Inventory]]*Sales[[#This Row],[Sale_Price]]</f>
        <v>11986.89</v>
      </c>
    </row>
    <row r="7945" spans="1:9" x14ac:dyDescent="0.25">
      <c r="A7945">
        <v>23973</v>
      </c>
      <c r="B7945" t="str">
        <f>INDEX( Table3[],MATCH(Sales[[#This Row],[Category]],Table3[Category],0),1)</f>
        <v>LIQUOR</v>
      </c>
      <c r="C7945" t="s">
        <v>35</v>
      </c>
      <c r="D7945" t="s">
        <v>7684</v>
      </c>
      <c r="E7945" t="s">
        <v>10</v>
      </c>
      <c r="F7945">
        <v>100</v>
      </c>
      <c r="G7945" s="1">
        <v>44.99</v>
      </c>
      <c r="H7945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7945">
        <f>Sales[[#This Row],[Total Inventory]]*Sales[[#This Row],[Sale_Price]]</f>
        <v>4499</v>
      </c>
    </row>
    <row r="7946" spans="1:9" x14ac:dyDescent="0.25">
      <c r="A7946">
        <v>23841</v>
      </c>
      <c r="B7946" t="str">
        <f>INDEX( Table3[],MATCH(Sales[[#This Row],[Category]],Table3[Category],0),1)</f>
        <v>WINE</v>
      </c>
      <c r="C7946" t="s">
        <v>53</v>
      </c>
      <c r="D7946" t="s">
        <v>6750</v>
      </c>
      <c r="E7946" t="s">
        <v>16</v>
      </c>
      <c r="F7946">
        <v>112</v>
      </c>
      <c r="G7946" s="1">
        <v>19.989999999999998</v>
      </c>
      <c r="H7946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7946">
        <f>Sales[[#This Row],[Total Inventory]]*Sales[[#This Row],[Sale_Price]]</f>
        <v>2238.8799999999997</v>
      </c>
    </row>
    <row r="7947" spans="1:9" x14ac:dyDescent="0.25">
      <c r="A7947">
        <v>335489</v>
      </c>
      <c r="B7947" t="str">
        <f>INDEX( Table3[],MATCH(Sales[[#This Row],[Category]],Table3[Category],0),1)</f>
        <v>WINE</v>
      </c>
      <c r="C7947" t="s">
        <v>85</v>
      </c>
      <c r="D7947" t="s">
        <v>7685</v>
      </c>
      <c r="E7947" t="s">
        <v>10</v>
      </c>
      <c r="F7947">
        <v>29</v>
      </c>
      <c r="G7947" s="1">
        <v>11.49</v>
      </c>
      <c r="H7947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7947">
        <f>Sales[[#This Row],[Total Inventory]]*Sales[[#This Row],[Sale_Price]]</f>
        <v>333.21</v>
      </c>
    </row>
    <row r="7948" spans="1:9" x14ac:dyDescent="0.25">
      <c r="A7948">
        <v>47906</v>
      </c>
      <c r="B7948" t="str">
        <f>INDEX( Table3[],MATCH(Sales[[#This Row],[Category]],Table3[Category],0),1)</f>
        <v>LIQUOR</v>
      </c>
      <c r="C7948" t="s">
        <v>26</v>
      </c>
      <c r="D7948" t="s">
        <v>7686</v>
      </c>
      <c r="E7948" t="s">
        <v>10</v>
      </c>
      <c r="F7948">
        <v>19</v>
      </c>
      <c r="G7948" s="1">
        <v>13.69</v>
      </c>
      <c r="H7948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7948">
        <f>Sales[[#This Row],[Total Inventory]]*Sales[[#This Row],[Sale_Price]]</f>
        <v>260.11</v>
      </c>
    </row>
    <row r="7949" spans="1:9" x14ac:dyDescent="0.25">
      <c r="A7949">
        <v>82050</v>
      </c>
      <c r="B7949" t="str">
        <f>INDEX( Table3[],MATCH(Sales[[#This Row],[Category]],Table3[Category],0),1)</f>
        <v>WINE</v>
      </c>
      <c r="C7949" t="s">
        <v>85</v>
      </c>
      <c r="D7949" t="s">
        <v>7687</v>
      </c>
      <c r="E7949" t="s">
        <v>10</v>
      </c>
      <c r="F7949">
        <v>648</v>
      </c>
      <c r="G7949" s="1">
        <v>21.99</v>
      </c>
      <c r="H7949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7949">
        <f>Sales[[#This Row],[Total Inventory]]*Sales[[#This Row],[Sale_Price]]</f>
        <v>12953.519999999999</v>
      </c>
    </row>
    <row r="7950" spans="1:9" x14ac:dyDescent="0.25">
      <c r="A7950">
        <v>101664</v>
      </c>
      <c r="B7950" t="str">
        <f>INDEX( Table3[],MATCH(Sales[[#This Row],[Category]],Table3[Category],0),1)</f>
        <v>WINE</v>
      </c>
      <c r="C7950" t="s">
        <v>39</v>
      </c>
      <c r="D7950" t="s">
        <v>7688</v>
      </c>
      <c r="E7950" t="s">
        <v>10</v>
      </c>
      <c r="F7950">
        <v>15</v>
      </c>
      <c r="G7950" s="1">
        <v>14.99</v>
      </c>
      <c r="H7950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7950">
        <f>Sales[[#This Row],[Total Inventory]]*Sales[[#This Row],[Sale_Price]]</f>
        <v>224.85</v>
      </c>
    </row>
    <row r="7951" spans="1:9" x14ac:dyDescent="0.25">
      <c r="A7951">
        <v>75970</v>
      </c>
      <c r="B7951" t="str">
        <f>INDEX( Table3[],MATCH(Sales[[#This Row],[Category]],Table3[Category],0),1)</f>
        <v>LIQUOR</v>
      </c>
      <c r="C7951" t="s">
        <v>37</v>
      </c>
      <c r="D7951" t="s">
        <v>7689</v>
      </c>
      <c r="E7951" t="s">
        <v>16</v>
      </c>
      <c r="F7951">
        <v>143</v>
      </c>
      <c r="G7951" s="1">
        <v>55.99</v>
      </c>
      <c r="H7951">
        <f>IF(INDEX(Sale_Promotions[[Code]:[Sale Price]],MATCH(Sales[[#This Row],[Code]],Sale_Promotions[Code],0),2)=0,Sales[[#This Row],[Price]],INDEX(Sale_Promotions[[Code]:[Sale Price]],MATCH(Sales[[#This Row],[Code]],Sale_Promotions[Code],0),2))</f>
        <v>55.99</v>
      </c>
      <c r="I7951">
        <f>Sales[[#This Row],[Total Inventory]]*Sales[[#This Row],[Sale_Price]]</f>
        <v>8006.5700000000006</v>
      </c>
    </row>
    <row r="7952" spans="1:9" x14ac:dyDescent="0.25">
      <c r="A7952">
        <v>22314</v>
      </c>
      <c r="B7952" t="str">
        <f>INDEX( Table3[],MATCH(Sales[[#This Row],[Category]],Table3[Category],0),1)</f>
        <v>WINE</v>
      </c>
      <c r="C7952" t="s">
        <v>64</v>
      </c>
      <c r="D7952" t="s">
        <v>7690</v>
      </c>
      <c r="E7952" t="s">
        <v>10</v>
      </c>
      <c r="F7952">
        <v>4</v>
      </c>
      <c r="G7952" s="1">
        <v>12.69</v>
      </c>
      <c r="H7952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7952">
        <f>Sales[[#This Row],[Total Inventory]]*Sales[[#This Row],[Sale_Price]]</f>
        <v>50.76</v>
      </c>
    </row>
    <row r="7953" spans="1:9" x14ac:dyDescent="0.25">
      <c r="A7953">
        <v>74119</v>
      </c>
      <c r="B7953" t="str">
        <f>INDEX( Table3[],MATCH(Sales[[#This Row],[Category]],Table3[Category],0),1)</f>
        <v>LIQUOR</v>
      </c>
      <c r="C7953" t="s">
        <v>35</v>
      </c>
      <c r="D7953" t="s">
        <v>7691</v>
      </c>
      <c r="E7953" t="s">
        <v>10</v>
      </c>
      <c r="F7953">
        <v>291</v>
      </c>
      <c r="G7953" s="1">
        <v>17.989999999999998</v>
      </c>
      <c r="H7953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7953">
        <f>Sales[[#This Row],[Total Inventory]]*Sales[[#This Row],[Sale_Price]]</f>
        <v>5235.0899999999992</v>
      </c>
    </row>
    <row r="7954" spans="1:9" x14ac:dyDescent="0.25">
      <c r="A7954">
        <v>47252</v>
      </c>
      <c r="B7954" t="str">
        <f>INDEX( Table3[],MATCH(Sales[[#This Row],[Category]],Table3[Category],0),1)</f>
        <v>WINE</v>
      </c>
      <c r="C7954" t="s">
        <v>64</v>
      </c>
      <c r="D7954" t="s">
        <v>7692</v>
      </c>
      <c r="E7954" t="s">
        <v>10</v>
      </c>
      <c r="F7954">
        <v>37</v>
      </c>
      <c r="G7954" s="1">
        <v>57.99</v>
      </c>
      <c r="H7954">
        <f>IF(INDEX(Sale_Promotions[[Code]:[Sale Price]],MATCH(Sales[[#This Row],[Code]],Sale_Promotions[Code],0),2)=0,Sales[[#This Row],[Price]],INDEX(Sale_Promotions[[Code]:[Sale Price]],MATCH(Sales[[#This Row],[Code]],Sale_Promotions[Code],0),2))</f>
        <v>57.99</v>
      </c>
      <c r="I7954">
        <f>Sales[[#This Row],[Total Inventory]]*Sales[[#This Row],[Sale_Price]]</f>
        <v>2145.63</v>
      </c>
    </row>
    <row r="7955" spans="1:9" x14ac:dyDescent="0.25">
      <c r="A7955">
        <v>19119</v>
      </c>
      <c r="B7955" t="str">
        <f>INDEX( Table3[],MATCH(Sales[[#This Row],[Category]],Table3[Category],0),1)</f>
        <v>WINE</v>
      </c>
      <c r="C7955" t="s">
        <v>61</v>
      </c>
      <c r="D7955" t="s">
        <v>7693</v>
      </c>
      <c r="E7955" t="s">
        <v>10</v>
      </c>
      <c r="F7955">
        <v>154</v>
      </c>
      <c r="G7955" s="1">
        <v>10.79</v>
      </c>
      <c r="H7955">
        <f>IF(INDEX(Sale_Promotions[[Code]:[Sale Price]],MATCH(Sales[[#This Row],[Code]],Sale_Promotions[Code],0),2)=0,Sales[[#This Row],[Price]],INDEX(Sale_Promotions[[Code]:[Sale Price]],MATCH(Sales[[#This Row],[Code]],Sale_Promotions[Code],0),2))</f>
        <v>9.2899999999999991</v>
      </c>
      <c r="I7955">
        <f>Sales[[#This Row],[Total Inventory]]*Sales[[#This Row],[Sale_Price]]</f>
        <v>1430.6599999999999</v>
      </c>
    </row>
    <row r="7956" spans="1:9" x14ac:dyDescent="0.25">
      <c r="A7956">
        <v>71269</v>
      </c>
      <c r="B7956" t="str">
        <f>INDEX( Table3[],MATCH(Sales[[#This Row],[Category]],Table3[Category],0),1)</f>
        <v>WINE</v>
      </c>
      <c r="C7956" t="s">
        <v>41</v>
      </c>
      <c r="D7956" t="s">
        <v>7694</v>
      </c>
      <c r="E7956" t="s">
        <v>23</v>
      </c>
      <c r="F7956">
        <v>299</v>
      </c>
      <c r="G7956" s="1">
        <v>7.69</v>
      </c>
      <c r="H7956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7956">
        <f>Sales[[#This Row],[Total Inventory]]*Sales[[#This Row],[Sale_Price]]</f>
        <v>2299.31</v>
      </c>
    </row>
    <row r="7957" spans="1:9" x14ac:dyDescent="0.25">
      <c r="A7957">
        <v>71354</v>
      </c>
      <c r="B7957" t="str">
        <f>INDEX( Table3[],MATCH(Sales[[#This Row],[Category]],Table3[Category],0),1)</f>
        <v>LIQUOR</v>
      </c>
      <c r="C7957" t="s">
        <v>14</v>
      </c>
      <c r="D7957" t="s">
        <v>7695</v>
      </c>
      <c r="E7957" t="s">
        <v>10</v>
      </c>
      <c r="F7957">
        <v>13</v>
      </c>
      <c r="G7957" s="1">
        <v>147.99</v>
      </c>
      <c r="H7957">
        <f>IF(INDEX(Sale_Promotions[[Code]:[Sale Price]],MATCH(Sales[[#This Row],[Code]],Sale_Promotions[Code],0),2)=0,Sales[[#This Row],[Price]],INDEX(Sale_Promotions[[Code]:[Sale Price]],MATCH(Sales[[#This Row],[Code]],Sale_Promotions[Code],0),2))</f>
        <v>147.99</v>
      </c>
      <c r="I7957">
        <f>Sales[[#This Row],[Total Inventory]]*Sales[[#This Row],[Sale_Price]]</f>
        <v>1923.8700000000001</v>
      </c>
    </row>
    <row r="7958" spans="1:9" x14ac:dyDescent="0.25">
      <c r="A7958">
        <v>341103</v>
      </c>
      <c r="B7958" t="str">
        <f>INDEX( Table3[],MATCH(Sales[[#This Row],[Category]],Table3[Category],0),1)</f>
        <v>WINE</v>
      </c>
      <c r="C7958" t="s">
        <v>17</v>
      </c>
      <c r="D7958" t="s">
        <v>7696</v>
      </c>
      <c r="E7958" t="s">
        <v>23</v>
      </c>
      <c r="F7958">
        <v>0</v>
      </c>
      <c r="G7958" s="1">
        <v>16.489999999999998</v>
      </c>
      <c r="H7958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7958">
        <f>Sales[[#This Row],[Total Inventory]]*Sales[[#This Row],[Sale_Price]]</f>
        <v>0</v>
      </c>
    </row>
    <row r="7959" spans="1:9" x14ac:dyDescent="0.25">
      <c r="A7959">
        <v>83228</v>
      </c>
      <c r="B7959" t="str">
        <f>INDEX( Table3[],MATCH(Sales[[#This Row],[Category]],Table3[Category],0),1)</f>
        <v>WINE</v>
      </c>
      <c r="C7959" t="s">
        <v>83</v>
      </c>
      <c r="D7959" t="s">
        <v>7697</v>
      </c>
      <c r="E7959" t="s">
        <v>260</v>
      </c>
      <c r="F7959">
        <v>156</v>
      </c>
      <c r="G7959" s="1">
        <v>1.79</v>
      </c>
      <c r="H7959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7959">
        <f>Sales[[#This Row],[Total Inventory]]*Sales[[#This Row],[Sale_Price]]</f>
        <v>279.24</v>
      </c>
    </row>
    <row r="7960" spans="1:9" x14ac:dyDescent="0.25">
      <c r="A7960">
        <v>33413</v>
      </c>
      <c r="B7960" t="str">
        <f>INDEX( Table3[],MATCH(Sales[[#This Row],[Category]],Table3[Category],0),1)</f>
        <v>WINE</v>
      </c>
      <c r="C7960" t="s">
        <v>61</v>
      </c>
      <c r="D7960" t="s">
        <v>1536</v>
      </c>
      <c r="E7960" t="s">
        <v>10</v>
      </c>
      <c r="F7960">
        <v>11</v>
      </c>
      <c r="G7960" s="1">
        <v>13.49</v>
      </c>
      <c r="H7960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7960">
        <f>Sales[[#This Row],[Total Inventory]]*Sales[[#This Row],[Sale_Price]]</f>
        <v>109.89</v>
      </c>
    </row>
    <row r="7961" spans="1:9" x14ac:dyDescent="0.25">
      <c r="A7961">
        <v>348225</v>
      </c>
      <c r="B7961" t="str">
        <f>INDEX( Table3[],MATCH(Sales[[#This Row],[Category]],Table3[Category],0),1)</f>
        <v>LIQUOR</v>
      </c>
      <c r="C7961" t="s">
        <v>35</v>
      </c>
      <c r="D7961" t="s">
        <v>7698</v>
      </c>
      <c r="E7961" t="s">
        <v>10</v>
      </c>
      <c r="F7961">
        <v>5</v>
      </c>
      <c r="G7961" s="1">
        <v>45.99</v>
      </c>
      <c r="H7961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7961">
        <f>Sales[[#This Row],[Total Inventory]]*Sales[[#This Row],[Sale_Price]]</f>
        <v>229.95000000000002</v>
      </c>
    </row>
    <row r="7962" spans="1:9" x14ac:dyDescent="0.25">
      <c r="A7962">
        <v>70064</v>
      </c>
      <c r="B7962" t="str">
        <f>INDEX( Table3[],MATCH(Sales[[#This Row],[Category]],Table3[Category],0),1)</f>
        <v>BEER</v>
      </c>
      <c r="C7962" t="s">
        <v>436</v>
      </c>
      <c r="D7962" t="s">
        <v>7152</v>
      </c>
      <c r="E7962" t="s">
        <v>16</v>
      </c>
      <c r="F7962">
        <v>294</v>
      </c>
      <c r="G7962" s="1">
        <v>43.99</v>
      </c>
      <c r="H7962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7962">
        <f>Sales[[#This Row],[Total Inventory]]*Sales[[#This Row],[Sale_Price]]</f>
        <v>12933.060000000001</v>
      </c>
    </row>
    <row r="7963" spans="1:9" x14ac:dyDescent="0.25">
      <c r="A7963">
        <v>232484</v>
      </c>
      <c r="B7963" t="str">
        <f>INDEX( Table3[],MATCH(Sales[[#This Row],[Category]],Table3[Category],0),1)</f>
        <v>WINE</v>
      </c>
      <c r="C7963" t="s">
        <v>61</v>
      </c>
      <c r="D7963" t="s">
        <v>7699</v>
      </c>
      <c r="E7963" t="s">
        <v>10</v>
      </c>
      <c r="F7963">
        <v>0</v>
      </c>
      <c r="G7963" s="1">
        <v>18.489999999999998</v>
      </c>
      <c r="H7963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7963">
        <f>Sales[[#This Row],[Total Inventory]]*Sales[[#This Row],[Sale_Price]]</f>
        <v>0</v>
      </c>
    </row>
    <row r="7964" spans="1:9" x14ac:dyDescent="0.25">
      <c r="A7964">
        <v>76074</v>
      </c>
      <c r="B7964" t="str">
        <f>INDEX( Table3[],MATCH(Sales[[#This Row],[Category]],Table3[Category],0),1)</f>
        <v>BEER</v>
      </c>
      <c r="C7964" t="s">
        <v>1019</v>
      </c>
      <c r="D7964" t="s">
        <v>7700</v>
      </c>
      <c r="E7964" t="s">
        <v>48</v>
      </c>
      <c r="F7964">
        <v>821</v>
      </c>
      <c r="G7964" s="1">
        <v>5.99</v>
      </c>
      <c r="H7964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7964">
        <f>Sales[[#This Row],[Total Inventory]]*Sales[[#This Row],[Sale_Price]]</f>
        <v>4917.79</v>
      </c>
    </row>
    <row r="7965" spans="1:9" x14ac:dyDescent="0.25">
      <c r="A7965">
        <v>46652</v>
      </c>
      <c r="B7965" t="str">
        <f>INDEX( Table3[],MATCH(Sales[[#This Row],[Category]],Table3[Category],0),1)</f>
        <v>WINE</v>
      </c>
      <c r="C7965" t="s">
        <v>28</v>
      </c>
      <c r="D7965" t="s">
        <v>7701</v>
      </c>
      <c r="E7965" t="s">
        <v>10</v>
      </c>
      <c r="F7965">
        <v>184</v>
      </c>
      <c r="G7965" s="1">
        <v>23.99</v>
      </c>
      <c r="H7965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7965">
        <f>Sales[[#This Row],[Total Inventory]]*Sales[[#This Row],[Sale_Price]]</f>
        <v>4414.16</v>
      </c>
    </row>
    <row r="7966" spans="1:9" x14ac:dyDescent="0.25">
      <c r="A7966">
        <v>35173</v>
      </c>
      <c r="B7966" t="str">
        <f>INDEX( Table3[],MATCH(Sales[[#This Row],[Category]],Table3[Category],0),1)</f>
        <v>LIQUOR</v>
      </c>
      <c r="C7966" t="s">
        <v>37</v>
      </c>
      <c r="D7966" t="s">
        <v>7702</v>
      </c>
      <c r="E7966" t="s">
        <v>16</v>
      </c>
      <c r="F7966">
        <v>132</v>
      </c>
      <c r="G7966" s="1">
        <v>29.99</v>
      </c>
      <c r="H7966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7966">
        <f>Sales[[#This Row],[Total Inventory]]*Sales[[#This Row],[Sale_Price]]</f>
        <v>3958.68</v>
      </c>
    </row>
    <row r="7967" spans="1:9" x14ac:dyDescent="0.25">
      <c r="A7967">
        <v>28514</v>
      </c>
      <c r="B7967" t="str">
        <f>INDEX( Table3[],MATCH(Sales[[#This Row],[Category]],Table3[Category],0),1)</f>
        <v>BEER</v>
      </c>
      <c r="C7967" t="s">
        <v>11</v>
      </c>
      <c r="D7967" t="s">
        <v>7703</v>
      </c>
      <c r="E7967" t="s">
        <v>25</v>
      </c>
      <c r="F7967">
        <v>144</v>
      </c>
      <c r="G7967" s="1">
        <v>1.33</v>
      </c>
      <c r="H7967">
        <f>IF(INDEX(Sale_Promotions[[Code]:[Sale Price]],MATCH(Sales[[#This Row],[Code]],Sale_Promotions[Code],0),2)=0,Sales[[#This Row],[Price]],INDEX(Sale_Promotions[[Code]:[Sale Price]],MATCH(Sales[[#This Row],[Code]],Sale_Promotions[Code],0),2))</f>
        <v>1.33</v>
      </c>
      <c r="I7967">
        <f>Sales[[#This Row],[Total Inventory]]*Sales[[#This Row],[Sale_Price]]</f>
        <v>191.52</v>
      </c>
    </row>
    <row r="7968" spans="1:9" x14ac:dyDescent="0.25">
      <c r="A7968">
        <v>29861</v>
      </c>
      <c r="B7968" t="str">
        <f>INDEX( Table3[],MATCH(Sales[[#This Row],[Category]],Table3[Category],0),1)</f>
        <v>BEER</v>
      </c>
      <c r="C7968" t="s">
        <v>11</v>
      </c>
      <c r="D7968" t="s">
        <v>7704</v>
      </c>
      <c r="E7968" t="s">
        <v>25</v>
      </c>
      <c r="F7968">
        <v>0</v>
      </c>
      <c r="G7968" s="1">
        <v>2.23</v>
      </c>
      <c r="H7968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7968">
        <f>Sales[[#This Row],[Total Inventory]]*Sales[[#This Row],[Sale_Price]]</f>
        <v>0</v>
      </c>
    </row>
    <row r="7969" spans="1:9" x14ac:dyDescent="0.25">
      <c r="A7969">
        <v>11449</v>
      </c>
      <c r="B7969" t="str">
        <f>INDEX( Table3[],MATCH(Sales[[#This Row],[Category]],Table3[Category],0),1)</f>
        <v>LIQUOR</v>
      </c>
      <c r="C7969" t="s">
        <v>37</v>
      </c>
      <c r="D7969" t="s">
        <v>7705</v>
      </c>
      <c r="E7969" t="s">
        <v>449</v>
      </c>
      <c r="F7969">
        <v>1027</v>
      </c>
      <c r="G7969" s="1">
        <v>0.99</v>
      </c>
      <c r="H7969">
        <f>IF(INDEX(Sale_Promotions[[Code]:[Sale Price]],MATCH(Sales[[#This Row],[Code]],Sale_Promotions[Code],0),2)=0,Sales[[#This Row],[Price]],INDEX(Sale_Promotions[[Code]:[Sale Price]],MATCH(Sales[[#This Row],[Code]],Sale_Promotions[Code],0),2))</f>
        <v>0.99</v>
      </c>
      <c r="I7969">
        <f>Sales[[#This Row],[Total Inventory]]*Sales[[#This Row],[Sale_Price]]</f>
        <v>1016.73</v>
      </c>
    </row>
    <row r="7970" spans="1:9" x14ac:dyDescent="0.25">
      <c r="A7970">
        <v>40118</v>
      </c>
      <c r="B7970" t="str">
        <f>INDEX( Table3[],MATCH(Sales[[#This Row],[Category]],Table3[Category],0),1)</f>
        <v>WINE</v>
      </c>
      <c r="C7970" t="s">
        <v>53</v>
      </c>
      <c r="D7970" t="s">
        <v>6750</v>
      </c>
      <c r="E7970" t="s">
        <v>133</v>
      </c>
      <c r="F7970">
        <v>118</v>
      </c>
      <c r="G7970" s="1">
        <v>12.69</v>
      </c>
      <c r="H7970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7970">
        <f>Sales[[#This Row],[Total Inventory]]*Sales[[#This Row],[Sale_Price]]</f>
        <v>1497.4199999999998</v>
      </c>
    </row>
    <row r="7971" spans="1:9" x14ac:dyDescent="0.25">
      <c r="A7971">
        <v>38903</v>
      </c>
      <c r="B7971" t="str">
        <f>INDEX( Table3[],MATCH(Sales[[#This Row],[Category]],Table3[Category],0),1)</f>
        <v>LIQUOR</v>
      </c>
      <c r="C7971" t="s">
        <v>35</v>
      </c>
      <c r="D7971" t="s">
        <v>7706</v>
      </c>
      <c r="E7971" t="s">
        <v>48</v>
      </c>
      <c r="F7971">
        <v>40</v>
      </c>
      <c r="G7971" s="1">
        <v>9.99</v>
      </c>
      <c r="H7971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7971">
        <f>Sales[[#This Row],[Total Inventory]]*Sales[[#This Row],[Sale_Price]]</f>
        <v>399.6</v>
      </c>
    </row>
    <row r="7972" spans="1:9" x14ac:dyDescent="0.25">
      <c r="A7972">
        <v>155454</v>
      </c>
      <c r="B7972" t="str">
        <f>INDEX( Table3[],MATCH(Sales[[#This Row],[Category]],Table3[Category],0),1)</f>
        <v>WINE</v>
      </c>
      <c r="C7972" t="s">
        <v>61</v>
      </c>
      <c r="D7972" t="s">
        <v>5391</v>
      </c>
      <c r="E7972" t="s">
        <v>10</v>
      </c>
      <c r="F7972">
        <v>100</v>
      </c>
      <c r="G7972" s="1">
        <v>41.99</v>
      </c>
      <c r="H7972">
        <f>IF(INDEX(Sale_Promotions[[Code]:[Sale Price]],MATCH(Sales[[#This Row],[Code]],Sale_Promotions[Code],0),2)=0,Sales[[#This Row],[Price]],INDEX(Sale_Promotions[[Code]:[Sale Price]],MATCH(Sales[[#This Row],[Code]],Sale_Promotions[Code],0),2))</f>
        <v>40.39</v>
      </c>
      <c r="I7972">
        <f>Sales[[#This Row],[Total Inventory]]*Sales[[#This Row],[Sale_Price]]</f>
        <v>4039</v>
      </c>
    </row>
    <row r="7973" spans="1:9" x14ac:dyDescent="0.25">
      <c r="A7973">
        <v>26642</v>
      </c>
      <c r="B7973" t="str">
        <f>INDEX( Table3[],MATCH(Sales[[#This Row],[Category]],Table3[Category],0),1)</f>
        <v>BEER</v>
      </c>
      <c r="C7973" t="s">
        <v>11</v>
      </c>
      <c r="D7973" t="s">
        <v>7707</v>
      </c>
      <c r="E7973" t="s">
        <v>25</v>
      </c>
      <c r="F7973">
        <v>949</v>
      </c>
      <c r="G7973" s="1">
        <v>1.92</v>
      </c>
      <c r="H7973">
        <f>IF(INDEX(Sale_Promotions[[Code]:[Sale Price]],MATCH(Sales[[#This Row],[Code]],Sale_Promotions[Code],0),2)=0,Sales[[#This Row],[Price]],INDEX(Sale_Promotions[[Code]:[Sale Price]],MATCH(Sales[[#This Row],[Code]],Sale_Promotions[Code],0),2))</f>
        <v>1.92</v>
      </c>
      <c r="I7973">
        <f>Sales[[#This Row],[Total Inventory]]*Sales[[#This Row],[Sale_Price]]</f>
        <v>1822.08</v>
      </c>
    </row>
    <row r="7974" spans="1:9" x14ac:dyDescent="0.25">
      <c r="A7974">
        <v>101532</v>
      </c>
      <c r="B7974" t="str">
        <f>INDEX( Table3[],MATCH(Sales[[#This Row],[Category]],Table3[Category],0),1)</f>
        <v>WINE</v>
      </c>
      <c r="C7974" t="s">
        <v>67</v>
      </c>
      <c r="D7974" t="s">
        <v>7708</v>
      </c>
      <c r="E7974" t="s">
        <v>69</v>
      </c>
      <c r="F7974">
        <v>23</v>
      </c>
      <c r="G7974" s="1">
        <v>24.99</v>
      </c>
      <c r="H7974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7974">
        <f>Sales[[#This Row],[Total Inventory]]*Sales[[#This Row],[Sale_Price]]</f>
        <v>574.77</v>
      </c>
    </row>
    <row r="7975" spans="1:9" x14ac:dyDescent="0.25">
      <c r="A7975">
        <v>20010</v>
      </c>
      <c r="B7975" t="str">
        <f>INDEX( Table3[],MATCH(Sales[[#This Row],[Category]],Table3[Category],0),1)</f>
        <v>WINE</v>
      </c>
      <c r="C7975" t="s">
        <v>100</v>
      </c>
      <c r="D7975" t="s">
        <v>7709</v>
      </c>
      <c r="E7975" t="s">
        <v>10</v>
      </c>
      <c r="F7975">
        <v>99</v>
      </c>
      <c r="G7975" s="1">
        <v>17.489999999999998</v>
      </c>
      <c r="H7975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7975">
        <f>Sales[[#This Row],[Total Inventory]]*Sales[[#This Row],[Sale_Price]]</f>
        <v>1731.5099999999998</v>
      </c>
    </row>
    <row r="7976" spans="1:9" x14ac:dyDescent="0.25">
      <c r="A7976">
        <v>80646</v>
      </c>
      <c r="B7976" t="str">
        <f>INDEX( Table3[],MATCH(Sales[[#This Row],[Category]],Table3[Category],0),1)</f>
        <v>WINE</v>
      </c>
      <c r="C7976" t="s">
        <v>61</v>
      </c>
      <c r="D7976" t="s">
        <v>7647</v>
      </c>
      <c r="E7976" t="s">
        <v>52</v>
      </c>
      <c r="F7976">
        <v>26</v>
      </c>
      <c r="G7976" s="1">
        <v>3.79</v>
      </c>
      <c r="H7976">
        <f>IF(INDEX(Sale_Promotions[[Code]:[Sale Price]],MATCH(Sales[[#This Row],[Code]],Sale_Promotions[Code],0),2)=0,Sales[[#This Row],[Price]],INDEX(Sale_Promotions[[Code]:[Sale Price]],MATCH(Sales[[#This Row],[Code]],Sale_Promotions[Code],0),2))</f>
        <v>3.79</v>
      </c>
      <c r="I7976">
        <f>Sales[[#This Row],[Total Inventory]]*Sales[[#This Row],[Sale_Price]]</f>
        <v>98.54</v>
      </c>
    </row>
    <row r="7977" spans="1:9" x14ac:dyDescent="0.25">
      <c r="A7977">
        <v>81109</v>
      </c>
      <c r="B7977" t="str">
        <f>INDEX( Table3[],MATCH(Sales[[#This Row],[Category]],Table3[Category],0),1)</f>
        <v>WINE</v>
      </c>
      <c r="C7977" t="s">
        <v>61</v>
      </c>
      <c r="D7977" t="s">
        <v>7710</v>
      </c>
      <c r="E7977" t="s">
        <v>10</v>
      </c>
      <c r="F7977">
        <v>0</v>
      </c>
      <c r="G7977" s="1">
        <v>12.49</v>
      </c>
      <c r="H7977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7977">
        <f>Sales[[#This Row],[Total Inventory]]*Sales[[#This Row],[Sale_Price]]</f>
        <v>0</v>
      </c>
    </row>
    <row r="7978" spans="1:9" x14ac:dyDescent="0.25">
      <c r="A7978">
        <v>72133</v>
      </c>
      <c r="B7978" t="str">
        <f>INDEX( Table3[],MATCH(Sales[[#This Row],[Category]],Table3[Category],0),1)</f>
        <v>WINE</v>
      </c>
      <c r="C7978" t="s">
        <v>163</v>
      </c>
      <c r="D7978" t="s">
        <v>7711</v>
      </c>
      <c r="E7978" t="s">
        <v>10</v>
      </c>
      <c r="F7978">
        <v>130</v>
      </c>
      <c r="G7978" s="1">
        <v>13.49</v>
      </c>
      <c r="H7978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7978">
        <f>Sales[[#This Row],[Total Inventory]]*Sales[[#This Row],[Sale_Price]]</f>
        <v>1753.7</v>
      </c>
    </row>
    <row r="7979" spans="1:9" x14ac:dyDescent="0.25">
      <c r="A7979">
        <v>38830</v>
      </c>
      <c r="B7979" t="str">
        <f>INDEX( Table3[],MATCH(Sales[[#This Row],[Category]],Table3[Category],0),1)</f>
        <v>LIQUOR</v>
      </c>
      <c r="C7979" t="s">
        <v>35</v>
      </c>
      <c r="D7979" t="s">
        <v>7712</v>
      </c>
      <c r="E7979" t="s">
        <v>16</v>
      </c>
      <c r="F7979">
        <v>151</v>
      </c>
      <c r="G7979" s="1">
        <v>11.29</v>
      </c>
      <c r="H7979">
        <f>IF(INDEX(Sale_Promotions[[Code]:[Sale Price]],MATCH(Sales[[#This Row],[Code]],Sale_Promotions[Code],0),2)=0,Sales[[#This Row],[Price]],INDEX(Sale_Promotions[[Code]:[Sale Price]],MATCH(Sales[[#This Row],[Code]],Sale_Promotions[Code],0),2))</f>
        <v>11.29</v>
      </c>
      <c r="I7979">
        <f>Sales[[#This Row],[Total Inventory]]*Sales[[#This Row],[Sale_Price]]</f>
        <v>1704.79</v>
      </c>
    </row>
    <row r="7980" spans="1:9" x14ac:dyDescent="0.25">
      <c r="A7980">
        <v>41780</v>
      </c>
      <c r="B7980" t="str">
        <f>INDEX( Table3[],MATCH(Sales[[#This Row],[Category]],Table3[Category],0),1)</f>
        <v>WINE</v>
      </c>
      <c r="C7980" t="s">
        <v>43</v>
      </c>
      <c r="D7980" t="s">
        <v>7713</v>
      </c>
      <c r="E7980" t="s">
        <v>10</v>
      </c>
      <c r="F7980">
        <v>132</v>
      </c>
      <c r="G7980" s="1">
        <v>14.49</v>
      </c>
      <c r="H7980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7980">
        <f>Sales[[#This Row],[Total Inventory]]*Sales[[#This Row],[Sale_Price]]</f>
        <v>1912.68</v>
      </c>
    </row>
    <row r="7981" spans="1:9" x14ac:dyDescent="0.25">
      <c r="A7981">
        <v>70033</v>
      </c>
      <c r="B7981" t="str">
        <f>INDEX( Table3[],MATCH(Sales[[#This Row],[Category]],Table3[Category],0),1)</f>
        <v>WINE</v>
      </c>
      <c r="C7981" t="s">
        <v>17</v>
      </c>
      <c r="D7981" t="s">
        <v>7714</v>
      </c>
      <c r="E7981" t="s">
        <v>10</v>
      </c>
      <c r="F7981">
        <v>319</v>
      </c>
      <c r="G7981" s="1">
        <v>10.79</v>
      </c>
      <c r="H7981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7981">
        <f>Sales[[#This Row],[Total Inventory]]*Sales[[#This Row],[Sale_Price]]</f>
        <v>3442.0099999999998</v>
      </c>
    </row>
    <row r="7982" spans="1:9" x14ac:dyDescent="0.25">
      <c r="A7982">
        <v>84008</v>
      </c>
      <c r="B7982" t="str">
        <f>INDEX( Table3[],MATCH(Sales[[#This Row],[Category]],Table3[Category],0),1)</f>
        <v>WINE</v>
      </c>
      <c r="C7982" t="s">
        <v>163</v>
      </c>
      <c r="D7982" t="s">
        <v>7715</v>
      </c>
      <c r="E7982" t="s">
        <v>10</v>
      </c>
      <c r="F7982">
        <v>771</v>
      </c>
      <c r="G7982" s="1">
        <v>6.79</v>
      </c>
      <c r="H7982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7982">
        <f>Sales[[#This Row],[Total Inventory]]*Sales[[#This Row],[Sale_Price]]</f>
        <v>5235.09</v>
      </c>
    </row>
    <row r="7983" spans="1:9" x14ac:dyDescent="0.25">
      <c r="A7983">
        <v>50997</v>
      </c>
      <c r="B7983" t="str">
        <f>INDEX( Table3[],MATCH(Sales[[#This Row],[Category]],Table3[Category],0),1)</f>
        <v>LIQUOR</v>
      </c>
      <c r="C7983" t="s">
        <v>26</v>
      </c>
      <c r="D7983" t="s">
        <v>3386</v>
      </c>
      <c r="E7983" t="s">
        <v>48</v>
      </c>
      <c r="F7983">
        <v>221</v>
      </c>
      <c r="G7983" s="1">
        <v>15.49</v>
      </c>
      <c r="H7983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7983">
        <f>Sales[[#This Row],[Total Inventory]]*Sales[[#This Row],[Sale_Price]]</f>
        <v>3423.29</v>
      </c>
    </row>
    <row r="7984" spans="1:9" x14ac:dyDescent="0.25">
      <c r="A7984">
        <v>341571</v>
      </c>
      <c r="B7984" t="str">
        <f>INDEX( Table3[],MATCH(Sales[[#This Row],[Category]],Table3[Category],0),1)</f>
        <v>WINE</v>
      </c>
      <c r="C7984" t="s">
        <v>85</v>
      </c>
      <c r="D7984" t="s">
        <v>7716</v>
      </c>
      <c r="E7984" t="s">
        <v>10</v>
      </c>
      <c r="F7984">
        <v>0</v>
      </c>
      <c r="G7984" s="1">
        <v>28.99</v>
      </c>
      <c r="H7984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7984">
        <f>Sales[[#This Row],[Total Inventory]]*Sales[[#This Row],[Sale_Price]]</f>
        <v>0</v>
      </c>
    </row>
    <row r="7985" spans="1:9" x14ac:dyDescent="0.25">
      <c r="A7985">
        <v>307426</v>
      </c>
      <c r="B7985" t="str">
        <f>INDEX( Table3[],MATCH(Sales[[#This Row],[Category]],Table3[Category],0),1)</f>
        <v>WINE</v>
      </c>
      <c r="C7985" t="s">
        <v>28</v>
      </c>
      <c r="D7985" t="s">
        <v>7717</v>
      </c>
      <c r="E7985" t="s">
        <v>10</v>
      </c>
      <c r="F7985">
        <v>130</v>
      </c>
      <c r="G7985" s="1">
        <v>8.99</v>
      </c>
      <c r="H798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7985">
        <f>Sales[[#This Row],[Total Inventory]]*Sales[[#This Row],[Sale_Price]]</f>
        <v>1168.7</v>
      </c>
    </row>
    <row r="7986" spans="1:9" x14ac:dyDescent="0.25">
      <c r="A7986">
        <v>42366</v>
      </c>
      <c r="B7986" t="str">
        <f>INDEX( Table3[],MATCH(Sales[[#This Row],[Category]],Table3[Category],0),1)</f>
        <v>LIQUOR</v>
      </c>
      <c r="C7986" t="s">
        <v>26</v>
      </c>
      <c r="D7986" t="s">
        <v>7718</v>
      </c>
      <c r="E7986" t="s">
        <v>10</v>
      </c>
      <c r="F7986">
        <v>115</v>
      </c>
      <c r="G7986" s="1">
        <v>9.7899999999999991</v>
      </c>
      <c r="H7986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7986">
        <f>Sales[[#This Row],[Total Inventory]]*Sales[[#This Row],[Sale_Price]]</f>
        <v>1125.8499999999999</v>
      </c>
    </row>
    <row r="7987" spans="1:9" x14ac:dyDescent="0.25">
      <c r="A7987">
        <v>11711</v>
      </c>
      <c r="B7987" t="str">
        <f>INDEX( Table3[],MATCH(Sales[[#This Row],[Category]],Table3[Category],0),1)</f>
        <v>LIQUOR</v>
      </c>
      <c r="C7987" t="s">
        <v>175</v>
      </c>
      <c r="D7987" t="s">
        <v>3690</v>
      </c>
      <c r="E7987" t="s">
        <v>16</v>
      </c>
      <c r="F7987">
        <v>285</v>
      </c>
      <c r="G7987" s="1">
        <v>18.489999999999998</v>
      </c>
      <c r="H7987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7987">
        <f>Sales[[#This Row],[Total Inventory]]*Sales[[#This Row],[Sale_Price]]</f>
        <v>5269.65</v>
      </c>
    </row>
    <row r="7988" spans="1:9" x14ac:dyDescent="0.25">
      <c r="A7988">
        <v>17540</v>
      </c>
      <c r="B7988" t="str">
        <f>INDEX( Table3[],MATCH(Sales[[#This Row],[Category]],Table3[Category],0),1)</f>
        <v>WINE</v>
      </c>
      <c r="C7988" t="s">
        <v>61</v>
      </c>
      <c r="D7988" t="s">
        <v>7719</v>
      </c>
      <c r="E7988" t="s">
        <v>10</v>
      </c>
      <c r="F7988">
        <v>17</v>
      </c>
      <c r="G7988" s="1">
        <v>21.99</v>
      </c>
      <c r="H7988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7988">
        <f>Sales[[#This Row],[Total Inventory]]*Sales[[#This Row],[Sale_Price]]</f>
        <v>373.83</v>
      </c>
    </row>
    <row r="7989" spans="1:9" x14ac:dyDescent="0.25">
      <c r="A7989">
        <v>43109</v>
      </c>
      <c r="B7989" t="str">
        <f>INDEX( Table3[],MATCH(Sales[[#This Row],[Category]],Table3[Category],0),1)</f>
        <v>LIQUOR</v>
      </c>
      <c r="C7989" t="s">
        <v>26</v>
      </c>
      <c r="D7989" t="s">
        <v>6522</v>
      </c>
      <c r="E7989" t="s">
        <v>133</v>
      </c>
      <c r="F7989">
        <v>28</v>
      </c>
      <c r="G7989" s="1">
        <v>9.7899999999999991</v>
      </c>
      <c r="H7989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7989">
        <f>Sales[[#This Row],[Total Inventory]]*Sales[[#This Row],[Sale_Price]]</f>
        <v>274.12</v>
      </c>
    </row>
    <row r="7990" spans="1:9" x14ac:dyDescent="0.25">
      <c r="A7990">
        <v>323301</v>
      </c>
      <c r="B7990" t="str">
        <f>INDEX( Table3[],MATCH(Sales[[#This Row],[Category]],Table3[Category],0),1)</f>
        <v>WINE</v>
      </c>
      <c r="C7990" t="s">
        <v>41</v>
      </c>
      <c r="D7990" t="s">
        <v>7720</v>
      </c>
      <c r="E7990" t="s">
        <v>10</v>
      </c>
      <c r="F7990">
        <v>14</v>
      </c>
      <c r="G7990" s="1">
        <v>8.99</v>
      </c>
      <c r="H799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7990">
        <f>Sales[[#This Row],[Total Inventory]]*Sales[[#This Row],[Sale_Price]]</f>
        <v>125.86</v>
      </c>
    </row>
    <row r="7991" spans="1:9" x14ac:dyDescent="0.25">
      <c r="A7991">
        <v>43373</v>
      </c>
      <c r="B7991" t="str">
        <f>INDEX( Table3[],MATCH(Sales[[#This Row],[Category]],Table3[Category],0),1)</f>
        <v>WINE</v>
      </c>
      <c r="C7991" t="s">
        <v>85</v>
      </c>
      <c r="D7991" t="s">
        <v>7721</v>
      </c>
      <c r="E7991" t="s">
        <v>10</v>
      </c>
      <c r="F7991">
        <v>0</v>
      </c>
      <c r="G7991" s="1">
        <v>14.99</v>
      </c>
      <c r="H7991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7991">
        <f>Sales[[#This Row],[Total Inventory]]*Sales[[#This Row],[Sale_Price]]</f>
        <v>0</v>
      </c>
    </row>
    <row r="7992" spans="1:9" x14ac:dyDescent="0.25">
      <c r="A7992">
        <v>17159</v>
      </c>
      <c r="B7992" t="str">
        <f>INDEX( Table3[],MATCH(Sales[[#This Row],[Category]],Table3[Category],0),1)</f>
        <v>WINE</v>
      </c>
      <c r="C7992" t="s">
        <v>21</v>
      </c>
      <c r="D7992" t="s">
        <v>7722</v>
      </c>
      <c r="E7992" t="s">
        <v>10</v>
      </c>
      <c r="F7992">
        <v>83</v>
      </c>
      <c r="G7992" s="1">
        <v>17.989999999999998</v>
      </c>
      <c r="H7992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7992">
        <f>Sales[[#This Row],[Total Inventory]]*Sales[[#This Row],[Sale_Price]]</f>
        <v>1493.1699999999998</v>
      </c>
    </row>
    <row r="7993" spans="1:9" x14ac:dyDescent="0.25">
      <c r="A7993">
        <v>331475</v>
      </c>
      <c r="B7993" t="str">
        <f>INDEX( Table3[],MATCH(Sales[[#This Row],[Category]],Table3[Category],0),1)</f>
        <v>WINE</v>
      </c>
      <c r="C7993" t="s">
        <v>41</v>
      </c>
      <c r="D7993" t="s">
        <v>7723</v>
      </c>
      <c r="E7993" t="s">
        <v>10</v>
      </c>
      <c r="F7993">
        <v>0</v>
      </c>
      <c r="G7993" s="1">
        <v>10.99</v>
      </c>
      <c r="H799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7993">
        <f>Sales[[#This Row],[Total Inventory]]*Sales[[#This Row],[Sale_Price]]</f>
        <v>0</v>
      </c>
    </row>
    <row r="7994" spans="1:9" x14ac:dyDescent="0.25">
      <c r="A7994">
        <v>159719</v>
      </c>
      <c r="B7994" t="str">
        <f>INDEX( Table3[],MATCH(Sales[[#This Row],[Category]],Table3[Category],0),1)</f>
        <v>OTHER</v>
      </c>
      <c r="C7994" t="s">
        <v>75</v>
      </c>
      <c r="D7994" t="s">
        <v>7724</v>
      </c>
      <c r="E7994" t="s">
        <v>10</v>
      </c>
      <c r="F7994">
        <v>53</v>
      </c>
      <c r="G7994" s="1">
        <v>8.49</v>
      </c>
      <c r="H7994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7994">
        <f>Sales[[#This Row],[Total Inventory]]*Sales[[#This Row],[Sale_Price]]</f>
        <v>449.97</v>
      </c>
    </row>
    <row r="7995" spans="1:9" x14ac:dyDescent="0.25">
      <c r="A7995">
        <v>80783</v>
      </c>
      <c r="B7995" t="str">
        <f>INDEX( Table3[],MATCH(Sales[[#This Row],[Category]],Table3[Category],0),1)</f>
        <v>WINE</v>
      </c>
      <c r="C7995" t="s">
        <v>61</v>
      </c>
      <c r="D7995" t="s">
        <v>7725</v>
      </c>
      <c r="E7995" t="s">
        <v>10</v>
      </c>
      <c r="F7995">
        <v>570</v>
      </c>
      <c r="G7995" s="1">
        <v>16.489999999999998</v>
      </c>
      <c r="H7995">
        <f>IF(INDEX(Sale_Promotions[[Code]:[Sale Price]],MATCH(Sales[[#This Row],[Code]],Sale_Promotions[Code],0),2)=0,Sales[[#This Row],[Price]],INDEX(Sale_Promotions[[Code]:[Sale Price]],MATCH(Sales[[#This Row],[Code]],Sale_Promotions[Code],0),2))</f>
        <v>15.69</v>
      </c>
      <c r="I7995">
        <f>Sales[[#This Row],[Total Inventory]]*Sales[[#This Row],[Sale_Price]]</f>
        <v>8943.2999999999993</v>
      </c>
    </row>
    <row r="7996" spans="1:9" x14ac:dyDescent="0.25">
      <c r="A7996">
        <v>84668</v>
      </c>
      <c r="B7996" t="str">
        <f>INDEX( Table3[],MATCH(Sales[[#This Row],[Category]],Table3[Category],0),1)</f>
        <v>WINE</v>
      </c>
      <c r="C7996" t="s">
        <v>28</v>
      </c>
      <c r="D7996" t="s">
        <v>7726</v>
      </c>
      <c r="E7996" t="s">
        <v>10</v>
      </c>
      <c r="F7996">
        <v>128</v>
      </c>
      <c r="G7996" s="1">
        <v>13.99</v>
      </c>
      <c r="H7996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7996">
        <f>Sales[[#This Row],[Total Inventory]]*Sales[[#This Row],[Sale_Price]]</f>
        <v>1790.72</v>
      </c>
    </row>
    <row r="7997" spans="1:9" x14ac:dyDescent="0.25">
      <c r="A7997">
        <v>61778</v>
      </c>
      <c r="B7997" t="str">
        <f>INDEX( Table3[],MATCH(Sales[[#This Row],[Category]],Table3[Category],0),1)</f>
        <v>WINE</v>
      </c>
      <c r="C7997" t="s">
        <v>85</v>
      </c>
      <c r="D7997" t="s">
        <v>7727</v>
      </c>
      <c r="E7997" t="s">
        <v>10</v>
      </c>
      <c r="F7997">
        <v>14</v>
      </c>
      <c r="G7997" s="1">
        <v>23.99</v>
      </c>
      <c r="H7997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7997">
        <f>Sales[[#This Row],[Total Inventory]]*Sales[[#This Row],[Sale_Price]]</f>
        <v>335.85999999999996</v>
      </c>
    </row>
    <row r="7998" spans="1:9" x14ac:dyDescent="0.25">
      <c r="A7998">
        <v>38997</v>
      </c>
      <c r="B7998" t="str">
        <f>INDEX( Table3[],MATCH(Sales[[#This Row],[Category]],Table3[Category],0),1)</f>
        <v>LIQUOR</v>
      </c>
      <c r="C7998" t="s">
        <v>35</v>
      </c>
      <c r="D7998" t="s">
        <v>7364</v>
      </c>
      <c r="E7998" t="s">
        <v>133</v>
      </c>
      <c r="F7998">
        <v>404</v>
      </c>
      <c r="G7998" s="1">
        <v>6.99</v>
      </c>
      <c r="H7998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7998">
        <f>Sales[[#This Row],[Total Inventory]]*Sales[[#This Row],[Sale_Price]]</f>
        <v>2823.96</v>
      </c>
    </row>
    <row r="7999" spans="1:9" x14ac:dyDescent="0.25">
      <c r="A7999">
        <v>78746</v>
      </c>
      <c r="B7999" t="str">
        <f>INDEX( Table3[],MATCH(Sales[[#This Row],[Category]],Table3[Category],0),1)</f>
        <v>LIQUOR</v>
      </c>
      <c r="C7999" t="s">
        <v>35</v>
      </c>
      <c r="D7999" t="s">
        <v>6696</v>
      </c>
      <c r="E7999" t="s">
        <v>16</v>
      </c>
      <c r="F7999">
        <v>306</v>
      </c>
      <c r="G7999" s="1">
        <v>27.99</v>
      </c>
      <c r="H7999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7999">
        <f>Sales[[#This Row],[Total Inventory]]*Sales[[#This Row],[Sale_Price]]</f>
        <v>7952.94</v>
      </c>
    </row>
    <row r="8000" spans="1:9" x14ac:dyDescent="0.25">
      <c r="A8000">
        <v>85879</v>
      </c>
      <c r="B8000" t="str">
        <f>INDEX( Table3[],MATCH(Sales[[#This Row],[Category]],Table3[Category],0),1)</f>
        <v>WINE</v>
      </c>
      <c r="C8000" t="s">
        <v>85</v>
      </c>
      <c r="D8000" t="s">
        <v>7728</v>
      </c>
      <c r="E8000" t="s">
        <v>10</v>
      </c>
      <c r="F8000">
        <v>0</v>
      </c>
      <c r="G8000" s="1">
        <v>1430.99</v>
      </c>
      <c r="H8000">
        <f>IF(INDEX(Sale_Promotions[[Code]:[Sale Price]],MATCH(Sales[[#This Row],[Code]],Sale_Promotions[Code],0),2)=0,Sales[[#This Row],[Price]],INDEX(Sale_Promotions[[Code]:[Sale Price]],MATCH(Sales[[#This Row],[Code]],Sale_Promotions[Code],0),2))</f>
        <v>1430.99</v>
      </c>
      <c r="I8000">
        <f>Sales[[#This Row],[Total Inventory]]*Sales[[#This Row],[Sale_Price]]</f>
        <v>0</v>
      </c>
    </row>
    <row r="8001" spans="1:9" x14ac:dyDescent="0.25">
      <c r="A8001">
        <v>13587</v>
      </c>
      <c r="B8001" t="str">
        <f>INDEX( Table3[],MATCH(Sales[[#This Row],[Category]],Table3[Category],0),1)</f>
        <v>LIQUOR</v>
      </c>
      <c r="C8001" t="s">
        <v>35</v>
      </c>
      <c r="D8001" t="s">
        <v>6197</v>
      </c>
      <c r="E8001" t="s">
        <v>449</v>
      </c>
      <c r="F8001">
        <v>1209</v>
      </c>
      <c r="G8001" s="1">
        <v>1.19</v>
      </c>
      <c r="H8001">
        <f>IF(INDEX(Sale_Promotions[[Code]:[Sale Price]],MATCH(Sales[[#This Row],[Code]],Sale_Promotions[Code],0),2)=0,Sales[[#This Row],[Price]],INDEX(Sale_Promotions[[Code]:[Sale Price]],MATCH(Sales[[#This Row],[Code]],Sale_Promotions[Code],0),2))</f>
        <v>1.19</v>
      </c>
      <c r="I8001">
        <f>Sales[[#This Row],[Total Inventory]]*Sales[[#This Row],[Sale_Price]]</f>
        <v>1438.71</v>
      </c>
    </row>
    <row r="8002" spans="1:9" x14ac:dyDescent="0.25">
      <c r="A8002">
        <v>26353</v>
      </c>
      <c r="B8002" t="str">
        <f>INDEX( Table3[],MATCH(Sales[[#This Row],[Category]],Table3[Category],0),1)</f>
        <v>BEER</v>
      </c>
      <c r="C8002" t="s">
        <v>11</v>
      </c>
      <c r="D8002" t="s">
        <v>7729</v>
      </c>
      <c r="E8002" t="s">
        <v>25</v>
      </c>
      <c r="F8002">
        <v>474</v>
      </c>
      <c r="G8002" s="1">
        <v>1.92</v>
      </c>
      <c r="H8002">
        <f>IF(INDEX(Sale_Promotions[[Code]:[Sale Price]],MATCH(Sales[[#This Row],[Code]],Sale_Promotions[Code],0),2)=0,Sales[[#This Row],[Price]],INDEX(Sale_Promotions[[Code]:[Sale Price]],MATCH(Sales[[#This Row],[Code]],Sale_Promotions[Code],0),2))</f>
        <v>1.92</v>
      </c>
      <c r="I8002">
        <f>Sales[[#This Row],[Total Inventory]]*Sales[[#This Row],[Sale_Price]]</f>
        <v>910.07999999999993</v>
      </c>
    </row>
    <row r="8003" spans="1:9" x14ac:dyDescent="0.25">
      <c r="A8003">
        <v>68942</v>
      </c>
      <c r="B8003" t="str">
        <f>INDEX( Table3[],MATCH(Sales[[#This Row],[Category]],Table3[Category],0),1)</f>
        <v>BEER</v>
      </c>
      <c r="C8003" t="s">
        <v>11</v>
      </c>
      <c r="D8003" t="s">
        <v>7730</v>
      </c>
      <c r="E8003" t="s">
        <v>25</v>
      </c>
      <c r="F8003">
        <v>0</v>
      </c>
      <c r="G8003" s="1">
        <v>18.02</v>
      </c>
      <c r="H8003">
        <f>IF(INDEX(Sale_Promotions[[Code]:[Sale Price]],MATCH(Sales[[#This Row],[Code]],Sale_Promotions[Code],0),2)=0,Sales[[#This Row],[Price]],INDEX(Sale_Promotions[[Code]:[Sale Price]],MATCH(Sales[[#This Row],[Code]],Sale_Promotions[Code],0),2))</f>
        <v>18.02</v>
      </c>
      <c r="I8003">
        <f>Sales[[#This Row],[Total Inventory]]*Sales[[#This Row],[Sale_Price]]</f>
        <v>0</v>
      </c>
    </row>
    <row r="8004" spans="1:9" x14ac:dyDescent="0.25">
      <c r="A8004">
        <v>48525</v>
      </c>
      <c r="B8004" t="str">
        <f>INDEX( Table3[],MATCH(Sales[[#This Row],[Category]],Table3[Category],0),1)</f>
        <v>WINE</v>
      </c>
      <c r="C8004" t="s">
        <v>41</v>
      </c>
      <c r="D8004" t="s">
        <v>7731</v>
      </c>
      <c r="E8004" t="s">
        <v>10</v>
      </c>
      <c r="F8004">
        <v>13</v>
      </c>
      <c r="G8004" s="1">
        <v>11.99</v>
      </c>
      <c r="H800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004">
        <f>Sales[[#This Row],[Total Inventory]]*Sales[[#This Row],[Sale_Price]]</f>
        <v>155.87</v>
      </c>
    </row>
    <row r="8005" spans="1:9" x14ac:dyDescent="0.25">
      <c r="A8005">
        <v>83151</v>
      </c>
      <c r="B8005" t="str">
        <f>INDEX( Table3[],MATCH(Sales[[#This Row],[Category]],Table3[Category],0),1)</f>
        <v>WINE</v>
      </c>
      <c r="C8005" t="s">
        <v>28</v>
      </c>
      <c r="D8005" t="s">
        <v>7732</v>
      </c>
      <c r="E8005" t="s">
        <v>10</v>
      </c>
      <c r="F8005">
        <v>358</v>
      </c>
      <c r="G8005" s="1">
        <v>13.99</v>
      </c>
      <c r="H8005">
        <f>IF(INDEX(Sale_Promotions[[Code]:[Sale Price]],MATCH(Sales[[#This Row],[Code]],Sale_Promotions[Code],0),2)=0,Sales[[#This Row],[Price]],INDEX(Sale_Promotions[[Code]:[Sale Price]],MATCH(Sales[[#This Row],[Code]],Sale_Promotions[Code],0),2))</f>
        <v>12.89</v>
      </c>
      <c r="I8005">
        <f>Sales[[#This Row],[Total Inventory]]*Sales[[#This Row],[Sale_Price]]</f>
        <v>4614.62</v>
      </c>
    </row>
    <row r="8006" spans="1:9" x14ac:dyDescent="0.25">
      <c r="A8006">
        <v>70573</v>
      </c>
      <c r="B8006" t="str">
        <f>INDEX( Table3[],MATCH(Sales[[#This Row],[Category]],Table3[Category],0),1)</f>
        <v>LIQUOR</v>
      </c>
      <c r="C8006" t="s">
        <v>35</v>
      </c>
      <c r="D8006" t="s">
        <v>7733</v>
      </c>
      <c r="E8006" t="s">
        <v>10</v>
      </c>
      <c r="F8006">
        <v>10</v>
      </c>
      <c r="G8006" s="1">
        <v>9.2899999999999991</v>
      </c>
      <c r="H8006">
        <f>IF(INDEX(Sale_Promotions[[Code]:[Sale Price]],MATCH(Sales[[#This Row],[Code]],Sale_Promotions[Code],0),2)=0,Sales[[#This Row],[Price]],INDEX(Sale_Promotions[[Code]:[Sale Price]],MATCH(Sales[[#This Row],[Code]],Sale_Promotions[Code],0),2))</f>
        <v>9.2899999999999991</v>
      </c>
      <c r="I8006">
        <f>Sales[[#This Row],[Total Inventory]]*Sales[[#This Row],[Sale_Price]]</f>
        <v>92.899999999999991</v>
      </c>
    </row>
    <row r="8007" spans="1:9" x14ac:dyDescent="0.25">
      <c r="A8007">
        <v>71926</v>
      </c>
      <c r="B8007" t="str">
        <f>INDEX( Table3[],MATCH(Sales[[#This Row],[Category]],Table3[Category],0),1)</f>
        <v>LIQUOR</v>
      </c>
      <c r="C8007" t="s">
        <v>37</v>
      </c>
      <c r="D8007" t="s">
        <v>4813</v>
      </c>
      <c r="E8007" t="s">
        <v>48</v>
      </c>
      <c r="F8007">
        <v>715</v>
      </c>
      <c r="G8007" s="1">
        <v>6.99</v>
      </c>
      <c r="H8007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8007">
        <f>Sales[[#This Row],[Total Inventory]]*Sales[[#This Row],[Sale_Price]]</f>
        <v>4997.8500000000004</v>
      </c>
    </row>
    <row r="8008" spans="1:9" x14ac:dyDescent="0.25">
      <c r="A8008">
        <v>28126</v>
      </c>
      <c r="B8008" t="str">
        <f>INDEX( Table3[],MATCH(Sales[[#This Row],[Category]],Table3[Category],0),1)</f>
        <v>LIQUOR</v>
      </c>
      <c r="C8008" t="s">
        <v>26</v>
      </c>
      <c r="D8008" t="s">
        <v>7734</v>
      </c>
      <c r="E8008" t="s">
        <v>449</v>
      </c>
      <c r="F8008">
        <v>640</v>
      </c>
      <c r="G8008" s="1">
        <v>3.29</v>
      </c>
      <c r="H8008">
        <f>IF(INDEX(Sale_Promotions[[Code]:[Sale Price]],MATCH(Sales[[#This Row],[Code]],Sale_Promotions[Code],0),2)=0,Sales[[#This Row],[Price]],INDEX(Sale_Promotions[[Code]:[Sale Price]],MATCH(Sales[[#This Row],[Code]],Sale_Promotions[Code],0),2))</f>
        <v>3.29</v>
      </c>
      <c r="I8008">
        <f>Sales[[#This Row],[Total Inventory]]*Sales[[#This Row],[Sale_Price]]</f>
        <v>2105.6</v>
      </c>
    </row>
    <row r="8009" spans="1:9" x14ac:dyDescent="0.25">
      <c r="A8009">
        <v>17353</v>
      </c>
      <c r="B8009" t="str">
        <f>INDEX( Table3[],MATCH(Sales[[#This Row],[Category]],Table3[Category],0),1)</f>
        <v>LIQUOR</v>
      </c>
      <c r="C8009" t="s">
        <v>175</v>
      </c>
      <c r="D8009" t="s">
        <v>7735</v>
      </c>
      <c r="E8009" t="s">
        <v>10</v>
      </c>
      <c r="F8009">
        <v>14</v>
      </c>
      <c r="G8009" s="1">
        <v>21.99</v>
      </c>
      <c r="H8009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8009">
        <f>Sales[[#This Row],[Total Inventory]]*Sales[[#This Row],[Sale_Price]]</f>
        <v>307.85999999999996</v>
      </c>
    </row>
    <row r="8010" spans="1:9" x14ac:dyDescent="0.25">
      <c r="A8010">
        <v>327876</v>
      </c>
      <c r="B8010" t="str">
        <f>INDEX( Table3[],MATCH(Sales[[#This Row],[Category]],Table3[Category],0),1)</f>
        <v>WINE</v>
      </c>
      <c r="C8010" t="s">
        <v>28</v>
      </c>
      <c r="D8010" t="s">
        <v>7736</v>
      </c>
      <c r="E8010" t="s">
        <v>10</v>
      </c>
      <c r="F8010">
        <v>6</v>
      </c>
      <c r="G8010" s="1">
        <v>23.99</v>
      </c>
      <c r="H8010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8010">
        <f>Sales[[#This Row],[Total Inventory]]*Sales[[#This Row],[Sale_Price]]</f>
        <v>143.94</v>
      </c>
    </row>
    <row r="8011" spans="1:9" x14ac:dyDescent="0.25">
      <c r="A8011">
        <v>47990</v>
      </c>
      <c r="B8011" t="str">
        <f>INDEX( Table3[],MATCH(Sales[[#This Row],[Category]],Table3[Category],0),1)</f>
        <v>LIQUOR</v>
      </c>
      <c r="C8011" t="s">
        <v>37</v>
      </c>
      <c r="D8011" t="s">
        <v>7737</v>
      </c>
      <c r="E8011" t="s">
        <v>10</v>
      </c>
      <c r="F8011">
        <v>155</v>
      </c>
      <c r="G8011" s="1">
        <v>23.99</v>
      </c>
      <c r="H8011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8011">
        <f>Sales[[#This Row],[Total Inventory]]*Sales[[#This Row],[Sale_Price]]</f>
        <v>3718.45</v>
      </c>
    </row>
    <row r="8012" spans="1:9" x14ac:dyDescent="0.25">
      <c r="A8012">
        <v>72922</v>
      </c>
      <c r="B8012" t="str">
        <f>INDEX( Table3[],MATCH(Sales[[#This Row],[Category]],Table3[Category],0),1)</f>
        <v>LIQUOR</v>
      </c>
      <c r="C8012" t="s">
        <v>26</v>
      </c>
      <c r="D8012" t="s">
        <v>7738</v>
      </c>
      <c r="E8012" t="s">
        <v>16</v>
      </c>
      <c r="F8012">
        <v>511</v>
      </c>
      <c r="G8012" s="1">
        <v>20.99</v>
      </c>
      <c r="H8012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8012">
        <f>Sales[[#This Row],[Total Inventory]]*Sales[[#This Row],[Sale_Price]]</f>
        <v>9703.89</v>
      </c>
    </row>
    <row r="8013" spans="1:9" x14ac:dyDescent="0.25">
      <c r="A8013">
        <v>70462</v>
      </c>
      <c r="B8013" t="str">
        <f>INDEX( Table3[],MATCH(Sales[[#This Row],[Category]],Table3[Category],0),1)</f>
        <v>LIQUOR</v>
      </c>
      <c r="C8013" t="s">
        <v>37</v>
      </c>
      <c r="D8013" t="s">
        <v>7739</v>
      </c>
      <c r="E8013" t="s">
        <v>10</v>
      </c>
      <c r="F8013">
        <v>104</v>
      </c>
      <c r="G8013" s="1">
        <v>21.99</v>
      </c>
      <c r="H8013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8013">
        <f>Sales[[#This Row],[Total Inventory]]*Sales[[#This Row],[Sale_Price]]</f>
        <v>2286.96</v>
      </c>
    </row>
    <row r="8014" spans="1:9" x14ac:dyDescent="0.25">
      <c r="A8014">
        <v>42709</v>
      </c>
      <c r="B8014" t="str">
        <f>INDEX( Table3[],MATCH(Sales[[#This Row],[Category]],Table3[Category],0),1)</f>
        <v>WINE</v>
      </c>
      <c r="C8014" t="s">
        <v>28</v>
      </c>
      <c r="D8014" t="s">
        <v>7740</v>
      </c>
      <c r="E8014" t="s">
        <v>10</v>
      </c>
      <c r="F8014">
        <v>30</v>
      </c>
      <c r="G8014" s="1">
        <v>18.489999999999998</v>
      </c>
      <c r="H8014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8014">
        <f>Sales[[#This Row],[Total Inventory]]*Sales[[#This Row],[Sale_Price]]</f>
        <v>554.69999999999993</v>
      </c>
    </row>
    <row r="8015" spans="1:9" x14ac:dyDescent="0.25">
      <c r="A8015">
        <v>340233</v>
      </c>
      <c r="B8015" t="str">
        <f>INDEX( Table3[],MATCH(Sales[[#This Row],[Category]],Table3[Category],0),1)</f>
        <v>BEER</v>
      </c>
      <c r="C8015" t="s">
        <v>1019</v>
      </c>
      <c r="D8015" t="s">
        <v>7741</v>
      </c>
      <c r="E8015" t="s">
        <v>16</v>
      </c>
      <c r="F8015">
        <v>98</v>
      </c>
      <c r="G8015" s="1">
        <v>16.489999999999998</v>
      </c>
      <c r="H8015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8015">
        <f>Sales[[#This Row],[Total Inventory]]*Sales[[#This Row],[Sale_Price]]</f>
        <v>1616.0199999999998</v>
      </c>
    </row>
    <row r="8016" spans="1:9" x14ac:dyDescent="0.25">
      <c r="A8016">
        <v>73968</v>
      </c>
      <c r="B8016" t="str">
        <f>INDEX( Table3[],MATCH(Sales[[#This Row],[Category]],Table3[Category],0),1)</f>
        <v>WINE</v>
      </c>
      <c r="C8016" t="s">
        <v>53</v>
      </c>
      <c r="D8016" t="s">
        <v>7742</v>
      </c>
      <c r="E8016" t="s">
        <v>10</v>
      </c>
      <c r="F8016">
        <v>22</v>
      </c>
      <c r="G8016" s="1">
        <v>28.99</v>
      </c>
      <c r="H8016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8016">
        <f>Sales[[#This Row],[Total Inventory]]*Sales[[#This Row],[Sale_Price]]</f>
        <v>637.78</v>
      </c>
    </row>
    <row r="8017" spans="1:9" x14ac:dyDescent="0.25">
      <c r="A8017">
        <v>68179</v>
      </c>
      <c r="B8017" t="str">
        <f>INDEX( Table3[],MATCH(Sales[[#This Row],[Category]],Table3[Category],0),1)</f>
        <v>WINE</v>
      </c>
      <c r="C8017" t="s">
        <v>67</v>
      </c>
      <c r="D8017" t="s">
        <v>7743</v>
      </c>
      <c r="E8017" t="s">
        <v>2304</v>
      </c>
      <c r="F8017">
        <v>0</v>
      </c>
      <c r="G8017" s="1">
        <v>89.99</v>
      </c>
      <c r="H8017">
        <f>IF(INDEX(Sale_Promotions[[Code]:[Sale Price]],MATCH(Sales[[#This Row],[Code]],Sale_Promotions[Code],0),2)=0,Sales[[#This Row],[Price]],INDEX(Sale_Promotions[[Code]:[Sale Price]],MATCH(Sales[[#This Row],[Code]],Sale_Promotions[Code],0),2))</f>
        <v>89.99</v>
      </c>
      <c r="I8017">
        <f>Sales[[#This Row],[Total Inventory]]*Sales[[#This Row],[Sale_Price]]</f>
        <v>0</v>
      </c>
    </row>
    <row r="8018" spans="1:9" x14ac:dyDescent="0.25">
      <c r="A8018">
        <v>42358</v>
      </c>
      <c r="B8018" t="str">
        <f>INDEX( Table3[],MATCH(Sales[[#This Row],[Category]],Table3[Category],0),1)</f>
        <v>LIQUOR</v>
      </c>
      <c r="C8018" t="s">
        <v>26</v>
      </c>
      <c r="D8018" t="s">
        <v>3953</v>
      </c>
      <c r="E8018" t="s">
        <v>10</v>
      </c>
      <c r="F8018">
        <v>143</v>
      </c>
      <c r="G8018" s="1">
        <v>9.7899999999999991</v>
      </c>
      <c r="H801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8018">
        <f>Sales[[#This Row],[Total Inventory]]*Sales[[#This Row],[Sale_Price]]</f>
        <v>1399.9699999999998</v>
      </c>
    </row>
    <row r="8019" spans="1:9" x14ac:dyDescent="0.25">
      <c r="A8019">
        <v>366331</v>
      </c>
      <c r="B8019" t="str">
        <f>INDEX( Table3[],MATCH(Sales[[#This Row],[Category]],Table3[Category],0),1)</f>
        <v>WINE</v>
      </c>
      <c r="C8019" t="s">
        <v>41</v>
      </c>
      <c r="D8019" t="s">
        <v>7744</v>
      </c>
      <c r="E8019" t="s">
        <v>10</v>
      </c>
      <c r="F8019">
        <v>0</v>
      </c>
      <c r="G8019" s="1">
        <v>8.99</v>
      </c>
      <c r="H801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8019">
        <f>Sales[[#This Row],[Total Inventory]]*Sales[[#This Row],[Sale_Price]]</f>
        <v>0</v>
      </c>
    </row>
    <row r="8020" spans="1:9" x14ac:dyDescent="0.25">
      <c r="A8020">
        <v>80439</v>
      </c>
      <c r="B8020" t="str">
        <f>INDEX( Table3[],MATCH(Sales[[#This Row],[Category]],Table3[Category],0),1)</f>
        <v>WINE</v>
      </c>
      <c r="C8020" t="s">
        <v>61</v>
      </c>
      <c r="D8020" t="s">
        <v>5986</v>
      </c>
      <c r="E8020" t="s">
        <v>23</v>
      </c>
      <c r="F8020">
        <v>8</v>
      </c>
      <c r="G8020" s="1">
        <v>12.69</v>
      </c>
      <c r="H8020">
        <f>IF(INDEX(Sale_Promotions[[Code]:[Sale Price]],MATCH(Sales[[#This Row],[Code]],Sale_Promotions[Code],0),2)=0,Sales[[#This Row],[Price]],INDEX(Sale_Promotions[[Code]:[Sale Price]],MATCH(Sales[[#This Row],[Code]],Sale_Promotions[Code],0),2))</f>
        <v>11.89</v>
      </c>
      <c r="I8020">
        <f>Sales[[#This Row],[Total Inventory]]*Sales[[#This Row],[Sale_Price]]</f>
        <v>95.12</v>
      </c>
    </row>
    <row r="8021" spans="1:9" x14ac:dyDescent="0.25">
      <c r="A8021">
        <v>334870</v>
      </c>
      <c r="B8021" t="str">
        <f>INDEX( Table3[],MATCH(Sales[[#This Row],[Category]],Table3[Category],0),1)</f>
        <v>WINE</v>
      </c>
      <c r="C8021" t="s">
        <v>53</v>
      </c>
      <c r="D8021" t="s">
        <v>7745</v>
      </c>
      <c r="E8021" t="s">
        <v>10</v>
      </c>
      <c r="F8021">
        <v>34</v>
      </c>
      <c r="G8021" s="1">
        <v>104.99</v>
      </c>
      <c r="H8021">
        <f>IF(INDEX(Sale_Promotions[[Code]:[Sale Price]],MATCH(Sales[[#This Row],[Code]],Sale_Promotions[Code],0),2)=0,Sales[[#This Row],[Price]],INDEX(Sale_Promotions[[Code]:[Sale Price]],MATCH(Sales[[#This Row],[Code]],Sale_Promotions[Code],0),2))</f>
        <v>104.99</v>
      </c>
      <c r="I8021">
        <f>Sales[[#This Row],[Total Inventory]]*Sales[[#This Row],[Sale_Price]]</f>
        <v>3569.66</v>
      </c>
    </row>
    <row r="8022" spans="1:9" x14ac:dyDescent="0.25">
      <c r="A8022">
        <v>17906</v>
      </c>
      <c r="B8022" t="str">
        <f>INDEX( Table3[],MATCH(Sales[[#This Row],[Category]],Table3[Category],0),1)</f>
        <v>LIQUOR</v>
      </c>
      <c r="C8022" t="s">
        <v>46</v>
      </c>
      <c r="D8022" t="s">
        <v>7534</v>
      </c>
      <c r="E8022" t="s">
        <v>16</v>
      </c>
      <c r="F8022">
        <v>163</v>
      </c>
      <c r="G8022" s="1">
        <v>13.29</v>
      </c>
      <c r="H8022">
        <f>IF(INDEX(Sale_Promotions[[Code]:[Sale Price]],MATCH(Sales[[#This Row],[Code]],Sale_Promotions[Code],0),2)=0,Sales[[#This Row],[Price]],INDEX(Sale_Promotions[[Code]:[Sale Price]],MATCH(Sales[[#This Row],[Code]],Sale_Promotions[Code],0),2))</f>
        <v>13.29</v>
      </c>
      <c r="I8022">
        <f>Sales[[#This Row],[Total Inventory]]*Sales[[#This Row],[Sale_Price]]</f>
        <v>2166.27</v>
      </c>
    </row>
    <row r="8023" spans="1:9" x14ac:dyDescent="0.25">
      <c r="A8023">
        <v>32042</v>
      </c>
      <c r="B8023" t="str">
        <f>INDEX( Table3[],MATCH(Sales[[#This Row],[Category]],Table3[Category],0),1)</f>
        <v>LIQUOR</v>
      </c>
      <c r="C8023" t="s">
        <v>198</v>
      </c>
      <c r="D8023" t="s">
        <v>7746</v>
      </c>
      <c r="E8023" t="s">
        <v>10</v>
      </c>
      <c r="F8023">
        <v>310</v>
      </c>
      <c r="G8023" s="1">
        <v>16.489999999999998</v>
      </c>
      <c r="H8023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8023">
        <f>Sales[[#This Row],[Total Inventory]]*Sales[[#This Row],[Sale_Price]]</f>
        <v>4801.8999999999996</v>
      </c>
    </row>
    <row r="8024" spans="1:9" x14ac:dyDescent="0.25">
      <c r="A8024">
        <v>300684</v>
      </c>
      <c r="B8024" t="str">
        <f>INDEX( Table3[],MATCH(Sales[[#This Row],[Category]],Table3[Category],0),1)</f>
        <v>LIQUOR</v>
      </c>
      <c r="C8024" t="s">
        <v>37</v>
      </c>
      <c r="D8024" t="s">
        <v>7747</v>
      </c>
      <c r="E8024" t="s">
        <v>10</v>
      </c>
      <c r="F8024">
        <v>42</v>
      </c>
      <c r="G8024" s="1">
        <v>23.99</v>
      </c>
      <c r="H8024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8024">
        <f>Sales[[#This Row],[Total Inventory]]*Sales[[#This Row],[Sale_Price]]</f>
        <v>1007.5799999999999</v>
      </c>
    </row>
    <row r="8025" spans="1:9" x14ac:dyDescent="0.25">
      <c r="A8025">
        <v>303385</v>
      </c>
      <c r="B8025" t="str">
        <f>INDEX( Table3[],MATCH(Sales[[#This Row],[Category]],Table3[Category],0),1)</f>
        <v>WINE</v>
      </c>
      <c r="C8025" t="s">
        <v>41</v>
      </c>
      <c r="D8025" t="s">
        <v>7748</v>
      </c>
      <c r="E8025" t="s">
        <v>10</v>
      </c>
      <c r="F8025">
        <v>144</v>
      </c>
      <c r="G8025" s="1">
        <v>10.49</v>
      </c>
      <c r="H8025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8025">
        <f>Sales[[#This Row],[Total Inventory]]*Sales[[#This Row],[Sale_Price]]</f>
        <v>1006.5600000000001</v>
      </c>
    </row>
    <row r="8026" spans="1:9" x14ac:dyDescent="0.25">
      <c r="A8026">
        <v>301251</v>
      </c>
      <c r="B8026" t="str">
        <f>INDEX( Table3[],MATCH(Sales[[#This Row],[Category]],Table3[Category],0),1)</f>
        <v>WINE</v>
      </c>
      <c r="C8026" t="s">
        <v>61</v>
      </c>
      <c r="D8026" t="s">
        <v>6051</v>
      </c>
      <c r="E8026" t="s">
        <v>10</v>
      </c>
      <c r="F8026">
        <v>143</v>
      </c>
      <c r="G8026" s="1">
        <v>13.99</v>
      </c>
      <c r="H8026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8026">
        <f>Sales[[#This Row],[Total Inventory]]*Sales[[#This Row],[Sale_Price]]</f>
        <v>2000.57</v>
      </c>
    </row>
    <row r="8027" spans="1:9" x14ac:dyDescent="0.25">
      <c r="A8027">
        <v>93480</v>
      </c>
      <c r="B8027" t="str">
        <f>INDEX( Table3[],MATCH(Sales[[#This Row],[Category]],Table3[Category],0),1)</f>
        <v>BEER</v>
      </c>
      <c r="C8027" t="s">
        <v>11</v>
      </c>
      <c r="D8027" t="s">
        <v>7749</v>
      </c>
      <c r="E8027" t="s">
        <v>25</v>
      </c>
      <c r="F8027">
        <v>24</v>
      </c>
      <c r="G8027" s="1">
        <v>1.5</v>
      </c>
      <c r="H8027">
        <f>IF(INDEX(Sale_Promotions[[Code]:[Sale Price]],MATCH(Sales[[#This Row],[Code]],Sale_Promotions[Code],0),2)=0,Sales[[#This Row],[Price]],INDEX(Sale_Promotions[[Code]:[Sale Price]],MATCH(Sales[[#This Row],[Code]],Sale_Promotions[Code],0),2))</f>
        <v>1.5</v>
      </c>
      <c r="I8027">
        <f>Sales[[#This Row],[Total Inventory]]*Sales[[#This Row],[Sale_Price]]</f>
        <v>36</v>
      </c>
    </row>
    <row r="8028" spans="1:9" x14ac:dyDescent="0.25">
      <c r="A8028">
        <v>335571</v>
      </c>
      <c r="B8028" t="str">
        <f>INDEX( Table3[],MATCH(Sales[[#This Row],[Category]],Table3[Category],0),1)</f>
        <v>WINE</v>
      </c>
      <c r="C8028" t="s">
        <v>61</v>
      </c>
      <c r="D8028" t="s">
        <v>7750</v>
      </c>
      <c r="E8028" t="s">
        <v>10</v>
      </c>
      <c r="F8028">
        <v>0</v>
      </c>
      <c r="G8028" s="1">
        <v>9.99</v>
      </c>
      <c r="H8028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8028">
        <f>Sales[[#This Row],[Total Inventory]]*Sales[[#This Row],[Sale_Price]]</f>
        <v>0</v>
      </c>
    </row>
    <row r="8029" spans="1:9" x14ac:dyDescent="0.25">
      <c r="A8029">
        <v>74284</v>
      </c>
      <c r="B8029" t="str">
        <f>INDEX( Table3[],MATCH(Sales[[#This Row],[Category]],Table3[Category],0),1)</f>
        <v>WINE</v>
      </c>
      <c r="C8029" t="s">
        <v>83</v>
      </c>
      <c r="D8029" t="s">
        <v>7751</v>
      </c>
      <c r="E8029" t="s">
        <v>23</v>
      </c>
      <c r="F8029">
        <v>82</v>
      </c>
      <c r="G8029" s="1">
        <v>7.49</v>
      </c>
      <c r="H8029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8029">
        <f>Sales[[#This Row],[Total Inventory]]*Sales[[#This Row],[Sale_Price]]</f>
        <v>614.18000000000006</v>
      </c>
    </row>
    <row r="8030" spans="1:9" x14ac:dyDescent="0.25">
      <c r="A8030">
        <v>96202</v>
      </c>
      <c r="B8030" t="str">
        <f>INDEX( Table3[],MATCH(Sales[[#This Row],[Category]],Table3[Category],0),1)</f>
        <v>BEER</v>
      </c>
      <c r="C8030" t="s">
        <v>11</v>
      </c>
      <c r="D8030" t="s">
        <v>7752</v>
      </c>
      <c r="E8030" t="s">
        <v>2855</v>
      </c>
      <c r="F8030">
        <v>714</v>
      </c>
      <c r="G8030" s="1">
        <v>1</v>
      </c>
      <c r="H8030">
        <f>IF(INDEX(Sale_Promotions[[Code]:[Sale Price]],MATCH(Sales[[#This Row],[Code]],Sale_Promotions[Code],0),2)=0,Sales[[#This Row],[Price]],INDEX(Sale_Promotions[[Code]:[Sale Price]],MATCH(Sales[[#This Row],[Code]],Sale_Promotions[Code],0),2))</f>
        <v>1</v>
      </c>
      <c r="I8030">
        <f>Sales[[#This Row],[Total Inventory]]*Sales[[#This Row],[Sale_Price]]</f>
        <v>714</v>
      </c>
    </row>
    <row r="8031" spans="1:9" x14ac:dyDescent="0.25">
      <c r="A8031">
        <v>328407</v>
      </c>
      <c r="B8031" t="str">
        <f>INDEX( Table3[],MATCH(Sales[[#This Row],[Category]],Table3[Category],0),1)</f>
        <v>WINE</v>
      </c>
      <c r="C8031" t="s">
        <v>85</v>
      </c>
      <c r="D8031" t="s">
        <v>7753</v>
      </c>
      <c r="E8031" t="s">
        <v>10</v>
      </c>
      <c r="F8031">
        <v>0</v>
      </c>
      <c r="G8031" s="1">
        <v>12.99</v>
      </c>
      <c r="H803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8031">
        <f>Sales[[#This Row],[Total Inventory]]*Sales[[#This Row],[Sale_Price]]</f>
        <v>0</v>
      </c>
    </row>
    <row r="8032" spans="1:9" x14ac:dyDescent="0.25">
      <c r="A8032">
        <v>16543</v>
      </c>
      <c r="B8032" t="str">
        <f>INDEX( Table3[],MATCH(Sales[[#This Row],[Category]],Table3[Category],0),1)</f>
        <v>WINE</v>
      </c>
      <c r="C8032" t="s">
        <v>28</v>
      </c>
      <c r="D8032" t="s">
        <v>7754</v>
      </c>
      <c r="E8032" t="s">
        <v>10</v>
      </c>
      <c r="F8032">
        <v>38</v>
      </c>
      <c r="G8032" s="1">
        <v>20.99</v>
      </c>
      <c r="H8032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8032">
        <f>Sales[[#This Row],[Total Inventory]]*Sales[[#This Row],[Sale_Price]]</f>
        <v>797.61999999999989</v>
      </c>
    </row>
    <row r="8033" spans="1:9" x14ac:dyDescent="0.25">
      <c r="A8033">
        <v>46249</v>
      </c>
      <c r="B8033" t="str">
        <f>INDEX( Table3[],MATCH(Sales[[#This Row],[Category]],Table3[Category],0),1)</f>
        <v>WINE</v>
      </c>
      <c r="C8033" t="s">
        <v>41</v>
      </c>
      <c r="D8033" t="s">
        <v>7755</v>
      </c>
      <c r="E8033" t="s">
        <v>10</v>
      </c>
      <c r="F8033">
        <v>7</v>
      </c>
      <c r="G8033" s="1">
        <v>12.99</v>
      </c>
      <c r="H8033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8033">
        <f>Sales[[#This Row],[Total Inventory]]*Sales[[#This Row],[Sale_Price]]</f>
        <v>69.930000000000007</v>
      </c>
    </row>
    <row r="8034" spans="1:9" x14ac:dyDescent="0.25">
      <c r="A8034">
        <v>304813</v>
      </c>
      <c r="B8034" t="str">
        <f>INDEX( Table3[],MATCH(Sales[[#This Row],[Category]],Table3[Category],0),1)</f>
        <v>WINE</v>
      </c>
      <c r="C8034" t="s">
        <v>163</v>
      </c>
      <c r="D8034" t="s">
        <v>7756</v>
      </c>
      <c r="E8034" t="s">
        <v>10</v>
      </c>
      <c r="F8034">
        <v>7</v>
      </c>
      <c r="G8034" s="1">
        <v>15.99</v>
      </c>
      <c r="H803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8034">
        <f>Sales[[#This Row],[Total Inventory]]*Sales[[#This Row],[Sale_Price]]</f>
        <v>111.93</v>
      </c>
    </row>
    <row r="8035" spans="1:9" x14ac:dyDescent="0.25">
      <c r="A8035">
        <v>71400</v>
      </c>
      <c r="B8035" t="str">
        <f>INDEX( Table3[],MATCH(Sales[[#This Row],[Category]],Table3[Category],0),1)</f>
        <v>LIQUOR</v>
      </c>
      <c r="C8035" t="s">
        <v>37</v>
      </c>
      <c r="D8035" t="s">
        <v>267</v>
      </c>
      <c r="E8035" t="s">
        <v>10</v>
      </c>
      <c r="F8035">
        <v>165</v>
      </c>
      <c r="G8035" s="1">
        <v>12.79</v>
      </c>
      <c r="H8035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8035">
        <f>Sales[[#This Row],[Total Inventory]]*Sales[[#This Row],[Sale_Price]]</f>
        <v>2110.35</v>
      </c>
    </row>
    <row r="8036" spans="1:9" x14ac:dyDescent="0.25">
      <c r="A8036">
        <v>49727</v>
      </c>
      <c r="B8036" t="str">
        <f>INDEX( Table3[],MATCH(Sales[[#This Row],[Category]],Table3[Category],0),1)</f>
        <v>WINE</v>
      </c>
      <c r="C8036" t="s">
        <v>85</v>
      </c>
      <c r="D8036" t="s">
        <v>7757</v>
      </c>
      <c r="E8036" t="s">
        <v>10</v>
      </c>
      <c r="F8036">
        <v>23</v>
      </c>
      <c r="G8036" s="1">
        <v>54.99</v>
      </c>
      <c r="H8036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8036">
        <f>Sales[[#This Row],[Total Inventory]]*Sales[[#This Row],[Sale_Price]]</f>
        <v>1264.77</v>
      </c>
    </row>
    <row r="8037" spans="1:9" x14ac:dyDescent="0.25">
      <c r="A8037">
        <v>81700</v>
      </c>
      <c r="B8037" t="str">
        <f>INDEX( Table3[],MATCH(Sales[[#This Row],[Category]],Table3[Category],0),1)</f>
        <v>WINE</v>
      </c>
      <c r="C8037" t="s">
        <v>41</v>
      </c>
      <c r="D8037" t="s">
        <v>7758</v>
      </c>
      <c r="E8037" t="s">
        <v>10</v>
      </c>
      <c r="F8037">
        <v>156</v>
      </c>
      <c r="G8037" s="1">
        <v>8.49</v>
      </c>
      <c r="H8037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8037">
        <f>Sales[[#This Row],[Total Inventory]]*Sales[[#This Row],[Sale_Price]]</f>
        <v>1246.44</v>
      </c>
    </row>
    <row r="8038" spans="1:9" x14ac:dyDescent="0.25">
      <c r="A8038">
        <v>311122</v>
      </c>
      <c r="B8038" t="str">
        <f>INDEX( Table3[],MATCH(Sales[[#This Row],[Category]],Table3[Category],0),1)</f>
        <v>WINE</v>
      </c>
      <c r="C8038" t="s">
        <v>28</v>
      </c>
      <c r="D8038" t="s">
        <v>7759</v>
      </c>
      <c r="E8038" t="s">
        <v>10</v>
      </c>
      <c r="F8038">
        <v>35</v>
      </c>
      <c r="G8038" s="1">
        <v>25.99</v>
      </c>
      <c r="H8038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8038">
        <f>Sales[[#This Row],[Total Inventory]]*Sales[[#This Row],[Sale_Price]]</f>
        <v>909.65</v>
      </c>
    </row>
    <row r="8039" spans="1:9" x14ac:dyDescent="0.25">
      <c r="A8039">
        <v>34800</v>
      </c>
      <c r="B8039" t="str">
        <f>INDEX( Table3[],MATCH(Sales[[#This Row],[Category]],Table3[Category],0),1)</f>
        <v>WINE</v>
      </c>
      <c r="C8039" t="s">
        <v>43</v>
      </c>
      <c r="D8039" t="s">
        <v>7760</v>
      </c>
      <c r="E8039" t="s">
        <v>48</v>
      </c>
      <c r="F8039">
        <v>107</v>
      </c>
      <c r="G8039" s="1">
        <v>28.99</v>
      </c>
      <c r="H8039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8039">
        <f>Sales[[#This Row],[Total Inventory]]*Sales[[#This Row],[Sale_Price]]</f>
        <v>3101.93</v>
      </c>
    </row>
    <row r="8040" spans="1:9" x14ac:dyDescent="0.25">
      <c r="A8040">
        <v>18090</v>
      </c>
      <c r="B8040" t="str">
        <f>INDEX( Table3[],MATCH(Sales[[#This Row],[Category]],Table3[Category],0),1)</f>
        <v>LIQUOR</v>
      </c>
      <c r="C8040" t="s">
        <v>26</v>
      </c>
      <c r="D8040" t="s">
        <v>3173</v>
      </c>
      <c r="E8040" t="s">
        <v>48</v>
      </c>
      <c r="F8040">
        <v>39</v>
      </c>
      <c r="G8040" s="1">
        <v>9.7899999999999991</v>
      </c>
      <c r="H8040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8040">
        <f>Sales[[#This Row],[Total Inventory]]*Sales[[#This Row],[Sale_Price]]</f>
        <v>381.80999999999995</v>
      </c>
    </row>
    <row r="8041" spans="1:9" x14ac:dyDescent="0.25">
      <c r="A8041">
        <v>86560</v>
      </c>
      <c r="B8041" t="str">
        <f>INDEX( Table3[],MATCH(Sales[[#This Row],[Category]],Table3[Category],0),1)</f>
        <v>WINE</v>
      </c>
      <c r="C8041" t="s">
        <v>43</v>
      </c>
      <c r="D8041" t="s">
        <v>7761</v>
      </c>
      <c r="E8041" t="s">
        <v>10</v>
      </c>
      <c r="F8041">
        <v>132</v>
      </c>
      <c r="G8041" s="1">
        <v>62.99</v>
      </c>
      <c r="H8041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8041">
        <f>Sales[[#This Row],[Total Inventory]]*Sales[[#This Row],[Sale_Price]]</f>
        <v>6070.68</v>
      </c>
    </row>
    <row r="8042" spans="1:9" x14ac:dyDescent="0.25">
      <c r="A8042">
        <v>321975</v>
      </c>
      <c r="B8042" t="str">
        <f>INDEX( Table3[],MATCH(Sales[[#This Row],[Category]],Table3[Category],0),1)</f>
        <v>WINE</v>
      </c>
      <c r="C8042" t="s">
        <v>21</v>
      </c>
      <c r="D8042" t="s">
        <v>7762</v>
      </c>
      <c r="E8042" t="s">
        <v>10</v>
      </c>
      <c r="F8042">
        <v>73</v>
      </c>
      <c r="G8042" s="1">
        <v>9.7899999999999991</v>
      </c>
      <c r="H804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8042">
        <f>Sales[[#This Row],[Total Inventory]]*Sales[[#This Row],[Sale_Price]]</f>
        <v>714.67</v>
      </c>
    </row>
    <row r="8043" spans="1:9" x14ac:dyDescent="0.25">
      <c r="A8043">
        <v>75516</v>
      </c>
      <c r="B8043" t="str">
        <f>INDEX( Table3[],MATCH(Sales[[#This Row],[Category]],Table3[Category],0),1)</f>
        <v>BEER</v>
      </c>
      <c r="C8043" t="s">
        <v>436</v>
      </c>
      <c r="D8043" t="s">
        <v>7763</v>
      </c>
      <c r="E8043" t="s">
        <v>10</v>
      </c>
      <c r="F8043">
        <v>127</v>
      </c>
      <c r="G8043" s="1">
        <v>19.989999999999998</v>
      </c>
      <c r="H8043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8043">
        <f>Sales[[#This Row],[Total Inventory]]*Sales[[#This Row],[Sale_Price]]</f>
        <v>2538.73</v>
      </c>
    </row>
    <row r="8044" spans="1:9" x14ac:dyDescent="0.25">
      <c r="A8044">
        <v>70721</v>
      </c>
      <c r="B8044" t="str">
        <f>INDEX( Table3[],MATCH(Sales[[#This Row],[Category]],Table3[Category],0),1)</f>
        <v>LIQUOR</v>
      </c>
      <c r="C8044" t="s">
        <v>175</v>
      </c>
      <c r="D8044" t="s">
        <v>7346</v>
      </c>
      <c r="E8044" t="s">
        <v>449</v>
      </c>
      <c r="F8044">
        <v>923</v>
      </c>
      <c r="G8044" s="1">
        <v>2.79</v>
      </c>
      <c r="H8044">
        <f>IF(INDEX(Sale_Promotions[[Code]:[Sale Price]],MATCH(Sales[[#This Row],[Code]],Sale_Promotions[Code],0),2)=0,Sales[[#This Row],[Price]],INDEX(Sale_Promotions[[Code]:[Sale Price]],MATCH(Sales[[#This Row],[Code]],Sale_Promotions[Code],0),2))</f>
        <v>2.79</v>
      </c>
      <c r="I8044">
        <f>Sales[[#This Row],[Total Inventory]]*Sales[[#This Row],[Sale_Price]]</f>
        <v>2575.17</v>
      </c>
    </row>
    <row r="8045" spans="1:9" x14ac:dyDescent="0.25">
      <c r="A8045">
        <v>11084</v>
      </c>
      <c r="B8045" t="str">
        <f>INDEX( Table3[],MATCH(Sales[[#This Row],[Category]],Table3[Category],0),1)</f>
        <v>WINE</v>
      </c>
      <c r="C8045" t="s">
        <v>21</v>
      </c>
      <c r="D8045" t="s">
        <v>7764</v>
      </c>
      <c r="E8045" t="s">
        <v>10</v>
      </c>
      <c r="F8045">
        <v>214</v>
      </c>
      <c r="G8045" s="1">
        <v>36.99</v>
      </c>
      <c r="H8045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8045">
        <f>Sales[[#This Row],[Total Inventory]]*Sales[[#This Row],[Sale_Price]]</f>
        <v>7915.8600000000006</v>
      </c>
    </row>
    <row r="8046" spans="1:9" x14ac:dyDescent="0.25">
      <c r="A8046">
        <v>23788</v>
      </c>
      <c r="B8046" t="str">
        <f>INDEX( Table3[],MATCH(Sales[[#This Row],[Category]],Table3[Category],0),1)</f>
        <v>BEER</v>
      </c>
      <c r="C8046" t="s">
        <v>11</v>
      </c>
      <c r="D8046" t="s">
        <v>7765</v>
      </c>
      <c r="E8046" t="s">
        <v>25</v>
      </c>
      <c r="F8046">
        <v>120</v>
      </c>
      <c r="G8046" s="1">
        <v>1.46</v>
      </c>
      <c r="H8046">
        <f>IF(INDEX(Sale_Promotions[[Code]:[Sale Price]],MATCH(Sales[[#This Row],[Code]],Sale_Promotions[Code],0),2)=0,Sales[[#This Row],[Price]],INDEX(Sale_Promotions[[Code]:[Sale Price]],MATCH(Sales[[#This Row],[Code]],Sale_Promotions[Code],0),2))</f>
        <v>1.46</v>
      </c>
      <c r="I8046">
        <f>Sales[[#This Row],[Total Inventory]]*Sales[[#This Row],[Sale_Price]]</f>
        <v>175.2</v>
      </c>
    </row>
    <row r="8047" spans="1:9" x14ac:dyDescent="0.25">
      <c r="A8047">
        <v>337031</v>
      </c>
      <c r="B8047" t="str">
        <f>INDEX( Table3[],MATCH(Sales[[#This Row],[Category]],Table3[Category],0),1)</f>
        <v>WINE</v>
      </c>
      <c r="C8047" t="s">
        <v>61</v>
      </c>
      <c r="D8047" t="s">
        <v>7766</v>
      </c>
      <c r="E8047" t="s">
        <v>10</v>
      </c>
      <c r="F8047">
        <v>0</v>
      </c>
      <c r="G8047" s="1">
        <v>12.69</v>
      </c>
      <c r="H8047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8047">
        <f>Sales[[#This Row],[Total Inventory]]*Sales[[#This Row],[Sale_Price]]</f>
        <v>0</v>
      </c>
    </row>
    <row r="8048" spans="1:9" x14ac:dyDescent="0.25">
      <c r="A8048">
        <v>335550</v>
      </c>
      <c r="B8048" t="str">
        <f>INDEX( Table3[],MATCH(Sales[[#This Row],[Category]],Table3[Category],0),1)</f>
        <v>WINE</v>
      </c>
      <c r="C8048" t="s">
        <v>17</v>
      </c>
      <c r="D8048" t="s">
        <v>7767</v>
      </c>
      <c r="E8048" t="s">
        <v>10</v>
      </c>
      <c r="F8048">
        <v>16</v>
      </c>
      <c r="G8048" s="1">
        <v>8.99</v>
      </c>
      <c r="H804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8048">
        <f>Sales[[#This Row],[Total Inventory]]*Sales[[#This Row],[Sale_Price]]</f>
        <v>143.84</v>
      </c>
    </row>
    <row r="8049" spans="1:9" x14ac:dyDescent="0.25">
      <c r="A8049">
        <v>23084</v>
      </c>
      <c r="B8049" t="str">
        <f>INDEX( Table3[],MATCH(Sales[[#This Row],[Category]],Table3[Category],0),1)</f>
        <v>BEER</v>
      </c>
      <c r="C8049" t="s">
        <v>11</v>
      </c>
      <c r="D8049" t="s">
        <v>7768</v>
      </c>
      <c r="E8049" t="s">
        <v>25</v>
      </c>
      <c r="F8049">
        <v>0</v>
      </c>
      <c r="G8049" s="1">
        <v>19.68</v>
      </c>
      <c r="H8049">
        <f>IF(INDEX(Sale_Promotions[[Code]:[Sale Price]],MATCH(Sales[[#This Row],[Code]],Sale_Promotions[Code],0),2)=0,Sales[[#This Row],[Price]],INDEX(Sale_Promotions[[Code]:[Sale Price]],MATCH(Sales[[#This Row],[Code]],Sale_Promotions[Code],0),2))</f>
        <v>19.68</v>
      </c>
      <c r="I8049">
        <f>Sales[[#This Row],[Total Inventory]]*Sales[[#This Row],[Sale_Price]]</f>
        <v>0</v>
      </c>
    </row>
    <row r="8050" spans="1:9" x14ac:dyDescent="0.25">
      <c r="A8050">
        <v>84526</v>
      </c>
      <c r="B8050" t="str">
        <f>INDEX( Table3[],MATCH(Sales[[#This Row],[Category]],Table3[Category],0),1)</f>
        <v>WINE</v>
      </c>
      <c r="C8050" t="s">
        <v>85</v>
      </c>
      <c r="D8050" t="s">
        <v>7769</v>
      </c>
      <c r="E8050" t="s">
        <v>10</v>
      </c>
      <c r="F8050">
        <v>410</v>
      </c>
      <c r="G8050" s="1">
        <v>10.99</v>
      </c>
      <c r="H805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050">
        <f>Sales[[#This Row],[Total Inventory]]*Sales[[#This Row],[Sale_Price]]</f>
        <v>4505.8999999999996</v>
      </c>
    </row>
    <row r="8051" spans="1:9" x14ac:dyDescent="0.25">
      <c r="A8051">
        <v>85626</v>
      </c>
      <c r="B8051" t="str">
        <f>INDEX( Table3[],MATCH(Sales[[#This Row],[Category]],Table3[Category],0),1)</f>
        <v>WINE</v>
      </c>
      <c r="C8051" t="s">
        <v>242</v>
      </c>
      <c r="D8051" t="s">
        <v>7770</v>
      </c>
      <c r="E8051" t="s">
        <v>1183</v>
      </c>
      <c r="F8051">
        <v>68</v>
      </c>
      <c r="G8051" s="1">
        <v>18.489999999999998</v>
      </c>
      <c r="H8051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8051">
        <f>Sales[[#This Row],[Total Inventory]]*Sales[[#This Row],[Sale_Price]]</f>
        <v>1257.32</v>
      </c>
    </row>
    <row r="8052" spans="1:9" x14ac:dyDescent="0.25">
      <c r="A8052">
        <v>41033</v>
      </c>
      <c r="B8052" t="str">
        <f>INDEX( Table3[],MATCH(Sales[[#This Row],[Category]],Table3[Category],0),1)</f>
        <v>WINE</v>
      </c>
      <c r="C8052" t="s">
        <v>53</v>
      </c>
      <c r="D8052" t="s">
        <v>7091</v>
      </c>
      <c r="E8052" t="s">
        <v>133</v>
      </c>
      <c r="F8052">
        <v>330</v>
      </c>
      <c r="G8052" s="1">
        <v>45.99</v>
      </c>
      <c r="H8052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8052">
        <f>Sales[[#This Row],[Total Inventory]]*Sales[[#This Row],[Sale_Price]]</f>
        <v>15176.7</v>
      </c>
    </row>
    <row r="8053" spans="1:9" x14ac:dyDescent="0.25">
      <c r="A8053">
        <v>87963</v>
      </c>
      <c r="B8053" t="str">
        <f>INDEX( Table3[],MATCH(Sales[[#This Row],[Category]],Table3[Category],0),1)</f>
        <v>WINE</v>
      </c>
      <c r="C8053" t="s">
        <v>61</v>
      </c>
      <c r="D8053" t="s">
        <v>7771</v>
      </c>
      <c r="E8053" t="s">
        <v>10</v>
      </c>
      <c r="F8053">
        <v>244</v>
      </c>
      <c r="G8053" s="1">
        <v>10.99</v>
      </c>
      <c r="H8053">
        <f>IF(INDEX(Sale_Promotions[[Code]:[Sale Price]],MATCH(Sales[[#This Row],[Code]],Sale_Promotions[Code],0),2)=0,Sales[[#This Row],[Price]],INDEX(Sale_Promotions[[Code]:[Sale Price]],MATCH(Sales[[#This Row],[Code]],Sale_Promotions[Code],0),2))</f>
        <v>9.89</v>
      </c>
      <c r="I8053">
        <f>Sales[[#This Row],[Total Inventory]]*Sales[[#This Row],[Sale_Price]]</f>
        <v>2413.1600000000003</v>
      </c>
    </row>
    <row r="8054" spans="1:9" x14ac:dyDescent="0.25">
      <c r="A8054">
        <v>340433</v>
      </c>
      <c r="B8054" t="str">
        <f>INDEX( Table3[],MATCH(Sales[[#This Row],[Category]],Table3[Category],0),1)</f>
        <v>WINE</v>
      </c>
      <c r="C8054" t="s">
        <v>17</v>
      </c>
      <c r="D8054" t="s">
        <v>7772</v>
      </c>
      <c r="E8054" t="s">
        <v>10</v>
      </c>
      <c r="F8054">
        <v>0</v>
      </c>
      <c r="G8054" s="1">
        <v>5.99</v>
      </c>
      <c r="H8054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8054">
        <f>Sales[[#This Row],[Total Inventory]]*Sales[[#This Row],[Sale_Price]]</f>
        <v>0</v>
      </c>
    </row>
    <row r="8055" spans="1:9" x14ac:dyDescent="0.25">
      <c r="A8055">
        <v>44804</v>
      </c>
      <c r="B8055" t="str">
        <f>INDEX( Table3[],MATCH(Sales[[#This Row],[Category]],Table3[Category],0),1)</f>
        <v>LIQUOR</v>
      </c>
      <c r="C8055" t="s">
        <v>175</v>
      </c>
      <c r="D8055" t="s">
        <v>7773</v>
      </c>
      <c r="E8055" t="s">
        <v>10</v>
      </c>
      <c r="F8055">
        <v>169</v>
      </c>
      <c r="G8055" s="1">
        <v>58.99</v>
      </c>
      <c r="H8055">
        <f>IF(INDEX(Sale_Promotions[[Code]:[Sale Price]],MATCH(Sales[[#This Row],[Code]],Sale_Promotions[Code],0),2)=0,Sales[[#This Row],[Price]],INDEX(Sale_Promotions[[Code]:[Sale Price]],MATCH(Sales[[#This Row],[Code]],Sale_Promotions[Code],0),2))</f>
        <v>58.99</v>
      </c>
      <c r="I8055">
        <f>Sales[[#This Row],[Total Inventory]]*Sales[[#This Row],[Sale_Price]]</f>
        <v>9969.31</v>
      </c>
    </row>
    <row r="8056" spans="1:9" x14ac:dyDescent="0.25">
      <c r="A8056">
        <v>345472</v>
      </c>
      <c r="B8056" t="str">
        <f>INDEX( Table3[],MATCH(Sales[[#This Row],[Category]],Table3[Category],0),1)</f>
        <v>LIQUOR</v>
      </c>
      <c r="C8056" t="s">
        <v>37</v>
      </c>
      <c r="D8056" t="s">
        <v>7774</v>
      </c>
      <c r="E8056" t="s">
        <v>10</v>
      </c>
      <c r="F8056">
        <v>257</v>
      </c>
      <c r="G8056" s="1">
        <v>14.69</v>
      </c>
      <c r="H8056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8056">
        <f>Sales[[#This Row],[Total Inventory]]*Sales[[#This Row],[Sale_Price]]</f>
        <v>3775.33</v>
      </c>
    </row>
    <row r="8057" spans="1:9" x14ac:dyDescent="0.25">
      <c r="A8057">
        <v>88358</v>
      </c>
      <c r="B8057" t="str">
        <f>INDEX( Table3[],MATCH(Sales[[#This Row],[Category]],Table3[Category],0),1)</f>
        <v>BEER</v>
      </c>
      <c r="C8057" t="s">
        <v>11</v>
      </c>
      <c r="D8057" t="s">
        <v>7775</v>
      </c>
      <c r="E8057" t="s">
        <v>25</v>
      </c>
      <c r="F8057">
        <v>380</v>
      </c>
      <c r="G8057" s="1">
        <v>3.75</v>
      </c>
      <c r="H8057">
        <f>IF(INDEX(Sale_Promotions[[Code]:[Sale Price]],MATCH(Sales[[#This Row],[Code]],Sale_Promotions[Code],0),2)=0,Sales[[#This Row],[Price]],INDEX(Sale_Promotions[[Code]:[Sale Price]],MATCH(Sales[[#This Row],[Code]],Sale_Promotions[Code],0),2))</f>
        <v>3.75</v>
      </c>
      <c r="I8057">
        <f>Sales[[#This Row],[Total Inventory]]*Sales[[#This Row],[Sale_Price]]</f>
        <v>1425</v>
      </c>
    </row>
    <row r="8058" spans="1:9" x14ac:dyDescent="0.25">
      <c r="A8058">
        <v>28588</v>
      </c>
      <c r="B8058" t="str">
        <f>INDEX( Table3[],MATCH(Sales[[#This Row],[Category]],Table3[Category],0),1)</f>
        <v>BEER</v>
      </c>
      <c r="C8058" t="s">
        <v>11</v>
      </c>
      <c r="D8058" t="s">
        <v>7776</v>
      </c>
      <c r="E8058" t="s">
        <v>92</v>
      </c>
      <c r="F8058">
        <v>96</v>
      </c>
      <c r="G8058" s="1">
        <v>1.57</v>
      </c>
      <c r="H8058">
        <f>IF(INDEX(Sale_Promotions[[Code]:[Sale Price]],MATCH(Sales[[#This Row],[Code]],Sale_Promotions[Code],0),2)=0,Sales[[#This Row],[Price]],INDEX(Sale_Promotions[[Code]:[Sale Price]],MATCH(Sales[[#This Row],[Code]],Sale_Promotions[Code],0),2))</f>
        <v>1.57</v>
      </c>
      <c r="I8058">
        <f>Sales[[#This Row],[Total Inventory]]*Sales[[#This Row],[Sale_Price]]</f>
        <v>150.72</v>
      </c>
    </row>
    <row r="8059" spans="1:9" x14ac:dyDescent="0.25">
      <c r="A8059">
        <v>44037</v>
      </c>
      <c r="B8059" t="str">
        <f>INDEX( Table3[],MATCH(Sales[[#This Row],[Category]],Table3[Category],0),1)</f>
        <v>WINE</v>
      </c>
      <c r="C8059" t="s">
        <v>41</v>
      </c>
      <c r="D8059" t="s">
        <v>7777</v>
      </c>
      <c r="E8059" t="s">
        <v>10</v>
      </c>
      <c r="F8059">
        <v>0</v>
      </c>
      <c r="G8059" s="1">
        <v>10.79</v>
      </c>
      <c r="H8059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8059">
        <f>Sales[[#This Row],[Total Inventory]]*Sales[[#This Row],[Sale_Price]]</f>
        <v>0</v>
      </c>
    </row>
    <row r="8060" spans="1:9" x14ac:dyDescent="0.25">
      <c r="A8060">
        <v>426210</v>
      </c>
      <c r="B8060" t="str">
        <f>INDEX( Table3[],MATCH(Sales[[#This Row],[Category]],Table3[Category],0),1)</f>
        <v>WINE</v>
      </c>
      <c r="C8060" t="s">
        <v>41</v>
      </c>
      <c r="D8060" t="s">
        <v>7778</v>
      </c>
      <c r="E8060" t="s">
        <v>10</v>
      </c>
      <c r="F8060">
        <v>24</v>
      </c>
      <c r="G8060" s="1">
        <v>6.99</v>
      </c>
      <c r="H8060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8060">
        <f>Sales[[#This Row],[Total Inventory]]*Sales[[#This Row],[Sale_Price]]</f>
        <v>167.76</v>
      </c>
    </row>
    <row r="8061" spans="1:9" x14ac:dyDescent="0.25">
      <c r="A8061">
        <v>30627</v>
      </c>
      <c r="B8061" t="str">
        <f>INDEX( Table3[],MATCH(Sales[[#This Row],[Category]],Table3[Category],0),1)</f>
        <v>LIQUOR</v>
      </c>
      <c r="C8061" t="s">
        <v>198</v>
      </c>
      <c r="D8061" t="s">
        <v>7779</v>
      </c>
      <c r="E8061" t="s">
        <v>16</v>
      </c>
      <c r="F8061">
        <v>74</v>
      </c>
      <c r="G8061" s="1">
        <v>20.99</v>
      </c>
      <c r="H8061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8061">
        <f>Sales[[#This Row],[Total Inventory]]*Sales[[#This Row],[Sale_Price]]</f>
        <v>1553.26</v>
      </c>
    </row>
    <row r="8062" spans="1:9" x14ac:dyDescent="0.25">
      <c r="A8062">
        <v>36641</v>
      </c>
      <c r="B8062" t="str">
        <f>INDEX( Table3[],MATCH(Sales[[#This Row],[Category]],Table3[Category],0),1)</f>
        <v>WINE</v>
      </c>
      <c r="C8062" t="s">
        <v>39</v>
      </c>
      <c r="D8062" t="s">
        <v>7780</v>
      </c>
      <c r="E8062" t="s">
        <v>10</v>
      </c>
      <c r="F8062">
        <v>35</v>
      </c>
      <c r="G8062" s="1">
        <v>8.99</v>
      </c>
      <c r="H806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8062">
        <f>Sales[[#This Row],[Total Inventory]]*Sales[[#This Row],[Sale_Price]]</f>
        <v>314.65000000000003</v>
      </c>
    </row>
    <row r="8063" spans="1:9" x14ac:dyDescent="0.25">
      <c r="A8063">
        <v>26746</v>
      </c>
      <c r="B8063" t="str">
        <f>INDEX( Table3[],MATCH(Sales[[#This Row],[Category]],Table3[Category],0),1)</f>
        <v>BEER</v>
      </c>
      <c r="C8063" t="s">
        <v>11</v>
      </c>
      <c r="D8063" t="s">
        <v>7781</v>
      </c>
      <c r="E8063" t="s">
        <v>25</v>
      </c>
      <c r="F8063">
        <v>342</v>
      </c>
      <c r="G8063" s="1">
        <v>2.84</v>
      </c>
      <c r="H8063">
        <f>IF(INDEX(Sale_Promotions[[Code]:[Sale Price]],MATCH(Sales[[#This Row],[Code]],Sale_Promotions[Code],0),2)=0,Sales[[#This Row],[Price]],INDEX(Sale_Promotions[[Code]:[Sale Price]],MATCH(Sales[[#This Row],[Code]],Sale_Promotions[Code],0),2))</f>
        <v>2.84</v>
      </c>
      <c r="I8063">
        <f>Sales[[#This Row],[Total Inventory]]*Sales[[#This Row],[Sale_Price]]</f>
        <v>971.28</v>
      </c>
    </row>
    <row r="8064" spans="1:9" x14ac:dyDescent="0.25">
      <c r="A8064">
        <v>70647</v>
      </c>
      <c r="B8064" t="str">
        <f>INDEX( Table3[],MATCH(Sales[[#This Row],[Category]],Table3[Category],0),1)</f>
        <v>LIQUOR</v>
      </c>
      <c r="C8064" t="s">
        <v>46</v>
      </c>
      <c r="D8064" t="s">
        <v>7782</v>
      </c>
      <c r="E8064" t="s">
        <v>133</v>
      </c>
      <c r="F8064">
        <v>249</v>
      </c>
      <c r="G8064" s="1">
        <v>3.99</v>
      </c>
      <c r="H8064">
        <f>IF(INDEX(Sale_Promotions[[Code]:[Sale Price]],MATCH(Sales[[#This Row],[Code]],Sale_Promotions[Code],0),2)=0,Sales[[#This Row],[Price]],INDEX(Sale_Promotions[[Code]:[Sale Price]],MATCH(Sales[[#This Row],[Code]],Sale_Promotions[Code],0),2))</f>
        <v>3.99</v>
      </c>
      <c r="I8064">
        <f>Sales[[#This Row],[Total Inventory]]*Sales[[#This Row],[Sale_Price]]</f>
        <v>993.5100000000001</v>
      </c>
    </row>
    <row r="8065" spans="1:9" x14ac:dyDescent="0.25">
      <c r="A8065">
        <v>12885</v>
      </c>
      <c r="B8065" t="str">
        <f>INDEX( Table3[],MATCH(Sales[[#This Row],[Category]],Table3[Category],0),1)</f>
        <v>BEER</v>
      </c>
      <c r="C8065" t="s">
        <v>11</v>
      </c>
      <c r="D8065" t="s">
        <v>7783</v>
      </c>
      <c r="E8065" t="s">
        <v>25</v>
      </c>
      <c r="F8065">
        <v>96</v>
      </c>
      <c r="G8065" s="1">
        <v>1.55</v>
      </c>
      <c r="H8065">
        <f>IF(INDEX(Sale_Promotions[[Code]:[Sale Price]],MATCH(Sales[[#This Row],[Code]],Sale_Promotions[Code],0),2)=0,Sales[[#This Row],[Price]],INDEX(Sale_Promotions[[Code]:[Sale Price]],MATCH(Sales[[#This Row],[Code]],Sale_Promotions[Code],0),2))</f>
        <v>1.55</v>
      </c>
      <c r="I8065">
        <f>Sales[[#This Row],[Total Inventory]]*Sales[[#This Row],[Sale_Price]]</f>
        <v>148.80000000000001</v>
      </c>
    </row>
    <row r="8066" spans="1:9" x14ac:dyDescent="0.25">
      <c r="A8066">
        <v>11385</v>
      </c>
      <c r="B8066" t="str">
        <f>INDEX( Table3[],MATCH(Sales[[#This Row],[Category]],Table3[Category],0),1)</f>
        <v>LIQUOR</v>
      </c>
      <c r="C8066" t="s">
        <v>245</v>
      </c>
      <c r="D8066" t="s">
        <v>7784</v>
      </c>
      <c r="E8066" t="s">
        <v>10</v>
      </c>
      <c r="F8066">
        <v>30</v>
      </c>
      <c r="G8066" s="1">
        <v>33.99</v>
      </c>
      <c r="H8066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8066">
        <f>Sales[[#This Row],[Total Inventory]]*Sales[[#This Row],[Sale_Price]]</f>
        <v>1019.7</v>
      </c>
    </row>
    <row r="8067" spans="1:9" x14ac:dyDescent="0.25">
      <c r="A8067">
        <v>14940</v>
      </c>
      <c r="B8067" t="str">
        <f>INDEX( Table3[],MATCH(Sales[[#This Row],[Category]],Table3[Category],0),1)</f>
        <v>WINE</v>
      </c>
      <c r="C8067" t="s">
        <v>28</v>
      </c>
      <c r="D8067" t="s">
        <v>2025</v>
      </c>
      <c r="E8067" t="s">
        <v>10</v>
      </c>
      <c r="F8067">
        <v>29</v>
      </c>
      <c r="G8067" s="1">
        <v>21.99</v>
      </c>
      <c r="H8067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8067">
        <f>Sales[[#This Row],[Total Inventory]]*Sales[[#This Row],[Sale_Price]]</f>
        <v>637.70999999999992</v>
      </c>
    </row>
    <row r="8068" spans="1:9" x14ac:dyDescent="0.25">
      <c r="A8068">
        <v>328576</v>
      </c>
      <c r="B8068" t="str">
        <f>INDEX( Table3[],MATCH(Sales[[#This Row],[Category]],Table3[Category],0),1)</f>
        <v>WINE</v>
      </c>
      <c r="C8068" t="s">
        <v>41</v>
      </c>
      <c r="D8068" t="s">
        <v>7785</v>
      </c>
      <c r="E8068" t="s">
        <v>10</v>
      </c>
      <c r="F8068">
        <v>0</v>
      </c>
      <c r="G8068" s="1">
        <v>9.49</v>
      </c>
      <c r="H8068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8068">
        <f>Sales[[#This Row],[Total Inventory]]*Sales[[#This Row],[Sale_Price]]</f>
        <v>0</v>
      </c>
    </row>
    <row r="8069" spans="1:9" x14ac:dyDescent="0.25">
      <c r="A8069">
        <v>21237</v>
      </c>
      <c r="B8069" t="str">
        <f>INDEX( Table3[],MATCH(Sales[[#This Row],[Category]],Table3[Category],0),1)</f>
        <v>WINE</v>
      </c>
      <c r="C8069" t="s">
        <v>41</v>
      </c>
      <c r="D8069" t="s">
        <v>7786</v>
      </c>
      <c r="E8069" t="s">
        <v>10</v>
      </c>
      <c r="F8069">
        <v>47</v>
      </c>
      <c r="G8069" s="1">
        <v>20.99</v>
      </c>
      <c r="H8069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8069">
        <f>Sales[[#This Row],[Total Inventory]]*Sales[[#This Row],[Sale_Price]]</f>
        <v>986.53</v>
      </c>
    </row>
    <row r="8070" spans="1:9" x14ac:dyDescent="0.25">
      <c r="A8070">
        <v>79967</v>
      </c>
      <c r="B8070" t="str">
        <f>INDEX( Table3[],MATCH(Sales[[#This Row],[Category]],Table3[Category],0),1)</f>
        <v>LIQUOR</v>
      </c>
      <c r="C8070" t="s">
        <v>102</v>
      </c>
      <c r="D8070" t="s">
        <v>7787</v>
      </c>
      <c r="E8070" t="s">
        <v>10</v>
      </c>
      <c r="F8070">
        <v>82</v>
      </c>
      <c r="G8070" s="1">
        <v>54.99</v>
      </c>
      <c r="H8070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8070">
        <f>Sales[[#This Row],[Total Inventory]]*Sales[[#This Row],[Sale_Price]]</f>
        <v>4509.18</v>
      </c>
    </row>
    <row r="8071" spans="1:9" x14ac:dyDescent="0.25">
      <c r="A8071">
        <v>321879</v>
      </c>
      <c r="B8071" t="str">
        <f>INDEX( Table3[],MATCH(Sales[[#This Row],[Category]],Table3[Category],0),1)</f>
        <v>WINE</v>
      </c>
      <c r="C8071" t="s">
        <v>163</v>
      </c>
      <c r="D8071" t="s">
        <v>7788</v>
      </c>
      <c r="E8071" t="s">
        <v>10</v>
      </c>
      <c r="F8071">
        <v>212</v>
      </c>
      <c r="G8071" s="1">
        <v>6.79</v>
      </c>
      <c r="H8071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8071">
        <f>Sales[[#This Row],[Total Inventory]]*Sales[[#This Row],[Sale_Price]]</f>
        <v>1439.48</v>
      </c>
    </row>
    <row r="8072" spans="1:9" x14ac:dyDescent="0.25">
      <c r="A8072">
        <v>84581</v>
      </c>
      <c r="B8072" t="str">
        <f>INDEX( Table3[],MATCH(Sales[[#This Row],[Category]],Table3[Category],0),1)</f>
        <v>WINE</v>
      </c>
      <c r="C8072" t="s">
        <v>61</v>
      </c>
      <c r="D8072" t="s">
        <v>7789</v>
      </c>
      <c r="E8072" t="s">
        <v>10</v>
      </c>
      <c r="F8072">
        <v>239</v>
      </c>
      <c r="G8072" s="1">
        <v>11.99</v>
      </c>
      <c r="H8072">
        <f>IF(INDEX(Sale_Promotions[[Code]:[Sale Price]],MATCH(Sales[[#This Row],[Code]],Sale_Promotions[Code],0),2)=0,Sales[[#This Row],[Price]],INDEX(Sale_Promotions[[Code]:[Sale Price]],MATCH(Sales[[#This Row],[Code]],Sale_Promotions[Code],0),2))</f>
        <v>10.89</v>
      </c>
      <c r="I8072">
        <f>Sales[[#This Row],[Total Inventory]]*Sales[[#This Row],[Sale_Price]]</f>
        <v>2602.71</v>
      </c>
    </row>
    <row r="8073" spans="1:9" x14ac:dyDescent="0.25">
      <c r="A8073">
        <v>325379</v>
      </c>
      <c r="B8073" t="str">
        <f>INDEX( Table3[],MATCH(Sales[[#This Row],[Category]],Table3[Category],0),1)</f>
        <v>LIQUOR</v>
      </c>
      <c r="C8073" t="s">
        <v>57</v>
      </c>
      <c r="D8073" t="s">
        <v>7790</v>
      </c>
      <c r="E8073" t="s">
        <v>10</v>
      </c>
      <c r="F8073">
        <v>42</v>
      </c>
      <c r="G8073" s="1">
        <v>36.99</v>
      </c>
      <c r="H8073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8073">
        <f>Sales[[#This Row],[Total Inventory]]*Sales[[#This Row],[Sale_Price]]</f>
        <v>1553.5800000000002</v>
      </c>
    </row>
    <row r="8074" spans="1:9" x14ac:dyDescent="0.25">
      <c r="A8074">
        <v>81647</v>
      </c>
      <c r="B8074" t="str">
        <f>INDEX( Table3[],MATCH(Sales[[#This Row],[Category]],Table3[Category],0),1)</f>
        <v>WINE</v>
      </c>
      <c r="C8074" t="s">
        <v>28</v>
      </c>
      <c r="D8074" t="s">
        <v>7791</v>
      </c>
      <c r="E8074" t="s">
        <v>244</v>
      </c>
      <c r="F8074">
        <v>0</v>
      </c>
      <c r="G8074" s="1">
        <v>1.79</v>
      </c>
      <c r="H8074">
        <f>IF(INDEX(Sale_Promotions[[Code]:[Sale Price]],MATCH(Sales[[#This Row],[Code]],Sale_Promotions[Code],0),2)=0,Sales[[#This Row],[Price]],INDEX(Sale_Promotions[[Code]:[Sale Price]],MATCH(Sales[[#This Row],[Code]],Sale_Promotions[Code],0),2))</f>
        <v>0.99</v>
      </c>
      <c r="I8074">
        <f>Sales[[#This Row],[Total Inventory]]*Sales[[#This Row],[Sale_Price]]</f>
        <v>0</v>
      </c>
    </row>
    <row r="8075" spans="1:9" x14ac:dyDescent="0.25">
      <c r="A8075">
        <v>28319</v>
      </c>
      <c r="B8075" t="str">
        <f>INDEX( Table3[],MATCH(Sales[[#This Row],[Category]],Table3[Category],0),1)</f>
        <v>BEER</v>
      </c>
      <c r="C8075" t="s">
        <v>11</v>
      </c>
      <c r="D8075" t="s">
        <v>7792</v>
      </c>
      <c r="E8075" t="s">
        <v>25</v>
      </c>
      <c r="F8075">
        <v>18</v>
      </c>
      <c r="G8075" s="1">
        <v>1.59</v>
      </c>
      <c r="H8075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8075">
        <f>Sales[[#This Row],[Total Inventory]]*Sales[[#This Row],[Sale_Price]]</f>
        <v>28.62</v>
      </c>
    </row>
    <row r="8076" spans="1:9" x14ac:dyDescent="0.25">
      <c r="A8076">
        <v>42609</v>
      </c>
      <c r="B8076" t="str">
        <f>INDEX( Table3[],MATCH(Sales[[#This Row],[Category]],Table3[Category],0),1)</f>
        <v>WINE</v>
      </c>
      <c r="C8076" t="s">
        <v>163</v>
      </c>
      <c r="D8076" t="s">
        <v>7793</v>
      </c>
      <c r="E8076" t="s">
        <v>23</v>
      </c>
      <c r="F8076">
        <v>245</v>
      </c>
      <c r="G8076" s="1">
        <v>12.99</v>
      </c>
      <c r="H807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076">
        <f>Sales[[#This Row],[Total Inventory]]*Sales[[#This Row],[Sale_Price]]</f>
        <v>2692.55</v>
      </c>
    </row>
    <row r="8077" spans="1:9" x14ac:dyDescent="0.25">
      <c r="A8077">
        <v>306275</v>
      </c>
      <c r="B8077" t="str">
        <f>INDEX( Table3[],MATCH(Sales[[#This Row],[Category]],Table3[Category],0),1)</f>
        <v>WINE</v>
      </c>
      <c r="C8077" t="s">
        <v>31</v>
      </c>
      <c r="D8077" t="s">
        <v>7794</v>
      </c>
      <c r="E8077" t="s">
        <v>10</v>
      </c>
      <c r="F8077">
        <v>0</v>
      </c>
      <c r="G8077" s="1">
        <v>19.690000000000001</v>
      </c>
      <c r="H8077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8077">
        <f>Sales[[#This Row],[Total Inventory]]*Sales[[#This Row],[Sale_Price]]</f>
        <v>0</v>
      </c>
    </row>
    <row r="8078" spans="1:9" x14ac:dyDescent="0.25">
      <c r="A8078">
        <v>80371</v>
      </c>
      <c r="B8078" t="str">
        <f>INDEX( Table3[],MATCH(Sales[[#This Row],[Category]],Table3[Category],0),1)</f>
        <v>LIQUOR</v>
      </c>
      <c r="C8078" t="s">
        <v>245</v>
      </c>
      <c r="D8078" t="s">
        <v>7795</v>
      </c>
      <c r="E8078" t="s">
        <v>10</v>
      </c>
      <c r="F8078">
        <v>109</v>
      </c>
      <c r="G8078" s="1">
        <v>15.99</v>
      </c>
      <c r="H8078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8078">
        <f>Sales[[#This Row],[Total Inventory]]*Sales[[#This Row],[Sale_Price]]</f>
        <v>1742.91</v>
      </c>
    </row>
    <row r="8079" spans="1:9" x14ac:dyDescent="0.25">
      <c r="A8079">
        <v>75027</v>
      </c>
      <c r="B8079" t="str">
        <f>INDEX( Table3[],MATCH(Sales[[#This Row],[Category]],Table3[Category],0),1)</f>
        <v>WINE</v>
      </c>
      <c r="C8079" t="s">
        <v>61</v>
      </c>
      <c r="D8079" t="s">
        <v>7796</v>
      </c>
      <c r="E8079" t="s">
        <v>23</v>
      </c>
      <c r="F8079">
        <v>149</v>
      </c>
      <c r="G8079" s="1">
        <v>21.99</v>
      </c>
      <c r="H8079">
        <f>IF(INDEX(Sale_Promotions[[Code]:[Sale Price]],MATCH(Sales[[#This Row],[Code]],Sale_Promotions[Code],0),2)=0,Sales[[#This Row],[Price]],INDEX(Sale_Promotions[[Code]:[Sale Price]],MATCH(Sales[[#This Row],[Code]],Sale_Promotions[Code],0),2))</f>
        <v>20.190000000000001</v>
      </c>
      <c r="I8079">
        <f>Sales[[#This Row],[Total Inventory]]*Sales[[#This Row],[Sale_Price]]</f>
        <v>3008.3100000000004</v>
      </c>
    </row>
    <row r="8080" spans="1:9" x14ac:dyDescent="0.25">
      <c r="A8080">
        <v>71629</v>
      </c>
      <c r="B8080" t="str">
        <f>INDEX( Table3[],MATCH(Sales[[#This Row],[Category]],Table3[Category],0),1)</f>
        <v>LIQUOR</v>
      </c>
      <c r="C8080" t="s">
        <v>37</v>
      </c>
      <c r="D8080" t="s">
        <v>7797</v>
      </c>
      <c r="E8080" t="s">
        <v>133</v>
      </c>
      <c r="F8080">
        <v>18</v>
      </c>
      <c r="G8080" s="1">
        <v>14.49</v>
      </c>
      <c r="H8080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8080">
        <f>Sales[[#This Row],[Total Inventory]]*Sales[[#This Row],[Sale_Price]]</f>
        <v>260.82</v>
      </c>
    </row>
    <row r="8081" spans="1:9" x14ac:dyDescent="0.25">
      <c r="A8081">
        <v>65390</v>
      </c>
      <c r="B8081" t="str">
        <f>INDEX( Table3[],MATCH(Sales[[#This Row],[Category]],Table3[Category],0),1)</f>
        <v>WINE</v>
      </c>
      <c r="C8081" t="s">
        <v>43</v>
      </c>
      <c r="D8081" t="s">
        <v>1922</v>
      </c>
      <c r="E8081" t="s">
        <v>48</v>
      </c>
      <c r="F8081">
        <v>8</v>
      </c>
      <c r="G8081" s="1">
        <v>23.99</v>
      </c>
      <c r="H8081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8081">
        <f>Sales[[#This Row],[Total Inventory]]*Sales[[#This Row],[Sale_Price]]</f>
        <v>191.92</v>
      </c>
    </row>
    <row r="8082" spans="1:9" x14ac:dyDescent="0.25">
      <c r="A8082">
        <v>33880</v>
      </c>
      <c r="B8082" t="str">
        <f>INDEX( Table3[],MATCH(Sales[[#This Row],[Category]],Table3[Category],0),1)</f>
        <v>LIQUOR</v>
      </c>
      <c r="C8082" t="s">
        <v>35</v>
      </c>
      <c r="D8082" t="s">
        <v>7798</v>
      </c>
      <c r="E8082" t="s">
        <v>16</v>
      </c>
      <c r="F8082">
        <v>291</v>
      </c>
      <c r="G8082" s="1">
        <v>16.489999999999998</v>
      </c>
      <c r="H8082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8082">
        <f>Sales[[#This Row],[Total Inventory]]*Sales[[#This Row],[Sale_Price]]</f>
        <v>4071.09</v>
      </c>
    </row>
    <row r="8083" spans="1:9" x14ac:dyDescent="0.25">
      <c r="A8083">
        <v>67539</v>
      </c>
      <c r="B8083" t="str">
        <f>INDEX( Table3[],MATCH(Sales[[#This Row],[Category]],Table3[Category],0),1)</f>
        <v>LIQUOR</v>
      </c>
      <c r="C8083" t="s">
        <v>26</v>
      </c>
      <c r="D8083" t="s">
        <v>7799</v>
      </c>
      <c r="E8083" t="s">
        <v>10</v>
      </c>
      <c r="F8083">
        <v>11</v>
      </c>
      <c r="G8083" s="1">
        <v>21.99</v>
      </c>
      <c r="H8083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8083">
        <f>Sales[[#This Row],[Total Inventory]]*Sales[[#This Row],[Sale_Price]]</f>
        <v>241.89</v>
      </c>
    </row>
    <row r="8084" spans="1:9" x14ac:dyDescent="0.25">
      <c r="A8084">
        <v>335786</v>
      </c>
      <c r="B8084" t="str">
        <f>INDEX( Table3[],MATCH(Sales[[#This Row],[Category]],Table3[Category],0),1)</f>
        <v>WINE</v>
      </c>
      <c r="C8084" t="s">
        <v>31</v>
      </c>
      <c r="D8084" t="s">
        <v>7800</v>
      </c>
      <c r="E8084" t="s">
        <v>10</v>
      </c>
      <c r="F8084">
        <v>0</v>
      </c>
      <c r="G8084" s="1">
        <v>9.7899999999999991</v>
      </c>
      <c r="H8084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8084">
        <f>Sales[[#This Row],[Total Inventory]]*Sales[[#This Row],[Sale_Price]]</f>
        <v>0</v>
      </c>
    </row>
    <row r="8085" spans="1:9" x14ac:dyDescent="0.25">
      <c r="A8085">
        <v>81983</v>
      </c>
      <c r="B8085" t="str">
        <f>INDEX( Table3[],MATCH(Sales[[#This Row],[Category]],Table3[Category],0),1)</f>
        <v>WINE</v>
      </c>
      <c r="C8085" t="s">
        <v>61</v>
      </c>
      <c r="D8085" t="s">
        <v>7801</v>
      </c>
      <c r="E8085" t="s">
        <v>10</v>
      </c>
      <c r="F8085">
        <v>193</v>
      </c>
      <c r="G8085" s="1">
        <v>9.49</v>
      </c>
      <c r="H8085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8085">
        <f>Sales[[#This Row],[Total Inventory]]*Sales[[#This Row],[Sale_Price]]</f>
        <v>1831.57</v>
      </c>
    </row>
    <row r="8086" spans="1:9" x14ac:dyDescent="0.25">
      <c r="A8086">
        <v>321661</v>
      </c>
      <c r="B8086" t="str">
        <f>INDEX( Table3[],MATCH(Sales[[#This Row],[Category]],Table3[Category],0),1)</f>
        <v>WINE</v>
      </c>
      <c r="C8086" t="s">
        <v>85</v>
      </c>
      <c r="D8086" t="s">
        <v>7802</v>
      </c>
      <c r="E8086" t="s">
        <v>10</v>
      </c>
      <c r="F8086">
        <v>32</v>
      </c>
      <c r="G8086" s="1">
        <v>13.99</v>
      </c>
      <c r="H8086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8086">
        <f>Sales[[#This Row],[Total Inventory]]*Sales[[#This Row],[Sale_Price]]</f>
        <v>447.68</v>
      </c>
    </row>
    <row r="8087" spans="1:9" x14ac:dyDescent="0.25">
      <c r="A8087">
        <v>21984</v>
      </c>
      <c r="B8087" t="str">
        <f>INDEX( Table3[],MATCH(Sales[[#This Row],[Category]],Table3[Category],0),1)</f>
        <v>BEER</v>
      </c>
      <c r="C8087" t="s">
        <v>11</v>
      </c>
      <c r="D8087" t="s">
        <v>7803</v>
      </c>
      <c r="E8087" t="s">
        <v>52</v>
      </c>
      <c r="F8087">
        <v>15</v>
      </c>
      <c r="G8087" s="1">
        <v>5.78</v>
      </c>
      <c r="H8087">
        <f>IF(INDEX(Sale_Promotions[[Code]:[Sale Price]],MATCH(Sales[[#This Row],[Code]],Sale_Promotions[Code],0),2)=0,Sales[[#This Row],[Price]],INDEX(Sale_Promotions[[Code]:[Sale Price]],MATCH(Sales[[#This Row],[Code]],Sale_Promotions[Code],0),2))</f>
        <v>5.78</v>
      </c>
      <c r="I8087">
        <f>Sales[[#This Row],[Total Inventory]]*Sales[[#This Row],[Sale_Price]]</f>
        <v>86.7</v>
      </c>
    </row>
    <row r="8088" spans="1:9" x14ac:dyDescent="0.25">
      <c r="A8088">
        <v>326444</v>
      </c>
      <c r="B8088" t="str">
        <f>INDEX( Table3[],MATCH(Sales[[#This Row],[Category]],Table3[Category],0),1)</f>
        <v>WINE</v>
      </c>
      <c r="C8088" t="s">
        <v>61</v>
      </c>
      <c r="D8088" t="s">
        <v>7804</v>
      </c>
      <c r="E8088" t="s">
        <v>10</v>
      </c>
      <c r="F8088">
        <v>12</v>
      </c>
      <c r="G8088" s="1">
        <v>12.99</v>
      </c>
      <c r="H808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8088">
        <f>Sales[[#This Row],[Total Inventory]]*Sales[[#This Row],[Sale_Price]]</f>
        <v>155.88</v>
      </c>
    </row>
    <row r="8089" spans="1:9" x14ac:dyDescent="0.25">
      <c r="A8089">
        <v>95109</v>
      </c>
      <c r="B8089" t="str">
        <f>INDEX( Table3[],MATCH(Sales[[#This Row],[Category]],Table3[Category],0),1)</f>
        <v>BEER</v>
      </c>
      <c r="C8089" t="s">
        <v>11</v>
      </c>
      <c r="D8089" t="s">
        <v>7805</v>
      </c>
      <c r="E8089" t="s">
        <v>25</v>
      </c>
      <c r="F8089">
        <v>3</v>
      </c>
      <c r="G8089" s="1">
        <v>1.46</v>
      </c>
      <c r="H8089">
        <f>IF(INDEX(Sale_Promotions[[Code]:[Sale Price]],MATCH(Sales[[#This Row],[Code]],Sale_Promotions[Code],0),2)=0,Sales[[#This Row],[Price]],INDEX(Sale_Promotions[[Code]:[Sale Price]],MATCH(Sales[[#This Row],[Code]],Sale_Promotions[Code],0),2))</f>
        <v>1.46</v>
      </c>
      <c r="I8089">
        <f>Sales[[#This Row],[Total Inventory]]*Sales[[#This Row],[Sale_Price]]</f>
        <v>4.38</v>
      </c>
    </row>
    <row r="8090" spans="1:9" x14ac:dyDescent="0.25">
      <c r="A8090">
        <v>98426</v>
      </c>
      <c r="B8090" t="str">
        <f>INDEX( Table3[],MATCH(Sales[[#This Row],[Category]],Table3[Category],0),1)</f>
        <v>BEER</v>
      </c>
      <c r="C8090" t="s">
        <v>11</v>
      </c>
      <c r="D8090" t="s">
        <v>7806</v>
      </c>
      <c r="E8090" t="s">
        <v>25</v>
      </c>
      <c r="F8090">
        <v>0</v>
      </c>
      <c r="G8090" s="1">
        <v>1.93</v>
      </c>
      <c r="H8090">
        <f>IF(INDEX(Sale_Promotions[[Code]:[Sale Price]],MATCH(Sales[[#This Row],[Code]],Sale_Promotions[Code],0),2)=0,Sales[[#This Row],[Price]],INDEX(Sale_Promotions[[Code]:[Sale Price]],MATCH(Sales[[#This Row],[Code]],Sale_Promotions[Code],0),2))</f>
        <v>1.93</v>
      </c>
      <c r="I8090">
        <f>Sales[[#This Row],[Total Inventory]]*Sales[[#This Row],[Sale_Price]]</f>
        <v>0</v>
      </c>
    </row>
    <row r="8091" spans="1:9" x14ac:dyDescent="0.25">
      <c r="A8091">
        <v>42767</v>
      </c>
      <c r="B8091" t="str">
        <f>INDEX( Table3[],MATCH(Sales[[#This Row],[Category]],Table3[Category],0),1)</f>
        <v>WINE</v>
      </c>
      <c r="C8091" t="s">
        <v>85</v>
      </c>
      <c r="D8091" t="s">
        <v>7807</v>
      </c>
      <c r="E8091" t="s">
        <v>10</v>
      </c>
      <c r="F8091">
        <v>68</v>
      </c>
      <c r="G8091" s="1">
        <v>13.99</v>
      </c>
      <c r="H809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8091">
        <f>Sales[[#This Row],[Total Inventory]]*Sales[[#This Row],[Sale_Price]]</f>
        <v>951.32</v>
      </c>
    </row>
    <row r="8092" spans="1:9" x14ac:dyDescent="0.25">
      <c r="A8092">
        <v>181560</v>
      </c>
      <c r="B8092" t="str">
        <f>INDEX( Table3[],MATCH(Sales[[#This Row],[Category]],Table3[Category],0),1)</f>
        <v>WINE</v>
      </c>
      <c r="C8092" t="s">
        <v>61</v>
      </c>
      <c r="D8092" t="s">
        <v>5524</v>
      </c>
      <c r="E8092" t="s">
        <v>10</v>
      </c>
      <c r="F8092">
        <v>130</v>
      </c>
      <c r="G8092" s="1">
        <v>10.99</v>
      </c>
      <c r="H809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092">
        <f>Sales[[#This Row],[Total Inventory]]*Sales[[#This Row],[Sale_Price]]</f>
        <v>1428.7</v>
      </c>
    </row>
    <row r="8093" spans="1:9" x14ac:dyDescent="0.25">
      <c r="A8093">
        <v>413577</v>
      </c>
      <c r="B8093" t="str">
        <f>INDEX( Table3[],MATCH(Sales[[#This Row],[Category]],Table3[Category],0),1)</f>
        <v>WINE</v>
      </c>
      <c r="C8093" t="s">
        <v>28</v>
      </c>
      <c r="D8093" t="s">
        <v>7808</v>
      </c>
      <c r="E8093" t="s">
        <v>10</v>
      </c>
      <c r="F8093">
        <v>0</v>
      </c>
      <c r="G8093" s="1">
        <v>15.39</v>
      </c>
      <c r="H8093">
        <f>IF(INDEX(Sale_Promotions[[Code]:[Sale Price]],MATCH(Sales[[#This Row],[Code]],Sale_Promotions[Code],0),2)=0,Sales[[#This Row],[Price]],INDEX(Sale_Promotions[[Code]:[Sale Price]],MATCH(Sales[[#This Row],[Code]],Sale_Promotions[Code],0),2))</f>
        <v>15.39</v>
      </c>
      <c r="I8093">
        <f>Sales[[#This Row],[Total Inventory]]*Sales[[#This Row],[Sale_Price]]</f>
        <v>0</v>
      </c>
    </row>
    <row r="8094" spans="1:9" x14ac:dyDescent="0.25">
      <c r="A8094">
        <v>84251</v>
      </c>
      <c r="B8094" t="str">
        <f>INDEX( Table3[],MATCH(Sales[[#This Row],[Category]],Table3[Category],0),1)</f>
        <v>WINE</v>
      </c>
      <c r="C8094" t="s">
        <v>61</v>
      </c>
      <c r="D8094" t="s">
        <v>7809</v>
      </c>
      <c r="E8094" t="s">
        <v>10</v>
      </c>
      <c r="F8094">
        <v>315</v>
      </c>
      <c r="G8094" s="1">
        <v>8.49</v>
      </c>
      <c r="H8094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8094">
        <f>Sales[[#This Row],[Total Inventory]]*Sales[[#This Row],[Sale_Price]]</f>
        <v>2674.35</v>
      </c>
    </row>
    <row r="8095" spans="1:9" x14ac:dyDescent="0.25">
      <c r="A8095">
        <v>70259</v>
      </c>
      <c r="B8095" t="str">
        <f>INDEX( Table3[],MATCH(Sales[[#This Row],[Category]],Table3[Category],0),1)</f>
        <v>WINE</v>
      </c>
      <c r="C8095" t="s">
        <v>53</v>
      </c>
      <c r="D8095" t="s">
        <v>633</v>
      </c>
      <c r="E8095" t="s">
        <v>133</v>
      </c>
      <c r="F8095">
        <v>238</v>
      </c>
      <c r="G8095" s="1">
        <v>70.989999999999995</v>
      </c>
      <c r="H8095">
        <f>IF(INDEX(Sale_Promotions[[Code]:[Sale Price]],MATCH(Sales[[#This Row],[Code]],Sale_Promotions[Code],0),2)=0,Sales[[#This Row],[Price]],INDEX(Sale_Promotions[[Code]:[Sale Price]],MATCH(Sales[[#This Row],[Code]],Sale_Promotions[Code],0),2))</f>
        <v>65.489999999999995</v>
      </c>
      <c r="I8095">
        <f>Sales[[#This Row],[Total Inventory]]*Sales[[#This Row],[Sale_Price]]</f>
        <v>15586.619999999999</v>
      </c>
    </row>
    <row r="8096" spans="1:9" x14ac:dyDescent="0.25">
      <c r="A8096">
        <v>27340</v>
      </c>
      <c r="B8096" t="str">
        <f>INDEX( Table3[],MATCH(Sales[[#This Row],[Category]],Table3[Category],0),1)</f>
        <v>LIQUOR</v>
      </c>
      <c r="C8096" t="s">
        <v>14</v>
      </c>
      <c r="D8096" t="s">
        <v>7810</v>
      </c>
      <c r="E8096" t="s">
        <v>10</v>
      </c>
      <c r="F8096">
        <v>499</v>
      </c>
      <c r="G8096" s="1">
        <v>45.99</v>
      </c>
      <c r="H8096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8096">
        <f>Sales[[#This Row],[Total Inventory]]*Sales[[#This Row],[Sale_Price]]</f>
        <v>22949.010000000002</v>
      </c>
    </row>
    <row r="8097" spans="1:9" x14ac:dyDescent="0.25">
      <c r="A8097">
        <v>333625</v>
      </c>
      <c r="B8097" t="str">
        <f>INDEX( Table3[],MATCH(Sales[[#This Row],[Category]],Table3[Category],0),1)</f>
        <v>WINE</v>
      </c>
      <c r="C8097" t="s">
        <v>189</v>
      </c>
      <c r="D8097" t="s">
        <v>7811</v>
      </c>
      <c r="E8097" t="s">
        <v>10</v>
      </c>
      <c r="F8097">
        <v>69</v>
      </c>
      <c r="G8097" s="1">
        <v>9.2899999999999991</v>
      </c>
      <c r="H8097">
        <f>IF(INDEX(Sale_Promotions[[Code]:[Sale Price]],MATCH(Sales[[#This Row],[Code]],Sale_Promotions[Code],0),2)=0,Sales[[#This Row],[Price]],INDEX(Sale_Promotions[[Code]:[Sale Price]],MATCH(Sales[[#This Row],[Code]],Sale_Promotions[Code],0),2))</f>
        <v>9.2899999999999991</v>
      </c>
      <c r="I8097">
        <f>Sales[[#This Row],[Total Inventory]]*Sales[[#This Row],[Sale_Price]]</f>
        <v>641.01</v>
      </c>
    </row>
    <row r="8098" spans="1:9" x14ac:dyDescent="0.25">
      <c r="A8098">
        <v>431575</v>
      </c>
      <c r="B8098" t="str">
        <f>INDEX( Table3[],MATCH(Sales[[#This Row],[Category]],Table3[Category],0),1)</f>
        <v>WINE</v>
      </c>
      <c r="C8098" t="s">
        <v>28</v>
      </c>
      <c r="D8098" t="s">
        <v>7812</v>
      </c>
      <c r="E8098" t="s">
        <v>10</v>
      </c>
      <c r="F8098">
        <v>624</v>
      </c>
      <c r="G8098" s="1">
        <v>12.99</v>
      </c>
      <c r="H809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098">
        <f>Sales[[#This Row],[Total Inventory]]*Sales[[#This Row],[Sale_Price]]</f>
        <v>7481.76</v>
      </c>
    </row>
    <row r="8099" spans="1:9" x14ac:dyDescent="0.25">
      <c r="A8099">
        <v>321567</v>
      </c>
      <c r="B8099" t="str">
        <f>INDEX( Table3[],MATCH(Sales[[#This Row],[Category]],Table3[Category],0),1)</f>
        <v>WINE</v>
      </c>
      <c r="C8099" t="s">
        <v>85</v>
      </c>
      <c r="D8099" t="s">
        <v>7813</v>
      </c>
      <c r="E8099" t="s">
        <v>10</v>
      </c>
      <c r="F8099">
        <v>21</v>
      </c>
      <c r="G8099" s="1">
        <v>10.49</v>
      </c>
      <c r="H8099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8099">
        <f>Sales[[#This Row],[Total Inventory]]*Sales[[#This Row],[Sale_Price]]</f>
        <v>220.29</v>
      </c>
    </row>
    <row r="8100" spans="1:9" x14ac:dyDescent="0.25">
      <c r="A8100">
        <v>70547</v>
      </c>
      <c r="B8100" t="str">
        <f>INDEX( Table3[],MATCH(Sales[[#This Row],[Category]],Table3[Category],0),1)</f>
        <v>LIQUOR</v>
      </c>
      <c r="C8100" t="s">
        <v>175</v>
      </c>
      <c r="D8100" t="s">
        <v>7814</v>
      </c>
      <c r="E8100" t="s">
        <v>10</v>
      </c>
      <c r="F8100">
        <v>8</v>
      </c>
      <c r="G8100" s="1">
        <v>87.99</v>
      </c>
      <c r="H8100">
        <f>IF(INDEX(Sale_Promotions[[Code]:[Sale Price]],MATCH(Sales[[#This Row],[Code]],Sale_Promotions[Code],0),2)=0,Sales[[#This Row],[Price]],INDEX(Sale_Promotions[[Code]:[Sale Price]],MATCH(Sales[[#This Row],[Code]],Sale_Promotions[Code],0),2))</f>
        <v>87.99</v>
      </c>
      <c r="I8100">
        <f>Sales[[#This Row],[Total Inventory]]*Sales[[#This Row],[Sale_Price]]</f>
        <v>703.92</v>
      </c>
    </row>
    <row r="8101" spans="1:9" x14ac:dyDescent="0.25">
      <c r="A8101">
        <v>120820</v>
      </c>
      <c r="B8101" t="str">
        <f>INDEX( Table3[],MATCH(Sales[[#This Row],[Category]],Table3[Category],0),1)</f>
        <v>OTHER</v>
      </c>
      <c r="C8101" t="s">
        <v>75</v>
      </c>
      <c r="D8101" t="s">
        <v>7815</v>
      </c>
      <c r="E8101" t="s">
        <v>10</v>
      </c>
      <c r="F8101">
        <v>0</v>
      </c>
      <c r="G8101" s="1">
        <v>16.989999999999998</v>
      </c>
      <c r="H8101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8101">
        <f>Sales[[#This Row],[Total Inventory]]*Sales[[#This Row],[Sale_Price]]</f>
        <v>0</v>
      </c>
    </row>
    <row r="8102" spans="1:9" x14ac:dyDescent="0.25">
      <c r="A8102">
        <v>85057</v>
      </c>
      <c r="B8102" t="str">
        <f>INDEX( Table3[],MATCH(Sales[[#This Row],[Category]],Table3[Category],0),1)</f>
        <v>WINE</v>
      </c>
      <c r="C8102" t="s">
        <v>61</v>
      </c>
      <c r="D8102" t="s">
        <v>7077</v>
      </c>
      <c r="E8102" t="s">
        <v>10</v>
      </c>
      <c r="F8102">
        <v>128</v>
      </c>
      <c r="G8102" s="1">
        <v>16.489999999999998</v>
      </c>
      <c r="H8102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8102">
        <f>Sales[[#This Row],[Total Inventory]]*Sales[[#This Row],[Sale_Price]]</f>
        <v>2046.72</v>
      </c>
    </row>
    <row r="8103" spans="1:9" x14ac:dyDescent="0.25">
      <c r="A8103">
        <v>385620</v>
      </c>
      <c r="B8103" t="str">
        <f>INDEX( Table3[],MATCH(Sales[[#This Row],[Category]],Table3[Category],0),1)</f>
        <v>WINE</v>
      </c>
      <c r="C8103" t="s">
        <v>28</v>
      </c>
      <c r="D8103" t="s">
        <v>7816</v>
      </c>
      <c r="E8103" t="s">
        <v>10</v>
      </c>
      <c r="F8103">
        <v>5</v>
      </c>
      <c r="G8103" s="1">
        <v>16.989999999999998</v>
      </c>
      <c r="H8103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8103">
        <f>Sales[[#This Row],[Total Inventory]]*Sales[[#This Row],[Sale_Price]]</f>
        <v>84.949999999999989</v>
      </c>
    </row>
    <row r="8104" spans="1:9" x14ac:dyDescent="0.25">
      <c r="A8104">
        <v>340909</v>
      </c>
      <c r="B8104" t="str">
        <f>INDEX( Table3[],MATCH(Sales[[#This Row],[Category]],Table3[Category],0),1)</f>
        <v>WINE</v>
      </c>
      <c r="C8104" t="s">
        <v>41</v>
      </c>
      <c r="D8104" t="s">
        <v>7817</v>
      </c>
      <c r="E8104" t="s">
        <v>10</v>
      </c>
      <c r="F8104">
        <v>9</v>
      </c>
      <c r="G8104" s="1">
        <v>6.79</v>
      </c>
      <c r="H8104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8104">
        <f>Sales[[#This Row],[Total Inventory]]*Sales[[#This Row],[Sale_Price]]</f>
        <v>61.11</v>
      </c>
    </row>
    <row r="8105" spans="1:9" x14ac:dyDescent="0.25">
      <c r="A8105">
        <v>347640</v>
      </c>
      <c r="B8105" t="str">
        <f>INDEX( Table3[],MATCH(Sales[[#This Row],[Category]],Table3[Category],0),1)</f>
        <v>LIQUOR</v>
      </c>
      <c r="C8105" t="s">
        <v>245</v>
      </c>
      <c r="D8105" t="s">
        <v>7818</v>
      </c>
      <c r="E8105" t="s">
        <v>449</v>
      </c>
      <c r="F8105">
        <v>97</v>
      </c>
      <c r="G8105" s="1">
        <v>1.49</v>
      </c>
      <c r="H8105">
        <f>IF(INDEX(Sale_Promotions[[Code]:[Sale Price]],MATCH(Sales[[#This Row],[Code]],Sale_Promotions[Code],0),2)=0,Sales[[#This Row],[Price]],INDEX(Sale_Promotions[[Code]:[Sale Price]],MATCH(Sales[[#This Row],[Code]],Sale_Promotions[Code],0),2))</f>
        <v>1.49</v>
      </c>
      <c r="I8105">
        <f>Sales[[#This Row],[Total Inventory]]*Sales[[#This Row],[Sale_Price]]</f>
        <v>144.53</v>
      </c>
    </row>
    <row r="8106" spans="1:9" x14ac:dyDescent="0.25">
      <c r="A8106">
        <v>49343</v>
      </c>
      <c r="B8106" t="str">
        <f>INDEX( Table3[],MATCH(Sales[[#This Row],[Category]],Table3[Category],0),1)</f>
        <v>WINE</v>
      </c>
      <c r="C8106" t="s">
        <v>43</v>
      </c>
      <c r="D8106" t="s">
        <v>7819</v>
      </c>
      <c r="E8106" t="s">
        <v>10</v>
      </c>
      <c r="F8106">
        <v>0</v>
      </c>
      <c r="G8106" s="1">
        <v>106.99</v>
      </c>
      <c r="H8106">
        <f>IF(INDEX(Sale_Promotions[[Code]:[Sale Price]],MATCH(Sales[[#This Row],[Code]],Sale_Promotions[Code],0),2)=0,Sales[[#This Row],[Price]],INDEX(Sale_Promotions[[Code]:[Sale Price]],MATCH(Sales[[#This Row],[Code]],Sale_Promotions[Code],0),2))</f>
        <v>106.99</v>
      </c>
      <c r="I8106">
        <f>Sales[[#This Row],[Total Inventory]]*Sales[[#This Row],[Sale_Price]]</f>
        <v>0</v>
      </c>
    </row>
    <row r="8107" spans="1:9" x14ac:dyDescent="0.25">
      <c r="A8107">
        <v>73954</v>
      </c>
      <c r="B8107" t="str">
        <f>INDEX( Table3[],MATCH(Sales[[#This Row],[Category]],Table3[Category],0),1)</f>
        <v>WINE</v>
      </c>
      <c r="C8107" t="s">
        <v>41</v>
      </c>
      <c r="D8107" t="s">
        <v>7820</v>
      </c>
      <c r="E8107" t="s">
        <v>10</v>
      </c>
      <c r="F8107">
        <v>83</v>
      </c>
      <c r="G8107" s="1">
        <v>10.99</v>
      </c>
      <c r="H810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107">
        <f>Sales[[#This Row],[Total Inventory]]*Sales[[#This Row],[Sale_Price]]</f>
        <v>912.17000000000007</v>
      </c>
    </row>
    <row r="8108" spans="1:9" x14ac:dyDescent="0.25">
      <c r="A8108">
        <v>25546</v>
      </c>
      <c r="B8108" t="str">
        <f>INDEX( Table3[],MATCH(Sales[[#This Row],[Category]],Table3[Category],0),1)</f>
        <v>BEER</v>
      </c>
      <c r="C8108" t="s">
        <v>11</v>
      </c>
      <c r="D8108" t="s">
        <v>7821</v>
      </c>
      <c r="E8108" t="s">
        <v>25</v>
      </c>
      <c r="F8108">
        <v>420</v>
      </c>
      <c r="G8108" s="1">
        <v>1.67</v>
      </c>
      <c r="H8108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8108">
        <f>Sales[[#This Row],[Total Inventory]]*Sales[[#This Row],[Sale_Price]]</f>
        <v>701.4</v>
      </c>
    </row>
    <row r="8109" spans="1:9" x14ac:dyDescent="0.25">
      <c r="A8109">
        <v>77674</v>
      </c>
      <c r="B8109" t="str">
        <f>INDEX( Table3[],MATCH(Sales[[#This Row],[Category]],Table3[Category],0),1)</f>
        <v>WINE</v>
      </c>
      <c r="C8109" t="s">
        <v>163</v>
      </c>
      <c r="D8109" t="s">
        <v>7822</v>
      </c>
      <c r="E8109" t="s">
        <v>23</v>
      </c>
      <c r="F8109">
        <v>255</v>
      </c>
      <c r="G8109" s="1">
        <v>8.19</v>
      </c>
      <c r="H8109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8109">
        <f>Sales[[#This Row],[Total Inventory]]*Sales[[#This Row],[Sale_Price]]</f>
        <v>2088.4499999999998</v>
      </c>
    </row>
    <row r="8110" spans="1:9" x14ac:dyDescent="0.25">
      <c r="A8110">
        <v>36803</v>
      </c>
      <c r="B8110" t="str">
        <f>INDEX( Table3[],MATCH(Sales[[#This Row],[Category]],Table3[Category],0),1)</f>
        <v>LIQUOR</v>
      </c>
      <c r="C8110" t="s">
        <v>35</v>
      </c>
      <c r="D8110" t="s">
        <v>7823</v>
      </c>
      <c r="E8110" t="s">
        <v>10</v>
      </c>
      <c r="F8110">
        <v>54</v>
      </c>
      <c r="G8110" s="1">
        <v>17.989999999999998</v>
      </c>
      <c r="H8110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8110">
        <f>Sales[[#This Row],[Total Inventory]]*Sales[[#This Row],[Sale_Price]]</f>
        <v>782.46</v>
      </c>
    </row>
    <row r="8111" spans="1:9" x14ac:dyDescent="0.25">
      <c r="A8111">
        <v>52582</v>
      </c>
      <c r="B8111" t="str">
        <f>INDEX( Table3[],MATCH(Sales[[#This Row],[Category]],Table3[Category],0),1)</f>
        <v>WINE</v>
      </c>
      <c r="C8111" t="s">
        <v>163</v>
      </c>
      <c r="D8111" t="s">
        <v>7824</v>
      </c>
      <c r="E8111" t="s">
        <v>10</v>
      </c>
      <c r="F8111">
        <v>0</v>
      </c>
      <c r="G8111" s="1">
        <v>20.99</v>
      </c>
      <c r="H8111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8111">
        <f>Sales[[#This Row],[Total Inventory]]*Sales[[#This Row],[Sale_Price]]</f>
        <v>0</v>
      </c>
    </row>
    <row r="8112" spans="1:9" x14ac:dyDescent="0.25">
      <c r="A8112">
        <v>303400</v>
      </c>
      <c r="B8112" t="str">
        <f>INDEX( Table3[],MATCH(Sales[[#This Row],[Category]],Table3[Category],0),1)</f>
        <v>WINE</v>
      </c>
      <c r="C8112" t="s">
        <v>64</v>
      </c>
      <c r="D8112" t="s">
        <v>7825</v>
      </c>
      <c r="E8112" t="s">
        <v>10</v>
      </c>
      <c r="F8112">
        <v>0</v>
      </c>
      <c r="G8112" s="1">
        <v>35.99</v>
      </c>
      <c r="H8112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8112">
        <f>Sales[[#This Row],[Total Inventory]]*Sales[[#This Row],[Sale_Price]]</f>
        <v>0</v>
      </c>
    </row>
    <row r="8113" spans="1:9" x14ac:dyDescent="0.25">
      <c r="A8113">
        <v>11350</v>
      </c>
      <c r="B8113" t="str">
        <f>INDEX( Table3[],MATCH(Sales[[#This Row],[Category]],Table3[Category],0),1)</f>
        <v>LIQUOR</v>
      </c>
      <c r="C8113" t="s">
        <v>35</v>
      </c>
      <c r="D8113" t="s">
        <v>7826</v>
      </c>
      <c r="E8113" t="s">
        <v>133</v>
      </c>
      <c r="F8113">
        <v>78</v>
      </c>
      <c r="G8113" s="1">
        <v>21.99</v>
      </c>
      <c r="H8113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8113">
        <f>Sales[[#This Row],[Total Inventory]]*Sales[[#This Row],[Sale_Price]]</f>
        <v>1715.2199999999998</v>
      </c>
    </row>
    <row r="8114" spans="1:9" x14ac:dyDescent="0.25">
      <c r="A8114">
        <v>332671</v>
      </c>
      <c r="B8114" t="str">
        <f>INDEX( Table3[],MATCH(Sales[[#This Row],[Category]],Table3[Category],0),1)</f>
        <v>WINE</v>
      </c>
      <c r="C8114" t="s">
        <v>61</v>
      </c>
      <c r="D8114" t="s">
        <v>7827</v>
      </c>
      <c r="E8114" t="s">
        <v>10</v>
      </c>
      <c r="F8114">
        <v>0</v>
      </c>
      <c r="G8114" s="1">
        <v>30.99</v>
      </c>
      <c r="H8114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8114">
        <f>Sales[[#This Row],[Total Inventory]]*Sales[[#This Row],[Sale_Price]]</f>
        <v>0</v>
      </c>
    </row>
    <row r="8115" spans="1:9" x14ac:dyDescent="0.25">
      <c r="A8115">
        <v>302554</v>
      </c>
      <c r="B8115" t="str">
        <f>INDEX( Table3[],MATCH(Sales[[#This Row],[Category]],Table3[Category],0),1)</f>
        <v>WINE</v>
      </c>
      <c r="C8115" t="s">
        <v>85</v>
      </c>
      <c r="D8115" t="s">
        <v>7828</v>
      </c>
      <c r="E8115" t="s">
        <v>10</v>
      </c>
      <c r="F8115">
        <v>0</v>
      </c>
      <c r="G8115" s="1">
        <v>24.99</v>
      </c>
      <c r="H8115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8115">
        <f>Sales[[#This Row],[Total Inventory]]*Sales[[#This Row],[Sale_Price]]</f>
        <v>0</v>
      </c>
    </row>
    <row r="8116" spans="1:9" x14ac:dyDescent="0.25">
      <c r="A8116">
        <v>77348</v>
      </c>
      <c r="B8116" t="str">
        <f>INDEX( Table3[],MATCH(Sales[[#This Row],[Category]],Table3[Category],0),1)</f>
        <v>WINE</v>
      </c>
      <c r="C8116" t="s">
        <v>28</v>
      </c>
      <c r="D8116" t="s">
        <v>7829</v>
      </c>
      <c r="E8116" t="s">
        <v>23</v>
      </c>
      <c r="F8116">
        <v>85</v>
      </c>
      <c r="G8116" s="1">
        <v>10.99</v>
      </c>
      <c r="H811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116">
        <f>Sales[[#This Row],[Total Inventory]]*Sales[[#This Row],[Sale_Price]]</f>
        <v>934.15</v>
      </c>
    </row>
    <row r="8117" spans="1:9" x14ac:dyDescent="0.25">
      <c r="A8117">
        <v>84559</v>
      </c>
      <c r="B8117" t="str">
        <f>INDEX( Table3[],MATCH(Sales[[#This Row],[Category]],Table3[Category],0),1)</f>
        <v>WINE</v>
      </c>
      <c r="C8117" t="s">
        <v>41</v>
      </c>
      <c r="D8117" t="s">
        <v>7830</v>
      </c>
      <c r="E8117" t="s">
        <v>10</v>
      </c>
      <c r="F8117">
        <v>230</v>
      </c>
      <c r="G8117" s="1">
        <v>11.99</v>
      </c>
      <c r="H811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117">
        <f>Sales[[#This Row],[Total Inventory]]*Sales[[#This Row],[Sale_Price]]</f>
        <v>2757.7000000000003</v>
      </c>
    </row>
    <row r="8118" spans="1:9" x14ac:dyDescent="0.25">
      <c r="A8118">
        <v>84285</v>
      </c>
      <c r="B8118" t="str">
        <f>INDEX( Table3[],MATCH(Sales[[#This Row],[Category]],Table3[Category],0),1)</f>
        <v>WINE</v>
      </c>
      <c r="C8118" t="s">
        <v>61</v>
      </c>
      <c r="D8118" t="s">
        <v>7831</v>
      </c>
      <c r="E8118" t="s">
        <v>10</v>
      </c>
      <c r="F8118">
        <v>111</v>
      </c>
      <c r="G8118" s="1">
        <v>12.49</v>
      </c>
      <c r="H8118">
        <f>IF(INDEX(Sale_Promotions[[Code]:[Sale Price]],MATCH(Sales[[#This Row],[Code]],Sale_Promotions[Code],0),2)=0,Sales[[#This Row],[Price]],INDEX(Sale_Promotions[[Code]:[Sale Price]],MATCH(Sales[[#This Row],[Code]],Sale_Promotions[Code],0),2))</f>
        <v>12.09</v>
      </c>
      <c r="I8118">
        <f>Sales[[#This Row],[Total Inventory]]*Sales[[#This Row],[Sale_Price]]</f>
        <v>1341.99</v>
      </c>
    </row>
    <row r="8119" spans="1:9" x14ac:dyDescent="0.25">
      <c r="A8119">
        <v>74624</v>
      </c>
      <c r="B8119" t="str">
        <f>INDEX( Table3[],MATCH(Sales[[#This Row],[Category]],Table3[Category],0),1)</f>
        <v>WINE</v>
      </c>
      <c r="C8119" t="s">
        <v>64</v>
      </c>
      <c r="D8119" t="s">
        <v>4181</v>
      </c>
      <c r="E8119" t="s">
        <v>10</v>
      </c>
      <c r="F8119">
        <v>11</v>
      </c>
      <c r="G8119" s="1">
        <v>5.99</v>
      </c>
      <c r="H8119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8119">
        <f>Sales[[#This Row],[Total Inventory]]*Sales[[#This Row],[Sale_Price]]</f>
        <v>65.89</v>
      </c>
    </row>
    <row r="8120" spans="1:9" x14ac:dyDescent="0.25">
      <c r="A8120">
        <v>38962</v>
      </c>
      <c r="B8120" t="str">
        <f>INDEX( Table3[],MATCH(Sales[[#This Row],[Category]],Table3[Category],0),1)</f>
        <v>LIQUOR</v>
      </c>
      <c r="C8120" t="s">
        <v>35</v>
      </c>
      <c r="D8120" t="s">
        <v>7832</v>
      </c>
      <c r="E8120" t="s">
        <v>133</v>
      </c>
      <c r="F8120">
        <v>290</v>
      </c>
      <c r="G8120" s="1">
        <v>6.99</v>
      </c>
      <c r="H8120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8120">
        <f>Sales[[#This Row],[Total Inventory]]*Sales[[#This Row],[Sale_Price]]</f>
        <v>2027.1000000000001</v>
      </c>
    </row>
    <row r="8121" spans="1:9" x14ac:dyDescent="0.25">
      <c r="A8121">
        <v>307561</v>
      </c>
      <c r="B8121" t="str">
        <f>INDEX( Table3[],MATCH(Sales[[#This Row],[Category]],Table3[Category],0),1)</f>
        <v>WINE</v>
      </c>
      <c r="C8121" t="s">
        <v>61</v>
      </c>
      <c r="D8121" t="s">
        <v>7833</v>
      </c>
      <c r="E8121" t="s">
        <v>10</v>
      </c>
      <c r="F8121">
        <v>11</v>
      </c>
      <c r="G8121" s="1">
        <v>12.49</v>
      </c>
      <c r="H8121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8121">
        <f>Sales[[#This Row],[Total Inventory]]*Sales[[#This Row],[Sale_Price]]</f>
        <v>137.39000000000001</v>
      </c>
    </row>
    <row r="8122" spans="1:9" x14ac:dyDescent="0.25">
      <c r="A8122">
        <v>42089</v>
      </c>
      <c r="B8122" t="str">
        <f>INDEX( Table3[],MATCH(Sales[[#This Row],[Category]],Table3[Category],0),1)</f>
        <v>WINE</v>
      </c>
      <c r="C8122" t="s">
        <v>64</v>
      </c>
      <c r="D8122" t="s">
        <v>7834</v>
      </c>
      <c r="E8122" t="s">
        <v>48</v>
      </c>
      <c r="F8122">
        <v>0</v>
      </c>
      <c r="G8122" s="1">
        <v>20.99</v>
      </c>
      <c r="H8122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8122">
        <f>Sales[[#This Row],[Total Inventory]]*Sales[[#This Row],[Sale_Price]]</f>
        <v>0</v>
      </c>
    </row>
    <row r="8123" spans="1:9" x14ac:dyDescent="0.25">
      <c r="A8123">
        <v>64742</v>
      </c>
      <c r="B8123" t="str">
        <f>INDEX( Table3[],MATCH(Sales[[#This Row],[Category]],Table3[Category],0),1)</f>
        <v>WINE</v>
      </c>
      <c r="C8123" t="s">
        <v>61</v>
      </c>
      <c r="D8123" t="s">
        <v>4143</v>
      </c>
      <c r="E8123" t="s">
        <v>10</v>
      </c>
      <c r="F8123">
        <v>388</v>
      </c>
      <c r="G8123" s="1">
        <v>8.49</v>
      </c>
      <c r="H8123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8123">
        <f>Sales[[#This Row],[Total Inventory]]*Sales[[#This Row],[Sale_Price]]</f>
        <v>3294.12</v>
      </c>
    </row>
    <row r="8124" spans="1:9" x14ac:dyDescent="0.25">
      <c r="A8124">
        <v>43694</v>
      </c>
      <c r="B8124" t="str">
        <f>INDEX( Table3[],MATCH(Sales[[#This Row],[Category]],Table3[Category],0),1)</f>
        <v>WINE</v>
      </c>
      <c r="C8124" t="s">
        <v>163</v>
      </c>
      <c r="D8124" t="s">
        <v>7835</v>
      </c>
      <c r="E8124" t="s">
        <v>10</v>
      </c>
      <c r="F8124">
        <v>24</v>
      </c>
      <c r="G8124" s="1">
        <v>11.99</v>
      </c>
      <c r="H812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124">
        <f>Sales[[#This Row],[Total Inventory]]*Sales[[#This Row],[Sale_Price]]</f>
        <v>287.76</v>
      </c>
    </row>
    <row r="8125" spans="1:9" x14ac:dyDescent="0.25">
      <c r="A8125">
        <v>57762</v>
      </c>
      <c r="B8125" t="str">
        <f>INDEX( Table3[],MATCH(Sales[[#This Row],[Category]],Table3[Category],0),1)</f>
        <v>WINE</v>
      </c>
      <c r="C8125" t="s">
        <v>28</v>
      </c>
      <c r="D8125" t="s">
        <v>7836</v>
      </c>
      <c r="E8125" t="s">
        <v>10</v>
      </c>
      <c r="F8125">
        <v>44</v>
      </c>
      <c r="G8125" s="1">
        <v>33.99</v>
      </c>
      <c r="H8125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8125">
        <f>Sales[[#This Row],[Total Inventory]]*Sales[[#This Row],[Sale_Price]]</f>
        <v>1495.5600000000002</v>
      </c>
    </row>
    <row r="8126" spans="1:9" x14ac:dyDescent="0.25">
      <c r="A8126">
        <v>80793</v>
      </c>
      <c r="B8126" t="str">
        <f>INDEX( Table3[],MATCH(Sales[[#This Row],[Category]],Table3[Category],0),1)</f>
        <v>WINE</v>
      </c>
      <c r="C8126" t="s">
        <v>31</v>
      </c>
      <c r="D8126" t="s">
        <v>7837</v>
      </c>
      <c r="E8126" t="s">
        <v>10</v>
      </c>
      <c r="F8126">
        <v>14</v>
      </c>
      <c r="G8126" s="1">
        <v>9.99</v>
      </c>
      <c r="H8126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8126">
        <f>Sales[[#This Row],[Total Inventory]]*Sales[[#This Row],[Sale_Price]]</f>
        <v>97.86</v>
      </c>
    </row>
    <row r="8127" spans="1:9" x14ac:dyDescent="0.25">
      <c r="A8127">
        <v>300928</v>
      </c>
      <c r="B8127" t="str">
        <f>INDEX( Table3[],MATCH(Sales[[#This Row],[Category]],Table3[Category],0),1)</f>
        <v>WINE</v>
      </c>
      <c r="C8127" t="s">
        <v>61</v>
      </c>
      <c r="D8127" t="s">
        <v>7838</v>
      </c>
      <c r="E8127" t="s">
        <v>10</v>
      </c>
      <c r="F8127">
        <v>0</v>
      </c>
      <c r="G8127" s="1">
        <v>7.79</v>
      </c>
      <c r="H8127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8127">
        <f>Sales[[#This Row],[Total Inventory]]*Sales[[#This Row],[Sale_Price]]</f>
        <v>0</v>
      </c>
    </row>
    <row r="8128" spans="1:9" x14ac:dyDescent="0.25">
      <c r="A8128">
        <v>48743</v>
      </c>
      <c r="B8128" t="str">
        <f>INDEX( Table3[],MATCH(Sales[[#This Row],[Category]],Table3[Category],0),1)</f>
        <v>LIQUOR</v>
      </c>
      <c r="C8128" t="s">
        <v>35</v>
      </c>
      <c r="D8128" t="s">
        <v>7839</v>
      </c>
      <c r="E8128" t="s">
        <v>10</v>
      </c>
      <c r="F8128">
        <v>39</v>
      </c>
      <c r="G8128" s="1">
        <v>12.49</v>
      </c>
      <c r="H8128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8128">
        <f>Sales[[#This Row],[Total Inventory]]*Sales[[#This Row],[Sale_Price]]</f>
        <v>487.11</v>
      </c>
    </row>
    <row r="8129" spans="1:9" x14ac:dyDescent="0.25">
      <c r="A8129">
        <v>80443</v>
      </c>
      <c r="B8129" t="str">
        <f>INDEX( Table3[],MATCH(Sales[[#This Row],[Category]],Table3[Category],0),1)</f>
        <v>LIQUOR</v>
      </c>
      <c r="C8129" t="s">
        <v>26</v>
      </c>
      <c r="D8129" t="s">
        <v>7562</v>
      </c>
      <c r="E8129" t="s">
        <v>10</v>
      </c>
      <c r="F8129">
        <v>85</v>
      </c>
      <c r="G8129" s="1">
        <v>12.69</v>
      </c>
      <c r="H8129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8129">
        <f>Sales[[#This Row],[Total Inventory]]*Sales[[#This Row],[Sale_Price]]</f>
        <v>1078.6499999999999</v>
      </c>
    </row>
    <row r="8130" spans="1:9" x14ac:dyDescent="0.25">
      <c r="A8130">
        <v>335584</v>
      </c>
      <c r="B8130" t="str">
        <f>INDEX( Table3[],MATCH(Sales[[#This Row],[Category]],Table3[Category],0),1)</f>
        <v>WINE</v>
      </c>
      <c r="C8130" t="s">
        <v>17</v>
      </c>
      <c r="D8130" t="s">
        <v>7840</v>
      </c>
      <c r="E8130" t="s">
        <v>10</v>
      </c>
      <c r="F8130">
        <v>107</v>
      </c>
      <c r="G8130" s="1">
        <v>8.99</v>
      </c>
      <c r="H813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8130">
        <f>Sales[[#This Row],[Total Inventory]]*Sales[[#This Row],[Sale_Price]]</f>
        <v>961.93000000000006</v>
      </c>
    </row>
    <row r="8131" spans="1:9" x14ac:dyDescent="0.25">
      <c r="A8131">
        <v>48207</v>
      </c>
      <c r="B8131" t="str">
        <f>INDEX( Table3[],MATCH(Sales[[#This Row],[Category]],Table3[Category],0),1)</f>
        <v>WINE</v>
      </c>
      <c r="C8131" t="s">
        <v>39</v>
      </c>
      <c r="D8131" t="s">
        <v>7841</v>
      </c>
      <c r="E8131" t="s">
        <v>10</v>
      </c>
      <c r="F8131">
        <v>319</v>
      </c>
      <c r="G8131" s="1">
        <v>9.99</v>
      </c>
      <c r="H8131">
        <f>IF(INDEX(Sale_Promotions[[Code]:[Sale Price]],MATCH(Sales[[#This Row],[Code]],Sale_Promotions[Code],0),2)=0,Sales[[#This Row],[Price]],INDEX(Sale_Promotions[[Code]:[Sale Price]],MATCH(Sales[[#This Row],[Code]],Sale_Promotions[Code],0),2))</f>
        <v>8.7899999999999991</v>
      </c>
      <c r="I8131">
        <f>Sales[[#This Row],[Total Inventory]]*Sales[[#This Row],[Sale_Price]]</f>
        <v>2804.0099999999998</v>
      </c>
    </row>
    <row r="8132" spans="1:9" x14ac:dyDescent="0.25">
      <c r="A8132">
        <v>348710</v>
      </c>
      <c r="B8132" t="str">
        <f>INDEX( Table3[],MATCH(Sales[[#This Row],[Category]],Table3[Category],0),1)</f>
        <v>WINE</v>
      </c>
      <c r="C8132" t="s">
        <v>189</v>
      </c>
      <c r="D8132" t="s">
        <v>7842</v>
      </c>
      <c r="E8132" t="s">
        <v>10</v>
      </c>
      <c r="F8132">
        <v>318</v>
      </c>
      <c r="G8132" s="1">
        <v>11.39</v>
      </c>
      <c r="H8132">
        <f>IF(INDEX(Sale_Promotions[[Code]:[Sale Price]],MATCH(Sales[[#This Row],[Code]],Sale_Promotions[Code],0),2)=0,Sales[[#This Row],[Price]],INDEX(Sale_Promotions[[Code]:[Sale Price]],MATCH(Sales[[#This Row],[Code]],Sale_Promotions[Code],0),2))</f>
        <v>11.39</v>
      </c>
      <c r="I8132">
        <f>Sales[[#This Row],[Total Inventory]]*Sales[[#This Row],[Sale_Price]]</f>
        <v>3622.02</v>
      </c>
    </row>
    <row r="8133" spans="1:9" x14ac:dyDescent="0.25">
      <c r="A8133">
        <v>28827</v>
      </c>
      <c r="B8133" t="str">
        <f>INDEX( Table3[],MATCH(Sales[[#This Row],[Category]],Table3[Category],0),1)</f>
        <v>BEER</v>
      </c>
      <c r="C8133" t="s">
        <v>11</v>
      </c>
      <c r="D8133" t="s">
        <v>7843</v>
      </c>
      <c r="E8133" t="s">
        <v>25</v>
      </c>
      <c r="F8133">
        <v>204</v>
      </c>
      <c r="G8133" s="1">
        <v>7.84</v>
      </c>
      <c r="H8133">
        <f>IF(INDEX(Sale_Promotions[[Code]:[Sale Price]],MATCH(Sales[[#This Row],[Code]],Sale_Promotions[Code],0),2)=0,Sales[[#This Row],[Price]],INDEX(Sale_Promotions[[Code]:[Sale Price]],MATCH(Sales[[#This Row],[Code]],Sale_Promotions[Code],0),2))</f>
        <v>7.84</v>
      </c>
      <c r="I8133">
        <f>Sales[[#This Row],[Total Inventory]]*Sales[[#This Row],[Sale_Price]]</f>
        <v>1599.36</v>
      </c>
    </row>
    <row r="8134" spans="1:9" x14ac:dyDescent="0.25">
      <c r="A8134">
        <v>81300</v>
      </c>
      <c r="B8134" t="str">
        <f>INDEX( Table3[],MATCH(Sales[[#This Row],[Category]],Table3[Category],0),1)</f>
        <v>WINE</v>
      </c>
      <c r="C8134" t="s">
        <v>61</v>
      </c>
      <c r="D8134" t="s">
        <v>4044</v>
      </c>
      <c r="E8134" t="s">
        <v>23</v>
      </c>
      <c r="F8134">
        <v>90</v>
      </c>
      <c r="G8134" s="1">
        <v>7.49</v>
      </c>
      <c r="H8134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8134">
        <f>Sales[[#This Row],[Total Inventory]]*Sales[[#This Row],[Sale_Price]]</f>
        <v>674.1</v>
      </c>
    </row>
    <row r="8135" spans="1:9" x14ac:dyDescent="0.25">
      <c r="A8135">
        <v>306660</v>
      </c>
      <c r="B8135" t="str">
        <f>INDEX( Table3[],MATCH(Sales[[#This Row],[Category]],Table3[Category],0),1)</f>
        <v>WINE</v>
      </c>
      <c r="C8135" t="s">
        <v>85</v>
      </c>
      <c r="D8135" t="s">
        <v>7844</v>
      </c>
      <c r="E8135" t="s">
        <v>10</v>
      </c>
      <c r="F8135">
        <v>390</v>
      </c>
      <c r="G8135" s="1">
        <v>11.99</v>
      </c>
      <c r="H813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135">
        <f>Sales[[#This Row],[Total Inventory]]*Sales[[#This Row],[Sale_Price]]</f>
        <v>4676.1000000000004</v>
      </c>
    </row>
    <row r="8136" spans="1:9" x14ac:dyDescent="0.25">
      <c r="A8136">
        <v>44123</v>
      </c>
      <c r="B8136" t="str">
        <f>INDEX( Table3[],MATCH(Sales[[#This Row],[Category]],Table3[Category],0),1)</f>
        <v>LIQUOR</v>
      </c>
      <c r="C8136" t="s">
        <v>175</v>
      </c>
      <c r="D8136" t="s">
        <v>4423</v>
      </c>
      <c r="E8136" t="s">
        <v>10</v>
      </c>
      <c r="F8136">
        <v>121</v>
      </c>
      <c r="G8136" s="1">
        <v>45.99</v>
      </c>
      <c r="H8136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8136">
        <f>Sales[[#This Row],[Total Inventory]]*Sales[[#This Row],[Sale_Price]]</f>
        <v>5564.79</v>
      </c>
    </row>
    <row r="8137" spans="1:9" x14ac:dyDescent="0.25">
      <c r="A8137">
        <v>310171</v>
      </c>
      <c r="B8137" t="str">
        <f>INDEX( Table3[],MATCH(Sales[[#This Row],[Category]],Table3[Category],0),1)</f>
        <v>WINE</v>
      </c>
      <c r="C8137" t="s">
        <v>43</v>
      </c>
      <c r="D8137" t="s">
        <v>7845</v>
      </c>
      <c r="E8137" t="s">
        <v>10</v>
      </c>
      <c r="F8137">
        <v>0</v>
      </c>
      <c r="G8137" s="1">
        <v>14.69</v>
      </c>
      <c r="H8137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8137">
        <f>Sales[[#This Row],[Total Inventory]]*Sales[[#This Row],[Sale_Price]]</f>
        <v>0</v>
      </c>
    </row>
    <row r="8138" spans="1:9" x14ac:dyDescent="0.25">
      <c r="A8138">
        <v>94188</v>
      </c>
      <c r="B8138" t="str">
        <f>INDEX( Table3[],MATCH(Sales[[#This Row],[Category]],Table3[Category],0),1)</f>
        <v>BEER</v>
      </c>
      <c r="C8138" t="s">
        <v>11</v>
      </c>
      <c r="D8138" t="s">
        <v>7846</v>
      </c>
      <c r="E8138" t="s">
        <v>25</v>
      </c>
      <c r="F8138">
        <v>402</v>
      </c>
      <c r="G8138" s="1">
        <v>1.59</v>
      </c>
      <c r="H8138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8138">
        <f>Sales[[#This Row],[Total Inventory]]*Sales[[#This Row],[Sale_Price]]</f>
        <v>639.18000000000006</v>
      </c>
    </row>
    <row r="8139" spans="1:9" x14ac:dyDescent="0.25">
      <c r="A8139">
        <v>22780</v>
      </c>
      <c r="B8139" t="str">
        <f>INDEX( Table3[],MATCH(Sales[[#This Row],[Category]],Table3[Category],0),1)</f>
        <v>LIQUOR</v>
      </c>
      <c r="C8139" t="s">
        <v>37</v>
      </c>
      <c r="D8139" t="s">
        <v>7457</v>
      </c>
      <c r="E8139" t="s">
        <v>133</v>
      </c>
      <c r="F8139">
        <v>123</v>
      </c>
      <c r="G8139" s="1">
        <v>39.99</v>
      </c>
      <c r="H8139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8139">
        <f>Sales[[#This Row],[Total Inventory]]*Sales[[#This Row],[Sale_Price]]</f>
        <v>4918.7700000000004</v>
      </c>
    </row>
    <row r="8140" spans="1:9" x14ac:dyDescent="0.25">
      <c r="A8140">
        <v>86762</v>
      </c>
      <c r="B8140" t="str">
        <f>INDEX( Table3[],MATCH(Sales[[#This Row],[Category]],Table3[Category],0),1)</f>
        <v>WINE</v>
      </c>
      <c r="C8140" t="s">
        <v>61</v>
      </c>
      <c r="D8140" t="s">
        <v>7847</v>
      </c>
      <c r="E8140" t="s">
        <v>23</v>
      </c>
      <c r="F8140">
        <v>21</v>
      </c>
      <c r="G8140" s="1">
        <v>14.69</v>
      </c>
      <c r="H8140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8140">
        <f>Sales[[#This Row],[Total Inventory]]*Sales[[#This Row],[Sale_Price]]</f>
        <v>308.49</v>
      </c>
    </row>
    <row r="8141" spans="1:9" x14ac:dyDescent="0.25">
      <c r="A8141">
        <v>96261</v>
      </c>
      <c r="B8141" t="str">
        <f>INDEX( Table3[],MATCH(Sales[[#This Row],[Category]],Table3[Category],0),1)</f>
        <v>BEER</v>
      </c>
      <c r="C8141" t="s">
        <v>11</v>
      </c>
      <c r="D8141" t="s">
        <v>7848</v>
      </c>
      <c r="E8141" t="s">
        <v>25</v>
      </c>
      <c r="F8141">
        <v>1631</v>
      </c>
      <c r="G8141" s="1">
        <v>1.67</v>
      </c>
      <c r="H8141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8141">
        <f>Sales[[#This Row],[Total Inventory]]*Sales[[#This Row],[Sale_Price]]</f>
        <v>2723.77</v>
      </c>
    </row>
    <row r="8142" spans="1:9" x14ac:dyDescent="0.25">
      <c r="A8142">
        <v>31174</v>
      </c>
      <c r="B8142" t="str">
        <f>INDEX( Table3[],MATCH(Sales[[#This Row],[Category]],Table3[Category],0),1)</f>
        <v>BEER</v>
      </c>
      <c r="C8142" t="s">
        <v>11</v>
      </c>
      <c r="D8142" t="s">
        <v>7849</v>
      </c>
      <c r="E8142" t="s">
        <v>25</v>
      </c>
      <c r="F8142">
        <v>210</v>
      </c>
      <c r="G8142" s="1">
        <v>1.44</v>
      </c>
      <c r="H8142">
        <f>IF(INDEX(Sale_Promotions[[Code]:[Sale Price]],MATCH(Sales[[#This Row],[Code]],Sale_Promotions[Code],0),2)=0,Sales[[#This Row],[Price]],INDEX(Sale_Promotions[[Code]:[Sale Price]],MATCH(Sales[[#This Row],[Code]],Sale_Promotions[Code],0),2))</f>
        <v>1.44</v>
      </c>
      <c r="I8142">
        <f>Sales[[#This Row],[Total Inventory]]*Sales[[#This Row],[Sale_Price]]</f>
        <v>302.39999999999998</v>
      </c>
    </row>
    <row r="8143" spans="1:9" x14ac:dyDescent="0.25">
      <c r="A8143">
        <v>29394</v>
      </c>
      <c r="B8143" t="str">
        <f>INDEX( Table3[],MATCH(Sales[[#This Row],[Category]],Table3[Category],0),1)</f>
        <v>LIQUOR</v>
      </c>
      <c r="C8143" t="s">
        <v>245</v>
      </c>
      <c r="D8143" t="s">
        <v>4388</v>
      </c>
      <c r="E8143" t="s">
        <v>133</v>
      </c>
      <c r="F8143">
        <v>90</v>
      </c>
      <c r="G8143" s="1">
        <v>18.489999999999998</v>
      </c>
      <c r="H8143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8143">
        <f>Sales[[#This Row],[Total Inventory]]*Sales[[#This Row],[Sale_Price]]</f>
        <v>1664.1</v>
      </c>
    </row>
    <row r="8144" spans="1:9" x14ac:dyDescent="0.25">
      <c r="A8144">
        <v>84494</v>
      </c>
      <c r="B8144" t="str">
        <f>INDEX( Table3[],MATCH(Sales[[#This Row],[Category]],Table3[Category],0),1)</f>
        <v>WINE</v>
      </c>
      <c r="C8144" t="s">
        <v>61</v>
      </c>
      <c r="D8144" t="s">
        <v>7670</v>
      </c>
      <c r="E8144" t="s">
        <v>23</v>
      </c>
      <c r="F8144">
        <v>389</v>
      </c>
      <c r="G8144" s="1">
        <v>8.19</v>
      </c>
      <c r="H8144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8144">
        <f>Sales[[#This Row],[Total Inventory]]*Sales[[#This Row],[Sale_Price]]</f>
        <v>3185.91</v>
      </c>
    </row>
    <row r="8145" spans="1:9" x14ac:dyDescent="0.25">
      <c r="A8145">
        <v>14052</v>
      </c>
      <c r="B8145" t="str">
        <f>INDEX( Table3[],MATCH(Sales[[#This Row],[Category]],Table3[Category],0),1)</f>
        <v>OTHER</v>
      </c>
      <c r="C8145" t="s">
        <v>75</v>
      </c>
      <c r="D8145" t="s">
        <v>7850</v>
      </c>
      <c r="E8145" t="s">
        <v>10</v>
      </c>
      <c r="F8145">
        <v>133</v>
      </c>
      <c r="G8145" s="1">
        <v>11.49</v>
      </c>
      <c r="H8145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8145">
        <f>Sales[[#This Row],[Total Inventory]]*Sales[[#This Row],[Sale_Price]]</f>
        <v>1528.17</v>
      </c>
    </row>
    <row r="8146" spans="1:9" x14ac:dyDescent="0.25">
      <c r="A8146">
        <v>65129</v>
      </c>
      <c r="B8146" t="str">
        <f>INDEX( Table3[],MATCH(Sales[[#This Row],[Category]],Table3[Category],0),1)</f>
        <v>WINE</v>
      </c>
      <c r="C8146" t="s">
        <v>61</v>
      </c>
      <c r="D8146" t="s">
        <v>7851</v>
      </c>
      <c r="E8146" t="s">
        <v>10</v>
      </c>
      <c r="F8146">
        <v>145</v>
      </c>
      <c r="G8146" s="1">
        <v>9.99</v>
      </c>
      <c r="H8146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8146">
        <f>Sales[[#This Row],[Total Inventory]]*Sales[[#This Row],[Sale_Price]]</f>
        <v>1303.55</v>
      </c>
    </row>
    <row r="8147" spans="1:9" x14ac:dyDescent="0.25">
      <c r="A8147">
        <v>83997</v>
      </c>
      <c r="B8147" t="str">
        <f>INDEX( Table3[],MATCH(Sales[[#This Row],[Category]],Table3[Category],0),1)</f>
        <v>WINE</v>
      </c>
      <c r="C8147" t="s">
        <v>163</v>
      </c>
      <c r="D8147" t="s">
        <v>7852</v>
      </c>
      <c r="E8147" t="s">
        <v>10</v>
      </c>
      <c r="F8147">
        <v>276</v>
      </c>
      <c r="G8147" s="1">
        <v>6.79</v>
      </c>
      <c r="H8147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8147">
        <f>Sales[[#This Row],[Total Inventory]]*Sales[[#This Row],[Sale_Price]]</f>
        <v>1874.04</v>
      </c>
    </row>
    <row r="8148" spans="1:9" x14ac:dyDescent="0.25">
      <c r="A8148">
        <v>344466</v>
      </c>
      <c r="B8148" t="str">
        <f>INDEX( Table3[],MATCH(Sales[[#This Row],[Category]],Table3[Category],0),1)</f>
        <v>WINE</v>
      </c>
      <c r="C8148" t="s">
        <v>85</v>
      </c>
      <c r="D8148" t="s">
        <v>7853</v>
      </c>
      <c r="E8148" t="s">
        <v>10</v>
      </c>
      <c r="F8148">
        <v>32</v>
      </c>
      <c r="G8148" s="1">
        <v>9.49</v>
      </c>
      <c r="H8148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8148">
        <f>Sales[[#This Row],[Total Inventory]]*Sales[[#This Row],[Sale_Price]]</f>
        <v>303.68</v>
      </c>
    </row>
    <row r="8149" spans="1:9" x14ac:dyDescent="0.25">
      <c r="A8149">
        <v>26167</v>
      </c>
      <c r="B8149" t="str">
        <f>INDEX( Table3[],MATCH(Sales[[#This Row],[Category]],Table3[Category],0),1)</f>
        <v>BEER</v>
      </c>
      <c r="C8149" t="s">
        <v>11</v>
      </c>
      <c r="D8149" t="s">
        <v>7854</v>
      </c>
      <c r="E8149" t="s">
        <v>25</v>
      </c>
      <c r="F8149">
        <v>438</v>
      </c>
      <c r="G8149" s="1">
        <v>1.75</v>
      </c>
      <c r="H8149">
        <f>IF(INDEX(Sale_Promotions[[Code]:[Sale Price]],MATCH(Sales[[#This Row],[Code]],Sale_Promotions[Code],0),2)=0,Sales[[#This Row],[Price]],INDEX(Sale_Promotions[[Code]:[Sale Price]],MATCH(Sales[[#This Row],[Code]],Sale_Promotions[Code],0),2))</f>
        <v>1.75</v>
      </c>
      <c r="I8149">
        <f>Sales[[#This Row],[Total Inventory]]*Sales[[#This Row],[Sale_Price]]</f>
        <v>766.5</v>
      </c>
    </row>
    <row r="8150" spans="1:9" x14ac:dyDescent="0.25">
      <c r="A8150">
        <v>73087</v>
      </c>
      <c r="B8150" t="str">
        <f>INDEX( Table3[],MATCH(Sales[[#This Row],[Category]],Table3[Category],0),1)</f>
        <v>LIQUOR</v>
      </c>
      <c r="C8150" t="s">
        <v>37</v>
      </c>
      <c r="D8150" t="s">
        <v>7855</v>
      </c>
      <c r="E8150" t="s">
        <v>10</v>
      </c>
      <c r="F8150">
        <v>333</v>
      </c>
      <c r="G8150" s="1">
        <v>29.99</v>
      </c>
      <c r="H8150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8150">
        <f>Sales[[#This Row],[Total Inventory]]*Sales[[#This Row],[Sale_Price]]</f>
        <v>9986.67</v>
      </c>
    </row>
    <row r="8151" spans="1:9" x14ac:dyDescent="0.25">
      <c r="A8151">
        <v>29491</v>
      </c>
      <c r="B8151" t="str">
        <f>INDEX( Table3[],MATCH(Sales[[#This Row],[Category]],Table3[Category],0),1)</f>
        <v>BEER</v>
      </c>
      <c r="C8151" t="s">
        <v>11</v>
      </c>
      <c r="D8151" t="s">
        <v>7856</v>
      </c>
      <c r="E8151" t="s">
        <v>10</v>
      </c>
      <c r="F8151">
        <v>0</v>
      </c>
      <c r="G8151" s="1">
        <v>8.23</v>
      </c>
      <c r="H8151">
        <f>IF(INDEX(Sale_Promotions[[Code]:[Sale Price]],MATCH(Sales[[#This Row],[Code]],Sale_Promotions[Code],0),2)=0,Sales[[#This Row],[Price]],INDEX(Sale_Promotions[[Code]:[Sale Price]],MATCH(Sales[[#This Row],[Code]],Sale_Promotions[Code],0),2))</f>
        <v>8.23</v>
      </c>
      <c r="I8151">
        <f>Sales[[#This Row],[Total Inventory]]*Sales[[#This Row],[Sale_Price]]</f>
        <v>0</v>
      </c>
    </row>
    <row r="8152" spans="1:9" x14ac:dyDescent="0.25">
      <c r="A8152">
        <v>381098</v>
      </c>
      <c r="B8152" t="str">
        <f>INDEX( Table3[],MATCH(Sales[[#This Row],[Category]],Table3[Category],0),1)</f>
        <v>WINE</v>
      </c>
      <c r="C8152" t="s">
        <v>41</v>
      </c>
      <c r="D8152" t="s">
        <v>7857</v>
      </c>
      <c r="E8152" t="s">
        <v>10</v>
      </c>
      <c r="F8152">
        <v>3</v>
      </c>
      <c r="G8152" s="1">
        <v>20.99</v>
      </c>
      <c r="H8152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8152">
        <f>Sales[[#This Row],[Total Inventory]]*Sales[[#This Row],[Sale_Price]]</f>
        <v>62.97</v>
      </c>
    </row>
    <row r="8153" spans="1:9" x14ac:dyDescent="0.25">
      <c r="A8153">
        <v>80495</v>
      </c>
      <c r="B8153" t="str">
        <f>INDEX( Table3[],MATCH(Sales[[#This Row],[Category]],Table3[Category],0),1)</f>
        <v>LIQUOR</v>
      </c>
      <c r="C8153" t="s">
        <v>26</v>
      </c>
      <c r="D8153" t="s">
        <v>7858</v>
      </c>
      <c r="E8153" t="s">
        <v>10</v>
      </c>
      <c r="F8153">
        <v>57</v>
      </c>
      <c r="G8153" s="1">
        <v>21.99</v>
      </c>
      <c r="H8153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8153">
        <f>Sales[[#This Row],[Total Inventory]]*Sales[[#This Row],[Sale_Price]]</f>
        <v>1253.4299999999998</v>
      </c>
    </row>
    <row r="8154" spans="1:9" x14ac:dyDescent="0.25">
      <c r="A8154">
        <v>97802</v>
      </c>
      <c r="B8154" t="str">
        <f>INDEX( Table3[],MATCH(Sales[[#This Row],[Category]],Table3[Category],0),1)</f>
        <v>BEER</v>
      </c>
      <c r="C8154" t="s">
        <v>11</v>
      </c>
      <c r="D8154" t="s">
        <v>891</v>
      </c>
      <c r="E8154" t="s">
        <v>25</v>
      </c>
      <c r="F8154">
        <v>4891</v>
      </c>
      <c r="G8154" s="1">
        <v>1.67</v>
      </c>
      <c r="H8154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8154">
        <f>Sales[[#This Row],[Total Inventory]]*Sales[[#This Row],[Sale_Price]]</f>
        <v>8167.9699999999993</v>
      </c>
    </row>
    <row r="8155" spans="1:9" x14ac:dyDescent="0.25">
      <c r="A8155">
        <v>46036</v>
      </c>
      <c r="B8155" t="str">
        <f>INDEX( Table3[],MATCH(Sales[[#This Row],[Category]],Table3[Category],0),1)</f>
        <v>LIQUOR</v>
      </c>
      <c r="C8155" t="s">
        <v>175</v>
      </c>
      <c r="D8155" t="s">
        <v>7859</v>
      </c>
      <c r="E8155" t="s">
        <v>10</v>
      </c>
      <c r="F8155">
        <v>45</v>
      </c>
      <c r="G8155" s="1">
        <v>57.99</v>
      </c>
      <c r="H8155">
        <f>IF(INDEX(Sale_Promotions[[Code]:[Sale Price]],MATCH(Sales[[#This Row],[Code]],Sale_Promotions[Code],0),2)=0,Sales[[#This Row],[Price]],INDEX(Sale_Promotions[[Code]:[Sale Price]],MATCH(Sales[[#This Row],[Code]],Sale_Promotions[Code],0),2))</f>
        <v>57.99</v>
      </c>
      <c r="I8155">
        <f>Sales[[#This Row],[Total Inventory]]*Sales[[#This Row],[Sale_Price]]</f>
        <v>2609.5500000000002</v>
      </c>
    </row>
    <row r="8156" spans="1:9" x14ac:dyDescent="0.25">
      <c r="A8156">
        <v>323196</v>
      </c>
      <c r="B8156" t="str">
        <f>INDEX( Table3[],MATCH(Sales[[#This Row],[Category]],Table3[Category],0),1)</f>
        <v>WINE</v>
      </c>
      <c r="C8156" t="s">
        <v>17</v>
      </c>
      <c r="D8156" t="s">
        <v>7860</v>
      </c>
      <c r="E8156" t="s">
        <v>10</v>
      </c>
      <c r="F8156">
        <v>19</v>
      </c>
      <c r="G8156" s="1">
        <v>9.7899999999999991</v>
      </c>
      <c r="H8156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8156">
        <f>Sales[[#This Row],[Total Inventory]]*Sales[[#This Row],[Sale_Price]]</f>
        <v>186.01</v>
      </c>
    </row>
    <row r="8157" spans="1:9" x14ac:dyDescent="0.25">
      <c r="A8157">
        <v>70411</v>
      </c>
      <c r="B8157" t="str">
        <f>INDEX( Table3[],MATCH(Sales[[#This Row],[Category]],Table3[Category],0),1)</f>
        <v>LIQUOR</v>
      </c>
      <c r="C8157" t="s">
        <v>57</v>
      </c>
      <c r="D8157" t="s">
        <v>1769</v>
      </c>
      <c r="E8157" t="s">
        <v>10</v>
      </c>
      <c r="F8157">
        <v>286</v>
      </c>
      <c r="G8157" s="1">
        <v>19.989999999999998</v>
      </c>
      <c r="H8157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8157">
        <f>Sales[[#This Row],[Total Inventory]]*Sales[[#This Row],[Sale_Price]]</f>
        <v>5717.1399999999994</v>
      </c>
    </row>
    <row r="8158" spans="1:9" x14ac:dyDescent="0.25">
      <c r="A8158">
        <v>71622</v>
      </c>
      <c r="B8158" t="str">
        <f>INDEX( Table3[],MATCH(Sales[[#This Row],[Category]],Table3[Category],0),1)</f>
        <v>LIQUOR</v>
      </c>
      <c r="C8158" t="s">
        <v>46</v>
      </c>
      <c r="D8158" t="s">
        <v>7861</v>
      </c>
      <c r="E8158" t="s">
        <v>4790</v>
      </c>
      <c r="F8158">
        <v>172</v>
      </c>
      <c r="G8158" s="1">
        <v>2.29</v>
      </c>
      <c r="H8158">
        <f>IF(INDEX(Sale_Promotions[[Code]:[Sale Price]],MATCH(Sales[[#This Row],[Code]],Sale_Promotions[Code],0),2)=0,Sales[[#This Row],[Price]],INDEX(Sale_Promotions[[Code]:[Sale Price]],MATCH(Sales[[#This Row],[Code]],Sale_Promotions[Code],0),2))</f>
        <v>2.29</v>
      </c>
      <c r="I8158">
        <f>Sales[[#This Row],[Total Inventory]]*Sales[[#This Row],[Sale_Price]]</f>
        <v>393.88</v>
      </c>
    </row>
    <row r="8159" spans="1:9" x14ac:dyDescent="0.25">
      <c r="A8159">
        <v>23957</v>
      </c>
      <c r="B8159" t="str">
        <f>INDEX( Table3[],MATCH(Sales[[#This Row],[Category]],Table3[Category],0),1)</f>
        <v>LIQUOR</v>
      </c>
      <c r="C8159" t="s">
        <v>14</v>
      </c>
      <c r="D8159" t="s">
        <v>7862</v>
      </c>
      <c r="E8159" t="s">
        <v>10</v>
      </c>
      <c r="F8159">
        <v>95</v>
      </c>
      <c r="G8159" s="1">
        <v>186.99</v>
      </c>
      <c r="H8159">
        <f>IF(INDEX(Sale_Promotions[[Code]:[Sale Price]],MATCH(Sales[[#This Row],[Code]],Sale_Promotions[Code],0),2)=0,Sales[[#This Row],[Price]],INDEX(Sale_Promotions[[Code]:[Sale Price]],MATCH(Sales[[#This Row],[Code]],Sale_Promotions[Code],0),2))</f>
        <v>179</v>
      </c>
      <c r="I8159">
        <f>Sales[[#This Row],[Total Inventory]]*Sales[[#This Row],[Sale_Price]]</f>
        <v>17005</v>
      </c>
    </row>
    <row r="8160" spans="1:9" x14ac:dyDescent="0.25">
      <c r="A8160">
        <v>26060</v>
      </c>
      <c r="B8160" t="str">
        <f>INDEX( Table3[],MATCH(Sales[[#This Row],[Category]],Table3[Category],0),1)</f>
        <v>BEER</v>
      </c>
      <c r="C8160" t="s">
        <v>11</v>
      </c>
      <c r="D8160" t="s">
        <v>7863</v>
      </c>
      <c r="E8160" t="s">
        <v>25</v>
      </c>
      <c r="F8160">
        <v>0</v>
      </c>
      <c r="G8160" s="1">
        <v>1.23</v>
      </c>
      <c r="H8160">
        <f>IF(INDEX(Sale_Promotions[[Code]:[Sale Price]],MATCH(Sales[[#This Row],[Code]],Sale_Promotions[Code],0),2)=0,Sales[[#This Row],[Price]],INDEX(Sale_Promotions[[Code]:[Sale Price]],MATCH(Sales[[#This Row],[Code]],Sale_Promotions[Code],0),2))</f>
        <v>1.23</v>
      </c>
      <c r="I8160">
        <f>Sales[[#This Row],[Total Inventory]]*Sales[[#This Row],[Sale_Price]]</f>
        <v>0</v>
      </c>
    </row>
    <row r="8161" spans="1:9" x14ac:dyDescent="0.25">
      <c r="A8161">
        <v>83390</v>
      </c>
      <c r="B8161" t="str">
        <f>INDEX( Table3[],MATCH(Sales[[#This Row],[Category]],Table3[Category],0),1)</f>
        <v>WINE</v>
      </c>
      <c r="C8161" t="s">
        <v>61</v>
      </c>
      <c r="D8161" t="s">
        <v>7864</v>
      </c>
      <c r="E8161" t="s">
        <v>10</v>
      </c>
      <c r="F8161">
        <v>279</v>
      </c>
      <c r="G8161" s="1">
        <v>15.99</v>
      </c>
      <c r="H8161">
        <f>IF(INDEX(Sale_Promotions[[Code]:[Sale Price]],MATCH(Sales[[#This Row],[Code]],Sale_Promotions[Code],0),2)=0,Sales[[#This Row],[Price]],INDEX(Sale_Promotions[[Code]:[Sale Price]],MATCH(Sales[[#This Row],[Code]],Sale_Promotions[Code],0),2))</f>
        <v>14.29</v>
      </c>
      <c r="I8161">
        <f>Sales[[#This Row],[Total Inventory]]*Sales[[#This Row],[Sale_Price]]</f>
        <v>3986.91</v>
      </c>
    </row>
    <row r="8162" spans="1:9" x14ac:dyDescent="0.25">
      <c r="A8162">
        <v>23098</v>
      </c>
      <c r="B8162" t="str">
        <f>INDEX( Table3[],MATCH(Sales[[#This Row],[Category]],Table3[Category],0),1)</f>
        <v>BEER</v>
      </c>
      <c r="C8162" t="s">
        <v>11</v>
      </c>
      <c r="D8162" t="s">
        <v>7865</v>
      </c>
      <c r="E8162" t="s">
        <v>13</v>
      </c>
      <c r="F8162">
        <v>0</v>
      </c>
      <c r="G8162" s="1">
        <v>3.73</v>
      </c>
      <c r="H8162">
        <f>IF(INDEX(Sale_Promotions[[Code]:[Sale Price]],MATCH(Sales[[#This Row],[Code]],Sale_Promotions[Code],0),2)=0,Sales[[#This Row],[Price]],INDEX(Sale_Promotions[[Code]:[Sale Price]],MATCH(Sales[[#This Row],[Code]],Sale_Promotions[Code],0),2))</f>
        <v>3.73</v>
      </c>
      <c r="I8162">
        <f>Sales[[#This Row],[Total Inventory]]*Sales[[#This Row],[Sale_Price]]</f>
        <v>0</v>
      </c>
    </row>
    <row r="8163" spans="1:9" x14ac:dyDescent="0.25">
      <c r="A8163">
        <v>85677</v>
      </c>
      <c r="B8163" t="str">
        <f>INDEX( Table3[],MATCH(Sales[[#This Row],[Category]],Table3[Category],0),1)</f>
        <v>WINE</v>
      </c>
      <c r="C8163" t="s">
        <v>242</v>
      </c>
      <c r="D8163" t="s">
        <v>2560</v>
      </c>
      <c r="E8163" t="s">
        <v>3270</v>
      </c>
      <c r="F8163">
        <v>2</v>
      </c>
      <c r="G8163" s="1">
        <v>15.49</v>
      </c>
      <c r="H8163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8163">
        <f>Sales[[#This Row],[Total Inventory]]*Sales[[#This Row],[Sale_Price]]</f>
        <v>20.98</v>
      </c>
    </row>
    <row r="8164" spans="1:9" x14ac:dyDescent="0.25">
      <c r="A8164">
        <v>401471</v>
      </c>
      <c r="B8164" t="str">
        <f>INDEX( Table3[],MATCH(Sales[[#This Row],[Category]],Table3[Category],0),1)</f>
        <v>WINE</v>
      </c>
      <c r="C8164" t="s">
        <v>61</v>
      </c>
      <c r="D8164" t="s">
        <v>7866</v>
      </c>
      <c r="E8164" t="s">
        <v>10</v>
      </c>
      <c r="F8164">
        <v>9</v>
      </c>
      <c r="G8164" s="1">
        <v>12.99</v>
      </c>
      <c r="H816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164">
        <f>Sales[[#This Row],[Total Inventory]]*Sales[[#This Row],[Sale_Price]]</f>
        <v>107.91</v>
      </c>
    </row>
    <row r="8165" spans="1:9" x14ac:dyDescent="0.25">
      <c r="A8165">
        <v>68519</v>
      </c>
      <c r="B8165" t="str">
        <f>INDEX( Table3[],MATCH(Sales[[#This Row],[Category]],Table3[Category],0),1)</f>
        <v>WINE</v>
      </c>
      <c r="C8165" t="s">
        <v>67</v>
      </c>
      <c r="D8165" t="s">
        <v>7867</v>
      </c>
      <c r="E8165" t="s">
        <v>2304</v>
      </c>
      <c r="F8165">
        <v>7</v>
      </c>
      <c r="G8165" s="1">
        <v>80.989999999999995</v>
      </c>
      <c r="H8165">
        <f>IF(INDEX(Sale_Promotions[[Code]:[Sale Price]],MATCH(Sales[[#This Row],[Code]],Sale_Promotions[Code],0),2)=0,Sales[[#This Row],[Price]],INDEX(Sale_Promotions[[Code]:[Sale Price]],MATCH(Sales[[#This Row],[Code]],Sale_Promotions[Code],0),2))</f>
        <v>80.989999999999995</v>
      </c>
      <c r="I8165">
        <f>Sales[[#This Row],[Total Inventory]]*Sales[[#This Row],[Sale_Price]]</f>
        <v>566.92999999999995</v>
      </c>
    </row>
    <row r="8166" spans="1:9" x14ac:dyDescent="0.25">
      <c r="A8166">
        <v>338952</v>
      </c>
      <c r="B8166" t="str">
        <f>INDEX( Table3[],MATCH(Sales[[#This Row],[Category]],Table3[Category],0),1)</f>
        <v>WINE</v>
      </c>
      <c r="C8166" t="s">
        <v>41</v>
      </c>
      <c r="D8166" t="s">
        <v>7868</v>
      </c>
      <c r="E8166" t="s">
        <v>10</v>
      </c>
      <c r="F8166">
        <v>22</v>
      </c>
      <c r="G8166" s="1">
        <v>105.99</v>
      </c>
      <c r="H8166">
        <f>IF(INDEX(Sale_Promotions[[Code]:[Sale Price]],MATCH(Sales[[#This Row],[Code]],Sale_Promotions[Code],0),2)=0,Sales[[#This Row],[Price]],INDEX(Sale_Promotions[[Code]:[Sale Price]],MATCH(Sales[[#This Row],[Code]],Sale_Promotions[Code],0),2))</f>
        <v>105.99</v>
      </c>
      <c r="I8166">
        <f>Sales[[#This Row],[Total Inventory]]*Sales[[#This Row],[Sale_Price]]</f>
        <v>2331.7799999999997</v>
      </c>
    </row>
    <row r="8167" spans="1:9" x14ac:dyDescent="0.25">
      <c r="A8167">
        <v>14621</v>
      </c>
      <c r="B8167" t="str">
        <f>INDEX( Table3[],MATCH(Sales[[#This Row],[Category]],Table3[Category],0),1)</f>
        <v>WINE</v>
      </c>
      <c r="C8167" t="s">
        <v>17</v>
      </c>
      <c r="D8167" t="s">
        <v>7869</v>
      </c>
      <c r="E8167" t="s">
        <v>10</v>
      </c>
      <c r="F8167">
        <v>253</v>
      </c>
      <c r="G8167" s="1">
        <v>18.989999999999998</v>
      </c>
      <c r="H8167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8167">
        <f>Sales[[#This Row],[Total Inventory]]*Sales[[#This Row],[Sale_Price]]</f>
        <v>4804.4699999999993</v>
      </c>
    </row>
    <row r="8168" spans="1:9" x14ac:dyDescent="0.25">
      <c r="A8168">
        <v>78609</v>
      </c>
      <c r="B8168" t="str">
        <f>INDEX( Table3[],MATCH(Sales[[#This Row],[Category]],Table3[Category],0),1)</f>
        <v>LIQUOR</v>
      </c>
      <c r="C8168" t="s">
        <v>14</v>
      </c>
      <c r="D8168" t="s">
        <v>7870</v>
      </c>
      <c r="E8168" t="s">
        <v>10</v>
      </c>
      <c r="F8168">
        <v>25</v>
      </c>
      <c r="G8168" s="1">
        <v>270.99</v>
      </c>
      <c r="H8168">
        <f>IF(INDEX(Sale_Promotions[[Code]:[Sale Price]],MATCH(Sales[[#This Row],[Code]],Sale_Promotions[Code],0),2)=0,Sales[[#This Row],[Price]],INDEX(Sale_Promotions[[Code]:[Sale Price]],MATCH(Sales[[#This Row],[Code]],Sale_Promotions[Code],0),2))</f>
        <v>270.99</v>
      </c>
      <c r="I8168">
        <f>Sales[[#This Row],[Total Inventory]]*Sales[[#This Row],[Sale_Price]]</f>
        <v>6774.75</v>
      </c>
    </row>
    <row r="8169" spans="1:9" x14ac:dyDescent="0.25">
      <c r="A8169">
        <v>335683</v>
      </c>
      <c r="B8169" t="str">
        <f>INDEX( Table3[],MATCH(Sales[[#This Row],[Category]],Table3[Category],0),1)</f>
        <v>WINE</v>
      </c>
      <c r="C8169" t="s">
        <v>61</v>
      </c>
      <c r="D8169" t="s">
        <v>7871</v>
      </c>
      <c r="E8169" t="s">
        <v>10</v>
      </c>
      <c r="F8169">
        <v>4</v>
      </c>
      <c r="G8169" s="1">
        <v>59.99</v>
      </c>
      <c r="H8169">
        <f>IF(INDEX(Sale_Promotions[[Code]:[Sale Price]],MATCH(Sales[[#This Row],[Code]],Sale_Promotions[Code],0),2)=0,Sales[[#This Row],[Price]],INDEX(Sale_Promotions[[Code]:[Sale Price]],MATCH(Sales[[#This Row],[Code]],Sale_Promotions[Code],0),2))</f>
        <v>59.99</v>
      </c>
      <c r="I8169">
        <f>Sales[[#This Row],[Total Inventory]]*Sales[[#This Row],[Sale_Price]]</f>
        <v>239.96</v>
      </c>
    </row>
    <row r="8170" spans="1:9" x14ac:dyDescent="0.25">
      <c r="A8170">
        <v>17965</v>
      </c>
      <c r="B8170" t="str">
        <f>INDEX( Table3[],MATCH(Sales[[#This Row],[Category]],Table3[Category],0),1)</f>
        <v>LIQUOR</v>
      </c>
      <c r="C8170" t="s">
        <v>175</v>
      </c>
      <c r="D8170" t="s">
        <v>7872</v>
      </c>
      <c r="E8170" t="s">
        <v>16</v>
      </c>
      <c r="F8170">
        <v>177</v>
      </c>
      <c r="G8170" s="1">
        <v>36.99</v>
      </c>
      <c r="H8170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8170">
        <f>Sales[[#This Row],[Total Inventory]]*Sales[[#This Row],[Sale_Price]]</f>
        <v>6547.2300000000005</v>
      </c>
    </row>
    <row r="8171" spans="1:9" x14ac:dyDescent="0.25">
      <c r="A8171">
        <v>67547</v>
      </c>
      <c r="B8171" t="str">
        <f>INDEX( Table3[],MATCH(Sales[[#This Row],[Category]],Table3[Category],0),1)</f>
        <v>WINE</v>
      </c>
      <c r="C8171" t="s">
        <v>28</v>
      </c>
      <c r="D8171" t="s">
        <v>7873</v>
      </c>
      <c r="E8171" t="s">
        <v>10</v>
      </c>
      <c r="F8171">
        <v>10</v>
      </c>
      <c r="G8171" s="1">
        <v>6.29</v>
      </c>
      <c r="H8171">
        <f>IF(INDEX(Sale_Promotions[[Code]:[Sale Price]],MATCH(Sales[[#This Row],[Code]],Sale_Promotions[Code],0),2)=0,Sales[[#This Row],[Price]],INDEX(Sale_Promotions[[Code]:[Sale Price]],MATCH(Sales[[#This Row],[Code]],Sale_Promotions[Code],0),2))</f>
        <v>4.49</v>
      </c>
      <c r="I8171">
        <f>Sales[[#This Row],[Total Inventory]]*Sales[[#This Row],[Sale_Price]]</f>
        <v>44.900000000000006</v>
      </c>
    </row>
    <row r="8172" spans="1:9" x14ac:dyDescent="0.25">
      <c r="A8172">
        <v>72580</v>
      </c>
      <c r="B8172" t="str">
        <f>INDEX( Table3[],MATCH(Sales[[#This Row],[Category]],Table3[Category],0),1)</f>
        <v>LIQUOR</v>
      </c>
      <c r="C8172" t="s">
        <v>46</v>
      </c>
      <c r="D8172" t="s">
        <v>7874</v>
      </c>
      <c r="E8172" t="s">
        <v>16</v>
      </c>
      <c r="F8172">
        <v>131</v>
      </c>
      <c r="G8172" s="1">
        <v>15.49</v>
      </c>
      <c r="H8172">
        <f>IF(INDEX(Sale_Promotions[[Code]:[Sale Price]],MATCH(Sales[[#This Row],[Code]],Sale_Promotions[Code],0),2)=0,Sales[[#This Row],[Price]],INDEX(Sale_Promotions[[Code]:[Sale Price]],MATCH(Sales[[#This Row],[Code]],Sale_Promotions[Code],0),2))</f>
        <v>13.79</v>
      </c>
      <c r="I8172">
        <f>Sales[[#This Row],[Total Inventory]]*Sales[[#This Row],[Sale_Price]]</f>
        <v>1806.4899999999998</v>
      </c>
    </row>
    <row r="8173" spans="1:9" x14ac:dyDescent="0.25">
      <c r="A8173">
        <v>439983</v>
      </c>
      <c r="B8173" t="str">
        <f>INDEX( Table3[],MATCH(Sales[[#This Row],[Category]],Table3[Category],0),1)</f>
        <v>WINE</v>
      </c>
      <c r="C8173" t="s">
        <v>31</v>
      </c>
      <c r="D8173" t="s">
        <v>7875</v>
      </c>
      <c r="E8173" t="s">
        <v>10</v>
      </c>
      <c r="F8173">
        <v>42</v>
      </c>
      <c r="G8173" s="1">
        <v>10.99</v>
      </c>
      <c r="H817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173">
        <f>Sales[[#This Row],[Total Inventory]]*Sales[[#This Row],[Sale_Price]]</f>
        <v>461.58</v>
      </c>
    </row>
    <row r="8174" spans="1:9" x14ac:dyDescent="0.25">
      <c r="A8174">
        <v>89524</v>
      </c>
      <c r="B8174" t="str">
        <f>INDEX( Table3[],MATCH(Sales[[#This Row],[Category]],Table3[Category],0),1)</f>
        <v>WINE</v>
      </c>
      <c r="C8174" t="s">
        <v>64</v>
      </c>
      <c r="D8174" t="s">
        <v>7876</v>
      </c>
      <c r="E8174" t="s">
        <v>10</v>
      </c>
      <c r="F8174">
        <v>218</v>
      </c>
      <c r="G8174" s="1">
        <v>4.99</v>
      </c>
      <c r="H8174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8174">
        <f>Sales[[#This Row],[Total Inventory]]*Sales[[#This Row],[Sale_Price]]</f>
        <v>1087.82</v>
      </c>
    </row>
    <row r="8175" spans="1:9" x14ac:dyDescent="0.25">
      <c r="A8175">
        <v>329886</v>
      </c>
      <c r="B8175" t="str">
        <f>INDEX( Table3[],MATCH(Sales[[#This Row],[Category]],Table3[Category],0),1)</f>
        <v>WINE</v>
      </c>
      <c r="C8175" t="s">
        <v>39</v>
      </c>
      <c r="D8175" t="s">
        <v>7877</v>
      </c>
      <c r="E8175" t="s">
        <v>10</v>
      </c>
      <c r="F8175">
        <v>46</v>
      </c>
      <c r="G8175" s="1">
        <v>9.39</v>
      </c>
      <c r="H8175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8175">
        <f>Sales[[#This Row],[Total Inventory]]*Sales[[#This Row],[Sale_Price]]</f>
        <v>229.54000000000002</v>
      </c>
    </row>
    <row r="8176" spans="1:9" x14ac:dyDescent="0.25">
      <c r="A8176">
        <v>333346</v>
      </c>
      <c r="B8176" t="str">
        <f>INDEX( Table3[],MATCH(Sales[[#This Row],[Category]],Table3[Category],0),1)</f>
        <v>WINE</v>
      </c>
      <c r="C8176" t="s">
        <v>41</v>
      </c>
      <c r="D8176" t="s">
        <v>7878</v>
      </c>
      <c r="E8176" t="s">
        <v>10</v>
      </c>
      <c r="F8176">
        <v>0</v>
      </c>
      <c r="G8176" s="1">
        <v>30.99</v>
      </c>
      <c r="H8176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8176">
        <f>Sales[[#This Row],[Total Inventory]]*Sales[[#This Row],[Sale_Price]]</f>
        <v>0</v>
      </c>
    </row>
    <row r="8177" spans="1:9" x14ac:dyDescent="0.25">
      <c r="A8177">
        <v>56456</v>
      </c>
      <c r="B8177" t="str">
        <f>INDEX( Table3[],MATCH(Sales[[#This Row],[Category]],Table3[Category],0),1)</f>
        <v>WINE</v>
      </c>
      <c r="C8177" t="s">
        <v>61</v>
      </c>
      <c r="D8177" t="s">
        <v>7879</v>
      </c>
      <c r="E8177" t="s">
        <v>10</v>
      </c>
      <c r="F8177">
        <v>381</v>
      </c>
      <c r="G8177" s="1">
        <v>13.99</v>
      </c>
      <c r="H817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8177">
        <f>Sales[[#This Row],[Total Inventory]]*Sales[[#This Row],[Sale_Price]]</f>
        <v>5330.1900000000005</v>
      </c>
    </row>
    <row r="8178" spans="1:9" x14ac:dyDescent="0.25">
      <c r="A8178">
        <v>47852</v>
      </c>
      <c r="B8178" t="str">
        <f>INDEX( Table3[],MATCH(Sales[[#This Row],[Category]],Table3[Category],0),1)</f>
        <v>LIQUOR</v>
      </c>
      <c r="C8178" t="s">
        <v>175</v>
      </c>
      <c r="D8178" t="s">
        <v>7880</v>
      </c>
      <c r="E8178" t="s">
        <v>10</v>
      </c>
      <c r="F8178">
        <v>199</v>
      </c>
      <c r="G8178" s="1">
        <v>31.99</v>
      </c>
      <c r="H8178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8178">
        <f>Sales[[#This Row],[Total Inventory]]*Sales[[#This Row],[Sale_Price]]</f>
        <v>6366.0099999999993</v>
      </c>
    </row>
    <row r="8179" spans="1:9" x14ac:dyDescent="0.25">
      <c r="A8179">
        <v>24715</v>
      </c>
      <c r="B8179" t="str">
        <f>INDEX( Table3[],MATCH(Sales[[#This Row],[Category]],Table3[Category],0),1)</f>
        <v>BEER</v>
      </c>
      <c r="C8179" t="s">
        <v>11</v>
      </c>
      <c r="D8179" t="s">
        <v>7881</v>
      </c>
      <c r="E8179" t="s">
        <v>25</v>
      </c>
      <c r="F8179">
        <v>18</v>
      </c>
      <c r="G8179" s="1">
        <v>1.78</v>
      </c>
      <c r="H8179">
        <f>IF(INDEX(Sale_Promotions[[Code]:[Sale Price]],MATCH(Sales[[#This Row],[Code]],Sale_Promotions[Code],0),2)=0,Sales[[#This Row],[Price]],INDEX(Sale_Promotions[[Code]:[Sale Price]],MATCH(Sales[[#This Row],[Code]],Sale_Promotions[Code],0),2))</f>
        <v>1.78</v>
      </c>
      <c r="I8179">
        <f>Sales[[#This Row],[Total Inventory]]*Sales[[#This Row],[Sale_Price]]</f>
        <v>32.04</v>
      </c>
    </row>
    <row r="8180" spans="1:9" x14ac:dyDescent="0.25">
      <c r="A8180">
        <v>70861</v>
      </c>
      <c r="B8180" t="str">
        <f>INDEX( Table3[],MATCH(Sales[[#This Row],[Category]],Table3[Category],0),1)</f>
        <v>LIQUOR</v>
      </c>
      <c r="C8180" t="s">
        <v>37</v>
      </c>
      <c r="D8180" t="s">
        <v>7138</v>
      </c>
      <c r="E8180" t="s">
        <v>10</v>
      </c>
      <c r="F8180">
        <v>173</v>
      </c>
      <c r="G8180" s="1">
        <v>14.49</v>
      </c>
      <c r="H8180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8180">
        <f>Sales[[#This Row],[Total Inventory]]*Sales[[#This Row],[Sale_Price]]</f>
        <v>2506.77</v>
      </c>
    </row>
    <row r="8181" spans="1:9" x14ac:dyDescent="0.25">
      <c r="A8181">
        <v>42331</v>
      </c>
      <c r="B8181" t="str">
        <f>INDEX( Table3[],MATCH(Sales[[#This Row],[Category]],Table3[Category],0),1)</f>
        <v>LIQUOR</v>
      </c>
      <c r="C8181" t="s">
        <v>26</v>
      </c>
      <c r="D8181" t="s">
        <v>7882</v>
      </c>
      <c r="E8181" t="s">
        <v>10</v>
      </c>
      <c r="F8181">
        <v>102</v>
      </c>
      <c r="G8181" s="1">
        <v>9.7899999999999991</v>
      </c>
      <c r="H8181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8181">
        <f>Sales[[#This Row],[Total Inventory]]*Sales[[#This Row],[Sale_Price]]</f>
        <v>998.57999999999993</v>
      </c>
    </row>
    <row r="8182" spans="1:9" x14ac:dyDescent="0.25">
      <c r="A8182">
        <v>83305</v>
      </c>
      <c r="B8182" t="str">
        <f>INDEX( Table3[],MATCH(Sales[[#This Row],[Category]],Table3[Category],0),1)</f>
        <v>WINE</v>
      </c>
      <c r="C8182" t="s">
        <v>28</v>
      </c>
      <c r="D8182" t="s">
        <v>7883</v>
      </c>
      <c r="E8182" t="s">
        <v>10</v>
      </c>
      <c r="F8182">
        <v>514</v>
      </c>
      <c r="G8182" s="1">
        <v>12.99</v>
      </c>
      <c r="H818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8182">
        <f>Sales[[#This Row],[Total Inventory]]*Sales[[#This Row],[Sale_Price]]</f>
        <v>6676.86</v>
      </c>
    </row>
    <row r="8183" spans="1:9" x14ac:dyDescent="0.25">
      <c r="A8183">
        <v>25003</v>
      </c>
      <c r="B8183" t="str">
        <f>INDEX( Table3[],MATCH(Sales[[#This Row],[Category]],Table3[Category],0),1)</f>
        <v>WINE</v>
      </c>
      <c r="C8183" t="s">
        <v>61</v>
      </c>
      <c r="D8183" t="s">
        <v>7884</v>
      </c>
      <c r="E8183" t="s">
        <v>10</v>
      </c>
      <c r="F8183">
        <v>9</v>
      </c>
      <c r="G8183" s="1">
        <v>10.99</v>
      </c>
      <c r="H8183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8183">
        <f>Sales[[#This Row],[Total Inventory]]*Sales[[#This Row],[Sale_Price]]</f>
        <v>67.41</v>
      </c>
    </row>
    <row r="8184" spans="1:9" x14ac:dyDescent="0.25">
      <c r="A8184">
        <v>42387</v>
      </c>
      <c r="B8184" t="str">
        <f>INDEX( Table3[],MATCH(Sales[[#This Row],[Category]],Table3[Category],0),1)</f>
        <v>LIQUOR</v>
      </c>
      <c r="C8184" t="s">
        <v>26</v>
      </c>
      <c r="D8184" t="s">
        <v>7885</v>
      </c>
      <c r="E8184" t="s">
        <v>10</v>
      </c>
      <c r="F8184">
        <v>152</v>
      </c>
      <c r="G8184" s="1">
        <v>18.989999999999998</v>
      </c>
      <c r="H8184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8184">
        <f>Sales[[#This Row],[Total Inventory]]*Sales[[#This Row],[Sale_Price]]</f>
        <v>2886.4799999999996</v>
      </c>
    </row>
    <row r="8185" spans="1:9" x14ac:dyDescent="0.25">
      <c r="A8185">
        <v>120804</v>
      </c>
      <c r="B8185" t="str">
        <f>INDEX( Table3[],MATCH(Sales[[#This Row],[Category]],Table3[Category],0),1)</f>
        <v>OTHER</v>
      </c>
      <c r="C8185" t="s">
        <v>75</v>
      </c>
      <c r="D8185" t="s">
        <v>7886</v>
      </c>
      <c r="E8185" t="s">
        <v>10</v>
      </c>
      <c r="F8185">
        <v>0</v>
      </c>
      <c r="G8185" s="1">
        <v>28.99</v>
      </c>
      <c r="H8185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8185">
        <f>Sales[[#This Row],[Total Inventory]]*Sales[[#This Row],[Sale_Price]]</f>
        <v>0</v>
      </c>
    </row>
    <row r="8186" spans="1:9" x14ac:dyDescent="0.25">
      <c r="A8186">
        <v>12980</v>
      </c>
      <c r="B8186" t="str">
        <f>INDEX( Table3[],MATCH(Sales[[#This Row],[Category]],Table3[Category],0),1)</f>
        <v>WINE</v>
      </c>
      <c r="C8186" t="s">
        <v>31</v>
      </c>
      <c r="D8186" t="s">
        <v>7887</v>
      </c>
      <c r="E8186" t="s">
        <v>10</v>
      </c>
      <c r="F8186">
        <v>39</v>
      </c>
      <c r="G8186" s="1">
        <v>52.99</v>
      </c>
      <c r="H8186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8186">
        <f>Sales[[#This Row],[Total Inventory]]*Sales[[#This Row],[Sale_Price]]</f>
        <v>2066.61</v>
      </c>
    </row>
    <row r="8187" spans="1:9" x14ac:dyDescent="0.25">
      <c r="A8187">
        <v>311934</v>
      </c>
      <c r="B8187" t="str">
        <f>INDEX( Table3[],MATCH(Sales[[#This Row],[Category]],Table3[Category],0),1)</f>
        <v>WINE</v>
      </c>
      <c r="C8187" t="s">
        <v>31</v>
      </c>
      <c r="D8187" t="s">
        <v>7888</v>
      </c>
      <c r="E8187" t="s">
        <v>10</v>
      </c>
      <c r="F8187">
        <v>1</v>
      </c>
      <c r="G8187" s="1">
        <v>17.489999999999998</v>
      </c>
      <c r="H8187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8187">
        <f>Sales[[#This Row],[Total Inventory]]*Sales[[#This Row],[Sale_Price]]</f>
        <v>11.49</v>
      </c>
    </row>
    <row r="8188" spans="1:9" x14ac:dyDescent="0.25">
      <c r="A8188">
        <v>20613</v>
      </c>
      <c r="B8188" t="str">
        <f>INDEX( Table3[],MATCH(Sales[[#This Row],[Category]],Table3[Category],0),1)</f>
        <v>LIQUOR</v>
      </c>
      <c r="C8188" t="s">
        <v>245</v>
      </c>
      <c r="D8188" t="s">
        <v>7889</v>
      </c>
      <c r="E8188" t="s">
        <v>10</v>
      </c>
      <c r="F8188">
        <v>236</v>
      </c>
      <c r="G8188" s="1">
        <v>11.99</v>
      </c>
      <c r="H818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188">
        <f>Sales[[#This Row],[Total Inventory]]*Sales[[#This Row],[Sale_Price]]</f>
        <v>2829.64</v>
      </c>
    </row>
    <row r="8189" spans="1:9" x14ac:dyDescent="0.25">
      <c r="A8189">
        <v>309113</v>
      </c>
      <c r="B8189" t="str">
        <f>INDEX( Table3[],MATCH(Sales[[#This Row],[Category]],Table3[Category],0),1)</f>
        <v>LIQUOR</v>
      </c>
      <c r="C8189" t="s">
        <v>46</v>
      </c>
      <c r="D8189" t="s">
        <v>7890</v>
      </c>
      <c r="E8189" t="s">
        <v>281</v>
      </c>
      <c r="F8189">
        <v>40</v>
      </c>
      <c r="G8189" s="1">
        <v>5.49</v>
      </c>
      <c r="H8189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8189">
        <f>Sales[[#This Row],[Total Inventory]]*Sales[[#This Row],[Sale_Price]]</f>
        <v>219.60000000000002</v>
      </c>
    </row>
    <row r="8190" spans="1:9" x14ac:dyDescent="0.25">
      <c r="A8190">
        <v>12815</v>
      </c>
      <c r="B8190" t="str">
        <f>INDEX( Table3[],MATCH(Sales[[#This Row],[Category]],Table3[Category],0),1)</f>
        <v>LIQUOR</v>
      </c>
      <c r="C8190" t="s">
        <v>175</v>
      </c>
      <c r="D8190" t="s">
        <v>7891</v>
      </c>
      <c r="E8190" t="s">
        <v>10</v>
      </c>
      <c r="F8190">
        <v>0</v>
      </c>
      <c r="G8190" s="1">
        <v>79.989999999999995</v>
      </c>
      <c r="H8190">
        <f>IF(INDEX(Sale_Promotions[[Code]:[Sale Price]],MATCH(Sales[[#This Row],[Code]],Sale_Promotions[Code],0),2)=0,Sales[[#This Row],[Price]],INDEX(Sale_Promotions[[Code]:[Sale Price]],MATCH(Sales[[#This Row],[Code]],Sale_Promotions[Code],0),2))</f>
        <v>79.989999999999995</v>
      </c>
      <c r="I8190">
        <f>Sales[[#This Row],[Total Inventory]]*Sales[[#This Row],[Sale_Price]]</f>
        <v>0</v>
      </c>
    </row>
    <row r="8191" spans="1:9" x14ac:dyDescent="0.25">
      <c r="A8191">
        <v>40720</v>
      </c>
      <c r="B8191" t="str">
        <f>INDEX( Table3[],MATCH(Sales[[#This Row],[Category]],Table3[Category],0),1)</f>
        <v>WINE</v>
      </c>
      <c r="C8191" t="s">
        <v>31</v>
      </c>
      <c r="D8191" t="s">
        <v>7892</v>
      </c>
      <c r="E8191" t="s">
        <v>10</v>
      </c>
      <c r="F8191">
        <v>647</v>
      </c>
      <c r="G8191" s="1">
        <v>10.49</v>
      </c>
      <c r="H8191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8191">
        <f>Sales[[#This Row],[Total Inventory]]*Sales[[#This Row],[Sale_Price]]</f>
        <v>6787.03</v>
      </c>
    </row>
    <row r="8192" spans="1:9" x14ac:dyDescent="0.25">
      <c r="A8192">
        <v>61255</v>
      </c>
      <c r="B8192" t="str">
        <f>INDEX( Table3[],MATCH(Sales[[#This Row],[Category]],Table3[Category],0),1)</f>
        <v>LIQUOR</v>
      </c>
      <c r="C8192" t="s">
        <v>37</v>
      </c>
      <c r="D8192" t="s">
        <v>7893</v>
      </c>
      <c r="E8192" t="s">
        <v>133</v>
      </c>
      <c r="F8192">
        <v>156</v>
      </c>
      <c r="G8192" s="1">
        <v>39.99</v>
      </c>
      <c r="H8192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8192">
        <f>Sales[[#This Row],[Total Inventory]]*Sales[[#This Row],[Sale_Price]]</f>
        <v>6238.4400000000005</v>
      </c>
    </row>
    <row r="8193" spans="1:9" x14ac:dyDescent="0.25">
      <c r="A8193">
        <v>312081</v>
      </c>
      <c r="B8193" t="str">
        <f>INDEX( Table3[],MATCH(Sales[[#This Row],[Category]],Table3[Category],0),1)</f>
        <v>WINE</v>
      </c>
      <c r="C8193" t="s">
        <v>85</v>
      </c>
      <c r="D8193" t="s">
        <v>7894</v>
      </c>
      <c r="E8193" t="s">
        <v>10</v>
      </c>
      <c r="F8193">
        <v>0</v>
      </c>
      <c r="G8193" s="1">
        <v>10.99</v>
      </c>
      <c r="H819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193">
        <f>Sales[[#This Row],[Total Inventory]]*Sales[[#This Row],[Sale_Price]]</f>
        <v>0</v>
      </c>
    </row>
    <row r="8194" spans="1:9" x14ac:dyDescent="0.25">
      <c r="A8194">
        <v>50679</v>
      </c>
      <c r="B8194" t="str">
        <f>INDEX( Table3[],MATCH(Sales[[#This Row],[Category]],Table3[Category],0),1)</f>
        <v>LIQUOR</v>
      </c>
      <c r="C8194" t="s">
        <v>26</v>
      </c>
      <c r="D8194" t="s">
        <v>7895</v>
      </c>
      <c r="E8194" t="s">
        <v>48</v>
      </c>
      <c r="F8194">
        <v>188</v>
      </c>
      <c r="G8194" s="1">
        <v>13.49</v>
      </c>
      <c r="H8194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8194">
        <f>Sales[[#This Row],[Total Inventory]]*Sales[[#This Row],[Sale_Price]]</f>
        <v>2536.12</v>
      </c>
    </row>
    <row r="8195" spans="1:9" x14ac:dyDescent="0.25">
      <c r="A8195">
        <v>80990</v>
      </c>
      <c r="B8195" t="str">
        <f>INDEX( Table3[],MATCH(Sales[[#This Row],[Category]],Table3[Category],0),1)</f>
        <v>WINE</v>
      </c>
      <c r="C8195" t="s">
        <v>189</v>
      </c>
      <c r="D8195" t="s">
        <v>7896</v>
      </c>
      <c r="E8195" t="s">
        <v>10</v>
      </c>
      <c r="F8195">
        <v>336</v>
      </c>
      <c r="G8195" s="1">
        <v>10.99</v>
      </c>
      <c r="H819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195">
        <f>Sales[[#This Row],[Total Inventory]]*Sales[[#This Row],[Sale_Price]]</f>
        <v>3692.64</v>
      </c>
    </row>
    <row r="8196" spans="1:9" x14ac:dyDescent="0.25">
      <c r="A8196">
        <v>70582</v>
      </c>
      <c r="B8196" t="str">
        <f>INDEX( Table3[],MATCH(Sales[[#This Row],[Category]],Table3[Category],0),1)</f>
        <v>LIQUOR</v>
      </c>
      <c r="C8196" t="s">
        <v>175</v>
      </c>
      <c r="D8196" t="s">
        <v>7897</v>
      </c>
      <c r="E8196" t="s">
        <v>10</v>
      </c>
      <c r="F8196">
        <v>73</v>
      </c>
      <c r="G8196" s="1">
        <v>39.99</v>
      </c>
      <c r="H8196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8196">
        <f>Sales[[#This Row],[Total Inventory]]*Sales[[#This Row],[Sale_Price]]</f>
        <v>2919.27</v>
      </c>
    </row>
    <row r="8197" spans="1:9" x14ac:dyDescent="0.25">
      <c r="A8197">
        <v>76055</v>
      </c>
      <c r="B8197" t="str">
        <f>INDEX( Table3[],MATCH(Sales[[#This Row],[Category]],Table3[Category],0),1)</f>
        <v>LIQUOR</v>
      </c>
      <c r="C8197" t="s">
        <v>37</v>
      </c>
      <c r="D8197" t="s">
        <v>7898</v>
      </c>
      <c r="E8197" t="s">
        <v>10</v>
      </c>
      <c r="F8197">
        <v>71</v>
      </c>
      <c r="G8197" s="1">
        <v>30.99</v>
      </c>
      <c r="H8197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8197">
        <f>Sales[[#This Row],[Total Inventory]]*Sales[[#This Row],[Sale_Price]]</f>
        <v>2200.29</v>
      </c>
    </row>
    <row r="8198" spans="1:9" x14ac:dyDescent="0.25">
      <c r="A8198">
        <v>333813</v>
      </c>
      <c r="B8198" t="str">
        <f>INDEX( Table3[],MATCH(Sales[[#This Row],[Category]],Table3[Category],0),1)</f>
        <v>WINE</v>
      </c>
      <c r="C8198" t="s">
        <v>61</v>
      </c>
      <c r="D8198" t="s">
        <v>7899</v>
      </c>
      <c r="E8198" t="s">
        <v>10</v>
      </c>
      <c r="F8198">
        <v>175</v>
      </c>
      <c r="G8198" s="1">
        <v>14.99</v>
      </c>
      <c r="H819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8198">
        <f>Sales[[#This Row],[Total Inventory]]*Sales[[#This Row],[Sale_Price]]</f>
        <v>2448.25</v>
      </c>
    </row>
    <row r="8199" spans="1:9" x14ac:dyDescent="0.25">
      <c r="A8199">
        <v>81756</v>
      </c>
      <c r="B8199" t="str">
        <f>INDEX( Table3[],MATCH(Sales[[#This Row],[Category]],Table3[Category],0),1)</f>
        <v>WINE</v>
      </c>
      <c r="C8199" t="s">
        <v>61</v>
      </c>
      <c r="D8199" t="s">
        <v>4143</v>
      </c>
      <c r="E8199" t="s">
        <v>244</v>
      </c>
      <c r="F8199">
        <v>859</v>
      </c>
      <c r="G8199" s="1">
        <v>1.79</v>
      </c>
      <c r="H8199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8199">
        <f>Sales[[#This Row],[Total Inventory]]*Sales[[#This Row],[Sale_Price]]</f>
        <v>1537.6100000000001</v>
      </c>
    </row>
    <row r="8200" spans="1:9" x14ac:dyDescent="0.25">
      <c r="A8200">
        <v>12135</v>
      </c>
      <c r="B8200" t="str">
        <f>INDEX( Table3[],MATCH(Sales[[#This Row],[Category]],Table3[Category],0),1)</f>
        <v>LIQUOR</v>
      </c>
      <c r="C8200" t="s">
        <v>26</v>
      </c>
      <c r="D8200" t="s">
        <v>7900</v>
      </c>
      <c r="E8200" t="s">
        <v>10</v>
      </c>
      <c r="F8200">
        <v>167</v>
      </c>
      <c r="G8200" s="1">
        <v>12.69</v>
      </c>
      <c r="H8200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8200">
        <f>Sales[[#This Row],[Total Inventory]]*Sales[[#This Row],[Sale_Price]]</f>
        <v>2119.23</v>
      </c>
    </row>
    <row r="8201" spans="1:9" x14ac:dyDescent="0.25">
      <c r="A8201">
        <v>413631</v>
      </c>
      <c r="B8201" t="str">
        <f>INDEX( Table3[],MATCH(Sales[[#This Row],[Category]],Table3[Category],0),1)</f>
        <v>WINE</v>
      </c>
      <c r="C8201" t="s">
        <v>17</v>
      </c>
      <c r="D8201" t="s">
        <v>7901</v>
      </c>
      <c r="E8201" t="s">
        <v>10</v>
      </c>
      <c r="F8201">
        <v>46</v>
      </c>
      <c r="G8201" s="1">
        <v>7.99</v>
      </c>
      <c r="H8201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8201">
        <f>Sales[[#This Row],[Total Inventory]]*Sales[[#This Row],[Sale_Price]]</f>
        <v>367.54</v>
      </c>
    </row>
    <row r="8202" spans="1:9" x14ac:dyDescent="0.25">
      <c r="A8202">
        <v>70347</v>
      </c>
      <c r="B8202" t="str">
        <f>INDEX( Table3[],MATCH(Sales[[#This Row],[Category]],Table3[Category],0),1)</f>
        <v>LIQUOR</v>
      </c>
      <c r="C8202" t="s">
        <v>37</v>
      </c>
      <c r="D8202" t="s">
        <v>7902</v>
      </c>
      <c r="E8202" t="s">
        <v>10</v>
      </c>
      <c r="F8202">
        <v>198</v>
      </c>
      <c r="G8202" s="1">
        <v>10.79</v>
      </c>
      <c r="H8202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8202">
        <f>Sales[[#This Row],[Total Inventory]]*Sales[[#This Row],[Sale_Price]]</f>
        <v>2136.4199999999996</v>
      </c>
    </row>
    <row r="8203" spans="1:9" x14ac:dyDescent="0.25">
      <c r="A8203">
        <v>56065</v>
      </c>
      <c r="B8203" t="str">
        <f>INDEX( Table3[],MATCH(Sales[[#This Row],[Category]],Table3[Category],0),1)</f>
        <v>OTHER</v>
      </c>
      <c r="C8203" t="s">
        <v>75</v>
      </c>
      <c r="D8203" t="s">
        <v>7903</v>
      </c>
      <c r="E8203" t="s">
        <v>10</v>
      </c>
      <c r="F8203">
        <v>185</v>
      </c>
      <c r="G8203" s="1">
        <v>12.49</v>
      </c>
      <c r="H8203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8203">
        <f>Sales[[#This Row],[Total Inventory]]*Sales[[#This Row],[Sale_Price]]</f>
        <v>2310.65</v>
      </c>
    </row>
    <row r="8204" spans="1:9" x14ac:dyDescent="0.25">
      <c r="A8204">
        <v>18546</v>
      </c>
      <c r="B8204" t="str">
        <f>INDEX( Table3[],MATCH(Sales[[#This Row],[Category]],Table3[Category],0),1)</f>
        <v>LIQUOR</v>
      </c>
      <c r="C8204" t="s">
        <v>26</v>
      </c>
      <c r="D8204" t="s">
        <v>7904</v>
      </c>
      <c r="E8204" t="s">
        <v>10</v>
      </c>
      <c r="F8204">
        <v>163</v>
      </c>
      <c r="G8204" s="1">
        <v>17.989999999999998</v>
      </c>
      <c r="H8204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8204">
        <f>Sales[[#This Row],[Total Inventory]]*Sales[[#This Row],[Sale_Price]]</f>
        <v>2932.37</v>
      </c>
    </row>
    <row r="8205" spans="1:9" x14ac:dyDescent="0.25">
      <c r="A8205">
        <v>79383</v>
      </c>
      <c r="B8205" t="str">
        <f>INDEX( Table3[],MATCH(Sales[[#This Row],[Category]],Table3[Category],0),1)</f>
        <v>WINE</v>
      </c>
      <c r="C8205" t="s">
        <v>43</v>
      </c>
      <c r="D8205" t="s">
        <v>6993</v>
      </c>
      <c r="E8205" t="s">
        <v>10</v>
      </c>
      <c r="F8205">
        <v>441</v>
      </c>
      <c r="G8205" s="1">
        <v>9.99</v>
      </c>
      <c r="H8205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8205">
        <f>Sales[[#This Row],[Total Inventory]]*Sales[[#This Row],[Sale_Price]]</f>
        <v>3523.59</v>
      </c>
    </row>
    <row r="8206" spans="1:9" x14ac:dyDescent="0.25">
      <c r="A8206">
        <v>30457</v>
      </c>
      <c r="B8206" t="str">
        <f>INDEX( Table3[],MATCH(Sales[[#This Row],[Category]],Table3[Category],0),1)</f>
        <v>LIQUOR</v>
      </c>
      <c r="C8206" t="s">
        <v>198</v>
      </c>
      <c r="D8206" t="s">
        <v>7905</v>
      </c>
      <c r="E8206" t="s">
        <v>133</v>
      </c>
      <c r="F8206">
        <v>243</v>
      </c>
      <c r="G8206" s="1">
        <v>12.29</v>
      </c>
      <c r="H8206">
        <f>IF(INDEX(Sale_Promotions[[Code]:[Sale Price]],MATCH(Sales[[#This Row],[Code]],Sale_Promotions[Code],0),2)=0,Sales[[#This Row],[Price]],INDEX(Sale_Promotions[[Code]:[Sale Price]],MATCH(Sales[[#This Row],[Code]],Sale_Promotions[Code],0),2))</f>
        <v>12.29</v>
      </c>
      <c r="I8206">
        <f>Sales[[#This Row],[Total Inventory]]*Sales[[#This Row],[Sale_Price]]</f>
        <v>2986.47</v>
      </c>
    </row>
    <row r="8207" spans="1:9" x14ac:dyDescent="0.25">
      <c r="A8207">
        <v>82014</v>
      </c>
      <c r="B8207" t="str">
        <f>INDEX( Table3[],MATCH(Sales[[#This Row],[Category]],Table3[Category],0),1)</f>
        <v>WINE</v>
      </c>
      <c r="C8207" t="s">
        <v>61</v>
      </c>
      <c r="D8207" t="s">
        <v>7906</v>
      </c>
      <c r="E8207" t="s">
        <v>10</v>
      </c>
      <c r="F8207">
        <v>0</v>
      </c>
      <c r="G8207" s="1">
        <v>7.19</v>
      </c>
      <c r="H8207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8207">
        <f>Sales[[#This Row],[Total Inventory]]*Sales[[#This Row],[Sale_Price]]</f>
        <v>0</v>
      </c>
    </row>
    <row r="8208" spans="1:9" x14ac:dyDescent="0.25">
      <c r="A8208">
        <v>339012</v>
      </c>
      <c r="B8208" t="str">
        <f>INDEX( Table3[],MATCH(Sales[[#This Row],[Category]],Table3[Category],0),1)</f>
        <v>WINE</v>
      </c>
      <c r="C8208" t="s">
        <v>61</v>
      </c>
      <c r="D8208" t="s">
        <v>7907</v>
      </c>
      <c r="E8208" t="s">
        <v>10</v>
      </c>
      <c r="F8208">
        <v>12</v>
      </c>
      <c r="G8208" s="1">
        <v>58.99</v>
      </c>
      <c r="H8208">
        <f>IF(INDEX(Sale_Promotions[[Code]:[Sale Price]],MATCH(Sales[[#This Row],[Code]],Sale_Promotions[Code],0),2)=0,Sales[[#This Row],[Price]],INDEX(Sale_Promotions[[Code]:[Sale Price]],MATCH(Sales[[#This Row],[Code]],Sale_Promotions[Code],0),2))</f>
        <v>58.99</v>
      </c>
      <c r="I8208">
        <f>Sales[[#This Row],[Total Inventory]]*Sales[[#This Row],[Sale_Price]]</f>
        <v>707.88</v>
      </c>
    </row>
    <row r="8209" spans="1:9" x14ac:dyDescent="0.25">
      <c r="A8209">
        <v>41014</v>
      </c>
      <c r="B8209" t="str">
        <f>INDEX( Table3[],MATCH(Sales[[#This Row],[Category]],Table3[Category],0),1)</f>
        <v>WINE</v>
      </c>
      <c r="C8209" t="s">
        <v>61</v>
      </c>
      <c r="D8209" t="s">
        <v>5637</v>
      </c>
      <c r="E8209" t="s">
        <v>10</v>
      </c>
      <c r="F8209">
        <v>1</v>
      </c>
      <c r="G8209" s="1">
        <v>96.99</v>
      </c>
      <c r="H8209">
        <f>IF(INDEX(Sale_Promotions[[Code]:[Sale Price]],MATCH(Sales[[#This Row],[Code]],Sale_Promotions[Code],0),2)=0,Sales[[#This Row],[Price]],INDEX(Sale_Promotions[[Code]:[Sale Price]],MATCH(Sales[[#This Row],[Code]],Sale_Promotions[Code],0),2))</f>
        <v>96.99</v>
      </c>
      <c r="I8209">
        <f>Sales[[#This Row],[Total Inventory]]*Sales[[#This Row],[Sale_Price]]</f>
        <v>96.99</v>
      </c>
    </row>
    <row r="8210" spans="1:9" x14ac:dyDescent="0.25">
      <c r="A8210">
        <v>338141</v>
      </c>
      <c r="B8210" t="str">
        <f>INDEX( Table3[],MATCH(Sales[[#This Row],[Category]],Table3[Category],0),1)</f>
        <v>WINE</v>
      </c>
      <c r="C8210" t="s">
        <v>64</v>
      </c>
      <c r="D8210" t="s">
        <v>7908</v>
      </c>
      <c r="E8210" t="s">
        <v>10</v>
      </c>
      <c r="F8210">
        <v>0</v>
      </c>
      <c r="G8210" s="1">
        <v>7.99</v>
      </c>
      <c r="H8210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8210">
        <f>Sales[[#This Row],[Total Inventory]]*Sales[[#This Row],[Sale_Price]]</f>
        <v>0</v>
      </c>
    </row>
    <row r="8211" spans="1:9" x14ac:dyDescent="0.25">
      <c r="A8211">
        <v>10714</v>
      </c>
      <c r="B8211" t="str">
        <f>INDEX( Table3[],MATCH(Sales[[#This Row],[Category]],Table3[Category],0),1)</f>
        <v>BEER</v>
      </c>
      <c r="C8211" t="s">
        <v>11</v>
      </c>
      <c r="D8211" t="s">
        <v>7909</v>
      </c>
      <c r="E8211" t="s">
        <v>25</v>
      </c>
      <c r="F8211">
        <v>12</v>
      </c>
      <c r="G8211" s="1">
        <v>1.48</v>
      </c>
      <c r="H8211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8211">
        <f>Sales[[#This Row],[Total Inventory]]*Sales[[#This Row],[Sale_Price]]</f>
        <v>17.759999999999998</v>
      </c>
    </row>
    <row r="8212" spans="1:9" x14ac:dyDescent="0.25">
      <c r="A8212">
        <v>42145</v>
      </c>
      <c r="B8212" t="str">
        <f>INDEX( Table3[],MATCH(Sales[[#This Row],[Category]],Table3[Category],0),1)</f>
        <v>LIQUOR</v>
      </c>
      <c r="C8212" t="s">
        <v>26</v>
      </c>
      <c r="D8212" t="s">
        <v>7910</v>
      </c>
      <c r="E8212" t="s">
        <v>133</v>
      </c>
      <c r="F8212">
        <v>564</v>
      </c>
      <c r="G8212" s="1">
        <v>4.79</v>
      </c>
      <c r="H8212">
        <f>IF(INDEX(Sale_Promotions[[Code]:[Sale Price]],MATCH(Sales[[#This Row],[Code]],Sale_Promotions[Code],0),2)=0,Sales[[#This Row],[Price]],INDEX(Sale_Promotions[[Code]:[Sale Price]],MATCH(Sales[[#This Row],[Code]],Sale_Promotions[Code],0),2))</f>
        <v>4.79</v>
      </c>
      <c r="I8212">
        <f>Sales[[#This Row],[Total Inventory]]*Sales[[#This Row],[Sale_Price]]</f>
        <v>2701.56</v>
      </c>
    </row>
    <row r="8213" spans="1:9" x14ac:dyDescent="0.25">
      <c r="A8213">
        <v>12205</v>
      </c>
      <c r="B8213" t="str">
        <f>INDEX( Table3[],MATCH(Sales[[#This Row],[Category]],Table3[Category],0),1)</f>
        <v>LIQUOR</v>
      </c>
      <c r="C8213" t="s">
        <v>35</v>
      </c>
      <c r="D8213" t="s">
        <v>7911</v>
      </c>
      <c r="E8213" t="s">
        <v>10</v>
      </c>
      <c r="F8213">
        <v>45</v>
      </c>
      <c r="G8213" s="1">
        <v>46.99</v>
      </c>
      <c r="H8213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8213">
        <f>Sales[[#This Row],[Total Inventory]]*Sales[[#This Row],[Sale_Price]]</f>
        <v>2114.5500000000002</v>
      </c>
    </row>
    <row r="8214" spans="1:9" x14ac:dyDescent="0.25">
      <c r="A8214">
        <v>80727</v>
      </c>
      <c r="B8214" t="str">
        <f>INDEX( Table3[],MATCH(Sales[[#This Row],[Category]],Table3[Category],0),1)</f>
        <v>WINE</v>
      </c>
      <c r="C8214" t="s">
        <v>28</v>
      </c>
      <c r="D8214" t="s">
        <v>6889</v>
      </c>
      <c r="E8214" t="s">
        <v>23</v>
      </c>
      <c r="F8214">
        <v>341</v>
      </c>
      <c r="G8214" s="1">
        <v>14.69</v>
      </c>
      <c r="H821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214">
        <f>Sales[[#This Row],[Total Inventory]]*Sales[[#This Row],[Sale_Price]]</f>
        <v>4088.59</v>
      </c>
    </row>
    <row r="8215" spans="1:9" x14ac:dyDescent="0.25">
      <c r="A8215">
        <v>44132</v>
      </c>
      <c r="B8215" t="str">
        <f>INDEX( Table3[],MATCH(Sales[[#This Row],[Category]],Table3[Category],0),1)</f>
        <v>WINE</v>
      </c>
      <c r="C8215" t="s">
        <v>28</v>
      </c>
      <c r="D8215" t="s">
        <v>4370</v>
      </c>
      <c r="E8215" t="s">
        <v>10</v>
      </c>
      <c r="F8215">
        <v>49</v>
      </c>
      <c r="G8215" s="1">
        <v>25.99</v>
      </c>
      <c r="H8215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8215">
        <f>Sales[[#This Row],[Total Inventory]]*Sales[[#This Row],[Sale_Price]]</f>
        <v>1273.51</v>
      </c>
    </row>
    <row r="8216" spans="1:9" x14ac:dyDescent="0.25">
      <c r="A8216">
        <v>80214</v>
      </c>
      <c r="B8216" t="str">
        <f>INDEX( Table3[],MATCH(Sales[[#This Row],[Category]],Table3[Category],0),1)</f>
        <v>WINE</v>
      </c>
      <c r="C8216" t="s">
        <v>28</v>
      </c>
      <c r="D8216" t="s">
        <v>7912</v>
      </c>
      <c r="E8216" t="s">
        <v>10</v>
      </c>
      <c r="F8216">
        <v>260</v>
      </c>
      <c r="G8216" s="1">
        <v>15.99</v>
      </c>
      <c r="H821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8216">
        <f>Sales[[#This Row],[Total Inventory]]*Sales[[#This Row],[Sale_Price]]</f>
        <v>4157.3999999999996</v>
      </c>
    </row>
    <row r="8217" spans="1:9" x14ac:dyDescent="0.25">
      <c r="A8217">
        <v>179426</v>
      </c>
      <c r="B8217" t="str">
        <f>INDEX( Table3[],MATCH(Sales[[#This Row],[Category]],Table3[Category],0),1)</f>
        <v>WINE</v>
      </c>
      <c r="C8217" t="s">
        <v>61</v>
      </c>
      <c r="D8217" t="s">
        <v>7913</v>
      </c>
      <c r="E8217" t="s">
        <v>10</v>
      </c>
      <c r="F8217">
        <v>204</v>
      </c>
      <c r="G8217" s="1">
        <v>7.19</v>
      </c>
      <c r="H8217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8217">
        <f>Sales[[#This Row],[Total Inventory]]*Sales[[#This Row],[Sale_Price]]</f>
        <v>1466.76</v>
      </c>
    </row>
    <row r="8218" spans="1:9" x14ac:dyDescent="0.25">
      <c r="A8218">
        <v>21474</v>
      </c>
      <c r="B8218" t="str">
        <f>INDEX( Table3[],MATCH(Sales[[#This Row],[Category]],Table3[Category],0),1)</f>
        <v>WINE</v>
      </c>
      <c r="C8218" t="s">
        <v>85</v>
      </c>
      <c r="D8218" t="s">
        <v>7205</v>
      </c>
      <c r="E8218" t="s">
        <v>10</v>
      </c>
      <c r="F8218">
        <v>139</v>
      </c>
      <c r="G8218" s="1">
        <v>19.989999999999998</v>
      </c>
      <c r="H8218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8218">
        <f>Sales[[#This Row],[Total Inventory]]*Sales[[#This Row],[Sale_Price]]</f>
        <v>2778.6099999999997</v>
      </c>
    </row>
    <row r="8219" spans="1:9" x14ac:dyDescent="0.25">
      <c r="A8219">
        <v>79392</v>
      </c>
      <c r="B8219" t="str">
        <f>INDEX( Table3[],MATCH(Sales[[#This Row],[Category]],Table3[Category],0),1)</f>
        <v>LIQUOR</v>
      </c>
      <c r="C8219" t="s">
        <v>35</v>
      </c>
      <c r="D8219" t="s">
        <v>7914</v>
      </c>
      <c r="E8219" t="s">
        <v>10</v>
      </c>
      <c r="F8219">
        <v>201</v>
      </c>
      <c r="G8219" s="1">
        <v>18.690000000000001</v>
      </c>
      <c r="H8219">
        <f>IF(INDEX(Sale_Promotions[[Code]:[Sale Price]],MATCH(Sales[[#This Row],[Code]],Sale_Promotions[Code],0),2)=0,Sales[[#This Row],[Price]],INDEX(Sale_Promotions[[Code]:[Sale Price]],MATCH(Sales[[#This Row],[Code]],Sale_Promotions[Code],0),2))</f>
        <v>18.690000000000001</v>
      </c>
      <c r="I8219">
        <f>Sales[[#This Row],[Total Inventory]]*Sales[[#This Row],[Sale_Price]]</f>
        <v>3756.69</v>
      </c>
    </row>
    <row r="8220" spans="1:9" x14ac:dyDescent="0.25">
      <c r="A8220">
        <v>70560</v>
      </c>
      <c r="B8220" t="str">
        <f>INDEX( Table3[],MATCH(Sales[[#This Row],[Category]],Table3[Category],0),1)</f>
        <v>LIQUOR</v>
      </c>
      <c r="C8220" t="s">
        <v>14</v>
      </c>
      <c r="D8220" t="s">
        <v>7915</v>
      </c>
      <c r="E8220" t="s">
        <v>10</v>
      </c>
      <c r="F8220">
        <v>44</v>
      </c>
      <c r="G8220" s="1">
        <v>15.99</v>
      </c>
      <c r="H8220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8220">
        <f>Sales[[#This Row],[Total Inventory]]*Sales[[#This Row],[Sale_Price]]</f>
        <v>703.56000000000006</v>
      </c>
    </row>
    <row r="8221" spans="1:9" x14ac:dyDescent="0.25">
      <c r="A8221">
        <v>319597</v>
      </c>
      <c r="B8221" t="str">
        <f>INDEX( Table3[],MATCH(Sales[[#This Row],[Category]],Table3[Category],0),1)</f>
        <v>WINE</v>
      </c>
      <c r="C8221" t="s">
        <v>85</v>
      </c>
      <c r="D8221" t="s">
        <v>7916</v>
      </c>
      <c r="E8221" t="s">
        <v>10</v>
      </c>
      <c r="F8221">
        <v>23</v>
      </c>
      <c r="G8221" s="1">
        <v>18.989999999999998</v>
      </c>
      <c r="H8221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8221">
        <f>Sales[[#This Row],[Total Inventory]]*Sales[[#This Row],[Sale_Price]]</f>
        <v>436.77</v>
      </c>
    </row>
    <row r="8222" spans="1:9" x14ac:dyDescent="0.25">
      <c r="A8222">
        <v>80077</v>
      </c>
      <c r="B8222" t="str">
        <f>INDEX( Table3[],MATCH(Sales[[#This Row],[Category]],Table3[Category],0),1)</f>
        <v>WINE</v>
      </c>
      <c r="C8222" t="s">
        <v>163</v>
      </c>
      <c r="D8222" t="s">
        <v>7917</v>
      </c>
      <c r="E8222" t="s">
        <v>10</v>
      </c>
      <c r="F8222">
        <v>268</v>
      </c>
      <c r="G8222" s="1">
        <v>13.99</v>
      </c>
      <c r="H8222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8222">
        <f>Sales[[#This Row],[Total Inventory]]*Sales[[#This Row],[Sale_Price]]</f>
        <v>3749.32</v>
      </c>
    </row>
    <row r="8223" spans="1:9" x14ac:dyDescent="0.25">
      <c r="A8223">
        <v>308741</v>
      </c>
      <c r="B8223" t="str">
        <f>INDEX( Table3[],MATCH(Sales[[#This Row],[Category]],Table3[Category],0),1)</f>
        <v>OTHER</v>
      </c>
      <c r="C8223" t="s">
        <v>75</v>
      </c>
      <c r="D8223" t="s">
        <v>7918</v>
      </c>
      <c r="E8223" t="s">
        <v>10</v>
      </c>
      <c r="F8223">
        <v>0</v>
      </c>
      <c r="G8223" s="1">
        <v>13.99</v>
      </c>
      <c r="H822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8223">
        <f>Sales[[#This Row],[Total Inventory]]*Sales[[#This Row],[Sale_Price]]</f>
        <v>0</v>
      </c>
    </row>
    <row r="8224" spans="1:9" x14ac:dyDescent="0.25">
      <c r="A8224">
        <v>384399</v>
      </c>
      <c r="B8224" t="str">
        <f>INDEX( Table3[],MATCH(Sales[[#This Row],[Category]],Table3[Category],0),1)</f>
        <v>WINE</v>
      </c>
      <c r="C8224" t="s">
        <v>61</v>
      </c>
      <c r="D8224" t="s">
        <v>7919</v>
      </c>
      <c r="E8224" t="s">
        <v>10</v>
      </c>
      <c r="F8224">
        <v>3</v>
      </c>
      <c r="G8224" s="1">
        <v>20.99</v>
      </c>
      <c r="H8224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8224">
        <f>Sales[[#This Row],[Total Inventory]]*Sales[[#This Row],[Sale_Price]]</f>
        <v>43.47</v>
      </c>
    </row>
    <row r="8225" spans="1:9" x14ac:dyDescent="0.25">
      <c r="A8225">
        <v>24794</v>
      </c>
      <c r="B8225" t="str">
        <f>INDEX( Table3[],MATCH(Sales[[#This Row],[Category]],Table3[Category],0),1)</f>
        <v>BEER</v>
      </c>
      <c r="C8225" t="s">
        <v>11</v>
      </c>
      <c r="D8225" t="s">
        <v>7920</v>
      </c>
      <c r="E8225" t="s">
        <v>25</v>
      </c>
      <c r="F8225">
        <v>48</v>
      </c>
      <c r="G8225" s="1">
        <v>1.8</v>
      </c>
      <c r="H8225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8225">
        <f>Sales[[#This Row],[Total Inventory]]*Sales[[#This Row],[Sale_Price]]</f>
        <v>86.4</v>
      </c>
    </row>
    <row r="8226" spans="1:9" x14ac:dyDescent="0.25">
      <c r="A8226">
        <v>71090</v>
      </c>
      <c r="B8226" t="str">
        <f>INDEX( Table3[],MATCH(Sales[[#This Row],[Category]],Table3[Category],0),1)</f>
        <v>LIQUOR</v>
      </c>
      <c r="C8226" t="s">
        <v>175</v>
      </c>
      <c r="D8226" t="s">
        <v>7921</v>
      </c>
      <c r="E8226" t="s">
        <v>10</v>
      </c>
      <c r="F8226">
        <v>139</v>
      </c>
      <c r="G8226" s="1">
        <v>46.99</v>
      </c>
      <c r="H8226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8226">
        <f>Sales[[#This Row],[Total Inventory]]*Sales[[#This Row],[Sale_Price]]</f>
        <v>6531.6100000000006</v>
      </c>
    </row>
    <row r="8227" spans="1:9" x14ac:dyDescent="0.25">
      <c r="A8227">
        <v>314322</v>
      </c>
      <c r="B8227" t="str">
        <f>INDEX( Table3[],MATCH(Sales[[#This Row],[Category]],Table3[Category],0),1)</f>
        <v>WINE</v>
      </c>
      <c r="C8227" t="s">
        <v>31</v>
      </c>
      <c r="D8227" t="s">
        <v>7922</v>
      </c>
      <c r="E8227" t="s">
        <v>10</v>
      </c>
      <c r="F8227">
        <v>151</v>
      </c>
      <c r="G8227" s="1">
        <v>9.99</v>
      </c>
      <c r="H8227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8227">
        <f>Sales[[#This Row],[Total Inventory]]*Sales[[#This Row],[Sale_Price]]</f>
        <v>1508.49</v>
      </c>
    </row>
    <row r="8228" spans="1:9" x14ac:dyDescent="0.25">
      <c r="A8228">
        <v>70709</v>
      </c>
      <c r="B8228" t="str">
        <f>INDEX( Table3[],MATCH(Sales[[#This Row],[Category]],Table3[Category],0),1)</f>
        <v>LIQUOR</v>
      </c>
      <c r="C8228" t="s">
        <v>46</v>
      </c>
      <c r="D8228" t="s">
        <v>7923</v>
      </c>
      <c r="E8228" t="s">
        <v>16</v>
      </c>
      <c r="F8228">
        <v>128</v>
      </c>
      <c r="G8228" s="1">
        <v>5.59</v>
      </c>
      <c r="H8228">
        <f>IF(INDEX(Sale_Promotions[[Code]:[Sale Price]],MATCH(Sales[[#This Row],[Code]],Sale_Promotions[Code],0),2)=0,Sales[[#This Row],[Price]],INDEX(Sale_Promotions[[Code]:[Sale Price]],MATCH(Sales[[#This Row],[Code]],Sale_Promotions[Code],0),2))</f>
        <v>5.59</v>
      </c>
      <c r="I8228">
        <f>Sales[[#This Row],[Total Inventory]]*Sales[[#This Row],[Sale_Price]]</f>
        <v>715.52</v>
      </c>
    </row>
    <row r="8229" spans="1:9" x14ac:dyDescent="0.25">
      <c r="A8229">
        <v>83114</v>
      </c>
      <c r="B8229" t="str">
        <f>INDEX( Table3[],MATCH(Sales[[#This Row],[Category]],Table3[Category],0),1)</f>
        <v>WINE</v>
      </c>
      <c r="C8229" t="s">
        <v>61</v>
      </c>
      <c r="D8229" t="s">
        <v>7924</v>
      </c>
      <c r="E8229" t="s">
        <v>10</v>
      </c>
      <c r="F8229">
        <v>1</v>
      </c>
      <c r="G8229" s="1">
        <v>9.99</v>
      </c>
      <c r="H8229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8229">
        <f>Sales[[#This Row],[Total Inventory]]*Sales[[#This Row],[Sale_Price]]</f>
        <v>6.99</v>
      </c>
    </row>
    <row r="8230" spans="1:9" x14ac:dyDescent="0.25">
      <c r="A8230">
        <v>16691</v>
      </c>
      <c r="B8230" t="str">
        <f>INDEX( Table3[],MATCH(Sales[[#This Row],[Category]],Table3[Category],0),1)</f>
        <v>WINE</v>
      </c>
      <c r="C8230" t="s">
        <v>61</v>
      </c>
      <c r="D8230" t="s">
        <v>7925</v>
      </c>
      <c r="E8230" t="s">
        <v>10</v>
      </c>
      <c r="F8230">
        <v>155</v>
      </c>
      <c r="G8230" s="1">
        <v>11.99</v>
      </c>
      <c r="H8230">
        <f>IF(INDEX(Sale_Promotions[[Code]:[Sale Price]],MATCH(Sales[[#This Row],[Code]],Sale_Promotions[Code],0),2)=0,Sales[[#This Row],[Price]],INDEX(Sale_Promotions[[Code]:[Sale Price]],MATCH(Sales[[#This Row],[Code]],Sale_Promotions[Code],0),2))</f>
        <v>11.69</v>
      </c>
      <c r="I8230">
        <f>Sales[[#This Row],[Total Inventory]]*Sales[[#This Row],[Sale_Price]]</f>
        <v>1811.9499999999998</v>
      </c>
    </row>
    <row r="8231" spans="1:9" x14ac:dyDescent="0.25">
      <c r="A8231">
        <v>309483</v>
      </c>
      <c r="B8231" t="str">
        <f>INDEX( Table3[],MATCH(Sales[[#This Row],[Category]],Table3[Category],0),1)</f>
        <v>WINE</v>
      </c>
      <c r="C8231" t="s">
        <v>43</v>
      </c>
      <c r="D8231" t="s">
        <v>7926</v>
      </c>
      <c r="E8231" t="s">
        <v>10</v>
      </c>
      <c r="F8231">
        <v>79</v>
      </c>
      <c r="G8231" s="1">
        <v>14.49</v>
      </c>
      <c r="H8231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8231">
        <f>Sales[[#This Row],[Total Inventory]]*Sales[[#This Row],[Sale_Price]]</f>
        <v>1144.71</v>
      </c>
    </row>
    <row r="8232" spans="1:9" x14ac:dyDescent="0.25">
      <c r="A8232">
        <v>38881</v>
      </c>
      <c r="B8232" t="str">
        <f>INDEX( Table3[],MATCH(Sales[[#This Row],[Category]],Table3[Category],0),1)</f>
        <v>LIQUOR</v>
      </c>
      <c r="C8232" t="s">
        <v>35</v>
      </c>
      <c r="D8232" t="s">
        <v>7706</v>
      </c>
      <c r="E8232" t="s">
        <v>133</v>
      </c>
      <c r="F8232">
        <v>509</v>
      </c>
      <c r="G8232" s="1">
        <v>19.989999999999998</v>
      </c>
      <c r="H8232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8232">
        <f>Sales[[#This Row],[Total Inventory]]*Sales[[#This Row],[Sale_Price]]</f>
        <v>10174.91</v>
      </c>
    </row>
    <row r="8233" spans="1:9" x14ac:dyDescent="0.25">
      <c r="A8233">
        <v>337394</v>
      </c>
      <c r="B8233" t="str">
        <f>INDEX( Table3[],MATCH(Sales[[#This Row],[Category]],Table3[Category],0),1)</f>
        <v>WINE</v>
      </c>
      <c r="C8233" t="s">
        <v>313</v>
      </c>
      <c r="D8233" t="s">
        <v>7927</v>
      </c>
      <c r="E8233" t="s">
        <v>10</v>
      </c>
      <c r="F8233">
        <v>0</v>
      </c>
      <c r="G8233" s="1">
        <v>27.99</v>
      </c>
      <c r="H8233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8233">
        <f>Sales[[#This Row],[Total Inventory]]*Sales[[#This Row],[Sale_Price]]</f>
        <v>0</v>
      </c>
    </row>
    <row r="8234" spans="1:9" x14ac:dyDescent="0.25">
      <c r="A8234">
        <v>82584</v>
      </c>
      <c r="B8234" t="str">
        <f>INDEX( Table3[],MATCH(Sales[[#This Row],[Category]],Table3[Category],0),1)</f>
        <v>WINE</v>
      </c>
      <c r="C8234" t="s">
        <v>28</v>
      </c>
      <c r="D8234" t="s">
        <v>7928</v>
      </c>
      <c r="E8234" t="s">
        <v>3927</v>
      </c>
      <c r="F8234">
        <v>235</v>
      </c>
      <c r="G8234" s="1">
        <v>2.19</v>
      </c>
      <c r="H8234">
        <f>IF(INDEX(Sale_Promotions[[Code]:[Sale Price]],MATCH(Sales[[#This Row],[Code]],Sale_Promotions[Code],0),2)=0,Sales[[#This Row],[Price]],INDEX(Sale_Promotions[[Code]:[Sale Price]],MATCH(Sales[[#This Row],[Code]],Sale_Promotions[Code],0),2))</f>
        <v>2.19</v>
      </c>
      <c r="I8234">
        <f>Sales[[#This Row],[Total Inventory]]*Sales[[#This Row],[Sale_Price]]</f>
        <v>514.65</v>
      </c>
    </row>
    <row r="8235" spans="1:9" x14ac:dyDescent="0.25">
      <c r="A8235">
        <v>337021</v>
      </c>
      <c r="B8235" t="str">
        <f>INDEX( Table3[],MATCH(Sales[[#This Row],[Category]],Table3[Category],0),1)</f>
        <v>WINE</v>
      </c>
      <c r="C8235" t="s">
        <v>41</v>
      </c>
      <c r="D8235" t="s">
        <v>7929</v>
      </c>
      <c r="E8235" t="s">
        <v>10</v>
      </c>
      <c r="F8235">
        <v>0</v>
      </c>
      <c r="G8235" s="1">
        <v>6.99</v>
      </c>
      <c r="H8235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8235">
        <f>Sales[[#This Row],[Total Inventory]]*Sales[[#This Row],[Sale_Price]]</f>
        <v>0</v>
      </c>
    </row>
    <row r="8236" spans="1:9" x14ac:dyDescent="0.25">
      <c r="A8236">
        <v>28622</v>
      </c>
      <c r="B8236" t="str">
        <f>INDEX( Table3[],MATCH(Sales[[#This Row],[Category]],Table3[Category],0),1)</f>
        <v>BEER</v>
      </c>
      <c r="C8236" t="s">
        <v>11</v>
      </c>
      <c r="D8236" t="s">
        <v>7930</v>
      </c>
      <c r="E8236" t="s">
        <v>229</v>
      </c>
      <c r="F8236">
        <v>36</v>
      </c>
      <c r="G8236" s="1">
        <v>1.25</v>
      </c>
      <c r="H8236">
        <f>IF(INDEX(Sale_Promotions[[Code]:[Sale Price]],MATCH(Sales[[#This Row],[Code]],Sale_Promotions[Code],0),2)=0,Sales[[#This Row],[Price]],INDEX(Sale_Promotions[[Code]:[Sale Price]],MATCH(Sales[[#This Row],[Code]],Sale_Promotions[Code],0),2))</f>
        <v>1.25</v>
      </c>
      <c r="I8236">
        <f>Sales[[#This Row],[Total Inventory]]*Sales[[#This Row],[Sale_Price]]</f>
        <v>45</v>
      </c>
    </row>
    <row r="8237" spans="1:9" x14ac:dyDescent="0.25">
      <c r="A8237">
        <v>313771</v>
      </c>
      <c r="B8237" t="str">
        <f>INDEX( Table3[],MATCH(Sales[[#This Row],[Category]],Table3[Category],0),1)</f>
        <v>WINE</v>
      </c>
      <c r="C8237" t="s">
        <v>39</v>
      </c>
      <c r="D8237" t="s">
        <v>7931</v>
      </c>
      <c r="E8237" t="s">
        <v>10</v>
      </c>
      <c r="F8237">
        <v>114</v>
      </c>
      <c r="G8237" s="1">
        <v>9.7899999999999991</v>
      </c>
      <c r="H8237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8237">
        <f>Sales[[#This Row],[Total Inventory]]*Sales[[#This Row],[Sale_Price]]</f>
        <v>1116.06</v>
      </c>
    </row>
    <row r="8238" spans="1:9" x14ac:dyDescent="0.25">
      <c r="A8238">
        <v>85065</v>
      </c>
      <c r="B8238" t="str">
        <f>INDEX( Table3[],MATCH(Sales[[#This Row],[Category]],Table3[Category],0),1)</f>
        <v>WINE</v>
      </c>
      <c r="C8238" t="s">
        <v>28</v>
      </c>
      <c r="D8238" t="s">
        <v>7932</v>
      </c>
      <c r="E8238" t="s">
        <v>10</v>
      </c>
      <c r="F8238">
        <v>768</v>
      </c>
      <c r="G8238" s="1">
        <v>13.49</v>
      </c>
      <c r="H823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8238">
        <f>Sales[[#This Row],[Total Inventory]]*Sales[[#This Row],[Sale_Price]]</f>
        <v>9976.32</v>
      </c>
    </row>
    <row r="8239" spans="1:9" x14ac:dyDescent="0.25">
      <c r="A8239">
        <v>79472</v>
      </c>
      <c r="B8239" t="str">
        <f>INDEX( Table3[],MATCH(Sales[[#This Row],[Category]],Table3[Category],0),1)</f>
        <v>LIQUOR</v>
      </c>
      <c r="C8239" t="s">
        <v>37</v>
      </c>
      <c r="D8239" t="s">
        <v>1729</v>
      </c>
      <c r="E8239" t="s">
        <v>133</v>
      </c>
      <c r="F8239">
        <v>293</v>
      </c>
      <c r="G8239" s="1">
        <v>15.99</v>
      </c>
      <c r="H8239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8239">
        <f>Sales[[#This Row],[Total Inventory]]*Sales[[#This Row],[Sale_Price]]</f>
        <v>4685.07</v>
      </c>
    </row>
    <row r="8240" spans="1:9" x14ac:dyDescent="0.25">
      <c r="A8240">
        <v>23357</v>
      </c>
      <c r="B8240" t="str">
        <f>INDEX( Table3[],MATCH(Sales[[#This Row],[Category]],Table3[Category],0),1)</f>
        <v>BEER</v>
      </c>
      <c r="C8240" t="s">
        <v>11</v>
      </c>
      <c r="D8240" t="s">
        <v>7933</v>
      </c>
      <c r="E8240" t="s">
        <v>25</v>
      </c>
      <c r="F8240">
        <v>302</v>
      </c>
      <c r="G8240" s="1">
        <v>1.46</v>
      </c>
      <c r="H8240">
        <f>IF(INDEX(Sale_Promotions[[Code]:[Sale Price]],MATCH(Sales[[#This Row],[Code]],Sale_Promotions[Code],0),2)=0,Sales[[#This Row],[Price]],INDEX(Sale_Promotions[[Code]:[Sale Price]],MATCH(Sales[[#This Row],[Code]],Sale_Promotions[Code],0),2))</f>
        <v>1.46</v>
      </c>
      <c r="I8240">
        <f>Sales[[#This Row],[Total Inventory]]*Sales[[#This Row],[Sale_Price]]</f>
        <v>440.92</v>
      </c>
    </row>
    <row r="8241" spans="1:9" x14ac:dyDescent="0.25">
      <c r="A8241">
        <v>81074</v>
      </c>
      <c r="B8241" t="str">
        <f>INDEX( Table3[],MATCH(Sales[[#This Row],[Category]],Table3[Category],0),1)</f>
        <v>LIQUOR</v>
      </c>
      <c r="C8241" t="s">
        <v>198</v>
      </c>
      <c r="D8241" t="s">
        <v>3563</v>
      </c>
      <c r="E8241" t="s">
        <v>449</v>
      </c>
      <c r="F8241">
        <v>644</v>
      </c>
      <c r="G8241" s="1">
        <v>4.59</v>
      </c>
      <c r="H8241">
        <f>IF(INDEX(Sale_Promotions[[Code]:[Sale Price]],MATCH(Sales[[#This Row],[Code]],Sale_Promotions[Code],0),2)=0,Sales[[#This Row],[Price]],INDEX(Sale_Promotions[[Code]:[Sale Price]],MATCH(Sales[[#This Row],[Code]],Sale_Promotions[Code],0),2))</f>
        <v>4.59</v>
      </c>
      <c r="I8241">
        <f>Sales[[#This Row],[Total Inventory]]*Sales[[#This Row],[Sale_Price]]</f>
        <v>2955.96</v>
      </c>
    </row>
    <row r="8242" spans="1:9" x14ac:dyDescent="0.25">
      <c r="A8242">
        <v>78220</v>
      </c>
      <c r="B8242" t="str">
        <f>INDEX( Table3[],MATCH(Sales[[#This Row],[Category]],Table3[Category],0),1)</f>
        <v>LIQUOR</v>
      </c>
      <c r="C8242" t="s">
        <v>102</v>
      </c>
      <c r="D8242" t="s">
        <v>7934</v>
      </c>
      <c r="E8242" t="s">
        <v>10</v>
      </c>
      <c r="F8242">
        <v>98</v>
      </c>
      <c r="G8242" s="1">
        <v>31.99</v>
      </c>
      <c r="H8242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8242">
        <f>Sales[[#This Row],[Total Inventory]]*Sales[[#This Row],[Sale_Price]]</f>
        <v>3135.02</v>
      </c>
    </row>
    <row r="8243" spans="1:9" x14ac:dyDescent="0.25">
      <c r="A8243">
        <v>350699</v>
      </c>
      <c r="B8243" t="str">
        <f>INDEX( Table3[],MATCH(Sales[[#This Row],[Category]],Table3[Category],0),1)</f>
        <v>OTHER</v>
      </c>
      <c r="C8243" t="s">
        <v>75</v>
      </c>
      <c r="D8243" t="s">
        <v>7935</v>
      </c>
      <c r="E8243" t="s">
        <v>10</v>
      </c>
      <c r="F8243">
        <v>11</v>
      </c>
      <c r="G8243" s="1">
        <v>11.99</v>
      </c>
      <c r="H824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243">
        <f>Sales[[#This Row],[Total Inventory]]*Sales[[#This Row],[Sale_Price]]</f>
        <v>131.89000000000001</v>
      </c>
    </row>
    <row r="8244" spans="1:9" x14ac:dyDescent="0.25">
      <c r="A8244">
        <v>48274</v>
      </c>
      <c r="B8244" t="str">
        <f>INDEX( Table3[],MATCH(Sales[[#This Row],[Category]],Table3[Category],0),1)</f>
        <v>WINE</v>
      </c>
      <c r="C8244" t="s">
        <v>61</v>
      </c>
      <c r="D8244" t="s">
        <v>7936</v>
      </c>
      <c r="E8244" t="s">
        <v>10</v>
      </c>
      <c r="F8244">
        <v>0</v>
      </c>
      <c r="G8244" s="1">
        <v>36.99</v>
      </c>
      <c r="H8244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8244">
        <f>Sales[[#This Row],[Total Inventory]]*Sales[[#This Row],[Sale_Price]]</f>
        <v>0</v>
      </c>
    </row>
    <row r="8245" spans="1:9" x14ac:dyDescent="0.25">
      <c r="A8245">
        <v>25495</v>
      </c>
      <c r="B8245" t="str">
        <f>INDEX( Table3[],MATCH(Sales[[#This Row],[Category]],Table3[Category],0),1)</f>
        <v>BEER</v>
      </c>
      <c r="C8245" t="s">
        <v>11</v>
      </c>
      <c r="D8245" t="s">
        <v>2619</v>
      </c>
      <c r="E8245" t="s">
        <v>25</v>
      </c>
      <c r="F8245">
        <v>0</v>
      </c>
      <c r="G8245" s="1">
        <v>19.91</v>
      </c>
      <c r="H8245">
        <f>IF(INDEX(Sale_Promotions[[Code]:[Sale Price]],MATCH(Sales[[#This Row],[Code]],Sale_Promotions[Code],0),2)=0,Sales[[#This Row],[Price]],INDEX(Sale_Promotions[[Code]:[Sale Price]],MATCH(Sales[[#This Row],[Code]],Sale_Promotions[Code],0),2))</f>
        <v>19.91</v>
      </c>
      <c r="I8245">
        <f>Sales[[#This Row],[Total Inventory]]*Sales[[#This Row],[Sale_Price]]</f>
        <v>0</v>
      </c>
    </row>
    <row r="8246" spans="1:9" x14ac:dyDescent="0.25">
      <c r="A8246">
        <v>44916</v>
      </c>
      <c r="B8246" t="str">
        <f>INDEX( Table3[],MATCH(Sales[[#This Row],[Category]],Table3[Category],0),1)</f>
        <v>WINE</v>
      </c>
      <c r="C8246" t="s">
        <v>28</v>
      </c>
      <c r="D8246" t="s">
        <v>7937</v>
      </c>
      <c r="E8246" t="s">
        <v>10</v>
      </c>
      <c r="F8246">
        <v>196</v>
      </c>
      <c r="G8246" s="1">
        <v>14.99</v>
      </c>
      <c r="H8246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8246">
        <f>Sales[[#This Row],[Total Inventory]]*Sales[[#This Row],[Sale_Price]]</f>
        <v>2938.04</v>
      </c>
    </row>
    <row r="8247" spans="1:9" x14ac:dyDescent="0.25">
      <c r="A8247">
        <v>320554</v>
      </c>
      <c r="B8247" t="str">
        <f>INDEX( Table3[],MATCH(Sales[[#This Row],[Category]],Table3[Category],0),1)</f>
        <v>WINE</v>
      </c>
      <c r="C8247" t="s">
        <v>61</v>
      </c>
      <c r="D8247" t="s">
        <v>7938</v>
      </c>
      <c r="E8247" t="s">
        <v>10</v>
      </c>
      <c r="F8247">
        <v>0</v>
      </c>
      <c r="G8247" s="1">
        <v>12.69</v>
      </c>
      <c r="H8247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8247">
        <f>Sales[[#This Row],[Total Inventory]]*Sales[[#This Row],[Sale_Price]]</f>
        <v>0</v>
      </c>
    </row>
    <row r="8248" spans="1:9" x14ac:dyDescent="0.25">
      <c r="A8248">
        <v>46689</v>
      </c>
      <c r="B8248" t="str">
        <f>INDEX( Table3[],MATCH(Sales[[#This Row],[Category]],Table3[Category],0),1)</f>
        <v>OTHER</v>
      </c>
      <c r="C8248" t="s">
        <v>75</v>
      </c>
      <c r="D8248" t="s">
        <v>7939</v>
      </c>
      <c r="E8248" t="s">
        <v>10</v>
      </c>
      <c r="F8248">
        <v>0</v>
      </c>
      <c r="G8248" s="1">
        <v>18.989999999999998</v>
      </c>
      <c r="H8248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8248">
        <f>Sales[[#This Row],[Total Inventory]]*Sales[[#This Row],[Sale_Price]]</f>
        <v>0</v>
      </c>
    </row>
    <row r="8249" spans="1:9" x14ac:dyDescent="0.25">
      <c r="A8249">
        <v>53970</v>
      </c>
      <c r="B8249" t="str">
        <f>INDEX( Table3[],MATCH(Sales[[#This Row],[Category]],Table3[Category],0),1)</f>
        <v>LIQUOR</v>
      </c>
      <c r="C8249" t="s">
        <v>37</v>
      </c>
      <c r="D8249" t="s">
        <v>7940</v>
      </c>
      <c r="E8249" t="s">
        <v>10</v>
      </c>
      <c r="F8249">
        <v>175</v>
      </c>
      <c r="G8249" s="1">
        <v>23.99</v>
      </c>
      <c r="H8249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8249">
        <f>Sales[[#This Row],[Total Inventory]]*Sales[[#This Row],[Sale_Price]]</f>
        <v>4198.25</v>
      </c>
    </row>
    <row r="8250" spans="1:9" x14ac:dyDescent="0.25">
      <c r="A8250">
        <v>432822</v>
      </c>
      <c r="B8250" t="str">
        <f>INDEX( Table3[],MATCH(Sales[[#This Row],[Category]],Table3[Category],0),1)</f>
        <v>WINE</v>
      </c>
      <c r="C8250" t="s">
        <v>85</v>
      </c>
      <c r="D8250" t="s">
        <v>7941</v>
      </c>
      <c r="E8250" t="s">
        <v>10</v>
      </c>
      <c r="F8250">
        <v>108</v>
      </c>
      <c r="G8250" s="1">
        <v>12.39</v>
      </c>
      <c r="H8250">
        <f>IF(INDEX(Sale_Promotions[[Code]:[Sale Price]],MATCH(Sales[[#This Row],[Code]],Sale_Promotions[Code],0),2)=0,Sales[[#This Row],[Price]],INDEX(Sale_Promotions[[Code]:[Sale Price]],MATCH(Sales[[#This Row],[Code]],Sale_Promotions[Code],0),2))</f>
        <v>12.39</v>
      </c>
      <c r="I8250">
        <f>Sales[[#This Row],[Total Inventory]]*Sales[[#This Row],[Sale_Price]]</f>
        <v>1338.1200000000001</v>
      </c>
    </row>
    <row r="8251" spans="1:9" x14ac:dyDescent="0.25">
      <c r="A8251">
        <v>77801</v>
      </c>
      <c r="B8251" t="str">
        <f>INDEX( Table3[],MATCH(Sales[[#This Row],[Category]],Table3[Category],0),1)</f>
        <v>WINE</v>
      </c>
      <c r="C8251" t="s">
        <v>61</v>
      </c>
      <c r="D8251" t="s">
        <v>7942</v>
      </c>
      <c r="E8251" t="s">
        <v>10</v>
      </c>
      <c r="F8251">
        <v>18</v>
      </c>
      <c r="G8251" s="1">
        <v>7.99</v>
      </c>
      <c r="H8251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8251">
        <f>Sales[[#This Row],[Total Inventory]]*Sales[[#This Row],[Sale_Price]]</f>
        <v>143.82</v>
      </c>
    </row>
    <row r="8252" spans="1:9" x14ac:dyDescent="0.25">
      <c r="A8252">
        <v>321808</v>
      </c>
      <c r="B8252" t="str">
        <f>INDEX( Table3[],MATCH(Sales[[#This Row],[Category]],Table3[Category],0),1)</f>
        <v>WINE</v>
      </c>
      <c r="C8252" t="s">
        <v>31</v>
      </c>
      <c r="D8252" t="s">
        <v>7538</v>
      </c>
      <c r="E8252" t="s">
        <v>23</v>
      </c>
      <c r="F8252">
        <v>72</v>
      </c>
      <c r="G8252" s="1">
        <v>8.99</v>
      </c>
      <c r="H825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8252">
        <f>Sales[[#This Row],[Total Inventory]]*Sales[[#This Row],[Sale_Price]]</f>
        <v>647.28</v>
      </c>
    </row>
    <row r="8253" spans="1:9" x14ac:dyDescent="0.25">
      <c r="A8253">
        <v>74497</v>
      </c>
      <c r="B8253" t="str">
        <f>INDEX( Table3[],MATCH(Sales[[#This Row],[Category]],Table3[Category],0),1)</f>
        <v>WINE</v>
      </c>
      <c r="C8253" t="s">
        <v>61</v>
      </c>
      <c r="D8253" t="s">
        <v>3269</v>
      </c>
      <c r="E8253" t="s">
        <v>23</v>
      </c>
      <c r="F8253">
        <v>87</v>
      </c>
      <c r="G8253" s="1">
        <v>8.49</v>
      </c>
      <c r="H8253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8253">
        <f>Sales[[#This Row],[Total Inventory]]*Sales[[#This Row],[Sale_Price]]</f>
        <v>738.63</v>
      </c>
    </row>
    <row r="8254" spans="1:9" x14ac:dyDescent="0.25">
      <c r="A8254">
        <v>24562</v>
      </c>
      <c r="B8254" t="str">
        <f>INDEX( Table3[],MATCH(Sales[[#This Row],[Category]],Table3[Category],0),1)</f>
        <v>WINE</v>
      </c>
      <c r="C8254" t="s">
        <v>41</v>
      </c>
      <c r="D8254" t="s">
        <v>7943</v>
      </c>
      <c r="E8254" t="s">
        <v>10</v>
      </c>
      <c r="F8254">
        <v>9</v>
      </c>
      <c r="G8254" s="1">
        <v>56.99</v>
      </c>
      <c r="H8254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8254">
        <f>Sales[[#This Row],[Total Inventory]]*Sales[[#This Row],[Sale_Price]]</f>
        <v>512.91</v>
      </c>
    </row>
    <row r="8255" spans="1:9" x14ac:dyDescent="0.25">
      <c r="A8255">
        <v>41402</v>
      </c>
      <c r="B8255" t="str">
        <f>INDEX( Table3[],MATCH(Sales[[#This Row],[Category]],Table3[Category],0),1)</f>
        <v>WINE</v>
      </c>
      <c r="C8255" t="s">
        <v>39</v>
      </c>
      <c r="D8255" t="s">
        <v>7944</v>
      </c>
      <c r="E8255" t="s">
        <v>10</v>
      </c>
      <c r="F8255">
        <v>91</v>
      </c>
      <c r="G8255" s="1">
        <v>13.99</v>
      </c>
      <c r="H8255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8255">
        <f>Sales[[#This Row],[Total Inventory]]*Sales[[#This Row],[Sale_Price]]</f>
        <v>1273.0899999999999</v>
      </c>
    </row>
    <row r="8256" spans="1:9" x14ac:dyDescent="0.25">
      <c r="A8256">
        <v>87076</v>
      </c>
      <c r="B8256" t="str">
        <f>INDEX( Table3[],MATCH(Sales[[#This Row],[Category]],Table3[Category],0),1)</f>
        <v>WINE</v>
      </c>
      <c r="C8256" t="s">
        <v>43</v>
      </c>
      <c r="D8256" t="s">
        <v>7945</v>
      </c>
      <c r="E8256" t="s">
        <v>10</v>
      </c>
      <c r="F8256">
        <v>704</v>
      </c>
      <c r="G8256" s="1">
        <v>13.99</v>
      </c>
      <c r="H825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256">
        <f>Sales[[#This Row],[Total Inventory]]*Sales[[#This Row],[Sale_Price]]</f>
        <v>8440.9600000000009</v>
      </c>
    </row>
    <row r="8257" spans="1:9" x14ac:dyDescent="0.25">
      <c r="A8257">
        <v>71223</v>
      </c>
      <c r="B8257" t="str">
        <f>INDEX( Table3[],MATCH(Sales[[#This Row],[Category]],Table3[Category],0),1)</f>
        <v>LIQUOR</v>
      </c>
      <c r="C8257" t="s">
        <v>35</v>
      </c>
      <c r="D8257" t="s">
        <v>7946</v>
      </c>
      <c r="E8257" t="s">
        <v>10</v>
      </c>
      <c r="F8257">
        <v>32</v>
      </c>
      <c r="G8257" s="1">
        <v>15.99</v>
      </c>
      <c r="H825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8257">
        <f>Sales[[#This Row],[Total Inventory]]*Sales[[#This Row],[Sale_Price]]</f>
        <v>511.68</v>
      </c>
    </row>
    <row r="8258" spans="1:9" x14ac:dyDescent="0.25">
      <c r="A8258">
        <v>320041</v>
      </c>
      <c r="B8258" t="str">
        <f>INDEX( Table3[],MATCH(Sales[[#This Row],[Category]],Table3[Category],0),1)</f>
        <v>WINE</v>
      </c>
      <c r="C8258" t="s">
        <v>61</v>
      </c>
      <c r="D8258" t="s">
        <v>7947</v>
      </c>
      <c r="E8258" t="s">
        <v>10</v>
      </c>
      <c r="F8258">
        <v>8</v>
      </c>
      <c r="G8258" s="1">
        <v>21.99</v>
      </c>
      <c r="H8258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8258">
        <f>Sales[[#This Row],[Total Inventory]]*Sales[[#This Row],[Sale_Price]]</f>
        <v>175.92</v>
      </c>
    </row>
    <row r="8259" spans="1:9" x14ac:dyDescent="0.25">
      <c r="A8259">
        <v>327688</v>
      </c>
      <c r="B8259" t="str">
        <f>INDEX( Table3[],MATCH(Sales[[#This Row],[Category]],Table3[Category],0),1)</f>
        <v>WINE</v>
      </c>
      <c r="C8259" t="s">
        <v>28</v>
      </c>
      <c r="D8259" t="s">
        <v>7948</v>
      </c>
      <c r="E8259" t="s">
        <v>10</v>
      </c>
      <c r="F8259">
        <v>0</v>
      </c>
      <c r="G8259" s="1">
        <v>30.99</v>
      </c>
      <c r="H8259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8259">
        <f>Sales[[#This Row],[Total Inventory]]*Sales[[#This Row],[Sale_Price]]</f>
        <v>0</v>
      </c>
    </row>
    <row r="8260" spans="1:9" x14ac:dyDescent="0.25">
      <c r="A8260">
        <v>63533</v>
      </c>
      <c r="B8260" t="str">
        <f>INDEX( Table3[],MATCH(Sales[[#This Row],[Category]],Table3[Category],0),1)</f>
        <v>WINE</v>
      </c>
      <c r="C8260" t="s">
        <v>41</v>
      </c>
      <c r="D8260" t="s">
        <v>7949</v>
      </c>
      <c r="E8260" t="s">
        <v>10</v>
      </c>
      <c r="F8260">
        <v>0</v>
      </c>
      <c r="G8260" s="1">
        <v>22.99</v>
      </c>
      <c r="H8260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8260">
        <f>Sales[[#This Row],[Total Inventory]]*Sales[[#This Row],[Sale_Price]]</f>
        <v>0</v>
      </c>
    </row>
    <row r="8261" spans="1:9" x14ac:dyDescent="0.25">
      <c r="A8261">
        <v>40402</v>
      </c>
      <c r="B8261" t="str">
        <f>INDEX( Table3[],MATCH(Sales[[#This Row],[Category]],Table3[Category],0),1)</f>
        <v>WINE</v>
      </c>
      <c r="C8261" t="s">
        <v>61</v>
      </c>
      <c r="D8261" t="s">
        <v>7950</v>
      </c>
      <c r="E8261" t="s">
        <v>10</v>
      </c>
      <c r="F8261">
        <v>0</v>
      </c>
      <c r="G8261" s="1">
        <v>47.99</v>
      </c>
      <c r="H8261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8261">
        <f>Sales[[#This Row],[Total Inventory]]*Sales[[#This Row],[Sale_Price]]</f>
        <v>0</v>
      </c>
    </row>
    <row r="8262" spans="1:9" x14ac:dyDescent="0.25">
      <c r="A8262">
        <v>83550</v>
      </c>
      <c r="B8262" t="str">
        <f>INDEX( Table3[],MATCH(Sales[[#This Row],[Category]],Table3[Category],0),1)</f>
        <v>WINE</v>
      </c>
      <c r="C8262" t="s">
        <v>61</v>
      </c>
      <c r="D8262" t="s">
        <v>7951</v>
      </c>
      <c r="E8262" t="s">
        <v>10</v>
      </c>
      <c r="F8262">
        <v>265</v>
      </c>
      <c r="G8262" s="1">
        <v>18.489999999999998</v>
      </c>
      <c r="H8262">
        <f>IF(INDEX(Sale_Promotions[[Code]:[Sale Price]],MATCH(Sales[[#This Row],[Code]],Sale_Promotions[Code],0),2)=0,Sales[[#This Row],[Price]],INDEX(Sale_Promotions[[Code]:[Sale Price]],MATCH(Sales[[#This Row],[Code]],Sale_Promotions[Code],0),2))</f>
        <v>16.29</v>
      </c>
      <c r="I8262">
        <f>Sales[[#This Row],[Total Inventory]]*Sales[[#This Row],[Sale_Price]]</f>
        <v>4316.8499999999995</v>
      </c>
    </row>
    <row r="8263" spans="1:9" x14ac:dyDescent="0.25">
      <c r="A8263">
        <v>120588</v>
      </c>
      <c r="B8263" t="str">
        <f>INDEX( Table3[],MATCH(Sales[[#This Row],[Category]],Table3[Category],0),1)</f>
        <v>WINE</v>
      </c>
      <c r="C8263" t="s">
        <v>61</v>
      </c>
      <c r="D8263" t="s">
        <v>7952</v>
      </c>
      <c r="E8263" t="s">
        <v>10</v>
      </c>
      <c r="F8263">
        <v>66</v>
      </c>
      <c r="G8263" s="1">
        <v>6.59</v>
      </c>
      <c r="H8263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8263">
        <f>Sales[[#This Row],[Total Inventory]]*Sales[[#This Row],[Sale_Price]]</f>
        <v>329.34000000000003</v>
      </c>
    </row>
    <row r="8264" spans="1:9" x14ac:dyDescent="0.25">
      <c r="A8264">
        <v>77450</v>
      </c>
      <c r="B8264" t="str">
        <f>INDEX( Table3[],MATCH(Sales[[#This Row],[Category]],Table3[Category],0),1)</f>
        <v>LIQUOR</v>
      </c>
      <c r="C8264" t="s">
        <v>175</v>
      </c>
      <c r="D8264" t="s">
        <v>7953</v>
      </c>
      <c r="E8264" t="s">
        <v>10</v>
      </c>
      <c r="F8264">
        <v>197</v>
      </c>
      <c r="G8264" s="1">
        <v>22.99</v>
      </c>
      <c r="H8264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8264">
        <f>Sales[[#This Row],[Total Inventory]]*Sales[[#This Row],[Sale_Price]]</f>
        <v>4529.03</v>
      </c>
    </row>
    <row r="8265" spans="1:9" x14ac:dyDescent="0.25">
      <c r="A8265">
        <v>313198</v>
      </c>
      <c r="B8265" t="str">
        <f>INDEX( Table3[],MATCH(Sales[[#This Row],[Category]],Table3[Category],0),1)</f>
        <v>LIQUOR</v>
      </c>
      <c r="C8265" t="s">
        <v>198</v>
      </c>
      <c r="D8265" t="s">
        <v>7954</v>
      </c>
      <c r="E8265" t="s">
        <v>10</v>
      </c>
      <c r="F8265">
        <v>68</v>
      </c>
      <c r="G8265" s="1">
        <v>39.99</v>
      </c>
      <c r="H8265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8265">
        <f>Sales[[#This Row],[Total Inventory]]*Sales[[#This Row],[Sale_Price]]</f>
        <v>2719.32</v>
      </c>
    </row>
    <row r="8266" spans="1:9" x14ac:dyDescent="0.25">
      <c r="A8266">
        <v>30834</v>
      </c>
      <c r="B8266" t="str">
        <f>INDEX( Table3[],MATCH(Sales[[#This Row],[Category]],Table3[Category],0),1)</f>
        <v>BEER</v>
      </c>
      <c r="C8266" t="s">
        <v>11</v>
      </c>
      <c r="D8266" t="s">
        <v>7955</v>
      </c>
      <c r="E8266" t="s">
        <v>60</v>
      </c>
      <c r="F8266">
        <v>562</v>
      </c>
      <c r="G8266" s="1">
        <v>1.84</v>
      </c>
      <c r="H8266">
        <f>IF(INDEX(Sale_Promotions[[Code]:[Sale Price]],MATCH(Sales[[#This Row],[Code]],Sale_Promotions[Code],0),2)=0,Sales[[#This Row],[Price]],INDEX(Sale_Promotions[[Code]:[Sale Price]],MATCH(Sales[[#This Row],[Code]],Sale_Promotions[Code],0),2))</f>
        <v>1.84</v>
      </c>
      <c r="I8266">
        <f>Sales[[#This Row],[Total Inventory]]*Sales[[#This Row],[Sale_Price]]</f>
        <v>1034.0800000000002</v>
      </c>
    </row>
    <row r="8267" spans="1:9" x14ac:dyDescent="0.25">
      <c r="A8267">
        <v>81135</v>
      </c>
      <c r="B8267" t="str">
        <f>INDEX( Table3[],MATCH(Sales[[#This Row],[Category]],Table3[Category],0),1)</f>
        <v>WINE</v>
      </c>
      <c r="C8267" t="s">
        <v>85</v>
      </c>
      <c r="D8267" t="s">
        <v>7956</v>
      </c>
      <c r="E8267" t="s">
        <v>10</v>
      </c>
      <c r="F8267">
        <v>10</v>
      </c>
      <c r="G8267" s="1">
        <v>41.99</v>
      </c>
      <c r="H8267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8267">
        <f>Sales[[#This Row],[Total Inventory]]*Sales[[#This Row],[Sale_Price]]</f>
        <v>419.90000000000003</v>
      </c>
    </row>
    <row r="8268" spans="1:9" x14ac:dyDescent="0.25">
      <c r="A8268">
        <v>71233</v>
      </c>
      <c r="B8268" t="str">
        <f>INDEX( Table3[],MATCH(Sales[[#This Row],[Category]],Table3[Category],0),1)</f>
        <v>LIQUOR</v>
      </c>
      <c r="C8268" t="s">
        <v>102</v>
      </c>
      <c r="D8268" t="s">
        <v>7957</v>
      </c>
      <c r="E8268" t="s">
        <v>16</v>
      </c>
      <c r="F8268">
        <v>508</v>
      </c>
      <c r="G8268" s="1">
        <v>44.99</v>
      </c>
      <c r="H8268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8268">
        <f>Sales[[#This Row],[Total Inventory]]*Sales[[#This Row],[Sale_Price]]</f>
        <v>20314.920000000002</v>
      </c>
    </row>
    <row r="8269" spans="1:9" x14ac:dyDescent="0.25">
      <c r="A8269">
        <v>32603</v>
      </c>
      <c r="B8269" t="str">
        <f>INDEX( Table3[],MATCH(Sales[[#This Row],[Category]],Table3[Category],0),1)</f>
        <v>LIQUOR</v>
      </c>
      <c r="C8269" t="s">
        <v>26</v>
      </c>
      <c r="D8269" t="s">
        <v>7958</v>
      </c>
      <c r="E8269" t="s">
        <v>10</v>
      </c>
      <c r="F8269">
        <v>11</v>
      </c>
      <c r="G8269" s="1">
        <v>23.99</v>
      </c>
      <c r="H8269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8269">
        <f>Sales[[#This Row],[Total Inventory]]*Sales[[#This Row],[Sale_Price]]</f>
        <v>263.89</v>
      </c>
    </row>
    <row r="8270" spans="1:9" x14ac:dyDescent="0.25">
      <c r="A8270">
        <v>331415</v>
      </c>
      <c r="B8270" t="str">
        <f>INDEX( Table3[],MATCH(Sales[[#This Row],[Category]],Table3[Category],0),1)</f>
        <v>WINE</v>
      </c>
      <c r="C8270" t="s">
        <v>17</v>
      </c>
      <c r="D8270" t="s">
        <v>7959</v>
      </c>
      <c r="E8270" t="s">
        <v>10</v>
      </c>
      <c r="F8270">
        <v>46</v>
      </c>
      <c r="G8270" s="1">
        <v>10.99</v>
      </c>
      <c r="H827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270">
        <f>Sales[[#This Row],[Total Inventory]]*Sales[[#This Row],[Sale_Price]]</f>
        <v>505.54</v>
      </c>
    </row>
    <row r="8271" spans="1:9" x14ac:dyDescent="0.25">
      <c r="A8271">
        <v>46051</v>
      </c>
      <c r="B8271" t="str">
        <f>INDEX( Table3[],MATCH(Sales[[#This Row],[Category]],Table3[Category],0),1)</f>
        <v>LIQUOR</v>
      </c>
      <c r="C8271" t="s">
        <v>35</v>
      </c>
      <c r="D8271" t="s">
        <v>7960</v>
      </c>
      <c r="E8271" t="s">
        <v>10</v>
      </c>
      <c r="F8271">
        <v>9</v>
      </c>
      <c r="G8271" s="1">
        <v>17.989999999999998</v>
      </c>
      <c r="H8271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8271">
        <f>Sales[[#This Row],[Total Inventory]]*Sales[[#This Row],[Sale_Price]]</f>
        <v>161.91</v>
      </c>
    </row>
    <row r="8272" spans="1:9" x14ac:dyDescent="0.25">
      <c r="A8272">
        <v>81982</v>
      </c>
      <c r="B8272" t="str">
        <f>INDEX( Table3[],MATCH(Sales[[#This Row],[Category]],Table3[Category],0),1)</f>
        <v>WINE</v>
      </c>
      <c r="C8272" t="s">
        <v>28</v>
      </c>
      <c r="D8272" t="s">
        <v>7961</v>
      </c>
      <c r="E8272" t="s">
        <v>10</v>
      </c>
      <c r="F8272">
        <v>204</v>
      </c>
      <c r="G8272" s="1">
        <v>13.99</v>
      </c>
      <c r="H8272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8272">
        <f>Sales[[#This Row],[Total Inventory]]*Sales[[#This Row],[Sale_Price]]</f>
        <v>2547.96</v>
      </c>
    </row>
    <row r="8273" spans="1:9" x14ac:dyDescent="0.25">
      <c r="A8273">
        <v>62740</v>
      </c>
      <c r="B8273" t="str">
        <f>INDEX( Table3[],MATCH(Sales[[#This Row],[Category]],Table3[Category],0),1)</f>
        <v>LIQUOR</v>
      </c>
      <c r="C8273" t="s">
        <v>102</v>
      </c>
      <c r="D8273" t="s">
        <v>1030</v>
      </c>
      <c r="E8273" t="s">
        <v>449</v>
      </c>
      <c r="F8273">
        <v>3306</v>
      </c>
      <c r="G8273" s="1">
        <v>2.79</v>
      </c>
      <c r="H8273">
        <f>IF(INDEX(Sale_Promotions[[Code]:[Sale Price]],MATCH(Sales[[#This Row],[Code]],Sale_Promotions[Code],0),2)=0,Sales[[#This Row],[Price]],INDEX(Sale_Promotions[[Code]:[Sale Price]],MATCH(Sales[[#This Row],[Code]],Sale_Promotions[Code],0),2))</f>
        <v>2.79</v>
      </c>
      <c r="I8273">
        <f>Sales[[#This Row],[Total Inventory]]*Sales[[#This Row],[Sale_Price]]</f>
        <v>9223.74</v>
      </c>
    </row>
    <row r="8274" spans="1:9" x14ac:dyDescent="0.25">
      <c r="A8274">
        <v>11967</v>
      </c>
      <c r="B8274" t="str">
        <f>INDEX( Table3[],MATCH(Sales[[#This Row],[Category]],Table3[Category],0),1)</f>
        <v>WINE</v>
      </c>
      <c r="C8274" t="s">
        <v>53</v>
      </c>
      <c r="D8274" t="s">
        <v>7962</v>
      </c>
      <c r="E8274" t="s">
        <v>10</v>
      </c>
      <c r="F8274">
        <v>0</v>
      </c>
      <c r="G8274" s="1">
        <v>38.99</v>
      </c>
      <c r="H8274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8274">
        <f>Sales[[#This Row],[Total Inventory]]*Sales[[#This Row],[Sale_Price]]</f>
        <v>0</v>
      </c>
    </row>
    <row r="8275" spans="1:9" x14ac:dyDescent="0.25">
      <c r="A8275">
        <v>24678</v>
      </c>
      <c r="B8275" t="str">
        <f>INDEX( Table3[],MATCH(Sales[[#This Row],[Category]],Table3[Category],0),1)</f>
        <v>LIQUOR</v>
      </c>
      <c r="C8275" t="s">
        <v>35</v>
      </c>
      <c r="D8275" t="s">
        <v>7963</v>
      </c>
      <c r="E8275" t="s">
        <v>16</v>
      </c>
      <c r="F8275">
        <v>133</v>
      </c>
      <c r="G8275" s="1">
        <v>18.489999999999998</v>
      </c>
      <c r="H8275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8275">
        <f>Sales[[#This Row],[Total Inventory]]*Sales[[#This Row],[Sale_Price]]</f>
        <v>2459.1699999999996</v>
      </c>
    </row>
    <row r="8276" spans="1:9" x14ac:dyDescent="0.25">
      <c r="A8276">
        <v>44318</v>
      </c>
      <c r="B8276" t="str">
        <f>INDEX( Table3[],MATCH(Sales[[#This Row],[Category]],Table3[Category],0),1)</f>
        <v>WINE</v>
      </c>
      <c r="C8276" t="s">
        <v>61</v>
      </c>
      <c r="D8276" t="s">
        <v>7964</v>
      </c>
      <c r="E8276" t="s">
        <v>10</v>
      </c>
      <c r="F8276">
        <v>135</v>
      </c>
      <c r="G8276" s="1">
        <v>66.989999999999995</v>
      </c>
      <c r="H8276">
        <f>IF(INDEX(Sale_Promotions[[Code]:[Sale Price]],MATCH(Sales[[#This Row],[Code]],Sale_Promotions[Code],0),2)=0,Sales[[#This Row],[Price]],INDEX(Sale_Promotions[[Code]:[Sale Price]],MATCH(Sales[[#This Row],[Code]],Sale_Promotions[Code],0),2))</f>
        <v>66.989999999999995</v>
      </c>
      <c r="I8276">
        <f>Sales[[#This Row],[Total Inventory]]*Sales[[#This Row],[Sale_Price]]</f>
        <v>9043.65</v>
      </c>
    </row>
    <row r="8277" spans="1:9" x14ac:dyDescent="0.25">
      <c r="A8277">
        <v>121134</v>
      </c>
      <c r="B8277" t="str">
        <f>INDEX( Table3[],MATCH(Sales[[#This Row],[Category]],Table3[Category],0),1)</f>
        <v>WINE</v>
      </c>
      <c r="C8277" t="s">
        <v>43</v>
      </c>
      <c r="D8277" t="s">
        <v>7965</v>
      </c>
      <c r="E8277" t="s">
        <v>10</v>
      </c>
      <c r="F8277">
        <v>9</v>
      </c>
      <c r="G8277" s="1">
        <v>14.49</v>
      </c>
      <c r="H8277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8277">
        <f>Sales[[#This Row],[Total Inventory]]*Sales[[#This Row],[Sale_Price]]</f>
        <v>130.41</v>
      </c>
    </row>
    <row r="8278" spans="1:9" x14ac:dyDescent="0.25">
      <c r="A8278">
        <v>70942</v>
      </c>
      <c r="B8278" t="str">
        <f>INDEX( Table3[],MATCH(Sales[[#This Row],[Category]],Table3[Category],0),1)</f>
        <v>WINE</v>
      </c>
      <c r="C8278" t="s">
        <v>53</v>
      </c>
      <c r="D8278" t="s">
        <v>5985</v>
      </c>
      <c r="E8278" t="s">
        <v>10</v>
      </c>
      <c r="F8278">
        <v>303</v>
      </c>
      <c r="G8278" s="1">
        <v>11.99</v>
      </c>
      <c r="H827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278">
        <f>Sales[[#This Row],[Total Inventory]]*Sales[[#This Row],[Sale_Price]]</f>
        <v>3632.9700000000003</v>
      </c>
    </row>
    <row r="8279" spans="1:9" x14ac:dyDescent="0.25">
      <c r="A8279">
        <v>312280</v>
      </c>
      <c r="B8279" t="str">
        <f>INDEX( Table3[],MATCH(Sales[[#This Row],[Category]],Table3[Category],0),1)</f>
        <v>LIQUOR</v>
      </c>
      <c r="C8279" t="s">
        <v>175</v>
      </c>
      <c r="D8279" t="s">
        <v>7966</v>
      </c>
      <c r="E8279" t="s">
        <v>10</v>
      </c>
      <c r="F8279">
        <v>26</v>
      </c>
      <c r="G8279" s="1">
        <v>96.99</v>
      </c>
      <c r="H8279">
        <f>IF(INDEX(Sale_Promotions[[Code]:[Sale Price]],MATCH(Sales[[#This Row],[Code]],Sale_Promotions[Code],0),2)=0,Sales[[#This Row],[Price]],INDEX(Sale_Promotions[[Code]:[Sale Price]],MATCH(Sales[[#This Row],[Code]],Sale_Promotions[Code],0),2))</f>
        <v>96.99</v>
      </c>
      <c r="I8279">
        <f>Sales[[#This Row],[Total Inventory]]*Sales[[#This Row],[Sale_Price]]</f>
        <v>2521.7399999999998</v>
      </c>
    </row>
    <row r="8280" spans="1:9" x14ac:dyDescent="0.25">
      <c r="A8280">
        <v>28223</v>
      </c>
      <c r="B8280" t="str">
        <f>INDEX( Table3[],MATCH(Sales[[#This Row],[Category]],Table3[Category],0),1)</f>
        <v>LIQUOR</v>
      </c>
      <c r="C8280" t="s">
        <v>14</v>
      </c>
      <c r="D8280" t="s">
        <v>6875</v>
      </c>
      <c r="E8280" t="s">
        <v>16</v>
      </c>
      <c r="F8280">
        <v>805</v>
      </c>
      <c r="G8280" s="1">
        <v>72.989999999999995</v>
      </c>
      <c r="H8280">
        <f>IF(INDEX(Sale_Promotions[[Code]:[Sale Price]],MATCH(Sales[[#This Row],[Code]],Sale_Promotions[Code],0),2)=0,Sales[[#This Row],[Price]],INDEX(Sale_Promotions[[Code]:[Sale Price]],MATCH(Sales[[#This Row],[Code]],Sale_Promotions[Code],0),2))</f>
        <v>64.989999999999995</v>
      </c>
      <c r="I8280">
        <f>Sales[[#This Row],[Total Inventory]]*Sales[[#This Row],[Sale_Price]]</f>
        <v>52316.95</v>
      </c>
    </row>
    <row r="8281" spans="1:9" x14ac:dyDescent="0.25">
      <c r="A8281">
        <v>80259</v>
      </c>
      <c r="B8281" t="str">
        <f>INDEX( Table3[],MATCH(Sales[[#This Row],[Category]],Table3[Category],0),1)</f>
        <v>WINE</v>
      </c>
      <c r="C8281" t="s">
        <v>83</v>
      </c>
      <c r="D8281" t="s">
        <v>7967</v>
      </c>
      <c r="E8281" t="s">
        <v>10</v>
      </c>
      <c r="F8281">
        <v>79</v>
      </c>
      <c r="G8281" s="1">
        <v>15.99</v>
      </c>
      <c r="H8281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8281">
        <f>Sales[[#This Row],[Total Inventory]]*Sales[[#This Row],[Sale_Price]]</f>
        <v>1263.21</v>
      </c>
    </row>
    <row r="8282" spans="1:9" x14ac:dyDescent="0.25">
      <c r="A8282">
        <v>30996</v>
      </c>
      <c r="B8282" t="str">
        <f>INDEX( Table3[],MATCH(Sales[[#This Row],[Category]],Table3[Category],0),1)</f>
        <v>WINE</v>
      </c>
      <c r="C8282" t="s">
        <v>28</v>
      </c>
      <c r="D8282" t="s">
        <v>7968</v>
      </c>
      <c r="E8282" t="s">
        <v>10</v>
      </c>
      <c r="F8282">
        <v>272</v>
      </c>
      <c r="G8282" s="1">
        <v>10.99</v>
      </c>
      <c r="H8282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8282">
        <f>Sales[[#This Row],[Total Inventory]]*Sales[[#This Row],[Sale_Price]]</f>
        <v>2717.28</v>
      </c>
    </row>
    <row r="8283" spans="1:9" x14ac:dyDescent="0.25">
      <c r="A8283">
        <v>51039</v>
      </c>
      <c r="B8283" t="str">
        <f>INDEX( Table3[],MATCH(Sales[[#This Row],[Category]],Table3[Category],0),1)</f>
        <v>LIQUOR</v>
      </c>
      <c r="C8283" t="s">
        <v>26</v>
      </c>
      <c r="D8283" t="s">
        <v>7969</v>
      </c>
      <c r="E8283" t="s">
        <v>48</v>
      </c>
      <c r="F8283">
        <v>235</v>
      </c>
      <c r="G8283" s="1">
        <v>5.79</v>
      </c>
      <c r="H8283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8283">
        <f>Sales[[#This Row],[Total Inventory]]*Sales[[#This Row],[Sale_Price]]</f>
        <v>1360.65</v>
      </c>
    </row>
    <row r="8284" spans="1:9" x14ac:dyDescent="0.25">
      <c r="A8284">
        <v>23690</v>
      </c>
      <c r="B8284" t="str">
        <f>INDEX( Table3[],MATCH(Sales[[#This Row],[Category]],Table3[Category],0),1)</f>
        <v>BEER</v>
      </c>
      <c r="C8284" t="s">
        <v>11</v>
      </c>
      <c r="D8284" t="s">
        <v>7970</v>
      </c>
      <c r="E8284" t="s">
        <v>25</v>
      </c>
      <c r="F8284">
        <v>1106</v>
      </c>
      <c r="G8284" s="1">
        <v>1.67</v>
      </c>
      <c r="H8284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8284">
        <f>Sales[[#This Row],[Total Inventory]]*Sales[[#This Row],[Sale_Price]]</f>
        <v>1847.02</v>
      </c>
    </row>
    <row r="8285" spans="1:9" x14ac:dyDescent="0.25">
      <c r="A8285">
        <v>7196</v>
      </c>
      <c r="B8285" t="str">
        <f>INDEX( Table3[],MATCH(Sales[[#This Row],[Category]],Table3[Category],0),1)</f>
        <v>BEER</v>
      </c>
      <c r="C8285" t="s">
        <v>11</v>
      </c>
      <c r="D8285" t="s">
        <v>7971</v>
      </c>
      <c r="E8285" t="s">
        <v>25</v>
      </c>
      <c r="F8285">
        <v>276</v>
      </c>
      <c r="G8285" s="1">
        <v>1.48</v>
      </c>
      <c r="H8285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8285">
        <f>Sales[[#This Row],[Total Inventory]]*Sales[[#This Row],[Sale_Price]]</f>
        <v>408.48</v>
      </c>
    </row>
    <row r="8286" spans="1:9" x14ac:dyDescent="0.25">
      <c r="A8286">
        <v>72490</v>
      </c>
      <c r="B8286" t="str">
        <f>INDEX( Table3[],MATCH(Sales[[#This Row],[Category]],Table3[Category],0),1)</f>
        <v>LIQUOR</v>
      </c>
      <c r="C8286" t="s">
        <v>57</v>
      </c>
      <c r="D8286" t="s">
        <v>7972</v>
      </c>
      <c r="E8286" t="s">
        <v>10</v>
      </c>
      <c r="F8286">
        <v>11</v>
      </c>
      <c r="G8286" s="1">
        <v>34.99</v>
      </c>
      <c r="H8286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8286">
        <f>Sales[[#This Row],[Total Inventory]]*Sales[[#This Row],[Sale_Price]]</f>
        <v>384.89000000000004</v>
      </c>
    </row>
    <row r="8287" spans="1:9" x14ac:dyDescent="0.25">
      <c r="A8287">
        <v>10869</v>
      </c>
      <c r="B8287" t="str">
        <f>INDEX( Table3[],MATCH(Sales[[#This Row],[Category]],Table3[Category],0),1)</f>
        <v>LIQUOR</v>
      </c>
      <c r="C8287" t="s">
        <v>26</v>
      </c>
      <c r="D8287" t="s">
        <v>7973</v>
      </c>
      <c r="E8287" t="s">
        <v>10</v>
      </c>
      <c r="F8287">
        <v>53</v>
      </c>
      <c r="G8287" s="1">
        <v>14.49</v>
      </c>
      <c r="H8287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8287">
        <f>Sales[[#This Row],[Total Inventory]]*Sales[[#This Row],[Sale_Price]]</f>
        <v>767.97</v>
      </c>
    </row>
    <row r="8288" spans="1:9" x14ac:dyDescent="0.25">
      <c r="A8288">
        <v>23379</v>
      </c>
      <c r="B8288" t="str">
        <f>INDEX( Table3[],MATCH(Sales[[#This Row],[Category]],Table3[Category],0),1)</f>
        <v>BEER</v>
      </c>
      <c r="C8288" t="s">
        <v>11</v>
      </c>
      <c r="D8288" t="s">
        <v>7974</v>
      </c>
      <c r="E8288" t="s">
        <v>25</v>
      </c>
      <c r="F8288">
        <v>78</v>
      </c>
      <c r="G8288" s="1">
        <v>1.46</v>
      </c>
      <c r="H8288">
        <f>IF(INDEX(Sale_Promotions[[Code]:[Sale Price]],MATCH(Sales[[#This Row],[Code]],Sale_Promotions[Code],0),2)=0,Sales[[#This Row],[Price]],INDEX(Sale_Promotions[[Code]:[Sale Price]],MATCH(Sales[[#This Row],[Code]],Sale_Promotions[Code],0),2))</f>
        <v>1.46</v>
      </c>
      <c r="I8288">
        <f>Sales[[#This Row],[Total Inventory]]*Sales[[#This Row],[Sale_Price]]</f>
        <v>113.88</v>
      </c>
    </row>
    <row r="8289" spans="1:9" x14ac:dyDescent="0.25">
      <c r="A8289">
        <v>344288</v>
      </c>
      <c r="B8289" t="str">
        <f>INDEX( Table3[],MATCH(Sales[[#This Row],[Category]],Table3[Category],0),1)</f>
        <v>WINE</v>
      </c>
      <c r="C8289" t="s">
        <v>17</v>
      </c>
      <c r="D8289" t="s">
        <v>7975</v>
      </c>
      <c r="E8289" t="s">
        <v>10</v>
      </c>
      <c r="F8289">
        <v>0</v>
      </c>
      <c r="G8289" s="1">
        <v>8.59</v>
      </c>
      <c r="H8289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8289">
        <f>Sales[[#This Row],[Total Inventory]]*Sales[[#This Row],[Sale_Price]]</f>
        <v>0</v>
      </c>
    </row>
    <row r="8290" spans="1:9" x14ac:dyDescent="0.25">
      <c r="A8290">
        <v>11462</v>
      </c>
      <c r="B8290" t="str">
        <f>INDEX( Table3[],MATCH(Sales[[#This Row],[Category]],Table3[Category],0),1)</f>
        <v>LIQUOR</v>
      </c>
      <c r="C8290" t="s">
        <v>175</v>
      </c>
      <c r="D8290" t="s">
        <v>7976</v>
      </c>
      <c r="E8290" t="s">
        <v>10</v>
      </c>
      <c r="F8290">
        <v>238</v>
      </c>
      <c r="G8290" s="1">
        <v>19.690000000000001</v>
      </c>
      <c r="H8290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8290">
        <f>Sales[[#This Row],[Total Inventory]]*Sales[[#This Row],[Sale_Price]]</f>
        <v>4686.22</v>
      </c>
    </row>
    <row r="8291" spans="1:9" x14ac:dyDescent="0.25">
      <c r="A8291">
        <v>93472</v>
      </c>
      <c r="B8291" t="str">
        <f>INDEX( Table3[],MATCH(Sales[[#This Row],[Category]],Table3[Category],0),1)</f>
        <v>BEER</v>
      </c>
      <c r="C8291" t="s">
        <v>11</v>
      </c>
      <c r="D8291" t="s">
        <v>7977</v>
      </c>
      <c r="E8291" t="s">
        <v>20</v>
      </c>
      <c r="F8291">
        <v>0</v>
      </c>
      <c r="G8291" s="1">
        <v>2.56</v>
      </c>
      <c r="H8291">
        <f>IF(INDEX(Sale_Promotions[[Code]:[Sale Price]],MATCH(Sales[[#This Row],[Code]],Sale_Promotions[Code],0),2)=0,Sales[[#This Row],[Price]],INDEX(Sale_Promotions[[Code]:[Sale Price]],MATCH(Sales[[#This Row],[Code]],Sale_Promotions[Code],0),2))</f>
        <v>2.56</v>
      </c>
      <c r="I8291">
        <f>Sales[[#This Row],[Total Inventory]]*Sales[[#This Row],[Sale_Price]]</f>
        <v>0</v>
      </c>
    </row>
    <row r="8292" spans="1:9" x14ac:dyDescent="0.25">
      <c r="A8292">
        <v>51071</v>
      </c>
      <c r="B8292" t="str">
        <f>INDEX( Table3[],MATCH(Sales[[#This Row],[Category]],Table3[Category],0),1)</f>
        <v>LIQUOR</v>
      </c>
      <c r="C8292" t="s">
        <v>26</v>
      </c>
      <c r="D8292" t="s">
        <v>3386</v>
      </c>
      <c r="E8292" t="s">
        <v>133</v>
      </c>
      <c r="F8292">
        <v>484</v>
      </c>
      <c r="G8292" s="1">
        <v>29.99</v>
      </c>
      <c r="H8292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8292">
        <f>Sales[[#This Row],[Total Inventory]]*Sales[[#This Row],[Sale_Price]]</f>
        <v>14515.16</v>
      </c>
    </row>
    <row r="8293" spans="1:9" x14ac:dyDescent="0.25">
      <c r="A8293">
        <v>22624</v>
      </c>
      <c r="B8293" t="str">
        <f>INDEX( Table3[],MATCH(Sales[[#This Row],[Category]],Table3[Category],0),1)</f>
        <v>WINE</v>
      </c>
      <c r="C8293" t="s">
        <v>41</v>
      </c>
      <c r="D8293" t="s">
        <v>7978</v>
      </c>
      <c r="E8293" t="s">
        <v>23</v>
      </c>
      <c r="F8293">
        <v>52</v>
      </c>
      <c r="G8293" s="1">
        <v>11.99</v>
      </c>
      <c r="H8293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8293">
        <f>Sales[[#This Row],[Total Inventory]]*Sales[[#This Row],[Sale_Price]]</f>
        <v>467.48</v>
      </c>
    </row>
    <row r="8294" spans="1:9" x14ac:dyDescent="0.25">
      <c r="A8294">
        <v>302365</v>
      </c>
      <c r="B8294" t="str">
        <f>INDEX( Table3[],MATCH(Sales[[#This Row],[Category]],Table3[Category],0),1)</f>
        <v>WINE</v>
      </c>
      <c r="C8294" t="s">
        <v>17</v>
      </c>
      <c r="D8294" t="s">
        <v>7979</v>
      </c>
      <c r="E8294" t="s">
        <v>10</v>
      </c>
      <c r="F8294">
        <v>26</v>
      </c>
      <c r="G8294" s="1">
        <v>7.49</v>
      </c>
      <c r="H8294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8294">
        <f>Sales[[#This Row],[Total Inventory]]*Sales[[#This Row],[Sale_Price]]</f>
        <v>194.74</v>
      </c>
    </row>
    <row r="8295" spans="1:9" x14ac:dyDescent="0.25">
      <c r="A8295">
        <v>37362</v>
      </c>
      <c r="B8295" t="str">
        <f>INDEX( Table3[],MATCH(Sales[[#This Row],[Category]],Table3[Category],0),1)</f>
        <v>WINE</v>
      </c>
      <c r="C8295" t="s">
        <v>61</v>
      </c>
      <c r="D8295" t="s">
        <v>7980</v>
      </c>
      <c r="E8295" t="s">
        <v>10</v>
      </c>
      <c r="F8295">
        <v>0</v>
      </c>
      <c r="G8295" s="1">
        <v>29.99</v>
      </c>
      <c r="H8295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8295">
        <f>Sales[[#This Row],[Total Inventory]]*Sales[[#This Row],[Sale_Price]]</f>
        <v>0</v>
      </c>
    </row>
    <row r="8296" spans="1:9" x14ac:dyDescent="0.25">
      <c r="A8296">
        <v>304428</v>
      </c>
      <c r="B8296" t="str">
        <f>INDEX( Table3[],MATCH(Sales[[#This Row],[Category]],Table3[Category],0),1)</f>
        <v>WINE</v>
      </c>
      <c r="C8296" t="s">
        <v>41</v>
      </c>
      <c r="D8296" t="s">
        <v>7981</v>
      </c>
      <c r="E8296" t="s">
        <v>10</v>
      </c>
      <c r="F8296">
        <v>2</v>
      </c>
      <c r="G8296" s="1">
        <v>11.49</v>
      </c>
      <c r="H8296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8296">
        <f>Sales[[#This Row],[Total Inventory]]*Sales[[#This Row],[Sale_Price]]</f>
        <v>16.98</v>
      </c>
    </row>
    <row r="8297" spans="1:9" x14ac:dyDescent="0.25">
      <c r="A8297">
        <v>326982</v>
      </c>
      <c r="B8297" t="str">
        <f>INDEX( Table3[],MATCH(Sales[[#This Row],[Category]],Table3[Category],0),1)</f>
        <v>OTHER</v>
      </c>
      <c r="C8297" t="s">
        <v>75</v>
      </c>
      <c r="D8297" t="s">
        <v>7982</v>
      </c>
      <c r="E8297" t="s">
        <v>48</v>
      </c>
      <c r="F8297">
        <v>0</v>
      </c>
      <c r="G8297" s="1">
        <v>5.79</v>
      </c>
      <c r="H8297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8297">
        <f>Sales[[#This Row],[Total Inventory]]*Sales[[#This Row],[Sale_Price]]</f>
        <v>0</v>
      </c>
    </row>
    <row r="8298" spans="1:9" x14ac:dyDescent="0.25">
      <c r="A8298">
        <v>29297</v>
      </c>
      <c r="B8298" t="str">
        <f>INDEX( Table3[],MATCH(Sales[[#This Row],[Category]],Table3[Category],0),1)</f>
        <v>BEER</v>
      </c>
      <c r="C8298" t="s">
        <v>11</v>
      </c>
      <c r="D8298" t="s">
        <v>7983</v>
      </c>
      <c r="E8298" t="s">
        <v>25</v>
      </c>
      <c r="F8298">
        <v>162</v>
      </c>
      <c r="G8298" s="1">
        <v>1.67</v>
      </c>
      <c r="H8298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8298">
        <f>Sales[[#This Row],[Total Inventory]]*Sales[[#This Row],[Sale_Price]]</f>
        <v>270.53999999999996</v>
      </c>
    </row>
    <row r="8299" spans="1:9" x14ac:dyDescent="0.25">
      <c r="A8299">
        <v>70139</v>
      </c>
      <c r="B8299" t="str">
        <f>INDEX( Table3[],MATCH(Sales[[#This Row],[Category]],Table3[Category],0),1)</f>
        <v>LIQUOR</v>
      </c>
      <c r="C8299" t="s">
        <v>37</v>
      </c>
      <c r="D8299" t="s">
        <v>7984</v>
      </c>
      <c r="E8299" t="s">
        <v>10</v>
      </c>
      <c r="F8299">
        <v>51</v>
      </c>
      <c r="G8299" s="1">
        <v>7.49</v>
      </c>
      <c r="H8299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8299">
        <f>Sales[[#This Row],[Total Inventory]]*Sales[[#This Row],[Sale_Price]]</f>
        <v>381.99</v>
      </c>
    </row>
    <row r="8300" spans="1:9" x14ac:dyDescent="0.25">
      <c r="A8300">
        <v>322479</v>
      </c>
      <c r="B8300" t="str">
        <f>INDEX( Table3[],MATCH(Sales[[#This Row],[Category]],Table3[Category],0),1)</f>
        <v>WINE</v>
      </c>
      <c r="C8300" t="s">
        <v>31</v>
      </c>
      <c r="D8300" t="s">
        <v>7985</v>
      </c>
      <c r="E8300" t="s">
        <v>10</v>
      </c>
      <c r="F8300">
        <v>0</v>
      </c>
      <c r="G8300" s="1">
        <v>16.989999999999998</v>
      </c>
      <c r="H8300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8300">
        <f>Sales[[#This Row],[Total Inventory]]*Sales[[#This Row],[Sale_Price]]</f>
        <v>0</v>
      </c>
    </row>
    <row r="8301" spans="1:9" x14ac:dyDescent="0.25">
      <c r="A8301">
        <v>23692</v>
      </c>
      <c r="B8301" t="str">
        <f>INDEX( Table3[],MATCH(Sales[[#This Row],[Category]],Table3[Category],0),1)</f>
        <v>BEER</v>
      </c>
      <c r="C8301" t="s">
        <v>11</v>
      </c>
      <c r="D8301" t="s">
        <v>7986</v>
      </c>
      <c r="E8301" t="s">
        <v>25</v>
      </c>
      <c r="F8301">
        <v>786</v>
      </c>
      <c r="G8301" s="1">
        <v>1.57</v>
      </c>
      <c r="H8301">
        <f>IF(INDEX(Sale_Promotions[[Code]:[Sale Price]],MATCH(Sales[[#This Row],[Code]],Sale_Promotions[Code],0),2)=0,Sales[[#This Row],[Price]],INDEX(Sale_Promotions[[Code]:[Sale Price]],MATCH(Sales[[#This Row],[Code]],Sale_Promotions[Code],0),2))</f>
        <v>1.57</v>
      </c>
      <c r="I8301">
        <f>Sales[[#This Row],[Total Inventory]]*Sales[[#This Row],[Sale_Price]]</f>
        <v>1234.02</v>
      </c>
    </row>
    <row r="8302" spans="1:9" x14ac:dyDescent="0.25">
      <c r="A8302">
        <v>366870</v>
      </c>
      <c r="B8302" t="str">
        <f>INDEX( Table3[],MATCH(Sales[[#This Row],[Category]],Table3[Category],0),1)</f>
        <v>WINE</v>
      </c>
      <c r="C8302" t="s">
        <v>100</v>
      </c>
      <c r="D8302" t="s">
        <v>7987</v>
      </c>
      <c r="E8302" t="s">
        <v>10</v>
      </c>
      <c r="F8302">
        <v>10</v>
      </c>
      <c r="G8302" s="1">
        <v>9.7899999999999991</v>
      </c>
      <c r="H830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8302">
        <f>Sales[[#This Row],[Total Inventory]]*Sales[[#This Row],[Sale_Price]]</f>
        <v>97.899999999999991</v>
      </c>
    </row>
    <row r="8303" spans="1:9" x14ac:dyDescent="0.25">
      <c r="A8303">
        <v>43648</v>
      </c>
      <c r="B8303" t="str">
        <f>INDEX( Table3[],MATCH(Sales[[#This Row],[Category]],Table3[Category],0),1)</f>
        <v>LIQUOR</v>
      </c>
      <c r="C8303" t="s">
        <v>57</v>
      </c>
      <c r="D8303" t="s">
        <v>7988</v>
      </c>
      <c r="E8303" t="s">
        <v>10</v>
      </c>
      <c r="F8303">
        <v>199</v>
      </c>
      <c r="G8303" s="1">
        <v>37.99</v>
      </c>
      <c r="H8303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8303">
        <f>Sales[[#This Row],[Total Inventory]]*Sales[[#This Row],[Sale_Price]]</f>
        <v>7560.01</v>
      </c>
    </row>
    <row r="8304" spans="1:9" x14ac:dyDescent="0.25">
      <c r="A8304">
        <v>47445</v>
      </c>
      <c r="B8304" t="str">
        <f>INDEX( Table3[],MATCH(Sales[[#This Row],[Category]],Table3[Category],0),1)</f>
        <v>LIQUOR</v>
      </c>
      <c r="C8304" t="s">
        <v>37</v>
      </c>
      <c r="D8304" t="s">
        <v>7989</v>
      </c>
      <c r="E8304" t="s">
        <v>10</v>
      </c>
      <c r="F8304">
        <v>24</v>
      </c>
      <c r="G8304" s="1">
        <v>29.99</v>
      </c>
      <c r="H8304">
        <f>IF(INDEX(Sale_Promotions[[Code]:[Sale Price]],MATCH(Sales[[#This Row],[Code]],Sale_Promotions[Code],0),2)=0,Sales[[#This Row],[Price]],INDEX(Sale_Promotions[[Code]:[Sale Price]],MATCH(Sales[[#This Row],[Code]],Sale_Promotions[Code],0),2))</f>
        <v>28.59</v>
      </c>
      <c r="I8304">
        <f>Sales[[#This Row],[Total Inventory]]*Sales[[#This Row],[Sale_Price]]</f>
        <v>686.16</v>
      </c>
    </row>
    <row r="8305" spans="1:9" x14ac:dyDescent="0.25">
      <c r="A8305">
        <v>74772</v>
      </c>
      <c r="B8305" t="str">
        <f>INDEX( Table3[],MATCH(Sales[[#This Row],[Category]],Table3[Category],0),1)</f>
        <v>LIQUOR</v>
      </c>
      <c r="C8305" t="s">
        <v>14</v>
      </c>
      <c r="D8305" t="s">
        <v>7990</v>
      </c>
      <c r="E8305" t="s">
        <v>10</v>
      </c>
      <c r="F8305">
        <v>109</v>
      </c>
      <c r="G8305" s="1">
        <v>65.989999999999995</v>
      </c>
      <c r="H8305">
        <f>IF(INDEX(Sale_Promotions[[Code]:[Sale Price]],MATCH(Sales[[#This Row],[Code]],Sale_Promotions[Code],0),2)=0,Sales[[#This Row],[Price]],INDEX(Sale_Promotions[[Code]:[Sale Price]],MATCH(Sales[[#This Row],[Code]],Sale_Promotions[Code],0),2))</f>
        <v>64.09</v>
      </c>
      <c r="I8305">
        <f>Sales[[#This Row],[Total Inventory]]*Sales[[#This Row],[Sale_Price]]</f>
        <v>6985.81</v>
      </c>
    </row>
    <row r="8306" spans="1:9" x14ac:dyDescent="0.25">
      <c r="A8306">
        <v>83624</v>
      </c>
      <c r="B8306" t="str">
        <f>INDEX( Table3[],MATCH(Sales[[#This Row],[Category]],Table3[Category],0),1)</f>
        <v>WINE</v>
      </c>
      <c r="C8306" t="s">
        <v>163</v>
      </c>
      <c r="D8306" t="s">
        <v>7991</v>
      </c>
      <c r="E8306" t="s">
        <v>10</v>
      </c>
      <c r="F8306">
        <v>3</v>
      </c>
      <c r="G8306" s="1">
        <v>5.79</v>
      </c>
      <c r="H8306">
        <f>IF(INDEX(Sale_Promotions[[Code]:[Sale Price]],MATCH(Sales[[#This Row],[Code]],Sale_Promotions[Code],0),2)=0,Sales[[#This Row],[Price]],INDEX(Sale_Promotions[[Code]:[Sale Price]],MATCH(Sales[[#This Row],[Code]],Sale_Promotions[Code],0),2))</f>
        <v>3.99</v>
      </c>
      <c r="I8306">
        <f>Sales[[#This Row],[Total Inventory]]*Sales[[#This Row],[Sale_Price]]</f>
        <v>11.97</v>
      </c>
    </row>
    <row r="8307" spans="1:9" x14ac:dyDescent="0.25">
      <c r="A8307">
        <v>91375</v>
      </c>
      <c r="B8307" t="str">
        <f>INDEX( Table3[],MATCH(Sales[[#This Row],[Category]],Table3[Category],0),1)</f>
        <v>BEER</v>
      </c>
      <c r="C8307" t="s">
        <v>11</v>
      </c>
      <c r="D8307" t="s">
        <v>7992</v>
      </c>
      <c r="E8307" t="s">
        <v>25</v>
      </c>
      <c r="F8307">
        <v>0</v>
      </c>
      <c r="G8307" s="1">
        <v>1.25</v>
      </c>
      <c r="H8307">
        <f>IF(INDEX(Sale_Promotions[[Code]:[Sale Price]],MATCH(Sales[[#This Row],[Code]],Sale_Promotions[Code],0),2)=0,Sales[[#This Row],[Price]],INDEX(Sale_Promotions[[Code]:[Sale Price]],MATCH(Sales[[#This Row],[Code]],Sale_Promotions[Code],0),2))</f>
        <v>1.25</v>
      </c>
      <c r="I8307">
        <f>Sales[[#This Row],[Total Inventory]]*Sales[[#This Row],[Sale_Price]]</f>
        <v>0</v>
      </c>
    </row>
    <row r="8308" spans="1:9" x14ac:dyDescent="0.25">
      <c r="A8308">
        <v>68071</v>
      </c>
      <c r="B8308" t="str">
        <f>INDEX( Table3[],MATCH(Sales[[#This Row],[Category]],Table3[Category],0),1)</f>
        <v>WINE</v>
      </c>
      <c r="C8308" t="s">
        <v>61</v>
      </c>
      <c r="D8308" t="s">
        <v>7993</v>
      </c>
      <c r="E8308" t="s">
        <v>10</v>
      </c>
      <c r="F8308">
        <v>267</v>
      </c>
      <c r="G8308" s="1">
        <v>25.99</v>
      </c>
      <c r="H8308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8308">
        <f>Sales[[#This Row],[Total Inventory]]*Sales[[#This Row],[Sale_Price]]</f>
        <v>6939.33</v>
      </c>
    </row>
    <row r="8309" spans="1:9" x14ac:dyDescent="0.25">
      <c r="A8309">
        <v>80080</v>
      </c>
      <c r="B8309" t="str">
        <f>INDEX( Table3[],MATCH(Sales[[#This Row],[Category]],Table3[Category],0),1)</f>
        <v>WINE</v>
      </c>
      <c r="C8309" t="s">
        <v>64</v>
      </c>
      <c r="D8309" t="s">
        <v>7994</v>
      </c>
      <c r="E8309" t="s">
        <v>10</v>
      </c>
      <c r="F8309">
        <v>37</v>
      </c>
      <c r="G8309" s="1">
        <v>5.29</v>
      </c>
      <c r="H8309">
        <f>IF(INDEX(Sale_Promotions[[Code]:[Sale Price]],MATCH(Sales[[#This Row],[Code]],Sale_Promotions[Code],0),2)=0,Sales[[#This Row],[Price]],INDEX(Sale_Promotions[[Code]:[Sale Price]],MATCH(Sales[[#This Row],[Code]],Sale_Promotions[Code],0),2))</f>
        <v>3.49</v>
      </c>
      <c r="I8309">
        <f>Sales[[#This Row],[Total Inventory]]*Sales[[#This Row],[Sale_Price]]</f>
        <v>129.13</v>
      </c>
    </row>
    <row r="8310" spans="1:9" x14ac:dyDescent="0.25">
      <c r="A8310">
        <v>78085</v>
      </c>
      <c r="B8310" t="str">
        <f>INDEX( Table3[],MATCH(Sales[[#This Row],[Category]],Table3[Category],0),1)</f>
        <v>WINE</v>
      </c>
      <c r="C8310" t="s">
        <v>163</v>
      </c>
      <c r="D8310" t="s">
        <v>6951</v>
      </c>
      <c r="E8310" t="s">
        <v>23</v>
      </c>
      <c r="F8310">
        <v>242</v>
      </c>
      <c r="G8310" s="1">
        <v>10.79</v>
      </c>
      <c r="H8310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8310">
        <f>Sales[[#This Row],[Total Inventory]]*Sales[[#This Row],[Sale_Price]]</f>
        <v>2611.1799999999998</v>
      </c>
    </row>
    <row r="8311" spans="1:9" x14ac:dyDescent="0.25">
      <c r="A8311">
        <v>24462</v>
      </c>
      <c r="B8311" t="str">
        <f>INDEX( Table3[],MATCH(Sales[[#This Row],[Category]],Table3[Category],0),1)</f>
        <v>BEER</v>
      </c>
      <c r="C8311" t="s">
        <v>11</v>
      </c>
      <c r="D8311" t="s">
        <v>7995</v>
      </c>
      <c r="E8311" t="s">
        <v>25</v>
      </c>
      <c r="F8311">
        <v>0</v>
      </c>
      <c r="G8311" s="1">
        <v>6.54</v>
      </c>
      <c r="H8311">
        <f>IF(INDEX(Sale_Promotions[[Code]:[Sale Price]],MATCH(Sales[[#This Row],[Code]],Sale_Promotions[Code],0),2)=0,Sales[[#This Row],[Price]],INDEX(Sale_Promotions[[Code]:[Sale Price]],MATCH(Sales[[#This Row],[Code]],Sale_Promotions[Code],0),2))</f>
        <v>6.54</v>
      </c>
      <c r="I8311">
        <f>Sales[[#This Row],[Total Inventory]]*Sales[[#This Row],[Sale_Price]]</f>
        <v>0</v>
      </c>
    </row>
    <row r="8312" spans="1:9" x14ac:dyDescent="0.25">
      <c r="A8312">
        <v>44486</v>
      </c>
      <c r="B8312" t="str">
        <f>INDEX( Table3[],MATCH(Sales[[#This Row],[Category]],Table3[Category],0),1)</f>
        <v>LIQUOR</v>
      </c>
      <c r="C8312" t="s">
        <v>26</v>
      </c>
      <c r="D8312" t="s">
        <v>7996</v>
      </c>
      <c r="E8312" t="s">
        <v>10</v>
      </c>
      <c r="F8312">
        <v>30</v>
      </c>
      <c r="G8312" s="1">
        <v>9.49</v>
      </c>
      <c r="H8312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8312">
        <f>Sales[[#This Row],[Total Inventory]]*Sales[[#This Row],[Sale_Price]]</f>
        <v>284.7</v>
      </c>
    </row>
    <row r="8313" spans="1:9" x14ac:dyDescent="0.25">
      <c r="A8313">
        <v>47139</v>
      </c>
      <c r="B8313" t="str">
        <f>INDEX( Table3[],MATCH(Sales[[#This Row],[Category]],Table3[Category],0),1)</f>
        <v>LIQUOR</v>
      </c>
      <c r="C8313" t="s">
        <v>26</v>
      </c>
      <c r="D8313" t="s">
        <v>7997</v>
      </c>
      <c r="E8313" t="s">
        <v>10</v>
      </c>
      <c r="F8313">
        <v>229</v>
      </c>
      <c r="G8313" s="1">
        <v>15.99</v>
      </c>
      <c r="H8313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8313">
        <f>Sales[[#This Row],[Total Inventory]]*Sales[[#This Row],[Sale_Price]]</f>
        <v>3661.71</v>
      </c>
    </row>
    <row r="8314" spans="1:9" x14ac:dyDescent="0.25">
      <c r="A8314">
        <v>43768</v>
      </c>
      <c r="B8314" t="str">
        <f>INDEX( Table3[],MATCH(Sales[[#This Row],[Category]],Table3[Category],0),1)</f>
        <v>LIQUOR</v>
      </c>
      <c r="C8314" t="s">
        <v>14</v>
      </c>
      <c r="D8314" t="s">
        <v>7998</v>
      </c>
      <c r="E8314" t="s">
        <v>10</v>
      </c>
      <c r="F8314">
        <v>0</v>
      </c>
      <c r="G8314" s="1">
        <v>103.99</v>
      </c>
      <c r="H8314">
        <f>IF(INDEX(Sale_Promotions[[Code]:[Sale Price]],MATCH(Sales[[#This Row],[Code]],Sale_Promotions[Code],0),2)=0,Sales[[#This Row],[Price]],INDEX(Sale_Promotions[[Code]:[Sale Price]],MATCH(Sales[[#This Row],[Code]],Sale_Promotions[Code],0),2))</f>
        <v>103.99</v>
      </c>
      <c r="I8314">
        <f>Sales[[#This Row],[Total Inventory]]*Sales[[#This Row],[Sale_Price]]</f>
        <v>0</v>
      </c>
    </row>
    <row r="8315" spans="1:9" x14ac:dyDescent="0.25">
      <c r="A8315">
        <v>70808</v>
      </c>
      <c r="B8315" t="str">
        <f>INDEX( Table3[],MATCH(Sales[[#This Row],[Category]],Table3[Category],0),1)</f>
        <v>LIQUOR</v>
      </c>
      <c r="C8315" t="s">
        <v>175</v>
      </c>
      <c r="D8315" t="s">
        <v>7999</v>
      </c>
      <c r="E8315" t="s">
        <v>10</v>
      </c>
      <c r="F8315">
        <v>65</v>
      </c>
      <c r="G8315" s="1">
        <v>138.99</v>
      </c>
      <c r="H8315">
        <f>IF(INDEX(Sale_Promotions[[Code]:[Sale Price]],MATCH(Sales[[#This Row],[Code]],Sale_Promotions[Code],0),2)=0,Sales[[#This Row],[Price]],INDEX(Sale_Promotions[[Code]:[Sale Price]],MATCH(Sales[[#This Row],[Code]],Sale_Promotions[Code],0),2))</f>
        <v>138.99</v>
      </c>
      <c r="I8315">
        <f>Sales[[#This Row],[Total Inventory]]*Sales[[#This Row],[Sale_Price]]</f>
        <v>9034.35</v>
      </c>
    </row>
    <row r="8316" spans="1:9" x14ac:dyDescent="0.25">
      <c r="A8316">
        <v>23252</v>
      </c>
      <c r="B8316" t="str">
        <f>INDEX( Table3[],MATCH(Sales[[#This Row],[Category]],Table3[Category],0),1)</f>
        <v>BEER</v>
      </c>
      <c r="C8316" t="s">
        <v>11</v>
      </c>
      <c r="D8316" t="s">
        <v>8000</v>
      </c>
      <c r="E8316" t="s">
        <v>92</v>
      </c>
      <c r="F8316">
        <v>22</v>
      </c>
      <c r="G8316" s="1">
        <v>4.88</v>
      </c>
      <c r="H8316">
        <f>IF(INDEX(Sale_Promotions[[Code]:[Sale Price]],MATCH(Sales[[#This Row],[Code]],Sale_Promotions[Code],0),2)=0,Sales[[#This Row],[Price]],INDEX(Sale_Promotions[[Code]:[Sale Price]],MATCH(Sales[[#This Row],[Code]],Sale_Promotions[Code],0),2))</f>
        <v>4.88</v>
      </c>
      <c r="I8316">
        <f>Sales[[#This Row],[Total Inventory]]*Sales[[#This Row],[Sale_Price]]</f>
        <v>107.36</v>
      </c>
    </row>
    <row r="8317" spans="1:9" x14ac:dyDescent="0.25">
      <c r="A8317">
        <v>46469</v>
      </c>
      <c r="B8317" t="str">
        <f>INDEX( Table3[],MATCH(Sales[[#This Row],[Category]],Table3[Category],0),1)</f>
        <v>WINE</v>
      </c>
      <c r="C8317" t="s">
        <v>41</v>
      </c>
      <c r="D8317" t="s">
        <v>8001</v>
      </c>
      <c r="E8317" t="s">
        <v>10</v>
      </c>
      <c r="F8317">
        <v>53</v>
      </c>
      <c r="G8317" s="1">
        <v>12.99</v>
      </c>
      <c r="H831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8317">
        <f>Sales[[#This Row],[Total Inventory]]*Sales[[#This Row],[Sale_Price]]</f>
        <v>688.47</v>
      </c>
    </row>
    <row r="8318" spans="1:9" x14ac:dyDescent="0.25">
      <c r="A8318">
        <v>71730</v>
      </c>
      <c r="B8318" t="str">
        <f>INDEX( Table3[],MATCH(Sales[[#This Row],[Category]],Table3[Category],0),1)</f>
        <v>WINE</v>
      </c>
      <c r="C8318" t="s">
        <v>41</v>
      </c>
      <c r="D8318" t="s">
        <v>8002</v>
      </c>
      <c r="E8318" t="s">
        <v>10</v>
      </c>
      <c r="F8318">
        <v>260</v>
      </c>
      <c r="G8318" s="1">
        <v>21.99</v>
      </c>
      <c r="H8318">
        <f>IF(INDEX(Sale_Promotions[[Code]:[Sale Price]],MATCH(Sales[[#This Row],[Code]],Sale_Promotions[Code],0),2)=0,Sales[[#This Row],[Price]],INDEX(Sale_Promotions[[Code]:[Sale Price]],MATCH(Sales[[#This Row],[Code]],Sale_Promotions[Code],0),2))</f>
        <v>21.19</v>
      </c>
      <c r="I8318">
        <f>Sales[[#This Row],[Total Inventory]]*Sales[[#This Row],[Sale_Price]]</f>
        <v>5509.4000000000005</v>
      </c>
    </row>
    <row r="8319" spans="1:9" x14ac:dyDescent="0.25">
      <c r="A8319">
        <v>79669</v>
      </c>
      <c r="B8319" t="str">
        <f>INDEX( Table3[],MATCH(Sales[[#This Row],[Category]],Table3[Category],0),1)</f>
        <v>WINE</v>
      </c>
      <c r="C8319" t="s">
        <v>64</v>
      </c>
      <c r="D8319" t="s">
        <v>6741</v>
      </c>
      <c r="E8319" t="s">
        <v>48</v>
      </c>
      <c r="F8319">
        <v>479</v>
      </c>
      <c r="G8319" s="1">
        <v>6.59</v>
      </c>
      <c r="H8319">
        <f>IF(INDEX(Sale_Promotions[[Code]:[Sale Price]],MATCH(Sales[[#This Row],[Code]],Sale_Promotions[Code],0),2)=0,Sales[[#This Row],[Price]],INDEX(Sale_Promotions[[Code]:[Sale Price]],MATCH(Sales[[#This Row],[Code]],Sale_Promotions[Code],0),2))</f>
        <v>6.59</v>
      </c>
      <c r="I8319">
        <f>Sales[[#This Row],[Total Inventory]]*Sales[[#This Row],[Sale_Price]]</f>
        <v>3156.61</v>
      </c>
    </row>
    <row r="8320" spans="1:9" x14ac:dyDescent="0.25">
      <c r="A8320">
        <v>310021</v>
      </c>
      <c r="B8320" t="str">
        <f>INDEX( Table3[],MATCH(Sales[[#This Row],[Category]],Table3[Category],0),1)</f>
        <v>WINE</v>
      </c>
      <c r="C8320" t="s">
        <v>17</v>
      </c>
      <c r="D8320" t="s">
        <v>8003</v>
      </c>
      <c r="E8320" t="s">
        <v>10</v>
      </c>
      <c r="F8320">
        <v>0</v>
      </c>
      <c r="G8320" s="1">
        <v>12.99</v>
      </c>
      <c r="H8320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8320">
        <f>Sales[[#This Row],[Total Inventory]]*Sales[[#This Row],[Sale_Price]]</f>
        <v>0</v>
      </c>
    </row>
    <row r="8321" spans="1:9" x14ac:dyDescent="0.25">
      <c r="A8321">
        <v>169765</v>
      </c>
      <c r="B8321" t="str">
        <f>INDEX( Table3[],MATCH(Sales[[#This Row],[Category]],Table3[Category],0),1)</f>
        <v>WINE</v>
      </c>
      <c r="C8321" t="s">
        <v>28</v>
      </c>
      <c r="D8321" t="s">
        <v>8004</v>
      </c>
      <c r="E8321" t="s">
        <v>10</v>
      </c>
      <c r="F8321">
        <v>30</v>
      </c>
      <c r="G8321" s="1">
        <v>10.99</v>
      </c>
      <c r="H8321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8321">
        <f>Sales[[#This Row],[Total Inventory]]*Sales[[#This Row],[Sale_Price]]</f>
        <v>254.70000000000002</v>
      </c>
    </row>
    <row r="8322" spans="1:9" x14ac:dyDescent="0.25">
      <c r="A8322">
        <v>79414</v>
      </c>
      <c r="B8322" t="str">
        <f>INDEX( Table3[],MATCH(Sales[[#This Row],[Category]],Table3[Category],0),1)</f>
        <v>LIQUOR</v>
      </c>
      <c r="C8322" t="s">
        <v>26</v>
      </c>
      <c r="D8322" t="s">
        <v>8005</v>
      </c>
      <c r="E8322" t="s">
        <v>10</v>
      </c>
      <c r="F8322">
        <v>3</v>
      </c>
      <c r="G8322" s="1">
        <v>35.99</v>
      </c>
      <c r="H8322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8322">
        <f>Sales[[#This Row],[Total Inventory]]*Sales[[#This Row],[Sale_Price]]</f>
        <v>107.97</v>
      </c>
    </row>
    <row r="8323" spans="1:9" x14ac:dyDescent="0.25">
      <c r="A8323">
        <v>48497</v>
      </c>
      <c r="B8323" t="str">
        <f>INDEX( Table3[],MATCH(Sales[[#This Row],[Category]],Table3[Category],0),1)</f>
        <v>WINE</v>
      </c>
      <c r="C8323" t="s">
        <v>61</v>
      </c>
      <c r="D8323" t="s">
        <v>8006</v>
      </c>
      <c r="E8323" t="s">
        <v>48</v>
      </c>
      <c r="F8323">
        <v>2</v>
      </c>
      <c r="G8323" s="1">
        <v>65.989999999999995</v>
      </c>
      <c r="H8323">
        <f>IF(INDEX(Sale_Promotions[[Code]:[Sale Price]],MATCH(Sales[[#This Row],[Code]],Sale_Promotions[Code],0),2)=0,Sales[[#This Row],[Price]],INDEX(Sale_Promotions[[Code]:[Sale Price]],MATCH(Sales[[#This Row],[Code]],Sale_Promotions[Code],0),2))</f>
        <v>65.989999999999995</v>
      </c>
      <c r="I8323">
        <f>Sales[[#This Row],[Total Inventory]]*Sales[[#This Row],[Sale_Price]]</f>
        <v>131.97999999999999</v>
      </c>
    </row>
    <row r="8324" spans="1:9" x14ac:dyDescent="0.25">
      <c r="A8324">
        <v>342307</v>
      </c>
      <c r="B8324" t="str">
        <f>INDEX( Table3[],MATCH(Sales[[#This Row],[Category]],Table3[Category],0),1)</f>
        <v>OTHER</v>
      </c>
      <c r="C8324" t="s">
        <v>75</v>
      </c>
      <c r="D8324" t="s">
        <v>8007</v>
      </c>
      <c r="E8324" t="s">
        <v>10</v>
      </c>
      <c r="F8324">
        <v>4</v>
      </c>
      <c r="G8324" s="1">
        <v>16.989999999999998</v>
      </c>
      <c r="H8324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8324">
        <f>Sales[[#This Row],[Total Inventory]]*Sales[[#This Row],[Sale_Price]]</f>
        <v>67.959999999999994</v>
      </c>
    </row>
    <row r="8325" spans="1:9" x14ac:dyDescent="0.25">
      <c r="A8325">
        <v>427129</v>
      </c>
      <c r="B8325" t="str">
        <f>INDEX( Table3[],MATCH(Sales[[#This Row],[Category]],Table3[Category],0),1)</f>
        <v>WINE</v>
      </c>
      <c r="C8325" t="s">
        <v>100</v>
      </c>
      <c r="D8325" t="s">
        <v>8008</v>
      </c>
      <c r="E8325" t="s">
        <v>52</v>
      </c>
      <c r="F8325">
        <v>14</v>
      </c>
      <c r="G8325" s="1">
        <v>14.49</v>
      </c>
      <c r="H8325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8325">
        <f>Sales[[#This Row],[Total Inventory]]*Sales[[#This Row],[Sale_Price]]</f>
        <v>202.86</v>
      </c>
    </row>
    <row r="8326" spans="1:9" x14ac:dyDescent="0.25">
      <c r="A8326">
        <v>30163</v>
      </c>
      <c r="B8326" t="str">
        <f>INDEX( Table3[],MATCH(Sales[[#This Row],[Category]],Table3[Category],0),1)</f>
        <v>WINE</v>
      </c>
      <c r="C8326" t="s">
        <v>61</v>
      </c>
      <c r="D8326" t="s">
        <v>8009</v>
      </c>
      <c r="E8326" t="s">
        <v>10</v>
      </c>
      <c r="F8326">
        <v>2</v>
      </c>
      <c r="G8326" s="1">
        <v>36.99</v>
      </c>
      <c r="H8326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8326">
        <f>Sales[[#This Row],[Total Inventory]]*Sales[[#This Row],[Sale_Price]]</f>
        <v>73.98</v>
      </c>
    </row>
    <row r="8327" spans="1:9" x14ac:dyDescent="0.25">
      <c r="A8327">
        <v>71393</v>
      </c>
      <c r="B8327" t="str">
        <f>INDEX( Table3[],MATCH(Sales[[#This Row],[Category]],Table3[Category],0),1)</f>
        <v>LIQUOR</v>
      </c>
      <c r="C8327" t="s">
        <v>37</v>
      </c>
      <c r="D8327" t="s">
        <v>8010</v>
      </c>
      <c r="E8327" t="s">
        <v>10</v>
      </c>
      <c r="F8327">
        <v>274</v>
      </c>
      <c r="G8327" s="1">
        <v>29.99</v>
      </c>
      <c r="H8327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8327">
        <f>Sales[[#This Row],[Total Inventory]]*Sales[[#This Row],[Sale_Price]]</f>
        <v>8217.26</v>
      </c>
    </row>
    <row r="8328" spans="1:9" x14ac:dyDescent="0.25">
      <c r="A8328">
        <v>70971</v>
      </c>
      <c r="B8328" t="str">
        <f>INDEX( Table3[],MATCH(Sales[[#This Row],[Category]],Table3[Category],0),1)</f>
        <v>WINE</v>
      </c>
      <c r="C8328" t="s">
        <v>61</v>
      </c>
      <c r="D8328" t="s">
        <v>8011</v>
      </c>
      <c r="E8328" t="s">
        <v>10</v>
      </c>
      <c r="F8328">
        <v>5</v>
      </c>
      <c r="G8328" s="1">
        <v>41.99</v>
      </c>
      <c r="H8328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8328">
        <f>Sales[[#This Row],[Total Inventory]]*Sales[[#This Row],[Sale_Price]]</f>
        <v>209.95000000000002</v>
      </c>
    </row>
    <row r="8329" spans="1:9" x14ac:dyDescent="0.25">
      <c r="A8329">
        <v>312895</v>
      </c>
      <c r="B8329" t="str">
        <f>INDEX( Table3[],MATCH(Sales[[#This Row],[Category]],Table3[Category],0),1)</f>
        <v>WINE</v>
      </c>
      <c r="C8329" t="s">
        <v>61</v>
      </c>
      <c r="D8329" t="s">
        <v>3717</v>
      </c>
      <c r="E8329" t="s">
        <v>10</v>
      </c>
      <c r="F8329">
        <v>148</v>
      </c>
      <c r="G8329" s="1">
        <v>10.79</v>
      </c>
      <c r="H8329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8329">
        <f>Sales[[#This Row],[Total Inventory]]*Sales[[#This Row],[Sale_Price]]</f>
        <v>1448.9199999999998</v>
      </c>
    </row>
    <row r="8330" spans="1:9" x14ac:dyDescent="0.25">
      <c r="A8330">
        <v>83429</v>
      </c>
      <c r="B8330" t="str">
        <f>INDEX( Table3[],MATCH(Sales[[#This Row],[Category]],Table3[Category],0),1)</f>
        <v>WINE</v>
      </c>
      <c r="C8330" t="s">
        <v>61</v>
      </c>
      <c r="D8330" t="s">
        <v>8012</v>
      </c>
      <c r="E8330" t="s">
        <v>23</v>
      </c>
      <c r="F8330">
        <v>102</v>
      </c>
      <c r="G8330" s="1">
        <v>8.49</v>
      </c>
      <c r="H8330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8330">
        <f>Sales[[#This Row],[Total Inventory]]*Sales[[#This Row],[Sale_Price]]</f>
        <v>865.98</v>
      </c>
    </row>
    <row r="8331" spans="1:9" x14ac:dyDescent="0.25">
      <c r="A8331">
        <v>339614</v>
      </c>
      <c r="B8331" t="str">
        <f>INDEX( Table3[],MATCH(Sales[[#This Row],[Category]],Table3[Category],0),1)</f>
        <v>WINE</v>
      </c>
      <c r="C8331" t="s">
        <v>41</v>
      </c>
      <c r="D8331" t="s">
        <v>8013</v>
      </c>
      <c r="E8331" t="s">
        <v>10</v>
      </c>
      <c r="F8331">
        <v>6</v>
      </c>
      <c r="G8331" s="1">
        <v>42.99</v>
      </c>
      <c r="H8331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8331">
        <f>Sales[[#This Row],[Total Inventory]]*Sales[[#This Row],[Sale_Price]]</f>
        <v>257.94</v>
      </c>
    </row>
    <row r="8332" spans="1:9" x14ac:dyDescent="0.25">
      <c r="A8332">
        <v>435864</v>
      </c>
      <c r="B8332" t="str">
        <f>INDEX( Table3[],MATCH(Sales[[#This Row],[Category]],Table3[Category],0),1)</f>
        <v>WINE</v>
      </c>
      <c r="C8332" t="s">
        <v>43</v>
      </c>
      <c r="D8332" t="s">
        <v>8014</v>
      </c>
      <c r="E8332" t="s">
        <v>10</v>
      </c>
      <c r="F8332">
        <v>73</v>
      </c>
      <c r="G8332" s="1">
        <v>13.49</v>
      </c>
      <c r="H8332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8332">
        <f>Sales[[#This Row],[Total Inventory]]*Sales[[#This Row],[Sale_Price]]</f>
        <v>984.77</v>
      </c>
    </row>
    <row r="8333" spans="1:9" x14ac:dyDescent="0.25">
      <c r="A8333">
        <v>436062</v>
      </c>
      <c r="B8333" t="str">
        <f>INDEX( Table3[],MATCH(Sales[[#This Row],[Category]],Table3[Category],0),1)</f>
        <v>WINE</v>
      </c>
      <c r="C8333" t="s">
        <v>39</v>
      </c>
      <c r="D8333" t="s">
        <v>6807</v>
      </c>
      <c r="E8333" t="s">
        <v>10</v>
      </c>
      <c r="F8333">
        <v>255</v>
      </c>
      <c r="G8333" s="1">
        <v>6.99</v>
      </c>
      <c r="H8333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8333">
        <f>Sales[[#This Row],[Total Inventory]]*Sales[[#This Row],[Sale_Price]]</f>
        <v>1782.45</v>
      </c>
    </row>
    <row r="8334" spans="1:9" x14ac:dyDescent="0.25">
      <c r="A8334">
        <v>11819</v>
      </c>
      <c r="B8334" t="str">
        <f>INDEX( Table3[],MATCH(Sales[[#This Row],[Category]],Table3[Category],0),1)</f>
        <v>LIQUOR</v>
      </c>
      <c r="C8334" t="s">
        <v>26</v>
      </c>
      <c r="D8334" t="s">
        <v>8015</v>
      </c>
      <c r="E8334" t="s">
        <v>10</v>
      </c>
      <c r="F8334">
        <v>476</v>
      </c>
      <c r="G8334" s="1">
        <v>19.989999999999998</v>
      </c>
      <c r="H8334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8334">
        <f>Sales[[#This Row],[Total Inventory]]*Sales[[#This Row],[Sale_Price]]</f>
        <v>9515.24</v>
      </c>
    </row>
    <row r="8335" spans="1:9" x14ac:dyDescent="0.25">
      <c r="A8335">
        <v>190136</v>
      </c>
      <c r="B8335" t="str">
        <f>INDEX( Table3[],MATCH(Sales[[#This Row],[Category]],Table3[Category],0),1)</f>
        <v>WINE</v>
      </c>
      <c r="C8335" t="s">
        <v>17</v>
      </c>
      <c r="D8335" t="s">
        <v>8016</v>
      </c>
      <c r="E8335" t="s">
        <v>10</v>
      </c>
      <c r="F8335">
        <v>5</v>
      </c>
      <c r="G8335" s="1">
        <v>6.79</v>
      </c>
      <c r="H8335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8335">
        <f>Sales[[#This Row],[Total Inventory]]*Sales[[#This Row],[Sale_Price]]</f>
        <v>33.950000000000003</v>
      </c>
    </row>
    <row r="8336" spans="1:9" x14ac:dyDescent="0.25">
      <c r="A8336">
        <v>82295</v>
      </c>
      <c r="B8336" t="str">
        <f>INDEX( Table3[],MATCH(Sales[[#This Row],[Category]],Table3[Category],0),1)</f>
        <v>WINE</v>
      </c>
      <c r="C8336" t="s">
        <v>28</v>
      </c>
      <c r="D8336" t="s">
        <v>8017</v>
      </c>
      <c r="E8336" t="s">
        <v>10</v>
      </c>
      <c r="F8336">
        <v>266</v>
      </c>
      <c r="G8336" s="1">
        <v>18.989999999999998</v>
      </c>
      <c r="H833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8336">
        <f>Sales[[#This Row],[Total Inventory]]*Sales[[#This Row],[Sale_Price]]</f>
        <v>4253.34</v>
      </c>
    </row>
    <row r="8337" spans="1:9" x14ac:dyDescent="0.25">
      <c r="A8337">
        <v>336865</v>
      </c>
      <c r="B8337" t="str">
        <f>INDEX( Table3[],MATCH(Sales[[#This Row],[Category]],Table3[Category],0),1)</f>
        <v>WINE</v>
      </c>
      <c r="C8337" t="s">
        <v>61</v>
      </c>
      <c r="D8337" t="s">
        <v>8018</v>
      </c>
      <c r="E8337" t="s">
        <v>10</v>
      </c>
      <c r="F8337">
        <v>275</v>
      </c>
      <c r="G8337" s="1">
        <v>13.99</v>
      </c>
      <c r="H833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8337">
        <f>Sales[[#This Row],[Total Inventory]]*Sales[[#This Row],[Sale_Price]]</f>
        <v>3847.25</v>
      </c>
    </row>
    <row r="8338" spans="1:9" x14ac:dyDescent="0.25">
      <c r="A8338">
        <v>72389</v>
      </c>
      <c r="B8338" t="str">
        <f>INDEX( Table3[],MATCH(Sales[[#This Row],[Category]],Table3[Category],0),1)</f>
        <v>WINE</v>
      </c>
      <c r="C8338" t="s">
        <v>163</v>
      </c>
      <c r="D8338" t="s">
        <v>2170</v>
      </c>
      <c r="E8338" t="s">
        <v>10</v>
      </c>
      <c r="F8338">
        <v>333</v>
      </c>
      <c r="G8338" s="1">
        <v>8.99</v>
      </c>
      <c r="H833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8338">
        <f>Sales[[#This Row],[Total Inventory]]*Sales[[#This Row],[Sale_Price]]</f>
        <v>2993.67</v>
      </c>
    </row>
    <row r="8339" spans="1:9" x14ac:dyDescent="0.25">
      <c r="A8339">
        <v>72669</v>
      </c>
      <c r="B8339" t="str">
        <f>INDEX( Table3[],MATCH(Sales[[#This Row],[Category]],Table3[Category],0),1)</f>
        <v>LIQUOR</v>
      </c>
      <c r="C8339" t="s">
        <v>37</v>
      </c>
      <c r="D8339" t="s">
        <v>8019</v>
      </c>
      <c r="E8339" t="s">
        <v>10</v>
      </c>
      <c r="F8339">
        <v>113</v>
      </c>
      <c r="G8339" s="1">
        <v>14.49</v>
      </c>
      <c r="H8339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8339">
        <f>Sales[[#This Row],[Total Inventory]]*Sales[[#This Row],[Sale_Price]]</f>
        <v>1637.3700000000001</v>
      </c>
    </row>
    <row r="8340" spans="1:9" x14ac:dyDescent="0.25">
      <c r="A8340">
        <v>23886</v>
      </c>
      <c r="B8340" t="str">
        <f>INDEX( Table3[],MATCH(Sales[[#This Row],[Category]],Table3[Category],0),1)</f>
        <v>BEER</v>
      </c>
      <c r="C8340" t="s">
        <v>11</v>
      </c>
      <c r="D8340" t="s">
        <v>6014</v>
      </c>
      <c r="E8340" t="s">
        <v>25</v>
      </c>
      <c r="F8340">
        <v>342</v>
      </c>
      <c r="G8340" s="1">
        <v>33.99</v>
      </c>
      <c r="H8340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8340">
        <f>Sales[[#This Row],[Total Inventory]]*Sales[[#This Row],[Sale_Price]]</f>
        <v>11624.58</v>
      </c>
    </row>
    <row r="8341" spans="1:9" x14ac:dyDescent="0.25">
      <c r="A8341">
        <v>84247</v>
      </c>
      <c r="B8341" t="str">
        <f>INDEX( Table3[],MATCH(Sales[[#This Row],[Category]],Table3[Category],0),1)</f>
        <v>WINE</v>
      </c>
      <c r="C8341" t="s">
        <v>28</v>
      </c>
      <c r="D8341" t="s">
        <v>5275</v>
      </c>
      <c r="E8341" t="s">
        <v>10</v>
      </c>
      <c r="F8341">
        <v>156</v>
      </c>
      <c r="G8341" s="1">
        <v>6.99</v>
      </c>
      <c r="H8341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8341">
        <f>Sales[[#This Row],[Total Inventory]]*Sales[[#This Row],[Sale_Price]]</f>
        <v>1090.44</v>
      </c>
    </row>
    <row r="8342" spans="1:9" x14ac:dyDescent="0.25">
      <c r="A8342">
        <v>32417</v>
      </c>
      <c r="B8342" t="str">
        <f>INDEX( Table3[],MATCH(Sales[[#This Row],[Category]],Table3[Category],0),1)</f>
        <v>LIQUOR</v>
      </c>
      <c r="C8342" t="s">
        <v>102</v>
      </c>
      <c r="D8342" t="s">
        <v>8020</v>
      </c>
      <c r="E8342" t="s">
        <v>10</v>
      </c>
      <c r="F8342">
        <v>203</v>
      </c>
      <c r="G8342" s="1">
        <v>51.99</v>
      </c>
      <c r="H8342">
        <f>IF(INDEX(Sale_Promotions[[Code]:[Sale Price]],MATCH(Sales[[#This Row],[Code]],Sale_Promotions[Code],0),2)=0,Sales[[#This Row],[Price]],INDEX(Sale_Promotions[[Code]:[Sale Price]],MATCH(Sales[[#This Row],[Code]],Sale_Promotions[Code],0),2))</f>
        <v>51.99</v>
      </c>
      <c r="I8342">
        <f>Sales[[#This Row],[Total Inventory]]*Sales[[#This Row],[Sale_Price]]</f>
        <v>10553.970000000001</v>
      </c>
    </row>
    <row r="8343" spans="1:9" x14ac:dyDescent="0.25">
      <c r="A8343">
        <v>80451</v>
      </c>
      <c r="B8343" t="str">
        <f>INDEX( Table3[],MATCH(Sales[[#This Row],[Category]],Table3[Category],0),1)</f>
        <v>WINE</v>
      </c>
      <c r="C8343" t="s">
        <v>28</v>
      </c>
      <c r="D8343" t="s">
        <v>8021</v>
      </c>
      <c r="E8343" t="s">
        <v>23</v>
      </c>
      <c r="F8343">
        <v>12</v>
      </c>
      <c r="G8343" s="1">
        <v>13.69</v>
      </c>
      <c r="H8343">
        <f>IF(INDEX(Sale_Promotions[[Code]:[Sale Price]],MATCH(Sales[[#This Row],[Code]],Sale_Promotions[Code],0),2)=0,Sales[[#This Row],[Price]],INDEX(Sale_Promotions[[Code]:[Sale Price]],MATCH(Sales[[#This Row],[Code]],Sale_Promotions[Code],0),2))</f>
        <v>13.39</v>
      </c>
      <c r="I8343">
        <f>Sales[[#This Row],[Total Inventory]]*Sales[[#This Row],[Sale_Price]]</f>
        <v>160.68</v>
      </c>
    </row>
    <row r="8344" spans="1:9" x14ac:dyDescent="0.25">
      <c r="A8344">
        <v>326422</v>
      </c>
      <c r="B8344" t="str">
        <f>INDEX( Table3[],MATCH(Sales[[#This Row],[Category]],Table3[Category],0),1)</f>
        <v>LIQUOR</v>
      </c>
      <c r="C8344" t="s">
        <v>175</v>
      </c>
      <c r="D8344" t="s">
        <v>8022</v>
      </c>
      <c r="E8344" t="s">
        <v>10</v>
      </c>
      <c r="F8344">
        <v>10</v>
      </c>
      <c r="G8344" s="1">
        <v>49.99</v>
      </c>
      <c r="H8344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8344">
        <f>Sales[[#This Row],[Total Inventory]]*Sales[[#This Row],[Sale_Price]]</f>
        <v>499.90000000000003</v>
      </c>
    </row>
    <row r="8345" spans="1:9" x14ac:dyDescent="0.25">
      <c r="A8345">
        <v>23325</v>
      </c>
      <c r="B8345" t="str">
        <f>INDEX( Table3[],MATCH(Sales[[#This Row],[Category]],Table3[Category],0),1)</f>
        <v>BEER</v>
      </c>
      <c r="C8345" t="s">
        <v>11</v>
      </c>
      <c r="D8345" t="s">
        <v>2508</v>
      </c>
      <c r="E8345" t="s">
        <v>20</v>
      </c>
      <c r="F8345">
        <v>3</v>
      </c>
      <c r="G8345" s="1">
        <v>2.5499999999999998</v>
      </c>
      <c r="H8345">
        <f>IF(INDEX(Sale_Promotions[[Code]:[Sale Price]],MATCH(Sales[[#This Row],[Code]],Sale_Promotions[Code],0),2)=0,Sales[[#This Row],[Price]],INDEX(Sale_Promotions[[Code]:[Sale Price]],MATCH(Sales[[#This Row],[Code]],Sale_Promotions[Code],0),2))</f>
        <v>2.5499999999999998</v>
      </c>
      <c r="I8345">
        <f>Sales[[#This Row],[Total Inventory]]*Sales[[#This Row],[Sale_Price]]</f>
        <v>7.6499999999999995</v>
      </c>
    </row>
    <row r="8346" spans="1:9" x14ac:dyDescent="0.25">
      <c r="A8346">
        <v>80952</v>
      </c>
      <c r="B8346" t="str">
        <f>INDEX( Table3[],MATCH(Sales[[#This Row],[Category]],Table3[Category],0),1)</f>
        <v>WINE</v>
      </c>
      <c r="C8346" t="s">
        <v>83</v>
      </c>
      <c r="D8346" t="s">
        <v>8023</v>
      </c>
      <c r="E8346" t="s">
        <v>23</v>
      </c>
      <c r="F8346">
        <v>21</v>
      </c>
      <c r="G8346" s="1">
        <v>9.99</v>
      </c>
      <c r="H8346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8346">
        <f>Sales[[#This Row],[Total Inventory]]*Sales[[#This Row],[Sale_Price]]</f>
        <v>209.79</v>
      </c>
    </row>
    <row r="8347" spans="1:9" x14ac:dyDescent="0.25">
      <c r="A8347">
        <v>37613</v>
      </c>
      <c r="B8347" t="str">
        <f>INDEX( Table3[],MATCH(Sales[[#This Row],[Category]],Table3[Category],0),1)</f>
        <v>LIQUOR</v>
      </c>
      <c r="C8347" t="s">
        <v>37</v>
      </c>
      <c r="D8347" t="s">
        <v>8024</v>
      </c>
      <c r="E8347" t="s">
        <v>133</v>
      </c>
      <c r="F8347">
        <v>244</v>
      </c>
      <c r="G8347" s="1">
        <v>27.99</v>
      </c>
      <c r="H8347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8347">
        <f>Sales[[#This Row],[Total Inventory]]*Sales[[#This Row],[Sale_Price]]</f>
        <v>6829.5599999999995</v>
      </c>
    </row>
    <row r="8348" spans="1:9" x14ac:dyDescent="0.25">
      <c r="A8348">
        <v>79529</v>
      </c>
      <c r="B8348" t="str">
        <f>INDEX( Table3[],MATCH(Sales[[#This Row],[Category]],Table3[Category],0),1)</f>
        <v>WINE</v>
      </c>
      <c r="C8348" t="s">
        <v>64</v>
      </c>
      <c r="D8348" t="s">
        <v>8025</v>
      </c>
      <c r="E8348" t="s">
        <v>23</v>
      </c>
      <c r="F8348">
        <v>249</v>
      </c>
      <c r="G8348" s="1">
        <v>16.989999999999998</v>
      </c>
      <c r="H8348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8348">
        <f>Sales[[#This Row],[Total Inventory]]*Sales[[#This Row],[Sale_Price]]</f>
        <v>4230.5099999999993</v>
      </c>
    </row>
    <row r="8349" spans="1:9" x14ac:dyDescent="0.25">
      <c r="A8349">
        <v>96628</v>
      </c>
      <c r="B8349" t="str">
        <f>INDEX( Table3[],MATCH(Sales[[#This Row],[Category]],Table3[Category],0),1)</f>
        <v>BEER</v>
      </c>
      <c r="C8349" t="s">
        <v>11</v>
      </c>
      <c r="D8349" t="s">
        <v>8026</v>
      </c>
      <c r="E8349" t="s">
        <v>25</v>
      </c>
      <c r="F8349">
        <v>1290</v>
      </c>
      <c r="G8349" s="1">
        <v>1.67</v>
      </c>
      <c r="H8349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8349">
        <f>Sales[[#This Row],[Total Inventory]]*Sales[[#This Row],[Sale_Price]]</f>
        <v>2154.2999999999997</v>
      </c>
    </row>
    <row r="8350" spans="1:9" x14ac:dyDescent="0.25">
      <c r="A8350">
        <v>333501</v>
      </c>
      <c r="B8350" t="str">
        <f>INDEX( Table3[],MATCH(Sales[[#This Row],[Category]],Table3[Category],0),1)</f>
        <v>WINE</v>
      </c>
      <c r="C8350" t="s">
        <v>39</v>
      </c>
      <c r="D8350" t="s">
        <v>6807</v>
      </c>
      <c r="E8350" t="s">
        <v>332</v>
      </c>
      <c r="F8350">
        <v>42</v>
      </c>
      <c r="G8350" s="1">
        <v>20.99</v>
      </c>
      <c r="H8350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8350">
        <f>Sales[[#This Row],[Total Inventory]]*Sales[[#This Row],[Sale_Price]]</f>
        <v>881.57999999999993</v>
      </c>
    </row>
    <row r="8351" spans="1:9" x14ac:dyDescent="0.25">
      <c r="A8351">
        <v>31294</v>
      </c>
      <c r="B8351" t="str">
        <f>INDEX( Table3[],MATCH(Sales[[#This Row],[Category]],Table3[Category],0),1)</f>
        <v>WINE</v>
      </c>
      <c r="C8351" t="s">
        <v>8</v>
      </c>
      <c r="D8351" t="s">
        <v>8027</v>
      </c>
      <c r="E8351" t="s">
        <v>10</v>
      </c>
      <c r="F8351">
        <v>10</v>
      </c>
      <c r="G8351" s="1">
        <v>7.99</v>
      </c>
      <c r="H8351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8351">
        <f>Sales[[#This Row],[Total Inventory]]*Sales[[#This Row],[Sale_Price]]</f>
        <v>59.900000000000006</v>
      </c>
    </row>
    <row r="8352" spans="1:9" x14ac:dyDescent="0.25">
      <c r="A8352">
        <v>340443</v>
      </c>
      <c r="B8352" t="str">
        <f>INDEX( Table3[],MATCH(Sales[[#This Row],[Category]],Table3[Category],0),1)</f>
        <v>WINE</v>
      </c>
      <c r="C8352" t="s">
        <v>61</v>
      </c>
      <c r="D8352" t="s">
        <v>8028</v>
      </c>
      <c r="E8352" t="s">
        <v>10</v>
      </c>
      <c r="F8352">
        <v>86</v>
      </c>
      <c r="G8352" s="1">
        <v>15.49</v>
      </c>
      <c r="H8352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8352">
        <f>Sales[[#This Row],[Total Inventory]]*Sales[[#This Row],[Sale_Price]]</f>
        <v>1332.14</v>
      </c>
    </row>
    <row r="8353" spans="1:9" x14ac:dyDescent="0.25">
      <c r="A8353">
        <v>70075</v>
      </c>
      <c r="B8353" t="str">
        <f>INDEX( Table3[],MATCH(Sales[[#This Row],[Category]],Table3[Category],0),1)</f>
        <v>LIQUOR</v>
      </c>
      <c r="C8353" t="s">
        <v>37</v>
      </c>
      <c r="D8353" t="s">
        <v>8029</v>
      </c>
      <c r="E8353" t="s">
        <v>10</v>
      </c>
      <c r="F8353">
        <v>56</v>
      </c>
      <c r="G8353" s="1">
        <v>10.79</v>
      </c>
      <c r="H835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8353">
        <f>Sales[[#This Row],[Total Inventory]]*Sales[[#This Row],[Sale_Price]]</f>
        <v>604.24</v>
      </c>
    </row>
    <row r="8354" spans="1:9" x14ac:dyDescent="0.25">
      <c r="A8354">
        <v>60437</v>
      </c>
      <c r="B8354" t="str">
        <f>INDEX( Table3[],MATCH(Sales[[#This Row],[Category]],Table3[Category],0),1)</f>
        <v>WINE</v>
      </c>
      <c r="C8354" t="s">
        <v>85</v>
      </c>
      <c r="D8354" t="s">
        <v>8030</v>
      </c>
      <c r="E8354" t="s">
        <v>10</v>
      </c>
      <c r="F8354">
        <v>297</v>
      </c>
      <c r="G8354" s="1">
        <v>17.489999999999998</v>
      </c>
      <c r="H8354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8354">
        <f>Sales[[#This Row],[Total Inventory]]*Sales[[#This Row],[Sale_Price]]</f>
        <v>5194.53</v>
      </c>
    </row>
    <row r="8355" spans="1:9" x14ac:dyDescent="0.25">
      <c r="A8355">
        <v>25896</v>
      </c>
      <c r="B8355" t="str">
        <f>INDEX( Table3[],MATCH(Sales[[#This Row],[Category]],Table3[Category],0),1)</f>
        <v>BEER</v>
      </c>
      <c r="C8355" t="s">
        <v>11</v>
      </c>
      <c r="D8355" t="s">
        <v>8031</v>
      </c>
      <c r="E8355" t="s">
        <v>92</v>
      </c>
      <c r="F8355">
        <v>18</v>
      </c>
      <c r="G8355" s="1">
        <v>2.23</v>
      </c>
      <c r="H8355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8355">
        <f>Sales[[#This Row],[Total Inventory]]*Sales[[#This Row],[Sale_Price]]</f>
        <v>40.14</v>
      </c>
    </row>
    <row r="8356" spans="1:9" x14ac:dyDescent="0.25">
      <c r="A8356">
        <v>302401</v>
      </c>
      <c r="B8356" t="str">
        <f>INDEX( Table3[],MATCH(Sales[[#This Row],[Category]],Table3[Category],0),1)</f>
        <v>WINE</v>
      </c>
      <c r="C8356" t="s">
        <v>61</v>
      </c>
      <c r="D8356" t="s">
        <v>8032</v>
      </c>
      <c r="E8356" t="s">
        <v>10</v>
      </c>
      <c r="F8356">
        <v>43</v>
      </c>
      <c r="G8356" s="1">
        <v>11.49</v>
      </c>
      <c r="H8356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8356">
        <f>Sales[[#This Row],[Total Inventory]]*Sales[[#This Row],[Sale_Price]]</f>
        <v>365.07</v>
      </c>
    </row>
    <row r="8357" spans="1:9" x14ac:dyDescent="0.25">
      <c r="A8357">
        <v>81704</v>
      </c>
      <c r="B8357" t="str">
        <f>INDEX( Table3[],MATCH(Sales[[#This Row],[Category]],Table3[Category],0),1)</f>
        <v>WINE</v>
      </c>
      <c r="C8357" t="s">
        <v>43</v>
      </c>
      <c r="D8357" t="s">
        <v>8033</v>
      </c>
      <c r="E8357" t="s">
        <v>10</v>
      </c>
      <c r="F8357">
        <v>235</v>
      </c>
      <c r="G8357" s="1">
        <v>10.79</v>
      </c>
      <c r="H8357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8357">
        <f>Sales[[#This Row],[Total Inventory]]*Sales[[#This Row],[Sale_Price]]</f>
        <v>2535.6499999999996</v>
      </c>
    </row>
    <row r="8358" spans="1:9" x14ac:dyDescent="0.25">
      <c r="A8358">
        <v>72435</v>
      </c>
      <c r="B8358" t="str">
        <f>INDEX( Table3[],MATCH(Sales[[#This Row],[Category]],Table3[Category],0),1)</f>
        <v>WINE</v>
      </c>
      <c r="C8358" t="s">
        <v>163</v>
      </c>
      <c r="D8358" t="s">
        <v>8034</v>
      </c>
      <c r="E8358" t="s">
        <v>10</v>
      </c>
      <c r="F8358">
        <v>322</v>
      </c>
      <c r="G8358" s="1">
        <v>8.99</v>
      </c>
      <c r="H835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8358">
        <f>Sales[[#This Row],[Total Inventory]]*Sales[[#This Row],[Sale_Price]]</f>
        <v>2894.78</v>
      </c>
    </row>
    <row r="8359" spans="1:9" x14ac:dyDescent="0.25">
      <c r="A8359">
        <v>24045</v>
      </c>
      <c r="B8359" t="str">
        <f>INDEX( Table3[],MATCH(Sales[[#This Row],[Category]],Table3[Category],0),1)</f>
        <v>BEER</v>
      </c>
      <c r="C8359" t="s">
        <v>11</v>
      </c>
      <c r="D8359" t="s">
        <v>8035</v>
      </c>
      <c r="E8359" t="s">
        <v>25</v>
      </c>
      <c r="F8359">
        <v>0</v>
      </c>
      <c r="G8359" s="1">
        <v>1.93</v>
      </c>
      <c r="H8359">
        <f>IF(INDEX(Sale_Promotions[[Code]:[Sale Price]],MATCH(Sales[[#This Row],[Code]],Sale_Promotions[Code],0),2)=0,Sales[[#This Row],[Price]],INDEX(Sale_Promotions[[Code]:[Sale Price]],MATCH(Sales[[#This Row],[Code]],Sale_Promotions[Code],0),2))</f>
        <v>1.93</v>
      </c>
      <c r="I8359">
        <f>Sales[[#This Row],[Total Inventory]]*Sales[[#This Row],[Sale_Price]]</f>
        <v>0</v>
      </c>
    </row>
    <row r="8360" spans="1:9" x14ac:dyDescent="0.25">
      <c r="A8360">
        <v>74927</v>
      </c>
      <c r="B8360" t="str">
        <f>INDEX( Table3[],MATCH(Sales[[#This Row],[Category]],Table3[Category],0),1)</f>
        <v>LIQUOR</v>
      </c>
      <c r="C8360" t="s">
        <v>175</v>
      </c>
      <c r="D8360" t="s">
        <v>293</v>
      </c>
      <c r="E8360" t="s">
        <v>133</v>
      </c>
      <c r="F8360">
        <v>35</v>
      </c>
      <c r="G8360" s="1">
        <v>56.99</v>
      </c>
      <c r="H8360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8360">
        <f>Sales[[#This Row],[Total Inventory]]*Sales[[#This Row],[Sale_Price]]</f>
        <v>1994.65</v>
      </c>
    </row>
    <row r="8361" spans="1:9" x14ac:dyDescent="0.25">
      <c r="A8361">
        <v>336520</v>
      </c>
      <c r="B8361" t="str">
        <f>INDEX( Table3[],MATCH(Sales[[#This Row],[Category]],Table3[Category],0),1)</f>
        <v>WINE</v>
      </c>
      <c r="C8361" t="s">
        <v>28</v>
      </c>
      <c r="D8361" t="s">
        <v>8036</v>
      </c>
      <c r="E8361" t="s">
        <v>10</v>
      </c>
      <c r="F8361">
        <v>0</v>
      </c>
      <c r="G8361" s="1">
        <v>16.489999999999998</v>
      </c>
      <c r="H8361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8361">
        <f>Sales[[#This Row],[Total Inventory]]*Sales[[#This Row],[Sale_Price]]</f>
        <v>0</v>
      </c>
    </row>
    <row r="8362" spans="1:9" x14ac:dyDescent="0.25">
      <c r="A8362">
        <v>38580</v>
      </c>
      <c r="B8362" t="str">
        <f>INDEX( Table3[],MATCH(Sales[[#This Row],[Category]],Table3[Category],0),1)</f>
        <v>LIQUOR</v>
      </c>
      <c r="C8362" t="s">
        <v>35</v>
      </c>
      <c r="D8362" t="s">
        <v>7706</v>
      </c>
      <c r="E8362" t="s">
        <v>16</v>
      </c>
      <c r="F8362">
        <v>1169</v>
      </c>
      <c r="G8362" s="1">
        <v>26.99</v>
      </c>
      <c r="H8362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8362">
        <f>Sales[[#This Row],[Total Inventory]]*Sales[[#This Row],[Sale_Price]]</f>
        <v>28044.309999999998</v>
      </c>
    </row>
    <row r="8363" spans="1:9" x14ac:dyDescent="0.25">
      <c r="A8363">
        <v>28231</v>
      </c>
      <c r="B8363" t="str">
        <f>INDEX( Table3[],MATCH(Sales[[#This Row],[Category]],Table3[Category],0),1)</f>
        <v>LIQUOR</v>
      </c>
      <c r="C8363" t="s">
        <v>14</v>
      </c>
      <c r="D8363" t="s">
        <v>3465</v>
      </c>
      <c r="E8363" t="s">
        <v>16</v>
      </c>
      <c r="F8363">
        <v>725</v>
      </c>
      <c r="G8363" s="1">
        <v>39.99</v>
      </c>
      <c r="H8363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8363">
        <f>Sales[[#This Row],[Total Inventory]]*Sales[[#This Row],[Sale_Price]]</f>
        <v>28992.75</v>
      </c>
    </row>
    <row r="8364" spans="1:9" x14ac:dyDescent="0.25">
      <c r="A8364">
        <v>26751</v>
      </c>
      <c r="B8364" t="str">
        <f>INDEX( Table3[],MATCH(Sales[[#This Row],[Category]],Table3[Category],0),1)</f>
        <v>LIQUOR</v>
      </c>
      <c r="C8364" t="s">
        <v>175</v>
      </c>
      <c r="D8364" t="s">
        <v>887</v>
      </c>
      <c r="E8364" t="s">
        <v>1136</v>
      </c>
      <c r="F8364">
        <v>847</v>
      </c>
      <c r="G8364" s="1">
        <v>8.2899999999999991</v>
      </c>
      <c r="H8364">
        <f>IF(INDEX(Sale_Promotions[[Code]:[Sale Price]],MATCH(Sales[[#This Row],[Code]],Sale_Promotions[Code],0),2)=0,Sales[[#This Row],[Price]],INDEX(Sale_Promotions[[Code]:[Sale Price]],MATCH(Sales[[#This Row],[Code]],Sale_Promotions[Code],0),2))</f>
        <v>8.2899999999999991</v>
      </c>
      <c r="I8364">
        <f>Sales[[#This Row],[Total Inventory]]*Sales[[#This Row],[Sale_Price]]</f>
        <v>7021.6299999999992</v>
      </c>
    </row>
    <row r="8365" spans="1:9" x14ac:dyDescent="0.25">
      <c r="A8365">
        <v>70660</v>
      </c>
      <c r="B8365" t="str">
        <f>INDEX( Table3[],MATCH(Sales[[#This Row],[Category]],Table3[Category],0),1)</f>
        <v>WINE</v>
      </c>
      <c r="C8365" t="s">
        <v>53</v>
      </c>
      <c r="D8365" t="s">
        <v>8037</v>
      </c>
      <c r="E8365" t="s">
        <v>10</v>
      </c>
      <c r="F8365">
        <v>34</v>
      </c>
      <c r="G8365" s="1">
        <v>21.99</v>
      </c>
      <c r="H836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8365">
        <f>Sales[[#This Row],[Total Inventory]]*Sales[[#This Row],[Sale_Price]]</f>
        <v>747.66</v>
      </c>
    </row>
    <row r="8366" spans="1:9" x14ac:dyDescent="0.25">
      <c r="A8366">
        <v>313686</v>
      </c>
      <c r="B8366" t="str">
        <f>INDEX( Table3[],MATCH(Sales[[#This Row],[Category]],Table3[Category],0),1)</f>
        <v>WINE</v>
      </c>
      <c r="C8366" t="s">
        <v>85</v>
      </c>
      <c r="D8366" t="s">
        <v>8038</v>
      </c>
      <c r="E8366" t="s">
        <v>10</v>
      </c>
      <c r="F8366">
        <v>0</v>
      </c>
      <c r="G8366" s="1">
        <v>7.79</v>
      </c>
      <c r="H8366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8366">
        <f>Sales[[#This Row],[Total Inventory]]*Sales[[#This Row],[Sale_Price]]</f>
        <v>0</v>
      </c>
    </row>
    <row r="8367" spans="1:9" x14ac:dyDescent="0.25">
      <c r="A8367">
        <v>342240</v>
      </c>
      <c r="B8367" t="str">
        <f>INDEX( Table3[],MATCH(Sales[[#This Row],[Category]],Table3[Category],0),1)</f>
        <v>LIQUOR</v>
      </c>
      <c r="C8367" t="s">
        <v>35</v>
      </c>
      <c r="D8367" t="s">
        <v>8039</v>
      </c>
      <c r="E8367" t="s">
        <v>10</v>
      </c>
      <c r="F8367">
        <v>55</v>
      </c>
      <c r="G8367" s="1">
        <v>20.99</v>
      </c>
      <c r="H8367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8367">
        <f>Sales[[#This Row],[Total Inventory]]*Sales[[#This Row],[Sale_Price]]</f>
        <v>1154.4499999999998</v>
      </c>
    </row>
    <row r="8368" spans="1:9" x14ac:dyDescent="0.25">
      <c r="A8368">
        <v>317193</v>
      </c>
      <c r="B8368" t="str">
        <f>INDEX( Table3[],MATCH(Sales[[#This Row],[Category]],Table3[Category],0),1)</f>
        <v>WINE</v>
      </c>
      <c r="C8368" t="s">
        <v>61</v>
      </c>
      <c r="D8368" t="s">
        <v>8040</v>
      </c>
      <c r="E8368" t="s">
        <v>10</v>
      </c>
      <c r="F8368">
        <v>4</v>
      </c>
      <c r="G8368" s="1">
        <v>28.99</v>
      </c>
      <c r="H8368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8368">
        <f>Sales[[#This Row],[Total Inventory]]*Sales[[#This Row],[Sale_Price]]</f>
        <v>115.96</v>
      </c>
    </row>
    <row r="8369" spans="1:9" x14ac:dyDescent="0.25">
      <c r="A8369">
        <v>402079</v>
      </c>
      <c r="B8369" t="str">
        <f>INDEX( Table3[],MATCH(Sales[[#This Row],[Category]],Table3[Category],0),1)</f>
        <v>WINE</v>
      </c>
      <c r="C8369" t="s">
        <v>28</v>
      </c>
      <c r="D8369" t="s">
        <v>8041</v>
      </c>
      <c r="E8369" t="s">
        <v>10</v>
      </c>
      <c r="F8369">
        <v>11</v>
      </c>
      <c r="G8369" s="1">
        <v>11.99</v>
      </c>
      <c r="H8369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8369">
        <f>Sales[[#This Row],[Total Inventory]]*Sales[[#This Row],[Sale_Price]]</f>
        <v>93.39</v>
      </c>
    </row>
    <row r="8370" spans="1:9" x14ac:dyDescent="0.25">
      <c r="A8370">
        <v>311369</v>
      </c>
      <c r="B8370" t="str">
        <f>INDEX( Table3[],MATCH(Sales[[#This Row],[Category]],Table3[Category],0),1)</f>
        <v>WINE</v>
      </c>
      <c r="C8370" t="s">
        <v>61</v>
      </c>
      <c r="D8370" t="s">
        <v>8042</v>
      </c>
      <c r="E8370" t="s">
        <v>10</v>
      </c>
      <c r="F8370">
        <v>182</v>
      </c>
      <c r="G8370" s="1">
        <v>12.49</v>
      </c>
      <c r="H8370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8370">
        <f>Sales[[#This Row],[Total Inventory]]*Sales[[#This Row],[Sale_Price]]</f>
        <v>1454.18</v>
      </c>
    </row>
    <row r="8371" spans="1:9" x14ac:dyDescent="0.25">
      <c r="A8371">
        <v>65072</v>
      </c>
      <c r="B8371" t="str">
        <f>INDEX( Table3[],MATCH(Sales[[#This Row],[Category]],Table3[Category],0),1)</f>
        <v>WINE</v>
      </c>
      <c r="C8371" t="s">
        <v>100</v>
      </c>
      <c r="D8371" t="s">
        <v>8043</v>
      </c>
      <c r="E8371" t="s">
        <v>10</v>
      </c>
      <c r="F8371">
        <v>184</v>
      </c>
      <c r="G8371" s="1">
        <v>8.99</v>
      </c>
      <c r="H8371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8371">
        <f>Sales[[#This Row],[Total Inventory]]*Sales[[#This Row],[Sale_Price]]</f>
        <v>1654.16</v>
      </c>
    </row>
    <row r="8372" spans="1:9" x14ac:dyDescent="0.25">
      <c r="A8372">
        <v>413305</v>
      </c>
      <c r="B8372" t="str">
        <f>INDEX( Table3[],MATCH(Sales[[#This Row],[Category]],Table3[Category],0),1)</f>
        <v>WINE</v>
      </c>
      <c r="C8372" t="s">
        <v>41</v>
      </c>
      <c r="D8372" t="s">
        <v>8044</v>
      </c>
      <c r="E8372" t="s">
        <v>10</v>
      </c>
      <c r="F8372">
        <v>48</v>
      </c>
      <c r="G8372" s="1">
        <v>9.7899999999999991</v>
      </c>
      <c r="H837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8372">
        <f>Sales[[#This Row],[Total Inventory]]*Sales[[#This Row],[Sale_Price]]</f>
        <v>469.91999999999996</v>
      </c>
    </row>
    <row r="8373" spans="1:9" x14ac:dyDescent="0.25">
      <c r="A8373">
        <v>339972</v>
      </c>
      <c r="B8373" t="str">
        <f>INDEX( Table3[],MATCH(Sales[[#This Row],[Category]],Table3[Category],0),1)</f>
        <v>WINE</v>
      </c>
      <c r="C8373" t="s">
        <v>61</v>
      </c>
      <c r="D8373" t="s">
        <v>6729</v>
      </c>
      <c r="E8373" t="s">
        <v>10</v>
      </c>
      <c r="F8373">
        <v>16</v>
      </c>
      <c r="G8373" s="1">
        <v>61.99</v>
      </c>
      <c r="H8373">
        <f>IF(INDEX(Sale_Promotions[[Code]:[Sale Price]],MATCH(Sales[[#This Row],[Code]],Sale_Promotions[Code],0),2)=0,Sales[[#This Row],[Price]],INDEX(Sale_Promotions[[Code]:[Sale Price]],MATCH(Sales[[#This Row],[Code]],Sale_Promotions[Code],0),2))</f>
        <v>61.99</v>
      </c>
      <c r="I8373">
        <f>Sales[[#This Row],[Total Inventory]]*Sales[[#This Row],[Sale_Price]]</f>
        <v>991.84</v>
      </c>
    </row>
    <row r="8374" spans="1:9" x14ac:dyDescent="0.25">
      <c r="A8374">
        <v>325165</v>
      </c>
      <c r="B8374" t="str">
        <f>INDEX( Table3[],MATCH(Sales[[#This Row],[Category]],Table3[Category],0),1)</f>
        <v>WINE</v>
      </c>
      <c r="C8374" t="s">
        <v>61</v>
      </c>
      <c r="D8374" t="s">
        <v>8045</v>
      </c>
      <c r="E8374" t="s">
        <v>10</v>
      </c>
      <c r="F8374">
        <v>0</v>
      </c>
      <c r="G8374" s="1">
        <v>14.49</v>
      </c>
      <c r="H8374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8374">
        <f>Sales[[#This Row],[Total Inventory]]*Sales[[#This Row],[Sale_Price]]</f>
        <v>0</v>
      </c>
    </row>
    <row r="8375" spans="1:9" x14ac:dyDescent="0.25">
      <c r="A8375">
        <v>312851</v>
      </c>
      <c r="B8375" t="str">
        <f>INDEX( Table3[],MATCH(Sales[[#This Row],[Category]],Table3[Category],0),1)</f>
        <v>WINE</v>
      </c>
      <c r="C8375" t="s">
        <v>41</v>
      </c>
      <c r="D8375" t="s">
        <v>8046</v>
      </c>
      <c r="E8375" t="s">
        <v>10</v>
      </c>
      <c r="F8375">
        <v>0</v>
      </c>
      <c r="G8375" s="1">
        <v>15.99</v>
      </c>
      <c r="H8375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8375">
        <f>Sales[[#This Row],[Total Inventory]]*Sales[[#This Row],[Sale_Price]]</f>
        <v>0</v>
      </c>
    </row>
    <row r="8376" spans="1:9" x14ac:dyDescent="0.25">
      <c r="A8376">
        <v>429953</v>
      </c>
      <c r="B8376" t="str">
        <f>INDEX( Table3[],MATCH(Sales[[#This Row],[Category]],Table3[Category],0),1)</f>
        <v>WINE</v>
      </c>
      <c r="C8376" t="s">
        <v>28</v>
      </c>
      <c r="D8376" t="s">
        <v>8047</v>
      </c>
      <c r="E8376" t="s">
        <v>10</v>
      </c>
      <c r="F8376">
        <v>31</v>
      </c>
      <c r="G8376" s="1">
        <v>17.489999999999998</v>
      </c>
      <c r="H8376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8376">
        <f>Sales[[#This Row],[Total Inventory]]*Sales[[#This Row],[Sale_Price]]</f>
        <v>542.18999999999994</v>
      </c>
    </row>
    <row r="8377" spans="1:9" x14ac:dyDescent="0.25">
      <c r="A8377">
        <v>340957</v>
      </c>
      <c r="B8377" t="str">
        <f>INDEX( Table3[],MATCH(Sales[[#This Row],[Category]],Table3[Category],0),1)</f>
        <v>WINE</v>
      </c>
      <c r="C8377" t="s">
        <v>61</v>
      </c>
      <c r="D8377" t="s">
        <v>8048</v>
      </c>
      <c r="E8377" t="s">
        <v>10</v>
      </c>
      <c r="F8377">
        <v>421</v>
      </c>
      <c r="G8377" s="1">
        <v>11.99</v>
      </c>
      <c r="H837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377">
        <f>Sales[[#This Row],[Total Inventory]]*Sales[[#This Row],[Sale_Price]]</f>
        <v>5047.79</v>
      </c>
    </row>
    <row r="8378" spans="1:9" x14ac:dyDescent="0.25">
      <c r="A8378">
        <v>76319</v>
      </c>
      <c r="B8378" t="str">
        <f>INDEX( Table3[],MATCH(Sales[[#This Row],[Category]],Table3[Category],0),1)</f>
        <v>LIQUOR</v>
      </c>
      <c r="C8378" t="s">
        <v>175</v>
      </c>
      <c r="D8378" t="s">
        <v>8049</v>
      </c>
      <c r="E8378" t="s">
        <v>10</v>
      </c>
      <c r="F8378">
        <v>82</v>
      </c>
      <c r="G8378" s="1">
        <v>94.99</v>
      </c>
      <c r="H8378">
        <f>IF(INDEX(Sale_Promotions[[Code]:[Sale Price]],MATCH(Sales[[#This Row],[Code]],Sale_Promotions[Code],0),2)=0,Sales[[#This Row],[Price]],INDEX(Sale_Promotions[[Code]:[Sale Price]],MATCH(Sales[[#This Row],[Code]],Sale_Promotions[Code],0),2))</f>
        <v>94.99</v>
      </c>
      <c r="I8378">
        <f>Sales[[#This Row],[Total Inventory]]*Sales[[#This Row],[Sale_Price]]</f>
        <v>7789.1799999999994</v>
      </c>
    </row>
    <row r="8379" spans="1:9" x14ac:dyDescent="0.25">
      <c r="A8379">
        <v>76129</v>
      </c>
      <c r="B8379" t="str">
        <f>INDEX( Table3[],MATCH(Sales[[#This Row],[Category]],Table3[Category],0),1)</f>
        <v>LIQUOR</v>
      </c>
      <c r="C8379" t="s">
        <v>175</v>
      </c>
      <c r="D8379" t="s">
        <v>8050</v>
      </c>
      <c r="E8379" t="s">
        <v>10</v>
      </c>
      <c r="F8379">
        <v>126</v>
      </c>
      <c r="G8379" s="1">
        <v>52.99</v>
      </c>
      <c r="H8379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8379">
        <f>Sales[[#This Row],[Total Inventory]]*Sales[[#This Row],[Sale_Price]]</f>
        <v>6676.7400000000007</v>
      </c>
    </row>
    <row r="8380" spans="1:9" x14ac:dyDescent="0.25">
      <c r="A8380">
        <v>24505</v>
      </c>
      <c r="B8380" t="str">
        <f>INDEX( Table3[],MATCH(Sales[[#This Row],[Category]],Table3[Category],0),1)</f>
        <v>BEER</v>
      </c>
      <c r="C8380" t="s">
        <v>11</v>
      </c>
      <c r="D8380" t="s">
        <v>8051</v>
      </c>
      <c r="E8380" t="s">
        <v>541</v>
      </c>
      <c r="F8380">
        <v>0</v>
      </c>
      <c r="G8380" s="1">
        <v>2.7</v>
      </c>
      <c r="H8380">
        <f>IF(INDEX(Sale_Promotions[[Code]:[Sale Price]],MATCH(Sales[[#This Row],[Code]],Sale_Promotions[Code],0),2)=0,Sales[[#This Row],[Price]],INDEX(Sale_Promotions[[Code]:[Sale Price]],MATCH(Sales[[#This Row],[Code]],Sale_Promotions[Code],0),2))</f>
        <v>2.7</v>
      </c>
      <c r="I8380">
        <f>Sales[[#This Row],[Total Inventory]]*Sales[[#This Row],[Sale_Price]]</f>
        <v>0</v>
      </c>
    </row>
    <row r="8381" spans="1:9" x14ac:dyDescent="0.25">
      <c r="A8381">
        <v>71261</v>
      </c>
      <c r="B8381" t="str">
        <f>INDEX( Table3[],MATCH(Sales[[#This Row],[Category]],Table3[Category],0),1)</f>
        <v>LIQUOR</v>
      </c>
      <c r="C8381" t="s">
        <v>57</v>
      </c>
      <c r="D8381" t="s">
        <v>8052</v>
      </c>
      <c r="E8381" t="s">
        <v>133</v>
      </c>
      <c r="F8381">
        <v>280</v>
      </c>
      <c r="G8381" s="1">
        <v>18.989999999999998</v>
      </c>
      <c r="H8381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8381">
        <f>Sales[[#This Row],[Total Inventory]]*Sales[[#This Row],[Sale_Price]]</f>
        <v>5317.2</v>
      </c>
    </row>
    <row r="8382" spans="1:9" x14ac:dyDescent="0.25">
      <c r="A8382">
        <v>43050</v>
      </c>
      <c r="B8382" t="str">
        <f>INDEX( Table3[],MATCH(Sales[[#This Row],[Category]],Table3[Category],0),1)</f>
        <v>WINE</v>
      </c>
      <c r="C8382" t="s">
        <v>61</v>
      </c>
      <c r="D8382" t="s">
        <v>8053</v>
      </c>
      <c r="E8382" t="s">
        <v>10</v>
      </c>
      <c r="F8382">
        <v>10</v>
      </c>
      <c r="G8382" s="1">
        <v>41.99</v>
      </c>
      <c r="H8382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8382">
        <f>Sales[[#This Row],[Total Inventory]]*Sales[[#This Row],[Sale_Price]]</f>
        <v>419.90000000000003</v>
      </c>
    </row>
    <row r="8383" spans="1:9" x14ac:dyDescent="0.25">
      <c r="A8383">
        <v>96709</v>
      </c>
      <c r="B8383" t="str">
        <f>INDEX( Table3[],MATCH(Sales[[#This Row],[Category]],Table3[Category],0),1)</f>
        <v>BEER</v>
      </c>
      <c r="C8383" t="s">
        <v>11</v>
      </c>
      <c r="D8383" t="s">
        <v>8054</v>
      </c>
      <c r="E8383" t="s">
        <v>25</v>
      </c>
      <c r="F8383">
        <v>162</v>
      </c>
      <c r="G8383" s="1">
        <v>1.1499999999999999</v>
      </c>
      <c r="H8383">
        <f>IF(INDEX(Sale_Promotions[[Code]:[Sale Price]],MATCH(Sales[[#This Row],[Code]],Sale_Promotions[Code],0),2)=0,Sales[[#This Row],[Price]],INDEX(Sale_Promotions[[Code]:[Sale Price]],MATCH(Sales[[#This Row],[Code]],Sale_Promotions[Code],0),2))</f>
        <v>1.1499999999999999</v>
      </c>
      <c r="I8383">
        <f>Sales[[#This Row],[Total Inventory]]*Sales[[#This Row],[Sale_Price]]</f>
        <v>186.29999999999998</v>
      </c>
    </row>
    <row r="8384" spans="1:9" x14ac:dyDescent="0.25">
      <c r="A8384">
        <v>38032</v>
      </c>
      <c r="B8384" t="str">
        <f>INDEX( Table3[],MATCH(Sales[[#This Row],[Category]],Table3[Category],0),1)</f>
        <v>LIQUOR</v>
      </c>
      <c r="C8384" t="s">
        <v>35</v>
      </c>
      <c r="D8384" t="s">
        <v>4799</v>
      </c>
      <c r="E8384" t="s">
        <v>10</v>
      </c>
      <c r="F8384">
        <v>730</v>
      </c>
      <c r="G8384" s="1">
        <v>11.99</v>
      </c>
      <c r="H8384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8384">
        <f>Sales[[#This Row],[Total Inventory]]*Sales[[#This Row],[Sale_Price]]</f>
        <v>7292.7</v>
      </c>
    </row>
    <row r="8385" spans="1:9" x14ac:dyDescent="0.25">
      <c r="A8385">
        <v>78668</v>
      </c>
      <c r="B8385" t="str">
        <f>INDEX( Table3[],MATCH(Sales[[#This Row],[Category]],Table3[Category],0),1)</f>
        <v>LIQUOR</v>
      </c>
      <c r="C8385" t="s">
        <v>57</v>
      </c>
      <c r="D8385" t="s">
        <v>8055</v>
      </c>
      <c r="E8385" t="s">
        <v>10</v>
      </c>
      <c r="F8385">
        <v>131</v>
      </c>
      <c r="G8385" s="1">
        <v>53.99</v>
      </c>
      <c r="H8385">
        <f>IF(INDEX(Sale_Promotions[[Code]:[Sale Price]],MATCH(Sales[[#This Row],[Code]],Sale_Promotions[Code],0),2)=0,Sales[[#This Row],[Price]],INDEX(Sale_Promotions[[Code]:[Sale Price]],MATCH(Sales[[#This Row],[Code]],Sale_Promotions[Code],0),2))</f>
        <v>53.99</v>
      </c>
      <c r="I8385">
        <f>Sales[[#This Row],[Total Inventory]]*Sales[[#This Row],[Sale_Price]]</f>
        <v>7072.6900000000005</v>
      </c>
    </row>
    <row r="8386" spans="1:9" x14ac:dyDescent="0.25">
      <c r="A8386">
        <v>86169</v>
      </c>
      <c r="B8386" t="str">
        <f>INDEX( Table3[],MATCH(Sales[[#This Row],[Category]],Table3[Category],0),1)</f>
        <v>WINE</v>
      </c>
      <c r="C8386" t="s">
        <v>28</v>
      </c>
      <c r="D8386" t="s">
        <v>7615</v>
      </c>
      <c r="E8386" t="s">
        <v>10</v>
      </c>
      <c r="F8386">
        <v>285</v>
      </c>
      <c r="G8386" s="1">
        <v>7.69</v>
      </c>
      <c r="H8386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8386">
        <f>Sales[[#This Row],[Total Inventory]]*Sales[[#This Row],[Sale_Price]]</f>
        <v>2191.65</v>
      </c>
    </row>
    <row r="8387" spans="1:9" x14ac:dyDescent="0.25">
      <c r="A8387">
        <v>80683</v>
      </c>
      <c r="B8387" t="str">
        <f>INDEX( Table3[],MATCH(Sales[[#This Row],[Category]],Table3[Category],0),1)</f>
        <v>WINE</v>
      </c>
      <c r="C8387" t="s">
        <v>64</v>
      </c>
      <c r="D8387" t="s">
        <v>8056</v>
      </c>
      <c r="E8387" t="s">
        <v>23</v>
      </c>
      <c r="F8387">
        <v>92</v>
      </c>
      <c r="G8387" s="1">
        <v>11.99</v>
      </c>
      <c r="H838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387">
        <f>Sales[[#This Row],[Total Inventory]]*Sales[[#This Row],[Sale_Price]]</f>
        <v>1103.08</v>
      </c>
    </row>
    <row r="8388" spans="1:9" x14ac:dyDescent="0.25">
      <c r="A8388">
        <v>45409</v>
      </c>
      <c r="B8388" t="str">
        <f>INDEX( Table3[],MATCH(Sales[[#This Row],[Category]],Table3[Category],0),1)</f>
        <v>WINE</v>
      </c>
      <c r="C8388" t="s">
        <v>21</v>
      </c>
      <c r="D8388" t="s">
        <v>706</v>
      </c>
      <c r="E8388" t="s">
        <v>10</v>
      </c>
      <c r="F8388">
        <v>125</v>
      </c>
      <c r="G8388" s="1">
        <v>9.7899999999999991</v>
      </c>
      <c r="H838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8388">
        <f>Sales[[#This Row],[Total Inventory]]*Sales[[#This Row],[Sale_Price]]</f>
        <v>1223.75</v>
      </c>
    </row>
    <row r="8389" spans="1:9" x14ac:dyDescent="0.25">
      <c r="A8389">
        <v>188638</v>
      </c>
      <c r="B8389" t="str">
        <f>INDEX( Table3[],MATCH(Sales[[#This Row],[Category]],Table3[Category],0),1)</f>
        <v>WINE</v>
      </c>
      <c r="C8389" t="s">
        <v>61</v>
      </c>
      <c r="D8389" t="s">
        <v>8057</v>
      </c>
      <c r="E8389" t="s">
        <v>10</v>
      </c>
      <c r="F8389">
        <v>63</v>
      </c>
      <c r="G8389" s="1">
        <v>12.99</v>
      </c>
      <c r="H838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8389">
        <f>Sales[[#This Row],[Total Inventory]]*Sales[[#This Row],[Sale_Price]]</f>
        <v>818.37</v>
      </c>
    </row>
    <row r="8390" spans="1:9" x14ac:dyDescent="0.25">
      <c r="A8390">
        <v>10907</v>
      </c>
      <c r="B8390" t="str">
        <f>INDEX( Table3[],MATCH(Sales[[#This Row],[Category]],Table3[Category],0),1)</f>
        <v>LIQUOR</v>
      </c>
      <c r="C8390" t="s">
        <v>175</v>
      </c>
      <c r="D8390" t="s">
        <v>8058</v>
      </c>
      <c r="E8390" t="s">
        <v>10</v>
      </c>
      <c r="F8390">
        <v>284</v>
      </c>
      <c r="G8390" s="1">
        <v>39.99</v>
      </c>
      <c r="H8390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8390">
        <f>Sales[[#This Row],[Total Inventory]]*Sales[[#This Row],[Sale_Price]]</f>
        <v>11357.16</v>
      </c>
    </row>
    <row r="8391" spans="1:9" x14ac:dyDescent="0.25">
      <c r="A8391">
        <v>10241</v>
      </c>
      <c r="B8391" t="str">
        <f>INDEX( Table3[],MATCH(Sales[[#This Row],[Category]],Table3[Category],0),1)</f>
        <v>BEER</v>
      </c>
      <c r="C8391" t="s">
        <v>11</v>
      </c>
      <c r="D8391" t="s">
        <v>8059</v>
      </c>
      <c r="E8391" t="s">
        <v>13</v>
      </c>
      <c r="F8391">
        <v>0</v>
      </c>
      <c r="G8391" s="1">
        <v>28.52</v>
      </c>
      <c r="H8391">
        <f>IF(INDEX(Sale_Promotions[[Code]:[Sale Price]],MATCH(Sales[[#This Row],[Code]],Sale_Promotions[Code],0),2)=0,Sales[[#This Row],[Price]],INDEX(Sale_Promotions[[Code]:[Sale Price]],MATCH(Sales[[#This Row],[Code]],Sale_Promotions[Code],0),2))</f>
        <v>28.52</v>
      </c>
      <c r="I8391">
        <f>Sales[[#This Row],[Total Inventory]]*Sales[[#This Row],[Sale_Price]]</f>
        <v>0</v>
      </c>
    </row>
    <row r="8392" spans="1:9" x14ac:dyDescent="0.25">
      <c r="A8392">
        <v>8095</v>
      </c>
      <c r="B8392" t="str">
        <f>INDEX( Table3[],MATCH(Sales[[#This Row],[Category]],Table3[Category],0),1)</f>
        <v>BEER</v>
      </c>
      <c r="C8392" t="s">
        <v>11</v>
      </c>
      <c r="D8392" t="s">
        <v>8060</v>
      </c>
      <c r="E8392" t="s">
        <v>562</v>
      </c>
      <c r="F8392">
        <v>0</v>
      </c>
      <c r="G8392" s="1">
        <v>7.77</v>
      </c>
      <c r="H8392">
        <f>IF(INDEX(Sale_Promotions[[Code]:[Sale Price]],MATCH(Sales[[#This Row],[Code]],Sale_Promotions[Code],0),2)=0,Sales[[#This Row],[Price]],INDEX(Sale_Promotions[[Code]:[Sale Price]],MATCH(Sales[[#This Row],[Code]],Sale_Promotions[Code],0),2))</f>
        <v>7.77</v>
      </c>
      <c r="I8392">
        <f>Sales[[#This Row],[Total Inventory]]*Sales[[#This Row],[Sale_Price]]</f>
        <v>0</v>
      </c>
    </row>
    <row r="8393" spans="1:9" x14ac:dyDescent="0.25">
      <c r="A8393">
        <v>340441</v>
      </c>
      <c r="B8393" t="str">
        <f>INDEX( Table3[],MATCH(Sales[[#This Row],[Category]],Table3[Category],0),1)</f>
        <v>WINE</v>
      </c>
      <c r="C8393" t="s">
        <v>61</v>
      </c>
      <c r="D8393" t="s">
        <v>8061</v>
      </c>
      <c r="E8393" t="s">
        <v>10</v>
      </c>
      <c r="F8393">
        <v>84</v>
      </c>
      <c r="G8393" s="1">
        <v>16.39</v>
      </c>
      <c r="H8393">
        <f>IF(INDEX(Sale_Promotions[[Code]:[Sale Price]],MATCH(Sales[[#This Row],[Code]],Sale_Promotions[Code],0),2)=0,Sales[[#This Row],[Price]],INDEX(Sale_Promotions[[Code]:[Sale Price]],MATCH(Sales[[#This Row],[Code]],Sale_Promotions[Code],0),2))</f>
        <v>14.59</v>
      </c>
      <c r="I8393">
        <f>Sales[[#This Row],[Total Inventory]]*Sales[[#This Row],[Sale_Price]]</f>
        <v>1225.56</v>
      </c>
    </row>
    <row r="8394" spans="1:9" x14ac:dyDescent="0.25">
      <c r="A8394">
        <v>309214</v>
      </c>
      <c r="B8394" t="str">
        <f>INDEX( Table3[],MATCH(Sales[[#This Row],[Category]],Table3[Category],0),1)</f>
        <v>LIQUOR</v>
      </c>
      <c r="C8394" t="s">
        <v>46</v>
      </c>
      <c r="D8394" t="s">
        <v>8062</v>
      </c>
      <c r="E8394" t="s">
        <v>1136</v>
      </c>
      <c r="F8394">
        <v>338</v>
      </c>
      <c r="G8394" s="1">
        <v>5.49</v>
      </c>
      <c r="H8394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8394">
        <f>Sales[[#This Row],[Total Inventory]]*Sales[[#This Row],[Sale_Price]]</f>
        <v>1855.6200000000001</v>
      </c>
    </row>
    <row r="8395" spans="1:9" x14ac:dyDescent="0.25">
      <c r="A8395">
        <v>71072</v>
      </c>
      <c r="B8395" t="str">
        <f>INDEX( Table3[],MATCH(Sales[[#This Row],[Category]],Table3[Category],0),1)</f>
        <v>WINE</v>
      </c>
      <c r="C8395" t="s">
        <v>41</v>
      </c>
      <c r="D8395" t="s">
        <v>8063</v>
      </c>
      <c r="E8395" t="s">
        <v>10</v>
      </c>
      <c r="F8395">
        <v>317</v>
      </c>
      <c r="G8395" s="1">
        <v>9.7899999999999991</v>
      </c>
      <c r="H8395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8395">
        <f>Sales[[#This Row],[Total Inventory]]*Sales[[#This Row],[Sale_Price]]</f>
        <v>3103.43</v>
      </c>
    </row>
    <row r="8396" spans="1:9" x14ac:dyDescent="0.25">
      <c r="A8396">
        <v>30538</v>
      </c>
      <c r="B8396" t="str">
        <f>INDEX( Table3[],MATCH(Sales[[#This Row],[Category]],Table3[Category],0),1)</f>
        <v>LIQUOR</v>
      </c>
      <c r="C8396" t="s">
        <v>198</v>
      </c>
      <c r="D8396" t="s">
        <v>8064</v>
      </c>
      <c r="E8396" t="s">
        <v>10</v>
      </c>
      <c r="F8396">
        <v>238</v>
      </c>
      <c r="G8396" s="1">
        <v>13.49</v>
      </c>
      <c r="H8396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8396">
        <f>Sales[[#This Row],[Total Inventory]]*Sales[[#This Row],[Sale_Price]]</f>
        <v>3210.62</v>
      </c>
    </row>
    <row r="8397" spans="1:9" x14ac:dyDescent="0.25">
      <c r="A8397">
        <v>75562</v>
      </c>
      <c r="B8397" t="str">
        <f>INDEX( Table3[],MATCH(Sales[[#This Row],[Category]],Table3[Category],0),1)</f>
        <v>LIQUOR</v>
      </c>
      <c r="C8397" t="s">
        <v>14</v>
      </c>
      <c r="D8397" t="s">
        <v>8065</v>
      </c>
      <c r="E8397" t="s">
        <v>10</v>
      </c>
      <c r="F8397">
        <v>1</v>
      </c>
      <c r="G8397" s="1">
        <v>1749.99</v>
      </c>
      <c r="H8397">
        <f>IF(INDEX(Sale_Promotions[[Code]:[Sale Price]],MATCH(Sales[[#This Row],[Code]],Sale_Promotions[Code],0),2)=0,Sales[[#This Row],[Price]],INDEX(Sale_Promotions[[Code]:[Sale Price]],MATCH(Sales[[#This Row],[Code]],Sale_Promotions[Code],0),2))</f>
        <v>1749.99</v>
      </c>
      <c r="I8397">
        <f>Sales[[#This Row],[Total Inventory]]*Sales[[#This Row],[Sale_Price]]</f>
        <v>1749.99</v>
      </c>
    </row>
    <row r="8398" spans="1:9" x14ac:dyDescent="0.25">
      <c r="A8398">
        <v>88161</v>
      </c>
      <c r="B8398" t="str">
        <f>INDEX( Table3[],MATCH(Sales[[#This Row],[Category]],Table3[Category],0),1)</f>
        <v>WINE</v>
      </c>
      <c r="C8398" t="s">
        <v>61</v>
      </c>
      <c r="D8398" t="s">
        <v>8066</v>
      </c>
      <c r="E8398" t="s">
        <v>10</v>
      </c>
      <c r="F8398">
        <v>0</v>
      </c>
      <c r="G8398" s="1">
        <v>8.99</v>
      </c>
      <c r="H839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8398">
        <f>Sales[[#This Row],[Total Inventory]]*Sales[[#This Row],[Sale_Price]]</f>
        <v>0</v>
      </c>
    </row>
    <row r="8399" spans="1:9" x14ac:dyDescent="0.25">
      <c r="A8399">
        <v>17515</v>
      </c>
      <c r="B8399" t="str">
        <f>INDEX( Table3[],MATCH(Sales[[#This Row],[Category]],Table3[Category],0),1)</f>
        <v>WINE</v>
      </c>
      <c r="C8399" t="s">
        <v>43</v>
      </c>
      <c r="D8399" t="s">
        <v>8067</v>
      </c>
      <c r="E8399" t="s">
        <v>10</v>
      </c>
      <c r="F8399">
        <v>350</v>
      </c>
      <c r="G8399" s="1">
        <v>12.69</v>
      </c>
      <c r="H8399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8399">
        <f>Sales[[#This Row],[Total Inventory]]*Sales[[#This Row],[Sale_Price]]</f>
        <v>4441.5</v>
      </c>
    </row>
    <row r="8400" spans="1:9" x14ac:dyDescent="0.25">
      <c r="A8400">
        <v>81558</v>
      </c>
      <c r="B8400" t="str">
        <f>INDEX( Table3[],MATCH(Sales[[#This Row],[Category]],Table3[Category],0),1)</f>
        <v>WINE</v>
      </c>
      <c r="C8400" t="s">
        <v>28</v>
      </c>
      <c r="D8400" t="s">
        <v>8068</v>
      </c>
      <c r="E8400" t="s">
        <v>1183</v>
      </c>
      <c r="F8400">
        <v>87</v>
      </c>
      <c r="G8400" s="1">
        <v>19.690000000000001</v>
      </c>
      <c r="H8400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8400">
        <f>Sales[[#This Row],[Total Inventory]]*Sales[[#This Row],[Sale_Price]]</f>
        <v>1713.0300000000002</v>
      </c>
    </row>
    <row r="8401" spans="1:9" x14ac:dyDescent="0.25">
      <c r="A8401">
        <v>316936</v>
      </c>
      <c r="B8401" t="str">
        <f>INDEX( Table3[],MATCH(Sales[[#This Row],[Category]],Table3[Category],0),1)</f>
        <v>WINE</v>
      </c>
      <c r="C8401" t="s">
        <v>21</v>
      </c>
      <c r="D8401" t="s">
        <v>8069</v>
      </c>
      <c r="E8401" t="s">
        <v>10</v>
      </c>
      <c r="F8401">
        <v>0</v>
      </c>
      <c r="G8401" s="1">
        <v>5.79</v>
      </c>
      <c r="H8401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8401">
        <f>Sales[[#This Row],[Total Inventory]]*Sales[[#This Row],[Sale_Price]]</f>
        <v>0</v>
      </c>
    </row>
    <row r="8402" spans="1:9" x14ac:dyDescent="0.25">
      <c r="A8402">
        <v>84178</v>
      </c>
      <c r="B8402" t="str">
        <f>INDEX( Table3[],MATCH(Sales[[#This Row],[Category]],Table3[Category],0),1)</f>
        <v>WINE</v>
      </c>
      <c r="C8402" t="s">
        <v>61</v>
      </c>
      <c r="D8402" t="s">
        <v>8070</v>
      </c>
      <c r="E8402" t="s">
        <v>10</v>
      </c>
      <c r="F8402">
        <v>241</v>
      </c>
      <c r="G8402" s="1">
        <v>16.489999999999998</v>
      </c>
      <c r="H8402">
        <f>IF(INDEX(Sale_Promotions[[Code]:[Sale Price]],MATCH(Sales[[#This Row],[Code]],Sale_Promotions[Code],0),2)=0,Sales[[#This Row],[Price]],INDEX(Sale_Promotions[[Code]:[Sale Price]],MATCH(Sales[[#This Row],[Code]],Sale_Promotions[Code],0),2))</f>
        <v>15.69</v>
      </c>
      <c r="I8402">
        <f>Sales[[#This Row],[Total Inventory]]*Sales[[#This Row],[Sale_Price]]</f>
        <v>3781.29</v>
      </c>
    </row>
    <row r="8403" spans="1:9" x14ac:dyDescent="0.25">
      <c r="A8403">
        <v>33596</v>
      </c>
      <c r="B8403" t="str">
        <f>INDEX( Table3[],MATCH(Sales[[#This Row],[Category]],Table3[Category],0),1)</f>
        <v>WINE</v>
      </c>
      <c r="C8403" t="s">
        <v>28</v>
      </c>
      <c r="D8403" t="s">
        <v>8071</v>
      </c>
      <c r="E8403" t="s">
        <v>10</v>
      </c>
      <c r="F8403">
        <v>4</v>
      </c>
      <c r="G8403" s="1">
        <v>7.79</v>
      </c>
      <c r="H8403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8403">
        <f>Sales[[#This Row],[Total Inventory]]*Sales[[#This Row],[Sale_Price]]</f>
        <v>21.96</v>
      </c>
    </row>
    <row r="8404" spans="1:9" x14ac:dyDescent="0.25">
      <c r="A8404">
        <v>35289</v>
      </c>
      <c r="B8404" t="str">
        <f>INDEX( Table3[],MATCH(Sales[[#This Row],[Category]],Table3[Category],0),1)</f>
        <v>LIQUOR</v>
      </c>
      <c r="C8404" t="s">
        <v>37</v>
      </c>
      <c r="D8404" t="s">
        <v>7118</v>
      </c>
      <c r="E8404" t="s">
        <v>1136</v>
      </c>
      <c r="F8404">
        <v>1676</v>
      </c>
      <c r="G8404" s="1">
        <v>3.99</v>
      </c>
      <c r="H8404">
        <f>IF(INDEX(Sale_Promotions[[Code]:[Sale Price]],MATCH(Sales[[#This Row],[Code]],Sale_Promotions[Code],0),2)=0,Sales[[#This Row],[Price]],INDEX(Sale_Promotions[[Code]:[Sale Price]],MATCH(Sales[[#This Row],[Code]],Sale_Promotions[Code],0),2))</f>
        <v>3.99</v>
      </c>
      <c r="I8404">
        <f>Sales[[#This Row],[Total Inventory]]*Sales[[#This Row],[Sale_Price]]</f>
        <v>6687.2400000000007</v>
      </c>
    </row>
    <row r="8405" spans="1:9" x14ac:dyDescent="0.25">
      <c r="A8405">
        <v>80182</v>
      </c>
      <c r="B8405" t="str">
        <f>INDEX( Table3[],MATCH(Sales[[#This Row],[Category]],Table3[Category],0),1)</f>
        <v>WINE</v>
      </c>
      <c r="C8405" t="s">
        <v>163</v>
      </c>
      <c r="D8405" t="s">
        <v>8072</v>
      </c>
      <c r="E8405" t="s">
        <v>10</v>
      </c>
      <c r="F8405">
        <v>14</v>
      </c>
      <c r="G8405" s="1">
        <v>9.99</v>
      </c>
      <c r="H8405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8405">
        <f>Sales[[#This Row],[Total Inventory]]*Sales[[#This Row],[Sale_Price]]</f>
        <v>90.86</v>
      </c>
    </row>
    <row r="8406" spans="1:9" x14ac:dyDescent="0.25">
      <c r="A8406">
        <v>95745</v>
      </c>
      <c r="B8406" t="str">
        <f>INDEX( Table3[],MATCH(Sales[[#This Row],[Category]],Table3[Category],0),1)</f>
        <v>BEER</v>
      </c>
      <c r="C8406" t="s">
        <v>11</v>
      </c>
      <c r="D8406" t="s">
        <v>8073</v>
      </c>
      <c r="E8406" t="s">
        <v>25</v>
      </c>
      <c r="F8406">
        <v>3420</v>
      </c>
      <c r="G8406" s="1">
        <v>1.84</v>
      </c>
      <c r="H8406">
        <f>IF(INDEX(Sale_Promotions[[Code]:[Sale Price]],MATCH(Sales[[#This Row],[Code]],Sale_Promotions[Code],0),2)=0,Sales[[#This Row],[Price]],INDEX(Sale_Promotions[[Code]:[Sale Price]],MATCH(Sales[[#This Row],[Code]],Sale_Promotions[Code],0),2))</f>
        <v>1.84</v>
      </c>
      <c r="I8406">
        <f>Sales[[#This Row],[Total Inventory]]*Sales[[#This Row],[Sale_Price]]</f>
        <v>6292.8</v>
      </c>
    </row>
    <row r="8407" spans="1:9" x14ac:dyDescent="0.25">
      <c r="A8407">
        <v>48369</v>
      </c>
      <c r="B8407" t="str">
        <f>INDEX( Table3[],MATCH(Sales[[#This Row],[Category]],Table3[Category],0),1)</f>
        <v>LIQUOR</v>
      </c>
      <c r="C8407" t="s">
        <v>245</v>
      </c>
      <c r="D8407" t="s">
        <v>2749</v>
      </c>
      <c r="E8407" t="s">
        <v>449</v>
      </c>
      <c r="F8407">
        <v>179</v>
      </c>
      <c r="G8407" s="1">
        <v>3.49</v>
      </c>
      <c r="H8407">
        <f>IF(INDEX(Sale_Promotions[[Code]:[Sale Price]],MATCH(Sales[[#This Row],[Code]],Sale_Promotions[Code],0),2)=0,Sales[[#This Row],[Price]],INDEX(Sale_Promotions[[Code]:[Sale Price]],MATCH(Sales[[#This Row],[Code]],Sale_Promotions[Code],0),2))</f>
        <v>3.49</v>
      </c>
      <c r="I8407">
        <f>Sales[[#This Row],[Total Inventory]]*Sales[[#This Row],[Sale_Price]]</f>
        <v>624.71</v>
      </c>
    </row>
    <row r="8408" spans="1:9" x14ac:dyDescent="0.25">
      <c r="A8408">
        <v>296889</v>
      </c>
      <c r="B8408" t="str">
        <f>INDEX( Table3[],MATCH(Sales[[#This Row],[Category]],Table3[Category],0),1)</f>
        <v>WINE</v>
      </c>
      <c r="C8408" t="s">
        <v>61</v>
      </c>
      <c r="D8408" t="s">
        <v>8074</v>
      </c>
      <c r="E8408" t="s">
        <v>10</v>
      </c>
      <c r="F8408">
        <v>46</v>
      </c>
      <c r="G8408" s="1">
        <v>174.99</v>
      </c>
      <c r="H8408">
        <f>IF(INDEX(Sale_Promotions[[Code]:[Sale Price]],MATCH(Sales[[#This Row],[Code]],Sale_Promotions[Code],0),2)=0,Sales[[#This Row],[Price]],INDEX(Sale_Promotions[[Code]:[Sale Price]],MATCH(Sales[[#This Row],[Code]],Sale_Promotions[Code],0),2))</f>
        <v>174.99</v>
      </c>
      <c r="I8408">
        <f>Sales[[#This Row],[Total Inventory]]*Sales[[#This Row],[Sale_Price]]</f>
        <v>8049.5400000000009</v>
      </c>
    </row>
    <row r="8409" spans="1:9" x14ac:dyDescent="0.25">
      <c r="A8409">
        <v>348782</v>
      </c>
      <c r="B8409" t="str">
        <f>INDEX( Table3[],MATCH(Sales[[#This Row],[Category]],Table3[Category],0),1)</f>
        <v>WINE</v>
      </c>
      <c r="C8409" t="s">
        <v>41</v>
      </c>
      <c r="D8409" t="s">
        <v>8075</v>
      </c>
      <c r="E8409" t="s">
        <v>10</v>
      </c>
      <c r="F8409">
        <v>284</v>
      </c>
      <c r="G8409" s="1">
        <v>14.99</v>
      </c>
      <c r="H8409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8409">
        <f>Sales[[#This Row],[Total Inventory]]*Sales[[#This Row],[Sale_Price]]</f>
        <v>4257.16</v>
      </c>
    </row>
    <row r="8410" spans="1:9" x14ac:dyDescent="0.25">
      <c r="A8410">
        <v>342118</v>
      </c>
      <c r="B8410" t="str">
        <f>INDEX( Table3[],MATCH(Sales[[#This Row],[Category]],Table3[Category],0),1)</f>
        <v>LIQUOR</v>
      </c>
      <c r="C8410" t="s">
        <v>37</v>
      </c>
      <c r="D8410" t="s">
        <v>1713</v>
      </c>
      <c r="E8410" t="s">
        <v>10</v>
      </c>
      <c r="F8410">
        <v>78</v>
      </c>
      <c r="G8410" s="1">
        <v>30.99</v>
      </c>
      <c r="H8410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8410">
        <f>Sales[[#This Row],[Total Inventory]]*Sales[[#This Row],[Sale_Price]]</f>
        <v>2417.2199999999998</v>
      </c>
    </row>
    <row r="8411" spans="1:9" x14ac:dyDescent="0.25">
      <c r="A8411">
        <v>31275</v>
      </c>
      <c r="B8411" t="str">
        <f>INDEX( Table3[],MATCH(Sales[[#This Row],[Category]],Table3[Category],0),1)</f>
        <v>WINE</v>
      </c>
      <c r="C8411" t="s">
        <v>53</v>
      </c>
      <c r="D8411" t="s">
        <v>633</v>
      </c>
      <c r="E8411" t="s">
        <v>48</v>
      </c>
      <c r="F8411">
        <v>133</v>
      </c>
      <c r="G8411" s="1">
        <v>29.99</v>
      </c>
      <c r="H8411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8411">
        <f>Sales[[#This Row],[Total Inventory]]*Sales[[#This Row],[Sale_Price]]</f>
        <v>3722.6699999999996</v>
      </c>
    </row>
    <row r="8412" spans="1:9" x14ac:dyDescent="0.25">
      <c r="A8412">
        <v>300096</v>
      </c>
      <c r="B8412" t="str">
        <f>INDEX( Table3[],MATCH(Sales[[#This Row],[Category]],Table3[Category],0),1)</f>
        <v>WINE</v>
      </c>
      <c r="C8412" t="s">
        <v>61</v>
      </c>
      <c r="D8412" t="s">
        <v>8076</v>
      </c>
      <c r="E8412" t="s">
        <v>10</v>
      </c>
      <c r="F8412">
        <v>241</v>
      </c>
      <c r="G8412" s="1">
        <v>22.99</v>
      </c>
      <c r="H8412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8412">
        <f>Sales[[#This Row],[Total Inventory]]*Sales[[#This Row],[Sale_Price]]</f>
        <v>4817.5899999999992</v>
      </c>
    </row>
    <row r="8413" spans="1:9" x14ac:dyDescent="0.25">
      <c r="A8413">
        <v>46663</v>
      </c>
      <c r="B8413" t="str">
        <f>INDEX( Table3[],MATCH(Sales[[#This Row],[Category]],Table3[Category],0),1)</f>
        <v>LIQUOR</v>
      </c>
      <c r="C8413" t="s">
        <v>26</v>
      </c>
      <c r="D8413" t="s">
        <v>8077</v>
      </c>
      <c r="E8413" t="s">
        <v>10</v>
      </c>
      <c r="F8413">
        <v>92</v>
      </c>
      <c r="G8413" s="1">
        <v>31.99</v>
      </c>
      <c r="H8413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8413">
        <f>Sales[[#This Row],[Total Inventory]]*Sales[[#This Row],[Sale_Price]]</f>
        <v>2943.08</v>
      </c>
    </row>
    <row r="8414" spans="1:9" x14ac:dyDescent="0.25">
      <c r="A8414">
        <v>38229</v>
      </c>
      <c r="B8414" t="str">
        <f>INDEX( Table3[],MATCH(Sales[[#This Row],[Category]],Table3[Category],0),1)</f>
        <v>LIQUOR</v>
      </c>
      <c r="C8414" t="s">
        <v>35</v>
      </c>
      <c r="D8414" t="s">
        <v>8078</v>
      </c>
      <c r="E8414" t="s">
        <v>16</v>
      </c>
      <c r="F8414">
        <v>89</v>
      </c>
      <c r="G8414" s="1">
        <v>12.29</v>
      </c>
      <c r="H8414">
        <f>IF(INDEX(Sale_Promotions[[Code]:[Sale Price]],MATCH(Sales[[#This Row],[Code]],Sale_Promotions[Code],0),2)=0,Sales[[#This Row],[Price]],INDEX(Sale_Promotions[[Code]:[Sale Price]],MATCH(Sales[[#This Row],[Code]],Sale_Promotions[Code],0),2))</f>
        <v>12.29</v>
      </c>
      <c r="I8414">
        <f>Sales[[#This Row],[Total Inventory]]*Sales[[#This Row],[Sale_Price]]</f>
        <v>1093.81</v>
      </c>
    </row>
    <row r="8415" spans="1:9" x14ac:dyDescent="0.25">
      <c r="A8415">
        <v>333862</v>
      </c>
      <c r="B8415" t="str">
        <f>INDEX( Table3[],MATCH(Sales[[#This Row],[Category]],Table3[Category],0),1)</f>
        <v>WINE</v>
      </c>
      <c r="C8415" t="s">
        <v>61</v>
      </c>
      <c r="D8415" t="s">
        <v>8079</v>
      </c>
      <c r="E8415" t="s">
        <v>10</v>
      </c>
      <c r="F8415">
        <v>24</v>
      </c>
      <c r="G8415" s="1">
        <v>21.99</v>
      </c>
      <c r="H841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8415">
        <f>Sales[[#This Row],[Total Inventory]]*Sales[[#This Row],[Sale_Price]]</f>
        <v>527.76</v>
      </c>
    </row>
    <row r="8416" spans="1:9" x14ac:dyDescent="0.25">
      <c r="A8416">
        <v>340703</v>
      </c>
      <c r="B8416" t="str">
        <f>INDEX( Table3[],MATCH(Sales[[#This Row],[Category]],Table3[Category],0),1)</f>
        <v>WINE</v>
      </c>
      <c r="C8416" t="s">
        <v>41</v>
      </c>
      <c r="D8416" t="s">
        <v>8080</v>
      </c>
      <c r="E8416" t="s">
        <v>10</v>
      </c>
      <c r="F8416">
        <v>0</v>
      </c>
      <c r="G8416" s="1">
        <v>7.49</v>
      </c>
      <c r="H8416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8416">
        <f>Sales[[#This Row],[Total Inventory]]*Sales[[#This Row],[Sale_Price]]</f>
        <v>0</v>
      </c>
    </row>
    <row r="8417" spans="1:9" x14ac:dyDescent="0.25">
      <c r="A8417">
        <v>70149</v>
      </c>
      <c r="B8417" t="str">
        <f>INDEX( Table3[],MATCH(Sales[[#This Row],[Category]],Table3[Category],0),1)</f>
        <v>WINE</v>
      </c>
      <c r="C8417" t="s">
        <v>64</v>
      </c>
      <c r="D8417" t="s">
        <v>8081</v>
      </c>
      <c r="E8417" t="s">
        <v>10</v>
      </c>
      <c r="F8417">
        <v>258</v>
      </c>
      <c r="G8417" s="1">
        <v>20.99</v>
      </c>
      <c r="H8417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8417">
        <f>Sales[[#This Row],[Total Inventory]]*Sales[[#This Row],[Sale_Price]]</f>
        <v>5415.4199999999992</v>
      </c>
    </row>
    <row r="8418" spans="1:9" x14ac:dyDescent="0.25">
      <c r="A8418">
        <v>79421</v>
      </c>
      <c r="B8418" t="str">
        <f>INDEX( Table3[],MATCH(Sales[[#This Row],[Category]],Table3[Category],0),1)</f>
        <v>WINE</v>
      </c>
      <c r="C8418" t="s">
        <v>43</v>
      </c>
      <c r="D8418" t="s">
        <v>7527</v>
      </c>
      <c r="E8418" t="s">
        <v>244</v>
      </c>
      <c r="F8418">
        <v>752</v>
      </c>
      <c r="G8418" s="1">
        <v>3.39</v>
      </c>
      <c r="H8418">
        <f>IF(INDEX(Sale_Promotions[[Code]:[Sale Price]],MATCH(Sales[[#This Row],[Code]],Sale_Promotions[Code],0),2)=0,Sales[[#This Row],[Price]],INDEX(Sale_Promotions[[Code]:[Sale Price]],MATCH(Sales[[#This Row],[Code]],Sale_Promotions[Code],0),2))</f>
        <v>3.39</v>
      </c>
      <c r="I8418">
        <f>Sales[[#This Row],[Total Inventory]]*Sales[[#This Row],[Sale_Price]]</f>
        <v>2549.2800000000002</v>
      </c>
    </row>
    <row r="8419" spans="1:9" x14ac:dyDescent="0.25">
      <c r="A8419">
        <v>12671</v>
      </c>
      <c r="B8419" t="str">
        <f>INDEX( Table3[],MATCH(Sales[[#This Row],[Category]],Table3[Category],0),1)</f>
        <v>LIQUOR</v>
      </c>
      <c r="C8419" t="s">
        <v>175</v>
      </c>
      <c r="D8419" t="s">
        <v>3562</v>
      </c>
      <c r="E8419" t="s">
        <v>10</v>
      </c>
      <c r="F8419">
        <v>61</v>
      </c>
      <c r="G8419" s="1">
        <v>14.49</v>
      </c>
      <c r="H8419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8419">
        <f>Sales[[#This Row],[Total Inventory]]*Sales[[#This Row],[Sale_Price]]</f>
        <v>883.89</v>
      </c>
    </row>
    <row r="8420" spans="1:9" x14ac:dyDescent="0.25">
      <c r="A8420">
        <v>83351</v>
      </c>
      <c r="B8420" t="str">
        <f>INDEX( Table3[],MATCH(Sales[[#This Row],[Category]],Table3[Category],0),1)</f>
        <v>WINE</v>
      </c>
      <c r="C8420" t="s">
        <v>28</v>
      </c>
      <c r="D8420" t="s">
        <v>8082</v>
      </c>
      <c r="E8420" t="s">
        <v>10</v>
      </c>
      <c r="F8420">
        <v>0</v>
      </c>
      <c r="G8420" s="1">
        <v>29.99</v>
      </c>
      <c r="H8420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8420">
        <f>Sales[[#This Row],[Total Inventory]]*Sales[[#This Row],[Sale_Price]]</f>
        <v>0</v>
      </c>
    </row>
    <row r="8421" spans="1:9" x14ac:dyDescent="0.25">
      <c r="A8421">
        <v>18783</v>
      </c>
      <c r="B8421" t="str">
        <f>INDEX( Table3[],MATCH(Sales[[#This Row],[Category]],Table3[Category],0),1)</f>
        <v>WINE</v>
      </c>
      <c r="C8421" t="s">
        <v>41</v>
      </c>
      <c r="D8421" t="s">
        <v>8083</v>
      </c>
      <c r="E8421" t="s">
        <v>10</v>
      </c>
      <c r="F8421">
        <v>356</v>
      </c>
      <c r="G8421" s="1">
        <v>11.99</v>
      </c>
      <c r="H842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421">
        <f>Sales[[#This Row],[Total Inventory]]*Sales[[#This Row],[Sale_Price]]</f>
        <v>4268.4400000000005</v>
      </c>
    </row>
    <row r="8422" spans="1:9" x14ac:dyDescent="0.25">
      <c r="A8422">
        <v>30154</v>
      </c>
      <c r="B8422" t="str">
        <f>INDEX( Table3[],MATCH(Sales[[#This Row],[Category]],Table3[Category],0),1)</f>
        <v>BEER</v>
      </c>
      <c r="C8422" t="s">
        <v>11</v>
      </c>
      <c r="D8422" t="s">
        <v>8084</v>
      </c>
      <c r="E8422" t="s">
        <v>25</v>
      </c>
      <c r="F8422">
        <v>0</v>
      </c>
      <c r="G8422" s="1">
        <v>1.8</v>
      </c>
      <c r="H8422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8422">
        <f>Sales[[#This Row],[Total Inventory]]*Sales[[#This Row],[Sale_Price]]</f>
        <v>0</v>
      </c>
    </row>
    <row r="8423" spans="1:9" x14ac:dyDescent="0.25">
      <c r="A8423">
        <v>30174</v>
      </c>
      <c r="B8423" t="str">
        <f>INDEX( Table3[],MATCH(Sales[[#This Row],[Category]],Table3[Category],0),1)</f>
        <v>BEER</v>
      </c>
      <c r="C8423" t="s">
        <v>11</v>
      </c>
      <c r="D8423" t="s">
        <v>8085</v>
      </c>
      <c r="E8423" t="s">
        <v>10</v>
      </c>
      <c r="F8423">
        <v>0</v>
      </c>
      <c r="G8423" s="1">
        <v>15.14</v>
      </c>
      <c r="H8423">
        <f>IF(INDEX(Sale_Promotions[[Code]:[Sale Price]],MATCH(Sales[[#This Row],[Code]],Sale_Promotions[Code],0),2)=0,Sales[[#This Row],[Price]],INDEX(Sale_Promotions[[Code]:[Sale Price]],MATCH(Sales[[#This Row],[Code]],Sale_Promotions[Code],0),2))</f>
        <v>15.14</v>
      </c>
      <c r="I8423">
        <f>Sales[[#This Row],[Total Inventory]]*Sales[[#This Row],[Sale_Price]]</f>
        <v>0</v>
      </c>
    </row>
    <row r="8424" spans="1:9" x14ac:dyDescent="0.25">
      <c r="A8424">
        <v>29558</v>
      </c>
      <c r="B8424" t="str">
        <f>INDEX( Table3[],MATCH(Sales[[#This Row],[Category]],Table3[Category],0),1)</f>
        <v>BEER</v>
      </c>
      <c r="C8424" t="s">
        <v>11</v>
      </c>
      <c r="D8424" t="s">
        <v>8086</v>
      </c>
      <c r="E8424" t="s">
        <v>1052</v>
      </c>
      <c r="F8424">
        <v>0</v>
      </c>
      <c r="G8424" s="1">
        <v>25.21</v>
      </c>
      <c r="H8424">
        <f>IF(INDEX(Sale_Promotions[[Code]:[Sale Price]],MATCH(Sales[[#This Row],[Code]],Sale_Promotions[Code],0),2)=0,Sales[[#This Row],[Price]],INDEX(Sale_Promotions[[Code]:[Sale Price]],MATCH(Sales[[#This Row],[Code]],Sale_Promotions[Code],0),2))</f>
        <v>25.21</v>
      </c>
      <c r="I8424">
        <f>Sales[[#This Row],[Total Inventory]]*Sales[[#This Row],[Sale_Price]]</f>
        <v>0</v>
      </c>
    </row>
    <row r="8425" spans="1:9" x14ac:dyDescent="0.25">
      <c r="A8425">
        <v>385441</v>
      </c>
      <c r="B8425" t="str">
        <f>INDEX( Table3[],MATCH(Sales[[#This Row],[Category]],Table3[Category],0),1)</f>
        <v>WINE</v>
      </c>
      <c r="C8425" t="s">
        <v>31</v>
      </c>
      <c r="D8425" t="s">
        <v>8087</v>
      </c>
      <c r="E8425" t="s">
        <v>10</v>
      </c>
      <c r="F8425">
        <v>76</v>
      </c>
      <c r="G8425" s="1">
        <v>11.99</v>
      </c>
      <c r="H842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425">
        <f>Sales[[#This Row],[Total Inventory]]*Sales[[#This Row],[Sale_Price]]</f>
        <v>911.24</v>
      </c>
    </row>
    <row r="8426" spans="1:9" x14ac:dyDescent="0.25">
      <c r="A8426">
        <v>22420</v>
      </c>
      <c r="B8426" t="str">
        <f>INDEX( Table3[],MATCH(Sales[[#This Row],[Category]],Table3[Category],0),1)</f>
        <v>WINE</v>
      </c>
      <c r="C8426" t="s">
        <v>43</v>
      </c>
      <c r="D8426" t="s">
        <v>8088</v>
      </c>
      <c r="E8426" t="s">
        <v>10</v>
      </c>
      <c r="F8426">
        <v>72</v>
      </c>
      <c r="G8426" s="1">
        <v>39.99</v>
      </c>
      <c r="H8426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8426">
        <f>Sales[[#This Row],[Total Inventory]]*Sales[[#This Row],[Sale_Price]]</f>
        <v>2879.28</v>
      </c>
    </row>
    <row r="8427" spans="1:9" x14ac:dyDescent="0.25">
      <c r="A8427">
        <v>35025</v>
      </c>
      <c r="B8427" t="str">
        <f>INDEX( Table3[],MATCH(Sales[[#This Row],[Category]],Table3[Category],0),1)</f>
        <v>WINE</v>
      </c>
      <c r="C8427" t="s">
        <v>53</v>
      </c>
      <c r="D8427" t="s">
        <v>8089</v>
      </c>
      <c r="E8427" t="s">
        <v>10</v>
      </c>
      <c r="F8427">
        <v>45</v>
      </c>
      <c r="G8427" s="1">
        <v>43.99</v>
      </c>
      <c r="H8427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8427">
        <f>Sales[[#This Row],[Total Inventory]]*Sales[[#This Row],[Sale_Price]]</f>
        <v>1979.5500000000002</v>
      </c>
    </row>
    <row r="8428" spans="1:9" x14ac:dyDescent="0.25">
      <c r="A8428">
        <v>26644</v>
      </c>
      <c r="B8428" t="str">
        <f>INDEX( Table3[],MATCH(Sales[[#This Row],[Category]],Table3[Category],0),1)</f>
        <v>BEER</v>
      </c>
      <c r="C8428" t="s">
        <v>11</v>
      </c>
      <c r="D8428" t="s">
        <v>8090</v>
      </c>
      <c r="E8428" t="s">
        <v>25</v>
      </c>
      <c r="F8428">
        <v>342</v>
      </c>
      <c r="G8428" s="1">
        <v>2</v>
      </c>
      <c r="H8428">
        <f>IF(INDEX(Sale_Promotions[[Code]:[Sale Price]],MATCH(Sales[[#This Row],[Code]],Sale_Promotions[Code],0),2)=0,Sales[[#This Row],[Price]],INDEX(Sale_Promotions[[Code]:[Sale Price]],MATCH(Sales[[#This Row],[Code]],Sale_Promotions[Code],0),2))</f>
        <v>2</v>
      </c>
      <c r="I8428">
        <f>Sales[[#This Row],[Total Inventory]]*Sales[[#This Row],[Sale_Price]]</f>
        <v>684</v>
      </c>
    </row>
    <row r="8429" spans="1:9" x14ac:dyDescent="0.25">
      <c r="A8429">
        <v>89333</v>
      </c>
      <c r="B8429" t="str">
        <f>INDEX( Table3[],MATCH(Sales[[#This Row],[Category]],Table3[Category],0),1)</f>
        <v>WINE</v>
      </c>
      <c r="C8429" t="s">
        <v>163</v>
      </c>
      <c r="D8429" t="s">
        <v>7125</v>
      </c>
      <c r="E8429" t="s">
        <v>23</v>
      </c>
      <c r="F8429">
        <v>264</v>
      </c>
      <c r="G8429" s="1">
        <v>12.99</v>
      </c>
      <c r="H842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429">
        <f>Sales[[#This Row],[Total Inventory]]*Sales[[#This Row],[Sale_Price]]</f>
        <v>2901.36</v>
      </c>
    </row>
    <row r="8430" spans="1:9" x14ac:dyDescent="0.25">
      <c r="A8430">
        <v>89656</v>
      </c>
      <c r="B8430" t="str">
        <f>INDEX( Table3[],MATCH(Sales[[#This Row],[Category]],Table3[Category],0),1)</f>
        <v>WINE</v>
      </c>
      <c r="C8430" t="s">
        <v>64</v>
      </c>
      <c r="D8430" t="s">
        <v>8091</v>
      </c>
      <c r="E8430" t="s">
        <v>10</v>
      </c>
      <c r="F8430">
        <v>198</v>
      </c>
      <c r="G8430" s="1">
        <v>5.99</v>
      </c>
      <c r="H8430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8430">
        <f>Sales[[#This Row],[Total Inventory]]*Sales[[#This Row],[Sale_Price]]</f>
        <v>1186.02</v>
      </c>
    </row>
    <row r="8431" spans="1:9" x14ac:dyDescent="0.25">
      <c r="A8431">
        <v>309673</v>
      </c>
      <c r="B8431" t="str">
        <f>INDEX( Table3[],MATCH(Sales[[#This Row],[Category]],Table3[Category],0),1)</f>
        <v>WINE</v>
      </c>
      <c r="C8431" t="s">
        <v>85</v>
      </c>
      <c r="D8431" t="s">
        <v>1459</v>
      </c>
      <c r="E8431" t="s">
        <v>10</v>
      </c>
      <c r="F8431">
        <v>0</v>
      </c>
      <c r="G8431" s="1">
        <v>15.99</v>
      </c>
      <c r="H8431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8431">
        <f>Sales[[#This Row],[Total Inventory]]*Sales[[#This Row],[Sale_Price]]</f>
        <v>0</v>
      </c>
    </row>
    <row r="8432" spans="1:9" x14ac:dyDescent="0.25">
      <c r="A8432">
        <v>19135</v>
      </c>
      <c r="B8432" t="str">
        <f>INDEX( Table3[],MATCH(Sales[[#This Row],[Category]],Table3[Category],0),1)</f>
        <v>WINE</v>
      </c>
      <c r="C8432" t="s">
        <v>28</v>
      </c>
      <c r="D8432" t="s">
        <v>8092</v>
      </c>
      <c r="E8432" t="s">
        <v>10</v>
      </c>
      <c r="F8432">
        <v>-1</v>
      </c>
      <c r="G8432" s="1">
        <v>7.69</v>
      </c>
      <c r="H8432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8432">
        <f>Sales[[#This Row],[Total Inventory]]*Sales[[#This Row],[Sale_Price]]</f>
        <v>-7.69</v>
      </c>
    </row>
    <row r="8433" spans="1:9" x14ac:dyDescent="0.25">
      <c r="A8433">
        <v>47193</v>
      </c>
      <c r="B8433" t="str">
        <f>INDEX( Table3[],MATCH(Sales[[#This Row],[Category]],Table3[Category],0),1)</f>
        <v>LIQUOR</v>
      </c>
      <c r="C8433" t="s">
        <v>37</v>
      </c>
      <c r="D8433" t="s">
        <v>7276</v>
      </c>
      <c r="E8433" t="s">
        <v>1136</v>
      </c>
      <c r="F8433">
        <v>31</v>
      </c>
      <c r="G8433" s="1">
        <v>4.1900000000000004</v>
      </c>
      <c r="H8433">
        <f>IF(INDEX(Sale_Promotions[[Code]:[Sale Price]],MATCH(Sales[[#This Row],[Code]],Sale_Promotions[Code],0),2)=0,Sales[[#This Row],[Price]],INDEX(Sale_Promotions[[Code]:[Sale Price]],MATCH(Sales[[#This Row],[Code]],Sale_Promotions[Code],0),2))</f>
        <v>4.1900000000000004</v>
      </c>
      <c r="I8433">
        <f>Sales[[#This Row],[Total Inventory]]*Sales[[#This Row],[Sale_Price]]</f>
        <v>129.89000000000001</v>
      </c>
    </row>
    <row r="8434" spans="1:9" x14ac:dyDescent="0.25">
      <c r="A8434">
        <v>131547</v>
      </c>
      <c r="B8434" t="str">
        <f>INDEX( Table3[],MATCH(Sales[[#This Row],[Category]],Table3[Category],0),1)</f>
        <v>WINE</v>
      </c>
      <c r="C8434" t="s">
        <v>61</v>
      </c>
      <c r="D8434" t="s">
        <v>8093</v>
      </c>
      <c r="E8434" t="s">
        <v>10</v>
      </c>
      <c r="F8434">
        <v>0</v>
      </c>
      <c r="G8434" s="1">
        <v>12.99</v>
      </c>
      <c r="H843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8434">
        <f>Sales[[#This Row],[Total Inventory]]*Sales[[#This Row],[Sale_Price]]</f>
        <v>0</v>
      </c>
    </row>
    <row r="8435" spans="1:9" x14ac:dyDescent="0.25">
      <c r="A8435">
        <v>26114</v>
      </c>
      <c r="B8435" t="str">
        <f>INDEX( Table3[],MATCH(Sales[[#This Row],[Category]],Table3[Category],0),1)</f>
        <v>BEER</v>
      </c>
      <c r="C8435" t="s">
        <v>11</v>
      </c>
      <c r="D8435" t="s">
        <v>8094</v>
      </c>
      <c r="E8435" t="s">
        <v>25</v>
      </c>
      <c r="F8435">
        <v>228</v>
      </c>
      <c r="G8435" s="1">
        <v>1.33</v>
      </c>
      <c r="H8435">
        <f>IF(INDEX(Sale_Promotions[[Code]:[Sale Price]],MATCH(Sales[[#This Row],[Code]],Sale_Promotions[Code],0),2)=0,Sales[[#This Row],[Price]],INDEX(Sale_Promotions[[Code]:[Sale Price]],MATCH(Sales[[#This Row],[Code]],Sale_Promotions[Code],0),2))</f>
        <v>1.33</v>
      </c>
      <c r="I8435">
        <f>Sales[[#This Row],[Total Inventory]]*Sales[[#This Row],[Sale_Price]]</f>
        <v>303.24</v>
      </c>
    </row>
    <row r="8436" spans="1:9" x14ac:dyDescent="0.25">
      <c r="A8436">
        <v>233868</v>
      </c>
      <c r="B8436" t="str">
        <f>INDEX( Table3[],MATCH(Sales[[#This Row],[Category]],Table3[Category],0),1)</f>
        <v>WINE</v>
      </c>
      <c r="C8436" t="s">
        <v>28</v>
      </c>
      <c r="D8436" t="s">
        <v>8095</v>
      </c>
      <c r="E8436" t="s">
        <v>10</v>
      </c>
      <c r="F8436">
        <v>14</v>
      </c>
      <c r="G8436" s="1">
        <v>40.99</v>
      </c>
      <c r="H8436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8436">
        <f>Sales[[#This Row],[Total Inventory]]*Sales[[#This Row],[Sale_Price]]</f>
        <v>573.86</v>
      </c>
    </row>
    <row r="8437" spans="1:9" x14ac:dyDescent="0.25">
      <c r="A8437">
        <v>40735</v>
      </c>
      <c r="B8437" t="str">
        <f>INDEX( Table3[],MATCH(Sales[[#This Row],[Category]],Table3[Category],0),1)</f>
        <v>WINE</v>
      </c>
      <c r="C8437" t="s">
        <v>61</v>
      </c>
      <c r="D8437" t="s">
        <v>8096</v>
      </c>
      <c r="E8437" t="s">
        <v>10</v>
      </c>
      <c r="F8437">
        <v>111</v>
      </c>
      <c r="G8437" s="1">
        <v>13.99</v>
      </c>
      <c r="H843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8437">
        <f>Sales[[#This Row],[Total Inventory]]*Sales[[#This Row],[Sale_Price]]</f>
        <v>1552.89</v>
      </c>
    </row>
    <row r="8438" spans="1:9" x14ac:dyDescent="0.25">
      <c r="A8438">
        <v>62456</v>
      </c>
      <c r="B8438" t="str">
        <f>INDEX( Table3[],MATCH(Sales[[#This Row],[Category]],Table3[Category],0),1)</f>
        <v>WINE</v>
      </c>
      <c r="C8438" t="s">
        <v>41</v>
      </c>
      <c r="D8438" t="s">
        <v>8097</v>
      </c>
      <c r="E8438" t="s">
        <v>10</v>
      </c>
      <c r="F8438">
        <v>91</v>
      </c>
      <c r="G8438" s="1">
        <v>17.489999999999998</v>
      </c>
      <c r="H8438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8438">
        <f>Sales[[#This Row],[Total Inventory]]*Sales[[#This Row],[Sale_Price]]</f>
        <v>1591.59</v>
      </c>
    </row>
    <row r="8439" spans="1:9" x14ac:dyDescent="0.25">
      <c r="A8439">
        <v>81663</v>
      </c>
      <c r="B8439" t="str">
        <f>INDEX( Table3[],MATCH(Sales[[#This Row],[Category]],Table3[Category],0),1)</f>
        <v>WINE</v>
      </c>
      <c r="C8439" t="s">
        <v>61</v>
      </c>
      <c r="D8439" t="s">
        <v>8098</v>
      </c>
      <c r="E8439" t="s">
        <v>23</v>
      </c>
      <c r="F8439">
        <v>325</v>
      </c>
      <c r="G8439" s="1">
        <v>21.99</v>
      </c>
      <c r="H8439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8439">
        <f>Sales[[#This Row],[Total Inventory]]*Sales[[#This Row],[Sale_Price]]</f>
        <v>6399.25</v>
      </c>
    </row>
    <row r="8440" spans="1:9" x14ac:dyDescent="0.25">
      <c r="A8440">
        <v>91634</v>
      </c>
      <c r="B8440" t="str">
        <f>INDEX( Table3[],MATCH(Sales[[#This Row],[Category]],Table3[Category],0),1)</f>
        <v>BEER</v>
      </c>
      <c r="C8440" t="s">
        <v>11</v>
      </c>
      <c r="D8440" t="s">
        <v>8099</v>
      </c>
      <c r="E8440" t="s">
        <v>25</v>
      </c>
      <c r="F8440">
        <v>0</v>
      </c>
      <c r="G8440" s="1">
        <v>15.08</v>
      </c>
      <c r="H8440">
        <f>IF(INDEX(Sale_Promotions[[Code]:[Sale Price]],MATCH(Sales[[#This Row],[Code]],Sale_Promotions[Code],0),2)=0,Sales[[#This Row],[Price]],INDEX(Sale_Promotions[[Code]:[Sale Price]],MATCH(Sales[[#This Row],[Code]],Sale_Promotions[Code],0),2))</f>
        <v>15.08</v>
      </c>
      <c r="I8440">
        <f>Sales[[#This Row],[Total Inventory]]*Sales[[#This Row],[Sale_Price]]</f>
        <v>0</v>
      </c>
    </row>
    <row r="8441" spans="1:9" x14ac:dyDescent="0.25">
      <c r="A8441">
        <v>41819</v>
      </c>
      <c r="B8441" t="str">
        <f>INDEX( Table3[],MATCH(Sales[[#This Row],[Category]],Table3[Category],0),1)</f>
        <v>WINE</v>
      </c>
      <c r="C8441" t="s">
        <v>163</v>
      </c>
      <c r="D8441" t="s">
        <v>8100</v>
      </c>
      <c r="E8441" t="s">
        <v>10</v>
      </c>
      <c r="F8441">
        <v>0</v>
      </c>
      <c r="G8441" s="1">
        <v>86.99</v>
      </c>
      <c r="H8441">
        <f>IF(INDEX(Sale_Promotions[[Code]:[Sale Price]],MATCH(Sales[[#This Row],[Code]],Sale_Promotions[Code],0),2)=0,Sales[[#This Row],[Price]],INDEX(Sale_Promotions[[Code]:[Sale Price]],MATCH(Sales[[#This Row],[Code]],Sale_Promotions[Code],0),2))</f>
        <v>86.99</v>
      </c>
      <c r="I8441">
        <f>Sales[[#This Row],[Total Inventory]]*Sales[[#This Row],[Sale_Price]]</f>
        <v>0</v>
      </c>
    </row>
    <row r="8442" spans="1:9" x14ac:dyDescent="0.25">
      <c r="A8442">
        <v>186384</v>
      </c>
      <c r="B8442" t="str">
        <f>INDEX( Table3[],MATCH(Sales[[#This Row],[Category]],Table3[Category],0),1)</f>
        <v>WINE</v>
      </c>
      <c r="C8442" t="s">
        <v>41</v>
      </c>
      <c r="D8442" t="s">
        <v>8101</v>
      </c>
      <c r="E8442" t="s">
        <v>10</v>
      </c>
      <c r="F8442">
        <v>21</v>
      </c>
      <c r="G8442" s="1">
        <v>11.99</v>
      </c>
      <c r="H844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442">
        <f>Sales[[#This Row],[Total Inventory]]*Sales[[#This Row],[Sale_Price]]</f>
        <v>251.79</v>
      </c>
    </row>
    <row r="8443" spans="1:9" x14ac:dyDescent="0.25">
      <c r="A8443">
        <v>334955</v>
      </c>
      <c r="B8443" t="str">
        <f>INDEX( Table3[],MATCH(Sales[[#This Row],[Category]],Table3[Category],0),1)</f>
        <v>WINE</v>
      </c>
      <c r="C8443" t="s">
        <v>85</v>
      </c>
      <c r="D8443" t="s">
        <v>8102</v>
      </c>
      <c r="E8443" t="s">
        <v>10</v>
      </c>
      <c r="F8443">
        <v>0</v>
      </c>
      <c r="G8443" s="1">
        <v>7.19</v>
      </c>
      <c r="H8443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8443">
        <f>Sales[[#This Row],[Total Inventory]]*Sales[[#This Row],[Sale_Price]]</f>
        <v>0</v>
      </c>
    </row>
    <row r="8444" spans="1:9" x14ac:dyDescent="0.25">
      <c r="A8444">
        <v>26037</v>
      </c>
      <c r="B8444" t="str">
        <f>INDEX( Table3[],MATCH(Sales[[#This Row],[Category]],Table3[Category],0),1)</f>
        <v>BEER</v>
      </c>
      <c r="C8444" t="s">
        <v>11</v>
      </c>
      <c r="D8444" t="s">
        <v>8103</v>
      </c>
      <c r="E8444" t="s">
        <v>25</v>
      </c>
      <c r="F8444">
        <v>172</v>
      </c>
      <c r="G8444" s="1">
        <v>2.96</v>
      </c>
      <c r="H8444">
        <f>IF(INDEX(Sale_Promotions[[Code]:[Sale Price]],MATCH(Sales[[#This Row],[Code]],Sale_Promotions[Code],0),2)=0,Sales[[#This Row],[Price]],INDEX(Sale_Promotions[[Code]:[Sale Price]],MATCH(Sales[[#This Row],[Code]],Sale_Promotions[Code],0),2))</f>
        <v>2.96</v>
      </c>
      <c r="I8444">
        <f>Sales[[#This Row],[Total Inventory]]*Sales[[#This Row],[Sale_Price]]</f>
        <v>509.12</v>
      </c>
    </row>
    <row r="8445" spans="1:9" x14ac:dyDescent="0.25">
      <c r="A8445">
        <v>86541</v>
      </c>
      <c r="B8445" t="str">
        <f>INDEX( Table3[],MATCH(Sales[[#This Row],[Category]],Table3[Category],0),1)</f>
        <v>WINE</v>
      </c>
      <c r="C8445" t="s">
        <v>61</v>
      </c>
      <c r="D8445" t="s">
        <v>8104</v>
      </c>
      <c r="E8445" t="s">
        <v>23</v>
      </c>
      <c r="F8445">
        <v>144</v>
      </c>
      <c r="G8445" s="1">
        <v>9.99</v>
      </c>
      <c r="H8445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8445">
        <f>Sales[[#This Row],[Total Inventory]]*Sales[[#This Row],[Sale_Price]]</f>
        <v>1438.56</v>
      </c>
    </row>
    <row r="8446" spans="1:9" x14ac:dyDescent="0.25">
      <c r="A8446">
        <v>178063</v>
      </c>
      <c r="B8446" t="str">
        <f>INDEX( Table3[],MATCH(Sales[[#This Row],[Category]],Table3[Category],0),1)</f>
        <v>WINE</v>
      </c>
      <c r="C8446" t="s">
        <v>85</v>
      </c>
      <c r="D8446" t="s">
        <v>8105</v>
      </c>
      <c r="E8446" t="s">
        <v>10</v>
      </c>
      <c r="F8446">
        <v>0</v>
      </c>
      <c r="G8446" s="1">
        <v>9.7899999999999991</v>
      </c>
      <c r="H8446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8446">
        <f>Sales[[#This Row],[Total Inventory]]*Sales[[#This Row],[Sale_Price]]</f>
        <v>0</v>
      </c>
    </row>
    <row r="8447" spans="1:9" x14ac:dyDescent="0.25">
      <c r="A8447">
        <v>321956</v>
      </c>
      <c r="B8447" t="str">
        <f>INDEX( Table3[],MATCH(Sales[[#This Row],[Category]],Table3[Category],0),1)</f>
        <v>WINE</v>
      </c>
      <c r="C8447" t="s">
        <v>61</v>
      </c>
      <c r="D8447" t="s">
        <v>8106</v>
      </c>
      <c r="E8447" t="s">
        <v>10</v>
      </c>
      <c r="F8447">
        <v>0</v>
      </c>
      <c r="G8447" s="1">
        <v>6.79</v>
      </c>
      <c r="H8447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8447">
        <f>Sales[[#This Row],[Total Inventory]]*Sales[[#This Row],[Sale_Price]]</f>
        <v>0</v>
      </c>
    </row>
    <row r="8448" spans="1:9" x14ac:dyDescent="0.25">
      <c r="A8448">
        <v>84026</v>
      </c>
      <c r="B8448" t="str">
        <f>INDEX( Table3[],MATCH(Sales[[#This Row],[Category]],Table3[Category],0),1)</f>
        <v>WINE</v>
      </c>
      <c r="C8448" t="s">
        <v>242</v>
      </c>
      <c r="D8448" t="s">
        <v>8107</v>
      </c>
      <c r="E8448" t="s">
        <v>10</v>
      </c>
      <c r="F8448">
        <v>419</v>
      </c>
      <c r="G8448" s="1">
        <v>6.99</v>
      </c>
      <c r="H8448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8448">
        <f>Sales[[#This Row],[Total Inventory]]*Sales[[#This Row],[Sale_Price]]</f>
        <v>2928.81</v>
      </c>
    </row>
    <row r="8449" spans="1:9" x14ac:dyDescent="0.25">
      <c r="A8449">
        <v>312392</v>
      </c>
      <c r="B8449" t="str">
        <f>INDEX( Table3[],MATCH(Sales[[#This Row],[Category]],Table3[Category],0),1)</f>
        <v>WINE</v>
      </c>
      <c r="C8449" t="s">
        <v>28</v>
      </c>
      <c r="D8449" t="s">
        <v>8108</v>
      </c>
      <c r="E8449" t="s">
        <v>10</v>
      </c>
      <c r="F8449">
        <v>0</v>
      </c>
      <c r="G8449" s="1">
        <v>22.99</v>
      </c>
      <c r="H8449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8449">
        <f>Sales[[#This Row],[Total Inventory]]*Sales[[#This Row],[Sale_Price]]</f>
        <v>0</v>
      </c>
    </row>
    <row r="8450" spans="1:9" x14ac:dyDescent="0.25">
      <c r="A8450">
        <v>73094</v>
      </c>
      <c r="B8450" t="str">
        <f>INDEX( Table3[],MATCH(Sales[[#This Row],[Category]],Table3[Category],0),1)</f>
        <v>LIQUOR</v>
      </c>
      <c r="C8450" t="s">
        <v>37</v>
      </c>
      <c r="D8450" t="s">
        <v>7855</v>
      </c>
      <c r="E8450" t="s">
        <v>16</v>
      </c>
      <c r="F8450">
        <v>167</v>
      </c>
      <c r="G8450" s="1">
        <v>56.99</v>
      </c>
      <c r="H8450">
        <f>IF(INDEX(Sale_Promotions[[Code]:[Sale Price]],MATCH(Sales[[#This Row],[Code]],Sale_Promotions[Code],0),2)=0,Sales[[#This Row],[Price]],INDEX(Sale_Promotions[[Code]:[Sale Price]],MATCH(Sales[[#This Row],[Code]],Sale_Promotions[Code],0),2))</f>
        <v>51.99</v>
      </c>
      <c r="I8450">
        <f>Sales[[#This Row],[Total Inventory]]*Sales[[#This Row],[Sale_Price]]</f>
        <v>8682.33</v>
      </c>
    </row>
    <row r="8451" spans="1:9" x14ac:dyDescent="0.25">
      <c r="A8451">
        <v>83417</v>
      </c>
      <c r="B8451" t="str">
        <f>INDEX( Table3[],MATCH(Sales[[#This Row],[Category]],Table3[Category],0),1)</f>
        <v>WINE</v>
      </c>
      <c r="C8451" t="s">
        <v>28</v>
      </c>
      <c r="D8451" t="s">
        <v>8109</v>
      </c>
      <c r="E8451" t="s">
        <v>10</v>
      </c>
      <c r="F8451">
        <v>343</v>
      </c>
      <c r="G8451" s="1">
        <v>9.49</v>
      </c>
      <c r="H8451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8451">
        <f>Sales[[#This Row],[Total Inventory]]*Sales[[#This Row],[Sale_Price]]</f>
        <v>3255.07</v>
      </c>
    </row>
    <row r="8452" spans="1:9" x14ac:dyDescent="0.25">
      <c r="A8452">
        <v>347130</v>
      </c>
      <c r="B8452" t="str">
        <f>INDEX( Table3[],MATCH(Sales[[#This Row],[Category]],Table3[Category],0),1)</f>
        <v>WINE</v>
      </c>
      <c r="C8452" t="s">
        <v>43</v>
      </c>
      <c r="D8452" t="s">
        <v>8110</v>
      </c>
      <c r="E8452" t="s">
        <v>244</v>
      </c>
      <c r="F8452">
        <v>62</v>
      </c>
      <c r="G8452" s="1">
        <v>4.1900000000000004</v>
      </c>
      <c r="H8452">
        <f>IF(INDEX(Sale_Promotions[[Code]:[Sale Price]],MATCH(Sales[[#This Row],[Code]],Sale_Promotions[Code],0),2)=0,Sales[[#This Row],[Price]],INDEX(Sale_Promotions[[Code]:[Sale Price]],MATCH(Sales[[#This Row],[Code]],Sale_Promotions[Code],0),2))</f>
        <v>4.1900000000000004</v>
      </c>
      <c r="I8452">
        <f>Sales[[#This Row],[Total Inventory]]*Sales[[#This Row],[Sale_Price]]</f>
        <v>259.78000000000003</v>
      </c>
    </row>
    <row r="8453" spans="1:9" x14ac:dyDescent="0.25">
      <c r="A8453">
        <v>64610</v>
      </c>
      <c r="B8453" t="str">
        <f>INDEX( Table3[],MATCH(Sales[[#This Row],[Category]],Table3[Category],0),1)</f>
        <v>LIQUOR</v>
      </c>
      <c r="C8453" t="s">
        <v>26</v>
      </c>
      <c r="D8453" t="s">
        <v>8111</v>
      </c>
      <c r="E8453" t="s">
        <v>10</v>
      </c>
      <c r="F8453">
        <v>15</v>
      </c>
      <c r="G8453" s="1">
        <v>14.49</v>
      </c>
      <c r="H8453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8453">
        <f>Sales[[#This Row],[Total Inventory]]*Sales[[#This Row],[Sale_Price]]</f>
        <v>217.35</v>
      </c>
    </row>
    <row r="8454" spans="1:9" x14ac:dyDescent="0.25">
      <c r="A8454">
        <v>339813</v>
      </c>
      <c r="B8454" t="str">
        <f>INDEX( Table3[],MATCH(Sales[[#This Row],[Category]],Table3[Category],0),1)</f>
        <v>WINE</v>
      </c>
      <c r="C8454" t="s">
        <v>41</v>
      </c>
      <c r="D8454" t="s">
        <v>8112</v>
      </c>
      <c r="E8454" t="s">
        <v>48</v>
      </c>
      <c r="F8454">
        <v>0</v>
      </c>
      <c r="G8454" s="1">
        <v>49.99</v>
      </c>
      <c r="H8454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8454">
        <f>Sales[[#This Row],[Total Inventory]]*Sales[[#This Row],[Sale_Price]]</f>
        <v>0</v>
      </c>
    </row>
    <row r="8455" spans="1:9" x14ac:dyDescent="0.25">
      <c r="A8455">
        <v>94773</v>
      </c>
      <c r="B8455" t="str">
        <f>INDEX( Table3[],MATCH(Sales[[#This Row],[Category]],Table3[Category],0),1)</f>
        <v>BEER</v>
      </c>
      <c r="C8455" t="s">
        <v>11</v>
      </c>
      <c r="D8455" t="s">
        <v>8113</v>
      </c>
      <c r="E8455" t="s">
        <v>25</v>
      </c>
      <c r="F8455">
        <v>24</v>
      </c>
      <c r="G8455" s="1">
        <v>1.37</v>
      </c>
      <c r="H8455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8455">
        <f>Sales[[#This Row],[Total Inventory]]*Sales[[#This Row],[Sale_Price]]</f>
        <v>32.880000000000003</v>
      </c>
    </row>
    <row r="8456" spans="1:9" x14ac:dyDescent="0.25">
      <c r="A8456">
        <v>340059</v>
      </c>
      <c r="B8456" t="str">
        <f>INDEX( Table3[],MATCH(Sales[[#This Row],[Category]],Table3[Category],0),1)</f>
        <v>WINE</v>
      </c>
      <c r="C8456" t="s">
        <v>43</v>
      </c>
      <c r="D8456" t="s">
        <v>8114</v>
      </c>
      <c r="E8456" t="s">
        <v>10</v>
      </c>
      <c r="F8456">
        <v>58</v>
      </c>
      <c r="G8456" s="1">
        <v>11.49</v>
      </c>
      <c r="H8456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8456">
        <f>Sales[[#This Row],[Total Inventory]]*Sales[[#This Row],[Sale_Price]]</f>
        <v>666.42</v>
      </c>
    </row>
    <row r="8457" spans="1:9" x14ac:dyDescent="0.25">
      <c r="A8457">
        <v>70180</v>
      </c>
      <c r="B8457" t="str">
        <f>INDEX( Table3[],MATCH(Sales[[#This Row],[Category]],Table3[Category],0),1)</f>
        <v>LIQUOR</v>
      </c>
      <c r="C8457" t="s">
        <v>14</v>
      </c>
      <c r="D8457" t="s">
        <v>8115</v>
      </c>
      <c r="E8457" t="s">
        <v>10</v>
      </c>
      <c r="F8457">
        <v>20</v>
      </c>
      <c r="G8457" s="1">
        <v>57.99</v>
      </c>
      <c r="H8457">
        <f>IF(INDEX(Sale_Promotions[[Code]:[Sale Price]],MATCH(Sales[[#This Row],[Code]],Sale_Promotions[Code],0),2)=0,Sales[[#This Row],[Price]],INDEX(Sale_Promotions[[Code]:[Sale Price]],MATCH(Sales[[#This Row],[Code]],Sale_Promotions[Code],0),2))</f>
        <v>57.99</v>
      </c>
      <c r="I8457">
        <f>Sales[[#This Row],[Total Inventory]]*Sales[[#This Row],[Sale_Price]]</f>
        <v>1159.8</v>
      </c>
    </row>
    <row r="8458" spans="1:9" x14ac:dyDescent="0.25">
      <c r="A8458">
        <v>25883</v>
      </c>
      <c r="B8458" t="str">
        <f>INDEX( Table3[],MATCH(Sales[[#This Row],[Category]],Table3[Category],0),1)</f>
        <v>BEER</v>
      </c>
      <c r="C8458" t="s">
        <v>11</v>
      </c>
      <c r="D8458" t="s">
        <v>8116</v>
      </c>
      <c r="E8458" t="s">
        <v>25</v>
      </c>
      <c r="F8458">
        <v>54</v>
      </c>
      <c r="G8458" s="1">
        <v>34.99</v>
      </c>
      <c r="H8458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8458">
        <f>Sales[[#This Row],[Total Inventory]]*Sales[[#This Row],[Sale_Price]]</f>
        <v>1889.46</v>
      </c>
    </row>
    <row r="8459" spans="1:9" x14ac:dyDescent="0.25">
      <c r="A8459">
        <v>342198</v>
      </c>
      <c r="B8459" t="str">
        <f>INDEX( Table3[],MATCH(Sales[[#This Row],[Category]],Table3[Category],0),1)</f>
        <v>WINE</v>
      </c>
      <c r="C8459" t="s">
        <v>85</v>
      </c>
      <c r="D8459" t="s">
        <v>8117</v>
      </c>
      <c r="E8459" t="s">
        <v>10</v>
      </c>
      <c r="F8459">
        <v>181</v>
      </c>
      <c r="G8459" s="1">
        <v>8.99</v>
      </c>
      <c r="H845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8459">
        <f>Sales[[#This Row],[Total Inventory]]*Sales[[#This Row],[Sale_Price]]</f>
        <v>1627.19</v>
      </c>
    </row>
    <row r="8460" spans="1:9" x14ac:dyDescent="0.25">
      <c r="A8460">
        <v>31123</v>
      </c>
      <c r="B8460" t="str">
        <f>INDEX( Table3[],MATCH(Sales[[#This Row],[Category]],Table3[Category],0),1)</f>
        <v>BEER</v>
      </c>
      <c r="C8460" t="s">
        <v>11</v>
      </c>
      <c r="D8460" t="s">
        <v>8118</v>
      </c>
      <c r="E8460" t="s">
        <v>25</v>
      </c>
      <c r="F8460">
        <v>270</v>
      </c>
      <c r="G8460" s="1">
        <v>1.45</v>
      </c>
      <c r="H8460">
        <f>IF(INDEX(Sale_Promotions[[Code]:[Sale Price]],MATCH(Sales[[#This Row],[Code]],Sale_Promotions[Code],0),2)=0,Sales[[#This Row],[Price]],INDEX(Sale_Promotions[[Code]:[Sale Price]],MATCH(Sales[[#This Row],[Code]],Sale_Promotions[Code],0),2))</f>
        <v>1.45</v>
      </c>
      <c r="I8460">
        <f>Sales[[#This Row],[Total Inventory]]*Sales[[#This Row],[Sale_Price]]</f>
        <v>391.5</v>
      </c>
    </row>
    <row r="8461" spans="1:9" x14ac:dyDescent="0.25">
      <c r="A8461">
        <v>50024</v>
      </c>
      <c r="B8461" t="str">
        <f>INDEX( Table3[],MATCH(Sales[[#This Row],[Category]],Table3[Category],0),1)</f>
        <v>LIQUOR</v>
      </c>
      <c r="C8461" t="s">
        <v>26</v>
      </c>
      <c r="D8461" t="s">
        <v>8119</v>
      </c>
      <c r="E8461" t="s">
        <v>10</v>
      </c>
      <c r="F8461">
        <v>463</v>
      </c>
      <c r="G8461" s="1">
        <v>12.29</v>
      </c>
      <c r="H8461">
        <f>IF(INDEX(Sale_Promotions[[Code]:[Sale Price]],MATCH(Sales[[#This Row],[Code]],Sale_Promotions[Code],0),2)=0,Sales[[#This Row],[Price]],INDEX(Sale_Promotions[[Code]:[Sale Price]],MATCH(Sales[[#This Row],[Code]],Sale_Promotions[Code],0),2))</f>
        <v>11.59</v>
      </c>
      <c r="I8461">
        <f>Sales[[#This Row],[Total Inventory]]*Sales[[#This Row],[Sale_Price]]</f>
        <v>5366.17</v>
      </c>
    </row>
    <row r="8462" spans="1:9" x14ac:dyDescent="0.25">
      <c r="A8462">
        <v>22075</v>
      </c>
      <c r="B8462" t="str">
        <f>INDEX( Table3[],MATCH(Sales[[#This Row],[Category]],Table3[Category],0),1)</f>
        <v>BEER</v>
      </c>
      <c r="C8462" t="s">
        <v>11</v>
      </c>
      <c r="D8462" t="s">
        <v>8120</v>
      </c>
      <c r="E8462" t="s">
        <v>10</v>
      </c>
      <c r="F8462">
        <v>4</v>
      </c>
      <c r="G8462" s="1">
        <v>16.75</v>
      </c>
      <c r="H8462">
        <f>IF(INDEX(Sale_Promotions[[Code]:[Sale Price]],MATCH(Sales[[#This Row],[Code]],Sale_Promotions[Code],0),2)=0,Sales[[#This Row],[Price]],INDEX(Sale_Promotions[[Code]:[Sale Price]],MATCH(Sales[[#This Row],[Code]],Sale_Promotions[Code],0),2))</f>
        <v>16.75</v>
      </c>
      <c r="I8462">
        <f>Sales[[#This Row],[Total Inventory]]*Sales[[#This Row],[Sale_Price]]</f>
        <v>67</v>
      </c>
    </row>
    <row r="8463" spans="1:9" x14ac:dyDescent="0.25">
      <c r="A8463">
        <v>147222</v>
      </c>
      <c r="B8463" t="str">
        <f>INDEX( Table3[],MATCH(Sales[[#This Row],[Category]],Table3[Category],0),1)</f>
        <v>WINE</v>
      </c>
      <c r="C8463" t="s">
        <v>61</v>
      </c>
      <c r="D8463" t="s">
        <v>8121</v>
      </c>
      <c r="E8463" t="s">
        <v>10</v>
      </c>
      <c r="F8463">
        <v>214</v>
      </c>
      <c r="G8463" s="1">
        <v>15.99</v>
      </c>
      <c r="H8463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8463">
        <f>Sales[[#This Row],[Total Inventory]]*Sales[[#This Row],[Sale_Price]]</f>
        <v>3421.86</v>
      </c>
    </row>
    <row r="8464" spans="1:9" x14ac:dyDescent="0.25">
      <c r="A8464">
        <v>337354</v>
      </c>
      <c r="B8464" t="str">
        <f>INDEX( Table3[],MATCH(Sales[[#This Row],[Category]],Table3[Category],0),1)</f>
        <v>WINE</v>
      </c>
      <c r="C8464" t="s">
        <v>85</v>
      </c>
      <c r="D8464" t="s">
        <v>8122</v>
      </c>
      <c r="E8464" t="s">
        <v>10</v>
      </c>
      <c r="F8464">
        <v>0</v>
      </c>
      <c r="G8464" s="1">
        <v>20.99</v>
      </c>
      <c r="H8464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8464">
        <f>Sales[[#This Row],[Total Inventory]]*Sales[[#This Row],[Sale_Price]]</f>
        <v>0</v>
      </c>
    </row>
    <row r="8465" spans="1:9" x14ac:dyDescent="0.25">
      <c r="A8465">
        <v>82147</v>
      </c>
      <c r="B8465" t="str">
        <f>INDEX( Table3[],MATCH(Sales[[#This Row],[Category]],Table3[Category],0),1)</f>
        <v>WINE</v>
      </c>
      <c r="C8465" t="s">
        <v>61</v>
      </c>
      <c r="D8465" t="s">
        <v>8123</v>
      </c>
      <c r="E8465" t="s">
        <v>23</v>
      </c>
      <c r="F8465">
        <v>202</v>
      </c>
      <c r="G8465" s="1">
        <v>9.7899999999999991</v>
      </c>
      <c r="H8465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8465">
        <f>Sales[[#This Row],[Total Inventory]]*Sales[[#This Row],[Sale_Price]]</f>
        <v>1654.3799999999999</v>
      </c>
    </row>
    <row r="8466" spans="1:9" x14ac:dyDescent="0.25">
      <c r="A8466">
        <v>91626</v>
      </c>
      <c r="B8466" t="str">
        <f>INDEX( Table3[],MATCH(Sales[[#This Row],[Category]],Table3[Category],0),1)</f>
        <v>BEER</v>
      </c>
      <c r="C8466" t="s">
        <v>11</v>
      </c>
      <c r="D8466" t="s">
        <v>8124</v>
      </c>
      <c r="E8466" t="s">
        <v>25</v>
      </c>
      <c r="F8466">
        <v>3</v>
      </c>
      <c r="G8466" s="1">
        <v>15.08</v>
      </c>
      <c r="H8466">
        <f>IF(INDEX(Sale_Promotions[[Code]:[Sale Price]],MATCH(Sales[[#This Row],[Code]],Sale_Promotions[Code],0),2)=0,Sales[[#This Row],[Price]],INDEX(Sale_Promotions[[Code]:[Sale Price]],MATCH(Sales[[#This Row],[Code]],Sale_Promotions[Code],0),2))</f>
        <v>15.08</v>
      </c>
      <c r="I8466">
        <f>Sales[[#This Row],[Total Inventory]]*Sales[[#This Row],[Sale_Price]]</f>
        <v>45.24</v>
      </c>
    </row>
    <row r="8467" spans="1:9" x14ac:dyDescent="0.25">
      <c r="A8467">
        <v>382930</v>
      </c>
      <c r="B8467" t="str">
        <f>INDEX( Table3[],MATCH(Sales[[#This Row],[Category]],Table3[Category],0),1)</f>
        <v>WINE</v>
      </c>
      <c r="C8467" t="s">
        <v>43</v>
      </c>
      <c r="D8467" t="s">
        <v>8125</v>
      </c>
      <c r="E8467" t="s">
        <v>244</v>
      </c>
      <c r="F8467">
        <v>101</v>
      </c>
      <c r="G8467" s="1">
        <v>5.99</v>
      </c>
      <c r="H8467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8467">
        <f>Sales[[#This Row],[Total Inventory]]*Sales[[#This Row],[Sale_Price]]</f>
        <v>604.99</v>
      </c>
    </row>
    <row r="8468" spans="1:9" x14ac:dyDescent="0.25">
      <c r="A8468">
        <v>66826</v>
      </c>
      <c r="B8468" t="str">
        <f>INDEX( Table3[],MATCH(Sales[[#This Row],[Category]],Table3[Category],0),1)</f>
        <v>WINE</v>
      </c>
      <c r="C8468" t="s">
        <v>41</v>
      </c>
      <c r="D8468" t="s">
        <v>8126</v>
      </c>
      <c r="E8468" t="s">
        <v>10</v>
      </c>
      <c r="F8468">
        <v>146</v>
      </c>
      <c r="G8468" s="1">
        <v>10.79</v>
      </c>
      <c r="H8468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8468">
        <f>Sales[[#This Row],[Total Inventory]]*Sales[[#This Row],[Sale_Price]]</f>
        <v>1575.34</v>
      </c>
    </row>
    <row r="8469" spans="1:9" x14ac:dyDescent="0.25">
      <c r="A8469">
        <v>25721</v>
      </c>
      <c r="B8469" t="str">
        <f>INDEX( Table3[],MATCH(Sales[[#This Row],[Category]],Table3[Category],0),1)</f>
        <v>BEER</v>
      </c>
      <c r="C8469" t="s">
        <v>11</v>
      </c>
      <c r="D8469" t="s">
        <v>2852</v>
      </c>
      <c r="E8469" t="s">
        <v>25</v>
      </c>
      <c r="F8469">
        <v>1596</v>
      </c>
      <c r="G8469" s="1">
        <v>1.84</v>
      </c>
      <c r="H8469">
        <f>IF(INDEX(Sale_Promotions[[Code]:[Sale Price]],MATCH(Sales[[#This Row],[Code]],Sale_Promotions[Code],0),2)=0,Sales[[#This Row],[Price]],INDEX(Sale_Promotions[[Code]:[Sale Price]],MATCH(Sales[[#This Row],[Code]],Sale_Promotions[Code],0),2))</f>
        <v>1.84</v>
      </c>
      <c r="I8469">
        <f>Sales[[#This Row],[Total Inventory]]*Sales[[#This Row],[Sale_Price]]</f>
        <v>2936.6400000000003</v>
      </c>
    </row>
    <row r="8470" spans="1:9" x14ac:dyDescent="0.25">
      <c r="A8470">
        <v>306532</v>
      </c>
      <c r="B8470" t="str">
        <f>INDEX( Table3[],MATCH(Sales[[#This Row],[Category]],Table3[Category],0),1)</f>
        <v>WINE</v>
      </c>
      <c r="C8470" t="s">
        <v>41</v>
      </c>
      <c r="D8470" t="s">
        <v>8127</v>
      </c>
      <c r="E8470" t="s">
        <v>48</v>
      </c>
      <c r="F8470">
        <v>1</v>
      </c>
      <c r="G8470" s="1">
        <v>11.99</v>
      </c>
      <c r="H847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470">
        <f>Sales[[#This Row],[Total Inventory]]*Sales[[#This Row],[Sale_Price]]</f>
        <v>11.99</v>
      </c>
    </row>
    <row r="8471" spans="1:9" x14ac:dyDescent="0.25">
      <c r="A8471">
        <v>42542</v>
      </c>
      <c r="B8471" t="str">
        <f>INDEX( Table3[],MATCH(Sales[[#This Row],[Category]],Table3[Category],0),1)</f>
        <v>LIQUOR</v>
      </c>
      <c r="C8471" t="s">
        <v>175</v>
      </c>
      <c r="D8471" t="s">
        <v>7011</v>
      </c>
      <c r="E8471" t="s">
        <v>449</v>
      </c>
      <c r="F8471">
        <v>1188</v>
      </c>
      <c r="G8471" s="1">
        <v>3.79</v>
      </c>
      <c r="H8471">
        <f>IF(INDEX(Sale_Promotions[[Code]:[Sale Price]],MATCH(Sales[[#This Row],[Code]],Sale_Promotions[Code],0),2)=0,Sales[[#This Row],[Price]],INDEX(Sale_Promotions[[Code]:[Sale Price]],MATCH(Sales[[#This Row],[Code]],Sale_Promotions[Code],0),2))</f>
        <v>3.79</v>
      </c>
      <c r="I8471">
        <f>Sales[[#This Row],[Total Inventory]]*Sales[[#This Row],[Sale_Price]]</f>
        <v>4502.5200000000004</v>
      </c>
    </row>
    <row r="8472" spans="1:9" x14ac:dyDescent="0.25">
      <c r="A8472">
        <v>71700</v>
      </c>
      <c r="B8472" t="str">
        <f>INDEX( Table3[],MATCH(Sales[[#This Row],[Category]],Table3[Category],0),1)</f>
        <v>LIQUOR</v>
      </c>
      <c r="C8472" t="s">
        <v>175</v>
      </c>
      <c r="D8472" t="s">
        <v>7872</v>
      </c>
      <c r="E8472" t="s">
        <v>48</v>
      </c>
      <c r="F8472">
        <v>53</v>
      </c>
      <c r="G8472" s="1">
        <v>9.7899999999999991</v>
      </c>
      <c r="H847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8472">
        <f>Sales[[#This Row],[Total Inventory]]*Sales[[#This Row],[Sale_Price]]</f>
        <v>518.87</v>
      </c>
    </row>
    <row r="8473" spans="1:9" x14ac:dyDescent="0.25">
      <c r="A8473">
        <v>50733</v>
      </c>
      <c r="B8473" t="str">
        <f>INDEX( Table3[],MATCH(Sales[[#This Row],[Category]],Table3[Category],0),1)</f>
        <v>LIQUOR</v>
      </c>
      <c r="C8473" t="s">
        <v>26</v>
      </c>
      <c r="D8473" t="s">
        <v>7895</v>
      </c>
      <c r="E8473" t="s">
        <v>16</v>
      </c>
      <c r="F8473">
        <v>436</v>
      </c>
      <c r="G8473" s="1">
        <v>47.99</v>
      </c>
      <c r="H8473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8473">
        <f>Sales[[#This Row],[Total Inventory]]*Sales[[#This Row],[Sale_Price]]</f>
        <v>20923.64</v>
      </c>
    </row>
    <row r="8474" spans="1:9" x14ac:dyDescent="0.25">
      <c r="A8474">
        <v>29132</v>
      </c>
      <c r="B8474" t="str">
        <f>INDEX( Table3[],MATCH(Sales[[#This Row],[Category]],Table3[Category],0),1)</f>
        <v>BEER</v>
      </c>
      <c r="C8474" t="s">
        <v>11</v>
      </c>
      <c r="D8474" t="s">
        <v>8128</v>
      </c>
      <c r="E8474" t="s">
        <v>25</v>
      </c>
      <c r="F8474">
        <v>7</v>
      </c>
      <c r="G8474" s="1">
        <v>2.62</v>
      </c>
      <c r="H8474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8474">
        <f>Sales[[#This Row],[Total Inventory]]*Sales[[#This Row],[Sale_Price]]</f>
        <v>18.34</v>
      </c>
    </row>
    <row r="8475" spans="1:9" x14ac:dyDescent="0.25">
      <c r="A8475">
        <v>341634</v>
      </c>
      <c r="B8475" t="str">
        <f>INDEX( Table3[],MATCH(Sales[[#This Row],[Category]],Table3[Category],0),1)</f>
        <v>WINE</v>
      </c>
      <c r="C8475" t="s">
        <v>61</v>
      </c>
      <c r="D8475" t="s">
        <v>8129</v>
      </c>
      <c r="E8475" t="s">
        <v>10</v>
      </c>
      <c r="F8475">
        <v>0</v>
      </c>
      <c r="G8475" s="1">
        <v>20.99</v>
      </c>
      <c r="H8475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8475">
        <f>Sales[[#This Row],[Total Inventory]]*Sales[[#This Row],[Sale_Price]]</f>
        <v>0</v>
      </c>
    </row>
    <row r="8476" spans="1:9" x14ac:dyDescent="0.25">
      <c r="A8476">
        <v>41478</v>
      </c>
      <c r="B8476" t="str">
        <f>INDEX( Table3[],MATCH(Sales[[#This Row],[Category]],Table3[Category],0),1)</f>
        <v>WINE</v>
      </c>
      <c r="C8476" t="s">
        <v>100</v>
      </c>
      <c r="D8476" t="s">
        <v>8130</v>
      </c>
      <c r="E8476" t="s">
        <v>10</v>
      </c>
      <c r="F8476">
        <v>337</v>
      </c>
      <c r="G8476" s="1">
        <v>12.99</v>
      </c>
      <c r="H847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8476">
        <f>Sales[[#This Row],[Total Inventory]]*Sales[[#This Row],[Sale_Price]]</f>
        <v>4377.63</v>
      </c>
    </row>
    <row r="8477" spans="1:9" x14ac:dyDescent="0.25">
      <c r="A8477">
        <v>313343</v>
      </c>
      <c r="B8477" t="str">
        <f>INDEX( Table3[],MATCH(Sales[[#This Row],[Category]],Table3[Category],0),1)</f>
        <v>WINE</v>
      </c>
      <c r="C8477" t="s">
        <v>28</v>
      </c>
      <c r="D8477" t="s">
        <v>8131</v>
      </c>
      <c r="E8477" t="s">
        <v>48</v>
      </c>
      <c r="F8477">
        <v>4</v>
      </c>
      <c r="G8477" s="1">
        <v>12.49</v>
      </c>
      <c r="H8477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8477">
        <f>Sales[[#This Row],[Total Inventory]]*Sales[[#This Row],[Sale_Price]]</f>
        <v>49.96</v>
      </c>
    </row>
    <row r="8478" spans="1:9" x14ac:dyDescent="0.25">
      <c r="A8478">
        <v>23140</v>
      </c>
      <c r="B8478" t="str">
        <f>INDEX( Table3[],MATCH(Sales[[#This Row],[Category]],Table3[Category],0),1)</f>
        <v>WINE</v>
      </c>
      <c r="C8478" t="s">
        <v>61</v>
      </c>
      <c r="D8478" t="s">
        <v>8132</v>
      </c>
      <c r="E8478" t="s">
        <v>10</v>
      </c>
      <c r="F8478">
        <v>0</v>
      </c>
      <c r="G8478" s="1">
        <v>138.99</v>
      </c>
      <c r="H8478">
        <f>IF(INDEX(Sale_Promotions[[Code]:[Sale Price]],MATCH(Sales[[#This Row],[Code]],Sale_Promotions[Code],0),2)=0,Sales[[#This Row],[Price]],INDEX(Sale_Promotions[[Code]:[Sale Price]],MATCH(Sales[[#This Row],[Code]],Sale_Promotions[Code],0),2))</f>
        <v>138.99</v>
      </c>
      <c r="I8478">
        <f>Sales[[#This Row],[Total Inventory]]*Sales[[#This Row],[Sale_Price]]</f>
        <v>0</v>
      </c>
    </row>
    <row r="8479" spans="1:9" x14ac:dyDescent="0.25">
      <c r="A8479">
        <v>11378</v>
      </c>
      <c r="B8479" t="str">
        <f>INDEX( Table3[],MATCH(Sales[[#This Row],[Category]],Table3[Category],0),1)</f>
        <v>BEER</v>
      </c>
      <c r="C8479" t="s">
        <v>11</v>
      </c>
      <c r="D8479" t="s">
        <v>8133</v>
      </c>
      <c r="E8479" t="s">
        <v>92</v>
      </c>
      <c r="F8479">
        <v>0</v>
      </c>
      <c r="G8479" s="1">
        <v>2.06</v>
      </c>
      <c r="H8479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8479">
        <f>Sales[[#This Row],[Total Inventory]]*Sales[[#This Row],[Sale_Price]]</f>
        <v>0</v>
      </c>
    </row>
    <row r="8480" spans="1:9" x14ac:dyDescent="0.25">
      <c r="A8480">
        <v>52736</v>
      </c>
      <c r="B8480" t="str">
        <f>INDEX( Table3[],MATCH(Sales[[#This Row],[Category]],Table3[Category],0),1)</f>
        <v>WINE</v>
      </c>
      <c r="C8480" t="s">
        <v>61</v>
      </c>
      <c r="D8480" t="s">
        <v>8134</v>
      </c>
      <c r="E8480" t="s">
        <v>10</v>
      </c>
      <c r="F8480">
        <v>453</v>
      </c>
      <c r="G8480" s="1">
        <v>18.489999999999998</v>
      </c>
      <c r="H8480">
        <f>IF(INDEX(Sale_Promotions[[Code]:[Sale Price]],MATCH(Sales[[#This Row],[Code]],Sale_Promotions[Code],0),2)=0,Sales[[#This Row],[Price]],INDEX(Sale_Promotions[[Code]:[Sale Price]],MATCH(Sales[[#This Row],[Code]],Sale_Promotions[Code],0),2))</f>
        <v>17.79</v>
      </c>
      <c r="I8480">
        <f>Sales[[#This Row],[Total Inventory]]*Sales[[#This Row],[Sale_Price]]</f>
        <v>8058.87</v>
      </c>
    </row>
    <row r="8481" spans="1:9" x14ac:dyDescent="0.25">
      <c r="A8481">
        <v>40676</v>
      </c>
      <c r="B8481" t="str">
        <f>INDEX( Table3[],MATCH(Sales[[#This Row],[Category]],Table3[Category],0),1)</f>
        <v>WINE</v>
      </c>
      <c r="C8481" t="s">
        <v>61</v>
      </c>
      <c r="D8481" t="s">
        <v>8135</v>
      </c>
      <c r="E8481" t="s">
        <v>10</v>
      </c>
      <c r="F8481">
        <v>30</v>
      </c>
      <c r="G8481" s="1">
        <v>18.489999999999998</v>
      </c>
      <c r="H8481">
        <f>IF(INDEX(Sale_Promotions[[Code]:[Sale Price]],MATCH(Sales[[#This Row],[Code]],Sale_Promotions[Code],0),2)=0,Sales[[#This Row],[Price]],INDEX(Sale_Promotions[[Code]:[Sale Price]],MATCH(Sales[[#This Row],[Code]],Sale_Promotions[Code],0),2))</f>
        <v>14.39</v>
      </c>
      <c r="I8481">
        <f>Sales[[#This Row],[Total Inventory]]*Sales[[#This Row],[Sale_Price]]</f>
        <v>431.70000000000005</v>
      </c>
    </row>
    <row r="8482" spans="1:9" x14ac:dyDescent="0.25">
      <c r="A8482">
        <v>41017</v>
      </c>
      <c r="B8482" t="str">
        <f>INDEX( Table3[],MATCH(Sales[[#This Row],[Category]],Table3[Category],0),1)</f>
        <v>WINE</v>
      </c>
      <c r="C8482" t="s">
        <v>53</v>
      </c>
      <c r="D8482" t="s">
        <v>6625</v>
      </c>
      <c r="E8482" t="s">
        <v>10</v>
      </c>
      <c r="F8482">
        <v>403</v>
      </c>
      <c r="G8482" s="1">
        <v>35.99</v>
      </c>
      <c r="H8482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8482">
        <f>Sales[[#This Row],[Total Inventory]]*Sales[[#This Row],[Sale_Price]]</f>
        <v>14503.970000000001</v>
      </c>
    </row>
    <row r="8483" spans="1:9" x14ac:dyDescent="0.25">
      <c r="A8483">
        <v>304919</v>
      </c>
      <c r="B8483" t="str">
        <f>INDEX( Table3[],MATCH(Sales[[#This Row],[Category]],Table3[Category],0),1)</f>
        <v>WINE</v>
      </c>
      <c r="C8483" t="s">
        <v>43</v>
      </c>
      <c r="D8483" t="s">
        <v>8136</v>
      </c>
      <c r="E8483" t="s">
        <v>10</v>
      </c>
      <c r="F8483">
        <v>5</v>
      </c>
      <c r="G8483" s="1">
        <v>13.49</v>
      </c>
      <c r="H8483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8483">
        <f>Sales[[#This Row],[Total Inventory]]*Sales[[#This Row],[Sale_Price]]</f>
        <v>67.45</v>
      </c>
    </row>
    <row r="8484" spans="1:9" x14ac:dyDescent="0.25">
      <c r="A8484">
        <v>9989</v>
      </c>
      <c r="B8484" t="str">
        <f>INDEX( Table3[],MATCH(Sales[[#This Row],[Category]],Table3[Category],0),1)</f>
        <v>BEER</v>
      </c>
      <c r="C8484" t="s">
        <v>11</v>
      </c>
      <c r="D8484" t="s">
        <v>8137</v>
      </c>
      <c r="E8484" t="s">
        <v>25</v>
      </c>
      <c r="F8484">
        <v>0</v>
      </c>
      <c r="G8484" s="1">
        <v>2.08</v>
      </c>
      <c r="H8484">
        <f>IF(INDEX(Sale_Promotions[[Code]:[Sale Price]],MATCH(Sales[[#This Row],[Code]],Sale_Promotions[Code],0),2)=0,Sales[[#This Row],[Price]],INDEX(Sale_Promotions[[Code]:[Sale Price]],MATCH(Sales[[#This Row],[Code]],Sale_Promotions[Code],0),2))</f>
        <v>2.08</v>
      </c>
      <c r="I8484">
        <f>Sales[[#This Row],[Total Inventory]]*Sales[[#This Row],[Sale_Price]]</f>
        <v>0</v>
      </c>
    </row>
    <row r="8485" spans="1:9" x14ac:dyDescent="0.25">
      <c r="A8485">
        <v>427659</v>
      </c>
      <c r="B8485" t="str">
        <f>INDEX( Table3[],MATCH(Sales[[#This Row],[Category]],Table3[Category],0),1)</f>
        <v>WINE</v>
      </c>
      <c r="C8485" t="s">
        <v>41</v>
      </c>
      <c r="D8485" t="s">
        <v>8138</v>
      </c>
      <c r="E8485" t="s">
        <v>10</v>
      </c>
      <c r="F8485">
        <v>0</v>
      </c>
      <c r="G8485" s="1">
        <v>8.49</v>
      </c>
      <c r="H8485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8485">
        <f>Sales[[#This Row],[Total Inventory]]*Sales[[#This Row],[Sale_Price]]</f>
        <v>0</v>
      </c>
    </row>
    <row r="8486" spans="1:9" x14ac:dyDescent="0.25">
      <c r="A8486">
        <v>338640</v>
      </c>
      <c r="B8486" t="str">
        <f>INDEX( Table3[],MATCH(Sales[[#This Row],[Category]],Table3[Category],0),1)</f>
        <v>WINE</v>
      </c>
      <c r="C8486" t="s">
        <v>61</v>
      </c>
      <c r="D8486" t="s">
        <v>8139</v>
      </c>
      <c r="E8486" t="s">
        <v>10</v>
      </c>
      <c r="F8486">
        <v>10</v>
      </c>
      <c r="G8486" s="1">
        <v>18.489999999999998</v>
      </c>
      <c r="H8486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8486">
        <f>Sales[[#This Row],[Total Inventory]]*Sales[[#This Row],[Sale_Price]]</f>
        <v>184.89999999999998</v>
      </c>
    </row>
    <row r="8487" spans="1:9" x14ac:dyDescent="0.25">
      <c r="A8487">
        <v>86282</v>
      </c>
      <c r="B8487" t="str">
        <f>INDEX( Table3[],MATCH(Sales[[#This Row],[Category]],Table3[Category],0),1)</f>
        <v>WINE</v>
      </c>
      <c r="C8487" t="s">
        <v>61</v>
      </c>
      <c r="D8487" t="s">
        <v>8140</v>
      </c>
      <c r="E8487" t="s">
        <v>23</v>
      </c>
      <c r="F8487">
        <v>261</v>
      </c>
      <c r="G8487" s="1">
        <v>18.690000000000001</v>
      </c>
      <c r="H8487">
        <f>IF(INDEX(Sale_Promotions[[Code]:[Sale Price]],MATCH(Sales[[#This Row],[Code]],Sale_Promotions[Code],0),2)=0,Sales[[#This Row],[Price]],INDEX(Sale_Promotions[[Code]:[Sale Price]],MATCH(Sales[[#This Row],[Code]],Sale_Promotions[Code],0),2))</f>
        <v>17.09</v>
      </c>
      <c r="I8487">
        <f>Sales[[#This Row],[Total Inventory]]*Sales[[#This Row],[Sale_Price]]</f>
        <v>4460.49</v>
      </c>
    </row>
    <row r="8488" spans="1:9" x14ac:dyDescent="0.25">
      <c r="A8488">
        <v>326378</v>
      </c>
      <c r="B8488" t="str">
        <f>INDEX( Table3[],MATCH(Sales[[#This Row],[Category]],Table3[Category],0),1)</f>
        <v>LIQUOR</v>
      </c>
      <c r="C8488" t="s">
        <v>175</v>
      </c>
      <c r="D8488" t="s">
        <v>8141</v>
      </c>
      <c r="E8488" t="s">
        <v>10</v>
      </c>
      <c r="F8488">
        <v>19</v>
      </c>
      <c r="G8488" s="1">
        <v>26.99</v>
      </c>
      <c r="H8488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8488">
        <f>Sales[[#This Row],[Total Inventory]]*Sales[[#This Row],[Sale_Price]]</f>
        <v>512.80999999999995</v>
      </c>
    </row>
    <row r="8489" spans="1:9" x14ac:dyDescent="0.25">
      <c r="A8489">
        <v>326057</v>
      </c>
      <c r="B8489" t="str">
        <f>INDEX( Table3[],MATCH(Sales[[#This Row],[Category]],Table3[Category],0),1)</f>
        <v>LIQUOR</v>
      </c>
      <c r="C8489" t="s">
        <v>37</v>
      </c>
      <c r="D8489" t="s">
        <v>8142</v>
      </c>
      <c r="E8489" t="s">
        <v>10</v>
      </c>
      <c r="F8489">
        <v>264</v>
      </c>
      <c r="G8489" s="1">
        <v>14.69</v>
      </c>
      <c r="H8489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8489">
        <f>Sales[[#This Row],[Total Inventory]]*Sales[[#This Row],[Sale_Price]]</f>
        <v>3878.16</v>
      </c>
    </row>
    <row r="8490" spans="1:9" x14ac:dyDescent="0.25">
      <c r="A8490">
        <v>10676</v>
      </c>
      <c r="B8490" t="str">
        <f>INDEX( Table3[],MATCH(Sales[[#This Row],[Category]],Table3[Category],0),1)</f>
        <v>LIQUOR</v>
      </c>
      <c r="C8490" t="s">
        <v>35</v>
      </c>
      <c r="D8490" t="s">
        <v>8143</v>
      </c>
      <c r="E8490" t="s">
        <v>10</v>
      </c>
      <c r="F8490">
        <v>48</v>
      </c>
      <c r="G8490" s="1">
        <v>22.99</v>
      </c>
      <c r="H8490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8490">
        <f>Sales[[#This Row],[Total Inventory]]*Sales[[#This Row],[Sale_Price]]</f>
        <v>1103.52</v>
      </c>
    </row>
    <row r="8491" spans="1:9" x14ac:dyDescent="0.25">
      <c r="A8491">
        <v>68462</v>
      </c>
      <c r="B8491" t="str">
        <f>INDEX( Table3[],MATCH(Sales[[#This Row],[Category]],Table3[Category],0),1)</f>
        <v>WINE</v>
      </c>
      <c r="C8491" t="s">
        <v>64</v>
      </c>
      <c r="D8491" t="s">
        <v>8144</v>
      </c>
      <c r="E8491" t="s">
        <v>10</v>
      </c>
      <c r="F8491">
        <v>189</v>
      </c>
      <c r="G8491" s="1">
        <v>13.69</v>
      </c>
      <c r="H8491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8491">
        <f>Sales[[#This Row],[Total Inventory]]*Sales[[#This Row],[Sale_Price]]</f>
        <v>2587.41</v>
      </c>
    </row>
    <row r="8492" spans="1:9" x14ac:dyDescent="0.25">
      <c r="A8492">
        <v>71952</v>
      </c>
      <c r="B8492" t="str">
        <f>INDEX( Table3[],MATCH(Sales[[#This Row],[Category]],Table3[Category],0),1)</f>
        <v>LIQUOR</v>
      </c>
      <c r="C8492" t="s">
        <v>57</v>
      </c>
      <c r="D8492" t="s">
        <v>8145</v>
      </c>
      <c r="E8492" t="s">
        <v>10</v>
      </c>
      <c r="F8492">
        <v>116</v>
      </c>
      <c r="G8492" s="1">
        <v>31.99</v>
      </c>
      <c r="H8492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8492">
        <f>Sales[[#This Row],[Total Inventory]]*Sales[[#This Row],[Sale_Price]]</f>
        <v>3710.8399999999997</v>
      </c>
    </row>
    <row r="8493" spans="1:9" x14ac:dyDescent="0.25">
      <c r="A8493">
        <v>73909</v>
      </c>
      <c r="B8493" t="str">
        <f>INDEX( Table3[],MATCH(Sales[[#This Row],[Category]],Table3[Category],0),1)</f>
        <v>LIQUOR</v>
      </c>
      <c r="C8493" t="s">
        <v>175</v>
      </c>
      <c r="D8493" t="s">
        <v>8146</v>
      </c>
      <c r="E8493" t="s">
        <v>10</v>
      </c>
      <c r="F8493">
        <v>390</v>
      </c>
      <c r="G8493" s="1">
        <v>22.99</v>
      </c>
      <c r="H8493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8493">
        <f>Sales[[#This Row],[Total Inventory]]*Sales[[#This Row],[Sale_Price]]</f>
        <v>8966.0999999999985</v>
      </c>
    </row>
    <row r="8494" spans="1:9" x14ac:dyDescent="0.25">
      <c r="A8494">
        <v>43492</v>
      </c>
      <c r="B8494" t="str">
        <f>INDEX( Table3[],MATCH(Sales[[#This Row],[Category]],Table3[Category],0),1)</f>
        <v>LIQUOR</v>
      </c>
      <c r="C8494" t="s">
        <v>37</v>
      </c>
      <c r="D8494" t="s">
        <v>1383</v>
      </c>
      <c r="E8494" t="s">
        <v>449</v>
      </c>
      <c r="F8494">
        <v>1802</v>
      </c>
      <c r="G8494" s="1">
        <v>0.99</v>
      </c>
      <c r="H8494">
        <f>IF(INDEX(Sale_Promotions[[Code]:[Sale Price]],MATCH(Sales[[#This Row],[Code]],Sale_Promotions[Code],0),2)=0,Sales[[#This Row],[Price]],INDEX(Sale_Promotions[[Code]:[Sale Price]],MATCH(Sales[[#This Row],[Code]],Sale_Promotions[Code],0),2))</f>
        <v>0.99</v>
      </c>
      <c r="I8494">
        <f>Sales[[#This Row],[Total Inventory]]*Sales[[#This Row],[Sale_Price]]</f>
        <v>1783.98</v>
      </c>
    </row>
    <row r="8495" spans="1:9" x14ac:dyDescent="0.25">
      <c r="A8495">
        <v>35548</v>
      </c>
      <c r="B8495" t="str">
        <f>INDEX( Table3[],MATCH(Sales[[#This Row],[Category]],Table3[Category],0),1)</f>
        <v>LIQUOR</v>
      </c>
      <c r="C8495" t="s">
        <v>37</v>
      </c>
      <c r="D8495" t="s">
        <v>8147</v>
      </c>
      <c r="E8495" t="s">
        <v>16</v>
      </c>
      <c r="F8495">
        <v>195</v>
      </c>
      <c r="G8495" s="1">
        <v>24.99</v>
      </c>
      <c r="H8495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8495">
        <f>Sales[[#This Row],[Total Inventory]]*Sales[[#This Row],[Sale_Price]]</f>
        <v>4483.0499999999993</v>
      </c>
    </row>
    <row r="8496" spans="1:9" x14ac:dyDescent="0.25">
      <c r="A8496">
        <v>12963</v>
      </c>
      <c r="B8496" t="str">
        <f>INDEX( Table3[],MATCH(Sales[[#This Row],[Category]],Table3[Category],0),1)</f>
        <v>LIQUOR</v>
      </c>
      <c r="C8496" t="s">
        <v>175</v>
      </c>
      <c r="D8496" t="s">
        <v>5387</v>
      </c>
      <c r="E8496" t="s">
        <v>133</v>
      </c>
      <c r="F8496">
        <v>195</v>
      </c>
      <c r="G8496" s="1">
        <v>17.989999999999998</v>
      </c>
      <c r="H849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8496">
        <f>Sales[[#This Row],[Total Inventory]]*Sales[[#This Row],[Sale_Price]]</f>
        <v>3508.0499999999997</v>
      </c>
    </row>
    <row r="8497" spans="1:9" x14ac:dyDescent="0.25">
      <c r="A8497">
        <v>427195</v>
      </c>
      <c r="B8497" t="str">
        <f>INDEX( Table3[],MATCH(Sales[[#This Row],[Category]],Table3[Category],0),1)</f>
        <v>WINE</v>
      </c>
      <c r="C8497" t="s">
        <v>85</v>
      </c>
      <c r="D8497" t="s">
        <v>8148</v>
      </c>
      <c r="E8497" t="s">
        <v>10</v>
      </c>
      <c r="F8497">
        <v>0</v>
      </c>
      <c r="G8497" s="1">
        <v>13.99</v>
      </c>
      <c r="H849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8497">
        <f>Sales[[#This Row],[Total Inventory]]*Sales[[#This Row],[Sale_Price]]</f>
        <v>0</v>
      </c>
    </row>
    <row r="8498" spans="1:9" x14ac:dyDescent="0.25">
      <c r="A8498">
        <v>46013</v>
      </c>
      <c r="B8498" t="str">
        <f>INDEX( Table3[],MATCH(Sales[[#This Row],[Category]],Table3[Category],0),1)</f>
        <v>LIQUOR</v>
      </c>
      <c r="C8498" t="s">
        <v>35</v>
      </c>
      <c r="D8498" t="s">
        <v>8149</v>
      </c>
      <c r="E8498" t="s">
        <v>133</v>
      </c>
      <c r="F8498">
        <v>88</v>
      </c>
      <c r="G8498" s="1">
        <v>7.99</v>
      </c>
      <c r="H8498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8498">
        <f>Sales[[#This Row],[Total Inventory]]*Sales[[#This Row],[Sale_Price]]</f>
        <v>703.12</v>
      </c>
    </row>
    <row r="8499" spans="1:9" x14ac:dyDescent="0.25">
      <c r="A8499">
        <v>89796</v>
      </c>
      <c r="B8499" t="str">
        <f>INDEX( Table3[],MATCH(Sales[[#This Row],[Category]],Table3[Category],0),1)</f>
        <v>WINE</v>
      </c>
      <c r="C8499" t="s">
        <v>61</v>
      </c>
      <c r="D8499" t="s">
        <v>8150</v>
      </c>
      <c r="E8499" t="s">
        <v>10</v>
      </c>
      <c r="F8499">
        <v>206</v>
      </c>
      <c r="G8499" s="1">
        <v>7.69</v>
      </c>
      <c r="H8499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8499">
        <f>Sales[[#This Row],[Total Inventory]]*Sales[[#This Row],[Sale_Price]]</f>
        <v>1584.14</v>
      </c>
    </row>
    <row r="8500" spans="1:9" x14ac:dyDescent="0.25">
      <c r="A8500">
        <v>88606</v>
      </c>
      <c r="B8500" t="str">
        <f>INDEX( Table3[],MATCH(Sales[[#This Row],[Category]],Table3[Category],0),1)</f>
        <v>WINE</v>
      </c>
      <c r="C8500" t="s">
        <v>41</v>
      </c>
      <c r="D8500" t="s">
        <v>8151</v>
      </c>
      <c r="E8500" t="s">
        <v>10</v>
      </c>
      <c r="F8500">
        <v>6</v>
      </c>
      <c r="G8500" s="1">
        <v>35.99</v>
      </c>
      <c r="H8500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8500">
        <f>Sales[[#This Row],[Total Inventory]]*Sales[[#This Row],[Sale_Price]]</f>
        <v>149.94</v>
      </c>
    </row>
    <row r="8501" spans="1:9" x14ac:dyDescent="0.25">
      <c r="A8501">
        <v>87211</v>
      </c>
      <c r="B8501" t="str">
        <f>INDEX( Table3[],MATCH(Sales[[#This Row],[Category]],Table3[Category],0),1)</f>
        <v>WINE</v>
      </c>
      <c r="C8501" t="s">
        <v>43</v>
      </c>
      <c r="D8501" t="s">
        <v>8152</v>
      </c>
      <c r="E8501" t="s">
        <v>10</v>
      </c>
      <c r="F8501">
        <v>569</v>
      </c>
      <c r="G8501" s="1">
        <v>9.49</v>
      </c>
      <c r="H8501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8501">
        <f>Sales[[#This Row],[Total Inventory]]*Sales[[#This Row],[Sale_Price]]</f>
        <v>5399.81</v>
      </c>
    </row>
    <row r="8502" spans="1:9" x14ac:dyDescent="0.25">
      <c r="A8502">
        <v>327503</v>
      </c>
      <c r="B8502" t="str">
        <f>INDEX( Table3[],MATCH(Sales[[#This Row],[Category]],Table3[Category],0),1)</f>
        <v>WINE</v>
      </c>
      <c r="C8502" t="s">
        <v>28</v>
      </c>
      <c r="D8502" t="s">
        <v>8153</v>
      </c>
      <c r="E8502" t="s">
        <v>10</v>
      </c>
      <c r="F8502">
        <v>0</v>
      </c>
      <c r="G8502" s="1">
        <v>19.489999999999998</v>
      </c>
      <c r="H8502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8502">
        <f>Sales[[#This Row],[Total Inventory]]*Sales[[#This Row],[Sale_Price]]</f>
        <v>0</v>
      </c>
    </row>
    <row r="8503" spans="1:9" x14ac:dyDescent="0.25">
      <c r="A8503">
        <v>341023</v>
      </c>
      <c r="B8503" t="str">
        <f>INDEX( Table3[],MATCH(Sales[[#This Row],[Category]],Table3[Category],0),1)</f>
        <v>LIQUOR</v>
      </c>
      <c r="C8503" t="s">
        <v>37</v>
      </c>
      <c r="D8503" t="s">
        <v>2444</v>
      </c>
      <c r="E8503" t="s">
        <v>10</v>
      </c>
      <c r="F8503">
        <v>19</v>
      </c>
      <c r="G8503" s="1">
        <v>41.99</v>
      </c>
      <c r="H8503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8503">
        <f>Sales[[#This Row],[Total Inventory]]*Sales[[#This Row],[Sale_Price]]</f>
        <v>797.81000000000006</v>
      </c>
    </row>
    <row r="8504" spans="1:9" x14ac:dyDescent="0.25">
      <c r="A8504">
        <v>29008</v>
      </c>
      <c r="B8504" t="str">
        <f>INDEX( Table3[],MATCH(Sales[[#This Row],[Category]],Table3[Category],0),1)</f>
        <v>BEER</v>
      </c>
      <c r="C8504" t="s">
        <v>11</v>
      </c>
      <c r="D8504" t="s">
        <v>8154</v>
      </c>
      <c r="E8504" t="s">
        <v>60</v>
      </c>
      <c r="F8504">
        <v>85</v>
      </c>
      <c r="G8504" s="1">
        <v>1.55</v>
      </c>
      <c r="H8504">
        <f>IF(INDEX(Sale_Promotions[[Code]:[Sale Price]],MATCH(Sales[[#This Row],[Code]],Sale_Promotions[Code],0),2)=0,Sales[[#This Row],[Price]],INDEX(Sale_Promotions[[Code]:[Sale Price]],MATCH(Sales[[#This Row],[Code]],Sale_Promotions[Code],0),2))</f>
        <v>1.55</v>
      </c>
      <c r="I8504">
        <f>Sales[[#This Row],[Total Inventory]]*Sales[[#This Row],[Sale_Price]]</f>
        <v>131.75</v>
      </c>
    </row>
    <row r="8505" spans="1:9" x14ac:dyDescent="0.25">
      <c r="A8505">
        <v>72818</v>
      </c>
      <c r="B8505" t="str">
        <f>INDEX( Table3[],MATCH(Sales[[#This Row],[Category]],Table3[Category],0),1)</f>
        <v>WINE</v>
      </c>
      <c r="C8505" t="s">
        <v>17</v>
      </c>
      <c r="D8505" t="s">
        <v>8155</v>
      </c>
      <c r="E8505" t="s">
        <v>10</v>
      </c>
      <c r="F8505">
        <v>306</v>
      </c>
      <c r="G8505" s="1">
        <v>11.99</v>
      </c>
      <c r="H850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505">
        <f>Sales[[#This Row],[Total Inventory]]*Sales[[#This Row],[Sale_Price]]</f>
        <v>3668.94</v>
      </c>
    </row>
    <row r="8506" spans="1:9" x14ac:dyDescent="0.25">
      <c r="A8506">
        <v>79802</v>
      </c>
      <c r="B8506" t="str">
        <f>INDEX( Table3[],MATCH(Sales[[#This Row],[Category]],Table3[Category],0),1)</f>
        <v>LIQUOR</v>
      </c>
      <c r="C8506" t="s">
        <v>35</v>
      </c>
      <c r="D8506" t="s">
        <v>8156</v>
      </c>
      <c r="E8506" t="s">
        <v>10</v>
      </c>
      <c r="F8506">
        <v>29</v>
      </c>
      <c r="G8506" s="1">
        <v>18.989999999999998</v>
      </c>
      <c r="H8506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8506">
        <f>Sales[[#This Row],[Total Inventory]]*Sales[[#This Row],[Sale_Price]]</f>
        <v>333.21</v>
      </c>
    </row>
    <row r="8507" spans="1:9" x14ac:dyDescent="0.25">
      <c r="A8507">
        <v>70429</v>
      </c>
      <c r="B8507" t="str">
        <f>INDEX( Table3[],MATCH(Sales[[#This Row],[Category]],Table3[Category],0),1)</f>
        <v>LIQUOR</v>
      </c>
      <c r="C8507" t="s">
        <v>37</v>
      </c>
      <c r="D8507" t="s">
        <v>8157</v>
      </c>
      <c r="E8507" t="s">
        <v>10</v>
      </c>
      <c r="F8507">
        <v>16</v>
      </c>
      <c r="G8507" s="1">
        <v>32.99</v>
      </c>
      <c r="H8507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8507">
        <f>Sales[[#This Row],[Total Inventory]]*Sales[[#This Row],[Sale_Price]]</f>
        <v>527.84</v>
      </c>
    </row>
    <row r="8508" spans="1:9" x14ac:dyDescent="0.25">
      <c r="A8508">
        <v>401382</v>
      </c>
      <c r="B8508" t="str">
        <f>INDEX( Table3[],MATCH(Sales[[#This Row],[Category]],Table3[Category],0),1)</f>
        <v>WINE</v>
      </c>
      <c r="C8508" t="s">
        <v>85</v>
      </c>
      <c r="D8508" t="s">
        <v>8158</v>
      </c>
      <c r="E8508" t="s">
        <v>10</v>
      </c>
      <c r="F8508">
        <v>37</v>
      </c>
      <c r="G8508" s="1">
        <v>11.99</v>
      </c>
      <c r="H850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508">
        <f>Sales[[#This Row],[Total Inventory]]*Sales[[#This Row],[Sale_Price]]</f>
        <v>443.63</v>
      </c>
    </row>
    <row r="8509" spans="1:9" x14ac:dyDescent="0.25">
      <c r="A8509">
        <v>327180</v>
      </c>
      <c r="B8509" t="str">
        <f>INDEX( Table3[],MATCH(Sales[[#This Row],[Category]],Table3[Category],0),1)</f>
        <v>WINE</v>
      </c>
      <c r="C8509" t="s">
        <v>61</v>
      </c>
      <c r="D8509" t="s">
        <v>8159</v>
      </c>
      <c r="E8509" t="s">
        <v>10</v>
      </c>
      <c r="F8509">
        <v>3</v>
      </c>
      <c r="G8509" s="1">
        <v>54.99</v>
      </c>
      <c r="H8509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8509">
        <f>Sales[[#This Row],[Total Inventory]]*Sales[[#This Row],[Sale_Price]]</f>
        <v>164.97</v>
      </c>
    </row>
    <row r="8510" spans="1:9" x14ac:dyDescent="0.25">
      <c r="A8510">
        <v>37354</v>
      </c>
      <c r="B8510" t="str">
        <f>INDEX( Table3[],MATCH(Sales[[#This Row],[Category]],Table3[Category],0),1)</f>
        <v>WINE</v>
      </c>
      <c r="C8510" t="s">
        <v>61</v>
      </c>
      <c r="D8510" t="s">
        <v>6535</v>
      </c>
      <c r="E8510" t="s">
        <v>10</v>
      </c>
      <c r="F8510">
        <v>576</v>
      </c>
      <c r="G8510" s="1">
        <v>49.99</v>
      </c>
      <c r="H8510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8510">
        <f>Sales[[#This Row],[Total Inventory]]*Sales[[#This Row],[Sale_Price]]</f>
        <v>21882.240000000002</v>
      </c>
    </row>
    <row r="8511" spans="1:9" x14ac:dyDescent="0.25">
      <c r="A8511">
        <v>403943</v>
      </c>
      <c r="B8511" t="str">
        <f>INDEX( Table3[],MATCH(Sales[[#This Row],[Category]],Table3[Category],0),1)</f>
        <v>WINE</v>
      </c>
      <c r="C8511" t="s">
        <v>41</v>
      </c>
      <c r="D8511" t="s">
        <v>8160</v>
      </c>
      <c r="E8511" t="s">
        <v>10</v>
      </c>
      <c r="F8511">
        <v>0</v>
      </c>
      <c r="G8511" s="1">
        <v>17.489999999999998</v>
      </c>
      <c r="H8511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8511">
        <f>Sales[[#This Row],[Total Inventory]]*Sales[[#This Row],[Sale_Price]]</f>
        <v>0</v>
      </c>
    </row>
    <row r="8512" spans="1:9" x14ac:dyDescent="0.25">
      <c r="A8512">
        <v>30854</v>
      </c>
      <c r="B8512" t="str">
        <f>INDEX( Table3[],MATCH(Sales[[#This Row],[Category]],Table3[Category],0),1)</f>
        <v>BEER</v>
      </c>
      <c r="C8512" t="s">
        <v>11</v>
      </c>
      <c r="D8512" t="s">
        <v>5826</v>
      </c>
      <c r="E8512" t="s">
        <v>92</v>
      </c>
      <c r="F8512">
        <v>120</v>
      </c>
      <c r="G8512" s="1">
        <v>1.31</v>
      </c>
      <c r="H8512">
        <f>IF(INDEX(Sale_Promotions[[Code]:[Sale Price]],MATCH(Sales[[#This Row],[Code]],Sale_Promotions[Code],0),2)=0,Sales[[#This Row],[Price]],INDEX(Sale_Promotions[[Code]:[Sale Price]],MATCH(Sales[[#This Row],[Code]],Sale_Promotions[Code],0),2))</f>
        <v>1.31</v>
      </c>
      <c r="I8512">
        <f>Sales[[#This Row],[Total Inventory]]*Sales[[#This Row],[Sale_Price]]</f>
        <v>157.20000000000002</v>
      </c>
    </row>
    <row r="8513" spans="1:9" x14ac:dyDescent="0.25">
      <c r="A8513">
        <v>70464</v>
      </c>
      <c r="B8513" t="str">
        <f>INDEX( Table3[],MATCH(Sales[[#This Row],[Category]],Table3[Category],0),1)</f>
        <v>LIQUOR</v>
      </c>
      <c r="C8513" t="s">
        <v>35</v>
      </c>
      <c r="D8513" t="s">
        <v>8161</v>
      </c>
      <c r="E8513" t="s">
        <v>449</v>
      </c>
      <c r="F8513">
        <v>63</v>
      </c>
      <c r="G8513" s="1">
        <v>1.19</v>
      </c>
      <c r="H8513">
        <f>IF(INDEX(Sale_Promotions[[Code]:[Sale Price]],MATCH(Sales[[#This Row],[Code]],Sale_Promotions[Code],0),2)=0,Sales[[#This Row],[Price]],INDEX(Sale_Promotions[[Code]:[Sale Price]],MATCH(Sales[[#This Row],[Code]],Sale_Promotions[Code],0),2))</f>
        <v>0.99</v>
      </c>
      <c r="I8513">
        <f>Sales[[#This Row],[Total Inventory]]*Sales[[#This Row],[Sale_Price]]</f>
        <v>62.37</v>
      </c>
    </row>
    <row r="8514" spans="1:9" x14ac:dyDescent="0.25">
      <c r="A8514">
        <v>90239</v>
      </c>
      <c r="B8514" t="str">
        <f>INDEX( Table3[],MATCH(Sales[[#This Row],[Category]],Table3[Category],0),1)</f>
        <v>BEER</v>
      </c>
      <c r="C8514" t="s">
        <v>11</v>
      </c>
      <c r="D8514" t="s">
        <v>8162</v>
      </c>
      <c r="E8514" t="s">
        <v>25</v>
      </c>
      <c r="F8514">
        <v>966</v>
      </c>
      <c r="G8514" s="1">
        <v>1.67</v>
      </c>
      <c r="H8514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8514">
        <f>Sales[[#This Row],[Total Inventory]]*Sales[[#This Row],[Sale_Price]]</f>
        <v>1613.22</v>
      </c>
    </row>
    <row r="8515" spans="1:9" x14ac:dyDescent="0.25">
      <c r="A8515">
        <v>60003</v>
      </c>
      <c r="B8515" t="str">
        <f>INDEX( Table3[],MATCH(Sales[[#This Row],[Category]],Table3[Category],0),1)</f>
        <v>WINE</v>
      </c>
      <c r="C8515" t="s">
        <v>85</v>
      </c>
      <c r="D8515" t="s">
        <v>8163</v>
      </c>
      <c r="E8515" t="s">
        <v>10</v>
      </c>
      <c r="F8515">
        <v>253</v>
      </c>
      <c r="G8515" s="1">
        <v>15.99</v>
      </c>
      <c r="H8515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8515">
        <f>Sales[[#This Row],[Total Inventory]]*Sales[[#This Row],[Sale_Price]]</f>
        <v>4045.4700000000003</v>
      </c>
    </row>
    <row r="8516" spans="1:9" x14ac:dyDescent="0.25">
      <c r="A8516">
        <v>175676</v>
      </c>
      <c r="B8516" t="str">
        <f>INDEX( Table3[],MATCH(Sales[[#This Row],[Category]],Table3[Category],0),1)</f>
        <v>WINE</v>
      </c>
      <c r="C8516" t="s">
        <v>85</v>
      </c>
      <c r="D8516" t="s">
        <v>8164</v>
      </c>
      <c r="E8516" t="s">
        <v>10</v>
      </c>
      <c r="F8516">
        <v>0</v>
      </c>
      <c r="G8516" s="1">
        <v>15.49</v>
      </c>
      <c r="H8516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8516">
        <f>Sales[[#This Row],[Total Inventory]]*Sales[[#This Row],[Sale_Price]]</f>
        <v>0</v>
      </c>
    </row>
    <row r="8517" spans="1:9" x14ac:dyDescent="0.25">
      <c r="A8517">
        <v>72524</v>
      </c>
      <c r="B8517" t="str">
        <f>INDEX( Table3[],MATCH(Sales[[#This Row],[Category]],Table3[Category],0),1)</f>
        <v>WINE</v>
      </c>
      <c r="C8517" t="s">
        <v>17</v>
      </c>
      <c r="D8517" t="s">
        <v>4550</v>
      </c>
      <c r="E8517" t="s">
        <v>23</v>
      </c>
      <c r="F8517">
        <v>67</v>
      </c>
      <c r="G8517" s="1">
        <v>12.69</v>
      </c>
      <c r="H8517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8517">
        <f>Sales[[#This Row],[Total Inventory]]*Sales[[#This Row],[Sale_Price]]</f>
        <v>850.23</v>
      </c>
    </row>
    <row r="8518" spans="1:9" x14ac:dyDescent="0.25">
      <c r="A8518">
        <v>324032</v>
      </c>
      <c r="B8518" t="str">
        <f>INDEX( Table3[],MATCH(Sales[[#This Row],[Category]],Table3[Category],0),1)</f>
        <v>WINE</v>
      </c>
      <c r="C8518" t="s">
        <v>28</v>
      </c>
      <c r="D8518" t="s">
        <v>8165</v>
      </c>
      <c r="E8518" t="s">
        <v>10</v>
      </c>
      <c r="F8518">
        <v>5</v>
      </c>
      <c r="G8518" s="1">
        <v>17.489999999999998</v>
      </c>
      <c r="H8518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8518">
        <f>Sales[[#This Row],[Total Inventory]]*Sales[[#This Row],[Sale_Price]]</f>
        <v>87.449999999999989</v>
      </c>
    </row>
    <row r="8519" spans="1:9" x14ac:dyDescent="0.25">
      <c r="A8519">
        <v>314713</v>
      </c>
      <c r="B8519" t="str">
        <f>INDEX( Table3[],MATCH(Sales[[#This Row],[Category]],Table3[Category],0),1)</f>
        <v>WINE</v>
      </c>
      <c r="C8519" t="s">
        <v>41</v>
      </c>
      <c r="D8519" t="s">
        <v>8166</v>
      </c>
      <c r="E8519" t="s">
        <v>10</v>
      </c>
      <c r="F8519">
        <v>7</v>
      </c>
      <c r="G8519" s="1">
        <v>5.49</v>
      </c>
      <c r="H8519">
        <f>IF(INDEX(Sale_Promotions[[Code]:[Sale Price]],MATCH(Sales[[#This Row],[Code]],Sale_Promotions[Code],0),2)=0,Sales[[#This Row],[Price]],INDEX(Sale_Promotions[[Code]:[Sale Price]],MATCH(Sales[[#This Row],[Code]],Sale_Promotions[Code],0),2))</f>
        <v>3.99</v>
      </c>
      <c r="I8519">
        <f>Sales[[#This Row],[Total Inventory]]*Sales[[#This Row],[Sale_Price]]</f>
        <v>27.93</v>
      </c>
    </row>
    <row r="8520" spans="1:9" x14ac:dyDescent="0.25">
      <c r="A8520">
        <v>61530</v>
      </c>
      <c r="B8520" t="str">
        <f>INDEX( Table3[],MATCH(Sales[[#This Row],[Category]],Table3[Category],0),1)</f>
        <v>LIQUOR</v>
      </c>
      <c r="C8520" t="s">
        <v>26</v>
      </c>
      <c r="D8520" t="s">
        <v>8167</v>
      </c>
      <c r="E8520" t="s">
        <v>449</v>
      </c>
      <c r="F8520">
        <v>624</v>
      </c>
      <c r="G8520" s="1">
        <v>2.79</v>
      </c>
      <c r="H8520">
        <f>IF(INDEX(Sale_Promotions[[Code]:[Sale Price]],MATCH(Sales[[#This Row],[Code]],Sale_Promotions[Code],0),2)=0,Sales[[#This Row],[Price]],INDEX(Sale_Promotions[[Code]:[Sale Price]],MATCH(Sales[[#This Row],[Code]],Sale_Promotions[Code],0),2))</f>
        <v>2.79</v>
      </c>
      <c r="I8520">
        <f>Sales[[#This Row],[Total Inventory]]*Sales[[#This Row],[Sale_Price]]</f>
        <v>1740.96</v>
      </c>
    </row>
    <row r="8521" spans="1:9" x14ac:dyDescent="0.25">
      <c r="A8521">
        <v>43595</v>
      </c>
      <c r="B8521" t="str">
        <f>INDEX( Table3[],MATCH(Sales[[#This Row],[Category]],Table3[Category],0),1)</f>
        <v>WINE</v>
      </c>
      <c r="C8521" t="s">
        <v>39</v>
      </c>
      <c r="D8521" t="s">
        <v>8168</v>
      </c>
      <c r="E8521" t="s">
        <v>10</v>
      </c>
      <c r="F8521">
        <v>1</v>
      </c>
      <c r="G8521" s="1">
        <v>39.99</v>
      </c>
      <c r="H8521">
        <f>IF(INDEX(Sale_Promotions[[Code]:[Sale Price]],MATCH(Sales[[#This Row],[Code]],Sale_Promotions[Code],0),2)=0,Sales[[#This Row],[Price]],INDEX(Sale_Promotions[[Code]:[Sale Price]],MATCH(Sales[[#This Row],[Code]],Sale_Promotions[Code],0),2))</f>
        <v>27.49</v>
      </c>
      <c r="I8521">
        <f>Sales[[#This Row],[Total Inventory]]*Sales[[#This Row],[Sale_Price]]</f>
        <v>27.49</v>
      </c>
    </row>
    <row r="8522" spans="1:9" x14ac:dyDescent="0.25">
      <c r="A8522">
        <v>335707</v>
      </c>
      <c r="B8522" t="str">
        <f>INDEX( Table3[],MATCH(Sales[[#This Row],[Category]],Table3[Category],0),1)</f>
        <v>WINE</v>
      </c>
      <c r="C8522" t="s">
        <v>61</v>
      </c>
      <c r="D8522" t="s">
        <v>8169</v>
      </c>
      <c r="E8522" t="s">
        <v>23</v>
      </c>
      <c r="F8522">
        <v>51</v>
      </c>
      <c r="G8522" s="1">
        <v>12.69</v>
      </c>
      <c r="H8522">
        <f>IF(INDEX(Sale_Promotions[[Code]:[Sale Price]],MATCH(Sales[[#This Row],[Code]],Sale_Promotions[Code],0),2)=0,Sales[[#This Row],[Price]],INDEX(Sale_Promotions[[Code]:[Sale Price]],MATCH(Sales[[#This Row],[Code]],Sale_Promotions[Code],0),2))</f>
        <v>11.19</v>
      </c>
      <c r="I8522">
        <f>Sales[[#This Row],[Total Inventory]]*Sales[[#This Row],[Sale_Price]]</f>
        <v>570.68999999999994</v>
      </c>
    </row>
    <row r="8523" spans="1:9" x14ac:dyDescent="0.25">
      <c r="A8523">
        <v>309451</v>
      </c>
      <c r="B8523" t="str">
        <f>INDEX( Table3[],MATCH(Sales[[#This Row],[Category]],Table3[Category],0),1)</f>
        <v>WINE</v>
      </c>
      <c r="C8523" t="s">
        <v>61</v>
      </c>
      <c r="D8523" t="s">
        <v>8170</v>
      </c>
      <c r="E8523" t="s">
        <v>10</v>
      </c>
      <c r="F8523">
        <v>11</v>
      </c>
      <c r="G8523" s="1">
        <v>19.690000000000001</v>
      </c>
      <c r="H8523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8523">
        <f>Sales[[#This Row],[Total Inventory]]*Sales[[#This Row],[Sale_Price]]</f>
        <v>216.59</v>
      </c>
    </row>
    <row r="8524" spans="1:9" x14ac:dyDescent="0.25">
      <c r="A8524">
        <v>319764</v>
      </c>
      <c r="B8524" t="e">
        <f>INDEX( Table3[],MATCH(Sales[[#This Row],[Category]],Table3[Category],0),1)</f>
        <v>#N/A</v>
      </c>
      <c r="D8524" t="s">
        <v>5787</v>
      </c>
      <c r="E8524" t="s">
        <v>8171</v>
      </c>
      <c r="F8524">
        <v>623</v>
      </c>
      <c r="G8524" s="1">
        <v>10.29</v>
      </c>
      <c r="H8524">
        <f>IF(INDEX(Sale_Promotions[[Code]:[Sale Price]],MATCH(Sales[[#This Row],[Code]],Sale_Promotions[Code],0),2)=0,Sales[[#This Row],[Price]],INDEX(Sale_Promotions[[Code]:[Sale Price]],MATCH(Sales[[#This Row],[Code]],Sale_Promotions[Code],0),2))</f>
        <v>10.29</v>
      </c>
      <c r="I8524">
        <f>Sales[[#This Row],[Total Inventory]]*Sales[[#This Row],[Sale_Price]]</f>
        <v>6410.6699999999992</v>
      </c>
    </row>
    <row r="8525" spans="1:9" x14ac:dyDescent="0.25">
      <c r="A8525">
        <v>21199</v>
      </c>
      <c r="B8525" t="str">
        <f>INDEX( Table3[],MATCH(Sales[[#This Row],[Category]],Table3[Category],0),1)</f>
        <v>WINE</v>
      </c>
      <c r="C8525" t="s">
        <v>41</v>
      </c>
      <c r="D8525" t="s">
        <v>8172</v>
      </c>
      <c r="E8525" t="s">
        <v>48</v>
      </c>
      <c r="F8525">
        <v>40</v>
      </c>
      <c r="G8525" s="1">
        <v>6.49</v>
      </c>
      <c r="H8525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8525">
        <f>Sales[[#This Row],[Total Inventory]]*Sales[[#This Row],[Sale_Price]]</f>
        <v>259.60000000000002</v>
      </c>
    </row>
    <row r="8526" spans="1:9" x14ac:dyDescent="0.25">
      <c r="A8526">
        <v>99228</v>
      </c>
      <c r="B8526" t="str">
        <f>INDEX( Table3[],MATCH(Sales[[#This Row],[Category]],Table3[Category],0),1)</f>
        <v>BEER</v>
      </c>
      <c r="C8526" t="s">
        <v>11</v>
      </c>
      <c r="D8526" t="s">
        <v>8173</v>
      </c>
      <c r="E8526" t="s">
        <v>25</v>
      </c>
      <c r="F8526">
        <v>205</v>
      </c>
      <c r="G8526" s="1">
        <v>1.05</v>
      </c>
      <c r="H8526">
        <f>IF(INDEX(Sale_Promotions[[Code]:[Sale Price]],MATCH(Sales[[#This Row],[Code]],Sale_Promotions[Code],0),2)=0,Sales[[#This Row],[Price]],INDEX(Sale_Promotions[[Code]:[Sale Price]],MATCH(Sales[[#This Row],[Code]],Sale_Promotions[Code],0),2))</f>
        <v>1.05</v>
      </c>
      <c r="I8526">
        <f>Sales[[#This Row],[Total Inventory]]*Sales[[#This Row],[Sale_Price]]</f>
        <v>215.25</v>
      </c>
    </row>
    <row r="8527" spans="1:9" x14ac:dyDescent="0.25">
      <c r="A8527">
        <v>57975</v>
      </c>
      <c r="B8527" t="str">
        <f>INDEX( Table3[],MATCH(Sales[[#This Row],[Category]],Table3[Category],0),1)</f>
        <v>WINE</v>
      </c>
      <c r="C8527" t="s">
        <v>64</v>
      </c>
      <c r="D8527" t="s">
        <v>7561</v>
      </c>
      <c r="E8527" t="s">
        <v>10</v>
      </c>
      <c r="F8527">
        <v>91</v>
      </c>
      <c r="G8527" s="1">
        <v>26.99</v>
      </c>
      <c r="H8527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8527">
        <f>Sales[[#This Row],[Total Inventory]]*Sales[[#This Row],[Sale_Price]]</f>
        <v>2456.0899999999997</v>
      </c>
    </row>
    <row r="8528" spans="1:9" x14ac:dyDescent="0.25">
      <c r="A8528">
        <v>71418</v>
      </c>
      <c r="B8528" t="str">
        <f>INDEX( Table3[],MATCH(Sales[[#This Row],[Category]],Table3[Category],0),1)</f>
        <v>LIQUOR</v>
      </c>
      <c r="C8528" t="s">
        <v>37</v>
      </c>
      <c r="D8528" t="s">
        <v>3342</v>
      </c>
      <c r="E8528" t="s">
        <v>2301</v>
      </c>
      <c r="F8528">
        <v>8</v>
      </c>
      <c r="G8528" s="1">
        <v>76.989999999999995</v>
      </c>
      <c r="H8528">
        <f>IF(INDEX(Sale_Promotions[[Code]:[Sale Price]],MATCH(Sales[[#This Row],[Code]],Sale_Promotions[Code],0),2)=0,Sales[[#This Row],[Price]],INDEX(Sale_Promotions[[Code]:[Sale Price]],MATCH(Sales[[#This Row],[Code]],Sale_Promotions[Code],0),2))</f>
        <v>76.989999999999995</v>
      </c>
      <c r="I8528">
        <f>Sales[[#This Row],[Total Inventory]]*Sales[[#This Row],[Sale_Price]]</f>
        <v>615.91999999999996</v>
      </c>
    </row>
    <row r="8529" spans="1:9" x14ac:dyDescent="0.25">
      <c r="A8529">
        <v>43624</v>
      </c>
      <c r="B8529" t="str">
        <f>INDEX( Table3[],MATCH(Sales[[#This Row],[Category]],Table3[Category],0),1)</f>
        <v>WINE</v>
      </c>
      <c r="C8529" t="s">
        <v>85</v>
      </c>
      <c r="D8529" t="s">
        <v>8174</v>
      </c>
      <c r="E8529" t="s">
        <v>10</v>
      </c>
      <c r="F8529">
        <v>0</v>
      </c>
      <c r="G8529" s="1">
        <v>14.39</v>
      </c>
      <c r="H8529">
        <f>IF(INDEX(Sale_Promotions[[Code]:[Sale Price]],MATCH(Sales[[#This Row],[Code]],Sale_Promotions[Code],0),2)=0,Sales[[#This Row],[Price]],INDEX(Sale_Promotions[[Code]:[Sale Price]],MATCH(Sales[[#This Row],[Code]],Sale_Promotions[Code],0),2))</f>
        <v>14.39</v>
      </c>
      <c r="I8529">
        <f>Sales[[#This Row],[Total Inventory]]*Sales[[#This Row],[Sale_Price]]</f>
        <v>0</v>
      </c>
    </row>
    <row r="8530" spans="1:9" x14ac:dyDescent="0.25">
      <c r="A8530">
        <v>312128</v>
      </c>
      <c r="B8530" t="str">
        <f>INDEX( Table3[],MATCH(Sales[[#This Row],[Category]],Table3[Category],0),1)</f>
        <v>WINE</v>
      </c>
      <c r="C8530" t="s">
        <v>43</v>
      </c>
      <c r="D8530" t="s">
        <v>8175</v>
      </c>
      <c r="E8530" t="s">
        <v>10</v>
      </c>
      <c r="F8530">
        <v>0</v>
      </c>
      <c r="G8530" s="1">
        <v>12.99</v>
      </c>
      <c r="H8530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8530">
        <f>Sales[[#This Row],[Total Inventory]]*Sales[[#This Row],[Sale_Price]]</f>
        <v>0</v>
      </c>
    </row>
    <row r="8531" spans="1:9" x14ac:dyDescent="0.25">
      <c r="A8531">
        <v>83356</v>
      </c>
      <c r="B8531" t="str">
        <f>INDEX( Table3[],MATCH(Sales[[#This Row],[Category]],Table3[Category],0),1)</f>
        <v>WINE</v>
      </c>
      <c r="C8531" t="s">
        <v>61</v>
      </c>
      <c r="D8531" t="s">
        <v>7315</v>
      </c>
      <c r="E8531" t="s">
        <v>10</v>
      </c>
      <c r="F8531">
        <v>317</v>
      </c>
      <c r="G8531" s="1">
        <v>16.989999999999998</v>
      </c>
      <c r="H8531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8531">
        <f>Sales[[#This Row],[Total Inventory]]*Sales[[#This Row],[Sale_Price]]</f>
        <v>5227.33</v>
      </c>
    </row>
    <row r="8532" spans="1:9" x14ac:dyDescent="0.25">
      <c r="A8532">
        <v>326597</v>
      </c>
      <c r="B8532" t="str">
        <f>INDEX( Table3[],MATCH(Sales[[#This Row],[Category]],Table3[Category],0),1)</f>
        <v>LIQUOR</v>
      </c>
      <c r="C8532" t="s">
        <v>37</v>
      </c>
      <c r="D8532" t="s">
        <v>8176</v>
      </c>
      <c r="E8532" t="s">
        <v>10</v>
      </c>
      <c r="F8532">
        <v>0</v>
      </c>
      <c r="G8532" s="1">
        <v>16.989999999999998</v>
      </c>
      <c r="H8532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8532">
        <f>Sales[[#This Row],[Total Inventory]]*Sales[[#This Row],[Sale_Price]]</f>
        <v>0</v>
      </c>
    </row>
    <row r="8533" spans="1:9" x14ac:dyDescent="0.25">
      <c r="A8533">
        <v>71050</v>
      </c>
      <c r="B8533" t="str">
        <f>INDEX( Table3[],MATCH(Sales[[#This Row],[Category]],Table3[Category],0),1)</f>
        <v>LIQUOR</v>
      </c>
      <c r="C8533" t="s">
        <v>37</v>
      </c>
      <c r="D8533" t="s">
        <v>8177</v>
      </c>
      <c r="E8533" t="s">
        <v>10</v>
      </c>
      <c r="F8533">
        <v>25</v>
      </c>
      <c r="G8533" s="1">
        <v>7.49</v>
      </c>
      <c r="H8533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8533">
        <f>Sales[[#This Row],[Total Inventory]]*Sales[[#This Row],[Sale_Price]]</f>
        <v>187.25</v>
      </c>
    </row>
    <row r="8534" spans="1:9" x14ac:dyDescent="0.25">
      <c r="A8534">
        <v>43079</v>
      </c>
      <c r="B8534" t="str">
        <f>INDEX( Table3[],MATCH(Sales[[#This Row],[Category]],Table3[Category],0),1)</f>
        <v>LIQUOR</v>
      </c>
      <c r="C8534" t="s">
        <v>26</v>
      </c>
      <c r="D8534" t="s">
        <v>8178</v>
      </c>
      <c r="E8534" t="s">
        <v>133</v>
      </c>
      <c r="F8534">
        <v>293</v>
      </c>
      <c r="G8534" s="1">
        <v>9.7899999999999991</v>
      </c>
      <c r="H8534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8534">
        <f>Sales[[#This Row],[Total Inventory]]*Sales[[#This Row],[Sale_Price]]</f>
        <v>2868.47</v>
      </c>
    </row>
    <row r="8535" spans="1:9" x14ac:dyDescent="0.25">
      <c r="A8535">
        <v>311513</v>
      </c>
      <c r="B8535" t="str">
        <f>INDEX( Table3[],MATCH(Sales[[#This Row],[Category]],Table3[Category],0),1)</f>
        <v>LIQUOR</v>
      </c>
      <c r="C8535" t="s">
        <v>245</v>
      </c>
      <c r="D8535" t="s">
        <v>8179</v>
      </c>
      <c r="E8535" t="s">
        <v>10</v>
      </c>
      <c r="F8535">
        <v>31</v>
      </c>
      <c r="G8535" s="1">
        <v>22.99</v>
      </c>
      <c r="H8535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8535">
        <f>Sales[[#This Row],[Total Inventory]]*Sales[[#This Row],[Sale_Price]]</f>
        <v>712.68999999999994</v>
      </c>
    </row>
    <row r="8536" spans="1:9" x14ac:dyDescent="0.25">
      <c r="A8536">
        <v>341436</v>
      </c>
      <c r="B8536" t="str">
        <f>INDEX( Table3[],MATCH(Sales[[#This Row],[Category]],Table3[Category],0),1)</f>
        <v>WINE</v>
      </c>
      <c r="C8536" t="s">
        <v>148</v>
      </c>
      <c r="D8536" t="s">
        <v>8180</v>
      </c>
      <c r="E8536" t="s">
        <v>10</v>
      </c>
      <c r="F8536">
        <v>0</v>
      </c>
      <c r="G8536" s="1">
        <v>7.79</v>
      </c>
      <c r="H8536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8536">
        <f>Sales[[#This Row],[Total Inventory]]*Sales[[#This Row],[Sale_Price]]</f>
        <v>0</v>
      </c>
    </row>
    <row r="8537" spans="1:9" x14ac:dyDescent="0.25">
      <c r="A8537">
        <v>310314</v>
      </c>
      <c r="B8537" t="str">
        <f>INDEX( Table3[],MATCH(Sales[[#This Row],[Category]],Table3[Category],0),1)</f>
        <v>WINE</v>
      </c>
      <c r="C8537" t="s">
        <v>61</v>
      </c>
      <c r="D8537" t="s">
        <v>8181</v>
      </c>
      <c r="E8537" t="s">
        <v>10</v>
      </c>
      <c r="F8537">
        <v>5</v>
      </c>
      <c r="G8537" s="1">
        <v>15.49</v>
      </c>
      <c r="H8537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8537">
        <f>Sales[[#This Row],[Total Inventory]]*Sales[[#This Row],[Sale_Price]]</f>
        <v>77.45</v>
      </c>
    </row>
    <row r="8538" spans="1:9" x14ac:dyDescent="0.25">
      <c r="A8538">
        <v>166291</v>
      </c>
      <c r="B8538" t="str">
        <f>INDEX( Table3[],MATCH(Sales[[#This Row],[Category]],Table3[Category],0),1)</f>
        <v>LIQUOR</v>
      </c>
      <c r="C8538" t="s">
        <v>35</v>
      </c>
      <c r="D8538" t="s">
        <v>8182</v>
      </c>
      <c r="E8538" t="s">
        <v>10</v>
      </c>
      <c r="F8538">
        <v>50</v>
      </c>
      <c r="G8538" s="1">
        <v>16.989999999999998</v>
      </c>
      <c r="H8538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8538">
        <f>Sales[[#This Row],[Total Inventory]]*Sales[[#This Row],[Sale_Price]]</f>
        <v>849.49999999999989</v>
      </c>
    </row>
    <row r="8539" spans="1:9" x14ac:dyDescent="0.25">
      <c r="A8539">
        <v>114936</v>
      </c>
      <c r="B8539" t="str">
        <f>INDEX( Table3[],MATCH(Sales[[#This Row],[Category]],Table3[Category],0),1)</f>
        <v>WINE</v>
      </c>
      <c r="C8539" t="s">
        <v>43</v>
      </c>
      <c r="D8539" t="s">
        <v>8183</v>
      </c>
      <c r="E8539" t="s">
        <v>10</v>
      </c>
      <c r="F8539">
        <v>0</v>
      </c>
      <c r="G8539" s="1">
        <v>14.69</v>
      </c>
      <c r="H8539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8539">
        <f>Sales[[#This Row],[Total Inventory]]*Sales[[#This Row],[Sale_Price]]</f>
        <v>0</v>
      </c>
    </row>
    <row r="8540" spans="1:9" x14ac:dyDescent="0.25">
      <c r="A8540">
        <v>341972</v>
      </c>
      <c r="B8540" t="str">
        <f>INDEX( Table3[],MATCH(Sales[[#This Row],[Category]],Table3[Category],0),1)</f>
        <v>OTHER</v>
      </c>
      <c r="C8540" t="s">
        <v>75</v>
      </c>
      <c r="D8540" t="s">
        <v>8184</v>
      </c>
      <c r="E8540" t="s">
        <v>10</v>
      </c>
      <c r="F8540">
        <v>14</v>
      </c>
      <c r="G8540" s="1">
        <v>15.99</v>
      </c>
      <c r="H8540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8540">
        <f>Sales[[#This Row],[Total Inventory]]*Sales[[#This Row],[Sale_Price]]</f>
        <v>223.86</v>
      </c>
    </row>
    <row r="8541" spans="1:9" x14ac:dyDescent="0.25">
      <c r="A8541">
        <v>87645</v>
      </c>
      <c r="B8541" t="str">
        <f>INDEX( Table3[],MATCH(Sales[[#This Row],[Category]],Table3[Category],0),1)</f>
        <v>WINE</v>
      </c>
      <c r="C8541" t="s">
        <v>61</v>
      </c>
      <c r="D8541" t="s">
        <v>5384</v>
      </c>
      <c r="E8541" t="s">
        <v>10</v>
      </c>
      <c r="F8541">
        <v>285</v>
      </c>
      <c r="G8541" s="1">
        <v>28.99</v>
      </c>
      <c r="H8541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8541">
        <f>Sales[[#This Row],[Total Inventory]]*Sales[[#This Row],[Sale_Price]]</f>
        <v>6552.15</v>
      </c>
    </row>
    <row r="8542" spans="1:9" x14ac:dyDescent="0.25">
      <c r="A8542">
        <v>83623</v>
      </c>
      <c r="B8542" t="str">
        <f>INDEX( Table3[],MATCH(Sales[[#This Row],[Category]],Table3[Category],0),1)</f>
        <v>WINE</v>
      </c>
      <c r="C8542" t="s">
        <v>61</v>
      </c>
      <c r="D8542" t="s">
        <v>8185</v>
      </c>
      <c r="E8542" t="s">
        <v>10</v>
      </c>
      <c r="F8542">
        <v>626</v>
      </c>
      <c r="G8542" s="1">
        <v>18.489999999999998</v>
      </c>
      <c r="H8542">
        <f>IF(INDEX(Sale_Promotions[[Code]:[Sale Price]],MATCH(Sales[[#This Row],[Code]],Sale_Promotions[Code],0),2)=0,Sales[[#This Row],[Price]],INDEX(Sale_Promotions[[Code]:[Sale Price]],MATCH(Sales[[#This Row],[Code]],Sale_Promotions[Code],0),2))</f>
        <v>16.29</v>
      </c>
      <c r="I8542">
        <f>Sales[[#This Row],[Total Inventory]]*Sales[[#This Row],[Sale_Price]]</f>
        <v>10197.539999999999</v>
      </c>
    </row>
    <row r="8543" spans="1:9" x14ac:dyDescent="0.25">
      <c r="A8543">
        <v>43183</v>
      </c>
      <c r="B8543" t="str">
        <f>INDEX( Table3[],MATCH(Sales[[#This Row],[Category]],Table3[Category],0),1)</f>
        <v>WINE</v>
      </c>
      <c r="C8543" t="s">
        <v>41</v>
      </c>
      <c r="D8543" t="s">
        <v>8186</v>
      </c>
      <c r="E8543" t="s">
        <v>10</v>
      </c>
      <c r="F8543">
        <v>242</v>
      </c>
      <c r="G8543" s="1">
        <v>21.99</v>
      </c>
      <c r="H8543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8543">
        <f>Sales[[#This Row],[Total Inventory]]*Sales[[#This Row],[Sale_Price]]</f>
        <v>5321.58</v>
      </c>
    </row>
    <row r="8544" spans="1:9" x14ac:dyDescent="0.25">
      <c r="A8544">
        <v>38555</v>
      </c>
      <c r="B8544" t="str">
        <f>INDEX( Table3[],MATCH(Sales[[#This Row],[Category]],Table3[Category],0),1)</f>
        <v>LIQUOR</v>
      </c>
      <c r="C8544" t="s">
        <v>35</v>
      </c>
      <c r="D8544" t="s">
        <v>8187</v>
      </c>
      <c r="E8544" t="s">
        <v>16</v>
      </c>
      <c r="F8544">
        <v>337</v>
      </c>
      <c r="G8544" s="1">
        <v>24.99</v>
      </c>
      <c r="H8544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8544">
        <f>Sales[[#This Row],[Total Inventory]]*Sales[[#This Row],[Sale_Price]]</f>
        <v>8421.6299999999992</v>
      </c>
    </row>
    <row r="8545" spans="1:9" x14ac:dyDescent="0.25">
      <c r="A8545">
        <v>15385</v>
      </c>
      <c r="B8545" t="str">
        <f>INDEX( Table3[],MATCH(Sales[[#This Row],[Category]],Table3[Category],0),1)</f>
        <v>LIQUOR</v>
      </c>
      <c r="C8545" t="s">
        <v>26</v>
      </c>
      <c r="D8545" t="s">
        <v>1093</v>
      </c>
      <c r="E8545" t="s">
        <v>10</v>
      </c>
      <c r="F8545">
        <v>176</v>
      </c>
      <c r="G8545" s="1">
        <v>16.989999999999998</v>
      </c>
      <c r="H8545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8545">
        <f>Sales[[#This Row],[Total Inventory]]*Sales[[#This Row],[Sale_Price]]</f>
        <v>2990.24</v>
      </c>
    </row>
    <row r="8546" spans="1:9" x14ac:dyDescent="0.25">
      <c r="A8546">
        <v>11448</v>
      </c>
      <c r="B8546" t="str">
        <f>INDEX( Table3[],MATCH(Sales[[#This Row],[Category]],Table3[Category],0),1)</f>
        <v>LIQUOR</v>
      </c>
      <c r="C8546" t="s">
        <v>37</v>
      </c>
      <c r="D8546" t="s">
        <v>7705</v>
      </c>
      <c r="E8546" t="s">
        <v>48</v>
      </c>
      <c r="F8546">
        <v>52</v>
      </c>
      <c r="G8546" s="1">
        <v>10.49</v>
      </c>
      <c r="H8546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8546">
        <f>Sales[[#This Row],[Total Inventory]]*Sales[[#This Row],[Sale_Price]]</f>
        <v>545.48</v>
      </c>
    </row>
    <row r="8547" spans="1:9" x14ac:dyDescent="0.25">
      <c r="A8547">
        <v>32824</v>
      </c>
      <c r="B8547" t="str">
        <f>INDEX( Table3[],MATCH(Sales[[#This Row],[Category]],Table3[Category],0),1)</f>
        <v>WINE</v>
      </c>
      <c r="C8547" t="s">
        <v>163</v>
      </c>
      <c r="D8547" t="s">
        <v>8188</v>
      </c>
      <c r="E8547" t="s">
        <v>10</v>
      </c>
      <c r="F8547">
        <v>40</v>
      </c>
      <c r="G8547" s="1">
        <v>8.99</v>
      </c>
      <c r="H854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8547">
        <f>Sales[[#This Row],[Total Inventory]]*Sales[[#This Row],[Sale_Price]]</f>
        <v>359.6</v>
      </c>
    </row>
    <row r="8548" spans="1:9" x14ac:dyDescent="0.25">
      <c r="A8548">
        <v>331322</v>
      </c>
      <c r="B8548" t="str">
        <f>INDEX( Table3[],MATCH(Sales[[#This Row],[Category]],Table3[Category],0),1)</f>
        <v>WINE</v>
      </c>
      <c r="C8548" t="s">
        <v>41</v>
      </c>
      <c r="D8548" t="s">
        <v>8189</v>
      </c>
      <c r="E8548" t="s">
        <v>10</v>
      </c>
      <c r="F8548">
        <v>0</v>
      </c>
      <c r="G8548" s="1">
        <v>11.99</v>
      </c>
      <c r="H854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548">
        <f>Sales[[#This Row],[Total Inventory]]*Sales[[#This Row],[Sale_Price]]</f>
        <v>0</v>
      </c>
    </row>
    <row r="8549" spans="1:9" x14ac:dyDescent="0.25">
      <c r="A8549">
        <v>89323</v>
      </c>
      <c r="B8549" t="str">
        <f>INDEX( Table3[],MATCH(Sales[[#This Row],[Category]],Table3[Category],0),1)</f>
        <v>BEER</v>
      </c>
      <c r="C8549" t="s">
        <v>11</v>
      </c>
      <c r="D8549" t="s">
        <v>8190</v>
      </c>
      <c r="E8549" t="s">
        <v>260</v>
      </c>
      <c r="F8549">
        <v>91</v>
      </c>
      <c r="G8549" s="1">
        <v>1.3</v>
      </c>
      <c r="H8549">
        <f>IF(INDEX(Sale_Promotions[[Code]:[Sale Price]],MATCH(Sales[[#This Row],[Code]],Sale_Promotions[Code],0),2)=0,Sales[[#This Row],[Price]],INDEX(Sale_Promotions[[Code]:[Sale Price]],MATCH(Sales[[#This Row],[Code]],Sale_Promotions[Code],0),2))</f>
        <v>1.3</v>
      </c>
      <c r="I8549">
        <f>Sales[[#This Row],[Total Inventory]]*Sales[[#This Row],[Sale_Price]]</f>
        <v>118.3</v>
      </c>
    </row>
    <row r="8550" spans="1:9" x14ac:dyDescent="0.25">
      <c r="A8550">
        <v>28025</v>
      </c>
      <c r="B8550" t="str">
        <f>INDEX( Table3[],MATCH(Sales[[#This Row],[Category]],Table3[Category],0),1)</f>
        <v>BEER</v>
      </c>
      <c r="C8550" t="s">
        <v>11</v>
      </c>
      <c r="D8550" t="s">
        <v>8191</v>
      </c>
      <c r="E8550" t="s">
        <v>13</v>
      </c>
      <c r="F8550">
        <v>0</v>
      </c>
      <c r="G8550" s="1">
        <v>9.24</v>
      </c>
      <c r="H8550">
        <f>IF(INDEX(Sale_Promotions[[Code]:[Sale Price]],MATCH(Sales[[#This Row],[Code]],Sale_Promotions[Code],0),2)=0,Sales[[#This Row],[Price]],INDEX(Sale_Promotions[[Code]:[Sale Price]],MATCH(Sales[[#This Row],[Code]],Sale_Promotions[Code],0),2))</f>
        <v>9.24</v>
      </c>
      <c r="I8550">
        <f>Sales[[#This Row],[Total Inventory]]*Sales[[#This Row],[Sale_Price]]</f>
        <v>0</v>
      </c>
    </row>
    <row r="8551" spans="1:9" x14ac:dyDescent="0.25">
      <c r="A8551">
        <v>112739</v>
      </c>
      <c r="B8551" t="str">
        <f>INDEX( Table3[],MATCH(Sales[[#This Row],[Category]],Table3[Category],0),1)</f>
        <v>OTHER</v>
      </c>
      <c r="C8551" t="s">
        <v>75</v>
      </c>
      <c r="D8551" t="s">
        <v>8192</v>
      </c>
      <c r="E8551" t="s">
        <v>10</v>
      </c>
      <c r="F8551">
        <v>45</v>
      </c>
      <c r="G8551" s="1">
        <v>4.3899999999999997</v>
      </c>
      <c r="H8551">
        <f>IF(INDEX(Sale_Promotions[[Code]:[Sale Price]],MATCH(Sales[[#This Row],[Code]],Sale_Promotions[Code],0),2)=0,Sales[[#This Row],[Price]],INDEX(Sale_Promotions[[Code]:[Sale Price]],MATCH(Sales[[#This Row],[Code]],Sale_Promotions[Code],0),2))</f>
        <v>3.49</v>
      </c>
      <c r="I8551">
        <f>Sales[[#This Row],[Total Inventory]]*Sales[[#This Row],[Sale_Price]]</f>
        <v>157.05000000000001</v>
      </c>
    </row>
    <row r="8552" spans="1:9" x14ac:dyDescent="0.25">
      <c r="A8552">
        <v>82478</v>
      </c>
      <c r="B8552" t="str">
        <f>INDEX( Table3[],MATCH(Sales[[#This Row],[Category]],Table3[Category],0),1)</f>
        <v>WINE</v>
      </c>
      <c r="C8552" t="s">
        <v>28</v>
      </c>
      <c r="D8552" t="s">
        <v>6193</v>
      </c>
      <c r="E8552" t="s">
        <v>10</v>
      </c>
      <c r="F8552">
        <v>253</v>
      </c>
      <c r="G8552" s="1">
        <v>7.49</v>
      </c>
      <c r="H8552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8552">
        <f>Sales[[#This Row],[Total Inventory]]*Sales[[#This Row],[Sale_Price]]</f>
        <v>1894.97</v>
      </c>
    </row>
    <row r="8553" spans="1:9" x14ac:dyDescent="0.25">
      <c r="A8553">
        <v>37010</v>
      </c>
      <c r="B8553" t="str">
        <f>INDEX( Table3[],MATCH(Sales[[#This Row],[Category]],Table3[Category],0),1)</f>
        <v>LIQUOR</v>
      </c>
      <c r="C8553" t="s">
        <v>37</v>
      </c>
      <c r="D8553" t="s">
        <v>639</v>
      </c>
      <c r="E8553" t="s">
        <v>10</v>
      </c>
      <c r="F8553">
        <v>93</v>
      </c>
      <c r="G8553" s="1">
        <v>27.99</v>
      </c>
      <c r="H8553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8553">
        <f>Sales[[#This Row],[Total Inventory]]*Sales[[#This Row],[Sale_Price]]</f>
        <v>2603.0699999999997</v>
      </c>
    </row>
    <row r="8554" spans="1:9" x14ac:dyDescent="0.25">
      <c r="A8554">
        <v>10862</v>
      </c>
      <c r="B8554" t="str">
        <f>INDEX( Table3[],MATCH(Sales[[#This Row],[Category]],Table3[Category],0),1)</f>
        <v>LIQUOR</v>
      </c>
      <c r="C8554" t="s">
        <v>245</v>
      </c>
      <c r="D8554" t="s">
        <v>8193</v>
      </c>
      <c r="E8554" t="s">
        <v>10</v>
      </c>
      <c r="F8554">
        <v>194</v>
      </c>
      <c r="G8554" s="1">
        <v>10.99</v>
      </c>
      <c r="H855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554">
        <f>Sales[[#This Row],[Total Inventory]]*Sales[[#This Row],[Sale_Price]]</f>
        <v>2132.06</v>
      </c>
    </row>
    <row r="8555" spans="1:9" x14ac:dyDescent="0.25">
      <c r="A8555">
        <v>47988</v>
      </c>
      <c r="B8555" t="str">
        <f>INDEX( Table3[],MATCH(Sales[[#This Row],[Category]],Table3[Category],0),1)</f>
        <v>WINE</v>
      </c>
      <c r="C8555" t="s">
        <v>189</v>
      </c>
      <c r="D8555" t="s">
        <v>8194</v>
      </c>
      <c r="E8555" t="s">
        <v>10</v>
      </c>
      <c r="F8555">
        <v>897</v>
      </c>
      <c r="G8555" s="1">
        <v>12.99</v>
      </c>
      <c r="H8555">
        <f>IF(INDEX(Sale_Promotions[[Code]:[Sale Price]],MATCH(Sales[[#This Row],[Code]],Sale_Promotions[Code],0),2)=0,Sales[[#This Row],[Price]],INDEX(Sale_Promotions[[Code]:[Sale Price]],MATCH(Sales[[#This Row],[Code]],Sale_Promotions[Code],0),2))</f>
        <v>12.59</v>
      </c>
      <c r="I8555">
        <f>Sales[[#This Row],[Total Inventory]]*Sales[[#This Row],[Sale_Price]]</f>
        <v>11293.23</v>
      </c>
    </row>
    <row r="8556" spans="1:9" x14ac:dyDescent="0.25">
      <c r="A8556">
        <v>99668</v>
      </c>
      <c r="B8556" t="str">
        <f>INDEX( Table3[],MATCH(Sales[[#This Row],[Category]],Table3[Category],0),1)</f>
        <v>BEER</v>
      </c>
      <c r="C8556" t="s">
        <v>11</v>
      </c>
      <c r="D8556" t="s">
        <v>8195</v>
      </c>
      <c r="E8556" t="s">
        <v>10</v>
      </c>
      <c r="F8556">
        <v>0</v>
      </c>
      <c r="G8556" s="1">
        <v>9.69</v>
      </c>
      <c r="H8556">
        <f>IF(INDEX(Sale_Promotions[[Code]:[Sale Price]],MATCH(Sales[[#This Row],[Code]],Sale_Promotions[Code],0),2)=0,Sales[[#This Row],[Price]],INDEX(Sale_Promotions[[Code]:[Sale Price]],MATCH(Sales[[#This Row],[Code]],Sale_Promotions[Code],0),2))</f>
        <v>9.69</v>
      </c>
      <c r="I8556">
        <f>Sales[[#This Row],[Total Inventory]]*Sales[[#This Row],[Sale_Price]]</f>
        <v>0</v>
      </c>
    </row>
    <row r="8557" spans="1:9" x14ac:dyDescent="0.25">
      <c r="A8557">
        <v>41688</v>
      </c>
      <c r="B8557" t="str">
        <f>INDEX( Table3[],MATCH(Sales[[#This Row],[Category]],Table3[Category],0),1)</f>
        <v>WINE</v>
      </c>
      <c r="C8557" t="s">
        <v>189</v>
      </c>
      <c r="D8557" t="s">
        <v>8196</v>
      </c>
      <c r="E8557" t="s">
        <v>10</v>
      </c>
      <c r="F8557">
        <v>270</v>
      </c>
      <c r="G8557" s="1">
        <v>14.99</v>
      </c>
      <c r="H8557">
        <f>IF(INDEX(Sale_Promotions[[Code]:[Sale Price]],MATCH(Sales[[#This Row],[Code]],Sale_Promotions[Code],0),2)=0,Sales[[#This Row],[Price]],INDEX(Sale_Promotions[[Code]:[Sale Price]],MATCH(Sales[[#This Row],[Code]],Sale_Promotions[Code],0),2))</f>
        <v>14.19</v>
      </c>
      <c r="I8557">
        <f>Sales[[#This Row],[Total Inventory]]*Sales[[#This Row],[Sale_Price]]</f>
        <v>3831.2999999999997</v>
      </c>
    </row>
    <row r="8558" spans="1:9" x14ac:dyDescent="0.25">
      <c r="A8558">
        <v>42544</v>
      </c>
      <c r="B8558" t="str">
        <f>INDEX( Table3[],MATCH(Sales[[#This Row],[Category]],Table3[Category],0),1)</f>
        <v>LIQUOR</v>
      </c>
      <c r="C8558" t="s">
        <v>26</v>
      </c>
      <c r="D8558" t="s">
        <v>2283</v>
      </c>
      <c r="E8558" t="s">
        <v>133</v>
      </c>
      <c r="F8558">
        <v>394</v>
      </c>
      <c r="G8558" s="1">
        <v>6.29</v>
      </c>
      <c r="H8558">
        <f>IF(INDEX(Sale_Promotions[[Code]:[Sale Price]],MATCH(Sales[[#This Row],[Code]],Sale_Promotions[Code],0),2)=0,Sales[[#This Row],[Price]],INDEX(Sale_Promotions[[Code]:[Sale Price]],MATCH(Sales[[#This Row],[Code]],Sale_Promotions[Code],0),2))</f>
        <v>6.29</v>
      </c>
      <c r="I8558">
        <f>Sales[[#This Row],[Total Inventory]]*Sales[[#This Row],[Sale_Price]]</f>
        <v>2478.2600000000002</v>
      </c>
    </row>
    <row r="8559" spans="1:9" x14ac:dyDescent="0.25">
      <c r="A8559">
        <v>50407</v>
      </c>
      <c r="B8559" t="str">
        <f>INDEX( Table3[],MATCH(Sales[[#This Row],[Category]],Table3[Category],0),1)</f>
        <v>LIQUOR</v>
      </c>
      <c r="C8559" t="s">
        <v>26</v>
      </c>
      <c r="D8559" t="s">
        <v>8197</v>
      </c>
      <c r="E8559" t="s">
        <v>10</v>
      </c>
      <c r="F8559">
        <v>241</v>
      </c>
      <c r="G8559" s="1">
        <v>27.99</v>
      </c>
      <c r="H8559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8559">
        <f>Sales[[#This Row],[Total Inventory]]*Sales[[#This Row],[Sale_Price]]</f>
        <v>6745.5899999999992</v>
      </c>
    </row>
    <row r="8560" spans="1:9" x14ac:dyDescent="0.25">
      <c r="A8560">
        <v>426180</v>
      </c>
      <c r="B8560" t="str">
        <f>INDEX( Table3[],MATCH(Sales[[#This Row],[Category]],Table3[Category],0),1)</f>
        <v>WINE</v>
      </c>
      <c r="C8560" t="s">
        <v>61</v>
      </c>
      <c r="D8560" t="s">
        <v>8198</v>
      </c>
      <c r="E8560" t="s">
        <v>10</v>
      </c>
      <c r="F8560">
        <v>162</v>
      </c>
      <c r="G8560" s="1">
        <v>11.99</v>
      </c>
      <c r="H856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560">
        <f>Sales[[#This Row],[Total Inventory]]*Sales[[#This Row],[Sale_Price]]</f>
        <v>1942.38</v>
      </c>
    </row>
    <row r="8561" spans="1:9" x14ac:dyDescent="0.25">
      <c r="A8561">
        <v>42749</v>
      </c>
      <c r="B8561" t="str">
        <f>INDEX( Table3[],MATCH(Sales[[#This Row],[Category]],Table3[Category],0),1)</f>
        <v>LIQUOR</v>
      </c>
      <c r="C8561" t="s">
        <v>26</v>
      </c>
      <c r="D8561" t="s">
        <v>8199</v>
      </c>
      <c r="E8561" t="s">
        <v>133</v>
      </c>
      <c r="F8561">
        <v>306</v>
      </c>
      <c r="G8561" s="1">
        <v>6.29</v>
      </c>
      <c r="H8561">
        <f>IF(INDEX(Sale_Promotions[[Code]:[Sale Price]],MATCH(Sales[[#This Row],[Code]],Sale_Promotions[Code],0),2)=0,Sales[[#This Row],[Price]],INDEX(Sale_Promotions[[Code]:[Sale Price]],MATCH(Sales[[#This Row],[Code]],Sale_Promotions[Code],0),2))</f>
        <v>6.29</v>
      </c>
      <c r="I8561">
        <f>Sales[[#This Row],[Total Inventory]]*Sales[[#This Row],[Sale_Price]]</f>
        <v>1924.74</v>
      </c>
    </row>
    <row r="8562" spans="1:9" x14ac:dyDescent="0.25">
      <c r="A8562">
        <v>22586</v>
      </c>
      <c r="B8562" t="str">
        <f>INDEX( Table3[],MATCH(Sales[[#This Row],[Category]],Table3[Category],0),1)</f>
        <v>WINE</v>
      </c>
      <c r="C8562" t="s">
        <v>61</v>
      </c>
      <c r="D8562" t="s">
        <v>8200</v>
      </c>
      <c r="E8562" t="s">
        <v>332</v>
      </c>
      <c r="F8562">
        <v>170</v>
      </c>
      <c r="G8562" s="1">
        <v>14.49</v>
      </c>
      <c r="H8562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8562">
        <f>Sales[[#This Row],[Total Inventory]]*Sales[[#This Row],[Sale_Price]]</f>
        <v>2463.3000000000002</v>
      </c>
    </row>
    <row r="8563" spans="1:9" x14ac:dyDescent="0.25">
      <c r="A8563">
        <v>82396</v>
      </c>
      <c r="B8563" t="str">
        <f>INDEX( Table3[],MATCH(Sales[[#This Row],[Category]],Table3[Category],0),1)</f>
        <v>WINE</v>
      </c>
      <c r="C8563" t="s">
        <v>61</v>
      </c>
      <c r="D8563" t="s">
        <v>8201</v>
      </c>
      <c r="E8563" t="s">
        <v>10</v>
      </c>
      <c r="F8563">
        <v>65</v>
      </c>
      <c r="G8563" s="1">
        <v>19.989999999999998</v>
      </c>
      <c r="H8563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8563">
        <f>Sales[[#This Row],[Total Inventory]]*Sales[[#This Row],[Sale_Price]]</f>
        <v>1299.3499999999999</v>
      </c>
    </row>
    <row r="8564" spans="1:9" x14ac:dyDescent="0.25">
      <c r="A8564">
        <v>323908</v>
      </c>
      <c r="B8564" t="str">
        <f>INDEX( Table3[],MATCH(Sales[[#This Row],[Category]],Table3[Category],0),1)</f>
        <v>WINE</v>
      </c>
      <c r="C8564" t="s">
        <v>41</v>
      </c>
      <c r="D8564" t="s">
        <v>8202</v>
      </c>
      <c r="E8564" t="s">
        <v>10</v>
      </c>
      <c r="F8564">
        <v>10</v>
      </c>
      <c r="G8564" s="1">
        <v>14.49</v>
      </c>
      <c r="H8564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8564">
        <f>Sales[[#This Row],[Total Inventory]]*Sales[[#This Row],[Sale_Price]]</f>
        <v>144.9</v>
      </c>
    </row>
    <row r="8565" spans="1:9" x14ac:dyDescent="0.25">
      <c r="A8565">
        <v>306019</v>
      </c>
      <c r="B8565" t="str">
        <f>INDEX( Table3[],MATCH(Sales[[#This Row],[Category]],Table3[Category],0),1)</f>
        <v>WINE</v>
      </c>
      <c r="C8565" t="s">
        <v>85</v>
      </c>
      <c r="D8565" t="s">
        <v>8203</v>
      </c>
      <c r="E8565" t="s">
        <v>10</v>
      </c>
      <c r="F8565">
        <v>0</v>
      </c>
      <c r="G8565" s="1">
        <v>20.99</v>
      </c>
      <c r="H8565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8565">
        <f>Sales[[#This Row],[Total Inventory]]*Sales[[#This Row],[Sale_Price]]</f>
        <v>0</v>
      </c>
    </row>
    <row r="8566" spans="1:9" x14ac:dyDescent="0.25">
      <c r="A8566">
        <v>70771</v>
      </c>
      <c r="B8566" t="str">
        <f>INDEX( Table3[],MATCH(Sales[[#This Row],[Category]],Table3[Category],0),1)</f>
        <v>LIQUOR</v>
      </c>
      <c r="C8566" t="s">
        <v>37</v>
      </c>
      <c r="D8566" t="s">
        <v>1059</v>
      </c>
      <c r="E8566" t="s">
        <v>10</v>
      </c>
      <c r="F8566">
        <v>161</v>
      </c>
      <c r="G8566" s="1">
        <v>10.79</v>
      </c>
      <c r="H8566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8566">
        <f>Sales[[#This Row],[Total Inventory]]*Sales[[#This Row],[Sale_Price]]</f>
        <v>1737.1899999999998</v>
      </c>
    </row>
    <row r="8567" spans="1:9" x14ac:dyDescent="0.25">
      <c r="A8567">
        <v>22627</v>
      </c>
      <c r="B8567" t="str">
        <f>INDEX( Table3[],MATCH(Sales[[#This Row],[Category]],Table3[Category],0),1)</f>
        <v>BEER</v>
      </c>
      <c r="C8567" t="s">
        <v>11</v>
      </c>
      <c r="D8567" t="s">
        <v>8204</v>
      </c>
      <c r="E8567" t="s">
        <v>108</v>
      </c>
      <c r="F8567">
        <v>7</v>
      </c>
      <c r="G8567" s="1">
        <v>1.87</v>
      </c>
      <c r="H8567">
        <f>IF(INDEX(Sale_Promotions[[Code]:[Sale Price]],MATCH(Sales[[#This Row],[Code]],Sale_Promotions[Code],0),2)=0,Sales[[#This Row],[Price]],INDEX(Sale_Promotions[[Code]:[Sale Price]],MATCH(Sales[[#This Row],[Code]],Sale_Promotions[Code],0),2))</f>
        <v>1.87</v>
      </c>
      <c r="I8567">
        <f>Sales[[#This Row],[Total Inventory]]*Sales[[#This Row],[Sale_Price]]</f>
        <v>13.09</v>
      </c>
    </row>
    <row r="8568" spans="1:9" x14ac:dyDescent="0.25">
      <c r="A8568">
        <v>97942</v>
      </c>
      <c r="B8568" t="str">
        <f>INDEX( Table3[],MATCH(Sales[[#This Row],[Category]],Table3[Category],0),1)</f>
        <v>BEER</v>
      </c>
      <c r="C8568" t="s">
        <v>11</v>
      </c>
      <c r="D8568" t="s">
        <v>8205</v>
      </c>
      <c r="E8568" t="s">
        <v>25</v>
      </c>
      <c r="F8568">
        <v>534</v>
      </c>
      <c r="G8568" s="1">
        <v>1.25</v>
      </c>
      <c r="H8568">
        <f>IF(INDEX(Sale_Promotions[[Code]:[Sale Price]],MATCH(Sales[[#This Row],[Code]],Sale_Promotions[Code],0),2)=0,Sales[[#This Row],[Price]],INDEX(Sale_Promotions[[Code]:[Sale Price]],MATCH(Sales[[#This Row],[Code]],Sale_Promotions[Code],0),2))</f>
        <v>1.25</v>
      </c>
      <c r="I8568">
        <f>Sales[[#This Row],[Total Inventory]]*Sales[[#This Row],[Sale_Price]]</f>
        <v>667.5</v>
      </c>
    </row>
    <row r="8569" spans="1:9" x14ac:dyDescent="0.25">
      <c r="A8569">
        <v>23558</v>
      </c>
      <c r="B8569" t="str">
        <f>INDEX( Table3[],MATCH(Sales[[#This Row],[Category]],Table3[Category],0),1)</f>
        <v>WINE</v>
      </c>
      <c r="C8569" t="s">
        <v>28</v>
      </c>
      <c r="D8569" t="s">
        <v>8206</v>
      </c>
      <c r="E8569" t="s">
        <v>10</v>
      </c>
      <c r="F8569">
        <v>276</v>
      </c>
      <c r="G8569" s="1">
        <v>11.99</v>
      </c>
      <c r="H8569">
        <f>IF(INDEX(Sale_Promotions[[Code]:[Sale Price]],MATCH(Sales[[#This Row],[Code]],Sale_Promotions[Code],0),2)=0,Sales[[#This Row],[Price]],INDEX(Sale_Promotions[[Code]:[Sale Price]],MATCH(Sales[[#This Row],[Code]],Sale_Promotions[Code],0),2))</f>
        <v>11.69</v>
      </c>
      <c r="I8569">
        <f>Sales[[#This Row],[Total Inventory]]*Sales[[#This Row],[Sale_Price]]</f>
        <v>3226.44</v>
      </c>
    </row>
    <row r="8570" spans="1:9" x14ac:dyDescent="0.25">
      <c r="A8570">
        <v>42813</v>
      </c>
      <c r="B8570" t="str">
        <f>INDEX( Table3[],MATCH(Sales[[#This Row],[Category]],Table3[Category],0),1)</f>
        <v>WINE</v>
      </c>
      <c r="C8570" t="s">
        <v>43</v>
      </c>
      <c r="D8570" t="s">
        <v>8207</v>
      </c>
      <c r="E8570" t="s">
        <v>10</v>
      </c>
      <c r="F8570">
        <v>14</v>
      </c>
      <c r="G8570" s="1">
        <v>20.99</v>
      </c>
      <c r="H8570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8570">
        <f>Sales[[#This Row],[Total Inventory]]*Sales[[#This Row],[Sale_Price]]</f>
        <v>293.85999999999996</v>
      </c>
    </row>
    <row r="8571" spans="1:9" x14ac:dyDescent="0.25">
      <c r="A8571">
        <v>20621</v>
      </c>
      <c r="B8571" t="str">
        <f>INDEX( Table3[],MATCH(Sales[[#This Row],[Category]],Table3[Category],0),1)</f>
        <v>WINE</v>
      </c>
      <c r="C8571" t="s">
        <v>67</v>
      </c>
      <c r="D8571" t="s">
        <v>8208</v>
      </c>
      <c r="E8571" t="s">
        <v>10</v>
      </c>
      <c r="F8571">
        <v>127</v>
      </c>
      <c r="G8571" s="1">
        <v>11.99</v>
      </c>
      <c r="H857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571">
        <f>Sales[[#This Row],[Total Inventory]]*Sales[[#This Row],[Sale_Price]]</f>
        <v>1522.73</v>
      </c>
    </row>
    <row r="8572" spans="1:9" x14ac:dyDescent="0.25">
      <c r="A8572">
        <v>68357</v>
      </c>
      <c r="B8572" t="str">
        <f>INDEX( Table3[],MATCH(Sales[[#This Row],[Category]],Table3[Category],0),1)</f>
        <v>WINE</v>
      </c>
      <c r="C8572" t="s">
        <v>64</v>
      </c>
      <c r="D8572" t="s">
        <v>8209</v>
      </c>
      <c r="E8572" t="s">
        <v>133</v>
      </c>
      <c r="F8572">
        <v>324</v>
      </c>
      <c r="G8572" s="1">
        <v>10.99</v>
      </c>
      <c r="H857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572">
        <f>Sales[[#This Row],[Total Inventory]]*Sales[[#This Row],[Sale_Price]]</f>
        <v>3560.76</v>
      </c>
    </row>
    <row r="8573" spans="1:9" x14ac:dyDescent="0.25">
      <c r="A8573">
        <v>74070</v>
      </c>
      <c r="B8573" t="str">
        <f>INDEX( Table3[],MATCH(Sales[[#This Row],[Category]],Table3[Category],0),1)</f>
        <v>LIQUOR</v>
      </c>
      <c r="C8573" t="s">
        <v>102</v>
      </c>
      <c r="D8573" t="s">
        <v>8210</v>
      </c>
      <c r="E8573" t="s">
        <v>10</v>
      </c>
      <c r="F8573">
        <v>68</v>
      </c>
      <c r="G8573" s="1">
        <v>65.989999999999995</v>
      </c>
      <c r="H8573">
        <f>IF(INDEX(Sale_Promotions[[Code]:[Sale Price]],MATCH(Sales[[#This Row],[Code]],Sale_Promotions[Code],0),2)=0,Sales[[#This Row],[Price]],INDEX(Sale_Promotions[[Code]:[Sale Price]],MATCH(Sales[[#This Row],[Code]],Sale_Promotions[Code],0),2))</f>
        <v>65.989999999999995</v>
      </c>
      <c r="I8573">
        <f>Sales[[#This Row],[Total Inventory]]*Sales[[#This Row],[Sale_Price]]</f>
        <v>4487.32</v>
      </c>
    </row>
    <row r="8574" spans="1:9" x14ac:dyDescent="0.25">
      <c r="A8574">
        <v>390780</v>
      </c>
      <c r="B8574" t="str">
        <f>INDEX( Table3[],MATCH(Sales[[#This Row],[Category]],Table3[Category],0),1)</f>
        <v>WINE</v>
      </c>
      <c r="C8574" t="s">
        <v>100</v>
      </c>
      <c r="D8574" t="s">
        <v>8211</v>
      </c>
      <c r="E8574" t="s">
        <v>133</v>
      </c>
      <c r="F8574">
        <v>0</v>
      </c>
      <c r="G8574" s="1">
        <v>7.79</v>
      </c>
      <c r="H8574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8574">
        <f>Sales[[#This Row],[Total Inventory]]*Sales[[#This Row],[Sale_Price]]</f>
        <v>0</v>
      </c>
    </row>
    <row r="8575" spans="1:9" x14ac:dyDescent="0.25">
      <c r="A8575">
        <v>58068</v>
      </c>
      <c r="B8575" t="str">
        <f>INDEX( Table3[],MATCH(Sales[[#This Row],[Category]],Table3[Category],0),1)</f>
        <v>WINE</v>
      </c>
      <c r="C8575" t="s">
        <v>64</v>
      </c>
      <c r="D8575" t="s">
        <v>8212</v>
      </c>
      <c r="E8575" t="s">
        <v>10</v>
      </c>
      <c r="F8575">
        <v>117</v>
      </c>
      <c r="G8575" s="1">
        <v>17.989999999999998</v>
      </c>
      <c r="H857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8575">
        <f>Sales[[#This Row],[Total Inventory]]*Sales[[#This Row],[Sale_Price]]</f>
        <v>2104.83</v>
      </c>
    </row>
    <row r="8576" spans="1:9" x14ac:dyDescent="0.25">
      <c r="A8576">
        <v>157805</v>
      </c>
      <c r="B8576" t="str">
        <f>INDEX( Table3[],MATCH(Sales[[#This Row],[Category]],Table3[Category],0),1)</f>
        <v>WINE</v>
      </c>
      <c r="C8576" t="s">
        <v>148</v>
      </c>
      <c r="D8576" t="s">
        <v>8213</v>
      </c>
      <c r="E8576" t="s">
        <v>10</v>
      </c>
      <c r="F8576">
        <v>31</v>
      </c>
      <c r="G8576" s="1">
        <v>18.690000000000001</v>
      </c>
      <c r="H8576">
        <f>IF(INDEX(Sale_Promotions[[Code]:[Sale Price]],MATCH(Sales[[#This Row],[Code]],Sale_Promotions[Code],0),2)=0,Sales[[#This Row],[Price]],INDEX(Sale_Promotions[[Code]:[Sale Price]],MATCH(Sales[[#This Row],[Code]],Sale_Promotions[Code],0),2))</f>
        <v>18.690000000000001</v>
      </c>
      <c r="I8576">
        <f>Sales[[#This Row],[Total Inventory]]*Sales[[#This Row],[Sale_Price]]</f>
        <v>579.39</v>
      </c>
    </row>
    <row r="8577" spans="1:9" x14ac:dyDescent="0.25">
      <c r="A8577">
        <v>17582</v>
      </c>
      <c r="B8577" t="str">
        <f>INDEX( Table3[],MATCH(Sales[[#This Row],[Category]],Table3[Category],0),1)</f>
        <v>LIQUOR</v>
      </c>
      <c r="C8577" t="s">
        <v>198</v>
      </c>
      <c r="D8577" t="s">
        <v>8214</v>
      </c>
      <c r="E8577" t="s">
        <v>16</v>
      </c>
      <c r="F8577">
        <v>705</v>
      </c>
      <c r="G8577" s="1">
        <v>39.99</v>
      </c>
      <c r="H8577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8577">
        <f>Sales[[#This Row],[Total Inventory]]*Sales[[#This Row],[Sale_Price]]</f>
        <v>24667.95</v>
      </c>
    </row>
    <row r="8578" spans="1:9" x14ac:dyDescent="0.25">
      <c r="A8578">
        <v>83946</v>
      </c>
      <c r="B8578" t="str">
        <f>INDEX( Table3[],MATCH(Sales[[#This Row],[Category]],Table3[Category],0),1)</f>
        <v>WINE</v>
      </c>
      <c r="C8578" t="s">
        <v>28</v>
      </c>
      <c r="D8578" t="s">
        <v>8215</v>
      </c>
      <c r="E8578" t="s">
        <v>244</v>
      </c>
      <c r="F8578">
        <v>768</v>
      </c>
      <c r="G8578" s="1">
        <v>1.79</v>
      </c>
      <c r="H8578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8578">
        <f>Sales[[#This Row],[Total Inventory]]*Sales[[#This Row],[Sale_Price]]</f>
        <v>1374.72</v>
      </c>
    </row>
    <row r="8579" spans="1:9" x14ac:dyDescent="0.25">
      <c r="A8579">
        <v>328221</v>
      </c>
      <c r="B8579" t="str">
        <f>INDEX( Table3[],MATCH(Sales[[#This Row],[Category]],Table3[Category],0),1)</f>
        <v>WINE</v>
      </c>
      <c r="C8579" t="s">
        <v>43</v>
      </c>
      <c r="D8579" t="s">
        <v>8216</v>
      </c>
      <c r="E8579" t="s">
        <v>10</v>
      </c>
      <c r="F8579">
        <v>1</v>
      </c>
      <c r="G8579" s="1">
        <v>14.69</v>
      </c>
      <c r="H8579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8579">
        <f>Sales[[#This Row],[Total Inventory]]*Sales[[#This Row],[Sale_Price]]</f>
        <v>14.69</v>
      </c>
    </row>
    <row r="8580" spans="1:9" x14ac:dyDescent="0.25">
      <c r="A8580">
        <v>28460</v>
      </c>
      <c r="B8580" t="str">
        <f>INDEX( Table3[],MATCH(Sales[[#This Row],[Category]],Table3[Category],0),1)</f>
        <v>WINE</v>
      </c>
      <c r="C8580" t="s">
        <v>28</v>
      </c>
      <c r="D8580" t="s">
        <v>8217</v>
      </c>
      <c r="E8580" t="s">
        <v>10</v>
      </c>
      <c r="F8580">
        <v>0</v>
      </c>
      <c r="G8580" s="1">
        <v>17.489999999999998</v>
      </c>
      <c r="H8580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8580">
        <f>Sales[[#This Row],[Total Inventory]]*Sales[[#This Row],[Sale_Price]]</f>
        <v>0</v>
      </c>
    </row>
    <row r="8581" spans="1:9" x14ac:dyDescent="0.25">
      <c r="A8581">
        <v>39837</v>
      </c>
      <c r="B8581" t="str">
        <f>INDEX( Table3[],MATCH(Sales[[#This Row],[Category]],Table3[Category],0),1)</f>
        <v>WINE</v>
      </c>
      <c r="C8581" t="s">
        <v>28</v>
      </c>
      <c r="D8581" t="s">
        <v>1283</v>
      </c>
      <c r="E8581" t="s">
        <v>10</v>
      </c>
      <c r="F8581">
        <v>449</v>
      </c>
      <c r="G8581" s="1">
        <v>18.989999999999998</v>
      </c>
      <c r="H8581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8581">
        <f>Sales[[#This Row],[Total Inventory]]*Sales[[#This Row],[Sale_Price]]</f>
        <v>8526.5099999999984</v>
      </c>
    </row>
    <row r="8582" spans="1:9" x14ac:dyDescent="0.25">
      <c r="A8582">
        <v>81948</v>
      </c>
      <c r="B8582" t="str">
        <f>INDEX( Table3[],MATCH(Sales[[#This Row],[Category]],Table3[Category],0),1)</f>
        <v>WINE</v>
      </c>
      <c r="C8582" t="s">
        <v>64</v>
      </c>
      <c r="D8582" t="s">
        <v>8218</v>
      </c>
      <c r="E8582" t="s">
        <v>133</v>
      </c>
      <c r="F8582">
        <v>13</v>
      </c>
      <c r="G8582" s="1">
        <v>30.99</v>
      </c>
      <c r="H8582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8582">
        <f>Sales[[#This Row],[Total Inventory]]*Sales[[#This Row],[Sale_Price]]</f>
        <v>402.87</v>
      </c>
    </row>
    <row r="8583" spans="1:9" x14ac:dyDescent="0.25">
      <c r="A8583">
        <v>333972</v>
      </c>
      <c r="B8583" t="str">
        <f>INDEX( Table3[],MATCH(Sales[[#This Row],[Category]],Table3[Category],0),1)</f>
        <v>WINE</v>
      </c>
      <c r="C8583" t="s">
        <v>189</v>
      </c>
      <c r="D8583" t="s">
        <v>8219</v>
      </c>
      <c r="E8583" t="s">
        <v>10</v>
      </c>
      <c r="F8583">
        <v>190</v>
      </c>
      <c r="G8583" s="1">
        <v>14.49</v>
      </c>
      <c r="H8583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8583">
        <f>Sales[[#This Row],[Total Inventory]]*Sales[[#This Row],[Sale_Price]]</f>
        <v>2753.1</v>
      </c>
    </row>
    <row r="8584" spans="1:9" x14ac:dyDescent="0.25">
      <c r="A8584">
        <v>91618</v>
      </c>
      <c r="B8584" t="str">
        <f>INDEX( Table3[],MATCH(Sales[[#This Row],[Category]],Table3[Category],0),1)</f>
        <v>BEER</v>
      </c>
      <c r="C8584" t="s">
        <v>11</v>
      </c>
      <c r="D8584" t="s">
        <v>8220</v>
      </c>
      <c r="E8584" t="s">
        <v>25</v>
      </c>
      <c r="F8584">
        <v>594</v>
      </c>
      <c r="G8584" s="1">
        <v>1.59</v>
      </c>
      <c r="H8584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8584">
        <f>Sales[[#This Row],[Total Inventory]]*Sales[[#This Row],[Sale_Price]]</f>
        <v>944.46</v>
      </c>
    </row>
    <row r="8585" spans="1:9" x14ac:dyDescent="0.25">
      <c r="A8585">
        <v>45437</v>
      </c>
      <c r="B8585" t="str">
        <f>INDEX( Table3[],MATCH(Sales[[#This Row],[Category]],Table3[Category],0),1)</f>
        <v>WINE</v>
      </c>
      <c r="C8585" t="s">
        <v>100</v>
      </c>
      <c r="D8585" t="s">
        <v>8221</v>
      </c>
      <c r="E8585" t="s">
        <v>10</v>
      </c>
      <c r="F8585">
        <v>74</v>
      </c>
      <c r="G8585" s="1">
        <v>13.69</v>
      </c>
      <c r="H8585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8585">
        <f>Sales[[#This Row],[Total Inventory]]*Sales[[#This Row],[Sale_Price]]</f>
        <v>1013.06</v>
      </c>
    </row>
    <row r="8586" spans="1:9" x14ac:dyDescent="0.25">
      <c r="A8586">
        <v>10860</v>
      </c>
      <c r="B8586" t="str">
        <f>INDEX( Table3[],MATCH(Sales[[#This Row],[Category]],Table3[Category],0),1)</f>
        <v>WINE</v>
      </c>
      <c r="C8586" t="s">
        <v>61</v>
      </c>
      <c r="D8586" t="s">
        <v>8222</v>
      </c>
      <c r="E8586" t="s">
        <v>10</v>
      </c>
      <c r="F8586">
        <v>295</v>
      </c>
      <c r="G8586" s="1">
        <v>13.99</v>
      </c>
      <c r="H858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586">
        <f>Sales[[#This Row],[Total Inventory]]*Sales[[#This Row],[Sale_Price]]</f>
        <v>3242.05</v>
      </c>
    </row>
    <row r="8587" spans="1:9" x14ac:dyDescent="0.25">
      <c r="A8587">
        <v>316728</v>
      </c>
      <c r="B8587" t="str">
        <f>INDEX( Table3[],MATCH(Sales[[#This Row],[Category]],Table3[Category],0),1)</f>
        <v>BEER</v>
      </c>
      <c r="C8587" t="s">
        <v>436</v>
      </c>
      <c r="D8587" t="s">
        <v>8223</v>
      </c>
      <c r="E8587" t="s">
        <v>10</v>
      </c>
      <c r="F8587">
        <v>9</v>
      </c>
      <c r="G8587" s="1">
        <v>25.99</v>
      </c>
      <c r="H8587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8587">
        <f>Sales[[#This Row],[Total Inventory]]*Sales[[#This Row],[Sale_Price]]</f>
        <v>233.91</v>
      </c>
    </row>
    <row r="8588" spans="1:9" x14ac:dyDescent="0.25">
      <c r="A8588">
        <v>324092</v>
      </c>
      <c r="B8588" t="str">
        <f>INDEX( Table3[],MATCH(Sales[[#This Row],[Category]],Table3[Category],0),1)</f>
        <v>WINE</v>
      </c>
      <c r="C8588" t="s">
        <v>85</v>
      </c>
      <c r="D8588" t="s">
        <v>8224</v>
      </c>
      <c r="E8588" t="s">
        <v>10</v>
      </c>
      <c r="F8588">
        <v>0</v>
      </c>
      <c r="G8588" s="1">
        <v>40.99</v>
      </c>
      <c r="H8588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8588">
        <f>Sales[[#This Row],[Total Inventory]]*Sales[[#This Row],[Sale_Price]]</f>
        <v>0</v>
      </c>
    </row>
    <row r="8589" spans="1:9" x14ac:dyDescent="0.25">
      <c r="A8589">
        <v>144770</v>
      </c>
      <c r="B8589" t="str">
        <f>INDEX( Table3[],MATCH(Sales[[#This Row],[Category]],Table3[Category],0),1)</f>
        <v>WINE</v>
      </c>
      <c r="C8589" t="s">
        <v>43</v>
      </c>
      <c r="D8589" t="s">
        <v>8225</v>
      </c>
      <c r="E8589" t="s">
        <v>10</v>
      </c>
      <c r="F8589">
        <v>0</v>
      </c>
      <c r="G8589" s="1">
        <v>10.49</v>
      </c>
      <c r="H8589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8589">
        <f>Sales[[#This Row],[Total Inventory]]*Sales[[#This Row],[Sale_Price]]</f>
        <v>0</v>
      </c>
    </row>
    <row r="8590" spans="1:9" x14ac:dyDescent="0.25">
      <c r="A8590">
        <v>47085</v>
      </c>
      <c r="B8590" t="str">
        <f>INDEX( Table3[],MATCH(Sales[[#This Row],[Category]],Table3[Category],0),1)</f>
        <v>WINE</v>
      </c>
      <c r="C8590" t="s">
        <v>41</v>
      </c>
      <c r="D8590" t="s">
        <v>8226</v>
      </c>
      <c r="E8590" t="s">
        <v>10</v>
      </c>
      <c r="F8590">
        <v>19</v>
      </c>
      <c r="G8590" s="1">
        <v>18.489999999999998</v>
      </c>
      <c r="H859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8590">
        <f>Sales[[#This Row],[Total Inventory]]*Sales[[#This Row],[Sale_Price]]</f>
        <v>351.30999999999995</v>
      </c>
    </row>
    <row r="8591" spans="1:9" x14ac:dyDescent="0.25">
      <c r="A8591">
        <v>17167</v>
      </c>
      <c r="B8591" t="str">
        <f>INDEX( Table3[],MATCH(Sales[[#This Row],[Category]],Table3[Category],0),1)</f>
        <v>WINE</v>
      </c>
      <c r="C8591" t="s">
        <v>21</v>
      </c>
      <c r="D8591" t="s">
        <v>8227</v>
      </c>
      <c r="E8591" t="s">
        <v>10</v>
      </c>
      <c r="F8591">
        <v>55</v>
      </c>
      <c r="G8591" s="1">
        <v>29.99</v>
      </c>
      <c r="H8591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8591">
        <f>Sales[[#This Row],[Total Inventory]]*Sales[[#This Row],[Sale_Price]]</f>
        <v>1649.4499999999998</v>
      </c>
    </row>
    <row r="8592" spans="1:9" x14ac:dyDescent="0.25">
      <c r="A8592">
        <v>52833</v>
      </c>
      <c r="B8592" t="str">
        <f>INDEX( Table3[],MATCH(Sales[[#This Row],[Category]],Table3[Category],0),1)</f>
        <v>WINE</v>
      </c>
      <c r="C8592" t="s">
        <v>43</v>
      </c>
      <c r="D8592" t="s">
        <v>2409</v>
      </c>
      <c r="E8592" t="s">
        <v>244</v>
      </c>
      <c r="F8592">
        <v>493</v>
      </c>
      <c r="G8592" s="1">
        <v>4.59</v>
      </c>
      <c r="H8592">
        <f>IF(INDEX(Sale_Promotions[[Code]:[Sale Price]],MATCH(Sales[[#This Row],[Code]],Sale_Promotions[Code],0),2)=0,Sales[[#This Row],[Price]],INDEX(Sale_Promotions[[Code]:[Sale Price]],MATCH(Sales[[#This Row],[Code]],Sale_Promotions[Code],0),2))</f>
        <v>4.59</v>
      </c>
      <c r="I8592">
        <f>Sales[[#This Row],[Total Inventory]]*Sales[[#This Row],[Sale_Price]]</f>
        <v>2262.87</v>
      </c>
    </row>
    <row r="8593" spans="1:9" x14ac:dyDescent="0.25">
      <c r="A8593">
        <v>36188</v>
      </c>
      <c r="B8593" t="str">
        <f>INDEX( Table3[],MATCH(Sales[[#This Row],[Category]],Table3[Category],0),1)</f>
        <v>LIQUOR</v>
      </c>
      <c r="C8593" t="s">
        <v>37</v>
      </c>
      <c r="D8593" t="s">
        <v>8228</v>
      </c>
      <c r="E8593" t="s">
        <v>16</v>
      </c>
      <c r="F8593">
        <v>62</v>
      </c>
      <c r="G8593" s="1">
        <v>18.489999999999998</v>
      </c>
      <c r="H8593">
        <f>IF(INDEX(Sale_Promotions[[Code]:[Sale Price]],MATCH(Sales[[#This Row],[Code]],Sale_Promotions[Code],0),2)=0,Sales[[#This Row],[Price]],INDEX(Sale_Promotions[[Code]:[Sale Price]],MATCH(Sales[[#This Row],[Code]],Sale_Promotions[Code],0),2))</f>
        <v>17.09</v>
      </c>
      <c r="I8593">
        <f>Sales[[#This Row],[Total Inventory]]*Sales[[#This Row],[Sale_Price]]</f>
        <v>1059.58</v>
      </c>
    </row>
    <row r="8594" spans="1:9" x14ac:dyDescent="0.25">
      <c r="A8594">
        <v>83538</v>
      </c>
      <c r="B8594" t="str">
        <f>INDEX( Table3[],MATCH(Sales[[#This Row],[Category]],Table3[Category],0),1)</f>
        <v>WINE</v>
      </c>
      <c r="C8594" t="s">
        <v>43</v>
      </c>
      <c r="D8594" t="s">
        <v>906</v>
      </c>
      <c r="E8594" t="s">
        <v>10</v>
      </c>
      <c r="F8594">
        <v>37</v>
      </c>
      <c r="G8594" s="1">
        <v>10.99</v>
      </c>
      <c r="H859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594">
        <f>Sales[[#This Row],[Total Inventory]]*Sales[[#This Row],[Sale_Price]]</f>
        <v>406.63</v>
      </c>
    </row>
    <row r="8595" spans="1:9" x14ac:dyDescent="0.25">
      <c r="A8595">
        <v>27359</v>
      </c>
      <c r="B8595" t="str">
        <f>INDEX( Table3[],MATCH(Sales[[#This Row],[Category]],Table3[Category],0),1)</f>
        <v>LIQUOR</v>
      </c>
      <c r="C8595" t="s">
        <v>14</v>
      </c>
      <c r="D8595" t="s">
        <v>7810</v>
      </c>
      <c r="E8595" t="s">
        <v>16</v>
      </c>
      <c r="F8595">
        <v>416</v>
      </c>
      <c r="G8595" s="1">
        <v>94.99</v>
      </c>
      <c r="H8595">
        <f>IF(INDEX(Sale_Promotions[[Code]:[Sale Price]],MATCH(Sales[[#This Row],[Code]],Sale_Promotions[Code],0),2)=0,Sales[[#This Row],[Price]],INDEX(Sale_Promotions[[Code]:[Sale Price]],MATCH(Sales[[#This Row],[Code]],Sale_Promotions[Code],0),2))</f>
        <v>84.99</v>
      </c>
      <c r="I8595">
        <f>Sales[[#This Row],[Total Inventory]]*Sales[[#This Row],[Sale_Price]]</f>
        <v>35355.839999999997</v>
      </c>
    </row>
    <row r="8596" spans="1:9" x14ac:dyDescent="0.25">
      <c r="A8596">
        <v>336336</v>
      </c>
      <c r="B8596" t="str">
        <f>INDEX( Table3[],MATCH(Sales[[#This Row],[Category]],Table3[Category],0),1)</f>
        <v>WINE</v>
      </c>
      <c r="C8596" t="s">
        <v>8</v>
      </c>
      <c r="D8596" t="s">
        <v>8229</v>
      </c>
      <c r="E8596" t="s">
        <v>10</v>
      </c>
      <c r="F8596">
        <v>11</v>
      </c>
      <c r="G8596" s="1">
        <v>11.99</v>
      </c>
      <c r="H859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596">
        <f>Sales[[#This Row],[Total Inventory]]*Sales[[#This Row],[Sale_Price]]</f>
        <v>131.89000000000001</v>
      </c>
    </row>
    <row r="8597" spans="1:9" x14ac:dyDescent="0.25">
      <c r="A8597">
        <v>59048</v>
      </c>
      <c r="B8597" t="str">
        <f>INDEX( Table3[],MATCH(Sales[[#This Row],[Category]],Table3[Category],0),1)</f>
        <v>WINE</v>
      </c>
      <c r="C8597" t="s">
        <v>313</v>
      </c>
      <c r="D8597" t="s">
        <v>8230</v>
      </c>
      <c r="E8597" t="s">
        <v>10</v>
      </c>
      <c r="F8597">
        <v>100</v>
      </c>
      <c r="G8597" s="1">
        <v>26.99</v>
      </c>
      <c r="H8597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8597">
        <f>Sales[[#This Row],[Total Inventory]]*Sales[[#This Row],[Sale_Price]]</f>
        <v>2699</v>
      </c>
    </row>
    <row r="8598" spans="1:9" x14ac:dyDescent="0.25">
      <c r="A8598">
        <v>344468</v>
      </c>
      <c r="B8598" t="str">
        <f>INDEX( Table3[],MATCH(Sales[[#This Row],[Category]],Table3[Category],0),1)</f>
        <v>WINE</v>
      </c>
      <c r="C8598" t="s">
        <v>31</v>
      </c>
      <c r="D8598" t="s">
        <v>8231</v>
      </c>
      <c r="E8598" t="s">
        <v>10</v>
      </c>
      <c r="F8598">
        <v>18</v>
      </c>
      <c r="G8598" s="1">
        <v>18.489999999999998</v>
      </c>
      <c r="H8598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8598">
        <f>Sales[[#This Row],[Total Inventory]]*Sales[[#This Row],[Sale_Price]]</f>
        <v>332.82</v>
      </c>
    </row>
    <row r="8599" spans="1:9" x14ac:dyDescent="0.25">
      <c r="A8599">
        <v>84570</v>
      </c>
      <c r="B8599" t="str">
        <f>INDEX( Table3[],MATCH(Sales[[#This Row],[Category]],Table3[Category],0),1)</f>
        <v>WINE</v>
      </c>
      <c r="C8599" t="s">
        <v>163</v>
      </c>
      <c r="D8599" t="s">
        <v>7027</v>
      </c>
      <c r="E8599" t="s">
        <v>332</v>
      </c>
      <c r="F8599">
        <v>175</v>
      </c>
      <c r="G8599" s="1">
        <v>17.989999999999998</v>
      </c>
      <c r="H8599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8599">
        <f>Sales[[#This Row],[Total Inventory]]*Sales[[#This Row],[Sale_Price]]</f>
        <v>3148.2499999999995</v>
      </c>
    </row>
    <row r="8600" spans="1:9" x14ac:dyDescent="0.25">
      <c r="A8600">
        <v>84352</v>
      </c>
      <c r="B8600" t="str">
        <f>INDEX( Table3[],MATCH(Sales[[#This Row],[Category]],Table3[Category],0),1)</f>
        <v>WINE</v>
      </c>
      <c r="C8600" t="s">
        <v>61</v>
      </c>
      <c r="D8600" t="s">
        <v>8232</v>
      </c>
      <c r="E8600" t="s">
        <v>10</v>
      </c>
      <c r="F8600">
        <v>337</v>
      </c>
      <c r="G8600" s="1">
        <v>21.99</v>
      </c>
      <c r="H8600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8600">
        <f>Sales[[#This Row],[Total Inventory]]*Sales[[#This Row],[Sale_Price]]</f>
        <v>7410.6299999999992</v>
      </c>
    </row>
    <row r="8601" spans="1:9" x14ac:dyDescent="0.25">
      <c r="A8601">
        <v>88986</v>
      </c>
      <c r="B8601" t="str">
        <f>INDEX( Table3[],MATCH(Sales[[#This Row],[Category]],Table3[Category],0),1)</f>
        <v>WINE</v>
      </c>
      <c r="C8601" t="s">
        <v>28</v>
      </c>
      <c r="D8601" t="s">
        <v>8233</v>
      </c>
      <c r="E8601" t="s">
        <v>48</v>
      </c>
      <c r="F8601">
        <v>9</v>
      </c>
      <c r="G8601" s="1">
        <v>6.59</v>
      </c>
      <c r="H8601">
        <f>IF(INDEX(Sale_Promotions[[Code]:[Sale Price]],MATCH(Sales[[#This Row],[Code]],Sale_Promotions[Code],0),2)=0,Sales[[#This Row],[Price]],INDEX(Sale_Promotions[[Code]:[Sale Price]],MATCH(Sales[[#This Row],[Code]],Sale_Promotions[Code],0),2))</f>
        <v>6.59</v>
      </c>
      <c r="I8601">
        <f>Sales[[#This Row],[Total Inventory]]*Sales[[#This Row],[Sale_Price]]</f>
        <v>59.31</v>
      </c>
    </row>
    <row r="8602" spans="1:9" x14ac:dyDescent="0.25">
      <c r="A8602">
        <v>324234</v>
      </c>
      <c r="B8602" t="str">
        <f>INDEX( Table3[],MATCH(Sales[[#This Row],[Category]],Table3[Category],0),1)</f>
        <v>WINE</v>
      </c>
      <c r="C8602" t="s">
        <v>83</v>
      </c>
      <c r="D8602" t="s">
        <v>8234</v>
      </c>
      <c r="E8602" t="s">
        <v>244</v>
      </c>
      <c r="F8602">
        <v>-3</v>
      </c>
      <c r="G8602" s="1">
        <v>2.19</v>
      </c>
      <c r="H8602">
        <f>IF(INDEX(Sale_Promotions[[Code]:[Sale Price]],MATCH(Sales[[#This Row],[Code]],Sale_Promotions[Code],0),2)=0,Sales[[#This Row],[Price]],INDEX(Sale_Promotions[[Code]:[Sale Price]],MATCH(Sales[[#This Row],[Code]],Sale_Promotions[Code],0),2))</f>
        <v>2.19</v>
      </c>
      <c r="I8602">
        <f>Sales[[#This Row],[Total Inventory]]*Sales[[#This Row],[Sale_Price]]</f>
        <v>-6.57</v>
      </c>
    </row>
    <row r="8603" spans="1:9" x14ac:dyDescent="0.25">
      <c r="A8603">
        <v>86878</v>
      </c>
      <c r="B8603" t="str">
        <f>INDEX( Table3[],MATCH(Sales[[#This Row],[Category]],Table3[Category],0),1)</f>
        <v>BEER</v>
      </c>
      <c r="C8603" t="s">
        <v>11</v>
      </c>
      <c r="D8603" t="s">
        <v>8235</v>
      </c>
      <c r="E8603" t="s">
        <v>859</v>
      </c>
      <c r="F8603">
        <v>140</v>
      </c>
      <c r="G8603" s="1">
        <v>1.01</v>
      </c>
      <c r="H8603">
        <f>IF(INDEX(Sale_Promotions[[Code]:[Sale Price]],MATCH(Sales[[#This Row],[Code]],Sale_Promotions[Code],0),2)=0,Sales[[#This Row],[Price]],INDEX(Sale_Promotions[[Code]:[Sale Price]],MATCH(Sales[[#This Row],[Code]],Sale_Promotions[Code],0),2))</f>
        <v>1.01</v>
      </c>
      <c r="I8603">
        <f>Sales[[#This Row],[Total Inventory]]*Sales[[#This Row],[Sale_Price]]</f>
        <v>141.4</v>
      </c>
    </row>
    <row r="8604" spans="1:9" x14ac:dyDescent="0.25">
      <c r="A8604">
        <v>11851</v>
      </c>
      <c r="B8604" t="str">
        <f>INDEX( Table3[],MATCH(Sales[[#This Row],[Category]],Table3[Category],0),1)</f>
        <v>LIQUOR</v>
      </c>
      <c r="C8604" t="s">
        <v>175</v>
      </c>
      <c r="D8604" t="s">
        <v>6767</v>
      </c>
      <c r="E8604" t="s">
        <v>16</v>
      </c>
      <c r="F8604">
        <v>145</v>
      </c>
      <c r="G8604" s="1">
        <v>13.49</v>
      </c>
      <c r="H8604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8604">
        <f>Sales[[#This Row],[Total Inventory]]*Sales[[#This Row],[Sale_Price]]</f>
        <v>1956.05</v>
      </c>
    </row>
    <row r="8605" spans="1:9" x14ac:dyDescent="0.25">
      <c r="A8605">
        <v>90751</v>
      </c>
      <c r="B8605" t="str">
        <f>INDEX( Table3[],MATCH(Sales[[#This Row],[Category]],Table3[Category],0),1)</f>
        <v>BEER</v>
      </c>
      <c r="C8605" t="s">
        <v>11</v>
      </c>
      <c r="D8605" t="s">
        <v>8236</v>
      </c>
      <c r="E8605" t="s">
        <v>25</v>
      </c>
      <c r="F8605">
        <v>552</v>
      </c>
      <c r="G8605" s="1">
        <v>2.75</v>
      </c>
      <c r="H8605">
        <f>IF(INDEX(Sale_Promotions[[Code]:[Sale Price]],MATCH(Sales[[#This Row],[Code]],Sale_Promotions[Code],0),2)=0,Sales[[#This Row],[Price]],INDEX(Sale_Promotions[[Code]:[Sale Price]],MATCH(Sales[[#This Row],[Code]],Sale_Promotions[Code],0),2))</f>
        <v>2.75</v>
      </c>
      <c r="I8605">
        <f>Sales[[#This Row],[Total Inventory]]*Sales[[#This Row],[Sale_Price]]</f>
        <v>1518</v>
      </c>
    </row>
    <row r="8606" spans="1:9" x14ac:dyDescent="0.25">
      <c r="A8606">
        <v>80587</v>
      </c>
      <c r="B8606" t="str">
        <f>INDEX( Table3[],MATCH(Sales[[#This Row],[Category]],Table3[Category],0),1)</f>
        <v>WINE</v>
      </c>
      <c r="C8606" t="s">
        <v>28</v>
      </c>
      <c r="D8606" t="s">
        <v>8237</v>
      </c>
      <c r="E8606" t="s">
        <v>3927</v>
      </c>
      <c r="F8606">
        <v>198</v>
      </c>
      <c r="G8606" s="1">
        <v>2.19</v>
      </c>
      <c r="H8606">
        <f>IF(INDEX(Sale_Promotions[[Code]:[Sale Price]],MATCH(Sales[[#This Row],[Code]],Sale_Promotions[Code],0),2)=0,Sales[[#This Row],[Price]],INDEX(Sale_Promotions[[Code]:[Sale Price]],MATCH(Sales[[#This Row],[Code]],Sale_Promotions[Code],0),2))</f>
        <v>2.19</v>
      </c>
      <c r="I8606">
        <f>Sales[[#This Row],[Total Inventory]]*Sales[[#This Row],[Sale_Price]]</f>
        <v>433.62</v>
      </c>
    </row>
    <row r="8607" spans="1:9" x14ac:dyDescent="0.25">
      <c r="A8607">
        <v>105490</v>
      </c>
      <c r="B8607" t="str">
        <f>INDEX( Table3[],MATCH(Sales[[#This Row],[Category]],Table3[Category],0),1)</f>
        <v>WINE</v>
      </c>
      <c r="C8607" t="s">
        <v>67</v>
      </c>
      <c r="D8607" t="s">
        <v>5369</v>
      </c>
      <c r="E8607" t="s">
        <v>69</v>
      </c>
      <c r="F8607">
        <v>53</v>
      </c>
      <c r="G8607" s="1">
        <v>12.69</v>
      </c>
      <c r="H8607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8607">
        <f>Sales[[#This Row],[Total Inventory]]*Sales[[#This Row],[Sale_Price]]</f>
        <v>672.56999999999994</v>
      </c>
    </row>
    <row r="8608" spans="1:9" x14ac:dyDescent="0.25">
      <c r="A8608">
        <v>342295</v>
      </c>
      <c r="B8608" t="str">
        <f>INDEX( Table3[],MATCH(Sales[[#This Row],[Category]],Table3[Category],0),1)</f>
        <v>BEER</v>
      </c>
      <c r="C8608" t="s">
        <v>1019</v>
      </c>
      <c r="D8608" t="s">
        <v>7330</v>
      </c>
      <c r="E8608" t="s">
        <v>1136</v>
      </c>
      <c r="F8608">
        <v>127</v>
      </c>
      <c r="G8608" s="1">
        <v>8.99</v>
      </c>
      <c r="H860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8608">
        <f>Sales[[#This Row],[Total Inventory]]*Sales[[#This Row],[Sale_Price]]</f>
        <v>1141.73</v>
      </c>
    </row>
    <row r="8609" spans="1:9" x14ac:dyDescent="0.25">
      <c r="A8609">
        <v>83829</v>
      </c>
      <c r="B8609" t="str">
        <f>INDEX( Table3[],MATCH(Sales[[#This Row],[Category]],Table3[Category],0),1)</f>
        <v>WINE</v>
      </c>
      <c r="C8609" t="s">
        <v>242</v>
      </c>
      <c r="D8609" t="s">
        <v>8238</v>
      </c>
      <c r="E8609" t="s">
        <v>332</v>
      </c>
      <c r="F8609">
        <v>129</v>
      </c>
      <c r="G8609" s="1">
        <v>21.99</v>
      </c>
      <c r="H8609">
        <f>IF(INDEX(Sale_Promotions[[Code]:[Sale Price]],MATCH(Sales[[#This Row],[Code]],Sale_Promotions[Code],0),2)=0,Sales[[#This Row],[Price]],INDEX(Sale_Promotions[[Code]:[Sale Price]],MATCH(Sales[[#This Row],[Code]],Sale_Promotions[Code],0),2))</f>
        <v>20.69</v>
      </c>
      <c r="I8609">
        <f>Sales[[#This Row],[Total Inventory]]*Sales[[#This Row],[Sale_Price]]</f>
        <v>2669.01</v>
      </c>
    </row>
    <row r="8610" spans="1:9" x14ac:dyDescent="0.25">
      <c r="A8610">
        <v>177741</v>
      </c>
      <c r="B8610" t="str">
        <f>INDEX( Table3[],MATCH(Sales[[#This Row],[Category]],Table3[Category],0),1)</f>
        <v>WINE</v>
      </c>
      <c r="C8610" t="s">
        <v>85</v>
      </c>
      <c r="D8610" t="s">
        <v>8239</v>
      </c>
      <c r="E8610" t="s">
        <v>10</v>
      </c>
      <c r="F8610">
        <v>12</v>
      </c>
      <c r="G8610" s="1">
        <v>11.99</v>
      </c>
      <c r="H8610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8610">
        <f>Sales[[#This Row],[Total Inventory]]*Sales[[#This Row],[Sale_Price]]</f>
        <v>101.88</v>
      </c>
    </row>
    <row r="8611" spans="1:9" x14ac:dyDescent="0.25">
      <c r="A8611">
        <v>28957</v>
      </c>
      <c r="B8611" t="str">
        <f>INDEX( Table3[],MATCH(Sales[[#This Row],[Category]],Table3[Category],0),1)</f>
        <v>BEER</v>
      </c>
      <c r="C8611" t="s">
        <v>11</v>
      </c>
      <c r="D8611" t="s">
        <v>8240</v>
      </c>
      <c r="E8611" t="s">
        <v>20</v>
      </c>
      <c r="F8611">
        <v>4</v>
      </c>
      <c r="G8611" s="1">
        <v>3.49</v>
      </c>
      <c r="H8611">
        <f>IF(INDEX(Sale_Promotions[[Code]:[Sale Price]],MATCH(Sales[[#This Row],[Code]],Sale_Promotions[Code],0),2)=0,Sales[[#This Row],[Price]],INDEX(Sale_Promotions[[Code]:[Sale Price]],MATCH(Sales[[#This Row],[Code]],Sale_Promotions[Code],0),2))</f>
        <v>3.49</v>
      </c>
      <c r="I8611">
        <f>Sales[[#This Row],[Total Inventory]]*Sales[[#This Row],[Sale_Price]]</f>
        <v>13.96</v>
      </c>
    </row>
    <row r="8612" spans="1:9" x14ac:dyDescent="0.25">
      <c r="A8612">
        <v>23006</v>
      </c>
      <c r="B8612" t="str">
        <f>INDEX( Table3[],MATCH(Sales[[#This Row],[Category]],Table3[Category],0),1)</f>
        <v>BEER</v>
      </c>
      <c r="C8612" t="s">
        <v>11</v>
      </c>
      <c r="D8612" t="s">
        <v>8241</v>
      </c>
      <c r="E8612" t="s">
        <v>170</v>
      </c>
      <c r="F8612">
        <v>0</v>
      </c>
      <c r="G8612" s="1">
        <v>2.17</v>
      </c>
      <c r="H8612">
        <f>IF(INDEX(Sale_Promotions[[Code]:[Sale Price]],MATCH(Sales[[#This Row],[Code]],Sale_Promotions[Code],0),2)=0,Sales[[#This Row],[Price]],INDEX(Sale_Promotions[[Code]:[Sale Price]],MATCH(Sales[[#This Row],[Code]],Sale_Promotions[Code],0),2))</f>
        <v>2.17</v>
      </c>
      <c r="I8612">
        <f>Sales[[#This Row],[Total Inventory]]*Sales[[#This Row],[Sale_Price]]</f>
        <v>0</v>
      </c>
    </row>
    <row r="8613" spans="1:9" x14ac:dyDescent="0.25">
      <c r="A8613">
        <v>79706</v>
      </c>
      <c r="B8613" t="str">
        <f>INDEX( Table3[],MATCH(Sales[[#This Row],[Category]],Table3[Category],0),1)</f>
        <v>LIQUOR</v>
      </c>
      <c r="C8613" t="s">
        <v>35</v>
      </c>
      <c r="D8613" t="s">
        <v>2313</v>
      </c>
      <c r="E8613" t="s">
        <v>133</v>
      </c>
      <c r="F8613">
        <v>189</v>
      </c>
      <c r="G8613" s="1">
        <v>18.489999999999998</v>
      </c>
      <c r="H8613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8613">
        <f>Sales[[#This Row],[Total Inventory]]*Sales[[#This Row],[Sale_Price]]</f>
        <v>3494.6099999999997</v>
      </c>
    </row>
    <row r="8614" spans="1:9" x14ac:dyDescent="0.25">
      <c r="A8614">
        <v>324334</v>
      </c>
      <c r="B8614" t="str">
        <f>INDEX( Table3[],MATCH(Sales[[#This Row],[Category]],Table3[Category],0),1)</f>
        <v>OTHER</v>
      </c>
      <c r="C8614" t="s">
        <v>75</v>
      </c>
      <c r="D8614" t="s">
        <v>8242</v>
      </c>
      <c r="E8614" t="s">
        <v>10</v>
      </c>
      <c r="F8614">
        <v>0</v>
      </c>
      <c r="G8614" s="1">
        <v>15.99</v>
      </c>
      <c r="H861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8614">
        <f>Sales[[#This Row],[Total Inventory]]*Sales[[#This Row],[Sale_Price]]</f>
        <v>0</v>
      </c>
    </row>
    <row r="8615" spans="1:9" x14ac:dyDescent="0.25">
      <c r="A8615">
        <v>112771</v>
      </c>
      <c r="B8615" t="str">
        <f>INDEX( Table3[],MATCH(Sales[[#This Row],[Category]],Table3[Category],0),1)</f>
        <v>OTHER</v>
      </c>
      <c r="C8615" t="s">
        <v>75</v>
      </c>
      <c r="D8615" t="s">
        <v>8243</v>
      </c>
      <c r="E8615" t="s">
        <v>10</v>
      </c>
      <c r="F8615">
        <v>3</v>
      </c>
      <c r="G8615" s="1">
        <v>4.3899999999999997</v>
      </c>
      <c r="H8615">
        <f>IF(INDEX(Sale_Promotions[[Code]:[Sale Price]],MATCH(Sales[[#This Row],[Code]],Sale_Promotions[Code],0),2)=0,Sales[[#This Row],[Price]],INDEX(Sale_Promotions[[Code]:[Sale Price]],MATCH(Sales[[#This Row],[Code]],Sale_Promotions[Code],0),2))</f>
        <v>4.3899999999999997</v>
      </c>
      <c r="I8615">
        <f>Sales[[#This Row],[Total Inventory]]*Sales[[#This Row],[Sale_Price]]</f>
        <v>13.169999999999998</v>
      </c>
    </row>
    <row r="8616" spans="1:9" x14ac:dyDescent="0.25">
      <c r="A8616">
        <v>39446</v>
      </c>
      <c r="B8616" t="str">
        <f>INDEX( Table3[],MATCH(Sales[[#This Row],[Category]],Table3[Category],0),1)</f>
        <v>WINE</v>
      </c>
      <c r="C8616" t="s">
        <v>61</v>
      </c>
      <c r="D8616" t="s">
        <v>8244</v>
      </c>
      <c r="E8616" t="s">
        <v>10</v>
      </c>
      <c r="F8616">
        <v>432</v>
      </c>
      <c r="G8616" s="1">
        <v>10.79</v>
      </c>
      <c r="H8616">
        <f>IF(INDEX(Sale_Promotions[[Code]:[Sale Price]],MATCH(Sales[[#This Row],[Code]],Sale_Promotions[Code],0),2)=0,Sales[[#This Row],[Price]],INDEX(Sale_Promotions[[Code]:[Sale Price]],MATCH(Sales[[#This Row],[Code]],Sale_Promotions[Code],0),2))</f>
        <v>9.2899999999999991</v>
      </c>
      <c r="I8616">
        <f>Sales[[#This Row],[Total Inventory]]*Sales[[#This Row],[Sale_Price]]</f>
        <v>4013.2799999999997</v>
      </c>
    </row>
    <row r="8617" spans="1:9" x14ac:dyDescent="0.25">
      <c r="A8617">
        <v>32263</v>
      </c>
      <c r="B8617" t="str">
        <f>INDEX( Table3[],MATCH(Sales[[#This Row],[Category]],Table3[Category],0),1)</f>
        <v>WINE</v>
      </c>
      <c r="C8617" t="s">
        <v>163</v>
      </c>
      <c r="D8617" t="s">
        <v>8245</v>
      </c>
      <c r="E8617" t="s">
        <v>10</v>
      </c>
      <c r="F8617">
        <v>12</v>
      </c>
      <c r="G8617" s="1">
        <v>9.7899999999999991</v>
      </c>
      <c r="H8617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8617">
        <f>Sales[[#This Row],[Total Inventory]]*Sales[[#This Row],[Sale_Price]]</f>
        <v>83.88</v>
      </c>
    </row>
    <row r="8618" spans="1:9" x14ac:dyDescent="0.25">
      <c r="A8618">
        <v>345229</v>
      </c>
      <c r="B8618" t="str">
        <f>INDEX( Table3[],MATCH(Sales[[#This Row],[Category]],Table3[Category],0),1)</f>
        <v>WINE</v>
      </c>
      <c r="C8618" t="s">
        <v>41</v>
      </c>
      <c r="D8618" t="s">
        <v>8246</v>
      </c>
      <c r="E8618" t="s">
        <v>10</v>
      </c>
      <c r="F8618">
        <v>12</v>
      </c>
      <c r="G8618" s="1">
        <v>9.99</v>
      </c>
      <c r="H8618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8618">
        <f>Sales[[#This Row],[Total Inventory]]*Sales[[#This Row],[Sale_Price]]</f>
        <v>119.88</v>
      </c>
    </row>
    <row r="8619" spans="1:9" x14ac:dyDescent="0.25">
      <c r="A8619">
        <v>4944</v>
      </c>
      <c r="B8619" t="str">
        <f>INDEX( Table3[],MATCH(Sales[[#This Row],[Category]],Table3[Category],0),1)</f>
        <v>BEER</v>
      </c>
      <c r="C8619" t="s">
        <v>11</v>
      </c>
      <c r="D8619" t="s">
        <v>8247</v>
      </c>
      <c r="E8619" t="s">
        <v>13</v>
      </c>
      <c r="F8619">
        <v>11</v>
      </c>
      <c r="G8619" s="1">
        <v>5.67</v>
      </c>
      <c r="H8619">
        <f>IF(INDEX(Sale_Promotions[[Code]:[Sale Price]],MATCH(Sales[[#This Row],[Code]],Sale_Promotions[Code],0),2)=0,Sales[[#This Row],[Price]],INDEX(Sale_Promotions[[Code]:[Sale Price]],MATCH(Sales[[#This Row],[Code]],Sale_Promotions[Code],0),2))</f>
        <v>5.67</v>
      </c>
      <c r="I8619">
        <f>Sales[[#This Row],[Total Inventory]]*Sales[[#This Row],[Sale_Price]]</f>
        <v>62.37</v>
      </c>
    </row>
    <row r="8620" spans="1:9" x14ac:dyDescent="0.25">
      <c r="A8620">
        <v>38504</v>
      </c>
      <c r="B8620" t="str">
        <f>INDEX( Table3[],MATCH(Sales[[#This Row],[Category]],Table3[Category],0),1)</f>
        <v>LIQUOR</v>
      </c>
      <c r="C8620" t="s">
        <v>35</v>
      </c>
      <c r="D8620" t="s">
        <v>6759</v>
      </c>
      <c r="E8620" t="s">
        <v>10</v>
      </c>
      <c r="F8620">
        <v>99</v>
      </c>
      <c r="G8620" s="1">
        <v>7.19</v>
      </c>
      <c r="H8620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8620">
        <f>Sales[[#This Row],[Total Inventory]]*Sales[[#This Row],[Sale_Price]]</f>
        <v>711.81000000000006</v>
      </c>
    </row>
    <row r="8621" spans="1:9" x14ac:dyDescent="0.25">
      <c r="A8621">
        <v>75166</v>
      </c>
      <c r="B8621" t="str">
        <f>INDEX( Table3[],MATCH(Sales[[#This Row],[Category]],Table3[Category],0),1)</f>
        <v>LIQUOR</v>
      </c>
      <c r="C8621" t="s">
        <v>57</v>
      </c>
      <c r="D8621" t="s">
        <v>8248</v>
      </c>
      <c r="E8621" t="s">
        <v>10</v>
      </c>
      <c r="F8621">
        <v>162</v>
      </c>
      <c r="G8621" s="1">
        <v>45.99</v>
      </c>
      <c r="H8621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8621">
        <f>Sales[[#This Row],[Total Inventory]]*Sales[[#This Row],[Sale_Price]]</f>
        <v>7450.38</v>
      </c>
    </row>
    <row r="8622" spans="1:9" x14ac:dyDescent="0.25">
      <c r="A8622">
        <v>20087</v>
      </c>
      <c r="B8622" t="str">
        <f>INDEX( Table3[],MATCH(Sales[[#This Row],[Category]],Table3[Category],0),1)</f>
        <v>WINE</v>
      </c>
      <c r="C8622" t="s">
        <v>61</v>
      </c>
      <c r="D8622" t="s">
        <v>8249</v>
      </c>
      <c r="E8622" t="s">
        <v>10</v>
      </c>
      <c r="F8622">
        <v>61</v>
      </c>
      <c r="G8622" s="1">
        <v>8.99</v>
      </c>
      <c r="H862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8622">
        <f>Sales[[#This Row],[Total Inventory]]*Sales[[#This Row],[Sale_Price]]</f>
        <v>548.39</v>
      </c>
    </row>
    <row r="8623" spans="1:9" x14ac:dyDescent="0.25">
      <c r="A8623">
        <v>311827</v>
      </c>
      <c r="B8623" t="str">
        <f>INDEX( Table3[],MATCH(Sales[[#This Row],[Category]],Table3[Category],0),1)</f>
        <v>WINE</v>
      </c>
      <c r="C8623" t="s">
        <v>31</v>
      </c>
      <c r="D8623" t="s">
        <v>8250</v>
      </c>
      <c r="E8623" t="s">
        <v>10</v>
      </c>
      <c r="F8623">
        <v>0</v>
      </c>
      <c r="G8623" s="1">
        <v>10.99</v>
      </c>
      <c r="H862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623">
        <f>Sales[[#This Row],[Total Inventory]]*Sales[[#This Row],[Sale_Price]]</f>
        <v>0</v>
      </c>
    </row>
    <row r="8624" spans="1:9" x14ac:dyDescent="0.25">
      <c r="A8624">
        <v>41270</v>
      </c>
      <c r="B8624" t="str">
        <f>INDEX( Table3[],MATCH(Sales[[#This Row],[Category]],Table3[Category],0),1)</f>
        <v>WINE</v>
      </c>
      <c r="C8624" t="s">
        <v>53</v>
      </c>
      <c r="D8624" t="s">
        <v>7091</v>
      </c>
      <c r="E8624" t="s">
        <v>1136</v>
      </c>
      <c r="F8624">
        <v>366</v>
      </c>
      <c r="G8624" s="1">
        <v>11.99</v>
      </c>
      <c r="H862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624">
        <f>Sales[[#This Row],[Total Inventory]]*Sales[[#This Row],[Sale_Price]]</f>
        <v>4388.34</v>
      </c>
    </row>
    <row r="8625" spans="1:9" x14ac:dyDescent="0.25">
      <c r="A8625">
        <v>321881</v>
      </c>
      <c r="B8625" t="str">
        <f>INDEX( Table3[],MATCH(Sales[[#This Row],[Category]],Table3[Category],0),1)</f>
        <v>WINE</v>
      </c>
      <c r="C8625" t="s">
        <v>163</v>
      </c>
      <c r="D8625" t="s">
        <v>7788</v>
      </c>
      <c r="E8625" t="s">
        <v>23</v>
      </c>
      <c r="F8625">
        <v>283</v>
      </c>
      <c r="G8625" s="1">
        <v>11.99</v>
      </c>
      <c r="H862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625">
        <f>Sales[[#This Row],[Total Inventory]]*Sales[[#This Row],[Sale_Price]]</f>
        <v>3110.17</v>
      </c>
    </row>
    <row r="8626" spans="1:9" x14ac:dyDescent="0.25">
      <c r="A8626">
        <v>339232</v>
      </c>
      <c r="B8626" t="str">
        <f>INDEX( Table3[],MATCH(Sales[[#This Row],[Category]],Table3[Category],0),1)</f>
        <v>WINE</v>
      </c>
      <c r="C8626" t="s">
        <v>17</v>
      </c>
      <c r="D8626" t="s">
        <v>8251</v>
      </c>
      <c r="E8626" t="s">
        <v>10</v>
      </c>
      <c r="F8626">
        <v>3</v>
      </c>
      <c r="G8626" s="1">
        <v>8.99</v>
      </c>
      <c r="H8626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8626">
        <f>Sales[[#This Row],[Total Inventory]]*Sales[[#This Row],[Sale_Price]]</f>
        <v>20.97</v>
      </c>
    </row>
    <row r="8627" spans="1:9" x14ac:dyDescent="0.25">
      <c r="A8627">
        <v>300626</v>
      </c>
      <c r="B8627" t="str">
        <f>INDEX( Table3[],MATCH(Sales[[#This Row],[Category]],Table3[Category],0),1)</f>
        <v>LIQUOR</v>
      </c>
      <c r="C8627" t="s">
        <v>37</v>
      </c>
      <c r="D8627" t="s">
        <v>8252</v>
      </c>
      <c r="E8627" t="s">
        <v>10</v>
      </c>
      <c r="F8627">
        <v>161</v>
      </c>
      <c r="G8627" s="1">
        <v>16.989999999999998</v>
      </c>
      <c r="H8627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8627">
        <f>Sales[[#This Row],[Total Inventory]]*Sales[[#This Row],[Sale_Price]]</f>
        <v>2735.39</v>
      </c>
    </row>
    <row r="8628" spans="1:9" x14ac:dyDescent="0.25">
      <c r="A8628">
        <v>73343</v>
      </c>
      <c r="B8628" t="str">
        <f>INDEX( Table3[],MATCH(Sales[[#This Row],[Category]],Table3[Category],0),1)</f>
        <v>LIQUOR</v>
      </c>
      <c r="C8628" t="s">
        <v>14</v>
      </c>
      <c r="D8628" t="s">
        <v>8253</v>
      </c>
      <c r="E8628" t="s">
        <v>10</v>
      </c>
      <c r="F8628">
        <v>33</v>
      </c>
      <c r="G8628" s="1">
        <v>172.99</v>
      </c>
      <c r="H8628">
        <f>IF(INDEX(Sale_Promotions[[Code]:[Sale Price]],MATCH(Sales[[#This Row],[Code]],Sale_Promotions[Code],0),2)=0,Sales[[#This Row],[Price]],INDEX(Sale_Promotions[[Code]:[Sale Price]],MATCH(Sales[[#This Row],[Code]],Sale_Promotions[Code],0),2))</f>
        <v>172.99</v>
      </c>
      <c r="I8628">
        <f>Sales[[#This Row],[Total Inventory]]*Sales[[#This Row],[Sale_Price]]</f>
        <v>5708.67</v>
      </c>
    </row>
    <row r="8629" spans="1:9" x14ac:dyDescent="0.25">
      <c r="A8629">
        <v>22837</v>
      </c>
      <c r="B8629" t="str">
        <f>INDEX( Table3[],MATCH(Sales[[#This Row],[Category]],Table3[Category],0),1)</f>
        <v>LIQUOR</v>
      </c>
      <c r="C8629" t="s">
        <v>37</v>
      </c>
      <c r="D8629" t="s">
        <v>5332</v>
      </c>
      <c r="E8629" t="s">
        <v>16</v>
      </c>
      <c r="F8629">
        <v>180</v>
      </c>
      <c r="G8629" s="1">
        <v>44.99</v>
      </c>
      <c r="H8629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8629">
        <f>Sales[[#This Row],[Total Inventory]]*Sales[[#This Row],[Sale_Price]]</f>
        <v>8098.2000000000007</v>
      </c>
    </row>
    <row r="8630" spans="1:9" x14ac:dyDescent="0.25">
      <c r="A8630">
        <v>428523</v>
      </c>
      <c r="B8630" t="str">
        <f>INDEX( Table3[],MATCH(Sales[[#This Row],[Category]],Table3[Category],0),1)</f>
        <v>WINE</v>
      </c>
      <c r="C8630" t="s">
        <v>61</v>
      </c>
      <c r="D8630" t="s">
        <v>8254</v>
      </c>
      <c r="E8630" t="s">
        <v>52</v>
      </c>
      <c r="F8630">
        <v>17</v>
      </c>
      <c r="G8630" s="1">
        <v>10.99</v>
      </c>
      <c r="H863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630">
        <f>Sales[[#This Row],[Total Inventory]]*Sales[[#This Row],[Sale_Price]]</f>
        <v>186.83</v>
      </c>
    </row>
    <row r="8631" spans="1:9" x14ac:dyDescent="0.25">
      <c r="A8631">
        <v>311092</v>
      </c>
      <c r="B8631" t="str">
        <f>INDEX( Table3[],MATCH(Sales[[#This Row],[Category]],Table3[Category],0),1)</f>
        <v>LIQUOR</v>
      </c>
      <c r="C8631" t="s">
        <v>26</v>
      </c>
      <c r="D8631" t="s">
        <v>8255</v>
      </c>
      <c r="E8631" t="s">
        <v>10</v>
      </c>
      <c r="F8631">
        <v>52</v>
      </c>
      <c r="G8631" s="1">
        <v>22.99</v>
      </c>
      <c r="H8631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8631">
        <f>Sales[[#This Row],[Total Inventory]]*Sales[[#This Row],[Sale_Price]]</f>
        <v>1195.48</v>
      </c>
    </row>
    <row r="8632" spans="1:9" x14ac:dyDescent="0.25">
      <c r="A8632">
        <v>72777</v>
      </c>
      <c r="B8632" t="str">
        <f>INDEX( Table3[],MATCH(Sales[[#This Row],[Category]],Table3[Category],0),1)</f>
        <v>LIQUOR</v>
      </c>
      <c r="C8632" t="s">
        <v>37</v>
      </c>
      <c r="D8632" t="s">
        <v>8256</v>
      </c>
      <c r="E8632" t="s">
        <v>10</v>
      </c>
      <c r="F8632">
        <v>984</v>
      </c>
      <c r="G8632" s="1">
        <v>17.989999999999998</v>
      </c>
      <c r="H8632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8632">
        <f>Sales[[#This Row],[Total Inventory]]*Sales[[#This Row],[Sale_Price]]</f>
        <v>17702.16</v>
      </c>
    </row>
    <row r="8633" spans="1:9" x14ac:dyDescent="0.25">
      <c r="A8633">
        <v>45934</v>
      </c>
      <c r="B8633" t="str">
        <f>INDEX( Table3[],MATCH(Sales[[#This Row],[Category]],Table3[Category],0),1)</f>
        <v>WINE</v>
      </c>
      <c r="C8633" t="s">
        <v>53</v>
      </c>
      <c r="D8633" t="s">
        <v>8257</v>
      </c>
      <c r="E8633" t="s">
        <v>10</v>
      </c>
      <c r="F8633">
        <v>115</v>
      </c>
      <c r="G8633" s="1">
        <v>47.99</v>
      </c>
      <c r="H8633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8633">
        <f>Sales[[#This Row],[Total Inventory]]*Sales[[#This Row],[Sale_Price]]</f>
        <v>5518.85</v>
      </c>
    </row>
    <row r="8634" spans="1:9" x14ac:dyDescent="0.25">
      <c r="A8634">
        <v>43107</v>
      </c>
      <c r="B8634" t="str">
        <f>INDEX( Table3[],MATCH(Sales[[#This Row],[Category]],Table3[Category],0),1)</f>
        <v>WINE</v>
      </c>
      <c r="C8634" t="s">
        <v>41</v>
      </c>
      <c r="D8634" t="s">
        <v>8258</v>
      </c>
      <c r="E8634" t="s">
        <v>10</v>
      </c>
      <c r="F8634">
        <v>122</v>
      </c>
      <c r="G8634" s="1">
        <v>11.99</v>
      </c>
      <c r="H863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634">
        <f>Sales[[#This Row],[Total Inventory]]*Sales[[#This Row],[Sale_Price]]</f>
        <v>1462.78</v>
      </c>
    </row>
    <row r="8635" spans="1:9" x14ac:dyDescent="0.25">
      <c r="A8635">
        <v>57835</v>
      </c>
      <c r="B8635" t="str">
        <f>INDEX( Table3[],MATCH(Sales[[#This Row],[Category]],Table3[Category],0),1)</f>
        <v>WINE</v>
      </c>
      <c r="C8635" t="s">
        <v>61</v>
      </c>
      <c r="D8635" t="s">
        <v>8259</v>
      </c>
      <c r="E8635" t="s">
        <v>10</v>
      </c>
      <c r="F8635">
        <v>30</v>
      </c>
      <c r="G8635" s="1">
        <v>64.989999999999995</v>
      </c>
      <c r="H8635">
        <f>IF(INDEX(Sale_Promotions[[Code]:[Sale Price]],MATCH(Sales[[#This Row],[Code]],Sale_Promotions[Code],0),2)=0,Sales[[#This Row],[Price]],INDEX(Sale_Promotions[[Code]:[Sale Price]],MATCH(Sales[[#This Row],[Code]],Sale_Promotions[Code],0),2))</f>
        <v>64.989999999999995</v>
      </c>
      <c r="I8635">
        <f>Sales[[#This Row],[Total Inventory]]*Sales[[#This Row],[Sale_Price]]</f>
        <v>1949.6999999999998</v>
      </c>
    </row>
    <row r="8636" spans="1:9" x14ac:dyDescent="0.25">
      <c r="A8636">
        <v>309916</v>
      </c>
      <c r="B8636" t="str">
        <f>INDEX( Table3[],MATCH(Sales[[#This Row],[Category]],Table3[Category],0),1)</f>
        <v>WINE</v>
      </c>
      <c r="C8636" t="s">
        <v>41</v>
      </c>
      <c r="D8636" t="s">
        <v>8260</v>
      </c>
      <c r="E8636" t="s">
        <v>10</v>
      </c>
      <c r="F8636">
        <v>198</v>
      </c>
      <c r="G8636" s="1">
        <v>19.690000000000001</v>
      </c>
      <c r="H8636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8636">
        <f>Sales[[#This Row],[Total Inventory]]*Sales[[#This Row],[Sale_Price]]</f>
        <v>3898.6200000000003</v>
      </c>
    </row>
    <row r="8637" spans="1:9" x14ac:dyDescent="0.25">
      <c r="A8637">
        <v>335714</v>
      </c>
      <c r="B8637" t="str">
        <f>INDEX( Table3[],MATCH(Sales[[#This Row],[Category]],Table3[Category],0),1)</f>
        <v>WINE</v>
      </c>
      <c r="C8637" t="s">
        <v>61</v>
      </c>
      <c r="D8637" t="s">
        <v>8261</v>
      </c>
      <c r="E8637" t="s">
        <v>23</v>
      </c>
      <c r="F8637">
        <v>56</v>
      </c>
      <c r="G8637" s="1">
        <v>12.69</v>
      </c>
      <c r="H8637">
        <f>IF(INDEX(Sale_Promotions[[Code]:[Sale Price]],MATCH(Sales[[#This Row],[Code]],Sale_Promotions[Code],0),2)=0,Sales[[#This Row],[Price]],INDEX(Sale_Promotions[[Code]:[Sale Price]],MATCH(Sales[[#This Row],[Code]],Sale_Promotions[Code],0),2))</f>
        <v>11.19</v>
      </c>
      <c r="I8637">
        <f>Sales[[#This Row],[Total Inventory]]*Sales[[#This Row],[Sale_Price]]</f>
        <v>626.64</v>
      </c>
    </row>
    <row r="8638" spans="1:9" x14ac:dyDescent="0.25">
      <c r="A8638">
        <v>46649</v>
      </c>
      <c r="B8638" t="str">
        <f>INDEX( Table3[],MATCH(Sales[[#This Row],[Category]],Table3[Category],0),1)</f>
        <v>WINE</v>
      </c>
      <c r="C8638" t="s">
        <v>64</v>
      </c>
      <c r="D8638" t="s">
        <v>8262</v>
      </c>
      <c r="E8638" t="s">
        <v>52</v>
      </c>
      <c r="F8638">
        <v>0</v>
      </c>
      <c r="G8638" s="1">
        <v>19.989999999999998</v>
      </c>
      <c r="H8638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8638">
        <f>Sales[[#This Row],[Total Inventory]]*Sales[[#This Row],[Sale_Price]]</f>
        <v>0</v>
      </c>
    </row>
    <row r="8639" spans="1:9" x14ac:dyDescent="0.25">
      <c r="A8639">
        <v>31356</v>
      </c>
      <c r="B8639" t="str">
        <f>INDEX( Table3[],MATCH(Sales[[#This Row],[Category]],Table3[Category],0),1)</f>
        <v>WINE</v>
      </c>
      <c r="C8639" t="s">
        <v>61</v>
      </c>
      <c r="D8639" t="s">
        <v>168</v>
      </c>
      <c r="E8639" t="s">
        <v>10</v>
      </c>
      <c r="F8639">
        <v>18</v>
      </c>
      <c r="G8639" s="1">
        <v>99.99</v>
      </c>
      <c r="H8639">
        <f>IF(INDEX(Sale_Promotions[[Code]:[Sale Price]],MATCH(Sales[[#This Row],[Code]],Sale_Promotions[Code],0),2)=0,Sales[[#This Row],[Price]],INDEX(Sale_Promotions[[Code]:[Sale Price]],MATCH(Sales[[#This Row],[Code]],Sale_Promotions[Code],0),2))</f>
        <v>99.99</v>
      </c>
      <c r="I8639">
        <f>Sales[[#This Row],[Total Inventory]]*Sales[[#This Row],[Sale_Price]]</f>
        <v>1799.82</v>
      </c>
    </row>
    <row r="8640" spans="1:9" x14ac:dyDescent="0.25">
      <c r="A8640">
        <v>81054</v>
      </c>
      <c r="B8640" t="str">
        <f>INDEX( Table3[],MATCH(Sales[[#This Row],[Category]],Table3[Category],0),1)</f>
        <v>LIQUOR</v>
      </c>
      <c r="C8640" t="s">
        <v>14</v>
      </c>
      <c r="D8640" t="s">
        <v>8263</v>
      </c>
      <c r="E8640" t="s">
        <v>10</v>
      </c>
      <c r="F8640">
        <v>226</v>
      </c>
      <c r="G8640" s="1">
        <v>39.99</v>
      </c>
      <c r="H8640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8640">
        <f>Sales[[#This Row],[Total Inventory]]*Sales[[#This Row],[Sale_Price]]</f>
        <v>9037.74</v>
      </c>
    </row>
    <row r="8641" spans="1:9" x14ac:dyDescent="0.25">
      <c r="A8641">
        <v>94390</v>
      </c>
      <c r="B8641" t="str">
        <f>INDEX( Table3[],MATCH(Sales[[#This Row],[Category]],Table3[Category],0),1)</f>
        <v>BEER</v>
      </c>
      <c r="C8641" t="s">
        <v>11</v>
      </c>
      <c r="D8641" t="s">
        <v>3382</v>
      </c>
      <c r="E8641" t="s">
        <v>25</v>
      </c>
      <c r="F8641">
        <v>2949</v>
      </c>
      <c r="G8641" s="1">
        <v>1.67</v>
      </c>
      <c r="H8641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8641">
        <f>Sales[[#This Row],[Total Inventory]]*Sales[[#This Row],[Sale_Price]]</f>
        <v>4924.83</v>
      </c>
    </row>
    <row r="8642" spans="1:9" x14ac:dyDescent="0.25">
      <c r="A8642">
        <v>88389</v>
      </c>
      <c r="B8642" t="str">
        <f>INDEX( Table3[],MATCH(Sales[[#This Row],[Category]],Table3[Category],0),1)</f>
        <v>WINE</v>
      </c>
      <c r="C8642" t="s">
        <v>53</v>
      </c>
      <c r="D8642" t="s">
        <v>8264</v>
      </c>
      <c r="E8642" t="s">
        <v>48</v>
      </c>
      <c r="F8642">
        <v>1</v>
      </c>
      <c r="G8642" s="1">
        <v>6.49</v>
      </c>
      <c r="H8642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8642">
        <f>Sales[[#This Row],[Total Inventory]]*Sales[[#This Row],[Sale_Price]]</f>
        <v>6.49</v>
      </c>
    </row>
    <row r="8643" spans="1:9" x14ac:dyDescent="0.25">
      <c r="A8643">
        <v>21148</v>
      </c>
      <c r="B8643" t="str">
        <f>INDEX( Table3[],MATCH(Sales[[#This Row],[Category]],Table3[Category],0),1)</f>
        <v>WINE</v>
      </c>
      <c r="C8643" t="s">
        <v>61</v>
      </c>
      <c r="D8643" t="s">
        <v>8265</v>
      </c>
      <c r="E8643" t="s">
        <v>10</v>
      </c>
      <c r="F8643">
        <v>187</v>
      </c>
      <c r="G8643" s="1">
        <v>10.99</v>
      </c>
      <c r="H864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643">
        <f>Sales[[#This Row],[Total Inventory]]*Sales[[#This Row],[Sale_Price]]</f>
        <v>2055.13</v>
      </c>
    </row>
    <row r="8644" spans="1:9" x14ac:dyDescent="0.25">
      <c r="A8644">
        <v>42412</v>
      </c>
      <c r="B8644" t="str">
        <f>INDEX( Table3[],MATCH(Sales[[#This Row],[Category]],Table3[Category],0),1)</f>
        <v>LIQUOR</v>
      </c>
      <c r="C8644" t="s">
        <v>26</v>
      </c>
      <c r="D8644" t="s">
        <v>8266</v>
      </c>
      <c r="E8644" t="s">
        <v>10</v>
      </c>
      <c r="F8644">
        <v>29</v>
      </c>
      <c r="G8644" s="1">
        <v>8.49</v>
      </c>
      <c r="H8644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8644">
        <f>Sales[[#This Row],[Total Inventory]]*Sales[[#This Row],[Sale_Price]]</f>
        <v>246.21</v>
      </c>
    </row>
    <row r="8645" spans="1:9" x14ac:dyDescent="0.25">
      <c r="A8645">
        <v>336911</v>
      </c>
      <c r="B8645" t="str">
        <f>INDEX( Table3[],MATCH(Sales[[#This Row],[Category]],Table3[Category],0),1)</f>
        <v>WINE</v>
      </c>
      <c r="C8645" t="s">
        <v>41</v>
      </c>
      <c r="D8645" t="s">
        <v>8267</v>
      </c>
      <c r="E8645" t="s">
        <v>10</v>
      </c>
      <c r="F8645">
        <v>7</v>
      </c>
      <c r="G8645" s="1">
        <v>15.99</v>
      </c>
      <c r="H8645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8645">
        <f>Sales[[#This Row],[Total Inventory]]*Sales[[#This Row],[Sale_Price]]</f>
        <v>111.93</v>
      </c>
    </row>
    <row r="8646" spans="1:9" x14ac:dyDescent="0.25">
      <c r="A8646">
        <v>311341</v>
      </c>
      <c r="B8646" t="str">
        <f>INDEX( Table3[],MATCH(Sales[[#This Row],[Category]],Table3[Category],0),1)</f>
        <v>WINE</v>
      </c>
      <c r="C8646" t="s">
        <v>39</v>
      </c>
      <c r="D8646" t="s">
        <v>8268</v>
      </c>
      <c r="E8646" t="s">
        <v>10</v>
      </c>
      <c r="F8646">
        <v>34</v>
      </c>
      <c r="G8646" s="1">
        <v>9.99</v>
      </c>
      <c r="H8646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8646">
        <f>Sales[[#This Row],[Total Inventory]]*Sales[[#This Row],[Sale_Price]]</f>
        <v>339.66</v>
      </c>
    </row>
    <row r="8647" spans="1:9" x14ac:dyDescent="0.25">
      <c r="A8647">
        <v>32158</v>
      </c>
      <c r="B8647" t="str">
        <f>INDEX( Table3[],MATCH(Sales[[#This Row],[Category]],Table3[Category],0),1)</f>
        <v>LIQUOR</v>
      </c>
      <c r="C8647" t="s">
        <v>198</v>
      </c>
      <c r="D8647" t="s">
        <v>6907</v>
      </c>
      <c r="E8647" t="s">
        <v>48</v>
      </c>
      <c r="F8647">
        <v>170</v>
      </c>
      <c r="G8647" s="1">
        <v>13.99</v>
      </c>
      <c r="H864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8647">
        <f>Sales[[#This Row],[Total Inventory]]*Sales[[#This Row],[Sale_Price]]</f>
        <v>2378.3000000000002</v>
      </c>
    </row>
    <row r="8648" spans="1:9" x14ac:dyDescent="0.25">
      <c r="A8648">
        <v>41525</v>
      </c>
      <c r="B8648" t="str">
        <f>INDEX( Table3[],MATCH(Sales[[#This Row],[Category]],Table3[Category],0),1)</f>
        <v>WINE</v>
      </c>
      <c r="C8648" t="s">
        <v>163</v>
      </c>
      <c r="D8648" t="s">
        <v>8269</v>
      </c>
      <c r="E8648" t="s">
        <v>10</v>
      </c>
      <c r="F8648">
        <v>360</v>
      </c>
      <c r="G8648" s="1">
        <v>15.49</v>
      </c>
      <c r="H8648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8648">
        <f>Sales[[#This Row],[Total Inventory]]*Sales[[#This Row],[Sale_Price]]</f>
        <v>5576.4</v>
      </c>
    </row>
    <row r="8649" spans="1:9" x14ac:dyDescent="0.25">
      <c r="A8649">
        <v>40456</v>
      </c>
      <c r="B8649" t="str">
        <f>INDEX( Table3[],MATCH(Sales[[#This Row],[Category]],Table3[Category],0),1)</f>
        <v>WINE</v>
      </c>
      <c r="C8649" t="s">
        <v>43</v>
      </c>
      <c r="D8649" t="s">
        <v>8270</v>
      </c>
      <c r="E8649" t="s">
        <v>10</v>
      </c>
      <c r="F8649">
        <v>0</v>
      </c>
      <c r="G8649" s="1">
        <v>499.99</v>
      </c>
      <c r="H8649">
        <f>IF(INDEX(Sale_Promotions[[Code]:[Sale Price]],MATCH(Sales[[#This Row],[Code]],Sale_Promotions[Code],0),2)=0,Sales[[#This Row],[Price]],INDEX(Sale_Promotions[[Code]:[Sale Price]],MATCH(Sales[[#This Row],[Code]],Sale_Promotions[Code],0),2))</f>
        <v>499.99</v>
      </c>
      <c r="I8649">
        <f>Sales[[#This Row],[Total Inventory]]*Sales[[#This Row],[Sale_Price]]</f>
        <v>0</v>
      </c>
    </row>
    <row r="8650" spans="1:9" x14ac:dyDescent="0.25">
      <c r="A8650">
        <v>341021</v>
      </c>
      <c r="B8650" t="str">
        <f>INDEX( Table3[],MATCH(Sales[[#This Row],[Category]],Table3[Category],0),1)</f>
        <v>OTHER</v>
      </c>
      <c r="C8650" t="s">
        <v>75</v>
      </c>
      <c r="D8650" t="s">
        <v>8271</v>
      </c>
      <c r="E8650" t="s">
        <v>10</v>
      </c>
      <c r="F8650">
        <v>19</v>
      </c>
      <c r="G8650" s="1">
        <v>32.99</v>
      </c>
      <c r="H8650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8650">
        <f>Sales[[#This Row],[Total Inventory]]*Sales[[#This Row],[Sale_Price]]</f>
        <v>626.81000000000006</v>
      </c>
    </row>
    <row r="8651" spans="1:9" x14ac:dyDescent="0.25">
      <c r="A8651">
        <v>5096</v>
      </c>
      <c r="B8651" t="str">
        <f>INDEX( Table3[],MATCH(Sales[[#This Row],[Category]],Table3[Category],0),1)</f>
        <v>BEER</v>
      </c>
      <c r="C8651" t="s">
        <v>11</v>
      </c>
      <c r="D8651" t="s">
        <v>2857</v>
      </c>
      <c r="E8651" t="s">
        <v>25</v>
      </c>
      <c r="F8651">
        <v>178</v>
      </c>
      <c r="G8651" s="1">
        <v>27.99</v>
      </c>
      <c r="H8651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8651">
        <f>Sales[[#This Row],[Total Inventory]]*Sales[[#This Row],[Sale_Price]]</f>
        <v>4626.2199999999993</v>
      </c>
    </row>
    <row r="8652" spans="1:9" x14ac:dyDescent="0.25">
      <c r="A8652">
        <v>310631</v>
      </c>
      <c r="B8652" t="str">
        <f>INDEX( Table3[],MATCH(Sales[[#This Row],[Category]],Table3[Category],0),1)</f>
        <v>WINE</v>
      </c>
      <c r="C8652" t="s">
        <v>39</v>
      </c>
      <c r="D8652" t="s">
        <v>8272</v>
      </c>
      <c r="E8652" t="s">
        <v>10</v>
      </c>
      <c r="F8652">
        <v>0</v>
      </c>
      <c r="G8652" s="1">
        <v>8.99</v>
      </c>
      <c r="H865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8652">
        <f>Sales[[#This Row],[Total Inventory]]*Sales[[#This Row],[Sale_Price]]</f>
        <v>0</v>
      </c>
    </row>
    <row r="8653" spans="1:9" x14ac:dyDescent="0.25">
      <c r="A8653">
        <v>26181</v>
      </c>
      <c r="B8653" t="str">
        <f>INDEX( Table3[],MATCH(Sales[[#This Row],[Category]],Table3[Category],0),1)</f>
        <v>BEER</v>
      </c>
      <c r="C8653" t="s">
        <v>11</v>
      </c>
      <c r="D8653" t="s">
        <v>8273</v>
      </c>
      <c r="E8653" t="s">
        <v>25</v>
      </c>
      <c r="F8653">
        <v>301</v>
      </c>
      <c r="G8653" s="1">
        <v>1.67</v>
      </c>
      <c r="H8653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8653">
        <f>Sales[[#This Row],[Total Inventory]]*Sales[[#This Row],[Sale_Price]]</f>
        <v>502.66999999999996</v>
      </c>
    </row>
    <row r="8654" spans="1:9" x14ac:dyDescent="0.25">
      <c r="A8654">
        <v>334100</v>
      </c>
      <c r="B8654" t="str">
        <f>INDEX( Table3[],MATCH(Sales[[#This Row],[Category]],Table3[Category],0),1)</f>
        <v>LIQUOR</v>
      </c>
      <c r="C8654" t="s">
        <v>35</v>
      </c>
      <c r="D8654" t="s">
        <v>8274</v>
      </c>
      <c r="E8654" t="s">
        <v>133</v>
      </c>
      <c r="F8654">
        <v>3</v>
      </c>
      <c r="G8654" s="1">
        <v>18.489999999999998</v>
      </c>
      <c r="H8654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8654">
        <f>Sales[[#This Row],[Total Inventory]]*Sales[[#This Row],[Sale_Price]]</f>
        <v>55.47</v>
      </c>
    </row>
    <row r="8655" spans="1:9" x14ac:dyDescent="0.25">
      <c r="A8655">
        <v>342150</v>
      </c>
      <c r="B8655" t="str">
        <f>INDEX( Table3[],MATCH(Sales[[#This Row],[Category]],Table3[Category],0),1)</f>
        <v>LIQUOR</v>
      </c>
      <c r="C8655" t="s">
        <v>35</v>
      </c>
      <c r="D8655" t="s">
        <v>8275</v>
      </c>
      <c r="E8655" t="s">
        <v>48</v>
      </c>
      <c r="F8655">
        <v>121</v>
      </c>
      <c r="G8655" s="1">
        <v>17.489999999999998</v>
      </c>
      <c r="H8655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8655">
        <f>Sales[[#This Row],[Total Inventory]]*Sales[[#This Row],[Sale_Price]]</f>
        <v>2116.29</v>
      </c>
    </row>
    <row r="8656" spans="1:9" x14ac:dyDescent="0.25">
      <c r="A8656">
        <v>84900</v>
      </c>
      <c r="B8656" t="str">
        <f>INDEX( Table3[],MATCH(Sales[[#This Row],[Category]],Table3[Category],0),1)</f>
        <v>WINE</v>
      </c>
      <c r="C8656" t="s">
        <v>17</v>
      </c>
      <c r="D8656" t="s">
        <v>8276</v>
      </c>
      <c r="E8656" t="s">
        <v>10</v>
      </c>
      <c r="F8656">
        <v>389</v>
      </c>
      <c r="G8656" s="1">
        <v>10.79</v>
      </c>
      <c r="H8656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8656">
        <f>Sales[[#This Row],[Total Inventory]]*Sales[[#This Row],[Sale_Price]]</f>
        <v>4197.3099999999995</v>
      </c>
    </row>
    <row r="8657" spans="1:9" x14ac:dyDescent="0.25">
      <c r="A8657">
        <v>81086</v>
      </c>
      <c r="B8657" t="str">
        <f>INDEX( Table3[],MATCH(Sales[[#This Row],[Category]],Table3[Category],0),1)</f>
        <v>WINE</v>
      </c>
      <c r="C8657" t="s">
        <v>61</v>
      </c>
      <c r="D8657" t="s">
        <v>8277</v>
      </c>
      <c r="E8657" t="s">
        <v>10</v>
      </c>
      <c r="F8657">
        <v>248</v>
      </c>
      <c r="G8657" s="1">
        <v>11.99</v>
      </c>
      <c r="H8657">
        <f>IF(INDEX(Sale_Promotions[[Code]:[Sale Price]],MATCH(Sales[[#This Row],[Code]],Sale_Promotions[Code],0),2)=0,Sales[[#This Row],[Price]],INDEX(Sale_Promotions[[Code]:[Sale Price]],MATCH(Sales[[#This Row],[Code]],Sale_Promotions[Code],0),2))</f>
        <v>9.2899999999999991</v>
      </c>
      <c r="I8657">
        <f>Sales[[#This Row],[Total Inventory]]*Sales[[#This Row],[Sale_Price]]</f>
        <v>2303.9199999999996</v>
      </c>
    </row>
    <row r="8658" spans="1:9" x14ac:dyDescent="0.25">
      <c r="A8658">
        <v>79650</v>
      </c>
      <c r="B8658" t="str">
        <f>INDEX( Table3[],MATCH(Sales[[#This Row],[Category]],Table3[Category],0),1)</f>
        <v>WINE</v>
      </c>
      <c r="C8658" t="s">
        <v>64</v>
      </c>
      <c r="D8658" t="s">
        <v>6741</v>
      </c>
      <c r="E8658" t="s">
        <v>10</v>
      </c>
      <c r="F8658">
        <v>236</v>
      </c>
      <c r="G8658" s="1">
        <v>11.99</v>
      </c>
      <c r="H865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658">
        <f>Sales[[#This Row],[Total Inventory]]*Sales[[#This Row],[Sale_Price]]</f>
        <v>2829.64</v>
      </c>
    </row>
    <row r="8659" spans="1:9" x14ac:dyDescent="0.25">
      <c r="A8659">
        <v>338600</v>
      </c>
      <c r="B8659" t="str">
        <f>INDEX( Table3[],MATCH(Sales[[#This Row],[Category]],Table3[Category],0),1)</f>
        <v>WINE</v>
      </c>
      <c r="C8659" t="s">
        <v>85</v>
      </c>
      <c r="D8659" t="s">
        <v>8278</v>
      </c>
      <c r="E8659" t="s">
        <v>10</v>
      </c>
      <c r="F8659">
        <v>0</v>
      </c>
      <c r="G8659" s="1">
        <v>21.99</v>
      </c>
      <c r="H8659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8659">
        <f>Sales[[#This Row],[Total Inventory]]*Sales[[#This Row],[Sale_Price]]</f>
        <v>0</v>
      </c>
    </row>
    <row r="8660" spans="1:9" x14ac:dyDescent="0.25">
      <c r="A8660">
        <v>333246</v>
      </c>
      <c r="B8660" t="str">
        <f>INDEX( Table3[],MATCH(Sales[[#This Row],[Category]],Table3[Category],0),1)</f>
        <v>WINE</v>
      </c>
      <c r="C8660" t="s">
        <v>43</v>
      </c>
      <c r="D8660" t="s">
        <v>8279</v>
      </c>
      <c r="E8660" t="s">
        <v>48</v>
      </c>
      <c r="F8660">
        <v>12</v>
      </c>
      <c r="G8660" s="1">
        <v>8.99</v>
      </c>
      <c r="H866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8660">
        <f>Sales[[#This Row],[Total Inventory]]*Sales[[#This Row],[Sale_Price]]</f>
        <v>107.88</v>
      </c>
    </row>
    <row r="8661" spans="1:9" x14ac:dyDescent="0.25">
      <c r="A8661">
        <v>4537</v>
      </c>
      <c r="B8661" t="str">
        <f>INDEX( Table3[],MATCH(Sales[[#This Row],[Category]],Table3[Category],0),1)</f>
        <v>BEER</v>
      </c>
      <c r="C8661" t="s">
        <v>11</v>
      </c>
      <c r="D8661" t="s">
        <v>8280</v>
      </c>
      <c r="E8661" t="s">
        <v>25</v>
      </c>
      <c r="F8661">
        <v>845</v>
      </c>
      <c r="G8661" s="1">
        <v>1.5</v>
      </c>
      <c r="H8661">
        <f>IF(INDEX(Sale_Promotions[[Code]:[Sale Price]],MATCH(Sales[[#This Row],[Code]],Sale_Promotions[Code],0),2)=0,Sales[[#This Row],[Price]],INDEX(Sale_Promotions[[Code]:[Sale Price]],MATCH(Sales[[#This Row],[Code]],Sale_Promotions[Code],0),2))</f>
        <v>1.5</v>
      </c>
      <c r="I8661">
        <f>Sales[[#This Row],[Total Inventory]]*Sales[[#This Row],[Sale_Price]]</f>
        <v>1267.5</v>
      </c>
    </row>
    <row r="8662" spans="1:9" x14ac:dyDescent="0.25">
      <c r="A8662">
        <v>336500</v>
      </c>
      <c r="B8662" t="str">
        <f>INDEX( Table3[],MATCH(Sales[[#This Row],[Category]],Table3[Category],0),1)</f>
        <v>WINE</v>
      </c>
      <c r="C8662" t="s">
        <v>31</v>
      </c>
      <c r="D8662" t="s">
        <v>8281</v>
      </c>
      <c r="E8662" t="s">
        <v>10</v>
      </c>
      <c r="F8662">
        <v>0</v>
      </c>
      <c r="G8662" s="1">
        <v>12.99</v>
      </c>
      <c r="H866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8662">
        <f>Sales[[#This Row],[Total Inventory]]*Sales[[#This Row],[Sale_Price]]</f>
        <v>0</v>
      </c>
    </row>
    <row r="8663" spans="1:9" x14ac:dyDescent="0.25">
      <c r="A8663">
        <v>75752</v>
      </c>
      <c r="B8663" t="str">
        <f>INDEX( Table3[],MATCH(Sales[[#This Row],[Category]],Table3[Category],0),1)</f>
        <v>LIQUOR</v>
      </c>
      <c r="C8663" t="s">
        <v>57</v>
      </c>
      <c r="D8663" t="s">
        <v>8282</v>
      </c>
      <c r="E8663" t="s">
        <v>10</v>
      </c>
      <c r="F8663">
        <v>205</v>
      </c>
      <c r="G8663" s="1">
        <v>34.99</v>
      </c>
      <c r="H8663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8663">
        <f>Sales[[#This Row],[Total Inventory]]*Sales[[#This Row],[Sale_Price]]</f>
        <v>6352.95</v>
      </c>
    </row>
    <row r="8664" spans="1:9" x14ac:dyDescent="0.25">
      <c r="A8664">
        <v>44782</v>
      </c>
      <c r="B8664" t="str">
        <f>INDEX( Table3[],MATCH(Sales[[#This Row],[Category]],Table3[Category],0),1)</f>
        <v>WINE</v>
      </c>
      <c r="C8664" t="s">
        <v>8</v>
      </c>
      <c r="D8664" t="s">
        <v>8283</v>
      </c>
      <c r="E8664" t="s">
        <v>10</v>
      </c>
      <c r="F8664">
        <v>16</v>
      </c>
      <c r="G8664" s="1">
        <v>14.99</v>
      </c>
      <c r="H8664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8664">
        <f>Sales[[#This Row],[Total Inventory]]*Sales[[#This Row],[Sale_Price]]</f>
        <v>239.84</v>
      </c>
    </row>
    <row r="8665" spans="1:9" x14ac:dyDescent="0.25">
      <c r="A8665">
        <v>151769</v>
      </c>
      <c r="B8665" t="str">
        <f>INDEX( Table3[],MATCH(Sales[[#This Row],[Category]],Table3[Category],0),1)</f>
        <v>WINE</v>
      </c>
      <c r="C8665" t="s">
        <v>28</v>
      </c>
      <c r="D8665" t="s">
        <v>8284</v>
      </c>
      <c r="E8665" t="s">
        <v>48</v>
      </c>
      <c r="F8665">
        <v>4</v>
      </c>
      <c r="G8665" s="1">
        <v>9.7899999999999991</v>
      </c>
      <c r="H8665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8665">
        <f>Sales[[#This Row],[Total Inventory]]*Sales[[#This Row],[Sale_Price]]</f>
        <v>39.159999999999997</v>
      </c>
    </row>
    <row r="8666" spans="1:9" x14ac:dyDescent="0.25">
      <c r="A8666">
        <v>101184</v>
      </c>
      <c r="B8666" t="str">
        <f>INDEX( Table3[],MATCH(Sales[[#This Row],[Category]],Table3[Category],0),1)</f>
        <v>WINE</v>
      </c>
      <c r="C8666" t="s">
        <v>39</v>
      </c>
      <c r="D8666" t="s">
        <v>8285</v>
      </c>
      <c r="E8666" t="s">
        <v>10</v>
      </c>
      <c r="F8666">
        <v>0</v>
      </c>
      <c r="G8666" s="1">
        <v>28.99</v>
      </c>
      <c r="H8666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8666">
        <f>Sales[[#This Row],[Total Inventory]]*Sales[[#This Row],[Sale_Price]]</f>
        <v>0</v>
      </c>
    </row>
    <row r="8667" spans="1:9" x14ac:dyDescent="0.25">
      <c r="A8667">
        <v>80289</v>
      </c>
      <c r="B8667" t="str">
        <f>INDEX( Table3[],MATCH(Sales[[#This Row],[Category]],Table3[Category],0),1)</f>
        <v>WINE</v>
      </c>
      <c r="C8667" t="s">
        <v>85</v>
      </c>
      <c r="D8667" t="s">
        <v>8286</v>
      </c>
      <c r="E8667" t="s">
        <v>10</v>
      </c>
      <c r="F8667">
        <v>221</v>
      </c>
      <c r="G8667" s="1">
        <v>13.69</v>
      </c>
      <c r="H8667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8667">
        <f>Sales[[#This Row],[Total Inventory]]*Sales[[#This Row],[Sale_Price]]</f>
        <v>3025.49</v>
      </c>
    </row>
    <row r="8668" spans="1:9" x14ac:dyDescent="0.25">
      <c r="A8668">
        <v>30832</v>
      </c>
      <c r="B8668" t="str">
        <f>INDEX( Table3[],MATCH(Sales[[#This Row],[Category]],Table3[Category],0),1)</f>
        <v>BEER</v>
      </c>
      <c r="C8668" t="s">
        <v>11</v>
      </c>
      <c r="D8668" t="s">
        <v>8287</v>
      </c>
      <c r="E8668" t="s">
        <v>25</v>
      </c>
      <c r="F8668">
        <v>528</v>
      </c>
      <c r="G8668" s="1">
        <v>1.92</v>
      </c>
      <c r="H8668">
        <f>IF(INDEX(Sale_Promotions[[Code]:[Sale Price]],MATCH(Sales[[#This Row],[Code]],Sale_Promotions[Code],0),2)=0,Sales[[#This Row],[Price]],INDEX(Sale_Promotions[[Code]:[Sale Price]],MATCH(Sales[[#This Row],[Code]],Sale_Promotions[Code],0),2))</f>
        <v>1.92</v>
      </c>
      <c r="I8668">
        <f>Sales[[#This Row],[Total Inventory]]*Sales[[#This Row],[Sale_Price]]</f>
        <v>1013.76</v>
      </c>
    </row>
    <row r="8669" spans="1:9" x14ac:dyDescent="0.25">
      <c r="A8669">
        <v>330254</v>
      </c>
      <c r="B8669" t="str">
        <f>INDEX( Table3[],MATCH(Sales[[#This Row],[Category]],Table3[Category],0),1)</f>
        <v>WINE</v>
      </c>
      <c r="C8669" t="s">
        <v>41</v>
      </c>
      <c r="D8669" t="s">
        <v>8288</v>
      </c>
      <c r="E8669" t="s">
        <v>10</v>
      </c>
      <c r="F8669">
        <v>0</v>
      </c>
      <c r="G8669" s="1">
        <v>7.19</v>
      </c>
      <c r="H8669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8669">
        <f>Sales[[#This Row],[Total Inventory]]*Sales[[#This Row],[Sale_Price]]</f>
        <v>0</v>
      </c>
    </row>
    <row r="8670" spans="1:9" x14ac:dyDescent="0.25">
      <c r="A8670">
        <v>331119</v>
      </c>
      <c r="B8670" t="str">
        <f>INDEX( Table3[],MATCH(Sales[[#This Row],[Category]],Table3[Category],0),1)</f>
        <v>WINE</v>
      </c>
      <c r="C8670" t="s">
        <v>21</v>
      </c>
      <c r="D8670" t="s">
        <v>8289</v>
      </c>
      <c r="E8670" t="s">
        <v>10</v>
      </c>
      <c r="F8670">
        <v>0</v>
      </c>
      <c r="G8670" s="1">
        <v>21.99</v>
      </c>
      <c r="H8670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8670">
        <f>Sales[[#This Row],[Total Inventory]]*Sales[[#This Row],[Sale_Price]]</f>
        <v>0</v>
      </c>
    </row>
    <row r="8671" spans="1:9" x14ac:dyDescent="0.25">
      <c r="A8671">
        <v>162787</v>
      </c>
      <c r="B8671" t="str">
        <f>INDEX( Table3[],MATCH(Sales[[#This Row],[Category]],Table3[Category],0),1)</f>
        <v>WINE</v>
      </c>
      <c r="C8671" t="s">
        <v>17</v>
      </c>
      <c r="D8671" t="s">
        <v>8290</v>
      </c>
      <c r="E8671" t="s">
        <v>10</v>
      </c>
      <c r="F8671">
        <v>0</v>
      </c>
      <c r="G8671" s="1">
        <v>6.99</v>
      </c>
      <c r="H8671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8671">
        <f>Sales[[#This Row],[Total Inventory]]*Sales[[#This Row],[Sale_Price]]</f>
        <v>0</v>
      </c>
    </row>
    <row r="8672" spans="1:9" x14ac:dyDescent="0.25">
      <c r="A8672">
        <v>72753</v>
      </c>
      <c r="B8672" t="str">
        <f>INDEX( Table3[],MATCH(Sales[[#This Row],[Category]],Table3[Category],0),1)</f>
        <v>WINE</v>
      </c>
      <c r="C8672" t="s">
        <v>17</v>
      </c>
      <c r="D8672" t="s">
        <v>8291</v>
      </c>
      <c r="E8672" t="s">
        <v>23</v>
      </c>
      <c r="F8672">
        <v>503</v>
      </c>
      <c r="G8672" s="1">
        <v>9.7899999999999991</v>
      </c>
      <c r="H867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8672">
        <f>Sales[[#This Row],[Total Inventory]]*Sales[[#This Row],[Sale_Price]]</f>
        <v>4924.37</v>
      </c>
    </row>
    <row r="8673" spans="1:9" x14ac:dyDescent="0.25">
      <c r="A8673">
        <v>410870</v>
      </c>
      <c r="B8673" t="str">
        <f>INDEX( Table3[],MATCH(Sales[[#This Row],[Category]],Table3[Category],0),1)</f>
        <v>WINE</v>
      </c>
      <c r="C8673" t="s">
        <v>17</v>
      </c>
      <c r="D8673" t="s">
        <v>8292</v>
      </c>
      <c r="E8673" t="s">
        <v>10</v>
      </c>
      <c r="F8673">
        <v>0</v>
      </c>
      <c r="G8673" s="1">
        <v>9.7899999999999991</v>
      </c>
      <c r="H8673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8673">
        <f>Sales[[#This Row],[Total Inventory]]*Sales[[#This Row],[Sale_Price]]</f>
        <v>0</v>
      </c>
    </row>
    <row r="8674" spans="1:9" x14ac:dyDescent="0.25">
      <c r="A8674">
        <v>87343</v>
      </c>
      <c r="B8674" t="str">
        <f>INDEX( Table3[],MATCH(Sales[[#This Row],[Category]],Table3[Category],0),1)</f>
        <v>WINE</v>
      </c>
      <c r="C8674" t="s">
        <v>43</v>
      </c>
      <c r="D8674" t="s">
        <v>8293</v>
      </c>
      <c r="E8674" t="s">
        <v>10</v>
      </c>
      <c r="F8674">
        <v>287</v>
      </c>
      <c r="G8674" s="1">
        <v>18.489999999999998</v>
      </c>
      <c r="H8674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8674">
        <f>Sales[[#This Row],[Total Inventory]]*Sales[[#This Row],[Sale_Price]]</f>
        <v>5306.6299999999992</v>
      </c>
    </row>
    <row r="8675" spans="1:9" x14ac:dyDescent="0.25">
      <c r="A8675">
        <v>38113</v>
      </c>
      <c r="B8675" t="str">
        <f>INDEX( Table3[],MATCH(Sales[[#This Row],[Category]],Table3[Category],0),1)</f>
        <v>LIQUOR</v>
      </c>
      <c r="C8675" t="s">
        <v>35</v>
      </c>
      <c r="D8675" t="s">
        <v>3313</v>
      </c>
      <c r="E8675" t="s">
        <v>449</v>
      </c>
      <c r="F8675">
        <v>2156</v>
      </c>
      <c r="G8675" s="1">
        <v>1.19</v>
      </c>
      <c r="H8675">
        <f>IF(INDEX(Sale_Promotions[[Code]:[Sale Price]],MATCH(Sales[[#This Row],[Code]],Sale_Promotions[Code],0),2)=0,Sales[[#This Row],[Price]],INDEX(Sale_Promotions[[Code]:[Sale Price]],MATCH(Sales[[#This Row],[Code]],Sale_Promotions[Code],0),2))</f>
        <v>1.19</v>
      </c>
      <c r="I8675">
        <f>Sales[[#This Row],[Total Inventory]]*Sales[[#This Row],[Sale_Price]]</f>
        <v>2565.64</v>
      </c>
    </row>
    <row r="8676" spans="1:9" x14ac:dyDescent="0.25">
      <c r="A8676">
        <v>300607</v>
      </c>
      <c r="B8676" t="str">
        <f>INDEX( Table3[],MATCH(Sales[[#This Row],[Category]],Table3[Category],0),1)</f>
        <v>WINE</v>
      </c>
      <c r="C8676" t="s">
        <v>41</v>
      </c>
      <c r="D8676" t="s">
        <v>8294</v>
      </c>
      <c r="E8676" t="s">
        <v>10</v>
      </c>
      <c r="F8676">
        <v>24</v>
      </c>
      <c r="G8676" s="1">
        <v>16.989999999999998</v>
      </c>
      <c r="H8676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8676">
        <f>Sales[[#This Row],[Total Inventory]]*Sales[[#This Row],[Sale_Price]]</f>
        <v>407.76</v>
      </c>
    </row>
    <row r="8677" spans="1:9" x14ac:dyDescent="0.25">
      <c r="A8677">
        <v>31100</v>
      </c>
      <c r="B8677" t="str">
        <f>INDEX( Table3[],MATCH(Sales[[#This Row],[Category]],Table3[Category],0),1)</f>
        <v>LIQUOR</v>
      </c>
      <c r="C8677" t="s">
        <v>37</v>
      </c>
      <c r="D8677" t="s">
        <v>8295</v>
      </c>
      <c r="E8677" t="s">
        <v>133</v>
      </c>
      <c r="F8677">
        <v>68</v>
      </c>
      <c r="G8677" s="1">
        <v>15.99</v>
      </c>
      <c r="H867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8677">
        <f>Sales[[#This Row],[Total Inventory]]*Sales[[#This Row],[Sale_Price]]</f>
        <v>1087.32</v>
      </c>
    </row>
    <row r="8678" spans="1:9" x14ac:dyDescent="0.25">
      <c r="A8678">
        <v>28002</v>
      </c>
      <c r="B8678" t="str">
        <f>INDEX( Table3[],MATCH(Sales[[#This Row],[Category]],Table3[Category],0),1)</f>
        <v>LIQUOR</v>
      </c>
      <c r="C8678" t="s">
        <v>14</v>
      </c>
      <c r="D8678" t="s">
        <v>3465</v>
      </c>
      <c r="E8678" t="s">
        <v>449</v>
      </c>
      <c r="F8678">
        <v>1574</v>
      </c>
      <c r="G8678" s="1">
        <v>2.4900000000000002</v>
      </c>
      <c r="H8678">
        <f>IF(INDEX(Sale_Promotions[[Code]:[Sale Price]],MATCH(Sales[[#This Row],[Code]],Sale_Promotions[Code],0),2)=0,Sales[[#This Row],[Price]],INDEX(Sale_Promotions[[Code]:[Sale Price]],MATCH(Sales[[#This Row],[Code]],Sale_Promotions[Code],0),2))</f>
        <v>2.4900000000000002</v>
      </c>
      <c r="I8678">
        <f>Sales[[#This Row],[Total Inventory]]*Sales[[#This Row],[Sale_Price]]</f>
        <v>3919.26</v>
      </c>
    </row>
    <row r="8679" spans="1:9" x14ac:dyDescent="0.25">
      <c r="A8679">
        <v>27154</v>
      </c>
      <c r="B8679" t="str">
        <f>INDEX( Table3[],MATCH(Sales[[#This Row],[Category]],Table3[Category],0),1)</f>
        <v>WINE</v>
      </c>
      <c r="C8679" t="s">
        <v>53</v>
      </c>
      <c r="D8679" t="s">
        <v>633</v>
      </c>
      <c r="E8679" t="s">
        <v>449</v>
      </c>
      <c r="F8679">
        <v>1245</v>
      </c>
      <c r="G8679" s="1">
        <v>5.29</v>
      </c>
      <c r="H8679">
        <f>IF(INDEX(Sale_Promotions[[Code]:[Sale Price]],MATCH(Sales[[#This Row],[Code]],Sale_Promotions[Code],0),2)=0,Sales[[#This Row],[Price]],INDEX(Sale_Promotions[[Code]:[Sale Price]],MATCH(Sales[[#This Row],[Code]],Sale_Promotions[Code],0),2))</f>
        <v>5.29</v>
      </c>
      <c r="I8679">
        <f>Sales[[#This Row],[Total Inventory]]*Sales[[#This Row],[Sale_Price]]</f>
        <v>6586.05</v>
      </c>
    </row>
    <row r="8680" spans="1:9" x14ac:dyDescent="0.25">
      <c r="A8680">
        <v>19623</v>
      </c>
      <c r="B8680" t="str">
        <f>INDEX( Table3[],MATCH(Sales[[#This Row],[Category]],Table3[Category],0),1)</f>
        <v>LIQUOR</v>
      </c>
      <c r="C8680" t="s">
        <v>14</v>
      </c>
      <c r="D8680" t="s">
        <v>8296</v>
      </c>
      <c r="E8680" t="s">
        <v>10</v>
      </c>
      <c r="F8680">
        <v>87</v>
      </c>
      <c r="G8680" s="1">
        <v>42.99</v>
      </c>
      <c r="H8680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8680">
        <f>Sales[[#This Row],[Total Inventory]]*Sales[[#This Row],[Sale_Price]]</f>
        <v>3740.13</v>
      </c>
    </row>
    <row r="8681" spans="1:9" x14ac:dyDescent="0.25">
      <c r="A8681">
        <v>23369</v>
      </c>
      <c r="B8681" t="str">
        <f>INDEX( Table3[],MATCH(Sales[[#This Row],[Category]],Table3[Category],0),1)</f>
        <v>BEER</v>
      </c>
      <c r="C8681" t="s">
        <v>11</v>
      </c>
      <c r="D8681" t="s">
        <v>8297</v>
      </c>
      <c r="E8681" t="s">
        <v>25</v>
      </c>
      <c r="F8681">
        <v>0</v>
      </c>
      <c r="G8681" s="1">
        <v>1.69</v>
      </c>
      <c r="H8681">
        <f>IF(INDEX(Sale_Promotions[[Code]:[Sale Price]],MATCH(Sales[[#This Row],[Code]],Sale_Promotions[Code],0),2)=0,Sales[[#This Row],[Price]],INDEX(Sale_Promotions[[Code]:[Sale Price]],MATCH(Sales[[#This Row],[Code]],Sale_Promotions[Code],0),2))</f>
        <v>1.69</v>
      </c>
      <c r="I8681">
        <f>Sales[[#This Row],[Total Inventory]]*Sales[[#This Row],[Sale_Price]]</f>
        <v>0</v>
      </c>
    </row>
    <row r="8682" spans="1:9" x14ac:dyDescent="0.25">
      <c r="A8682">
        <v>28595</v>
      </c>
      <c r="B8682" t="str">
        <f>INDEX( Table3[],MATCH(Sales[[#This Row],[Category]],Table3[Category],0),1)</f>
        <v>BEER</v>
      </c>
      <c r="C8682" t="s">
        <v>11</v>
      </c>
      <c r="D8682" t="s">
        <v>8298</v>
      </c>
      <c r="E8682" t="s">
        <v>229</v>
      </c>
      <c r="F8682">
        <v>261</v>
      </c>
      <c r="G8682" s="1">
        <v>1.25</v>
      </c>
      <c r="H8682">
        <f>IF(INDEX(Sale_Promotions[[Code]:[Sale Price]],MATCH(Sales[[#This Row],[Code]],Sale_Promotions[Code],0),2)=0,Sales[[#This Row],[Price]],INDEX(Sale_Promotions[[Code]:[Sale Price]],MATCH(Sales[[#This Row],[Code]],Sale_Promotions[Code],0),2))</f>
        <v>1.25</v>
      </c>
      <c r="I8682">
        <f>Sales[[#This Row],[Total Inventory]]*Sales[[#This Row],[Sale_Price]]</f>
        <v>326.25</v>
      </c>
    </row>
    <row r="8683" spans="1:9" x14ac:dyDescent="0.25">
      <c r="A8683">
        <v>86614</v>
      </c>
      <c r="B8683" t="str">
        <f>INDEX( Table3[],MATCH(Sales[[#This Row],[Category]],Table3[Category],0),1)</f>
        <v>WINE</v>
      </c>
      <c r="C8683" t="s">
        <v>61</v>
      </c>
      <c r="D8683" t="s">
        <v>8299</v>
      </c>
      <c r="E8683" t="s">
        <v>23</v>
      </c>
      <c r="F8683">
        <v>82</v>
      </c>
      <c r="G8683" s="1">
        <v>12.99</v>
      </c>
      <c r="H8683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8683">
        <f>Sales[[#This Row],[Total Inventory]]*Sales[[#This Row],[Sale_Price]]</f>
        <v>1065.18</v>
      </c>
    </row>
    <row r="8684" spans="1:9" x14ac:dyDescent="0.25">
      <c r="A8684">
        <v>48512</v>
      </c>
      <c r="B8684" t="str">
        <f>INDEX( Table3[],MATCH(Sales[[#This Row],[Category]],Table3[Category],0),1)</f>
        <v>WINE</v>
      </c>
      <c r="C8684" t="s">
        <v>21</v>
      </c>
      <c r="D8684" t="s">
        <v>8300</v>
      </c>
      <c r="E8684" t="s">
        <v>10</v>
      </c>
      <c r="F8684">
        <v>36</v>
      </c>
      <c r="G8684" s="1">
        <v>14.99</v>
      </c>
      <c r="H8684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8684">
        <f>Sales[[#This Row],[Total Inventory]]*Sales[[#This Row],[Sale_Price]]</f>
        <v>539.64</v>
      </c>
    </row>
    <row r="8685" spans="1:9" x14ac:dyDescent="0.25">
      <c r="A8685">
        <v>43931</v>
      </c>
      <c r="B8685" t="str">
        <f>INDEX( Table3[],MATCH(Sales[[#This Row],[Category]],Table3[Category],0),1)</f>
        <v>WINE</v>
      </c>
      <c r="C8685" t="s">
        <v>61</v>
      </c>
      <c r="D8685" t="s">
        <v>8301</v>
      </c>
      <c r="E8685" t="s">
        <v>10</v>
      </c>
      <c r="F8685">
        <v>341</v>
      </c>
      <c r="G8685" s="1">
        <v>20.99</v>
      </c>
      <c r="H8685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8685">
        <f>Sales[[#This Row],[Total Inventory]]*Sales[[#This Row],[Sale_Price]]</f>
        <v>7157.5899999999992</v>
      </c>
    </row>
    <row r="8686" spans="1:9" x14ac:dyDescent="0.25">
      <c r="A8686">
        <v>80620</v>
      </c>
      <c r="B8686" t="str">
        <f>INDEX( Table3[],MATCH(Sales[[#This Row],[Category]],Table3[Category],0),1)</f>
        <v>WINE</v>
      </c>
      <c r="C8686" t="s">
        <v>28</v>
      </c>
      <c r="D8686" t="s">
        <v>8302</v>
      </c>
      <c r="E8686" t="s">
        <v>10</v>
      </c>
      <c r="F8686">
        <v>0</v>
      </c>
      <c r="G8686" s="1">
        <v>29.99</v>
      </c>
      <c r="H8686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8686">
        <f>Sales[[#This Row],[Total Inventory]]*Sales[[#This Row],[Sale_Price]]</f>
        <v>0</v>
      </c>
    </row>
    <row r="8687" spans="1:9" x14ac:dyDescent="0.25">
      <c r="A8687">
        <v>87333</v>
      </c>
      <c r="B8687" t="str">
        <f>INDEX( Table3[],MATCH(Sales[[#This Row],[Category]],Table3[Category],0),1)</f>
        <v>LIQUOR</v>
      </c>
      <c r="C8687" t="s">
        <v>14</v>
      </c>
      <c r="D8687" t="s">
        <v>8303</v>
      </c>
      <c r="E8687" t="s">
        <v>10</v>
      </c>
      <c r="F8687">
        <v>86</v>
      </c>
      <c r="G8687" s="1">
        <v>164.99</v>
      </c>
      <c r="H8687">
        <f>IF(INDEX(Sale_Promotions[[Code]:[Sale Price]],MATCH(Sales[[#This Row],[Code]],Sale_Promotions[Code],0),2)=0,Sales[[#This Row],[Price]],INDEX(Sale_Promotions[[Code]:[Sale Price]],MATCH(Sales[[#This Row],[Code]],Sale_Promotions[Code],0),2))</f>
        <v>149.99</v>
      </c>
      <c r="I8687">
        <f>Sales[[#This Row],[Total Inventory]]*Sales[[#This Row],[Sale_Price]]</f>
        <v>12899.140000000001</v>
      </c>
    </row>
    <row r="8688" spans="1:9" x14ac:dyDescent="0.25">
      <c r="A8688">
        <v>81671</v>
      </c>
      <c r="B8688" t="str">
        <f>INDEX( Table3[],MATCH(Sales[[#This Row],[Category]],Table3[Category],0),1)</f>
        <v>WINE</v>
      </c>
      <c r="C8688" t="s">
        <v>242</v>
      </c>
      <c r="D8688" t="s">
        <v>4584</v>
      </c>
      <c r="E8688" t="s">
        <v>244</v>
      </c>
      <c r="F8688">
        <v>13</v>
      </c>
      <c r="G8688" s="1">
        <v>1.79</v>
      </c>
      <c r="H8688">
        <f>IF(INDEX(Sale_Promotions[[Code]:[Sale Price]],MATCH(Sales[[#This Row],[Code]],Sale_Promotions[Code],0),2)=0,Sales[[#This Row],[Price]],INDEX(Sale_Promotions[[Code]:[Sale Price]],MATCH(Sales[[#This Row],[Code]],Sale_Promotions[Code],0),2))</f>
        <v>0.99</v>
      </c>
      <c r="I8688">
        <f>Sales[[#This Row],[Total Inventory]]*Sales[[#This Row],[Sale_Price]]</f>
        <v>12.87</v>
      </c>
    </row>
    <row r="8689" spans="1:9" x14ac:dyDescent="0.25">
      <c r="A8689">
        <v>30635</v>
      </c>
      <c r="B8689" t="str">
        <f>INDEX( Table3[],MATCH(Sales[[#This Row],[Category]],Table3[Category],0),1)</f>
        <v>LIQUOR</v>
      </c>
      <c r="C8689" t="s">
        <v>198</v>
      </c>
      <c r="D8689" t="s">
        <v>8064</v>
      </c>
      <c r="E8689" t="s">
        <v>16</v>
      </c>
      <c r="F8689">
        <v>368</v>
      </c>
      <c r="G8689" s="1">
        <v>23.99</v>
      </c>
      <c r="H8689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8689">
        <f>Sales[[#This Row],[Total Inventory]]*Sales[[#This Row],[Sale_Price]]</f>
        <v>7724.32</v>
      </c>
    </row>
    <row r="8690" spans="1:9" x14ac:dyDescent="0.25">
      <c r="A8690">
        <v>10030</v>
      </c>
      <c r="B8690" t="str">
        <f>INDEX( Table3[],MATCH(Sales[[#This Row],[Category]],Table3[Category],0),1)</f>
        <v>WINE</v>
      </c>
      <c r="C8690" t="s">
        <v>53</v>
      </c>
      <c r="D8690" t="s">
        <v>8304</v>
      </c>
      <c r="E8690" t="s">
        <v>10</v>
      </c>
      <c r="F8690">
        <v>4</v>
      </c>
      <c r="G8690" s="1">
        <v>45.99</v>
      </c>
      <c r="H8690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8690">
        <f>Sales[[#This Row],[Total Inventory]]*Sales[[#This Row],[Sale_Price]]</f>
        <v>183.96</v>
      </c>
    </row>
    <row r="8691" spans="1:9" x14ac:dyDescent="0.25">
      <c r="A8691">
        <v>70265</v>
      </c>
      <c r="B8691" t="str">
        <f>INDEX( Table3[],MATCH(Sales[[#This Row],[Category]],Table3[Category],0),1)</f>
        <v>LIQUOR</v>
      </c>
      <c r="C8691" t="s">
        <v>175</v>
      </c>
      <c r="D8691" t="s">
        <v>8305</v>
      </c>
      <c r="E8691" t="s">
        <v>10</v>
      </c>
      <c r="F8691">
        <v>16</v>
      </c>
      <c r="G8691" s="1">
        <v>30.99</v>
      </c>
      <c r="H8691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8691">
        <f>Sales[[#This Row],[Total Inventory]]*Sales[[#This Row],[Sale_Price]]</f>
        <v>495.84</v>
      </c>
    </row>
    <row r="8692" spans="1:9" x14ac:dyDescent="0.25">
      <c r="A8692">
        <v>13455</v>
      </c>
      <c r="B8692" t="str">
        <f>INDEX( Table3[],MATCH(Sales[[#This Row],[Category]],Table3[Category],0),1)</f>
        <v>WINE</v>
      </c>
      <c r="C8692" t="s">
        <v>39</v>
      </c>
      <c r="D8692" t="s">
        <v>8306</v>
      </c>
      <c r="E8692" t="s">
        <v>10</v>
      </c>
      <c r="F8692">
        <v>411</v>
      </c>
      <c r="G8692" s="1">
        <v>12.69</v>
      </c>
      <c r="H8692">
        <f>IF(INDEX(Sale_Promotions[[Code]:[Sale Price]],MATCH(Sales[[#This Row],[Code]],Sale_Promotions[Code],0),2)=0,Sales[[#This Row],[Price]],INDEX(Sale_Promotions[[Code]:[Sale Price]],MATCH(Sales[[#This Row],[Code]],Sale_Promotions[Code],0),2))</f>
        <v>12.19</v>
      </c>
      <c r="I8692">
        <f>Sales[[#This Row],[Total Inventory]]*Sales[[#This Row],[Sale_Price]]</f>
        <v>5010.09</v>
      </c>
    </row>
    <row r="8693" spans="1:9" x14ac:dyDescent="0.25">
      <c r="A8693">
        <v>70407</v>
      </c>
      <c r="B8693" t="str">
        <f>INDEX( Table3[],MATCH(Sales[[#This Row],[Category]],Table3[Category],0),1)</f>
        <v>LIQUOR</v>
      </c>
      <c r="C8693" t="s">
        <v>245</v>
      </c>
      <c r="D8693" t="s">
        <v>8307</v>
      </c>
      <c r="E8693" t="s">
        <v>10</v>
      </c>
      <c r="F8693">
        <v>0</v>
      </c>
      <c r="G8693" s="1">
        <v>73.989999999999995</v>
      </c>
      <c r="H8693">
        <f>IF(INDEX(Sale_Promotions[[Code]:[Sale Price]],MATCH(Sales[[#This Row],[Code]],Sale_Promotions[Code],0),2)=0,Sales[[#This Row],[Price]],INDEX(Sale_Promotions[[Code]:[Sale Price]],MATCH(Sales[[#This Row],[Code]],Sale_Promotions[Code],0),2))</f>
        <v>73.989999999999995</v>
      </c>
      <c r="I8693">
        <f>Sales[[#This Row],[Total Inventory]]*Sales[[#This Row],[Sale_Price]]</f>
        <v>0</v>
      </c>
    </row>
    <row r="8694" spans="1:9" x14ac:dyDescent="0.25">
      <c r="A8694">
        <v>46189</v>
      </c>
      <c r="B8694" t="str">
        <f>INDEX( Table3[],MATCH(Sales[[#This Row],[Category]],Table3[Category],0),1)</f>
        <v>WINE</v>
      </c>
      <c r="C8694" t="s">
        <v>61</v>
      </c>
      <c r="D8694" t="s">
        <v>8308</v>
      </c>
      <c r="E8694" t="s">
        <v>10</v>
      </c>
      <c r="F8694">
        <v>0</v>
      </c>
      <c r="G8694" s="1">
        <v>65.989999999999995</v>
      </c>
      <c r="H8694">
        <f>IF(INDEX(Sale_Promotions[[Code]:[Sale Price]],MATCH(Sales[[#This Row],[Code]],Sale_Promotions[Code],0),2)=0,Sales[[#This Row],[Price]],INDEX(Sale_Promotions[[Code]:[Sale Price]],MATCH(Sales[[#This Row],[Code]],Sale_Promotions[Code],0),2))</f>
        <v>65.989999999999995</v>
      </c>
      <c r="I8694">
        <f>Sales[[#This Row],[Total Inventory]]*Sales[[#This Row],[Sale_Price]]</f>
        <v>0</v>
      </c>
    </row>
    <row r="8695" spans="1:9" x14ac:dyDescent="0.25">
      <c r="A8695">
        <v>40088</v>
      </c>
      <c r="B8695" t="str">
        <f>INDEX( Table3[],MATCH(Sales[[#This Row],[Category]],Table3[Category],0),1)</f>
        <v>WINE</v>
      </c>
      <c r="C8695" t="s">
        <v>64</v>
      </c>
      <c r="D8695" t="s">
        <v>8309</v>
      </c>
      <c r="E8695" t="s">
        <v>10</v>
      </c>
      <c r="F8695">
        <v>72</v>
      </c>
      <c r="G8695" s="1">
        <v>17.989999999999998</v>
      </c>
      <c r="H869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8695">
        <f>Sales[[#This Row],[Total Inventory]]*Sales[[#This Row],[Sale_Price]]</f>
        <v>1295.28</v>
      </c>
    </row>
    <row r="8696" spans="1:9" x14ac:dyDescent="0.25">
      <c r="A8696">
        <v>438804</v>
      </c>
      <c r="B8696" t="str">
        <f>INDEX( Table3[],MATCH(Sales[[#This Row],[Category]],Table3[Category],0),1)</f>
        <v>WINE</v>
      </c>
      <c r="C8696" t="s">
        <v>39</v>
      </c>
      <c r="D8696" t="s">
        <v>8310</v>
      </c>
      <c r="E8696" t="s">
        <v>10</v>
      </c>
      <c r="F8696">
        <v>0</v>
      </c>
      <c r="G8696" s="1">
        <v>17.489999999999998</v>
      </c>
      <c r="H8696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8696">
        <f>Sales[[#This Row],[Total Inventory]]*Sales[[#This Row],[Sale_Price]]</f>
        <v>0</v>
      </c>
    </row>
    <row r="8697" spans="1:9" x14ac:dyDescent="0.25">
      <c r="A8697">
        <v>50131</v>
      </c>
      <c r="B8697" t="str">
        <f>INDEX( Table3[],MATCH(Sales[[#This Row],[Category]],Table3[Category],0),1)</f>
        <v>LIQUOR</v>
      </c>
      <c r="C8697" t="s">
        <v>57</v>
      </c>
      <c r="D8697" t="s">
        <v>8311</v>
      </c>
      <c r="E8697" t="s">
        <v>10</v>
      </c>
      <c r="F8697">
        <v>143</v>
      </c>
      <c r="G8697" s="1">
        <v>27.99</v>
      </c>
      <c r="H8697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8697">
        <f>Sales[[#This Row],[Total Inventory]]*Sales[[#This Row],[Sale_Price]]</f>
        <v>4002.5699999999997</v>
      </c>
    </row>
    <row r="8698" spans="1:9" x14ac:dyDescent="0.25">
      <c r="A8698">
        <v>340056</v>
      </c>
      <c r="B8698" t="str">
        <f>INDEX( Table3[],MATCH(Sales[[#This Row],[Category]],Table3[Category],0),1)</f>
        <v>WINE</v>
      </c>
      <c r="C8698" t="s">
        <v>242</v>
      </c>
      <c r="D8698" t="s">
        <v>8312</v>
      </c>
      <c r="E8698" t="s">
        <v>10</v>
      </c>
      <c r="F8698">
        <v>8</v>
      </c>
      <c r="G8698" s="1">
        <v>13.69</v>
      </c>
      <c r="H8698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8698">
        <f>Sales[[#This Row],[Total Inventory]]*Sales[[#This Row],[Sale_Price]]</f>
        <v>109.52</v>
      </c>
    </row>
    <row r="8699" spans="1:9" x14ac:dyDescent="0.25">
      <c r="A8699">
        <v>167100</v>
      </c>
      <c r="B8699" t="str">
        <f>INDEX( Table3[],MATCH(Sales[[#This Row],[Category]],Table3[Category],0),1)</f>
        <v>WINE</v>
      </c>
      <c r="C8699" t="s">
        <v>41</v>
      </c>
      <c r="D8699" t="s">
        <v>8313</v>
      </c>
      <c r="E8699" t="s">
        <v>10</v>
      </c>
      <c r="F8699">
        <v>31</v>
      </c>
      <c r="G8699" s="1">
        <v>12.99</v>
      </c>
      <c r="H869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8699">
        <f>Sales[[#This Row],[Total Inventory]]*Sales[[#This Row],[Sale_Price]]</f>
        <v>402.69</v>
      </c>
    </row>
    <row r="8700" spans="1:9" x14ac:dyDescent="0.25">
      <c r="A8700">
        <v>23604</v>
      </c>
      <c r="B8700" t="str">
        <f>INDEX( Table3[],MATCH(Sales[[#This Row],[Category]],Table3[Category],0),1)</f>
        <v>LIQUOR</v>
      </c>
      <c r="C8700" t="s">
        <v>26</v>
      </c>
      <c r="D8700" t="s">
        <v>4342</v>
      </c>
      <c r="E8700" t="s">
        <v>16</v>
      </c>
      <c r="F8700">
        <v>61</v>
      </c>
      <c r="G8700" s="1">
        <v>28.99</v>
      </c>
      <c r="H8700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8700">
        <f>Sales[[#This Row],[Total Inventory]]*Sales[[#This Row],[Sale_Price]]</f>
        <v>1768.3899999999999</v>
      </c>
    </row>
    <row r="8701" spans="1:9" x14ac:dyDescent="0.25">
      <c r="A8701">
        <v>74199</v>
      </c>
      <c r="B8701" t="str">
        <f>INDEX( Table3[],MATCH(Sales[[#This Row],[Category]],Table3[Category],0),1)</f>
        <v>LIQUOR</v>
      </c>
      <c r="C8701" t="s">
        <v>14</v>
      </c>
      <c r="D8701" t="s">
        <v>8314</v>
      </c>
      <c r="E8701" t="s">
        <v>10</v>
      </c>
      <c r="F8701">
        <v>179</v>
      </c>
      <c r="G8701" s="1">
        <v>21.99</v>
      </c>
      <c r="H8701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8701">
        <f>Sales[[#This Row],[Total Inventory]]*Sales[[#This Row],[Sale_Price]]</f>
        <v>3936.2099999999996</v>
      </c>
    </row>
    <row r="8702" spans="1:9" x14ac:dyDescent="0.25">
      <c r="A8702">
        <v>70455</v>
      </c>
      <c r="B8702" t="str">
        <f>INDEX( Table3[],MATCH(Sales[[#This Row],[Category]],Table3[Category],0),1)</f>
        <v>LIQUOR</v>
      </c>
      <c r="C8702" t="s">
        <v>175</v>
      </c>
      <c r="D8702" t="s">
        <v>8315</v>
      </c>
      <c r="E8702" t="s">
        <v>10</v>
      </c>
      <c r="F8702">
        <v>271</v>
      </c>
      <c r="G8702" s="1">
        <v>37.99</v>
      </c>
      <c r="H8702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8702">
        <f>Sales[[#This Row],[Total Inventory]]*Sales[[#This Row],[Sale_Price]]</f>
        <v>10295.290000000001</v>
      </c>
    </row>
    <row r="8703" spans="1:9" x14ac:dyDescent="0.25">
      <c r="A8703">
        <v>29378</v>
      </c>
      <c r="B8703" t="str">
        <f>INDEX( Table3[],MATCH(Sales[[#This Row],[Category]],Table3[Category],0),1)</f>
        <v>LIQUOR</v>
      </c>
      <c r="C8703" t="s">
        <v>245</v>
      </c>
      <c r="D8703" t="s">
        <v>7660</v>
      </c>
      <c r="E8703" t="s">
        <v>449</v>
      </c>
      <c r="F8703">
        <v>429</v>
      </c>
      <c r="G8703" s="1">
        <v>2.79</v>
      </c>
      <c r="H8703">
        <f>IF(INDEX(Sale_Promotions[[Code]:[Sale Price]],MATCH(Sales[[#This Row],[Code]],Sale_Promotions[Code],0),2)=0,Sales[[#This Row],[Price]],INDEX(Sale_Promotions[[Code]:[Sale Price]],MATCH(Sales[[#This Row],[Code]],Sale_Promotions[Code],0),2))</f>
        <v>2.79</v>
      </c>
      <c r="I8703">
        <f>Sales[[#This Row],[Total Inventory]]*Sales[[#This Row],[Sale_Price]]</f>
        <v>1196.9100000000001</v>
      </c>
    </row>
    <row r="8704" spans="1:9" x14ac:dyDescent="0.25">
      <c r="A8704">
        <v>336878</v>
      </c>
      <c r="B8704" t="str">
        <f>INDEX( Table3[],MATCH(Sales[[#This Row],[Category]],Table3[Category],0),1)</f>
        <v>WINE</v>
      </c>
      <c r="C8704" t="s">
        <v>41</v>
      </c>
      <c r="D8704" t="s">
        <v>8316</v>
      </c>
      <c r="E8704" t="s">
        <v>10</v>
      </c>
      <c r="F8704">
        <v>2</v>
      </c>
      <c r="G8704" s="1">
        <v>10.49</v>
      </c>
      <c r="H8704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8704">
        <f>Sales[[#This Row],[Total Inventory]]*Sales[[#This Row],[Sale_Price]]</f>
        <v>14.98</v>
      </c>
    </row>
    <row r="8705" spans="1:9" x14ac:dyDescent="0.25">
      <c r="A8705">
        <v>20745</v>
      </c>
      <c r="B8705" t="str">
        <f>INDEX( Table3[],MATCH(Sales[[#This Row],[Category]],Table3[Category],0),1)</f>
        <v>WINE</v>
      </c>
      <c r="C8705" t="s">
        <v>28</v>
      </c>
      <c r="D8705" t="s">
        <v>4276</v>
      </c>
      <c r="E8705" t="s">
        <v>23</v>
      </c>
      <c r="F8705">
        <v>405</v>
      </c>
      <c r="G8705" s="1">
        <v>13.99</v>
      </c>
      <c r="H870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705">
        <f>Sales[[#This Row],[Total Inventory]]*Sales[[#This Row],[Sale_Price]]</f>
        <v>4450.95</v>
      </c>
    </row>
    <row r="8706" spans="1:9" x14ac:dyDescent="0.25">
      <c r="A8706">
        <v>19356</v>
      </c>
      <c r="B8706" t="str">
        <f>INDEX( Table3[],MATCH(Sales[[#This Row],[Category]],Table3[Category],0),1)</f>
        <v>WINE</v>
      </c>
      <c r="C8706" t="s">
        <v>61</v>
      </c>
      <c r="D8706" t="s">
        <v>7210</v>
      </c>
      <c r="E8706" t="s">
        <v>10</v>
      </c>
      <c r="F8706">
        <v>219</v>
      </c>
      <c r="G8706" s="1">
        <v>13.99</v>
      </c>
      <c r="H8706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8706">
        <f>Sales[[#This Row],[Total Inventory]]*Sales[[#This Row],[Sale_Price]]</f>
        <v>3063.81</v>
      </c>
    </row>
    <row r="8707" spans="1:9" x14ac:dyDescent="0.25">
      <c r="A8707">
        <v>80462</v>
      </c>
      <c r="B8707" t="str">
        <f>INDEX( Table3[],MATCH(Sales[[#This Row],[Category]],Table3[Category],0),1)</f>
        <v>WINE</v>
      </c>
      <c r="C8707" t="s">
        <v>242</v>
      </c>
      <c r="D8707" t="s">
        <v>8317</v>
      </c>
      <c r="E8707" t="s">
        <v>23</v>
      </c>
      <c r="F8707">
        <v>194</v>
      </c>
      <c r="G8707" s="1">
        <v>11.99</v>
      </c>
      <c r="H870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707">
        <f>Sales[[#This Row],[Total Inventory]]*Sales[[#This Row],[Sale_Price]]</f>
        <v>2326.06</v>
      </c>
    </row>
    <row r="8708" spans="1:9" x14ac:dyDescent="0.25">
      <c r="A8708">
        <v>300663</v>
      </c>
      <c r="B8708" t="str">
        <f>INDEX( Table3[],MATCH(Sales[[#This Row],[Category]],Table3[Category],0),1)</f>
        <v>WINE</v>
      </c>
      <c r="C8708" t="s">
        <v>43</v>
      </c>
      <c r="D8708" t="s">
        <v>8318</v>
      </c>
      <c r="E8708" t="s">
        <v>244</v>
      </c>
      <c r="F8708">
        <v>0</v>
      </c>
      <c r="G8708" s="1">
        <v>4.3899999999999997</v>
      </c>
      <c r="H8708">
        <f>IF(INDEX(Sale_Promotions[[Code]:[Sale Price]],MATCH(Sales[[#This Row],[Code]],Sale_Promotions[Code],0),2)=0,Sales[[#This Row],[Price]],INDEX(Sale_Promotions[[Code]:[Sale Price]],MATCH(Sales[[#This Row],[Code]],Sale_Promotions[Code],0),2))</f>
        <v>4.3899999999999997</v>
      </c>
      <c r="I8708">
        <f>Sales[[#This Row],[Total Inventory]]*Sales[[#This Row],[Sale_Price]]</f>
        <v>0</v>
      </c>
    </row>
    <row r="8709" spans="1:9" x14ac:dyDescent="0.25">
      <c r="A8709">
        <v>41220</v>
      </c>
      <c r="B8709" t="str">
        <f>INDEX( Table3[],MATCH(Sales[[#This Row],[Category]],Table3[Category],0),1)</f>
        <v>WINE</v>
      </c>
      <c r="C8709" t="s">
        <v>53</v>
      </c>
      <c r="D8709" t="s">
        <v>8319</v>
      </c>
      <c r="E8709" t="s">
        <v>10</v>
      </c>
      <c r="F8709">
        <v>232</v>
      </c>
      <c r="G8709" s="1">
        <v>24.99</v>
      </c>
      <c r="H8709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8709">
        <f>Sales[[#This Row],[Total Inventory]]*Sales[[#This Row],[Sale_Price]]</f>
        <v>5797.6799999999994</v>
      </c>
    </row>
    <row r="8710" spans="1:9" x14ac:dyDescent="0.25">
      <c r="A8710">
        <v>72907</v>
      </c>
      <c r="B8710" t="str">
        <f>INDEX( Table3[],MATCH(Sales[[#This Row],[Category]],Table3[Category],0),1)</f>
        <v>WINE</v>
      </c>
      <c r="C8710" t="s">
        <v>189</v>
      </c>
      <c r="D8710" t="s">
        <v>8320</v>
      </c>
      <c r="E8710" t="s">
        <v>10</v>
      </c>
      <c r="F8710">
        <v>1162</v>
      </c>
      <c r="G8710" s="1">
        <v>11.99</v>
      </c>
      <c r="H871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710">
        <f>Sales[[#This Row],[Total Inventory]]*Sales[[#This Row],[Sale_Price]]</f>
        <v>13932.380000000001</v>
      </c>
    </row>
    <row r="8711" spans="1:9" x14ac:dyDescent="0.25">
      <c r="A8711">
        <v>29990</v>
      </c>
      <c r="B8711" t="str">
        <f>INDEX( Table3[],MATCH(Sales[[#This Row],[Category]],Table3[Category],0),1)</f>
        <v>BEER</v>
      </c>
      <c r="C8711" t="s">
        <v>11</v>
      </c>
      <c r="D8711" t="s">
        <v>8321</v>
      </c>
      <c r="E8711" t="s">
        <v>25</v>
      </c>
      <c r="F8711">
        <v>0</v>
      </c>
      <c r="G8711" s="1">
        <v>3.6</v>
      </c>
      <c r="H8711">
        <f>IF(INDEX(Sale_Promotions[[Code]:[Sale Price]],MATCH(Sales[[#This Row],[Code]],Sale_Promotions[Code],0),2)=0,Sales[[#This Row],[Price]],INDEX(Sale_Promotions[[Code]:[Sale Price]],MATCH(Sales[[#This Row],[Code]],Sale_Promotions[Code],0),2))</f>
        <v>3.6</v>
      </c>
      <c r="I8711">
        <f>Sales[[#This Row],[Total Inventory]]*Sales[[#This Row],[Sale_Price]]</f>
        <v>0</v>
      </c>
    </row>
    <row r="8712" spans="1:9" x14ac:dyDescent="0.25">
      <c r="A8712">
        <v>3999</v>
      </c>
      <c r="B8712" t="str">
        <f>INDEX( Table3[],MATCH(Sales[[#This Row],[Category]],Table3[Category],0),1)</f>
        <v>BEER</v>
      </c>
      <c r="C8712" t="s">
        <v>11</v>
      </c>
      <c r="D8712" t="s">
        <v>8322</v>
      </c>
      <c r="E8712" t="s">
        <v>25</v>
      </c>
      <c r="F8712">
        <v>5705</v>
      </c>
      <c r="G8712" s="1">
        <v>1.67</v>
      </c>
      <c r="H8712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8712">
        <f>Sales[[#This Row],[Total Inventory]]*Sales[[#This Row],[Sale_Price]]</f>
        <v>9527.35</v>
      </c>
    </row>
    <row r="8713" spans="1:9" x14ac:dyDescent="0.25">
      <c r="A8713">
        <v>311703</v>
      </c>
      <c r="B8713" t="str">
        <f>INDEX( Table3[],MATCH(Sales[[#This Row],[Category]],Table3[Category],0),1)</f>
        <v>WINE</v>
      </c>
      <c r="C8713" t="s">
        <v>61</v>
      </c>
      <c r="D8713" t="s">
        <v>8323</v>
      </c>
      <c r="E8713" t="s">
        <v>10</v>
      </c>
      <c r="F8713">
        <v>0</v>
      </c>
      <c r="G8713" s="1">
        <v>24.99</v>
      </c>
      <c r="H8713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8713">
        <f>Sales[[#This Row],[Total Inventory]]*Sales[[#This Row],[Sale_Price]]</f>
        <v>0</v>
      </c>
    </row>
    <row r="8714" spans="1:9" x14ac:dyDescent="0.25">
      <c r="A8714">
        <v>48155</v>
      </c>
      <c r="B8714" t="str">
        <f>INDEX( Table3[],MATCH(Sales[[#This Row],[Category]],Table3[Category],0),1)</f>
        <v>WINE</v>
      </c>
      <c r="C8714" t="s">
        <v>41</v>
      </c>
      <c r="D8714" t="s">
        <v>8324</v>
      </c>
      <c r="E8714" t="s">
        <v>10</v>
      </c>
      <c r="F8714">
        <v>6</v>
      </c>
      <c r="G8714" s="1">
        <v>61.99</v>
      </c>
      <c r="H8714">
        <f>IF(INDEX(Sale_Promotions[[Code]:[Sale Price]],MATCH(Sales[[#This Row],[Code]],Sale_Promotions[Code],0),2)=0,Sales[[#This Row],[Price]],INDEX(Sale_Promotions[[Code]:[Sale Price]],MATCH(Sales[[#This Row],[Code]],Sale_Promotions[Code],0),2))</f>
        <v>61.99</v>
      </c>
      <c r="I8714">
        <f>Sales[[#This Row],[Total Inventory]]*Sales[[#This Row],[Sale_Price]]</f>
        <v>371.94</v>
      </c>
    </row>
    <row r="8715" spans="1:9" x14ac:dyDescent="0.25">
      <c r="A8715">
        <v>393886</v>
      </c>
      <c r="B8715" t="str">
        <f>INDEX( Table3[],MATCH(Sales[[#This Row],[Category]],Table3[Category],0),1)</f>
        <v>WINE</v>
      </c>
      <c r="C8715" t="s">
        <v>43</v>
      </c>
      <c r="D8715" t="s">
        <v>8325</v>
      </c>
      <c r="E8715" t="s">
        <v>10</v>
      </c>
      <c r="F8715">
        <v>0</v>
      </c>
      <c r="G8715" s="1">
        <v>9.7899999999999991</v>
      </c>
      <c r="H8715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8715">
        <f>Sales[[#This Row],[Total Inventory]]*Sales[[#This Row],[Sale_Price]]</f>
        <v>0</v>
      </c>
    </row>
    <row r="8716" spans="1:9" x14ac:dyDescent="0.25">
      <c r="A8716">
        <v>311584</v>
      </c>
      <c r="B8716" t="str">
        <f>INDEX( Table3[],MATCH(Sales[[#This Row],[Category]],Table3[Category],0),1)</f>
        <v>WINE</v>
      </c>
      <c r="C8716" t="s">
        <v>41</v>
      </c>
      <c r="D8716" t="s">
        <v>8326</v>
      </c>
      <c r="E8716" t="s">
        <v>244</v>
      </c>
      <c r="F8716">
        <v>0</v>
      </c>
      <c r="G8716" s="1">
        <v>4.99</v>
      </c>
      <c r="H8716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8716">
        <f>Sales[[#This Row],[Total Inventory]]*Sales[[#This Row],[Sale_Price]]</f>
        <v>0</v>
      </c>
    </row>
    <row r="8717" spans="1:9" x14ac:dyDescent="0.25">
      <c r="A8717">
        <v>322033</v>
      </c>
      <c r="B8717" t="str">
        <f>INDEX( Table3[],MATCH(Sales[[#This Row],[Category]],Table3[Category],0),1)</f>
        <v>WINE</v>
      </c>
      <c r="C8717" t="s">
        <v>39</v>
      </c>
      <c r="D8717" t="s">
        <v>8327</v>
      </c>
      <c r="E8717" t="s">
        <v>10</v>
      </c>
      <c r="F8717">
        <v>0</v>
      </c>
      <c r="G8717" s="1">
        <v>19.690000000000001</v>
      </c>
      <c r="H8717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8717">
        <f>Sales[[#This Row],[Total Inventory]]*Sales[[#This Row],[Sale_Price]]</f>
        <v>0</v>
      </c>
    </row>
    <row r="8718" spans="1:9" x14ac:dyDescent="0.25">
      <c r="A8718">
        <v>85262</v>
      </c>
      <c r="B8718" t="str">
        <f>INDEX( Table3[],MATCH(Sales[[#This Row],[Category]],Table3[Category],0),1)</f>
        <v>WINE</v>
      </c>
      <c r="C8718" t="s">
        <v>163</v>
      </c>
      <c r="D8718" t="s">
        <v>8328</v>
      </c>
      <c r="E8718" t="s">
        <v>10</v>
      </c>
      <c r="F8718">
        <v>217</v>
      </c>
      <c r="G8718" s="1">
        <v>8.99</v>
      </c>
      <c r="H871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8718">
        <f>Sales[[#This Row],[Total Inventory]]*Sales[[#This Row],[Sale_Price]]</f>
        <v>1950.8300000000002</v>
      </c>
    </row>
    <row r="8719" spans="1:9" x14ac:dyDescent="0.25">
      <c r="A8719">
        <v>36714</v>
      </c>
      <c r="B8719" t="str">
        <f>INDEX( Table3[],MATCH(Sales[[#This Row],[Category]],Table3[Category],0),1)</f>
        <v>LIQUOR</v>
      </c>
      <c r="C8719" t="s">
        <v>37</v>
      </c>
      <c r="D8719" t="s">
        <v>5332</v>
      </c>
      <c r="E8719" t="s">
        <v>449</v>
      </c>
      <c r="F8719">
        <v>1519</v>
      </c>
      <c r="G8719" s="1">
        <v>1.99</v>
      </c>
      <c r="H8719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8719">
        <f>Sales[[#This Row],[Total Inventory]]*Sales[[#This Row],[Sale_Price]]</f>
        <v>3022.81</v>
      </c>
    </row>
    <row r="8720" spans="1:9" x14ac:dyDescent="0.25">
      <c r="A8720">
        <v>333560</v>
      </c>
      <c r="B8720" t="str">
        <f>INDEX( Table3[],MATCH(Sales[[#This Row],[Category]],Table3[Category],0),1)</f>
        <v>WINE</v>
      </c>
      <c r="C8720" t="s">
        <v>61</v>
      </c>
      <c r="D8720" t="s">
        <v>8329</v>
      </c>
      <c r="E8720" t="s">
        <v>10</v>
      </c>
      <c r="F8720">
        <v>6</v>
      </c>
      <c r="G8720" s="1">
        <v>21.99</v>
      </c>
      <c r="H8720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8720">
        <f>Sales[[#This Row],[Total Inventory]]*Sales[[#This Row],[Sale_Price]]</f>
        <v>131.94</v>
      </c>
    </row>
    <row r="8721" spans="1:9" x14ac:dyDescent="0.25">
      <c r="A8721">
        <v>317975</v>
      </c>
      <c r="B8721" t="str">
        <f>INDEX( Table3[],MATCH(Sales[[#This Row],[Category]],Table3[Category],0),1)</f>
        <v>WINE</v>
      </c>
      <c r="C8721" t="s">
        <v>31</v>
      </c>
      <c r="D8721" t="s">
        <v>8330</v>
      </c>
      <c r="E8721" t="s">
        <v>10</v>
      </c>
      <c r="F8721">
        <v>0</v>
      </c>
      <c r="G8721" s="1">
        <v>18.690000000000001</v>
      </c>
      <c r="H8721">
        <f>IF(INDEX(Sale_Promotions[[Code]:[Sale Price]],MATCH(Sales[[#This Row],[Code]],Sale_Promotions[Code],0),2)=0,Sales[[#This Row],[Price]],INDEX(Sale_Promotions[[Code]:[Sale Price]],MATCH(Sales[[#This Row],[Code]],Sale_Promotions[Code],0),2))</f>
        <v>18.690000000000001</v>
      </c>
      <c r="I8721">
        <f>Sales[[#This Row],[Total Inventory]]*Sales[[#This Row],[Sale_Price]]</f>
        <v>0</v>
      </c>
    </row>
    <row r="8722" spans="1:9" x14ac:dyDescent="0.25">
      <c r="A8722">
        <v>329115</v>
      </c>
      <c r="B8722" t="str">
        <f>INDEX( Table3[],MATCH(Sales[[#This Row],[Category]],Table3[Category],0),1)</f>
        <v>WINE</v>
      </c>
      <c r="C8722" t="s">
        <v>21</v>
      </c>
      <c r="D8722" t="s">
        <v>8331</v>
      </c>
      <c r="E8722" t="s">
        <v>10</v>
      </c>
      <c r="F8722">
        <v>0</v>
      </c>
      <c r="G8722" s="1">
        <v>15.49</v>
      </c>
      <c r="H8722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8722">
        <f>Sales[[#This Row],[Total Inventory]]*Sales[[#This Row],[Sale_Price]]</f>
        <v>0</v>
      </c>
    </row>
    <row r="8723" spans="1:9" x14ac:dyDescent="0.25">
      <c r="A8723">
        <v>47482</v>
      </c>
      <c r="B8723" t="str">
        <f>INDEX( Table3[],MATCH(Sales[[#This Row],[Category]],Table3[Category],0),1)</f>
        <v>WINE</v>
      </c>
      <c r="C8723" t="s">
        <v>28</v>
      </c>
      <c r="D8723" t="s">
        <v>8332</v>
      </c>
      <c r="E8723" t="s">
        <v>10</v>
      </c>
      <c r="F8723">
        <v>2</v>
      </c>
      <c r="G8723" s="1">
        <v>14.99</v>
      </c>
      <c r="H872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8723">
        <f>Sales[[#This Row],[Total Inventory]]*Sales[[#This Row],[Sale_Price]]</f>
        <v>29.98</v>
      </c>
    </row>
    <row r="8724" spans="1:9" x14ac:dyDescent="0.25">
      <c r="A8724">
        <v>348630</v>
      </c>
      <c r="B8724" t="str">
        <f>INDEX( Table3[],MATCH(Sales[[#This Row],[Category]],Table3[Category],0),1)</f>
        <v>WINE</v>
      </c>
      <c r="C8724" t="s">
        <v>39</v>
      </c>
      <c r="D8724" t="s">
        <v>6807</v>
      </c>
      <c r="E8724" t="s">
        <v>332</v>
      </c>
      <c r="F8724">
        <v>0</v>
      </c>
      <c r="G8724" s="1">
        <v>20.99</v>
      </c>
      <c r="H8724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8724">
        <f>Sales[[#This Row],[Total Inventory]]*Sales[[#This Row],[Sale_Price]]</f>
        <v>0</v>
      </c>
    </row>
    <row r="8725" spans="1:9" x14ac:dyDescent="0.25">
      <c r="A8725">
        <v>310331</v>
      </c>
      <c r="B8725" t="str">
        <f>INDEX( Table3[],MATCH(Sales[[#This Row],[Category]],Table3[Category],0),1)</f>
        <v>WINE</v>
      </c>
      <c r="C8725" t="s">
        <v>61</v>
      </c>
      <c r="D8725" t="s">
        <v>8333</v>
      </c>
      <c r="E8725" t="s">
        <v>10</v>
      </c>
      <c r="F8725">
        <v>3</v>
      </c>
      <c r="G8725" s="1">
        <v>76.989999999999995</v>
      </c>
      <c r="H8725">
        <f>IF(INDEX(Sale_Promotions[[Code]:[Sale Price]],MATCH(Sales[[#This Row],[Code]],Sale_Promotions[Code],0),2)=0,Sales[[#This Row],[Price]],INDEX(Sale_Promotions[[Code]:[Sale Price]],MATCH(Sales[[#This Row],[Code]],Sale_Promotions[Code],0),2))</f>
        <v>76.989999999999995</v>
      </c>
      <c r="I8725">
        <f>Sales[[#This Row],[Total Inventory]]*Sales[[#This Row],[Sale_Price]]</f>
        <v>230.96999999999997</v>
      </c>
    </row>
    <row r="8726" spans="1:9" x14ac:dyDescent="0.25">
      <c r="A8726">
        <v>410896</v>
      </c>
      <c r="B8726" t="str">
        <f>INDEX( Table3[],MATCH(Sales[[#This Row],[Category]],Table3[Category],0),1)</f>
        <v>WINE</v>
      </c>
      <c r="C8726" t="s">
        <v>17</v>
      </c>
      <c r="D8726" t="s">
        <v>8334</v>
      </c>
      <c r="E8726" t="s">
        <v>10</v>
      </c>
      <c r="F8726">
        <v>0</v>
      </c>
      <c r="G8726" s="1">
        <v>9.7899999999999991</v>
      </c>
      <c r="H8726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8726">
        <f>Sales[[#This Row],[Total Inventory]]*Sales[[#This Row],[Sale_Price]]</f>
        <v>0</v>
      </c>
    </row>
    <row r="8727" spans="1:9" x14ac:dyDescent="0.25">
      <c r="A8727">
        <v>40019</v>
      </c>
      <c r="B8727" t="str">
        <f>INDEX( Table3[],MATCH(Sales[[#This Row],[Category]],Table3[Category],0),1)</f>
        <v>WINE</v>
      </c>
      <c r="C8727" t="s">
        <v>85</v>
      </c>
      <c r="D8727" t="s">
        <v>8335</v>
      </c>
      <c r="E8727" t="s">
        <v>10</v>
      </c>
      <c r="F8727">
        <v>9</v>
      </c>
      <c r="G8727" s="1">
        <v>64.989999999999995</v>
      </c>
      <c r="H8727">
        <f>IF(INDEX(Sale_Promotions[[Code]:[Sale Price]],MATCH(Sales[[#This Row],[Code]],Sale_Promotions[Code],0),2)=0,Sales[[#This Row],[Price]],INDEX(Sale_Promotions[[Code]:[Sale Price]],MATCH(Sales[[#This Row],[Code]],Sale_Promotions[Code],0),2))</f>
        <v>64.989999999999995</v>
      </c>
      <c r="I8727">
        <f>Sales[[#This Row],[Total Inventory]]*Sales[[#This Row],[Sale_Price]]</f>
        <v>584.91</v>
      </c>
    </row>
    <row r="8728" spans="1:9" x14ac:dyDescent="0.25">
      <c r="A8728">
        <v>324401</v>
      </c>
      <c r="B8728" t="str">
        <f>INDEX( Table3[],MATCH(Sales[[#This Row],[Category]],Table3[Category],0),1)</f>
        <v>WINE</v>
      </c>
      <c r="C8728" t="s">
        <v>39</v>
      </c>
      <c r="D8728" t="s">
        <v>8336</v>
      </c>
      <c r="E8728" t="s">
        <v>10</v>
      </c>
      <c r="F8728">
        <v>11</v>
      </c>
      <c r="G8728" s="1">
        <v>214.99</v>
      </c>
      <c r="H8728">
        <f>IF(INDEX(Sale_Promotions[[Code]:[Sale Price]],MATCH(Sales[[#This Row],[Code]],Sale_Promotions[Code],0),2)=0,Sales[[#This Row],[Price]],INDEX(Sale_Promotions[[Code]:[Sale Price]],MATCH(Sales[[#This Row],[Code]],Sale_Promotions[Code],0),2))</f>
        <v>214.99</v>
      </c>
      <c r="I8728">
        <f>Sales[[#This Row],[Total Inventory]]*Sales[[#This Row],[Sale_Price]]</f>
        <v>2364.8900000000003</v>
      </c>
    </row>
    <row r="8729" spans="1:9" x14ac:dyDescent="0.25">
      <c r="A8729">
        <v>49013</v>
      </c>
      <c r="B8729" t="str">
        <f>INDEX( Table3[],MATCH(Sales[[#This Row],[Category]],Table3[Category],0),1)</f>
        <v>WINE</v>
      </c>
      <c r="C8729" t="s">
        <v>21</v>
      </c>
      <c r="D8729" t="s">
        <v>8337</v>
      </c>
      <c r="E8729" t="s">
        <v>10</v>
      </c>
      <c r="F8729">
        <v>1</v>
      </c>
      <c r="G8729" s="1">
        <v>8.99</v>
      </c>
      <c r="H872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8729">
        <f>Sales[[#This Row],[Total Inventory]]*Sales[[#This Row],[Sale_Price]]</f>
        <v>8.99</v>
      </c>
    </row>
    <row r="8730" spans="1:9" x14ac:dyDescent="0.25">
      <c r="A8730">
        <v>99171</v>
      </c>
      <c r="B8730" t="str">
        <f>INDEX( Table3[],MATCH(Sales[[#This Row],[Category]],Table3[Category],0),1)</f>
        <v>BEER</v>
      </c>
      <c r="C8730" t="s">
        <v>11</v>
      </c>
      <c r="D8730" t="s">
        <v>8338</v>
      </c>
      <c r="E8730" t="s">
        <v>170</v>
      </c>
      <c r="F8730">
        <v>0</v>
      </c>
      <c r="G8730" s="1">
        <v>1.9</v>
      </c>
      <c r="H8730">
        <f>IF(INDEX(Sale_Promotions[[Code]:[Sale Price]],MATCH(Sales[[#This Row],[Code]],Sale_Promotions[Code],0),2)=0,Sales[[#This Row],[Price]],INDEX(Sale_Promotions[[Code]:[Sale Price]],MATCH(Sales[[#This Row],[Code]],Sale_Promotions[Code],0),2))</f>
        <v>1.9</v>
      </c>
      <c r="I8730">
        <f>Sales[[#This Row],[Total Inventory]]*Sales[[#This Row],[Sale_Price]]</f>
        <v>0</v>
      </c>
    </row>
    <row r="8731" spans="1:9" x14ac:dyDescent="0.25">
      <c r="A8731">
        <v>82260</v>
      </c>
      <c r="B8731" t="str">
        <f>INDEX( Table3[],MATCH(Sales[[#This Row],[Category]],Table3[Category],0),1)</f>
        <v>WINE</v>
      </c>
      <c r="C8731" t="s">
        <v>61</v>
      </c>
      <c r="D8731" t="s">
        <v>8339</v>
      </c>
      <c r="E8731" t="s">
        <v>10</v>
      </c>
      <c r="F8731">
        <v>230</v>
      </c>
      <c r="G8731" s="1">
        <v>37.99</v>
      </c>
      <c r="H8731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8731">
        <f>Sales[[#This Row],[Total Inventory]]*Sales[[#This Row],[Sale_Price]]</f>
        <v>8737.7000000000007</v>
      </c>
    </row>
    <row r="8732" spans="1:9" x14ac:dyDescent="0.25">
      <c r="A8732">
        <v>83148</v>
      </c>
      <c r="B8732" t="str">
        <f>INDEX( Table3[],MATCH(Sales[[#This Row],[Category]],Table3[Category],0),1)</f>
        <v>WINE</v>
      </c>
      <c r="C8732" t="s">
        <v>28</v>
      </c>
      <c r="D8732" t="s">
        <v>8340</v>
      </c>
      <c r="E8732" t="s">
        <v>23</v>
      </c>
      <c r="F8732">
        <v>200</v>
      </c>
      <c r="G8732" s="1">
        <v>11.99</v>
      </c>
      <c r="H873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732">
        <f>Sales[[#This Row],[Total Inventory]]*Sales[[#This Row],[Sale_Price]]</f>
        <v>2398</v>
      </c>
    </row>
    <row r="8733" spans="1:9" x14ac:dyDescent="0.25">
      <c r="A8733">
        <v>232128</v>
      </c>
      <c r="B8733" t="str">
        <f>INDEX( Table3[],MATCH(Sales[[#This Row],[Category]],Table3[Category],0),1)</f>
        <v>WINE</v>
      </c>
      <c r="C8733" t="s">
        <v>61</v>
      </c>
      <c r="D8733" t="s">
        <v>8341</v>
      </c>
      <c r="E8733" t="s">
        <v>10</v>
      </c>
      <c r="F8733">
        <v>269</v>
      </c>
      <c r="G8733" s="1">
        <v>52.99</v>
      </c>
      <c r="H8733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8733">
        <f>Sales[[#This Row],[Total Inventory]]*Sales[[#This Row],[Sale_Price]]</f>
        <v>14254.310000000001</v>
      </c>
    </row>
    <row r="8734" spans="1:9" x14ac:dyDescent="0.25">
      <c r="A8734">
        <v>75302</v>
      </c>
      <c r="B8734" t="str">
        <f>INDEX( Table3[],MATCH(Sales[[#This Row],[Category]],Table3[Category],0),1)</f>
        <v>WINE</v>
      </c>
      <c r="C8734" t="s">
        <v>28</v>
      </c>
      <c r="D8734" t="s">
        <v>8342</v>
      </c>
      <c r="E8734" t="s">
        <v>23</v>
      </c>
      <c r="F8734">
        <v>251</v>
      </c>
      <c r="G8734" s="1">
        <v>13.49</v>
      </c>
      <c r="H873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734">
        <f>Sales[[#This Row],[Total Inventory]]*Sales[[#This Row],[Sale_Price]]</f>
        <v>2758.4900000000002</v>
      </c>
    </row>
    <row r="8735" spans="1:9" x14ac:dyDescent="0.25">
      <c r="A8735">
        <v>87169</v>
      </c>
      <c r="B8735" t="str">
        <f>INDEX( Table3[],MATCH(Sales[[#This Row],[Category]],Table3[Category],0),1)</f>
        <v>WINE</v>
      </c>
      <c r="C8735" t="s">
        <v>43</v>
      </c>
      <c r="D8735" t="s">
        <v>8343</v>
      </c>
      <c r="E8735" t="s">
        <v>244</v>
      </c>
      <c r="F8735">
        <v>253</v>
      </c>
      <c r="G8735" s="1">
        <v>3.39</v>
      </c>
      <c r="H8735">
        <f>IF(INDEX(Sale_Promotions[[Code]:[Sale Price]],MATCH(Sales[[#This Row],[Code]],Sale_Promotions[Code],0),2)=0,Sales[[#This Row],[Price]],INDEX(Sale_Promotions[[Code]:[Sale Price]],MATCH(Sales[[#This Row],[Code]],Sale_Promotions[Code],0),2))</f>
        <v>3.39</v>
      </c>
      <c r="I8735">
        <f>Sales[[#This Row],[Total Inventory]]*Sales[[#This Row],[Sale_Price]]</f>
        <v>857.67000000000007</v>
      </c>
    </row>
    <row r="8736" spans="1:9" x14ac:dyDescent="0.25">
      <c r="A8736">
        <v>335780</v>
      </c>
      <c r="B8736" t="str">
        <f>INDEX( Table3[],MATCH(Sales[[#This Row],[Category]],Table3[Category],0),1)</f>
        <v>WINE</v>
      </c>
      <c r="C8736" t="s">
        <v>31</v>
      </c>
      <c r="D8736" t="s">
        <v>8344</v>
      </c>
      <c r="E8736" t="s">
        <v>10</v>
      </c>
      <c r="F8736">
        <v>0</v>
      </c>
      <c r="G8736" s="1">
        <v>11.99</v>
      </c>
      <c r="H873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736">
        <f>Sales[[#This Row],[Total Inventory]]*Sales[[#This Row],[Sale_Price]]</f>
        <v>0</v>
      </c>
    </row>
    <row r="8737" spans="1:9" x14ac:dyDescent="0.25">
      <c r="A8737">
        <v>65730</v>
      </c>
      <c r="B8737" t="str">
        <f>INDEX( Table3[],MATCH(Sales[[#This Row],[Category]],Table3[Category],0),1)</f>
        <v>LIQUOR</v>
      </c>
      <c r="C8737" t="s">
        <v>37</v>
      </c>
      <c r="D8737" t="s">
        <v>7323</v>
      </c>
      <c r="E8737" t="s">
        <v>449</v>
      </c>
      <c r="F8737">
        <v>2510</v>
      </c>
      <c r="G8737" s="1">
        <v>1.99</v>
      </c>
      <c r="H8737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8737">
        <f>Sales[[#This Row],[Total Inventory]]*Sales[[#This Row],[Sale_Price]]</f>
        <v>4994.8999999999996</v>
      </c>
    </row>
    <row r="8738" spans="1:9" x14ac:dyDescent="0.25">
      <c r="A8738">
        <v>44639</v>
      </c>
      <c r="B8738" t="str">
        <f>INDEX( Table3[],MATCH(Sales[[#This Row],[Category]],Table3[Category],0),1)</f>
        <v>LIQUOR</v>
      </c>
      <c r="C8738" t="s">
        <v>26</v>
      </c>
      <c r="D8738" t="s">
        <v>8345</v>
      </c>
      <c r="E8738" t="s">
        <v>10</v>
      </c>
      <c r="F8738">
        <v>182</v>
      </c>
      <c r="G8738" s="1">
        <v>29.99</v>
      </c>
      <c r="H8738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8738">
        <f>Sales[[#This Row],[Total Inventory]]*Sales[[#This Row],[Sale_Price]]</f>
        <v>4730.1799999999994</v>
      </c>
    </row>
    <row r="8739" spans="1:9" x14ac:dyDescent="0.25">
      <c r="A8739">
        <v>72138</v>
      </c>
      <c r="B8739" t="str">
        <f>INDEX( Table3[],MATCH(Sales[[#This Row],[Category]],Table3[Category],0),1)</f>
        <v>LIQUOR</v>
      </c>
      <c r="C8739" t="s">
        <v>46</v>
      </c>
      <c r="D8739" t="s">
        <v>8346</v>
      </c>
      <c r="E8739" t="s">
        <v>16</v>
      </c>
      <c r="F8739">
        <v>52</v>
      </c>
      <c r="G8739" s="1">
        <v>10.49</v>
      </c>
      <c r="H8739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8739">
        <f>Sales[[#This Row],[Total Inventory]]*Sales[[#This Row],[Sale_Price]]</f>
        <v>545.48</v>
      </c>
    </row>
    <row r="8740" spans="1:9" x14ac:dyDescent="0.25">
      <c r="A8740">
        <v>305883</v>
      </c>
      <c r="B8740" t="str">
        <f>INDEX( Table3[],MATCH(Sales[[#This Row],[Category]],Table3[Category],0),1)</f>
        <v>WINE</v>
      </c>
      <c r="C8740" t="s">
        <v>41</v>
      </c>
      <c r="D8740" t="s">
        <v>8347</v>
      </c>
      <c r="E8740" t="s">
        <v>10</v>
      </c>
      <c r="F8740">
        <v>0</v>
      </c>
      <c r="G8740" s="1">
        <v>7.99</v>
      </c>
      <c r="H8740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8740">
        <f>Sales[[#This Row],[Total Inventory]]*Sales[[#This Row],[Sale_Price]]</f>
        <v>0</v>
      </c>
    </row>
    <row r="8741" spans="1:9" x14ac:dyDescent="0.25">
      <c r="A8741">
        <v>340640</v>
      </c>
      <c r="B8741" t="str">
        <f>INDEX( Table3[],MATCH(Sales[[#This Row],[Category]],Table3[Category],0),1)</f>
        <v>WINE</v>
      </c>
      <c r="C8741" t="s">
        <v>189</v>
      </c>
      <c r="D8741" t="s">
        <v>8348</v>
      </c>
      <c r="E8741" t="s">
        <v>10</v>
      </c>
      <c r="F8741">
        <v>27</v>
      </c>
      <c r="G8741" s="1">
        <v>9.99</v>
      </c>
      <c r="H8741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8741">
        <f>Sales[[#This Row],[Total Inventory]]*Sales[[#This Row],[Sale_Price]]</f>
        <v>202.23000000000002</v>
      </c>
    </row>
    <row r="8742" spans="1:9" x14ac:dyDescent="0.25">
      <c r="A8742">
        <v>70359</v>
      </c>
      <c r="B8742" t="str">
        <f>INDEX( Table3[],MATCH(Sales[[#This Row],[Category]],Table3[Category],0),1)</f>
        <v>LIQUOR</v>
      </c>
      <c r="C8742" t="s">
        <v>175</v>
      </c>
      <c r="D8742" t="s">
        <v>8349</v>
      </c>
      <c r="E8742" t="s">
        <v>10</v>
      </c>
      <c r="F8742">
        <v>172</v>
      </c>
      <c r="G8742" s="1">
        <v>15.99</v>
      </c>
      <c r="H8742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8742">
        <f>Sales[[#This Row],[Total Inventory]]*Sales[[#This Row],[Sale_Price]]</f>
        <v>2750.28</v>
      </c>
    </row>
    <row r="8743" spans="1:9" x14ac:dyDescent="0.25">
      <c r="A8743">
        <v>36650</v>
      </c>
      <c r="B8743" t="str">
        <f>INDEX( Table3[],MATCH(Sales[[#This Row],[Category]],Table3[Category],0),1)</f>
        <v>LIQUOR</v>
      </c>
      <c r="C8743" t="s">
        <v>37</v>
      </c>
      <c r="D8743" t="s">
        <v>7276</v>
      </c>
      <c r="E8743" t="s">
        <v>10</v>
      </c>
      <c r="F8743">
        <v>671</v>
      </c>
      <c r="G8743" s="1">
        <v>10.79</v>
      </c>
      <c r="H874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8743">
        <f>Sales[[#This Row],[Total Inventory]]*Sales[[#This Row],[Sale_Price]]</f>
        <v>7240.0899999999992</v>
      </c>
    </row>
    <row r="8744" spans="1:9" x14ac:dyDescent="0.25">
      <c r="A8744">
        <v>708978</v>
      </c>
      <c r="B8744" t="str">
        <f>INDEX( Table3[],MATCH(Sales[[#This Row],[Category]],Table3[Category],0),1)</f>
        <v>LIQUOR</v>
      </c>
      <c r="C8744" t="s">
        <v>14</v>
      </c>
      <c r="D8744" t="s">
        <v>8350</v>
      </c>
      <c r="E8744" t="s">
        <v>10</v>
      </c>
      <c r="F8744">
        <v>194</v>
      </c>
      <c r="G8744" s="1">
        <v>47.99</v>
      </c>
      <c r="H8744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8744">
        <f>Sales[[#This Row],[Total Inventory]]*Sales[[#This Row],[Sale_Price]]</f>
        <v>9310.06</v>
      </c>
    </row>
    <row r="8745" spans="1:9" x14ac:dyDescent="0.25">
      <c r="A8745">
        <v>40524</v>
      </c>
      <c r="B8745" t="str">
        <f>INDEX( Table3[],MATCH(Sales[[#This Row],[Category]],Table3[Category],0),1)</f>
        <v>WINE</v>
      </c>
      <c r="C8745" t="s">
        <v>61</v>
      </c>
      <c r="D8745" t="s">
        <v>8351</v>
      </c>
      <c r="E8745" t="s">
        <v>10</v>
      </c>
      <c r="F8745">
        <v>11</v>
      </c>
      <c r="G8745" s="1">
        <v>50.99</v>
      </c>
      <c r="H8745">
        <f>IF(INDEX(Sale_Promotions[[Code]:[Sale Price]],MATCH(Sales[[#This Row],[Code]],Sale_Promotions[Code],0),2)=0,Sales[[#This Row],[Price]],INDEX(Sale_Promotions[[Code]:[Sale Price]],MATCH(Sales[[#This Row],[Code]],Sale_Promotions[Code],0),2))</f>
        <v>50.99</v>
      </c>
      <c r="I8745">
        <f>Sales[[#This Row],[Total Inventory]]*Sales[[#This Row],[Sale_Price]]</f>
        <v>560.89</v>
      </c>
    </row>
    <row r="8746" spans="1:9" x14ac:dyDescent="0.25">
      <c r="A8746">
        <v>320999</v>
      </c>
      <c r="B8746" t="str">
        <f>INDEX( Table3[],MATCH(Sales[[#This Row],[Category]],Table3[Category],0),1)</f>
        <v>WINE</v>
      </c>
      <c r="C8746" t="s">
        <v>31</v>
      </c>
      <c r="D8746" t="s">
        <v>8352</v>
      </c>
      <c r="E8746" t="s">
        <v>10</v>
      </c>
      <c r="F8746">
        <v>12</v>
      </c>
      <c r="G8746" s="1">
        <v>9.99</v>
      </c>
      <c r="H8746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8746">
        <f>Sales[[#This Row],[Total Inventory]]*Sales[[#This Row],[Sale_Price]]</f>
        <v>77.88</v>
      </c>
    </row>
    <row r="8747" spans="1:9" x14ac:dyDescent="0.25">
      <c r="A8747">
        <v>87130</v>
      </c>
      <c r="B8747" t="str">
        <f>INDEX( Table3[],MATCH(Sales[[#This Row],[Category]],Table3[Category],0),1)</f>
        <v>WINE</v>
      </c>
      <c r="C8747" t="s">
        <v>43</v>
      </c>
      <c r="D8747" t="s">
        <v>8353</v>
      </c>
      <c r="E8747" t="s">
        <v>10</v>
      </c>
      <c r="F8747">
        <v>299</v>
      </c>
      <c r="G8747" s="1">
        <v>14.99</v>
      </c>
      <c r="H8747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8747">
        <f>Sales[[#This Row],[Total Inventory]]*Sales[[#This Row],[Sale_Price]]</f>
        <v>4482.01</v>
      </c>
    </row>
    <row r="8748" spans="1:9" x14ac:dyDescent="0.25">
      <c r="A8748">
        <v>340865</v>
      </c>
      <c r="B8748" t="str">
        <f>INDEX( Table3[],MATCH(Sales[[#This Row],[Category]],Table3[Category],0),1)</f>
        <v>WINE</v>
      </c>
      <c r="C8748" t="s">
        <v>85</v>
      </c>
      <c r="D8748" t="s">
        <v>8354</v>
      </c>
      <c r="E8748" t="s">
        <v>10</v>
      </c>
      <c r="F8748">
        <v>0</v>
      </c>
      <c r="G8748" s="1">
        <v>8.99</v>
      </c>
      <c r="H874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8748">
        <f>Sales[[#This Row],[Total Inventory]]*Sales[[#This Row],[Sale_Price]]</f>
        <v>0</v>
      </c>
    </row>
    <row r="8749" spans="1:9" x14ac:dyDescent="0.25">
      <c r="A8749">
        <v>11402</v>
      </c>
      <c r="B8749" t="str">
        <f>INDEX( Table3[],MATCH(Sales[[#This Row],[Category]],Table3[Category],0),1)</f>
        <v>LIQUOR</v>
      </c>
      <c r="C8749" t="s">
        <v>26</v>
      </c>
      <c r="D8749" t="s">
        <v>8355</v>
      </c>
      <c r="E8749" t="s">
        <v>10</v>
      </c>
      <c r="F8749">
        <v>45</v>
      </c>
      <c r="G8749" s="1">
        <v>27.99</v>
      </c>
      <c r="H8749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8749">
        <f>Sales[[#This Row],[Total Inventory]]*Sales[[#This Row],[Sale_Price]]</f>
        <v>1259.55</v>
      </c>
    </row>
    <row r="8750" spans="1:9" x14ac:dyDescent="0.25">
      <c r="A8750">
        <v>426172</v>
      </c>
      <c r="B8750" t="str">
        <f>INDEX( Table3[],MATCH(Sales[[#This Row],[Category]],Table3[Category],0),1)</f>
        <v>WINE</v>
      </c>
      <c r="C8750" t="s">
        <v>61</v>
      </c>
      <c r="D8750" t="s">
        <v>8356</v>
      </c>
      <c r="E8750" t="s">
        <v>10</v>
      </c>
      <c r="F8750">
        <v>0</v>
      </c>
      <c r="G8750" s="1">
        <v>16.489999999999998</v>
      </c>
      <c r="H8750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8750">
        <f>Sales[[#This Row],[Total Inventory]]*Sales[[#This Row],[Sale_Price]]</f>
        <v>0</v>
      </c>
    </row>
    <row r="8751" spans="1:9" x14ac:dyDescent="0.25">
      <c r="A8751">
        <v>38059</v>
      </c>
      <c r="B8751" t="str">
        <f>INDEX( Table3[],MATCH(Sales[[#This Row],[Category]],Table3[Category],0),1)</f>
        <v>LIQUOR</v>
      </c>
      <c r="C8751" t="s">
        <v>35</v>
      </c>
      <c r="D8751" t="s">
        <v>4799</v>
      </c>
      <c r="E8751" t="s">
        <v>1136</v>
      </c>
      <c r="F8751">
        <v>646</v>
      </c>
      <c r="G8751" s="1">
        <v>5.29</v>
      </c>
      <c r="H8751">
        <f>IF(INDEX(Sale_Promotions[[Code]:[Sale Price]],MATCH(Sales[[#This Row],[Code]],Sale_Promotions[Code],0),2)=0,Sales[[#This Row],[Price]],INDEX(Sale_Promotions[[Code]:[Sale Price]],MATCH(Sales[[#This Row],[Code]],Sale_Promotions[Code],0),2))</f>
        <v>5.29</v>
      </c>
      <c r="I8751">
        <f>Sales[[#This Row],[Total Inventory]]*Sales[[#This Row],[Sale_Price]]</f>
        <v>3417.34</v>
      </c>
    </row>
    <row r="8752" spans="1:9" x14ac:dyDescent="0.25">
      <c r="A8752">
        <v>28336</v>
      </c>
      <c r="B8752" t="str">
        <f>INDEX( Table3[],MATCH(Sales[[#This Row],[Category]],Table3[Category],0),1)</f>
        <v>BEER</v>
      </c>
      <c r="C8752" t="s">
        <v>11</v>
      </c>
      <c r="D8752" t="s">
        <v>8357</v>
      </c>
      <c r="E8752" t="s">
        <v>25</v>
      </c>
      <c r="F8752">
        <v>-72</v>
      </c>
      <c r="G8752" s="1">
        <v>1.63</v>
      </c>
      <c r="H8752">
        <f>IF(INDEX(Sale_Promotions[[Code]:[Sale Price]],MATCH(Sales[[#This Row],[Code]],Sale_Promotions[Code],0),2)=0,Sales[[#This Row],[Price]],INDEX(Sale_Promotions[[Code]:[Sale Price]],MATCH(Sales[[#This Row],[Code]],Sale_Promotions[Code],0),2))</f>
        <v>1.63</v>
      </c>
      <c r="I8752">
        <f>Sales[[#This Row],[Total Inventory]]*Sales[[#This Row],[Sale_Price]]</f>
        <v>-117.35999999999999</v>
      </c>
    </row>
    <row r="8753" spans="1:9" x14ac:dyDescent="0.25">
      <c r="A8753">
        <v>23523</v>
      </c>
      <c r="B8753" t="str">
        <f>INDEX( Table3[],MATCH(Sales[[#This Row],[Category]],Table3[Category],0),1)</f>
        <v>LIQUOR</v>
      </c>
      <c r="C8753" t="s">
        <v>102</v>
      </c>
      <c r="D8753" t="s">
        <v>7957</v>
      </c>
      <c r="E8753" t="s">
        <v>10</v>
      </c>
      <c r="F8753">
        <v>560</v>
      </c>
      <c r="G8753" s="1">
        <v>22.99</v>
      </c>
      <c r="H8753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8753">
        <f>Sales[[#This Row],[Total Inventory]]*Sales[[#This Row],[Sale_Price]]</f>
        <v>12874.4</v>
      </c>
    </row>
    <row r="8754" spans="1:9" x14ac:dyDescent="0.25">
      <c r="A8754">
        <v>25593</v>
      </c>
      <c r="B8754" t="str">
        <f>INDEX( Table3[],MATCH(Sales[[#This Row],[Category]],Table3[Category],0),1)</f>
        <v>WINE</v>
      </c>
      <c r="C8754" t="s">
        <v>39</v>
      </c>
      <c r="D8754" t="s">
        <v>8358</v>
      </c>
      <c r="E8754" t="s">
        <v>23</v>
      </c>
      <c r="F8754">
        <v>135</v>
      </c>
      <c r="G8754" s="1">
        <v>11.99</v>
      </c>
      <c r="H875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754">
        <f>Sales[[#This Row],[Total Inventory]]*Sales[[#This Row],[Sale_Price]]</f>
        <v>1618.65</v>
      </c>
    </row>
    <row r="8755" spans="1:9" x14ac:dyDescent="0.25">
      <c r="A8755">
        <v>95702</v>
      </c>
      <c r="B8755" t="str">
        <f>INDEX( Table3[],MATCH(Sales[[#This Row],[Category]],Table3[Category],0),1)</f>
        <v>BEER</v>
      </c>
      <c r="C8755" t="s">
        <v>11</v>
      </c>
      <c r="D8755" t="s">
        <v>8359</v>
      </c>
      <c r="E8755" t="s">
        <v>60</v>
      </c>
      <c r="F8755">
        <v>531</v>
      </c>
      <c r="G8755" s="1">
        <v>2.13</v>
      </c>
      <c r="H8755">
        <f>IF(INDEX(Sale_Promotions[[Code]:[Sale Price]],MATCH(Sales[[#This Row],[Code]],Sale_Promotions[Code],0),2)=0,Sales[[#This Row],[Price]],INDEX(Sale_Promotions[[Code]:[Sale Price]],MATCH(Sales[[#This Row],[Code]],Sale_Promotions[Code],0),2))</f>
        <v>2.13</v>
      </c>
      <c r="I8755">
        <f>Sales[[#This Row],[Total Inventory]]*Sales[[#This Row],[Sale_Price]]</f>
        <v>1131.03</v>
      </c>
    </row>
    <row r="8756" spans="1:9" x14ac:dyDescent="0.25">
      <c r="A8756">
        <v>12530</v>
      </c>
      <c r="B8756" t="str">
        <f>INDEX( Table3[],MATCH(Sales[[#This Row],[Category]],Table3[Category],0),1)</f>
        <v>LIQUOR</v>
      </c>
      <c r="C8756" t="s">
        <v>175</v>
      </c>
      <c r="D8756" t="s">
        <v>1803</v>
      </c>
      <c r="E8756" t="s">
        <v>133</v>
      </c>
      <c r="F8756">
        <v>41</v>
      </c>
      <c r="G8756" s="1">
        <v>30.99</v>
      </c>
      <c r="H8756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8756">
        <f>Sales[[#This Row],[Total Inventory]]*Sales[[#This Row],[Sale_Price]]</f>
        <v>1270.5899999999999</v>
      </c>
    </row>
    <row r="8757" spans="1:9" x14ac:dyDescent="0.25">
      <c r="A8757">
        <v>80309</v>
      </c>
      <c r="B8757" t="str">
        <f>INDEX( Table3[],MATCH(Sales[[#This Row],[Category]],Table3[Category],0),1)</f>
        <v>WINE</v>
      </c>
      <c r="C8757" t="s">
        <v>83</v>
      </c>
      <c r="D8757" t="s">
        <v>8360</v>
      </c>
      <c r="E8757" t="s">
        <v>10</v>
      </c>
      <c r="F8757">
        <v>42</v>
      </c>
      <c r="G8757" s="1">
        <v>15.99</v>
      </c>
      <c r="H875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8757">
        <f>Sales[[#This Row],[Total Inventory]]*Sales[[#This Row],[Sale_Price]]</f>
        <v>671.58</v>
      </c>
    </row>
    <row r="8758" spans="1:9" x14ac:dyDescent="0.25">
      <c r="A8758">
        <v>340837</v>
      </c>
      <c r="B8758" t="str">
        <f>INDEX( Table3[],MATCH(Sales[[#This Row],[Category]],Table3[Category],0),1)</f>
        <v>WINE</v>
      </c>
      <c r="C8758" t="s">
        <v>61</v>
      </c>
      <c r="D8758" t="s">
        <v>8361</v>
      </c>
      <c r="E8758" t="s">
        <v>10</v>
      </c>
      <c r="F8758">
        <v>70</v>
      </c>
      <c r="G8758" s="1">
        <v>12.99</v>
      </c>
      <c r="H875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8758">
        <f>Sales[[#This Row],[Total Inventory]]*Sales[[#This Row],[Sale_Price]]</f>
        <v>909.30000000000007</v>
      </c>
    </row>
    <row r="8759" spans="1:9" x14ac:dyDescent="0.25">
      <c r="A8759">
        <v>25615</v>
      </c>
      <c r="B8759" t="str">
        <f>INDEX( Table3[],MATCH(Sales[[#This Row],[Category]],Table3[Category],0),1)</f>
        <v>WINE</v>
      </c>
      <c r="C8759" t="s">
        <v>61</v>
      </c>
      <c r="D8759" t="s">
        <v>8362</v>
      </c>
      <c r="E8759" t="s">
        <v>10</v>
      </c>
      <c r="F8759">
        <v>1</v>
      </c>
      <c r="G8759" s="1">
        <v>17.489999999999998</v>
      </c>
      <c r="H8759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8759">
        <f>Sales[[#This Row],[Total Inventory]]*Sales[[#This Row],[Sale_Price]]</f>
        <v>17.489999999999998</v>
      </c>
    </row>
    <row r="8760" spans="1:9" x14ac:dyDescent="0.25">
      <c r="A8760">
        <v>71966</v>
      </c>
      <c r="B8760" t="str">
        <f>INDEX( Table3[],MATCH(Sales[[#This Row],[Category]],Table3[Category],0),1)</f>
        <v>LIQUOR</v>
      </c>
      <c r="C8760" t="s">
        <v>26</v>
      </c>
      <c r="D8760" t="s">
        <v>8363</v>
      </c>
      <c r="E8760" t="s">
        <v>10</v>
      </c>
      <c r="F8760">
        <v>171</v>
      </c>
      <c r="G8760" s="1">
        <v>16.989999999999998</v>
      </c>
      <c r="H8760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8760">
        <f>Sales[[#This Row],[Total Inventory]]*Sales[[#This Row],[Sale_Price]]</f>
        <v>2905.2899999999995</v>
      </c>
    </row>
    <row r="8761" spans="1:9" x14ac:dyDescent="0.25">
      <c r="A8761">
        <v>31411</v>
      </c>
      <c r="B8761" t="str">
        <f>INDEX( Table3[],MATCH(Sales[[#This Row],[Category]],Table3[Category],0),1)</f>
        <v>BEER</v>
      </c>
      <c r="C8761" t="s">
        <v>11</v>
      </c>
      <c r="D8761" t="s">
        <v>8364</v>
      </c>
      <c r="E8761" t="s">
        <v>13</v>
      </c>
      <c r="F8761">
        <v>0</v>
      </c>
      <c r="G8761" s="1">
        <v>24.36</v>
      </c>
      <c r="H8761">
        <f>IF(INDEX(Sale_Promotions[[Code]:[Sale Price]],MATCH(Sales[[#This Row],[Code]],Sale_Promotions[Code],0),2)=0,Sales[[#This Row],[Price]],INDEX(Sale_Promotions[[Code]:[Sale Price]],MATCH(Sales[[#This Row],[Code]],Sale_Promotions[Code],0),2))</f>
        <v>24.36</v>
      </c>
      <c r="I8761">
        <f>Sales[[#This Row],[Total Inventory]]*Sales[[#This Row],[Sale_Price]]</f>
        <v>0</v>
      </c>
    </row>
    <row r="8762" spans="1:9" x14ac:dyDescent="0.25">
      <c r="A8762">
        <v>80359</v>
      </c>
      <c r="B8762" t="str">
        <f>INDEX( Table3[],MATCH(Sales[[#This Row],[Category]],Table3[Category],0),1)</f>
        <v>WINE</v>
      </c>
      <c r="C8762" t="s">
        <v>41</v>
      </c>
      <c r="D8762" t="s">
        <v>8365</v>
      </c>
      <c r="E8762" t="s">
        <v>10</v>
      </c>
      <c r="F8762">
        <v>390</v>
      </c>
      <c r="G8762" s="1">
        <v>9.49</v>
      </c>
      <c r="H8762">
        <f>IF(INDEX(Sale_Promotions[[Code]:[Sale Price]],MATCH(Sales[[#This Row],[Code]],Sale_Promotions[Code],0),2)=0,Sales[[#This Row],[Price]],INDEX(Sale_Promotions[[Code]:[Sale Price]],MATCH(Sales[[#This Row],[Code]],Sale_Promotions[Code],0),2))</f>
        <v>9.09</v>
      </c>
      <c r="I8762">
        <f>Sales[[#This Row],[Total Inventory]]*Sales[[#This Row],[Sale_Price]]</f>
        <v>3545.1</v>
      </c>
    </row>
    <row r="8763" spans="1:9" x14ac:dyDescent="0.25">
      <c r="A8763">
        <v>82615</v>
      </c>
      <c r="B8763" t="str">
        <f>INDEX( Table3[],MATCH(Sales[[#This Row],[Category]],Table3[Category],0),1)</f>
        <v>WINE</v>
      </c>
      <c r="C8763" t="s">
        <v>189</v>
      </c>
      <c r="D8763" t="s">
        <v>3929</v>
      </c>
      <c r="E8763" t="s">
        <v>10</v>
      </c>
      <c r="F8763">
        <v>749</v>
      </c>
      <c r="G8763" s="1">
        <v>18.489999999999998</v>
      </c>
      <c r="H8763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8763">
        <f>Sales[[#This Row],[Total Inventory]]*Sales[[#This Row],[Sale_Price]]</f>
        <v>13849.009999999998</v>
      </c>
    </row>
    <row r="8764" spans="1:9" x14ac:dyDescent="0.25">
      <c r="A8764">
        <v>83976</v>
      </c>
      <c r="B8764" t="str">
        <f>INDEX( Table3[],MATCH(Sales[[#This Row],[Category]],Table3[Category],0),1)</f>
        <v>WINE</v>
      </c>
      <c r="C8764" t="s">
        <v>61</v>
      </c>
      <c r="D8764" t="s">
        <v>8366</v>
      </c>
      <c r="E8764" t="s">
        <v>10</v>
      </c>
      <c r="F8764">
        <v>340</v>
      </c>
      <c r="G8764" s="1">
        <v>11.99</v>
      </c>
      <c r="H8764">
        <f>IF(INDEX(Sale_Promotions[[Code]:[Sale Price]],MATCH(Sales[[#This Row],[Code]],Sale_Promotions[Code],0),2)=0,Sales[[#This Row],[Price]],INDEX(Sale_Promotions[[Code]:[Sale Price]],MATCH(Sales[[#This Row],[Code]],Sale_Promotions[Code],0),2))</f>
        <v>10.89</v>
      </c>
      <c r="I8764">
        <f>Sales[[#This Row],[Total Inventory]]*Sales[[#This Row],[Sale_Price]]</f>
        <v>3702.6000000000004</v>
      </c>
    </row>
    <row r="8765" spans="1:9" x14ac:dyDescent="0.25">
      <c r="A8765">
        <v>307131</v>
      </c>
      <c r="B8765" t="str">
        <f>INDEX( Table3[],MATCH(Sales[[#This Row],[Category]],Table3[Category],0),1)</f>
        <v>WINE</v>
      </c>
      <c r="C8765" t="s">
        <v>43</v>
      </c>
      <c r="D8765" t="s">
        <v>8367</v>
      </c>
      <c r="E8765" t="s">
        <v>10</v>
      </c>
      <c r="F8765">
        <v>0</v>
      </c>
      <c r="G8765" s="1">
        <v>10.79</v>
      </c>
      <c r="H8765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8765">
        <f>Sales[[#This Row],[Total Inventory]]*Sales[[#This Row],[Sale_Price]]</f>
        <v>0</v>
      </c>
    </row>
    <row r="8766" spans="1:9" x14ac:dyDescent="0.25">
      <c r="A8766">
        <v>52116</v>
      </c>
      <c r="B8766" t="str">
        <f>INDEX( Table3[],MATCH(Sales[[#This Row],[Category]],Table3[Category],0),1)</f>
        <v>WINE</v>
      </c>
      <c r="C8766" t="s">
        <v>163</v>
      </c>
      <c r="D8766" t="s">
        <v>6740</v>
      </c>
      <c r="E8766" t="s">
        <v>10</v>
      </c>
      <c r="F8766">
        <v>589</v>
      </c>
      <c r="G8766" s="1">
        <v>6.79</v>
      </c>
      <c r="H8766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8766">
        <f>Sales[[#This Row],[Total Inventory]]*Sales[[#This Row],[Sale_Price]]</f>
        <v>3999.31</v>
      </c>
    </row>
    <row r="8767" spans="1:9" x14ac:dyDescent="0.25">
      <c r="A8767">
        <v>10299</v>
      </c>
      <c r="B8767" t="str">
        <f>INDEX( Table3[],MATCH(Sales[[#This Row],[Category]],Table3[Category],0),1)</f>
        <v>BEER</v>
      </c>
      <c r="C8767" t="s">
        <v>11</v>
      </c>
      <c r="D8767" t="s">
        <v>1410</v>
      </c>
      <c r="E8767" t="s">
        <v>25</v>
      </c>
      <c r="F8767">
        <v>44</v>
      </c>
      <c r="G8767" s="1">
        <v>2.57</v>
      </c>
      <c r="H8767">
        <f>IF(INDEX(Sale_Promotions[[Code]:[Sale Price]],MATCH(Sales[[#This Row],[Code]],Sale_Promotions[Code],0),2)=0,Sales[[#This Row],[Price]],INDEX(Sale_Promotions[[Code]:[Sale Price]],MATCH(Sales[[#This Row],[Code]],Sale_Promotions[Code],0),2))</f>
        <v>2.57</v>
      </c>
      <c r="I8767">
        <f>Sales[[#This Row],[Total Inventory]]*Sales[[#This Row],[Sale_Price]]</f>
        <v>113.08</v>
      </c>
    </row>
    <row r="8768" spans="1:9" x14ac:dyDescent="0.25">
      <c r="A8768">
        <v>96970</v>
      </c>
      <c r="B8768" t="str">
        <f>INDEX( Table3[],MATCH(Sales[[#This Row],[Category]],Table3[Category],0),1)</f>
        <v>BEER</v>
      </c>
      <c r="C8768" t="s">
        <v>11</v>
      </c>
      <c r="D8768" t="s">
        <v>8368</v>
      </c>
      <c r="E8768" t="s">
        <v>25</v>
      </c>
      <c r="F8768">
        <v>432</v>
      </c>
      <c r="G8768" s="1">
        <v>1.5</v>
      </c>
      <c r="H8768">
        <f>IF(INDEX(Sale_Promotions[[Code]:[Sale Price]],MATCH(Sales[[#This Row],[Code]],Sale_Promotions[Code],0),2)=0,Sales[[#This Row],[Price]],INDEX(Sale_Promotions[[Code]:[Sale Price]],MATCH(Sales[[#This Row],[Code]],Sale_Promotions[Code],0),2))</f>
        <v>1.5</v>
      </c>
      <c r="I8768">
        <f>Sales[[#This Row],[Total Inventory]]*Sales[[#This Row],[Sale_Price]]</f>
        <v>648</v>
      </c>
    </row>
    <row r="8769" spans="1:9" x14ac:dyDescent="0.25">
      <c r="A8769">
        <v>90840</v>
      </c>
      <c r="B8769" t="str">
        <f>INDEX( Table3[],MATCH(Sales[[#This Row],[Category]],Table3[Category],0),1)</f>
        <v>BEER</v>
      </c>
      <c r="C8769" t="s">
        <v>11</v>
      </c>
      <c r="D8769" t="s">
        <v>8369</v>
      </c>
      <c r="E8769" t="s">
        <v>501</v>
      </c>
      <c r="F8769">
        <v>0</v>
      </c>
      <c r="G8769" s="1">
        <v>24.84</v>
      </c>
      <c r="H8769">
        <f>IF(INDEX(Sale_Promotions[[Code]:[Sale Price]],MATCH(Sales[[#This Row],[Code]],Sale_Promotions[Code],0),2)=0,Sales[[#This Row],[Price]],INDEX(Sale_Promotions[[Code]:[Sale Price]],MATCH(Sales[[#This Row],[Code]],Sale_Promotions[Code],0),2))</f>
        <v>24.84</v>
      </c>
      <c r="I8769">
        <f>Sales[[#This Row],[Total Inventory]]*Sales[[#This Row],[Sale_Price]]</f>
        <v>0</v>
      </c>
    </row>
    <row r="8770" spans="1:9" x14ac:dyDescent="0.25">
      <c r="A8770">
        <v>312298</v>
      </c>
      <c r="B8770" t="str">
        <f>INDEX( Table3[],MATCH(Sales[[#This Row],[Category]],Table3[Category],0),1)</f>
        <v>WINE</v>
      </c>
      <c r="C8770" t="s">
        <v>61</v>
      </c>
      <c r="D8770" t="s">
        <v>8370</v>
      </c>
      <c r="E8770" t="s">
        <v>332</v>
      </c>
      <c r="F8770">
        <v>159</v>
      </c>
      <c r="G8770" s="1">
        <v>22.99</v>
      </c>
      <c r="H8770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8770">
        <f>Sales[[#This Row],[Total Inventory]]*Sales[[#This Row],[Sale_Price]]</f>
        <v>3019.41</v>
      </c>
    </row>
    <row r="8771" spans="1:9" x14ac:dyDescent="0.25">
      <c r="A8771">
        <v>44991</v>
      </c>
      <c r="B8771" t="str">
        <f>INDEX( Table3[],MATCH(Sales[[#This Row],[Category]],Table3[Category],0),1)</f>
        <v>WINE</v>
      </c>
      <c r="C8771" t="s">
        <v>189</v>
      </c>
      <c r="D8771" t="s">
        <v>8371</v>
      </c>
      <c r="E8771" t="s">
        <v>10</v>
      </c>
      <c r="F8771">
        <v>173</v>
      </c>
      <c r="G8771" s="1">
        <v>30.99</v>
      </c>
      <c r="H8771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8771">
        <f>Sales[[#This Row],[Total Inventory]]*Sales[[#This Row],[Sale_Price]]</f>
        <v>5361.2699999999995</v>
      </c>
    </row>
    <row r="8772" spans="1:9" x14ac:dyDescent="0.25">
      <c r="A8772">
        <v>47410</v>
      </c>
      <c r="B8772" t="str">
        <f>INDEX( Table3[],MATCH(Sales[[#This Row],[Category]],Table3[Category],0),1)</f>
        <v>WINE</v>
      </c>
      <c r="C8772" t="s">
        <v>61</v>
      </c>
      <c r="D8772" t="s">
        <v>8372</v>
      </c>
      <c r="E8772" t="s">
        <v>10</v>
      </c>
      <c r="F8772">
        <v>42</v>
      </c>
      <c r="G8772" s="1">
        <v>47.99</v>
      </c>
      <c r="H8772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8772">
        <f>Sales[[#This Row],[Total Inventory]]*Sales[[#This Row],[Sale_Price]]</f>
        <v>1385.5800000000002</v>
      </c>
    </row>
    <row r="8773" spans="1:9" x14ac:dyDescent="0.25">
      <c r="A8773">
        <v>20419</v>
      </c>
      <c r="B8773" t="str">
        <f>INDEX( Table3[],MATCH(Sales[[#This Row],[Category]],Table3[Category],0),1)</f>
        <v>WINE</v>
      </c>
      <c r="C8773" t="s">
        <v>64</v>
      </c>
      <c r="D8773" t="s">
        <v>8373</v>
      </c>
      <c r="E8773" t="s">
        <v>10</v>
      </c>
      <c r="F8773">
        <v>50</v>
      </c>
      <c r="G8773" s="1">
        <v>45.99</v>
      </c>
      <c r="H8773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8773">
        <f>Sales[[#This Row],[Total Inventory]]*Sales[[#This Row],[Sale_Price]]</f>
        <v>2299.5</v>
      </c>
    </row>
    <row r="8774" spans="1:9" x14ac:dyDescent="0.25">
      <c r="A8774">
        <v>433578</v>
      </c>
      <c r="B8774" t="str">
        <f>INDEX( Table3[],MATCH(Sales[[#This Row],[Category]],Table3[Category],0),1)</f>
        <v>WINE</v>
      </c>
      <c r="C8774" t="s">
        <v>61</v>
      </c>
      <c r="D8774" t="s">
        <v>3634</v>
      </c>
      <c r="E8774" t="s">
        <v>48</v>
      </c>
      <c r="F8774">
        <v>10</v>
      </c>
      <c r="G8774" s="1">
        <v>33.99</v>
      </c>
      <c r="H8774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8774">
        <f>Sales[[#This Row],[Total Inventory]]*Sales[[#This Row],[Sale_Price]]</f>
        <v>339.90000000000003</v>
      </c>
    </row>
    <row r="8775" spans="1:9" x14ac:dyDescent="0.25">
      <c r="A8775">
        <v>72446</v>
      </c>
      <c r="B8775" t="str">
        <f>INDEX( Table3[],MATCH(Sales[[#This Row],[Category]],Table3[Category],0),1)</f>
        <v>LIQUOR</v>
      </c>
      <c r="C8775" t="s">
        <v>37</v>
      </c>
      <c r="D8775" t="s">
        <v>8256</v>
      </c>
      <c r="E8775" t="s">
        <v>449</v>
      </c>
      <c r="F8775">
        <v>1726</v>
      </c>
      <c r="G8775" s="1">
        <v>2.19</v>
      </c>
      <c r="H8775">
        <f>IF(INDEX(Sale_Promotions[[Code]:[Sale Price]],MATCH(Sales[[#This Row],[Code]],Sale_Promotions[Code],0),2)=0,Sales[[#This Row],[Price]],INDEX(Sale_Promotions[[Code]:[Sale Price]],MATCH(Sales[[#This Row],[Code]],Sale_Promotions[Code],0),2))</f>
        <v>2.19</v>
      </c>
      <c r="I8775">
        <f>Sales[[#This Row],[Total Inventory]]*Sales[[#This Row],[Sale_Price]]</f>
        <v>3779.94</v>
      </c>
    </row>
    <row r="8776" spans="1:9" x14ac:dyDescent="0.25">
      <c r="A8776">
        <v>84280</v>
      </c>
      <c r="B8776" t="str">
        <f>INDEX( Table3[],MATCH(Sales[[#This Row],[Category]],Table3[Category],0),1)</f>
        <v>WINE</v>
      </c>
      <c r="C8776" t="s">
        <v>28</v>
      </c>
      <c r="D8776" t="s">
        <v>8284</v>
      </c>
      <c r="E8776" t="s">
        <v>10</v>
      </c>
      <c r="F8776">
        <v>300</v>
      </c>
      <c r="G8776" s="1">
        <v>19.489999999999998</v>
      </c>
      <c r="H8776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8776">
        <f>Sales[[#This Row],[Total Inventory]]*Sales[[#This Row],[Sale_Price]]</f>
        <v>5846.9999999999991</v>
      </c>
    </row>
    <row r="8777" spans="1:9" x14ac:dyDescent="0.25">
      <c r="A8777">
        <v>83531</v>
      </c>
      <c r="B8777" t="str">
        <f>INDEX( Table3[],MATCH(Sales[[#This Row],[Category]],Table3[Category],0),1)</f>
        <v>WINE</v>
      </c>
      <c r="C8777" t="s">
        <v>242</v>
      </c>
      <c r="D8777" t="s">
        <v>8374</v>
      </c>
      <c r="E8777" t="s">
        <v>244</v>
      </c>
      <c r="F8777">
        <v>261</v>
      </c>
      <c r="G8777" s="1">
        <v>1.79</v>
      </c>
      <c r="H8777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8777">
        <f>Sales[[#This Row],[Total Inventory]]*Sales[[#This Row],[Sale_Price]]</f>
        <v>467.19</v>
      </c>
    </row>
    <row r="8778" spans="1:9" x14ac:dyDescent="0.25">
      <c r="A8778">
        <v>118419</v>
      </c>
      <c r="B8778" t="str">
        <f>INDEX( Table3[],MATCH(Sales[[#This Row],[Category]],Table3[Category],0),1)</f>
        <v>WINE</v>
      </c>
      <c r="C8778" t="s">
        <v>21</v>
      </c>
      <c r="D8778" t="s">
        <v>8375</v>
      </c>
      <c r="E8778" t="s">
        <v>10</v>
      </c>
      <c r="F8778">
        <v>0</v>
      </c>
      <c r="G8778" s="1">
        <v>10.99</v>
      </c>
      <c r="H877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778">
        <f>Sales[[#This Row],[Total Inventory]]*Sales[[#This Row],[Sale_Price]]</f>
        <v>0</v>
      </c>
    </row>
    <row r="8779" spans="1:9" x14ac:dyDescent="0.25">
      <c r="A8779">
        <v>80146</v>
      </c>
      <c r="B8779" t="str">
        <f>INDEX( Table3[],MATCH(Sales[[#This Row],[Category]],Table3[Category],0),1)</f>
        <v>WINE</v>
      </c>
      <c r="C8779" t="s">
        <v>61</v>
      </c>
      <c r="D8779" t="s">
        <v>8376</v>
      </c>
      <c r="E8779" t="s">
        <v>10</v>
      </c>
      <c r="F8779">
        <v>283</v>
      </c>
      <c r="G8779" s="1">
        <v>30.99</v>
      </c>
      <c r="H8779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8779">
        <f>Sales[[#This Row],[Total Inventory]]*Sales[[#This Row],[Sale_Price]]</f>
        <v>8770.17</v>
      </c>
    </row>
    <row r="8780" spans="1:9" x14ac:dyDescent="0.25">
      <c r="A8780">
        <v>39802</v>
      </c>
      <c r="B8780" t="str">
        <f>INDEX( Table3[],MATCH(Sales[[#This Row],[Category]],Table3[Category],0),1)</f>
        <v>LIQUOR</v>
      </c>
      <c r="C8780" t="s">
        <v>26</v>
      </c>
      <c r="D8780" t="s">
        <v>8377</v>
      </c>
      <c r="E8780" t="s">
        <v>10</v>
      </c>
      <c r="F8780">
        <v>253</v>
      </c>
      <c r="G8780" s="1">
        <v>18.489999999999998</v>
      </c>
      <c r="H878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8780">
        <f>Sales[[#This Row],[Total Inventory]]*Sales[[#This Row],[Sale_Price]]</f>
        <v>4677.9699999999993</v>
      </c>
    </row>
    <row r="8781" spans="1:9" x14ac:dyDescent="0.25">
      <c r="A8781">
        <v>71303</v>
      </c>
      <c r="B8781" t="str">
        <f>INDEX( Table3[],MATCH(Sales[[#This Row],[Category]],Table3[Category],0),1)</f>
        <v>BEER</v>
      </c>
      <c r="C8781" t="s">
        <v>436</v>
      </c>
      <c r="D8781" t="s">
        <v>7152</v>
      </c>
      <c r="E8781" t="s">
        <v>48</v>
      </c>
      <c r="F8781">
        <v>155</v>
      </c>
      <c r="G8781" s="1">
        <v>11.99</v>
      </c>
      <c r="H878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781">
        <f>Sales[[#This Row],[Total Inventory]]*Sales[[#This Row],[Sale_Price]]</f>
        <v>1858.45</v>
      </c>
    </row>
    <row r="8782" spans="1:9" x14ac:dyDescent="0.25">
      <c r="A8782">
        <v>346517</v>
      </c>
      <c r="B8782" t="str">
        <f>INDEX( Table3[],MATCH(Sales[[#This Row],[Category]],Table3[Category],0),1)</f>
        <v>WINE</v>
      </c>
      <c r="C8782" t="s">
        <v>39</v>
      </c>
      <c r="D8782" t="s">
        <v>8378</v>
      </c>
      <c r="E8782" t="s">
        <v>10</v>
      </c>
      <c r="F8782">
        <v>0</v>
      </c>
      <c r="G8782" s="1">
        <v>11.49</v>
      </c>
      <c r="H8782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8782">
        <f>Sales[[#This Row],[Total Inventory]]*Sales[[#This Row],[Sale_Price]]</f>
        <v>0</v>
      </c>
    </row>
    <row r="8783" spans="1:9" x14ac:dyDescent="0.25">
      <c r="A8783">
        <v>47497</v>
      </c>
      <c r="B8783" t="str">
        <f>INDEX( Table3[],MATCH(Sales[[#This Row],[Category]],Table3[Category],0),1)</f>
        <v>LIQUOR</v>
      </c>
      <c r="C8783" t="s">
        <v>175</v>
      </c>
      <c r="D8783" t="s">
        <v>8379</v>
      </c>
      <c r="E8783" t="s">
        <v>10</v>
      </c>
      <c r="F8783">
        <v>122</v>
      </c>
      <c r="G8783" s="1">
        <v>90.99</v>
      </c>
      <c r="H8783">
        <f>IF(INDEX(Sale_Promotions[[Code]:[Sale Price]],MATCH(Sales[[#This Row],[Code]],Sale_Promotions[Code],0),2)=0,Sales[[#This Row],[Price]],INDEX(Sale_Promotions[[Code]:[Sale Price]],MATCH(Sales[[#This Row],[Code]],Sale_Promotions[Code],0),2))</f>
        <v>90.99</v>
      </c>
      <c r="I8783">
        <f>Sales[[#This Row],[Total Inventory]]*Sales[[#This Row],[Sale_Price]]</f>
        <v>11100.779999999999</v>
      </c>
    </row>
    <row r="8784" spans="1:9" x14ac:dyDescent="0.25">
      <c r="A8784">
        <v>87957</v>
      </c>
      <c r="B8784" t="str">
        <f>INDEX( Table3[],MATCH(Sales[[#This Row],[Category]],Table3[Category],0),1)</f>
        <v>WINE</v>
      </c>
      <c r="C8784" t="s">
        <v>61</v>
      </c>
      <c r="D8784" t="s">
        <v>8380</v>
      </c>
      <c r="E8784" t="s">
        <v>10</v>
      </c>
      <c r="F8784">
        <v>93</v>
      </c>
      <c r="G8784" s="1">
        <v>12.99</v>
      </c>
      <c r="H878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8784">
        <f>Sales[[#This Row],[Total Inventory]]*Sales[[#This Row],[Sale_Price]]</f>
        <v>1208.07</v>
      </c>
    </row>
    <row r="8785" spans="1:9" x14ac:dyDescent="0.25">
      <c r="A8785">
        <v>83747</v>
      </c>
      <c r="B8785" t="str">
        <f>INDEX( Table3[],MATCH(Sales[[#This Row],[Category]],Table3[Category],0),1)</f>
        <v>WINE</v>
      </c>
      <c r="C8785" t="s">
        <v>61</v>
      </c>
      <c r="D8785" t="s">
        <v>6169</v>
      </c>
      <c r="E8785" t="s">
        <v>23</v>
      </c>
      <c r="F8785">
        <v>265</v>
      </c>
      <c r="G8785" s="1">
        <v>11.99</v>
      </c>
      <c r="H878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785">
        <f>Sales[[#This Row],[Total Inventory]]*Sales[[#This Row],[Sale_Price]]</f>
        <v>3177.35</v>
      </c>
    </row>
    <row r="8786" spans="1:9" x14ac:dyDescent="0.25">
      <c r="A8786">
        <v>26369</v>
      </c>
      <c r="B8786" t="str">
        <f>INDEX( Table3[],MATCH(Sales[[#This Row],[Category]],Table3[Category],0),1)</f>
        <v>BEER</v>
      </c>
      <c r="C8786" t="s">
        <v>11</v>
      </c>
      <c r="D8786" t="s">
        <v>8381</v>
      </c>
      <c r="E8786" t="s">
        <v>25</v>
      </c>
      <c r="F8786">
        <v>136</v>
      </c>
      <c r="G8786" s="1">
        <v>1.83</v>
      </c>
      <c r="H8786">
        <f>IF(INDEX(Sale_Promotions[[Code]:[Sale Price]],MATCH(Sales[[#This Row],[Code]],Sale_Promotions[Code],0),2)=0,Sales[[#This Row],[Price]],INDEX(Sale_Promotions[[Code]:[Sale Price]],MATCH(Sales[[#This Row],[Code]],Sale_Promotions[Code],0),2))</f>
        <v>1.83</v>
      </c>
      <c r="I8786">
        <f>Sales[[#This Row],[Total Inventory]]*Sales[[#This Row],[Sale_Price]]</f>
        <v>248.88</v>
      </c>
    </row>
    <row r="8787" spans="1:9" x14ac:dyDescent="0.25">
      <c r="A8787">
        <v>306087</v>
      </c>
      <c r="B8787" t="str">
        <f>INDEX( Table3[],MATCH(Sales[[#This Row],[Category]],Table3[Category],0),1)</f>
        <v>WINE</v>
      </c>
      <c r="C8787" t="s">
        <v>53</v>
      </c>
      <c r="D8787" t="s">
        <v>8382</v>
      </c>
      <c r="E8787" t="s">
        <v>10</v>
      </c>
      <c r="F8787">
        <v>4</v>
      </c>
      <c r="G8787" s="1">
        <v>44.99</v>
      </c>
      <c r="H8787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8787">
        <f>Sales[[#This Row],[Total Inventory]]*Sales[[#This Row],[Sale_Price]]</f>
        <v>179.96</v>
      </c>
    </row>
    <row r="8788" spans="1:9" x14ac:dyDescent="0.25">
      <c r="A8788">
        <v>382965</v>
      </c>
      <c r="B8788" t="str">
        <f>INDEX( Table3[],MATCH(Sales[[#This Row],[Category]],Table3[Category],0),1)</f>
        <v>WINE</v>
      </c>
      <c r="C8788" t="s">
        <v>39</v>
      </c>
      <c r="D8788" t="s">
        <v>8383</v>
      </c>
      <c r="E8788" t="s">
        <v>10</v>
      </c>
      <c r="F8788">
        <v>17</v>
      </c>
      <c r="G8788" s="1">
        <v>16.989999999999998</v>
      </c>
      <c r="H8788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8788">
        <f>Sales[[#This Row],[Total Inventory]]*Sales[[#This Row],[Sale_Price]]</f>
        <v>288.83</v>
      </c>
    </row>
    <row r="8789" spans="1:9" x14ac:dyDescent="0.25">
      <c r="A8789">
        <v>76260</v>
      </c>
      <c r="B8789" t="str">
        <f>INDEX( Table3[],MATCH(Sales[[#This Row],[Category]],Table3[Category],0),1)</f>
        <v>WINE</v>
      </c>
      <c r="C8789" t="s">
        <v>61</v>
      </c>
      <c r="D8789" t="s">
        <v>8384</v>
      </c>
      <c r="E8789" t="s">
        <v>23</v>
      </c>
      <c r="F8789">
        <v>433</v>
      </c>
      <c r="G8789" s="1">
        <v>14.69</v>
      </c>
      <c r="H878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789">
        <f>Sales[[#This Row],[Total Inventory]]*Sales[[#This Row],[Sale_Price]]</f>
        <v>5191.67</v>
      </c>
    </row>
    <row r="8790" spans="1:9" x14ac:dyDescent="0.25">
      <c r="A8790">
        <v>68470</v>
      </c>
      <c r="B8790" t="str">
        <f>INDEX( Table3[],MATCH(Sales[[#This Row],[Category]],Table3[Category],0),1)</f>
        <v>WINE</v>
      </c>
      <c r="C8790" t="s">
        <v>64</v>
      </c>
      <c r="D8790" t="s">
        <v>8385</v>
      </c>
      <c r="E8790" t="s">
        <v>10</v>
      </c>
      <c r="F8790">
        <v>194</v>
      </c>
      <c r="G8790" s="1">
        <v>13.69</v>
      </c>
      <c r="H8790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8790">
        <f>Sales[[#This Row],[Total Inventory]]*Sales[[#This Row],[Sale_Price]]</f>
        <v>2655.86</v>
      </c>
    </row>
    <row r="8791" spans="1:9" x14ac:dyDescent="0.25">
      <c r="A8791">
        <v>96172</v>
      </c>
      <c r="B8791" t="str">
        <f>INDEX( Table3[],MATCH(Sales[[#This Row],[Category]],Table3[Category],0),1)</f>
        <v>BEER</v>
      </c>
      <c r="C8791" t="s">
        <v>11</v>
      </c>
      <c r="D8791" t="s">
        <v>390</v>
      </c>
      <c r="E8791" t="s">
        <v>25</v>
      </c>
      <c r="F8791">
        <v>2670</v>
      </c>
      <c r="G8791" s="1">
        <v>1.67</v>
      </c>
      <c r="H8791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8791">
        <f>Sales[[#This Row],[Total Inventory]]*Sales[[#This Row],[Sale_Price]]</f>
        <v>4458.8999999999996</v>
      </c>
    </row>
    <row r="8792" spans="1:9" x14ac:dyDescent="0.25">
      <c r="A8792">
        <v>316112</v>
      </c>
      <c r="B8792" t="str">
        <f>INDEX( Table3[],MATCH(Sales[[#This Row],[Category]],Table3[Category],0),1)</f>
        <v>WINE</v>
      </c>
      <c r="C8792" t="s">
        <v>39</v>
      </c>
      <c r="D8792" t="s">
        <v>8386</v>
      </c>
      <c r="E8792" t="s">
        <v>10</v>
      </c>
      <c r="F8792">
        <v>4</v>
      </c>
      <c r="G8792" s="1">
        <v>46.99</v>
      </c>
      <c r="H8792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8792">
        <f>Sales[[#This Row],[Total Inventory]]*Sales[[#This Row],[Sale_Price]]</f>
        <v>187.96</v>
      </c>
    </row>
    <row r="8793" spans="1:9" x14ac:dyDescent="0.25">
      <c r="A8793">
        <v>80245</v>
      </c>
      <c r="B8793" t="str">
        <f>INDEX( Table3[],MATCH(Sales[[#This Row],[Category]],Table3[Category],0),1)</f>
        <v>WINE</v>
      </c>
      <c r="C8793" t="s">
        <v>100</v>
      </c>
      <c r="D8793" t="s">
        <v>8387</v>
      </c>
      <c r="E8793" t="s">
        <v>10</v>
      </c>
      <c r="F8793">
        <v>291</v>
      </c>
      <c r="G8793" s="1">
        <v>11.49</v>
      </c>
      <c r="H8793">
        <f>IF(INDEX(Sale_Promotions[[Code]:[Sale Price]],MATCH(Sales[[#This Row],[Code]],Sale_Promotions[Code],0),2)=0,Sales[[#This Row],[Price]],INDEX(Sale_Promotions[[Code]:[Sale Price]],MATCH(Sales[[#This Row],[Code]],Sale_Promotions[Code],0),2))</f>
        <v>10.89</v>
      </c>
      <c r="I8793">
        <f>Sales[[#This Row],[Total Inventory]]*Sales[[#This Row],[Sale_Price]]</f>
        <v>3168.9900000000002</v>
      </c>
    </row>
    <row r="8794" spans="1:9" x14ac:dyDescent="0.25">
      <c r="A8794">
        <v>70691</v>
      </c>
      <c r="B8794" t="str">
        <f>INDEX( Table3[],MATCH(Sales[[#This Row],[Category]],Table3[Category],0),1)</f>
        <v>LIQUOR</v>
      </c>
      <c r="C8794" t="s">
        <v>46</v>
      </c>
      <c r="D8794" t="s">
        <v>8388</v>
      </c>
      <c r="E8794" t="s">
        <v>16</v>
      </c>
      <c r="F8794">
        <v>104</v>
      </c>
      <c r="G8794" s="1">
        <v>5.59</v>
      </c>
      <c r="H8794">
        <f>IF(INDEX(Sale_Promotions[[Code]:[Sale Price]],MATCH(Sales[[#This Row],[Code]],Sale_Promotions[Code],0),2)=0,Sales[[#This Row],[Price]],INDEX(Sale_Promotions[[Code]:[Sale Price]],MATCH(Sales[[#This Row],[Code]],Sale_Promotions[Code],0),2))</f>
        <v>5.59</v>
      </c>
      <c r="I8794">
        <f>Sales[[#This Row],[Total Inventory]]*Sales[[#This Row],[Sale_Price]]</f>
        <v>581.36</v>
      </c>
    </row>
    <row r="8795" spans="1:9" x14ac:dyDescent="0.25">
      <c r="A8795">
        <v>13722</v>
      </c>
      <c r="B8795" t="str">
        <f>INDEX( Table3[],MATCH(Sales[[#This Row],[Category]],Table3[Category],0),1)</f>
        <v>WINE</v>
      </c>
      <c r="C8795" t="s">
        <v>28</v>
      </c>
      <c r="D8795" t="s">
        <v>8389</v>
      </c>
      <c r="E8795" t="s">
        <v>10</v>
      </c>
      <c r="F8795">
        <v>135</v>
      </c>
      <c r="G8795" s="1">
        <v>22.99</v>
      </c>
      <c r="H8795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8795">
        <f>Sales[[#This Row],[Total Inventory]]*Sales[[#This Row],[Sale_Price]]</f>
        <v>3103.6499999999996</v>
      </c>
    </row>
    <row r="8796" spans="1:9" x14ac:dyDescent="0.25">
      <c r="A8796">
        <v>81174</v>
      </c>
      <c r="B8796" t="str">
        <f>INDEX( Table3[],MATCH(Sales[[#This Row],[Category]],Table3[Category],0),1)</f>
        <v>WINE</v>
      </c>
      <c r="C8796" t="s">
        <v>85</v>
      </c>
      <c r="D8796" t="s">
        <v>8390</v>
      </c>
      <c r="E8796" t="s">
        <v>10</v>
      </c>
      <c r="F8796">
        <v>1269</v>
      </c>
      <c r="G8796" s="1">
        <v>22.99</v>
      </c>
      <c r="H8796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8796">
        <f>Sales[[#This Row],[Total Inventory]]*Sales[[#This Row],[Sale_Price]]</f>
        <v>26636.309999999998</v>
      </c>
    </row>
    <row r="8797" spans="1:9" x14ac:dyDescent="0.25">
      <c r="A8797">
        <v>50440</v>
      </c>
      <c r="B8797" t="str">
        <f>INDEX( Table3[],MATCH(Sales[[#This Row],[Category]],Table3[Category],0),1)</f>
        <v>LIQUOR</v>
      </c>
      <c r="C8797" t="s">
        <v>26</v>
      </c>
      <c r="D8797" t="s">
        <v>8391</v>
      </c>
      <c r="E8797" t="s">
        <v>10</v>
      </c>
      <c r="F8797">
        <v>251</v>
      </c>
      <c r="G8797" s="1">
        <v>24.99</v>
      </c>
      <c r="H8797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8797">
        <f>Sales[[#This Row],[Total Inventory]]*Sales[[#This Row],[Sale_Price]]</f>
        <v>6272.49</v>
      </c>
    </row>
    <row r="8798" spans="1:9" x14ac:dyDescent="0.25">
      <c r="A8798">
        <v>94366</v>
      </c>
      <c r="B8798" t="str">
        <f>INDEX( Table3[],MATCH(Sales[[#This Row],[Category]],Table3[Category],0),1)</f>
        <v>BEER</v>
      </c>
      <c r="C8798" t="s">
        <v>11</v>
      </c>
      <c r="D8798" t="s">
        <v>2829</v>
      </c>
      <c r="E8798" t="s">
        <v>25</v>
      </c>
      <c r="F8798">
        <v>978</v>
      </c>
      <c r="G8798" s="1">
        <v>1.05</v>
      </c>
      <c r="H8798">
        <f>IF(INDEX(Sale_Promotions[[Code]:[Sale Price]],MATCH(Sales[[#This Row],[Code]],Sale_Promotions[Code],0),2)=0,Sales[[#This Row],[Price]],INDEX(Sale_Promotions[[Code]:[Sale Price]],MATCH(Sales[[#This Row],[Code]],Sale_Promotions[Code],0),2))</f>
        <v>1.05</v>
      </c>
      <c r="I8798">
        <f>Sales[[#This Row],[Total Inventory]]*Sales[[#This Row],[Sale_Price]]</f>
        <v>1026.9000000000001</v>
      </c>
    </row>
    <row r="8799" spans="1:9" x14ac:dyDescent="0.25">
      <c r="A8799">
        <v>70541</v>
      </c>
      <c r="B8799" t="str">
        <f>INDEX( Table3[],MATCH(Sales[[#This Row],[Category]],Table3[Category],0),1)</f>
        <v>WINE</v>
      </c>
      <c r="C8799" t="s">
        <v>53</v>
      </c>
      <c r="D8799" t="s">
        <v>8392</v>
      </c>
      <c r="E8799" t="s">
        <v>10</v>
      </c>
      <c r="F8799">
        <v>146</v>
      </c>
      <c r="G8799" s="1">
        <v>41.99</v>
      </c>
      <c r="H8799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8799">
        <f>Sales[[#This Row],[Total Inventory]]*Sales[[#This Row],[Sale_Price]]</f>
        <v>6130.54</v>
      </c>
    </row>
    <row r="8800" spans="1:9" x14ac:dyDescent="0.25">
      <c r="A8800">
        <v>47120</v>
      </c>
      <c r="B8800" t="str">
        <f>INDEX( Table3[],MATCH(Sales[[#This Row],[Category]],Table3[Category],0),1)</f>
        <v>WINE</v>
      </c>
      <c r="C8800" t="s">
        <v>242</v>
      </c>
      <c r="D8800" t="s">
        <v>8393</v>
      </c>
      <c r="E8800" t="s">
        <v>10</v>
      </c>
      <c r="F8800">
        <v>0</v>
      </c>
      <c r="G8800" s="1">
        <v>5.79</v>
      </c>
      <c r="H8800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8800">
        <f>Sales[[#This Row],[Total Inventory]]*Sales[[#This Row],[Sale_Price]]</f>
        <v>0</v>
      </c>
    </row>
    <row r="8801" spans="1:9" x14ac:dyDescent="0.25">
      <c r="A8801">
        <v>93521</v>
      </c>
      <c r="B8801" t="str">
        <f>INDEX( Table3[],MATCH(Sales[[#This Row],[Category]],Table3[Category],0),1)</f>
        <v>BEER</v>
      </c>
      <c r="C8801" t="s">
        <v>11</v>
      </c>
      <c r="D8801" t="s">
        <v>1647</v>
      </c>
      <c r="E8801" t="s">
        <v>25</v>
      </c>
      <c r="F8801">
        <v>46</v>
      </c>
      <c r="G8801" s="1">
        <v>26.19</v>
      </c>
      <c r="H8801">
        <f>IF(INDEX(Sale_Promotions[[Code]:[Sale Price]],MATCH(Sales[[#This Row],[Code]],Sale_Promotions[Code],0),2)=0,Sales[[#This Row],[Price]],INDEX(Sale_Promotions[[Code]:[Sale Price]],MATCH(Sales[[#This Row],[Code]],Sale_Promotions[Code],0),2))</f>
        <v>26.19</v>
      </c>
      <c r="I8801">
        <f>Sales[[#This Row],[Total Inventory]]*Sales[[#This Row],[Sale_Price]]</f>
        <v>1204.74</v>
      </c>
    </row>
    <row r="8802" spans="1:9" x14ac:dyDescent="0.25">
      <c r="A8802">
        <v>340782</v>
      </c>
      <c r="B8802" t="str">
        <f>INDEX( Table3[],MATCH(Sales[[#This Row],[Category]],Table3[Category],0),1)</f>
        <v>WINE</v>
      </c>
      <c r="C8802" t="s">
        <v>31</v>
      </c>
      <c r="D8802" t="s">
        <v>8394</v>
      </c>
      <c r="E8802" t="s">
        <v>10</v>
      </c>
      <c r="F8802">
        <v>0</v>
      </c>
      <c r="G8802" s="1">
        <v>6.79</v>
      </c>
      <c r="H8802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8802">
        <f>Sales[[#This Row],[Total Inventory]]*Sales[[#This Row],[Sale_Price]]</f>
        <v>0</v>
      </c>
    </row>
    <row r="8803" spans="1:9" x14ac:dyDescent="0.25">
      <c r="A8803">
        <v>81265</v>
      </c>
      <c r="B8803" t="str">
        <f>INDEX( Table3[],MATCH(Sales[[#This Row],[Category]],Table3[Category],0),1)</f>
        <v>WINE</v>
      </c>
      <c r="C8803" t="s">
        <v>28</v>
      </c>
      <c r="D8803" t="s">
        <v>7732</v>
      </c>
      <c r="E8803" t="s">
        <v>10</v>
      </c>
      <c r="F8803">
        <v>66</v>
      </c>
      <c r="G8803" s="1">
        <v>17.489999999999998</v>
      </c>
      <c r="H8803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8803">
        <f>Sales[[#This Row],[Total Inventory]]*Sales[[#This Row],[Sale_Price]]</f>
        <v>1055.3399999999999</v>
      </c>
    </row>
    <row r="8804" spans="1:9" x14ac:dyDescent="0.25">
      <c r="A8804">
        <v>342119</v>
      </c>
      <c r="B8804" t="str">
        <f>INDEX( Table3[],MATCH(Sales[[#This Row],[Category]],Table3[Category],0),1)</f>
        <v>WINE</v>
      </c>
      <c r="C8804" t="s">
        <v>61</v>
      </c>
      <c r="D8804" t="s">
        <v>8395</v>
      </c>
      <c r="E8804" t="s">
        <v>10</v>
      </c>
      <c r="F8804">
        <v>66</v>
      </c>
      <c r="G8804" s="1">
        <v>18.489999999999998</v>
      </c>
      <c r="H8804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8804">
        <f>Sales[[#This Row],[Total Inventory]]*Sales[[#This Row],[Sale_Price]]</f>
        <v>1220.3399999999999</v>
      </c>
    </row>
    <row r="8805" spans="1:9" x14ac:dyDescent="0.25">
      <c r="A8805">
        <v>80470</v>
      </c>
      <c r="B8805" t="str">
        <f>INDEX( Table3[],MATCH(Sales[[#This Row],[Category]],Table3[Category],0),1)</f>
        <v>WINE</v>
      </c>
      <c r="C8805" t="s">
        <v>242</v>
      </c>
      <c r="D8805" t="s">
        <v>8317</v>
      </c>
      <c r="E8805" t="s">
        <v>10</v>
      </c>
      <c r="F8805">
        <v>150</v>
      </c>
      <c r="G8805" s="1">
        <v>6.99</v>
      </c>
      <c r="H8805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8805">
        <f>Sales[[#This Row],[Total Inventory]]*Sales[[#This Row],[Sale_Price]]</f>
        <v>1048.5</v>
      </c>
    </row>
    <row r="8806" spans="1:9" x14ac:dyDescent="0.25">
      <c r="A8806">
        <v>135470</v>
      </c>
      <c r="B8806" t="str">
        <f>INDEX( Table3[],MATCH(Sales[[#This Row],[Category]],Table3[Category],0),1)</f>
        <v>WINE</v>
      </c>
      <c r="C8806" t="s">
        <v>28</v>
      </c>
      <c r="D8806" t="s">
        <v>8396</v>
      </c>
      <c r="E8806" t="s">
        <v>10</v>
      </c>
      <c r="F8806">
        <v>0</v>
      </c>
      <c r="G8806" s="1">
        <v>18.489999999999998</v>
      </c>
      <c r="H8806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8806">
        <f>Sales[[#This Row],[Total Inventory]]*Sales[[#This Row],[Sale_Price]]</f>
        <v>0</v>
      </c>
    </row>
    <row r="8807" spans="1:9" x14ac:dyDescent="0.25">
      <c r="A8807">
        <v>369845</v>
      </c>
      <c r="B8807" t="str">
        <f>INDEX( Table3[],MATCH(Sales[[#This Row],[Category]],Table3[Category],0),1)</f>
        <v>WINE</v>
      </c>
      <c r="C8807" t="s">
        <v>21</v>
      </c>
      <c r="D8807" t="s">
        <v>8397</v>
      </c>
      <c r="E8807" t="s">
        <v>133</v>
      </c>
      <c r="F8807">
        <v>149</v>
      </c>
      <c r="G8807" s="1">
        <v>9.49</v>
      </c>
      <c r="H8807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8807">
        <f>Sales[[#This Row],[Total Inventory]]*Sales[[#This Row],[Sale_Price]]</f>
        <v>1414.01</v>
      </c>
    </row>
    <row r="8808" spans="1:9" x14ac:dyDescent="0.25">
      <c r="A8808">
        <v>76623</v>
      </c>
      <c r="B8808" t="str">
        <f>INDEX( Table3[],MATCH(Sales[[#This Row],[Category]],Table3[Category],0),1)</f>
        <v>LIQUOR</v>
      </c>
      <c r="C8808" t="s">
        <v>37</v>
      </c>
      <c r="D8808" t="s">
        <v>8398</v>
      </c>
      <c r="E8808" t="s">
        <v>10</v>
      </c>
      <c r="F8808">
        <v>4</v>
      </c>
      <c r="G8808" s="1">
        <v>10.49</v>
      </c>
      <c r="H8808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8808">
        <f>Sales[[#This Row],[Total Inventory]]*Sales[[#This Row],[Sale_Price]]</f>
        <v>41.96</v>
      </c>
    </row>
    <row r="8809" spans="1:9" x14ac:dyDescent="0.25">
      <c r="A8809">
        <v>63050</v>
      </c>
      <c r="B8809" t="str">
        <f>INDEX( Table3[],MATCH(Sales[[#This Row],[Category]],Table3[Category],0),1)</f>
        <v>LIQUOR</v>
      </c>
      <c r="C8809" t="s">
        <v>245</v>
      </c>
      <c r="D8809" t="s">
        <v>8399</v>
      </c>
      <c r="E8809" t="s">
        <v>1136</v>
      </c>
      <c r="F8809">
        <v>513</v>
      </c>
      <c r="G8809" s="1">
        <v>5.79</v>
      </c>
      <c r="H8809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8809">
        <f>Sales[[#This Row],[Total Inventory]]*Sales[[#This Row],[Sale_Price]]</f>
        <v>2970.27</v>
      </c>
    </row>
    <row r="8810" spans="1:9" x14ac:dyDescent="0.25">
      <c r="A8810">
        <v>121347</v>
      </c>
      <c r="B8810" t="str">
        <f>INDEX( Table3[],MATCH(Sales[[#This Row],[Category]],Table3[Category],0),1)</f>
        <v>WINE</v>
      </c>
      <c r="C8810" t="s">
        <v>41</v>
      </c>
      <c r="D8810" t="s">
        <v>3132</v>
      </c>
      <c r="E8810" t="s">
        <v>10</v>
      </c>
      <c r="F8810">
        <v>2</v>
      </c>
      <c r="G8810" s="1">
        <v>38.99</v>
      </c>
      <c r="H8810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8810">
        <f>Sales[[#This Row],[Total Inventory]]*Sales[[#This Row],[Sale_Price]]</f>
        <v>77.98</v>
      </c>
    </row>
    <row r="8811" spans="1:9" x14ac:dyDescent="0.25">
      <c r="A8811">
        <v>48587</v>
      </c>
      <c r="B8811" t="str">
        <f>INDEX( Table3[],MATCH(Sales[[#This Row],[Category]],Table3[Category],0),1)</f>
        <v>LIQUOR</v>
      </c>
      <c r="C8811" t="s">
        <v>175</v>
      </c>
      <c r="D8811" t="s">
        <v>8400</v>
      </c>
      <c r="E8811" t="s">
        <v>10</v>
      </c>
      <c r="F8811">
        <v>17</v>
      </c>
      <c r="G8811" s="1">
        <v>53.99</v>
      </c>
      <c r="H8811">
        <f>IF(INDEX(Sale_Promotions[[Code]:[Sale Price]],MATCH(Sales[[#This Row],[Code]],Sale_Promotions[Code],0),2)=0,Sales[[#This Row],[Price]],INDEX(Sale_Promotions[[Code]:[Sale Price]],MATCH(Sales[[#This Row],[Code]],Sale_Promotions[Code],0),2))</f>
        <v>53.99</v>
      </c>
      <c r="I8811">
        <f>Sales[[#This Row],[Total Inventory]]*Sales[[#This Row],[Sale_Price]]</f>
        <v>917.83</v>
      </c>
    </row>
    <row r="8812" spans="1:9" x14ac:dyDescent="0.25">
      <c r="A8812">
        <v>19453</v>
      </c>
      <c r="B8812" t="str">
        <f>INDEX( Table3[],MATCH(Sales[[#This Row],[Category]],Table3[Category],0),1)</f>
        <v>LIQUOR</v>
      </c>
      <c r="C8812" t="s">
        <v>245</v>
      </c>
      <c r="D8812" t="s">
        <v>8401</v>
      </c>
      <c r="E8812" t="s">
        <v>16</v>
      </c>
      <c r="F8812">
        <v>73</v>
      </c>
      <c r="G8812" s="1">
        <v>14.99</v>
      </c>
      <c r="H8812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8812">
        <f>Sales[[#This Row],[Total Inventory]]*Sales[[#This Row],[Sale_Price]]</f>
        <v>1094.27</v>
      </c>
    </row>
    <row r="8813" spans="1:9" x14ac:dyDescent="0.25">
      <c r="A8813">
        <v>72192</v>
      </c>
      <c r="B8813" t="str">
        <f>INDEX( Table3[],MATCH(Sales[[#This Row],[Category]],Table3[Category],0),1)</f>
        <v>WINE</v>
      </c>
      <c r="C8813" t="s">
        <v>163</v>
      </c>
      <c r="D8813" t="s">
        <v>8402</v>
      </c>
      <c r="E8813" t="s">
        <v>10</v>
      </c>
      <c r="F8813">
        <v>148</v>
      </c>
      <c r="G8813" s="1">
        <v>9.99</v>
      </c>
      <c r="H8813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8813">
        <f>Sales[[#This Row],[Total Inventory]]*Sales[[#This Row],[Sale_Price]]</f>
        <v>1478.52</v>
      </c>
    </row>
    <row r="8814" spans="1:9" x14ac:dyDescent="0.25">
      <c r="A8814">
        <v>49328</v>
      </c>
      <c r="B8814" t="str">
        <f>INDEX( Table3[],MATCH(Sales[[#This Row],[Category]],Table3[Category],0),1)</f>
        <v>WINE</v>
      </c>
      <c r="C8814" t="s">
        <v>31</v>
      </c>
      <c r="D8814" t="s">
        <v>8403</v>
      </c>
      <c r="E8814" t="s">
        <v>10</v>
      </c>
      <c r="F8814">
        <v>188</v>
      </c>
      <c r="G8814" s="1">
        <v>11.99</v>
      </c>
      <c r="H8814">
        <f>IF(INDEX(Sale_Promotions[[Code]:[Sale Price]],MATCH(Sales[[#This Row],[Code]],Sale_Promotions[Code],0),2)=0,Sales[[#This Row],[Price]],INDEX(Sale_Promotions[[Code]:[Sale Price]],MATCH(Sales[[#This Row],[Code]],Sale_Promotions[Code],0),2))</f>
        <v>11.29</v>
      </c>
      <c r="I8814">
        <f>Sales[[#This Row],[Total Inventory]]*Sales[[#This Row],[Sale_Price]]</f>
        <v>2122.52</v>
      </c>
    </row>
    <row r="8815" spans="1:9" x14ac:dyDescent="0.25">
      <c r="A8815">
        <v>88943</v>
      </c>
      <c r="B8815" t="str">
        <f>INDEX( Table3[],MATCH(Sales[[#This Row],[Category]],Table3[Category],0),1)</f>
        <v>WINE</v>
      </c>
      <c r="C8815" t="s">
        <v>28</v>
      </c>
      <c r="D8815" t="s">
        <v>8404</v>
      </c>
      <c r="E8815" t="s">
        <v>10</v>
      </c>
      <c r="F8815">
        <v>243</v>
      </c>
      <c r="G8815" s="1">
        <v>21.99</v>
      </c>
      <c r="H8815">
        <f>IF(INDEX(Sale_Promotions[[Code]:[Sale Price]],MATCH(Sales[[#This Row],[Code]],Sale_Promotions[Code],0),2)=0,Sales[[#This Row],[Price]],INDEX(Sale_Promotions[[Code]:[Sale Price]],MATCH(Sales[[#This Row],[Code]],Sale_Promotions[Code],0),2))</f>
        <v>19.190000000000001</v>
      </c>
      <c r="I8815">
        <f>Sales[[#This Row],[Total Inventory]]*Sales[[#This Row],[Sale_Price]]</f>
        <v>4663.17</v>
      </c>
    </row>
    <row r="8816" spans="1:9" x14ac:dyDescent="0.25">
      <c r="A8816">
        <v>59676</v>
      </c>
      <c r="B8816" t="e">
        <f>INDEX( Table3[],MATCH(Sales[[#This Row],[Category]],Table3[Category],0),1)</f>
        <v>#N/A</v>
      </c>
      <c r="D8816" t="s">
        <v>8405</v>
      </c>
      <c r="E8816" t="s">
        <v>3429</v>
      </c>
      <c r="F8816">
        <v>0</v>
      </c>
      <c r="G8816" s="1">
        <v>0.39</v>
      </c>
      <c r="H8816">
        <f>IF(INDEX(Sale_Promotions[[Code]:[Sale Price]],MATCH(Sales[[#This Row],[Code]],Sale_Promotions[Code],0),2)=0,Sales[[#This Row],[Price]],INDEX(Sale_Promotions[[Code]:[Sale Price]],MATCH(Sales[[#This Row],[Code]],Sale_Promotions[Code],0),2))</f>
        <v>0.39</v>
      </c>
      <c r="I8816">
        <f>Sales[[#This Row],[Total Inventory]]*Sales[[#This Row],[Sale_Price]]</f>
        <v>0</v>
      </c>
    </row>
    <row r="8817" spans="1:9" x14ac:dyDescent="0.25">
      <c r="A8817">
        <v>73482</v>
      </c>
      <c r="B8817" t="str">
        <f>INDEX( Table3[],MATCH(Sales[[#This Row],[Category]],Table3[Category],0),1)</f>
        <v>WINE</v>
      </c>
      <c r="C8817" t="s">
        <v>163</v>
      </c>
      <c r="D8817" t="s">
        <v>8406</v>
      </c>
      <c r="E8817" t="s">
        <v>10</v>
      </c>
      <c r="F8817">
        <v>193</v>
      </c>
      <c r="G8817" s="1">
        <v>13.99</v>
      </c>
      <c r="H881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8817">
        <f>Sales[[#This Row],[Total Inventory]]*Sales[[#This Row],[Sale_Price]]</f>
        <v>2700.07</v>
      </c>
    </row>
    <row r="8818" spans="1:9" x14ac:dyDescent="0.25">
      <c r="A8818">
        <v>313134</v>
      </c>
      <c r="B8818" t="str">
        <f>INDEX( Table3[],MATCH(Sales[[#This Row],[Category]],Table3[Category],0),1)</f>
        <v>LIQUOR</v>
      </c>
      <c r="C8818" t="s">
        <v>175</v>
      </c>
      <c r="D8818" t="s">
        <v>8407</v>
      </c>
      <c r="E8818" t="s">
        <v>10</v>
      </c>
      <c r="F8818">
        <v>22</v>
      </c>
      <c r="G8818" s="1">
        <v>97.99</v>
      </c>
      <c r="H8818">
        <f>IF(INDEX(Sale_Promotions[[Code]:[Sale Price]],MATCH(Sales[[#This Row],[Code]],Sale_Promotions[Code],0),2)=0,Sales[[#This Row],[Price]],INDEX(Sale_Promotions[[Code]:[Sale Price]],MATCH(Sales[[#This Row],[Code]],Sale_Promotions[Code],0),2))</f>
        <v>75.989999999999995</v>
      </c>
      <c r="I8818">
        <f>Sales[[#This Row],[Total Inventory]]*Sales[[#This Row],[Sale_Price]]</f>
        <v>1671.78</v>
      </c>
    </row>
    <row r="8819" spans="1:9" x14ac:dyDescent="0.25">
      <c r="A8819">
        <v>303403</v>
      </c>
      <c r="B8819" t="str">
        <f>INDEX( Table3[],MATCH(Sales[[#This Row],[Category]],Table3[Category],0),1)</f>
        <v>WINE</v>
      </c>
      <c r="C8819" t="s">
        <v>64</v>
      </c>
      <c r="D8819" t="s">
        <v>8408</v>
      </c>
      <c r="E8819" t="s">
        <v>10</v>
      </c>
      <c r="F8819">
        <v>7</v>
      </c>
      <c r="G8819" s="1">
        <v>9.7899999999999991</v>
      </c>
      <c r="H8819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8819">
        <f>Sales[[#This Row],[Total Inventory]]*Sales[[#This Row],[Sale_Price]]</f>
        <v>68.53</v>
      </c>
    </row>
    <row r="8820" spans="1:9" x14ac:dyDescent="0.25">
      <c r="A8820">
        <v>26849</v>
      </c>
      <c r="B8820" t="str">
        <f>INDEX( Table3[],MATCH(Sales[[#This Row],[Category]],Table3[Category],0),1)</f>
        <v>BEER</v>
      </c>
      <c r="C8820" t="s">
        <v>11</v>
      </c>
      <c r="D8820" t="s">
        <v>8409</v>
      </c>
      <c r="E8820" t="s">
        <v>25</v>
      </c>
      <c r="F8820">
        <v>320</v>
      </c>
      <c r="G8820" s="1">
        <v>3.4</v>
      </c>
      <c r="H8820">
        <f>IF(INDEX(Sale_Promotions[[Code]:[Sale Price]],MATCH(Sales[[#This Row],[Code]],Sale_Promotions[Code],0),2)=0,Sales[[#This Row],[Price]],INDEX(Sale_Promotions[[Code]:[Sale Price]],MATCH(Sales[[#This Row],[Code]],Sale_Promotions[Code],0),2))</f>
        <v>3.4</v>
      </c>
      <c r="I8820">
        <f>Sales[[#This Row],[Total Inventory]]*Sales[[#This Row],[Sale_Price]]</f>
        <v>1088</v>
      </c>
    </row>
    <row r="8821" spans="1:9" x14ac:dyDescent="0.25">
      <c r="A8821">
        <v>72990</v>
      </c>
      <c r="B8821" t="str">
        <f>INDEX( Table3[],MATCH(Sales[[#This Row],[Category]],Table3[Category],0),1)</f>
        <v>WINE</v>
      </c>
      <c r="C8821" t="s">
        <v>189</v>
      </c>
      <c r="D8821" t="s">
        <v>8410</v>
      </c>
      <c r="E8821" t="s">
        <v>10</v>
      </c>
      <c r="F8821">
        <v>193</v>
      </c>
      <c r="G8821" s="1">
        <v>11.99</v>
      </c>
      <c r="H882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821">
        <f>Sales[[#This Row],[Total Inventory]]*Sales[[#This Row],[Sale_Price]]</f>
        <v>2314.0700000000002</v>
      </c>
    </row>
    <row r="8822" spans="1:9" x14ac:dyDescent="0.25">
      <c r="A8822">
        <v>74780</v>
      </c>
      <c r="B8822" t="str">
        <f>INDEX( Table3[],MATCH(Sales[[#This Row],[Category]],Table3[Category],0),1)</f>
        <v>WINE</v>
      </c>
      <c r="C8822" t="s">
        <v>53</v>
      </c>
      <c r="D8822" t="s">
        <v>633</v>
      </c>
      <c r="E8822" t="s">
        <v>1136</v>
      </c>
      <c r="F8822">
        <v>277</v>
      </c>
      <c r="G8822" s="1">
        <v>15.99</v>
      </c>
      <c r="H8822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8822">
        <f>Sales[[#This Row],[Total Inventory]]*Sales[[#This Row],[Sale_Price]]</f>
        <v>4429.2300000000005</v>
      </c>
    </row>
    <row r="8823" spans="1:9" x14ac:dyDescent="0.25">
      <c r="A8823">
        <v>342681</v>
      </c>
      <c r="B8823" t="str">
        <f>INDEX( Table3[],MATCH(Sales[[#This Row],[Category]],Table3[Category],0),1)</f>
        <v>WINE</v>
      </c>
      <c r="C8823" t="s">
        <v>85</v>
      </c>
      <c r="D8823" t="s">
        <v>8411</v>
      </c>
      <c r="E8823" t="s">
        <v>10</v>
      </c>
      <c r="F8823">
        <v>0</v>
      </c>
      <c r="G8823" s="1">
        <v>14.99</v>
      </c>
      <c r="H882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8823">
        <f>Sales[[#This Row],[Total Inventory]]*Sales[[#This Row],[Sale_Price]]</f>
        <v>0</v>
      </c>
    </row>
    <row r="8824" spans="1:9" x14ac:dyDescent="0.25">
      <c r="A8824">
        <v>8729</v>
      </c>
      <c r="B8824" t="str">
        <f>INDEX( Table3[],MATCH(Sales[[#This Row],[Category]],Table3[Category],0),1)</f>
        <v>BEER</v>
      </c>
      <c r="C8824" t="s">
        <v>11</v>
      </c>
      <c r="D8824" t="s">
        <v>8412</v>
      </c>
      <c r="E8824" t="s">
        <v>25</v>
      </c>
      <c r="F8824">
        <v>6</v>
      </c>
      <c r="G8824" s="1">
        <v>1.42</v>
      </c>
      <c r="H8824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8824">
        <f>Sales[[#This Row],[Total Inventory]]*Sales[[#This Row],[Sale_Price]]</f>
        <v>8.52</v>
      </c>
    </row>
    <row r="8825" spans="1:9" x14ac:dyDescent="0.25">
      <c r="A8825">
        <v>30152</v>
      </c>
      <c r="B8825" t="str">
        <f>INDEX( Table3[],MATCH(Sales[[#This Row],[Category]],Table3[Category],0),1)</f>
        <v>BEER</v>
      </c>
      <c r="C8825" t="s">
        <v>11</v>
      </c>
      <c r="D8825" t="s">
        <v>8413</v>
      </c>
      <c r="E8825" t="s">
        <v>10</v>
      </c>
      <c r="F8825">
        <v>0</v>
      </c>
      <c r="G8825" s="1">
        <v>14.37</v>
      </c>
      <c r="H8825">
        <f>IF(INDEX(Sale_Promotions[[Code]:[Sale Price]],MATCH(Sales[[#This Row],[Code]],Sale_Promotions[Code],0),2)=0,Sales[[#This Row],[Price]],INDEX(Sale_Promotions[[Code]:[Sale Price]],MATCH(Sales[[#This Row],[Code]],Sale_Promotions[Code],0),2))</f>
        <v>14.37</v>
      </c>
      <c r="I8825">
        <f>Sales[[#This Row],[Total Inventory]]*Sales[[#This Row],[Sale_Price]]</f>
        <v>0</v>
      </c>
    </row>
    <row r="8826" spans="1:9" x14ac:dyDescent="0.25">
      <c r="A8826">
        <v>335504</v>
      </c>
      <c r="B8826" t="str">
        <f>INDEX( Table3[],MATCH(Sales[[#This Row],[Category]],Table3[Category],0),1)</f>
        <v>WINE</v>
      </c>
      <c r="C8826" t="s">
        <v>41</v>
      </c>
      <c r="D8826" t="s">
        <v>8414</v>
      </c>
      <c r="E8826" t="s">
        <v>1183</v>
      </c>
      <c r="F8826">
        <v>0</v>
      </c>
      <c r="G8826" s="1">
        <v>92.99</v>
      </c>
      <c r="H8826">
        <f>IF(INDEX(Sale_Promotions[[Code]:[Sale Price]],MATCH(Sales[[#This Row],[Code]],Sale_Promotions[Code],0),2)=0,Sales[[#This Row],[Price]],INDEX(Sale_Promotions[[Code]:[Sale Price]],MATCH(Sales[[#This Row],[Code]],Sale_Promotions[Code],0),2))</f>
        <v>92.99</v>
      </c>
      <c r="I8826">
        <f>Sales[[#This Row],[Total Inventory]]*Sales[[#This Row],[Sale_Price]]</f>
        <v>0</v>
      </c>
    </row>
    <row r="8827" spans="1:9" x14ac:dyDescent="0.25">
      <c r="A8827">
        <v>308054</v>
      </c>
      <c r="B8827" t="str">
        <f>INDEX( Table3[],MATCH(Sales[[#This Row],[Category]],Table3[Category],0),1)</f>
        <v>WINE</v>
      </c>
      <c r="C8827" t="s">
        <v>41</v>
      </c>
      <c r="D8827" t="s">
        <v>8415</v>
      </c>
      <c r="E8827" t="s">
        <v>10</v>
      </c>
      <c r="F8827">
        <v>0</v>
      </c>
      <c r="G8827" s="1">
        <v>12.49</v>
      </c>
      <c r="H8827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8827">
        <f>Sales[[#This Row],[Total Inventory]]*Sales[[#This Row],[Sale_Price]]</f>
        <v>0</v>
      </c>
    </row>
    <row r="8828" spans="1:9" x14ac:dyDescent="0.25">
      <c r="A8828">
        <v>341655</v>
      </c>
      <c r="B8828" t="str">
        <f>INDEX( Table3[],MATCH(Sales[[#This Row],[Category]],Table3[Category],0),1)</f>
        <v>WINE</v>
      </c>
      <c r="C8828" t="s">
        <v>61</v>
      </c>
      <c r="D8828" t="s">
        <v>8416</v>
      </c>
      <c r="E8828" t="s">
        <v>10</v>
      </c>
      <c r="F8828">
        <v>41</v>
      </c>
      <c r="G8828" s="1">
        <v>22.99</v>
      </c>
      <c r="H8828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8828">
        <f>Sales[[#This Row],[Total Inventory]]*Sales[[#This Row],[Sale_Price]]</f>
        <v>942.58999999999992</v>
      </c>
    </row>
    <row r="8829" spans="1:9" x14ac:dyDescent="0.25">
      <c r="A8829">
        <v>312996</v>
      </c>
      <c r="B8829" t="str">
        <f>INDEX( Table3[],MATCH(Sales[[#This Row],[Category]],Table3[Category],0),1)</f>
        <v>WINE</v>
      </c>
      <c r="C8829" t="s">
        <v>85</v>
      </c>
      <c r="D8829" t="s">
        <v>8417</v>
      </c>
      <c r="E8829" t="s">
        <v>10</v>
      </c>
      <c r="F8829">
        <v>129</v>
      </c>
      <c r="G8829" s="1">
        <v>9.7899999999999991</v>
      </c>
      <c r="H8829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8829">
        <f>Sales[[#This Row],[Total Inventory]]*Sales[[#This Row],[Sale_Price]]</f>
        <v>1262.9099999999999</v>
      </c>
    </row>
    <row r="8830" spans="1:9" x14ac:dyDescent="0.25">
      <c r="A8830">
        <v>70053</v>
      </c>
      <c r="B8830" t="str">
        <f>INDEX( Table3[],MATCH(Sales[[#This Row],[Category]],Table3[Category],0),1)</f>
        <v>LIQUOR</v>
      </c>
      <c r="C8830" t="s">
        <v>37</v>
      </c>
      <c r="D8830" t="s">
        <v>4415</v>
      </c>
      <c r="E8830" t="s">
        <v>10</v>
      </c>
      <c r="F8830">
        <v>134</v>
      </c>
      <c r="G8830" s="1">
        <v>9.7899999999999991</v>
      </c>
      <c r="H8830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8830">
        <f>Sales[[#This Row],[Total Inventory]]*Sales[[#This Row],[Sale_Price]]</f>
        <v>1311.86</v>
      </c>
    </row>
    <row r="8831" spans="1:9" x14ac:dyDescent="0.25">
      <c r="A8831">
        <v>49336</v>
      </c>
      <c r="B8831" t="str">
        <f>INDEX( Table3[],MATCH(Sales[[#This Row],[Category]],Table3[Category],0),1)</f>
        <v>WINE</v>
      </c>
      <c r="C8831" t="s">
        <v>31</v>
      </c>
      <c r="D8831" t="s">
        <v>8418</v>
      </c>
      <c r="E8831" t="s">
        <v>10</v>
      </c>
      <c r="F8831">
        <v>60</v>
      </c>
      <c r="G8831" s="1">
        <v>16.989999999999998</v>
      </c>
      <c r="H8831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8831">
        <f>Sales[[#This Row],[Total Inventory]]*Sales[[#This Row],[Sale_Price]]</f>
        <v>1019.3999999999999</v>
      </c>
    </row>
    <row r="8832" spans="1:9" x14ac:dyDescent="0.25">
      <c r="A8832">
        <v>70391</v>
      </c>
      <c r="B8832" t="str">
        <f>INDEX( Table3[],MATCH(Sales[[#This Row],[Category]],Table3[Category],0),1)</f>
        <v>LIQUOR</v>
      </c>
      <c r="C8832" t="s">
        <v>198</v>
      </c>
      <c r="D8832" t="s">
        <v>8419</v>
      </c>
      <c r="E8832" t="s">
        <v>10</v>
      </c>
      <c r="F8832">
        <v>0</v>
      </c>
      <c r="G8832" s="1">
        <v>39.99</v>
      </c>
      <c r="H8832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8832">
        <f>Sales[[#This Row],[Total Inventory]]*Sales[[#This Row],[Sale_Price]]</f>
        <v>0</v>
      </c>
    </row>
    <row r="8833" spans="1:9" x14ac:dyDescent="0.25">
      <c r="A8833">
        <v>300660</v>
      </c>
      <c r="B8833" t="str">
        <f>INDEX( Table3[],MATCH(Sales[[#This Row],[Category]],Table3[Category],0),1)</f>
        <v>LIQUOR</v>
      </c>
      <c r="C8833" t="s">
        <v>37</v>
      </c>
      <c r="D8833" t="s">
        <v>8420</v>
      </c>
      <c r="E8833" t="s">
        <v>10</v>
      </c>
      <c r="F8833">
        <v>4</v>
      </c>
      <c r="G8833" s="1">
        <v>30.99</v>
      </c>
      <c r="H8833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8833">
        <f>Sales[[#This Row],[Total Inventory]]*Sales[[#This Row],[Sale_Price]]</f>
        <v>123.96</v>
      </c>
    </row>
    <row r="8834" spans="1:9" x14ac:dyDescent="0.25">
      <c r="A8834">
        <v>125261</v>
      </c>
      <c r="B8834" t="str">
        <f>INDEX( Table3[],MATCH(Sales[[#This Row],[Category]],Table3[Category],0),1)</f>
        <v>WINE</v>
      </c>
      <c r="C8834" t="s">
        <v>39</v>
      </c>
      <c r="D8834" t="s">
        <v>8421</v>
      </c>
      <c r="E8834" t="s">
        <v>10</v>
      </c>
      <c r="F8834">
        <v>43</v>
      </c>
      <c r="G8834" s="1">
        <v>9.99</v>
      </c>
      <c r="H8834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8834">
        <f>Sales[[#This Row],[Total Inventory]]*Sales[[#This Row],[Sale_Price]]</f>
        <v>429.57</v>
      </c>
    </row>
    <row r="8835" spans="1:9" x14ac:dyDescent="0.25">
      <c r="A8835">
        <v>98604</v>
      </c>
      <c r="B8835" t="str">
        <f>INDEX( Table3[],MATCH(Sales[[#This Row],[Category]],Table3[Category],0),1)</f>
        <v>BEER</v>
      </c>
      <c r="C8835" t="s">
        <v>11</v>
      </c>
      <c r="D8835" t="s">
        <v>8422</v>
      </c>
      <c r="E8835" t="s">
        <v>25</v>
      </c>
      <c r="F8835">
        <v>222</v>
      </c>
      <c r="G8835" s="1">
        <v>1.88</v>
      </c>
      <c r="H8835">
        <f>IF(INDEX(Sale_Promotions[[Code]:[Sale Price]],MATCH(Sales[[#This Row],[Code]],Sale_Promotions[Code],0),2)=0,Sales[[#This Row],[Price]],INDEX(Sale_Promotions[[Code]:[Sale Price]],MATCH(Sales[[#This Row],[Code]],Sale_Promotions[Code],0),2))</f>
        <v>1.88</v>
      </c>
      <c r="I8835">
        <f>Sales[[#This Row],[Total Inventory]]*Sales[[#This Row],[Sale_Price]]</f>
        <v>417.35999999999996</v>
      </c>
    </row>
    <row r="8836" spans="1:9" x14ac:dyDescent="0.25">
      <c r="A8836">
        <v>98655</v>
      </c>
      <c r="B8836" t="str">
        <f>INDEX( Table3[],MATCH(Sales[[#This Row],[Category]],Table3[Category],0),1)</f>
        <v>BEER</v>
      </c>
      <c r="C8836" t="s">
        <v>11</v>
      </c>
      <c r="D8836" t="s">
        <v>8423</v>
      </c>
      <c r="E8836" t="s">
        <v>25</v>
      </c>
      <c r="F8836">
        <v>336</v>
      </c>
      <c r="G8836" s="1">
        <v>1.91</v>
      </c>
      <c r="H8836">
        <f>IF(INDEX(Sale_Promotions[[Code]:[Sale Price]],MATCH(Sales[[#This Row],[Code]],Sale_Promotions[Code],0),2)=0,Sales[[#This Row],[Price]],INDEX(Sale_Promotions[[Code]:[Sale Price]],MATCH(Sales[[#This Row],[Code]],Sale_Promotions[Code],0),2))</f>
        <v>1.91</v>
      </c>
      <c r="I8836">
        <f>Sales[[#This Row],[Total Inventory]]*Sales[[#This Row],[Sale_Price]]</f>
        <v>641.76</v>
      </c>
    </row>
    <row r="8837" spans="1:9" x14ac:dyDescent="0.25">
      <c r="A8837">
        <v>39985</v>
      </c>
      <c r="B8837" t="str">
        <f>INDEX( Table3[],MATCH(Sales[[#This Row],[Category]],Table3[Category],0),1)</f>
        <v>WINE</v>
      </c>
      <c r="C8837" t="s">
        <v>67</v>
      </c>
      <c r="D8837" t="s">
        <v>8424</v>
      </c>
      <c r="E8837" t="s">
        <v>492</v>
      </c>
      <c r="F8837">
        <v>208</v>
      </c>
      <c r="G8837" s="1">
        <v>3.59</v>
      </c>
      <c r="H8837">
        <f>IF(INDEX(Sale_Promotions[[Code]:[Sale Price]],MATCH(Sales[[#This Row],[Code]],Sale_Promotions[Code],0),2)=0,Sales[[#This Row],[Price]],INDEX(Sale_Promotions[[Code]:[Sale Price]],MATCH(Sales[[#This Row],[Code]],Sale_Promotions[Code],0),2))</f>
        <v>2.4900000000000002</v>
      </c>
      <c r="I8837">
        <f>Sales[[#This Row],[Total Inventory]]*Sales[[#This Row],[Sale_Price]]</f>
        <v>517.92000000000007</v>
      </c>
    </row>
    <row r="8838" spans="1:9" x14ac:dyDescent="0.25">
      <c r="A8838">
        <v>330909</v>
      </c>
      <c r="B8838" t="str">
        <f>INDEX( Table3[],MATCH(Sales[[#This Row],[Category]],Table3[Category],0),1)</f>
        <v>WINE</v>
      </c>
      <c r="C8838" t="s">
        <v>85</v>
      </c>
      <c r="D8838" t="s">
        <v>8425</v>
      </c>
      <c r="E8838" t="s">
        <v>10</v>
      </c>
      <c r="F8838">
        <v>22</v>
      </c>
      <c r="G8838" s="1">
        <v>53.99</v>
      </c>
      <c r="H8838">
        <f>IF(INDEX(Sale_Promotions[[Code]:[Sale Price]],MATCH(Sales[[#This Row],[Code]],Sale_Promotions[Code],0),2)=0,Sales[[#This Row],[Price]],INDEX(Sale_Promotions[[Code]:[Sale Price]],MATCH(Sales[[#This Row],[Code]],Sale_Promotions[Code],0),2))</f>
        <v>53.99</v>
      </c>
      <c r="I8838">
        <f>Sales[[#This Row],[Total Inventory]]*Sales[[#This Row],[Sale_Price]]</f>
        <v>1187.78</v>
      </c>
    </row>
    <row r="8839" spans="1:9" x14ac:dyDescent="0.25">
      <c r="A8839">
        <v>38202</v>
      </c>
      <c r="B8839" t="str">
        <f>INDEX( Table3[],MATCH(Sales[[#This Row],[Category]],Table3[Category],0),1)</f>
        <v>LIQUOR</v>
      </c>
      <c r="C8839" t="s">
        <v>57</v>
      </c>
      <c r="D8839" t="s">
        <v>8426</v>
      </c>
      <c r="E8839" t="s">
        <v>133</v>
      </c>
      <c r="F8839">
        <v>566</v>
      </c>
      <c r="G8839" s="1">
        <v>12.49</v>
      </c>
      <c r="H8839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8839">
        <f>Sales[[#This Row],[Total Inventory]]*Sales[[#This Row],[Sale_Price]]</f>
        <v>7069.34</v>
      </c>
    </row>
    <row r="8840" spans="1:9" x14ac:dyDescent="0.25">
      <c r="A8840">
        <v>29450</v>
      </c>
      <c r="B8840" t="str">
        <f>INDEX( Table3[],MATCH(Sales[[#This Row],[Category]],Table3[Category],0),1)</f>
        <v>BEER</v>
      </c>
      <c r="C8840" t="s">
        <v>11</v>
      </c>
      <c r="D8840" t="s">
        <v>8427</v>
      </c>
      <c r="E8840" t="s">
        <v>25</v>
      </c>
      <c r="F8840">
        <v>0</v>
      </c>
      <c r="G8840" s="1">
        <v>1.72</v>
      </c>
      <c r="H8840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8840">
        <f>Sales[[#This Row],[Total Inventory]]*Sales[[#This Row],[Sale_Price]]</f>
        <v>0</v>
      </c>
    </row>
    <row r="8841" spans="1:9" x14ac:dyDescent="0.25">
      <c r="A8841">
        <v>305725</v>
      </c>
      <c r="B8841" t="str">
        <f>INDEX( Table3[],MATCH(Sales[[#This Row],[Category]],Table3[Category],0),1)</f>
        <v>WINE</v>
      </c>
      <c r="C8841" t="s">
        <v>31</v>
      </c>
      <c r="D8841" t="s">
        <v>8428</v>
      </c>
      <c r="E8841" t="s">
        <v>10</v>
      </c>
      <c r="F8841">
        <v>115</v>
      </c>
      <c r="G8841" s="1">
        <v>11.99</v>
      </c>
      <c r="H8841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8841">
        <f>Sales[[#This Row],[Total Inventory]]*Sales[[#This Row],[Sale_Price]]</f>
        <v>1321.3500000000001</v>
      </c>
    </row>
    <row r="8842" spans="1:9" x14ac:dyDescent="0.25">
      <c r="A8842">
        <v>82406</v>
      </c>
      <c r="B8842" t="str">
        <f>INDEX( Table3[],MATCH(Sales[[#This Row],[Category]],Table3[Category],0),1)</f>
        <v>WINE</v>
      </c>
      <c r="C8842" t="s">
        <v>61</v>
      </c>
      <c r="D8842" t="s">
        <v>8429</v>
      </c>
      <c r="E8842" t="s">
        <v>10</v>
      </c>
      <c r="F8842">
        <v>434</v>
      </c>
      <c r="G8842" s="1">
        <v>19.989999999999998</v>
      </c>
      <c r="H8842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8842">
        <f>Sales[[#This Row],[Total Inventory]]*Sales[[#This Row],[Sale_Price]]</f>
        <v>7373.6599999999989</v>
      </c>
    </row>
    <row r="8843" spans="1:9" x14ac:dyDescent="0.25">
      <c r="A8843">
        <v>370070</v>
      </c>
      <c r="B8843" t="str">
        <f>INDEX( Table3[],MATCH(Sales[[#This Row],[Category]],Table3[Category],0),1)</f>
        <v>WINE</v>
      </c>
      <c r="C8843" t="s">
        <v>28</v>
      </c>
      <c r="D8843" t="s">
        <v>8430</v>
      </c>
      <c r="E8843" t="s">
        <v>10</v>
      </c>
      <c r="F8843">
        <v>8</v>
      </c>
      <c r="G8843" s="1">
        <v>10.79</v>
      </c>
      <c r="H8843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8843">
        <f>Sales[[#This Row],[Total Inventory]]*Sales[[#This Row],[Sale_Price]]</f>
        <v>63.92</v>
      </c>
    </row>
    <row r="8844" spans="1:9" x14ac:dyDescent="0.25">
      <c r="A8844">
        <v>29376</v>
      </c>
      <c r="B8844" t="str">
        <f>INDEX( Table3[],MATCH(Sales[[#This Row],[Category]],Table3[Category],0),1)</f>
        <v>BEER</v>
      </c>
      <c r="C8844" t="s">
        <v>11</v>
      </c>
      <c r="D8844" t="s">
        <v>8431</v>
      </c>
      <c r="E8844" t="s">
        <v>13</v>
      </c>
      <c r="F8844">
        <v>0</v>
      </c>
      <c r="G8844" s="1">
        <v>7.19</v>
      </c>
      <c r="H8844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8844">
        <f>Sales[[#This Row],[Total Inventory]]*Sales[[#This Row],[Sale_Price]]</f>
        <v>0</v>
      </c>
    </row>
    <row r="8845" spans="1:9" x14ac:dyDescent="0.25">
      <c r="A8845">
        <v>321215</v>
      </c>
      <c r="B8845" t="str">
        <f>INDEX( Table3[],MATCH(Sales[[#This Row],[Category]],Table3[Category],0),1)</f>
        <v>LIQUOR</v>
      </c>
      <c r="C8845" t="s">
        <v>198</v>
      </c>
      <c r="D8845" t="s">
        <v>8432</v>
      </c>
      <c r="E8845" t="s">
        <v>10</v>
      </c>
      <c r="F8845">
        <v>138</v>
      </c>
      <c r="G8845" s="1">
        <v>32.99</v>
      </c>
      <c r="H8845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8845">
        <f>Sales[[#This Row],[Total Inventory]]*Sales[[#This Row],[Sale_Price]]</f>
        <v>4552.62</v>
      </c>
    </row>
    <row r="8846" spans="1:9" x14ac:dyDescent="0.25">
      <c r="A8846">
        <v>72536</v>
      </c>
      <c r="B8846" t="str">
        <f>INDEX( Table3[],MATCH(Sales[[#This Row],[Category]],Table3[Category],0),1)</f>
        <v>LIQUOR</v>
      </c>
      <c r="C8846" t="s">
        <v>14</v>
      </c>
      <c r="D8846" t="s">
        <v>8433</v>
      </c>
      <c r="E8846" t="s">
        <v>10</v>
      </c>
      <c r="F8846">
        <v>157</v>
      </c>
      <c r="G8846" s="1">
        <v>76.989999999999995</v>
      </c>
      <c r="H8846">
        <f>IF(INDEX(Sale_Promotions[[Code]:[Sale Price]],MATCH(Sales[[#This Row],[Code]],Sale_Promotions[Code],0),2)=0,Sales[[#This Row],[Price]],INDEX(Sale_Promotions[[Code]:[Sale Price]],MATCH(Sales[[#This Row],[Code]],Sale_Promotions[Code],0),2))</f>
        <v>76.989999999999995</v>
      </c>
      <c r="I8846">
        <f>Sales[[#This Row],[Total Inventory]]*Sales[[#This Row],[Sale_Price]]</f>
        <v>12087.429999999998</v>
      </c>
    </row>
    <row r="8847" spans="1:9" x14ac:dyDescent="0.25">
      <c r="A8847">
        <v>51969</v>
      </c>
      <c r="B8847" t="str">
        <f>INDEX( Table3[],MATCH(Sales[[#This Row],[Category]],Table3[Category],0),1)</f>
        <v>WINE</v>
      </c>
      <c r="C8847" t="s">
        <v>85</v>
      </c>
      <c r="D8847" t="s">
        <v>343</v>
      </c>
      <c r="E8847" t="s">
        <v>10</v>
      </c>
      <c r="F8847">
        <v>11</v>
      </c>
      <c r="G8847" s="1">
        <v>20.99</v>
      </c>
      <c r="H8847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8847">
        <f>Sales[[#This Row],[Total Inventory]]*Sales[[#This Row],[Sale_Price]]</f>
        <v>159.39000000000001</v>
      </c>
    </row>
    <row r="8848" spans="1:9" x14ac:dyDescent="0.25">
      <c r="A8848">
        <v>80380</v>
      </c>
      <c r="B8848" t="str">
        <f>INDEX( Table3[],MATCH(Sales[[#This Row],[Category]],Table3[Category],0),1)</f>
        <v>WINE</v>
      </c>
      <c r="C8848" t="s">
        <v>28</v>
      </c>
      <c r="D8848" t="s">
        <v>8434</v>
      </c>
      <c r="E8848" t="s">
        <v>10</v>
      </c>
      <c r="F8848">
        <v>162</v>
      </c>
      <c r="G8848" s="1">
        <v>23.99</v>
      </c>
      <c r="H8848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8848">
        <f>Sales[[#This Row],[Total Inventory]]*Sales[[#This Row],[Sale_Price]]</f>
        <v>3886.3799999999997</v>
      </c>
    </row>
    <row r="8849" spans="1:9" x14ac:dyDescent="0.25">
      <c r="A8849">
        <v>315585</v>
      </c>
      <c r="B8849" t="str">
        <f>INDEX( Table3[],MATCH(Sales[[#This Row],[Category]],Table3[Category],0),1)</f>
        <v>WINE</v>
      </c>
      <c r="C8849" t="s">
        <v>148</v>
      </c>
      <c r="D8849" t="s">
        <v>8435</v>
      </c>
      <c r="E8849" t="s">
        <v>10</v>
      </c>
      <c r="F8849">
        <v>22</v>
      </c>
      <c r="G8849" s="1">
        <v>14.99</v>
      </c>
      <c r="H8849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8849">
        <f>Sales[[#This Row],[Total Inventory]]*Sales[[#This Row],[Sale_Price]]</f>
        <v>329.78000000000003</v>
      </c>
    </row>
    <row r="8850" spans="1:9" x14ac:dyDescent="0.25">
      <c r="A8850">
        <v>83203</v>
      </c>
      <c r="B8850" t="str">
        <f>INDEX( Table3[],MATCH(Sales[[#This Row],[Category]],Table3[Category],0),1)</f>
        <v>WINE</v>
      </c>
      <c r="C8850" t="s">
        <v>43</v>
      </c>
      <c r="D8850" t="s">
        <v>8436</v>
      </c>
      <c r="E8850" t="s">
        <v>10</v>
      </c>
      <c r="F8850">
        <v>102</v>
      </c>
      <c r="G8850" s="1">
        <v>31.99</v>
      </c>
      <c r="H8850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8850">
        <f>Sales[[#This Row],[Total Inventory]]*Sales[[#This Row],[Sale_Price]]</f>
        <v>3058.98</v>
      </c>
    </row>
    <row r="8851" spans="1:9" x14ac:dyDescent="0.25">
      <c r="A8851">
        <v>70143</v>
      </c>
      <c r="B8851" t="str">
        <f>INDEX( Table3[],MATCH(Sales[[#This Row],[Category]],Table3[Category],0),1)</f>
        <v>LIQUOR</v>
      </c>
      <c r="C8851" t="s">
        <v>245</v>
      </c>
      <c r="D8851" t="s">
        <v>8437</v>
      </c>
      <c r="E8851" t="s">
        <v>10</v>
      </c>
      <c r="F8851">
        <v>111</v>
      </c>
      <c r="G8851" s="1">
        <v>15.99</v>
      </c>
      <c r="H8851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8851">
        <f>Sales[[#This Row],[Total Inventory]]*Sales[[#This Row],[Sale_Price]]</f>
        <v>1774.89</v>
      </c>
    </row>
    <row r="8852" spans="1:9" x14ac:dyDescent="0.25">
      <c r="A8852">
        <v>396486</v>
      </c>
      <c r="B8852" t="str">
        <f>INDEX( Table3[],MATCH(Sales[[#This Row],[Category]],Table3[Category],0),1)</f>
        <v>WINE</v>
      </c>
      <c r="C8852" t="s">
        <v>28</v>
      </c>
      <c r="D8852" t="s">
        <v>8438</v>
      </c>
      <c r="E8852" t="s">
        <v>10</v>
      </c>
      <c r="F8852">
        <v>19</v>
      </c>
      <c r="G8852" s="1">
        <v>12.99</v>
      </c>
      <c r="H885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8852">
        <f>Sales[[#This Row],[Total Inventory]]*Sales[[#This Row],[Sale_Price]]</f>
        <v>170.81</v>
      </c>
    </row>
    <row r="8853" spans="1:9" x14ac:dyDescent="0.25">
      <c r="A8853">
        <v>84485</v>
      </c>
      <c r="B8853" t="str">
        <f>INDEX( Table3[],MATCH(Sales[[#This Row],[Category]],Table3[Category],0),1)</f>
        <v>WINE</v>
      </c>
      <c r="C8853" t="s">
        <v>85</v>
      </c>
      <c r="D8853" t="s">
        <v>8439</v>
      </c>
      <c r="E8853" t="s">
        <v>10</v>
      </c>
      <c r="F8853">
        <v>311</v>
      </c>
      <c r="G8853" s="1">
        <v>17.489999999999998</v>
      </c>
      <c r="H8853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8853">
        <f>Sales[[#This Row],[Total Inventory]]*Sales[[#This Row],[Sale_Price]]</f>
        <v>5283.8899999999994</v>
      </c>
    </row>
    <row r="8854" spans="1:9" x14ac:dyDescent="0.25">
      <c r="A8854">
        <v>83579</v>
      </c>
      <c r="B8854" t="str">
        <f>INDEX( Table3[],MATCH(Sales[[#This Row],[Category]],Table3[Category],0),1)</f>
        <v>WINE</v>
      </c>
      <c r="C8854" t="s">
        <v>61</v>
      </c>
      <c r="D8854" t="s">
        <v>8440</v>
      </c>
      <c r="E8854" t="s">
        <v>332</v>
      </c>
      <c r="F8854">
        <v>124</v>
      </c>
      <c r="G8854" s="1">
        <v>18.989999999999998</v>
      </c>
      <c r="H8854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8854">
        <f>Sales[[#This Row],[Total Inventory]]*Sales[[#This Row],[Sale_Price]]</f>
        <v>2354.7599999999998</v>
      </c>
    </row>
    <row r="8855" spans="1:9" x14ac:dyDescent="0.25">
      <c r="A8855">
        <v>36463</v>
      </c>
      <c r="B8855" t="str">
        <f>INDEX( Table3[],MATCH(Sales[[#This Row],[Category]],Table3[Category],0),1)</f>
        <v>LIQUOR</v>
      </c>
      <c r="C8855" t="s">
        <v>37</v>
      </c>
      <c r="D8855" t="s">
        <v>5638</v>
      </c>
      <c r="E8855" t="s">
        <v>133</v>
      </c>
      <c r="F8855">
        <v>148</v>
      </c>
      <c r="G8855" s="1">
        <v>31.99</v>
      </c>
      <c r="H8855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8855">
        <f>Sales[[#This Row],[Total Inventory]]*Sales[[#This Row],[Sale_Price]]</f>
        <v>4734.5199999999995</v>
      </c>
    </row>
    <row r="8856" spans="1:9" x14ac:dyDescent="0.25">
      <c r="A8856">
        <v>377112</v>
      </c>
      <c r="B8856" t="str">
        <f>INDEX( Table3[],MATCH(Sales[[#This Row],[Category]],Table3[Category],0),1)</f>
        <v>WINE</v>
      </c>
      <c r="C8856" t="s">
        <v>21</v>
      </c>
      <c r="D8856" t="s">
        <v>8441</v>
      </c>
      <c r="E8856" t="s">
        <v>492</v>
      </c>
      <c r="F8856">
        <v>22</v>
      </c>
      <c r="G8856" s="1">
        <v>17.989999999999998</v>
      </c>
      <c r="H885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8856">
        <f>Sales[[#This Row],[Total Inventory]]*Sales[[#This Row],[Sale_Price]]</f>
        <v>395.78</v>
      </c>
    </row>
    <row r="8857" spans="1:9" x14ac:dyDescent="0.25">
      <c r="A8857">
        <v>70280</v>
      </c>
      <c r="B8857" t="str">
        <f>INDEX( Table3[],MATCH(Sales[[#This Row],[Category]],Table3[Category],0),1)</f>
        <v>LIQUOR</v>
      </c>
      <c r="C8857" t="s">
        <v>14</v>
      </c>
      <c r="D8857" t="s">
        <v>8442</v>
      </c>
      <c r="E8857" t="s">
        <v>10</v>
      </c>
      <c r="F8857">
        <v>184</v>
      </c>
      <c r="G8857" s="1">
        <v>48.99</v>
      </c>
      <c r="H8857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8857">
        <f>Sales[[#This Row],[Total Inventory]]*Sales[[#This Row],[Sale_Price]]</f>
        <v>8278.16</v>
      </c>
    </row>
    <row r="8858" spans="1:9" x14ac:dyDescent="0.25">
      <c r="A8858">
        <v>46302</v>
      </c>
      <c r="B8858" t="str">
        <f>INDEX( Table3[],MATCH(Sales[[#This Row],[Category]],Table3[Category],0),1)</f>
        <v>LIQUOR</v>
      </c>
      <c r="C8858" t="s">
        <v>37</v>
      </c>
      <c r="D8858" t="s">
        <v>8443</v>
      </c>
      <c r="E8858" t="s">
        <v>10</v>
      </c>
      <c r="F8858">
        <v>49</v>
      </c>
      <c r="G8858" s="1">
        <v>12.79</v>
      </c>
      <c r="H8858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8858">
        <f>Sales[[#This Row],[Total Inventory]]*Sales[[#This Row],[Sale_Price]]</f>
        <v>626.70999999999992</v>
      </c>
    </row>
    <row r="8859" spans="1:9" x14ac:dyDescent="0.25">
      <c r="A8859">
        <v>48485</v>
      </c>
      <c r="B8859" t="str">
        <f>INDEX( Table3[],MATCH(Sales[[#This Row],[Category]],Table3[Category],0),1)</f>
        <v>LIQUOR</v>
      </c>
      <c r="C8859" t="s">
        <v>175</v>
      </c>
      <c r="D8859" t="s">
        <v>8444</v>
      </c>
      <c r="E8859" t="s">
        <v>10</v>
      </c>
      <c r="F8859">
        <v>1</v>
      </c>
      <c r="G8859" s="1">
        <v>40.99</v>
      </c>
      <c r="H8859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8859">
        <f>Sales[[#This Row],[Total Inventory]]*Sales[[#This Row],[Sale_Price]]</f>
        <v>40.99</v>
      </c>
    </row>
    <row r="8860" spans="1:9" x14ac:dyDescent="0.25">
      <c r="A8860">
        <v>84271</v>
      </c>
      <c r="B8860" t="str">
        <f>INDEX( Table3[],MATCH(Sales[[#This Row],[Category]],Table3[Category],0),1)</f>
        <v>WINE</v>
      </c>
      <c r="C8860" t="s">
        <v>28</v>
      </c>
      <c r="D8860" t="s">
        <v>8445</v>
      </c>
      <c r="E8860" t="s">
        <v>244</v>
      </c>
      <c r="F8860">
        <v>1607</v>
      </c>
      <c r="G8860" s="1">
        <v>1.59</v>
      </c>
      <c r="H8860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8860">
        <f>Sales[[#This Row],[Total Inventory]]*Sales[[#This Row],[Sale_Price]]</f>
        <v>2555.13</v>
      </c>
    </row>
    <row r="8861" spans="1:9" x14ac:dyDescent="0.25">
      <c r="A8861">
        <v>335709</v>
      </c>
      <c r="B8861" t="str">
        <f>INDEX( Table3[],MATCH(Sales[[#This Row],[Category]],Table3[Category],0),1)</f>
        <v>WINE</v>
      </c>
      <c r="C8861" t="s">
        <v>28</v>
      </c>
      <c r="D8861" t="s">
        <v>8446</v>
      </c>
      <c r="E8861" t="s">
        <v>23</v>
      </c>
      <c r="F8861">
        <v>88</v>
      </c>
      <c r="G8861" s="1">
        <v>12.69</v>
      </c>
      <c r="H8861">
        <f>IF(INDEX(Sale_Promotions[[Code]:[Sale Price]],MATCH(Sales[[#This Row],[Code]],Sale_Promotions[Code],0),2)=0,Sales[[#This Row],[Price]],INDEX(Sale_Promotions[[Code]:[Sale Price]],MATCH(Sales[[#This Row],[Code]],Sale_Promotions[Code],0),2))</f>
        <v>11.19</v>
      </c>
      <c r="I8861">
        <f>Sales[[#This Row],[Total Inventory]]*Sales[[#This Row],[Sale_Price]]</f>
        <v>984.71999999999991</v>
      </c>
    </row>
    <row r="8862" spans="1:9" x14ac:dyDescent="0.25">
      <c r="A8862">
        <v>305129</v>
      </c>
      <c r="B8862" t="str">
        <f>INDEX( Table3[],MATCH(Sales[[#This Row],[Category]],Table3[Category],0),1)</f>
        <v>WINE</v>
      </c>
      <c r="C8862" t="s">
        <v>31</v>
      </c>
      <c r="D8862" t="s">
        <v>8447</v>
      </c>
      <c r="E8862" t="s">
        <v>10</v>
      </c>
      <c r="F8862">
        <v>0</v>
      </c>
      <c r="G8862" s="1">
        <v>13.99</v>
      </c>
      <c r="H8862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8862">
        <f>Sales[[#This Row],[Total Inventory]]*Sales[[#This Row],[Sale_Price]]</f>
        <v>0</v>
      </c>
    </row>
    <row r="8863" spans="1:9" x14ac:dyDescent="0.25">
      <c r="A8863">
        <v>387398</v>
      </c>
      <c r="B8863" t="str">
        <f>INDEX( Table3[],MATCH(Sales[[#This Row],[Category]],Table3[Category],0),1)</f>
        <v>WINE</v>
      </c>
      <c r="C8863" t="s">
        <v>61</v>
      </c>
      <c r="D8863" t="s">
        <v>8448</v>
      </c>
      <c r="E8863" t="s">
        <v>10</v>
      </c>
      <c r="F8863">
        <v>0</v>
      </c>
      <c r="G8863" s="1">
        <v>8.99</v>
      </c>
      <c r="H8863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8863">
        <f>Sales[[#This Row],[Total Inventory]]*Sales[[#This Row],[Sale_Price]]</f>
        <v>0</v>
      </c>
    </row>
    <row r="8864" spans="1:9" x14ac:dyDescent="0.25">
      <c r="A8864">
        <v>32018</v>
      </c>
      <c r="B8864" t="str">
        <f>INDEX( Table3[],MATCH(Sales[[#This Row],[Category]],Table3[Category],0),1)</f>
        <v>LIQUOR</v>
      </c>
      <c r="C8864" t="s">
        <v>198</v>
      </c>
      <c r="D8864" t="s">
        <v>7188</v>
      </c>
      <c r="E8864" t="s">
        <v>10</v>
      </c>
      <c r="F8864">
        <v>443</v>
      </c>
      <c r="G8864" s="1">
        <v>17.489999999999998</v>
      </c>
      <c r="H8864">
        <f>IF(INDEX(Sale_Promotions[[Code]:[Sale Price]],MATCH(Sales[[#This Row],[Code]],Sale_Promotions[Code],0),2)=0,Sales[[#This Row],[Price]],INDEX(Sale_Promotions[[Code]:[Sale Price]],MATCH(Sales[[#This Row],[Code]],Sale_Promotions[Code],0),2))</f>
        <v>16.09</v>
      </c>
      <c r="I8864">
        <f>Sales[[#This Row],[Total Inventory]]*Sales[[#This Row],[Sale_Price]]</f>
        <v>7127.87</v>
      </c>
    </row>
    <row r="8865" spans="1:9" x14ac:dyDescent="0.25">
      <c r="A8865">
        <v>38792</v>
      </c>
      <c r="B8865" t="str">
        <f>INDEX( Table3[],MATCH(Sales[[#This Row],[Category]],Table3[Category],0),1)</f>
        <v>LIQUOR</v>
      </c>
      <c r="C8865" t="s">
        <v>35</v>
      </c>
      <c r="D8865" t="s">
        <v>8449</v>
      </c>
      <c r="E8865" t="s">
        <v>10</v>
      </c>
      <c r="F8865">
        <v>355</v>
      </c>
      <c r="G8865" s="1">
        <v>20.99</v>
      </c>
      <c r="H8865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8865">
        <f>Sales[[#This Row],[Total Inventory]]*Sales[[#This Row],[Sale_Price]]</f>
        <v>7451.45</v>
      </c>
    </row>
    <row r="8866" spans="1:9" x14ac:dyDescent="0.25">
      <c r="A8866">
        <v>10266</v>
      </c>
      <c r="B8866" t="str">
        <f>INDEX( Table3[],MATCH(Sales[[#This Row],[Category]],Table3[Category],0),1)</f>
        <v>WINE</v>
      </c>
      <c r="C8866" t="s">
        <v>31</v>
      </c>
      <c r="D8866" t="s">
        <v>8450</v>
      </c>
      <c r="E8866" t="s">
        <v>10</v>
      </c>
      <c r="F8866">
        <v>168</v>
      </c>
      <c r="G8866" s="1">
        <v>8.49</v>
      </c>
      <c r="H8866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8866">
        <f>Sales[[#This Row],[Total Inventory]]*Sales[[#This Row],[Sale_Price]]</f>
        <v>1426.32</v>
      </c>
    </row>
    <row r="8867" spans="1:9" x14ac:dyDescent="0.25">
      <c r="A8867">
        <v>319933</v>
      </c>
      <c r="B8867" t="str">
        <f>INDEX( Table3[],MATCH(Sales[[#This Row],[Category]],Table3[Category],0),1)</f>
        <v>LIQUOR</v>
      </c>
      <c r="C8867" t="s">
        <v>245</v>
      </c>
      <c r="D8867" t="s">
        <v>8451</v>
      </c>
      <c r="E8867" t="s">
        <v>10</v>
      </c>
      <c r="F8867">
        <v>47</v>
      </c>
      <c r="G8867" s="1">
        <v>37.99</v>
      </c>
      <c r="H8867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8867">
        <f>Sales[[#This Row],[Total Inventory]]*Sales[[#This Row],[Sale_Price]]</f>
        <v>1785.5300000000002</v>
      </c>
    </row>
    <row r="8868" spans="1:9" x14ac:dyDescent="0.25">
      <c r="A8868">
        <v>32190</v>
      </c>
      <c r="B8868" t="str">
        <f>INDEX( Table3[],MATCH(Sales[[#This Row],[Category]],Table3[Category],0),1)</f>
        <v>LIQUOR</v>
      </c>
      <c r="C8868" t="s">
        <v>198</v>
      </c>
      <c r="D8868" t="s">
        <v>7746</v>
      </c>
      <c r="E8868" t="s">
        <v>133</v>
      </c>
      <c r="F8868">
        <v>272</v>
      </c>
      <c r="G8868" s="1">
        <v>24.99</v>
      </c>
      <c r="H8868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8868">
        <f>Sales[[#This Row],[Total Inventory]]*Sales[[#This Row],[Sale_Price]]</f>
        <v>6525.28</v>
      </c>
    </row>
    <row r="8869" spans="1:9" x14ac:dyDescent="0.25">
      <c r="A8869">
        <v>87889</v>
      </c>
      <c r="B8869" t="str">
        <f>INDEX( Table3[],MATCH(Sales[[#This Row],[Category]],Table3[Category],0),1)</f>
        <v>WINE</v>
      </c>
      <c r="C8869" t="s">
        <v>43</v>
      </c>
      <c r="D8869" t="s">
        <v>8452</v>
      </c>
      <c r="E8869" t="s">
        <v>10</v>
      </c>
      <c r="F8869">
        <v>154</v>
      </c>
      <c r="G8869" s="1">
        <v>11.99</v>
      </c>
      <c r="H886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869">
        <f>Sales[[#This Row],[Total Inventory]]*Sales[[#This Row],[Sale_Price]]</f>
        <v>1846.46</v>
      </c>
    </row>
    <row r="8870" spans="1:9" x14ac:dyDescent="0.25">
      <c r="A8870">
        <v>88498</v>
      </c>
      <c r="B8870" t="str">
        <f>INDEX( Table3[],MATCH(Sales[[#This Row],[Category]],Table3[Category],0),1)</f>
        <v>WINE</v>
      </c>
      <c r="C8870" t="s">
        <v>61</v>
      </c>
      <c r="D8870" t="s">
        <v>8453</v>
      </c>
      <c r="E8870" t="s">
        <v>10</v>
      </c>
      <c r="F8870">
        <v>789</v>
      </c>
      <c r="G8870" s="1">
        <v>17.489999999999998</v>
      </c>
      <c r="H8870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8870">
        <f>Sales[[#This Row],[Total Inventory]]*Sales[[#This Row],[Sale_Price]]</f>
        <v>13799.609999999999</v>
      </c>
    </row>
    <row r="8871" spans="1:9" x14ac:dyDescent="0.25">
      <c r="A8871">
        <v>42287</v>
      </c>
      <c r="B8871" t="str">
        <f>INDEX( Table3[],MATCH(Sales[[#This Row],[Category]],Table3[Category],0),1)</f>
        <v>WINE</v>
      </c>
      <c r="C8871" t="s">
        <v>28</v>
      </c>
      <c r="D8871" t="s">
        <v>8454</v>
      </c>
      <c r="E8871" t="s">
        <v>10</v>
      </c>
      <c r="F8871">
        <v>0</v>
      </c>
      <c r="G8871" s="1">
        <v>6.79</v>
      </c>
      <c r="H8871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8871">
        <f>Sales[[#This Row],[Total Inventory]]*Sales[[#This Row],[Sale_Price]]</f>
        <v>0</v>
      </c>
    </row>
    <row r="8872" spans="1:9" x14ac:dyDescent="0.25">
      <c r="A8872">
        <v>323821</v>
      </c>
      <c r="B8872" t="str">
        <f>INDEX( Table3[],MATCH(Sales[[#This Row],[Category]],Table3[Category],0),1)</f>
        <v>WINE</v>
      </c>
      <c r="C8872" t="s">
        <v>31</v>
      </c>
      <c r="D8872" t="s">
        <v>8455</v>
      </c>
      <c r="E8872" t="s">
        <v>10</v>
      </c>
      <c r="F8872">
        <v>0</v>
      </c>
      <c r="G8872" s="1">
        <v>12.99</v>
      </c>
      <c r="H887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8872">
        <f>Sales[[#This Row],[Total Inventory]]*Sales[[#This Row],[Sale_Price]]</f>
        <v>0</v>
      </c>
    </row>
    <row r="8873" spans="1:9" x14ac:dyDescent="0.25">
      <c r="A8873">
        <v>84691</v>
      </c>
      <c r="B8873" t="str">
        <f>INDEX( Table3[],MATCH(Sales[[#This Row],[Category]],Table3[Category],0),1)</f>
        <v>WINE</v>
      </c>
      <c r="C8873" t="s">
        <v>64</v>
      </c>
      <c r="D8873" t="s">
        <v>8456</v>
      </c>
      <c r="E8873" t="s">
        <v>10</v>
      </c>
      <c r="F8873">
        <v>117</v>
      </c>
      <c r="G8873" s="1">
        <v>4.99</v>
      </c>
      <c r="H8873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8873">
        <f>Sales[[#This Row],[Total Inventory]]*Sales[[#This Row],[Sale_Price]]</f>
        <v>583.83000000000004</v>
      </c>
    </row>
    <row r="8874" spans="1:9" x14ac:dyDescent="0.25">
      <c r="A8874">
        <v>73269</v>
      </c>
      <c r="B8874" t="str">
        <f>INDEX( Table3[],MATCH(Sales[[#This Row],[Category]],Table3[Category],0),1)</f>
        <v>LIQUOR</v>
      </c>
      <c r="C8874" t="s">
        <v>37</v>
      </c>
      <c r="D8874" t="s">
        <v>8457</v>
      </c>
      <c r="E8874" t="s">
        <v>16</v>
      </c>
      <c r="F8874">
        <v>189</v>
      </c>
      <c r="G8874" s="1">
        <v>24.99</v>
      </c>
      <c r="H8874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8874">
        <f>Sales[[#This Row],[Total Inventory]]*Sales[[#This Row],[Sale_Price]]</f>
        <v>4723.1099999999997</v>
      </c>
    </row>
    <row r="8875" spans="1:9" x14ac:dyDescent="0.25">
      <c r="A8875">
        <v>115037</v>
      </c>
      <c r="B8875" t="str">
        <f>INDEX( Table3[],MATCH(Sales[[#This Row],[Category]],Table3[Category],0),1)</f>
        <v>WINE</v>
      </c>
      <c r="C8875" t="s">
        <v>28</v>
      </c>
      <c r="D8875" t="s">
        <v>8458</v>
      </c>
      <c r="E8875" t="s">
        <v>10</v>
      </c>
      <c r="F8875">
        <v>5</v>
      </c>
      <c r="G8875" s="1">
        <v>21.99</v>
      </c>
      <c r="H8875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8875">
        <f>Sales[[#This Row],[Total Inventory]]*Sales[[#This Row],[Sale_Price]]</f>
        <v>77.45</v>
      </c>
    </row>
    <row r="8876" spans="1:9" x14ac:dyDescent="0.25">
      <c r="A8876">
        <v>82544</v>
      </c>
      <c r="B8876" t="str">
        <f>INDEX( Table3[],MATCH(Sales[[#This Row],[Category]],Table3[Category],0),1)</f>
        <v>WINE</v>
      </c>
      <c r="C8876" t="s">
        <v>41</v>
      </c>
      <c r="D8876" t="s">
        <v>8459</v>
      </c>
      <c r="E8876" t="s">
        <v>10</v>
      </c>
      <c r="F8876">
        <v>9</v>
      </c>
      <c r="G8876" s="1">
        <v>9.99</v>
      </c>
      <c r="H8876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8876">
        <f>Sales[[#This Row],[Total Inventory]]*Sales[[#This Row],[Sale_Price]]</f>
        <v>62.910000000000004</v>
      </c>
    </row>
    <row r="8877" spans="1:9" x14ac:dyDescent="0.25">
      <c r="A8877">
        <v>69264</v>
      </c>
      <c r="B8877" t="str">
        <f>INDEX( Table3[],MATCH(Sales[[#This Row],[Category]],Table3[Category],0),1)</f>
        <v>LIQUOR</v>
      </c>
      <c r="C8877" t="s">
        <v>26</v>
      </c>
      <c r="D8877" t="s">
        <v>8460</v>
      </c>
      <c r="E8877" t="s">
        <v>449</v>
      </c>
      <c r="F8877">
        <v>3322</v>
      </c>
      <c r="G8877" s="1">
        <v>3.79</v>
      </c>
      <c r="H8877">
        <f>IF(INDEX(Sale_Promotions[[Code]:[Sale Price]],MATCH(Sales[[#This Row],[Code]],Sale_Promotions[Code],0),2)=0,Sales[[#This Row],[Price]],INDEX(Sale_Promotions[[Code]:[Sale Price]],MATCH(Sales[[#This Row],[Code]],Sale_Promotions[Code],0),2))</f>
        <v>3.79</v>
      </c>
      <c r="I8877">
        <f>Sales[[#This Row],[Total Inventory]]*Sales[[#This Row],[Sale_Price]]</f>
        <v>12590.380000000001</v>
      </c>
    </row>
    <row r="8878" spans="1:9" x14ac:dyDescent="0.25">
      <c r="A8878">
        <v>344472</v>
      </c>
      <c r="B8878" t="str">
        <f>INDEX( Table3[],MATCH(Sales[[#This Row],[Category]],Table3[Category],0),1)</f>
        <v>WINE</v>
      </c>
      <c r="C8878" t="s">
        <v>242</v>
      </c>
      <c r="D8878" t="s">
        <v>8461</v>
      </c>
      <c r="E8878" t="s">
        <v>332</v>
      </c>
      <c r="F8878">
        <v>79</v>
      </c>
      <c r="G8878" s="1">
        <v>22.99</v>
      </c>
      <c r="H8878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8878">
        <f>Sales[[#This Row],[Total Inventory]]*Sales[[#This Row],[Sale_Price]]</f>
        <v>1816.2099999999998</v>
      </c>
    </row>
    <row r="8879" spans="1:9" x14ac:dyDescent="0.25">
      <c r="A8879">
        <v>98930</v>
      </c>
      <c r="B8879" t="str">
        <f>INDEX( Table3[],MATCH(Sales[[#This Row],[Category]],Table3[Category],0),1)</f>
        <v>BEER</v>
      </c>
      <c r="C8879" t="s">
        <v>11</v>
      </c>
      <c r="D8879" t="s">
        <v>8462</v>
      </c>
      <c r="E8879" t="s">
        <v>157</v>
      </c>
      <c r="F8879">
        <v>0</v>
      </c>
      <c r="G8879" s="1">
        <v>2.31</v>
      </c>
      <c r="H8879">
        <f>IF(INDEX(Sale_Promotions[[Code]:[Sale Price]],MATCH(Sales[[#This Row],[Code]],Sale_Promotions[Code],0),2)=0,Sales[[#This Row],[Price]],INDEX(Sale_Promotions[[Code]:[Sale Price]],MATCH(Sales[[#This Row],[Code]],Sale_Promotions[Code],0),2))</f>
        <v>2.31</v>
      </c>
      <c r="I8879">
        <f>Sales[[#This Row],[Total Inventory]]*Sales[[#This Row],[Sale_Price]]</f>
        <v>0</v>
      </c>
    </row>
    <row r="8880" spans="1:9" x14ac:dyDescent="0.25">
      <c r="A8880">
        <v>83503</v>
      </c>
      <c r="B8880" t="str">
        <f>INDEX( Table3[],MATCH(Sales[[#This Row],[Category]],Table3[Category],0),1)</f>
        <v>WINE</v>
      </c>
      <c r="C8880" t="s">
        <v>85</v>
      </c>
      <c r="D8880" t="s">
        <v>8463</v>
      </c>
      <c r="E8880" t="s">
        <v>10</v>
      </c>
      <c r="F8880">
        <v>0</v>
      </c>
      <c r="G8880" s="1">
        <v>8.59</v>
      </c>
      <c r="H8880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8880">
        <f>Sales[[#This Row],[Total Inventory]]*Sales[[#This Row],[Sale_Price]]</f>
        <v>0</v>
      </c>
    </row>
    <row r="8881" spans="1:9" x14ac:dyDescent="0.25">
      <c r="A8881">
        <v>70039</v>
      </c>
      <c r="B8881" t="str">
        <f>INDEX( Table3[],MATCH(Sales[[#This Row],[Category]],Table3[Category],0),1)</f>
        <v>LIQUOR</v>
      </c>
      <c r="C8881" t="s">
        <v>37</v>
      </c>
      <c r="D8881" t="s">
        <v>8464</v>
      </c>
      <c r="E8881" t="s">
        <v>10</v>
      </c>
      <c r="F8881">
        <v>50</v>
      </c>
      <c r="G8881" s="1">
        <v>14.49</v>
      </c>
      <c r="H8881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8881">
        <f>Sales[[#This Row],[Total Inventory]]*Sales[[#This Row],[Sale_Price]]</f>
        <v>724.5</v>
      </c>
    </row>
    <row r="8882" spans="1:9" x14ac:dyDescent="0.25">
      <c r="A8882">
        <v>27294</v>
      </c>
      <c r="B8882" t="str">
        <f>INDEX( Table3[],MATCH(Sales[[#This Row],[Category]],Table3[Category],0),1)</f>
        <v>LIQUOR</v>
      </c>
      <c r="C8882" t="s">
        <v>14</v>
      </c>
      <c r="D8882" t="s">
        <v>8465</v>
      </c>
      <c r="E8882" t="s">
        <v>16</v>
      </c>
      <c r="F8882">
        <v>131</v>
      </c>
      <c r="G8882" s="1">
        <v>36.99</v>
      </c>
      <c r="H8882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8882">
        <f>Sales[[#This Row],[Total Inventory]]*Sales[[#This Row],[Sale_Price]]</f>
        <v>4845.6900000000005</v>
      </c>
    </row>
    <row r="8883" spans="1:9" x14ac:dyDescent="0.25">
      <c r="A8883">
        <v>306505</v>
      </c>
      <c r="B8883" t="str">
        <f>INDEX( Table3[],MATCH(Sales[[#This Row],[Category]],Table3[Category],0),1)</f>
        <v>WINE</v>
      </c>
      <c r="C8883" t="s">
        <v>41</v>
      </c>
      <c r="D8883" t="s">
        <v>8466</v>
      </c>
      <c r="E8883" t="s">
        <v>10</v>
      </c>
      <c r="F8883">
        <v>11</v>
      </c>
      <c r="G8883" s="1">
        <v>18.489999999999998</v>
      </c>
      <c r="H8883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8883">
        <f>Sales[[#This Row],[Total Inventory]]*Sales[[#This Row],[Sale_Price]]</f>
        <v>203.39</v>
      </c>
    </row>
    <row r="8884" spans="1:9" x14ac:dyDescent="0.25">
      <c r="A8884">
        <v>60402</v>
      </c>
      <c r="B8884" t="str">
        <f>INDEX( Table3[],MATCH(Sales[[#This Row],[Category]],Table3[Category],0),1)</f>
        <v>WINE</v>
      </c>
      <c r="C8884" t="s">
        <v>85</v>
      </c>
      <c r="D8884" t="s">
        <v>8467</v>
      </c>
      <c r="E8884" t="s">
        <v>10</v>
      </c>
      <c r="F8884">
        <v>217</v>
      </c>
      <c r="G8884" s="1">
        <v>12.49</v>
      </c>
      <c r="H8884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8884">
        <f>Sales[[#This Row],[Total Inventory]]*Sales[[#This Row],[Sale_Price]]</f>
        <v>2493.33</v>
      </c>
    </row>
    <row r="8885" spans="1:9" x14ac:dyDescent="0.25">
      <c r="A8885">
        <v>118389</v>
      </c>
      <c r="B8885" t="str">
        <f>INDEX( Table3[],MATCH(Sales[[#This Row],[Category]],Table3[Category],0),1)</f>
        <v>LIQUOR</v>
      </c>
      <c r="C8885" t="s">
        <v>175</v>
      </c>
      <c r="D8885" t="s">
        <v>6728</v>
      </c>
      <c r="E8885" t="s">
        <v>888</v>
      </c>
      <c r="F8885">
        <v>38</v>
      </c>
      <c r="G8885" s="1">
        <v>2.79</v>
      </c>
      <c r="H8885">
        <f>IF(INDEX(Sale_Promotions[[Code]:[Sale Price]],MATCH(Sales[[#This Row],[Code]],Sale_Promotions[Code],0),2)=0,Sales[[#This Row],[Price]],INDEX(Sale_Promotions[[Code]:[Sale Price]],MATCH(Sales[[#This Row],[Code]],Sale_Promotions[Code],0),2))</f>
        <v>2.79</v>
      </c>
      <c r="I8885">
        <f>Sales[[#This Row],[Total Inventory]]*Sales[[#This Row],[Sale_Price]]</f>
        <v>106.02</v>
      </c>
    </row>
    <row r="8886" spans="1:9" x14ac:dyDescent="0.25">
      <c r="A8886">
        <v>37885</v>
      </c>
      <c r="B8886" t="str">
        <f>INDEX( Table3[],MATCH(Sales[[#This Row],[Category]],Table3[Category],0),1)</f>
        <v>WINE</v>
      </c>
      <c r="C8886" t="s">
        <v>28</v>
      </c>
      <c r="D8886" t="s">
        <v>8468</v>
      </c>
      <c r="E8886" t="s">
        <v>10</v>
      </c>
      <c r="F8886">
        <v>75</v>
      </c>
      <c r="G8886" s="1">
        <v>17.989999999999998</v>
      </c>
      <c r="H888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8886">
        <f>Sales[[#This Row],[Total Inventory]]*Sales[[#This Row],[Sale_Price]]</f>
        <v>1349.2499999999998</v>
      </c>
    </row>
    <row r="8887" spans="1:9" x14ac:dyDescent="0.25">
      <c r="A8887">
        <v>319778</v>
      </c>
      <c r="B8887" t="str">
        <f>INDEX( Table3[],MATCH(Sales[[#This Row],[Category]],Table3[Category],0),1)</f>
        <v>LIQUOR</v>
      </c>
      <c r="C8887" t="s">
        <v>175</v>
      </c>
      <c r="D8887" t="s">
        <v>8469</v>
      </c>
      <c r="E8887" t="s">
        <v>10</v>
      </c>
      <c r="F8887">
        <v>15</v>
      </c>
      <c r="G8887" s="1">
        <v>32.99</v>
      </c>
      <c r="H8887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8887">
        <f>Sales[[#This Row],[Total Inventory]]*Sales[[#This Row],[Sale_Price]]</f>
        <v>494.85</v>
      </c>
    </row>
    <row r="8888" spans="1:9" x14ac:dyDescent="0.25">
      <c r="A8888">
        <v>150576</v>
      </c>
      <c r="B8888" t="str">
        <f>INDEX( Table3[],MATCH(Sales[[#This Row],[Category]],Table3[Category],0),1)</f>
        <v>WINE</v>
      </c>
      <c r="C8888" t="s">
        <v>61</v>
      </c>
      <c r="D8888" t="s">
        <v>8470</v>
      </c>
      <c r="E8888" t="s">
        <v>10</v>
      </c>
      <c r="F8888">
        <v>0</v>
      </c>
      <c r="G8888" s="1">
        <v>18.690000000000001</v>
      </c>
      <c r="H8888">
        <f>IF(INDEX(Sale_Promotions[[Code]:[Sale Price]],MATCH(Sales[[#This Row],[Code]],Sale_Promotions[Code],0),2)=0,Sales[[#This Row],[Price]],INDEX(Sale_Promotions[[Code]:[Sale Price]],MATCH(Sales[[#This Row],[Code]],Sale_Promotions[Code],0),2))</f>
        <v>18.690000000000001</v>
      </c>
      <c r="I8888">
        <f>Sales[[#This Row],[Total Inventory]]*Sales[[#This Row],[Sale_Price]]</f>
        <v>0</v>
      </c>
    </row>
    <row r="8889" spans="1:9" x14ac:dyDescent="0.25">
      <c r="A8889">
        <v>22831</v>
      </c>
      <c r="B8889" t="str">
        <f>INDEX( Table3[],MATCH(Sales[[#This Row],[Category]],Table3[Category],0),1)</f>
        <v>BEER</v>
      </c>
      <c r="C8889" t="s">
        <v>11</v>
      </c>
      <c r="D8889" t="s">
        <v>8471</v>
      </c>
      <c r="E8889" t="s">
        <v>20</v>
      </c>
      <c r="F8889">
        <v>0</v>
      </c>
      <c r="G8889" s="1">
        <v>2.62</v>
      </c>
      <c r="H8889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8889">
        <f>Sales[[#This Row],[Total Inventory]]*Sales[[#This Row],[Sale_Price]]</f>
        <v>0</v>
      </c>
    </row>
    <row r="8890" spans="1:9" x14ac:dyDescent="0.25">
      <c r="A8890">
        <v>336674</v>
      </c>
      <c r="B8890" t="str">
        <f>INDEX( Table3[],MATCH(Sales[[#This Row],[Category]],Table3[Category],0),1)</f>
        <v>WINE</v>
      </c>
      <c r="C8890" t="s">
        <v>39</v>
      </c>
      <c r="D8890" t="s">
        <v>8472</v>
      </c>
      <c r="E8890" t="s">
        <v>10</v>
      </c>
      <c r="F8890">
        <v>0</v>
      </c>
      <c r="G8890" s="1">
        <v>29.99</v>
      </c>
      <c r="H8890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8890">
        <f>Sales[[#This Row],[Total Inventory]]*Sales[[#This Row],[Sale_Price]]</f>
        <v>0</v>
      </c>
    </row>
    <row r="8891" spans="1:9" x14ac:dyDescent="0.25">
      <c r="A8891">
        <v>76228</v>
      </c>
      <c r="B8891" t="str">
        <f>INDEX( Table3[],MATCH(Sales[[#This Row],[Category]],Table3[Category],0),1)</f>
        <v>LIQUOR</v>
      </c>
      <c r="C8891" t="s">
        <v>57</v>
      </c>
      <c r="D8891" t="s">
        <v>3869</v>
      </c>
      <c r="E8891" t="s">
        <v>10</v>
      </c>
      <c r="F8891">
        <v>151</v>
      </c>
      <c r="G8891" s="1">
        <v>34.99</v>
      </c>
      <c r="H8891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8891">
        <f>Sales[[#This Row],[Total Inventory]]*Sales[[#This Row],[Sale_Price]]</f>
        <v>5283.4900000000007</v>
      </c>
    </row>
    <row r="8892" spans="1:9" x14ac:dyDescent="0.25">
      <c r="A8892">
        <v>41238</v>
      </c>
      <c r="B8892" t="str">
        <f>INDEX( Table3[],MATCH(Sales[[#This Row],[Category]],Table3[Category],0),1)</f>
        <v>WINE</v>
      </c>
      <c r="C8892" t="s">
        <v>85</v>
      </c>
      <c r="D8892" t="s">
        <v>8473</v>
      </c>
      <c r="E8892" t="s">
        <v>10</v>
      </c>
      <c r="F8892">
        <v>87</v>
      </c>
      <c r="G8892" s="1">
        <v>11.49</v>
      </c>
      <c r="H8892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8892">
        <f>Sales[[#This Row],[Total Inventory]]*Sales[[#This Row],[Sale_Price]]</f>
        <v>999.63</v>
      </c>
    </row>
    <row r="8893" spans="1:9" x14ac:dyDescent="0.25">
      <c r="A8893">
        <v>71562</v>
      </c>
      <c r="B8893" t="str">
        <f>INDEX( Table3[],MATCH(Sales[[#This Row],[Category]],Table3[Category],0),1)</f>
        <v>LIQUOR</v>
      </c>
      <c r="C8893" t="s">
        <v>14</v>
      </c>
      <c r="D8893" t="s">
        <v>8474</v>
      </c>
      <c r="E8893" t="s">
        <v>16</v>
      </c>
      <c r="F8893">
        <v>121</v>
      </c>
      <c r="G8893" s="1">
        <v>63.99</v>
      </c>
      <c r="H8893">
        <f>IF(INDEX(Sale_Promotions[[Code]:[Sale Price]],MATCH(Sales[[#This Row],[Code]],Sale_Promotions[Code],0),2)=0,Sales[[#This Row],[Price]],INDEX(Sale_Promotions[[Code]:[Sale Price]],MATCH(Sales[[#This Row],[Code]],Sale_Promotions[Code],0),2))</f>
        <v>63.99</v>
      </c>
      <c r="I8893">
        <f>Sales[[#This Row],[Total Inventory]]*Sales[[#This Row],[Sale_Price]]</f>
        <v>7742.79</v>
      </c>
    </row>
    <row r="8894" spans="1:9" x14ac:dyDescent="0.25">
      <c r="A8894">
        <v>10693</v>
      </c>
      <c r="B8894" t="str">
        <f>INDEX( Table3[],MATCH(Sales[[#This Row],[Category]],Table3[Category],0),1)</f>
        <v>WINE</v>
      </c>
      <c r="C8894" t="s">
        <v>61</v>
      </c>
      <c r="D8894" t="s">
        <v>8475</v>
      </c>
      <c r="E8894" t="s">
        <v>332</v>
      </c>
      <c r="F8894">
        <v>19</v>
      </c>
      <c r="G8894" s="1">
        <v>11.99</v>
      </c>
      <c r="H889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894">
        <f>Sales[[#This Row],[Total Inventory]]*Sales[[#This Row],[Sale_Price]]</f>
        <v>227.81</v>
      </c>
    </row>
    <row r="8895" spans="1:9" x14ac:dyDescent="0.25">
      <c r="A8895">
        <v>82130</v>
      </c>
      <c r="B8895" t="str">
        <f>INDEX( Table3[],MATCH(Sales[[#This Row],[Category]],Table3[Category],0),1)</f>
        <v>WINE</v>
      </c>
      <c r="C8895" t="s">
        <v>39</v>
      </c>
      <c r="D8895" t="s">
        <v>8476</v>
      </c>
      <c r="E8895" t="s">
        <v>10</v>
      </c>
      <c r="F8895">
        <v>8</v>
      </c>
      <c r="G8895" s="1">
        <v>10.99</v>
      </c>
      <c r="H889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895">
        <f>Sales[[#This Row],[Total Inventory]]*Sales[[#This Row],[Sale_Price]]</f>
        <v>87.92</v>
      </c>
    </row>
    <row r="8896" spans="1:9" x14ac:dyDescent="0.25">
      <c r="A8896">
        <v>29488</v>
      </c>
      <c r="B8896" t="str">
        <f>INDEX( Table3[],MATCH(Sales[[#This Row],[Category]],Table3[Category],0),1)</f>
        <v>BEER</v>
      </c>
      <c r="C8896" t="s">
        <v>11</v>
      </c>
      <c r="D8896" t="s">
        <v>8477</v>
      </c>
      <c r="E8896" t="s">
        <v>25</v>
      </c>
      <c r="F8896">
        <v>300</v>
      </c>
      <c r="G8896" s="1">
        <v>1.47</v>
      </c>
      <c r="H8896">
        <f>IF(INDEX(Sale_Promotions[[Code]:[Sale Price]],MATCH(Sales[[#This Row],[Code]],Sale_Promotions[Code],0),2)=0,Sales[[#This Row],[Price]],INDEX(Sale_Promotions[[Code]:[Sale Price]],MATCH(Sales[[#This Row],[Code]],Sale_Promotions[Code],0),2))</f>
        <v>1.47</v>
      </c>
      <c r="I8896">
        <f>Sales[[#This Row],[Total Inventory]]*Sales[[#This Row],[Sale_Price]]</f>
        <v>441</v>
      </c>
    </row>
    <row r="8897" spans="1:9" x14ac:dyDescent="0.25">
      <c r="A8897">
        <v>232660</v>
      </c>
      <c r="B8897" t="str">
        <f>INDEX( Table3[],MATCH(Sales[[#This Row],[Category]],Table3[Category],0),1)</f>
        <v>WINE</v>
      </c>
      <c r="C8897" t="s">
        <v>85</v>
      </c>
      <c r="D8897" t="s">
        <v>8478</v>
      </c>
      <c r="E8897" t="s">
        <v>10</v>
      </c>
      <c r="F8897">
        <v>2</v>
      </c>
      <c r="G8897" s="1">
        <v>9.99</v>
      </c>
      <c r="H8897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8897">
        <f>Sales[[#This Row],[Total Inventory]]*Sales[[#This Row],[Sale_Price]]</f>
        <v>19.98</v>
      </c>
    </row>
    <row r="8898" spans="1:9" x14ac:dyDescent="0.25">
      <c r="A8898">
        <v>323136</v>
      </c>
      <c r="B8898" t="str">
        <f>INDEX( Table3[],MATCH(Sales[[#This Row],[Category]],Table3[Category],0),1)</f>
        <v>WINE</v>
      </c>
      <c r="C8898" t="s">
        <v>28</v>
      </c>
      <c r="D8898" t="s">
        <v>8479</v>
      </c>
      <c r="E8898" t="s">
        <v>10</v>
      </c>
      <c r="F8898">
        <v>91</v>
      </c>
      <c r="G8898" s="1">
        <v>23.99</v>
      </c>
      <c r="H8898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8898">
        <f>Sales[[#This Row],[Total Inventory]]*Sales[[#This Row],[Sale_Price]]</f>
        <v>2183.0899999999997</v>
      </c>
    </row>
    <row r="8899" spans="1:9" x14ac:dyDescent="0.25">
      <c r="A8899">
        <v>71932</v>
      </c>
      <c r="B8899" t="str">
        <f>INDEX( Table3[],MATCH(Sales[[#This Row],[Category]],Table3[Category],0),1)</f>
        <v>LIQUOR</v>
      </c>
      <c r="C8899" t="s">
        <v>26</v>
      </c>
      <c r="D8899" t="s">
        <v>8480</v>
      </c>
      <c r="E8899" t="s">
        <v>10</v>
      </c>
      <c r="F8899">
        <v>68</v>
      </c>
      <c r="G8899" s="1">
        <v>17.989999999999998</v>
      </c>
      <c r="H889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8899">
        <f>Sales[[#This Row],[Total Inventory]]*Sales[[#This Row],[Sale_Price]]</f>
        <v>951.32</v>
      </c>
    </row>
    <row r="8900" spans="1:9" x14ac:dyDescent="0.25">
      <c r="A8900">
        <v>30180</v>
      </c>
      <c r="B8900" t="str">
        <f>INDEX( Table3[],MATCH(Sales[[#This Row],[Category]],Table3[Category],0),1)</f>
        <v>LIQUOR</v>
      </c>
      <c r="C8900" t="s">
        <v>198</v>
      </c>
      <c r="D8900" t="s">
        <v>8481</v>
      </c>
      <c r="E8900" t="s">
        <v>10</v>
      </c>
      <c r="F8900">
        <v>157</v>
      </c>
      <c r="G8900" s="1">
        <v>7.99</v>
      </c>
      <c r="H8900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8900">
        <f>Sales[[#This Row],[Total Inventory]]*Sales[[#This Row],[Sale_Price]]</f>
        <v>1254.43</v>
      </c>
    </row>
    <row r="8901" spans="1:9" x14ac:dyDescent="0.25">
      <c r="A8901">
        <v>46466</v>
      </c>
      <c r="B8901" t="str">
        <f>INDEX( Table3[],MATCH(Sales[[#This Row],[Category]],Table3[Category],0),1)</f>
        <v>WINE</v>
      </c>
      <c r="C8901" t="s">
        <v>189</v>
      </c>
      <c r="D8901" t="s">
        <v>8482</v>
      </c>
      <c r="E8901" t="s">
        <v>10</v>
      </c>
      <c r="F8901">
        <v>0</v>
      </c>
      <c r="G8901" s="1">
        <v>14.99</v>
      </c>
      <c r="H890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901">
        <f>Sales[[#This Row],[Total Inventory]]*Sales[[#This Row],[Sale_Price]]</f>
        <v>0</v>
      </c>
    </row>
    <row r="8902" spans="1:9" x14ac:dyDescent="0.25">
      <c r="A8902">
        <v>120839</v>
      </c>
      <c r="B8902" t="str">
        <f>INDEX( Table3[],MATCH(Sales[[#This Row],[Category]],Table3[Category],0),1)</f>
        <v>WINE</v>
      </c>
      <c r="C8902" t="s">
        <v>28</v>
      </c>
      <c r="D8902" t="s">
        <v>8483</v>
      </c>
      <c r="E8902" t="s">
        <v>10</v>
      </c>
      <c r="F8902">
        <v>0</v>
      </c>
      <c r="G8902" s="1">
        <v>9.7899999999999991</v>
      </c>
      <c r="H890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8902">
        <f>Sales[[#This Row],[Total Inventory]]*Sales[[#This Row],[Sale_Price]]</f>
        <v>0</v>
      </c>
    </row>
    <row r="8903" spans="1:9" x14ac:dyDescent="0.25">
      <c r="A8903">
        <v>437131</v>
      </c>
      <c r="B8903" t="str">
        <f>INDEX( Table3[],MATCH(Sales[[#This Row],[Category]],Table3[Category],0),1)</f>
        <v>WINE</v>
      </c>
      <c r="C8903" t="s">
        <v>41</v>
      </c>
      <c r="D8903" t="s">
        <v>8484</v>
      </c>
      <c r="E8903" t="s">
        <v>10</v>
      </c>
      <c r="F8903">
        <v>29</v>
      </c>
      <c r="G8903" s="1">
        <v>7.19</v>
      </c>
      <c r="H8903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8903">
        <f>Sales[[#This Row],[Total Inventory]]*Sales[[#This Row],[Sale_Price]]</f>
        <v>208.51000000000002</v>
      </c>
    </row>
    <row r="8904" spans="1:9" x14ac:dyDescent="0.25">
      <c r="A8904">
        <v>122955</v>
      </c>
      <c r="B8904" t="str">
        <f>INDEX( Table3[],MATCH(Sales[[#This Row],[Category]],Table3[Category],0),1)</f>
        <v>WINE</v>
      </c>
      <c r="C8904" t="s">
        <v>64</v>
      </c>
      <c r="D8904" t="s">
        <v>8485</v>
      </c>
      <c r="E8904" t="s">
        <v>10</v>
      </c>
      <c r="F8904">
        <v>0</v>
      </c>
      <c r="G8904" s="1">
        <v>5.99</v>
      </c>
      <c r="H8904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8904">
        <f>Sales[[#This Row],[Total Inventory]]*Sales[[#This Row],[Sale_Price]]</f>
        <v>0</v>
      </c>
    </row>
    <row r="8905" spans="1:9" x14ac:dyDescent="0.25">
      <c r="A8905">
        <v>19860</v>
      </c>
      <c r="B8905" t="str">
        <f>INDEX( Table3[],MATCH(Sales[[#This Row],[Category]],Table3[Category],0),1)</f>
        <v>WINE</v>
      </c>
      <c r="C8905" t="s">
        <v>61</v>
      </c>
      <c r="D8905" t="s">
        <v>8150</v>
      </c>
      <c r="E8905" t="s">
        <v>23</v>
      </c>
      <c r="F8905">
        <v>230</v>
      </c>
      <c r="G8905" s="1">
        <v>14.99</v>
      </c>
      <c r="H8905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8905">
        <f>Sales[[#This Row],[Total Inventory]]*Sales[[#This Row],[Sale_Price]]</f>
        <v>3447.7000000000003</v>
      </c>
    </row>
    <row r="8906" spans="1:9" x14ac:dyDescent="0.25">
      <c r="A8906">
        <v>80012</v>
      </c>
      <c r="B8906" t="str">
        <f>INDEX( Table3[],MATCH(Sales[[#This Row],[Category]],Table3[Category],0),1)</f>
        <v>WINE</v>
      </c>
      <c r="C8906" t="s">
        <v>61</v>
      </c>
      <c r="D8906" t="s">
        <v>8486</v>
      </c>
      <c r="E8906" t="s">
        <v>23</v>
      </c>
      <c r="F8906">
        <v>138</v>
      </c>
      <c r="G8906" s="1">
        <v>13.69</v>
      </c>
      <c r="H8906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8906">
        <f>Sales[[#This Row],[Total Inventory]]*Sales[[#This Row],[Sale_Price]]</f>
        <v>1889.22</v>
      </c>
    </row>
    <row r="8907" spans="1:9" x14ac:dyDescent="0.25">
      <c r="A8907">
        <v>91170</v>
      </c>
      <c r="B8907" t="str">
        <f>INDEX( Table3[],MATCH(Sales[[#This Row],[Category]],Table3[Category],0),1)</f>
        <v>BEER</v>
      </c>
      <c r="C8907" t="s">
        <v>11</v>
      </c>
      <c r="D8907" t="s">
        <v>2726</v>
      </c>
      <c r="E8907" t="s">
        <v>25</v>
      </c>
      <c r="F8907">
        <v>184</v>
      </c>
      <c r="G8907" s="1">
        <v>27.99</v>
      </c>
      <c r="H8907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8907">
        <f>Sales[[#This Row],[Total Inventory]]*Sales[[#This Row],[Sale_Price]]</f>
        <v>4782.16</v>
      </c>
    </row>
    <row r="8908" spans="1:9" x14ac:dyDescent="0.25">
      <c r="A8908">
        <v>339700</v>
      </c>
      <c r="B8908" t="str">
        <f>INDEX( Table3[],MATCH(Sales[[#This Row],[Category]],Table3[Category],0),1)</f>
        <v>WINE</v>
      </c>
      <c r="C8908" t="s">
        <v>39</v>
      </c>
      <c r="D8908" t="s">
        <v>8487</v>
      </c>
      <c r="E8908" t="s">
        <v>10</v>
      </c>
      <c r="F8908">
        <v>0</v>
      </c>
      <c r="G8908" s="1">
        <v>61.99</v>
      </c>
      <c r="H8908">
        <f>IF(INDEX(Sale_Promotions[[Code]:[Sale Price]],MATCH(Sales[[#This Row],[Code]],Sale_Promotions[Code],0),2)=0,Sales[[#This Row],[Price]],INDEX(Sale_Promotions[[Code]:[Sale Price]],MATCH(Sales[[#This Row],[Code]],Sale_Promotions[Code],0),2))</f>
        <v>61.99</v>
      </c>
      <c r="I8908">
        <f>Sales[[#This Row],[Total Inventory]]*Sales[[#This Row],[Sale_Price]]</f>
        <v>0</v>
      </c>
    </row>
    <row r="8909" spans="1:9" x14ac:dyDescent="0.25">
      <c r="A8909">
        <v>318858</v>
      </c>
      <c r="B8909" t="str">
        <f>INDEX( Table3[],MATCH(Sales[[#This Row],[Category]],Table3[Category],0),1)</f>
        <v>WINE</v>
      </c>
      <c r="C8909" t="s">
        <v>61</v>
      </c>
      <c r="D8909" t="s">
        <v>8488</v>
      </c>
      <c r="E8909" t="s">
        <v>10</v>
      </c>
      <c r="F8909">
        <v>0</v>
      </c>
      <c r="G8909" s="1">
        <v>15.49</v>
      </c>
      <c r="H8909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8909">
        <f>Sales[[#This Row],[Total Inventory]]*Sales[[#This Row],[Sale_Price]]</f>
        <v>0</v>
      </c>
    </row>
    <row r="8910" spans="1:9" x14ac:dyDescent="0.25">
      <c r="A8910">
        <v>84107</v>
      </c>
      <c r="B8910" t="str">
        <f>INDEX( Table3[],MATCH(Sales[[#This Row],[Category]],Table3[Category],0),1)</f>
        <v>WINE</v>
      </c>
      <c r="C8910" t="s">
        <v>61</v>
      </c>
      <c r="D8910" t="s">
        <v>7284</v>
      </c>
      <c r="E8910" t="s">
        <v>10</v>
      </c>
      <c r="F8910">
        <v>240</v>
      </c>
      <c r="G8910" s="1">
        <v>6.99</v>
      </c>
      <c r="H8910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8910">
        <f>Sales[[#This Row],[Total Inventory]]*Sales[[#This Row],[Sale_Price]]</f>
        <v>1677.6000000000001</v>
      </c>
    </row>
    <row r="8911" spans="1:9" x14ac:dyDescent="0.25">
      <c r="A8911">
        <v>74845</v>
      </c>
      <c r="B8911" t="str">
        <f>INDEX( Table3[],MATCH(Sales[[#This Row],[Category]],Table3[Category],0),1)</f>
        <v>LIQUOR</v>
      </c>
      <c r="C8911" t="s">
        <v>26</v>
      </c>
      <c r="D8911" t="s">
        <v>8391</v>
      </c>
      <c r="E8911" t="s">
        <v>449</v>
      </c>
      <c r="F8911">
        <v>1125</v>
      </c>
      <c r="G8911" s="1">
        <v>2.99</v>
      </c>
      <c r="H8911">
        <f>IF(INDEX(Sale_Promotions[[Code]:[Sale Price]],MATCH(Sales[[#This Row],[Code]],Sale_Promotions[Code],0),2)=0,Sales[[#This Row],[Price]],INDEX(Sale_Promotions[[Code]:[Sale Price]],MATCH(Sales[[#This Row],[Code]],Sale_Promotions[Code],0),2))</f>
        <v>2.99</v>
      </c>
      <c r="I8911">
        <f>Sales[[#This Row],[Total Inventory]]*Sales[[#This Row],[Sale_Price]]</f>
        <v>3363.7500000000005</v>
      </c>
    </row>
    <row r="8912" spans="1:9" x14ac:dyDescent="0.25">
      <c r="A8912">
        <v>83879</v>
      </c>
      <c r="B8912" t="str">
        <f>INDEX( Table3[],MATCH(Sales[[#This Row],[Category]],Table3[Category],0),1)</f>
        <v>WINE</v>
      </c>
      <c r="C8912" t="s">
        <v>28</v>
      </c>
      <c r="D8912" t="s">
        <v>8489</v>
      </c>
      <c r="E8912" t="s">
        <v>10</v>
      </c>
      <c r="F8912">
        <v>782</v>
      </c>
      <c r="G8912" s="1">
        <v>17.989999999999998</v>
      </c>
      <c r="H8912">
        <f>IF(INDEX(Sale_Promotions[[Code]:[Sale Price]],MATCH(Sales[[#This Row],[Code]],Sale_Promotions[Code],0),2)=0,Sales[[#This Row],[Price]],INDEX(Sale_Promotions[[Code]:[Sale Price]],MATCH(Sales[[#This Row],[Code]],Sale_Promotions[Code],0),2))</f>
        <v>15.79</v>
      </c>
      <c r="I8912">
        <f>Sales[[#This Row],[Total Inventory]]*Sales[[#This Row],[Sale_Price]]</f>
        <v>12347.779999999999</v>
      </c>
    </row>
    <row r="8913" spans="1:9" x14ac:dyDescent="0.25">
      <c r="A8913">
        <v>83967</v>
      </c>
      <c r="B8913" t="str">
        <f>INDEX( Table3[],MATCH(Sales[[#This Row],[Category]],Table3[Category],0),1)</f>
        <v>WINE</v>
      </c>
      <c r="C8913" t="s">
        <v>31</v>
      </c>
      <c r="D8913" t="s">
        <v>8490</v>
      </c>
      <c r="E8913" t="s">
        <v>10</v>
      </c>
      <c r="F8913">
        <v>226</v>
      </c>
      <c r="G8913" s="1">
        <v>20.99</v>
      </c>
      <c r="H8913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8913">
        <f>Sales[[#This Row],[Total Inventory]]*Sales[[#This Row],[Sale_Price]]</f>
        <v>4743.74</v>
      </c>
    </row>
    <row r="8914" spans="1:9" x14ac:dyDescent="0.25">
      <c r="A8914">
        <v>325923</v>
      </c>
      <c r="B8914" t="str">
        <f>INDEX( Table3[],MATCH(Sales[[#This Row],[Category]],Table3[Category],0),1)</f>
        <v>WINE</v>
      </c>
      <c r="C8914" t="s">
        <v>41</v>
      </c>
      <c r="D8914" t="s">
        <v>8491</v>
      </c>
      <c r="E8914" t="s">
        <v>10</v>
      </c>
      <c r="F8914">
        <v>12</v>
      </c>
      <c r="G8914" s="1">
        <v>11.99</v>
      </c>
      <c r="H891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914">
        <f>Sales[[#This Row],[Total Inventory]]*Sales[[#This Row],[Sale_Price]]</f>
        <v>143.88</v>
      </c>
    </row>
    <row r="8915" spans="1:9" x14ac:dyDescent="0.25">
      <c r="A8915">
        <v>2828</v>
      </c>
      <c r="B8915" t="str">
        <f>INDEX( Table3[],MATCH(Sales[[#This Row],[Category]],Table3[Category],0),1)</f>
        <v>BEER</v>
      </c>
      <c r="C8915" t="s">
        <v>11</v>
      </c>
      <c r="D8915" t="s">
        <v>8492</v>
      </c>
      <c r="E8915" t="s">
        <v>25</v>
      </c>
      <c r="F8915">
        <v>144</v>
      </c>
      <c r="G8915" s="1">
        <v>1.59</v>
      </c>
      <c r="H8915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8915">
        <f>Sales[[#This Row],[Total Inventory]]*Sales[[#This Row],[Sale_Price]]</f>
        <v>228.96</v>
      </c>
    </row>
    <row r="8916" spans="1:9" x14ac:dyDescent="0.25">
      <c r="A8916">
        <v>40911</v>
      </c>
      <c r="B8916" t="str">
        <f>INDEX( Table3[],MATCH(Sales[[#This Row],[Category]],Table3[Category],0),1)</f>
        <v>WINE</v>
      </c>
      <c r="C8916" t="s">
        <v>39</v>
      </c>
      <c r="D8916" t="s">
        <v>8493</v>
      </c>
      <c r="E8916" t="s">
        <v>10</v>
      </c>
      <c r="F8916">
        <v>5</v>
      </c>
      <c r="G8916" s="1">
        <v>24.99</v>
      </c>
      <c r="H8916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8916">
        <f>Sales[[#This Row],[Total Inventory]]*Sales[[#This Row],[Sale_Price]]</f>
        <v>124.94999999999999</v>
      </c>
    </row>
    <row r="8917" spans="1:9" x14ac:dyDescent="0.25">
      <c r="A8917">
        <v>80943</v>
      </c>
      <c r="B8917" t="str">
        <f>INDEX( Table3[],MATCH(Sales[[#This Row],[Category]],Table3[Category],0),1)</f>
        <v>WINE</v>
      </c>
      <c r="C8917" t="s">
        <v>83</v>
      </c>
      <c r="D8917" t="s">
        <v>8494</v>
      </c>
      <c r="E8917" t="s">
        <v>23</v>
      </c>
      <c r="F8917">
        <v>30</v>
      </c>
      <c r="G8917" s="1">
        <v>9.99</v>
      </c>
      <c r="H8917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8917">
        <f>Sales[[#This Row],[Total Inventory]]*Sales[[#This Row],[Sale_Price]]</f>
        <v>299.7</v>
      </c>
    </row>
    <row r="8918" spans="1:9" x14ac:dyDescent="0.25">
      <c r="A8918">
        <v>70246</v>
      </c>
      <c r="B8918" t="str">
        <f>INDEX( Table3[],MATCH(Sales[[#This Row],[Category]],Table3[Category],0),1)</f>
        <v>LIQUOR</v>
      </c>
      <c r="C8918" t="s">
        <v>57</v>
      </c>
      <c r="D8918" t="s">
        <v>8495</v>
      </c>
      <c r="E8918" t="s">
        <v>16</v>
      </c>
      <c r="F8918">
        <v>356</v>
      </c>
      <c r="G8918" s="1">
        <v>40.99</v>
      </c>
      <c r="H8918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8918">
        <f>Sales[[#This Row],[Total Inventory]]*Sales[[#This Row],[Sale_Price]]</f>
        <v>12456.44</v>
      </c>
    </row>
    <row r="8919" spans="1:9" x14ac:dyDescent="0.25">
      <c r="A8919">
        <v>28703</v>
      </c>
      <c r="B8919" t="str">
        <f>INDEX( Table3[],MATCH(Sales[[#This Row],[Category]],Table3[Category],0),1)</f>
        <v>LIQUOR</v>
      </c>
      <c r="C8919" t="s">
        <v>14</v>
      </c>
      <c r="D8919" t="s">
        <v>8496</v>
      </c>
      <c r="E8919" t="s">
        <v>10</v>
      </c>
      <c r="F8919">
        <v>303</v>
      </c>
      <c r="G8919" s="1">
        <v>114.99</v>
      </c>
      <c r="H8919">
        <f>IF(INDEX(Sale_Promotions[[Code]:[Sale Price]],MATCH(Sales[[#This Row],[Code]],Sale_Promotions[Code],0),2)=0,Sales[[#This Row],[Price]],INDEX(Sale_Promotions[[Code]:[Sale Price]],MATCH(Sales[[#This Row],[Code]],Sale_Promotions[Code],0),2))</f>
        <v>114.99</v>
      </c>
      <c r="I8919">
        <f>Sales[[#This Row],[Total Inventory]]*Sales[[#This Row],[Sale_Price]]</f>
        <v>34841.97</v>
      </c>
    </row>
    <row r="8920" spans="1:9" x14ac:dyDescent="0.25">
      <c r="A8920">
        <v>313499</v>
      </c>
      <c r="B8920" t="str">
        <f>INDEX( Table3[],MATCH(Sales[[#This Row],[Category]],Table3[Category],0),1)</f>
        <v>WINE</v>
      </c>
      <c r="C8920" t="s">
        <v>41</v>
      </c>
      <c r="D8920" t="s">
        <v>8497</v>
      </c>
      <c r="E8920" t="s">
        <v>10</v>
      </c>
      <c r="F8920">
        <v>12</v>
      </c>
      <c r="G8920" s="1">
        <v>12.99</v>
      </c>
      <c r="H8920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8920">
        <f>Sales[[#This Row],[Total Inventory]]*Sales[[#This Row],[Sale_Price]]</f>
        <v>155.88</v>
      </c>
    </row>
    <row r="8921" spans="1:9" x14ac:dyDescent="0.25">
      <c r="A8921">
        <v>25187</v>
      </c>
      <c r="B8921" t="str">
        <f>INDEX( Table3[],MATCH(Sales[[#This Row],[Category]],Table3[Category],0),1)</f>
        <v>BEER</v>
      </c>
      <c r="C8921" t="s">
        <v>11</v>
      </c>
      <c r="D8921" t="s">
        <v>8498</v>
      </c>
      <c r="E8921" t="s">
        <v>25</v>
      </c>
      <c r="F8921">
        <v>114</v>
      </c>
      <c r="G8921" s="1">
        <v>1.78</v>
      </c>
      <c r="H8921">
        <f>IF(INDEX(Sale_Promotions[[Code]:[Sale Price]],MATCH(Sales[[#This Row],[Code]],Sale_Promotions[Code],0),2)=0,Sales[[#This Row],[Price]],INDEX(Sale_Promotions[[Code]:[Sale Price]],MATCH(Sales[[#This Row],[Code]],Sale_Promotions[Code],0),2))</f>
        <v>1.78</v>
      </c>
      <c r="I8921">
        <f>Sales[[#This Row],[Total Inventory]]*Sales[[#This Row],[Sale_Price]]</f>
        <v>202.92000000000002</v>
      </c>
    </row>
    <row r="8922" spans="1:9" x14ac:dyDescent="0.25">
      <c r="A8922">
        <v>70385</v>
      </c>
      <c r="B8922" t="str">
        <f>INDEX( Table3[],MATCH(Sales[[#This Row],[Category]],Table3[Category],0),1)</f>
        <v>LIQUOR</v>
      </c>
      <c r="C8922" t="s">
        <v>245</v>
      </c>
      <c r="D8922" t="s">
        <v>6799</v>
      </c>
      <c r="E8922" t="s">
        <v>10</v>
      </c>
      <c r="F8922">
        <v>868</v>
      </c>
      <c r="G8922" s="1">
        <v>16.989999999999998</v>
      </c>
      <c r="H8922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8922">
        <f>Sales[[#This Row],[Total Inventory]]*Sales[[#This Row],[Sale_Price]]</f>
        <v>14747.319999999998</v>
      </c>
    </row>
    <row r="8923" spans="1:9" x14ac:dyDescent="0.25">
      <c r="A8923">
        <v>64912</v>
      </c>
      <c r="B8923" t="str">
        <f>INDEX( Table3[],MATCH(Sales[[#This Row],[Category]],Table3[Category],0),1)</f>
        <v>WINE</v>
      </c>
      <c r="C8923" t="s">
        <v>41</v>
      </c>
      <c r="D8923" t="s">
        <v>8499</v>
      </c>
      <c r="E8923" t="s">
        <v>10</v>
      </c>
      <c r="F8923">
        <v>0</v>
      </c>
      <c r="G8923" s="1">
        <v>8.99</v>
      </c>
      <c r="H8923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8923">
        <f>Sales[[#This Row],[Total Inventory]]*Sales[[#This Row],[Sale_Price]]</f>
        <v>0</v>
      </c>
    </row>
    <row r="8924" spans="1:9" x14ac:dyDescent="0.25">
      <c r="A8924">
        <v>378380</v>
      </c>
      <c r="B8924" t="str">
        <f>INDEX( Table3[],MATCH(Sales[[#This Row],[Category]],Table3[Category],0),1)</f>
        <v>WINE</v>
      </c>
      <c r="C8924" t="s">
        <v>85</v>
      </c>
      <c r="D8924" t="s">
        <v>8500</v>
      </c>
      <c r="E8924" t="s">
        <v>10</v>
      </c>
      <c r="F8924">
        <v>0</v>
      </c>
      <c r="G8924" s="1">
        <v>17.989999999999998</v>
      </c>
      <c r="H8924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8924">
        <f>Sales[[#This Row],[Total Inventory]]*Sales[[#This Row],[Sale_Price]]</f>
        <v>0</v>
      </c>
    </row>
    <row r="8925" spans="1:9" x14ac:dyDescent="0.25">
      <c r="A8925">
        <v>325959</v>
      </c>
      <c r="B8925" t="str">
        <f>INDEX( Table3[],MATCH(Sales[[#This Row],[Category]],Table3[Category],0),1)</f>
        <v>WINE</v>
      </c>
      <c r="C8925" t="s">
        <v>61</v>
      </c>
      <c r="D8925" t="s">
        <v>8501</v>
      </c>
      <c r="E8925" t="s">
        <v>10</v>
      </c>
      <c r="F8925">
        <v>3</v>
      </c>
      <c r="G8925" s="1">
        <v>8.99</v>
      </c>
      <c r="H892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8925">
        <f>Sales[[#This Row],[Total Inventory]]*Sales[[#This Row],[Sale_Price]]</f>
        <v>26.97</v>
      </c>
    </row>
    <row r="8926" spans="1:9" x14ac:dyDescent="0.25">
      <c r="A8926">
        <v>71560</v>
      </c>
      <c r="B8926" t="str">
        <f>INDEX( Table3[],MATCH(Sales[[#This Row],[Category]],Table3[Category],0),1)</f>
        <v>WINE</v>
      </c>
      <c r="C8926" t="s">
        <v>28</v>
      </c>
      <c r="D8926" t="s">
        <v>8502</v>
      </c>
      <c r="E8926" t="s">
        <v>10</v>
      </c>
      <c r="F8926">
        <v>3</v>
      </c>
      <c r="G8926" s="1">
        <v>11.99</v>
      </c>
      <c r="H892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926">
        <f>Sales[[#This Row],[Total Inventory]]*Sales[[#This Row],[Sale_Price]]</f>
        <v>35.97</v>
      </c>
    </row>
    <row r="8927" spans="1:9" x14ac:dyDescent="0.25">
      <c r="A8927">
        <v>96016</v>
      </c>
      <c r="B8927" t="str">
        <f>INDEX( Table3[],MATCH(Sales[[#This Row],[Category]],Table3[Category],0),1)</f>
        <v>BEER</v>
      </c>
      <c r="C8927" t="s">
        <v>11</v>
      </c>
      <c r="D8927" t="s">
        <v>2542</v>
      </c>
      <c r="E8927" t="s">
        <v>25</v>
      </c>
      <c r="F8927">
        <v>991</v>
      </c>
      <c r="G8927" s="1">
        <v>1.75</v>
      </c>
      <c r="H8927">
        <f>IF(INDEX(Sale_Promotions[[Code]:[Sale Price]],MATCH(Sales[[#This Row],[Code]],Sale_Promotions[Code],0),2)=0,Sales[[#This Row],[Price]],INDEX(Sale_Promotions[[Code]:[Sale Price]],MATCH(Sales[[#This Row],[Code]],Sale_Promotions[Code],0),2))</f>
        <v>1.75</v>
      </c>
      <c r="I8927">
        <f>Sales[[#This Row],[Total Inventory]]*Sales[[#This Row],[Sale_Price]]</f>
        <v>1734.25</v>
      </c>
    </row>
    <row r="8928" spans="1:9" x14ac:dyDescent="0.25">
      <c r="A8928">
        <v>43684</v>
      </c>
      <c r="B8928" t="str">
        <f>INDEX( Table3[],MATCH(Sales[[#This Row],[Category]],Table3[Category],0),1)</f>
        <v>WINE</v>
      </c>
      <c r="C8928" t="s">
        <v>41</v>
      </c>
      <c r="D8928" t="s">
        <v>8503</v>
      </c>
      <c r="E8928" t="s">
        <v>10</v>
      </c>
      <c r="F8928">
        <v>185</v>
      </c>
      <c r="G8928" s="1">
        <v>10.49</v>
      </c>
      <c r="H8928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8928">
        <f>Sales[[#This Row],[Total Inventory]]*Sales[[#This Row],[Sale_Price]]</f>
        <v>1940.65</v>
      </c>
    </row>
    <row r="8929" spans="1:9" x14ac:dyDescent="0.25">
      <c r="A8929">
        <v>235122</v>
      </c>
      <c r="B8929" t="str">
        <f>INDEX( Table3[],MATCH(Sales[[#This Row],[Category]],Table3[Category],0),1)</f>
        <v>WINE</v>
      </c>
      <c r="C8929" t="s">
        <v>61</v>
      </c>
      <c r="D8929" t="s">
        <v>8504</v>
      </c>
      <c r="E8929" t="s">
        <v>10</v>
      </c>
      <c r="F8929">
        <v>11</v>
      </c>
      <c r="G8929" s="1">
        <v>49.99</v>
      </c>
      <c r="H8929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8929">
        <f>Sales[[#This Row],[Total Inventory]]*Sales[[#This Row],[Sale_Price]]</f>
        <v>549.89</v>
      </c>
    </row>
    <row r="8930" spans="1:9" x14ac:dyDescent="0.25">
      <c r="A8930">
        <v>46547</v>
      </c>
      <c r="B8930" t="str">
        <f>INDEX( Table3[],MATCH(Sales[[#This Row],[Category]],Table3[Category],0),1)</f>
        <v>LIQUOR</v>
      </c>
      <c r="C8930" t="s">
        <v>175</v>
      </c>
      <c r="D8930" t="s">
        <v>8505</v>
      </c>
      <c r="E8930" t="s">
        <v>10</v>
      </c>
      <c r="F8930">
        <v>87</v>
      </c>
      <c r="G8930" s="1">
        <v>44.99</v>
      </c>
      <c r="H8930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8930">
        <f>Sales[[#This Row],[Total Inventory]]*Sales[[#This Row],[Sale_Price]]</f>
        <v>3914.13</v>
      </c>
    </row>
    <row r="8931" spans="1:9" x14ac:dyDescent="0.25">
      <c r="A8931">
        <v>86277</v>
      </c>
      <c r="B8931" t="str">
        <f>INDEX( Table3[],MATCH(Sales[[#This Row],[Category]],Table3[Category],0),1)</f>
        <v>WINE</v>
      </c>
      <c r="C8931" t="s">
        <v>163</v>
      </c>
      <c r="D8931" t="s">
        <v>8506</v>
      </c>
      <c r="E8931" t="s">
        <v>10</v>
      </c>
      <c r="F8931">
        <v>350</v>
      </c>
      <c r="G8931" s="1">
        <v>10.99</v>
      </c>
      <c r="H893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931">
        <f>Sales[[#This Row],[Total Inventory]]*Sales[[#This Row],[Sale_Price]]</f>
        <v>3846.5</v>
      </c>
    </row>
    <row r="8932" spans="1:9" x14ac:dyDescent="0.25">
      <c r="A8932">
        <v>76357</v>
      </c>
      <c r="B8932" t="str">
        <f>INDEX( Table3[],MATCH(Sales[[#This Row],[Category]],Table3[Category],0),1)</f>
        <v>LIQUOR</v>
      </c>
      <c r="C8932" t="s">
        <v>35</v>
      </c>
      <c r="D8932" t="s">
        <v>8507</v>
      </c>
      <c r="E8932" t="s">
        <v>10</v>
      </c>
      <c r="F8932">
        <v>66</v>
      </c>
      <c r="G8932" s="1">
        <v>14.99</v>
      </c>
      <c r="H8932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8932">
        <f>Sales[[#This Row],[Total Inventory]]*Sales[[#This Row],[Sale_Price]]</f>
        <v>989.34</v>
      </c>
    </row>
    <row r="8933" spans="1:9" x14ac:dyDescent="0.25">
      <c r="A8933">
        <v>82493</v>
      </c>
      <c r="B8933" t="str">
        <f>INDEX( Table3[],MATCH(Sales[[#This Row],[Category]],Table3[Category],0),1)</f>
        <v>WINE</v>
      </c>
      <c r="C8933" t="s">
        <v>41</v>
      </c>
      <c r="D8933" t="s">
        <v>8508</v>
      </c>
      <c r="E8933" t="s">
        <v>10</v>
      </c>
      <c r="F8933">
        <v>846</v>
      </c>
      <c r="G8933" s="1">
        <v>11.99</v>
      </c>
      <c r="H893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933">
        <f>Sales[[#This Row],[Total Inventory]]*Sales[[#This Row],[Sale_Price]]</f>
        <v>10143.540000000001</v>
      </c>
    </row>
    <row r="8934" spans="1:9" x14ac:dyDescent="0.25">
      <c r="A8934">
        <v>31844</v>
      </c>
      <c r="B8934" t="str">
        <f>INDEX( Table3[],MATCH(Sales[[#This Row],[Category]],Table3[Category],0),1)</f>
        <v>WINE</v>
      </c>
      <c r="C8934" t="s">
        <v>8</v>
      </c>
      <c r="D8934" t="s">
        <v>8509</v>
      </c>
      <c r="E8934" t="s">
        <v>10</v>
      </c>
      <c r="F8934">
        <v>12</v>
      </c>
      <c r="G8934" s="1">
        <v>36.99</v>
      </c>
      <c r="H8934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8934">
        <f>Sales[[#This Row],[Total Inventory]]*Sales[[#This Row],[Sale_Price]]</f>
        <v>443.88</v>
      </c>
    </row>
    <row r="8935" spans="1:9" x14ac:dyDescent="0.25">
      <c r="A8935">
        <v>30837</v>
      </c>
      <c r="B8935" t="str">
        <f>INDEX( Table3[],MATCH(Sales[[#This Row],[Category]],Table3[Category],0),1)</f>
        <v>BEER</v>
      </c>
      <c r="C8935" t="s">
        <v>11</v>
      </c>
      <c r="D8935" t="s">
        <v>8510</v>
      </c>
      <c r="E8935" t="s">
        <v>25</v>
      </c>
      <c r="F8935">
        <v>-72</v>
      </c>
      <c r="G8935" s="1">
        <v>1.49</v>
      </c>
      <c r="H8935">
        <f>IF(INDEX(Sale_Promotions[[Code]:[Sale Price]],MATCH(Sales[[#This Row],[Code]],Sale_Promotions[Code],0),2)=0,Sales[[#This Row],[Price]],INDEX(Sale_Promotions[[Code]:[Sale Price]],MATCH(Sales[[#This Row],[Code]],Sale_Promotions[Code],0),2))</f>
        <v>1.49</v>
      </c>
      <c r="I8935">
        <f>Sales[[#This Row],[Total Inventory]]*Sales[[#This Row],[Sale_Price]]</f>
        <v>-107.28</v>
      </c>
    </row>
    <row r="8936" spans="1:9" x14ac:dyDescent="0.25">
      <c r="A8936">
        <v>23078</v>
      </c>
      <c r="B8936" t="str">
        <f>INDEX( Table3[],MATCH(Sales[[#This Row],[Category]],Table3[Category],0),1)</f>
        <v>WINE</v>
      </c>
      <c r="C8936" t="s">
        <v>41</v>
      </c>
      <c r="D8936" t="s">
        <v>1098</v>
      </c>
      <c r="E8936" t="s">
        <v>10</v>
      </c>
      <c r="F8936">
        <v>38</v>
      </c>
      <c r="G8936" s="1">
        <v>7.99</v>
      </c>
      <c r="H8936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8936">
        <f>Sales[[#This Row],[Total Inventory]]*Sales[[#This Row],[Sale_Price]]</f>
        <v>303.62</v>
      </c>
    </row>
    <row r="8937" spans="1:9" x14ac:dyDescent="0.25">
      <c r="A8937">
        <v>28404</v>
      </c>
      <c r="B8937" t="str">
        <f>INDEX( Table3[],MATCH(Sales[[#This Row],[Category]],Table3[Category],0),1)</f>
        <v>BEER</v>
      </c>
      <c r="C8937" t="s">
        <v>11</v>
      </c>
      <c r="D8937" t="s">
        <v>6335</v>
      </c>
      <c r="E8937" t="s">
        <v>25</v>
      </c>
      <c r="F8937">
        <v>2329</v>
      </c>
      <c r="G8937" s="1">
        <v>1.84</v>
      </c>
      <c r="H8937">
        <f>IF(INDEX(Sale_Promotions[[Code]:[Sale Price]],MATCH(Sales[[#This Row],[Code]],Sale_Promotions[Code],0),2)=0,Sales[[#This Row],[Price]],INDEX(Sale_Promotions[[Code]:[Sale Price]],MATCH(Sales[[#This Row],[Code]],Sale_Promotions[Code],0),2))</f>
        <v>1.84</v>
      </c>
      <c r="I8937">
        <f>Sales[[#This Row],[Total Inventory]]*Sales[[#This Row],[Sale_Price]]</f>
        <v>4285.3600000000006</v>
      </c>
    </row>
    <row r="8938" spans="1:9" x14ac:dyDescent="0.25">
      <c r="A8938">
        <v>340150</v>
      </c>
      <c r="B8938" t="str">
        <f>INDEX( Table3[],MATCH(Sales[[#This Row],[Category]],Table3[Category],0),1)</f>
        <v>WINE</v>
      </c>
      <c r="C8938" t="s">
        <v>41</v>
      </c>
      <c r="D8938" t="s">
        <v>8511</v>
      </c>
      <c r="E8938" t="s">
        <v>10</v>
      </c>
      <c r="F8938">
        <v>10</v>
      </c>
      <c r="G8938" s="1">
        <v>14.99</v>
      </c>
      <c r="H8938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8938">
        <f>Sales[[#This Row],[Total Inventory]]*Sales[[#This Row],[Sale_Price]]</f>
        <v>149.9</v>
      </c>
    </row>
    <row r="8939" spans="1:9" x14ac:dyDescent="0.25">
      <c r="A8939">
        <v>71409</v>
      </c>
      <c r="B8939" t="str">
        <f>INDEX( Table3[],MATCH(Sales[[#This Row],[Category]],Table3[Category],0),1)</f>
        <v>LIQUOR</v>
      </c>
      <c r="C8939" t="s">
        <v>37</v>
      </c>
      <c r="D8939" t="s">
        <v>8512</v>
      </c>
      <c r="E8939" t="s">
        <v>10</v>
      </c>
      <c r="F8939">
        <v>195</v>
      </c>
      <c r="G8939" s="1">
        <v>12.79</v>
      </c>
      <c r="H8939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8939">
        <f>Sales[[#This Row],[Total Inventory]]*Sales[[#This Row],[Sale_Price]]</f>
        <v>2494.0499999999997</v>
      </c>
    </row>
    <row r="8940" spans="1:9" x14ac:dyDescent="0.25">
      <c r="A8940">
        <v>430927</v>
      </c>
      <c r="B8940" t="str">
        <f>INDEX( Table3[],MATCH(Sales[[#This Row],[Category]],Table3[Category],0),1)</f>
        <v>WINE</v>
      </c>
      <c r="C8940" t="s">
        <v>61</v>
      </c>
      <c r="D8940" t="s">
        <v>8513</v>
      </c>
      <c r="E8940" t="s">
        <v>10</v>
      </c>
      <c r="F8940">
        <v>33</v>
      </c>
      <c r="G8940" s="1">
        <v>11.99</v>
      </c>
      <c r="H894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940">
        <f>Sales[[#This Row],[Total Inventory]]*Sales[[#This Row],[Sale_Price]]</f>
        <v>395.67</v>
      </c>
    </row>
    <row r="8941" spans="1:9" x14ac:dyDescent="0.25">
      <c r="A8941">
        <v>334848</v>
      </c>
      <c r="B8941" t="str">
        <f>INDEX( Table3[],MATCH(Sales[[#This Row],[Category]],Table3[Category],0),1)</f>
        <v>WINE</v>
      </c>
      <c r="C8941" t="s">
        <v>85</v>
      </c>
      <c r="D8941" t="s">
        <v>8514</v>
      </c>
      <c r="E8941" t="s">
        <v>10</v>
      </c>
      <c r="F8941">
        <v>0</v>
      </c>
      <c r="G8941" s="1">
        <v>14.99</v>
      </c>
      <c r="H8941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8941">
        <f>Sales[[#This Row],[Total Inventory]]*Sales[[#This Row],[Sale_Price]]</f>
        <v>0</v>
      </c>
    </row>
    <row r="8942" spans="1:9" x14ac:dyDescent="0.25">
      <c r="A8942">
        <v>57800</v>
      </c>
      <c r="B8942" t="str">
        <f>INDEX( Table3[],MATCH(Sales[[#This Row],[Category]],Table3[Category],0),1)</f>
        <v>WINE</v>
      </c>
      <c r="C8942" t="s">
        <v>61</v>
      </c>
      <c r="D8942" t="s">
        <v>8515</v>
      </c>
      <c r="E8942" t="s">
        <v>10</v>
      </c>
      <c r="F8942">
        <v>323</v>
      </c>
      <c r="G8942" s="1">
        <v>16.989999999999998</v>
      </c>
      <c r="H8942">
        <f>IF(INDEX(Sale_Promotions[[Code]:[Sale Price]],MATCH(Sales[[#This Row],[Code]],Sale_Promotions[Code],0),2)=0,Sales[[#This Row],[Price]],INDEX(Sale_Promotions[[Code]:[Sale Price]],MATCH(Sales[[#This Row],[Code]],Sale_Promotions[Code],0),2))</f>
        <v>15.29</v>
      </c>
      <c r="I8942">
        <f>Sales[[#This Row],[Total Inventory]]*Sales[[#This Row],[Sale_Price]]</f>
        <v>4938.67</v>
      </c>
    </row>
    <row r="8943" spans="1:9" x14ac:dyDescent="0.25">
      <c r="A8943">
        <v>74766</v>
      </c>
      <c r="B8943" t="str">
        <f>INDEX( Table3[],MATCH(Sales[[#This Row],[Category]],Table3[Category],0),1)</f>
        <v>LIQUOR</v>
      </c>
      <c r="C8943" t="s">
        <v>57</v>
      </c>
      <c r="D8943" t="s">
        <v>8516</v>
      </c>
      <c r="E8943" t="s">
        <v>10</v>
      </c>
      <c r="F8943">
        <v>343</v>
      </c>
      <c r="G8943" s="1">
        <v>16.489999999999998</v>
      </c>
      <c r="H8943">
        <f>IF(INDEX(Sale_Promotions[[Code]:[Sale Price]],MATCH(Sales[[#This Row],[Code]],Sale_Promotions[Code],0),2)=0,Sales[[#This Row],[Price]],INDEX(Sale_Promotions[[Code]:[Sale Price]],MATCH(Sales[[#This Row],[Code]],Sale_Promotions[Code],0),2))</f>
        <v>15.29</v>
      </c>
      <c r="I8943">
        <f>Sales[[#This Row],[Total Inventory]]*Sales[[#This Row],[Sale_Price]]</f>
        <v>5244.4699999999993</v>
      </c>
    </row>
    <row r="8944" spans="1:9" x14ac:dyDescent="0.25">
      <c r="A8944">
        <v>51632</v>
      </c>
      <c r="B8944" t="str">
        <f>INDEX( Table3[],MATCH(Sales[[#This Row],[Category]],Table3[Category],0),1)</f>
        <v>WINE</v>
      </c>
      <c r="C8944" t="s">
        <v>61</v>
      </c>
      <c r="D8944" t="s">
        <v>8517</v>
      </c>
      <c r="E8944" t="s">
        <v>10</v>
      </c>
      <c r="F8944">
        <v>0</v>
      </c>
      <c r="G8944" s="1">
        <v>16.989999999999998</v>
      </c>
      <c r="H8944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8944">
        <f>Sales[[#This Row],[Total Inventory]]*Sales[[#This Row],[Sale_Price]]</f>
        <v>0</v>
      </c>
    </row>
    <row r="8945" spans="1:9" x14ac:dyDescent="0.25">
      <c r="A8945">
        <v>4405</v>
      </c>
      <c r="B8945" t="str">
        <f>INDEX( Table3[],MATCH(Sales[[#This Row],[Category]],Table3[Category],0),1)</f>
        <v>BEER</v>
      </c>
      <c r="C8945" t="s">
        <v>11</v>
      </c>
      <c r="D8945" t="s">
        <v>8518</v>
      </c>
      <c r="E8945" t="s">
        <v>25</v>
      </c>
      <c r="F8945">
        <v>2002</v>
      </c>
      <c r="G8945" s="1">
        <v>1.67</v>
      </c>
      <c r="H8945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8945">
        <f>Sales[[#This Row],[Total Inventory]]*Sales[[#This Row],[Sale_Price]]</f>
        <v>3343.3399999999997</v>
      </c>
    </row>
    <row r="8946" spans="1:9" x14ac:dyDescent="0.25">
      <c r="A8946">
        <v>47291</v>
      </c>
      <c r="B8946" t="str">
        <f>INDEX( Table3[],MATCH(Sales[[#This Row],[Category]],Table3[Category],0),1)</f>
        <v>LIQUOR</v>
      </c>
      <c r="C8946" t="s">
        <v>102</v>
      </c>
      <c r="D8946" t="s">
        <v>8519</v>
      </c>
      <c r="E8946" t="s">
        <v>10</v>
      </c>
      <c r="F8946">
        <v>115</v>
      </c>
      <c r="G8946" s="1">
        <v>33.99</v>
      </c>
      <c r="H8946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8946">
        <f>Sales[[#This Row],[Total Inventory]]*Sales[[#This Row],[Sale_Price]]</f>
        <v>3908.8500000000004</v>
      </c>
    </row>
    <row r="8947" spans="1:9" x14ac:dyDescent="0.25">
      <c r="A8947">
        <v>344329</v>
      </c>
      <c r="B8947" t="str">
        <f>INDEX( Table3[],MATCH(Sales[[#This Row],[Category]],Table3[Category],0),1)</f>
        <v>WINE</v>
      </c>
      <c r="C8947" t="s">
        <v>85</v>
      </c>
      <c r="D8947" t="s">
        <v>8520</v>
      </c>
      <c r="E8947" t="s">
        <v>10</v>
      </c>
      <c r="F8947">
        <v>95</v>
      </c>
      <c r="G8947" s="1">
        <v>11.49</v>
      </c>
      <c r="H8947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8947">
        <f>Sales[[#This Row],[Total Inventory]]*Sales[[#This Row],[Sale_Price]]</f>
        <v>1091.55</v>
      </c>
    </row>
    <row r="8948" spans="1:9" x14ac:dyDescent="0.25">
      <c r="A8948">
        <v>45438</v>
      </c>
      <c r="B8948" t="str">
        <f>INDEX( Table3[],MATCH(Sales[[#This Row],[Category]],Table3[Category],0),1)</f>
        <v>WINE</v>
      </c>
      <c r="C8948" t="s">
        <v>53</v>
      </c>
      <c r="D8948" t="s">
        <v>1239</v>
      </c>
      <c r="E8948" t="s">
        <v>1136</v>
      </c>
      <c r="F8948">
        <v>228</v>
      </c>
      <c r="G8948" s="1">
        <v>3.79</v>
      </c>
      <c r="H8948">
        <f>IF(INDEX(Sale_Promotions[[Code]:[Sale Price]],MATCH(Sales[[#This Row],[Code]],Sale_Promotions[Code],0),2)=0,Sales[[#This Row],[Price]],INDEX(Sale_Promotions[[Code]:[Sale Price]],MATCH(Sales[[#This Row],[Code]],Sale_Promotions[Code],0),2))</f>
        <v>3.79</v>
      </c>
      <c r="I8948">
        <f>Sales[[#This Row],[Total Inventory]]*Sales[[#This Row],[Sale_Price]]</f>
        <v>864.12</v>
      </c>
    </row>
    <row r="8949" spans="1:9" x14ac:dyDescent="0.25">
      <c r="A8949">
        <v>82589</v>
      </c>
      <c r="B8949" t="str">
        <f>INDEX( Table3[],MATCH(Sales[[#This Row],[Category]],Table3[Category],0),1)</f>
        <v>WINE</v>
      </c>
      <c r="C8949" t="s">
        <v>28</v>
      </c>
      <c r="D8949" t="s">
        <v>8521</v>
      </c>
      <c r="E8949" t="s">
        <v>10</v>
      </c>
      <c r="F8949">
        <v>397</v>
      </c>
      <c r="G8949" s="1">
        <v>14.99</v>
      </c>
      <c r="H8949">
        <f>IF(INDEX(Sale_Promotions[[Code]:[Sale Price]],MATCH(Sales[[#This Row],[Code]],Sale_Promotions[Code],0),2)=0,Sales[[#This Row],[Price]],INDEX(Sale_Promotions[[Code]:[Sale Price]],MATCH(Sales[[#This Row],[Code]],Sale_Promotions[Code],0),2))</f>
        <v>13.89</v>
      </c>
      <c r="I8949">
        <f>Sales[[#This Row],[Total Inventory]]*Sales[[#This Row],[Sale_Price]]</f>
        <v>5514.33</v>
      </c>
    </row>
    <row r="8950" spans="1:9" x14ac:dyDescent="0.25">
      <c r="A8950">
        <v>28088</v>
      </c>
      <c r="B8950" t="str">
        <f>INDEX( Table3[],MATCH(Sales[[#This Row],[Category]],Table3[Category],0),1)</f>
        <v>LIQUOR</v>
      </c>
      <c r="C8950" t="s">
        <v>14</v>
      </c>
      <c r="D8950" t="s">
        <v>6840</v>
      </c>
      <c r="E8950" t="s">
        <v>16</v>
      </c>
      <c r="F8950">
        <v>517</v>
      </c>
      <c r="G8950" s="1">
        <v>67.989999999999995</v>
      </c>
      <c r="H8950">
        <f>IF(INDEX(Sale_Promotions[[Code]:[Sale Price]],MATCH(Sales[[#This Row],[Code]],Sale_Promotions[Code],0),2)=0,Sales[[#This Row],[Price]],INDEX(Sale_Promotions[[Code]:[Sale Price]],MATCH(Sales[[#This Row],[Code]],Sale_Promotions[Code],0),2))</f>
        <v>62.99</v>
      </c>
      <c r="I8950">
        <f>Sales[[#This Row],[Total Inventory]]*Sales[[#This Row],[Sale_Price]]</f>
        <v>32565.83</v>
      </c>
    </row>
    <row r="8951" spans="1:9" x14ac:dyDescent="0.25">
      <c r="A8951">
        <v>41682</v>
      </c>
      <c r="B8951" t="str">
        <f>INDEX( Table3[],MATCH(Sales[[#This Row],[Category]],Table3[Category],0),1)</f>
        <v>LIQUOR</v>
      </c>
      <c r="C8951" t="s">
        <v>102</v>
      </c>
      <c r="D8951" t="s">
        <v>8522</v>
      </c>
      <c r="E8951" t="s">
        <v>10</v>
      </c>
      <c r="F8951">
        <v>110</v>
      </c>
      <c r="G8951" s="1">
        <v>41.99</v>
      </c>
      <c r="H8951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8951">
        <f>Sales[[#This Row],[Total Inventory]]*Sales[[#This Row],[Sale_Price]]</f>
        <v>4618.9000000000005</v>
      </c>
    </row>
    <row r="8952" spans="1:9" x14ac:dyDescent="0.25">
      <c r="A8952">
        <v>97535</v>
      </c>
      <c r="B8952" t="str">
        <f>INDEX( Table3[],MATCH(Sales[[#This Row],[Category]],Table3[Category],0),1)</f>
        <v>BEER</v>
      </c>
      <c r="C8952" t="s">
        <v>11</v>
      </c>
      <c r="D8952" t="s">
        <v>8523</v>
      </c>
      <c r="E8952" t="s">
        <v>20</v>
      </c>
      <c r="F8952">
        <v>4</v>
      </c>
      <c r="G8952" s="1">
        <v>3.96</v>
      </c>
      <c r="H8952">
        <f>IF(INDEX(Sale_Promotions[[Code]:[Sale Price]],MATCH(Sales[[#This Row],[Code]],Sale_Promotions[Code],0),2)=0,Sales[[#This Row],[Price]],INDEX(Sale_Promotions[[Code]:[Sale Price]],MATCH(Sales[[#This Row],[Code]],Sale_Promotions[Code],0),2))</f>
        <v>3.96</v>
      </c>
      <c r="I8952">
        <f>Sales[[#This Row],[Total Inventory]]*Sales[[#This Row],[Sale_Price]]</f>
        <v>15.84</v>
      </c>
    </row>
    <row r="8953" spans="1:9" x14ac:dyDescent="0.25">
      <c r="A8953">
        <v>346949</v>
      </c>
      <c r="B8953" t="str">
        <f>INDEX( Table3[],MATCH(Sales[[#This Row],[Category]],Table3[Category],0),1)</f>
        <v>LIQUOR</v>
      </c>
      <c r="C8953" t="s">
        <v>175</v>
      </c>
      <c r="D8953" t="s">
        <v>8524</v>
      </c>
      <c r="E8953" t="s">
        <v>10</v>
      </c>
      <c r="F8953">
        <v>37</v>
      </c>
      <c r="G8953" s="1">
        <v>79.989999999999995</v>
      </c>
      <c r="H8953">
        <f>IF(INDEX(Sale_Promotions[[Code]:[Sale Price]],MATCH(Sales[[#This Row],[Code]],Sale_Promotions[Code],0),2)=0,Sales[[#This Row],[Price]],INDEX(Sale_Promotions[[Code]:[Sale Price]],MATCH(Sales[[#This Row],[Code]],Sale_Promotions[Code],0),2))</f>
        <v>79.989999999999995</v>
      </c>
      <c r="I8953">
        <f>Sales[[#This Row],[Total Inventory]]*Sales[[#This Row],[Sale_Price]]</f>
        <v>2959.6299999999997</v>
      </c>
    </row>
    <row r="8954" spans="1:9" x14ac:dyDescent="0.25">
      <c r="A8954">
        <v>87394</v>
      </c>
      <c r="B8954" t="str">
        <f>INDEX( Table3[],MATCH(Sales[[#This Row],[Category]],Table3[Category],0),1)</f>
        <v>WINE</v>
      </c>
      <c r="C8954" t="s">
        <v>61</v>
      </c>
      <c r="D8954" t="s">
        <v>8098</v>
      </c>
      <c r="E8954" t="s">
        <v>10</v>
      </c>
      <c r="F8954">
        <v>426</v>
      </c>
      <c r="G8954" s="1">
        <v>11.99</v>
      </c>
      <c r="H8954">
        <f>IF(INDEX(Sale_Promotions[[Code]:[Sale Price]],MATCH(Sales[[#This Row],[Code]],Sale_Promotions[Code],0),2)=0,Sales[[#This Row],[Price]],INDEX(Sale_Promotions[[Code]:[Sale Price]],MATCH(Sales[[#This Row],[Code]],Sale_Promotions[Code],0),2))</f>
        <v>9.2899999999999991</v>
      </c>
      <c r="I8954">
        <f>Sales[[#This Row],[Total Inventory]]*Sales[[#This Row],[Sale_Price]]</f>
        <v>3957.5399999999995</v>
      </c>
    </row>
    <row r="8955" spans="1:9" x14ac:dyDescent="0.25">
      <c r="A8955">
        <v>70972</v>
      </c>
      <c r="B8955" t="str">
        <f>INDEX( Table3[],MATCH(Sales[[#This Row],[Category]],Table3[Category],0),1)</f>
        <v>LIQUOR</v>
      </c>
      <c r="C8955" t="s">
        <v>35</v>
      </c>
      <c r="D8955" t="s">
        <v>8525</v>
      </c>
      <c r="E8955" t="s">
        <v>10</v>
      </c>
      <c r="F8955">
        <v>58</v>
      </c>
      <c r="G8955" s="1">
        <v>28.99</v>
      </c>
      <c r="H8955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8955">
        <f>Sales[[#This Row],[Total Inventory]]*Sales[[#This Row],[Sale_Price]]</f>
        <v>1681.4199999999998</v>
      </c>
    </row>
    <row r="8956" spans="1:9" x14ac:dyDescent="0.25">
      <c r="A8956">
        <v>52108</v>
      </c>
      <c r="B8956" t="str">
        <f>INDEX( Table3[],MATCH(Sales[[#This Row],[Category]],Table3[Category],0),1)</f>
        <v>WINE</v>
      </c>
      <c r="C8956" t="s">
        <v>163</v>
      </c>
      <c r="D8956" t="s">
        <v>6740</v>
      </c>
      <c r="E8956" t="s">
        <v>23</v>
      </c>
      <c r="F8956">
        <v>539</v>
      </c>
      <c r="G8956" s="1">
        <v>12.99</v>
      </c>
      <c r="H895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956">
        <f>Sales[[#This Row],[Total Inventory]]*Sales[[#This Row],[Sale_Price]]</f>
        <v>5923.61</v>
      </c>
    </row>
    <row r="8957" spans="1:9" x14ac:dyDescent="0.25">
      <c r="A8957">
        <v>87180</v>
      </c>
      <c r="B8957" t="str">
        <f>INDEX( Table3[],MATCH(Sales[[#This Row],[Category]],Table3[Category],0),1)</f>
        <v>WINE</v>
      </c>
      <c r="C8957" t="s">
        <v>43</v>
      </c>
      <c r="D8957" t="s">
        <v>8526</v>
      </c>
      <c r="E8957" t="s">
        <v>244</v>
      </c>
      <c r="F8957">
        <v>378</v>
      </c>
      <c r="G8957" s="1">
        <v>3.39</v>
      </c>
      <c r="H8957">
        <f>IF(INDEX(Sale_Promotions[[Code]:[Sale Price]],MATCH(Sales[[#This Row],[Code]],Sale_Promotions[Code],0),2)=0,Sales[[#This Row],[Price]],INDEX(Sale_Promotions[[Code]:[Sale Price]],MATCH(Sales[[#This Row],[Code]],Sale_Promotions[Code],0),2))</f>
        <v>3.39</v>
      </c>
      <c r="I8957">
        <f>Sales[[#This Row],[Total Inventory]]*Sales[[#This Row],[Sale_Price]]</f>
        <v>1281.42</v>
      </c>
    </row>
    <row r="8958" spans="1:9" x14ac:dyDescent="0.25">
      <c r="A8958">
        <v>83887</v>
      </c>
      <c r="B8958" t="str">
        <f>INDEX( Table3[],MATCH(Sales[[#This Row],[Category]],Table3[Category],0),1)</f>
        <v>WINE</v>
      </c>
      <c r="C8958" t="s">
        <v>28</v>
      </c>
      <c r="D8958" t="s">
        <v>8527</v>
      </c>
      <c r="E8958" t="s">
        <v>10</v>
      </c>
      <c r="F8958">
        <v>282</v>
      </c>
      <c r="G8958" s="1">
        <v>14.99</v>
      </c>
      <c r="H8958">
        <f>IF(INDEX(Sale_Promotions[[Code]:[Sale Price]],MATCH(Sales[[#This Row],[Code]],Sale_Promotions[Code],0),2)=0,Sales[[#This Row],[Price]],INDEX(Sale_Promotions[[Code]:[Sale Price]],MATCH(Sales[[#This Row],[Code]],Sale_Promotions[Code],0),2))</f>
        <v>13.19</v>
      </c>
      <c r="I8958">
        <f>Sales[[#This Row],[Total Inventory]]*Sales[[#This Row],[Sale_Price]]</f>
        <v>3719.58</v>
      </c>
    </row>
    <row r="8959" spans="1:9" x14ac:dyDescent="0.25">
      <c r="A8959">
        <v>28308</v>
      </c>
      <c r="B8959" t="str">
        <f>INDEX( Table3[],MATCH(Sales[[#This Row],[Category]],Table3[Category],0),1)</f>
        <v>BEER</v>
      </c>
      <c r="C8959" t="s">
        <v>11</v>
      </c>
      <c r="D8959" t="s">
        <v>8528</v>
      </c>
      <c r="E8959" t="s">
        <v>25</v>
      </c>
      <c r="F8959">
        <v>92</v>
      </c>
      <c r="G8959" s="1">
        <v>2.11</v>
      </c>
      <c r="H8959">
        <f>IF(INDEX(Sale_Promotions[[Code]:[Sale Price]],MATCH(Sales[[#This Row],[Code]],Sale_Promotions[Code],0),2)=0,Sales[[#This Row],[Price]],INDEX(Sale_Promotions[[Code]:[Sale Price]],MATCH(Sales[[#This Row],[Code]],Sale_Promotions[Code],0),2))</f>
        <v>2.11</v>
      </c>
      <c r="I8959">
        <f>Sales[[#This Row],[Total Inventory]]*Sales[[#This Row],[Sale_Price]]</f>
        <v>194.11999999999998</v>
      </c>
    </row>
    <row r="8960" spans="1:9" x14ac:dyDescent="0.25">
      <c r="A8960">
        <v>81162</v>
      </c>
      <c r="B8960" t="str">
        <f>INDEX( Table3[],MATCH(Sales[[#This Row],[Category]],Table3[Category],0),1)</f>
        <v>WINE</v>
      </c>
      <c r="C8960" t="s">
        <v>85</v>
      </c>
      <c r="D8960" t="s">
        <v>8529</v>
      </c>
      <c r="E8960" t="s">
        <v>10</v>
      </c>
      <c r="F8960">
        <v>1318</v>
      </c>
      <c r="G8960" s="1">
        <v>24.99</v>
      </c>
      <c r="H8960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8960">
        <f>Sales[[#This Row],[Total Inventory]]*Sales[[#This Row],[Sale_Price]]</f>
        <v>30300.82</v>
      </c>
    </row>
    <row r="8961" spans="1:9" x14ac:dyDescent="0.25">
      <c r="A8961">
        <v>203939</v>
      </c>
      <c r="B8961" t="str">
        <f>INDEX( Table3[],MATCH(Sales[[#This Row],[Category]],Table3[Category],0),1)</f>
        <v>WINE</v>
      </c>
      <c r="C8961" t="s">
        <v>28</v>
      </c>
      <c r="D8961" t="s">
        <v>8530</v>
      </c>
      <c r="E8961" t="s">
        <v>10</v>
      </c>
      <c r="F8961">
        <v>20</v>
      </c>
      <c r="G8961" s="1">
        <v>7.49</v>
      </c>
      <c r="H8961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8961">
        <f>Sales[[#This Row],[Total Inventory]]*Sales[[#This Row],[Sale_Price]]</f>
        <v>119.80000000000001</v>
      </c>
    </row>
    <row r="8962" spans="1:9" x14ac:dyDescent="0.25">
      <c r="A8962">
        <v>63215</v>
      </c>
      <c r="B8962" t="str">
        <f>INDEX( Table3[],MATCH(Sales[[#This Row],[Category]],Table3[Category],0),1)</f>
        <v>WINE</v>
      </c>
      <c r="C8962" t="s">
        <v>85</v>
      </c>
      <c r="D8962" t="s">
        <v>8531</v>
      </c>
      <c r="E8962" t="s">
        <v>10</v>
      </c>
      <c r="F8962">
        <v>58</v>
      </c>
      <c r="G8962" s="1">
        <v>30.99</v>
      </c>
      <c r="H8962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8962">
        <f>Sales[[#This Row],[Total Inventory]]*Sales[[#This Row],[Sale_Price]]</f>
        <v>1797.4199999999998</v>
      </c>
    </row>
    <row r="8963" spans="1:9" x14ac:dyDescent="0.25">
      <c r="A8963">
        <v>45256</v>
      </c>
      <c r="B8963" t="str">
        <f>INDEX( Table3[],MATCH(Sales[[#This Row],[Category]],Table3[Category],0),1)</f>
        <v>LIQUOR</v>
      </c>
      <c r="C8963" t="s">
        <v>37</v>
      </c>
      <c r="D8963" t="s">
        <v>7324</v>
      </c>
      <c r="E8963" t="s">
        <v>133</v>
      </c>
      <c r="F8963">
        <v>88</v>
      </c>
      <c r="G8963" s="1">
        <v>45.99</v>
      </c>
      <c r="H8963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8963">
        <f>Sales[[#This Row],[Total Inventory]]*Sales[[#This Row],[Sale_Price]]</f>
        <v>4047.1200000000003</v>
      </c>
    </row>
    <row r="8964" spans="1:9" x14ac:dyDescent="0.25">
      <c r="A8964">
        <v>79957</v>
      </c>
      <c r="B8964" t="str">
        <f>INDEX( Table3[],MATCH(Sales[[#This Row],[Category]],Table3[Category],0),1)</f>
        <v>BEER</v>
      </c>
      <c r="C8964" t="s">
        <v>1019</v>
      </c>
      <c r="D8964" t="s">
        <v>8532</v>
      </c>
      <c r="E8964" t="s">
        <v>10</v>
      </c>
      <c r="F8964">
        <v>24</v>
      </c>
      <c r="G8964" s="1">
        <v>60.99</v>
      </c>
      <c r="H8964">
        <f>IF(INDEX(Sale_Promotions[[Code]:[Sale Price]],MATCH(Sales[[#This Row],[Code]],Sale_Promotions[Code],0),2)=0,Sales[[#This Row],[Price]],INDEX(Sale_Promotions[[Code]:[Sale Price]],MATCH(Sales[[#This Row],[Code]],Sale_Promotions[Code],0),2))</f>
        <v>60.99</v>
      </c>
      <c r="I8964">
        <f>Sales[[#This Row],[Total Inventory]]*Sales[[#This Row],[Sale_Price]]</f>
        <v>1463.76</v>
      </c>
    </row>
    <row r="8965" spans="1:9" x14ac:dyDescent="0.25">
      <c r="A8965">
        <v>1058</v>
      </c>
      <c r="B8965" t="str">
        <f>INDEX( Table3[],MATCH(Sales[[#This Row],[Category]],Table3[Category],0),1)</f>
        <v>BEER</v>
      </c>
      <c r="C8965" t="s">
        <v>11</v>
      </c>
      <c r="D8965" t="s">
        <v>8533</v>
      </c>
      <c r="E8965" t="s">
        <v>25</v>
      </c>
      <c r="F8965">
        <v>240</v>
      </c>
      <c r="G8965" s="1">
        <v>1.38</v>
      </c>
      <c r="H8965">
        <f>IF(INDEX(Sale_Promotions[[Code]:[Sale Price]],MATCH(Sales[[#This Row],[Code]],Sale_Promotions[Code],0),2)=0,Sales[[#This Row],[Price]],INDEX(Sale_Promotions[[Code]:[Sale Price]],MATCH(Sales[[#This Row],[Code]],Sale_Promotions[Code],0),2))</f>
        <v>1.38</v>
      </c>
      <c r="I8965">
        <f>Sales[[#This Row],[Total Inventory]]*Sales[[#This Row],[Sale_Price]]</f>
        <v>331.2</v>
      </c>
    </row>
    <row r="8966" spans="1:9" x14ac:dyDescent="0.25">
      <c r="A8966">
        <v>397130</v>
      </c>
      <c r="B8966" t="str">
        <f>INDEX( Table3[],MATCH(Sales[[#This Row],[Category]],Table3[Category],0),1)</f>
        <v>WINE</v>
      </c>
      <c r="C8966" t="s">
        <v>28</v>
      </c>
      <c r="D8966" t="s">
        <v>8534</v>
      </c>
      <c r="E8966" t="s">
        <v>10</v>
      </c>
      <c r="F8966">
        <v>200</v>
      </c>
      <c r="G8966" s="1">
        <v>14.99</v>
      </c>
      <c r="H8966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8966">
        <f>Sales[[#This Row],[Total Inventory]]*Sales[[#This Row],[Sale_Price]]</f>
        <v>2998</v>
      </c>
    </row>
    <row r="8967" spans="1:9" x14ac:dyDescent="0.25">
      <c r="A8967">
        <v>232616</v>
      </c>
      <c r="B8967" t="str">
        <f>INDEX( Table3[],MATCH(Sales[[#This Row],[Category]],Table3[Category],0),1)</f>
        <v>WINE</v>
      </c>
      <c r="C8967" t="s">
        <v>85</v>
      </c>
      <c r="D8967" t="s">
        <v>8535</v>
      </c>
      <c r="E8967" t="s">
        <v>10</v>
      </c>
      <c r="F8967">
        <v>8</v>
      </c>
      <c r="G8967" s="1">
        <v>18.489999999999998</v>
      </c>
      <c r="H8967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8967">
        <f>Sales[[#This Row],[Total Inventory]]*Sales[[#This Row],[Sale_Price]]</f>
        <v>147.91999999999999</v>
      </c>
    </row>
    <row r="8968" spans="1:9" x14ac:dyDescent="0.25">
      <c r="A8968">
        <v>43488</v>
      </c>
      <c r="B8968" t="str">
        <f>INDEX( Table3[],MATCH(Sales[[#This Row],[Category]],Table3[Category],0),1)</f>
        <v>WINE</v>
      </c>
      <c r="C8968" t="s">
        <v>41</v>
      </c>
      <c r="D8968" t="s">
        <v>8536</v>
      </c>
      <c r="E8968" t="s">
        <v>10</v>
      </c>
      <c r="F8968">
        <v>10</v>
      </c>
      <c r="G8968" s="1">
        <v>41.99</v>
      </c>
      <c r="H8968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8968">
        <f>Sales[[#This Row],[Total Inventory]]*Sales[[#This Row],[Sale_Price]]</f>
        <v>419.90000000000003</v>
      </c>
    </row>
    <row r="8969" spans="1:9" x14ac:dyDescent="0.25">
      <c r="A8969">
        <v>48333</v>
      </c>
      <c r="B8969" t="str">
        <f>INDEX( Table3[],MATCH(Sales[[#This Row],[Category]],Table3[Category],0),1)</f>
        <v>LIQUOR</v>
      </c>
      <c r="C8969" t="s">
        <v>35</v>
      </c>
      <c r="D8969" t="s">
        <v>7914</v>
      </c>
      <c r="E8969" t="s">
        <v>133</v>
      </c>
      <c r="F8969">
        <v>73</v>
      </c>
      <c r="G8969" s="1">
        <v>23.99</v>
      </c>
      <c r="H8969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8969">
        <f>Sales[[#This Row],[Total Inventory]]*Sales[[#This Row],[Sale_Price]]</f>
        <v>1751.27</v>
      </c>
    </row>
    <row r="8970" spans="1:9" x14ac:dyDescent="0.25">
      <c r="A8970">
        <v>331765</v>
      </c>
      <c r="B8970" t="str">
        <f>INDEX( Table3[],MATCH(Sales[[#This Row],[Category]],Table3[Category],0),1)</f>
        <v>WINE</v>
      </c>
      <c r="C8970" t="s">
        <v>41</v>
      </c>
      <c r="D8970" t="s">
        <v>8537</v>
      </c>
      <c r="E8970" t="s">
        <v>10</v>
      </c>
      <c r="F8970">
        <v>0</v>
      </c>
      <c r="G8970" s="1">
        <v>17.489999999999998</v>
      </c>
      <c r="H8970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8970">
        <f>Sales[[#This Row],[Total Inventory]]*Sales[[#This Row],[Sale_Price]]</f>
        <v>0</v>
      </c>
    </row>
    <row r="8971" spans="1:9" x14ac:dyDescent="0.25">
      <c r="A8971">
        <v>82182</v>
      </c>
      <c r="B8971" t="str">
        <f>INDEX( Table3[],MATCH(Sales[[#This Row],[Category]],Table3[Category],0),1)</f>
        <v>WINE</v>
      </c>
      <c r="C8971" t="s">
        <v>85</v>
      </c>
      <c r="D8971" t="s">
        <v>8538</v>
      </c>
      <c r="E8971" t="s">
        <v>10</v>
      </c>
      <c r="F8971">
        <v>37</v>
      </c>
      <c r="G8971" s="1">
        <v>14.69</v>
      </c>
      <c r="H8971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8971">
        <f>Sales[[#This Row],[Total Inventory]]*Sales[[#This Row],[Sale_Price]]</f>
        <v>543.53</v>
      </c>
    </row>
    <row r="8972" spans="1:9" x14ac:dyDescent="0.25">
      <c r="A8972">
        <v>75191</v>
      </c>
      <c r="B8972" t="str">
        <f>INDEX( Table3[],MATCH(Sales[[#This Row],[Category]],Table3[Category],0),1)</f>
        <v>WINE</v>
      </c>
      <c r="C8972" t="s">
        <v>61</v>
      </c>
      <c r="D8972" t="s">
        <v>7796</v>
      </c>
      <c r="E8972" t="s">
        <v>10</v>
      </c>
      <c r="F8972">
        <v>135</v>
      </c>
      <c r="G8972" s="1">
        <v>10.99</v>
      </c>
      <c r="H8972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8972">
        <f>Sales[[#This Row],[Total Inventory]]*Sales[[#This Row],[Sale_Price]]</f>
        <v>1078.6500000000001</v>
      </c>
    </row>
    <row r="8973" spans="1:9" x14ac:dyDescent="0.25">
      <c r="A8973">
        <v>79901</v>
      </c>
      <c r="B8973" t="str">
        <f>INDEX( Table3[],MATCH(Sales[[#This Row],[Category]],Table3[Category],0),1)</f>
        <v>WINE</v>
      </c>
      <c r="C8973" t="s">
        <v>61</v>
      </c>
      <c r="D8973" t="s">
        <v>8539</v>
      </c>
      <c r="E8973" t="s">
        <v>10</v>
      </c>
      <c r="F8973">
        <v>266</v>
      </c>
      <c r="G8973" s="1">
        <v>13.69</v>
      </c>
      <c r="H8973">
        <f>IF(INDEX(Sale_Promotions[[Code]:[Sale Price]],MATCH(Sales[[#This Row],[Code]],Sale_Promotions[Code],0),2)=0,Sales[[#This Row],[Price]],INDEX(Sale_Promotions[[Code]:[Sale Price]],MATCH(Sales[[#This Row],[Code]],Sale_Promotions[Code],0),2))</f>
        <v>12.89</v>
      </c>
      <c r="I8973">
        <f>Sales[[#This Row],[Total Inventory]]*Sales[[#This Row],[Sale_Price]]</f>
        <v>3428.7400000000002</v>
      </c>
    </row>
    <row r="8974" spans="1:9" x14ac:dyDescent="0.25">
      <c r="A8974">
        <v>333619</v>
      </c>
      <c r="B8974" t="str">
        <f>INDEX( Table3[],MATCH(Sales[[#This Row],[Category]],Table3[Category],0),1)</f>
        <v>OTHER</v>
      </c>
      <c r="C8974" t="s">
        <v>75</v>
      </c>
      <c r="D8974" t="s">
        <v>8540</v>
      </c>
      <c r="E8974" t="s">
        <v>10</v>
      </c>
      <c r="F8974">
        <v>0</v>
      </c>
      <c r="G8974" s="1">
        <v>16.989999999999998</v>
      </c>
      <c r="H8974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8974">
        <f>Sales[[#This Row],[Total Inventory]]*Sales[[#This Row],[Sale_Price]]</f>
        <v>0</v>
      </c>
    </row>
    <row r="8975" spans="1:9" x14ac:dyDescent="0.25">
      <c r="A8975">
        <v>140384</v>
      </c>
      <c r="B8975" t="str">
        <f>INDEX( Table3[],MATCH(Sales[[#This Row],[Category]],Table3[Category],0),1)</f>
        <v>WINE</v>
      </c>
      <c r="C8975" t="s">
        <v>61</v>
      </c>
      <c r="D8975" t="s">
        <v>5860</v>
      </c>
      <c r="E8975" t="s">
        <v>10</v>
      </c>
      <c r="F8975">
        <v>152</v>
      </c>
      <c r="G8975" s="1">
        <v>17.489999999999998</v>
      </c>
      <c r="H8975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8975">
        <f>Sales[[#This Row],[Total Inventory]]*Sales[[#This Row],[Sale_Price]]</f>
        <v>2658.4799999999996</v>
      </c>
    </row>
    <row r="8976" spans="1:9" x14ac:dyDescent="0.25">
      <c r="A8976">
        <v>335760</v>
      </c>
      <c r="B8976" t="str">
        <f>INDEX( Table3[],MATCH(Sales[[#This Row],[Category]],Table3[Category],0),1)</f>
        <v>WINE</v>
      </c>
      <c r="C8976" t="s">
        <v>28</v>
      </c>
      <c r="D8976" t="s">
        <v>8541</v>
      </c>
      <c r="E8976" t="s">
        <v>10</v>
      </c>
      <c r="F8976">
        <v>0</v>
      </c>
      <c r="G8976" s="1">
        <v>16.489999999999998</v>
      </c>
      <c r="H8976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8976">
        <f>Sales[[#This Row],[Total Inventory]]*Sales[[#This Row],[Sale_Price]]</f>
        <v>0</v>
      </c>
    </row>
    <row r="8977" spans="1:9" x14ac:dyDescent="0.25">
      <c r="A8977">
        <v>18481</v>
      </c>
      <c r="B8977" t="str">
        <f>INDEX( Table3[],MATCH(Sales[[#This Row],[Category]],Table3[Category],0),1)</f>
        <v>LIQUOR</v>
      </c>
      <c r="C8977" t="s">
        <v>26</v>
      </c>
      <c r="D8977" t="s">
        <v>4957</v>
      </c>
      <c r="E8977" t="s">
        <v>449</v>
      </c>
      <c r="F8977">
        <v>298</v>
      </c>
      <c r="G8977" s="1">
        <v>3.79</v>
      </c>
      <c r="H8977">
        <f>IF(INDEX(Sale_Promotions[[Code]:[Sale Price]],MATCH(Sales[[#This Row],[Code]],Sale_Promotions[Code],0),2)=0,Sales[[#This Row],[Price]],INDEX(Sale_Promotions[[Code]:[Sale Price]],MATCH(Sales[[#This Row],[Code]],Sale_Promotions[Code],0),2))</f>
        <v>3.79</v>
      </c>
      <c r="I8977">
        <f>Sales[[#This Row],[Total Inventory]]*Sales[[#This Row],[Sale_Price]]</f>
        <v>1129.42</v>
      </c>
    </row>
    <row r="8978" spans="1:9" x14ac:dyDescent="0.25">
      <c r="A8978">
        <v>326777</v>
      </c>
      <c r="B8978" t="str">
        <f>INDEX( Table3[],MATCH(Sales[[#This Row],[Category]],Table3[Category],0),1)</f>
        <v>WINE</v>
      </c>
      <c r="C8978" t="s">
        <v>28</v>
      </c>
      <c r="D8978" t="s">
        <v>8542</v>
      </c>
      <c r="E8978" t="s">
        <v>10</v>
      </c>
      <c r="F8978">
        <v>253</v>
      </c>
      <c r="G8978" s="1">
        <v>17.989999999999998</v>
      </c>
      <c r="H897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8978">
        <f>Sales[[#This Row],[Total Inventory]]*Sales[[#This Row],[Sale_Price]]</f>
        <v>4551.4699999999993</v>
      </c>
    </row>
    <row r="8979" spans="1:9" x14ac:dyDescent="0.25">
      <c r="A8979">
        <v>148555</v>
      </c>
      <c r="B8979" t="str">
        <f>INDEX( Table3[],MATCH(Sales[[#This Row],[Category]],Table3[Category],0),1)</f>
        <v>WINE</v>
      </c>
      <c r="C8979" t="s">
        <v>67</v>
      </c>
      <c r="D8979" t="s">
        <v>3428</v>
      </c>
      <c r="E8979" t="s">
        <v>492</v>
      </c>
      <c r="F8979">
        <v>13</v>
      </c>
      <c r="G8979" s="1">
        <v>12.49</v>
      </c>
      <c r="H8979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8979">
        <f>Sales[[#This Row],[Total Inventory]]*Sales[[#This Row],[Sale_Price]]</f>
        <v>110.37</v>
      </c>
    </row>
    <row r="8980" spans="1:9" x14ac:dyDescent="0.25">
      <c r="A8980">
        <v>52930</v>
      </c>
      <c r="B8980" t="str">
        <f>INDEX( Table3[],MATCH(Sales[[#This Row],[Category]],Table3[Category],0),1)</f>
        <v>WINE</v>
      </c>
      <c r="C8980" t="s">
        <v>28</v>
      </c>
      <c r="D8980" t="s">
        <v>8543</v>
      </c>
      <c r="E8980" t="s">
        <v>10</v>
      </c>
      <c r="F8980">
        <v>280</v>
      </c>
      <c r="G8980" s="1">
        <v>13.99</v>
      </c>
      <c r="H8980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8980">
        <f>Sales[[#This Row],[Total Inventory]]*Sales[[#This Row],[Sale_Price]]</f>
        <v>3917.2000000000003</v>
      </c>
    </row>
    <row r="8981" spans="1:9" x14ac:dyDescent="0.25">
      <c r="A8981">
        <v>30857</v>
      </c>
      <c r="B8981" t="str">
        <f>INDEX( Table3[],MATCH(Sales[[#This Row],[Category]],Table3[Category],0),1)</f>
        <v>BEER</v>
      </c>
      <c r="C8981" t="s">
        <v>11</v>
      </c>
      <c r="D8981" t="s">
        <v>8544</v>
      </c>
      <c r="E8981" t="s">
        <v>25</v>
      </c>
      <c r="F8981">
        <v>947</v>
      </c>
      <c r="G8981" s="1">
        <v>1.67</v>
      </c>
      <c r="H8981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8981">
        <f>Sales[[#This Row],[Total Inventory]]*Sales[[#This Row],[Sale_Price]]</f>
        <v>1581.49</v>
      </c>
    </row>
    <row r="8982" spans="1:9" x14ac:dyDescent="0.25">
      <c r="A8982">
        <v>322322</v>
      </c>
      <c r="B8982" t="str">
        <f>INDEX( Table3[],MATCH(Sales[[#This Row],[Category]],Table3[Category],0),1)</f>
        <v>WINE</v>
      </c>
      <c r="C8982" t="s">
        <v>31</v>
      </c>
      <c r="D8982" t="s">
        <v>8545</v>
      </c>
      <c r="E8982" t="s">
        <v>10</v>
      </c>
      <c r="F8982">
        <v>0</v>
      </c>
      <c r="G8982" s="1">
        <v>10.99</v>
      </c>
      <c r="H898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8982">
        <f>Sales[[#This Row],[Total Inventory]]*Sales[[#This Row],[Sale_Price]]</f>
        <v>0</v>
      </c>
    </row>
    <row r="8983" spans="1:9" x14ac:dyDescent="0.25">
      <c r="A8983">
        <v>46884</v>
      </c>
      <c r="B8983" t="str">
        <f>INDEX( Table3[],MATCH(Sales[[#This Row],[Category]],Table3[Category],0),1)</f>
        <v>LIQUOR</v>
      </c>
      <c r="C8983" t="s">
        <v>37</v>
      </c>
      <c r="D8983" t="s">
        <v>8546</v>
      </c>
      <c r="E8983" t="s">
        <v>10</v>
      </c>
      <c r="F8983">
        <v>12</v>
      </c>
      <c r="G8983" s="1">
        <v>12.79</v>
      </c>
      <c r="H8983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8983">
        <f>Sales[[#This Row],[Total Inventory]]*Sales[[#This Row],[Sale_Price]]</f>
        <v>153.47999999999999</v>
      </c>
    </row>
    <row r="8984" spans="1:9" x14ac:dyDescent="0.25">
      <c r="A8984">
        <v>82759</v>
      </c>
      <c r="B8984" t="str">
        <f>INDEX( Table3[],MATCH(Sales[[#This Row],[Category]],Table3[Category],0),1)</f>
        <v>WINE</v>
      </c>
      <c r="C8984" t="s">
        <v>61</v>
      </c>
      <c r="D8984" t="s">
        <v>8547</v>
      </c>
      <c r="E8984" t="s">
        <v>23</v>
      </c>
      <c r="F8984">
        <v>121</v>
      </c>
      <c r="G8984" s="1">
        <v>13.99</v>
      </c>
      <c r="H8984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8984">
        <f>Sales[[#This Row],[Total Inventory]]*Sales[[#This Row],[Sale_Price]]</f>
        <v>1692.79</v>
      </c>
    </row>
    <row r="8985" spans="1:9" x14ac:dyDescent="0.25">
      <c r="A8985">
        <v>84913</v>
      </c>
      <c r="B8985" t="str">
        <f>INDEX( Table3[],MATCH(Sales[[#This Row],[Category]],Table3[Category],0),1)</f>
        <v>WINE</v>
      </c>
      <c r="C8985" t="s">
        <v>83</v>
      </c>
      <c r="D8985" t="s">
        <v>8548</v>
      </c>
      <c r="E8985" t="s">
        <v>1183</v>
      </c>
      <c r="F8985">
        <v>99</v>
      </c>
      <c r="G8985" s="1">
        <v>17.989999999999998</v>
      </c>
      <c r="H8985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8985">
        <f>Sales[[#This Row],[Total Inventory]]*Sales[[#This Row],[Sale_Price]]</f>
        <v>1484.01</v>
      </c>
    </row>
    <row r="8986" spans="1:9" x14ac:dyDescent="0.25">
      <c r="A8986">
        <v>341541</v>
      </c>
      <c r="B8986" t="str">
        <f>INDEX( Table3[],MATCH(Sales[[#This Row],[Category]],Table3[Category],0),1)</f>
        <v>WINE</v>
      </c>
      <c r="C8986" t="s">
        <v>39</v>
      </c>
      <c r="D8986" t="s">
        <v>8549</v>
      </c>
      <c r="E8986" t="s">
        <v>10</v>
      </c>
      <c r="F8986">
        <v>19</v>
      </c>
      <c r="G8986" s="1">
        <v>13.69</v>
      </c>
      <c r="H8986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8986">
        <f>Sales[[#This Row],[Total Inventory]]*Sales[[#This Row],[Sale_Price]]</f>
        <v>260.11</v>
      </c>
    </row>
    <row r="8987" spans="1:9" x14ac:dyDescent="0.25">
      <c r="A8987">
        <v>304986</v>
      </c>
      <c r="B8987" t="str">
        <f>INDEX( Table3[],MATCH(Sales[[#This Row],[Category]],Table3[Category],0),1)</f>
        <v>WINE</v>
      </c>
      <c r="C8987" t="s">
        <v>39</v>
      </c>
      <c r="D8987" t="s">
        <v>8550</v>
      </c>
      <c r="E8987" t="s">
        <v>10</v>
      </c>
      <c r="F8987">
        <v>106</v>
      </c>
      <c r="G8987" s="1">
        <v>9.7899999999999991</v>
      </c>
      <c r="H8987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8987">
        <f>Sales[[#This Row],[Total Inventory]]*Sales[[#This Row],[Sale_Price]]</f>
        <v>1037.74</v>
      </c>
    </row>
    <row r="8988" spans="1:9" x14ac:dyDescent="0.25">
      <c r="A8988">
        <v>14087</v>
      </c>
      <c r="B8988" t="str">
        <f>INDEX( Table3[],MATCH(Sales[[#This Row],[Category]],Table3[Category],0),1)</f>
        <v>LIQUOR</v>
      </c>
      <c r="C8988" t="s">
        <v>37</v>
      </c>
      <c r="D8988" t="s">
        <v>7893</v>
      </c>
      <c r="E8988" t="s">
        <v>10</v>
      </c>
      <c r="F8988">
        <v>97</v>
      </c>
      <c r="G8988" s="1">
        <v>30.99</v>
      </c>
      <c r="H8988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8988">
        <f>Sales[[#This Row],[Total Inventory]]*Sales[[#This Row],[Sale_Price]]</f>
        <v>3006.0299999999997</v>
      </c>
    </row>
    <row r="8989" spans="1:9" x14ac:dyDescent="0.25">
      <c r="A8989">
        <v>75647</v>
      </c>
      <c r="B8989" t="str">
        <f>INDEX( Table3[],MATCH(Sales[[#This Row],[Category]],Table3[Category],0),1)</f>
        <v>WINE</v>
      </c>
      <c r="C8989" t="s">
        <v>28</v>
      </c>
      <c r="D8989" t="s">
        <v>8551</v>
      </c>
      <c r="E8989" t="s">
        <v>23</v>
      </c>
      <c r="F8989">
        <v>285</v>
      </c>
      <c r="G8989" s="1">
        <v>8.19</v>
      </c>
      <c r="H8989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8989">
        <f>Sales[[#This Row],[Total Inventory]]*Sales[[#This Row],[Sale_Price]]</f>
        <v>2334.1499999999996</v>
      </c>
    </row>
    <row r="8990" spans="1:9" x14ac:dyDescent="0.25">
      <c r="A8990">
        <v>11463</v>
      </c>
      <c r="B8990" t="str">
        <f>INDEX( Table3[],MATCH(Sales[[#This Row],[Category]],Table3[Category],0),1)</f>
        <v>LIQUOR</v>
      </c>
      <c r="C8990" t="s">
        <v>37</v>
      </c>
      <c r="D8990" t="s">
        <v>8552</v>
      </c>
      <c r="E8990" t="s">
        <v>10</v>
      </c>
      <c r="F8990">
        <v>150</v>
      </c>
      <c r="G8990" s="1">
        <v>23.99</v>
      </c>
      <c r="H8990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8990">
        <f>Sales[[#This Row],[Total Inventory]]*Sales[[#This Row],[Sale_Price]]</f>
        <v>3598.4999999999995</v>
      </c>
    </row>
    <row r="8991" spans="1:9" x14ac:dyDescent="0.25">
      <c r="A8991">
        <v>333504</v>
      </c>
      <c r="B8991" t="str">
        <f>INDEX( Table3[],MATCH(Sales[[#This Row],[Category]],Table3[Category],0),1)</f>
        <v>WINE</v>
      </c>
      <c r="C8991" t="s">
        <v>28</v>
      </c>
      <c r="D8991" t="s">
        <v>8553</v>
      </c>
      <c r="E8991" t="s">
        <v>10</v>
      </c>
      <c r="F8991">
        <v>35</v>
      </c>
      <c r="G8991" s="1">
        <v>66.989999999999995</v>
      </c>
      <c r="H8991">
        <f>IF(INDEX(Sale_Promotions[[Code]:[Sale Price]],MATCH(Sales[[#This Row],[Code]],Sale_Promotions[Code],0),2)=0,Sales[[#This Row],[Price]],INDEX(Sale_Promotions[[Code]:[Sale Price]],MATCH(Sales[[#This Row],[Code]],Sale_Promotions[Code],0),2))</f>
        <v>66.989999999999995</v>
      </c>
      <c r="I8991">
        <f>Sales[[#This Row],[Total Inventory]]*Sales[[#This Row],[Sale_Price]]</f>
        <v>2344.6499999999996</v>
      </c>
    </row>
    <row r="8992" spans="1:9" x14ac:dyDescent="0.25">
      <c r="A8992">
        <v>25407</v>
      </c>
      <c r="B8992" t="str">
        <f>INDEX( Table3[],MATCH(Sales[[#This Row],[Category]],Table3[Category],0),1)</f>
        <v>BEER</v>
      </c>
      <c r="C8992" t="s">
        <v>11</v>
      </c>
      <c r="D8992" t="s">
        <v>8554</v>
      </c>
      <c r="E8992" t="s">
        <v>25</v>
      </c>
      <c r="F8992">
        <v>522</v>
      </c>
      <c r="G8992" s="1">
        <v>1.67</v>
      </c>
      <c r="H8992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8992">
        <f>Sales[[#This Row],[Total Inventory]]*Sales[[#This Row],[Sale_Price]]</f>
        <v>871.74</v>
      </c>
    </row>
    <row r="8993" spans="1:9" x14ac:dyDescent="0.25">
      <c r="A8993">
        <v>17051</v>
      </c>
      <c r="B8993" t="str">
        <f>INDEX( Table3[],MATCH(Sales[[#This Row],[Category]],Table3[Category],0),1)</f>
        <v>WINE</v>
      </c>
      <c r="C8993" t="s">
        <v>28</v>
      </c>
      <c r="D8993" t="s">
        <v>8555</v>
      </c>
      <c r="E8993" t="s">
        <v>10</v>
      </c>
      <c r="F8993">
        <v>73</v>
      </c>
      <c r="G8993" s="1">
        <v>21.99</v>
      </c>
      <c r="H8993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8993">
        <f>Sales[[#This Row],[Total Inventory]]*Sales[[#This Row],[Sale_Price]]</f>
        <v>1605.27</v>
      </c>
    </row>
    <row r="8994" spans="1:9" x14ac:dyDescent="0.25">
      <c r="A8994">
        <v>25738</v>
      </c>
      <c r="B8994" t="str">
        <f>INDEX( Table3[],MATCH(Sales[[#This Row],[Category]],Table3[Category],0),1)</f>
        <v>BEER</v>
      </c>
      <c r="C8994" t="s">
        <v>11</v>
      </c>
      <c r="D8994" t="s">
        <v>8556</v>
      </c>
      <c r="E8994" t="s">
        <v>25</v>
      </c>
      <c r="F8994">
        <v>573</v>
      </c>
      <c r="G8994" s="1">
        <v>2</v>
      </c>
      <c r="H8994">
        <f>IF(INDEX(Sale_Promotions[[Code]:[Sale Price]],MATCH(Sales[[#This Row],[Code]],Sale_Promotions[Code],0),2)=0,Sales[[#This Row],[Price]],INDEX(Sale_Promotions[[Code]:[Sale Price]],MATCH(Sales[[#This Row],[Code]],Sale_Promotions[Code],0),2))</f>
        <v>2</v>
      </c>
      <c r="I8994">
        <f>Sales[[#This Row],[Total Inventory]]*Sales[[#This Row],[Sale_Price]]</f>
        <v>1146</v>
      </c>
    </row>
    <row r="8995" spans="1:9" x14ac:dyDescent="0.25">
      <c r="A8995">
        <v>35920</v>
      </c>
      <c r="B8995" t="str">
        <f>INDEX( Table3[],MATCH(Sales[[#This Row],[Category]],Table3[Category],0),1)</f>
        <v>LIQUOR</v>
      </c>
      <c r="C8995" t="s">
        <v>37</v>
      </c>
      <c r="D8995" t="s">
        <v>5426</v>
      </c>
      <c r="E8995" t="s">
        <v>16</v>
      </c>
      <c r="F8995">
        <v>595</v>
      </c>
      <c r="G8995" s="1">
        <v>35.99</v>
      </c>
      <c r="H8995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8995">
        <f>Sales[[#This Row],[Total Inventory]]*Sales[[#This Row],[Sale_Price]]</f>
        <v>19629.050000000003</v>
      </c>
    </row>
    <row r="8996" spans="1:9" x14ac:dyDescent="0.25">
      <c r="A8996">
        <v>175501</v>
      </c>
      <c r="B8996" t="str">
        <f>INDEX( Table3[],MATCH(Sales[[#This Row],[Category]],Table3[Category],0),1)</f>
        <v>WINE</v>
      </c>
      <c r="C8996" t="s">
        <v>28</v>
      </c>
      <c r="D8996" t="s">
        <v>8557</v>
      </c>
      <c r="E8996" t="s">
        <v>10</v>
      </c>
      <c r="F8996">
        <v>363</v>
      </c>
      <c r="G8996" s="1">
        <v>13.99</v>
      </c>
      <c r="H8996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8996">
        <f>Sales[[#This Row],[Total Inventory]]*Sales[[#This Row],[Sale_Price]]</f>
        <v>5078.37</v>
      </c>
    </row>
    <row r="8997" spans="1:9" x14ac:dyDescent="0.25">
      <c r="A8997">
        <v>88511</v>
      </c>
      <c r="B8997" t="str">
        <f>INDEX( Table3[],MATCH(Sales[[#This Row],[Category]],Table3[Category],0),1)</f>
        <v>WINE</v>
      </c>
      <c r="C8997" t="s">
        <v>61</v>
      </c>
      <c r="D8997" t="s">
        <v>8558</v>
      </c>
      <c r="E8997" t="s">
        <v>10</v>
      </c>
      <c r="F8997">
        <v>31</v>
      </c>
      <c r="G8997" s="1">
        <v>18.690000000000001</v>
      </c>
      <c r="H8997">
        <f>IF(INDEX(Sale_Promotions[[Code]:[Sale Price]],MATCH(Sales[[#This Row],[Code]],Sale_Promotions[Code],0),2)=0,Sales[[#This Row],[Price]],INDEX(Sale_Promotions[[Code]:[Sale Price]],MATCH(Sales[[#This Row],[Code]],Sale_Promotions[Code],0),2))</f>
        <v>18.690000000000001</v>
      </c>
      <c r="I8997">
        <f>Sales[[#This Row],[Total Inventory]]*Sales[[#This Row],[Sale_Price]]</f>
        <v>579.39</v>
      </c>
    </row>
    <row r="8998" spans="1:9" x14ac:dyDescent="0.25">
      <c r="A8998">
        <v>359017</v>
      </c>
      <c r="B8998" t="str">
        <f>INDEX( Table3[],MATCH(Sales[[#This Row],[Category]],Table3[Category],0),1)</f>
        <v>WINE</v>
      </c>
      <c r="C8998" t="s">
        <v>100</v>
      </c>
      <c r="D8998" t="s">
        <v>8559</v>
      </c>
      <c r="E8998" t="s">
        <v>10</v>
      </c>
      <c r="F8998">
        <v>40</v>
      </c>
      <c r="G8998" s="1">
        <v>11.99</v>
      </c>
      <c r="H899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8998">
        <f>Sales[[#This Row],[Total Inventory]]*Sales[[#This Row],[Sale_Price]]</f>
        <v>479.6</v>
      </c>
    </row>
    <row r="8999" spans="1:9" x14ac:dyDescent="0.25">
      <c r="A8999">
        <v>123765</v>
      </c>
      <c r="B8999" t="str">
        <f>INDEX( Table3[],MATCH(Sales[[#This Row],[Category]],Table3[Category],0),1)</f>
        <v>WINE</v>
      </c>
      <c r="C8999" t="s">
        <v>85</v>
      </c>
      <c r="D8999" t="s">
        <v>8560</v>
      </c>
      <c r="E8999" t="s">
        <v>10</v>
      </c>
      <c r="F8999">
        <v>206</v>
      </c>
      <c r="G8999" s="1">
        <v>22.99</v>
      </c>
      <c r="H8999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8999">
        <f>Sales[[#This Row],[Total Inventory]]*Sales[[#This Row],[Sale_Price]]</f>
        <v>4735.9399999999996</v>
      </c>
    </row>
    <row r="9000" spans="1:9" x14ac:dyDescent="0.25">
      <c r="A9000">
        <v>310155</v>
      </c>
      <c r="B9000" t="str">
        <f>INDEX( Table3[],MATCH(Sales[[#This Row],[Category]],Table3[Category],0),1)</f>
        <v>WINE</v>
      </c>
      <c r="C9000" t="s">
        <v>61</v>
      </c>
      <c r="D9000" t="s">
        <v>8339</v>
      </c>
      <c r="E9000" t="s">
        <v>10</v>
      </c>
      <c r="F9000">
        <v>0</v>
      </c>
      <c r="G9000" s="1">
        <v>12.99</v>
      </c>
      <c r="H9000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9000">
        <f>Sales[[#This Row],[Total Inventory]]*Sales[[#This Row],[Sale_Price]]</f>
        <v>0</v>
      </c>
    </row>
    <row r="9001" spans="1:9" x14ac:dyDescent="0.25">
      <c r="A9001">
        <v>74972</v>
      </c>
      <c r="B9001" t="str">
        <f>INDEX( Table3[],MATCH(Sales[[#This Row],[Category]],Table3[Category],0),1)</f>
        <v>LIQUOR</v>
      </c>
      <c r="C9001" t="s">
        <v>198</v>
      </c>
      <c r="D9001" t="s">
        <v>8561</v>
      </c>
      <c r="E9001" t="s">
        <v>10</v>
      </c>
      <c r="F9001">
        <v>21</v>
      </c>
      <c r="G9001" s="1">
        <v>32.99</v>
      </c>
      <c r="H9001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9001">
        <f>Sales[[#This Row],[Total Inventory]]*Sales[[#This Row],[Sale_Price]]</f>
        <v>692.79000000000008</v>
      </c>
    </row>
    <row r="9002" spans="1:9" x14ac:dyDescent="0.25">
      <c r="A9002">
        <v>70494</v>
      </c>
      <c r="B9002" t="str">
        <f>INDEX( Table3[],MATCH(Sales[[#This Row],[Category]],Table3[Category],0),1)</f>
        <v>LIQUOR</v>
      </c>
      <c r="C9002" t="s">
        <v>37</v>
      </c>
      <c r="D9002" t="s">
        <v>1285</v>
      </c>
      <c r="E9002" t="s">
        <v>10</v>
      </c>
      <c r="F9002">
        <v>253</v>
      </c>
      <c r="G9002" s="1">
        <v>10.79</v>
      </c>
      <c r="H9002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9002">
        <f>Sales[[#This Row],[Total Inventory]]*Sales[[#This Row],[Sale_Price]]</f>
        <v>2729.87</v>
      </c>
    </row>
    <row r="9003" spans="1:9" x14ac:dyDescent="0.25">
      <c r="A9003">
        <v>54020</v>
      </c>
      <c r="B9003" t="str">
        <f>INDEX( Table3[],MATCH(Sales[[#This Row],[Category]],Table3[Category],0),1)</f>
        <v>WINE</v>
      </c>
      <c r="C9003" t="s">
        <v>28</v>
      </c>
      <c r="D9003" t="s">
        <v>4276</v>
      </c>
      <c r="E9003" t="s">
        <v>244</v>
      </c>
      <c r="F9003">
        <v>471</v>
      </c>
      <c r="G9003" s="1">
        <v>1.99</v>
      </c>
      <c r="H9003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9003">
        <f>Sales[[#This Row],[Total Inventory]]*Sales[[#This Row],[Sale_Price]]</f>
        <v>937.29</v>
      </c>
    </row>
    <row r="9004" spans="1:9" x14ac:dyDescent="0.25">
      <c r="A9004">
        <v>49515</v>
      </c>
      <c r="B9004" t="str">
        <f>INDEX( Table3[],MATCH(Sales[[#This Row],[Category]],Table3[Category],0),1)</f>
        <v>LIQUOR</v>
      </c>
      <c r="C9004" t="s">
        <v>26</v>
      </c>
      <c r="D9004" t="s">
        <v>8562</v>
      </c>
      <c r="E9004" t="s">
        <v>16</v>
      </c>
      <c r="F9004">
        <v>54</v>
      </c>
      <c r="G9004" s="1">
        <v>45.99</v>
      </c>
      <c r="H9004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9004">
        <f>Sales[[#This Row],[Total Inventory]]*Sales[[#This Row],[Sale_Price]]</f>
        <v>2483.46</v>
      </c>
    </row>
    <row r="9005" spans="1:9" x14ac:dyDescent="0.25">
      <c r="A9005">
        <v>31161</v>
      </c>
      <c r="B9005" t="str">
        <f>INDEX( Table3[],MATCH(Sales[[#This Row],[Category]],Table3[Category],0),1)</f>
        <v>BEER</v>
      </c>
      <c r="C9005" t="s">
        <v>11</v>
      </c>
      <c r="D9005" t="s">
        <v>8563</v>
      </c>
      <c r="E9005" t="s">
        <v>170</v>
      </c>
      <c r="F9005">
        <v>0</v>
      </c>
      <c r="G9005" s="1">
        <v>1.71</v>
      </c>
      <c r="H9005">
        <f>IF(INDEX(Sale_Promotions[[Code]:[Sale Price]],MATCH(Sales[[#This Row],[Code]],Sale_Promotions[Code],0),2)=0,Sales[[#This Row],[Price]],INDEX(Sale_Promotions[[Code]:[Sale Price]],MATCH(Sales[[#This Row],[Code]],Sale_Promotions[Code],0),2))</f>
        <v>1.71</v>
      </c>
      <c r="I9005">
        <f>Sales[[#This Row],[Total Inventory]]*Sales[[#This Row],[Sale_Price]]</f>
        <v>0</v>
      </c>
    </row>
    <row r="9006" spans="1:9" x14ac:dyDescent="0.25">
      <c r="A9006">
        <v>83681</v>
      </c>
      <c r="B9006" t="str">
        <f>INDEX( Table3[],MATCH(Sales[[#This Row],[Category]],Table3[Category],0),1)</f>
        <v>WINE</v>
      </c>
      <c r="C9006" t="s">
        <v>61</v>
      </c>
      <c r="D9006" t="s">
        <v>7309</v>
      </c>
      <c r="E9006" t="s">
        <v>10</v>
      </c>
      <c r="F9006">
        <v>236</v>
      </c>
      <c r="G9006" s="1">
        <v>6.59</v>
      </c>
      <c r="H9006">
        <f>IF(INDEX(Sale_Promotions[[Code]:[Sale Price]],MATCH(Sales[[#This Row],[Code]],Sale_Promotions[Code],0),2)=0,Sales[[#This Row],[Price]],INDEX(Sale_Promotions[[Code]:[Sale Price]],MATCH(Sales[[#This Row],[Code]],Sale_Promotions[Code],0),2))</f>
        <v>6.59</v>
      </c>
      <c r="I9006">
        <f>Sales[[#This Row],[Total Inventory]]*Sales[[#This Row],[Sale_Price]]</f>
        <v>1555.24</v>
      </c>
    </row>
    <row r="9007" spans="1:9" x14ac:dyDescent="0.25">
      <c r="A9007">
        <v>47273</v>
      </c>
      <c r="B9007" t="str">
        <f>INDEX( Table3[],MATCH(Sales[[#This Row],[Category]],Table3[Category],0),1)</f>
        <v>LIQUOR</v>
      </c>
      <c r="C9007" t="s">
        <v>37</v>
      </c>
      <c r="D9007" t="s">
        <v>8010</v>
      </c>
      <c r="E9007" t="s">
        <v>16</v>
      </c>
      <c r="F9007">
        <v>126</v>
      </c>
      <c r="G9007" s="1">
        <v>56.99</v>
      </c>
      <c r="H9007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9007">
        <f>Sales[[#This Row],[Total Inventory]]*Sales[[#This Row],[Sale_Price]]</f>
        <v>7180.7400000000007</v>
      </c>
    </row>
    <row r="9008" spans="1:9" x14ac:dyDescent="0.25">
      <c r="A9008">
        <v>83786</v>
      </c>
      <c r="B9008" t="str">
        <f>INDEX( Table3[],MATCH(Sales[[#This Row],[Category]],Table3[Category],0),1)</f>
        <v>WINE</v>
      </c>
      <c r="C9008" t="s">
        <v>43</v>
      </c>
      <c r="D9008" t="s">
        <v>8564</v>
      </c>
      <c r="E9008" t="s">
        <v>10</v>
      </c>
      <c r="F9008">
        <v>99</v>
      </c>
      <c r="G9008" s="1">
        <v>10.79</v>
      </c>
      <c r="H9008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9008">
        <f>Sales[[#This Row],[Total Inventory]]*Sales[[#This Row],[Sale_Price]]</f>
        <v>1068.2099999999998</v>
      </c>
    </row>
    <row r="9009" spans="1:9" x14ac:dyDescent="0.25">
      <c r="A9009">
        <v>12413</v>
      </c>
      <c r="B9009" t="str">
        <f>INDEX( Table3[],MATCH(Sales[[#This Row],[Category]],Table3[Category],0),1)</f>
        <v>LIQUOR</v>
      </c>
      <c r="C9009" t="s">
        <v>198</v>
      </c>
      <c r="D9009" t="s">
        <v>8565</v>
      </c>
      <c r="E9009" t="s">
        <v>10</v>
      </c>
      <c r="F9009">
        <v>220</v>
      </c>
      <c r="G9009" s="1">
        <v>37.99</v>
      </c>
      <c r="H9009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9009">
        <f>Sales[[#This Row],[Total Inventory]]*Sales[[#This Row],[Sale_Price]]</f>
        <v>8357.8000000000011</v>
      </c>
    </row>
    <row r="9010" spans="1:9" x14ac:dyDescent="0.25">
      <c r="A9010">
        <v>29122</v>
      </c>
      <c r="B9010" t="str">
        <f>INDEX( Table3[],MATCH(Sales[[#This Row],[Category]],Table3[Category],0),1)</f>
        <v>LIQUOR</v>
      </c>
      <c r="C9010" t="s">
        <v>14</v>
      </c>
      <c r="D9010" t="s">
        <v>8566</v>
      </c>
      <c r="E9010" t="s">
        <v>133</v>
      </c>
      <c r="F9010">
        <v>79</v>
      </c>
      <c r="G9010" s="1">
        <v>12.49</v>
      </c>
      <c r="H9010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9010">
        <f>Sales[[#This Row],[Total Inventory]]*Sales[[#This Row],[Sale_Price]]</f>
        <v>986.71</v>
      </c>
    </row>
    <row r="9011" spans="1:9" x14ac:dyDescent="0.25">
      <c r="A9011">
        <v>52922</v>
      </c>
      <c r="B9011" t="str">
        <f>INDEX( Table3[],MATCH(Sales[[#This Row],[Category]],Table3[Category],0),1)</f>
        <v>WINE</v>
      </c>
      <c r="C9011" t="s">
        <v>28</v>
      </c>
      <c r="D9011" t="s">
        <v>8567</v>
      </c>
      <c r="E9011" t="s">
        <v>10</v>
      </c>
      <c r="F9011">
        <v>248</v>
      </c>
      <c r="G9011" s="1">
        <v>15.99</v>
      </c>
      <c r="H9011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9011">
        <f>Sales[[#This Row],[Total Inventory]]*Sales[[#This Row],[Sale_Price]]</f>
        <v>3965.52</v>
      </c>
    </row>
    <row r="9012" spans="1:9" x14ac:dyDescent="0.25">
      <c r="A9012">
        <v>43810</v>
      </c>
      <c r="B9012" t="str">
        <f>INDEX( Table3[],MATCH(Sales[[#This Row],[Category]],Table3[Category],0),1)</f>
        <v>WINE</v>
      </c>
      <c r="C9012" t="s">
        <v>43</v>
      </c>
      <c r="D9012" t="s">
        <v>8568</v>
      </c>
      <c r="E9012" t="s">
        <v>10</v>
      </c>
      <c r="F9012">
        <v>0</v>
      </c>
      <c r="G9012" s="1">
        <v>40.99</v>
      </c>
      <c r="H9012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9012">
        <f>Sales[[#This Row],[Total Inventory]]*Sales[[#This Row],[Sale_Price]]</f>
        <v>0</v>
      </c>
    </row>
    <row r="9013" spans="1:9" x14ac:dyDescent="0.25">
      <c r="A9013">
        <v>79934</v>
      </c>
      <c r="B9013" t="str">
        <f>INDEX( Table3[],MATCH(Sales[[#This Row],[Category]],Table3[Category],0),1)</f>
        <v>LIQUOR</v>
      </c>
      <c r="C9013" t="s">
        <v>35</v>
      </c>
      <c r="D9013" t="s">
        <v>8569</v>
      </c>
      <c r="E9013" t="s">
        <v>10</v>
      </c>
      <c r="F9013">
        <v>17</v>
      </c>
      <c r="G9013" s="1">
        <v>18.989999999999998</v>
      </c>
      <c r="H9013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9013">
        <f>Sales[[#This Row],[Total Inventory]]*Sales[[#This Row],[Sale_Price]]</f>
        <v>322.83</v>
      </c>
    </row>
    <row r="9014" spans="1:9" x14ac:dyDescent="0.25">
      <c r="A9014">
        <v>24329</v>
      </c>
      <c r="B9014" t="str">
        <f>INDEX( Table3[],MATCH(Sales[[#This Row],[Category]],Table3[Category],0),1)</f>
        <v>BEER</v>
      </c>
      <c r="C9014" t="s">
        <v>11</v>
      </c>
      <c r="D9014" t="s">
        <v>7610</v>
      </c>
      <c r="E9014" t="s">
        <v>60</v>
      </c>
      <c r="F9014">
        <v>-25</v>
      </c>
      <c r="G9014" s="1">
        <v>1.49</v>
      </c>
      <c r="H9014">
        <f>IF(INDEX(Sale_Promotions[[Code]:[Sale Price]],MATCH(Sales[[#This Row],[Code]],Sale_Promotions[Code],0),2)=0,Sales[[#This Row],[Price]],INDEX(Sale_Promotions[[Code]:[Sale Price]],MATCH(Sales[[#This Row],[Code]],Sale_Promotions[Code],0),2))</f>
        <v>1.49</v>
      </c>
      <c r="I9014">
        <f>Sales[[#This Row],[Total Inventory]]*Sales[[#This Row],[Sale_Price]]</f>
        <v>-37.25</v>
      </c>
    </row>
    <row r="9015" spans="1:9" x14ac:dyDescent="0.25">
      <c r="A9015">
        <v>27448</v>
      </c>
      <c r="B9015" t="str">
        <f>INDEX( Table3[],MATCH(Sales[[#This Row],[Category]],Table3[Category],0),1)</f>
        <v>LIQUOR</v>
      </c>
      <c r="C9015" t="s">
        <v>14</v>
      </c>
      <c r="D9015" t="s">
        <v>8465</v>
      </c>
      <c r="E9015" t="s">
        <v>10</v>
      </c>
      <c r="F9015">
        <v>253</v>
      </c>
      <c r="G9015" s="1">
        <v>19.989999999999998</v>
      </c>
      <c r="H9015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9015">
        <f>Sales[[#This Row],[Total Inventory]]*Sales[[#This Row],[Sale_Price]]</f>
        <v>5057.4699999999993</v>
      </c>
    </row>
    <row r="9016" spans="1:9" x14ac:dyDescent="0.25">
      <c r="A9016">
        <v>73651</v>
      </c>
      <c r="B9016" t="str">
        <f>INDEX( Table3[],MATCH(Sales[[#This Row],[Category]],Table3[Category],0),1)</f>
        <v>LIQUOR</v>
      </c>
      <c r="C9016" t="s">
        <v>26</v>
      </c>
      <c r="D9016" t="s">
        <v>8570</v>
      </c>
      <c r="E9016" t="s">
        <v>48</v>
      </c>
      <c r="F9016">
        <v>75</v>
      </c>
      <c r="G9016" s="1">
        <v>18.489999999999998</v>
      </c>
      <c r="H9016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9016">
        <f>Sales[[#This Row],[Total Inventory]]*Sales[[#This Row],[Sale_Price]]</f>
        <v>1386.7499999999998</v>
      </c>
    </row>
    <row r="9017" spans="1:9" x14ac:dyDescent="0.25">
      <c r="A9017">
        <v>342480</v>
      </c>
      <c r="B9017" t="str">
        <f>INDEX( Table3[],MATCH(Sales[[#This Row],[Category]],Table3[Category],0),1)</f>
        <v>LIQUOR</v>
      </c>
      <c r="C9017" t="s">
        <v>37</v>
      </c>
      <c r="D9017" t="s">
        <v>8571</v>
      </c>
      <c r="E9017" t="s">
        <v>10</v>
      </c>
      <c r="F9017">
        <v>41</v>
      </c>
      <c r="G9017" s="1">
        <v>30.99</v>
      </c>
      <c r="H9017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9017">
        <f>Sales[[#This Row],[Total Inventory]]*Sales[[#This Row],[Sale_Price]]</f>
        <v>1270.5899999999999</v>
      </c>
    </row>
    <row r="9018" spans="1:9" x14ac:dyDescent="0.25">
      <c r="A9018">
        <v>29807</v>
      </c>
      <c r="B9018" t="str">
        <f>INDEX( Table3[],MATCH(Sales[[#This Row],[Category]],Table3[Category],0),1)</f>
        <v>LIQUOR</v>
      </c>
      <c r="C9018" t="s">
        <v>14</v>
      </c>
      <c r="D9018" t="s">
        <v>8572</v>
      </c>
      <c r="E9018" t="s">
        <v>10</v>
      </c>
      <c r="F9018">
        <v>159</v>
      </c>
      <c r="G9018" s="1">
        <v>91.99</v>
      </c>
      <c r="H9018">
        <f>IF(INDEX(Sale_Promotions[[Code]:[Sale Price]],MATCH(Sales[[#This Row],[Code]],Sale_Promotions[Code],0),2)=0,Sales[[#This Row],[Price]],INDEX(Sale_Promotions[[Code]:[Sale Price]],MATCH(Sales[[#This Row],[Code]],Sale_Promotions[Code],0),2))</f>
        <v>91.99</v>
      </c>
      <c r="I9018">
        <f>Sales[[#This Row],[Total Inventory]]*Sales[[#This Row],[Sale_Price]]</f>
        <v>14626.41</v>
      </c>
    </row>
    <row r="9019" spans="1:9" x14ac:dyDescent="0.25">
      <c r="A9019">
        <v>74180</v>
      </c>
      <c r="B9019" t="str">
        <f>INDEX( Table3[],MATCH(Sales[[#This Row],[Category]],Table3[Category],0),1)</f>
        <v>LIQUOR</v>
      </c>
      <c r="C9019" t="s">
        <v>14</v>
      </c>
      <c r="D9019" t="s">
        <v>8573</v>
      </c>
      <c r="E9019" t="s">
        <v>10</v>
      </c>
      <c r="F9019">
        <v>52</v>
      </c>
      <c r="G9019" s="1">
        <v>350.99</v>
      </c>
      <c r="H9019">
        <f>IF(INDEX(Sale_Promotions[[Code]:[Sale Price]],MATCH(Sales[[#This Row],[Code]],Sale_Promotions[Code],0),2)=0,Sales[[#This Row],[Price]],INDEX(Sale_Promotions[[Code]:[Sale Price]],MATCH(Sales[[#This Row],[Code]],Sale_Promotions[Code],0),2))</f>
        <v>350.99</v>
      </c>
      <c r="I9019">
        <f>Sales[[#This Row],[Total Inventory]]*Sales[[#This Row],[Sale_Price]]</f>
        <v>18251.48</v>
      </c>
    </row>
    <row r="9020" spans="1:9" x14ac:dyDescent="0.25">
      <c r="A9020">
        <v>233034</v>
      </c>
      <c r="B9020" t="str">
        <f>INDEX( Table3[],MATCH(Sales[[#This Row],[Category]],Table3[Category],0),1)</f>
        <v>WINE</v>
      </c>
      <c r="C9020" t="s">
        <v>39</v>
      </c>
      <c r="D9020" t="s">
        <v>8574</v>
      </c>
      <c r="E9020" t="s">
        <v>10</v>
      </c>
      <c r="F9020">
        <v>0</v>
      </c>
      <c r="G9020" s="1">
        <v>26.99</v>
      </c>
      <c r="H9020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9020">
        <f>Sales[[#This Row],[Total Inventory]]*Sales[[#This Row],[Sale_Price]]</f>
        <v>0</v>
      </c>
    </row>
    <row r="9021" spans="1:9" x14ac:dyDescent="0.25">
      <c r="A9021">
        <v>46162</v>
      </c>
      <c r="B9021" t="str">
        <f>INDEX( Table3[],MATCH(Sales[[#This Row],[Category]],Table3[Category],0),1)</f>
        <v>LIQUOR</v>
      </c>
      <c r="C9021" t="s">
        <v>245</v>
      </c>
      <c r="D9021" t="s">
        <v>8575</v>
      </c>
      <c r="E9021" t="s">
        <v>10</v>
      </c>
      <c r="F9021">
        <v>160</v>
      </c>
      <c r="G9021" s="1">
        <v>70.989999999999995</v>
      </c>
      <c r="H9021">
        <f>IF(INDEX(Sale_Promotions[[Code]:[Sale Price]],MATCH(Sales[[#This Row],[Code]],Sale_Promotions[Code],0),2)=0,Sales[[#This Row],[Price]],INDEX(Sale_Promotions[[Code]:[Sale Price]],MATCH(Sales[[#This Row],[Code]],Sale_Promotions[Code],0),2))</f>
        <v>70.989999999999995</v>
      </c>
      <c r="I9021">
        <f>Sales[[#This Row],[Total Inventory]]*Sales[[#This Row],[Sale_Price]]</f>
        <v>11358.4</v>
      </c>
    </row>
    <row r="9022" spans="1:9" x14ac:dyDescent="0.25">
      <c r="A9022">
        <v>65412</v>
      </c>
      <c r="B9022" t="str">
        <f>INDEX( Table3[],MATCH(Sales[[#This Row],[Category]],Table3[Category],0),1)</f>
        <v>WINE</v>
      </c>
      <c r="C9022" t="s">
        <v>100</v>
      </c>
      <c r="D9022" t="s">
        <v>8576</v>
      </c>
      <c r="E9022" t="s">
        <v>10</v>
      </c>
      <c r="F9022">
        <v>13</v>
      </c>
      <c r="G9022" s="1">
        <v>10.99</v>
      </c>
      <c r="H902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022">
        <f>Sales[[#This Row],[Total Inventory]]*Sales[[#This Row],[Sale_Price]]</f>
        <v>142.87</v>
      </c>
    </row>
    <row r="9023" spans="1:9" x14ac:dyDescent="0.25">
      <c r="A9023">
        <v>306864</v>
      </c>
      <c r="B9023" t="str">
        <f>INDEX( Table3[],MATCH(Sales[[#This Row],[Category]],Table3[Category],0),1)</f>
        <v>WINE</v>
      </c>
      <c r="C9023" t="s">
        <v>28</v>
      </c>
      <c r="D9023" t="s">
        <v>8577</v>
      </c>
      <c r="E9023" t="s">
        <v>10</v>
      </c>
      <c r="F9023">
        <v>0</v>
      </c>
      <c r="G9023" s="1">
        <v>14.49</v>
      </c>
      <c r="H9023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9023">
        <f>Sales[[#This Row],[Total Inventory]]*Sales[[#This Row],[Sale_Price]]</f>
        <v>0</v>
      </c>
    </row>
    <row r="9024" spans="1:9" x14ac:dyDescent="0.25">
      <c r="A9024">
        <v>10646</v>
      </c>
      <c r="B9024" t="str">
        <f>INDEX( Table3[],MATCH(Sales[[#This Row],[Category]],Table3[Category],0),1)</f>
        <v>BEER</v>
      </c>
      <c r="C9024" t="s">
        <v>11</v>
      </c>
      <c r="D9024" t="s">
        <v>8578</v>
      </c>
      <c r="E9024" t="s">
        <v>25</v>
      </c>
      <c r="F9024">
        <v>84</v>
      </c>
      <c r="G9024" s="1">
        <v>2.19</v>
      </c>
      <c r="H9024">
        <f>IF(INDEX(Sale_Promotions[[Code]:[Sale Price]],MATCH(Sales[[#This Row],[Code]],Sale_Promotions[Code],0),2)=0,Sales[[#This Row],[Price]],INDEX(Sale_Promotions[[Code]:[Sale Price]],MATCH(Sales[[#This Row],[Code]],Sale_Promotions[Code],0),2))</f>
        <v>2.19</v>
      </c>
      <c r="I9024">
        <f>Sales[[#This Row],[Total Inventory]]*Sales[[#This Row],[Sale_Price]]</f>
        <v>183.96</v>
      </c>
    </row>
    <row r="9025" spans="1:9" x14ac:dyDescent="0.25">
      <c r="A9025">
        <v>29733</v>
      </c>
      <c r="B9025" t="str">
        <f>INDEX( Table3[],MATCH(Sales[[#This Row],[Category]],Table3[Category],0),1)</f>
        <v>BEER</v>
      </c>
      <c r="C9025" t="s">
        <v>11</v>
      </c>
      <c r="D9025" t="s">
        <v>8579</v>
      </c>
      <c r="E9025" t="s">
        <v>25</v>
      </c>
      <c r="F9025">
        <v>0</v>
      </c>
      <c r="G9025" s="1">
        <v>2.1</v>
      </c>
      <c r="H9025">
        <f>IF(INDEX(Sale_Promotions[[Code]:[Sale Price]],MATCH(Sales[[#This Row],[Code]],Sale_Promotions[Code],0),2)=0,Sales[[#This Row],[Price]],INDEX(Sale_Promotions[[Code]:[Sale Price]],MATCH(Sales[[#This Row],[Code]],Sale_Promotions[Code],0),2))</f>
        <v>2.1</v>
      </c>
      <c r="I9025">
        <f>Sales[[#This Row],[Total Inventory]]*Sales[[#This Row],[Sale_Price]]</f>
        <v>0</v>
      </c>
    </row>
    <row r="9026" spans="1:9" x14ac:dyDescent="0.25">
      <c r="A9026">
        <v>324713</v>
      </c>
      <c r="B9026" t="str">
        <f>INDEX( Table3[],MATCH(Sales[[#This Row],[Category]],Table3[Category],0),1)</f>
        <v>LIQUOR</v>
      </c>
      <c r="C9026" t="s">
        <v>198</v>
      </c>
      <c r="D9026" t="s">
        <v>8580</v>
      </c>
      <c r="E9026" t="s">
        <v>10</v>
      </c>
      <c r="F9026">
        <v>119</v>
      </c>
      <c r="G9026" s="1">
        <v>39.99</v>
      </c>
      <c r="H9026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9026">
        <f>Sales[[#This Row],[Total Inventory]]*Sales[[#This Row],[Sale_Price]]</f>
        <v>4758.8100000000004</v>
      </c>
    </row>
    <row r="9027" spans="1:9" x14ac:dyDescent="0.25">
      <c r="A9027">
        <v>318211</v>
      </c>
      <c r="B9027" t="str">
        <f>INDEX( Table3[],MATCH(Sales[[#This Row],[Category]],Table3[Category],0),1)</f>
        <v>WINE</v>
      </c>
      <c r="C9027" t="s">
        <v>21</v>
      </c>
      <c r="D9027" t="s">
        <v>8581</v>
      </c>
      <c r="E9027" t="s">
        <v>10</v>
      </c>
      <c r="F9027">
        <v>0</v>
      </c>
      <c r="G9027" s="1">
        <v>15.99</v>
      </c>
      <c r="H902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9027">
        <f>Sales[[#This Row],[Total Inventory]]*Sales[[#This Row],[Sale_Price]]</f>
        <v>0</v>
      </c>
    </row>
    <row r="9028" spans="1:9" x14ac:dyDescent="0.25">
      <c r="A9028">
        <v>84692</v>
      </c>
      <c r="B9028" t="str">
        <f>INDEX( Table3[],MATCH(Sales[[#This Row],[Category]],Table3[Category],0),1)</f>
        <v>WINE</v>
      </c>
      <c r="C9028" t="s">
        <v>17</v>
      </c>
      <c r="D9028" t="s">
        <v>8582</v>
      </c>
      <c r="E9028" t="s">
        <v>332</v>
      </c>
      <c r="F9028">
        <v>105</v>
      </c>
      <c r="G9028" s="1">
        <v>18.989999999999998</v>
      </c>
      <c r="H9028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9028">
        <f>Sales[[#This Row],[Total Inventory]]*Sales[[#This Row],[Sale_Price]]</f>
        <v>1993.9499999999998</v>
      </c>
    </row>
    <row r="9029" spans="1:9" x14ac:dyDescent="0.25">
      <c r="A9029">
        <v>153125</v>
      </c>
      <c r="B9029" t="str">
        <f>INDEX( Table3[],MATCH(Sales[[#This Row],[Category]],Table3[Category],0),1)</f>
        <v>WINE</v>
      </c>
      <c r="C9029" t="s">
        <v>61</v>
      </c>
      <c r="D9029" t="s">
        <v>8583</v>
      </c>
      <c r="E9029" t="s">
        <v>10</v>
      </c>
      <c r="F9029">
        <v>223</v>
      </c>
      <c r="G9029" s="1">
        <v>8.99</v>
      </c>
      <c r="H902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9029">
        <f>Sales[[#This Row],[Total Inventory]]*Sales[[#This Row],[Sale_Price]]</f>
        <v>2004.77</v>
      </c>
    </row>
    <row r="9030" spans="1:9" x14ac:dyDescent="0.25">
      <c r="A9030">
        <v>306808</v>
      </c>
      <c r="B9030" t="str">
        <f>INDEX( Table3[],MATCH(Sales[[#This Row],[Category]],Table3[Category],0),1)</f>
        <v>WINE</v>
      </c>
      <c r="C9030" t="s">
        <v>61</v>
      </c>
      <c r="D9030" t="s">
        <v>8584</v>
      </c>
      <c r="E9030" t="s">
        <v>10</v>
      </c>
      <c r="F9030">
        <v>24</v>
      </c>
      <c r="G9030" s="1">
        <v>16.989999999999998</v>
      </c>
      <c r="H9030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9030">
        <f>Sales[[#This Row],[Total Inventory]]*Sales[[#This Row],[Sale_Price]]</f>
        <v>407.76</v>
      </c>
    </row>
    <row r="9031" spans="1:9" x14ac:dyDescent="0.25">
      <c r="A9031">
        <v>72735</v>
      </c>
      <c r="B9031" t="str">
        <f>INDEX( Table3[],MATCH(Sales[[#This Row],[Category]],Table3[Category],0),1)</f>
        <v>LIQUOR</v>
      </c>
      <c r="C9031" t="s">
        <v>57</v>
      </c>
      <c r="D9031" t="s">
        <v>680</v>
      </c>
      <c r="E9031" t="s">
        <v>16</v>
      </c>
      <c r="F9031">
        <v>214</v>
      </c>
      <c r="G9031" s="1">
        <v>113.99</v>
      </c>
      <c r="H9031">
        <f>IF(INDEX(Sale_Promotions[[Code]:[Sale Price]],MATCH(Sales[[#This Row],[Code]],Sale_Promotions[Code],0),2)=0,Sales[[#This Row],[Price]],INDEX(Sale_Promotions[[Code]:[Sale Price]],MATCH(Sales[[#This Row],[Code]],Sale_Promotions[Code],0),2))</f>
        <v>99.99</v>
      </c>
      <c r="I9031">
        <f>Sales[[#This Row],[Total Inventory]]*Sales[[#This Row],[Sale_Price]]</f>
        <v>21397.86</v>
      </c>
    </row>
    <row r="9032" spans="1:9" x14ac:dyDescent="0.25">
      <c r="A9032">
        <v>71257</v>
      </c>
      <c r="B9032" t="str">
        <f>INDEX( Table3[],MATCH(Sales[[#This Row],[Category]],Table3[Category],0),1)</f>
        <v>LIQUOR</v>
      </c>
      <c r="C9032" t="s">
        <v>37</v>
      </c>
      <c r="D9032" t="s">
        <v>8585</v>
      </c>
      <c r="E9032" t="s">
        <v>48</v>
      </c>
      <c r="F9032">
        <v>35</v>
      </c>
      <c r="G9032" s="1">
        <v>17.489999999999998</v>
      </c>
      <c r="H9032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9032">
        <f>Sales[[#This Row],[Total Inventory]]*Sales[[#This Row],[Sale_Price]]</f>
        <v>612.15</v>
      </c>
    </row>
    <row r="9033" spans="1:9" x14ac:dyDescent="0.25">
      <c r="A9033">
        <v>152340</v>
      </c>
      <c r="B9033" t="str">
        <f>INDEX( Table3[],MATCH(Sales[[#This Row],[Category]],Table3[Category],0),1)</f>
        <v>WINE</v>
      </c>
      <c r="C9033" t="s">
        <v>31</v>
      </c>
      <c r="D9033" t="s">
        <v>8586</v>
      </c>
      <c r="E9033" t="s">
        <v>10</v>
      </c>
      <c r="F9033">
        <v>0</v>
      </c>
      <c r="G9033" s="1">
        <v>20.99</v>
      </c>
      <c r="H9033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9033">
        <f>Sales[[#This Row],[Total Inventory]]*Sales[[#This Row],[Sale_Price]]</f>
        <v>0</v>
      </c>
    </row>
    <row r="9034" spans="1:9" x14ac:dyDescent="0.25">
      <c r="A9034">
        <v>93513</v>
      </c>
      <c r="B9034" t="str">
        <f>INDEX( Table3[],MATCH(Sales[[#This Row],[Category]],Table3[Category],0),1)</f>
        <v>BEER</v>
      </c>
      <c r="C9034" t="s">
        <v>11</v>
      </c>
      <c r="D9034" t="s">
        <v>8587</v>
      </c>
      <c r="E9034" t="s">
        <v>25</v>
      </c>
      <c r="F9034">
        <v>0</v>
      </c>
      <c r="G9034" s="1">
        <v>24.45</v>
      </c>
      <c r="H9034">
        <f>IF(INDEX(Sale_Promotions[[Code]:[Sale Price]],MATCH(Sales[[#This Row],[Code]],Sale_Promotions[Code],0),2)=0,Sales[[#This Row],[Price]],INDEX(Sale_Promotions[[Code]:[Sale Price]],MATCH(Sales[[#This Row],[Code]],Sale_Promotions[Code],0),2))</f>
        <v>24.45</v>
      </c>
      <c r="I9034">
        <f>Sales[[#This Row],[Total Inventory]]*Sales[[#This Row],[Sale_Price]]</f>
        <v>0</v>
      </c>
    </row>
    <row r="9035" spans="1:9" x14ac:dyDescent="0.25">
      <c r="A9035">
        <v>24180</v>
      </c>
      <c r="B9035" t="str">
        <f>INDEX( Table3[],MATCH(Sales[[#This Row],[Category]],Table3[Category],0),1)</f>
        <v>LIQUOR</v>
      </c>
      <c r="C9035" t="s">
        <v>35</v>
      </c>
      <c r="D9035" t="s">
        <v>2841</v>
      </c>
      <c r="E9035" t="s">
        <v>16</v>
      </c>
      <c r="F9035">
        <v>189</v>
      </c>
      <c r="G9035" s="1">
        <v>34.99</v>
      </c>
      <c r="H9035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9035">
        <f>Sales[[#This Row],[Total Inventory]]*Sales[[#This Row],[Sale_Price]]</f>
        <v>6613.1100000000006</v>
      </c>
    </row>
    <row r="9036" spans="1:9" x14ac:dyDescent="0.25">
      <c r="A9036">
        <v>42174</v>
      </c>
      <c r="B9036" t="str">
        <f>INDEX( Table3[],MATCH(Sales[[#This Row],[Category]],Table3[Category],0),1)</f>
        <v>LIQUOR</v>
      </c>
      <c r="C9036" t="s">
        <v>37</v>
      </c>
      <c r="D9036" t="s">
        <v>8588</v>
      </c>
      <c r="E9036" t="s">
        <v>10</v>
      </c>
      <c r="F9036">
        <v>41</v>
      </c>
      <c r="G9036" s="1">
        <v>17.989999999999998</v>
      </c>
      <c r="H903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9036">
        <f>Sales[[#This Row],[Total Inventory]]*Sales[[#This Row],[Sale_Price]]</f>
        <v>737.58999999999992</v>
      </c>
    </row>
    <row r="9037" spans="1:9" x14ac:dyDescent="0.25">
      <c r="A9037">
        <v>421162</v>
      </c>
      <c r="B9037" t="str">
        <f>INDEX( Table3[],MATCH(Sales[[#This Row],[Category]],Table3[Category],0),1)</f>
        <v>WINE</v>
      </c>
      <c r="C9037" t="s">
        <v>85</v>
      </c>
      <c r="D9037" t="s">
        <v>2004</v>
      </c>
      <c r="E9037" t="s">
        <v>10</v>
      </c>
      <c r="F9037">
        <v>0</v>
      </c>
      <c r="G9037" s="1">
        <v>14.49</v>
      </c>
      <c r="H9037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9037">
        <f>Sales[[#This Row],[Total Inventory]]*Sales[[#This Row],[Sale_Price]]</f>
        <v>0</v>
      </c>
    </row>
    <row r="9038" spans="1:9" x14ac:dyDescent="0.25">
      <c r="A9038">
        <v>84723</v>
      </c>
      <c r="B9038" t="str">
        <f>INDEX( Table3[],MATCH(Sales[[#This Row],[Category]],Table3[Category],0),1)</f>
        <v>WINE</v>
      </c>
      <c r="C9038" t="s">
        <v>28</v>
      </c>
      <c r="D9038" t="s">
        <v>8589</v>
      </c>
      <c r="E9038" t="s">
        <v>10</v>
      </c>
      <c r="F9038">
        <v>14</v>
      </c>
      <c r="G9038" s="1">
        <v>25.99</v>
      </c>
      <c r="H9038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9038">
        <f>Sales[[#This Row],[Total Inventory]]*Sales[[#This Row],[Sale_Price]]</f>
        <v>363.85999999999996</v>
      </c>
    </row>
    <row r="9039" spans="1:9" x14ac:dyDescent="0.25">
      <c r="A9039">
        <v>302453</v>
      </c>
      <c r="B9039" t="str">
        <f>INDEX( Table3[],MATCH(Sales[[#This Row],[Category]],Table3[Category],0),1)</f>
        <v>WINE</v>
      </c>
      <c r="C9039" t="s">
        <v>21</v>
      </c>
      <c r="D9039" t="s">
        <v>8590</v>
      </c>
      <c r="E9039" t="s">
        <v>69</v>
      </c>
      <c r="F9039">
        <v>69</v>
      </c>
      <c r="G9039" s="1">
        <v>14.99</v>
      </c>
      <c r="H9039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9039">
        <f>Sales[[#This Row],[Total Inventory]]*Sales[[#This Row],[Sale_Price]]</f>
        <v>1034.31</v>
      </c>
    </row>
    <row r="9040" spans="1:9" x14ac:dyDescent="0.25">
      <c r="A9040">
        <v>50253</v>
      </c>
      <c r="B9040" t="str">
        <f>INDEX( Table3[],MATCH(Sales[[#This Row],[Category]],Table3[Category],0),1)</f>
        <v>LIQUOR</v>
      </c>
      <c r="C9040" t="s">
        <v>26</v>
      </c>
      <c r="D9040" t="s">
        <v>8591</v>
      </c>
      <c r="E9040" t="s">
        <v>10</v>
      </c>
      <c r="F9040">
        <v>242</v>
      </c>
      <c r="G9040" s="1">
        <v>20.99</v>
      </c>
      <c r="H9040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9040">
        <f>Sales[[#This Row],[Total Inventory]]*Sales[[#This Row],[Sale_Price]]</f>
        <v>5079.58</v>
      </c>
    </row>
    <row r="9041" spans="1:9" x14ac:dyDescent="0.25">
      <c r="A9041">
        <v>31828</v>
      </c>
      <c r="B9041" t="str">
        <f>INDEX( Table3[],MATCH(Sales[[#This Row],[Category]],Table3[Category],0),1)</f>
        <v>LIQUOR</v>
      </c>
      <c r="C9041" t="s">
        <v>26</v>
      </c>
      <c r="D9041" t="s">
        <v>3173</v>
      </c>
      <c r="E9041" t="s">
        <v>16</v>
      </c>
      <c r="F9041">
        <v>267</v>
      </c>
      <c r="G9041" s="1">
        <v>41.99</v>
      </c>
      <c r="H9041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9041">
        <f>Sales[[#This Row],[Total Inventory]]*Sales[[#This Row],[Sale_Price]]</f>
        <v>10143.33</v>
      </c>
    </row>
    <row r="9042" spans="1:9" x14ac:dyDescent="0.25">
      <c r="A9042">
        <v>29200</v>
      </c>
      <c r="B9042" t="str">
        <f>INDEX( Table3[],MATCH(Sales[[#This Row],[Category]],Table3[Category],0),1)</f>
        <v>BEER</v>
      </c>
      <c r="C9042" t="s">
        <v>11</v>
      </c>
      <c r="D9042" t="s">
        <v>8592</v>
      </c>
      <c r="E9042" t="s">
        <v>92</v>
      </c>
      <c r="F9042">
        <v>0</v>
      </c>
      <c r="G9042" s="1">
        <v>4.12</v>
      </c>
      <c r="H9042">
        <f>IF(INDEX(Sale_Promotions[[Code]:[Sale Price]],MATCH(Sales[[#This Row],[Code]],Sale_Promotions[Code],0),2)=0,Sales[[#This Row],[Price]],INDEX(Sale_Promotions[[Code]:[Sale Price]],MATCH(Sales[[#This Row],[Code]],Sale_Promotions[Code],0),2))</f>
        <v>4.12</v>
      </c>
      <c r="I9042">
        <f>Sales[[#This Row],[Total Inventory]]*Sales[[#This Row],[Sale_Price]]</f>
        <v>0</v>
      </c>
    </row>
    <row r="9043" spans="1:9" x14ac:dyDescent="0.25">
      <c r="A9043">
        <v>319121</v>
      </c>
      <c r="B9043" t="str">
        <f>INDEX( Table3[],MATCH(Sales[[#This Row],[Category]],Table3[Category],0),1)</f>
        <v>WINE</v>
      </c>
      <c r="C9043" t="s">
        <v>17</v>
      </c>
      <c r="D9043" t="s">
        <v>8593</v>
      </c>
      <c r="E9043" t="s">
        <v>10</v>
      </c>
      <c r="F9043">
        <v>7</v>
      </c>
      <c r="G9043" s="1">
        <v>10.99</v>
      </c>
      <c r="H904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043">
        <f>Sales[[#This Row],[Total Inventory]]*Sales[[#This Row],[Sale_Price]]</f>
        <v>76.930000000000007</v>
      </c>
    </row>
    <row r="9044" spans="1:9" x14ac:dyDescent="0.25">
      <c r="A9044">
        <v>53325</v>
      </c>
      <c r="B9044" t="str">
        <f>INDEX( Table3[],MATCH(Sales[[#This Row],[Category]],Table3[Category],0),1)</f>
        <v>WINE</v>
      </c>
      <c r="C9044" t="s">
        <v>61</v>
      </c>
      <c r="D9044" t="s">
        <v>8594</v>
      </c>
      <c r="E9044" t="s">
        <v>10</v>
      </c>
      <c r="F9044">
        <v>15</v>
      </c>
      <c r="G9044" s="1">
        <v>20.99</v>
      </c>
      <c r="H9044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9044">
        <f>Sales[[#This Row],[Total Inventory]]*Sales[[#This Row],[Sale_Price]]</f>
        <v>314.84999999999997</v>
      </c>
    </row>
    <row r="9045" spans="1:9" x14ac:dyDescent="0.25">
      <c r="A9045">
        <v>326841</v>
      </c>
      <c r="B9045" t="str">
        <f>INDEX( Table3[],MATCH(Sales[[#This Row],[Category]],Table3[Category],0),1)</f>
        <v>WINE</v>
      </c>
      <c r="C9045" t="s">
        <v>61</v>
      </c>
      <c r="D9045" t="s">
        <v>8595</v>
      </c>
      <c r="E9045" t="s">
        <v>10</v>
      </c>
      <c r="F9045">
        <v>46</v>
      </c>
      <c r="G9045" s="1">
        <v>12.99</v>
      </c>
      <c r="H904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9045">
        <f>Sales[[#This Row],[Total Inventory]]*Sales[[#This Row],[Sale_Price]]</f>
        <v>597.54</v>
      </c>
    </row>
    <row r="9046" spans="1:9" x14ac:dyDescent="0.25">
      <c r="A9046">
        <v>85170</v>
      </c>
      <c r="B9046" t="str">
        <f>INDEX( Table3[],MATCH(Sales[[#This Row],[Category]],Table3[Category],0),1)</f>
        <v>WINE</v>
      </c>
      <c r="C9046" t="s">
        <v>83</v>
      </c>
      <c r="D9046" t="s">
        <v>8596</v>
      </c>
      <c r="E9046" t="s">
        <v>332</v>
      </c>
      <c r="F9046">
        <v>63</v>
      </c>
      <c r="G9046" s="1">
        <v>13.69</v>
      </c>
      <c r="H9046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9046">
        <f>Sales[[#This Row],[Total Inventory]]*Sales[[#This Row],[Sale_Price]]</f>
        <v>862.46999999999991</v>
      </c>
    </row>
    <row r="9047" spans="1:9" x14ac:dyDescent="0.25">
      <c r="A9047">
        <v>38768</v>
      </c>
      <c r="B9047" t="str">
        <f>INDEX( Table3[],MATCH(Sales[[#This Row],[Category]],Table3[Category],0),1)</f>
        <v>LIQUOR</v>
      </c>
      <c r="C9047" t="s">
        <v>35</v>
      </c>
      <c r="D9047" t="s">
        <v>8597</v>
      </c>
      <c r="E9047" t="s">
        <v>16</v>
      </c>
      <c r="F9047">
        <v>198</v>
      </c>
      <c r="G9047" s="1">
        <v>13.99</v>
      </c>
      <c r="H904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9047">
        <f>Sales[[#This Row],[Total Inventory]]*Sales[[#This Row],[Sale_Price]]</f>
        <v>2770.02</v>
      </c>
    </row>
    <row r="9048" spans="1:9" x14ac:dyDescent="0.25">
      <c r="A9048">
        <v>25240</v>
      </c>
      <c r="B9048" t="str">
        <f>INDEX( Table3[],MATCH(Sales[[#This Row],[Category]],Table3[Category],0),1)</f>
        <v>WINE</v>
      </c>
      <c r="C9048" t="s">
        <v>41</v>
      </c>
      <c r="D9048" t="s">
        <v>8598</v>
      </c>
      <c r="E9048" t="s">
        <v>10</v>
      </c>
      <c r="F9048">
        <v>25</v>
      </c>
      <c r="G9048" s="1">
        <v>25.99</v>
      </c>
      <c r="H9048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9048">
        <f>Sales[[#This Row],[Total Inventory]]*Sales[[#This Row],[Sale_Price]]</f>
        <v>649.75</v>
      </c>
    </row>
    <row r="9049" spans="1:9" x14ac:dyDescent="0.25">
      <c r="A9049">
        <v>417961</v>
      </c>
      <c r="B9049" t="str">
        <f>INDEX( Table3[],MATCH(Sales[[#This Row],[Category]],Table3[Category],0),1)</f>
        <v>WINE</v>
      </c>
      <c r="C9049" t="s">
        <v>163</v>
      </c>
      <c r="D9049" t="s">
        <v>8599</v>
      </c>
      <c r="E9049" t="s">
        <v>10</v>
      </c>
      <c r="F9049">
        <v>10</v>
      </c>
      <c r="G9049" s="1">
        <v>12.99</v>
      </c>
      <c r="H904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9049">
        <f>Sales[[#This Row],[Total Inventory]]*Sales[[#This Row],[Sale_Price]]</f>
        <v>129.9</v>
      </c>
    </row>
    <row r="9050" spans="1:9" x14ac:dyDescent="0.25">
      <c r="A9050">
        <v>71080</v>
      </c>
      <c r="B9050" t="str">
        <f>INDEX( Table3[],MATCH(Sales[[#This Row],[Category]],Table3[Category],0),1)</f>
        <v>WINE</v>
      </c>
      <c r="C9050" t="s">
        <v>41</v>
      </c>
      <c r="D9050" t="s">
        <v>8063</v>
      </c>
      <c r="E9050" t="s">
        <v>48</v>
      </c>
      <c r="F9050">
        <v>34</v>
      </c>
      <c r="G9050" s="1">
        <v>6.29</v>
      </c>
      <c r="H9050">
        <f>IF(INDEX(Sale_Promotions[[Code]:[Sale Price]],MATCH(Sales[[#This Row],[Code]],Sale_Promotions[Code],0),2)=0,Sales[[#This Row],[Price]],INDEX(Sale_Promotions[[Code]:[Sale Price]],MATCH(Sales[[#This Row],[Code]],Sale_Promotions[Code],0),2))</f>
        <v>4.49</v>
      </c>
      <c r="I9050">
        <f>Sales[[#This Row],[Total Inventory]]*Sales[[#This Row],[Sale_Price]]</f>
        <v>152.66</v>
      </c>
    </row>
    <row r="9051" spans="1:9" x14ac:dyDescent="0.25">
      <c r="A9051">
        <v>67601</v>
      </c>
      <c r="B9051" t="str">
        <f>INDEX( Table3[],MATCH(Sales[[#This Row],[Category]],Table3[Category],0),1)</f>
        <v>LIQUOR</v>
      </c>
      <c r="C9051" t="s">
        <v>198</v>
      </c>
      <c r="D9051" t="s">
        <v>8481</v>
      </c>
      <c r="E9051" t="s">
        <v>48</v>
      </c>
      <c r="F9051">
        <v>65</v>
      </c>
      <c r="G9051" s="1">
        <v>5.29</v>
      </c>
      <c r="H9051">
        <f>IF(INDEX(Sale_Promotions[[Code]:[Sale Price]],MATCH(Sales[[#This Row],[Code]],Sale_Promotions[Code],0),2)=0,Sales[[#This Row],[Price]],INDEX(Sale_Promotions[[Code]:[Sale Price]],MATCH(Sales[[#This Row],[Code]],Sale_Promotions[Code],0),2))</f>
        <v>5.29</v>
      </c>
      <c r="I9051">
        <f>Sales[[#This Row],[Total Inventory]]*Sales[[#This Row],[Sale_Price]]</f>
        <v>343.85</v>
      </c>
    </row>
    <row r="9052" spans="1:9" x14ac:dyDescent="0.25">
      <c r="A9052">
        <v>14176</v>
      </c>
      <c r="B9052" t="str">
        <f>INDEX( Table3[],MATCH(Sales[[#This Row],[Category]],Table3[Category],0),1)</f>
        <v>LIQUOR</v>
      </c>
      <c r="C9052" t="s">
        <v>26</v>
      </c>
      <c r="D9052" t="s">
        <v>8600</v>
      </c>
      <c r="E9052" t="s">
        <v>133</v>
      </c>
      <c r="F9052">
        <v>237</v>
      </c>
      <c r="G9052" s="1">
        <v>9.99</v>
      </c>
      <c r="H9052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9052">
        <f>Sales[[#This Row],[Total Inventory]]*Sales[[#This Row],[Sale_Price]]</f>
        <v>2367.63</v>
      </c>
    </row>
    <row r="9053" spans="1:9" x14ac:dyDescent="0.25">
      <c r="A9053">
        <v>80771</v>
      </c>
      <c r="B9053" t="str">
        <f>INDEX( Table3[],MATCH(Sales[[#This Row],[Category]],Table3[Category],0),1)</f>
        <v>WINE</v>
      </c>
      <c r="C9053" t="s">
        <v>85</v>
      </c>
      <c r="D9053" t="s">
        <v>8601</v>
      </c>
      <c r="E9053" t="s">
        <v>10</v>
      </c>
      <c r="F9053">
        <v>141</v>
      </c>
      <c r="G9053" s="1">
        <v>11.49</v>
      </c>
      <c r="H9053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9053">
        <f>Sales[[#This Row],[Total Inventory]]*Sales[[#This Row],[Sale_Price]]</f>
        <v>1620.09</v>
      </c>
    </row>
    <row r="9054" spans="1:9" x14ac:dyDescent="0.25">
      <c r="A9054">
        <v>322045</v>
      </c>
      <c r="B9054" t="str">
        <f>INDEX( Table3[],MATCH(Sales[[#This Row],[Category]],Table3[Category],0),1)</f>
        <v>WINE</v>
      </c>
      <c r="C9054" t="s">
        <v>28</v>
      </c>
      <c r="D9054" t="s">
        <v>8602</v>
      </c>
      <c r="E9054" t="s">
        <v>10</v>
      </c>
      <c r="F9054">
        <v>272</v>
      </c>
      <c r="G9054" s="1">
        <v>10.99</v>
      </c>
      <c r="H9054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9054">
        <f>Sales[[#This Row],[Total Inventory]]*Sales[[#This Row],[Sale_Price]]</f>
        <v>2717.28</v>
      </c>
    </row>
    <row r="9055" spans="1:9" x14ac:dyDescent="0.25">
      <c r="A9055">
        <v>25391</v>
      </c>
      <c r="B9055" t="str">
        <f>INDEX( Table3[],MATCH(Sales[[#This Row],[Category]],Table3[Category],0),1)</f>
        <v>BEER</v>
      </c>
      <c r="C9055" t="s">
        <v>11</v>
      </c>
      <c r="D9055" t="s">
        <v>8603</v>
      </c>
      <c r="E9055" t="s">
        <v>25</v>
      </c>
      <c r="F9055">
        <v>721</v>
      </c>
      <c r="G9055" s="1">
        <v>1.67</v>
      </c>
      <c r="H9055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9055">
        <f>Sales[[#This Row],[Total Inventory]]*Sales[[#This Row],[Sale_Price]]</f>
        <v>1204.07</v>
      </c>
    </row>
    <row r="9056" spans="1:9" x14ac:dyDescent="0.25">
      <c r="A9056">
        <v>78336</v>
      </c>
      <c r="B9056" t="str">
        <f>INDEX( Table3[],MATCH(Sales[[#This Row],[Category]],Table3[Category],0),1)</f>
        <v>WINE</v>
      </c>
      <c r="C9056" t="s">
        <v>41</v>
      </c>
      <c r="D9056" t="s">
        <v>2401</v>
      </c>
      <c r="E9056" t="s">
        <v>10</v>
      </c>
      <c r="F9056">
        <v>56</v>
      </c>
      <c r="G9056" s="1">
        <v>8.99</v>
      </c>
      <c r="H9056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9056">
        <f>Sales[[#This Row],[Total Inventory]]*Sales[[#This Row],[Sale_Price]]</f>
        <v>503.44</v>
      </c>
    </row>
    <row r="9057" spans="1:9" x14ac:dyDescent="0.25">
      <c r="A9057">
        <v>30125</v>
      </c>
      <c r="B9057" t="str">
        <f>INDEX( Table3[],MATCH(Sales[[#This Row],[Category]],Table3[Category],0),1)</f>
        <v>BEER</v>
      </c>
      <c r="C9057" t="s">
        <v>11</v>
      </c>
      <c r="D9057" t="s">
        <v>8604</v>
      </c>
      <c r="E9057" t="s">
        <v>20</v>
      </c>
      <c r="F9057">
        <v>0</v>
      </c>
      <c r="G9057" s="1">
        <v>12.6</v>
      </c>
      <c r="H9057">
        <f>IF(INDEX(Sale_Promotions[[Code]:[Sale Price]],MATCH(Sales[[#This Row],[Code]],Sale_Promotions[Code],0),2)=0,Sales[[#This Row],[Price]],INDEX(Sale_Promotions[[Code]:[Sale Price]],MATCH(Sales[[#This Row],[Code]],Sale_Promotions[Code],0),2))</f>
        <v>12.6</v>
      </c>
      <c r="I9057">
        <f>Sales[[#This Row],[Total Inventory]]*Sales[[#This Row],[Sale_Price]]</f>
        <v>0</v>
      </c>
    </row>
    <row r="9058" spans="1:9" x14ac:dyDescent="0.25">
      <c r="A9058">
        <v>73463</v>
      </c>
      <c r="B9058" t="str">
        <f>INDEX( Table3[],MATCH(Sales[[#This Row],[Category]],Table3[Category],0),1)</f>
        <v>LIQUOR</v>
      </c>
      <c r="C9058" t="s">
        <v>37</v>
      </c>
      <c r="D9058" t="s">
        <v>8605</v>
      </c>
      <c r="E9058" t="s">
        <v>16</v>
      </c>
      <c r="F9058">
        <v>115</v>
      </c>
      <c r="G9058" s="1">
        <v>29.99</v>
      </c>
      <c r="H9058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9058">
        <f>Sales[[#This Row],[Total Inventory]]*Sales[[#This Row],[Sale_Price]]</f>
        <v>3448.85</v>
      </c>
    </row>
    <row r="9059" spans="1:9" x14ac:dyDescent="0.25">
      <c r="A9059">
        <v>84050</v>
      </c>
      <c r="B9059" t="str">
        <f>INDEX( Table3[],MATCH(Sales[[#This Row],[Category]],Table3[Category],0),1)</f>
        <v>OTHER</v>
      </c>
      <c r="C9059" t="s">
        <v>75</v>
      </c>
      <c r="D9059" t="s">
        <v>7617</v>
      </c>
      <c r="E9059" t="s">
        <v>10</v>
      </c>
      <c r="F9059">
        <v>399</v>
      </c>
      <c r="G9059" s="1">
        <v>5.59</v>
      </c>
      <c r="H9059">
        <f>IF(INDEX(Sale_Promotions[[Code]:[Sale Price]],MATCH(Sales[[#This Row],[Code]],Sale_Promotions[Code],0),2)=0,Sales[[#This Row],[Price]],INDEX(Sale_Promotions[[Code]:[Sale Price]],MATCH(Sales[[#This Row],[Code]],Sale_Promotions[Code],0),2))</f>
        <v>5.59</v>
      </c>
      <c r="I9059">
        <f>Sales[[#This Row],[Total Inventory]]*Sales[[#This Row],[Sale_Price]]</f>
        <v>2230.41</v>
      </c>
    </row>
    <row r="9060" spans="1:9" x14ac:dyDescent="0.25">
      <c r="A9060">
        <v>309626</v>
      </c>
      <c r="B9060" t="str">
        <f>INDEX( Table3[],MATCH(Sales[[#This Row],[Category]],Table3[Category],0),1)</f>
        <v>WINE</v>
      </c>
      <c r="C9060" t="s">
        <v>61</v>
      </c>
      <c r="D9060" t="s">
        <v>8606</v>
      </c>
      <c r="E9060" t="s">
        <v>10</v>
      </c>
      <c r="F9060">
        <v>8</v>
      </c>
      <c r="G9060" s="1">
        <v>18.489999999999998</v>
      </c>
      <c r="H906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9060">
        <f>Sales[[#This Row],[Total Inventory]]*Sales[[#This Row],[Sale_Price]]</f>
        <v>147.91999999999999</v>
      </c>
    </row>
    <row r="9061" spans="1:9" x14ac:dyDescent="0.25">
      <c r="A9061">
        <v>56442</v>
      </c>
      <c r="B9061" t="str">
        <f>INDEX( Table3[],MATCH(Sales[[#This Row],[Category]],Table3[Category],0),1)</f>
        <v>BEER</v>
      </c>
      <c r="C9061" t="s">
        <v>11</v>
      </c>
      <c r="D9061" t="s">
        <v>8607</v>
      </c>
      <c r="E9061" t="s">
        <v>92</v>
      </c>
      <c r="F9061">
        <v>150</v>
      </c>
      <c r="G9061" s="1">
        <v>1.56</v>
      </c>
      <c r="H9061">
        <f>IF(INDEX(Sale_Promotions[[Code]:[Sale Price]],MATCH(Sales[[#This Row],[Code]],Sale_Promotions[Code],0),2)=0,Sales[[#This Row],[Price]],INDEX(Sale_Promotions[[Code]:[Sale Price]],MATCH(Sales[[#This Row],[Code]],Sale_Promotions[Code],0),2))</f>
        <v>1.56</v>
      </c>
      <c r="I9061">
        <f>Sales[[#This Row],[Total Inventory]]*Sales[[#This Row],[Sale_Price]]</f>
        <v>234</v>
      </c>
    </row>
    <row r="9062" spans="1:9" x14ac:dyDescent="0.25">
      <c r="A9062">
        <v>32069</v>
      </c>
      <c r="B9062" t="str">
        <f>INDEX( Table3[],MATCH(Sales[[#This Row],[Category]],Table3[Category],0),1)</f>
        <v>LIQUOR</v>
      </c>
      <c r="C9062" t="s">
        <v>198</v>
      </c>
      <c r="D9062" t="s">
        <v>7188</v>
      </c>
      <c r="E9062" t="s">
        <v>449</v>
      </c>
      <c r="F9062">
        <v>1204</v>
      </c>
      <c r="G9062" s="1">
        <v>1.99</v>
      </c>
      <c r="H9062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9062">
        <f>Sales[[#This Row],[Total Inventory]]*Sales[[#This Row],[Sale_Price]]</f>
        <v>2395.96</v>
      </c>
    </row>
    <row r="9063" spans="1:9" x14ac:dyDescent="0.25">
      <c r="A9063">
        <v>310751</v>
      </c>
      <c r="B9063" t="str">
        <f>INDEX( Table3[],MATCH(Sales[[#This Row],[Category]],Table3[Category],0),1)</f>
        <v>WINE</v>
      </c>
      <c r="C9063" t="s">
        <v>85</v>
      </c>
      <c r="D9063" t="s">
        <v>8608</v>
      </c>
      <c r="E9063" t="s">
        <v>10</v>
      </c>
      <c r="F9063">
        <v>4</v>
      </c>
      <c r="G9063" s="1">
        <v>14.49</v>
      </c>
      <c r="H9063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9063">
        <f>Sales[[#This Row],[Total Inventory]]*Sales[[#This Row],[Sale_Price]]</f>
        <v>35.96</v>
      </c>
    </row>
    <row r="9064" spans="1:9" x14ac:dyDescent="0.25">
      <c r="A9064">
        <v>1627</v>
      </c>
      <c r="B9064" t="str">
        <f>INDEX( Table3[],MATCH(Sales[[#This Row],[Category]],Table3[Category],0),1)</f>
        <v>BEER</v>
      </c>
      <c r="C9064" t="s">
        <v>11</v>
      </c>
      <c r="D9064" t="s">
        <v>8609</v>
      </c>
      <c r="E9064" t="s">
        <v>25</v>
      </c>
      <c r="F9064">
        <v>823</v>
      </c>
      <c r="G9064" s="1">
        <v>1.57</v>
      </c>
      <c r="H9064">
        <f>IF(INDEX(Sale_Promotions[[Code]:[Sale Price]],MATCH(Sales[[#This Row],[Code]],Sale_Promotions[Code],0),2)=0,Sales[[#This Row],[Price]],INDEX(Sale_Promotions[[Code]:[Sale Price]],MATCH(Sales[[#This Row],[Code]],Sale_Promotions[Code],0),2))</f>
        <v>1.57</v>
      </c>
      <c r="I9064">
        <f>Sales[[#This Row],[Total Inventory]]*Sales[[#This Row],[Sale_Price]]</f>
        <v>1292.1100000000001</v>
      </c>
    </row>
    <row r="9065" spans="1:9" x14ac:dyDescent="0.25">
      <c r="A9065">
        <v>20192</v>
      </c>
      <c r="B9065" t="str">
        <f>INDEX( Table3[],MATCH(Sales[[#This Row],[Category]],Table3[Category],0),1)</f>
        <v>LIQUOR</v>
      </c>
      <c r="C9065" t="s">
        <v>26</v>
      </c>
      <c r="D9065" t="s">
        <v>8610</v>
      </c>
      <c r="E9065" t="s">
        <v>10</v>
      </c>
      <c r="F9065">
        <v>120</v>
      </c>
      <c r="G9065" s="1">
        <v>14.49</v>
      </c>
      <c r="H9065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9065">
        <f>Sales[[#This Row],[Total Inventory]]*Sales[[#This Row],[Sale_Price]]</f>
        <v>1738.8</v>
      </c>
    </row>
    <row r="9066" spans="1:9" x14ac:dyDescent="0.25">
      <c r="A9066">
        <v>342446</v>
      </c>
      <c r="B9066" t="str">
        <f>INDEX( Table3[],MATCH(Sales[[#This Row],[Category]],Table3[Category],0),1)</f>
        <v>WINE</v>
      </c>
      <c r="C9066" t="s">
        <v>53</v>
      </c>
      <c r="D9066" t="s">
        <v>8611</v>
      </c>
      <c r="E9066" t="s">
        <v>10</v>
      </c>
      <c r="F9066">
        <v>196</v>
      </c>
      <c r="G9066" s="1">
        <v>38.99</v>
      </c>
      <c r="H9066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9066">
        <f>Sales[[#This Row],[Total Inventory]]*Sales[[#This Row],[Sale_Price]]</f>
        <v>7642.04</v>
      </c>
    </row>
    <row r="9067" spans="1:9" x14ac:dyDescent="0.25">
      <c r="A9067">
        <v>44532</v>
      </c>
      <c r="B9067" t="str">
        <f>INDEX( Table3[],MATCH(Sales[[#This Row],[Category]],Table3[Category],0),1)</f>
        <v>LIQUOR</v>
      </c>
      <c r="C9067" t="s">
        <v>37</v>
      </c>
      <c r="D9067" t="s">
        <v>6088</v>
      </c>
      <c r="E9067" t="s">
        <v>449</v>
      </c>
      <c r="F9067">
        <v>2198</v>
      </c>
      <c r="G9067" s="1">
        <v>0.99</v>
      </c>
      <c r="H9067">
        <f>IF(INDEX(Sale_Promotions[[Code]:[Sale Price]],MATCH(Sales[[#This Row],[Code]],Sale_Promotions[Code],0),2)=0,Sales[[#This Row],[Price]],INDEX(Sale_Promotions[[Code]:[Sale Price]],MATCH(Sales[[#This Row],[Code]],Sale_Promotions[Code],0),2))</f>
        <v>0.99</v>
      </c>
      <c r="I9067">
        <f>Sales[[#This Row],[Total Inventory]]*Sales[[#This Row],[Sale_Price]]</f>
        <v>2176.02</v>
      </c>
    </row>
    <row r="9068" spans="1:9" x14ac:dyDescent="0.25">
      <c r="A9068">
        <v>307296</v>
      </c>
      <c r="B9068" t="str">
        <f>INDEX( Table3[],MATCH(Sales[[#This Row],[Category]],Table3[Category],0),1)</f>
        <v>WINE</v>
      </c>
      <c r="C9068" t="s">
        <v>17</v>
      </c>
      <c r="D9068" t="s">
        <v>8612</v>
      </c>
      <c r="E9068" t="s">
        <v>10</v>
      </c>
      <c r="F9068">
        <v>3</v>
      </c>
      <c r="G9068" s="1">
        <v>12.99</v>
      </c>
      <c r="H906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9068">
        <f>Sales[[#This Row],[Total Inventory]]*Sales[[#This Row],[Sale_Price]]</f>
        <v>38.97</v>
      </c>
    </row>
    <row r="9069" spans="1:9" x14ac:dyDescent="0.25">
      <c r="A9069">
        <v>45276</v>
      </c>
      <c r="B9069" t="str">
        <f>INDEX( Table3[],MATCH(Sales[[#This Row],[Category]],Table3[Category],0),1)</f>
        <v>LIQUOR</v>
      </c>
      <c r="C9069" t="s">
        <v>26</v>
      </c>
      <c r="D9069" t="s">
        <v>8613</v>
      </c>
      <c r="E9069" t="s">
        <v>1136</v>
      </c>
      <c r="F9069">
        <v>498</v>
      </c>
      <c r="G9069" s="1">
        <v>4.79</v>
      </c>
      <c r="H9069">
        <f>IF(INDEX(Sale_Promotions[[Code]:[Sale Price]],MATCH(Sales[[#This Row],[Code]],Sale_Promotions[Code],0),2)=0,Sales[[#This Row],[Price]],INDEX(Sale_Promotions[[Code]:[Sale Price]],MATCH(Sales[[#This Row],[Code]],Sale_Promotions[Code],0),2))</f>
        <v>4.79</v>
      </c>
      <c r="I9069">
        <f>Sales[[#This Row],[Total Inventory]]*Sales[[#This Row],[Sale_Price]]</f>
        <v>2385.42</v>
      </c>
    </row>
    <row r="9070" spans="1:9" x14ac:dyDescent="0.25">
      <c r="A9070">
        <v>40671</v>
      </c>
      <c r="B9070" t="str">
        <f>INDEX( Table3[],MATCH(Sales[[#This Row],[Category]],Table3[Category],0),1)</f>
        <v>WINE</v>
      </c>
      <c r="C9070" t="s">
        <v>163</v>
      </c>
      <c r="D9070" t="s">
        <v>8614</v>
      </c>
      <c r="E9070" t="s">
        <v>10</v>
      </c>
      <c r="F9070">
        <v>4</v>
      </c>
      <c r="G9070" s="1">
        <v>76.989999999999995</v>
      </c>
      <c r="H9070">
        <f>IF(INDEX(Sale_Promotions[[Code]:[Sale Price]],MATCH(Sales[[#This Row],[Code]],Sale_Promotions[Code],0),2)=0,Sales[[#This Row],[Price]],INDEX(Sale_Promotions[[Code]:[Sale Price]],MATCH(Sales[[#This Row],[Code]],Sale_Promotions[Code],0),2))</f>
        <v>76.989999999999995</v>
      </c>
      <c r="I9070">
        <f>Sales[[#This Row],[Total Inventory]]*Sales[[#This Row],[Sale_Price]]</f>
        <v>307.95999999999998</v>
      </c>
    </row>
    <row r="9071" spans="1:9" x14ac:dyDescent="0.25">
      <c r="A9071">
        <v>26637</v>
      </c>
      <c r="B9071" t="str">
        <f>INDEX( Table3[],MATCH(Sales[[#This Row],[Category]],Table3[Category],0),1)</f>
        <v>BEER</v>
      </c>
      <c r="C9071" t="s">
        <v>11</v>
      </c>
      <c r="D9071" t="s">
        <v>8615</v>
      </c>
      <c r="E9071" t="s">
        <v>25</v>
      </c>
      <c r="F9071">
        <v>990</v>
      </c>
      <c r="G9071" s="1">
        <v>2</v>
      </c>
      <c r="H9071">
        <f>IF(INDEX(Sale_Promotions[[Code]:[Sale Price]],MATCH(Sales[[#This Row],[Code]],Sale_Promotions[Code],0),2)=0,Sales[[#This Row],[Price]],INDEX(Sale_Promotions[[Code]:[Sale Price]],MATCH(Sales[[#This Row],[Code]],Sale_Promotions[Code],0),2))</f>
        <v>2</v>
      </c>
      <c r="I9071">
        <f>Sales[[#This Row],[Total Inventory]]*Sales[[#This Row],[Sale_Price]]</f>
        <v>1980</v>
      </c>
    </row>
    <row r="9072" spans="1:9" x14ac:dyDescent="0.25">
      <c r="A9072">
        <v>43346</v>
      </c>
      <c r="B9072" t="str">
        <f>INDEX( Table3[],MATCH(Sales[[#This Row],[Category]],Table3[Category],0),1)</f>
        <v>WINE</v>
      </c>
      <c r="C9072" t="s">
        <v>85</v>
      </c>
      <c r="D9072" t="s">
        <v>8616</v>
      </c>
      <c r="E9072" t="s">
        <v>10</v>
      </c>
      <c r="F9072">
        <v>40</v>
      </c>
      <c r="G9072" s="1">
        <v>23.99</v>
      </c>
      <c r="H9072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9072">
        <f>Sales[[#This Row],[Total Inventory]]*Sales[[#This Row],[Sale_Price]]</f>
        <v>959.59999999999991</v>
      </c>
    </row>
    <row r="9073" spans="1:9" x14ac:dyDescent="0.25">
      <c r="A9073">
        <v>38741</v>
      </c>
      <c r="B9073" t="str">
        <f>INDEX( Table3[],MATCH(Sales[[#This Row],[Category]],Table3[Category],0),1)</f>
        <v>LIQUOR</v>
      </c>
      <c r="C9073" t="s">
        <v>35</v>
      </c>
      <c r="D9073" t="s">
        <v>8449</v>
      </c>
      <c r="E9073" t="s">
        <v>16</v>
      </c>
      <c r="F9073">
        <v>237</v>
      </c>
      <c r="G9073" s="1">
        <v>42.99</v>
      </c>
      <c r="H9073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9073">
        <f>Sales[[#This Row],[Total Inventory]]*Sales[[#This Row],[Sale_Price]]</f>
        <v>9003.630000000001</v>
      </c>
    </row>
    <row r="9074" spans="1:9" x14ac:dyDescent="0.25">
      <c r="A9074">
        <v>346322</v>
      </c>
      <c r="B9074" t="str">
        <f>INDEX( Table3[],MATCH(Sales[[#This Row],[Category]],Table3[Category],0),1)</f>
        <v>WINE</v>
      </c>
      <c r="C9074" t="s">
        <v>31</v>
      </c>
      <c r="D9074" t="s">
        <v>8617</v>
      </c>
      <c r="E9074" t="s">
        <v>10</v>
      </c>
      <c r="F9074">
        <v>65</v>
      </c>
      <c r="G9074" s="1">
        <v>15.99</v>
      </c>
      <c r="H9074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9074">
        <f>Sales[[#This Row],[Total Inventory]]*Sales[[#This Row],[Sale_Price]]</f>
        <v>681.85</v>
      </c>
    </row>
    <row r="9075" spans="1:9" x14ac:dyDescent="0.25">
      <c r="A9075">
        <v>22918</v>
      </c>
      <c r="B9075" t="str">
        <f>INDEX( Table3[],MATCH(Sales[[#This Row],[Category]],Table3[Category],0),1)</f>
        <v>LIQUOR</v>
      </c>
      <c r="C9075" t="s">
        <v>35</v>
      </c>
      <c r="D9075" t="s">
        <v>6197</v>
      </c>
      <c r="E9075" t="s">
        <v>48</v>
      </c>
      <c r="F9075">
        <v>238</v>
      </c>
      <c r="G9075" s="1">
        <v>7.69</v>
      </c>
      <c r="H9075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9075">
        <f>Sales[[#This Row],[Total Inventory]]*Sales[[#This Row],[Sale_Price]]</f>
        <v>1830.22</v>
      </c>
    </row>
    <row r="9076" spans="1:9" x14ac:dyDescent="0.25">
      <c r="A9076">
        <v>46226</v>
      </c>
      <c r="B9076" t="str">
        <f>INDEX( Table3[],MATCH(Sales[[#This Row],[Category]],Table3[Category],0),1)</f>
        <v>LIQUOR</v>
      </c>
      <c r="C9076" t="s">
        <v>26</v>
      </c>
      <c r="D9076" t="s">
        <v>8618</v>
      </c>
      <c r="E9076" t="s">
        <v>1136</v>
      </c>
      <c r="F9076">
        <v>17</v>
      </c>
      <c r="G9076" s="1">
        <v>23.99</v>
      </c>
      <c r="H9076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9076">
        <f>Sales[[#This Row],[Total Inventory]]*Sales[[#This Row],[Sale_Price]]</f>
        <v>407.83</v>
      </c>
    </row>
    <row r="9077" spans="1:9" x14ac:dyDescent="0.25">
      <c r="A9077">
        <v>48104</v>
      </c>
      <c r="B9077" t="str">
        <f>INDEX( Table3[],MATCH(Sales[[#This Row],[Category]],Table3[Category],0),1)</f>
        <v>WINE</v>
      </c>
      <c r="C9077" t="s">
        <v>41</v>
      </c>
      <c r="D9077" t="s">
        <v>8619</v>
      </c>
      <c r="E9077" t="s">
        <v>10</v>
      </c>
      <c r="F9077">
        <v>9</v>
      </c>
      <c r="G9077" s="1">
        <v>88.99</v>
      </c>
      <c r="H9077">
        <f>IF(INDEX(Sale_Promotions[[Code]:[Sale Price]],MATCH(Sales[[#This Row],[Code]],Sale_Promotions[Code],0),2)=0,Sales[[#This Row],[Price]],INDEX(Sale_Promotions[[Code]:[Sale Price]],MATCH(Sales[[#This Row],[Code]],Sale_Promotions[Code],0),2))</f>
        <v>88.99</v>
      </c>
      <c r="I9077">
        <f>Sales[[#This Row],[Total Inventory]]*Sales[[#This Row],[Sale_Price]]</f>
        <v>800.91</v>
      </c>
    </row>
    <row r="9078" spans="1:9" x14ac:dyDescent="0.25">
      <c r="A9078">
        <v>84583</v>
      </c>
      <c r="B9078" t="str">
        <f>INDEX( Table3[],MATCH(Sales[[#This Row],[Category]],Table3[Category],0),1)</f>
        <v>WINE</v>
      </c>
      <c r="C9078" t="s">
        <v>189</v>
      </c>
      <c r="D9078" t="s">
        <v>8620</v>
      </c>
      <c r="E9078" t="s">
        <v>10</v>
      </c>
      <c r="F9078">
        <v>205</v>
      </c>
      <c r="G9078" s="1">
        <v>14.99</v>
      </c>
      <c r="H907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9078">
        <f>Sales[[#This Row],[Total Inventory]]*Sales[[#This Row],[Sale_Price]]</f>
        <v>2867.95</v>
      </c>
    </row>
    <row r="9079" spans="1:9" x14ac:dyDescent="0.25">
      <c r="A9079">
        <v>29196</v>
      </c>
      <c r="B9079" t="str">
        <f>INDEX( Table3[],MATCH(Sales[[#This Row],[Category]],Table3[Category],0),1)</f>
        <v>BEER</v>
      </c>
      <c r="C9079" t="s">
        <v>11</v>
      </c>
      <c r="D9079" t="s">
        <v>8621</v>
      </c>
      <c r="E9079" t="s">
        <v>10</v>
      </c>
      <c r="F9079">
        <v>0</v>
      </c>
      <c r="G9079" s="1">
        <v>10.89</v>
      </c>
      <c r="H9079">
        <f>IF(INDEX(Sale_Promotions[[Code]:[Sale Price]],MATCH(Sales[[#This Row],[Code]],Sale_Promotions[Code],0),2)=0,Sales[[#This Row],[Price]],INDEX(Sale_Promotions[[Code]:[Sale Price]],MATCH(Sales[[#This Row],[Code]],Sale_Promotions[Code],0),2))</f>
        <v>10.89</v>
      </c>
      <c r="I9079">
        <f>Sales[[#This Row],[Total Inventory]]*Sales[[#This Row],[Sale_Price]]</f>
        <v>0</v>
      </c>
    </row>
    <row r="9080" spans="1:9" x14ac:dyDescent="0.25">
      <c r="A9080">
        <v>23080</v>
      </c>
      <c r="B9080" t="str">
        <f>INDEX( Table3[],MATCH(Sales[[#This Row],[Category]],Table3[Category],0),1)</f>
        <v>BEER</v>
      </c>
      <c r="C9080" t="s">
        <v>11</v>
      </c>
      <c r="D9080" t="s">
        <v>8622</v>
      </c>
      <c r="E9080" t="s">
        <v>25</v>
      </c>
      <c r="F9080">
        <v>2270</v>
      </c>
      <c r="G9080" s="1">
        <v>2.34</v>
      </c>
      <c r="H9080">
        <f>IF(INDEX(Sale_Promotions[[Code]:[Sale Price]],MATCH(Sales[[#This Row],[Code]],Sale_Promotions[Code],0),2)=0,Sales[[#This Row],[Price]],INDEX(Sale_Promotions[[Code]:[Sale Price]],MATCH(Sales[[#This Row],[Code]],Sale_Promotions[Code],0),2))</f>
        <v>2.34</v>
      </c>
      <c r="I9080">
        <f>Sales[[#This Row],[Total Inventory]]*Sales[[#This Row],[Sale_Price]]</f>
        <v>5311.7999999999993</v>
      </c>
    </row>
    <row r="9081" spans="1:9" x14ac:dyDescent="0.25">
      <c r="A9081">
        <v>96431</v>
      </c>
      <c r="B9081" t="str">
        <f>INDEX( Table3[],MATCH(Sales[[#This Row],[Category]],Table3[Category],0),1)</f>
        <v>BEER</v>
      </c>
      <c r="C9081" t="s">
        <v>11</v>
      </c>
      <c r="D9081" t="s">
        <v>8623</v>
      </c>
      <c r="E9081" t="s">
        <v>25</v>
      </c>
      <c r="F9081">
        <v>584</v>
      </c>
      <c r="G9081" s="1">
        <v>1.25</v>
      </c>
      <c r="H9081">
        <f>IF(INDEX(Sale_Promotions[[Code]:[Sale Price]],MATCH(Sales[[#This Row],[Code]],Sale_Promotions[Code],0),2)=0,Sales[[#This Row],[Price]],INDEX(Sale_Promotions[[Code]:[Sale Price]],MATCH(Sales[[#This Row],[Code]],Sale_Promotions[Code],0),2))</f>
        <v>1.25</v>
      </c>
      <c r="I9081">
        <f>Sales[[#This Row],[Total Inventory]]*Sales[[#This Row],[Sale_Price]]</f>
        <v>730</v>
      </c>
    </row>
    <row r="9082" spans="1:9" x14ac:dyDescent="0.25">
      <c r="A9082">
        <v>10339</v>
      </c>
      <c r="B9082" t="str">
        <f>INDEX( Table3[],MATCH(Sales[[#This Row],[Category]],Table3[Category],0),1)</f>
        <v>BEER</v>
      </c>
      <c r="C9082" t="s">
        <v>11</v>
      </c>
      <c r="D9082" t="s">
        <v>8624</v>
      </c>
      <c r="E9082" t="s">
        <v>20</v>
      </c>
      <c r="F9082">
        <v>0</v>
      </c>
      <c r="G9082" s="1">
        <v>2.94</v>
      </c>
      <c r="H9082">
        <f>IF(INDEX(Sale_Promotions[[Code]:[Sale Price]],MATCH(Sales[[#This Row],[Code]],Sale_Promotions[Code],0),2)=0,Sales[[#This Row],[Price]],INDEX(Sale_Promotions[[Code]:[Sale Price]],MATCH(Sales[[#This Row],[Code]],Sale_Promotions[Code],0),2))</f>
        <v>2.94</v>
      </c>
      <c r="I9082">
        <f>Sales[[#This Row],[Total Inventory]]*Sales[[#This Row],[Sale_Price]]</f>
        <v>0</v>
      </c>
    </row>
    <row r="9083" spans="1:9" x14ac:dyDescent="0.25">
      <c r="A9083">
        <v>81637</v>
      </c>
      <c r="B9083" t="str">
        <f>INDEX( Table3[],MATCH(Sales[[#This Row],[Category]],Table3[Category],0),1)</f>
        <v>WINE</v>
      </c>
      <c r="C9083" t="s">
        <v>242</v>
      </c>
      <c r="D9083" t="s">
        <v>8625</v>
      </c>
      <c r="E9083" t="s">
        <v>10</v>
      </c>
      <c r="F9083">
        <v>242</v>
      </c>
      <c r="G9083" s="1">
        <v>16.489999999999998</v>
      </c>
      <c r="H9083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9083">
        <f>Sales[[#This Row],[Total Inventory]]*Sales[[#This Row],[Sale_Price]]</f>
        <v>3990.5799999999995</v>
      </c>
    </row>
    <row r="9084" spans="1:9" x14ac:dyDescent="0.25">
      <c r="A9084">
        <v>411310</v>
      </c>
      <c r="B9084" t="str">
        <f>INDEX( Table3[],MATCH(Sales[[#This Row],[Category]],Table3[Category],0),1)</f>
        <v>WINE</v>
      </c>
      <c r="C9084" t="s">
        <v>61</v>
      </c>
      <c r="D9084" t="s">
        <v>8626</v>
      </c>
      <c r="E9084" t="s">
        <v>10</v>
      </c>
      <c r="F9084">
        <v>848</v>
      </c>
      <c r="G9084" s="1">
        <v>15.99</v>
      </c>
      <c r="H908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9084">
        <f>Sales[[#This Row],[Total Inventory]]*Sales[[#This Row],[Sale_Price]]</f>
        <v>13559.52</v>
      </c>
    </row>
    <row r="9085" spans="1:9" x14ac:dyDescent="0.25">
      <c r="A9085">
        <v>72412</v>
      </c>
      <c r="B9085" t="str">
        <f>INDEX( Table3[],MATCH(Sales[[#This Row],[Category]],Table3[Category],0),1)</f>
        <v>LIQUOR</v>
      </c>
      <c r="C9085" t="s">
        <v>245</v>
      </c>
      <c r="D9085" t="s">
        <v>8627</v>
      </c>
      <c r="E9085" t="s">
        <v>10</v>
      </c>
      <c r="F9085">
        <v>0</v>
      </c>
      <c r="G9085" s="1">
        <v>75.989999999999995</v>
      </c>
      <c r="H9085">
        <f>IF(INDEX(Sale_Promotions[[Code]:[Sale Price]],MATCH(Sales[[#This Row],[Code]],Sale_Promotions[Code],0),2)=0,Sales[[#This Row],[Price]],INDEX(Sale_Promotions[[Code]:[Sale Price]],MATCH(Sales[[#This Row],[Code]],Sale_Promotions[Code],0),2))</f>
        <v>75.989999999999995</v>
      </c>
      <c r="I9085">
        <f>Sales[[#This Row],[Total Inventory]]*Sales[[#This Row],[Sale_Price]]</f>
        <v>0</v>
      </c>
    </row>
    <row r="9086" spans="1:9" x14ac:dyDescent="0.25">
      <c r="A9086">
        <v>28687</v>
      </c>
      <c r="B9086" t="str">
        <f>INDEX( Table3[],MATCH(Sales[[#This Row],[Category]],Table3[Category],0),1)</f>
        <v>BEER</v>
      </c>
      <c r="C9086" t="s">
        <v>11</v>
      </c>
      <c r="D9086" t="s">
        <v>8628</v>
      </c>
      <c r="E9086" t="s">
        <v>25</v>
      </c>
      <c r="F9086">
        <v>187</v>
      </c>
      <c r="G9086" s="1">
        <v>1.75</v>
      </c>
      <c r="H9086">
        <f>IF(INDEX(Sale_Promotions[[Code]:[Sale Price]],MATCH(Sales[[#This Row],[Code]],Sale_Promotions[Code],0),2)=0,Sales[[#This Row],[Price]],INDEX(Sale_Promotions[[Code]:[Sale Price]],MATCH(Sales[[#This Row],[Code]],Sale_Promotions[Code],0),2))</f>
        <v>1.75</v>
      </c>
      <c r="I9086">
        <f>Sales[[#This Row],[Total Inventory]]*Sales[[#This Row],[Sale_Price]]</f>
        <v>327.25</v>
      </c>
    </row>
    <row r="9087" spans="1:9" x14ac:dyDescent="0.25">
      <c r="A9087">
        <v>43666</v>
      </c>
      <c r="B9087" t="str">
        <f>INDEX( Table3[],MATCH(Sales[[#This Row],[Category]],Table3[Category],0),1)</f>
        <v>WINE</v>
      </c>
      <c r="C9087" t="s">
        <v>39</v>
      </c>
      <c r="D9087" t="s">
        <v>644</v>
      </c>
      <c r="E9087" t="s">
        <v>10</v>
      </c>
      <c r="F9087">
        <v>13</v>
      </c>
      <c r="G9087" s="1">
        <v>66.989999999999995</v>
      </c>
      <c r="H9087">
        <f>IF(INDEX(Sale_Promotions[[Code]:[Sale Price]],MATCH(Sales[[#This Row],[Code]],Sale_Promotions[Code],0),2)=0,Sales[[#This Row],[Price]],INDEX(Sale_Promotions[[Code]:[Sale Price]],MATCH(Sales[[#This Row],[Code]],Sale_Promotions[Code],0),2))</f>
        <v>66.989999999999995</v>
      </c>
      <c r="I9087">
        <f>Sales[[#This Row],[Total Inventory]]*Sales[[#This Row],[Sale_Price]]</f>
        <v>870.86999999999989</v>
      </c>
    </row>
    <row r="9088" spans="1:9" x14ac:dyDescent="0.25">
      <c r="A9088">
        <v>393479</v>
      </c>
      <c r="B9088" t="str">
        <f>INDEX( Table3[],MATCH(Sales[[#This Row],[Category]],Table3[Category],0),1)</f>
        <v>WINE</v>
      </c>
      <c r="C9088" t="s">
        <v>85</v>
      </c>
      <c r="D9088" t="s">
        <v>8629</v>
      </c>
      <c r="E9088" t="s">
        <v>10</v>
      </c>
      <c r="F9088">
        <v>16</v>
      </c>
      <c r="G9088" s="1">
        <v>6.99</v>
      </c>
      <c r="H9088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9088">
        <f>Sales[[#This Row],[Total Inventory]]*Sales[[#This Row],[Sale_Price]]</f>
        <v>111.84</v>
      </c>
    </row>
    <row r="9089" spans="1:9" x14ac:dyDescent="0.25">
      <c r="A9089">
        <v>71188</v>
      </c>
      <c r="B9089" t="str">
        <f>INDEX( Table3[],MATCH(Sales[[#This Row],[Category]],Table3[Category],0),1)</f>
        <v>LIQUOR</v>
      </c>
      <c r="C9089" t="s">
        <v>26</v>
      </c>
      <c r="D9089" t="s">
        <v>8630</v>
      </c>
      <c r="E9089" t="s">
        <v>10</v>
      </c>
      <c r="F9089">
        <v>326</v>
      </c>
      <c r="G9089" s="1">
        <v>17.489999999999998</v>
      </c>
      <c r="H9089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9089">
        <f>Sales[[#This Row],[Total Inventory]]*Sales[[#This Row],[Sale_Price]]</f>
        <v>5701.74</v>
      </c>
    </row>
    <row r="9090" spans="1:9" x14ac:dyDescent="0.25">
      <c r="A9090">
        <v>38598</v>
      </c>
      <c r="B9090" t="str">
        <f>INDEX( Table3[],MATCH(Sales[[#This Row],[Category]],Table3[Category],0),1)</f>
        <v>LIQUOR</v>
      </c>
      <c r="C9090" t="s">
        <v>35</v>
      </c>
      <c r="D9090" t="s">
        <v>3313</v>
      </c>
      <c r="E9090" t="s">
        <v>16</v>
      </c>
      <c r="F9090">
        <v>1365</v>
      </c>
      <c r="G9090" s="1">
        <v>24.99</v>
      </c>
      <c r="H9090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9090">
        <f>Sales[[#This Row],[Total Inventory]]*Sales[[#This Row],[Sale_Price]]</f>
        <v>34111.35</v>
      </c>
    </row>
    <row r="9091" spans="1:9" x14ac:dyDescent="0.25">
      <c r="A9091">
        <v>75400</v>
      </c>
      <c r="B9091" t="str">
        <f>INDEX( Table3[],MATCH(Sales[[#This Row],[Category]],Table3[Category],0),1)</f>
        <v>WINE</v>
      </c>
      <c r="C9091" t="s">
        <v>83</v>
      </c>
      <c r="D9091" t="s">
        <v>6296</v>
      </c>
      <c r="E9091" t="s">
        <v>10</v>
      </c>
      <c r="F9091">
        <v>2</v>
      </c>
      <c r="G9091" s="1">
        <v>5.49</v>
      </c>
      <c r="H9091">
        <f>IF(INDEX(Sale_Promotions[[Code]:[Sale Price]],MATCH(Sales[[#This Row],[Code]],Sale_Promotions[Code],0),2)=0,Sales[[#This Row],[Price]],INDEX(Sale_Promotions[[Code]:[Sale Price]],MATCH(Sales[[#This Row],[Code]],Sale_Promotions[Code],0),2))</f>
        <v>3.49</v>
      </c>
      <c r="I9091">
        <f>Sales[[#This Row],[Total Inventory]]*Sales[[#This Row],[Sale_Price]]</f>
        <v>6.98</v>
      </c>
    </row>
    <row r="9092" spans="1:9" x14ac:dyDescent="0.25">
      <c r="A9092">
        <v>48375</v>
      </c>
      <c r="B9092" t="str">
        <f>INDEX( Table3[],MATCH(Sales[[#This Row],[Category]],Table3[Category],0),1)</f>
        <v>WINE</v>
      </c>
      <c r="C9092" t="s">
        <v>61</v>
      </c>
      <c r="D9092" t="s">
        <v>8631</v>
      </c>
      <c r="E9092" t="s">
        <v>10</v>
      </c>
      <c r="F9092">
        <v>17</v>
      </c>
      <c r="G9092" s="1">
        <v>67.989999999999995</v>
      </c>
      <c r="H9092">
        <f>IF(INDEX(Sale_Promotions[[Code]:[Sale Price]],MATCH(Sales[[#This Row],[Code]],Sale_Promotions[Code],0),2)=0,Sales[[#This Row],[Price]],INDEX(Sale_Promotions[[Code]:[Sale Price]],MATCH(Sales[[#This Row],[Code]],Sale_Promotions[Code],0),2))</f>
        <v>67.989999999999995</v>
      </c>
      <c r="I9092">
        <f>Sales[[#This Row],[Total Inventory]]*Sales[[#This Row],[Sale_Price]]</f>
        <v>1155.83</v>
      </c>
    </row>
    <row r="9093" spans="1:9" x14ac:dyDescent="0.25">
      <c r="A9093">
        <v>50032</v>
      </c>
      <c r="B9093" t="str">
        <f>INDEX( Table3[],MATCH(Sales[[#This Row],[Category]],Table3[Category],0),1)</f>
        <v>LIQUOR</v>
      </c>
      <c r="C9093" t="s">
        <v>26</v>
      </c>
      <c r="D9093" t="s">
        <v>8460</v>
      </c>
      <c r="E9093" t="s">
        <v>48</v>
      </c>
      <c r="F9093">
        <v>353</v>
      </c>
      <c r="G9093" s="1">
        <v>21.99</v>
      </c>
      <c r="H9093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9093">
        <f>Sales[[#This Row],[Total Inventory]]*Sales[[#This Row],[Sale_Price]]</f>
        <v>7762.4699999999993</v>
      </c>
    </row>
    <row r="9094" spans="1:9" x14ac:dyDescent="0.25">
      <c r="A9094">
        <v>19518</v>
      </c>
      <c r="B9094" t="str">
        <f>INDEX( Table3[],MATCH(Sales[[#This Row],[Category]],Table3[Category],0),1)</f>
        <v>LIQUOR</v>
      </c>
      <c r="C9094" t="s">
        <v>35</v>
      </c>
      <c r="D9094" t="s">
        <v>8632</v>
      </c>
      <c r="E9094" t="s">
        <v>10</v>
      </c>
      <c r="F9094">
        <v>192</v>
      </c>
      <c r="G9094" s="1">
        <v>11.29</v>
      </c>
      <c r="H9094">
        <f>IF(INDEX(Sale_Promotions[[Code]:[Sale Price]],MATCH(Sales[[#This Row],[Code]],Sale_Promotions[Code],0),2)=0,Sales[[#This Row],[Price]],INDEX(Sale_Promotions[[Code]:[Sale Price]],MATCH(Sales[[#This Row],[Code]],Sale_Promotions[Code],0),2))</f>
        <v>11.29</v>
      </c>
      <c r="I9094">
        <f>Sales[[#This Row],[Total Inventory]]*Sales[[#This Row],[Sale_Price]]</f>
        <v>2167.6799999999998</v>
      </c>
    </row>
    <row r="9095" spans="1:9" x14ac:dyDescent="0.25">
      <c r="A9095">
        <v>29437</v>
      </c>
      <c r="B9095" t="str">
        <f>INDEX( Table3[],MATCH(Sales[[#This Row],[Category]],Table3[Category],0),1)</f>
        <v>BEER</v>
      </c>
      <c r="C9095" t="s">
        <v>11</v>
      </c>
      <c r="D9095" t="s">
        <v>8633</v>
      </c>
      <c r="E9095" t="s">
        <v>25</v>
      </c>
      <c r="F9095">
        <v>0</v>
      </c>
      <c r="G9095" s="1">
        <v>3.34</v>
      </c>
      <c r="H9095">
        <f>IF(INDEX(Sale_Promotions[[Code]:[Sale Price]],MATCH(Sales[[#This Row],[Code]],Sale_Promotions[Code],0),2)=0,Sales[[#This Row],[Price]],INDEX(Sale_Promotions[[Code]:[Sale Price]],MATCH(Sales[[#This Row],[Code]],Sale_Promotions[Code],0),2))</f>
        <v>3.34</v>
      </c>
      <c r="I9095">
        <f>Sales[[#This Row],[Total Inventory]]*Sales[[#This Row],[Sale_Price]]</f>
        <v>0</v>
      </c>
    </row>
    <row r="9096" spans="1:9" x14ac:dyDescent="0.25">
      <c r="A9096">
        <v>73284</v>
      </c>
      <c r="B9096" t="str">
        <f>INDEX( Table3[],MATCH(Sales[[#This Row],[Category]],Table3[Category],0),1)</f>
        <v>LIQUOR</v>
      </c>
      <c r="C9096" t="s">
        <v>14</v>
      </c>
      <c r="D9096" t="s">
        <v>8634</v>
      </c>
      <c r="E9096" t="s">
        <v>10</v>
      </c>
      <c r="F9096">
        <v>5</v>
      </c>
      <c r="G9096" s="1">
        <v>378.99</v>
      </c>
      <c r="H9096">
        <f>IF(INDEX(Sale_Promotions[[Code]:[Sale Price]],MATCH(Sales[[#This Row],[Code]],Sale_Promotions[Code],0),2)=0,Sales[[#This Row],[Price]],INDEX(Sale_Promotions[[Code]:[Sale Price]],MATCH(Sales[[#This Row],[Code]],Sale_Promotions[Code],0),2))</f>
        <v>378.99</v>
      </c>
      <c r="I9096">
        <f>Sales[[#This Row],[Total Inventory]]*Sales[[#This Row],[Sale_Price]]</f>
        <v>1894.95</v>
      </c>
    </row>
    <row r="9097" spans="1:9" x14ac:dyDescent="0.25">
      <c r="A9097">
        <v>313613</v>
      </c>
      <c r="B9097" t="str">
        <f>INDEX( Table3[],MATCH(Sales[[#This Row],[Category]],Table3[Category],0),1)</f>
        <v>WINE</v>
      </c>
      <c r="C9097" t="s">
        <v>28</v>
      </c>
      <c r="D9097" t="s">
        <v>8635</v>
      </c>
      <c r="E9097" t="s">
        <v>10</v>
      </c>
      <c r="F9097">
        <v>119</v>
      </c>
      <c r="G9097" s="1">
        <v>8.99</v>
      </c>
      <c r="H909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9097">
        <f>Sales[[#This Row],[Total Inventory]]*Sales[[#This Row],[Sale_Price]]</f>
        <v>1069.81</v>
      </c>
    </row>
    <row r="9098" spans="1:9" x14ac:dyDescent="0.25">
      <c r="A9098">
        <v>31534</v>
      </c>
      <c r="B9098" t="str">
        <f>INDEX( Table3[],MATCH(Sales[[#This Row],[Category]],Table3[Category],0),1)</f>
        <v>WINE</v>
      </c>
      <c r="C9098" t="s">
        <v>28</v>
      </c>
      <c r="D9098" t="s">
        <v>8636</v>
      </c>
      <c r="E9098" t="s">
        <v>10</v>
      </c>
      <c r="F9098">
        <v>1</v>
      </c>
      <c r="G9098" s="1">
        <v>8.99</v>
      </c>
      <c r="H909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9098">
        <f>Sales[[#This Row],[Total Inventory]]*Sales[[#This Row],[Sale_Price]]</f>
        <v>8.99</v>
      </c>
    </row>
    <row r="9099" spans="1:9" x14ac:dyDescent="0.25">
      <c r="A9099">
        <v>29530</v>
      </c>
      <c r="B9099" t="str">
        <f>INDEX( Table3[],MATCH(Sales[[#This Row],[Category]],Table3[Category],0),1)</f>
        <v>LIQUOR</v>
      </c>
      <c r="C9099" t="s">
        <v>102</v>
      </c>
      <c r="D9099" t="s">
        <v>7469</v>
      </c>
      <c r="E9099" t="s">
        <v>10</v>
      </c>
      <c r="F9099">
        <v>380</v>
      </c>
      <c r="G9099" s="1">
        <v>25.99</v>
      </c>
      <c r="H9099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9099">
        <f>Sales[[#This Row],[Total Inventory]]*Sales[[#This Row],[Sale_Price]]</f>
        <v>9876.1999999999989</v>
      </c>
    </row>
    <row r="9100" spans="1:9" x14ac:dyDescent="0.25">
      <c r="A9100">
        <v>80895</v>
      </c>
      <c r="B9100" t="str">
        <f>INDEX( Table3[],MATCH(Sales[[#This Row],[Category]],Table3[Category],0),1)</f>
        <v>WINE</v>
      </c>
      <c r="C9100" t="s">
        <v>242</v>
      </c>
      <c r="D9100" t="s">
        <v>8637</v>
      </c>
      <c r="E9100" t="s">
        <v>3927</v>
      </c>
      <c r="F9100">
        <v>143</v>
      </c>
      <c r="G9100" s="1">
        <v>2.19</v>
      </c>
      <c r="H9100">
        <f>IF(INDEX(Sale_Promotions[[Code]:[Sale Price]],MATCH(Sales[[#This Row],[Code]],Sale_Promotions[Code],0),2)=0,Sales[[#This Row],[Price]],INDEX(Sale_Promotions[[Code]:[Sale Price]],MATCH(Sales[[#This Row],[Code]],Sale_Promotions[Code],0),2))</f>
        <v>2.19</v>
      </c>
      <c r="I9100">
        <f>Sales[[#This Row],[Total Inventory]]*Sales[[#This Row],[Sale_Price]]</f>
        <v>313.17</v>
      </c>
    </row>
    <row r="9101" spans="1:9" x14ac:dyDescent="0.25">
      <c r="A9101">
        <v>73540</v>
      </c>
      <c r="B9101" t="str">
        <f>INDEX( Table3[],MATCH(Sales[[#This Row],[Category]],Table3[Category],0),1)</f>
        <v>LIQUOR</v>
      </c>
      <c r="C9101" t="s">
        <v>102</v>
      </c>
      <c r="D9101" t="s">
        <v>8638</v>
      </c>
      <c r="E9101" t="s">
        <v>10</v>
      </c>
      <c r="F9101">
        <v>67</v>
      </c>
      <c r="G9101" s="1">
        <v>53.99</v>
      </c>
      <c r="H9101">
        <f>IF(INDEX(Sale_Promotions[[Code]:[Sale Price]],MATCH(Sales[[#This Row],[Code]],Sale_Promotions[Code],0),2)=0,Sales[[#This Row],[Price]],INDEX(Sale_Promotions[[Code]:[Sale Price]],MATCH(Sales[[#This Row],[Code]],Sale_Promotions[Code],0),2))</f>
        <v>53.99</v>
      </c>
      <c r="I9101">
        <f>Sales[[#This Row],[Total Inventory]]*Sales[[#This Row],[Sale_Price]]</f>
        <v>3617.33</v>
      </c>
    </row>
    <row r="9102" spans="1:9" x14ac:dyDescent="0.25">
      <c r="A9102">
        <v>337955</v>
      </c>
      <c r="B9102" t="str">
        <f>INDEX( Table3[],MATCH(Sales[[#This Row],[Category]],Table3[Category],0),1)</f>
        <v>WINE</v>
      </c>
      <c r="C9102" t="s">
        <v>61</v>
      </c>
      <c r="D9102" t="s">
        <v>8639</v>
      </c>
      <c r="E9102" t="s">
        <v>10</v>
      </c>
      <c r="F9102">
        <v>0</v>
      </c>
      <c r="G9102" s="1">
        <v>14.69</v>
      </c>
      <c r="H9102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9102">
        <f>Sales[[#This Row],[Total Inventory]]*Sales[[#This Row],[Sale_Price]]</f>
        <v>0</v>
      </c>
    </row>
    <row r="9103" spans="1:9" x14ac:dyDescent="0.25">
      <c r="A9103">
        <v>355003</v>
      </c>
      <c r="B9103" t="str">
        <f>INDEX( Table3[],MATCH(Sales[[#This Row],[Category]],Table3[Category],0),1)</f>
        <v>WINE</v>
      </c>
      <c r="C9103" t="s">
        <v>61</v>
      </c>
      <c r="D9103" t="s">
        <v>8640</v>
      </c>
      <c r="E9103" t="s">
        <v>10</v>
      </c>
      <c r="F9103">
        <v>19</v>
      </c>
      <c r="G9103" s="1">
        <v>84.99</v>
      </c>
      <c r="H9103">
        <f>IF(INDEX(Sale_Promotions[[Code]:[Sale Price]],MATCH(Sales[[#This Row],[Code]],Sale_Promotions[Code],0),2)=0,Sales[[#This Row],[Price]],INDEX(Sale_Promotions[[Code]:[Sale Price]],MATCH(Sales[[#This Row],[Code]],Sale_Promotions[Code],0),2))</f>
        <v>84.99</v>
      </c>
      <c r="I9103">
        <f>Sales[[#This Row],[Total Inventory]]*Sales[[#This Row],[Sale_Price]]</f>
        <v>1614.81</v>
      </c>
    </row>
    <row r="9104" spans="1:9" x14ac:dyDescent="0.25">
      <c r="A9104">
        <v>334479</v>
      </c>
      <c r="B9104" t="str">
        <f>INDEX( Table3[],MATCH(Sales[[#This Row],[Category]],Table3[Category],0),1)</f>
        <v>WINE</v>
      </c>
      <c r="C9104" t="s">
        <v>31</v>
      </c>
      <c r="D9104" t="s">
        <v>8641</v>
      </c>
      <c r="E9104" t="s">
        <v>10</v>
      </c>
      <c r="F9104">
        <v>0</v>
      </c>
      <c r="G9104" s="1">
        <v>14.49</v>
      </c>
      <c r="H9104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9104">
        <f>Sales[[#This Row],[Total Inventory]]*Sales[[#This Row],[Sale_Price]]</f>
        <v>0</v>
      </c>
    </row>
    <row r="9105" spans="1:9" x14ac:dyDescent="0.25">
      <c r="A9105">
        <v>30032</v>
      </c>
      <c r="B9105" t="str">
        <f>INDEX( Table3[],MATCH(Sales[[#This Row],[Category]],Table3[Category],0),1)</f>
        <v>BEER</v>
      </c>
      <c r="C9105" t="s">
        <v>11</v>
      </c>
      <c r="D9105" t="s">
        <v>8642</v>
      </c>
      <c r="E9105" t="s">
        <v>13</v>
      </c>
      <c r="F9105">
        <v>0</v>
      </c>
      <c r="G9105" s="1">
        <v>7.15</v>
      </c>
      <c r="H9105">
        <f>IF(INDEX(Sale_Promotions[[Code]:[Sale Price]],MATCH(Sales[[#This Row],[Code]],Sale_Promotions[Code],0),2)=0,Sales[[#This Row],[Price]],INDEX(Sale_Promotions[[Code]:[Sale Price]],MATCH(Sales[[#This Row],[Code]],Sale_Promotions[Code],0),2))</f>
        <v>7.15</v>
      </c>
      <c r="I9105">
        <f>Sales[[#This Row],[Total Inventory]]*Sales[[#This Row],[Sale_Price]]</f>
        <v>0</v>
      </c>
    </row>
    <row r="9106" spans="1:9" x14ac:dyDescent="0.25">
      <c r="A9106">
        <v>50962</v>
      </c>
      <c r="B9106" t="str">
        <f>INDEX( Table3[],MATCH(Sales[[#This Row],[Category]],Table3[Category],0),1)</f>
        <v>LIQUOR</v>
      </c>
      <c r="C9106" t="s">
        <v>26</v>
      </c>
      <c r="D9106" t="s">
        <v>3386</v>
      </c>
      <c r="E9106" t="s">
        <v>16</v>
      </c>
      <c r="F9106">
        <v>342</v>
      </c>
      <c r="G9106" s="1">
        <v>44.99</v>
      </c>
      <c r="H9106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9106">
        <f>Sales[[#This Row],[Total Inventory]]*Sales[[#This Row],[Sale_Price]]</f>
        <v>15386.58</v>
      </c>
    </row>
    <row r="9107" spans="1:9" x14ac:dyDescent="0.25">
      <c r="A9107">
        <v>25921</v>
      </c>
      <c r="B9107" t="str">
        <f>INDEX( Table3[],MATCH(Sales[[#This Row],[Category]],Table3[Category],0),1)</f>
        <v>BEER</v>
      </c>
      <c r="C9107" t="s">
        <v>11</v>
      </c>
      <c r="D9107" t="s">
        <v>8643</v>
      </c>
      <c r="E9107" t="s">
        <v>92</v>
      </c>
      <c r="F9107">
        <v>240</v>
      </c>
      <c r="G9107" s="1">
        <v>1.42</v>
      </c>
      <c r="H9107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9107">
        <f>Sales[[#This Row],[Total Inventory]]*Sales[[#This Row],[Sale_Price]]</f>
        <v>340.79999999999995</v>
      </c>
    </row>
    <row r="9108" spans="1:9" x14ac:dyDescent="0.25">
      <c r="A9108">
        <v>341204</v>
      </c>
      <c r="B9108" t="str">
        <f>INDEX( Table3[],MATCH(Sales[[#This Row],[Category]],Table3[Category],0),1)</f>
        <v>WINE</v>
      </c>
      <c r="C9108" t="s">
        <v>41</v>
      </c>
      <c r="D9108" t="s">
        <v>8644</v>
      </c>
      <c r="E9108" t="s">
        <v>244</v>
      </c>
      <c r="F9108">
        <v>24</v>
      </c>
      <c r="G9108" s="1">
        <v>4.59</v>
      </c>
      <c r="H9108">
        <f>IF(INDEX(Sale_Promotions[[Code]:[Sale Price]],MATCH(Sales[[#This Row],[Code]],Sale_Promotions[Code],0),2)=0,Sales[[#This Row],[Price]],INDEX(Sale_Promotions[[Code]:[Sale Price]],MATCH(Sales[[#This Row],[Code]],Sale_Promotions[Code],0),2))</f>
        <v>4.59</v>
      </c>
      <c r="I9108">
        <f>Sales[[#This Row],[Total Inventory]]*Sales[[#This Row],[Sale_Price]]</f>
        <v>110.16</v>
      </c>
    </row>
    <row r="9109" spans="1:9" x14ac:dyDescent="0.25">
      <c r="A9109">
        <v>26816</v>
      </c>
      <c r="B9109" t="str">
        <f>INDEX( Table3[],MATCH(Sales[[#This Row],[Category]],Table3[Category],0),1)</f>
        <v>LIQUOR</v>
      </c>
      <c r="C9109" t="s">
        <v>37</v>
      </c>
      <c r="D9109" t="s">
        <v>8645</v>
      </c>
      <c r="E9109" t="s">
        <v>16</v>
      </c>
      <c r="F9109">
        <v>64</v>
      </c>
      <c r="G9109" s="1">
        <v>22.99</v>
      </c>
      <c r="H9109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9109">
        <f>Sales[[#This Row],[Total Inventory]]*Sales[[#This Row],[Sale_Price]]</f>
        <v>1471.36</v>
      </c>
    </row>
    <row r="9110" spans="1:9" x14ac:dyDescent="0.25">
      <c r="A9110">
        <v>86048</v>
      </c>
      <c r="B9110" t="str">
        <f>INDEX( Table3[],MATCH(Sales[[#This Row],[Category]],Table3[Category],0),1)</f>
        <v>WINE</v>
      </c>
      <c r="C9110" t="s">
        <v>28</v>
      </c>
      <c r="D9110" t="s">
        <v>8646</v>
      </c>
      <c r="E9110" t="s">
        <v>10</v>
      </c>
      <c r="F9110">
        <v>22</v>
      </c>
      <c r="G9110" s="1">
        <v>27.99</v>
      </c>
      <c r="H911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9110">
        <f>Sales[[#This Row],[Total Inventory]]*Sales[[#This Row],[Sale_Price]]</f>
        <v>406.78</v>
      </c>
    </row>
    <row r="9111" spans="1:9" x14ac:dyDescent="0.25">
      <c r="A9111">
        <v>88102</v>
      </c>
      <c r="B9111" t="str">
        <f>INDEX( Table3[],MATCH(Sales[[#This Row],[Category]],Table3[Category],0),1)</f>
        <v>WINE</v>
      </c>
      <c r="C9111" t="s">
        <v>83</v>
      </c>
      <c r="D9111" t="s">
        <v>8647</v>
      </c>
      <c r="E9111" t="s">
        <v>332</v>
      </c>
      <c r="F9111">
        <v>59</v>
      </c>
      <c r="G9111" s="1">
        <v>13.69</v>
      </c>
      <c r="H9111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9111">
        <f>Sales[[#This Row],[Total Inventory]]*Sales[[#This Row],[Sale_Price]]</f>
        <v>807.70999999999992</v>
      </c>
    </row>
    <row r="9112" spans="1:9" x14ac:dyDescent="0.25">
      <c r="A9112">
        <v>341198</v>
      </c>
      <c r="B9112" t="str">
        <f>INDEX( Table3[],MATCH(Sales[[#This Row],[Category]],Table3[Category],0),1)</f>
        <v>WINE</v>
      </c>
      <c r="C9112" t="s">
        <v>28</v>
      </c>
      <c r="D9112" t="s">
        <v>8648</v>
      </c>
      <c r="E9112" t="s">
        <v>10</v>
      </c>
      <c r="F9112">
        <v>0</v>
      </c>
      <c r="G9112" s="1">
        <v>13.99</v>
      </c>
      <c r="H9112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9112">
        <f>Sales[[#This Row],[Total Inventory]]*Sales[[#This Row],[Sale_Price]]</f>
        <v>0</v>
      </c>
    </row>
    <row r="9113" spans="1:9" x14ac:dyDescent="0.25">
      <c r="A9113">
        <v>72202</v>
      </c>
      <c r="B9113" t="str">
        <f>INDEX( Table3[],MATCH(Sales[[#This Row],[Category]],Table3[Category],0),1)</f>
        <v>WINE</v>
      </c>
      <c r="C9113" t="s">
        <v>41</v>
      </c>
      <c r="D9113" t="s">
        <v>8649</v>
      </c>
      <c r="E9113" t="s">
        <v>10</v>
      </c>
      <c r="F9113">
        <v>148</v>
      </c>
      <c r="G9113" s="1">
        <v>14.69</v>
      </c>
      <c r="H9113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9113">
        <f>Sales[[#This Row],[Total Inventory]]*Sales[[#This Row],[Sale_Price]]</f>
        <v>2174.12</v>
      </c>
    </row>
    <row r="9114" spans="1:9" x14ac:dyDescent="0.25">
      <c r="A9114">
        <v>74084</v>
      </c>
      <c r="B9114" t="str">
        <f>INDEX( Table3[],MATCH(Sales[[#This Row],[Category]],Table3[Category],0),1)</f>
        <v>BEER</v>
      </c>
      <c r="C9114" t="s">
        <v>1019</v>
      </c>
      <c r="D9114" t="s">
        <v>8650</v>
      </c>
      <c r="E9114" t="s">
        <v>10</v>
      </c>
      <c r="F9114">
        <v>75</v>
      </c>
      <c r="G9114" s="1">
        <v>33.99</v>
      </c>
      <c r="H9114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9114">
        <f>Sales[[#This Row],[Total Inventory]]*Sales[[#This Row],[Sale_Price]]</f>
        <v>2549.25</v>
      </c>
    </row>
    <row r="9115" spans="1:9" x14ac:dyDescent="0.25">
      <c r="A9115">
        <v>50212</v>
      </c>
      <c r="B9115" t="str">
        <f>INDEX( Table3[],MATCH(Sales[[#This Row],[Category]],Table3[Category],0),1)</f>
        <v>BEER</v>
      </c>
      <c r="C9115" t="s">
        <v>11</v>
      </c>
      <c r="D9115" t="s">
        <v>8651</v>
      </c>
      <c r="E9115" t="s">
        <v>25</v>
      </c>
      <c r="F9115">
        <v>149</v>
      </c>
      <c r="G9115" s="1">
        <v>1.85</v>
      </c>
      <c r="H9115">
        <f>IF(INDEX(Sale_Promotions[[Code]:[Sale Price]],MATCH(Sales[[#This Row],[Code]],Sale_Promotions[Code],0),2)=0,Sales[[#This Row],[Price]],INDEX(Sale_Promotions[[Code]:[Sale Price]],MATCH(Sales[[#This Row],[Code]],Sale_Promotions[Code],0),2))</f>
        <v>1.85</v>
      </c>
      <c r="I9115">
        <f>Sales[[#This Row],[Total Inventory]]*Sales[[#This Row],[Sale_Price]]</f>
        <v>275.65000000000003</v>
      </c>
    </row>
    <row r="9116" spans="1:9" x14ac:dyDescent="0.25">
      <c r="A9116">
        <v>28379</v>
      </c>
      <c r="B9116" t="str">
        <f>INDEX( Table3[],MATCH(Sales[[#This Row],[Category]],Table3[Category],0),1)</f>
        <v>BEER</v>
      </c>
      <c r="C9116" t="s">
        <v>11</v>
      </c>
      <c r="D9116" t="s">
        <v>8652</v>
      </c>
      <c r="E9116" t="s">
        <v>25</v>
      </c>
      <c r="F9116">
        <v>144</v>
      </c>
      <c r="G9116" s="1">
        <v>1.4</v>
      </c>
      <c r="H9116">
        <f>IF(INDEX(Sale_Promotions[[Code]:[Sale Price]],MATCH(Sales[[#This Row],[Code]],Sale_Promotions[Code],0),2)=0,Sales[[#This Row],[Price]],INDEX(Sale_Promotions[[Code]:[Sale Price]],MATCH(Sales[[#This Row],[Code]],Sale_Promotions[Code],0),2))</f>
        <v>1.4</v>
      </c>
      <c r="I9116">
        <f>Sales[[#This Row],[Total Inventory]]*Sales[[#This Row],[Sale_Price]]</f>
        <v>201.6</v>
      </c>
    </row>
    <row r="9117" spans="1:9" x14ac:dyDescent="0.25">
      <c r="A9117">
        <v>46527</v>
      </c>
      <c r="B9117" t="str">
        <f>INDEX( Table3[],MATCH(Sales[[#This Row],[Category]],Table3[Category],0),1)</f>
        <v>WINE</v>
      </c>
      <c r="C9117" t="s">
        <v>64</v>
      </c>
      <c r="D9117" t="s">
        <v>8653</v>
      </c>
      <c r="E9117" t="s">
        <v>10</v>
      </c>
      <c r="F9117">
        <v>15</v>
      </c>
      <c r="G9117" s="1">
        <v>25.99</v>
      </c>
      <c r="H9117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9117">
        <f>Sales[[#This Row],[Total Inventory]]*Sales[[#This Row],[Sale_Price]]</f>
        <v>389.84999999999997</v>
      </c>
    </row>
    <row r="9118" spans="1:9" x14ac:dyDescent="0.25">
      <c r="A9118">
        <v>302971</v>
      </c>
      <c r="B9118" t="str">
        <f>INDEX( Table3[],MATCH(Sales[[#This Row],[Category]],Table3[Category],0),1)</f>
        <v>WINE</v>
      </c>
      <c r="C9118" t="s">
        <v>28</v>
      </c>
      <c r="D9118" t="s">
        <v>7004</v>
      </c>
      <c r="E9118" t="s">
        <v>10</v>
      </c>
      <c r="F9118">
        <v>0</v>
      </c>
      <c r="G9118" s="1">
        <v>11.99</v>
      </c>
      <c r="H911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118">
        <f>Sales[[#This Row],[Total Inventory]]*Sales[[#This Row],[Sale_Price]]</f>
        <v>0</v>
      </c>
    </row>
    <row r="9119" spans="1:9" x14ac:dyDescent="0.25">
      <c r="A9119">
        <v>10413</v>
      </c>
      <c r="B9119" t="str">
        <f>INDEX( Table3[],MATCH(Sales[[#This Row],[Category]],Table3[Category],0),1)</f>
        <v>WINE</v>
      </c>
      <c r="C9119" t="s">
        <v>28</v>
      </c>
      <c r="D9119" t="s">
        <v>8654</v>
      </c>
      <c r="E9119" t="s">
        <v>10</v>
      </c>
      <c r="F9119">
        <v>496</v>
      </c>
      <c r="G9119" s="1">
        <v>13.99</v>
      </c>
      <c r="H911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119">
        <f>Sales[[#This Row],[Total Inventory]]*Sales[[#This Row],[Sale_Price]]</f>
        <v>5947.04</v>
      </c>
    </row>
    <row r="9120" spans="1:9" x14ac:dyDescent="0.25">
      <c r="A9120">
        <v>56561</v>
      </c>
      <c r="B9120" t="str">
        <f>INDEX( Table3[],MATCH(Sales[[#This Row],[Category]],Table3[Category],0),1)</f>
        <v>WINE</v>
      </c>
      <c r="C9120" t="s">
        <v>61</v>
      </c>
      <c r="D9120" t="s">
        <v>8655</v>
      </c>
      <c r="E9120" t="s">
        <v>10</v>
      </c>
      <c r="F9120">
        <v>346</v>
      </c>
      <c r="G9120" s="1">
        <v>13.69</v>
      </c>
      <c r="H9120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9120">
        <f>Sales[[#This Row],[Total Inventory]]*Sales[[#This Row],[Sale_Price]]</f>
        <v>4736.74</v>
      </c>
    </row>
    <row r="9121" spans="1:9" x14ac:dyDescent="0.25">
      <c r="A9121">
        <v>41211</v>
      </c>
      <c r="B9121" t="str">
        <f>INDEX( Table3[],MATCH(Sales[[#This Row],[Category]],Table3[Category],0),1)</f>
        <v>WINE</v>
      </c>
      <c r="C9121" t="s">
        <v>53</v>
      </c>
      <c r="D9121" t="s">
        <v>8656</v>
      </c>
      <c r="E9121" t="s">
        <v>10</v>
      </c>
      <c r="F9121">
        <v>17</v>
      </c>
      <c r="G9121" s="1">
        <v>23.99</v>
      </c>
      <c r="H9121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9121">
        <f>Sales[[#This Row],[Total Inventory]]*Sales[[#This Row],[Sale_Price]]</f>
        <v>407.83</v>
      </c>
    </row>
    <row r="9122" spans="1:9" x14ac:dyDescent="0.25">
      <c r="A9122">
        <v>307633</v>
      </c>
      <c r="B9122" t="str">
        <f>INDEX( Table3[],MATCH(Sales[[#This Row],[Category]],Table3[Category],0),1)</f>
        <v>WINE</v>
      </c>
      <c r="C9122" t="s">
        <v>28</v>
      </c>
      <c r="D9122" t="s">
        <v>8657</v>
      </c>
      <c r="E9122" t="s">
        <v>10</v>
      </c>
      <c r="F9122">
        <v>3</v>
      </c>
      <c r="G9122" s="1">
        <v>10.99</v>
      </c>
      <c r="H912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122">
        <f>Sales[[#This Row],[Total Inventory]]*Sales[[#This Row],[Sale_Price]]</f>
        <v>32.97</v>
      </c>
    </row>
    <row r="9123" spans="1:9" x14ac:dyDescent="0.25">
      <c r="A9123">
        <v>41319</v>
      </c>
      <c r="B9123" t="str">
        <f>INDEX( Table3[],MATCH(Sales[[#This Row],[Category]],Table3[Category],0),1)</f>
        <v>WINE</v>
      </c>
      <c r="C9123" t="s">
        <v>53</v>
      </c>
      <c r="D9123" t="s">
        <v>7091</v>
      </c>
      <c r="E9123" t="s">
        <v>449</v>
      </c>
      <c r="F9123">
        <v>760</v>
      </c>
      <c r="G9123" s="1">
        <v>4.99</v>
      </c>
      <c r="H9123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9123">
        <f>Sales[[#This Row],[Total Inventory]]*Sales[[#This Row],[Sale_Price]]</f>
        <v>3792.4</v>
      </c>
    </row>
    <row r="9124" spans="1:9" x14ac:dyDescent="0.25">
      <c r="A9124">
        <v>339918</v>
      </c>
      <c r="B9124" t="str">
        <f>INDEX( Table3[],MATCH(Sales[[#This Row],[Category]],Table3[Category],0),1)</f>
        <v>WINE</v>
      </c>
      <c r="C9124" t="s">
        <v>28</v>
      </c>
      <c r="D9124" t="s">
        <v>8658</v>
      </c>
      <c r="E9124" t="s">
        <v>10</v>
      </c>
      <c r="F9124">
        <v>10</v>
      </c>
      <c r="G9124" s="1">
        <v>13.69</v>
      </c>
      <c r="H9124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9124">
        <f>Sales[[#This Row],[Total Inventory]]*Sales[[#This Row],[Sale_Price]]</f>
        <v>136.9</v>
      </c>
    </row>
    <row r="9125" spans="1:9" x14ac:dyDescent="0.25">
      <c r="A9125">
        <v>320918</v>
      </c>
      <c r="B9125" t="str">
        <f>INDEX( Table3[],MATCH(Sales[[#This Row],[Category]],Table3[Category],0),1)</f>
        <v>WINE</v>
      </c>
      <c r="C9125" t="s">
        <v>61</v>
      </c>
      <c r="D9125" t="s">
        <v>8659</v>
      </c>
      <c r="E9125" t="s">
        <v>10</v>
      </c>
      <c r="F9125">
        <v>2</v>
      </c>
      <c r="G9125" s="1">
        <v>34.99</v>
      </c>
      <c r="H9125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9125">
        <f>Sales[[#This Row],[Total Inventory]]*Sales[[#This Row],[Sale_Price]]</f>
        <v>69.98</v>
      </c>
    </row>
    <row r="9126" spans="1:9" x14ac:dyDescent="0.25">
      <c r="A9126">
        <v>73572</v>
      </c>
      <c r="B9126" t="str">
        <f>INDEX( Table3[],MATCH(Sales[[#This Row],[Category]],Table3[Category],0),1)</f>
        <v>WINE</v>
      </c>
      <c r="C9126" t="s">
        <v>53</v>
      </c>
      <c r="D9126" t="s">
        <v>3630</v>
      </c>
      <c r="E9126" t="s">
        <v>10</v>
      </c>
      <c r="F9126">
        <v>202</v>
      </c>
      <c r="G9126" s="1">
        <v>11.99</v>
      </c>
      <c r="H912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126">
        <f>Sales[[#This Row],[Total Inventory]]*Sales[[#This Row],[Sale_Price]]</f>
        <v>2421.98</v>
      </c>
    </row>
    <row r="9127" spans="1:9" x14ac:dyDescent="0.25">
      <c r="A9127">
        <v>84697</v>
      </c>
      <c r="B9127" t="str">
        <f>INDEX( Table3[],MATCH(Sales[[#This Row],[Category]],Table3[Category],0),1)</f>
        <v>WINE</v>
      </c>
      <c r="C9127" t="s">
        <v>28</v>
      </c>
      <c r="D9127" t="s">
        <v>8660</v>
      </c>
      <c r="E9127" t="s">
        <v>10</v>
      </c>
      <c r="F9127">
        <v>389</v>
      </c>
      <c r="G9127" s="1">
        <v>11.99</v>
      </c>
      <c r="H912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127">
        <f>Sales[[#This Row],[Total Inventory]]*Sales[[#This Row],[Sale_Price]]</f>
        <v>4664.1099999999997</v>
      </c>
    </row>
    <row r="9128" spans="1:9" x14ac:dyDescent="0.25">
      <c r="A9128">
        <v>80420</v>
      </c>
      <c r="B9128" t="str">
        <f>INDEX( Table3[],MATCH(Sales[[#This Row],[Category]],Table3[Category],0),1)</f>
        <v>WINE</v>
      </c>
      <c r="C9128" t="s">
        <v>61</v>
      </c>
      <c r="D9128" t="s">
        <v>8661</v>
      </c>
      <c r="E9128" t="s">
        <v>10</v>
      </c>
      <c r="F9128">
        <v>320</v>
      </c>
      <c r="G9128" s="1">
        <v>11.99</v>
      </c>
      <c r="H9128">
        <f>IF(INDEX(Sale_Promotions[[Code]:[Sale Price]],MATCH(Sales[[#This Row],[Code]],Sale_Promotions[Code],0),2)=0,Sales[[#This Row],[Price]],INDEX(Sale_Promotions[[Code]:[Sale Price]],MATCH(Sales[[#This Row],[Code]],Sale_Promotions[Code],0),2))</f>
        <v>11.19</v>
      </c>
      <c r="I9128">
        <f>Sales[[#This Row],[Total Inventory]]*Sales[[#This Row],[Sale_Price]]</f>
        <v>3580.7999999999997</v>
      </c>
    </row>
    <row r="9129" spans="1:9" x14ac:dyDescent="0.25">
      <c r="A9129">
        <v>73628</v>
      </c>
      <c r="B9129" t="str">
        <f>INDEX( Table3[],MATCH(Sales[[#This Row],[Category]],Table3[Category],0),1)</f>
        <v>WINE</v>
      </c>
      <c r="C9129" t="s">
        <v>31</v>
      </c>
      <c r="D9129" t="s">
        <v>8662</v>
      </c>
      <c r="E9129" t="s">
        <v>10</v>
      </c>
      <c r="F9129">
        <v>1635</v>
      </c>
      <c r="G9129" s="1">
        <v>10.79</v>
      </c>
      <c r="H9129">
        <f>IF(INDEX(Sale_Promotions[[Code]:[Sale Price]],MATCH(Sales[[#This Row],[Code]],Sale_Promotions[Code],0),2)=0,Sales[[#This Row],[Price]],INDEX(Sale_Promotions[[Code]:[Sale Price]],MATCH(Sales[[#This Row],[Code]],Sale_Promotions[Code],0),2))</f>
        <v>8.7899999999999991</v>
      </c>
      <c r="I9129">
        <f>Sales[[#This Row],[Total Inventory]]*Sales[[#This Row],[Sale_Price]]</f>
        <v>14371.649999999998</v>
      </c>
    </row>
    <row r="9130" spans="1:9" x14ac:dyDescent="0.25">
      <c r="A9130">
        <v>332160</v>
      </c>
      <c r="B9130" t="str">
        <f>INDEX( Table3[],MATCH(Sales[[#This Row],[Category]],Table3[Category],0),1)</f>
        <v>WINE</v>
      </c>
      <c r="C9130" t="s">
        <v>39</v>
      </c>
      <c r="D9130" t="s">
        <v>8663</v>
      </c>
      <c r="E9130" t="s">
        <v>10</v>
      </c>
      <c r="F9130">
        <v>0</v>
      </c>
      <c r="G9130" s="1">
        <v>9.7899999999999991</v>
      </c>
      <c r="H9130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9130">
        <f>Sales[[#This Row],[Total Inventory]]*Sales[[#This Row],[Sale_Price]]</f>
        <v>0</v>
      </c>
    </row>
    <row r="9131" spans="1:9" x14ac:dyDescent="0.25">
      <c r="A9131">
        <v>75906</v>
      </c>
      <c r="B9131" t="str">
        <f>INDEX( Table3[],MATCH(Sales[[#This Row],[Category]],Table3[Category],0),1)</f>
        <v>WINE</v>
      </c>
      <c r="C9131" t="s">
        <v>28</v>
      </c>
      <c r="D9131" t="s">
        <v>8664</v>
      </c>
      <c r="E9131" t="s">
        <v>332</v>
      </c>
      <c r="F9131">
        <v>474</v>
      </c>
      <c r="G9131" s="1">
        <v>23.99</v>
      </c>
      <c r="H9131">
        <f>IF(INDEX(Sale_Promotions[[Code]:[Sale Price]],MATCH(Sales[[#This Row],[Code]],Sale_Promotions[Code],0),2)=0,Sales[[#This Row],[Price]],INDEX(Sale_Promotions[[Code]:[Sale Price]],MATCH(Sales[[#This Row],[Code]],Sale_Promotions[Code],0),2))</f>
        <v>22.69</v>
      </c>
      <c r="I9131">
        <f>Sales[[#This Row],[Total Inventory]]*Sales[[#This Row],[Sale_Price]]</f>
        <v>10755.060000000001</v>
      </c>
    </row>
    <row r="9132" spans="1:9" x14ac:dyDescent="0.25">
      <c r="A9132">
        <v>296893</v>
      </c>
      <c r="B9132" t="str">
        <f>INDEX( Table3[],MATCH(Sales[[#This Row],[Category]],Table3[Category],0),1)</f>
        <v>WINE</v>
      </c>
      <c r="C9132" t="s">
        <v>163</v>
      </c>
      <c r="D9132" t="s">
        <v>8665</v>
      </c>
      <c r="E9132" t="s">
        <v>10</v>
      </c>
      <c r="F9132">
        <v>219</v>
      </c>
      <c r="G9132" s="1">
        <v>10.99</v>
      </c>
      <c r="H913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132">
        <f>Sales[[#This Row],[Total Inventory]]*Sales[[#This Row],[Sale_Price]]</f>
        <v>2406.81</v>
      </c>
    </row>
    <row r="9133" spans="1:9" x14ac:dyDescent="0.25">
      <c r="A9133">
        <v>27759</v>
      </c>
      <c r="B9133" t="str">
        <f>INDEX( Table3[],MATCH(Sales[[#This Row],[Category]],Table3[Category],0),1)</f>
        <v>BEER</v>
      </c>
      <c r="C9133" t="s">
        <v>11</v>
      </c>
      <c r="D9133" t="s">
        <v>8666</v>
      </c>
      <c r="E9133" t="s">
        <v>25</v>
      </c>
      <c r="F9133">
        <v>48</v>
      </c>
      <c r="G9133" s="1">
        <v>1.83</v>
      </c>
      <c r="H9133">
        <f>IF(INDEX(Sale_Promotions[[Code]:[Sale Price]],MATCH(Sales[[#This Row],[Code]],Sale_Promotions[Code],0),2)=0,Sales[[#This Row],[Price]],INDEX(Sale_Promotions[[Code]:[Sale Price]],MATCH(Sales[[#This Row],[Code]],Sale_Promotions[Code],0),2))</f>
        <v>1.83</v>
      </c>
      <c r="I9133">
        <f>Sales[[#This Row],[Total Inventory]]*Sales[[#This Row],[Sale_Price]]</f>
        <v>87.84</v>
      </c>
    </row>
    <row r="9134" spans="1:9" x14ac:dyDescent="0.25">
      <c r="A9134">
        <v>81205</v>
      </c>
      <c r="B9134" t="str">
        <f>INDEX( Table3[],MATCH(Sales[[#This Row],[Category]],Table3[Category],0),1)</f>
        <v>WINE</v>
      </c>
      <c r="C9134" t="s">
        <v>61</v>
      </c>
      <c r="D9134" t="s">
        <v>8667</v>
      </c>
      <c r="E9134" t="s">
        <v>10</v>
      </c>
      <c r="F9134">
        <v>37</v>
      </c>
      <c r="G9134" s="1">
        <v>8.49</v>
      </c>
      <c r="H9134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9134">
        <f>Sales[[#This Row],[Total Inventory]]*Sales[[#This Row],[Sale_Price]]</f>
        <v>314.13</v>
      </c>
    </row>
    <row r="9135" spans="1:9" x14ac:dyDescent="0.25">
      <c r="A9135">
        <v>71332</v>
      </c>
      <c r="B9135" t="str">
        <f>INDEX( Table3[],MATCH(Sales[[#This Row],[Category]],Table3[Category],0),1)</f>
        <v>LIQUOR</v>
      </c>
      <c r="C9135" t="s">
        <v>175</v>
      </c>
      <c r="D9135" t="s">
        <v>8668</v>
      </c>
      <c r="E9135" t="s">
        <v>10</v>
      </c>
      <c r="F9135">
        <v>211</v>
      </c>
      <c r="G9135" s="1">
        <v>21.99</v>
      </c>
      <c r="H913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9135">
        <f>Sales[[#This Row],[Total Inventory]]*Sales[[#This Row],[Sale_Price]]</f>
        <v>4639.8899999999994</v>
      </c>
    </row>
    <row r="9136" spans="1:9" x14ac:dyDescent="0.25">
      <c r="A9136">
        <v>300588</v>
      </c>
      <c r="B9136" t="str">
        <f>INDEX( Table3[],MATCH(Sales[[#This Row],[Category]],Table3[Category],0),1)</f>
        <v>WINE</v>
      </c>
      <c r="C9136" t="s">
        <v>163</v>
      </c>
      <c r="D9136" t="s">
        <v>8669</v>
      </c>
      <c r="E9136" t="s">
        <v>10</v>
      </c>
      <c r="F9136">
        <v>186</v>
      </c>
      <c r="G9136" s="1">
        <v>8.99</v>
      </c>
      <c r="H9136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9136">
        <f>Sales[[#This Row],[Total Inventory]]*Sales[[#This Row],[Sale_Price]]</f>
        <v>1672.14</v>
      </c>
    </row>
    <row r="9137" spans="1:9" x14ac:dyDescent="0.25">
      <c r="A9137">
        <v>59692</v>
      </c>
      <c r="B9137" t="e">
        <f>INDEX( Table3[],MATCH(Sales[[#This Row],[Category]],Table3[Category],0),1)</f>
        <v>#N/A</v>
      </c>
      <c r="D9137" t="s">
        <v>8670</v>
      </c>
      <c r="E9137" t="s">
        <v>8671</v>
      </c>
      <c r="F9137">
        <v>0</v>
      </c>
      <c r="G9137" s="1">
        <v>0.39</v>
      </c>
      <c r="H9137">
        <f>IF(INDEX(Sale_Promotions[[Code]:[Sale Price]],MATCH(Sales[[#This Row],[Code]],Sale_Promotions[Code],0),2)=0,Sales[[#This Row],[Price]],INDEX(Sale_Promotions[[Code]:[Sale Price]],MATCH(Sales[[#This Row],[Code]],Sale_Promotions[Code],0),2))</f>
        <v>0.39</v>
      </c>
      <c r="I9137">
        <f>Sales[[#This Row],[Total Inventory]]*Sales[[#This Row],[Sale_Price]]</f>
        <v>0</v>
      </c>
    </row>
    <row r="9138" spans="1:9" x14ac:dyDescent="0.25">
      <c r="A9138">
        <v>52710</v>
      </c>
      <c r="B9138" t="str">
        <f>INDEX( Table3[],MATCH(Sales[[#This Row],[Category]],Table3[Category],0),1)</f>
        <v>WINE</v>
      </c>
      <c r="C9138" t="s">
        <v>28</v>
      </c>
      <c r="D9138" t="s">
        <v>8672</v>
      </c>
      <c r="E9138" t="s">
        <v>10</v>
      </c>
      <c r="F9138">
        <v>275</v>
      </c>
      <c r="G9138" s="1">
        <v>13.99</v>
      </c>
      <c r="H913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138">
        <f>Sales[[#This Row],[Total Inventory]]*Sales[[#This Row],[Sale_Price]]</f>
        <v>3022.25</v>
      </c>
    </row>
    <row r="9139" spans="1:9" x14ac:dyDescent="0.25">
      <c r="A9139">
        <v>83825</v>
      </c>
      <c r="B9139" t="str">
        <f>INDEX( Table3[],MATCH(Sales[[#This Row],[Category]],Table3[Category],0),1)</f>
        <v>WINE</v>
      </c>
      <c r="C9139" t="s">
        <v>28</v>
      </c>
      <c r="D9139" t="s">
        <v>8673</v>
      </c>
      <c r="E9139" t="s">
        <v>23</v>
      </c>
      <c r="F9139">
        <v>180</v>
      </c>
      <c r="G9139" s="1">
        <v>10.99</v>
      </c>
      <c r="H913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139">
        <f>Sales[[#This Row],[Total Inventory]]*Sales[[#This Row],[Sale_Price]]</f>
        <v>1978.2</v>
      </c>
    </row>
    <row r="9140" spans="1:9" x14ac:dyDescent="0.25">
      <c r="A9140">
        <v>332658</v>
      </c>
      <c r="B9140" t="str">
        <f>INDEX( Table3[],MATCH(Sales[[#This Row],[Category]],Table3[Category],0),1)</f>
        <v>WINE</v>
      </c>
      <c r="C9140" t="s">
        <v>41</v>
      </c>
      <c r="D9140" t="s">
        <v>8674</v>
      </c>
      <c r="E9140" t="s">
        <v>10</v>
      </c>
      <c r="F9140">
        <v>0</v>
      </c>
      <c r="G9140" s="1">
        <v>17.989999999999998</v>
      </c>
      <c r="H9140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9140">
        <f>Sales[[#This Row],[Total Inventory]]*Sales[[#This Row],[Sale_Price]]</f>
        <v>0</v>
      </c>
    </row>
    <row r="9141" spans="1:9" x14ac:dyDescent="0.25">
      <c r="A9141">
        <v>14311</v>
      </c>
      <c r="B9141" t="str">
        <f>INDEX( Table3[],MATCH(Sales[[#This Row],[Category]],Table3[Category],0),1)</f>
        <v>LIQUOR</v>
      </c>
      <c r="C9141" t="s">
        <v>14</v>
      </c>
      <c r="D9141" t="s">
        <v>483</v>
      </c>
      <c r="E9141" t="s">
        <v>10</v>
      </c>
      <c r="F9141">
        <v>271</v>
      </c>
      <c r="G9141" s="1">
        <v>215.99</v>
      </c>
      <c r="H9141">
        <f>IF(INDEX(Sale_Promotions[[Code]:[Sale Price]],MATCH(Sales[[#This Row],[Code]],Sale_Promotions[Code],0),2)=0,Sales[[#This Row],[Price]],INDEX(Sale_Promotions[[Code]:[Sale Price]],MATCH(Sales[[#This Row],[Code]],Sale_Promotions[Code],0),2))</f>
        <v>209.49</v>
      </c>
      <c r="I9141">
        <f>Sales[[#This Row],[Total Inventory]]*Sales[[#This Row],[Sale_Price]]</f>
        <v>56771.79</v>
      </c>
    </row>
    <row r="9142" spans="1:9" x14ac:dyDescent="0.25">
      <c r="A9142">
        <v>28770</v>
      </c>
      <c r="B9142" t="str">
        <f>INDEX( Table3[],MATCH(Sales[[#This Row],[Category]],Table3[Category],0),1)</f>
        <v>LIQUOR</v>
      </c>
      <c r="C9142" t="s">
        <v>245</v>
      </c>
      <c r="D9142" t="s">
        <v>8675</v>
      </c>
      <c r="E9142" t="s">
        <v>16</v>
      </c>
      <c r="F9142">
        <v>253</v>
      </c>
      <c r="G9142" s="1">
        <v>12.69</v>
      </c>
      <c r="H9142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9142">
        <f>Sales[[#This Row],[Total Inventory]]*Sales[[#This Row],[Sale_Price]]</f>
        <v>3210.5699999999997</v>
      </c>
    </row>
    <row r="9143" spans="1:9" x14ac:dyDescent="0.25">
      <c r="A9143">
        <v>336011</v>
      </c>
      <c r="B9143" t="str">
        <f>INDEX( Table3[],MATCH(Sales[[#This Row],[Category]],Table3[Category],0),1)</f>
        <v>WINE</v>
      </c>
      <c r="C9143" t="s">
        <v>41</v>
      </c>
      <c r="D9143" t="s">
        <v>8676</v>
      </c>
      <c r="E9143" t="s">
        <v>10</v>
      </c>
      <c r="F9143">
        <v>3</v>
      </c>
      <c r="G9143" s="1">
        <v>14.49</v>
      </c>
      <c r="H9143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9143">
        <f>Sales[[#This Row],[Total Inventory]]*Sales[[#This Row],[Sale_Price]]</f>
        <v>43.47</v>
      </c>
    </row>
    <row r="9144" spans="1:9" x14ac:dyDescent="0.25">
      <c r="A9144">
        <v>75481</v>
      </c>
      <c r="B9144" t="str">
        <f>INDEX( Table3[],MATCH(Sales[[#This Row],[Category]],Table3[Category],0),1)</f>
        <v>BEER</v>
      </c>
      <c r="C9144" t="s">
        <v>1019</v>
      </c>
      <c r="D9144" t="s">
        <v>7330</v>
      </c>
      <c r="E9144" t="s">
        <v>449</v>
      </c>
      <c r="F9144">
        <v>0</v>
      </c>
      <c r="G9144" s="1">
        <v>1.79</v>
      </c>
      <c r="H9144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9144">
        <f>Sales[[#This Row],[Total Inventory]]*Sales[[#This Row],[Sale_Price]]</f>
        <v>0</v>
      </c>
    </row>
    <row r="9145" spans="1:9" x14ac:dyDescent="0.25">
      <c r="A9145">
        <v>83178</v>
      </c>
      <c r="B9145" t="str">
        <f>INDEX( Table3[],MATCH(Sales[[#This Row],[Category]],Table3[Category],0),1)</f>
        <v>WINE</v>
      </c>
      <c r="C9145" t="s">
        <v>61</v>
      </c>
      <c r="D9145" t="s">
        <v>8677</v>
      </c>
      <c r="E9145" t="s">
        <v>10</v>
      </c>
      <c r="F9145">
        <v>434</v>
      </c>
      <c r="G9145" s="1">
        <v>21.99</v>
      </c>
      <c r="H9145">
        <f>IF(INDEX(Sale_Promotions[[Code]:[Sale Price]],MATCH(Sales[[#This Row],[Code]],Sale_Promotions[Code],0),2)=0,Sales[[#This Row],[Price]],INDEX(Sale_Promotions[[Code]:[Sale Price]],MATCH(Sales[[#This Row],[Code]],Sale_Promotions[Code],0),2))</f>
        <v>21.09</v>
      </c>
      <c r="I9145">
        <f>Sales[[#This Row],[Total Inventory]]*Sales[[#This Row],[Sale_Price]]</f>
        <v>9153.06</v>
      </c>
    </row>
    <row r="9146" spans="1:9" x14ac:dyDescent="0.25">
      <c r="A9146">
        <v>23590</v>
      </c>
      <c r="B9146" t="str">
        <f>INDEX( Table3[],MATCH(Sales[[#This Row],[Category]],Table3[Category],0),1)</f>
        <v>WINE</v>
      </c>
      <c r="C9146" t="s">
        <v>28</v>
      </c>
      <c r="D9146" t="s">
        <v>8678</v>
      </c>
      <c r="E9146" t="s">
        <v>10</v>
      </c>
      <c r="F9146">
        <v>278</v>
      </c>
      <c r="G9146" s="1">
        <v>15.99</v>
      </c>
      <c r="H9146">
        <f>IF(INDEX(Sale_Promotions[[Code]:[Sale Price]],MATCH(Sales[[#This Row],[Code]],Sale_Promotions[Code],0),2)=0,Sales[[#This Row],[Price]],INDEX(Sale_Promotions[[Code]:[Sale Price]],MATCH(Sales[[#This Row],[Code]],Sale_Promotions[Code],0),2))</f>
        <v>13.39</v>
      </c>
      <c r="I9146">
        <f>Sales[[#This Row],[Total Inventory]]*Sales[[#This Row],[Sale_Price]]</f>
        <v>3722.42</v>
      </c>
    </row>
    <row r="9147" spans="1:9" x14ac:dyDescent="0.25">
      <c r="A9147">
        <v>14001</v>
      </c>
      <c r="B9147" t="str">
        <f>INDEX( Table3[],MATCH(Sales[[#This Row],[Category]],Table3[Category],0),1)</f>
        <v>WINE</v>
      </c>
      <c r="C9147" t="s">
        <v>61</v>
      </c>
      <c r="D9147" t="s">
        <v>8679</v>
      </c>
      <c r="E9147" t="s">
        <v>10</v>
      </c>
      <c r="F9147">
        <v>434</v>
      </c>
      <c r="G9147" s="1">
        <v>15.99</v>
      </c>
      <c r="H914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9147">
        <f>Sales[[#This Row],[Total Inventory]]*Sales[[#This Row],[Sale_Price]]</f>
        <v>6939.66</v>
      </c>
    </row>
    <row r="9148" spans="1:9" x14ac:dyDescent="0.25">
      <c r="A9148">
        <v>87203</v>
      </c>
      <c r="B9148" t="str">
        <f>INDEX( Table3[],MATCH(Sales[[#This Row],[Category]],Table3[Category],0),1)</f>
        <v>WINE</v>
      </c>
      <c r="C9148" t="s">
        <v>43</v>
      </c>
      <c r="D9148" t="s">
        <v>8680</v>
      </c>
      <c r="E9148" t="s">
        <v>10</v>
      </c>
      <c r="F9148">
        <v>400</v>
      </c>
      <c r="G9148" s="1">
        <v>9.49</v>
      </c>
      <c r="H9148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9148">
        <f>Sales[[#This Row],[Total Inventory]]*Sales[[#This Row],[Sale_Price]]</f>
        <v>3796</v>
      </c>
    </row>
    <row r="9149" spans="1:9" x14ac:dyDescent="0.25">
      <c r="A9149">
        <v>50172</v>
      </c>
      <c r="B9149" t="str">
        <f>INDEX( Table3[],MATCH(Sales[[#This Row],[Category]],Table3[Category],0),1)</f>
        <v>WINE</v>
      </c>
      <c r="C9149" t="s">
        <v>28</v>
      </c>
      <c r="D9149" t="s">
        <v>1830</v>
      </c>
      <c r="E9149" t="s">
        <v>23</v>
      </c>
      <c r="F9149">
        <v>0</v>
      </c>
      <c r="G9149" s="1">
        <v>11.99</v>
      </c>
      <c r="H914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149">
        <f>Sales[[#This Row],[Total Inventory]]*Sales[[#This Row],[Sale_Price]]</f>
        <v>0</v>
      </c>
    </row>
    <row r="9150" spans="1:9" x14ac:dyDescent="0.25">
      <c r="A9150">
        <v>99970</v>
      </c>
      <c r="B9150" t="str">
        <f>INDEX( Table3[],MATCH(Sales[[#This Row],[Category]],Table3[Category],0),1)</f>
        <v>BEER</v>
      </c>
      <c r="C9150" t="s">
        <v>11</v>
      </c>
      <c r="D9150" t="s">
        <v>8681</v>
      </c>
      <c r="E9150" t="s">
        <v>25</v>
      </c>
      <c r="F9150">
        <v>292</v>
      </c>
      <c r="G9150" s="1">
        <v>1.84</v>
      </c>
      <c r="H9150">
        <f>IF(INDEX(Sale_Promotions[[Code]:[Sale Price]],MATCH(Sales[[#This Row],[Code]],Sale_Promotions[Code],0),2)=0,Sales[[#This Row],[Price]],INDEX(Sale_Promotions[[Code]:[Sale Price]],MATCH(Sales[[#This Row],[Code]],Sale_Promotions[Code],0),2))</f>
        <v>1.84</v>
      </c>
      <c r="I9150">
        <f>Sales[[#This Row],[Total Inventory]]*Sales[[#This Row],[Sale_Price]]</f>
        <v>537.28</v>
      </c>
    </row>
    <row r="9151" spans="1:9" x14ac:dyDescent="0.25">
      <c r="A9151">
        <v>73890</v>
      </c>
      <c r="B9151" t="str">
        <f>INDEX( Table3[],MATCH(Sales[[#This Row],[Category]],Table3[Category],0),1)</f>
        <v>WINE</v>
      </c>
      <c r="C9151" t="s">
        <v>17</v>
      </c>
      <c r="D9151" t="s">
        <v>8682</v>
      </c>
      <c r="E9151" t="s">
        <v>10</v>
      </c>
      <c r="F9151">
        <v>1</v>
      </c>
      <c r="G9151" s="1">
        <v>10.99</v>
      </c>
      <c r="H9151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9151">
        <f>Sales[[#This Row],[Total Inventory]]*Sales[[#This Row],[Sale_Price]]</f>
        <v>7.99</v>
      </c>
    </row>
    <row r="9152" spans="1:9" x14ac:dyDescent="0.25">
      <c r="A9152">
        <v>20389</v>
      </c>
      <c r="B9152" t="str">
        <f>INDEX( Table3[],MATCH(Sales[[#This Row],[Category]],Table3[Category],0),1)</f>
        <v>WINE</v>
      </c>
      <c r="C9152" t="s">
        <v>61</v>
      </c>
      <c r="D9152" t="s">
        <v>8683</v>
      </c>
      <c r="E9152" t="s">
        <v>10</v>
      </c>
      <c r="F9152">
        <v>58</v>
      </c>
      <c r="G9152" s="1">
        <v>174.99</v>
      </c>
      <c r="H9152">
        <f>IF(INDEX(Sale_Promotions[[Code]:[Sale Price]],MATCH(Sales[[#This Row],[Code]],Sale_Promotions[Code],0),2)=0,Sales[[#This Row],[Price]],INDEX(Sale_Promotions[[Code]:[Sale Price]],MATCH(Sales[[#This Row],[Code]],Sale_Promotions[Code],0),2))</f>
        <v>174.99</v>
      </c>
      <c r="I9152">
        <f>Sales[[#This Row],[Total Inventory]]*Sales[[#This Row],[Sale_Price]]</f>
        <v>10149.42</v>
      </c>
    </row>
    <row r="9153" spans="1:9" x14ac:dyDescent="0.25">
      <c r="A9153">
        <v>13218</v>
      </c>
      <c r="B9153" t="str">
        <f>INDEX( Table3[],MATCH(Sales[[#This Row],[Category]],Table3[Category],0),1)</f>
        <v>WINE</v>
      </c>
      <c r="C9153" t="s">
        <v>28</v>
      </c>
      <c r="D9153" t="s">
        <v>8684</v>
      </c>
      <c r="E9153" t="s">
        <v>48</v>
      </c>
      <c r="F9153">
        <v>81</v>
      </c>
      <c r="G9153" s="1">
        <v>34.99</v>
      </c>
      <c r="H9153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9153">
        <f>Sales[[#This Row],[Total Inventory]]*Sales[[#This Row],[Sale_Price]]</f>
        <v>2834.19</v>
      </c>
    </row>
    <row r="9154" spans="1:9" x14ac:dyDescent="0.25">
      <c r="A9154">
        <v>26883</v>
      </c>
      <c r="B9154" t="str">
        <f>INDEX( Table3[],MATCH(Sales[[#This Row],[Category]],Table3[Category],0),1)</f>
        <v>WINE</v>
      </c>
      <c r="C9154" t="s">
        <v>61</v>
      </c>
      <c r="D9154" t="s">
        <v>8685</v>
      </c>
      <c r="E9154" t="s">
        <v>10</v>
      </c>
      <c r="F9154">
        <v>43</v>
      </c>
      <c r="G9154" s="1">
        <v>24.99</v>
      </c>
      <c r="H9154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9154">
        <f>Sales[[#This Row],[Total Inventory]]*Sales[[#This Row],[Sale_Price]]</f>
        <v>1074.57</v>
      </c>
    </row>
    <row r="9155" spans="1:9" x14ac:dyDescent="0.25">
      <c r="A9155">
        <v>335253</v>
      </c>
      <c r="B9155" t="str">
        <f>INDEX( Table3[],MATCH(Sales[[#This Row],[Category]],Table3[Category],0),1)</f>
        <v>WINE</v>
      </c>
      <c r="C9155" t="s">
        <v>28</v>
      </c>
      <c r="D9155" t="s">
        <v>8686</v>
      </c>
      <c r="E9155" t="s">
        <v>10</v>
      </c>
      <c r="F9155">
        <v>43</v>
      </c>
      <c r="G9155" s="1">
        <v>20.99</v>
      </c>
      <c r="H9155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9155">
        <f>Sales[[#This Row],[Total Inventory]]*Sales[[#This Row],[Sale_Price]]</f>
        <v>709.06999999999994</v>
      </c>
    </row>
    <row r="9156" spans="1:9" x14ac:dyDescent="0.25">
      <c r="A9156">
        <v>308544</v>
      </c>
      <c r="B9156" t="str">
        <f>INDEX( Table3[],MATCH(Sales[[#This Row],[Category]],Table3[Category],0),1)</f>
        <v>OTHER</v>
      </c>
      <c r="C9156" t="s">
        <v>75</v>
      </c>
      <c r="D9156" t="s">
        <v>8687</v>
      </c>
      <c r="E9156" t="s">
        <v>10</v>
      </c>
      <c r="F9156">
        <v>13</v>
      </c>
      <c r="G9156" s="1">
        <v>16.989999999999998</v>
      </c>
      <c r="H9156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9156">
        <f>Sales[[#This Row],[Total Inventory]]*Sales[[#This Row],[Sale_Price]]</f>
        <v>220.86999999999998</v>
      </c>
    </row>
    <row r="9157" spans="1:9" x14ac:dyDescent="0.25">
      <c r="A9157">
        <v>342149</v>
      </c>
      <c r="B9157" t="str">
        <f>INDEX( Table3[],MATCH(Sales[[#This Row],[Category]],Table3[Category],0),1)</f>
        <v>LIQUOR</v>
      </c>
      <c r="C9157" t="s">
        <v>57</v>
      </c>
      <c r="D9157" t="s">
        <v>3768</v>
      </c>
      <c r="E9157" t="s">
        <v>449</v>
      </c>
      <c r="F9157">
        <v>0</v>
      </c>
      <c r="G9157" s="1">
        <v>4.3899999999999997</v>
      </c>
      <c r="H9157">
        <f>IF(INDEX(Sale_Promotions[[Code]:[Sale Price]],MATCH(Sales[[#This Row],[Code]],Sale_Promotions[Code],0),2)=0,Sales[[#This Row],[Price]],INDEX(Sale_Promotions[[Code]:[Sale Price]],MATCH(Sales[[#This Row],[Code]],Sale_Promotions[Code],0),2))</f>
        <v>4.3899999999999997</v>
      </c>
      <c r="I9157">
        <f>Sales[[#This Row],[Total Inventory]]*Sales[[#This Row],[Sale_Price]]</f>
        <v>0</v>
      </c>
    </row>
    <row r="9158" spans="1:9" x14ac:dyDescent="0.25">
      <c r="A9158">
        <v>32123</v>
      </c>
      <c r="B9158" t="str">
        <f>INDEX( Table3[],MATCH(Sales[[#This Row],[Category]],Table3[Category],0),1)</f>
        <v>LIQUOR</v>
      </c>
      <c r="C9158" t="s">
        <v>198</v>
      </c>
      <c r="D9158" t="s">
        <v>6907</v>
      </c>
      <c r="E9158" t="s">
        <v>133</v>
      </c>
      <c r="F9158">
        <v>427</v>
      </c>
      <c r="G9158" s="1">
        <v>28.99</v>
      </c>
      <c r="H9158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9158">
        <f>Sales[[#This Row],[Total Inventory]]*Sales[[#This Row],[Sale_Price]]</f>
        <v>12378.73</v>
      </c>
    </row>
    <row r="9159" spans="1:9" x14ac:dyDescent="0.25">
      <c r="A9159">
        <v>326969</v>
      </c>
      <c r="B9159" t="str">
        <f>INDEX( Table3[],MATCH(Sales[[#This Row],[Category]],Table3[Category],0),1)</f>
        <v>WINE</v>
      </c>
      <c r="C9159" t="s">
        <v>28</v>
      </c>
      <c r="D9159" t="s">
        <v>8688</v>
      </c>
      <c r="E9159" t="s">
        <v>2304</v>
      </c>
      <c r="F9159">
        <v>0</v>
      </c>
      <c r="G9159" s="1">
        <v>74.989999999999995</v>
      </c>
      <c r="H9159">
        <f>IF(INDEX(Sale_Promotions[[Code]:[Sale Price]],MATCH(Sales[[#This Row],[Code]],Sale_Promotions[Code],0),2)=0,Sales[[#This Row],[Price]],INDEX(Sale_Promotions[[Code]:[Sale Price]],MATCH(Sales[[#This Row],[Code]],Sale_Promotions[Code],0),2))</f>
        <v>74.989999999999995</v>
      </c>
      <c r="I9159">
        <f>Sales[[#This Row],[Total Inventory]]*Sales[[#This Row],[Sale_Price]]</f>
        <v>0</v>
      </c>
    </row>
    <row r="9160" spans="1:9" x14ac:dyDescent="0.25">
      <c r="A9160">
        <v>316648</v>
      </c>
      <c r="B9160" t="str">
        <f>INDEX( Table3[],MATCH(Sales[[#This Row],[Category]],Table3[Category],0),1)</f>
        <v>WINE</v>
      </c>
      <c r="C9160" t="s">
        <v>31</v>
      </c>
      <c r="D9160" t="s">
        <v>8689</v>
      </c>
      <c r="E9160" t="s">
        <v>10</v>
      </c>
      <c r="F9160">
        <v>0</v>
      </c>
      <c r="G9160" s="1">
        <v>19.989999999999998</v>
      </c>
      <c r="H9160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9160">
        <f>Sales[[#This Row],[Total Inventory]]*Sales[[#This Row],[Sale_Price]]</f>
        <v>0</v>
      </c>
    </row>
    <row r="9161" spans="1:9" x14ac:dyDescent="0.25">
      <c r="A9161">
        <v>310813</v>
      </c>
      <c r="B9161" t="str">
        <f>INDEX( Table3[],MATCH(Sales[[#This Row],[Category]],Table3[Category],0),1)</f>
        <v>WINE</v>
      </c>
      <c r="C9161" t="s">
        <v>61</v>
      </c>
      <c r="D9161" t="s">
        <v>8690</v>
      </c>
      <c r="E9161" t="s">
        <v>10</v>
      </c>
      <c r="F9161">
        <v>0</v>
      </c>
      <c r="G9161" s="1">
        <v>20.99</v>
      </c>
      <c r="H9161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9161">
        <f>Sales[[#This Row],[Total Inventory]]*Sales[[#This Row],[Sale_Price]]</f>
        <v>0</v>
      </c>
    </row>
    <row r="9162" spans="1:9" x14ac:dyDescent="0.25">
      <c r="A9162">
        <v>329403</v>
      </c>
      <c r="B9162" t="str">
        <f>INDEX( Table3[],MATCH(Sales[[#This Row],[Category]],Table3[Category],0),1)</f>
        <v>WINE</v>
      </c>
      <c r="C9162" t="s">
        <v>41</v>
      </c>
      <c r="D9162" t="s">
        <v>8691</v>
      </c>
      <c r="E9162" t="s">
        <v>10</v>
      </c>
      <c r="F9162">
        <v>5</v>
      </c>
      <c r="G9162" s="1">
        <v>14.49</v>
      </c>
      <c r="H9162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9162">
        <f>Sales[[#This Row],[Total Inventory]]*Sales[[#This Row],[Sale_Price]]</f>
        <v>72.45</v>
      </c>
    </row>
    <row r="9163" spans="1:9" x14ac:dyDescent="0.25">
      <c r="A9163">
        <v>75013</v>
      </c>
      <c r="B9163" t="str">
        <f>INDEX( Table3[],MATCH(Sales[[#This Row],[Category]],Table3[Category],0),1)</f>
        <v>LIQUOR</v>
      </c>
      <c r="C9163" t="s">
        <v>46</v>
      </c>
      <c r="D9163" t="s">
        <v>8692</v>
      </c>
      <c r="E9163" t="s">
        <v>16</v>
      </c>
      <c r="F9163">
        <v>152</v>
      </c>
      <c r="G9163" s="1">
        <v>18.489999999999998</v>
      </c>
      <c r="H9163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9163">
        <f>Sales[[#This Row],[Total Inventory]]*Sales[[#This Row],[Sale_Price]]</f>
        <v>2810.4799999999996</v>
      </c>
    </row>
    <row r="9164" spans="1:9" x14ac:dyDescent="0.25">
      <c r="A9164">
        <v>74110</v>
      </c>
      <c r="B9164" t="str">
        <f>INDEX( Table3[],MATCH(Sales[[#This Row],[Category]],Table3[Category],0),1)</f>
        <v>WINE</v>
      </c>
      <c r="C9164" t="s">
        <v>61</v>
      </c>
      <c r="D9164" t="s">
        <v>8693</v>
      </c>
      <c r="E9164" t="s">
        <v>10</v>
      </c>
      <c r="F9164">
        <v>474</v>
      </c>
      <c r="G9164" s="1">
        <v>7.69</v>
      </c>
      <c r="H9164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9164">
        <f>Sales[[#This Row],[Total Inventory]]*Sales[[#This Row],[Sale_Price]]</f>
        <v>3645.0600000000004</v>
      </c>
    </row>
    <row r="9165" spans="1:9" x14ac:dyDescent="0.25">
      <c r="A9165">
        <v>46005</v>
      </c>
      <c r="B9165" t="str">
        <f>INDEX( Table3[],MATCH(Sales[[#This Row],[Category]],Table3[Category],0),1)</f>
        <v>WINE</v>
      </c>
      <c r="C9165" t="s">
        <v>61</v>
      </c>
      <c r="D9165" t="s">
        <v>8694</v>
      </c>
      <c r="E9165" t="s">
        <v>10</v>
      </c>
      <c r="F9165">
        <v>98</v>
      </c>
      <c r="G9165" s="1">
        <v>25.99</v>
      </c>
      <c r="H9165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9165">
        <f>Sales[[#This Row],[Total Inventory]]*Sales[[#This Row],[Sale_Price]]</f>
        <v>2547.02</v>
      </c>
    </row>
    <row r="9166" spans="1:9" x14ac:dyDescent="0.25">
      <c r="A9166">
        <v>29959</v>
      </c>
      <c r="B9166" t="str">
        <f>INDEX( Table3[],MATCH(Sales[[#This Row],[Category]],Table3[Category],0),1)</f>
        <v>BEER</v>
      </c>
      <c r="C9166" t="s">
        <v>11</v>
      </c>
      <c r="D9166" t="s">
        <v>8695</v>
      </c>
      <c r="E9166" t="s">
        <v>13</v>
      </c>
      <c r="F9166">
        <v>0</v>
      </c>
      <c r="G9166" s="1">
        <v>5.67</v>
      </c>
      <c r="H9166">
        <f>IF(INDEX(Sale_Promotions[[Code]:[Sale Price]],MATCH(Sales[[#This Row],[Code]],Sale_Promotions[Code],0),2)=0,Sales[[#This Row],[Price]],INDEX(Sale_Promotions[[Code]:[Sale Price]],MATCH(Sales[[#This Row],[Code]],Sale_Promotions[Code],0),2))</f>
        <v>5.67</v>
      </c>
      <c r="I9166">
        <f>Sales[[#This Row],[Total Inventory]]*Sales[[#This Row],[Sale_Price]]</f>
        <v>0</v>
      </c>
    </row>
    <row r="9167" spans="1:9" x14ac:dyDescent="0.25">
      <c r="A9167">
        <v>302768</v>
      </c>
      <c r="B9167" t="str">
        <f>INDEX( Table3[],MATCH(Sales[[#This Row],[Category]],Table3[Category],0),1)</f>
        <v>WINE</v>
      </c>
      <c r="C9167" t="s">
        <v>41</v>
      </c>
      <c r="D9167" t="s">
        <v>5924</v>
      </c>
      <c r="E9167" t="s">
        <v>10</v>
      </c>
      <c r="F9167">
        <v>9</v>
      </c>
      <c r="G9167" s="1">
        <v>56.99</v>
      </c>
      <c r="H9167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9167">
        <f>Sales[[#This Row],[Total Inventory]]*Sales[[#This Row],[Sale_Price]]</f>
        <v>512.91</v>
      </c>
    </row>
    <row r="9168" spans="1:9" x14ac:dyDescent="0.25">
      <c r="A9168">
        <v>335266</v>
      </c>
      <c r="B9168" t="str">
        <f>INDEX( Table3[],MATCH(Sales[[#This Row],[Category]],Table3[Category],0),1)</f>
        <v>WINE</v>
      </c>
      <c r="C9168" t="s">
        <v>28</v>
      </c>
      <c r="D9168" t="s">
        <v>8696</v>
      </c>
      <c r="E9168" t="s">
        <v>23</v>
      </c>
      <c r="F9168">
        <v>93</v>
      </c>
      <c r="G9168" s="1">
        <v>14.99</v>
      </c>
      <c r="H9168">
        <f>IF(INDEX(Sale_Promotions[[Code]:[Sale Price]],MATCH(Sales[[#This Row],[Code]],Sale_Promotions[Code],0),2)=0,Sales[[#This Row],[Price]],INDEX(Sale_Promotions[[Code]:[Sale Price]],MATCH(Sales[[#This Row],[Code]],Sale_Promotions[Code],0),2))</f>
        <v>13.39</v>
      </c>
      <c r="I9168">
        <f>Sales[[#This Row],[Total Inventory]]*Sales[[#This Row],[Sale_Price]]</f>
        <v>1245.27</v>
      </c>
    </row>
    <row r="9169" spans="1:9" x14ac:dyDescent="0.25">
      <c r="A9169">
        <v>71063</v>
      </c>
      <c r="B9169" t="str">
        <f>INDEX( Table3[],MATCH(Sales[[#This Row],[Category]],Table3[Category],0),1)</f>
        <v>LIQUOR</v>
      </c>
      <c r="C9169" t="s">
        <v>245</v>
      </c>
      <c r="D9169" t="s">
        <v>4743</v>
      </c>
      <c r="E9169" t="s">
        <v>48</v>
      </c>
      <c r="F9169">
        <v>188</v>
      </c>
      <c r="G9169" s="1">
        <v>11.49</v>
      </c>
      <c r="H9169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9169">
        <f>Sales[[#This Row],[Total Inventory]]*Sales[[#This Row],[Sale_Price]]</f>
        <v>2160.12</v>
      </c>
    </row>
    <row r="9170" spans="1:9" x14ac:dyDescent="0.25">
      <c r="A9170">
        <v>94293</v>
      </c>
      <c r="B9170" t="str">
        <f>INDEX( Table3[],MATCH(Sales[[#This Row],[Category]],Table3[Category],0),1)</f>
        <v>BEER</v>
      </c>
      <c r="C9170" t="s">
        <v>11</v>
      </c>
      <c r="D9170" t="s">
        <v>8697</v>
      </c>
      <c r="E9170" t="s">
        <v>25</v>
      </c>
      <c r="F9170">
        <v>671</v>
      </c>
      <c r="G9170" s="1">
        <v>1.05</v>
      </c>
      <c r="H9170">
        <f>IF(INDEX(Sale_Promotions[[Code]:[Sale Price]],MATCH(Sales[[#This Row],[Code]],Sale_Promotions[Code],0),2)=0,Sales[[#This Row],[Price]],INDEX(Sale_Promotions[[Code]:[Sale Price]],MATCH(Sales[[#This Row],[Code]],Sale_Promotions[Code],0),2))</f>
        <v>1.05</v>
      </c>
      <c r="I9170">
        <f>Sales[[#This Row],[Total Inventory]]*Sales[[#This Row],[Sale_Price]]</f>
        <v>704.55000000000007</v>
      </c>
    </row>
    <row r="9171" spans="1:9" x14ac:dyDescent="0.25">
      <c r="A9171">
        <v>346158</v>
      </c>
      <c r="B9171" t="str">
        <f>INDEX( Table3[],MATCH(Sales[[#This Row],[Category]],Table3[Category],0),1)</f>
        <v>WINE</v>
      </c>
      <c r="C9171" t="s">
        <v>242</v>
      </c>
      <c r="D9171" t="s">
        <v>8698</v>
      </c>
      <c r="E9171" t="s">
        <v>10</v>
      </c>
      <c r="F9171">
        <v>17</v>
      </c>
      <c r="G9171" s="1">
        <v>11.39</v>
      </c>
      <c r="H9171">
        <f>IF(INDEX(Sale_Promotions[[Code]:[Sale Price]],MATCH(Sales[[#This Row],[Code]],Sale_Promotions[Code],0),2)=0,Sales[[#This Row],[Price]],INDEX(Sale_Promotions[[Code]:[Sale Price]],MATCH(Sales[[#This Row],[Code]],Sale_Promotions[Code],0),2))</f>
        <v>11.39</v>
      </c>
      <c r="I9171">
        <f>Sales[[#This Row],[Total Inventory]]*Sales[[#This Row],[Sale_Price]]</f>
        <v>193.63</v>
      </c>
    </row>
    <row r="9172" spans="1:9" x14ac:dyDescent="0.25">
      <c r="A9172">
        <v>70061</v>
      </c>
      <c r="B9172" t="str">
        <f>INDEX( Table3[],MATCH(Sales[[#This Row],[Category]],Table3[Category],0),1)</f>
        <v>LIQUOR</v>
      </c>
      <c r="C9172" t="s">
        <v>175</v>
      </c>
      <c r="D9172" t="s">
        <v>1409</v>
      </c>
      <c r="E9172" t="s">
        <v>10</v>
      </c>
      <c r="F9172">
        <v>396</v>
      </c>
      <c r="G9172" s="1">
        <v>19.989999999999998</v>
      </c>
      <c r="H9172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9172">
        <f>Sales[[#This Row],[Total Inventory]]*Sales[[#This Row],[Sale_Price]]</f>
        <v>7916.0399999999991</v>
      </c>
    </row>
    <row r="9173" spans="1:9" x14ac:dyDescent="0.25">
      <c r="A9173">
        <v>36250</v>
      </c>
      <c r="B9173" t="str">
        <f>INDEX( Table3[],MATCH(Sales[[#This Row],[Category]],Table3[Category],0),1)</f>
        <v>LIQUOR</v>
      </c>
      <c r="C9173" t="s">
        <v>37</v>
      </c>
      <c r="D9173" t="s">
        <v>7323</v>
      </c>
      <c r="E9173" t="s">
        <v>16</v>
      </c>
      <c r="F9173">
        <v>279</v>
      </c>
      <c r="G9173" s="1">
        <v>44.99</v>
      </c>
      <c r="H9173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9173">
        <f>Sales[[#This Row],[Total Inventory]]*Sales[[#This Row],[Sale_Price]]</f>
        <v>12552.210000000001</v>
      </c>
    </row>
    <row r="9174" spans="1:9" x14ac:dyDescent="0.25">
      <c r="A9174">
        <v>40849</v>
      </c>
      <c r="B9174" t="str">
        <f>INDEX( Table3[],MATCH(Sales[[#This Row],[Category]],Table3[Category],0),1)</f>
        <v>WINE</v>
      </c>
      <c r="C9174" t="s">
        <v>28</v>
      </c>
      <c r="D9174" t="s">
        <v>8699</v>
      </c>
      <c r="E9174" t="s">
        <v>10</v>
      </c>
      <c r="F9174">
        <v>1</v>
      </c>
      <c r="G9174" s="1">
        <v>15.49</v>
      </c>
      <c r="H9174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9174">
        <f>Sales[[#This Row],[Total Inventory]]*Sales[[#This Row],[Sale_Price]]</f>
        <v>15.49</v>
      </c>
    </row>
    <row r="9175" spans="1:9" x14ac:dyDescent="0.25">
      <c r="A9175">
        <v>305536</v>
      </c>
      <c r="B9175" t="str">
        <f>INDEX( Table3[],MATCH(Sales[[#This Row],[Category]],Table3[Category],0),1)</f>
        <v>WINE</v>
      </c>
      <c r="C9175" t="s">
        <v>43</v>
      </c>
      <c r="D9175" t="s">
        <v>8700</v>
      </c>
      <c r="E9175" t="s">
        <v>10</v>
      </c>
      <c r="F9175">
        <v>1119</v>
      </c>
      <c r="G9175" s="1">
        <v>15.49</v>
      </c>
      <c r="H917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175">
        <f>Sales[[#This Row],[Total Inventory]]*Sales[[#This Row],[Sale_Price]]</f>
        <v>13416.81</v>
      </c>
    </row>
    <row r="9176" spans="1:9" x14ac:dyDescent="0.25">
      <c r="A9176">
        <v>81893</v>
      </c>
      <c r="B9176" t="str">
        <f>INDEX( Table3[],MATCH(Sales[[#This Row],[Category]],Table3[Category],0),1)</f>
        <v>WINE</v>
      </c>
      <c r="C9176" t="s">
        <v>28</v>
      </c>
      <c r="D9176" t="s">
        <v>8701</v>
      </c>
      <c r="E9176" t="s">
        <v>10</v>
      </c>
      <c r="F9176">
        <v>218</v>
      </c>
      <c r="G9176" s="1">
        <v>15.99</v>
      </c>
      <c r="H9176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9176">
        <f>Sales[[#This Row],[Total Inventory]]*Sales[[#This Row],[Sale_Price]]</f>
        <v>3376.82</v>
      </c>
    </row>
    <row r="9177" spans="1:9" x14ac:dyDescent="0.25">
      <c r="A9177">
        <v>94269</v>
      </c>
      <c r="B9177" t="str">
        <f>INDEX( Table3[],MATCH(Sales[[#This Row],[Category]],Table3[Category],0),1)</f>
        <v>BEER</v>
      </c>
      <c r="C9177" t="s">
        <v>11</v>
      </c>
      <c r="D9177" t="s">
        <v>8702</v>
      </c>
      <c r="E9177" t="s">
        <v>25</v>
      </c>
      <c r="F9177">
        <v>498</v>
      </c>
      <c r="G9177" s="1">
        <v>2</v>
      </c>
      <c r="H9177">
        <f>IF(INDEX(Sale_Promotions[[Code]:[Sale Price]],MATCH(Sales[[#This Row],[Code]],Sale_Promotions[Code],0),2)=0,Sales[[#This Row],[Price]],INDEX(Sale_Promotions[[Code]:[Sale Price]],MATCH(Sales[[#This Row],[Code]],Sale_Promotions[Code],0),2))</f>
        <v>2</v>
      </c>
      <c r="I9177">
        <f>Sales[[#This Row],[Total Inventory]]*Sales[[#This Row],[Sale_Price]]</f>
        <v>996</v>
      </c>
    </row>
    <row r="9178" spans="1:9" x14ac:dyDescent="0.25">
      <c r="A9178">
        <v>346379</v>
      </c>
      <c r="B9178" t="str">
        <f>INDEX( Table3[],MATCH(Sales[[#This Row],[Category]],Table3[Category],0),1)</f>
        <v>LIQUOR</v>
      </c>
      <c r="C9178" t="s">
        <v>35</v>
      </c>
      <c r="D9178" t="s">
        <v>8703</v>
      </c>
      <c r="E9178" t="s">
        <v>133</v>
      </c>
      <c r="F9178">
        <v>45</v>
      </c>
      <c r="G9178" s="1">
        <v>31.99</v>
      </c>
      <c r="H9178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9178">
        <f>Sales[[#This Row],[Total Inventory]]*Sales[[#This Row],[Sale_Price]]</f>
        <v>1439.55</v>
      </c>
    </row>
    <row r="9179" spans="1:9" x14ac:dyDescent="0.25">
      <c r="A9179">
        <v>26093</v>
      </c>
      <c r="B9179" t="str">
        <f>INDEX( Table3[],MATCH(Sales[[#This Row],[Category]],Table3[Category],0),1)</f>
        <v>WINE</v>
      </c>
      <c r="C9179" t="s">
        <v>61</v>
      </c>
      <c r="D9179" t="s">
        <v>8704</v>
      </c>
      <c r="E9179" t="s">
        <v>10</v>
      </c>
      <c r="F9179">
        <v>195</v>
      </c>
      <c r="G9179" s="1">
        <v>15.49</v>
      </c>
      <c r="H9179">
        <f>IF(INDEX(Sale_Promotions[[Code]:[Sale Price]],MATCH(Sales[[#This Row],[Code]],Sale_Promotions[Code],0),2)=0,Sales[[#This Row],[Price]],INDEX(Sale_Promotions[[Code]:[Sale Price]],MATCH(Sales[[#This Row],[Code]],Sale_Promotions[Code],0),2))</f>
        <v>14.29</v>
      </c>
      <c r="I9179">
        <f>Sales[[#This Row],[Total Inventory]]*Sales[[#This Row],[Sale_Price]]</f>
        <v>2786.5499999999997</v>
      </c>
    </row>
    <row r="9180" spans="1:9" x14ac:dyDescent="0.25">
      <c r="A9180">
        <v>38733</v>
      </c>
      <c r="B9180" t="str">
        <f>INDEX( Table3[],MATCH(Sales[[#This Row],[Category]],Table3[Category],0),1)</f>
        <v>LIQUOR</v>
      </c>
      <c r="C9180" t="s">
        <v>57</v>
      </c>
      <c r="D9180" t="s">
        <v>8426</v>
      </c>
      <c r="E9180" t="s">
        <v>16</v>
      </c>
      <c r="F9180">
        <v>214</v>
      </c>
      <c r="G9180" s="1">
        <v>21.99</v>
      </c>
      <c r="H9180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9180">
        <f>Sales[[#This Row],[Total Inventory]]*Sales[[#This Row],[Sale_Price]]</f>
        <v>4705.8599999999997</v>
      </c>
    </row>
    <row r="9181" spans="1:9" x14ac:dyDescent="0.25">
      <c r="A9181">
        <v>12136</v>
      </c>
      <c r="B9181" t="str">
        <f>INDEX( Table3[],MATCH(Sales[[#This Row],[Category]],Table3[Category],0),1)</f>
        <v>LIQUOR</v>
      </c>
      <c r="C9181" t="s">
        <v>175</v>
      </c>
      <c r="D9181" t="s">
        <v>8705</v>
      </c>
      <c r="E9181" t="s">
        <v>10</v>
      </c>
      <c r="F9181">
        <v>55</v>
      </c>
      <c r="G9181" s="1">
        <v>15.99</v>
      </c>
      <c r="H9181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9181">
        <f>Sales[[#This Row],[Total Inventory]]*Sales[[#This Row],[Sale_Price]]</f>
        <v>686.95</v>
      </c>
    </row>
    <row r="9182" spans="1:9" x14ac:dyDescent="0.25">
      <c r="A9182">
        <v>79354</v>
      </c>
      <c r="B9182" t="str">
        <f>INDEX( Table3[],MATCH(Sales[[#This Row],[Category]],Table3[Category],0),1)</f>
        <v>LIQUOR</v>
      </c>
      <c r="C9182" t="s">
        <v>46</v>
      </c>
      <c r="D9182" t="s">
        <v>8706</v>
      </c>
      <c r="E9182" t="s">
        <v>16</v>
      </c>
      <c r="F9182">
        <v>176</v>
      </c>
      <c r="G9182" s="1">
        <v>13.99</v>
      </c>
      <c r="H9182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9182">
        <f>Sales[[#This Row],[Total Inventory]]*Sales[[#This Row],[Sale_Price]]</f>
        <v>2462.2400000000002</v>
      </c>
    </row>
    <row r="9183" spans="1:9" x14ac:dyDescent="0.25">
      <c r="A9183">
        <v>48386</v>
      </c>
      <c r="B9183" t="str">
        <f>INDEX( Table3[],MATCH(Sales[[#This Row],[Category]],Table3[Category],0),1)</f>
        <v>LIQUOR</v>
      </c>
      <c r="C9183" t="s">
        <v>26</v>
      </c>
      <c r="D9183" t="s">
        <v>8707</v>
      </c>
      <c r="E9183" t="s">
        <v>8708</v>
      </c>
      <c r="F9183">
        <v>1698</v>
      </c>
      <c r="G9183" s="1">
        <v>1.49</v>
      </c>
      <c r="H9183">
        <f>IF(INDEX(Sale_Promotions[[Code]:[Sale Price]],MATCH(Sales[[#This Row],[Code]],Sale_Promotions[Code],0),2)=0,Sales[[#This Row],[Price]],INDEX(Sale_Promotions[[Code]:[Sale Price]],MATCH(Sales[[#This Row],[Code]],Sale_Promotions[Code],0),2))</f>
        <v>1.49</v>
      </c>
      <c r="I9183">
        <f>Sales[[#This Row],[Total Inventory]]*Sales[[#This Row],[Sale_Price]]</f>
        <v>2530.02</v>
      </c>
    </row>
    <row r="9184" spans="1:9" x14ac:dyDescent="0.25">
      <c r="A9184">
        <v>26323</v>
      </c>
      <c r="B9184" t="str">
        <f>INDEX( Table3[],MATCH(Sales[[#This Row],[Category]],Table3[Category],0),1)</f>
        <v>BEER</v>
      </c>
      <c r="C9184" t="s">
        <v>11</v>
      </c>
      <c r="D9184" t="s">
        <v>8709</v>
      </c>
      <c r="E9184" t="s">
        <v>25</v>
      </c>
      <c r="F9184">
        <v>1134</v>
      </c>
      <c r="G9184" s="1">
        <v>1.84</v>
      </c>
      <c r="H9184">
        <f>IF(INDEX(Sale_Promotions[[Code]:[Sale Price]],MATCH(Sales[[#This Row],[Code]],Sale_Promotions[Code],0),2)=0,Sales[[#This Row],[Price]],INDEX(Sale_Promotions[[Code]:[Sale Price]],MATCH(Sales[[#This Row],[Code]],Sale_Promotions[Code],0),2))</f>
        <v>1.84</v>
      </c>
      <c r="I9184">
        <f>Sales[[#This Row],[Total Inventory]]*Sales[[#This Row],[Sale_Price]]</f>
        <v>2086.56</v>
      </c>
    </row>
    <row r="9185" spans="1:9" x14ac:dyDescent="0.25">
      <c r="A9185">
        <v>42390</v>
      </c>
      <c r="B9185" t="str">
        <f>INDEX( Table3[],MATCH(Sales[[#This Row],[Category]],Table3[Category],0),1)</f>
        <v>LIQUOR</v>
      </c>
      <c r="C9185" t="s">
        <v>26</v>
      </c>
      <c r="D9185" t="s">
        <v>6104</v>
      </c>
      <c r="E9185" t="s">
        <v>10</v>
      </c>
      <c r="F9185">
        <v>117</v>
      </c>
      <c r="G9185" s="1">
        <v>8.49</v>
      </c>
      <c r="H9185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9185">
        <f>Sales[[#This Row],[Total Inventory]]*Sales[[#This Row],[Sale_Price]]</f>
        <v>993.33</v>
      </c>
    </row>
    <row r="9186" spans="1:9" x14ac:dyDescent="0.25">
      <c r="A9186">
        <v>84484</v>
      </c>
      <c r="B9186" t="str">
        <f>INDEX( Table3[],MATCH(Sales[[#This Row],[Category]],Table3[Category],0),1)</f>
        <v>WINE</v>
      </c>
      <c r="C9186" t="s">
        <v>28</v>
      </c>
      <c r="D9186" t="s">
        <v>8710</v>
      </c>
      <c r="E9186" t="s">
        <v>10</v>
      </c>
      <c r="F9186">
        <v>163</v>
      </c>
      <c r="G9186" s="1">
        <v>5.79</v>
      </c>
      <c r="H9186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9186">
        <f>Sales[[#This Row],[Total Inventory]]*Sales[[#This Row],[Sale_Price]]</f>
        <v>943.77</v>
      </c>
    </row>
    <row r="9187" spans="1:9" x14ac:dyDescent="0.25">
      <c r="A9187">
        <v>307901</v>
      </c>
      <c r="B9187" t="str">
        <f>INDEX( Table3[],MATCH(Sales[[#This Row],[Category]],Table3[Category],0),1)</f>
        <v>LIQUOR</v>
      </c>
      <c r="C9187" t="s">
        <v>198</v>
      </c>
      <c r="D9187" t="s">
        <v>3563</v>
      </c>
      <c r="E9187" t="s">
        <v>133</v>
      </c>
      <c r="F9187">
        <v>172</v>
      </c>
      <c r="G9187" s="1">
        <v>38.99</v>
      </c>
      <c r="H9187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9187">
        <f>Sales[[#This Row],[Total Inventory]]*Sales[[#This Row],[Sale_Price]]</f>
        <v>6706.2800000000007</v>
      </c>
    </row>
    <row r="9188" spans="1:9" x14ac:dyDescent="0.25">
      <c r="A9188">
        <v>89591</v>
      </c>
      <c r="B9188" t="str">
        <f>INDEX( Table3[],MATCH(Sales[[#This Row],[Category]],Table3[Category],0),1)</f>
        <v>WINE</v>
      </c>
      <c r="C9188" t="s">
        <v>83</v>
      </c>
      <c r="D9188" t="s">
        <v>8711</v>
      </c>
      <c r="E9188" t="s">
        <v>1183</v>
      </c>
      <c r="F9188">
        <v>88</v>
      </c>
      <c r="G9188" s="1">
        <v>14.49</v>
      </c>
      <c r="H9188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9188">
        <f>Sales[[#This Row],[Total Inventory]]*Sales[[#This Row],[Sale_Price]]</f>
        <v>1275.1200000000001</v>
      </c>
    </row>
    <row r="9189" spans="1:9" x14ac:dyDescent="0.25">
      <c r="A9189">
        <v>23896</v>
      </c>
      <c r="B9189" t="str">
        <f>INDEX( Table3[],MATCH(Sales[[#This Row],[Category]],Table3[Category],0),1)</f>
        <v>BEER</v>
      </c>
      <c r="C9189" t="s">
        <v>11</v>
      </c>
      <c r="D9189" t="s">
        <v>8712</v>
      </c>
      <c r="E9189" t="s">
        <v>859</v>
      </c>
      <c r="F9189">
        <v>6</v>
      </c>
      <c r="G9189" s="1">
        <v>1.4</v>
      </c>
      <c r="H9189">
        <f>IF(INDEX(Sale_Promotions[[Code]:[Sale Price]],MATCH(Sales[[#This Row],[Code]],Sale_Promotions[Code],0),2)=0,Sales[[#This Row],[Price]],INDEX(Sale_Promotions[[Code]:[Sale Price]],MATCH(Sales[[#This Row],[Code]],Sale_Promotions[Code],0),2))</f>
        <v>1.4</v>
      </c>
      <c r="I9189">
        <f>Sales[[#This Row],[Total Inventory]]*Sales[[#This Row],[Sale_Price]]</f>
        <v>8.3999999999999986</v>
      </c>
    </row>
    <row r="9190" spans="1:9" x14ac:dyDescent="0.25">
      <c r="A9190">
        <v>70426</v>
      </c>
      <c r="B9190" t="str">
        <f>INDEX( Table3[],MATCH(Sales[[#This Row],[Category]],Table3[Category],0),1)</f>
        <v>LIQUOR</v>
      </c>
      <c r="C9190" t="s">
        <v>198</v>
      </c>
      <c r="D9190" t="s">
        <v>8713</v>
      </c>
      <c r="E9190" t="s">
        <v>10</v>
      </c>
      <c r="F9190">
        <v>1</v>
      </c>
      <c r="G9190" s="1">
        <v>40.99</v>
      </c>
      <c r="H9190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9190">
        <f>Sales[[#This Row],[Total Inventory]]*Sales[[#This Row],[Sale_Price]]</f>
        <v>40.99</v>
      </c>
    </row>
    <row r="9191" spans="1:9" x14ac:dyDescent="0.25">
      <c r="A9191">
        <v>30073</v>
      </c>
      <c r="B9191" t="str">
        <f>INDEX( Table3[],MATCH(Sales[[#This Row],[Category]],Table3[Category],0),1)</f>
        <v>BEER</v>
      </c>
      <c r="C9191" t="s">
        <v>11</v>
      </c>
      <c r="D9191" t="s">
        <v>8714</v>
      </c>
      <c r="E9191" t="s">
        <v>13</v>
      </c>
      <c r="F9191">
        <v>0</v>
      </c>
      <c r="G9191" s="1">
        <v>6.81</v>
      </c>
      <c r="H9191">
        <f>IF(INDEX(Sale_Promotions[[Code]:[Sale Price]],MATCH(Sales[[#This Row],[Code]],Sale_Promotions[Code],0),2)=0,Sales[[#This Row],[Price]],INDEX(Sale_Promotions[[Code]:[Sale Price]],MATCH(Sales[[#This Row],[Code]],Sale_Promotions[Code],0),2))</f>
        <v>6.81</v>
      </c>
      <c r="I9191">
        <f>Sales[[#This Row],[Total Inventory]]*Sales[[#This Row],[Sale_Price]]</f>
        <v>0</v>
      </c>
    </row>
    <row r="9192" spans="1:9" x14ac:dyDescent="0.25">
      <c r="A9192">
        <v>232398</v>
      </c>
      <c r="B9192" t="str">
        <f>INDEX( Table3[],MATCH(Sales[[#This Row],[Category]],Table3[Category],0),1)</f>
        <v>LIQUOR</v>
      </c>
      <c r="C9192" t="s">
        <v>35</v>
      </c>
      <c r="D9192" t="s">
        <v>8715</v>
      </c>
      <c r="E9192" t="s">
        <v>10</v>
      </c>
      <c r="F9192">
        <v>54</v>
      </c>
      <c r="G9192" s="1">
        <v>49.99</v>
      </c>
      <c r="H9192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9192">
        <f>Sales[[#This Row],[Total Inventory]]*Sales[[#This Row],[Sale_Price]]</f>
        <v>2699.46</v>
      </c>
    </row>
    <row r="9193" spans="1:9" x14ac:dyDescent="0.25">
      <c r="A9193">
        <v>35050</v>
      </c>
      <c r="B9193" t="str">
        <f>INDEX( Table3[],MATCH(Sales[[#This Row],[Category]],Table3[Category],0),1)</f>
        <v>LIQUOR</v>
      </c>
      <c r="C9193" t="s">
        <v>37</v>
      </c>
      <c r="D9193" t="s">
        <v>5176</v>
      </c>
      <c r="E9193" t="s">
        <v>16</v>
      </c>
      <c r="F9193">
        <v>1082</v>
      </c>
      <c r="G9193" s="1">
        <v>14.99</v>
      </c>
      <c r="H9193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9193">
        <f>Sales[[#This Row],[Total Inventory]]*Sales[[#This Row],[Sale_Price]]</f>
        <v>14812.58</v>
      </c>
    </row>
    <row r="9194" spans="1:9" x14ac:dyDescent="0.25">
      <c r="A9194">
        <v>320892</v>
      </c>
      <c r="B9194" t="str">
        <f>INDEX( Table3[],MATCH(Sales[[#This Row],[Category]],Table3[Category],0),1)</f>
        <v>WINE</v>
      </c>
      <c r="C9194" t="s">
        <v>41</v>
      </c>
      <c r="D9194" t="s">
        <v>8716</v>
      </c>
      <c r="E9194" t="s">
        <v>10</v>
      </c>
      <c r="F9194">
        <v>0</v>
      </c>
      <c r="G9194" s="1">
        <v>20.99</v>
      </c>
      <c r="H9194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9194">
        <f>Sales[[#This Row],[Total Inventory]]*Sales[[#This Row],[Sale_Price]]</f>
        <v>0</v>
      </c>
    </row>
    <row r="9195" spans="1:9" x14ac:dyDescent="0.25">
      <c r="A9195">
        <v>80699</v>
      </c>
      <c r="B9195" t="str">
        <f>INDEX( Table3[],MATCH(Sales[[#This Row],[Category]],Table3[Category],0),1)</f>
        <v>WINE</v>
      </c>
      <c r="C9195" t="s">
        <v>64</v>
      </c>
      <c r="D9195" t="s">
        <v>8717</v>
      </c>
      <c r="E9195" t="s">
        <v>133</v>
      </c>
      <c r="F9195">
        <v>17</v>
      </c>
      <c r="G9195" s="1">
        <v>28.99</v>
      </c>
      <c r="H9195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9195">
        <f>Sales[[#This Row],[Total Inventory]]*Sales[[#This Row],[Sale_Price]]</f>
        <v>492.83</v>
      </c>
    </row>
    <row r="9196" spans="1:9" x14ac:dyDescent="0.25">
      <c r="A9196">
        <v>30392</v>
      </c>
      <c r="B9196" t="str">
        <f>INDEX( Table3[],MATCH(Sales[[#This Row],[Category]],Table3[Category],0),1)</f>
        <v>LIQUOR</v>
      </c>
      <c r="C9196" t="s">
        <v>198</v>
      </c>
      <c r="D9196" t="s">
        <v>8481</v>
      </c>
      <c r="E9196" t="s">
        <v>133</v>
      </c>
      <c r="F9196">
        <v>170</v>
      </c>
      <c r="G9196" s="1">
        <v>10.99</v>
      </c>
      <c r="H919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196">
        <f>Sales[[#This Row],[Total Inventory]]*Sales[[#This Row],[Sale_Price]]</f>
        <v>1868.3</v>
      </c>
    </row>
    <row r="9197" spans="1:9" x14ac:dyDescent="0.25">
      <c r="A9197">
        <v>46447</v>
      </c>
      <c r="B9197" t="str">
        <f>INDEX( Table3[],MATCH(Sales[[#This Row],[Category]],Table3[Category],0),1)</f>
        <v>WINE</v>
      </c>
      <c r="C9197" t="s">
        <v>100</v>
      </c>
      <c r="D9197" t="s">
        <v>8718</v>
      </c>
      <c r="E9197" t="s">
        <v>10</v>
      </c>
      <c r="F9197">
        <v>13</v>
      </c>
      <c r="G9197" s="1">
        <v>18.489999999999998</v>
      </c>
      <c r="H9197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9197">
        <f>Sales[[#This Row],[Total Inventory]]*Sales[[#This Row],[Sale_Price]]</f>
        <v>240.36999999999998</v>
      </c>
    </row>
    <row r="9198" spans="1:9" x14ac:dyDescent="0.25">
      <c r="A9198">
        <v>11464</v>
      </c>
      <c r="B9198" t="str">
        <f>INDEX( Table3[],MATCH(Sales[[#This Row],[Category]],Table3[Category],0),1)</f>
        <v>LIQUOR</v>
      </c>
      <c r="C9198" t="s">
        <v>37</v>
      </c>
      <c r="D9198" t="s">
        <v>8719</v>
      </c>
      <c r="E9198" t="s">
        <v>10</v>
      </c>
      <c r="F9198">
        <v>204</v>
      </c>
      <c r="G9198" s="1">
        <v>23.99</v>
      </c>
      <c r="H9198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9198">
        <f>Sales[[#This Row],[Total Inventory]]*Sales[[#This Row],[Sale_Price]]</f>
        <v>4893.96</v>
      </c>
    </row>
    <row r="9199" spans="1:9" x14ac:dyDescent="0.25">
      <c r="A9199">
        <v>80180</v>
      </c>
      <c r="B9199" t="str">
        <f>INDEX( Table3[],MATCH(Sales[[#This Row],[Category]],Table3[Category],0),1)</f>
        <v>WINE</v>
      </c>
      <c r="C9199" t="s">
        <v>28</v>
      </c>
      <c r="D9199" t="s">
        <v>8720</v>
      </c>
      <c r="E9199" t="s">
        <v>10</v>
      </c>
      <c r="F9199">
        <v>125</v>
      </c>
      <c r="G9199" s="1">
        <v>11.99</v>
      </c>
      <c r="H919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199">
        <f>Sales[[#This Row],[Total Inventory]]*Sales[[#This Row],[Sale_Price]]</f>
        <v>1498.75</v>
      </c>
    </row>
    <row r="9200" spans="1:9" x14ac:dyDescent="0.25">
      <c r="A9200">
        <v>60089</v>
      </c>
      <c r="B9200" t="str">
        <f>INDEX( Table3[],MATCH(Sales[[#This Row],[Category]],Table3[Category],0),1)</f>
        <v>WINE</v>
      </c>
      <c r="C9200" t="s">
        <v>85</v>
      </c>
      <c r="D9200" t="s">
        <v>8721</v>
      </c>
      <c r="E9200" t="s">
        <v>10</v>
      </c>
      <c r="F9200">
        <v>341</v>
      </c>
      <c r="G9200" s="1">
        <v>12.69</v>
      </c>
      <c r="H9200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9200">
        <f>Sales[[#This Row],[Total Inventory]]*Sales[[#This Row],[Sale_Price]]</f>
        <v>4327.29</v>
      </c>
    </row>
    <row r="9201" spans="1:9" x14ac:dyDescent="0.25">
      <c r="A9201">
        <v>11940</v>
      </c>
      <c r="B9201" t="str">
        <f>INDEX( Table3[],MATCH(Sales[[#This Row],[Category]],Table3[Category],0),1)</f>
        <v>LIQUOR</v>
      </c>
      <c r="C9201" t="s">
        <v>35</v>
      </c>
      <c r="D9201" t="s">
        <v>49</v>
      </c>
      <c r="E9201" t="s">
        <v>10</v>
      </c>
      <c r="F9201">
        <v>287</v>
      </c>
      <c r="G9201" s="1">
        <v>18.489999999999998</v>
      </c>
      <c r="H9201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9201">
        <f>Sales[[#This Row],[Total Inventory]]*Sales[[#This Row],[Sale_Price]]</f>
        <v>5306.6299999999992</v>
      </c>
    </row>
    <row r="9202" spans="1:9" x14ac:dyDescent="0.25">
      <c r="A9202">
        <v>67814</v>
      </c>
      <c r="B9202" t="str">
        <f>INDEX( Table3[],MATCH(Sales[[#This Row],[Category]],Table3[Category],0),1)</f>
        <v>LIQUOR</v>
      </c>
      <c r="C9202" t="s">
        <v>37</v>
      </c>
      <c r="D9202" t="s">
        <v>7021</v>
      </c>
      <c r="E9202" t="s">
        <v>1136</v>
      </c>
      <c r="F9202">
        <v>240</v>
      </c>
      <c r="G9202" s="1">
        <v>11.99</v>
      </c>
      <c r="H920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202">
        <f>Sales[[#This Row],[Total Inventory]]*Sales[[#This Row],[Sale_Price]]</f>
        <v>2877.6</v>
      </c>
    </row>
    <row r="9203" spans="1:9" x14ac:dyDescent="0.25">
      <c r="A9203">
        <v>323348</v>
      </c>
      <c r="B9203" t="str">
        <f>INDEX( Table3[],MATCH(Sales[[#This Row],[Category]],Table3[Category],0),1)</f>
        <v>WINE</v>
      </c>
      <c r="C9203" t="s">
        <v>61</v>
      </c>
      <c r="D9203" t="s">
        <v>8722</v>
      </c>
      <c r="E9203" t="s">
        <v>10</v>
      </c>
      <c r="F9203">
        <v>1</v>
      </c>
      <c r="G9203" s="1">
        <v>13.99</v>
      </c>
      <c r="H920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9203">
        <f>Sales[[#This Row],[Total Inventory]]*Sales[[#This Row],[Sale_Price]]</f>
        <v>13.99</v>
      </c>
    </row>
    <row r="9204" spans="1:9" x14ac:dyDescent="0.25">
      <c r="A9204">
        <v>308310</v>
      </c>
      <c r="B9204" t="str">
        <f>INDEX( Table3[],MATCH(Sales[[#This Row],[Category]],Table3[Category],0),1)</f>
        <v>WINE</v>
      </c>
      <c r="C9204" t="s">
        <v>61</v>
      </c>
      <c r="D9204" t="s">
        <v>8723</v>
      </c>
      <c r="E9204" t="s">
        <v>10</v>
      </c>
      <c r="F9204">
        <v>4</v>
      </c>
      <c r="G9204" s="1">
        <v>12.99</v>
      </c>
      <c r="H9204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9204">
        <f>Sales[[#This Row],[Total Inventory]]*Sales[[#This Row],[Sale_Price]]</f>
        <v>37.96</v>
      </c>
    </row>
    <row r="9205" spans="1:9" x14ac:dyDescent="0.25">
      <c r="A9205">
        <v>83283</v>
      </c>
      <c r="B9205" t="str">
        <f>INDEX( Table3[],MATCH(Sales[[#This Row],[Category]],Table3[Category],0),1)</f>
        <v>WINE</v>
      </c>
      <c r="C9205" t="s">
        <v>61</v>
      </c>
      <c r="D9205" t="s">
        <v>7256</v>
      </c>
      <c r="E9205" t="s">
        <v>10</v>
      </c>
      <c r="F9205">
        <v>551</v>
      </c>
      <c r="G9205" s="1">
        <v>21.99</v>
      </c>
      <c r="H9205">
        <f>IF(INDEX(Sale_Promotions[[Code]:[Sale Price]],MATCH(Sales[[#This Row],[Code]],Sale_Promotions[Code],0),2)=0,Sales[[#This Row],[Price]],INDEX(Sale_Promotions[[Code]:[Sale Price]],MATCH(Sales[[#This Row],[Code]],Sale_Promotions[Code],0),2))</f>
        <v>21.09</v>
      </c>
      <c r="I9205">
        <f>Sales[[#This Row],[Total Inventory]]*Sales[[#This Row],[Sale_Price]]</f>
        <v>11620.59</v>
      </c>
    </row>
    <row r="9206" spans="1:9" x14ac:dyDescent="0.25">
      <c r="A9206">
        <v>336863</v>
      </c>
      <c r="B9206" t="str">
        <f>INDEX( Table3[],MATCH(Sales[[#This Row],[Category]],Table3[Category],0),1)</f>
        <v>WINE</v>
      </c>
      <c r="C9206" t="s">
        <v>41</v>
      </c>
      <c r="D9206" t="s">
        <v>8724</v>
      </c>
      <c r="E9206" t="s">
        <v>10</v>
      </c>
      <c r="F9206">
        <v>0</v>
      </c>
      <c r="G9206" s="1">
        <v>12.49</v>
      </c>
      <c r="H9206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9206">
        <f>Sales[[#This Row],[Total Inventory]]*Sales[[#This Row],[Sale_Price]]</f>
        <v>0</v>
      </c>
    </row>
    <row r="9207" spans="1:9" x14ac:dyDescent="0.25">
      <c r="A9207">
        <v>405302</v>
      </c>
      <c r="B9207" t="str">
        <f>INDEX( Table3[],MATCH(Sales[[#This Row],[Category]],Table3[Category],0),1)</f>
        <v>WINE</v>
      </c>
      <c r="C9207" t="s">
        <v>61</v>
      </c>
      <c r="D9207" t="s">
        <v>8725</v>
      </c>
      <c r="E9207" t="s">
        <v>10</v>
      </c>
      <c r="F9207">
        <v>3</v>
      </c>
      <c r="G9207" s="1">
        <v>14.99</v>
      </c>
      <c r="H9207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9207">
        <f>Sales[[#This Row],[Total Inventory]]*Sales[[#This Row],[Sale_Price]]</f>
        <v>44.97</v>
      </c>
    </row>
    <row r="9208" spans="1:9" x14ac:dyDescent="0.25">
      <c r="A9208">
        <v>312596</v>
      </c>
      <c r="B9208" t="str">
        <f>INDEX( Table3[],MATCH(Sales[[#This Row],[Category]],Table3[Category],0),1)</f>
        <v>LIQUOR</v>
      </c>
      <c r="C9208" t="s">
        <v>35</v>
      </c>
      <c r="D9208" t="s">
        <v>8726</v>
      </c>
      <c r="E9208" t="s">
        <v>10</v>
      </c>
      <c r="F9208">
        <v>72</v>
      </c>
      <c r="G9208" s="1">
        <v>19.489999999999998</v>
      </c>
      <c r="H9208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9208">
        <f>Sales[[#This Row],[Total Inventory]]*Sales[[#This Row],[Sale_Price]]</f>
        <v>1403.28</v>
      </c>
    </row>
    <row r="9209" spans="1:9" x14ac:dyDescent="0.25">
      <c r="A9209">
        <v>14516</v>
      </c>
      <c r="B9209" t="str">
        <f>INDEX( Table3[],MATCH(Sales[[#This Row],[Category]],Table3[Category],0),1)</f>
        <v>WINE</v>
      </c>
      <c r="C9209" t="s">
        <v>41</v>
      </c>
      <c r="D9209" t="s">
        <v>8727</v>
      </c>
      <c r="E9209" t="s">
        <v>10</v>
      </c>
      <c r="F9209">
        <v>75</v>
      </c>
      <c r="G9209" s="1">
        <v>10.99</v>
      </c>
      <c r="H920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209">
        <f>Sales[[#This Row],[Total Inventory]]*Sales[[#This Row],[Sale_Price]]</f>
        <v>824.25</v>
      </c>
    </row>
    <row r="9210" spans="1:9" x14ac:dyDescent="0.25">
      <c r="A9210">
        <v>80997</v>
      </c>
      <c r="B9210" t="str">
        <f>INDEX( Table3[],MATCH(Sales[[#This Row],[Category]],Table3[Category],0),1)</f>
        <v>WINE</v>
      </c>
      <c r="C9210" t="s">
        <v>61</v>
      </c>
      <c r="D9210" t="s">
        <v>8728</v>
      </c>
      <c r="E9210" t="s">
        <v>10</v>
      </c>
      <c r="F9210">
        <v>0</v>
      </c>
      <c r="G9210" s="1">
        <v>13.49</v>
      </c>
      <c r="H9210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9210">
        <f>Sales[[#This Row],[Total Inventory]]*Sales[[#This Row],[Sale_Price]]</f>
        <v>0</v>
      </c>
    </row>
    <row r="9211" spans="1:9" x14ac:dyDescent="0.25">
      <c r="A9211">
        <v>232184</v>
      </c>
      <c r="B9211" t="str">
        <f>INDEX( Table3[],MATCH(Sales[[#This Row],[Category]],Table3[Category],0),1)</f>
        <v>WINE</v>
      </c>
      <c r="C9211" t="s">
        <v>61</v>
      </c>
      <c r="D9211" t="s">
        <v>5727</v>
      </c>
      <c r="E9211" t="s">
        <v>10</v>
      </c>
      <c r="F9211">
        <v>6</v>
      </c>
      <c r="G9211" s="1">
        <v>264.99</v>
      </c>
      <c r="H9211">
        <f>IF(INDEX(Sale_Promotions[[Code]:[Sale Price]],MATCH(Sales[[#This Row],[Code]],Sale_Promotions[Code],0),2)=0,Sales[[#This Row],[Price]],INDEX(Sale_Promotions[[Code]:[Sale Price]],MATCH(Sales[[#This Row],[Code]],Sale_Promotions[Code],0),2))</f>
        <v>264.99</v>
      </c>
      <c r="I9211">
        <f>Sales[[#This Row],[Total Inventory]]*Sales[[#This Row],[Sale_Price]]</f>
        <v>1589.94</v>
      </c>
    </row>
    <row r="9212" spans="1:9" x14ac:dyDescent="0.25">
      <c r="A9212">
        <v>324095</v>
      </c>
      <c r="B9212" t="str">
        <f>INDEX( Table3[],MATCH(Sales[[#This Row],[Category]],Table3[Category],0),1)</f>
        <v>WINE</v>
      </c>
      <c r="C9212" t="s">
        <v>85</v>
      </c>
      <c r="D9212" t="s">
        <v>8729</v>
      </c>
      <c r="E9212" t="s">
        <v>10</v>
      </c>
      <c r="F9212">
        <v>20</v>
      </c>
      <c r="G9212" s="1">
        <v>16.489999999999998</v>
      </c>
      <c r="H9212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9212">
        <f>Sales[[#This Row],[Total Inventory]]*Sales[[#This Row],[Sale_Price]]</f>
        <v>329.79999999999995</v>
      </c>
    </row>
    <row r="9213" spans="1:9" x14ac:dyDescent="0.25">
      <c r="A9213">
        <v>335698</v>
      </c>
      <c r="B9213" t="str">
        <f>INDEX( Table3[],MATCH(Sales[[#This Row],[Category]],Table3[Category],0),1)</f>
        <v>LIQUOR</v>
      </c>
      <c r="C9213" t="s">
        <v>198</v>
      </c>
      <c r="D9213" t="s">
        <v>8730</v>
      </c>
      <c r="E9213" t="s">
        <v>10</v>
      </c>
      <c r="F9213">
        <v>34</v>
      </c>
      <c r="G9213" s="1">
        <v>39.99</v>
      </c>
      <c r="H9213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9213">
        <f>Sales[[#This Row],[Total Inventory]]*Sales[[#This Row],[Sale_Price]]</f>
        <v>1359.66</v>
      </c>
    </row>
    <row r="9214" spans="1:9" x14ac:dyDescent="0.25">
      <c r="A9214">
        <v>13650</v>
      </c>
      <c r="B9214" t="str">
        <f>INDEX( Table3[],MATCH(Sales[[#This Row],[Category]],Table3[Category],0),1)</f>
        <v>WINE</v>
      </c>
      <c r="C9214" t="s">
        <v>61</v>
      </c>
      <c r="D9214" t="s">
        <v>8731</v>
      </c>
      <c r="E9214" t="s">
        <v>10</v>
      </c>
      <c r="F9214">
        <v>203</v>
      </c>
      <c r="G9214" s="1">
        <v>64.989999999999995</v>
      </c>
      <c r="H9214">
        <f>IF(INDEX(Sale_Promotions[[Code]:[Sale Price]],MATCH(Sales[[#This Row],[Code]],Sale_Promotions[Code],0),2)=0,Sales[[#This Row],[Price]],INDEX(Sale_Promotions[[Code]:[Sale Price]],MATCH(Sales[[#This Row],[Code]],Sale_Promotions[Code],0),2))</f>
        <v>64.989999999999995</v>
      </c>
      <c r="I9214">
        <f>Sales[[#This Row],[Total Inventory]]*Sales[[#This Row],[Sale_Price]]</f>
        <v>13192.97</v>
      </c>
    </row>
    <row r="9215" spans="1:9" x14ac:dyDescent="0.25">
      <c r="A9215">
        <v>66052</v>
      </c>
      <c r="B9215" t="str">
        <f>INDEX( Table3[],MATCH(Sales[[#This Row],[Category]],Table3[Category],0),1)</f>
        <v>WINE</v>
      </c>
      <c r="C9215" t="s">
        <v>41</v>
      </c>
      <c r="D9215" t="s">
        <v>8732</v>
      </c>
      <c r="E9215" t="s">
        <v>23</v>
      </c>
      <c r="F9215">
        <v>343</v>
      </c>
      <c r="G9215" s="1">
        <v>7.69</v>
      </c>
      <c r="H9215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9215">
        <f>Sales[[#This Row],[Total Inventory]]*Sales[[#This Row],[Sale_Price]]</f>
        <v>2637.67</v>
      </c>
    </row>
    <row r="9216" spans="1:9" x14ac:dyDescent="0.25">
      <c r="A9216">
        <v>357804</v>
      </c>
      <c r="B9216" t="str">
        <f>INDEX( Table3[],MATCH(Sales[[#This Row],[Category]],Table3[Category],0),1)</f>
        <v>WINE</v>
      </c>
      <c r="C9216" t="s">
        <v>61</v>
      </c>
      <c r="D9216" t="s">
        <v>8733</v>
      </c>
      <c r="E9216" t="s">
        <v>10</v>
      </c>
      <c r="F9216">
        <v>351</v>
      </c>
      <c r="G9216" s="1">
        <v>19.989999999999998</v>
      </c>
      <c r="H9216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9216">
        <f>Sales[[#This Row],[Total Inventory]]*Sales[[#This Row],[Sale_Price]]</f>
        <v>7016.49</v>
      </c>
    </row>
    <row r="9217" spans="1:9" x14ac:dyDescent="0.25">
      <c r="A9217">
        <v>41459</v>
      </c>
      <c r="B9217" t="str">
        <f>INDEX( Table3[],MATCH(Sales[[#This Row],[Category]],Table3[Category],0),1)</f>
        <v>WINE</v>
      </c>
      <c r="C9217" t="s">
        <v>53</v>
      </c>
      <c r="D9217" t="s">
        <v>7179</v>
      </c>
      <c r="E9217" t="s">
        <v>48</v>
      </c>
      <c r="F9217">
        <v>319</v>
      </c>
      <c r="G9217" s="1">
        <v>17.489999999999998</v>
      </c>
      <c r="H9217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9217">
        <f>Sales[[#This Row],[Total Inventory]]*Sales[[#This Row],[Sale_Price]]</f>
        <v>5579.3099999999995</v>
      </c>
    </row>
    <row r="9218" spans="1:9" x14ac:dyDescent="0.25">
      <c r="A9218">
        <v>71206</v>
      </c>
      <c r="B9218" t="str">
        <f>INDEX( Table3[],MATCH(Sales[[#This Row],[Category]],Table3[Category],0),1)</f>
        <v>LIQUOR</v>
      </c>
      <c r="C9218" t="s">
        <v>14</v>
      </c>
      <c r="D9218" t="s">
        <v>8734</v>
      </c>
      <c r="E9218" t="s">
        <v>16</v>
      </c>
      <c r="F9218">
        <v>22</v>
      </c>
      <c r="G9218" s="1">
        <v>20.99</v>
      </c>
      <c r="H9218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9218">
        <f>Sales[[#This Row],[Total Inventory]]*Sales[[#This Row],[Sale_Price]]</f>
        <v>461.78</v>
      </c>
    </row>
    <row r="9219" spans="1:9" x14ac:dyDescent="0.25">
      <c r="A9219">
        <v>80494</v>
      </c>
      <c r="B9219" t="str">
        <f>INDEX( Table3[],MATCH(Sales[[#This Row],[Category]],Table3[Category],0),1)</f>
        <v>LIQUOR</v>
      </c>
      <c r="C9219" t="s">
        <v>102</v>
      </c>
      <c r="D9219" t="s">
        <v>8735</v>
      </c>
      <c r="E9219" t="s">
        <v>10</v>
      </c>
      <c r="F9219">
        <v>7</v>
      </c>
      <c r="G9219" s="1">
        <v>284.99</v>
      </c>
      <c r="H9219">
        <f>IF(INDEX(Sale_Promotions[[Code]:[Sale Price]],MATCH(Sales[[#This Row],[Code]],Sale_Promotions[Code],0),2)=0,Sales[[#This Row],[Price]],INDEX(Sale_Promotions[[Code]:[Sale Price]],MATCH(Sales[[#This Row],[Code]],Sale_Promotions[Code],0),2))</f>
        <v>284.99</v>
      </c>
      <c r="I9219">
        <f>Sales[[#This Row],[Total Inventory]]*Sales[[#This Row],[Sale_Price]]</f>
        <v>1994.93</v>
      </c>
    </row>
    <row r="9220" spans="1:9" x14ac:dyDescent="0.25">
      <c r="A9220">
        <v>30027</v>
      </c>
      <c r="B9220" t="str">
        <f>INDEX( Table3[],MATCH(Sales[[#This Row],[Category]],Table3[Category],0),1)</f>
        <v>BEER</v>
      </c>
      <c r="C9220" t="s">
        <v>11</v>
      </c>
      <c r="D9220" t="s">
        <v>8736</v>
      </c>
      <c r="E9220" t="s">
        <v>13</v>
      </c>
      <c r="F9220">
        <v>0</v>
      </c>
      <c r="G9220" s="1">
        <v>7.15</v>
      </c>
      <c r="H9220">
        <f>IF(INDEX(Sale_Promotions[[Code]:[Sale Price]],MATCH(Sales[[#This Row],[Code]],Sale_Promotions[Code],0),2)=0,Sales[[#This Row],[Price]],INDEX(Sale_Promotions[[Code]:[Sale Price]],MATCH(Sales[[#This Row],[Code]],Sale_Promotions[Code],0),2))</f>
        <v>7.15</v>
      </c>
      <c r="I9220">
        <f>Sales[[#This Row],[Total Inventory]]*Sales[[#This Row],[Sale_Price]]</f>
        <v>0</v>
      </c>
    </row>
    <row r="9221" spans="1:9" x14ac:dyDescent="0.25">
      <c r="A9221">
        <v>335842</v>
      </c>
      <c r="B9221" t="str">
        <f>INDEX( Table3[],MATCH(Sales[[#This Row],[Category]],Table3[Category],0),1)</f>
        <v>WINE</v>
      </c>
      <c r="C9221" t="s">
        <v>39</v>
      </c>
      <c r="D9221" t="s">
        <v>8737</v>
      </c>
      <c r="E9221" t="s">
        <v>10</v>
      </c>
      <c r="F9221">
        <v>0</v>
      </c>
      <c r="G9221" s="1">
        <v>14.99</v>
      </c>
      <c r="H9221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9221">
        <f>Sales[[#This Row],[Total Inventory]]*Sales[[#This Row],[Sale_Price]]</f>
        <v>0</v>
      </c>
    </row>
    <row r="9222" spans="1:9" x14ac:dyDescent="0.25">
      <c r="A9222">
        <v>37621</v>
      </c>
      <c r="B9222" t="str">
        <f>INDEX( Table3[],MATCH(Sales[[#This Row],[Category]],Table3[Category],0),1)</f>
        <v>WINE</v>
      </c>
      <c r="C9222" t="s">
        <v>61</v>
      </c>
      <c r="D9222" t="s">
        <v>8738</v>
      </c>
      <c r="E9222" t="s">
        <v>10</v>
      </c>
      <c r="F9222">
        <v>202</v>
      </c>
      <c r="G9222" s="1">
        <v>17.489999999999998</v>
      </c>
      <c r="H9222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9222">
        <f>Sales[[#This Row],[Total Inventory]]*Sales[[#This Row],[Sale_Price]]</f>
        <v>3532.9799999999996</v>
      </c>
    </row>
    <row r="9223" spans="1:9" x14ac:dyDescent="0.25">
      <c r="A9223">
        <v>83834</v>
      </c>
      <c r="B9223" t="str">
        <f>INDEX( Table3[],MATCH(Sales[[#This Row],[Category]],Table3[Category],0),1)</f>
        <v>WINE</v>
      </c>
      <c r="C9223" t="s">
        <v>28</v>
      </c>
      <c r="D9223" t="s">
        <v>8739</v>
      </c>
      <c r="E9223" t="s">
        <v>10</v>
      </c>
      <c r="F9223">
        <v>160</v>
      </c>
      <c r="G9223" s="1">
        <v>12.99</v>
      </c>
      <c r="H9223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9223">
        <f>Sales[[#This Row],[Total Inventory]]*Sales[[#This Row],[Sale_Price]]</f>
        <v>2078.4</v>
      </c>
    </row>
    <row r="9224" spans="1:9" x14ac:dyDescent="0.25">
      <c r="A9224">
        <v>81798</v>
      </c>
      <c r="B9224" t="str">
        <f>INDEX( Table3[],MATCH(Sales[[#This Row],[Category]],Table3[Category],0),1)</f>
        <v>WINE</v>
      </c>
      <c r="C9224" t="s">
        <v>28</v>
      </c>
      <c r="D9224" t="s">
        <v>8740</v>
      </c>
      <c r="E9224" t="s">
        <v>10</v>
      </c>
      <c r="F9224">
        <v>264</v>
      </c>
      <c r="G9224" s="1">
        <v>10.99</v>
      </c>
      <c r="H922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224">
        <f>Sales[[#This Row],[Total Inventory]]*Sales[[#This Row],[Sale_Price]]</f>
        <v>2901.36</v>
      </c>
    </row>
    <row r="9225" spans="1:9" x14ac:dyDescent="0.25">
      <c r="A9225">
        <v>80578</v>
      </c>
      <c r="B9225" t="str">
        <f>INDEX( Table3[],MATCH(Sales[[#This Row],[Category]],Table3[Category],0),1)</f>
        <v>WINE</v>
      </c>
      <c r="C9225" t="s">
        <v>242</v>
      </c>
      <c r="D9225" t="s">
        <v>8317</v>
      </c>
      <c r="E9225" t="s">
        <v>244</v>
      </c>
      <c r="F9225">
        <v>432</v>
      </c>
      <c r="G9225" s="1">
        <v>1.59</v>
      </c>
      <c r="H9225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9225">
        <f>Sales[[#This Row],[Total Inventory]]*Sales[[#This Row],[Sale_Price]]</f>
        <v>686.88</v>
      </c>
    </row>
    <row r="9226" spans="1:9" x14ac:dyDescent="0.25">
      <c r="A9226">
        <v>48054</v>
      </c>
      <c r="B9226" t="e">
        <f>INDEX( Table3[],MATCH(Sales[[#This Row],[Category]],Table3[Category],0),1)</f>
        <v>#N/A</v>
      </c>
      <c r="D9226" t="s">
        <v>8741</v>
      </c>
      <c r="E9226" t="s">
        <v>1136</v>
      </c>
      <c r="F9226">
        <v>0</v>
      </c>
      <c r="G9226" s="1">
        <v>0.19</v>
      </c>
      <c r="H9226">
        <f>IF(INDEX(Sale_Promotions[[Code]:[Sale Price]],MATCH(Sales[[#This Row],[Code]],Sale_Promotions[Code],0),2)=0,Sales[[#This Row],[Price]],INDEX(Sale_Promotions[[Code]:[Sale Price]],MATCH(Sales[[#This Row],[Code]],Sale_Promotions[Code],0),2))</f>
        <v>0.19</v>
      </c>
      <c r="I9226">
        <f>Sales[[#This Row],[Total Inventory]]*Sales[[#This Row],[Sale_Price]]</f>
        <v>0</v>
      </c>
    </row>
    <row r="9227" spans="1:9" x14ac:dyDescent="0.25">
      <c r="A9227">
        <v>71757</v>
      </c>
      <c r="B9227" t="str">
        <f>INDEX( Table3[],MATCH(Sales[[#This Row],[Category]],Table3[Category],0),1)</f>
        <v>WINE</v>
      </c>
      <c r="C9227" t="s">
        <v>41</v>
      </c>
      <c r="D9227" t="s">
        <v>8742</v>
      </c>
      <c r="E9227" t="s">
        <v>10</v>
      </c>
      <c r="F9227">
        <v>244</v>
      </c>
      <c r="G9227" s="1">
        <v>15.99</v>
      </c>
      <c r="H922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9227">
        <f>Sales[[#This Row],[Total Inventory]]*Sales[[#This Row],[Sale_Price]]</f>
        <v>3901.56</v>
      </c>
    </row>
    <row r="9228" spans="1:9" x14ac:dyDescent="0.25">
      <c r="A9228">
        <v>75477</v>
      </c>
      <c r="B9228" t="str">
        <f>INDEX( Table3[],MATCH(Sales[[#This Row],[Category]],Table3[Category],0),1)</f>
        <v>WINE</v>
      </c>
      <c r="C9228" t="s">
        <v>83</v>
      </c>
      <c r="D9228" t="s">
        <v>811</v>
      </c>
      <c r="E9228" t="s">
        <v>10</v>
      </c>
      <c r="F9228">
        <v>0</v>
      </c>
      <c r="G9228" s="1">
        <v>5.49</v>
      </c>
      <c r="H9228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9228">
        <f>Sales[[#This Row],[Total Inventory]]*Sales[[#This Row],[Sale_Price]]</f>
        <v>0</v>
      </c>
    </row>
    <row r="9229" spans="1:9" x14ac:dyDescent="0.25">
      <c r="A9229">
        <v>308517</v>
      </c>
      <c r="B9229" t="str">
        <f>INDEX( Table3[],MATCH(Sales[[#This Row],[Category]],Table3[Category],0),1)</f>
        <v>LIQUOR</v>
      </c>
      <c r="C9229" t="s">
        <v>35</v>
      </c>
      <c r="D9229" t="s">
        <v>8743</v>
      </c>
      <c r="E9229" t="s">
        <v>10</v>
      </c>
      <c r="F9229">
        <v>68</v>
      </c>
      <c r="G9229" s="1">
        <v>22.99</v>
      </c>
      <c r="H9229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9229">
        <f>Sales[[#This Row],[Total Inventory]]*Sales[[#This Row],[Sale_Price]]</f>
        <v>1563.32</v>
      </c>
    </row>
    <row r="9230" spans="1:9" x14ac:dyDescent="0.25">
      <c r="A9230">
        <v>438790</v>
      </c>
      <c r="B9230" t="str">
        <f>INDEX( Table3[],MATCH(Sales[[#This Row],[Category]],Table3[Category],0),1)</f>
        <v>WINE</v>
      </c>
      <c r="C9230" t="s">
        <v>85</v>
      </c>
      <c r="D9230" t="s">
        <v>8744</v>
      </c>
      <c r="E9230" t="s">
        <v>10</v>
      </c>
      <c r="F9230">
        <v>147</v>
      </c>
      <c r="G9230" s="1">
        <v>11.69</v>
      </c>
      <c r="H9230">
        <f>IF(INDEX(Sale_Promotions[[Code]:[Sale Price]],MATCH(Sales[[#This Row],[Code]],Sale_Promotions[Code],0),2)=0,Sales[[#This Row],[Price]],INDEX(Sale_Promotions[[Code]:[Sale Price]],MATCH(Sales[[#This Row],[Code]],Sale_Promotions[Code],0),2))</f>
        <v>11.69</v>
      </c>
      <c r="I9230">
        <f>Sales[[#This Row],[Total Inventory]]*Sales[[#This Row],[Sale_Price]]</f>
        <v>1718.4299999999998</v>
      </c>
    </row>
    <row r="9231" spans="1:9" x14ac:dyDescent="0.25">
      <c r="A9231">
        <v>388319</v>
      </c>
      <c r="B9231" t="str">
        <f>INDEX( Table3[],MATCH(Sales[[#This Row],[Category]],Table3[Category],0),1)</f>
        <v>WINE</v>
      </c>
      <c r="C9231" t="s">
        <v>61</v>
      </c>
      <c r="D9231" t="s">
        <v>8745</v>
      </c>
      <c r="E9231" t="s">
        <v>10</v>
      </c>
      <c r="F9231">
        <v>327</v>
      </c>
      <c r="G9231" s="1">
        <v>12.49</v>
      </c>
      <c r="H9231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9231">
        <f>Sales[[#This Row],[Total Inventory]]*Sales[[#This Row],[Sale_Price]]</f>
        <v>4084.23</v>
      </c>
    </row>
    <row r="9232" spans="1:9" x14ac:dyDescent="0.25">
      <c r="A9232">
        <v>346917</v>
      </c>
      <c r="B9232" t="str">
        <f>INDEX( Table3[],MATCH(Sales[[#This Row],[Category]],Table3[Category],0),1)</f>
        <v>LIQUOR</v>
      </c>
      <c r="C9232" t="s">
        <v>26</v>
      </c>
      <c r="D9232" t="s">
        <v>8746</v>
      </c>
      <c r="E9232" t="s">
        <v>10</v>
      </c>
      <c r="F9232">
        <v>16</v>
      </c>
      <c r="G9232" s="1">
        <v>15.99</v>
      </c>
      <c r="H9232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9232">
        <f>Sales[[#This Row],[Total Inventory]]*Sales[[#This Row],[Sale_Price]]</f>
        <v>255.84</v>
      </c>
    </row>
    <row r="9233" spans="1:9" x14ac:dyDescent="0.25">
      <c r="A9233">
        <v>326839</v>
      </c>
      <c r="B9233" t="str">
        <f>INDEX( Table3[],MATCH(Sales[[#This Row],[Category]],Table3[Category],0),1)</f>
        <v>WINE</v>
      </c>
      <c r="C9233" t="s">
        <v>61</v>
      </c>
      <c r="D9233" t="s">
        <v>8159</v>
      </c>
      <c r="E9233" t="s">
        <v>10</v>
      </c>
      <c r="F9233">
        <v>22</v>
      </c>
      <c r="G9233" s="1">
        <v>48.99</v>
      </c>
      <c r="H9233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9233">
        <f>Sales[[#This Row],[Total Inventory]]*Sales[[#This Row],[Sale_Price]]</f>
        <v>1077.78</v>
      </c>
    </row>
    <row r="9234" spans="1:9" x14ac:dyDescent="0.25">
      <c r="A9234">
        <v>83874</v>
      </c>
      <c r="B9234" t="str">
        <f>INDEX( Table3[],MATCH(Sales[[#This Row],[Category]],Table3[Category],0),1)</f>
        <v>WINE</v>
      </c>
      <c r="C9234" t="s">
        <v>61</v>
      </c>
      <c r="D9234" t="s">
        <v>8747</v>
      </c>
      <c r="E9234" t="s">
        <v>10</v>
      </c>
      <c r="F9234">
        <v>0</v>
      </c>
      <c r="G9234" s="1">
        <v>17.989999999999998</v>
      </c>
      <c r="H9234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9234">
        <f>Sales[[#This Row],[Total Inventory]]*Sales[[#This Row],[Sale_Price]]</f>
        <v>0</v>
      </c>
    </row>
    <row r="9235" spans="1:9" x14ac:dyDescent="0.25">
      <c r="A9235">
        <v>59218</v>
      </c>
      <c r="B9235" t="str">
        <f>INDEX( Table3[],MATCH(Sales[[#This Row],[Category]],Table3[Category],0),1)</f>
        <v>WINE</v>
      </c>
      <c r="C9235" t="s">
        <v>61</v>
      </c>
      <c r="D9235" t="s">
        <v>8748</v>
      </c>
      <c r="E9235" t="s">
        <v>10</v>
      </c>
      <c r="F9235">
        <v>60</v>
      </c>
      <c r="G9235" s="1">
        <v>56.99</v>
      </c>
      <c r="H9235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9235">
        <f>Sales[[#This Row],[Total Inventory]]*Sales[[#This Row],[Sale_Price]]</f>
        <v>3419.4</v>
      </c>
    </row>
    <row r="9236" spans="1:9" x14ac:dyDescent="0.25">
      <c r="A9236">
        <v>21725</v>
      </c>
      <c r="B9236" t="str">
        <f>INDEX( Table3[],MATCH(Sales[[#This Row],[Category]],Table3[Category],0),1)</f>
        <v>WINE</v>
      </c>
      <c r="C9236" t="s">
        <v>41</v>
      </c>
      <c r="D9236" t="s">
        <v>8749</v>
      </c>
      <c r="E9236" t="s">
        <v>10</v>
      </c>
      <c r="F9236">
        <v>102</v>
      </c>
      <c r="G9236" s="1">
        <v>11.99</v>
      </c>
      <c r="H923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236">
        <f>Sales[[#This Row],[Total Inventory]]*Sales[[#This Row],[Sale_Price]]</f>
        <v>1222.98</v>
      </c>
    </row>
    <row r="9237" spans="1:9" x14ac:dyDescent="0.25">
      <c r="A9237">
        <v>84689</v>
      </c>
      <c r="B9237" t="str">
        <f>INDEX( Table3[],MATCH(Sales[[#This Row],[Category]],Table3[Category],0),1)</f>
        <v>WINE</v>
      </c>
      <c r="C9237" t="s">
        <v>61</v>
      </c>
      <c r="D9237" t="s">
        <v>8750</v>
      </c>
      <c r="E9237" t="s">
        <v>10</v>
      </c>
      <c r="F9237">
        <v>224</v>
      </c>
      <c r="G9237" s="1">
        <v>16.489999999999998</v>
      </c>
      <c r="H9237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9237">
        <f>Sales[[#This Row],[Total Inventory]]*Sales[[#This Row],[Sale_Price]]</f>
        <v>3693.7599999999998</v>
      </c>
    </row>
    <row r="9238" spans="1:9" x14ac:dyDescent="0.25">
      <c r="A9238">
        <v>70326</v>
      </c>
      <c r="B9238" t="str">
        <f>INDEX( Table3[],MATCH(Sales[[#This Row],[Category]],Table3[Category],0),1)</f>
        <v>LIQUOR</v>
      </c>
      <c r="C9238" t="s">
        <v>245</v>
      </c>
      <c r="D9238" t="s">
        <v>8751</v>
      </c>
      <c r="E9238" t="s">
        <v>10</v>
      </c>
      <c r="F9238">
        <v>17</v>
      </c>
      <c r="G9238" s="1">
        <v>16.489999999999998</v>
      </c>
      <c r="H9238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9238">
        <f>Sales[[#This Row],[Total Inventory]]*Sales[[#This Row],[Sale_Price]]</f>
        <v>280.33</v>
      </c>
    </row>
    <row r="9239" spans="1:9" x14ac:dyDescent="0.25">
      <c r="A9239">
        <v>10346</v>
      </c>
      <c r="B9239" t="str">
        <f>INDEX( Table3[],MATCH(Sales[[#This Row],[Category]],Table3[Category],0),1)</f>
        <v>BEER</v>
      </c>
      <c r="C9239" t="s">
        <v>11</v>
      </c>
      <c r="D9239" t="s">
        <v>8752</v>
      </c>
      <c r="E9239" t="s">
        <v>108</v>
      </c>
      <c r="F9239">
        <v>0</v>
      </c>
      <c r="G9239" s="1">
        <v>1.74</v>
      </c>
      <c r="H9239">
        <f>IF(INDEX(Sale_Promotions[[Code]:[Sale Price]],MATCH(Sales[[#This Row],[Code]],Sale_Promotions[Code],0),2)=0,Sales[[#This Row],[Price]],INDEX(Sale_Promotions[[Code]:[Sale Price]],MATCH(Sales[[#This Row],[Code]],Sale_Promotions[Code],0),2))</f>
        <v>1.74</v>
      </c>
      <c r="I9239">
        <f>Sales[[#This Row],[Total Inventory]]*Sales[[#This Row],[Sale_Price]]</f>
        <v>0</v>
      </c>
    </row>
    <row r="9240" spans="1:9" x14ac:dyDescent="0.25">
      <c r="A9240">
        <v>73237</v>
      </c>
      <c r="B9240" t="str">
        <f>INDEX( Table3[],MATCH(Sales[[#This Row],[Category]],Table3[Category],0),1)</f>
        <v>WINE</v>
      </c>
      <c r="C9240" t="s">
        <v>163</v>
      </c>
      <c r="D9240" t="s">
        <v>8753</v>
      </c>
      <c r="E9240" t="s">
        <v>10</v>
      </c>
      <c r="F9240">
        <v>214</v>
      </c>
      <c r="G9240" s="1">
        <v>6.79</v>
      </c>
      <c r="H9240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9240">
        <f>Sales[[#This Row],[Total Inventory]]*Sales[[#This Row],[Sale_Price]]</f>
        <v>1453.06</v>
      </c>
    </row>
    <row r="9241" spans="1:9" x14ac:dyDescent="0.25">
      <c r="A9241">
        <v>341431</v>
      </c>
      <c r="B9241" t="str">
        <f>INDEX( Table3[],MATCH(Sales[[#This Row],[Category]],Table3[Category],0),1)</f>
        <v>WINE</v>
      </c>
      <c r="C9241" t="s">
        <v>21</v>
      </c>
      <c r="D9241" t="s">
        <v>8754</v>
      </c>
      <c r="E9241" t="s">
        <v>10</v>
      </c>
      <c r="F9241">
        <v>0</v>
      </c>
      <c r="G9241" s="1">
        <v>13.99</v>
      </c>
      <c r="H924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9241">
        <f>Sales[[#This Row],[Total Inventory]]*Sales[[#This Row],[Sale_Price]]</f>
        <v>0</v>
      </c>
    </row>
    <row r="9242" spans="1:9" x14ac:dyDescent="0.25">
      <c r="A9242">
        <v>327592</v>
      </c>
      <c r="B9242" t="str">
        <f>INDEX( Table3[],MATCH(Sales[[#This Row],[Category]],Table3[Category],0),1)</f>
        <v>WINE</v>
      </c>
      <c r="C9242" t="s">
        <v>39</v>
      </c>
      <c r="D9242" t="s">
        <v>8755</v>
      </c>
      <c r="E9242" t="s">
        <v>10</v>
      </c>
      <c r="F9242">
        <v>129</v>
      </c>
      <c r="G9242" s="1">
        <v>16.989999999999998</v>
      </c>
      <c r="H9242">
        <f>IF(INDEX(Sale_Promotions[[Code]:[Sale Price]],MATCH(Sales[[#This Row],[Code]],Sale_Promotions[Code],0),2)=0,Sales[[#This Row],[Price]],INDEX(Sale_Promotions[[Code]:[Sale Price]],MATCH(Sales[[#This Row],[Code]],Sale_Promotions[Code],0),2))</f>
        <v>12.89</v>
      </c>
      <c r="I9242">
        <f>Sales[[#This Row],[Total Inventory]]*Sales[[#This Row],[Sale_Price]]</f>
        <v>1662.8100000000002</v>
      </c>
    </row>
    <row r="9243" spans="1:9" x14ac:dyDescent="0.25">
      <c r="A9243">
        <v>336062</v>
      </c>
      <c r="B9243" t="str">
        <f>INDEX( Table3[],MATCH(Sales[[#This Row],[Category]],Table3[Category],0),1)</f>
        <v>WINE</v>
      </c>
      <c r="C9243" t="s">
        <v>61</v>
      </c>
      <c r="D9243" t="s">
        <v>8756</v>
      </c>
      <c r="E9243" t="s">
        <v>10</v>
      </c>
      <c r="F9243">
        <v>32</v>
      </c>
      <c r="G9243" s="1">
        <v>8.99</v>
      </c>
      <c r="H9243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9243">
        <f>Sales[[#This Row],[Total Inventory]]*Sales[[#This Row],[Sale_Price]]</f>
        <v>207.68</v>
      </c>
    </row>
    <row r="9244" spans="1:9" x14ac:dyDescent="0.25">
      <c r="A9244">
        <v>67253</v>
      </c>
      <c r="B9244" t="str">
        <f>INDEX( Table3[],MATCH(Sales[[#This Row],[Category]],Table3[Category],0),1)</f>
        <v>LIQUOR</v>
      </c>
      <c r="C9244" t="s">
        <v>14</v>
      </c>
      <c r="D9244" t="s">
        <v>8757</v>
      </c>
      <c r="E9244" t="s">
        <v>10</v>
      </c>
      <c r="F9244">
        <v>199</v>
      </c>
      <c r="G9244" s="1">
        <v>18.489999999999998</v>
      </c>
      <c r="H9244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9244">
        <f>Sales[[#This Row],[Total Inventory]]*Sales[[#This Row],[Sale_Price]]</f>
        <v>3679.5099999999998</v>
      </c>
    </row>
    <row r="9245" spans="1:9" x14ac:dyDescent="0.25">
      <c r="A9245">
        <v>41110</v>
      </c>
      <c r="B9245" t="str">
        <f>INDEX( Table3[],MATCH(Sales[[#This Row],[Category]],Table3[Category],0),1)</f>
        <v>LIQUOR</v>
      </c>
      <c r="C9245" t="s">
        <v>35</v>
      </c>
      <c r="D9245" t="s">
        <v>8758</v>
      </c>
      <c r="E9245" t="s">
        <v>133</v>
      </c>
      <c r="F9245">
        <v>148</v>
      </c>
      <c r="G9245" s="1">
        <v>18.489999999999998</v>
      </c>
      <c r="H9245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9245">
        <f>Sales[[#This Row],[Total Inventory]]*Sales[[#This Row],[Sale_Price]]</f>
        <v>2736.52</v>
      </c>
    </row>
    <row r="9246" spans="1:9" x14ac:dyDescent="0.25">
      <c r="A9246">
        <v>318942</v>
      </c>
      <c r="B9246" t="str">
        <f>INDEX( Table3[],MATCH(Sales[[#This Row],[Category]],Table3[Category],0),1)</f>
        <v>WINE</v>
      </c>
      <c r="C9246" t="s">
        <v>61</v>
      </c>
      <c r="D9246" t="s">
        <v>8759</v>
      </c>
      <c r="E9246" t="s">
        <v>10</v>
      </c>
      <c r="F9246">
        <v>78</v>
      </c>
      <c r="G9246" s="1">
        <v>38.99</v>
      </c>
      <c r="H9246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9246">
        <f>Sales[[#This Row],[Total Inventory]]*Sales[[#This Row],[Sale_Price]]</f>
        <v>3041.2200000000003</v>
      </c>
    </row>
    <row r="9247" spans="1:9" x14ac:dyDescent="0.25">
      <c r="A9247">
        <v>51462</v>
      </c>
      <c r="B9247" t="str">
        <f>INDEX( Table3[],MATCH(Sales[[#This Row],[Category]],Table3[Category],0),1)</f>
        <v>LIQUOR</v>
      </c>
      <c r="C9247" t="s">
        <v>26</v>
      </c>
      <c r="D9247" t="s">
        <v>8760</v>
      </c>
      <c r="E9247" t="s">
        <v>10</v>
      </c>
      <c r="F9247">
        <v>41</v>
      </c>
      <c r="G9247" s="1">
        <v>15.49</v>
      </c>
      <c r="H9247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9247">
        <f>Sales[[#This Row],[Total Inventory]]*Sales[[#This Row],[Sale_Price]]</f>
        <v>635.09</v>
      </c>
    </row>
    <row r="9248" spans="1:9" x14ac:dyDescent="0.25">
      <c r="A9248">
        <v>84551</v>
      </c>
      <c r="B9248" t="str">
        <f>INDEX( Table3[],MATCH(Sales[[#This Row],[Category]],Table3[Category],0),1)</f>
        <v>WINE</v>
      </c>
      <c r="C9248" t="s">
        <v>61</v>
      </c>
      <c r="D9248" t="s">
        <v>8761</v>
      </c>
      <c r="E9248" t="s">
        <v>10</v>
      </c>
      <c r="F9248">
        <v>260</v>
      </c>
      <c r="G9248" s="1">
        <v>18.989999999999998</v>
      </c>
      <c r="H9248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9248">
        <f>Sales[[#This Row],[Total Inventory]]*Sales[[#This Row],[Sale_Price]]</f>
        <v>4937.3999999999996</v>
      </c>
    </row>
    <row r="9249" spans="1:9" x14ac:dyDescent="0.25">
      <c r="A9249">
        <v>327981</v>
      </c>
      <c r="B9249" t="str">
        <f>INDEX( Table3[],MATCH(Sales[[#This Row],[Category]],Table3[Category],0),1)</f>
        <v>WINE</v>
      </c>
      <c r="C9249" t="s">
        <v>41</v>
      </c>
      <c r="D9249" t="s">
        <v>8762</v>
      </c>
      <c r="E9249" t="s">
        <v>10</v>
      </c>
      <c r="F9249">
        <v>0</v>
      </c>
      <c r="G9249" s="1">
        <v>17.989999999999998</v>
      </c>
      <c r="H9249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9249">
        <f>Sales[[#This Row],[Total Inventory]]*Sales[[#This Row],[Sale_Price]]</f>
        <v>0</v>
      </c>
    </row>
    <row r="9250" spans="1:9" x14ac:dyDescent="0.25">
      <c r="A9250">
        <v>6254</v>
      </c>
      <c r="B9250" t="str">
        <f>INDEX( Table3[],MATCH(Sales[[#This Row],[Category]],Table3[Category],0),1)</f>
        <v>BEER</v>
      </c>
      <c r="C9250" t="s">
        <v>11</v>
      </c>
      <c r="D9250" t="s">
        <v>8763</v>
      </c>
      <c r="E9250" t="s">
        <v>25</v>
      </c>
      <c r="F9250">
        <v>0</v>
      </c>
      <c r="G9250" s="1">
        <v>1.24</v>
      </c>
      <c r="H9250">
        <f>IF(INDEX(Sale_Promotions[[Code]:[Sale Price]],MATCH(Sales[[#This Row],[Code]],Sale_Promotions[Code],0),2)=0,Sales[[#This Row],[Price]],INDEX(Sale_Promotions[[Code]:[Sale Price]],MATCH(Sales[[#This Row],[Code]],Sale_Promotions[Code],0),2))</f>
        <v>1.24</v>
      </c>
      <c r="I9250">
        <f>Sales[[#This Row],[Total Inventory]]*Sales[[#This Row],[Sale_Price]]</f>
        <v>0</v>
      </c>
    </row>
    <row r="9251" spans="1:9" x14ac:dyDescent="0.25">
      <c r="A9251">
        <v>70744</v>
      </c>
      <c r="B9251" t="str">
        <f>INDEX( Table3[],MATCH(Sales[[#This Row],[Category]],Table3[Category],0),1)</f>
        <v>LIQUOR</v>
      </c>
      <c r="C9251" t="s">
        <v>175</v>
      </c>
      <c r="D9251" t="s">
        <v>8764</v>
      </c>
      <c r="E9251" t="s">
        <v>10</v>
      </c>
      <c r="F9251">
        <v>183</v>
      </c>
      <c r="G9251" s="1">
        <v>49.99</v>
      </c>
      <c r="H9251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9251">
        <f>Sales[[#This Row],[Total Inventory]]*Sales[[#This Row],[Sale_Price]]</f>
        <v>9148.17</v>
      </c>
    </row>
    <row r="9252" spans="1:9" x14ac:dyDescent="0.25">
      <c r="A9252">
        <v>80333</v>
      </c>
      <c r="B9252" t="str">
        <f>INDEX( Table3[],MATCH(Sales[[#This Row],[Category]],Table3[Category],0),1)</f>
        <v>WINE</v>
      </c>
      <c r="C9252" t="s">
        <v>189</v>
      </c>
      <c r="D9252" t="s">
        <v>8765</v>
      </c>
      <c r="E9252" t="s">
        <v>10</v>
      </c>
      <c r="F9252">
        <v>311</v>
      </c>
      <c r="G9252" s="1">
        <v>17.489999999999998</v>
      </c>
      <c r="H9252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9252">
        <f>Sales[[#This Row],[Total Inventory]]*Sales[[#This Row],[Sale_Price]]</f>
        <v>5439.3899999999994</v>
      </c>
    </row>
    <row r="9253" spans="1:9" x14ac:dyDescent="0.25">
      <c r="A9253">
        <v>337014</v>
      </c>
      <c r="B9253" t="str">
        <f>INDEX( Table3[],MATCH(Sales[[#This Row],[Category]],Table3[Category],0),1)</f>
        <v>WINE</v>
      </c>
      <c r="C9253" t="s">
        <v>41</v>
      </c>
      <c r="D9253" t="s">
        <v>8766</v>
      </c>
      <c r="E9253" t="s">
        <v>10</v>
      </c>
      <c r="F9253">
        <v>0</v>
      </c>
      <c r="G9253" s="1">
        <v>24.99</v>
      </c>
      <c r="H9253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9253">
        <f>Sales[[#This Row],[Total Inventory]]*Sales[[#This Row],[Sale_Price]]</f>
        <v>0</v>
      </c>
    </row>
    <row r="9254" spans="1:9" x14ac:dyDescent="0.25">
      <c r="A9254">
        <v>312610</v>
      </c>
      <c r="B9254" t="str">
        <f>INDEX( Table3[],MATCH(Sales[[#This Row],[Category]],Table3[Category],0),1)</f>
        <v>WINE</v>
      </c>
      <c r="C9254" t="s">
        <v>61</v>
      </c>
      <c r="D9254" t="s">
        <v>8767</v>
      </c>
      <c r="E9254" t="s">
        <v>10</v>
      </c>
      <c r="F9254">
        <v>3</v>
      </c>
      <c r="G9254" s="1">
        <v>379.99</v>
      </c>
      <c r="H9254">
        <f>IF(INDEX(Sale_Promotions[[Code]:[Sale Price]],MATCH(Sales[[#This Row],[Code]],Sale_Promotions[Code],0),2)=0,Sales[[#This Row],[Price]],INDEX(Sale_Promotions[[Code]:[Sale Price]],MATCH(Sales[[#This Row],[Code]],Sale_Promotions[Code],0),2))</f>
        <v>379.99</v>
      </c>
      <c r="I9254">
        <f>Sales[[#This Row],[Total Inventory]]*Sales[[#This Row],[Sale_Price]]</f>
        <v>1139.97</v>
      </c>
    </row>
    <row r="9255" spans="1:9" x14ac:dyDescent="0.25">
      <c r="A9255">
        <v>79693</v>
      </c>
      <c r="B9255" t="str">
        <f>INDEX( Table3[],MATCH(Sales[[#This Row],[Category]],Table3[Category],0),1)</f>
        <v>WINE</v>
      </c>
      <c r="C9255" t="s">
        <v>64</v>
      </c>
      <c r="D9255" t="s">
        <v>8768</v>
      </c>
      <c r="E9255" t="s">
        <v>10</v>
      </c>
      <c r="F9255">
        <v>229</v>
      </c>
      <c r="G9255" s="1">
        <v>13.49</v>
      </c>
      <c r="H9255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9255">
        <f>Sales[[#This Row],[Total Inventory]]*Sales[[#This Row],[Sale_Price]]</f>
        <v>3089.21</v>
      </c>
    </row>
    <row r="9256" spans="1:9" x14ac:dyDescent="0.25">
      <c r="A9256">
        <v>8788</v>
      </c>
      <c r="B9256" t="str">
        <f>INDEX( Table3[],MATCH(Sales[[#This Row],[Category]],Table3[Category],0),1)</f>
        <v>BEER</v>
      </c>
      <c r="C9256" t="s">
        <v>11</v>
      </c>
      <c r="D9256" t="s">
        <v>7161</v>
      </c>
      <c r="E9256" t="s">
        <v>25</v>
      </c>
      <c r="F9256">
        <v>108</v>
      </c>
      <c r="G9256" s="1">
        <v>1.1200000000000001</v>
      </c>
      <c r="H9256">
        <f>IF(INDEX(Sale_Promotions[[Code]:[Sale Price]],MATCH(Sales[[#This Row],[Code]],Sale_Promotions[Code],0),2)=0,Sales[[#This Row],[Price]],INDEX(Sale_Promotions[[Code]:[Sale Price]],MATCH(Sales[[#This Row],[Code]],Sale_Promotions[Code],0),2))</f>
        <v>1.1200000000000001</v>
      </c>
      <c r="I9256">
        <f>Sales[[#This Row],[Total Inventory]]*Sales[[#This Row],[Sale_Price]]</f>
        <v>120.96000000000001</v>
      </c>
    </row>
    <row r="9257" spans="1:9" x14ac:dyDescent="0.25">
      <c r="A9257">
        <v>330360</v>
      </c>
      <c r="B9257" t="str">
        <f>INDEX( Table3[],MATCH(Sales[[#This Row],[Category]],Table3[Category],0),1)</f>
        <v>WINE</v>
      </c>
      <c r="C9257" t="s">
        <v>41</v>
      </c>
      <c r="D9257" t="s">
        <v>8769</v>
      </c>
      <c r="E9257" t="s">
        <v>10</v>
      </c>
      <c r="F9257">
        <v>4</v>
      </c>
      <c r="G9257" s="1">
        <v>11.49</v>
      </c>
      <c r="H9257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9257">
        <f>Sales[[#This Row],[Total Inventory]]*Sales[[#This Row],[Sale_Price]]</f>
        <v>45.96</v>
      </c>
    </row>
    <row r="9258" spans="1:9" x14ac:dyDescent="0.25">
      <c r="A9258">
        <v>317079</v>
      </c>
      <c r="B9258" t="str">
        <f>INDEX( Table3[],MATCH(Sales[[#This Row],[Category]],Table3[Category],0),1)</f>
        <v>WINE</v>
      </c>
      <c r="C9258" t="s">
        <v>85</v>
      </c>
      <c r="D9258" t="s">
        <v>8770</v>
      </c>
      <c r="E9258" t="s">
        <v>10</v>
      </c>
      <c r="F9258">
        <v>8</v>
      </c>
      <c r="G9258" s="1">
        <v>12.99</v>
      </c>
      <c r="H925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9258">
        <f>Sales[[#This Row],[Total Inventory]]*Sales[[#This Row],[Sale_Price]]</f>
        <v>103.92</v>
      </c>
    </row>
    <row r="9259" spans="1:9" x14ac:dyDescent="0.25">
      <c r="A9259">
        <v>51101</v>
      </c>
      <c r="B9259" t="str">
        <f>INDEX( Table3[],MATCH(Sales[[#This Row],[Category]],Table3[Category],0),1)</f>
        <v>LIQUOR</v>
      </c>
      <c r="C9259" t="s">
        <v>26</v>
      </c>
      <c r="D9259" t="s">
        <v>8119</v>
      </c>
      <c r="E9259" t="s">
        <v>133</v>
      </c>
      <c r="F9259">
        <v>42</v>
      </c>
      <c r="G9259" s="1">
        <v>16.489999999999998</v>
      </c>
      <c r="H9259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9259">
        <f>Sales[[#This Row],[Total Inventory]]*Sales[[#This Row],[Sale_Price]]</f>
        <v>692.57999999999993</v>
      </c>
    </row>
    <row r="9260" spans="1:9" x14ac:dyDescent="0.25">
      <c r="A9260">
        <v>84002</v>
      </c>
      <c r="B9260" t="str">
        <f>INDEX( Table3[],MATCH(Sales[[#This Row],[Category]],Table3[Category],0),1)</f>
        <v>WINE</v>
      </c>
      <c r="C9260" t="s">
        <v>61</v>
      </c>
      <c r="D9260" t="s">
        <v>8771</v>
      </c>
      <c r="E9260" t="s">
        <v>10</v>
      </c>
      <c r="F9260">
        <v>200</v>
      </c>
      <c r="G9260" s="1">
        <v>10.99</v>
      </c>
      <c r="H9260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9260">
        <f>Sales[[#This Row],[Total Inventory]]*Sales[[#This Row],[Sale_Price]]</f>
        <v>2098</v>
      </c>
    </row>
    <row r="9261" spans="1:9" x14ac:dyDescent="0.25">
      <c r="A9261">
        <v>72646</v>
      </c>
      <c r="B9261" t="str">
        <f>INDEX( Table3[],MATCH(Sales[[#This Row],[Category]],Table3[Category],0),1)</f>
        <v>LIQUOR</v>
      </c>
      <c r="C9261" t="s">
        <v>57</v>
      </c>
      <c r="D9261" t="s">
        <v>4070</v>
      </c>
      <c r="E9261" t="s">
        <v>10</v>
      </c>
      <c r="F9261">
        <v>181</v>
      </c>
      <c r="G9261" s="1">
        <v>17.989999999999998</v>
      </c>
      <c r="H9261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9261">
        <f>Sales[[#This Row],[Total Inventory]]*Sales[[#This Row],[Sale_Price]]</f>
        <v>3256.1899999999996</v>
      </c>
    </row>
    <row r="9262" spans="1:9" x14ac:dyDescent="0.25">
      <c r="A9262">
        <v>194000</v>
      </c>
      <c r="B9262" t="str">
        <f>INDEX( Table3[],MATCH(Sales[[#This Row],[Category]],Table3[Category],0),1)</f>
        <v>WINE</v>
      </c>
      <c r="C9262" t="s">
        <v>85</v>
      </c>
      <c r="D9262" t="s">
        <v>8772</v>
      </c>
      <c r="E9262" t="s">
        <v>10</v>
      </c>
      <c r="F9262">
        <v>0</v>
      </c>
      <c r="G9262" s="1">
        <v>9.99</v>
      </c>
      <c r="H9262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9262">
        <f>Sales[[#This Row],[Total Inventory]]*Sales[[#This Row],[Sale_Price]]</f>
        <v>0</v>
      </c>
    </row>
    <row r="9263" spans="1:9" x14ac:dyDescent="0.25">
      <c r="A9263">
        <v>27049</v>
      </c>
      <c r="B9263" t="str">
        <f>INDEX( Table3[],MATCH(Sales[[#This Row],[Category]],Table3[Category],0),1)</f>
        <v>LIQUOR</v>
      </c>
      <c r="C9263" t="s">
        <v>14</v>
      </c>
      <c r="D9263" t="s">
        <v>3852</v>
      </c>
      <c r="E9263" t="s">
        <v>133</v>
      </c>
      <c r="F9263">
        <v>112</v>
      </c>
      <c r="G9263" s="1">
        <v>40.99</v>
      </c>
      <c r="H9263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9263">
        <f>Sales[[#This Row],[Total Inventory]]*Sales[[#This Row],[Sale_Price]]</f>
        <v>4590.88</v>
      </c>
    </row>
    <row r="9264" spans="1:9" x14ac:dyDescent="0.25">
      <c r="A9264">
        <v>12285</v>
      </c>
      <c r="B9264" t="str">
        <f>INDEX( Table3[],MATCH(Sales[[#This Row],[Category]],Table3[Category],0),1)</f>
        <v>LIQUOR</v>
      </c>
      <c r="C9264" t="s">
        <v>14</v>
      </c>
      <c r="D9264" t="s">
        <v>8773</v>
      </c>
      <c r="E9264" t="s">
        <v>10</v>
      </c>
      <c r="F9264">
        <v>0</v>
      </c>
      <c r="G9264" s="1">
        <v>62.99</v>
      </c>
      <c r="H9264">
        <f>IF(INDEX(Sale_Promotions[[Code]:[Sale Price]],MATCH(Sales[[#This Row],[Code]],Sale_Promotions[Code],0),2)=0,Sales[[#This Row],[Price]],INDEX(Sale_Promotions[[Code]:[Sale Price]],MATCH(Sales[[#This Row],[Code]],Sale_Promotions[Code],0),2))</f>
        <v>62.99</v>
      </c>
      <c r="I9264">
        <f>Sales[[#This Row],[Total Inventory]]*Sales[[#This Row],[Sale_Price]]</f>
        <v>0</v>
      </c>
    </row>
    <row r="9265" spans="1:9" x14ac:dyDescent="0.25">
      <c r="A9265">
        <v>70221</v>
      </c>
      <c r="B9265" t="str">
        <f>INDEX( Table3[],MATCH(Sales[[#This Row],[Category]],Table3[Category],0),1)</f>
        <v>LIQUOR</v>
      </c>
      <c r="C9265" t="s">
        <v>37</v>
      </c>
      <c r="D9265" t="s">
        <v>8774</v>
      </c>
      <c r="E9265" t="s">
        <v>10</v>
      </c>
      <c r="F9265">
        <v>34</v>
      </c>
      <c r="G9265" s="1">
        <v>12.49</v>
      </c>
      <c r="H9265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9265">
        <f>Sales[[#This Row],[Total Inventory]]*Sales[[#This Row],[Sale_Price]]</f>
        <v>424.66</v>
      </c>
    </row>
    <row r="9266" spans="1:9" x14ac:dyDescent="0.25">
      <c r="A9266">
        <v>27200</v>
      </c>
      <c r="B9266" t="str">
        <f>INDEX( Table3[],MATCH(Sales[[#This Row],[Category]],Table3[Category],0),1)</f>
        <v>LIQUOR</v>
      </c>
      <c r="C9266" t="s">
        <v>14</v>
      </c>
      <c r="D9266" t="s">
        <v>6840</v>
      </c>
      <c r="E9266" t="s">
        <v>449</v>
      </c>
      <c r="F9266">
        <v>596</v>
      </c>
      <c r="G9266" s="1">
        <v>3.39</v>
      </c>
      <c r="H9266">
        <f>IF(INDEX(Sale_Promotions[[Code]:[Sale Price]],MATCH(Sales[[#This Row],[Code]],Sale_Promotions[Code],0),2)=0,Sales[[#This Row],[Price]],INDEX(Sale_Promotions[[Code]:[Sale Price]],MATCH(Sales[[#This Row],[Code]],Sale_Promotions[Code],0),2))</f>
        <v>3.39</v>
      </c>
      <c r="I9266">
        <f>Sales[[#This Row],[Total Inventory]]*Sales[[#This Row],[Sale_Price]]</f>
        <v>2020.44</v>
      </c>
    </row>
    <row r="9267" spans="1:9" x14ac:dyDescent="0.25">
      <c r="A9267">
        <v>47519</v>
      </c>
      <c r="B9267" t="str">
        <f>INDEX( Table3[],MATCH(Sales[[#This Row],[Category]],Table3[Category],0),1)</f>
        <v>LIQUOR</v>
      </c>
      <c r="C9267" t="s">
        <v>26</v>
      </c>
      <c r="D9267" t="s">
        <v>8775</v>
      </c>
      <c r="E9267" t="s">
        <v>10</v>
      </c>
      <c r="F9267">
        <v>35</v>
      </c>
      <c r="G9267" s="1">
        <v>32.99</v>
      </c>
      <c r="H9267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9267">
        <f>Sales[[#This Row],[Total Inventory]]*Sales[[#This Row],[Sale_Price]]</f>
        <v>1154.6500000000001</v>
      </c>
    </row>
    <row r="9268" spans="1:9" x14ac:dyDescent="0.25">
      <c r="A9268">
        <v>360414</v>
      </c>
      <c r="B9268" t="str">
        <f>INDEX( Table3[],MATCH(Sales[[#This Row],[Category]],Table3[Category],0),1)</f>
        <v>WINE</v>
      </c>
      <c r="C9268" t="s">
        <v>31</v>
      </c>
      <c r="D9268" t="s">
        <v>8776</v>
      </c>
      <c r="E9268" t="s">
        <v>10</v>
      </c>
      <c r="F9268">
        <v>0</v>
      </c>
      <c r="G9268" s="1">
        <v>11.49</v>
      </c>
      <c r="H9268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9268">
        <f>Sales[[#This Row],[Total Inventory]]*Sales[[#This Row],[Sale_Price]]</f>
        <v>0</v>
      </c>
    </row>
    <row r="9269" spans="1:9" x14ac:dyDescent="0.25">
      <c r="A9269">
        <v>42729</v>
      </c>
      <c r="B9269" t="str">
        <f>INDEX( Table3[],MATCH(Sales[[#This Row],[Category]],Table3[Category],0),1)</f>
        <v>LIQUOR</v>
      </c>
      <c r="C9269" t="s">
        <v>35</v>
      </c>
      <c r="D9269" t="s">
        <v>8777</v>
      </c>
      <c r="E9269" t="s">
        <v>10</v>
      </c>
      <c r="F9269">
        <v>4</v>
      </c>
      <c r="G9269" s="1">
        <v>20.99</v>
      </c>
      <c r="H9269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9269">
        <f>Sales[[#This Row],[Total Inventory]]*Sales[[#This Row],[Sale_Price]]</f>
        <v>83.96</v>
      </c>
    </row>
    <row r="9270" spans="1:9" x14ac:dyDescent="0.25">
      <c r="A9270">
        <v>328400</v>
      </c>
      <c r="B9270" t="str">
        <f>INDEX( Table3[],MATCH(Sales[[#This Row],[Category]],Table3[Category],0),1)</f>
        <v>WINE</v>
      </c>
      <c r="C9270" t="s">
        <v>28</v>
      </c>
      <c r="D9270" t="s">
        <v>8778</v>
      </c>
      <c r="E9270" t="s">
        <v>10</v>
      </c>
      <c r="F9270">
        <v>67</v>
      </c>
      <c r="G9270" s="1">
        <v>12.99</v>
      </c>
      <c r="H927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9270">
        <f>Sales[[#This Row],[Total Inventory]]*Sales[[#This Row],[Sale_Price]]</f>
        <v>602.33000000000004</v>
      </c>
    </row>
    <row r="9271" spans="1:9" x14ac:dyDescent="0.25">
      <c r="A9271">
        <v>71866</v>
      </c>
      <c r="B9271" t="str">
        <f>INDEX( Table3[],MATCH(Sales[[#This Row],[Category]],Table3[Category],0),1)</f>
        <v>LIQUOR</v>
      </c>
      <c r="C9271" t="s">
        <v>37</v>
      </c>
      <c r="D9271" t="s">
        <v>8779</v>
      </c>
      <c r="E9271" t="s">
        <v>16</v>
      </c>
      <c r="F9271">
        <v>233</v>
      </c>
      <c r="G9271" s="1">
        <v>24.99</v>
      </c>
      <c r="H9271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9271">
        <f>Sales[[#This Row],[Total Inventory]]*Sales[[#This Row],[Sale_Price]]</f>
        <v>5822.67</v>
      </c>
    </row>
    <row r="9272" spans="1:9" x14ac:dyDescent="0.25">
      <c r="A9272">
        <v>311544</v>
      </c>
      <c r="B9272" t="e">
        <f>INDEX( Table3[],MATCH(Sales[[#This Row],[Category]],Table3[Category],0),1)</f>
        <v>#N/A</v>
      </c>
      <c r="D9272" t="s">
        <v>8780</v>
      </c>
      <c r="E9272" t="s">
        <v>10</v>
      </c>
      <c r="F9272">
        <v>68</v>
      </c>
      <c r="G9272" s="1">
        <v>8.19</v>
      </c>
      <c r="H9272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9272">
        <f>Sales[[#This Row],[Total Inventory]]*Sales[[#This Row],[Sale_Price]]</f>
        <v>556.91999999999996</v>
      </c>
    </row>
    <row r="9273" spans="1:9" x14ac:dyDescent="0.25">
      <c r="A9273">
        <v>49513</v>
      </c>
      <c r="B9273" t="str">
        <f>INDEX( Table3[],MATCH(Sales[[#This Row],[Category]],Table3[Category],0),1)</f>
        <v>WINE</v>
      </c>
      <c r="C9273" t="s">
        <v>83</v>
      </c>
      <c r="D9273" t="s">
        <v>6264</v>
      </c>
      <c r="E9273" t="s">
        <v>10</v>
      </c>
      <c r="F9273">
        <v>51</v>
      </c>
      <c r="G9273" s="1">
        <v>34.99</v>
      </c>
      <c r="H9273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9273">
        <f>Sales[[#This Row],[Total Inventory]]*Sales[[#This Row],[Sale_Price]]</f>
        <v>1784.49</v>
      </c>
    </row>
    <row r="9274" spans="1:9" x14ac:dyDescent="0.25">
      <c r="A9274">
        <v>10914</v>
      </c>
      <c r="B9274" t="str">
        <f>INDEX( Table3[],MATCH(Sales[[#This Row],[Category]],Table3[Category],0),1)</f>
        <v>BEER</v>
      </c>
      <c r="C9274" t="s">
        <v>11</v>
      </c>
      <c r="D9274" t="s">
        <v>8781</v>
      </c>
      <c r="E9274" t="s">
        <v>25</v>
      </c>
      <c r="F9274">
        <v>0</v>
      </c>
      <c r="G9274" s="1">
        <v>1.64</v>
      </c>
      <c r="H9274">
        <f>IF(INDEX(Sale_Promotions[[Code]:[Sale Price]],MATCH(Sales[[#This Row],[Code]],Sale_Promotions[Code],0),2)=0,Sales[[#This Row],[Price]],INDEX(Sale_Promotions[[Code]:[Sale Price]],MATCH(Sales[[#This Row],[Code]],Sale_Promotions[Code],0),2))</f>
        <v>1.64</v>
      </c>
      <c r="I9274">
        <f>Sales[[#This Row],[Total Inventory]]*Sales[[#This Row],[Sale_Price]]</f>
        <v>0</v>
      </c>
    </row>
    <row r="9275" spans="1:9" x14ac:dyDescent="0.25">
      <c r="A9275">
        <v>29937</v>
      </c>
      <c r="B9275" t="str">
        <f>INDEX( Table3[],MATCH(Sales[[#This Row],[Category]],Table3[Category],0),1)</f>
        <v>BEER</v>
      </c>
      <c r="C9275" t="s">
        <v>11</v>
      </c>
      <c r="D9275" t="s">
        <v>8782</v>
      </c>
      <c r="E9275" t="s">
        <v>10</v>
      </c>
      <c r="F9275">
        <v>0</v>
      </c>
      <c r="G9275" s="1">
        <v>20.52</v>
      </c>
      <c r="H9275">
        <f>IF(INDEX(Sale_Promotions[[Code]:[Sale Price]],MATCH(Sales[[#This Row],[Code]],Sale_Promotions[Code],0),2)=0,Sales[[#This Row],[Price]],INDEX(Sale_Promotions[[Code]:[Sale Price]],MATCH(Sales[[#This Row],[Code]],Sale_Promotions[Code],0),2))</f>
        <v>20.52</v>
      </c>
      <c r="I9275">
        <f>Sales[[#This Row],[Total Inventory]]*Sales[[#This Row],[Sale_Price]]</f>
        <v>0</v>
      </c>
    </row>
    <row r="9276" spans="1:9" x14ac:dyDescent="0.25">
      <c r="A9276">
        <v>50750</v>
      </c>
      <c r="B9276" t="str">
        <f>INDEX( Table3[],MATCH(Sales[[#This Row],[Category]],Table3[Category],0),1)</f>
        <v>LIQUOR</v>
      </c>
      <c r="C9276" t="s">
        <v>198</v>
      </c>
      <c r="D9276" t="s">
        <v>3563</v>
      </c>
      <c r="E9276" t="s">
        <v>10</v>
      </c>
      <c r="F9276">
        <v>425</v>
      </c>
      <c r="G9276" s="1">
        <v>34.99</v>
      </c>
      <c r="H9276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9276">
        <f>Sales[[#This Row],[Total Inventory]]*Sales[[#This Row],[Sale_Price]]</f>
        <v>13595.75</v>
      </c>
    </row>
    <row r="9277" spans="1:9" x14ac:dyDescent="0.25">
      <c r="A9277">
        <v>301921</v>
      </c>
      <c r="B9277" t="str">
        <f>INDEX( Table3[],MATCH(Sales[[#This Row],[Category]],Table3[Category],0),1)</f>
        <v>WINE</v>
      </c>
      <c r="C9277" t="s">
        <v>43</v>
      </c>
      <c r="D9277" t="s">
        <v>8783</v>
      </c>
      <c r="E9277" t="s">
        <v>10</v>
      </c>
      <c r="F9277">
        <v>183</v>
      </c>
      <c r="G9277" s="1">
        <v>5.79</v>
      </c>
      <c r="H9277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9277">
        <f>Sales[[#This Row],[Total Inventory]]*Sales[[#This Row],[Sale_Price]]</f>
        <v>1059.57</v>
      </c>
    </row>
    <row r="9278" spans="1:9" x14ac:dyDescent="0.25">
      <c r="A9278">
        <v>34932</v>
      </c>
      <c r="B9278" t="str">
        <f>INDEX( Table3[],MATCH(Sales[[#This Row],[Category]],Table3[Category],0),1)</f>
        <v>WINE</v>
      </c>
      <c r="C9278" t="s">
        <v>64</v>
      </c>
      <c r="D9278" t="s">
        <v>8784</v>
      </c>
      <c r="E9278" t="s">
        <v>10</v>
      </c>
      <c r="F9278">
        <v>38</v>
      </c>
      <c r="G9278" s="1">
        <v>13.99</v>
      </c>
      <c r="H927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9278">
        <f>Sales[[#This Row],[Total Inventory]]*Sales[[#This Row],[Sale_Price]]</f>
        <v>531.62</v>
      </c>
    </row>
    <row r="9279" spans="1:9" x14ac:dyDescent="0.25">
      <c r="A9279">
        <v>319899</v>
      </c>
      <c r="B9279" t="str">
        <f>INDEX( Table3[],MATCH(Sales[[#This Row],[Category]],Table3[Category],0),1)</f>
        <v>WINE</v>
      </c>
      <c r="C9279" t="s">
        <v>41</v>
      </c>
      <c r="D9279" t="s">
        <v>8785</v>
      </c>
      <c r="E9279" t="s">
        <v>10</v>
      </c>
      <c r="F9279">
        <v>312</v>
      </c>
      <c r="G9279" s="1">
        <v>12.69</v>
      </c>
      <c r="H9279">
        <f>IF(INDEX(Sale_Promotions[[Code]:[Sale Price]],MATCH(Sales[[#This Row],[Code]],Sale_Promotions[Code],0),2)=0,Sales[[#This Row],[Price]],INDEX(Sale_Promotions[[Code]:[Sale Price]],MATCH(Sales[[#This Row],[Code]],Sale_Promotions[Code],0),2))</f>
        <v>12.19</v>
      </c>
      <c r="I9279">
        <f>Sales[[#This Row],[Total Inventory]]*Sales[[#This Row],[Sale_Price]]</f>
        <v>3803.2799999999997</v>
      </c>
    </row>
    <row r="9280" spans="1:9" x14ac:dyDescent="0.25">
      <c r="A9280">
        <v>148610</v>
      </c>
      <c r="B9280" t="str">
        <f>INDEX( Table3[],MATCH(Sales[[#This Row],[Category]],Table3[Category],0),1)</f>
        <v>WINE</v>
      </c>
      <c r="C9280" t="s">
        <v>85</v>
      </c>
      <c r="D9280" t="s">
        <v>8786</v>
      </c>
      <c r="E9280" t="s">
        <v>10</v>
      </c>
      <c r="F9280">
        <v>60</v>
      </c>
      <c r="G9280" s="1">
        <v>16.989999999999998</v>
      </c>
      <c r="H9280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9280">
        <f>Sales[[#This Row],[Total Inventory]]*Sales[[#This Row],[Sale_Price]]</f>
        <v>1019.3999999999999</v>
      </c>
    </row>
    <row r="9281" spans="1:9" x14ac:dyDescent="0.25">
      <c r="A9281">
        <v>84705</v>
      </c>
      <c r="B9281" t="str">
        <f>INDEX( Table3[],MATCH(Sales[[#This Row],[Category]],Table3[Category],0),1)</f>
        <v>WINE</v>
      </c>
      <c r="C9281" t="s">
        <v>61</v>
      </c>
      <c r="D9281" t="s">
        <v>8787</v>
      </c>
      <c r="E9281" t="s">
        <v>10</v>
      </c>
      <c r="F9281">
        <v>146</v>
      </c>
      <c r="G9281" s="1">
        <v>7.79</v>
      </c>
      <c r="H9281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9281">
        <f>Sales[[#This Row],[Total Inventory]]*Sales[[#This Row],[Sale_Price]]</f>
        <v>991.34</v>
      </c>
    </row>
    <row r="9282" spans="1:9" x14ac:dyDescent="0.25">
      <c r="A9282">
        <v>317478</v>
      </c>
      <c r="B9282" t="str">
        <f>INDEX( Table3[],MATCH(Sales[[#This Row],[Category]],Table3[Category],0),1)</f>
        <v>WINE</v>
      </c>
      <c r="C9282" t="s">
        <v>31</v>
      </c>
      <c r="D9282" t="s">
        <v>8788</v>
      </c>
      <c r="E9282" t="s">
        <v>10</v>
      </c>
      <c r="F9282">
        <v>128</v>
      </c>
      <c r="G9282" s="1">
        <v>20.99</v>
      </c>
      <c r="H9282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9282">
        <f>Sales[[#This Row],[Total Inventory]]*Sales[[#This Row],[Sale_Price]]</f>
        <v>2686.72</v>
      </c>
    </row>
    <row r="9283" spans="1:9" x14ac:dyDescent="0.25">
      <c r="A9283">
        <v>85067</v>
      </c>
      <c r="B9283" t="str">
        <f>INDEX( Table3[],MATCH(Sales[[#This Row],[Category]],Table3[Category],0),1)</f>
        <v>WINE</v>
      </c>
      <c r="C9283" t="s">
        <v>242</v>
      </c>
      <c r="D9283" t="s">
        <v>243</v>
      </c>
      <c r="E9283" t="s">
        <v>10</v>
      </c>
      <c r="F9283">
        <v>222</v>
      </c>
      <c r="G9283" s="1">
        <v>7.49</v>
      </c>
      <c r="H9283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9283">
        <f>Sales[[#This Row],[Total Inventory]]*Sales[[#This Row],[Sale_Price]]</f>
        <v>1662.78</v>
      </c>
    </row>
    <row r="9284" spans="1:9" x14ac:dyDescent="0.25">
      <c r="A9284">
        <v>87990</v>
      </c>
      <c r="B9284" t="str">
        <f>INDEX( Table3[],MATCH(Sales[[#This Row],[Category]],Table3[Category],0),1)</f>
        <v>WINE</v>
      </c>
      <c r="C9284" t="s">
        <v>61</v>
      </c>
      <c r="D9284" t="s">
        <v>8789</v>
      </c>
      <c r="E9284" t="s">
        <v>10</v>
      </c>
      <c r="F9284">
        <v>32</v>
      </c>
      <c r="G9284" s="1">
        <v>9.99</v>
      </c>
      <c r="H9284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9284">
        <f>Sales[[#This Row],[Total Inventory]]*Sales[[#This Row],[Sale_Price]]</f>
        <v>319.68</v>
      </c>
    </row>
    <row r="9285" spans="1:9" x14ac:dyDescent="0.25">
      <c r="A9285">
        <v>41342</v>
      </c>
      <c r="B9285" t="str">
        <f>INDEX( Table3[],MATCH(Sales[[#This Row],[Category]],Table3[Category],0),1)</f>
        <v>WINE</v>
      </c>
      <c r="C9285" t="s">
        <v>61</v>
      </c>
      <c r="D9285" t="s">
        <v>8790</v>
      </c>
      <c r="E9285" t="s">
        <v>10</v>
      </c>
      <c r="F9285">
        <v>0</v>
      </c>
      <c r="G9285" s="1">
        <v>30.99</v>
      </c>
      <c r="H9285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9285">
        <f>Sales[[#This Row],[Total Inventory]]*Sales[[#This Row],[Sale_Price]]</f>
        <v>0</v>
      </c>
    </row>
    <row r="9286" spans="1:9" x14ac:dyDescent="0.25">
      <c r="A9286">
        <v>433497</v>
      </c>
      <c r="B9286" t="str">
        <f>INDEX( Table3[],MATCH(Sales[[#This Row],[Category]],Table3[Category],0),1)</f>
        <v>WINE</v>
      </c>
      <c r="C9286" t="s">
        <v>39</v>
      </c>
      <c r="D9286" t="s">
        <v>8791</v>
      </c>
      <c r="E9286" t="s">
        <v>10</v>
      </c>
      <c r="F9286">
        <v>0</v>
      </c>
      <c r="G9286" s="1">
        <v>9.7899999999999991</v>
      </c>
      <c r="H9286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9286">
        <f>Sales[[#This Row],[Total Inventory]]*Sales[[#This Row],[Sale_Price]]</f>
        <v>0</v>
      </c>
    </row>
    <row r="9287" spans="1:9" x14ac:dyDescent="0.25">
      <c r="A9287">
        <v>81764</v>
      </c>
      <c r="B9287" t="str">
        <f>INDEX( Table3[],MATCH(Sales[[#This Row],[Category]],Table3[Category],0),1)</f>
        <v>WINE</v>
      </c>
      <c r="C9287" t="s">
        <v>242</v>
      </c>
      <c r="D9287" t="s">
        <v>8792</v>
      </c>
      <c r="E9287" t="s">
        <v>244</v>
      </c>
      <c r="F9287">
        <v>512</v>
      </c>
      <c r="G9287" s="1">
        <v>1.79</v>
      </c>
      <c r="H9287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9287">
        <f>Sales[[#This Row],[Total Inventory]]*Sales[[#This Row],[Sale_Price]]</f>
        <v>916.48</v>
      </c>
    </row>
    <row r="9288" spans="1:9" x14ac:dyDescent="0.25">
      <c r="A9288">
        <v>397652</v>
      </c>
      <c r="B9288" t="str">
        <f>INDEX( Table3[],MATCH(Sales[[#This Row],[Category]],Table3[Category],0),1)</f>
        <v>OTHER</v>
      </c>
      <c r="C9288" t="s">
        <v>75</v>
      </c>
      <c r="D9288" t="s">
        <v>8793</v>
      </c>
      <c r="E9288" t="s">
        <v>10</v>
      </c>
      <c r="F9288">
        <v>6</v>
      </c>
      <c r="G9288" s="1">
        <v>14.49</v>
      </c>
      <c r="H9288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9288">
        <f>Sales[[#This Row],[Total Inventory]]*Sales[[#This Row],[Sale_Price]]</f>
        <v>86.94</v>
      </c>
    </row>
    <row r="9289" spans="1:9" x14ac:dyDescent="0.25">
      <c r="A9289">
        <v>35211</v>
      </c>
      <c r="B9289" t="str">
        <f>INDEX( Table3[],MATCH(Sales[[#This Row],[Category]],Table3[Category],0),1)</f>
        <v>LIQUOR</v>
      </c>
      <c r="C9289" t="s">
        <v>37</v>
      </c>
      <c r="D9289" t="s">
        <v>7118</v>
      </c>
      <c r="E9289" t="s">
        <v>449</v>
      </c>
      <c r="F9289">
        <v>5880</v>
      </c>
      <c r="G9289" s="1">
        <v>0.99</v>
      </c>
      <c r="H9289">
        <f>IF(INDEX(Sale_Promotions[[Code]:[Sale Price]],MATCH(Sales[[#This Row],[Code]],Sale_Promotions[Code],0),2)=0,Sales[[#This Row],[Price]],INDEX(Sale_Promotions[[Code]:[Sale Price]],MATCH(Sales[[#This Row],[Code]],Sale_Promotions[Code],0),2))</f>
        <v>0.99</v>
      </c>
      <c r="I9289">
        <f>Sales[[#This Row],[Total Inventory]]*Sales[[#This Row],[Sale_Price]]</f>
        <v>5821.2</v>
      </c>
    </row>
    <row r="9290" spans="1:9" x14ac:dyDescent="0.25">
      <c r="A9290">
        <v>23796</v>
      </c>
      <c r="B9290" t="str">
        <f>INDEX( Table3[],MATCH(Sales[[#This Row],[Category]],Table3[Category],0),1)</f>
        <v>BEER</v>
      </c>
      <c r="C9290" t="s">
        <v>11</v>
      </c>
      <c r="D9290" t="s">
        <v>8794</v>
      </c>
      <c r="E9290" t="s">
        <v>25</v>
      </c>
      <c r="F9290">
        <v>465</v>
      </c>
      <c r="G9290" s="1">
        <v>1.43</v>
      </c>
      <c r="H9290">
        <f>IF(INDEX(Sale_Promotions[[Code]:[Sale Price]],MATCH(Sales[[#This Row],[Code]],Sale_Promotions[Code],0),2)=0,Sales[[#This Row],[Price]],INDEX(Sale_Promotions[[Code]:[Sale Price]],MATCH(Sales[[#This Row],[Code]],Sale_Promotions[Code],0),2))</f>
        <v>1.43</v>
      </c>
      <c r="I9290">
        <f>Sales[[#This Row],[Total Inventory]]*Sales[[#This Row],[Sale_Price]]</f>
        <v>664.94999999999993</v>
      </c>
    </row>
    <row r="9291" spans="1:9" x14ac:dyDescent="0.25">
      <c r="A9291">
        <v>40330</v>
      </c>
      <c r="B9291" t="str">
        <f>INDEX( Table3[],MATCH(Sales[[#This Row],[Category]],Table3[Category],0),1)</f>
        <v>LIQUOR</v>
      </c>
      <c r="C9291" t="s">
        <v>35</v>
      </c>
      <c r="D9291" t="s">
        <v>8795</v>
      </c>
      <c r="E9291" t="s">
        <v>16</v>
      </c>
      <c r="F9291">
        <v>194</v>
      </c>
      <c r="G9291" s="1">
        <v>40.99</v>
      </c>
      <c r="H9291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9291">
        <f>Sales[[#This Row],[Total Inventory]]*Sales[[#This Row],[Sale_Price]]</f>
        <v>7952.06</v>
      </c>
    </row>
    <row r="9292" spans="1:9" x14ac:dyDescent="0.25">
      <c r="A9292">
        <v>57037</v>
      </c>
      <c r="B9292" t="str">
        <f>INDEX( Table3[],MATCH(Sales[[#This Row],[Category]],Table3[Category],0),1)</f>
        <v>LIQUOR</v>
      </c>
      <c r="C9292" t="s">
        <v>26</v>
      </c>
      <c r="D9292" t="s">
        <v>8796</v>
      </c>
      <c r="E9292" t="s">
        <v>10</v>
      </c>
      <c r="F9292">
        <v>271</v>
      </c>
      <c r="G9292" s="1">
        <v>17.489999999999998</v>
      </c>
      <c r="H9292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9292">
        <f>Sales[[#This Row],[Total Inventory]]*Sales[[#This Row],[Sale_Price]]</f>
        <v>4739.79</v>
      </c>
    </row>
    <row r="9293" spans="1:9" x14ac:dyDescent="0.25">
      <c r="A9293">
        <v>48516</v>
      </c>
      <c r="B9293" t="str">
        <f>INDEX( Table3[],MATCH(Sales[[#This Row],[Category]],Table3[Category],0),1)</f>
        <v>WINE</v>
      </c>
      <c r="C9293" t="s">
        <v>21</v>
      </c>
      <c r="D9293" t="s">
        <v>8797</v>
      </c>
      <c r="E9293" t="s">
        <v>10</v>
      </c>
      <c r="F9293">
        <v>78</v>
      </c>
      <c r="G9293" s="1">
        <v>10.49</v>
      </c>
      <c r="H9293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9293">
        <f>Sales[[#This Row],[Total Inventory]]*Sales[[#This Row],[Sale_Price]]</f>
        <v>584.22</v>
      </c>
    </row>
    <row r="9294" spans="1:9" x14ac:dyDescent="0.25">
      <c r="A9294">
        <v>334258</v>
      </c>
      <c r="B9294" t="str">
        <f>INDEX( Table3[],MATCH(Sales[[#This Row],[Category]],Table3[Category],0),1)</f>
        <v>WINE</v>
      </c>
      <c r="C9294" t="s">
        <v>41</v>
      </c>
      <c r="D9294" t="s">
        <v>8798</v>
      </c>
      <c r="E9294" t="s">
        <v>10</v>
      </c>
      <c r="F9294">
        <v>4</v>
      </c>
      <c r="G9294" s="1">
        <v>29.99</v>
      </c>
      <c r="H9294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9294">
        <f>Sales[[#This Row],[Total Inventory]]*Sales[[#This Row],[Sale_Price]]</f>
        <v>119.96</v>
      </c>
    </row>
    <row r="9295" spans="1:9" x14ac:dyDescent="0.25">
      <c r="A9295">
        <v>297470</v>
      </c>
      <c r="B9295" t="str">
        <f>INDEX( Table3[],MATCH(Sales[[#This Row],[Category]],Table3[Category],0),1)</f>
        <v>LIQUOR</v>
      </c>
      <c r="C9295" t="s">
        <v>26</v>
      </c>
      <c r="D9295" t="s">
        <v>8799</v>
      </c>
      <c r="E9295" t="s">
        <v>10</v>
      </c>
      <c r="F9295">
        <v>46</v>
      </c>
      <c r="G9295" s="1">
        <v>26.99</v>
      </c>
      <c r="H9295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9295">
        <f>Sales[[#This Row],[Total Inventory]]*Sales[[#This Row],[Sale_Price]]</f>
        <v>1241.54</v>
      </c>
    </row>
    <row r="9296" spans="1:9" x14ac:dyDescent="0.25">
      <c r="A9296">
        <v>79988</v>
      </c>
      <c r="B9296" t="str">
        <f>INDEX( Table3[],MATCH(Sales[[#This Row],[Category]],Table3[Category],0),1)</f>
        <v>LIQUOR</v>
      </c>
      <c r="C9296" t="s">
        <v>57</v>
      </c>
      <c r="D9296" t="s">
        <v>8800</v>
      </c>
      <c r="E9296" t="s">
        <v>10</v>
      </c>
      <c r="F9296">
        <v>310</v>
      </c>
      <c r="G9296" s="1">
        <v>25.99</v>
      </c>
      <c r="H9296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9296">
        <f>Sales[[#This Row],[Total Inventory]]*Sales[[#This Row],[Sale_Price]]</f>
        <v>8056.9</v>
      </c>
    </row>
    <row r="9297" spans="1:9" x14ac:dyDescent="0.25">
      <c r="A9297">
        <v>29720</v>
      </c>
      <c r="B9297" t="str">
        <f>INDEX( Table3[],MATCH(Sales[[#This Row],[Category]],Table3[Category],0),1)</f>
        <v>BEER</v>
      </c>
      <c r="C9297" t="s">
        <v>11</v>
      </c>
      <c r="D9297" t="s">
        <v>8801</v>
      </c>
      <c r="E9297" t="s">
        <v>25</v>
      </c>
      <c r="F9297">
        <v>36</v>
      </c>
      <c r="G9297" s="1">
        <v>1.83</v>
      </c>
      <c r="H9297">
        <f>IF(INDEX(Sale_Promotions[[Code]:[Sale Price]],MATCH(Sales[[#This Row],[Code]],Sale_Promotions[Code],0),2)=0,Sales[[#This Row],[Price]],INDEX(Sale_Promotions[[Code]:[Sale Price]],MATCH(Sales[[#This Row],[Code]],Sale_Promotions[Code],0),2))</f>
        <v>1.83</v>
      </c>
      <c r="I9297">
        <f>Sales[[#This Row],[Total Inventory]]*Sales[[#This Row],[Sale_Price]]</f>
        <v>65.88</v>
      </c>
    </row>
    <row r="9298" spans="1:9" x14ac:dyDescent="0.25">
      <c r="A9298">
        <v>30244</v>
      </c>
      <c r="B9298" t="str">
        <f>INDEX( Table3[],MATCH(Sales[[#This Row],[Category]],Table3[Category],0),1)</f>
        <v>LIQUOR</v>
      </c>
      <c r="C9298" t="s">
        <v>198</v>
      </c>
      <c r="D9298" t="s">
        <v>7905</v>
      </c>
      <c r="E9298" t="s">
        <v>10</v>
      </c>
      <c r="F9298">
        <v>134</v>
      </c>
      <c r="G9298" s="1">
        <v>9.49</v>
      </c>
      <c r="H9298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9298">
        <f>Sales[[#This Row],[Total Inventory]]*Sales[[#This Row],[Sale_Price]]</f>
        <v>1271.6600000000001</v>
      </c>
    </row>
    <row r="9299" spans="1:9" x14ac:dyDescent="0.25">
      <c r="A9299">
        <v>10375</v>
      </c>
      <c r="B9299" t="str">
        <f>INDEX( Table3[],MATCH(Sales[[#This Row],[Category]],Table3[Category],0),1)</f>
        <v>LIQUOR</v>
      </c>
      <c r="C9299" t="s">
        <v>26</v>
      </c>
      <c r="D9299" t="s">
        <v>1388</v>
      </c>
      <c r="E9299" t="s">
        <v>10</v>
      </c>
      <c r="F9299">
        <v>247</v>
      </c>
      <c r="G9299" s="1">
        <v>23.99</v>
      </c>
      <c r="H9299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9299">
        <f>Sales[[#This Row],[Total Inventory]]*Sales[[#This Row],[Sale_Price]]</f>
        <v>5184.53</v>
      </c>
    </row>
    <row r="9300" spans="1:9" x14ac:dyDescent="0.25">
      <c r="A9300">
        <v>10851</v>
      </c>
      <c r="B9300" t="str">
        <f>INDEX( Table3[],MATCH(Sales[[#This Row],[Category]],Table3[Category],0),1)</f>
        <v>LIQUOR</v>
      </c>
      <c r="C9300" t="s">
        <v>175</v>
      </c>
      <c r="D9300" t="s">
        <v>8802</v>
      </c>
      <c r="E9300" t="s">
        <v>10</v>
      </c>
      <c r="F9300">
        <v>33</v>
      </c>
      <c r="G9300" s="1">
        <v>59.99</v>
      </c>
      <c r="H9300">
        <f>IF(INDEX(Sale_Promotions[[Code]:[Sale Price]],MATCH(Sales[[#This Row],[Code]],Sale_Promotions[Code],0),2)=0,Sales[[#This Row],[Price]],INDEX(Sale_Promotions[[Code]:[Sale Price]],MATCH(Sales[[#This Row],[Code]],Sale_Promotions[Code],0),2))</f>
        <v>59.99</v>
      </c>
      <c r="I9300">
        <f>Sales[[#This Row],[Total Inventory]]*Sales[[#This Row],[Sale_Price]]</f>
        <v>1979.67</v>
      </c>
    </row>
    <row r="9301" spans="1:9" x14ac:dyDescent="0.25">
      <c r="A9301">
        <v>85971</v>
      </c>
      <c r="B9301" t="str">
        <f>INDEX( Table3[],MATCH(Sales[[#This Row],[Category]],Table3[Category],0),1)</f>
        <v>WINE</v>
      </c>
      <c r="C9301" t="s">
        <v>43</v>
      </c>
      <c r="D9301" t="s">
        <v>8343</v>
      </c>
      <c r="E9301" t="s">
        <v>10</v>
      </c>
      <c r="F9301">
        <v>330</v>
      </c>
      <c r="G9301" s="1">
        <v>10.79</v>
      </c>
      <c r="H9301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9301">
        <f>Sales[[#This Row],[Total Inventory]]*Sales[[#This Row],[Sale_Price]]</f>
        <v>3560.7</v>
      </c>
    </row>
    <row r="9302" spans="1:9" x14ac:dyDescent="0.25">
      <c r="A9302">
        <v>73475</v>
      </c>
      <c r="B9302" t="str">
        <f>INDEX( Table3[],MATCH(Sales[[#This Row],[Category]],Table3[Category],0),1)</f>
        <v>LIQUOR</v>
      </c>
      <c r="C9302" t="s">
        <v>37</v>
      </c>
      <c r="D9302" t="s">
        <v>8605</v>
      </c>
      <c r="E9302" t="s">
        <v>133</v>
      </c>
      <c r="F9302">
        <v>231</v>
      </c>
      <c r="G9302" s="1">
        <v>22.99</v>
      </c>
      <c r="H9302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9302">
        <f>Sales[[#This Row],[Total Inventory]]*Sales[[#This Row],[Sale_Price]]</f>
        <v>5310.69</v>
      </c>
    </row>
    <row r="9303" spans="1:9" x14ac:dyDescent="0.25">
      <c r="A9303">
        <v>46363</v>
      </c>
      <c r="B9303" t="str">
        <f>INDEX( Table3[],MATCH(Sales[[#This Row],[Category]],Table3[Category],0),1)</f>
        <v>WINE</v>
      </c>
      <c r="C9303" t="s">
        <v>61</v>
      </c>
      <c r="D9303" t="s">
        <v>8803</v>
      </c>
      <c r="E9303" t="s">
        <v>10</v>
      </c>
      <c r="F9303">
        <v>1</v>
      </c>
      <c r="G9303" s="1">
        <v>12.99</v>
      </c>
      <c r="H9303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9303">
        <f>Sales[[#This Row],[Total Inventory]]*Sales[[#This Row],[Sale_Price]]</f>
        <v>8.99</v>
      </c>
    </row>
    <row r="9304" spans="1:9" x14ac:dyDescent="0.25">
      <c r="A9304">
        <v>32883</v>
      </c>
      <c r="B9304" t="str">
        <f>INDEX( Table3[],MATCH(Sales[[#This Row],[Category]],Table3[Category],0),1)</f>
        <v>WINE</v>
      </c>
      <c r="C9304" t="s">
        <v>163</v>
      </c>
      <c r="D9304" t="s">
        <v>8804</v>
      </c>
      <c r="E9304" t="s">
        <v>10</v>
      </c>
      <c r="F9304">
        <v>175</v>
      </c>
      <c r="G9304" s="1">
        <v>11.99</v>
      </c>
      <c r="H930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304">
        <f>Sales[[#This Row],[Total Inventory]]*Sales[[#This Row],[Sale_Price]]</f>
        <v>2098.25</v>
      </c>
    </row>
    <row r="9305" spans="1:9" x14ac:dyDescent="0.25">
      <c r="A9305">
        <v>89374</v>
      </c>
      <c r="B9305" t="str">
        <f>INDEX( Table3[],MATCH(Sales[[#This Row],[Category]],Table3[Category],0),1)</f>
        <v>WINE</v>
      </c>
      <c r="C9305" t="s">
        <v>61</v>
      </c>
      <c r="D9305" t="s">
        <v>8805</v>
      </c>
      <c r="E9305" t="s">
        <v>10</v>
      </c>
      <c r="F9305">
        <v>912</v>
      </c>
      <c r="G9305" s="1">
        <v>12.49</v>
      </c>
      <c r="H9305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9305">
        <f>Sales[[#This Row],[Total Inventory]]*Sales[[#This Row],[Sale_Price]]</f>
        <v>11390.880000000001</v>
      </c>
    </row>
    <row r="9306" spans="1:9" x14ac:dyDescent="0.25">
      <c r="A9306">
        <v>40177</v>
      </c>
      <c r="B9306" t="str">
        <f>INDEX( Table3[],MATCH(Sales[[#This Row],[Category]],Table3[Category],0),1)</f>
        <v>WINE</v>
      </c>
      <c r="C9306" t="s">
        <v>53</v>
      </c>
      <c r="D9306" t="s">
        <v>7369</v>
      </c>
      <c r="E9306" t="s">
        <v>10</v>
      </c>
      <c r="F9306">
        <v>515</v>
      </c>
      <c r="G9306" s="1">
        <v>11.49</v>
      </c>
      <c r="H9306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9306">
        <f>Sales[[#This Row],[Total Inventory]]*Sales[[#This Row],[Sale_Price]]</f>
        <v>5917.35</v>
      </c>
    </row>
    <row r="9307" spans="1:9" x14ac:dyDescent="0.25">
      <c r="A9307">
        <v>96288</v>
      </c>
      <c r="B9307" t="str">
        <f>INDEX( Table3[],MATCH(Sales[[#This Row],[Category]],Table3[Category],0),1)</f>
        <v>BEER</v>
      </c>
      <c r="C9307" t="s">
        <v>11</v>
      </c>
      <c r="D9307" t="s">
        <v>1636</v>
      </c>
      <c r="E9307" t="s">
        <v>25</v>
      </c>
      <c r="F9307">
        <v>2218</v>
      </c>
      <c r="G9307" s="1">
        <v>1.67</v>
      </c>
      <c r="H9307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9307">
        <f>Sales[[#This Row],[Total Inventory]]*Sales[[#This Row],[Sale_Price]]</f>
        <v>3704.06</v>
      </c>
    </row>
    <row r="9308" spans="1:9" x14ac:dyDescent="0.25">
      <c r="A9308">
        <v>83755</v>
      </c>
      <c r="B9308" t="str">
        <f>INDEX( Table3[],MATCH(Sales[[#This Row],[Category]],Table3[Category],0),1)</f>
        <v>WINE</v>
      </c>
      <c r="C9308" t="s">
        <v>28</v>
      </c>
      <c r="D9308" t="s">
        <v>8445</v>
      </c>
      <c r="E9308" t="s">
        <v>23</v>
      </c>
      <c r="F9308">
        <v>275</v>
      </c>
      <c r="G9308" s="1">
        <v>11.99</v>
      </c>
      <c r="H930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308">
        <f>Sales[[#This Row],[Total Inventory]]*Sales[[#This Row],[Sale_Price]]</f>
        <v>3297.25</v>
      </c>
    </row>
    <row r="9309" spans="1:9" x14ac:dyDescent="0.25">
      <c r="A9309">
        <v>379760</v>
      </c>
      <c r="B9309" t="str">
        <f>INDEX( Table3[],MATCH(Sales[[#This Row],[Category]],Table3[Category],0),1)</f>
        <v>WINE</v>
      </c>
      <c r="C9309" t="s">
        <v>31</v>
      </c>
      <c r="D9309" t="s">
        <v>8806</v>
      </c>
      <c r="E9309" t="s">
        <v>10</v>
      </c>
      <c r="F9309">
        <v>0</v>
      </c>
      <c r="G9309" s="1">
        <v>14.99</v>
      </c>
      <c r="H9309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9309">
        <f>Sales[[#This Row],[Total Inventory]]*Sales[[#This Row],[Sale_Price]]</f>
        <v>0</v>
      </c>
    </row>
    <row r="9310" spans="1:9" x14ac:dyDescent="0.25">
      <c r="A9310">
        <v>50792</v>
      </c>
      <c r="B9310" t="str">
        <f>INDEX( Table3[],MATCH(Sales[[#This Row],[Category]],Table3[Category],0),1)</f>
        <v>LIQUOR</v>
      </c>
      <c r="C9310" t="s">
        <v>35</v>
      </c>
      <c r="D9310" t="s">
        <v>8807</v>
      </c>
      <c r="E9310" t="s">
        <v>10</v>
      </c>
      <c r="F9310">
        <v>83</v>
      </c>
      <c r="G9310" s="1">
        <v>18.989999999999998</v>
      </c>
      <c r="H9310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9310">
        <f>Sales[[#This Row],[Total Inventory]]*Sales[[#This Row],[Sale_Price]]</f>
        <v>1576.1699999999998</v>
      </c>
    </row>
    <row r="9311" spans="1:9" x14ac:dyDescent="0.25">
      <c r="A9311">
        <v>87610</v>
      </c>
      <c r="B9311" t="str">
        <f>INDEX( Table3[],MATCH(Sales[[#This Row],[Category]],Table3[Category],0),1)</f>
        <v>WINE</v>
      </c>
      <c r="C9311" t="s">
        <v>61</v>
      </c>
      <c r="D9311" t="s">
        <v>8808</v>
      </c>
      <c r="E9311" t="s">
        <v>10</v>
      </c>
      <c r="F9311">
        <v>270</v>
      </c>
      <c r="G9311" s="1">
        <v>20.99</v>
      </c>
      <c r="H9311">
        <f>IF(INDEX(Sale_Promotions[[Code]:[Sale Price]],MATCH(Sales[[#This Row],[Code]],Sale_Promotions[Code],0),2)=0,Sales[[#This Row],[Price]],INDEX(Sale_Promotions[[Code]:[Sale Price]],MATCH(Sales[[#This Row],[Code]],Sale_Promotions[Code],0),2))</f>
        <v>20.29</v>
      </c>
      <c r="I9311">
        <f>Sales[[#This Row],[Total Inventory]]*Sales[[#This Row],[Sale_Price]]</f>
        <v>5478.3</v>
      </c>
    </row>
    <row r="9312" spans="1:9" x14ac:dyDescent="0.25">
      <c r="A9312">
        <v>427839</v>
      </c>
      <c r="B9312" t="str">
        <f>INDEX( Table3[],MATCH(Sales[[#This Row],[Category]],Table3[Category],0),1)</f>
        <v>WINE</v>
      </c>
      <c r="C9312" t="s">
        <v>61</v>
      </c>
      <c r="D9312" t="s">
        <v>8809</v>
      </c>
      <c r="E9312" t="s">
        <v>10</v>
      </c>
      <c r="F9312">
        <v>14</v>
      </c>
      <c r="G9312" s="1">
        <v>15.99</v>
      </c>
      <c r="H931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312">
        <f>Sales[[#This Row],[Total Inventory]]*Sales[[#This Row],[Sale_Price]]</f>
        <v>153.86000000000001</v>
      </c>
    </row>
    <row r="9313" spans="1:9" x14ac:dyDescent="0.25">
      <c r="A9313">
        <v>88566</v>
      </c>
      <c r="B9313" t="str">
        <f>INDEX( Table3[],MATCH(Sales[[#This Row],[Category]],Table3[Category],0),1)</f>
        <v>BEER</v>
      </c>
      <c r="C9313" t="s">
        <v>11</v>
      </c>
      <c r="D9313" t="s">
        <v>8810</v>
      </c>
      <c r="E9313" t="s">
        <v>25</v>
      </c>
      <c r="F9313">
        <v>0</v>
      </c>
      <c r="G9313" s="1">
        <v>40.049999999999997</v>
      </c>
      <c r="H9313">
        <f>IF(INDEX(Sale_Promotions[[Code]:[Sale Price]],MATCH(Sales[[#This Row],[Code]],Sale_Promotions[Code],0),2)=0,Sales[[#This Row],[Price]],INDEX(Sale_Promotions[[Code]:[Sale Price]],MATCH(Sales[[#This Row],[Code]],Sale_Promotions[Code],0),2))</f>
        <v>40.049999999999997</v>
      </c>
      <c r="I9313">
        <f>Sales[[#This Row],[Total Inventory]]*Sales[[#This Row],[Sale_Price]]</f>
        <v>0</v>
      </c>
    </row>
    <row r="9314" spans="1:9" x14ac:dyDescent="0.25">
      <c r="A9314">
        <v>86445</v>
      </c>
      <c r="B9314" t="str">
        <f>INDEX( Table3[],MATCH(Sales[[#This Row],[Category]],Table3[Category],0),1)</f>
        <v>WINE</v>
      </c>
      <c r="C9314" t="s">
        <v>28</v>
      </c>
      <c r="D9314" t="s">
        <v>8811</v>
      </c>
      <c r="E9314" t="s">
        <v>1183</v>
      </c>
      <c r="F9314">
        <v>178</v>
      </c>
      <c r="G9314" s="1">
        <v>17.989999999999998</v>
      </c>
      <c r="H9314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9314">
        <f>Sales[[#This Row],[Total Inventory]]*Sales[[#This Row],[Sale_Price]]</f>
        <v>2668.2200000000003</v>
      </c>
    </row>
    <row r="9315" spans="1:9" x14ac:dyDescent="0.25">
      <c r="A9315">
        <v>324436</v>
      </c>
      <c r="B9315" t="str">
        <f>INDEX( Table3[],MATCH(Sales[[#This Row],[Category]],Table3[Category],0),1)</f>
        <v>WINE</v>
      </c>
      <c r="C9315" t="s">
        <v>28</v>
      </c>
      <c r="D9315" t="s">
        <v>8812</v>
      </c>
      <c r="E9315" t="s">
        <v>48</v>
      </c>
      <c r="F9315">
        <v>0</v>
      </c>
      <c r="G9315" s="1">
        <v>6.99</v>
      </c>
      <c r="H9315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9315">
        <f>Sales[[#This Row],[Total Inventory]]*Sales[[#This Row],[Sale_Price]]</f>
        <v>0</v>
      </c>
    </row>
    <row r="9316" spans="1:9" x14ac:dyDescent="0.25">
      <c r="A9316">
        <v>40438</v>
      </c>
      <c r="B9316" t="str">
        <f>INDEX( Table3[],MATCH(Sales[[#This Row],[Category]],Table3[Category],0),1)</f>
        <v>LIQUOR</v>
      </c>
      <c r="C9316" t="s">
        <v>14</v>
      </c>
      <c r="D9316" t="s">
        <v>7810</v>
      </c>
      <c r="E9316" t="s">
        <v>449</v>
      </c>
      <c r="F9316">
        <v>1176</v>
      </c>
      <c r="G9316" s="1">
        <v>3.79</v>
      </c>
      <c r="H9316">
        <f>IF(INDEX(Sale_Promotions[[Code]:[Sale Price]],MATCH(Sales[[#This Row],[Code]],Sale_Promotions[Code],0),2)=0,Sales[[#This Row],[Price]],INDEX(Sale_Promotions[[Code]:[Sale Price]],MATCH(Sales[[#This Row],[Code]],Sale_Promotions[Code],0),2))</f>
        <v>3.79</v>
      </c>
      <c r="I9316">
        <f>Sales[[#This Row],[Total Inventory]]*Sales[[#This Row],[Sale_Price]]</f>
        <v>4457.04</v>
      </c>
    </row>
    <row r="9317" spans="1:9" x14ac:dyDescent="0.25">
      <c r="A9317">
        <v>41106</v>
      </c>
      <c r="B9317" t="str">
        <f>INDEX( Table3[],MATCH(Sales[[#This Row],[Category]],Table3[Category],0),1)</f>
        <v>WINE</v>
      </c>
      <c r="C9317" t="s">
        <v>53</v>
      </c>
      <c r="D9317" t="s">
        <v>7179</v>
      </c>
      <c r="E9317" t="s">
        <v>16</v>
      </c>
      <c r="F9317">
        <v>242</v>
      </c>
      <c r="G9317" s="1">
        <v>53.99</v>
      </c>
      <c r="H9317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9317">
        <f>Sales[[#This Row],[Total Inventory]]*Sales[[#This Row],[Sale_Price]]</f>
        <v>12097.58</v>
      </c>
    </row>
    <row r="9318" spans="1:9" x14ac:dyDescent="0.25">
      <c r="A9318">
        <v>74454</v>
      </c>
      <c r="B9318" t="str">
        <f>INDEX( Table3[],MATCH(Sales[[#This Row],[Category]],Table3[Category],0),1)</f>
        <v>WINE</v>
      </c>
      <c r="C9318" t="s">
        <v>61</v>
      </c>
      <c r="D9318" t="s">
        <v>8813</v>
      </c>
      <c r="E9318" t="s">
        <v>10</v>
      </c>
      <c r="F9318">
        <v>0</v>
      </c>
      <c r="G9318" s="1">
        <v>6.29</v>
      </c>
      <c r="H9318">
        <f>IF(INDEX(Sale_Promotions[[Code]:[Sale Price]],MATCH(Sales[[#This Row],[Code]],Sale_Promotions[Code],0),2)=0,Sales[[#This Row],[Price]],INDEX(Sale_Promotions[[Code]:[Sale Price]],MATCH(Sales[[#This Row],[Code]],Sale_Promotions[Code],0),2))</f>
        <v>6.29</v>
      </c>
      <c r="I9318">
        <f>Sales[[#This Row],[Total Inventory]]*Sales[[#This Row],[Sale_Price]]</f>
        <v>0</v>
      </c>
    </row>
    <row r="9319" spans="1:9" x14ac:dyDescent="0.25">
      <c r="A9319">
        <v>56952</v>
      </c>
      <c r="B9319" t="str">
        <f>INDEX( Table3[],MATCH(Sales[[#This Row],[Category]],Table3[Category],0),1)</f>
        <v>LIQUOR</v>
      </c>
      <c r="C9319" t="s">
        <v>14</v>
      </c>
      <c r="D9319" t="s">
        <v>8814</v>
      </c>
      <c r="E9319" t="s">
        <v>16</v>
      </c>
      <c r="F9319">
        <v>104</v>
      </c>
      <c r="G9319" s="1">
        <v>46.99</v>
      </c>
      <c r="H9319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9319">
        <f>Sales[[#This Row],[Total Inventory]]*Sales[[#This Row],[Sale_Price]]</f>
        <v>4886.96</v>
      </c>
    </row>
    <row r="9320" spans="1:9" x14ac:dyDescent="0.25">
      <c r="A9320">
        <v>11886</v>
      </c>
      <c r="B9320" t="str">
        <f>INDEX( Table3[],MATCH(Sales[[#This Row],[Category]],Table3[Category],0),1)</f>
        <v>LIQUOR</v>
      </c>
      <c r="C9320" t="s">
        <v>175</v>
      </c>
      <c r="D9320" t="s">
        <v>6728</v>
      </c>
      <c r="E9320" t="s">
        <v>48</v>
      </c>
      <c r="F9320">
        <v>733</v>
      </c>
      <c r="G9320" s="1">
        <v>9.7899999999999991</v>
      </c>
      <c r="H9320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9320">
        <f>Sales[[#This Row],[Total Inventory]]*Sales[[#This Row],[Sale_Price]]</f>
        <v>7176.07</v>
      </c>
    </row>
    <row r="9321" spans="1:9" x14ac:dyDescent="0.25">
      <c r="A9321">
        <v>305669</v>
      </c>
      <c r="B9321" t="str">
        <f>INDEX( Table3[],MATCH(Sales[[#This Row],[Category]],Table3[Category],0),1)</f>
        <v>WINE</v>
      </c>
      <c r="C9321" t="s">
        <v>85</v>
      </c>
      <c r="D9321" t="s">
        <v>8815</v>
      </c>
      <c r="E9321" t="s">
        <v>10</v>
      </c>
      <c r="F9321">
        <v>15</v>
      </c>
      <c r="G9321" s="1">
        <v>12.49</v>
      </c>
      <c r="H9321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9321">
        <f>Sales[[#This Row],[Total Inventory]]*Sales[[#This Row],[Sale_Price]]</f>
        <v>127.35000000000001</v>
      </c>
    </row>
    <row r="9322" spans="1:9" x14ac:dyDescent="0.25">
      <c r="A9322">
        <v>47183</v>
      </c>
      <c r="B9322" t="str">
        <f>INDEX( Table3[],MATCH(Sales[[#This Row],[Category]],Table3[Category],0),1)</f>
        <v>LIQUOR</v>
      </c>
      <c r="C9322" t="s">
        <v>26</v>
      </c>
      <c r="D9322" t="s">
        <v>8816</v>
      </c>
      <c r="E9322" t="s">
        <v>133</v>
      </c>
      <c r="F9322">
        <v>55</v>
      </c>
      <c r="G9322" s="1">
        <v>14.99</v>
      </c>
      <c r="H9322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9322">
        <f>Sales[[#This Row],[Total Inventory]]*Sales[[#This Row],[Sale_Price]]</f>
        <v>824.45</v>
      </c>
    </row>
    <row r="9323" spans="1:9" x14ac:dyDescent="0.25">
      <c r="A9323">
        <v>80616</v>
      </c>
      <c r="B9323" t="str">
        <f>INDEX( Table3[],MATCH(Sales[[#This Row],[Category]],Table3[Category],0),1)</f>
        <v>WINE</v>
      </c>
      <c r="C9323" t="s">
        <v>28</v>
      </c>
      <c r="D9323" t="s">
        <v>8817</v>
      </c>
      <c r="E9323" t="s">
        <v>10</v>
      </c>
      <c r="F9323">
        <v>460</v>
      </c>
      <c r="G9323" s="1">
        <v>16.489999999999998</v>
      </c>
      <c r="H9323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9323">
        <f>Sales[[#This Row],[Total Inventory]]*Sales[[#This Row],[Sale_Price]]</f>
        <v>7585.4</v>
      </c>
    </row>
    <row r="9324" spans="1:9" x14ac:dyDescent="0.25">
      <c r="A9324">
        <v>69418</v>
      </c>
      <c r="B9324" t="str">
        <f>INDEX( Table3[],MATCH(Sales[[#This Row],[Category]],Table3[Category],0),1)</f>
        <v>BEER</v>
      </c>
      <c r="C9324" t="s">
        <v>11</v>
      </c>
      <c r="D9324" t="s">
        <v>8818</v>
      </c>
      <c r="E9324" t="s">
        <v>92</v>
      </c>
      <c r="F9324">
        <v>1643</v>
      </c>
      <c r="G9324" s="1">
        <v>1.75</v>
      </c>
      <c r="H9324">
        <f>IF(INDEX(Sale_Promotions[[Code]:[Sale Price]],MATCH(Sales[[#This Row],[Code]],Sale_Promotions[Code],0),2)=0,Sales[[#This Row],[Price]],INDEX(Sale_Promotions[[Code]:[Sale Price]],MATCH(Sales[[#This Row],[Code]],Sale_Promotions[Code],0),2))</f>
        <v>1.75</v>
      </c>
      <c r="I9324">
        <f>Sales[[#This Row],[Total Inventory]]*Sales[[#This Row],[Sale_Price]]</f>
        <v>2875.25</v>
      </c>
    </row>
    <row r="9325" spans="1:9" x14ac:dyDescent="0.25">
      <c r="A9325">
        <v>28522</v>
      </c>
      <c r="B9325" t="str">
        <f>INDEX( Table3[],MATCH(Sales[[#This Row],[Category]],Table3[Category],0),1)</f>
        <v>BEER</v>
      </c>
      <c r="C9325" t="s">
        <v>11</v>
      </c>
      <c r="D9325" t="s">
        <v>3170</v>
      </c>
      <c r="E9325" t="s">
        <v>25</v>
      </c>
      <c r="F9325">
        <v>60</v>
      </c>
      <c r="G9325" s="1">
        <v>1.37</v>
      </c>
      <c r="H9325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9325">
        <f>Sales[[#This Row],[Total Inventory]]*Sales[[#This Row],[Sale_Price]]</f>
        <v>82.2</v>
      </c>
    </row>
    <row r="9326" spans="1:9" x14ac:dyDescent="0.25">
      <c r="A9326">
        <v>414158</v>
      </c>
      <c r="B9326" t="str">
        <f>INDEX( Table3[],MATCH(Sales[[#This Row],[Category]],Table3[Category],0),1)</f>
        <v>WINE</v>
      </c>
      <c r="C9326" t="s">
        <v>41</v>
      </c>
      <c r="D9326" t="s">
        <v>8819</v>
      </c>
      <c r="E9326" t="s">
        <v>10</v>
      </c>
      <c r="F9326">
        <v>0</v>
      </c>
      <c r="G9326" s="1">
        <v>9.7899999999999991</v>
      </c>
      <c r="H9326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9326">
        <f>Sales[[#This Row],[Total Inventory]]*Sales[[#This Row],[Sale_Price]]</f>
        <v>0</v>
      </c>
    </row>
    <row r="9327" spans="1:9" x14ac:dyDescent="0.25">
      <c r="A9327">
        <v>25704</v>
      </c>
      <c r="B9327" t="str">
        <f>INDEX( Table3[],MATCH(Sales[[#This Row],[Category]],Table3[Category],0),1)</f>
        <v>WINE</v>
      </c>
      <c r="C9327" t="s">
        <v>61</v>
      </c>
      <c r="D9327" t="s">
        <v>8820</v>
      </c>
      <c r="E9327" t="s">
        <v>10</v>
      </c>
      <c r="F9327">
        <v>199</v>
      </c>
      <c r="G9327" s="1">
        <v>15.99</v>
      </c>
      <c r="H9327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9327">
        <f>Sales[[#This Row],[Total Inventory]]*Sales[[#This Row],[Sale_Price]]</f>
        <v>2883.51</v>
      </c>
    </row>
    <row r="9328" spans="1:9" x14ac:dyDescent="0.25">
      <c r="A9328">
        <v>166266</v>
      </c>
      <c r="B9328" t="str">
        <f>INDEX( Table3[],MATCH(Sales[[#This Row],[Category]],Table3[Category],0),1)</f>
        <v>LIQUOR</v>
      </c>
      <c r="C9328" t="s">
        <v>245</v>
      </c>
      <c r="D9328" t="s">
        <v>8821</v>
      </c>
      <c r="E9328" t="s">
        <v>10</v>
      </c>
      <c r="F9328">
        <v>0</v>
      </c>
      <c r="G9328" s="1">
        <v>26.99</v>
      </c>
      <c r="H9328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9328">
        <f>Sales[[#This Row],[Total Inventory]]*Sales[[#This Row],[Sale_Price]]</f>
        <v>0</v>
      </c>
    </row>
    <row r="9329" spans="1:9" x14ac:dyDescent="0.25">
      <c r="A9329">
        <v>83690</v>
      </c>
      <c r="B9329" t="str">
        <f>INDEX( Table3[],MATCH(Sales[[#This Row],[Category]],Table3[Category],0),1)</f>
        <v>WINE</v>
      </c>
      <c r="C9329" t="s">
        <v>61</v>
      </c>
      <c r="D9329" t="s">
        <v>8822</v>
      </c>
      <c r="E9329" t="s">
        <v>10</v>
      </c>
      <c r="F9329">
        <v>369</v>
      </c>
      <c r="G9329" s="1">
        <v>14.99</v>
      </c>
      <c r="H932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329">
        <f>Sales[[#This Row],[Total Inventory]]*Sales[[#This Row],[Sale_Price]]</f>
        <v>4424.3100000000004</v>
      </c>
    </row>
    <row r="9330" spans="1:9" x14ac:dyDescent="0.25">
      <c r="A9330">
        <v>41607</v>
      </c>
      <c r="B9330" t="str">
        <f>INDEX( Table3[],MATCH(Sales[[#This Row],[Category]],Table3[Category],0),1)</f>
        <v>WINE</v>
      </c>
      <c r="C9330" t="s">
        <v>41</v>
      </c>
      <c r="D9330" t="s">
        <v>8823</v>
      </c>
      <c r="E9330" t="s">
        <v>23</v>
      </c>
      <c r="F9330">
        <v>3</v>
      </c>
      <c r="G9330" s="1">
        <v>18.989999999999998</v>
      </c>
      <c r="H9330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9330">
        <f>Sales[[#This Row],[Total Inventory]]*Sales[[#This Row],[Sale_Price]]</f>
        <v>56.97</v>
      </c>
    </row>
    <row r="9331" spans="1:9" x14ac:dyDescent="0.25">
      <c r="A9331">
        <v>64424</v>
      </c>
      <c r="B9331" t="str">
        <f>INDEX( Table3[],MATCH(Sales[[#This Row],[Category]],Table3[Category],0),1)</f>
        <v>WINE</v>
      </c>
      <c r="C9331" t="s">
        <v>85</v>
      </c>
      <c r="D9331" t="s">
        <v>8824</v>
      </c>
      <c r="E9331" t="s">
        <v>10</v>
      </c>
      <c r="F9331">
        <v>258</v>
      </c>
      <c r="G9331" s="1">
        <v>27.99</v>
      </c>
      <c r="H9331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9331">
        <f>Sales[[#This Row],[Total Inventory]]*Sales[[#This Row],[Sale_Price]]</f>
        <v>6705.4199999999992</v>
      </c>
    </row>
    <row r="9332" spans="1:9" x14ac:dyDescent="0.25">
      <c r="A9332">
        <v>84218</v>
      </c>
      <c r="B9332" t="str">
        <f>INDEX( Table3[],MATCH(Sales[[#This Row],[Category]],Table3[Category],0),1)</f>
        <v>WINE</v>
      </c>
      <c r="C9332" t="s">
        <v>28</v>
      </c>
      <c r="D9332" t="s">
        <v>6780</v>
      </c>
      <c r="E9332" t="s">
        <v>244</v>
      </c>
      <c r="F9332">
        <v>2</v>
      </c>
      <c r="G9332" s="1">
        <v>1.79</v>
      </c>
      <c r="H9332">
        <f>IF(INDEX(Sale_Promotions[[Code]:[Sale Price]],MATCH(Sales[[#This Row],[Code]],Sale_Promotions[Code],0),2)=0,Sales[[#This Row],[Price]],INDEX(Sale_Promotions[[Code]:[Sale Price]],MATCH(Sales[[#This Row],[Code]],Sale_Promotions[Code],0),2))</f>
        <v>0.99</v>
      </c>
      <c r="I9332">
        <f>Sales[[#This Row],[Total Inventory]]*Sales[[#This Row],[Sale_Price]]</f>
        <v>1.98</v>
      </c>
    </row>
    <row r="9333" spans="1:9" x14ac:dyDescent="0.25">
      <c r="A9333">
        <v>29009</v>
      </c>
      <c r="B9333" t="str">
        <f>INDEX( Table3[],MATCH(Sales[[#This Row],[Category]],Table3[Category],0),1)</f>
        <v>LIQUOR</v>
      </c>
      <c r="C9333" t="s">
        <v>245</v>
      </c>
      <c r="D9333" t="s">
        <v>7576</v>
      </c>
      <c r="E9333" t="s">
        <v>16</v>
      </c>
      <c r="F9333">
        <v>231</v>
      </c>
      <c r="G9333" s="1">
        <v>25.99</v>
      </c>
      <c r="H9333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9333">
        <f>Sales[[#This Row],[Total Inventory]]*Sales[[#This Row],[Sale_Price]]</f>
        <v>6003.69</v>
      </c>
    </row>
    <row r="9334" spans="1:9" x14ac:dyDescent="0.25">
      <c r="A9334">
        <v>29221</v>
      </c>
      <c r="B9334" t="str">
        <f>INDEX( Table3[],MATCH(Sales[[#This Row],[Category]],Table3[Category],0),1)</f>
        <v>BEER</v>
      </c>
      <c r="C9334" t="s">
        <v>11</v>
      </c>
      <c r="D9334" t="s">
        <v>8825</v>
      </c>
      <c r="E9334" t="s">
        <v>13</v>
      </c>
      <c r="F9334">
        <v>0</v>
      </c>
      <c r="G9334" s="1">
        <v>14.37</v>
      </c>
      <c r="H9334">
        <f>IF(INDEX(Sale_Promotions[[Code]:[Sale Price]],MATCH(Sales[[#This Row],[Code]],Sale_Promotions[Code],0),2)=0,Sales[[#This Row],[Price]],INDEX(Sale_Promotions[[Code]:[Sale Price]],MATCH(Sales[[#This Row],[Code]],Sale_Promotions[Code],0),2))</f>
        <v>14.37</v>
      </c>
      <c r="I9334">
        <f>Sales[[#This Row],[Total Inventory]]*Sales[[#This Row],[Sale_Price]]</f>
        <v>0</v>
      </c>
    </row>
    <row r="9335" spans="1:9" x14ac:dyDescent="0.25">
      <c r="A9335">
        <v>72419</v>
      </c>
      <c r="B9335" t="str">
        <f>INDEX( Table3[],MATCH(Sales[[#This Row],[Category]],Table3[Category],0),1)</f>
        <v>WINE</v>
      </c>
      <c r="C9335" t="s">
        <v>17</v>
      </c>
      <c r="D9335" t="s">
        <v>8826</v>
      </c>
      <c r="E9335" t="s">
        <v>23</v>
      </c>
      <c r="F9335">
        <v>501</v>
      </c>
      <c r="G9335" s="1">
        <v>9.7899999999999991</v>
      </c>
      <c r="H9335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9335">
        <f>Sales[[#This Row],[Total Inventory]]*Sales[[#This Row],[Sale_Price]]</f>
        <v>4904.79</v>
      </c>
    </row>
    <row r="9336" spans="1:9" x14ac:dyDescent="0.25">
      <c r="A9336">
        <v>80000</v>
      </c>
      <c r="B9336" t="str">
        <f>INDEX( Table3[],MATCH(Sales[[#This Row],[Category]],Table3[Category],0),1)</f>
        <v>BEER</v>
      </c>
      <c r="C9336" t="s">
        <v>11</v>
      </c>
      <c r="D9336" t="s">
        <v>8827</v>
      </c>
      <c r="E9336" t="s">
        <v>25</v>
      </c>
      <c r="F9336">
        <v>300</v>
      </c>
      <c r="G9336" s="1">
        <v>1.71</v>
      </c>
      <c r="H9336">
        <f>IF(INDEX(Sale_Promotions[[Code]:[Sale Price]],MATCH(Sales[[#This Row],[Code]],Sale_Promotions[Code],0),2)=0,Sales[[#This Row],[Price]],INDEX(Sale_Promotions[[Code]:[Sale Price]],MATCH(Sales[[#This Row],[Code]],Sale_Promotions[Code],0),2))</f>
        <v>1.71</v>
      </c>
      <c r="I9336">
        <f>Sales[[#This Row],[Total Inventory]]*Sales[[#This Row],[Sale_Price]]</f>
        <v>513</v>
      </c>
    </row>
    <row r="9337" spans="1:9" x14ac:dyDescent="0.25">
      <c r="A9337">
        <v>333668</v>
      </c>
      <c r="B9337" t="str">
        <f>INDEX( Table3[],MATCH(Sales[[#This Row],[Category]],Table3[Category],0),1)</f>
        <v>LIQUOR</v>
      </c>
      <c r="C9337" t="s">
        <v>37</v>
      </c>
      <c r="D9337" t="s">
        <v>8828</v>
      </c>
      <c r="E9337" t="s">
        <v>10</v>
      </c>
      <c r="F9337">
        <v>30</v>
      </c>
      <c r="G9337" s="1">
        <v>67.989999999999995</v>
      </c>
      <c r="H9337">
        <f>IF(INDEX(Sale_Promotions[[Code]:[Sale Price]],MATCH(Sales[[#This Row],[Code]],Sale_Promotions[Code],0),2)=0,Sales[[#This Row],[Price]],INDEX(Sale_Promotions[[Code]:[Sale Price]],MATCH(Sales[[#This Row],[Code]],Sale_Promotions[Code],0),2))</f>
        <v>67.989999999999995</v>
      </c>
      <c r="I9337">
        <f>Sales[[#This Row],[Total Inventory]]*Sales[[#This Row],[Sale_Price]]</f>
        <v>2039.6999999999998</v>
      </c>
    </row>
    <row r="9338" spans="1:9" x14ac:dyDescent="0.25">
      <c r="A9338">
        <v>42796</v>
      </c>
      <c r="B9338" t="str">
        <f>INDEX( Table3[],MATCH(Sales[[#This Row],[Category]],Table3[Category],0),1)</f>
        <v>WINE</v>
      </c>
      <c r="C9338" t="s">
        <v>61</v>
      </c>
      <c r="D9338" t="s">
        <v>8829</v>
      </c>
      <c r="E9338" t="s">
        <v>10</v>
      </c>
      <c r="F9338">
        <v>17</v>
      </c>
      <c r="G9338" s="1">
        <v>11.99</v>
      </c>
      <c r="H933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338">
        <f>Sales[[#This Row],[Total Inventory]]*Sales[[#This Row],[Sale_Price]]</f>
        <v>203.83</v>
      </c>
    </row>
    <row r="9339" spans="1:9" x14ac:dyDescent="0.25">
      <c r="A9339">
        <v>85028</v>
      </c>
      <c r="B9339" t="str">
        <f>INDEX( Table3[],MATCH(Sales[[#This Row],[Category]],Table3[Category],0),1)</f>
        <v>WINE</v>
      </c>
      <c r="C9339" t="s">
        <v>61</v>
      </c>
      <c r="D9339" t="s">
        <v>8830</v>
      </c>
      <c r="E9339" t="s">
        <v>10</v>
      </c>
      <c r="F9339">
        <v>101</v>
      </c>
      <c r="G9339" s="1">
        <v>14.99</v>
      </c>
      <c r="H9339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9339">
        <f>Sales[[#This Row],[Total Inventory]]*Sales[[#This Row],[Sale_Price]]</f>
        <v>1513.99</v>
      </c>
    </row>
    <row r="9340" spans="1:9" x14ac:dyDescent="0.25">
      <c r="A9340">
        <v>328618</v>
      </c>
      <c r="B9340" t="str">
        <f>INDEX( Table3[],MATCH(Sales[[#This Row],[Category]],Table3[Category],0),1)</f>
        <v>WINE</v>
      </c>
      <c r="C9340" t="s">
        <v>21</v>
      </c>
      <c r="D9340" t="s">
        <v>8831</v>
      </c>
      <c r="E9340" t="s">
        <v>10</v>
      </c>
      <c r="F9340">
        <v>0</v>
      </c>
      <c r="G9340" s="1">
        <v>14.69</v>
      </c>
      <c r="H9340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9340">
        <f>Sales[[#This Row],[Total Inventory]]*Sales[[#This Row],[Sale_Price]]</f>
        <v>0</v>
      </c>
    </row>
    <row r="9341" spans="1:9" x14ac:dyDescent="0.25">
      <c r="A9341">
        <v>112305</v>
      </c>
      <c r="B9341" t="str">
        <f>INDEX( Table3[],MATCH(Sales[[#This Row],[Category]],Table3[Category],0),1)</f>
        <v>WINE</v>
      </c>
      <c r="C9341" t="s">
        <v>41</v>
      </c>
      <c r="D9341" t="s">
        <v>8832</v>
      </c>
      <c r="E9341" t="s">
        <v>10</v>
      </c>
      <c r="F9341">
        <v>8</v>
      </c>
      <c r="G9341" s="1">
        <v>10.99</v>
      </c>
      <c r="H934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341">
        <f>Sales[[#This Row],[Total Inventory]]*Sales[[#This Row],[Sale_Price]]</f>
        <v>87.92</v>
      </c>
    </row>
    <row r="9342" spans="1:9" x14ac:dyDescent="0.25">
      <c r="A9342">
        <v>82788</v>
      </c>
      <c r="B9342" t="str">
        <f>INDEX( Table3[],MATCH(Sales[[#This Row],[Category]],Table3[Category],0),1)</f>
        <v>WINE</v>
      </c>
      <c r="C9342" t="s">
        <v>61</v>
      </c>
      <c r="D9342" t="s">
        <v>8833</v>
      </c>
      <c r="E9342" t="s">
        <v>10</v>
      </c>
      <c r="F9342">
        <v>203</v>
      </c>
      <c r="G9342" s="1">
        <v>15.99</v>
      </c>
      <c r="H9342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9342">
        <f>Sales[[#This Row],[Total Inventory]]*Sales[[#This Row],[Sale_Price]]</f>
        <v>3245.9700000000003</v>
      </c>
    </row>
    <row r="9343" spans="1:9" x14ac:dyDescent="0.25">
      <c r="A9343">
        <v>83399</v>
      </c>
      <c r="B9343" t="str">
        <f>INDEX( Table3[],MATCH(Sales[[#This Row],[Category]],Table3[Category],0),1)</f>
        <v>WINE</v>
      </c>
      <c r="C9343" t="s">
        <v>28</v>
      </c>
      <c r="D9343" t="s">
        <v>6806</v>
      </c>
      <c r="E9343" t="s">
        <v>10</v>
      </c>
      <c r="F9343">
        <v>1573</v>
      </c>
      <c r="G9343" s="1">
        <v>15.99</v>
      </c>
      <c r="H9343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9343">
        <f>Sales[[#This Row],[Total Inventory]]*Sales[[#This Row],[Sale_Price]]</f>
        <v>25152.27</v>
      </c>
    </row>
    <row r="9344" spans="1:9" x14ac:dyDescent="0.25">
      <c r="A9344">
        <v>344575</v>
      </c>
      <c r="B9344" t="str">
        <f>INDEX( Table3[],MATCH(Sales[[#This Row],[Category]],Table3[Category],0),1)</f>
        <v>WINE</v>
      </c>
      <c r="C9344" t="s">
        <v>28</v>
      </c>
      <c r="D9344" t="s">
        <v>8834</v>
      </c>
      <c r="E9344" t="s">
        <v>10</v>
      </c>
      <c r="F9344">
        <v>0</v>
      </c>
      <c r="G9344" s="1">
        <v>14.49</v>
      </c>
      <c r="H9344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9344">
        <f>Sales[[#This Row],[Total Inventory]]*Sales[[#This Row],[Sale_Price]]</f>
        <v>0</v>
      </c>
    </row>
    <row r="9345" spans="1:9" x14ac:dyDescent="0.25">
      <c r="A9345">
        <v>30104</v>
      </c>
      <c r="B9345" t="str">
        <f>INDEX( Table3[],MATCH(Sales[[#This Row],[Category]],Table3[Category],0),1)</f>
        <v>LIQUOR</v>
      </c>
      <c r="C9345" t="s">
        <v>198</v>
      </c>
      <c r="D9345" t="s">
        <v>6926</v>
      </c>
      <c r="E9345" t="s">
        <v>133</v>
      </c>
      <c r="F9345">
        <v>263</v>
      </c>
      <c r="G9345" s="1">
        <v>6.49</v>
      </c>
      <c r="H9345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9345">
        <f>Sales[[#This Row],[Total Inventory]]*Sales[[#This Row],[Sale_Price]]</f>
        <v>1706.8700000000001</v>
      </c>
    </row>
    <row r="9346" spans="1:9" x14ac:dyDescent="0.25">
      <c r="A9346">
        <v>27358</v>
      </c>
      <c r="B9346" t="str">
        <f>INDEX( Table3[],MATCH(Sales[[#This Row],[Category]],Table3[Category],0),1)</f>
        <v>BEER</v>
      </c>
      <c r="C9346" t="s">
        <v>11</v>
      </c>
      <c r="D9346" t="s">
        <v>8835</v>
      </c>
      <c r="E9346" t="s">
        <v>25</v>
      </c>
      <c r="F9346">
        <v>240</v>
      </c>
      <c r="G9346" s="1">
        <v>1.63</v>
      </c>
      <c r="H9346">
        <f>IF(INDEX(Sale_Promotions[[Code]:[Sale Price]],MATCH(Sales[[#This Row],[Code]],Sale_Promotions[Code],0),2)=0,Sales[[#This Row],[Price]],INDEX(Sale_Promotions[[Code]:[Sale Price]],MATCH(Sales[[#This Row],[Code]],Sale_Promotions[Code],0),2))</f>
        <v>1.63</v>
      </c>
      <c r="I9346">
        <f>Sales[[#This Row],[Total Inventory]]*Sales[[#This Row],[Sale_Price]]</f>
        <v>391.2</v>
      </c>
    </row>
    <row r="9347" spans="1:9" x14ac:dyDescent="0.25">
      <c r="A9347">
        <v>304670</v>
      </c>
      <c r="B9347" t="str">
        <f>INDEX( Table3[],MATCH(Sales[[#This Row],[Category]],Table3[Category],0),1)</f>
        <v>WINE</v>
      </c>
      <c r="C9347" t="s">
        <v>41</v>
      </c>
      <c r="D9347" t="s">
        <v>8836</v>
      </c>
      <c r="E9347" t="s">
        <v>10</v>
      </c>
      <c r="F9347">
        <v>0</v>
      </c>
      <c r="G9347" s="1">
        <v>11.49</v>
      </c>
      <c r="H9347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9347">
        <f>Sales[[#This Row],[Total Inventory]]*Sales[[#This Row],[Sale_Price]]</f>
        <v>0</v>
      </c>
    </row>
    <row r="9348" spans="1:9" x14ac:dyDescent="0.25">
      <c r="A9348">
        <v>17728</v>
      </c>
      <c r="B9348" t="str">
        <f>INDEX( Table3[],MATCH(Sales[[#This Row],[Category]],Table3[Category],0),1)</f>
        <v>WINE</v>
      </c>
      <c r="C9348" t="s">
        <v>28</v>
      </c>
      <c r="D9348" t="s">
        <v>8837</v>
      </c>
      <c r="E9348" t="s">
        <v>10</v>
      </c>
      <c r="F9348">
        <v>22</v>
      </c>
      <c r="G9348" s="1">
        <v>15.99</v>
      </c>
      <c r="H9348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9348">
        <f>Sales[[#This Row],[Total Inventory]]*Sales[[#This Row],[Sale_Price]]</f>
        <v>351.78000000000003</v>
      </c>
    </row>
    <row r="9349" spans="1:9" x14ac:dyDescent="0.25">
      <c r="A9349">
        <v>90336</v>
      </c>
      <c r="B9349" t="str">
        <f>INDEX( Table3[],MATCH(Sales[[#This Row],[Category]],Table3[Category],0),1)</f>
        <v>BEER</v>
      </c>
      <c r="C9349" t="s">
        <v>11</v>
      </c>
      <c r="D9349" t="s">
        <v>8838</v>
      </c>
      <c r="E9349" t="s">
        <v>25</v>
      </c>
      <c r="F9349">
        <v>0</v>
      </c>
      <c r="G9349" s="1">
        <v>2.06</v>
      </c>
      <c r="H9349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9349">
        <f>Sales[[#This Row],[Total Inventory]]*Sales[[#This Row],[Sale_Price]]</f>
        <v>0</v>
      </c>
    </row>
    <row r="9350" spans="1:9" x14ac:dyDescent="0.25">
      <c r="A9350">
        <v>83370</v>
      </c>
      <c r="B9350" t="str">
        <f>INDEX( Table3[],MATCH(Sales[[#This Row],[Category]],Table3[Category],0),1)</f>
        <v>WINE</v>
      </c>
      <c r="C9350" t="s">
        <v>61</v>
      </c>
      <c r="D9350" t="s">
        <v>8839</v>
      </c>
      <c r="E9350" t="s">
        <v>332</v>
      </c>
      <c r="F9350">
        <v>159</v>
      </c>
      <c r="G9350" s="1">
        <v>22.99</v>
      </c>
      <c r="H9350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9350">
        <f>Sales[[#This Row],[Total Inventory]]*Sales[[#This Row],[Sale_Price]]</f>
        <v>3019.41</v>
      </c>
    </row>
    <row r="9351" spans="1:9" x14ac:dyDescent="0.25">
      <c r="A9351">
        <v>70060</v>
      </c>
      <c r="B9351" t="str">
        <f>INDEX( Table3[],MATCH(Sales[[#This Row],[Category]],Table3[Category],0),1)</f>
        <v>LIQUOR</v>
      </c>
      <c r="C9351" t="s">
        <v>175</v>
      </c>
      <c r="D9351" t="s">
        <v>2056</v>
      </c>
      <c r="E9351" t="s">
        <v>16</v>
      </c>
      <c r="F9351">
        <v>29</v>
      </c>
      <c r="G9351" s="1">
        <v>30.99</v>
      </c>
      <c r="H9351">
        <f>IF(INDEX(Sale_Promotions[[Code]:[Sale Price]],MATCH(Sales[[#This Row],[Code]],Sale_Promotions[Code],0),2)=0,Sales[[#This Row],[Price]],INDEX(Sale_Promotions[[Code]:[Sale Price]],MATCH(Sales[[#This Row],[Code]],Sale_Promotions[Code],0),2))</f>
        <v>29.59</v>
      </c>
      <c r="I9351">
        <f>Sales[[#This Row],[Total Inventory]]*Sales[[#This Row],[Sale_Price]]</f>
        <v>858.11</v>
      </c>
    </row>
    <row r="9352" spans="1:9" x14ac:dyDescent="0.25">
      <c r="A9352">
        <v>385131</v>
      </c>
      <c r="B9352" t="str">
        <f>INDEX( Table3[],MATCH(Sales[[#This Row],[Category]],Table3[Category],0),1)</f>
        <v>WINE</v>
      </c>
      <c r="C9352" t="s">
        <v>85</v>
      </c>
      <c r="D9352" t="s">
        <v>8840</v>
      </c>
      <c r="E9352" t="s">
        <v>10</v>
      </c>
      <c r="F9352">
        <v>28</v>
      </c>
      <c r="G9352" s="1">
        <v>10.99</v>
      </c>
      <c r="H935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352">
        <f>Sales[[#This Row],[Total Inventory]]*Sales[[#This Row],[Sale_Price]]</f>
        <v>307.72000000000003</v>
      </c>
    </row>
    <row r="9353" spans="1:9" x14ac:dyDescent="0.25">
      <c r="A9353">
        <v>44160</v>
      </c>
      <c r="B9353" t="str">
        <f>INDEX( Table3[],MATCH(Sales[[#This Row],[Category]],Table3[Category],0),1)</f>
        <v>WINE</v>
      </c>
      <c r="C9353" t="s">
        <v>41</v>
      </c>
      <c r="D9353" t="s">
        <v>8841</v>
      </c>
      <c r="E9353" t="s">
        <v>10</v>
      </c>
      <c r="F9353">
        <v>63</v>
      </c>
      <c r="G9353" s="1">
        <v>12.69</v>
      </c>
      <c r="H9353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9353">
        <f>Sales[[#This Row],[Total Inventory]]*Sales[[#This Row],[Sale_Price]]</f>
        <v>799.46999999999991</v>
      </c>
    </row>
    <row r="9354" spans="1:9" x14ac:dyDescent="0.25">
      <c r="A9354">
        <v>63410</v>
      </c>
      <c r="B9354" t="str">
        <f>INDEX( Table3[],MATCH(Sales[[#This Row],[Category]],Table3[Category],0),1)</f>
        <v>WINE</v>
      </c>
      <c r="C9354" t="s">
        <v>85</v>
      </c>
      <c r="D9354" t="s">
        <v>6684</v>
      </c>
      <c r="E9354" t="s">
        <v>10</v>
      </c>
      <c r="F9354">
        <v>389</v>
      </c>
      <c r="G9354" s="1">
        <v>12.49</v>
      </c>
      <c r="H9354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9354">
        <f>Sales[[#This Row],[Total Inventory]]*Sales[[#This Row],[Sale_Price]]</f>
        <v>4858.6099999999997</v>
      </c>
    </row>
    <row r="9355" spans="1:9" x14ac:dyDescent="0.25">
      <c r="A9355">
        <v>72354</v>
      </c>
      <c r="B9355" t="str">
        <f>INDEX( Table3[],MATCH(Sales[[#This Row],[Category]],Table3[Category],0),1)</f>
        <v>WINE</v>
      </c>
      <c r="C9355" t="s">
        <v>61</v>
      </c>
      <c r="D9355" t="s">
        <v>8842</v>
      </c>
      <c r="E9355" t="s">
        <v>10</v>
      </c>
      <c r="F9355">
        <v>0</v>
      </c>
      <c r="G9355" s="1">
        <v>10.99</v>
      </c>
      <c r="H935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355">
        <f>Sales[[#This Row],[Total Inventory]]*Sales[[#This Row],[Sale_Price]]</f>
        <v>0</v>
      </c>
    </row>
    <row r="9356" spans="1:9" x14ac:dyDescent="0.25">
      <c r="A9356">
        <v>332565</v>
      </c>
      <c r="B9356" t="str">
        <f>INDEX( Table3[],MATCH(Sales[[#This Row],[Category]],Table3[Category],0),1)</f>
        <v>WINE</v>
      </c>
      <c r="C9356" t="s">
        <v>28</v>
      </c>
      <c r="D9356" t="s">
        <v>8843</v>
      </c>
      <c r="E9356" t="s">
        <v>10</v>
      </c>
      <c r="F9356">
        <v>6</v>
      </c>
      <c r="G9356" s="1">
        <v>22.99</v>
      </c>
      <c r="H9356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9356">
        <f>Sales[[#This Row],[Total Inventory]]*Sales[[#This Row],[Sale_Price]]</f>
        <v>137.94</v>
      </c>
    </row>
    <row r="9357" spans="1:9" x14ac:dyDescent="0.25">
      <c r="A9357">
        <v>83914</v>
      </c>
      <c r="B9357" t="str">
        <f>INDEX( Table3[],MATCH(Sales[[#This Row],[Category]],Table3[Category],0),1)</f>
        <v>WINE</v>
      </c>
      <c r="C9357" t="s">
        <v>242</v>
      </c>
      <c r="D9357" t="s">
        <v>8844</v>
      </c>
      <c r="E9357" t="s">
        <v>10</v>
      </c>
      <c r="F9357">
        <v>388</v>
      </c>
      <c r="G9357" s="1">
        <v>9.49</v>
      </c>
      <c r="H9357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9357">
        <f>Sales[[#This Row],[Total Inventory]]*Sales[[#This Row],[Sale_Price]]</f>
        <v>3682.12</v>
      </c>
    </row>
    <row r="9358" spans="1:9" x14ac:dyDescent="0.25">
      <c r="A9358">
        <v>88137</v>
      </c>
      <c r="B9358" t="str">
        <f>INDEX( Table3[],MATCH(Sales[[#This Row],[Category]],Table3[Category],0),1)</f>
        <v>BEER</v>
      </c>
      <c r="C9358" t="s">
        <v>11</v>
      </c>
      <c r="D9358" t="s">
        <v>8845</v>
      </c>
      <c r="E9358" t="s">
        <v>25</v>
      </c>
      <c r="F9358">
        <v>2573</v>
      </c>
      <c r="G9358" s="1">
        <v>1.84</v>
      </c>
      <c r="H9358">
        <f>IF(INDEX(Sale_Promotions[[Code]:[Sale Price]],MATCH(Sales[[#This Row],[Code]],Sale_Promotions[Code],0),2)=0,Sales[[#This Row],[Price]],INDEX(Sale_Promotions[[Code]:[Sale Price]],MATCH(Sales[[#This Row],[Code]],Sale_Promotions[Code],0),2))</f>
        <v>1.84</v>
      </c>
      <c r="I9358">
        <f>Sales[[#This Row],[Total Inventory]]*Sales[[#This Row],[Sale_Price]]</f>
        <v>4734.3200000000006</v>
      </c>
    </row>
    <row r="9359" spans="1:9" x14ac:dyDescent="0.25">
      <c r="A9359">
        <v>95958</v>
      </c>
      <c r="B9359" t="str">
        <f>INDEX( Table3[],MATCH(Sales[[#This Row],[Category]],Table3[Category],0),1)</f>
        <v>BEER</v>
      </c>
      <c r="C9359" t="s">
        <v>11</v>
      </c>
      <c r="D9359" t="s">
        <v>8205</v>
      </c>
      <c r="E9359" t="s">
        <v>25</v>
      </c>
      <c r="F9359">
        <v>502</v>
      </c>
      <c r="G9359" s="1">
        <v>1.25</v>
      </c>
      <c r="H9359">
        <f>IF(INDEX(Sale_Promotions[[Code]:[Sale Price]],MATCH(Sales[[#This Row],[Code]],Sale_Promotions[Code],0),2)=0,Sales[[#This Row],[Price]],INDEX(Sale_Promotions[[Code]:[Sale Price]],MATCH(Sales[[#This Row],[Code]],Sale_Promotions[Code],0),2))</f>
        <v>1.25</v>
      </c>
      <c r="I9359">
        <f>Sales[[#This Row],[Total Inventory]]*Sales[[#This Row],[Sale_Price]]</f>
        <v>627.5</v>
      </c>
    </row>
    <row r="9360" spans="1:9" x14ac:dyDescent="0.25">
      <c r="A9360">
        <v>329950</v>
      </c>
      <c r="B9360" t="str">
        <f>INDEX( Table3[],MATCH(Sales[[#This Row],[Category]],Table3[Category],0),1)</f>
        <v>WINE</v>
      </c>
      <c r="C9360" t="s">
        <v>43</v>
      </c>
      <c r="D9360" t="s">
        <v>8846</v>
      </c>
      <c r="E9360" t="s">
        <v>10</v>
      </c>
      <c r="F9360">
        <v>1</v>
      </c>
      <c r="G9360" s="1">
        <v>21.99</v>
      </c>
      <c r="H9360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9360">
        <f>Sales[[#This Row],[Total Inventory]]*Sales[[#This Row],[Sale_Price]]</f>
        <v>21.99</v>
      </c>
    </row>
    <row r="9361" spans="1:9" x14ac:dyDescent="0.25">
      <c r="A9361">
        <v>320997</v>
      </c>
      <c r="B9361" t="str">
        <f>INDEX( Table3[],MATCH(Sales[[#This Row],[Category]],Table3[Category],0),1)</f>
        <v>WINE</v>
      </c>
      <c r="C9361" t="s">
        <v>41</v>
      </c>
      <c r="D9361" t="s">
        <v>8847</v>
      </c>
      <c r="E9361" t="s">
        <v>10</v>
      </c>
      <c r="F9361">
        <v>0</v>
      </c>
      <c r="G9361" s="1">
        <v>7.99</v>
      </c>
      <c r="H9361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9361">
        <f>Sales[[#This Row],[Total Inventory]]*Sales[[#This Row],[Sale_Price]]</f>
        <v>0</v>
      </c>
    </row>
    <row r="9362" spans="1:9" x14ac:dyDescent="0.25">
      <c r="A9362">
        <v>79112</v>
      </c>
      <c r="B9362" t="str">
        <f>INDEX( Table3[],MATCH(Sales[[#This Row],[Category]],Table3[Category],0),1)</f>
        <v>LIQUOR</v>
      </c>
      <c r="C9362" t="s">
        <v>37</v>
      </c>
      <c r="D9362" t="s">
        <v>8848</v>
      </c>
      <c r="E9362" t="s">
        <v>10</v>
      </c>
      <c r="F9362">
        <v>124</v>
      </c>
      <c r="G9362" s="1">
        <v>23.99</v>
      </c>
      <c r="H9362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9362">
        <f>Sales[[#This Row],[Total Inventory]]*Sales[[#This Row],[Sale_Price]]</f>
        <v>2974.7599999999998</v>
      </c>
    </row>
    <row r="9363" spans="1:9" x14ac:dyDescent="0.25">
      <c r="A9363">
        <v>370266</v>
      </c>
      <c r="B9363" t="str">
        <f>INDEX( Table3[],MATCH(Sales[[#This Row],[Category]],Table3[Category],0),1)</f>
        <v>WINE</v>
      </c>
      <c r="C9363" t="s">
        <v>28</v>
      </c>
      <c r="D9363" t="s">
        <v>8849</v>
      </c>
      <c r="E9363" t="s">
        <v>10</v>
      </c>
      <c r="F9363">
        <v>10</v>
      </c>
      <c r="G9363" s="1">
        <v>15.99</v>
      </c>
      <c r="H9363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9363">
        <f>Sales[[#This Row],[Total Inventory]]*Sales[[#This Row],[Sale_Price]]</f>
        <v>159.9</v>
      </c>
    </row>
    <row r="9364" spans="1:9" x14ac:dyDescent="0.25">
      <c r="A9364">
        <v>35300</v>
      </c>
      <c r="B9364" t="str">
        <f>INDEX( Table3[],MATCH(Sales[[#This Row],[Category]],Table3[Category],0),1)</f>
        <v>WINE</v>
      </c>
      <c r="C9364" t="s">
        <v>28</v>
      </c>
      <c r="D9364" t="s">
        <v>8850</v>
      </c>
      <c r="E9364" t="s">
        <v>10</v>
      </c>
      <c r="F9364">
        <v>119</v>
      </c>
      <c r="G9364" s="1">
        <v>21.99</v>
      </c>
      <c r="H9364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9364">
        <f>Sales[[#This Row],[Total Inventory]]*Sales[[#This Row],[Sale_Price]]</f>
        <v>2616.81</v>
      </c>
    </row>
    <row r="9365" spans="1:9" x14ac:dyDescent="0.25">
      <c r="A9365">
        <v>74264</v>
      </c>
      <c r="B9365" t="str">
        <f>INDEX( Table3[],MATCH(Sales[[#This Row],[Category]],Table3[Category],0),1)</f>
        <v>LIQUOR</v>
      </c>
      <c r="C9365" t="s">
        <v>175</v>
      </c>
      <c r="D9365" t="s">
        <v>8851</v>
      </c>
      <c r="E9365" t="s">
        <v>10</v>
      </c>
      <c r="F9365">
        <v>54</v>
      </c>
      <c r="G9365" s="1">
        <v>43.99</v>
      </c>
      <c r="H9365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9365">
        <f>Sales[[#This Row],[Total Inventory]]*Sales[[#This Row],[Sale_Price]]</f>
        <v>2375.46</v>
      </c>
    </row>
    <row r="9366" spans="1:9" x14ac:dyDescent="0.25">
      <c r="A9366">
        <v>72583</v>
      </c>
      <c r="B9366" t="str">
        <f>INDEX( Table3[],MATCH(Sales[[#This Row],[Category]],Table3[Category],0),1)</f>
        <v>WINE</v>
      </c>
      <c r="C9366" t="s">
        <v>39</v>
      </c>
      <c r="D9366" t="s">
        <v>8852</v>
      </c>
      <c r="E9366" t="s">
        <v>10</v>
      </c>
      <c r="F9366">
        <v>285</v>
      </c>
      <c r="G9366" s="1">
        <v>5.99</v>
      </c>
      <c r="H9366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9366">
        <f>Sales[[#This Row],[Total Inventory]]*Sales[[#This Row],[Sale_Price]]</f>
        <v>1707.15</v>
      </c>
    </row>
    <row r="9367" spans="1:9" x14ac:dyDescent="0.25">
      <c r="A9367">
        <v>43656</v>
      </c>
      <c r="B9367" t="str">
        <f>INDEX( Table3[],MATCH(Sales[[#This Row],[Category]],Table3[Category],0),1)</f>
        <v>LIQUOR</v>
      </c>
      <c r="C9367" t="s">
        <v>57</v>
      </c>
      <c r="D9367" t="s">
        <v>8853</v>
      </c>
      <c r="E9367" t="s">
        <v>10</v>
      </c>
      <c r="F9367">
        <v>249</v>
      </c>
      <c r="G9367" s="1">
        <v>25.99</v>
      </c>
      <c r="H9367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9367">
        <f>Sales[[#This Row],[Total Inventory]]*Sales[[#This Row],[Sale_Price]]</f>
        <v>6471.5099999999993</v>
      </c>
    </row>
    <row r="9368" spans="1:9" x14ac:dyDescent="0.25">
      <c r="A9368">
        <v>77518</v>
      </c>
      <c r="B9368" t="str">
        <f>INDEX( Table3[],MATCH(Sales[[#This Row],[Category]],Table3[Category],0),1)</f>
        <v>WINE</v>
      </c>
      <c r="C9368" t="s">
        <v>39</v>
      </c>
      <c r="D9368" t="s">
        <v>8854</v>
      </c>
      <c r="E9368" t="s">
        <v>10</v>
      </c>
      <c r="F9368">
        <v>177</v>
      </c>
      <c r="G9368" s="1">
        <v>7.99</v>
      </c>
      <c r="H9368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9368">
        <f>Sales[[#This Row],[Total Inventory]]*Sales[[#This Row],[Sale_Price]]</f>
        <v>1414.23</v>
      </c>
    </row>
    <row r="9369" spans="1:9" x14ac:dyDescent="0.25">
      <c r="A9369">
        <v>70430</v>
      </c>
      <c r="B9369" t="str">
        <f>INDEX( Table3[],MATCH(Sales[[#This Row],[Category]],Table3[Category],0),1)</f>
        <v>LIQUOR</v>
      </c>
      <c r="C9369" t="s">
        <v>14</v>
      </c>
      <c r="D9369" t="s">
        <v>8855</v>
      </c>
      <c r="E9369" t="s">
        <v>10</v>
      </c>
      <c r="F9369">
        <v>184</v>
      </c>
      <c r="G9369" s="1">
        <v>46.99</v>
      </c>
      <c r="H9369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9369">
        <f>Sales[[#This Row],[Total Inventory]]*Sales[[#This Row],[Sale_Price]]</f>
        <v>8646.16</v>
      </c>
    </row>
    <row r="9370" spans="1:9" x14ac:dyDescent="0.25">
      <c r="A9370">
        <v>303265</v>
      </c>
      <c r="B9370" t="str">
        <f>INDEX( Table3[],MATCH(Sales[[#This Row],[Category]],Table3[Category],0),1)</f>
        <v>WINE</v>
      </c>
      <c r="C9370" t="s">
        <v>21</v>
      </c>
      <c r="D9370" t="s">
        <v>8856</v>
      </c>
      <c r="E9370" t="s">
        <v>10</v>
      </c>
      <c r="F9370">
        <v>55</v>
      </c>
      <c r="G9370" s="1">
        <v>11.49</v>
      </c>
      <c r="H9370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9370">
        <f>Sales[[#This Row],[Total Inventory]]*Sales[[#This Row],[Sale_Price]]</f>
        <v>631.95000000000005</v>
      </c>
    </row>
    <row r="9371" spans="1:9" x14ac:dyDescent="0.25">
      <c r="A9371">
        <v>32638</v>
      </c>
      <c r="B9371" t="str">
        <f>INDEX( Table3[],MATCH(Sales[[#This Row],[Category]],Table3[Category],0),1)</f>
        <v>LIQUOR</v>
      </c>
      <c r="C9371" t="s">
        <v>26</v>
      </c>
      <c r="D9371" t="s">
        <v>8857</v>
      </c>
      <c r="E9371" t="s">
        <v>10</v>
      </c>
      <c r="F9371">
        <v>263</v>
      </c>
      <c r="G9371" s="1">
        <v>8.99</v>
      </c>
      <c r="H9371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9371">
        <f>Sales[[#This Row],[Total Inventory]]*Sales[[#This Row],[Sale_Price]]</f>
        <v>2364.37</v>
      </c>
    </row>
    <row r="9372" spans="1:9" x14ac:dyDescent="0.25">
      <c r="A9372">
        <v>73377</v>
      </c>
      <c r="B9372" t="str">
        <f>INDEX( Table3[],MATCH(Sales[[#This Row],[Category]],Table3[Category],0),1)</f>
        <v>WINE</v>
      </c>
      <c r="C9372" t="s">
        <v>41</v>
      </c>
      <c r="D9372" t="s">
        <v>8858</v>
      </c>
      <c r="E9372" t="s">
        <v>10</v>
      </c>
      <c r="F9372">
        <v>135</v>
      </c>
      <c r="G9372" s="1">
        <v>10.99</v>
      </c>
      <c r="H937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372">
        <f>Sales[[#This Row],[Total Inventory]]*Sales[[#This Row],[Sale_Price]]</f>
        <v>1483.65</v>
      </c>
    </row>
    <row r="9373" spans="1:9" x14ac:dyDescent="0.25">
      <c r="A9373">
        <v>28512</v>
      </c>
      <c r="B9373" t="str">
        <f>INDEX( Table3[],MATCH(Sales[[#This Row],[Category]],Table3[Category],0),1)</f>
        <v>BEER</v>
      </c>
      <c r="C9373" t="s">
        <v>11</v>
      </c>
      <c r="D9373" t="s">
        <v>8859</v>
      </c>
      <c r="E9373" t="s">
        <v>92</v>
      </c>
      <c r="F9373">
        <v>30</v>
      </c>
      <c r="G9373" s="1">
        <v>1.47</v>
      </c>
      <c r="H9373">
        <f>IF(INDEX(Sale_Promotions[[Code]:[Sale Price]],MATCH(Sales[[#This Row],[Code]],Sale_Promotions[Code],0),2)=0,Sales[[#This Row],[Price]],INDEX(Sale_Promotions[[Code]:[Sale Price]],MATCH(Sales[[#This Row],[Code]],Sale_Promotions[Code],0),2))</f>
        <v>1.47</v>
      </c>
      <c r="I9373">
        <f>Sales[[#This Row],[Total Inventory]]*Sales[[#This Row],[Sale_Price]]</f>
        <v>44.1</v>
      </c>
    </row>
    <row r="9374" spans="1:9" x14ac:dyDescent="0.25">
      <c r="A9374">
        <v>28649</v>
      </c>
      <c r="B9374" t="str">
        <f>INDEX( Table3[],MATCH(Sales[[#This Row],[Category]],Table3[Category],0),1)</f>
        <v>LIQUOR</v>
      </c>
      <c r="C9374" t="s">
        <v>245</v>
      </c>
      <c r="D9374" t="s">
        <v>8860</v>
      </c>
      <c r="E9374" t="s">
        <v>10</v>
      </c>
      <c r="F9374">
        <v>254</v>
      </c>
      <c r="G9374" s="1">
        <v>9.2899999999999991</v>
      </c>
      <c r="H9374">
        <f>IF(INDEX(Sale_Promotions[[Code]:[Sale Price]],MATCH(Sales[[#This Row],[Code]],Sale_Promotions[Code],0),2)=0,Sales[[#This Row],[Price]],INDEX(Sale_Promotions[[Code]:[Sale Price]],MATCH(Sales[[#This Row],[Code]],Sale_Promotions[Code],0),2))</f>
        <v>9.2899999999999991</v>
      </c>
      <c r="I9374">
        <f>Sales[[#This Row],[Total Inventory]]*Sales[[#This Row],[Sale_Price]]</f>
        <v>2359.66</v>
      </c>
    </row>
    <row r="9375" spans="1:9" x14ac:dyDescent="0.25">
      <c r="A9375">
        <v>38547</v>
      </c>
      <c r="B9375" t="str">
        <f>INDEX( Table3[],MATCH(Sales[[#This Row],[Category]],Table3[Category],0),1)</f>
        <v>LIQUOR</v>
      </c>
      <c r="C9375" t="s">
        <v>57</v>
      </c>
      <c r="D9375" t="s">
        <v>7661</v>
      </c>
      <c r="E9375" t="s">
        <v>133</v>
      </c>
      <c r="F9375">
        <v>512</v>
      </c>
      <c r="G9375" s="1">
        <v>20.99</v>
      </c>
      <c r="H9375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9375">
        <f>Sales[[#This Row],[Total Inventory]]*Sales[[#This Row],[Sale_Price]]</f>
        <v>10746.88</v>
      </c>
    </row>
    <row r="9376" spans="1:9" x14ac:dyDescent="0.25">
      <c r="A9376">
        <v>82572</v>
      </c>
      <c r="B9376" t="str">
        <f>INDEX( Table3[],MATCH(Sales[[#This Row],[Category]],Table3[Category],0),1)</f>
        <v>WINE</v>
      </c>
      <c r="C9376" t="s">
        <v>41</v>
      </c>
      <c r="D9376" t="s">
        <v>8861</v>
      </c>
      <c r="E9376" t="s">
        <v>10</v>
      </c>
      <c r="F9376">
        <v>38</v>
      </c>
      <c r="G9376" s="1">
        <v>13.69</v>
      </c>
      <c r="H9376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9376">
        <f>Sales[[#This Row],[Total Inventory]]*Sales[[#This Row],[Sale_Price]]</f>
        <v>520.22</v>
      </c>
    </row>
    <row r="9377" spans="1:9" x14ac:dyDescent="0.25">
      <c r="A9377">
        <v>321281</v>
      </c>
      <c r="B9377" t="str">
        <f>INDEX( Table3[],MATCH(Sales[[#This Row],[Category]],Table3[Category],0),1)</f>
        <v>OTHER</v>
      </c>
      <c r="C9377" t="s">
        <v>75</v>
      </c>
      <c r="D9377" t="s">
        <v>8862</v>
      </c>
      <c r="E9377" t="s">
        <v>10</v>
      </c>
      <c r="F9377">
        <v>0</v>
      </c>
      <c r="G9377" s="1">
        <v>32.99</v>
      </c>
      <c r="H9377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9377">
        <f>Sales[[#This Row],[Total Inventory]]*Sales[[#This Row],[Sale_Price]]</f>
        <v>0</v>
      </c>
    </row>
    <row r="9378" spans="1:9" x14ac:dyDescent="0.25">
      <c r="A9378">
        <v>76805</v>
      </c>
      <c r="B9378" t="str">
        <f>INDEX( Table3[],MATCH(Sales[[#This Row],[Category]],Table3[Category],0),1)</f>
        <v>LIQUOR</v>
      </c>
      <c r="C9378" t="s">
        <v>37</v>
      </c>
      <c r="D9378" t="s">
        <v>6724</v>
      </c>
      <c r="E9378" t="s">
        <v>48</v>
      </c>
      <c r="F9378">
        <v>113</v>
      </c>
      <c r="G9378" s="1">
        <v>16.489999999999998</v>
      </c>
      <c r="H9378">
        <f>IF(INDEX(Sale_Promotions[[Code]:[Sale Price]],MATCH(Sales[[#This Row],[Code]],Sale_Promotions[Code],0),2)=0,Sales[[#This Row],[Price]],INDEX(Sale_Promotions[[Code]:[Sale Price]],MATCH(Sales[[#This Row],[Code]],Sale_Promotions[Code],0),2))</f>
        <v>15.89</v>
      </c>
      <c r="I9378">
        <f>Sales[[#This Row],[Total Inventory]]*Sales[[#This Row],[Sale_Price]]</f>
        <v>1795.5700000000002</v>
      </c>
    </row>
    <row r="9379" spans="1:9" x14ac:dyDescent="0.25">
      <c r="A9379">
        <v>324166</v>
      </c>
      <c r="B9379" t="str">
        <f>INDEX( Table3[],MATCH(Sales[[#This Row],[Category]],Table3[Category],0),1)</f>
        <v>WINE</v>
      </c>
      <c r="C9379" t="s">
        <v>39</v>
      </c>
      <c r="D9379" t="s">
        <v>8863</v>
      </c>
      <c r="E9379" t="s">
        <v>10</v>
      </c>
      <c r="F9379">
        <v>17</v>
      </c>
      <c r="G9379" s="1">
        <v>12.99</v>
      </c>
      <c r="H937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9379">
        <f>Sales[[#This Row],[Total Inventory]]*Sales[[#This Row],[Sale_Price]]</f>
        <v>220.83</v>
      </c>
    </row>
    <row r="9380" spans="1:9" x14ac:dyDescent="0.25">
      <c r="A9380">
        <v>72721</v>
      </c>
      <c r="B9380" t="str">
        <f>INDEX( Table3[],MATCH(Sales[[#This Row],[Category]],Table3[Category],0),1)</f>
        <v>LIQUOR</v>
      </c>
      <c r="C9380" t="s">
        <v>37</v>
      </c>
      <c r="D9380" t="s">
        <v>8864</v>
      </c>
      <c r="E9380" t="s">
        <v>10</v>
      </c>
      <c r="F9380">
        <v>12</v>
      </c>
      <c r="G9380" s="1">
        <v>30.99</v>
      </c>
      <c r="H9380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9380">
        <f>Sales[[#This Row],[Total Inventory]]*Sales[[#This Row],[Sale_Price]]</f>
        <v>347.88</v>
      </c>
    </row>
    <row r="9381" spans="1:9" x14ac:dyDescent="0.25">
      <c r="A9381">
        <v>73709</v>
      </c>
      <c r="B9381" t="str">
        <f>INDEX( Table3[],MATCH(Sales[[#This Row],[Category]],Table3[Category],0),1)</f>
        <v>WINE</v>
      </c>
      <c r="C9381" t="s">
        <v>31</v>
      </c>
      <c r="D9381" t="s">
        <v>8865</v>
      </c>
      <c r="E9381" t="s">
        <v>10</v>
      </c>
      <c r="F9381">
        <v>427</v>
      </c>
      <c r="G9381" s="1">
        <v>10.79</v>
      </c>
      <c r="H9381">
        <f>IF(INDEX(Sale_Promotions[[Code]:[Sale Price]],MATCH(Sales[[#This Row],[Code]],Sale_Promotions[Code],0),2)=0,Sales[[#This Row],[Price]],INDEX(Sale_Promotions[[Code]:[Sale Price]],MATCH(Sales[[#This Row],[Code]],Sale_Promotions[Code],0),2))</f>
        <v>8.7899999999999991</v>
      </c>
      <c r="I9381">
        <f>Sales[[#This Row],[Total Inventory]]*Sales[[#This Row],[Sale_Price]]</f>
        <v>3753.3299999999995</v>
      </c>
    </row>
    <row r="9382" spans="1:9" x14ac:dyDescent="0.25">
      <c r="A9382">
        <v>24325</v>
      </c>
      <c r="B9382" t="str">
        <f>INDEX( Table3[],MATCH(Sales[[#This Row],[Category]],Table3[Category],0),1)</f>
        <v>WINE</v>
      </c>
      <c r="C9382" t="s">
        <v>61</v>
      </c>
      <c r="D9382" t="s">
        <v>8866</v>
      </c>
      <c r="E9382" t="s">
        <v>10</v>
      </c>
      <c r="F9382">
        <v>0</v>
      </c>
      <c r="G9382" s="1">
        <v>84.99</v>
      </c>
      <c r="H9382">
        <f>IF(INDEX(Sale_Promotions[[Code]:[Sale Price]],MATCH(Sales[[#This Row],[Code]],Sale_Promotions[Code],0),2)=0,Sales[[#This Row],[Price]],INDEX(Sale_Promotions[[Code]:[Sale Price]],MATCH(Sales[[#This Row],[Code]],Sale_Promotions[Code],0),2))</f>
        <v>84.99</v>
      </c>
      <c r="I9382">
        <f>Sales[[#This Row],[Total Inventory]]*Sales[[#This Row],[Sale_Price]]</f>
        <v>0</v>
      </c>
    </row>
    <row r="9383" spans="1:9" x14ac:dyDescent="0.25">
      <c r="A9383">
        <v>336987</v>
      </c>
      <c r="B9383" t="str">
        <f>INDEX( Table3[],MATCH(Sales[[#This Row],[Category]],Table3[Category],0),1)</f>
        <v>WINE</v>
      </c>
      <c r="C9383" t="s">
        <v>313</v>
      </c>
      <c r="D9383" t="s">
        <v>8867</v>
      </c>
      <c r="E9383" t="s">
        <v>10</v>
      </c>
      <c r="F9383">
        <v>34</v>
      </c>
      <c r="G9383" s="1">
        <v>15.39</v>
      </c>
      <c r="H9383">
        <f>IF(INDEX(Sale_Promotions[[Code]:[Sale Price]],MATCH(Sales[[#This Row],[Code]],Sale_Promotions[Code],0),2)=0,Sales[[#This Row],[Price]],INDEX(Sale_Promotions[[Code]:[Sale Price]],MATCH(Sales[[#This Row],[Code]],Sale_Promotions[Code],0),2))</f>
        <v>15.39</v>
      </c>
      <c r="I9383">
        <f>Sales[[#This Row],[Total Inventory]]*Sales[[#This Row],[Sale_Price]]</f>
        <v>523.26</v>
      </c>
    </row>
    <row r="9384" spans="1:9" x14ac:dyDescent="0.25">
      <c r="A9384">
        <v>428673</v>
      </c>
      <c r="B9384" t="str">
        <f>INDEX( Table3[],MATCH(Sales[[#This Row],[Category]],Table3[Category],0),1)</f>
        <v>WINE</v>
      </c>
      <c r="C9384" t="s">
        <v>41</v>
      </c>
      <c r="D9384" t="s">
        <v>8868</v>
      </c>
      <c r="E9384" t="s">
        <v>10</v>
      </c>
      <c r="F9384">
        <v>0</v>
      </c>
      <c r="G9384" s="1">
        <v>17.989999999999998</v>
      </c>
      <c r="H9384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9384">
        <f>Sales[[#This Row],[Total Inventory]]*Sales[[#This Row],[Sale_Price]]</f>
        <v>0</v>
      </c>
    </row>
    <row r="9385" spans="1:9" x14ac:dyDescent="0.25">
      <c r="A9385">
        <v>437255</v>
      </c>
      <c r="B9385" t="str">
        <f>INDEX( Table3[],MATCH(Sales[[#This Row],[Category]],Table3[Category],0),1)</f>
        <v>WINE</v>
      </c>
      <c r="C9385" t="s">
        <v>85</v>
      </c>
      <c r="D9385" t="s">
        <v>8869</v>
      </c>
      <c r="E9385" t="s">
        <v>10</v>
      </c>
      <c r="F9385">
        <v>23</v>
      </c>
      <c r="G9385" s="1">
        <v>24.99</v>
      </c>
      <c r="H9385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9385">
        <f>Sales[[#This Row],[Total Inventory]]*Sales[[#This Row],[Sale_Price]]</f>
        <v>574.77</v>
      </c>
    </row>
    <row r="9386" spans="1:9" x14ac:dyDescent="0.25">
      <c r="A9386">
        <v>320979</v>
      </c>
      <c r="B9386" t="str">
        <f>INDEX( Table3[],MATCH(Sales[[#This Row],[Category]],Table3[Category],0),1)</f>
        <v>WINE</v>
      </c>
      <c r="C9386" t="s">
        <v>85</v>
      </c>
      <c r="D9386" t="s">
        <v>8870</v>
      </c>
      <c r="E9386" t="s">
        <v>10</v>
      </c>
      <c r="F9386">
        <v>0</v>
      </c>
      <c r="G9386" s="1">
        <v>12.99</v>
      </c>
      <c r="H938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9386">
        <f>Sales[[#This Row],[Total Inventory]]*Sales[[#This Row],[Sale_Price]]</f>
        <v>0</v>
      </c>
    </row>
    <row r="9387" spans="1:9" x14ac:dyDescent="0.25">
      <c r="A9387">
        <v>41093</v>
      </c>
      <c r="B9387" t="str">
        <f>INDEX( Table3[],MATCH(Sales[[#This Row],[Category]],Table3[Category],0),1)</f>
        <v>LIQUOR</v>
      </c>
      <c r="C9387" t="s">
        <v>175</v>
      </c>
      <c r="D9387" t="s">
        <v>8871</v>
      </c>
      <c r="E9387" t="s">
        <v>10</v>
      </c>
      <c r="F9387">
        <v>75</v>
      </c>
      <c r="G9387" s="1">
        <v>66.989999999999995</v>
      </c>
      <c r="H9387">
        <f>IF(INDEX(Sale_Promotions[[Code]:[Sale Price]],MATCH(Sales[[#This Row],[Code]],Sale_Promotions[Code],0),2)=0,Sales[[#This Row],[Price]],INDEX(Sale_Promotions[[Code]:[Sale Price]],MATCH(Sales[[#This Row],[Code]],Sale_Promotions[Code],0),2))</f>
        <v>66.989999999999995</v>
      </c>
      <c r="I9387">
        <f>Sales[[#This Row],[Total Inventory]]*Sales[[#This Row],[Sale_Price]]</f>
        <v>5024.25</v>
      </c>
    </row>
    <row r="9388" spans="1:9" x14ac:dyDescent="0.25">
      <c r="A9388">
        <v>72334</v>
      </c>
      <c r="B9388" t="str">
        <f>INDEX( Table3[],MATCH(Sales[[#This Row],[Category]],Table3[Category],0),1)</f>
        <v>LIQUOR</v>
      </c>
      <c r="C9388" t="s">
        <v>26</v>
      </c>
      <c r="D9388" t="s">
        <v>8872</v>
      </c>
      <c r="E9388" t="s">
        <v>10</v>
      </c>
      <c r="F9388">
        <v>0</v>
      </c>
      <c r="G9388" s="1">
        <v>33.99</v>
      </c>
      <c r="H9388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9388">
        <f>Sales[[#This Row],[Total Inventory]]*Sales[[#This Row],[Sale_Price]]</f>
        <v>0</v>
      </c>
    </row>
    <row r="9389" spans="1:9" x14ac:dyDescent="0.25">
      <c r="A9389">
        <v>47870</v>
      </c>
      <c r="B9389" t="str">
        <f>INDEX( Table3[],MATCH(Sales[[#This Row],[Category]],Table3[Category],0),1)</f>
        <v>LIQUOR</v>
      </c>
      <c r="C9389" t="s">
        <v>37</v>
      </c>
      <c r="D9389" t="s">
        <v>8873</v>
      </c>
      <c r="E9389" t="s">
        <v>10</v>
      </c>
      <c r="F9389">
        <v>0</v>
      </c>
      <c r="G9389" s="1">
        <v>12.29</v>
      </c>
      <c r="H9389">
        <f>IF(INDEX(Sale_Promotions[[Code]:[Sale Price]],MATCH(Sales[[#This Row],[Code]],Sale_Promotions[Code],0),2)=0,Sales[[#This Row],[Price]],INDEX(Sale_Promotions[[Code]:[Sale Price]],MATCH(Sales[[#This Row],[Code]],Sale_Promotions[Code],0),2))</f>
        <v>12.29</v>
      </c>
      <c r="I9389">
        <f>Sales[[#This Row],[Total Inventory]]*Sales[[#This Row],[Sale_Price]]</f>
        <v>0</v>
      </c>
    </row>
    <row r="9390" spans="1:9" x14ac:dyDescent="0.25">
      <c r="A9390">
        <v>81213</v>
      </c>
      <c r="B9390" t="str">
        <f>INDEX( Table3[],MATCH(Sales[[#This Row],[Category]],Table3[Category],0),1)</f>
        <v>WINE</v>
      </c>
      <c r="C9390" t="s">
        <v>61</v>
      </c>
      <c r="D9390" t="s">
        <v>8874</v>
      </c>
      <c r="E9390" t="s">
        <v>8875</v>
      </c>
      <c r="F9390">
        <v>148</v>
      </c>
      <c r="G9390" s="1">
        <v>19.690000000000001</v>
      </c>
      <c r="H9390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9390">
        <f>Sales[[#This Row],[Total Inventory]]*Sales[[#This Row],[Sale_Price]]</f>
        <v>2514.52</v>
      </c>
    </row>
    <row r="9391" spans="1:9" x14ac:dyDescent="0.25">
      <c r="A9391">
        <v>11215</v>
      </c>
      <c r="B9391" t="str">
        <f>INDEX( Table3[],MATCH(Sales[[#This Row],[Category]],Table3[Category],0),1)</f>
        <v>WINE</v>
      </c>
      <c r="C9391" t="s">
        <v>61</v>
      </c>
      <c r="D9391" t="s">
        <v>8876</v>
      </c>
      <c r="E9391" t="s">
        <v>332</v>
      </c>
      <c r="F9391">
        <v>300</v>
      </c>
      <c r="G9391" s="1">
        <v>23.99</v>
      </c>
      <c r="H9391">
        <f>IF(INDEX(Sale_Promotions[[Code]:[Sale Price]],MATCH(Sales[[#This Row],[Code]],Sale_Promotions[Code],0),2)=0,Sales[[#This Row],[Price]],INDEX(Sale_Promotions[[Code]:[Sale Price]],MATCH(Sales[[#This Row],[Code]],Sale_Promotions[Code],0),2))</f>
        <v>22.69</v>
      </c>
      <c r="I9391">
        <f>Sales[[#This Row],[Total Inventory]]*Sales[[#This Row],[Sale_Price]]</f>
        <v>6807</v>
      </c>
    </row>
    <row r="9392" spans="1:9" x14ac:dyDescent="0.25">
      <c r="A9392">
        <v>70978</v>
      </c>
      <c r="B9392" t="str">
        <f>INDEX( Table3[],MATCH(Sales[[#This Row],[Category]],Table3[Category],0),1)</f>
        <v>LIQUOR</v>
      </c>
      <c r="C9392" t="s">
        <v>245</v>
      </c>
      <c r="D9392" t="s">
        <v>4743</v>
      </c>
      <c r="E9392" t="s">
        <v>10</v>
      </c>
      <c r="F9392">
        <v>526</v>
      </c>
      <c r="G9392" s="1">
        <v>21.99</v>
      </c>
      <c r="H9392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9392">
        <f>Sales[[#This Row],[Total Inventory]]*Sales[[#This Row],[Sale_Price]]</f>
        <v>11566.74</v>
      </c>
    </row>
    <row r="9393" spans="1:9" x14ac:dyDescent="0.25">
      <c r="A9393">
        <v>10852</v>
      </c>
      <c r="B9393" t="str">
        <f>INDEX( Table3[],MATCH(Sales[[#This Row],[Category]],Table3[Category],0),1)</f>
        <v>LIQUOR</v>
      </c>
      <c r="C9393" t="s">
        <v>198</v>
      </c>
      <c r="D9393" t="s">
        <v>8877</v>
      </c>
      <c r="E9393" t="s">
        <v>10</v>
      </c>
      <c r="F9393">
        <v>4</v>
      </c>
      <c r="G9393" s="1">
        <v>36.99</v>
      </c>
      <c r="H9393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9393">
        <f>Sales[[#This Row],[Total Inventory]]*Sales[[#This Row],[Sale_Price]]</f>
        <v>147.96</v>
      </c>
    </row>
    <row r="9394" spans="1:9" x14ac:dyDescent="0.25">
      <c r="A9394">
        <v>42656</v>
      </c>
      <c r="B9394" t="str">
        <f>INDEX( Table3[],MATCH(Sales[[#This Row],[Category]],Table3[Category],0),1)</f>
        <v>WINE</v>
      </c>
      <c r="C9394" t="s">
        <v>28</v>
      </c>
      <c r="D9394" t="s">
        <v>8878</v>
      </c>
      <c r="E9394" t="s">
        <v>48</v>
      </c>
      <c r="F9394">
        <v>0</v>
      </c>
      <c r="G9394" s="1">
        <v>23.99</v>
      </c>
      <c r="H9394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9394">
        <f>Sales[[#This Row],[Total Inventory]]*Sales[[#This Row],[Sale_Price]]</f>
        <v>0</v>
      </c>
    </row>
    <row r="9395" spans="1:9" x14ac:dyDescent="0.25">
      <c r="A9395">
        <v>49341</v>
      </c>
      <c r="B9395" t="str">
        <f>INDEX( Table3[],MATCH(Sales[[#This Row],[Category]],Table3[Category],0),1)</f>
        <v>WINE</v>
      </c>
      <c r="C9395" t="s">
        <v>43</v>
      </c>
      <c r="D9395" t="s">
        <v>8879</v>
      </c>
      <c r="E9395" t="s">
        <v>10</v>
      </c>
      <c r="F9395">
        <v>0</v>
      </c>
      <c r="G9395" s="1">
        <v>80.989999999999995</v>
      </c>
      <c r="H9395">
        <f>IF(INDEX(Sale_Promotions[[Code]:[Sale Price]],MATCH(Sales[[#This Row],[Code]],Sale_Promotions[Code],0),2)=0,Sales[[#This Row],[Price]],INDEX(Sale_Promotions[[Code]:[Sale Price]],MATCH(Sales[[#This Row],[Code]],Sale_Promotions[Code],0),2))</f>
        <v>80.989999999999995</v>
      </c>
      <c r="I9395">
        <f>Sales[[#This Row],[Total Inventory]]*Sales[[#This Row],[Sale_Price]]</f>
        <v>0</v>
      </c>
    </row>
    <row r="9396" spans="1:9" x14ac:dyDescent="0.25">
      <c r="A9396">
        <v>30619</v>
      </c>
      <c r="B9396" t="str">
        <f>INDEX( Table3[],MATCH(Sales[[#This Row],[Category]],Table3[Category],0),1)</f>
        <v>LIQUOR</v>
      </c>
      <c r="C9396" t="s">
        <v>198</v>
      </c>
      <c r="D9396" t="s">
        <v>7905</v>
      </c>
      <c r="E9396" t="s">
        <v>16</v>
      </c>
      <c r="F9396">
        <v>371</v>
      </c>
      <c r="G9396" s="1">
        <v>18.489999999999998</v>
      </c>
      <c r="H9396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9396">
        <f>Sales[[#This Row],[Total Inventory]]*Sales[[#This Row],[Sale_Price]]</f>
        <v>6117.7899999999991</v>
      </c>
    </row>
    <row r="9397" spans="1:9" x14ac:dyDescent="0.25">
      <c r="A9397">
        <v>27676</v>
      </c>
      <c r="B9397" t="str">
        <f>INDEX( Table3[],MATCH(Sales[[#This Row],[Category]],Table3[Category],0),1)</f>
        <v>BEER</v>
      </c>
      <c r="C9397" t="s">
        <v>11</v>
      </c>
      <c r="D9397" t="s">
        <v>8880</v>
      </c>
      <c r="E9397" t="s">
        <v>25</v>
      </c>
      <c r="F9397">
        <v>24</v>
      </c>
      <c r="G9397" s="1">
        <v>1.9</v>
      </c>
      <c r="H9397">
        <f>IF(INDEX(Sale_Promotions[[Code]:[Sale Price]],MATCH(Sales[[#This Row],[Code]],Sale_Promotions[Code],0),2)=0,Sales[[#This Row],[Price]],INDEX(Sale_Promotions[[Code]:[Sale Price]],MATCH(Sales[[#This Row],[Code]],Sale_Promotions[Code],0),2))</f>
        <v>1.9</v>
      </c>
      <c r="I9397">
        <f>Sales[[#This Row],[Total Inventory]]*Sales[[#This Row],[Sale_Price]]</f>
        <v>45.599999999999994</v>
      </c>
    </row>
    <row r="9398" spans="1:9" x14ac:dyDescent="0.25">
      <c r="A9398">
        <v>82244</v>
      </c>
      <c r="B9398" t="str">
        <f>INDEX( Table3[],MATCH(Sales[[#This Row],[Category]],Table3[Category],0),1)</f>
        <v>WINE</v>
      </c>
      <c r="C9398" t="s">
        <v>83</v>
      </c>
      <c r="D9398" t="s">
        <v>8881</v>
      </c>
      <c r="E9398" t="s">
        <v>1183</v>
      </c>
      <c r="F9398">
        <v>160</v>
      </c>
      <c r="G9398" s="1">
        <v>17.989999999999998</v>
      </c>
      <c r="H9398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9398">
        <f>Sales[[#This Row],[Total Inventory]]*Sales[[#This Row],[Sale_Price]]</f>
        <v>2398.4</v>
      </c>
    </row>
    <row r="9399" spans="1:9" x14ac:dyDescent="0.25">
      <c r="A9399">
        <v>27219</v>
      </c>
      <c r="B9399" t="str">
        <f>INDEX( Table3[],MATCH(Sales[[#This Row],[Category]],Table3[Category],0),1)</f>
        <v>LIQUOR</v>
      </c>
      <c r="C9399" t="s">
        <v>14</v>
      </c>
      <c r="D9399" t="s">
        <v>7166</v>
      </c>
      <c r="E9399" t="s">
        <v>10</v>
      </c>
      <c r="F9399">
        <v>63</v>
      </c>
      <c r="G9399" s="1">
        <v>16.989999999999998</v>
      </c>
      <c r="H9399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9399">
        <f>Sales[[#This Row],[Total Inventory]]*Sales[[#This Row],[Sale_Price]]</f>
        <v>1070.3699999999999</v>
      </c>
    </row>
    <row r="9400" spans="1:9" x14ac:dyDescent="0.25">
      <c r="A9400">
        <v>162639</v>
      </c>
      <c r="B9400" t="str">
        <f>INDEX( Table3[],MATCH(Sales[[#This Row],[Category]],Table3[Category],0),1)</f>
        <v>WINE</v>
      </c>
      <c r="C9400" t="s">
        <v>21</v>
      </c>
      <c r="D9400" t="s">
        <v>8882</v>
      </c>
      <c r="E9400" t="s">
        <v>492</v>
      </c>
      <c r="F9400">
        <v>1</v>
      </c>
      <c r="G9400" s="1">
        <v>7.99</v>
      </c>
      <c r="H9400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9400">
        <f>Sales[[#This Row],[Total Inventory]]*Sales[[#This Row],[Sale_Price]]</f>
        <v>5.99</v>
      </c>
    </row>
    <row r="9401" spans="1:9" x14ac:dyDescent="0.25">
      <c r="A9401">
        <v>321977</v>
      </c>
      <c r="B9401" t="str">
        <f>INDEX( Table3[],MATCH(Sales[[#This Row],[Category]],Table3[Category],0),1)</f>
        <v>LIQUOR</v>
      </c>
      <c r="C9401" t="s">
        <v>175</v>
      </c>
      <c r="D9401" t="s">
        <v>8883</v>
      </c>
      <c r="E9401" t="s">
        <v>10</v>
      </c>
      <c r="F9401">
        <v>27</v>
      </c>
      <c r="G9401" s="1">
        <v>28.99</v>
      </c>
      <c r="H9401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9401">
        <f>Sales[[#This Row],[Total Inventory]]*Sales[[#This Row],[Sale_Price]]</f>
        <v>782.7299999999999</v>
      </c>
    </row>
    <row r="9402" spans="1:9" x14ac:dyDescent="0.25">
      <c r="A9402">
        <v>48350</v>
      </c>
      <c r="B9402" t="str">
        <f>INDEX( Table3[],MATCH(Sales[[#This Row],[Category]],Table3[Category],0),1)</f>
        <v>WINE</v>
      </c>
      <c r="C9402" t="s">
        <v>61</v>
      </c>
      <c r="D9402" t="s">
        <v>8884</v>
      </c>
      <c r="E9402" t="s">
        <v>10</v>
      </c>
      <c r="F9402">
        <v>0</v>
      </c>
      <c r="G9402" s="1">
        <v>21.99</v>
      </c>
      <c r="H9402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9402">
        <f>Sales[[#This Row],[Total Inventory]]*Sales[[#This Row],[Sale_Price]]</f>
        <v>0</v>
      </c>
    </row>
    <row r="9403" spans="1:9" x14ac:dyDescent="0.25">
      <c r="A9403">
        <v>296888</v>
      </c>
      <c r="B9403" t="str">
        <f>INDEX( Table3[],MATCH(Sales[[#This Row],[Category]],Table3[Category],0),1)</f>
        <v>WINE</v>
      </c>
      <c r="C9403" t="s">
        <v>61</v>
      </c>
      <c r="D9403" t="s">
        <v>8885</v>
      </c>
      <c r="E9403" t="s">
        <v>10</v>
      </c>
      <c r="F9403">
        <v>195</v>
      </c>
      <c r="G9403" s="1">
        <v>77.989999999999995</v>
      </c>
      <c r="H9403">
        <f>IF(INDEX(Sale_Promotions[[Code]:[Sale Price]],MATCH(Sales[[#This Row],[Code]],Sale_Promotions[Code],0),2)=0,Sales[[#This Row],[Price]],INDEX(Sale_Promotions[[Code]:[Sale Price]],MATCH(Sales[[#This Row],[Code]],Sale_Promotions[Code],0),2))</f>
        <v>77.989999999999995</v>
      </c>
      <c r="I9403">
        <f>Sales[[#This Row],[Total Inventory]]*Sales[[#This Row],[Sale_Price]]</f>
        <v>15208.05</v>
      </c>
    </row>
    <row r="9404" spans="1:9" x14ac:dyDescent="0.25">
      <c r="A9404">
        <v>297468</v>
      </c>
      <c r="B9404" t="str">
        <f>INDEX( Table3[],MATCH(Sales[[#This Row],[Category]],Table3[Category],0),1)</f>
        <v>LIQUOR</v>
      </c>
      <c r="C9404" t="s">
        <v>26</v>
      </c>
      <c r="D9404" t="s">
        <v>8886</v>
      </c>
      <c r="E9404" t="s">
        <v>10</v>
      </c>
      <c r="F9404">
        <v>176</v>
      </c>
      <c r="G9404" s="1">
        <v>36.99</v>
      </c>
      <c r="H9404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9404">
        <f>Sales[[#This Row],[Total Inventory]]*Sales[[#This Row],[Sale_Price]]</f>
        <v>6510.2400000000007</v>
      </c>
    </row>
    <row r="9405" spans="1:9" x14ac:dyDescent="0.25">
      <c r="A9405">
        <v>15091</v>
      </c>
      <c r="B9405" t="str">
        <f>INDEX( Table3[],MATCH(Sales[[#This Row],[Category]],Table3[Category],0),1)</f>
        <v>WINE</v>
      </c>
      <c r="C9405" t="s">
        <v>61</v>
      </c>
      <c r="D9405" t="s">
        <v>8887</v>
      </c>
      <c r="E9405" t="s">
        <v>10</v>
      </c>
      <c r="F9405">
        <v>147</v>
      </c>
      <c r="G9405" s="1">
        <v>24.99</v>
      </c>
      <c r="H9405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9405">
        <f>Sales[[#This Row],[Total Inventory]]*Sales[[#This Row],[Sale_Price]]</f>
        <v>3673.5299999999997</v>
      </c>
    </row>
    <row r="9406" spans="1:9" x14ac:dyDescent="0.25">
      <c r="A9406">
        <v>10979</v>
      </c>
      <c r="B9406" t="str">
        <f>INDEX( Table3[],MATCH(Sales[[#This Row],[Category]],Table3[Category],0),1)</f>
        <v>WINE</v>
      </c>
      <c r="C9406" t="s">
        <v>28</v>
      </c>
      <c r="D9406" t="s">
        <v>7932</v>
      </c>
      <c r="E9406" t="s">
        <v>23</v>
      </c>
      <c r="F9406">
        <v>87</v>
      </c>
      <c r="G9406" s="1">
        <v>26.99</v>
      </c>
      <c r="H9406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9406">
        <f>Sales[[#This Row],[Total Inventory]]*Sales[[#This Row],[Sale_Price]]</f>
        <v>1739.1299999999999</v>
      </c>
    </row>
    <row r="9407" spans="1:9" x14ac:dyDescent="0.25">
      <c r="A9407">
        <v>76295</v>
      </c>
      <c r="B9407" t="str">
        <f>INDEX( Table3[],MATCH(Sales[[#This Row],[Category]],Table3[Category],0),1)</f>
        <v>WINE</v>
      </c>
      <c r="C9407" t="s">
        <v>28</v>
      </c>
      <c r="D9407" t="s">
        <v>8888</v>
      </c>
      <c r="E9407" t="s">
        <v>23</v>
      </c>
      <c r="F9407">
        <v>667</v>
      </c>
      <c r="G9407" s="1">
        <v>14.69</v>
      </c>
      <c r="H940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407">
        <f>Sales[[#This Row],[Total Inventory]]*Sales[[#This Row],[Sale_Price]]</f>
        <v>7997.33</v>
      </c>
    </row>
    <row r="9408" spans="1:9" x14ac:dyDescent="0.25">
      <c r="A9408">
        <v>29874</v>
      </c>
      <c r="B9408" t="str">
        <f>INDEX( Table3[],MATCH(Sales[[#This Row],[Category]],Table3[Category],0),1)</f>
        <v>BEER</v>
      </c>
      <c r="C9408" t="s">
        <v>11</v>
      </c>
      <c r="D9408" t="s">
        <v>8889</v>
      </c>
      <c r="E9408" t="s">
        <v>13</v>
      </c>
      <c r="F9408">
        <v>9</v>
      </c>
      <c r="G9408" s="1">
        <v>7.13</v>
      </c>
      <c r="H9408">
        <f>IF(INDEX(Sale_Promotions[[Code]:[Sale Price]],MATCH(Sales[[#This Row],[Code]],Sale_Promotions[Code],0),2)=0,Sales[[#This Row],[Price]],INDEX(Sale_Promotions[[Code]:[Sale Price]],MATCH(Sales[[#This Row],[Code]],Sale_Promotions[Code],0),2))</f>
        <v>7.13</v>
      </c>
      <c r="I9408">
        <f>Sales[[#This Row],[Total Inventory]]*Sales[[#This Row],[Sale_Price]]</f>
        <v>64.17</v>
      </c>
    </row>
    <row r="9409" spans="1:9" x14ac:dyDescent="0.25">
      <c r="A9409">
        <v>65145</v>
      </c>
      <c r="B9409" t="str">
        <f>INDEX( Table3[],MATCH(Sales[[#This Row],[Category]],Table3[Category],0),1)</f>
        <v>WINE</v>
      </c>
      <c r="C9409" t="s">
        <v>100</v>
      </c>
      <c r="D9409" t="s">
        <v>8890</v>
      </c>
      <c r="E9409" t="s">
        <v>23</v>
      </c>
      <c r="F9409">
        <v>161</v>
      </c>
      <c r="G9409" s="1">
        <v>16.989999999999998</v>
      </c>
      <c r="H9409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9409">
        <f>Sales[[#This Row],[Total Inventory]]*Sales[[#This Row],[Sale_Price]]</f>
        <v>2735.39</v>
      </c>
    </row>
    <row r="9410" spans="1:9" x14ac:dyDescent="0.25">
      <c r="A9410">
        <v>74190</v>
      </c>
      <c r="B9410" t="str">
        <f>INDEX( Table3[],MATCH(Sales[[#This Row],[Category]],Table3[Category],0),1)</f>
        <v>LIQUOR</v>
      </c>
      <c r="C9410" t="s">
        <v>37</v>
      </c>
      <c r="D9410" t="s">
        <v>8891</v>
      </c>
      <c r="E9410" t="s">
        <v>10</v>
      </c>
      <c r="F9410">
        <v>79</v>
      </c>
      <c r="G9410" s="1">
        <v>41.99</v>
      </c>
      <c r="H9410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9410">
        <f>Sales[[#This Row],[Total Inventory]]*Sales[[#This Row],[Sale_Price]]</f>
        <v>3317.21</v>
      </c>
    </row>
    <row r="9411" spans="1:9" x14ac:dyDescent="0.25">
      <c r="A9411">
        <v>26556</v>
      </c>
      <c r="B9411" t="str">
        <f>INDEX( Table3[],MATCH(Sales[[#This Row],[Category]],Table3[Category],0),1)</f>
        <v>BEER</v>
      </c>
      <c r="C9411" t="s">
        <v>11</v>
      </c>
      <c r="D9411" t="s">
        <v>8892</v>
      </c>
      <c r="E9411" t="s">
        <v>25</v>
      </c>
      <c r="F9411">
        <v>348</v>
      </c>
      <c r="G9411" s="1">
        <v>1.55</v>
      </c>
      <c r="H9411">
        <f>IF(INDEX(Sale_Promotions[[Code]:[Sale Price]],MATCH(Sales[[#This Row],[Code]],Sale_Promotions[Code],0),2)=0,Sales[[#This Row],[Price]],INDEX(Sale_Promotions[[Code]:[Sale Price]],MATCH(Sales[[#This Row],[Code]],Sale_Promotions[Code],0),2))</f>
        <v>1.55</v>
      </c>
      <c r="I9411">
        <f>Sales[[#This Row],[Total Inventory]]*Sales[[#This Row],[Sale_Price]]</f>
        <v>539.4</v>
      </c>
    </row>
    <row r="9412" spans="1:9" x14ac:dyDescent="0.25">
      <c r="A9412">
        <v>22136</v>
      </c>
      <c r="B9412" t="str">
        <f>INDEX( Table3[],MATCH(Sales[[#This Row],[Category]],Table3[Category],0),1)</f>
        <v>LIQUOR</v>
      </c>
      <c r="C9412" t="s">
        <v>35</v>
      </c>
      <c r="D9412" t="s">
        <v>8893</v>
      </c>
      <c r="E9412" t="s">
        <v>133</v>
      </c>
      <c r="F9412">
        <v>43</v>
      </c>
      <c r="G9412" s="1">
        <v>18.690000000000001</v>
      </c>
      <c r="H9412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9412">
        <f>Sales[[#This Row],[Total Inventory]]*Sales[[#This Row],[Sale_Price]]</f>
        <v>623.07000000000005</v>
      </c>
    </row>
    <row r="9413" spans="1:9" x14ac:dyDescent="0.25">
      <c r="A9413">
        <v>29638</v>
      </c>
      <c r="B9413" t="str">
        <f>INDEX( Table3[],MATCH(Sales[[#This Row],[Category]],Table3[Category],0),1)</f>
        <v>BEER</v>
      </c>
      <c r="C9413" t="s">
        <v>11</v>
      </c>
      <c r="D9413" t="s">
        <v>8894</v>
      </c>
      <c r="E9413" t="s">
        <v>10</v>
      </c>
      <c r="F9413">
        <v>0</v>
      </c>
      <c r="G9413" s="1">
        <v>23.85</v>
      </c>
      <c r="H9413">
        <f>IF(INDEX(Sale_Promotions[[Code]:[Sale Price]],MATCH(Sales[[#This Row],[Code]],Sale_Promotions[Code],0),2)=0,Sales[[#This Row],[Price]],INDEX(Sale_Promotions[[Code]:[Sale Price]],MATCH(Sales[[#This Row],[Code]],Sale_Promotions[Code],0),2))</f>
        <v>23.85</v>
      </c>
      <c r="I9413">
        <f>Sales[[#This Row],[Total Inventory]]*Sales[[#This Row],[Sale_Price]]</f>
        <v>0</v>
      </c>
    </row>
    <row r="9414" spans="1:9" x14ac:dyDescent="0.25">
      <c r="A9414">
        <v>336889</v>
      </c>
      <c r="B9414" t="str">
        <f>INDEX( Table3[],MATCH(Sales[[#This Row],[Category]],Table3[Category],0),1)</f>
        <v>WINE</v>
      </c>
      <c r="C9414" t="s">
        <v>17</v>
      </c>
      <c r="D9414" t="s">
        <v>8895</v>
      </c>
      <c r="E9414" t="s">
        <v>10</v>
      </c>
      <c r="F9414">
        <v>19</v>
      </c>
      <c r="G9414" s="1">
        <v>8.19</v>
      </c>
      <c r="H9414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9414">
        <f>Sales[[#This Row],[Total Inventory]]*Sales[[#This Row],[Sale_Price]]</f>
        <v>155.60999999999999</v>
      </c>
    </row>
    <row r="9415" spans="1:9" x14ac:dyDescent="0.25">
      <c r="A9415">
        <v>27413</v>
      </c>
      <c r="B9415" t="str">
        <f>INDEX( Table3[],MATCH(Sales[[#This Row],[Category]],Table3[Category],0),1)</f>
        <v>LIQUOR</v>
      </c>
      <c r="C9415" t="s">
        <v>14</v>
      </c>
      <c r="D9415" t="s">
        <v>8896</v>
      </c>
      <c r="E9415" t="s">
        <v>48</v>
      </c>
      <c r="F9415">
        <v>271</v>
      </c>
      <c r="G9415" s="1">
        <v>15.49</v>
      </c>
      <c r="H9415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9415">
        <f>Sales[[#This Row],[Total Inventory]]*Sales[[#This Row],[Sale_Price]]</f>
        <v>4197.79</v>
      </c>
    </row>
    <row r="9416" spans="1:9" x14ac:dyDescent="0.25">
      <c r="A9416">
        <v>408891</v>
      </c>
      <c r="B9416" t="str">
        <f>INDEX( Table3[],MATCH(Sales[[#This Row],[Category]],Table3[Category],0),1)</f>
        <v>WINE</v>
      </c>
      <c r="C9416" t="s">
        <v>17</v>
      </c>
      <c r="D9416" t="s">
        <v>8897</v>
      </c>
      <c r="E9416" t="s">
        <v>10</v>
      </c>
      <c r="F9416">
        <v>0</v>
      </c>
      <c r="G9416" s="1">
        <v>8.99</v>
      </c>
      <c r="H9416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9416">
        <f>Sales[[#This Row],[Total Inventory]]*Sales[[#This Row],[Sale_Price]]</f>
        <v>0</v>
      </c>
    </row>
    <row r="9417" spans="1:9" x14ac:dyDescent="0.25">
      <c r="A9417">
        <v>14400</v>
      </c>
      <c r="B9417" t="str">
        <f>INDEX( Table3[],MATCH(Sales[[#This Row],[Category]],Table3[Category],0),1)</f>
        <v>LIQUOR</v>
      </c>
      <c r="C9417" t="s">
        <v>198</v>
      </c>
      <c r="D9417" t="s">
        <v>8898</v>
      </c>
      <c r="E9417" t="s">
        <v>10</v>
      </c>
      <c r="F9417">
        <v>47</v>
      </c>
      <c r="G9417" s="1">
        <v>25.99</v>
      </c>
      <c r="H9417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9417">
        <f>Sales[[#This Row],[Total Inventory]]*Sales[[#This Row],[Sale_Price]]</f>
        <v>1221.53</v>
      </c>
    </row>
    <row r="9418" spans="1:9" x14ac:dyDescent="0.25">
      <c r="A9418">
        <v>26867</v>
      </c>
      <c r="B9418" t="str">
        <f>INDEX( Table3[],MATCH(Sales[[#This Row],[Category]],Table3[Category],0),1)</f>
        <v>WINE</v>
      </c>
      <c r="C9418" t="s">
        <v>8</v>
      </c>
      <c r="D9418" t="s">
        <v>8899</v>
      </c>
      <c r="E9418" t="s">
        <v>10</v>
      </c>
      <c r="F9418">
        <v>162</v>
      </c>
      <c r="G9418" s="1">
        <v>9.7899999999999991</v>
      </c>
      <c r="H941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9418">
        <f>Sales[[#This Row],[Total Inventory]]*Sales[[#This Row],[Sale_Price]]</f>
        <v>1585.9799999999998</v>
      </c>
    </row>
    <row r="9419" spans="1:9" x14ac:dyDescent="0.25">
      <c r="A9419">
        <v>304417</v>
      </c>
      <c r="B9419" t="str">
        <f>INDEX( Table3[],MATCH(Sales[[#This Row],[Category]],Table3[Category],0),1)</f>
        <v>WINE</v>
      </c>
      <c r="C9419" t="s">
        <v>85</v>
      </c>
      <c r="D9419" t="s">
        <v>8900</v>
      </c>
      <c r="E9419" t="s">
        <v>10</v>
      </c>
      <c r="F9419">
        <v>7</v>
      </c>
      <c r="G9419" s="1">
        <v>12.69</v>
      </c>
      <c r="H9419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9419">
        <f>Sales[[#This Row],[Total Inventory]]*Sales[[#This Row],[Sale_Price]]</f>
        <v>66.430000000000007</v>
      </c>
    </row>
    <row r="9420" spans="1:9" x14ac:dyDescent="0.25">
      <c r="A9420">
        <v>325952</v>
      </c>
      <c r="B9420" t="str">
        <f>INDEX( Table3[],MATCH(Sales[[#This Row],[Category]],Table3[Category],0),1)</f>
        <v>WINE</v>
      </c>
      <c r="C9420" t="s">
        <v>28</v>
      </c>
      <c r="D9420" t="s">
        <v>8901</v>
      </c>
      <c r="E9420" t="s">
        <v>10</v>
      </c>
      <c r="F9420">
        <v>154</v>
      </c>
      <c r="G9420" s="1">
        <v>10.79</v>
      </c>
      <c r="H9420">
        <f>IF(INDEX(Sale_Promotions[[Code]:[Sale Price]],MATCH(Sales[[#This Row],[Code]],Sale_Promotions[Code],0),2)=0,Sales[[#This Row],[Price]],INDEX(Sale_Promotions[[Code]:[Sale Price]],MATCH(Sales[[#This Row],[Code]],Sale_Promotions[Code],0),2))</f>
        <v>8.89</v>
      </c>
      <c r="I9420">
        <f>Sales[[#This Row],[Total Inventory]]*Sales[[#This Row],[Sale_Price]]</f>
        <v>1369.0600000000002</v>
      </c>
    </row>
    <row r="9421" spans="1:9" x14ac:dyDescent="0.25">
      <c r="A9421">
        <v>324515</v>
      </c>
      <c r="B9421" t="str">
        <f>INDEX( Table3[],MATCH(Sales[[#This Row],[Category]],Table3[Category],0),1)</f>
        <v>WINE</v>
      </c>
      <c r="C9421" t="s">
        <v>41</v>
      </c>
      <c r="D9421" t="s">
        <v>8902</v>
      </c>
      <c r="E9421" t="s">
        <v>10</v>
      </c>
      <c r="F9421">
        <v>58</v>
      </c>
      <c r="G9421" s="1">
        <v>12.99</v>
      </c>
      <c r="H942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9421">
        <f>Sales[[#This Row],[Total Inventory]]*Sales[[#This Row],[Sale_Price]]</f>
        <v>753.42</v>
      </c>
    </row>
    <row r="9422" spans="1:9" x14ac:dyDescent="0.25">
      <c r="A9422">
        <v>323892</v>
      </c>
      <c r="B9422" t="str">
        <f>INDEX( Table3[],MATCH(Sales[[#This Row],[Category]],Table3[Category],0),1)</f>
        <v>WINE</v>
      </c>
      <c r="C9422" t="s">
        <v>41</v>
      </c>
      <c r="D9422" t="s">
        <v>8903</v>
      </c>
      <c r="E9422" t="s">
        <v>10</v>
      </c>
      <c r="F9422">
        <v>0</v>
      </c>
      <c r="G9422" s="1">
        <v>10.99</v>
      </c>
      <c r="H942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422">
        <f>Sales[[#This Row],[Total Inventory]]*Sales[[#This Row],[Sale_Price]]</f>
        <v>0</v>
      </c>
    </row>
    <row r="9423" spans="1:9" x14ac:dyDescent="0.25">
      <c r="A9423">
        <v>23492</v>
      </c>
      <c r="B9423" t="str">
        <f>INDEX( Table3[],MATCH(Sales[[#This Row],[Category]],Table3[Category],0),1)</f>
        <v>BEER</v>
      </c>
      <c r="C9423" t="s">
        <v>11</v>
      </c>
      <c r="D9423" t="s">
        <v>8904</v>
      </c>
      <c r="E9423" t="s">
        <v>25</v>
      </c>
      <c r="F9423">
        <v>324</v>
      </c>
      <c r="G9423" s="1">
        <v>1.84</v>
      </c>
      <c r="H9423">
        <f>IF(INDEX(Sale_Promotions[[Code]:[Sale Price]],MATCH(Sales[[#This Row],[Code]],Sale_Promotions[Code],0),2)=0,Sales[[#This Row],[Price]],INDEX(Sale_Promotions[[Code]:[Sale Price]],MATCH(Sales[[#This Row],[Code]],Sale_Promotions[Code],0),2))</f>
        <v>1.84</v>
      </c>
      <c r="I9423">
        <f>Sales[[#This Row],[Total Inventory]]*Sales[[#This Row],[Sale_Price]]</f>
        <v>596.16000000000008</v>
      </c>
    </row>
    <row r="9424" spans="1:9" x14ac:dyDescent="0.25">
      <c r="A9424">
        <v>426726</v>
      </c>
      <c r="B9424" t="str">
        <f>INDEX( Table3[],MATCH(Sales[[#This Row],[Category]],Table3[Category],0),1)</f>
        <v>WINE</v>
      </c>
      <c r="C9424" t="s">
        <v>189</v>
      </c>
      <c r="D9424" t="s">
        <v>8905</v>
      </c>
      <c r="E9424" t="s">
        <v>10</v>
      </c>
      <c r="F9424">
        <v>152</v>
      </c>
      <c r="G9424" s="1">
        <v>12.99</v>
      </c>
      <c r="H942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9424">
        <f>Sales[[#This Row],[Total Inventory]]*Sales[[#This Row],[Sale_Price]]</f>
        <v>1974.48</v>
      </c>
    </row>
    <row r="9425" spans="1:9" x14ac:dyDescent="0.25">
      <c r="A9425">
        <v>50180</v>
      </c>
      <c r="B9425" t="str">
        <f>INDEX( Table3[],MATCH(Sales[[#This Row],[Category]],Table3[Category],0),1)</f>
        <v>LIQUOR</v>
      </c>
      <c r="C9425" t="s">
        <v>26</v>
      </c>
      <c r="D9425" t="s">
        <v>8119</v>
      </c>
      <c r="E9425" t="s">
        <v>16</v>
      </c>
      <c r="F9425">
        <v>352</v>
      </c>
      <c r="G9425" s="1">
        <v>25.99</v>
      </c>
      <c r="H942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9425">
        <f>Sales[[#This Row],[Total Inventory]]*Sales[[#This Row],[Sale_Price]]</f>
        <v>7740.48</v>
      </c>
    </row>
    <row r="9426" spans="1:9" x14ac:dyDescent="0.25">
      <c r="A9426">
        <v>10095</v>
      </c>
      <c r="B9426" t="str">
        <f>INDEX( Table3[],MATCH(Sales[[#This Row],[Category]],Table3[Category],0),1)</f>
        <v>BEER</v>
      </c>
      <c r="C9426" t="s">
        <v>11</v>
      </c>
      <c r="D9426" t="s">
        <v>8906</v>
      </c>
      <c r="E9426" t="s">
        <v>25</v>
      </c>
      <c r="F9426">
        <v>1344</v>
      </c>
      <c r="G9426" s="1">
        <v>1.5</v>
      </c>
      <c r="H9426">
        <f>IF(INDEX(Sale_Promotions[[Code]:[Sale Price]],MATCH(Sales[[#This Row],[Code]],Sale_Promotions[Code],0),2)=0,Sales[[#This Row],[Price]],INDEX(Sale_Promotions[[Code]:[Sale Price]],MATCH(Sales[[#This Row],[Code]],Sale_Promotions[Code],0),2))</f>
        <v>1.5</v>
      </c>
      <c r="I9426">
        <f>Sales[[#This Row],[Total Inventory]]*Sales[[#This Row],[Sale_Price]]</f>
        <v>2016</v>
      </c>
    </row>
    <row r="9427" spans="1:9" x14ac:dyDescent="0.25">
      <c r="A9427">
        <v>327691</v>
      </c>
      <c r="B9427" t="str">
        <f>INDEX( Table3[],MATCH(Sales[[#This Row],[Category]],Table3[Category],0),1)</f>
        <v>WINE</v>
      </c>
      <c r="C9427" t="s">
        <v>61</v>
      </c>
      <c r="D9427" t="s">
        <v>1519</v>
      </c>
      <c r="E9427" t="s">
        <v>10</v>
      </c>
      <c r="F9427">
        <v>96</v>
      </c>
      <c r="G9427" s="1">
        <v>22.99</v>
      </c>
      <c r="H9427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9427">
        <f>Sales[[#This Row],[Total Inventory]]*Sales[[#This Row],[Sale_Price]]</f>
        <v>2207.04</v>
      </c>
    </row>
    <row r="9428" spans="1:9" x14ac:dyDescent="0.25">
      <c r="A9428">
        <v>91308</v>
      </c>
      <c r="B9428" t="str">
        <f>INDEX( Table3[],MATCH(Sales[[#This Row],[Category]],Table3[Category],0),1)</f>
        <v>BEER</v>
      </c>
      <c r="C9428" t="s">
        <v>11</v>
      </c>
      <c r="D9428" t="s">
        <v>8907</v>
      </c>
      <c r="E9428" t="s">
        <v>25</v>
      </c>
      <c r="F9428">
        <v>0</v>
      </c>
      <c r="G9428" s="1">
        <v>1.63</v>
      </c>
      <c r="H9428">
        <f>IF(INDEX(Sale_Promotions[[Code]:[Sale Price]],MATCH(Sales[[#This Row],[Code]],Sale_Promotions[Code],0),2)=0,Sales[[#This Row],[Price]],INDEX(Sale_Promotions[[Code]:[Sale Price]],MATCH(Sales[[#This Row],[Code]],Sale_Promotions[Code],0),2))</f>
        <v>1.63</v>
      </c>
      <c r="I9428">
        <f>Sales[[#This Row],[Total Inventory]]*Sales[[#This Row],[Sale_Price]]</f>
        <v>0</v>
      </c>
    </row>
    <row r="9429" spans="1:9" x14ac:dyDescent="0.25">
      <c r="A9429">
        <v>322123</v>
      </c>
      <c r="B9429" t="str">
        <f>INDEX( Table3[],MATCH(Sales[[#This Row],[Category]],Table3[Category],0),1)</f>
        <v>WINE</v>
      </c>
      <c r="C9429" t="s">
        <v>31</v>
      </c>
      <c r="D9429" t="s">
        <v>8908</v>
      </c>
      <c r="E9429" t="s">
        <v>10</v>
      </c>
      <c r="F9429">
        <v>13</v>
      </c>
      <c r="G9429" s="1">
        <v>6.79</v>
      </c>
      <c r="H9429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9429">
        <f>Sales[[#This Row],[Total Inventory]]*Sales[[#This Row],[Sale_Price]]</f>
        <v>64.87</v>
      </c>
    </row>
    <row r="9430" spans="1:9" x14ac:dyDescent="0.25">
      <c r="A9430">
        <v>70332</v>
      </c>
      <c r="B9430" t="str">
        <f>INDEX( Table3[],MATCH(Sales[[#This Row],[Category]],Table3[Category],0),1)</f>
        <v>LIQUOR</v>
      </c>
      <c r="C9430" t="s">
        <v>37</v>
      </c>
      <c r="D9430" t="s">
        <v>8909</v>
      </c>
      <c r="E9430" t="s">
        <v>10</v>
      </c>
      <c r="F9430">
        <v>57</v>
      </c>
      <c r="G9430" s="1">
        <v>29.99</v>
      </c>
      <c r="H9430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9430">
        <f>Sales[[#This Row],[Total Inventory]]*Sales[[#This Row],[Sale_Price]]</f>
        <v>1709.4299999999998</v>
      </c>
    </row>
    <row r="9431" spans="1:9" x14ac:dyDescent="0.25">
      <c r="A9431">
        <v>350214</v>
      </c>
      <c r="B9431" t="str">
        <f>INDEX( Table3[],MATCH(Sales[[#This Row],[Category]],Table3[Category],0),1)</f>
        <v>WINE</v>
      </c>
      <c r="C9431" t="s">
        <v>85</v>
      </c>
      <c r="D9431" t="s">
        <v>8910</v>
      </c>
      <c r="E9431" t="s">
        <v>10</v>
      </c>
      <c r="F9431">
        <v>14</v>
      </c>
      <c r="G9431" s="1">
        <v>27.99</v>
      </c>
      <c r="H9431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9431">
        <f>Sales[[#This Row],[Total Inventory]]*Sales[[#This Row],[Sale_Price]]</f>
        <v>391.85999999999996</v>
      </c>
    </row>
    <row r="9432" spans="1:9" x14ac:dyDescent="0.25">
      <c r="A9432">
        <v>48777</v>
      </c>
      <c r="B9432" t="str">
        <f>INDEX( Table3[],MATCH(Sales[[#This Row],[Category]],Table3[Category],0),1)</f>
        <v>WINE</v>
      </c>
      <c r="C9432" t="s">
        <v>28</v>
      </c>
      <c r="D9432" t="s">
        <v>7073</v>
      </c>
      <c r="E9432" t="s">
        <v>10</v>
      </c>
      <c r="F9432">
        <v>41</v>
      </c>
      <c r="G9432" s="1">
        <v>28.99</v>
      </c>
      <c r="H9432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9432">
        <f>Sales[[#This Row],[Total Inventory]]*Sales[[#This Row],[Sale_Price]]</f>
        <v>1188.5899999999999</v>
      </c>
    </row>
    <row r="9433" spans="1:9" x14ac:dyDescent="0.25">
      <c r="A9433">
        <v>70767</v>
      </c>
      <c r="B9433" t="str">
        <f>INDEX( Table3[],MATCH(Sales[[#This Row],[Category]],Table3[Category],0),1)</f>
        <v>LIQUOR</v>
      </c>
      <c r="C9433" t="s">
        <v>26</v>
      </c>
      <c r="D9433" t="s">
        <v>8275</v>
      </c>
      <c r="E9433" t="s">
        <v>10</v>
      </c>
      <c r="F9433">
        <v>352</v>
      </c>
      <c r="G9433" s="1">
        <v>21.99</v>
      </c>
      <c r="H9433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9433">
        <f>Sales[[#This Row],[Total Inventory]]*Sales[[#This Row],[Sale_Price]]</f>
        <v>7388.48</v>
      </c>
    </row>
    <row r="9434" spans="1:9" x14ac:dyDescent="0.25">
      <c r="A9434">
        <v>70517</v>
      </c>
      <c r="B9434" t="str">
        <f>INDEX( Table3[],MATCH(Sales[[#This Row],[Category]],Table3[Category],0),1)</f>
        <v>LIQUOR</v>
      </c>
      <c r="C9434" t="s">
        <v>37</v>
      </c>
      <c r="D9434" t="s">
        <v>8911</v>
      </c>
      <c r="E9434" t="s">
        <v>16</v>
      </c>
      <c r="F9434">
        <v>133</v>
      </c>
      <c r="G9434" s="1">
        <v>14.99</v>
      </c>
      <c r="H9434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9434">
        <f>Sales[[#This Row],[Total Inventory]]*Sales[[#This Row],[Sale_Price]]</f>
        <v>1993.67</v>
      </c>
    </row>
    <row r="9435" spans="1:9" x14ac:dyDescent="0.25">
      <c r="A9435">
        <v>29939</v>
      </c>
      <c r="B9435" t="str">
        <f>INDEX( Table3[],MATCH(Sales[[#This Row],[Category]],Table3[Category],0),1)</f>
        <v>WINE</v>
      </c>
      <c r="C9435" t="s">
        <v>28</v>
      </c>
      <c r="D9435" t="s">
        <v>8912</v>
      </c>
      <c r="E9435" t="s">
        <v>10</v>
      </c>
      <c r="F9435">
        <v>331</v>
      </c>
      <c r="G9435" s="1">
        <v>16.989999999999998</v>
      </c>
      <c r="H9435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9435">
        <f>Sales[[#This Row],[Total Inventory]]*Sales[[#This Row],[Sale_Price]]</f>
        <v>5458.19</v>
      </c>
    </row>
    <row r="9436" spans="1:9" x14ac:dyDescent="0.25">
      <c r="A9436">
        <v>72711</v>
      </c>
      <c r="B9436" t="str">
        <f>INDEX( Table3[],MATCH(Sales[[#This Row],[Category]],Table3[Category],0),1)</f>
        <v>LIQUOR</v>
      </c>
      <c r="C9436" t="s">
        <v>37</v>
      </c>
      <c r="D9436" t="s">
        <v>8864</v>
      </c>
      <c r="E9436" t="s">
        <v>133</v>
      </c>
      <c r="F9436">
        <v>91</v>
      </c>
      <c r="G9436" s="1">
        <v>39.99</v>
      </c>
      <c r="H9436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9436">
        <f>Sales[[#This Row],[Total Inventory]]*Sales[[#This Row],[Sale_Price]]</f>
        <v>3639.09</v>
      </c>
    </row>
    <row r="9437" spans="1:9" x14ac:dyDescent="0.25">
      <c r="A9437">
        <v>49263</v>
      </c>
      <c r="B9437" t="str">
        <f>INDEX( Table3[],MATCH(Sales[[#This Row],[Category]],Table3[Category],0),1)</f>
        <v>WINE</v>
      </c>
      <c r="C9437" t="s">
        <v>163</v>
      </c>
      <c r="D9437" t="s">
        <v>8913</v>
      </c>
      <c r="E9437" t="s">
        <v>10</v>
      </c>
      <c r="F9437">
        <v>0</v>
      </c>
      <c r="G9437" s="1">
        <v>10.99</v>
      </c>
      <c r="H943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437">
        <f>Sales[[#This Row],[Total Inventory]]*Sales[[#This Row],[Sale_Price]]</f>
        <v>0</v>
      </c>
    </row>
    <row r="9438" spans="1:9" x14ac:dyDescent="0.25">
      <c r="A9438">
        <v>70209</v>
      </c>
      <c r="B9438" t="str">
        <f>INDEX( Table3[],MATCH(Sales[[#This Row],[Category]],Table3[Category],0),1)</f>
        <v>LIQUOR</v>
      </c>
      <c r="C9438" t="s">
        <v>37</v>
      </c>
      <c r="D9438" t="s">
        <v>8914</v>
      </c>
      <c r="E9438" t="s">
        <v>10</v>
      </c>
      <c r="F9438">
        <v>290</v>
      </c>
      <c r="G9438" s="1">
        <v>14.69</v>
      </c>
      <c r="H9438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9438">
        <f>Sales[[#This Row],[Total Inventory]]*Sales[[#This Row],[Sale_Price]]</f>
        <v>4260.0999999999995</v>
      </c>
    </row>
    <row r="9439" spans="1:9" x14ac:dyDescent="0.25">
      <c r="A9439">
        <v>74811</v>
      </c>
      <c r="B9439" t="str">
        <f>INDEX( Table3[],MATCH(Sales[[#This Row],[Category]],Table3[Category],0),1)</f>
        <v>LIQUOR</v>
      </c>
      <c r="C9439" t="s">
        <v>14</v>
      </c>
      <c r="D9439" t="s">
        <v>8915</v>
      </c>
      <c r="E9439" t="s">
        <v>10</v>
      </c>
      <c r="F9439">
        <v>728</v>
      </c>
      <c r="G9439" s="1">
        <v>34.99</v>
      </c>
      <c r="H9439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9439">
        <f>Sales[[#This Row],[Total Inventory]]*Sales[[#This Row],[Sale_Price]]</f>
        <v>23288.719999999998</v>
      </c>
    </row>
    <row r="9440" spans="1:9" x14ac:dyDescent="0.25">
      <c r="A9440">
        <v>82774</v>
      </c>
      <c r="B9440" t="str">
        <f>INDEX( Table3[],MATCH(Sales[[#This Row],[Category]],Table3[Category],0),1)</f>
        <v>WINE</v>
      </c>
      <c r="C9440" t="s">
        <v>61</v>
      </c>
      <c r="D9440" t="s">
        <v>8916</v>
      </c>
      <c r="E9440" t="s">
        <v>10</v>
      </c>
      <c r="F9440">
        <v>176</v>
      </c>
      <c r="G9440" s="1">
        <v>12.49</v>
      </c>
      <c r="H9440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9440">
        <f>Sales[[#This Row],[Total Inventory]]*Sales[[#This Row],[Sale_Price]]</f>
        <v>2198.2400000000002</v>
      </c>
    </row>
    <row r="9441" spans="1:9" x14ac:dyDescent="0.25">
      <c r="A9441">
        <v>346353</v>
      </c>
      <c r="B9441" t="str">
        <f>INDEX( Table3[],MATCH(Sales[[#This Row],[Category]],Table3[Category],0),1)</f>
        <v>LIQUOR</v>
      </c>
      <c r="C9441" t="s">
        <v>35</v>
      </c>
      <c r="D9441" t="s">
        <v>8917</v>
      </c>
      <c r="E9441" t="s">
        <v>10</v>
      </c>
      <c r="F9441">
        <v>26</v>
      </c>
      <c r="G9441" s="1">
        <v>29.99</v>
      </c>
      <c r="H9441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9441">
        <f>Sales[[#This Row],[Total Inventory]]*Sales[[#This Row],[Sale_Price]]</f>
        <v>779.74</v>
      </c>
    </row>
    <row r="9442" spans="1:9" x14ac:dyDescent="0.25">
      <c r="A9442">
        <v>82870</v>
      </c>
      <c r="B9442" t="str">
        <f>INDEX( Table3[],MATCH(Sales[[#This Row],[Category]],Table3[Category],0),1)</f>
        <v>WINE</v>
      </c>
      <c r="C9442" t="s">
        <v>28</v>
      </c>
      <c r="D9442" t="s">
        <v>8918</v>
      </c>
      <c r="E9442" t="s">
        <v>10</v>
      </c>
      <c r="F9442">
        <v>318</v>
      </c>
      <c r="G9442" s="1">
        <v>10.49</v>
      </c>
      <c r="H9442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9442">
        <f>Sales[[#This Row],[Total Inventory]]*Sales[[#This Row],[Sale_Price]]</f>
        <v>3335.82</v>
      </c>
    </row>
    <row r="9443" spans="1:9" x14ac:dyDescent="0.25">
      <c r="A9443">
        <v>24392</v>
      </c>
      <c r="B9443" t="str">
        <f>INDEX( Table3[],MATCH(Sales[[#This Row],[Category]],Table3[Category],0),1)</f>
        <v>LIQUOR</v>
      </c>
      <c r="C9443" t="s">
        <v>57</v>
      </c>
      <c r="D9443" t="s">
        <v>3454</v>
      </c>
      <c r="E9443" t="s">
        <v>10</v>
      </c>
      <c r="F9443">
        <v>25</v>
      </c>
      <c r="G9443" s="1">
        <v>15.49</v>
      </c>
      <c r="H9443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9443">
        <f>Sales[[#This Row],[Total Inventory]]*Sales[[#This Row],[Sale_Price]]</f>
        <v>387.25</v>
      </c>
    </row>
    <row r="9444" spans="1:9" x14ac:dyDescent="0.25">
      <c r="A9444">
        <v>12138</v>
      </c>
      <c r="B9444" t="str">
        <f>INDEX( Table3[],MATCH(Sales[[#This Row],[Category]],Table3[Category],0),1)</f>
        <v>WINE</v>
      </c>
      <c r="C9444" t="s">
        <v>28</v>
      </c>
      <c r="D9444" t="s">
        <v>8919</v>
      </c>
      <c r="E9444" t="s">
        <v>10</v>
      </c>
      <c r="F9444">
        <v>217</v>
      </c>
      <c r="G9444" s="1">
        <v>9.49</v>
      </c>
      <c r="H944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9444">
        <f>Sales[[#This Row],[Total Inventory]]*Sales[[#This Row],[Sale_Price]]</f>
        <v>1950.8300000000002</v>
      </c>
    </row>
    <row r="9445" spans="1:9" x14ac:dyDescent="0.25">
      <c r="A9445">
        <v>325510</v>
      </c>
      <c r="B9445" t="str">
        <f>INDEX( Table3[],MATCH(Sales[[#This Row],[Category]],Table3[Category],0),1)</f>
        <v>LIQUOR</v>
      </c>
      <c r="C9445" t="s">
        <v>26</v>
      </c>
      <c r="D9445" t="s">
        <v>8275</v>
      </c>
      <c r="E9445" t="s">
        <v>16</v>
      </c>
      <c r="F9445">
        <v>170</v>
      </c>
      <c r="G9445" s="1">
        <v>43.99</v>
      </c>
      <c r="H9445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9445">
        <f>Sales[[#This Row],[Total Inventory]]*Sales[[#This Row],[Sale_Price]]</f>
        <v>6458.3</v>
      </c>
    </row>
    <row r="9446" spans="1:9" x14ac:dyDescent="0.25">
      <c r="A9446">
        <v>38806</v>
      </c>
      <c r="B9446" t="str">
        <f>INDEX( Table3[],MATCH(Sales[[#This Row],[Category]],Table3[Category],0),1)</f>
        <v>LIQUOR</v>
      </c>
      <c r="C9446" t="s">
        <v>35</v>
      </c>
      <c r="D9446" t="s">
        <v>2175</v>
      </c>
      <c r="E9446" t="s">
        <v>133</v>
      </c>
      <c r="F9446">
        <v>267</v>
      </c>
      <c r="G9446" s="1">
        <v>8.19</v>
      </c>
      <c r="H9446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9446">
        <f>Sales[[#This Row],[Total Inventory]]*Sales[[#This Row],[Sale_Price]]</f>
        <v>2186.73</v>
      </c>
    </row>
    <row r="9447" spans="1:9" x14ac:dyDescent="0.25">
      <c r="A9447">
        <v>47520</v>
      </c>
      <c r="B9447" t="str">
        <f>INDEX( Table3[],MATCH(Sales[[#This Row],[Category]],Table3[Category],0),1)</f>
        <v>LIQUOR</v>
      </c>
      <c r="C9447" t="s">
        <v>57</v>
      </c>
      <c r="D9447" t="s">
        <v>8920</v>
      </c>
      <c r="E9447" t="s">
        <v>10</v>
      </c>
      <c r="F9447">
        <v>159</v>
      </c>
      <c r="G9447" s="1">
        <v>32.99</v>
      </c>
      <c r="H9447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9447">
        <f>Sales[[#This Row],[Total Inventory]]*Sales[[#This Row],[Sale_Price]]</f>
        <v>5245.4100000000008</v>
      </c>
    </row>
    <row r="9448" spans="1:9" x14ac:dyDescent="0.25">
      <c r="A9448">
        <v>315404</v>
      </c>
      <c r="B9448" t="str">
        <f>INDEX( Table3[],MATCH(Sales[[#This Row],[Category]],Table3[Category],0),1)</f>
        <v>WINE</v>
      </c>
      <c r="C9448" t="s">
        <v>8</v>
      </c>
      <c r="D9448" t="s">
        <v>8921</v>
      </c>
      <c r="E9448" t="s">
        <v>10</v>
      </c>
      <c r="F9448">
        <v>53</v>
      </c>
      <c r="G9448" s="1">
        <v>8.99</v>
      </c>
      <c r="H944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9448">
        <f>Sales[[#This Row],[Total Inventory]]*Sales[[#This Row],[Sale_Price]]</f>
        <v>476.47</v>
      </c>
    </row>
    <row r="9449" spans="1:9" x14ac:dyDescent="0.25">
      <c r="A9449">
        <v>47786</v>
      </c>
      <c r="B9449" t="str">
        <f>INDEX( Table3[],MATCH(Sales[[#This Row],[Category]],Table3[Category],0),1)</f>
        <v>WINE</v>
      </c>
      <c r="C9449" t="s">
        <v>64</v>
      </c>
      <c r="D9449" t="s">
        <v>8922</v>
      </c>
      <c r="E9449" t="s">
        <v>133</v>
      </c>
      <c r="F9449">
        <v>84</v>
      </c>
      <c r="G9449" s="1">
        <v>29.99</v>
      </c>
      <c r="H9449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9449">
        <f>Sales[[#This Row],[Total Inventory]]*Sales[[#This Row],[Sale_Price]]</f>
        <v>2519.16</v>
      </c>
    </row>
    <row r="9450" spans="1:9" x14ac:dyDescent="0.25">
      <c r="A9450">
        <v>82789</v>
      </c>
      <c r="B9450" t="str">
        <f>INDEX( Table3[],MATCH(Sales[[#This Row],[Category]],Table3[Category],0),1)</f>
        <v>WINE</v>
      </c>
      <c r="C9450" t="s">
        <v>61</v>
      </c>
      <c r="D9450" t="s">
        <v>8923</v>
      </c>
      <c r="E9450" t="s">
        <v>10</v>
      </c>
      <c r="F9450">
        <v>99</v>
      </c>
      <c r="G9450" s="1">
        <v>13.99</v>
      </c>
      <c r="H9450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9450">
        <f>Sales[[#This Row],[Total Inventory]]*Sales[[#This Row],[Sale_Price]]</f>
        <v>1236.51</v>
      </c>
    </row>
    <row r="9451" spans="1:9" x14ac:dyDescent="0.25">
      <c r="A9451">
        <v>78298</v>
      </c>
      <c r="B9451" t="str">
        <f>INDEX( Table3[],MATCH(Sales[[#This Row],[Category]],Table3[Category],0),1)</f>
        <v>WINE</v>
      </c>
      <c r="C9451" t="s">
        <v>31</v>
      </c>
      <c r="D9451" t="s">
        <v>8924</v>
      </c>
      <c r="E9451" t="s">
        <v>10</v>
      </c>
      <c r="F9451">
        <v>487</v>
      </c>
      <c r="G9451" s="1">
        <v>19.489999999999998</v>
      </c>
      <c r="H9451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9451">
        <f>Sales[[#This Row],[Total Inventory]]*Sales[[#This Row],[Sale_Price]]</f>
        <v>9491.6299999999992</v>
      </c>
    </row>
    <row r="9452" spans="1:9" x14ac:dyDescent="0.25">
      <c r="A9452">
        <v>57363</v>
      </c>
      <c r="B9452" t="str">
        <f>INDEX( Table3[],MATCH(Sales[[#This Row],[Category]],Table3[Category],0),1)</f>
        <v>LIQUOR</v>
      </c>
      <c r="C9452" t="s">
        <v>37</v>
      </c>
      <c r="D9452" t="s">
        <v>8925</v>
      </c>
      <c r="E9452" t="s">
        <v>10</v>
      </c>
      <c r="F9452">
        <v>31</v>
      </c>
      <c r="G9452" s="1">
        <v>29.99</v>
      </c>
      <c r="H9452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9452">
        <f>Sales[[#This Row],[Total Inventory]]*Sales[[#This Row],[Sale_Price]]</f>
        <v>929.68999999999994</v>
      </c>
    </row>
    <row r="9453" spans="1:9" x14ac:dyDescent="0.25">
      <c r="A9453">
        <v>35483</v>
      </c>
      <c r="B9453" t="str">
        <f>INDEX( Table3[],MATCH(Sales[[#This Row],[Category]],Table3[Category],0),1)</f>
        <v>LIQUOR</v>
      </c>
      <c r="C9453" t="s">
        <v>37</v>
      </c>
      <c r="D9453" t="s">
        <v>8926</v>
      </c>
      <c r="E9453" t="s">
        <v>133</v>
      </c>
      <c r="F9453">
        <v>773</v>
      </c>
      <c r="G9453" s="1">
        <v>6.49</v>
      </c>
      <c r="H9453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9453">
        <f>Sales[[#This Row],[Total Inventory]]*Sales[[#This Row],[Sale_Price]]</f>
        <v>5016.7700000000004</v>
      </c>
    </row>
    <row r="9454" spans="1:9" x14ac:dyDescent="0.25">
      <c r="A9454">
        <v>20085</v>
      </c>
      <c r="B9454" t="str">
        <f>INDEX( Table3[],MATCH(Sales[[#This Row],[Category]],Table3[Category],0),1)</f>
        <v>BEER</v>
      </c>
      <c r="C9454" t="s">
        <v>11</v>
      </c>
      <c r="D9454" t="s">
        <v>8927</v>
      </c>
      <c r="E9454" t="s">
        <v>25</v>
      </c>
      <c r="F9454">
        <v>167</v>
      </c>
      <c r="G9454" s="1">
        <v>1.6</v>
      </c>
      <c r="H9454">
        <f>IF(INDEX(Sale_Promotions[[Code]:[Sale Price]],MATCH(Sales[[#This Row],[Code]],Sale_Promotions[Code],0),2)=0,Sales[[#This Row],[Price]],INDEX(Sale_Promotions[[Code]:[Sale Price]],MATCH(Sales[[#This Row],[Code]],Sale_Promotions[Code],0),2))</f>
        <v>1.6</v>
      </c>
      <c r="I9454">
        <f>Sales[[#This Row],[Total Inventory]]*Sales[[#This Row],[Sale_Price]]</f>
        <v>267.2</v>
      </c>
    </row>
    <row r="9455" spans="1:9" x14ac:dyDescent="0.25">
      <c r="A9455">
        <v>11142</v>
      </c>
      <c r="B9455" t="str">
        <f>INDEX( Table3[],MATCH(Sales[[#This Row],[Category]],Table3[Category],0),1)</f>
        <v>WINE</v>
      </c>
      <c r="C9455" t="s">
        <v>61</v>
      </c>
      <c r="D9455" t="s">
        <v>8928</v>
      </c>
      <c r="E9455" t="s">
        <v>10</v>
      </c>
      <c r="F9455">
        <v>300</v>
      </c>
      <c r="G9455" s="1">
        <v>23.99</v>
      </c>
      <c r="H9455">
        <f>IF(INDEX(Sale_Promotions[[Code]:[Sale Price]],MATCH(Sales[[#This Row],[Code]],Sale_Promotions[Code],0),2)=0,Sales[[#This Row],[Price]],INDEX(Sale_Promotions[[Code]:[Sale Price]],MATCH(Sales[[#This Row],[Code]],Sale_Promotions[Code],0),2))</f>
        <v>23.29</v>
      </c>
      <c r="I9455">
        <f>Sales[[#This Row],[Total Inventory]]*Sales[[#This Row],[Sale_Price]]</f>
        <v>6987</v>
      </c>
    </row>
    <row r="9456" spans="1:9" x14ac:dyDescent="0.25">
      <c r="A9456">
        <v>71666</v>
      </c>
      <c r="B9456" t="str">
        <f>INDEX( Table3[],MATCH(Sales[[#This Row],[Category]],Table3[Category],0),1)</f>
        <v>LIQUOR</v>
      </c>
      <c r="C9456" t="s">
        <v>37</v>
      </c>
      <c r="D9456" t="s">
        <v>8929</v>
      </c>
      <c r="E9456" t="s">
        <v>10</v>
      </c>
      <c r="F9456">
        <v>116</v>
      </c>
      <c r="G9456" s="1">
        <v>12.79</v>
      </c>
      <c r="H9456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9456">
        <f>Sales[[#This Row],[Total Inventory]]*Sales[[#This Row],[Sale_Price]]</f>
        <v>1483.6399999999999</v>
      </c>
    </row>
    <row r="9457" spans="1:9" x14ac:dyDescent="0.25">
      <c r="A9457">
        <v>10480</v>
      </c>
      <c r="B9457" t="str">
        <f>INDEX( Table3[],MATCH(Sales[[#This Row],[Category]],Table3[Category],0),1)</f>
        <v>WINE</v>
      </c>
      <c r="C9457" t="s">
        <v>53</v>
      </c>
      <c r="D9457" t="s">
        <v>8930</v>
      </c>
      <c r="E9457" t="s">
        <v>10</v>
      </c>
      <c r="F9457">
        <v>92</v>
      </c>
      <c r="G9457" s="1">
        <v>46.99</v>
      </c>
      <c r="H9457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9457">
        <f>Sales[[#This Row],[Total Inventory]]*Sales[[#This Row],[Sale_Price]]</f>
        <v>4323.08</v>
      </c>
    </row>
    <row r="9458" spans="1:9" x14ac:dyDescent="0.25">
      <c r="A9458">
        <v>84532</v>
      </c>
      <c r="B9458" t="str">
        <f>INDEX( Table3[],MATCH(Sales[[#This Row],[Category]],Table3[Category],0),1)</f>
        <v>WINE</v>
      </c>
      <c r="C9458" t="s">
        <v>61</v>
      </c>
      <c r="D9458" t="s">
        <v>8931</v>
      </c>
      <c r="E9458" t="s">
        <v>10</v>
      </c>
      <c r="F9458">
        <v>92</v>
      </c>
      <c r="G9458" s="1">
        <v>9.99</v>
      </c>
      <c r="H9458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9458">
        <f>Sales[[#This Row],[Total Inventory]]*Sales[[#This Row],[Sale_Price]]</f>
        <v>873.08</v>
      </c>
    </row>
    <row r="9459" spans="1:9" x14ac:dyDescent="0.25">
      <c r="A9459">
        <v>80538</v>
      </c>
      <c r="B9459" t="str">
        <f>INDEX( Table3[],MATCH(Sales[[#This Row],[Category]],Table3[Category],0),1)</f>
        <v>WINE</v>
      </c>
      <c r="C9459" t="s">
        <v>61</v>
      </c>
      <c r="D9459" t="s">
        <v>8932</v>
      </c>
      <c r="E9459" t="s">
        <v>10</v>
      </c>
      <c r="F9459">
        <v>342</v>
      </c>
      <c r="G9459" s="1">
        <v>15.49</v>
      </c>
      <c r="H9459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9459">
        <f>Sales[[#This Row],[Total Inventory]]*Sales[[#This Row],[Sale_Price]]</f>
        <v>5297.58</v>
      </c>
    </row>
    <row r="9460" spans="1:9" x14ac:dyDescent="0.25">
      <c r="A9460">
        <v>84755</v>
      </c>
      <c r="B9460" t="str">
        <f>INDEX( Table3[],MATCH(Sales[[#This Row],[Category]],Table3[Category],0),1)</f>
        <v>WINE</v>
      </c>
      <c r="C9460" t="s">
        <v>163</v>
      </c>
      <c r="D9460" t="s">
        <v>6846</v>
      </c>
      <c r="E9460" t="s">
        <v>23</v>
      </c>
      <c r="F9460">
        <v>181</v>
      </c>
      <c r="G9460" s="1">
        <v>14.99</v>
      </c>
      <c r="H9460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9460">
        <f>Sales[[#This Row],[Total Inventory]]*Sales[[#This Row],[Sale_Price]]</f>
        <v>2713.19</v>
      </c>
    </row>
    <row r="9461" spans="1:9" x14ac:dyDescent="0.25">
      <c r="A9461">
        <v>87440</v>
      </c>
      <c r="B9461" t="str">
        <f>INDEX( Table3[],MATCH(Sales[[#This Row],[Category]],Table3[Category],0),1)</f>
        <v>WINE</v>
      </c>
      <c r="C9461" t="s">
        <v>43</v>
      </c>
      <c r="D9461" t="s">
        <v>8933</v>
      </c>
      <c r="E9461" t="s">
        <v>10</v>
      </c>
      <c r="F9461">
        <v>1356</v>
      </c>
      <c r="G9461" s="1">
        <v>7.19</v>
      </c>
      <c r="H9461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9461">
        <f>Sales[[#This Row],[Total Inventory]]*Sales[[#This Row],[Sale_Price]]</f>
        <v>8122.4400000000005</v>
      </c>
    </row>
    <row r="9462" spans="1:9" x14ac:dyDescent="0.25">
      <c r="A9462">
        <v>72326</v>
      </c>
      <c r="B9462" t="str">
        <f>INDEX( Table3[],MATCH(Sales[[#This Row],[Category]],Table3[Category],0),1)</f>
        <v>LIQUOR</v>
      </c>
      <c r="C9462" t="s">
        <v>57</v>
      </c>
      <c r="D9462" t="s">
        <v>8934</v>
      </c>
      <c r="E9462" t="s">
        <v>16</v>
      </c>
      <c r="F9462">
        <v>196</v>
      </c>
      <c r="G9462" s="1">
        <v>53.99</v>
      </c>
      <c r="H9462">
        <f>IF(INDEX(Sale_Promotions[[Code]:[Sale Price]],MATCH(Sales[[#This Row],[Code]],Sale_Promotions[Code],0),2)=0,Sales[[#This Row],[Price]],INDEX(Sale_Promotions[[Code]:[Sale Price]],MATCH(Sales[[#This Row],[Code]],Sale_Promotions[Code],0),2))</f>
        <v>53.99</v>
      </c>
      <c r="I9462">
        <f>Sales[[#This Row],[Total Inventory]]*Sales[[#This Row],[Sale_Price]]</f>
        <v>10582.04</v>
      </c>
    </row>
    <row r="9463" spans="1:9" x14ac:dyDescent="0.25">
      <c r="A9463">
        <v>305919</v>
      </c>
      <c r="B9463" t="str">
        <f>INDEX( Table3[],MATCH(Sales[[#This Row],[Category]],Table3[Category],0),1)</f>
        <v>WINE</v>
      </c>
      <c r="C9463" t="s">
        <v>41</v>
      </c>
      <c r="D9463" t="s">
        <v>8935</v>
      </c>
      <c r="E9463" t="s">
        <v>10</v>
      </c>
      <c r="F9463">
        <v>0</v>
      </c>
      <c r="G9463" s="1">
        <v>8.59</v>
      </c>
      <c r="H9463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9463">
        <f>Sales[[#This Row],[Total Inventory]]*Sales[[#This Row],[Sale_Price]]</f>
        <v>0</v>
      </c>
    </row>
    <row r="9464" spans="1:9" x14ac:dyDescent="0.25">
      <c r="A9464">
        <v>98833</v>
      </c>
      <c r="B9464" t="str">
        <f>INDEX( Table3[],MATCH(Sales[[#This Row],[Category]],Table3[Category],0),1)</f>
        <v>BEER</v>
      </c>
      <c r="C9464" t="s">
        <v>11</v>
      </c>
      <c r="D9464" t="s">
        <v>8936</v>
      </c>
      <c r="E9464" t="s">
        <v>10</v>
      </c>
      <c r="F9464">
        <v>15</v>
      </c>
      <c r="G9464" s="1">
        <v>11.12</v>
      </c>
      <c r="H9464">
        <f>IF(INDEX(Sale_Promotions[[Code]:[Sale Price]],MATCH(Sales[[#This Row],[Code]],Sale_Promotions[Code],0),2)=0,Sales[[#This Row],[Price]],INDEX(Sale_Promotions[[Code]:[Sale Price]],MATCH(Sales[[#This Row],[Code]],Sale_Promotions[Code],0),2))</f>
        <v>11.12</v>
      </c>
      <c r="I9464">
        <f>Sales[[#This Row],[Total Inventory]]*Sales[[#This Row],[Sale_Price]]</f>
        <v>166.79999999999998</v>
      </c>
    </row>
    <row r="9465" spans="1:9" x14ac:dyDescent="0.25">
      <c r="A9465">
        <v>74713</v>
      </c>
      <c r="B9465" t="str">
        <f>INDEX( Table3[],MATCH(Sales[[#This Row],[Category]],Table3[Category],0),1)</f>
        <v>WINE</v>
      </c>
      <c r="C9465" t="s">
        <v>163</v>
      </c>
      <c r="D9465" t="s">
        <v>8937</v>
      </c>
      <c r="E9465" t="s">
        <v>10</v>
      </c>
      <c r="F9465">
        <v>561</v>
      </c>
      <c r="G9465" s="1">
        <v>6.79</v>
      </c>
      <c r="H9465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9465">
        <f>Sales[[#This Row],[Total Inventory]]*Sales[[#This Row],[Sale_Price]]</f>
        <v>3809.19</v>
      </c>
    </row>
    <row r="9466" spans="1:9" x14ac:dyDescent="0.25">
      <c r="A9466">
        <v>11392</v>
      </c>
      <c r="B9466" t="str">
        <f>INDEX( Table3[],MATCH(Sales[[#This Row],[Category]],Table3[Category],0),1)</f>
        <v>LIQUOR</v>
      </c>
      <c r="C9466" t="s">
        <v>245</v>
      </c>
      <c r="D9466" t="s">
        <v>8938</v>
      </c>
      <c r="E9466" t="s">
        <v>10</v>
      </c>
      <c r="F9466">
        <v>0</v>
      </c>
      <c r="G9466" s="1">
        <v>37.99</v>
      </c>
      <c r="H9466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9466">
        <f>Sales[[#This Row],[Total Inventory]]*Sales[[#This Row],[Sale_Price]]</f>
        <v>0</v>
      </c>
    </row>
    <row r="9467" spans="1:9" x14ac:dyDescent="0.25">
      <c r="A9467">
        <v>86754</v>
      </c>
      <c r="B9467" t="str">
        <f>INDEX( Table3[],MATCH(Sales[[#This Row],[Category]],Table3[Category],0),1)</f>
        <v>BEER</v>
      </c>
      <c r="C9467" t="s">
        <v>11</v>
      </c>
      <c r="D9467" t="s">
        <v>8939</v>
      </c>
      <c r="E9467" t="s">
        <v>859</v>
      </c>
      <c r="F9467">
        <v>75</v>
      </c>
      <c r="G9467" s="1">
        <v>1.01</v>
      </c>
      <c r="H9467">
        <f>IF(INDEX(Sale_Promotions[[Code]:[Sale Price]],MATCH(Sales[[#This Row],[Code]],Sale_Promotions[Code],0),2)=0,Sales[[#This Row],[Price]],INDEX(Sale_Promotions[[Code]:[Sale Price]],MATCH(Sales[[#This Row],[Code]],Sale_Promotions[Code],0),2))</f>
        <v>1.01</v>
      </c>
      <c r="I9467">
        <f>Sales[[#This Row],[Total Inventory]]*Sales[[#This Row],[Sale_Price]]</f>
        <v>75.75</v>
      </c>
    </row>
    <row r="9468" spans="1:9" x14ac:dyDescent="0.25">
      <c r="A9468">
        <v>311109</v>
      </c>
      <c r="B9468" t="str">
        <f>INDEX( Table3[],MATCH(Sales[[#This Row],[Category]],Table3[Category],0),1)</f>
        <v>WINE</v>
      </c>
      <c r="C9468" t="s">
        <v>53</v>
      </c>
      <c r="D9468" t="s">
        <v>8940</v>
      </c>
      <c r="E9468" t="s">
        <v>10</v>
      </c>
      <c r="F9468">
        <v>8</v>
      </c>
      <c r="G9468" s="1">
        <v>24.99</v>
      </c>
      <c r="H9468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9468">
        <f>Sales[[#This Row],[Total Inventory]]*Sales[[#This Row],[Sale_Price]]</f>
        <v>199.92</v>
      </c>
    </row>
    <row r="9469" spans="1:9" x14ac:dyDescent="0.25">
      <c r="A9469">
        <v>351008</v>
      </c>
      <c r="B9469" t="str">
        <f>INDEX( Table3[],MATCH(Sales[[#This Row],[Category]],Table3[Category],0),1)</f>
        <v>WINE</v>
      </c>
      <c r="C9469" t="s">
        <v>41</v>
      </c>
      <c r="D9469" t="s">
        <v>8941</v>
      </c>
      <c r="E9469" t="s">
        <v>10</v>
      </c>
      <c r="F9469">
        <v>0</v>
      </c>
      <c r="G9469" s="1">
        <v>11.49</v>
      </c>
      <c r="H9469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9469">
        <f>Sales[[#This Row],[Total Inventory]]*Sales[[#This Row],[Sale_Price]]</f>
        <v>0</v>
      </c>
    </row>
    <row r="9470" spans="1:9" x14ac:dyDescent="0.25">
      <c r="A9470">
        <v>43359</v>
      </c>
      <c r="B9470" t="str">
        <f>INDEX( Table3[],MATCH(Sales[[#This Row],[Category]],Table3[Category],0),1)</f>
        <v>WINE</v>
      </c>
      <c r="C9470" t="s">
        <v>31</v>
      </c>
      <c r="D9470" t="s">
        <v>8942</v>
      </c>
      <c r="E9470" t="s">
        <v>10</v>
      </c>
      <c r="F9470">
        <v>0</v>
      </c>
      <c r="G9470" s="1">
        <v>11.49</v>
      </c>
      <c r="H9470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9470">
        <f>Sales[[#This Row],[Total Inventory]]*Sales[[#This Row],[Sale_Price]]</f>
        <v>0</v>
      </c>
    </row>
    <row r="9471" spans="1:9" x14ac:dyDescent="0.25">
      <c r="A9471">
        <v>40207</v>
      </c>
      <c r="B9471" t="str">
        <f>INDEX( Table3[],MATCH(Sales[[#This Row],[Category]],Table3[Category],0),1)</f>
        <v>WINE</v>
      </c>
      <c r="C9471" t="s">
        <v>53</v>
      </c>
      <c r="D9471" t="s">
        <v>6062</v>
      </c>
      <c r="E9471" t="s">
        <v>16</v>
      </c>
      <c r="F9471">
        <v>257</v>
      </c>
      <c r="G9471" s="1">
        <v>22.99</v>
      </c>
      <c r="H9471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9471">
        <f>Sales[[#This Row],[Total Inventory]]*Sales[[#This Row],[Sale_Price]]</f>
        <v>5908.4299999999994</v>
      </c>
    </row>
    <row r="9472" spans="1:9" x14ac:dyDescent="0.25">
      <c r="A9472">
        <v>80819</v>
      </c>
      <c r="B9472" t="str">
        <f>INDEX( Table3[],MATCH(Sales[[#This Row],[Category]],Table3[Category],0),1)</f>
        <v>WINE</v>
      </c>
      <c r="C9472" t="s">
        <v>61</v>
      </c>
      <c r="D9472" t="s">
        <v>8943</v>
      </c>
      <c r="E9472" t="s">
        <v>10</v>
      </c>
      <c r="F9472">
        <v>58</v>
      </c>
      <c r="G9472" s="1">
        <v>20.99</v>
      </c>
      <c r="H9472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9472">
        <f>Sales[[#This Row],[Total Inventory]]*Sales[[#This Row],[Sale_Price]]</f>
        <v>1217.4199999999998</v>
      </c>
    </row>
    <row r="9473" spans="1:9" x14ac:dyDescent="0.25">
      <c r="A9473">
        <v>85197</v>
      </c>
      <c r="B9473" t="str">
        <f>INDEX( Table3[],MATCH(Sales[[#This Row],[Category]],Table3[Category],0),1)</f>
        <v>WINE</v>
      </c>
      <c r="C9473" t="s">
        <v>83</v>
      </c>
      <c r="D9473" t="s">
        <v>8944</v>
      </c>
      <c r="E9473" t="s">
        <v>1183</v>
      </c>
      <c r="F9473">
        <v>135</v>
      </c>
      <c r="G9473" s="1">
        <v>15.49</v>
      </c>
      <c r="H9473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9473">
        <f>Sales[[#This Row],[Total Inventory]]*Sales[[#This Row],[Sale_Price]]</f>
        <v>2091.15</v>
      </c>
    </row>
    <row r="9474" spans="1:9" x14ac:dyDescent="0.25">
      <c r="A9474">
        <v>77135</v>
      </c>
      <c r="B9474" t="str">
        <f>INDEX( Table3[],MATCH(Sales[[#This Row],[Category]],Table3[Category],0),1)</f>
        <v>WINE</v>
      </c>
      <c r="C9474" t="s">
        <v>28</v>
      </c>
      <c r="D9474" t="s">
        <v>8945</v>
      </c>
      <c r="E9474" t="s">
        <v>23</v>
      </c>
      <c r="F9474">
        <v>250</v>
      </c>
      <c r="G9474" s="1">
        <v>10.99</v>
      </c>
      <c r="H947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474">
        <f>Sales[[#This Row],[Total Inventory]]*Sales[[#This Row],[Sale_Price]]</f>
        <v>2747.5</v>
      </c>
    </row>
    <row r="9475" spans="1:9" x14ac:dyDescent="0.25">
      <c r="A9475">
        <v>397121</v>
      </c>
      <c r="B9475" t="str">
        <f>INDEX( Table3[],MATCH(Sales[[#This Row],[Category]],Table3[Category],0),1)</f>
        <v>WINE</v>
      </c>
      <c r="C9475" t="s">
        <v>61</v>
      </c>
      <c r="D9475" t="s">
        <v>8946</v>
      </c>
      <c r="E9475" t="s">
        <v>10</v>
      </c>
      <c r="F9475">
        <v>66</v>
      </c>
      <c r="G9475" s="1">
        <v>23.99</v>
      </c>
      <c r="H9475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9475">
        <f>Sales[[#This Row],[Total Inventory]]*Sales[[#This Row],[Sale_Price]]</f>
        <v>1583.34</v>
      </c>
    </row>
    <row r="9476" spans="1:9" x14ac:dyDescent="0.25">
      <c r="A9476">
        <v>63924</v>
      </c>
      <c r="B9476" t="str">
        <f>INDEX( Table3[],MATCH(Sales[[#This Row],[Category]],Table3[Category],0),1)</f>
        <v>WINE</v>
      </c>
      <c r="C9476" t="s">
        <v>163</v>
      </c>
      <c r="D9476" t="s">
        <v>8947</v>
      </c>
      <c r="E9476" t="s">
        <v>10</v>
      </c>
      <c r="F9476">
        <v>0</v>
      </c>
      <c r="G9476" s="1">
        <v>79.989999999999995</v>
      </c>
      <c r="H9476">
        <f>IF(INDEX(Sale_Promotions[[Code]:[Sale Price]],MATCH(Sales[[#This Row],[Code]],Sale_Promotions[Code],0),2)=0,Sales[[#This Row],[Price]],INDEX(Sale_Promotions[[Code]:[Sale Price]],MATCH(Sales[[#This Row],[Code]],Sale_Promotions[Code],0),2))</f>
        <v>79.989999999999995</v>
      </c>
      <c r="I9476">
        <f>Sales[[#This Row],[Total Inventory]]*Sales[[#This Row],[Sale_Price]]</f>
        <v>0</v>
      </c>
    </row>
    <row r="9477" spans="1:9" x14ac:dyDescent="0.25">
      <c r="A9477">
        <v>80293</v>
      </c>
      <c r="B9477" t="str">
        <f>INDEX( Table3[],MATCH(Sales[[#This Row],[Category]],Table3[Category],0),1)</f>
        <v>WINE</v>
      </c>
      <c r="C9477" t="s">
        <v>28</v>
      </c>
      <c r="D9477" t="s">
        <v>8948</v>
      </c>
      <c r="E9477" t="s">
        <v>1183</v>
      </c>
      <c r="F9477">
        <v>107</v>
      </c>
      <c r="G9477" s="1">
        <v>19.690000000000001</v>
      </c>
      <c r="H9477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9477">
        <f>Sales[[#This Row],[Total Inventory]]*Sales[[#This Row],[Sale_Price]]</f>
        <v>1817.9299999999998</v>
      </c>
    </row>
    <row r="9478" spans="1:9" x14ac:dyDescent="0.25">
      <c r="A9478">
        <v>87106</v>
      </c>
      <c r="B9478" t="str">
        <f>INDEX( Table3[],MATCH(Sales[[#This Row],[Category]],Table3[Category],0),1)</f>
        <v>WINE</v>
      </c>
      <c r="C9478" t="s">
        <v>43</v>
      </c>
      <c r="D9478" t="s">
        <v>8949</v>
      </c>
      <c r="E9478" t="s">
        <v>10</v>
      </c>
      <c r="F9478">
        <v>185</v>
      </c>
      <c r="G9478" s="1">
        <v>19.989999999999998</v>
      </c>
      <c r="H9478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9478">
        <f>Sales[[#This Row],[Total Inventory]]*Sales[[#This Row],[Sale_Price]]</f>
        <v>3698.1499999999996</v>
      </c>
    </row>
    <row r="9479" spans="1:9" x14ac:dyDescent="0.25">
      <c r="A9479">
        <v>100200</v>
      </c>
      <c r="B9479" t="str">
        <f>INDEX( Table3[],MATCH(Sales[[#This Row],[Category]],Table3[Category],0),1)</f>
        <v>OTHER</v>
      </c>
      <c r="C9479" t="s">
        <v>75</v>
      </c>
      <c r="D9479" t="s">
        <v>8950</v>
      </c>
      <c r="E9479" t="s">
        <v>10</v>
      </c>
      <c r="F9479">
        <v>16</v>
      </c>
      <c r="G9479" s="1">
        <v>16.489999999999998</v>
      </c>
      <c r="H9479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9479">
        <f>Sales[[#This Row],[Total Inventory]]*Sales[[#This Row],[Sale_Price]]</f>
        <v>263.83999999999997</v>
      </c>
    </row>
    <row r="9480" spans="1:9" x14ac:dyDescent="0.25">
      <c r="A9480">
        <v>347739</v>
      </c>
      <c r="B9480" t="str">
        <f>INDEX( Table3[],MATCH(Sales[[#This Row],[Category]],Table3[Category],0),1)</f>
        <v>LIQUOR</v>
      </c>
      <c r="C9480" t="s">
        <v>37</v>
      </c>
      <c r="D9480" t="s">
        <v>8951</v>
      </c>
      <c r="E9480" t="s">
        <v>16</v>
      </c>
      <c r="F9480">
        <v>165</v>
      </c>
      <c r="G9480" s="1">
        <v>15.99</v>
      </c>
      <c r="H9480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9480">
        <f>Sales[[#This Row],[Total Inventory]]*Sales[[#This Row],[Sale_Price]]</f>
        <v>2638.35</v>
      </c>
    </row>
    <row r="9481" spans="1:9" x14ac:dyDescent="0.25">
      <c r="A9481">
        <v>59021</v>
      </c>
      <c r="B9481" t="str">
        <f>INDEX( Table3[],MATCH(Sales[[#This Row],[Category]],Table3[Category],0),1)</f>
        <v>WINE</v>
      </c>
      <c r="C9481" t="s">
        <v>61</v>
      </c>
      <c r="D9481" t="s">
        <v>8952</v>
      </c>
      <c r="E9481" t="s">
        <v>10</v>
      </c>
      <c r="F9481">
        <v>32</v>
      </c>
      <c r="G9481" s="1">
        <v>47.99</v>
      </c>
      <c r="H9481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9481">
        <f>Sales[[#This Row],[Total Inventory]]*Sales[[#This Row],[Sale_Price]]</f>
        <v>1535.68</v>
      </c>
    </row>
    <row r="9482" spans="1:9" x14ac:dyDescent="0.25">
      <c r="A9482">
        <v>318587</v>
      </c>
      <c r="B9482" t="str">
        <f>INDEX( Table3[],MATCH(Sales[[#This Row],[Category]],Table3[Category],0),1)</f>
        <v>WINE</v>
      </c>
      <c r="C9482" t="s">
        <v>43</v>
      </c>
      <c r="D9482" t="s">
        <v>8953</v>
      </c>
      <c r="E9482" t="s">
        <v>10</v>
      </c>
      <c r="F9482">
        <v>197</v>
      </c>
      <c r="G9482" s="1">
        <v>11.99</v>
      </c>
      <c r="H948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482">
        <f>Sales[[#This Row],[Total Inventory]]*Sales[[#This Row],[Sale_Price]]</f>
        <v>2362.0300000000002</v>
      </c>
    </row>
    <row r="9483" spans="1:9" x14ac:dyDescent="0.25">
      <c r="A9483">
        <v>340675</v>
      </c>
      <c r="B9483" t="str">
        <f>INDEX( Table3[],MATCH(Sales[[#This Row],[Category]],Table3[Category],0),1)</f>
        <v>WINE</v>
      </c>
      <c r="C9483" t="s">
        <v>41</v>
      </c>
      <c r="D9483" t="s">
        <v>3175</v>
      </c>
      <c r="E9483" t="s">
        <v>10</v>
      </c>
      <c r="F9483">
        <v>0</v>
      </c>
      <c r="G9483" s="1">
        <v>17.489999999999998</v>
      </c>
      <c r="H9483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9483">
        <f>Sales[[#This Row],[Total Inventory]]*Sales[[#This Row],[Sale_Price]]</f>
        <v>0</v>
      </c>
    </row>
    <row r="9484" spans="1:9" x14ac:dyDescent="0.25">
      <c r="A9484">
        <v>67881</v>
      </c>
      <c r="B9484" t="str">
        <f>INDEX( Table3[],MATCH(Sales[[#This Row],[Category]],Table3[Category],0),1)</f>
        <v>WINE</v>
      </c>
      <c r="C9484" t="s">
        <v>61</v>
      </c>
      <c r="D9484" t="s">
        <v>8954</v>
      </c>
      <c r="E9484" t="s">
        <v>10</v>
      </c>
      <c r="F9484">
        <v>82</v>
      </c>
      <c r="G9484" s="1">
        <v>12.49</v>
      </c>
      <c r="H9484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9484">
        <f>Sales[[#This Row],[Total Inventory]]*Sales[[#This Row],[Sale_Price]]</f>
        <v>1024.18</v>
      </c>
    </row>
    <row r="9485" spans="1:9" x14ac:dyDescent="0.25">
      <c r="A9485">
        <v>313305</v>
      </c>
      <c r="B9485" t="str">
        <f>INDEX( Table3[],MATCH(Sales[[#This Row],[Category]],Table3[Category],0),1)</f>
        <v>WINE</v>
      </c>
      <c r="C9485" t="s">
        <v>39</v>
      </c>
      <c r="D9485" t="s">
        <v>8955</v>
      </c>
      <c r="E9485" t="s">
        <v>10</v>
      </c>
      <c r="F9485">
        <v>0</v>
      </c>
      <c r="G9485" s="1">
        <v>5.99</v>
      </c>
      <c r="H9485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9485">
        <f>Sales[[#This Row],[Total Inventory]]*Sales[[#This Row],[Sale_Price]]</f>
        <v>0</v>
      </c>
    </row>
    <row r="9486" spans="1:9" x14ac:dyDescent="0.25">
      <c r="A9486">
        <v>330103</v>
      </c>
      <c r="B9486" t="str">
        <f>INDEX( Table3[],MATCH(Sales[[#This Row],[Category]],Table3[Category],0),1)</f>
        <v>WINE</v>
      </c>
      <c r="C9486" t="s">
        <v>61</v>
      </c>
      <c r="D9486" t="s">
        <v>8956</v>
      </c>
      <c r="E9486" t="s">
        <v>10</v>
      </c>
      <c r="F9486">
        <v>1</v>
      </c>
      <c r="G9486" s="1">
        <v>18.489999999999998</v>
      </c>
      <c r="H9486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9486">
        <f>Sales[[#This Row],[Total Inventory]]*Sales[[#This Row],[Sale_Price]]</f>
        <v>13.99</v>
      </c>
    </row>
    <row r="9487" spans="1:9" x14ac:dyDescent="0.25">
      <c r="A9487">
        <v>321041</v>
      </c>
      <c r="B9487" t="str">
        <f>INDEX( Table3[],MATCH(Sales[[#This Row],[Category]],Table3[Category],0),1)</f>
        <v>WINE</v>
      </c>
      <c r="C9487" t="s">
        <v>39</v>
      </c>
      <c r="D9487" t="s">
        <v>8957</v>
      </c>
      <c r="E9487" t="s">
        <v>10</v>
      </c>
      <c r="F9487">
        <v>0</v>
      </c>
      <c r="G9487" s="1">
        <v>2.79</v>
      </c>
      <c r="H9487">
        <f>IF(INDEX(Sale_Promotions[[Code]:[Sale Price]],MATCH(Sales[[#This Row],[Code]],Sale_Promotions[Code],0),2)=0,Sales[[#This Row],[Price]],INDEX(Sale_Promotions[[Code]:[Sale Price]],MATCH(Sales[[#This Row],[Code]],Sale_Promotions[Code],0),2))</f>
        <v>2.79</v>
      </c>
      <c r="I9487">
        <f>Sales[[#This Row],[Total Inventory]]*Sales[[#This Row],[Sale_Price]]</f>
        <v>0</v>
      </c>
    </row>
    <row r="9488" spans="1:9" x14ac:dyDescent="0.25">
      <c r="A9488">
        <v>103721</v>
      </c>
      <c r="B9488" t="str">
        <f>INDEX( Table3[],MATCH(Sales[[#This Row],[Category]],Table3[Category],0),1)</f>
        <v>WINE</v>
      </c>
      <c r="C9488" t="s">
        <v>28</v>
      </c>
      <c r="D9488" t="s">
        <v>8958</v>
      </c>
      <c r="E9488" t="s">
        <v>48</v>
      </c>
      <c r="F9488">
        <v>0</v>
      </c>
      <c r="G9488" s="1">
        <v>13.99</v>
      </c>
      <c r="H948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9488">
        <f>Sales[[#This Row],[Total Inventory]]*Sales[[#This Row],[Sale_Price]]</f>
        <v>0</v>
      </c>
    </row>
    <row r="9489" spans="1:9" x14ac:dyDescent="0.25">
      <c r="A9489">
        <v>70524</v>
      </c>
      <c r="B9489" t="str">
        <f>INDEX( Table3[],MATCH(Sales[[#This Row],[Category]],Table3[Category],0),1)</f>
        <v>LIQUOR</v>
      </c>
      <c r="C9489" t="s">
        <v>102</v>
      </c>
      <c r="D9489" t="s">
        <v>1206</v>
      </c>
      <c r="E9489" t="s">
        <v>10</v>
      </c>
      <c r="F9489">
        <v>22</v>
      </c>
      <c r="G9489" s="1">
        <v>58.99</v>
      </c>
      <c r="H9489">
        <f>IF(INDEX(Sale_Promotions[[Code]:[Sale Price]],MATCH(Sales[[#This Row],[Code]],Sale_Promotions[Code],0),2)=0,Sales[[#This Row],[Price]],INDEX(Sale_Promotions[[Code]:[Sale Price]],MATCH(Sales[[#This Row],[Code]],Sale_Promotions[Code],0),2))</f>
        <v>58.99</v>
      </c>
      <c r="I9489">
        <f>Sales[[#This Row],[Total Inventory]]*Sales[[#This Row],[Sale_Price]]</f>
        <v>1297.78</v>
      </c>
    </row>
    <row r="9490" spans="1:9" x14ac:dyDescent="0.25">
      <c r="A9490">
        <v>29013</v>
      </c>
      <c r="B9490" t="str">
        <f>INDEX( Table3[],MATCH(Sales[[#This Row],[Category]],Table3[Category],0),1)</f>
        <v>BEER</v>
      </c>
      <c r="C9490" t="s">
        <v>11</v>
      </c>
      <c r="D9490" t="s">
        <v>5318</v>
      </c>
      <c r="E9490" t="s">
        <v>25</v>
      </c>
      <c r="F9490">
        <v>0</v>
      </c>
      <c r="G9490" s="1">
        <v>1.83</v>
      </c>
      <c r="H9490">
        <f>IF(INDEX(Sale_Promotions[[Code]:[Sale Price]],MATCH(Sales[[#This Row],[Code]],Sale_Promotions[Code],0),2)=0,Sales[[#This Row],[Price]],INDEX(Sale_Promotions[[Code]:[Sale Price]],MATCH(Sales[[#This Row],[Code]],Sale_Promotions[Code],0),2))</f>
        <v>1.83</v>
      </c>
      <c r="I9490">
        <f>Sales[[#This Row],[Total Inventory]]*Sales[[#This Row],[Sale_Price]]</f>
        <v>0</v>
      </c>
    </row>
    <row r="9491" spans="1:9" x14ac:dyDescent="0.25">
      <c r="A9491">
        <v>95524</v>
      </c>
      <c r="B9491" t="str">
        <f>INDEX( Table3[],MATCH(Sales[[#This Row],[Category]],Table3[Category],0),1)</f>
        <v>BEER</v>
      </c>
      <c r="C9491" t="s">
        <v>11</v>
      </c>
      <c r="D9491" t="s">
        <v>6240</v>
      </c>
      <c r="E9491" t="s">
        <v>25</v>
      </c>
      <c r="F9491">
        <v>764</v>
      </c>
      <c r="G9491" s="1">
        <v>1.67</v>
      </c>
      <c r="H9491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9491">
        <f>Sales[[#This Row],[Total Inventory]]*Sales[[#This Row],[Sale_Price]]</f>
        <v>1275.8799999999999</v>
      </c>
    </row>
    <row r="9492" spans="1:9" x14ac:dyDescent="0.25">
      <c r="A9492">
        <v>23432</v>
      </c>
      <c r="B9492" t="str">
        <f>INDEX( Table3[],MATCH(Sales[[#This Row],[Category]],Table3[Category],0),1)</f>
        <v>BEER</v>
      </c>
      <c r="C9492" t="s">
        <v>11</v>
      </c>
      <c r="D9492" t="s">
        <v>8959</v>
      </c>
      <c r="E9492" t="s">
        <v>25</v>
      </c>
      <c r="F9492">
        <v>56</v>
      </c>
      <c r="G9492" s="1">
        <v>19.989999999999998</v>
      </c>
      <c r="H9492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9492">
        <f>Sales[[#This Row],[Total Inventory]]*Sales[[#This Row],[Sale_Price]]</f>
        <v>1119.4399999999998</v>
      </c>
    </row>
    <row r="9493" spans="1:9" x14ac:dyDescent="0.25">
      <c r="A9493">
        <v>73148</v>
      </c>
      <c r="B9493" t="str">
        <f>INDEX( Table3[],MATCH(Sales[[#This Row],[Category]],Table3[Category],0),1)</f>
        <v>WINE</v>
      </c>
      <c r="C9493" t="s">
        <v>163</v>
      </c>
      <c r="D9493" t="s">
        <v>8753</v>
      </c>
      <c r="E9493" t="s">
        <v>23</v>
      </c>
      <c r="F9493">
        <v>205</v>
      </c>
      <c r="G9493" s="1">
        <v>12.69</v>
      </c>
      <c r="H9493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9493">
        <f>Sales[[#This Row],[Total Inventory]]*Sales[[#This Row],[Sale_Price]]</f>
        <v>2601.4499999999998</v>
      </c>
    </row>
    <row r="9494" spans="1:9" x14ac:dyDescent="0.25">
      <c r="A9494">
        <v>43799</v>
      </c>
      <c r="B9494" t="str">
        <f>INDEX( Table3[],MATCH(Sales[[#This Row],[Category]],Table3[Category],0),1)</f>
        <v>OTHER</v>
      </c>
      <c r="C9494" t="s">
        <v>75</v>
      </c>
      <c r="D9494" t="s">
        <v>8960</v>
      </c>
      <c r="E9494" t="s">
        <v>10</v>
      </c>
      <c r="F9494">
        <v>0</v>
      </c>
      <c r="G9494" s="1">
        <v>5.59</v>
      </c>
      <c r="H9494">
        <f>IF(INDEX(Sale_Promotions[[Code]:[Sale Price]],MATCH(Sales[[#This Row],[Code]],Sale_Promotions[Code],0),2)=0,Sales[[#This Row],[Price]],INDEX(Sale_Promotions[[Code]:[Sale Price]],MATCH(Sales[[#This Row],[Code]],Sale_Promotions[Code],0),2))</f>
        <v>5.59</v>
      </c>
      <c r="I9494">
        <f>Sales[[#This Row],[Total Inventory]]*Sales[[#This Row],[Sale_Price]]</f>
        <v>0</v>
      </c>
    </row>
    <row r="9495" spans="1:9" x14ac:dyDescent="0.25">
      <c r="A9495">
        <v>41149</v>
      </c>
      <c r="B9495" t="str">
        <f>INDEX( Table3[],MATCH(Sales[[#This Row],[Category]],Table3[Category],0),1)</f>
        <v>WINE</v>
      </c>
      <c r="C9495" t="s">
        <v>53</v>
      </c>
      <c r="D9495" t="s">
        <v>633</v>
      </c>
      <c r="E9495" t="s">
        <v>10</v>
      </c>
      <c r="F9495">
        <v>676</v>
      </c>
      <c r="G9495" s="1">
        <v>48.99</v>
      </c>
      <c r="H9495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9495">
        <f>Sales[[#This Row],[Total Inventory]]*Sales[[#This Row],[Sale_Price]]</f>
        <v>29061.24</v>
      </c>
    </row>
    <row r="9496" spans="1:9" x14ac:dyDescent="0.25">
      <c r="A9496">
        <v>97454</v>
      </c>
      <c r="B9496" t="str">
        <f>INDEX( Table3[],MATCH(Sales[[#This Row],[Category]],Table3[Category],0),1)</f>
        <v>BEER</v>
      </c>
      <c r="C9496" t="s">
        <v>11</v>
      </c>
      <c r="D9496" t="s">
        <v>6988</v>
      </c>
      <c r="E9496" t="s">
        <v>13</v>
      </c>
      <c r="F9496">
        <v>235</v>
      </c>
      <c r="G9496" s="1">
        <v>2.42</v>
      </c>
      <c r="H9496">
        <f>IF(INDEX(Sale_Promotions[[Code]:[Sale Price]],MATCH(Sales[[#This Row],[Code]],Sale_Promotions[Code],0),2)=0,Sales[[#This Row],[Price]],INDEX(Sale_Promotions[[Code]:[Sale Price]],MATCH(Sales[[#This Row],[Code]],Sale_Promotions[Code],0),2))</f>
        <v>2.42</v>
      </c>
      <c r="I9496">
        <f>Sales[[#This Row],[Total Inventory]]*Sales[[#This Row],[Sale_Price]]</f>
        <v>568.69999999999993</v>
      </c>
    </row>
    <row r="9497" spans="1:9" x14ac:dyDescent="0.25">
      <c r="A9497">
        <v>52043</v>
      </c>
      <c r="B9497" t="str">
        <f>INDEX( Table3[],MATCH(Sales[[#This Row],[Category]],Table3[Category],0),1)</f>
        <v>WINE</v>
      </c>
      <c r="C9497" t="s">
        <v>61</v>
      </c>
      <c r="D9497" t="s">
        <v>8961</v>
      </c>
      <c r="E9497" t="s">
        <v>48</v>
      </c>
      <c r="F9497">
        <v>24</v>
      </c>
      <c r="G9497" s="1">
        <v>13.99</v>
      </c>
      <c r="H949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9497">
        <f>Sales[[#This Row],[Total Inventory]]*Sales[[#This Row],[Sale_Price]]</f>
        <v>335.76</v>
      </c>
    </row>
    <row r="9498" spans="1:9" x14ac:dyDescent="0.25">
      <c r="A9498">
        <v>73016</v>
      </c>
      <c r="B9498" t="str">
        <f>INDEX( Table3[],MATCH(Sales[[#This Row],[Category]],Table3[Category],0),1)</f>
        <v>WINE</v>
      </c>
      <c r="C9498" t="s">
        <v>39</v>
      </c>
      <c r="D9498" t="s">
        <v>8962</v>
      </c>
      <c r="E9498" t="s">
        <v>10</v>
      </c>
      <c r="F9498">
        <v>219</v>
      </c>
      <c r="G9498" s="1">
        <v>7.79</v>
      </c>
      <c r="H9498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9498">
        <f>Sales[[#This Row],[Total Inventory]]*Sales[[#This Row],[Sale_Price]]</f>
        <v>1706.01</v>
      </c>
    </row>
    <row r="9499" spans="1:9" x14ac:dyDescent="0.25">
      <c r="A9499">
        <v>324364</v>
      </c>
      <c r="B9499" t="str">
        <f>INDEX( Table3[],MATCH(Sales[[#This Row],[Category]],Table3[Category],0),1)</f>
        <v>WINE</v>
      </c>
      <c r="C9499" t="s">
        <v>85</v>
      </c>
      <c r="D9499" t="s">
        <v>8963</v>
      </c>
      <c r="E9499" t="s">
        <v>10</v>
      </c>
      <c r="F9499">
        <v>133</v>
      </c>
      <c r="G9499" s="1">
        <v>10.79</v>
      </c>
      <c r="H9499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9499">
        <f>Sales[[#This Row],[Total Inventory]]*Sales[[#This Row],[Sale_Price]]</f>
        <v>1435.07</v>
      </c>
    </row>
    <row r="9500" spans="1:9" x14ac:dyDescent="0.25">
      <c r="A9500">
        <v>67431</v>
      </c>
      <c r="B9500" t="str">
        <f>INDEX( Table3[],MATCH(Sales[[#This Row],[Category]],Table3[Category],0),1)</f>
        <v>WINE</v>
      </c>
      <c r="C9500" t="s">
        <v>28</v>
      </c>
      <c r="D9500" t="s">
        <v>7873</v>
      </c>
      <c r="E9500" t="s">
        <v>23</v>
      </c>
      <c r="F9500">
        <v>155</v>
      </c>
      <c r="G9500" s="1">
        <v>9.99</v>
      </c>
      <c r="H9500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9500">
        <f>Sales[[#This Row],[Total Inventory]]*Sales[[#This Row],[Sale_Price]]</f>
        <v>1548.45</v>
      </c>
    </row>
    <row r="9501" spans="1:9" x14ac:dyDescent="0.25">
      <c r="A9501">
        <v>104060</v>
      </c>
      <c r="B9501" t="str">
        <f>INDEX( Table3[],MATCH(Sales[[#This Row],[Category]],Table3[Category],0),1)</f>
        <v>WINE</v>
      </c>
      <c r="C9501" t="s">
        <v>85</v>
      </c>
      <c r="D9501" t="s">
        <v>8964</v>
      </c>
      <c r="E9501" t="s">
        <v>10</v>
      </c>
      <c r="F9501">
        <v>21</v>
      </c>
      <c r="G9501" s="1">
        <v>19.989999999999998</v>
      </c>
      <c r="H9501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9501">
        <f>Sales[[#This Row],[Total Inventory]]*Sales[[#This Row],[Sale_Price]]</f>
        <v>419.78999999999996</v>
      </c>
    </row>
    <row r="9502" spans="1:9" x14ac:dyDescent="0.25">
      <c r="A9502">
        <v>52558</v>
      </c>
      <c r="B9502" t="str">
        <f>INDEX( Table3[],MATCH(Sales[[#This Row],[Category]],Table3[Category],0),1)</f>
        <v>LIQUOR</v>
      </c>
      <c r="C9502" t="s">
        <v>37</v>
      </c>
      <c r="D9502" t="s">
        <v>8965</v>
      </c>
      <c r="E9502" t="s">
        <v>10</v>
      </c>
      <c r="F9502">
        <v>26</v>
      </c>
      <c r="G9502" s="1">
        <v>26.99</v>
      </c>
      <c r="H9502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9502">
        <f>Sales[[#This Row],[Total Inventory]]*Sales[[#This Row],[Sale_Price]]</f>
        <v>701.74</v>
      </c>
    </row>
    <row r="9503" spans="1:9" x14ac:dyDescent="0.25">
      <c r="A9503">
        <v>436879</v>
      </c>
      <c r="B9503" t="str">
        <f>INDEX( Table3[],MATCH(Sales[[#This Row],[Category]],Table3[Category],0),1)</f>
        <v>WINE</v>
      </c>
      <c r="C9503" t="s">
        <v>41</v>
      </c>
      <c r="D9503" t="s">
        <v>8966</v>
      </c>
      <c r="E9503" t="s">
        <v>10</v>
      </c>
      <c r="F9503">
        <v>214</v>
      </c>
      <c r="G9503" s="1">
        <v>9.99</v>
      </c>
      <c r="H9503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9503">
        <f>Sales[[#This Row],[Total Inventory]]*Sales[[#This Row],[Sale_Price]]</f>
        <v>2137.86</v>
      </c>
    </row>
    <row r="9504" spans="1:9" x14ac:dyDescent="0.25">
      <c r="A9504">
        <v>85472</v>
      </c>
      <c r="B9504" t="str">
        <f>INDEX( Table3[],MATCH(Sales[[#This Row],[Category]],Table3[Category],0),1)</f>
        <v>WINE</v>
      </c>
      <c r="C9504" t="s">
        <v>61</v>
      </c>
      <c r="D9504" t="s">
        <v>2921</v>
      </c>
      <c r="E9504" t="s">
        <v>23</v>
      </c>
      <c r="F9504">
        <v>194</v>
      </c>
      <c r="G9504" s="1">
        <v>8.99</v>
      </c>
      <c r="H9504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9504">
        <f>Sales[[#This Row],[Total Inventory]]*Sales[[#This Row],[Sale_Price]]</f>
        <v>1394.8600000000001</v>
      </c>
    </row>
    <row r="9505" spans="1:9" x14ac:dyDescent="0.25">
      <c r="A9505">
        <v>305209</v>
      </c>
      <c r="B9505" t="str">
        <f>INDEX( Table3[],MATCH(Sales[[#This Row],[Category]],Table3[Category],0),1)</f>
        <v>WINE</v>
      </c>
      <c r="C9505" t="s">
        <v>21</v>
      </c>
      <c r="D9505" t="s">
        <v>8967</v>
      </c>
      <c r="E9505" t="s">
        <v>10</v>
      </c>
      <c r="F9505">
        <v>14</v>
      </c>
      <c r="G9505" s="1">
        <v>5.49</v>
      </c>
      <c r="H9505">
        <f>IF(INDEX(Sale_Promotions[[Code]:[Sale Price]],MATCH(Sales[[#This Row],[Code]],Sale_Promotions[Code],0),2)=0,Sales[[#This Row],[Price]],INDEX(Sale_Promotions[[Code]:[Sale Price]],MATCH(Sales[[#This Row],[Code]],Sale_Promotions[Code],0),2))</f>
        <v>3.99</v>
      </c>
      <c r="I9505">
        <f>Sales[[#This Row],[Total Inventory]]*Sales[[#This Row],[Sale_Price]]</f>
        <v>55.86</v>
      </c>
    </row>
    <row r="9506" spans="1:9" x14ac:dyDescent="0.25">
      <c r="A9506">
        <v>96946</v>
      </c>
      <c r="B9506" t="str">
        <f>INDEX( Table3[],MATCH(Sales[[#This Row],[Category]],Table3[Category],0),1)</f>
        <v>BEER</v>
      </c>
      <c r="C9506" t="s">
        <v>11</v>
      </c>
      <c r="D9506" t="s">
        <v>4901</v>
      </c>
      <c r="E9506" t="s">
        <v>25</v>
      </c>
      <c r="F9506">
        <v>864</v>
      </c>
      <c r="G9506" s="1">
        <v>1.92</v>
      </c>
      <c r="H9506">
        <f>IF(INDEX(Sale_Promotions[[Code]:[Sale Price]],MATCH(Sales[[#This Row],[Code]],Sale_Promotions[Code],0),2)=0,Sales[[#This Row],[Price]],INDEX(Sale_Promotions[[Code]:[Sale Price]],MATCH(Sales[[#This Row],[Code]],Sale_Promotions[Code],0),2))</f>
        <v>1.92</v>
      </c>
      <c r="I9506">
        <f>Sales[[#This Row],[Total Inventory]]*Sales[[#This Row],[Sale_Price]]</f>
        <v>1658.8799999999999</v>
      </c>
    </row>
    <row r="9507" spans="1:9" x14ac:dyDescent="0.25">
      <c r="A9507">
        <v>48068</v>
      </c>
      <c r="B9507" t="str">
        <f>INDEX( Table3[],MATCH(Sales[[#This Row],[Category]],Table3[Category],0),1)</f>
        <v>WINE</v>
      </c>
      <c r="C9507" t="s">
        <v>43</v>
      </c>
      <c r="D9507" t="s">
        <v>8968</v>
      </c>
      <c r="E9507" t="s">
        <v>10</v>
      </c>
      <c r="F9507">
        <v>56</v>
      </c>
      <c r="G9507" s="1">
        <v>73.989999999999995</v>
      </c>
      <c r="H9507">
        <f>IF(INDEX(Sale_Promotions[[Code]:[Sale Price]],MATCH(Sales[[#This Row],[Code]],Sale_Promotions[Code],0),2)=0,Sales[[#This Row],[Price]],INDEX(Sale_Promotions[[Code]:[Sale Price]],MATCH(Sales[[#This Row],[Code]],Sale_Promotions[Code],0),2))</f>
        <v>73.989999999999995</v>
      </c>
      <c r="I9507">
        <f>Sales[[#This Row],[Total Inventory]]*Sales[[#This Row],[Sale_Price]]</f>
        <v>4143.4399999999996</v>
      </c>
    </row>
    <row r="9508" spans="1:9" x14ac:dyDescent="0.25">
      <c r="A9508">
        <v>74825</v>
      </c>
      <c r="B9508" t="str">
        <f>INDEX( Table3[],MATCH(Sales[[#This Row],[Category]],Table3[Category],0),1)</f>
        <v>LIQUOR</v>
      </c>
      <c r="C9508" t="s">
        <v>175</v>
      </c>
      <c r="D9508" t="s">
        <v>8969</v>
      </c>
      <c r="E9508" t="s">
        <v>10</v>
      </c>
      <c r="F9508">
        <v>76</v>
      </c>
      <c r="G9508" s="1">
        <v>54.99</v>
      </c>
      <c r="H9508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9508">
        <f>Sales[[#This Row],[Total Inventory]]*Sales[[#This Row],[Sale_Price]]</f>
        <v>4179.24</v>
      </c>
    </row>
    <row r="9509" spans="1:9" x14ac:dyDescent="0.25">
      <c r="A9509">
        <v>73781</v>
      </c>
      <c r="B9509" t="str">
        <f>INDEX( Table3[],MATCH(Sales[[#This Row],[Category]],Table3[Category],0),1)</f>
        <v>LIQUOR</v>
      </c>
      <c r="C9509" t="s">
        <v>26</v>
      </c>
      <c r="D9509" t="s">
        <v>8970</v>
      </c>
      <c r="E9509" t="s">
        <v>10</v>
      </c>
      <c r="F9509">
        <v>38</v>
      </c>
      <c r="G9509" s="1">
        <v>24.99</v>
      </c>
      <c r="H9509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9509">
        <f>Sales[[#This Row],[Total Inventory]]*Sales[[#This Row],[Sale_Price]]</f>
        <v>949.61999999999989</v>
      </c>
    </row>
    <row r="9510" spans="1:9" x14ac:dyDescent="0.25">
      <c r="A9510">
        <v>71898</v>
      </c>
      <c r="B9510" t="str">
        <f>INDEX( Table3[],MATCH(Sales[[#This Row],[Category]],Table3[Category],0),1)</f>
        <v>BEER</v>
      </c>
      <c r="C9510" t="s">
        <v>1019</v>
      </c>
      <c r="D9510" t="s">
        <v>8971</v>
      </c>
      <c r="E9510" t="s">
        <v>10</v>
      </c>
      <c r="F9510">
        <v>91</v>
      </c>
      <c r="G9510" s="1">
        <v>46.99</v>
      </c>
      <c r="H9510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9510">
        <f>Sales[[#This Row],[Total Inventory]]*Sales[[#This Row],[Sale_Price]]</f>
        <v>4276.09</v>
      </c>
    </row>
    <row r="9511" spans="1:9" x14ac:dyDescent="0.25">
      <c r="A9511">
        <v>319729</v>
      </c>
      <c r="B9511" t="str">
        <f>INDEX( Table3[],MATCH(Sales[[#This Row],[Category]],Table3[Category],0),1)</f>
        <v>BEER</v>
      </c>
      <c r="C9511" t="s">
        <v>1019</v>
      </c>
      <c r="D9511" t="s">
        <v>8972</v>
      </c>
      <c r="E9511" t="s">
        <v>10</v>
      </c>
      <c r="F9511">
        <v>130</v>
      </c>
      <c r="G9511" s="1">
        <v>18.489999999999998</v>
      </c>
      <c r="H9511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9511">
        <f>Sales[[#This Row],[Total Inventory]]*Sales[[#This Row],[Sale_Price]]</f>
        <v>2403.6999999999998</v>
      </c>
    </row>
    <row r="9512" spans="1:9" x14ac:dyDescent="0.25">
      <c r="A9512">
        <v>84593</v>
      </c>
      <c r="B9512" t="str">
        <f>INDEX( Table3[],MATCH(Sales[[#This Row],[Category]],Table3[Category],0),1)</f>
        <v>WINE</v>
      </c>
      <c r="C9512" t="s">
        <v>43</v>
      </c>
      <c r="D9512" t="s">
        <v>8973</v>
      </c>
      <c r="E9512" t="s">
        <v>10</v>
      </c>
      <c r="F9512">
        <v>134</v>
      </c>
      <c r="G9512" s="1">
        <v>13.99</v>
      </c>
      <c r="H9512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9512">
        <f>Sales[[#This Row],[Total Inventory]]*Sales[[#This Row],[Sale_Price]]</f>
        <v>1874.66</v>
      </c>
    </row>
    <row r="9513" spans="1:9" x14ac:dyDescent="0.25">
      <c r="A9513">
        <v>332919</v>
      </c>
      <c r="B9513" t="str">
        <f>INDEX( Table3[],MATCH(Sales[[#This Row],[Category]],Table3[Category],0),1)</f>
        <v>WINE</v>
      </c>
      <c r="C9513" t="s">
        <v>61</v>
      </c>
      <c r="D9513" t="s">
        <v>7577</v>
      </c>
      <c r="E9513" t="s">
        <v>10</v>
      </c>
      <c r="F9513">
        <v>106</v>
      </c>
      <c r="G9513" s="1">
        <v>17.989999999999998</v>
      </c>
      <c r="H9513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9513">
        <f>Sales[[#This Row],[Total Inventory]]*Sales[[#This Row],[Sale_Price]]</f>
        <v>1906.9399999999998</v>
      </c>
    </row>
    <row r="9514" spans="1:9" x14ac:dyDescent="0.25">
      <c r="A9514">
        <v>81679</v>
      </c>
      <c r="B9514" t="str">
        <f>INDEX( Table3[],MATCH(Sales[[#This Row],[Category]],Table3[Category],0),1)</f>
        <v>WINE</v>
      </c>
      <c r="C9514" t="s">
        <v>189</v>
      </c>
      <c r="D9514" t="s">
        <v>8974</v>
      </c>
      <c r="E9514" t="s">
        <v>10</v>
      </c>
      <c r="F9514">
        <v>410</v>
      </c>
      <c r="G9514" s="1">
        <v>18.989999999999998</v>
      </c>
      <c r="H9514">
        <f>IF(INDEX(Sale_Promotions[[Code]:[Sale Price]],MATCH(Sales[[#This Row],[Code]],Sale_Promotions[Code],0),2)=0,Sales[[#This Row],[Price]],INDEX(Sale_Promotions[[Code]:[Sale Price]],MATCH(Sales[[#This Row],[Code]],Sale_Promotions[Code],0),2))</f>
        <v>18.39</v>
      </c>
      <c r="I9514">
        <f>Sales[[#This Row],[Total Inventory]]*Sales[[#This Row],[Sale_Price]]</f>
        <v>7539.9000000000005</v>
      </c>
    </row>
    <row r="9515" spans="1:9" x14ac:dyDescent="0.25">
      <c r="A9515">
        <v>323722</v>
      </c>
      <c r="B9515" t="str">
        <f>INDEX( Table3[],MATCH(Sales[[#This Row],[Category]],Table3[Category],0),1)</f>
        <v>WINE</v>
      </c>
      <c r="C9515" t="s">
        <v>61</v>
      </c>
      <c r="D9515" t="s">
        <v>8975</v>
      </c>
      <c r="E9515" t="s">
        <v>10</v>
      </c>
      <c r="F9515">
        <v>8</v>
      </c>
      <c r="G9515" s="1">
        <v>17.489999999999998</v>
      </c>
      <c r="H951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9515">
        <f>Sales[[#This Row],[Total Inventory]]*Sales[[#This Row],[Sale_Price]]</f>
        <v>103.92</v>
      </c>
    </row>
    <row r="9516" spans="1:9" x14ac:dyDescent="0.25">
      <c r="A9516">
        <v>12769</v>
      </c>
      <c r="B9516" t="str">
        <f>INDEX( Table3[],MATCH(Sales[[#This Row],[Category]],Table3[Category],0),1)</f>
        <v>LIQUOR</v>
      </c>
      <c r="C9516" t="s">
        <v>175</v>
      </c>
      <c r="D9516" t="s">
        <v>6883</v>
      </c>
      <c r="E9516" t="s">
        <v>16</v>
      </c>
      <c r="F9516">
        <v>982</v>
      </c>
      <c r="G9516" s="1">
        <v>22.99</v>
      </c>
      <c r="H9516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9516">
        <f>Sales[[#This Row],[Total Inventory]]*Sales[[#This Row],[Sale_Price]]</f>
        <v>22576.179999999997</v>
      </c>
    </row>
    <row r="9517" spans="1:9" x14ac:dyDescent="0.25">
      <c r="A9517">
        <v>43195</v>
      </c>
      <c r="B9517" t="str">
        <f>INDEX( Table3[],MATCH(Sales[[#This Row],[Category]],Table3[Category],0),1)</f>
        <v>WINE</v>
      </c>
      <c r="C9517" t="s">
        <v>61</v>
      </c>
      <c r="D9517" t="s">
        <v>8976</v>
      </c>
      <c r="E9517" t="s">
        <v>10</v>
      </c>
      <c r="F9517">
        <v>157</v>
      </c>
      <c r="G9517" s="1">
        <v>19.989999999999998</v>
      </c>
      <c r="H9517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9517">
        <f>Sales[[#This Row],[Total Inventory]]*Sales[[#This Row],[Sale_Price]]</f>
        <v>3138.43</v>
      </c>
    </row>
    <row r="9518" spans="1:9" x14ac:dyDescent="0.25">
      <c r="A9518">
        <v>337772</v>
      </c>
      <c r="B9518" t="str">
        <f>INDEX( Table3[],MATCH(Sales[[#This Row],[Category]],Table3[Category],0),1)</f>
        <v>WINE</v>
      </c>
      <c r="C9518" t="s">
        <v>189</v>
      </c>
      <c r="D9518" t="s">
        <v>8977</v>
      </c>
      <c r="E9518" t="s">
        <v>10</v>
      </c>
      <c r="F9518">
        <v>0</v>
      </c>
      <c r="G9518" s="1">
        <v>7.79</v>
      </c>
      <c r="H9518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9518">
        <f>Sales[[#This Row],[Total Inventory]]*Sales[[#This Row],[Sale_Price]]</f>
        <v>0</v>
      </c>
    </row>
    <row r="9519" spans="1:9" x14ac:dyDescent="0.25">
      <c r="A9519">
        <v>339903</v>
      </c>
      <c r="B9519" t="str">
        <f>INDEX( Table3[],MATCH(Sales[[#This Row],[Category]],Table3[Category],0),1)</f>
        <v>WINE</v>
      </c>
      <c r="C9519" t="s">
        <v>163</v>
      </c>
      <c r="D9519" t="s">
        <v>8978</v>
      </c>
      <c r="E9519" t="s">
        <v>23</v>
      </c>
      <c r="F9519">
        <v>1</v>
      </c>
      <c r="G9519" s="1">
        <v>13.99</v>
      </c>
      <c r="H951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9519">
        <f>Sales[[#This Row],[Total Inventory]]*Sales[[#This Row],[Sale_Price]]</f>
        <v>13.99</v>
      </c>
    </row>
    <row r="9520" spans="1:9" x14ac:dyDescent="0.25">
      <c r="A9520">
        <v>44548</v>
      </c>
      <c r="B9520" t="str">
        <f>INDEX( Table3[],MATCH(Sales[[#This Row],[Category]],Table3[Category],0),1)</f>
        <v>WINE</v>
      </c>
      <c r="C9520" t="s">
        <v>43</v>
      </c>
      <c r="D9520" t="s">
        <v>8979</v>
      </c>
      <c r="E9520" t="s">
        <v>10</v>
      </c>
      <c r="F9520">
        <v>14</v>
      </c>
      <c r="G9520" s="1">
        <v>19.989999999999998</v>
      </c>
      <c r="H9520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9520">
        <f>Sales[[#This Row],[Total Inventory]]*Sales[[#This Row],[Sale_Price]]</f>
        <v>279.85999999999996</v>
      </c>
    </row>
    <row r="9521" spans="1:9" x14ac:dyDescent="0.25">
      <c r="A9521">
        <v>50026</v>
      </c>
      <c r="B9521" t="str">
        <f>INDEX( Table3[],MATCH(Sales[[#This Row],[Category]],Table3[Category],0),1)</f>
        <v>BEER</v>
      </c>
      <c r="C9521" t="s">
        <v>11</v>
      </c>
      <c r="D9521" t="s">
        <v>8980</v>
      </c>
      <c r="E9521" t="s">
        <v>25</v>
      </c>
      <c r="F9521">
        <v>24</v>
      </c>
      <c r="G9521" s="1">
        <v>1.61</v>
      </c>
      <c r="H9521">
        <f>IF(INDEX(Sale_Promotions[[Code]:[Sale Price]],MATCH(Sales[[#This Row],[Code]],Sale_Promotions[Code],0),2)=0,Sales[[#This Row],[Price]],INDEX(Sale_Promotions[[Code]:[Sale Price]],MATCH(Sales[[#This Row],[Code]],Sale_Promotions[Code],0),2))</f>
        <v>1.61</v>
      </c>
      <c r="I9521">
        <f>Sales[[#This Row],[Total Inventory]]*Sales[[#This Row],[Sale_Price]]</f>
        <v>38.64</v>
      </c>
    </row>
    <row r="9522" spans="1:9" x14ac:dyDescent="0.25">
      <c r="A9522">
        <v>132713</v>
      </c>
      <c r="B9522" t="str">
        <f>INDEX( Table3[],MATCH(Sales[[#This Row],[Category]],Table3[Category],0),1)</f>
        <v>WINE</v>
      </c>
      <c r="C9522" t="s">
        <v>41</v>
      </c>
      <c r="D9522" t="s">
        <v>8981</v>
      </c>
      <c r="E9522" t="s">
        <v>10</v>
      </c>
      <c r="F9522">
        <v>0</v>
      </c>
      <c r="G9522" s="1">
        <v>12.69</v>
      </c>
      <c r="H9522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9522">
        <f>Sales[[#This Row],[Total Inventory]]*Sales[[#This Row],[Sale_Price]]</f>
        <v>0</v>
      </c>
    </row>
    <row r="9523" spans="1:9" x14ac:dyDescent="0.25">
      <c r="A9523">
        <v>82163</v>
      </c>
      <c r="B9523" t="str">
        <f>INDEX( Table3[],MATCH(Sales[[#This Row],[Category]],Table3[Category],0),1)</f>
        <v>WINE</v>
      </c>
      <c r="C9523" t="s">
        <v>61</v>
      </c>
      <c r="D9523" t="s">
        <v>8982</v>
      </c>
      <c r="E9523" t="s">
        <v>10</v>
      </c>
      <c r="F9523">
        <v>590</v>
      </c>
      <c r="G9523" s="1">
        <v>14.99</v>
      </c>
      <c r="H9523">
        <f>IF(INDEX(Sale_Promotions[[Code]:[Sale Price]],MATCH(Sales[[#This Row],[Code]],Sale_Promotions[Code],0),2)=0,Sales[[#This Row],[Price]],INDEX(Sale_Promotions[[Code]:[Sale Price]],MATCH(Sales[[#This Row],[Code]],Sale_Promotions[Code],0),2))</f>
        <v>14.19</v>
      </c>
      <c r="I9523">
        <f>Sales[[#This Row],[Total Inventory]]*Sales[[#This Row],[Sale_Price]]</f>
        <v>8372.1</v>
      </c>
    </row>
    <row r="9524" spans="1:9" x14ac:dyDescent="0.25">
      <c r="A9524">
        <v>14656</v>
      </c>
      <c r="B9524" t="str">
        <f>INDEX( Table3[],MATCH(Sales[[#This Row],[Category]],Table3[Category],0),1)</f>
        <v>WINE</v>
      </c>
      <c r="C9524" t="s">
        <v>85</v>
      </c>
      <c r="D9524" t="s">
        <v>8983</v>
      </c>
      <c r="E9524" t="s">
        <v>10</v>
      </c>
      <c r="F9524">
        <v>0</v>
      </c>
      <c r="G9524" s="1">
        <v>22.99</v>
      </c>
      <c r="H9524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9524">
        <f>Sales[[#This Row],[Total Inventory]]*Sales[[#This Row],[Sale_Price]]</f>
        <v>0</v>
      </c>
    </row>
    <row r="9525" spans="1:9" x14ac:dyDescent="0.25">
      <c r="A9525">
        <v>22359</v>
      </c>
      <c r="B9525" t="str">
        <f>INDEX( Table3[],MATCH(Sales[[#This Row],[Category]],Table3[Category],0),1)</f>
        <v>BEER</v>
      </c>
      <c r="C9525" t="s">
        <v>11</v>
      </c>
      <c r="D9525" t="s">
        <v>7113</v>
      </c>
      <c r="E9525" t="s">
        <v>10</v>
      </c>
      <c r="F9525">
        <v>64</v>
      </c>
      <c r="G9525" s="1">
        <v>7.45</v>
      </c>
      <c r="H9525">
        <f>IF(INDEX(Sale_Promotions[[Code]:[Sale Price]],MATCH(Sales[[#This Row],[Code]],Sale_Promotions[Code],0),2)=0,Sales[[#This Row],[Price]],INDEX(Sale_Promotions[[Code]:[Sale Price]],MATCH(Sales[[#This Row],[Code]],Sale_Promotions[Code],0),2))</f>
        <v>7.45</v>
      </c>
      <c r="I9525">
        <f>Sales[[#This Row],[Total Inventory]]*Sales[[#This Row],[Sale_Price]]</f>
        <v>476.8</v>
      </c>
    </row>
    <row r="9526" spans="1:9" x14ac:dyDescent="0.25">
      <c r="A9526">
        <v>12210</v>
      </c>
      <c r="B9526" t="str">
        <f>INDEX( Table3[],MATCH(Sales[[#This Row],[Category]],Table3[Category],0),1)</f>
        <v>BEER</v>
      </c>
      <c r="C9526" t="s">
        <v>11</v>
      </c>
      <c r="D9526" t="s">
        <v>8984</v>
      </c>
      <c r="E9526" t="s">
        <v>25</v>
      </c>
      <c r="F9526">
        <v>96</v>
      </c>
      <c r="G9526" s="1">
        <v>1.81</v>
      </c>
      <c r="H9526">
        <f>IF(INDEX(Sale_Promotions[[Code]:[Sale Price]],MATCH(Sales[[#This Row],[Code]],Sale_Promotions[Code],0),2)=0,Sales[[#This Row],[Price]],INDEX(Sale_Promotions[[Code]:[Sale Price]],MATCH(Sales[[#This Row],[Code]],Sale_Promotions[Code],0),2))</f>
        <v>1.81</v>
      </c>
      <c r="I9526">
        <f>Sales[[#This Row],[Total Inventory]]*Sales[[#This Row],[Sale_Price]]</f>
        <v>173.76</v>
      </c>
    </row>
    <row r="9527" spans="1:9" x14ac:dyDescent="0.25">
      <c r="A9527">
        <v>338808</v>
      </c>
      <c r="B9527" t="str">
        <f>INDEX( Table3[],MATCH(Sales[[#This Row],[Category]],Table3[Category],0),1)</f>
        <v>LIQUOR</v>
      </c>
      <c r="C9527" t="s">
        <v>175</v>
      </c>
      <c r="D9527" t="s">
        <v>8985</v>
      </c>
      <c r="E9527" t="s">
        <v>10</v>
      </c>
      <c r="F9527">
        <v>83</v>
      </c>
      <c r="G9527" s="1">
        <v>51.99</v>
      </c>
      <c r="H9527">
        <f>IF(INDEX(Sale_Promotions[[Code]:[Sale Price]],MATCH(Sales[[#This Row],[Code]],Sale_Promotions[Code],0),2)=0,Sales[[#This Row],[Price]],INDEX(Sale_Promotions[[Code]:[Sale Price]],MATCH(Sales[[#This Row],[Code]],Sale_Promotions[Code],0),2))</f>
        <v>51.99</v>
      </c>
      <c r="I9527">
        <f>Sales[[#This Row],[Total Inventory]]*Sales[[#This Row],[Sale_Price]]</f>
        <v>4315.17</v>
      </c>
    </row>
    <row r="9528" spans="1:9" x14ac:dyDescent="0.25">
      <c r="A9528">
        <v>305972</v>
      </c>
      <c r="B9528" t="str">
        <f>INDEX( Table3[],MATCH(Sales[[#This Row],[Category]],Table3[Category],0),1)</f>
        <v>WINE</v>
      </c>
      <c r="C9528" t="s">
        <v>31</v>
      </c>
      <c r="D9528" t="s">
        <v>8986</v>
      </c>
      <c r="E9528" t="s">
        <v>10</v>
      </c>
      <c r="F9528">
        <v>13</v>
      </c>
      <c r="G9528" s="1">
        <v>6.99</v>
      </c>
      <c r="H9528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9528">
        <f>Sales[[#This Row],[Total Inventory]]*Sales[[#This Row],[Sale_Price]]</f>
        <v>90.87</v>
      </c>
    </row>
    <row r="9529" spans="1:9" x14ac:dyDescent="0.25">
      <c r="A9529">
        <v>30376</v>
      </c>
      <c r="B9529" t="str">
        <f>INDEX( Table3[],MATCH(Sales[[#This Row],[Category]],Table3[Category],0),1)</f>
        <v>WINE</v>
      </c>
      <c r="C9529" t="s">
        <v>61</v>
      </c>
      <c r="D9529" t="s">
        <v>8693</v>
      </c>
      <c r="E9529" t="s">
        <v>244</v>
      </c>
      <c r="F9529">
        <v>723</v>
      </c>
      <c r="G9529" s="1">
        <v>1.99</v>
      </c>
      <c r="H9529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9529">
        <f>Sales[[#This Row],[Total Inventory]]*Sales[[#This Row],[Sale_Price]]</f>
        <v>1438.77</v>
      </c>
    </row>
    <row r="9530" spans="1:9" x14ac:dyDescent="0.25">
      <c r="A9530">
        <v>80911</v>
      </c>
      <c r="B9530" t="str">
        <f>INDEX( Table3[],MATCH(Sales[[#This Row],[Category]],Table3[Category],0),1)</f>
        <v>WINE</v>
      </c>
      <c r="C9530" t="s">
        <v>189</v>
      </c>
      <c r="D9530" t="s">
        <v>4410</v>
      </c>
      <c r="E9530" t="s">
        <v>10</v>
      </c>
      <c r="F9530">
        <v>1632</v>
      </c>
      <c r="G9530" s="1">
        <v>18.989999999999998</v>
      </c>
      <c r="H9530">
        <f>IF(INDEX(Sale_Promotions[[Code]:[Sale Price]],MATCH(Sales[[#This Row],[Code]],Sale_Promotions[Code],0),2)=0,Sales[[#This Row],[Price]],INDEX(Sale_Promotions[[Code]:[Sale Price]],MATCH(Sales[[#This Row],[Code]],Sale_Promotions[Code],0),2))</f>
        <v>18.39</v>
      </c>
      <c r="I9530">
        <f>Sales[[#This Row],[Total Inventory]]*Sales[[#This Row],[Sale_Price]]</f>
        <v>30012.48</v>
      </c>
    </row>
    <row r="9531" spans="1:9" x14ac:dyDescent="0.25">
      <c r="A9531">
        <v>70100</v>
      </c>
      <c r="B9531" t="str">
        <f>INDEX( Table3[],MATCH(Sales[[#This Row],[Category]],Table3[Category],0),1)</f>
        <v>LIQUOR</v>
      </c>
      <c r="C9531" t="s">
        <v>245</v>
      </c>
      <c r="D9531" t="s">
        <v>8987</v>
      </c>
      <c r="E9531" t="s">
        <v>10</v>
      </c>
      <c r="F9531">
        <v>54</v>
      </c>
      <c r="G9531" s="1">
        <v>83.99</v>
      </c>
      <c r="H9531">
        <f>IF(INDEX(Sale_Promotions[[Code]:[Sale Price]],MATCH(Sales[[#This Row],[Code]],Sale_Promotions[Code],0),2)=0,Sales[[#This Row],[Price]],INDEX(Sale_Promotions[[Code]:[Sale Price]],MATCH(Sales[[#This Row],[Code]],Sale_Promotions[Code],0),2))</f>
        <v>83.99</v>
      </c>
      <c r="I9531">
        <f>Sales[[#This Row],[Total Inventory]]*Sales[[#This Row],[Sale_Price]]</f>
        <v>4535.46</v>
      </c>
    </row>
    <row r="9532" spans="1:9" x14ac:dyDescent="0.25">
      <c r="A9532">
        <v>83528</v>
      </c>
      <c r="B9532" t="str">
        <f>INDEX( Table3[],MATCH(Sales[[#This Row],[Category]],Table3[Category],0),1)</f>
        <v>WINE</v>
      </c>
      <c r="C9532" t="s">
        <v>31</v>
      </c>
      <c r="D9532" t="s">
        <v>8988</v>
      </c>
      <c r="E9532" t="s">
        <v>10</v>
      </c>
      <c r="F9532">
        <v>10</v>
      </c>
      <c r="G9532" s="1">
        <v>10.49</v>
      </c>
      <c r="H9532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9532">
        <f>Sales[[#This Row],[Total Inventory]]*Sales[[#This Row],[Sale_Price]]</f>
        <v>69.900000000000006</v>
      </c>
    </row>
    <row r="9533" spans="1:9" x14ac:dyDescent="0.25">
      <c r="A9533">
        <v>73881</v>
      </c>
      <c r="B9533" t="str">
        <f>INDEX( Table3[],MATCH(Sales[[#This Row],[Category]],Table3[Category],0),1)</f>
        <v>WINE</v>
      </c>
      <c r="C9533" t="s">
        <v>17</v>
      </c>
      <c r="D9533" t="s">
        <v>8989</v>
      </c>
      <c r="E9533" t="s">
        <v>10</v>
      </c>
      <c r="F9533">
        <v>7</v>
      </c>
      <c r="G9533" s="1">
        <v>10.99</v>
      </c>
      <c r="H9533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9533">
        <f>Sales[[#This Row],[Total Inventory]]*Sales[[#This Row],[Sale_Price]]</f>
        <v>55.93</v>
      </c>
    </row>
    <row r="9534" spans="1:9" x14ac:dyDescent="0.25">
      <c r="A9534">
        <v>73578</v>
      </c>
      <c r="B9534" t="str">
        <f>INDEX( Table3[],MATCH(Sales[[#This Row],[Category]],Table3[Category],0),1)</f>
        <v>LIQUOR</v>
      </c>
      <c r="C9534" t="s">
        <v>37</v>
      </c>
      <c r="D9534" t="s">
        <v>4952</v>
      </c>
      <c r="E9534" t="s">
        <v>10</v>
      </c>
      <c r="F9534">
        <v>16</v>
      </c>
      <c r="G9534" s="1">
        <v>7.49</v>
      </c>
      <c r="H9534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9534">
        <f>Sales[[#This Row],[Total Inventory]]*Sales[[#This Row],[Sale_Price]]</f>
        <v>119.84</v>
      </c>
    </row>
    <row r="9535" spans="1:9" x14ac:dyDescent="0.25">
      <c r="A9535">
        <v>41669</v>
      </c>
      <c r="B9535" t="str">
        <f>INDEX( Table3[],MATCH(Sales[[#This Row],[Category]],Table3[Category],0),1)</f>
        <v>WINE</v>
      </c>
      <c r="C9535" t="s">
        <v>61</v>
      </c>
      <c r="D9535" t="s">
        <v>8990</v>
      </c>
      <c r="E9535" t="s">
        <v>10</v>
      </c>
      <c r="F9535">
        <v>187</v>
      </c>
      <c r="G9535" s="1">
        <v>22.99</v>
      </c>
      <c r="H9535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9535">
        <f>Sales[[#This Row],[Total Inventory]]*Sales[[#This Row],[Sale_Price]]</f>
        <v>4299.13</v>
      </c>
    </row>
    <row r="9536" spans="1:9" x14ac:dyDescent="0.25">
      <c r="A9536">
        <v>313880</v>
      </c>
      <c r="B9536" t="str">
        <f>INDEX( Table3[],MATCH(Sales[[#This Row],[Category]],Table3[Category],0),1)</f>
        <v>WINE</v>
      </c>
      <c r="C9536" t="s">
        <v>43</v>
      </c>
      <c r="D9536" t="s">
        <v>8991</v>
      </c>
      <c r="E9536" t="s">
        <v>10</v>
      </c>
      <c r="F9536">
        <v>1</v>
      </c>
      <c r="G9536" s="1">
        <v>9.7899999999999991</v>
      </c>
      <c r="H9536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9536">
        <f>Sales[[#This Row],[Total Inventory]]*Sales[[#This Row],[Sale_Price]]</f>
        <v>9.7899999999999991</v>
      </c>
    </row>
    <row r="9537" spans="1:9" x14ac:dyDescent="0.25">
      <c r="A9537">
        <v>335882</v>
      </c>
      <c r="B9537" t="str">
        <f>INDEX( Table3[],MATCH(Sales[[#This Row],[Category]],Table3[Category],0),1)</f>
        <v>WINE</v>
      </c>
      <c r="C9537" t="s">
        <v>39</v>
      </c>
      <c r="D9537" t="s">
        <v>8992</v>
      </c>
      <c r="E9537" t="s">
        <v>10</v>
      </c>
      <c r="F9537">
        <v>81</v>
      </c>
      <c r="G9537" s="1">
        <v>14.49</v>
      </c>
      <c r="H9537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9537">
        <f>Sales[[#This Row],[Total Inventory]]*Sales[[#This Row],[Sale_Price]]</f>
        <v>1173.69</v>
      </c>
    </row>
    <row r="9538" spans="1:9" x14ac:dyDescent="0.25">
      <c r="A9538">
        <v>70654</v>
      </c>
      <c r="B9538" t="str">
        <f>INDEX( Table3[],MATCH(Sales[[#This Row],[Category]],Table3[Category],0),1)</f>
        <v>WINE</v>
      </c>
      <c r="C9538" t="s">
        <v>43</v>
      </c>
      <c r="D9538" t="s">
        <v>5187</v>
      </c>
      <c r="E9538" t="s">
        <v>10</v>
      </c>
      <c r="F9538">
        <v>278</v>
      </c>
      <c r="G9538" s="1">
        <v>49.99</v>
      </c>
      <c r="H9538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9538">
        <f>Sales[[#This Row],[Total Inventory]]*Sales[[#This Row],[Sale_Price]]</f>
        <v>13897.220000000001</v>
      </c>
    </row>
    <row r="9539" spans="1:9" x14ac:dyDescent="0.25">
      <c r="A9539">
        <v>70269</v>
      </c>
      <c r="B9539" t="str">
        <f>INDEX( Table3[],MATCH(Sales[[#This Row],[Category]],Table3[Category],0),1)</f>
        <v>LIQUOR</v>
      </c>
      <c r="C9539" t="s">
        <v>14</v>
      </c>
      <c r="D9539" t="s">
        <v>8993</v>
      </c>
      <c r="E9539" t="s">
        <v>10</v>
      </c>
      <c r="F9539">
        <v>290</v>
      </c>
      <c r="G9539" s="1">
        <v>69.989999999999995</v>
      </c>
      <c r="H9539">
        <f>IF(INDEX(Sale_Promotions[[Code]:[Sale Price]],MATCH(Sales[[#This Row],[Code]],Sale_Promotions[Code],0),2)=0,Sales[[#This Row],[Price]],INDEX(Sale_Promotions[[Code]:[Sale Price]],MATCH(Sales[[#This Row],[Code]],Sale_Promotions[Code],0),2))</f>
        <v>59.99</v>
      </c>
      <c r="I9539">
        <f>Sales[[#This Row],[Total Inventory]]*Sales[[#This Row],[Sale_Price]]</f>
        <v>17397.100000000002</v>
      </c>
    </row>
    <row r="9540" spans="1:9" x14ac:dyDescent="0.25">
      <c r="A9540">
        <v>333973</v>
      </c>
      <c r="B9540" t="str">
        <f>INDEX( Table3[],MATCH(Sales[[#This Row],[Category]],Table3[Category],0),1)</f>
        <v>WINE</v>
      </c>
      <c r="C9540" t="s">
        <v>39</v>
      </c>
      <c r="D9540" t="s">
        <v>8994</v>
      </c>
      <c r="E9540" t="s">
        <v>10</v>
      </c>
      <c r="F9540">
        <v>11</v>
      </c>
      <c r="G9540" s="1">
        <v>12.49</v>
      </c>
      <c r="H9540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9540">
        <f>Sales[[#This Row],[Total Inventory]]*Sales[[#This Row],[Sale_Price]]</f>
        <v>137.39000000000001</v>
      </c>
    </row>
    <row r="9541" spans="1:9" x14ac:dyDescent="0.25">
      <c r="A9541">
        <v>72087</v>
      </c>
      <c r="B9541" t="str">
        <f>INDEX( Table3[],MATCH(Sales[[#This Row],[Category]],Table3[Category],0),1)</f>
        <v>WINE</v>
      </c>
      <c r="C9541" t="s">
        <v>17</v>
      </c>
      <c r="D9541" t="s">
        <v>8995</v>
      </c>
      <c r="E9541" t="s">
        <v>10</v>
      </c>
      <c r="F9541">
        <v>509</v>
      </c>
      <c r="G9541" s="1">
        <v>5.29</v>
      </c>
      <c r="H9541">
        <f>IF(INDEX(Sale_Promotions[[Code]:[Sale Price]],MATCH(Sales[[#This Row],[Code]],Sale_Promotions[Code],0),2)=0,Sales[[#This Row],[Price]],INDEX(Sale_Promotions[[Code]:[Sale Price]],MATCH(Sales[[#This Row],[Code]],Sale_Promotions[Code],0),2))</f>
        <v>5.29</v>
      </c>
      <c r="I9541">
        <f>Sales[[#This Row],[Total Inventory]]*Sales[[#This Row],[Sale_Price]]</f>
        <v>2692.61</v>
      </c>
    </row>
    <row r="9542" spans="1:9" x14ac:dyDescent="0.25">
      <c r="A9542">
        <v>26646</v>
      </c>
      <c r="B9542" t="str">
        <f>INDEX( Table3[],MATCH(Sales[[#This Row],[Category]],Table3[Category],0),1)</f>
        <v>LIQUOR</v>
      </c>
      <c r="C9542" t="s">
        <v>175</v>
      </c>
      <c r="D9542" t="s">
        <v>887</v>
      </c>
      <c r="E9542" t="s">
        <v>449</v>
      </c>
      <c r="F9542">
        <v>3286</v>
      </c>
      <c r="G9542" s="1">
        <v>2.29</v>
      </c>
      <c r="H9542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9542">
        <f>Sales[[#This Row],[Total Inventory]]*Sales[[#This Row],[Sale_Price]]</f>
        <v>6539.14</v>
      </c>
    </row>
    <row r="9543" spans="1:9" x14ac:dyDescent="0.25">
      <c r="A9543">
        <v>30133</v>
      </c>
      <c r="B9543" t="str">
        <f>INDEX( Table3[],MATCH(Sales[[#This Row],[Category]],Table3[Category],0),1)</f>
        <v>BEER</v>
      </c>
      <c r="C9543" t="s">
        <v>11</v>
      </c>
      <c r="D9543" t="s">
        <v>8996</v>
      </c>
      <c r="E9543" t="s">
        <v>92</v>
      </c>
      <c r="F9543">
        <v>0</v>
      </c>
      <c r="G9543" s="1">
        <v>8.02</v>
      </c>
      <c r="H9543">
        <f>IF(INDEX(Sale_Promotions[[Code]:[Sale Price]],MATCH(Sales[[#This Row],[Code]],Sale_Promotions[Code],0),2)=0,Sales[[#This Row],[Price]],INDEX(Sale_Promotions[[Code]:[Sale Price]],MATCH(Sales[[#This Row],[Code]],Sale_Promotions[Code],0),2))</f>
        <v>8.02</v>
      </c>
      <c r="I9543">
        <f>Sales[[#This Row],[Total Inventory]]*Sales[[#This Row],[Sale_Price]]</f>
        <v>0</v>
      </c>
    </row>
    <row r="9544" spans="1:9" x14ac:dyDescent="0.25">
      <c r="A9544">
        <v>27632</v>
      </c>
      <c r="B9544" t="str">
        <f>INDEX( Table3[],MATCH(Sales[[#This Row],[Category]],Table3[Category],0),1)</f>
        <v>BEER</v>
      </c>
      <c r="C9544" t="s">
        <v>11</v>
      </c>
      <c r="D9544" t="s">
        <v>8997</v>
      </c>
      <c r="E9544" t="s">
        <v>25</v>
      </c>
      <c r="F9544">
        <v>42</v>
      </c>
      <c r="G9544" s="1">
        <v>1.35</v>
      </c>
      <c r="H9544">
        <f>IF(INDEX(Sale_Promotions[[Code]:[Sale Price]],MATCH(Sales[[#This Row],[Code]],Sale_Promotions[Code],0),2)=0,Sales[[#This Row],[Price]],INDEX(Sale_Promotions[[Code]:[Sale Price]],MATCH(Sales[[#This Row],[Code]],Sale_Promotions[Code],0),2))</f>
        <v>1.35</v>
      </c>
      <c r="I9544">
        <f>Sales[[#This Row],[Total Inventory]]*Sales[[#This Row],[Sale_Price]]</f>
        <v>56.7</v>
      </c>
    </row>
    <row r="9545" spans="1:9" x14ac:dyDescent="0.25">
      <c r="A9545">
        <v>26964</v>
      </c>
      <c r="B9545" t="str">
        <f>INDEX( Table3[],MATCH(Sales[[#This Row],[Category]],Table3[Category],0),1)</f>
        <v>WINE</v>
      </c>
      <c r="C9545" t="s">
        <v>163</v>
      </c>
      <c r="D9545" t="s">
        <v>8998</v>
      </c>
      <c r="E9545" t="s">
        <v>23</v>
      </c>
      <c r="F9545">
        <v>835</v>
      </c>
      <c r="G9545" s="1">
        <v>12.99</v>
      </c>
      <c r="H954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545">
        <f>Sales[[#This Row],[Total Inventory]]*Sales[[#This Row],[Sale_Price]]</f>
        <v>9176.65</v>
      </c>
    </row>
    <row r="9546" spans="1:9" x14ac:dyDescent="0.25">
      <c r="A9546">
        <v>47937</v>
      </c>
      <c r="B9546" t="str">
        <f>INDEX( Table3[],MATCH(Sales[[#This Row],[Category]],Table3[Category],0),1)</f>
        <v>WINE</v>
      </c>
      <c r="C9546" t="s">
        <v>64</v>
      </c>
      <c r="D9546" t="s">
        <v>8999</v>
      </c>
      <c r="E9546" t="s">
        <v>10</v>
      </c>
      <c r="F9546">
        <v>83</v>
      </c>
      <c r="G9546" s="1">
        <v>64.989999999999995</v>
      </c>
      <c r="H9546">
        <f>IF(INDEX(Sale_Promotions[[Code]:[Sale Price]],MATCH(Sales[[#This Row],[Code]],Sale_Promotions[Code],0),2)=0,Sales[[#This Row],[Price]],INDEX(Sale_Promotions[[Code]:[Sale Price]],MATCH(Sales[[#This Row],[Code]],Sale_Promotions[Code],0),2))</f>
        <v>64.989999999999995</v>
      </c>
      <c r="I9546">
        <f>Sales[[#This Row],[Total Inventory]]*Sales[[#This Row],[Sale_Price]]</f>
        <v>5394.1699999999992</v>
      </c>
    </row>
    <row r="9547" spans="1:9" x14ac:dyDescent="0.25">
      <c r="A9547">
        <v>47463</v>
      </c>
      <c r="B9547" t="str">
        <f>INDEX( Table3[],MATCH(Sales[[#This Row],[Category]],Table3[Category],0),1)</f>
        <v>WINE</v>
      </c>
      <c r="C9547" t="s">
        <v>41</v>
      </c>
      <c r="D9547" t="s">
        <v>9000</v>
      </c>
      <c r="E9547" t="s">
        <v>10</v>
      </c>
      <c r="F9547">
        <v>17</v>
      </c>
      <c r="G9547" s="1">
        <v>14.49</v>
      </c>
      <c r="H9547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9547">
        <f>Sales[[#This Row],[Total Inventory]]*Sales[[#This Row],[Sale_Price]]</f>
        <v>246.33</v>
      </c>
    </row>
    <row r="9548" spans="1:9" x14ac:dyDescent="0.25">
      <c r="A9548">
        <v>11375</v>
      </c>
      <c r="B9548" t="str">
        <f>INDEX( Table3[],MATCH(Sales[[#This Row],[Category]],Table3[Category],0),1)</f>
        <v>LIQUOR</v>
      </c>
      <c r="C9548" t="s">
        <v>57</v>
      </c>
      <c r="D9548" t="s">
        <v>9001</v>
      </c>
      <c r="E9548" t="s">
        <v>10</v>
      </c>
      <c r="F9548">
        <v>42</v>
      </c>
      <c r="G9548" s="1">
        <v>51.99</v>
      </c>
      <c r="H9548">
        <f>IF(INDEX(Sale_Promotions[[Code]:[Sale Price]],MATCH(Sales[[#This Row],[Code]],Sale_Promotions[Code],0),2)=0,Sales[[#This Row],[Price]],INDEX(Sale_Promotions[[Code]:[Sale Price]],MATCH(Sales[[#This Row],[Code]],Sale_Promotions[Code],0),2))</f>
        <v>51.99</v>
      </c>
      <c r="I9548">
        <f>Sales[[#This Row],[Total Inventory]]*Sales[[#This Row],[Sale_Price]]</f>
        <v>2183.58</v>
      </c>
    </row>
    <row r="9549" spans="1:9" x14ac:dyDescent="0.25">
      <c r="A9549">
        <v>84789</v>
      </c>
      <c r="B9549" t="str">
        <f>INDEX( Table3[],MATCH(Sales[[#This Row],[Category]],Table3[Category],0),1)</f>
        <v>WINE</v>
      </c>
      <c r="C9549" t="s">
        <v>28</v>
      </c>
      <c r="D9549" t="s">
        <v>9002</v>
      </c>
      <c r="E9549" t="s">
        <v>10</v>
      </c>
      <c r="F9549">
        <v>530</v>
      </c>
      <c r="G9549" s="1">
        <v>9.49</v>
      </c>
      <c r="H954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9549">
        <f>Sales[[#This Row],[Total Inventory]]*Sales[[#This Row],[Sale_Price]]</f>
        <v>4764.7</v>
      </c>
    </row>
    <row r="9550" spans="1:9" x14ac:dyDescent="0.25">
      <c r="A9550">
        <v>81826</v>
      </c>
      <c r="B9550" t="str">
        <f>INDEX( Table3[],MATCH(Sales[[#This Row],[Category]],Table3[Category],0),1)</f>
        <v>WINE</v>
      </c>
      <c r="C9550" t="s">
        <v>31</v>
      </c>
      <c r="D9550" t="s">
        <v>9003</v>
      </c>
      <c r="E9550" t="s">
        <v>10</v>
      </c>
      <c r="F9550">
        <v>86</v>
      </c>
      <c r="G9550" s="1">
        <v>10.79</v>
      </c>
      <c r="H9550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9550">
        <f>Sales[[#This Row],[Total Inventory]]*Sales[[#This Row],[Sale_Price]]</f>
        <v>927.93999999999994</v>
      </c>
    </row>
    <row r="9551" spans="1:9" x14ac:dyDescent="0.25">
      <c r="A9551">
        <v>29455</v>
      </c>
      <c r="B9551" t="str">
        <f>INDEX( Table3[],MATCH(Sales[[#This Row],[Category]],Table3[Category],0),1)</f>
        <v>BEER</v>
      </c>
      <c r="C9551" t="s">
        <v>11</v>
      </c>
      <c r="D9551" t="s">
        <v>9004</v>
      </c>
      <c r="E9551" t="s">
        <v>95</v>
      </c>
      <c r="F9551">
        <v>0</v>
      </c>
      <c r="G9551" s="1">
        <v>35.4</v>
      </c>
      <c r="H9551">
        <f>IF(INDEX(Sale_Promotions[[Code]:[Sale Price]],MATCH(Sales[[#This Row],[Code]],Sale_Promotions[Code],0),2)=0,Sales[[#This Row],[Price]],INDEX(Sale_Promotions[[Code]:[Sale Price]],MATCH(Sales[[#This Row],[Code]],Sale_Promotions[Code],0),2))</f>
        <v>35.4</v>
      </c>
      <c r="I9551">
        <f>Sales[[#This Row],[Total Inventory]]*Sales[[#This Row],[Sale_Price]]</f>
        <v>0</v>
      </c>
    </row>
    <row r="9552" spans="1:9" x14ac:dyDescent="0.25">
      <c r="A9552">
        <v>41203</v>
      </c>
      <c r="B9552" t="str">
        <f>INDEX( Table3[],MATCH(Sales[[#This Row],[Category]],Table3[Category],0),1)</f>
        <v>WINE</v>
      </c>
      <c r="C9552" t="s">
        <v>53</v>
      </c>
      <c r="D9552" t="s">
        <v>9005</v>
      </c>
      <c r="E9552" t="s">
        <v>10</v>
      </c>
      <c r="F9552">
        <v>24</v>
      </c>
      <c r="G9552" s="1">
        <v>26.99</v>
      </c>
      <c r="H9552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9552">
        <f>Sales[[#This Row],[Total Inventory]]*Sales[[#This Row],[Sale_Price]]</f>
        <v>647.76</v>
      </c>
    </row>
    <row r="9553" spans="1:9" x14ac:dyDescent="0.25">
      <c r="A9553">
        <v>235052</v>
      </c>
      <c r="B9553" t="str">
        <f>INDEX( Table3[],MATCH(Sales[[#This Row],[Category]],Table3[Category],0),1)</f>
        <v>LIQUOR</v>
      </c>
      <c r="C9553" t="s">
        <v>245</v>
      </c>
      <c r="D9553" t="s">
        <v>9006</v>
      </c>
      <c r="E9553" t="s">
        <v>10</v>
      </c>
      <c r="F9553">
        <v>108</v>
      </c>
      <c r="G9553" s="1">
        <v>38.99</v>
      </c>
      <c r="H9553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9553">
        <f>Sales[[#This Row],[Total Inventory]]*Sales[[#This Row],[Sale_Price]]</f>
        <v>4210.92</v>
      </c>
    </row>
    <row r="9554" spans="1:9" x14ac:dyDescent="0.25">
      <c r="A9554">
        <v>65765</v>
      </c>
      <c r="B9554" t="str">
        <f>INDEX( Table3[],MATCH(Sales[[#This Row],[Category]],Table3[Category],0),1)</f>
        <v>LIQUOR</v>
      </c>
      <c r="C9554" t="s">
        <v>37</v>
      </c>
      <c r="D9554" t="s">
        <v>6348</v>
      </c>
      <c r="E9554" t="s">
        <v>1136</v>
      </c>
      <c r="F9554">
        <v>555</v>
      </c>
      <c r="G9554" s="1">
        <v>8.19</v>
      </c>
      <c r="H9554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9554">
        <f>Sales[[#This Row],[Total Inventory]]*Sales[[#This Row],[Sale_Price]]</f>
        <v>4545.45</v>
      </c>
    </row>
    <row r="9555" spans="1:9" x14ac:dyDescent="0.25">
      <c r="A9555">
        <v>48717</v>
      </c>
      <c r="B9555" t="str">
        <f>INDEX( Table3[],MATCH(Sales[[#This Row],[Category]],Table3[Category],0),1)</f>
        <v>LIQUOR</v>
      </c>
      <c r="C9555" t="s">
        <v>175</v>
      </c>
      <c r="D9555" t="s">
        <v>9007</v>
      </c>
      <c r="E9555" t="s">
        <v>10</v>
      </c>
      <c r="F9555">
        <v>34</v>
      </c>
      <c r="G9555" s="1">
        <v>62.99</v>
      </c>
      <c r="H9555">
        <f>IF(INDEX(Sale_Promotions[[Code]:[Sale Price]],MATCH(Sales[[#This Row],[Code]],Sale_Promotions[Code],0),2)=0,Sales[[#This Row],[Price]],INDEX(Sale_Promotions[[Code]:[Sale Price]],MATCH(Sales[[#This Row],[Code]],Sale_Promotions[Code],0),2))</f>
        <v>62.99</v>
      </c>
      <c r="I9555">
        <f>Sales[[#This Row],[Total Inventory]]*Sales[[#This Row],[Sale_Price]]</f>
        <v>2141.66</v>
      </c>
    </row>
    <row r="9556" spans="1:9" x14ac:dyDescent="0.25">
      <c r="A9556">
        <v>51080</v>
      </c>
      <c r="B9556" t="str">
        <f>INDEX( Table3[],MATCH(Sales[[#This Row],[Category]],Table3[Category],0),1)</f>
        <v>LIQUOR</v>
      </c>
      <c r="C9556" t="s">
        <v>26</v>
      </c>
      <c r="D9556" t="s">
        <v>2015</v>
      </c>
      <c r="E9556" t="s">
        <v>10</v>
      </c>
      <c r="F9556">
        <v>307</v>
      </c>
      <c r="G9556" s="1">
        <v>31.99</v>
      </c>
      <c r="H9556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9556">
        <f>Sales[[#This Row],[Total Inventory]]*Sales[[#This Row],[Sale_Price]]</f>
        <v>9820.93</v>
      </c>
    </row>
    <row r="9557" spans="1:9" x14ac:dyDescent="0.25">
      <c r="A9557">
        <v>85283</v>
      </c>
      <c r="B9557" t="str">
        <f>INDEX( Table3[],MATCH(Sales[[#This Row],[Category]],Table3[Category],0),1)</f>
        <v>WINE</v>
      </c>
      <c r="C9557" t="s">
        <v>43</v>
      </c>
      <c r="D9557" t="s">
        <v>9008</v>
      </c>
      <c r="E9557" t="s">
        <v>10</v>
      </c>
      <c r="F9557">
        <v>187</v>
      </c>
      <c r="G9557" s="1">
        <v>13.49</v>
      </c>
      <c r="H9557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9557">
        <f>Sales[[#This Row],[Total Inventory]]*Sales[[#This Row],[Sale_Price]]</f>
        <v>2522.63</v>
      </c>
    </row>
    <row r="9558" spans="1:9" x14ac:dyDescent="0.25">
      <c r="A9558">
        <v>10430</v>
      </c>
      <c r="B9558" t="str">
        <f>INDEX( Table3[],MATCH(Sales[[#This Row],[Category]],Table3[Category],0),1)</f>
        <v>BEER</v>
      </c>
      <c r="C9558" t="s">
        <v>11</v>
      </c>
      <c r="D9558" t="s">
        <v>9009</v>
      </c>
      <c r="E9558" t="s">
        <v>25</v>
      </c>
      <c r="F9558">
        <v>942</v>
      </c>
      <c r="G9558" s="1">
        <v>1.84</v>
      </c>
      <c r="H9558">
        <f>IF(INDEX(Sale_Promotions[[Code]:[Sale Price]],MATCH(Sales[[#This Row],[Code]],Sale_Promotions[Code],0),2)=0,Sales[[#This Row],[Price]],INDEX(Sale_Promotions[[Code]:[Sale Price]],MATCH(Sales[[#This Row],[Code]],Sale_Promotions[Code],0),2))</f>
        <v>1.84</v>
      </c>
      <c r="I9558">
        <f>Sales[[#This Row],[Total Inventory]]*Sales[[#This Row],[Sale_Price]]</f>
        <v>1733.28</v>
      </c>
    </row>
    <row r="9559" spans="1:9" x14ac:dyDescent="0.25">
      <c r="A9559">
        <v>96776</v>
      </c>
      <c r="B9559" t="str">
        <f>INDEX( Table3[],MATCH(Sales[[#This Row],[Category]],Table3[Category],0),1)</f>
        <v>BEER</v>
      </c>
      <c r="C9559" t="s">
        <v>11</v>
      </c>
      <c r="D9559" t="s">
        <v>9010</v>
      </c>
      <c r="E9559" t="s">
        <v>25</v>
      </c>
      <c r="F9559">
        <v>1291</v>
      </c>
      <c r="G9559" s="1">
        <v>1.5</v>
      </c>
      <c r="H9559">
        <f>IF(INDEX(Sale_Promotions[[Code]:[Sale Price]],MATCH(Sales[[#This Row],[Code]],Sale_Promotions[Code],0),2)=0,Sales[[#This Row],[Price]],INDEX(Sale_Promotions[[Code]:[Sale Price]],MATCH(Sales[[#This Row],[Code]],Sale_Promotions[Code],0),2))</f>
        <v>1.5</v>
      </c>
      <c r="I9559">
        <f>Sales[[#This Row],[Total Inventory]]*Sales[[#This Row],[Sale_Price]]</f>
        <v>1936.5</v>
      </c>
    </row>
    <row r="9560" spans="1:9" x14ac:dyDescent="0.25">
      <c r="A9560">
        <v>323303</v>
      </c>
      <c r="B9560" t="str">
        <f>INDEX( Table3[],MATCH(Sales[[#This Row],[Category]],Table3[Category],0),1)</f>
        <v>WINE</v>
      </c>
      <c r="C9560" t="s">
        <v>41</v>
      </c>
      <c r="D9560" t="s">
        <v>9011</v>
      </c>
      <c r="E9560" t="s">
        <v>23</v>
      </c>
      <c r="F9560">
        <v>2</v>
      </c>
      <c r="G9560" s="1">
        <v>16.489999999999998</v>
      </c>
      <c r="H9560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9560">
        <f>Sales[[#This Row],[Total Inventory]]*Sales[[#This Row],[Sale_Price]]</f>
        <v>24.98</v>
      </c>
    </row>
    <row r="9561" spans="1:9" x14ac:dyDescent="0.25">
      <c r="A9561">
        <v>71942</v>
      </c>
      <c r="B9561" t="str">
        <f>INDEX( Table3[],MATCH(Sales[[#This Row],[Category]],Table3[Category],0),1)</f>
        <v>LIQUOR</v>
      </c>
      <c r="C9561" t="s">
        <v>14</v>
      </c>
      <c r="D9561" t="s">
        <v>9012</v>
      </c>
      <c r="E9561" t="s">
        <v>10</v>
      </c>
      <c r="F9561">
        <v>2</v>
      </c>
      <c r="G9561" s="1">
        <v>299.99</v>
      </c>
      <c r="H9561">
        <f>IF(INDEX(Sale_Promotions[[Code]:[Sale Price]],MATCH(Sales[[#This Row],[Code]],Sale_Promotions[Code],0),2)=0,Sales[[#This Row],[Price]],INDEX(Sale_Promotions[[Code]:[Sale Price]],MATCH(Sales[[#This Row],[Code]],Sale_Promotions[Code],0),2))</f>
        <v>299.99</v>
      </c>
      <c r="I9561">
        <f>Sales[[#This Row],[Total Inventory]]*Sales[[#This Row],[Sale_Price]]</f>
        <v>599.98</v>
      </c>
    </row>
    <row r="9562" spans="1:9" x14ac:dyDescent="0.25">
      <c r="A9562">
        <v>24762</v>
      </c>
      <c r="B9562" t="str">
        <f>INDEX( Table3[],MATCH(Sales[[#This Row],[Category]],Table3[Category],0),1)</f>
        <v>BEER</v>
      </c>
      <c r="C9562" t="s">
        <v>11</v>
      </c>
      <c r="D9562" t="s">
        <v>9013</v>
      </c>
      <c r="E9562" t="s">
        <v>25</v>
      </c>
      <c r="F9562">
        <v>0</v>
      </c>
      <c r="G9562" s="1">
        <v>2.31</v>
      </c>
      <c r="H9562">
        <f>IF(INDEX(Sale_Promotions[[Code]:[Sale Price]],MATCH(Sales[[#This Row],[Code]],Sale_Promotions[Code],0),2)=0,Sales[[#This Row],[Price]],INDEX(Sale_Promotions[[Code]:[Sale Price]],MATCH(Sales[[#This Row],[Code]],Sale_Promotions[Code],0),2))</f>
        <v>2.31</v>
      </c>
      <c r="I9562">
        <f>Sales[[#This Row],[Total Inventory]]*Sales[[#This Row],[Sale_Price]]</f>
        <v>0</v>
      </c>
    </row>
    <row r="9563" spans="1:9" x14ac:dyDescent="0.25">
      <c r="A9563">
        <v>322069</v>
      </c>
      <c r="B9563" t="str">
        <f>INDEX( Table3[],MATCH(Sales[[#This Row],[Category]],Table3[Category],0),1)</f>
        <v>WINE</v>
      </c>
      <c r="C9563" t="s">
        <v>61</v>
      </c>
      <c r="D9563" t="s">
        <v>9014</v>
      </c>
      <c r="E9563" t="s">
        <v>10</v>
      </c>
      <c r="F9563">
        <v>0</v>
      </c>
      <c r="G9563" s="1">
        <v>14.49</v>
      </c>
      <c r="H9563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9563">
        <f>Sales[[#This Row],[Total Inventory]]*Sales[[#This Row],[Sale_Price]]</f>
        <v>0</v>
      </c>
    </row>
    <row r="9564" spans="1:9" x14ac:dyDescent="0.25">
      <c r="A9564">
        <v>58459</v>
      </c>
      <c r="B9564" t="str">
        <f>INDEX( Table3[],MATCH(Sales[[#This Row],[Category]],Table3[Category],0),1)</f>
        <v>WINE</v>
      </c>
      <c r="C9564" t="s">
        <v>189</v>
      </c>
      <c r="D9564" t="s">
        <v>9015</v>
      </c>
      <c r="E9564" t="s">
        <v>10</v>
      </c>
      <c r="F9564">
        <v>34</v>
      </c>
      <c r="G9564" s="1">
        <v>19.989999999999998</v>
      </c>
      <c r="H9564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9564">
        <f>Sales[[#This Row],[Total Inventory]]*Sales[[#This Row],[Sale_Price]]</f>
        <v>679.66</v>
      </c>
    </row>
    <row r="9565" spans="1:9" x14ac:dyDescent="0.25">
      <c r="A9565">
        <v>39322</v>
      </c>
      <c r="B9565" t="str">
        <f>INDEX( Table3[],MATCH(Sales[[#This Row],[Category]],Table3[Category],0),1)</f>
        <v>LIQUOR</v>
      </c>
      <c r="C9565" t="s">
        <v>57</v>
      </c>
      <c r="D9565" t="s">
        <v>8934</v>
      </c>
      <c r="E9565" t="s">
        <v>10</v>
      </c>
      <c r="F9565">
        <v>301</v>
      </c>
      <c r="G9565" s="1">
        <v>25.99</v>
      </c>
      <c r="H9565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9565">
        <f>Sales[[#This Row],[Total Inventory]]*Sales[[#This Row],[Sale_Price]]</f>
        <v>7822.99</v>
      </c>
    </row>
    <row r="9566" spans="1:9" x14ac:dyDescent="0.25">
      <c r="A9566">
        <v>70133</v>
      </c>
      <c r="B9566" t="str">
        <f>INDEX( Table3[],MATCH(Sales[[#This Row],[Category]],Table3[Category],0),1)</f>
        <v>LIQUOR</v>
      </c>
      <c r="C9566" t="s">
        <v>198</v>
      </c>
      <c r="D9566" t="s">
        <v>1396</v>
      </c>
      <c r="E9566" t="s">
        <v>16</v>
      </c>
      <c r="F9566">
        <v>672</v>
      </c>
      <c r="G9566" s="1">
        <v>24.99</v>
      </c>
      <c r="H9566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9566">
        <f>Sales[[#This Row],[Total Inventory]]*Sales[[#This Row],[Sale_Price]]</f>
        <v>16793.28</v>
      </c>
    </row>
    <row r="9567" spans="1:9" x14ac:dyDescent="0.25">
      <c r="A9567">
        <v>96069</v>
      </c>
      <c r="B9567" t="str">
        <f>INDEX( Table3[],MATCH(Sales[[#This Row],[Category]],Table3[Category],0),1)</f>
        <v>WINE</v>
      </c>
      <c r="C9567" t="s">
        <v>100</v>
      </c>
      <c r="D9567" t="s">
        <v>9016</v>
      </c>
      <c r="E9567" t="s">
        <v>10</v>
      </c>
      <c r="F9567">
        <v>39</v>
      </c>
      <c r="G9567" s="1">
        <v>9.99</v>
      </c>
      <c r="H9567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9567">
        <f>Sales[[#This Row],[Total Inventory]]*Sales[[#This Row],[Sale_Price]]</f>
        <v>292.11</v>
      </c>
    </row>
    <row r="9568" spans="1:9" x14ac:dyDescent="0.25">
      <c r="A9568">
        <v>47538</v>
      </c>
      <c r="B9568" t="str">
        <f>INDEX( Table3[],MATCH(Sales[[#This Row],[Category]],Table3[Category],0),1)</f>
        <v>WINE</v>
      </c>
      <c r="C9568" t="s">
        <v>43</v>
      </c>
      <c r="D9568" t="s">
        <v>9017</v>
      </c>
      <c r="E9568" t="s">
        <v>10</v>
      </c>
      <c r="F9568">
        <v>120</v>
      </c>
      <c r="G9568" s="1">
        <v>27.99</v>
      </c>
      <c r="H9568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9568">
        <f>Sales[[#This Row],[Total Inventory]]*Sales[[#This Row],[Sale_Price]]</f>
        <v>3358.7999999999997</v>
      </c>
    </row>
    <row r="9569" spans="1:9" x14ac:dyDescent="0.25">
      <c r="A9569">
        <v>63070</v>
      </c>
      <c r="B9569" t="str">
        <f>INDEX( Table3[],MATCH(Sales[[#This Row],[Category]],Table3[Category],0),1)</f>
        <v>WINE</v>
      </c>
      <c r="C9569" t="s">
        <v>85</v>
      </c>
      <c r="D9569" t="s">
        <v>9018</v>
      </c>
      <c r="E9569" t="s">
        <v>10</v>
      </c>
      <c r="F9569">
        <v>242</v>
      </c>
      <c r="G9569" s="1">
        <v>16.489999999999998</v>
      </c>
      <c r="H9569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9569">
        <f>Sales[[#This Row],[Total Inventory]]*Sales[[#This Row],[Sale_Price]]</f>
        <v>3990.5799999999995</v>
      </c>
    </row>
    <row r="9570" spans="1:9" x14ac:dyDescent="0.25">
      <c r="A9570">
        <v>22940</v>
      </c>
      <c r="B9570" t="str">
        <f>INDEX( Table3[],MATCH(Sales[[#This Row],[Category]],Table3[Category],0),1)</f>
        <v>BEER</v>
      </c>
      <c r="C9570" t="s">
        <v>11</v>
      </c>
      <c r="D9570" t="s">
        <v>9019</v>
      </c>
      <c r="E9570" t="s">
        <v>25</v>
      </c>
      <c r="F9570">
        <v>246</v>
      </c>
      <c r="G9570" s="1">
        <v>1.8</v>
      </c>
      <c r="H9570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9570">
        <f>Sales[[#This Row],[Total Inventory]]*Sales[[#This Row],[Sale_Price]]</f>
        <v>442.8</v>
      </c>
    </row>
    <row r="9571" spans="1:9" x14ac:dyDescent="0.25">
      <c r="A9571">
        <v>71285</v>
      </c>
      <c r="B9571" t="str">
        <f>INDEX( Table3[],MATCH(Sales[[#This Row],[Category]],Table3[Category],0),1)</f>
        <v>WINE</v>
      </c>
      <c r="C9571" t="s">
        <v>41</v>
      </c>
      <c r="D9571" t="s">
        <v>9020</v>
      </c>
      <c r="E9571" t="s">
        <v>23</v>
      </c>
      <c r="F9571">
        <v>301</v>
      </c>
      <c r="G9571" s="1">
        <v>16.989999999999998</v>
      </c>
      <c r="H957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9571">
        <f>Sales[[#This Row],[Total Inventory]]*Sales[[#This Row],[Sale_Price]]</f>
        <v>4210.99</v>
      </c>
    </row>
    <row r="9572" spans="1:9" x14ac:dyDescent="0.25">
      <c r="A9572">
        <v>82440</v>
      </c>
      <c r="B9572" t="str">
        <f>INDEX( Table3[],MATCH(Sales[[#This Row],[Category]],Table3[Category],0),1)</f>
        <v>WINE</v>
      </c>
      <c r="C9572" t="s">
        <v>43</v>
      </c>
      <c r="D9572" t="s">
        <v>9021</v>
      </c>
      <c r="E9572" t="s">
        <v>10</v>
      </c>
      <c r="F9572">
        <v>145</v>
      </c>
      <c r="G9572" s="1">
        <v>10.79</v>
      </c>
      <c r="H9572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9572">
        <f>Sales[[#This Row],[Total Inventory]]*Sales[[#This Row],[Sale_Price]]</f>
        <v>1564.55</v>
      </c>
    </row>
    <row r="9573" spans="1:9" x14ac:dyDescent="0.25">
      <c r="A9573">
        <v>76406</v>
      </c>
      <c r="B9573" t="str">
        <f>INDEX( Table3[],MATCH(Sales[[#This Row],[Category]],Table3[Category],0),1)</f>
        <v>WINE</v>
      </c>
      <c r="C9573" t="s">
        <v>41</v>
      </c>
      <c r="D9573" t="s">
        <v>9022</v>
      </c>
      <c r="E9573" t="s">
        <v>23</v>
      </c>
      <c r="F9573">
        <v>146</v>
      </c>
      <c r="G9573" s="1">
        <v>17.489999999999998</v>
      </c>
      <c r="H9573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9573">
        <f>Sales[[#This Row],[Total Inventory]]*Sales[[#This Row],[Sale_Price]]</f>
        <v>2553.54</v>
      </c>
    </row>
    <row r="9574" spans="1:9" x14ac:dyDescent="0.25">
      <c r="A9574">
        <v>195138</v>
      </c>
      <c r="B9574" t="str">
        <f>INDEX( Table3[],MATCH(Sales[[#This Row],[Category]],Table3[Category],0),1)</f>
        <v>WINE</v>
      </c>
      <c r="C9574" t="s">
        <v>85</v>
      </c>
      <c r="D9574" t="s">
        <v>9023</v>
      </c>
      <c r="E9574" t="s">
        <v>10</v>
      </c>
      <c r="F9574">
        <v>117</v>
      </c>
      <c r="G9574" s="1">
        <v>22.99</v>
      </c>
      <c r="H9574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9574">
        <f>Sales[[#This Row],[Total Inventory]]*Sales[[#This Row],[Sale_Price]]</f>
        <v>2689.83</v>
      </c>
    </row>
    <row r="9575" spans="1:9" x14ac:dyDescent="0.25">
      <c r="A9575">
        <v>325456</v>
      </c>
      <c r="B9575" t="str">
        <f>INDEX( Table3[],MATCH(Sales[[#This Row],[Category]],Table3[Category],0),1)</f>
        <v>WINE</v>
      </c>
      <c r="C9575" t="s">
        <v>85</v>
      </c>
      <c r="D9575" t="s">
        <v>9024</v>
      </c>
      <c r="E9575" t="s">
        <v>10</v>
      </c>
      <c r="F9575">
        <v>237</v>
      </c>
      <c r="G9575" s="1">
        <v>15.99</v>
      </c>
      <c r="H9575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9575">
        <f>Sales[[#This Row],[Total Inventory]]*Sales[[#This Row],[Sale_Price]]</f>
        <v>3789.63</v>
      </c>
    </row>
    <row r="9576" spans="1:9" x14ac:dyDescent="0.25">
      <c r="A9576">
        <v>30076</v>
      </c>
      <c r="B9576" t="str">
        <f>INDEX( Table3[],MATCH(Sales[[#This Row],[Category]],Table3[Category],0),1)</f>
        <v>BEER</v>
      </c>
      <c r="C9576" t="s">
        <v>11</v>
      </c>
      <c r="D9576" t="s">
        <v>9025</v>
      </c>
      <c r="E9576" t="s">
        <v>25</v>
      </c>
      <c r="F9576">
        <v>0</v>
      </c>
      <c r="G9576" s="1">
        <v>3.34</v>
      </c>
      <c r="H9576">
        <f>IF(INDEX(Sale_Promotions[[Code]:[Sale Price]],MATCH(Sales[[#This Row],[Code]],Sale_Promotions[Code],0),2)=0,Sales[[#This Row],[Price]],INDEX(Sale_Promotions[[Code]:[Sale Price]],MATCH(Sales[[#This Row],[Code]],Sale_Promotions[Code],0),2))</f>
        <v>3.34</v>
      </c>
      <c r="I9576">
        <f>Sales[[#This Row],[Total Inventory]]*Sales[[#This Row],[Sale_Price]]</f>
        <v>0</v>
      </c>
    </row>
    <row r="9577" spans="1:9" x14ac:dyDescent="0.25">
      <c r="A9577">
        <v>42764</v>
      </c>
      <c r="B9577" t="str">
        <f>INDEX( Table3[],MATCH(Sales[[#This Row],[Category]],Table3[Category],0),1)</f>
        <v>WINE</v>
      </c>
      <c r="C9577" t="s">
        <v>61</v>
      </c>
      <c r="D9577" t="s">
        <v>9026</v>
      </c>
      <c r="E9577" t="s">
        <v>10</v>
      </c>
      <c r="F9577">
        <v>101</v>
      </c>
      <c r="G9577" s="1">
        <v>11.99</v>
      </c>
      <c r="H957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577">
        <f>Sales[[#This Row],[Total Inventory]]*Sales[[#This Row],[Sale_Price]]</f>
        <v>1210.99</v>
      </c>
    </row>
    <row r="9578" spans="1:9" x14ac:dyDescent="0.25">
      <c r="A9578">
        <v>339322</v>
      </c>
      <c r="B9578" t="str">
        <f>INDEX( Table3[],MATCH(Sales[[#This Row],[Category]],Table3[Category],0),1)</f>
        <v>WINE</v>
      </c>
      <c r="C9578" t="s">
        <v>28</v>
      </c>
      <c r="D9578" t="s">
        <v>9027</v>
      </c>
      <c r="E9578" t="s">
        <v>10</v>
      </c>
      <c r="F9578">
        <v>12</v>
      </c>
      <c r="G9578" s="1">
        <v>12.99</v>
      </c>
      <c r="H957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9578">
        <f>Sales[[#This Row],[Total Inventory]]*Sales[[#This Row],[Sale_Price]]</f>
        <v>155.88</v>
      </c>
    </row>
    <row r="9579" spans="1:9" x14ac:dyDescent="0.25">
      <c r="A9579">
        <v>62480</v>
      </c>
      <c r="B9579" t="str">
        <f>INDEX( Table3[],MATCH(Sales[[#This Row],[Category]],Table3[Category],0),1)</f>
        <v>WINE</v>
      </c>
      <c r="C9579" t="s">
        <v>41</v>
      </c>
      <c r="D9579" t="s">
        <v>9028</v>
      </c>
      <c r="E9579" t="s">
        <v>10</v>
      </c>
      <c r="F9579">
        <v>45</v>
      </c>
      <c r="G9579" s="1">
        <v>18.489999999999998</v>
      </c>
      <c r="H9579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9579">
        <f>Sales[[#This Row],[Total Inventory]]*Sales[[#This Row],[Sale_Price]]</f>
        <v>832.05</v>
      </c>
    </row>
    <row r="9580" spans="1:9" x14ac:dyDescent="0.25">
      <c r="A9580">
        <v>73308</v>
      </c>
      <c r="B9580" t="str">
        <f>INDEX( Table3[],MATCH(Sales[[#This Row],[Category]],Table3[Category],0),1)</f>
        <v>LIQUOR</v>
      </c>
      <c r="C9580" t="s">
        <v>175</v>
      </c>
      <c r="D9580" t="s">
        <v>9029</v>
      </c>
      <c r="E9580" t="s">
        <v>10</v>
      </c>
      <c r="F9580">
        <v>64</v>
      </c>
      <c r="G9580" s="1">
        <v>83.99</v>
      </c>
      <c r="H9580">
        <f>IF(INDEX(Sale_Promotions[[Code]:[Sale Price]],MATCH(Sales[[#This Row],[Code]],Sale_Promotions[Code],0),2)=0,Sales[[#This Row],[Price]],INDEX(Sale_Promotions[[Code]:[Sale Price]],MATCH(Sales[[#This Row],[Code]],Sale_Promotions[Code],0),2))</f>
        <v>83.99</v>
      </c>
      <c r="I9580">
        <f>Sales[[#This Row],[Total Inventory]]*Sales[[#This Row],[Sale_Price]]</f>
        <v>5375.36</v>
      </c>
    </row>
    <row r="9581" spans="1:9" x14ac:dyDescent="0.25">
      <c r="A9581">
        <v>63363</v>
      </c>
      <c r="B9581" t="str">
        <f>INDEX( Table3[],MATCH(Sales[[#This Row],[Category]],Table3[Category],0),1)</f>
        <v>WINE</v>
      </c>
      <c r="C9581" t="s">
        <v>43</v>
      </c>
      <c r="D9581" t="s">
        <v>9030</v>
      </c>
      <c r="E9581" t="s">
        <v>10</v>
      </c>
      <c r="F9581">
        <v>497</v>
      </c>
      <c r="G9581" s="1">
        <v>63.99</v>
      </c>
      <c r="H9581">
        <f>IF(INDEX(Sale_Promotions[[Code]:[Sale Price]],MATCH(Sales[[#This Row],[Code]],Sale_Promotions[Code],0),2)=0,Sales[[#This Row],[Price]],INDEX(Sale_Promotions[[Code]:[Sale Price]],MATCH(Sales[[#This Row],[Code]],Sale_Promotions[Code],0),2))</f>
        <v>63.99</v>
      </c>
      <c r="I9581">
        <f>Sales[[#This Row],[Total Inventory]]*Sales[[#This Row],[Sale_Price]]</f>
        <v>31803.030000000002</v>
      </c>
    </row>
    <row r="9582" spans="1:9" x14ac:dyDescent="0.25">
      <c r="A9582">
        <v>27804</v>
      </c>
      <c r="B9582" t="str">
        <f>INDEX( Table3[],MATCH(Sales[[#This Row],[Category]],Table3[Category],0),1)</f>
        <v>LIQUOR</v>
      </c>
      <c r="C9582" t="s">
        <v>14</v>
      </c>
      <c r="D9582" t="s">
        <v>9031</v>
      </c>
      <c r="E9582" t="s">
        <v>16</v>
      </c>
      <c r="F9582">
        <v>357</v>
      </c>
      <c r="G9582" s="1">
        <v>19.989999999999998</v>
      </c>
      <c r="H9582">
        <f>IF(INDEX(Sale_Promotions[[Code]:[Sale Price]],MATCH(Sales[[#This Row],[Code]],Sale_Promotions[Code],0),2)=0,Sales[[#This Row],[Price]],INDEX(Sale_Promotions[[Code]:[Sale Price]],MATCH(Sales[[#This Row],[Code]],Sale_Promotions[Code],0),2))</f>
        <v>18.190000000000001</v>
      </c>
      <c r="I9582">
        <f>Sales[[#This Row],[Total Inventory]]*Sales[[#This Row],[Sale_Price]]</f>
        <v>6493.8300000000008</v>
      </c>
    </row>
    <row r="9583" spans="1:9" x14ac:dyDescent="0.25">
      <c r="A9583">
        <v>339380</v>
      </c>
      <c r="B9583" t="str">
        <f>INDEX( Table3[],MATCH(Sales[[#This Row],[Category]],Table3[Category],0),1)</f>
        <v>LIQUOR</v>
      </c>
      <c r="C9583" t="s">
        <v>14</v>
      </c>
      <c r="D9583" t="s">
        <v>9032</v>
      </c>
      <c r="E9583" t="s">
        <v>10</v>
      </c>
      <c r="F9583">
        <v>0</v>
      </c>
      <c r="G9583" s="1">
        <v>129.99</v>
      </c>
      <c r="H9583">
        <f>IF(INDEX(Sale_Promotions[[Code]:[Sale Price]],MATCH(Sales[[#This Row],[Code]],Sale_Promotions[Code],0),2)=0,Sales[[#This Row],[Price]],INDEX(Sale_Promotions[[Code]:[Sale Price]],MATCH(Sales[[#This Row],[Code]],Sale_Promotions[Code],0),2))</f>
        <v>129.99</v>
      </c>
      <c r="I9583">
        <f>Sales[[#This Row],[Total Inventory]]*Sales[[#This Row],[Sale_Price]]</f>
        <v>0</v>
      </c>
    </row>
    <row r="9584" spans="1:9" x14ac:dyDescent="0.25">
      <c r="A9584">
        <v>70473</v>
      </c>
      <c r="B9584" t="str">
        <f>INDEX( Table3[],MATCH(Sales[[#This Row],[Category]],Table3[Category],0),1)</f>
        <v>LIQUOR</v>
      </c>
      <c r="C9584" t="s">
        <v>35</v>
      </c>
      <c r="D9584" t="s">
        <v>9033</v>
      </c>
      <c r="E9584" t="s">
        <v>10</v>
      </c>
      <c r="F9584">
        <v>158</v>
      </c>
      <c r="G9584" s="1">
        <v>21.99</v>
      </c>
      <c r="H9584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9584">
        <f>Sales[[#This Row],[Total Inventory]]*Sales[[#This Row],[Sale_Price]]</f>
        <v>3474.4199999999996</v>
      </c>
    </row>
    <row r="9585" spans="1:9" x14ac:dyDescent="0.25">
      <c r="A9585">
        <v>78556</v>
      </c>
      <c r="B9585" t="str">
        <f>INDEX( Table3[],MATCH(Sales[[#This Row],[Category]],Table3[Category],0),1)</f>
        <v>LIQUOR</v>
      </c>
      <c r="C9585" t="s">
        <v>198</v>
      </c>
      <c r="D9585" t="s">
        <v>9034</v>
      </c>
      <c r="E9585" t="s">
        <v>16</v>
      </c>
      <c r="F9585">
        <v>93</v>
      </c>
      <c r="G9585" s="1">
        <v>17.989999999999998</v>
      </c>
      <c r="H958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9585">
        <f>Sales[[#This Row],[Total Inventory]]*Sales[[#This Row],[Sale_Price]]</f>
        <v>1673.07</v>
      </c>
    </row>
    <row r="9586" spans="1:9" x14ac:dyDescent="0.25">
      <c r="A9586">
        <v>73285</v>
      </c>
      <c r="B9586" t="str">
        <f>INDEX( Table3[],MATCH(Sales[[#This Row],[Category]],Table3[Category],0),1)</f>
        <v>LIQUOR</v>
      </c>
      <c r="C9586" t="s">
        <v>26</v>
      </c>
      <c r="D9586" t="s">
        <v>9035</v>
      </c>
      <c r="E9586" t="s">
        <v>10</v>
      </c>
      <c r="F9586">
        <v>201</v>
      </c>
      <c r="G9586" s="1">
        <v>22.99</v>
      </c>
      <c r="H9586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9586">
        <f>Sales[[#This Row],[Total Inventory]]*Sales[[#This Row],[Sale_Price]]</f>
        <v>4620.99</v>
      </c>
    </row>
    <row r="9587" spans="1:9" x14ac:dyDescent="0.25">
      <c r="A9587">
        <v>340382</v>
      </c>
      <c r="B9587" t="str">
        <f>INDEX( Table3[],MATCH(Sales[[#This Row],[Category]],Table3[Category],0),1)</f>
        <v>WINE</v>
      </c>
      <c r="C9587" t="s">
        <v>39</v>
      </c>
      <c r="D9587" t="s">
        <v>9036</v>
      </c>
      <c r="E9587" t="s">
        <v>10</v>
      </c>
      <c r="F9587">
        <v>0</v>
      </c>
      <c r="G9587" s="1">
        <v>12.69</v>
      </c>
      <c r="H9587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9587">
        <f>Sales[[#This Row],[Total Inventory]]*Sales[[#This Row],[Sale_Price]]</f>
        <v>0</v>
      </c>
    </row>
    <row r="9588" spans="1:9" x14ac:dyDescent="0.25">
      <c r="A9588">
        <v>82889</v>
      </c>
      <c r="B9588" t="str">
        <f>INDEX( Table3[],MATCH(Sales[[#This Row],[Category]],Table3[Category],0),1)</f>
        <v>WINE</v>
      </c>
      <c r="C9588" t="s">
        <v>43</v>
      </c>
      <c r="D9588" t="s">
        <v>9037</v>
      </c>
      <c r="E9588" t="s">
        <v>10</v>
      </c>
      <c r="F9588">
        <v>2075</v>
      </c>
      <c r="G9588" s="1">
        <v>15.99</v>
      </c>
      <c r="H9588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9588">
        <f>Sales[[#This Row],[Total Inventory]]*Sales[[#This Row],[Sale_Price]]</f>
        <v>33179.25</v>
      </c>
    </row>
    <row r="9589" spans="1:9" x14ac:dyDescent="0.25">
      <c r="A9589">
        <v>67644</v>
      </c>
      <c r="B9589" t="str">
        <f>INDEX( Table3[],MATCH(Sales[[#This Row],[Category]],Table3[Category],0),1)</f>
        <v>LIQUOR</v>
      </c>
      <c r="C9589" t="s">
        <v>175</v>
      </c>
      <c r="D9589" t="s">
        <v>9038</v>
      </c>
      <c r="E9589" t="s">
        <v>10</v>
      </c>
      <c r="F9589">
        <v>4</v>
      </c>
      <c r="G9589" s="1">
        <v>31.99</v>
      </c>
      <c r="H9589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9589">
        <f>Sales[[#This Row],[Total Inventory]]*Sales[[#This Row],[Sale_Price]]</f>
        <v>127.96</v>
      </c>
    </row>
    <row r="9590" spans="1:9" x14ac:dyDescent="0.25">
      <c r="A9590">
        <v>312580</v>
      </c>
      <c r="B9590" t="str">
        <f>INDEX( Table3[],MATCH(Sales[[#This Row],[Category]],Table3[Category],0),1)</f>
        <v>WINE</v>
      </c>
      <c r="C9590" t="s">
        <v>43</v>
      </c>
      <c r="D9590" t="s">
        <v>9039</v>
      </c>
      <c r="E9590" t="s">
        <v>10</v>
      </c>
      <c r="F9590">
        <v>900</v>
      </c>
      <c r="G9590" s="1">
        <v>15.49</v>
      </c>
      <c r="H959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590">
        <f>Sales[[#This Row],[Total Inventory]]*Sales[[#This Row],[Sale_Price]]</f>
        <v>10791</v>
      </c>
    </row>
    <row r="9591" spans="1:9" x14ac:dyDescent="0.25">
      <c r="A9591">
        <v>399396</v>
      </c>
      <c r="B9591" t="str">
        <f>INDEX( Table3[],MATCH(Sales[[#This Row],[Category]],Table3[Category],0),1)</f>
        <v>WINE</v>
      </c>
      <c r="C9591" t="s">
        <v>313</v>
      </c>
      <c r="D9591" t="s">
        <v>9040</v>
      </c>
      <c r="E9591" t="s">
        <v>10</v>
      </c>
      <c r="F9591">
        <v>37</v>
      </c>
      <c r="G9591" s="1">
        <v>14.99</v>
      </c>
      <c r="H9591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9591">
        <f>Sales[[#This Row],[Total Inventory]]*Sales[[#This Row],[Sale_Price]]</f>
        <v>554.63</v>
      </c>
    </row>
    <row r="9592" spans="1:9" x14ac:dyDescent="0.25">
      <c r="A9592">
        <v>72404</v>
      </c>
      <c r="B9592" t="str">
        <f>INDEX( Table3[],MATCH(Sales[[#This Row],[Category]],Table3[Category],0),1)</f>
        <v>LIQUOR</v>
      </c>
      <c r="C9592" t="s">
        <v>35</v>
      </c>
      <c r="D9592" t="s">
        <v>9041</v>
      </c>
      <c r="E9592" t="s">
        <v>10</v>
      </c>
      <c r="F9592">
        <v>86</v>
      </c>
      <c r="G9592" s="1">
        <v>29.99</v>
      </c>
      <c r="H9592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9592">
        <f>Sales[[#This Row],[Total Inventory]]*Sales[[#This Row],[Sale_Price]]</f>
        <v>2579.14</v>
      </c>
    </row>
    <row r="9593" spans="1:9" x14ac:dyDescent="0.25">
      <c r="A9593">
        <v>98205</v>
      </c>
      <c r="B9593" t="str">
        <f>INDEX( Table3[],MATCH(Sales[[#This Row],[Category]],Table3[Category],0),1)</f>
        <v>BEER</v>
      </c>
      <c r="C9593" t="s">
        <v>11</v>
      </c>
      <c r="D9593" t="s">
        <v>9042</v>
      </c>
      <c r="E9593" t="s">
        <v>95</v>
      </c>
      <c r="F9593">
        <v>8</v>
      </c>
      <c r="G9593" s="1">
        <v>16.420000000000002</v>
      </c>
      <c r="H9593">
        <f>IF(INDEX(Sale_Promotions[[Code]:[Sale Price]],MATCH(Sales[[#This Row],[Code]],Sale_Promotions[Code],0),2)=0,Sales[[#This Row],[Price]],INDEX(Sale_Promotions[[Code]:[Sale Price]],MATCH(Sales[[#This Row],[Code]],Sale_Promotions[Code],0),2))</f>
        <v>16.420000000000002</v>
      </c>
      <c r="I9593">
        <f>Sales[[#This Row],[Total Inventory]]*Sales[[#This Row],[Sale_Price]]</f>
        <v>131.36000000000001</v>
      </c>
    </row>
    <row r="9594" spans="1:9" x14ac:dyDescent="0.25">
      <c r="A9594">
        <v>347814</v>
      </c>
      <c r="B9594" t="str">
        <f>INDEX( Table3[],MATCH(Sales[[#This Row],[Category]],Table3[Category],0),1)</f>
        <v>LIQUOR</v>
      </c>
      <c r="C9594" t="s">
        <v>37</v>
      </c>
      <c r="D9594" t="s">
        <v>8951</v>
      </c>
      <c r="E9594" t="s">
        <v>10</v>
      </c>
      <c r="F9594">
        <v>312</v>
      </c>
      <c r="G9594" s="1">
        <v>7.99</v>
      </c>
      <c r="H9594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9594">
        <f>Sales[[#This Row],[Total Inventory]]*Sales[[#This Row],[Sale_Price]]</f>
        <v>2492.88</v>
      </c>
    </row>
    <row r="9595" spans="1:9" x14ac:dyDescent="0.25">
      <c r="A9595">
        <v>11876</v>
      </c>
      <c r="B9595" t="str">
        <f>INDEX( Table3[],MATCH(Sales[[#This Row],[Category]],Table3[Category],0),1)</f>
        <v>BEER</v>
      </c>
      <c r="C9595" t="s">
        <v>11</v>
      </c>
      <c r="D9595" t="s">
        <v>9043</v>
      </c>
      <c r="E9595" t="s">
        <v>25</v>
      </c>
      <c r="F9595">
        <v>123</v>
      </c>
      <c r="G9595" s="1">
        <v>1.93</v>
      </c>
      <c r="H9595">
        <f>IF(INDEX(Sale_Promotions[[Code]:[Sale Price]],MATCH(Sales[[#This Row],[Code]],Sale_Promotions[Code],0),2)=0,Sales[[#This Row],[Price]],INDEX(Sale_Promotions[[Code]:[Sale Price]],MATCH(Sales[[#This Row],[Code]],Sale_Promotions[Code],0),2))</f>
        <v>1.93</v>
      </c>
      <c r="I9595">
        <f>Sales[[#This Row],[Total Inventory]]*Sales[[#This Row],[Sale_Price]]</f>
        <v>237.39</v>
      </c>
    </row>
    <row r="9596" spans="1:9" x14ac:dyDescent="0.25">
      <c r="A9596">
        <v>41891</v>
      </c>
      <c r="B9596" t="str">
        <f>INDEX( Table3[],MATCH(Sales[[#This Row],[Category]],Table3[Category],0),1)</f>
        <v>WINE</v>
      </c>
      <c r="C9596" t="s">
        <v>61</v>
      </c>
      <c r="D9596" t="s">
        <v>9044</v>
      </c>
      <c r="E9596" t="s">
        <v>10</v>
      </c>
      <c r="F9596">
        <v>20</v>
      </c>
      <c r="G9596" s="1">
        <v>327.99</v>
      </c>
      <c r="H9596">
        <f>IF(INDEX(Sale_Promotions[[Code]:[Sale Price]],MATCH(Sales[[#This Row],[Code]],Sale_Promotions[Code],0),2)=0,Sales[[#This Row],[Price]],INDEX(Sale_Promotions[[Code]:[Sale Price]],MATCH(Sales[[#This Row],[Code]],Sale_Promotions[Code],0),2))</f>
        <v>327.99</v>
      </c>
      <c r="I9596">
        <f>Sales[[#This Row],[Total Inventory]]*Sales[[#This Row],[Sale_Price]]</f>
        <v>6559.8</v>
      </c>
    </row>
    <row r="9597" spans="1:9" x14ac:dyDescent="0.25">
      <c r="A9597">
        <v>96067</v>
      </c>
      <c r="B9597" t="str">
        <f>INDEX( Table3[],MATCH(Sales[[#This Row],[Category]],Table3[Category],0),1)</f>
        <v>BEER</v>
      </c>
      <c r="C9597" t="s">
        <v>11</v>
      </c>
      <c r="D9597" t="s">
        <v>6988</v>
      </c>
      <c r="E9597" t="s">
        <v>92</v>
      </c>
      <c r="F9597">
        <v>3765</v>
      </c>
      <c r="G9597" s="1">
        <v>1.75</v>
      </c>
      <c r="H9597">
        <f>IF(INDEX(Sale_Promotions[[Code]:[Sale Price]],MATCH(Sales[[#This Row],[Code]],Sale_Promotions[Code],0),2)=0,Sales[[#This Row],[Price]],INDEX(Sale_Promotions[[Code]:[Sale Price]],MATCH(Sales[[#This Row],[Code]],Sale_Promotions[Code],0),2))</f>
        <v>1.75</v>
      </c>
      <c r="I9597">
        <f>Sales[[#This Row],[Total Inventory]]*Sales[[#This Row],[Sale_Price]]</f>
        <v>6588.75</v>
      </c>
    </row>
    <row r="9598" spans="1:9" x14ac:dyDescent="0.25">
      <c r="A9598">
        <v>38954</v>
      </c>
      <c r="B9598" t="str">
        <f>INDEX( Table3[],MATCH(Sales[[#This Row],[Category]],Table3[Category],0),1)</f>
        <v>LIQUOR</v>
      </c>
      <c r="C9598" t="s">
        <v>35</v>
      </c>
      <c r="D9598" t="s">
        <v>3313</v>
      </c>
      <c r="E9598" t="s">
        <v>133</v>
      </c>
      <c r="F9598">
        <v>529</v>
      </c>
      <c r="G9598" s="1">
        <v>18.489999999999998</v>
      </c>
      <c r="H9598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9598">
        <f>Sales[[#This Row],[Total Inventory]]*Sales[[#This Row],[Sale_Price]]</f>
        <v>9781.2099999999991</v>
      </c>
    </row>
    <row r="9599" spans="1:9" x14ac:dyDescent="0.25">
      <c r="A9599">
        <v>21164</v>
      </c>
      <c r="B9599" t="str">
        <f>INDEX( Table3[],MATCH(Sales[[#This Row],[Category]],Table3[Category],0),1)</f>
        <v>WINE</v>
      </c>
      <c r="C9599" t="s">
        <v>61</v>
      </c>
      <c r="D9599" t="s">
        <v>9045</v>
      </c>
      <c r="E9599" t="s">
        <v>10</v>
      </c>
      <c r="F9599">
        <v>309</v>
      </c>
      <c r="G9599" s="1">
        <v>16.989999999999998</v>
      </c>
      <c r="H9599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9599">
        <f>Sales[[#This Row],[Total Inventory]]*Sales[[#This Row],[Sale_Price]]</f>
        <v>5249.91</v>
      </c>
    </row>
    <row r="9600" spans="1:9" x14ac:dyDescent="0.25">
      <c r="A9600">
        <v>12220</v>
      </c>
      <c r="B9600" t="str">
        <f>INDEX( Table3[],MATCH(Sales[[#This Row],[Category]],Table3[Category],0),1)</f>
        <v>LIQUOR</v>
      </c>
      <c r="C9600" t="s">
        <v>175</v>
      </c>
      <c r="D9600" t="s">
        <v>9046</v>
      </c>
      <c r="E9600" t="s">
        <v>133</v>
      </c>
      <c r="F9600">
        <v>205</v>
      </c>
      <c r="G9600" s="1">
        <v>10.29</v>
      </c>
      <c r="H9600">
        <f>IF(INDEX(Sale_Promotions[[Code]:[Sale Price]],MATCH(Sales[[#This Row],[Code]],Sale_Promotions[Code],0),2)=0,Sales[[#This Row],[Price]],INDEX(Sale_Promotions[[Code]:[Sale Price]],MATCH(Sales[[#This Row],[Code]],Sale_Promotions[Code],0),2))</f>
        <v>10.29</v>
      </c>
      <c r="I9600">
        <f>Sales[[#This Row],[Total Inventory]]*Sales[[#This Row],[Sale_Price]]</f>
        <v>2109.4499999999998</v>
      </c>
    </row>
    <row r="9601" spans="1:9" x14ac:dyDescent="0.25">
      <c r="A9601">
        <v>22603</v>
      </c>
      <c r="B9601" t="str">
        <f>INDEX( Table3[],MATCH(Sales[[#This Row],[Category]],Table3[Category],0),1)</f>
        <v>BEER</v>
      </c>
      <c r="C9601" t="s">
        <v>11</v>
      </c>
      <c r="D9601" t="s">
        <v>9047</v>
      </c>
      <c r="E9601" t="s">
        <v>10</v>
      </c>
      <c r="F9601">
        <v>0</v>
      </c>
      <c r="G9601" s="1">
        <v>7.47</v>
      </c>
      <c r="H9601">
        <f>IF(INDEX(Sale_Promotions[[Code]:[Sale Price]],MATCH(Sales[[#This Row],[Code]],Sale_Promotions[Code],0),2)=0,Sales[[#This Row],[Price]],INDEX(Sale_Promotions[[Code]:[Sale Price]],MATCH(Sales[[#This Row],[Code]],Sale_Promotions[Code],0),2))</f>
        <v>7.47</v>
      </c>
      <c r="I9601">
        <f>Sales[[#This Row],[Total Inventory]]*Sales[[#This Row],[Sale_Price]]</f>
        <v>0</v>
      </c>
    </row>
    <row r="9602" spans="1:9" x14ac:dyDescent="0.25">
      <c r="A9602">
        <v>89559</v>
      </c>
      <c r="B9602" t="str">
        <f>INDEX( Table3[],MATCH(Sales[[#This Row],[Category]],Table3[Category],0),1)</f>
        <v>WINE</v>
      </c>
      <c r="C9602" t="s">
        <v>83</v>
      </c>
      <c r="D9602" t="s">
        <v>2461</v>
      </c>
      <c r="E9602" t="s">
        <v>10</v>
      </c>
      <c r="F9602">
        <v>-2</v>
      </c>
      <c r="G9602" s="1">
        <v>5.49</v>
      </c>
      <c r="H9602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9602">
        <f>Sales[[#This Row],[Total Inventory]]*Sales[[#This Row],[Sale_Price]]</f>
        <v>-10.98</v>
      </c>
    </row>
    <row r="9603" spans="1:9" x14ac:dyDescent="0.25">
      <c r="A9603">
        <v>51004</v>
      </c>
      <c r="B9603" t="str">
        <f>INDEX( Table3[],MATCH(Sales[[#This Row],[Category]],Table3[Category],0),1)</f>
        <v>LIQUOR</v>
      </c>
      <c r="C9603" t="s">
        <v>26</v>
      </c>
      <c r="D9603" t="s">
        <v>7434</v>
      </c>
      <c r="E9603" t="s">
        <v>10</v>
      </c>
      <c r="F9603">
        <v>307</v>
      </c>
      <c r="G9603" s="1">
        <v>28.99</v>
      </c>
      <c r="H9603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9603">
        <f>Sales[[#This Row],[Total Inventory]]*Sales[[#This Row],[Sale_Price]]</f>
        <v>8285.93</v>
      </c>
    </row>
    <row r="9604" spans="1:9" x14ac:dyDescent="0.25">
      <c r="A9604">
        <v>431044</v>
      </c>
      <c r="B9604" t="str">
        <f>INDEX( Table3[],MATCH(Sales[[#This Row],[Category]],Table3[Category],0),1)</f>
        <v>WINE</v>
      </c>
      <c r="C9604" t="s">
        <v>31</v>
      </c>
      <c r="D9604" t="s">
        <v>9048</v>
      </c>
      <c r="E9604" t="s">
        <v>10</v>
      </c>
      <c r="F9604">
        <v>10</v>
      </c>
      <c r="G9604" s="1">
        <v>10.99</v>
      </c>
      <c r="H960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604">
        <f>Sales[[#This Row],[Total Inventory]]*Sales[[#This Row],[Sale_Price]]</f>
        <v>109.9</v>
      </c>
    </row>
    <row r="9605" spans="1:9" x14ac:dyDescent="0.25">
      <c r="A9605">
        <v>335486</v>
      </c>
      <c r="B9605" t="str">
        <f>INDEX( Table3[],MATCH(Sales[[#This Row],[Category]],Table3[Category],0),1)</f>
        <v>WINE</v>
      </c>
      <c r="C9605" t="s">
        <v>43</v>
      </c>
      <c r="D9605" t="s">
        <v>9049</v>
      </c>
      <c r="E9605" t="s">
        <v>10</v>
      </c>
      <c r="F9605">
        <v>0</v>
      </c>
      <c r="G9605" s="1">
        <v>7.79</v>
      </c>
      <c r="H9605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9605">
        <f>Sales[[#This Row],[Total Inventory]]*Sales[[#This Row],[Sale_Price]]</f>
        <v>0</v>
      </c>
    </row>
    <row r="9606" spans="1:9" x14ac:dyDescent="0.25">
      <c r="A9606">
        <v>79111</v>
      </c>
      <c r="B9606" t="str">
        <f>INDEX( Table3[],MATCH(Sales[[#This Row],[Category]],Table3[Category],0),1)</f>
        <v>WINE</v>
      </c>
      <c r="C9606" t="s">
        <v>43</v>
      </c>
      <c r="D9606" t="s">
        <v>9050</v>
      </c>
      <c r="E9606" t="s">
        <v>10</v>
      </c>
      <c r="F9606">
        <v>424</v>
      </c>
      <c r="G9606" s="1">
        <v>55.99</v>
      </c>
      <c r="H9606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9606">
        <f>Sales[[#This Row],[Total Inventory]]*Sales[[#This Row],[Sale_Price]]</f>
        <v>19923.760000000002</v>
      </c>
    </row>
    <row r="9607" spans="1:9" x14ac:dyDescent="0.25">
      <c r="A9607">
        <v>86219</v>
      </c>
      <c r="B9607" t="str">
        <f>INDEX( Table3[],MATCH(Sales[[#This Row],[Category]],Table3[Category],0),1)</f>
        <v>WINE</v>
      </c>
      <c r="C9607" t="s">
        <v>242</v>
      </c>
      <c r="D9607" t="s">
        <v>9051</v>
      </c>
      <c r="E9607" t="s">
        <v>10</v>
      </c>
      <c r="F9607">
        <v>6</v>
      </c>
      <c r="G9607" s="1">
        <v>12.49</v>
      </c>
      <c r="H9607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9607">
        <f>Sales[[#This Row],[Total Inventory]]*Sales[[#This Row],[Sale_Price]]</f>
        <v>74.94</v>
      </c>
    </row>
    <row r="9608" spans="1:9" x14ac:dyDescent="0.25">
      <c r="A9608">
        <v>80168</v>
      </c>
      <c r="B9608" t="str">
        <f>INDEX( Table3[],MATCH(Sales[[#This Row],[Category]],Table3[Category],0),1)</f>
        <v>WINE</v>
      </c>
      <c r="C9608" t="s">
        <v>61</v>
      </c>
      <c r="D9608" t="s">
        <v>9052</v>
      </c>
      <c r="E9608" t="s">
        <v>10</v>
      </c>
      <c r="F9608">
        <v>256</v>
      </c>
      <c r="G9608" s="1">
        <v>7.49</v>
      </c>
      <c r="H9608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9608">
        <f>Sales[[#This Row],[Total Inventory]]*Sales[[#This Row],[Sale_Price]]</f>
        <v>1917.44</v>
      </c>
    </row>
    <row r="9609" spans="1:9" x14ac:dyDescent="0.25">
      <c r="A9609">
        <v>10248</v>
      </c>
      <c r="B9609" t="str">
        <f>INDEX( Table3[],MATCH(Sales[[#This Row],[Category]],Table3[Category],0),1)</f>
        <v>BEER</v>
      </c>
      <c r="C9609" t="s">
        <v>11</v>
      </c>
      <c r="D9609" t="s">
        <v>9053</v>
      </c>
      <c r="E9609" t="s">
        <v>25</v>
      </c>
      <c r="F9609">
        <v>0</v>
      </c>
      <c r="G9609" s="1">
        <v>2.4</v>
      </c>
      <c r="H9609">
        <f>IF(INDEX(Sale_Promotions[[Code]:[Sale Price]],MATCH(Sales[[#This Row],[Code]],Sale_Promotions[Code],0),2)=0,Sales[[#This Row],[Price]],INDEX(Sale_Promotions[[Code]:[Sale Price]],MATCH(Sales[[#This Row],[Code]],Sale_Promotions[Code],0),2))</f>
        <v>2.4</v>
      </c>
      <c r="I9609">
        <f>Sales[[#This Row],[Total Inventory]]*Sales[[#This Row],[Sale_Price]]</f>
        <v>0</v>
      </c>
    </row>
    <row r="9610" spans="1:9" x14ac:dyDescent="0.25">
      <c r="A9610">
        <v>88577</v>
      </c>
      <c r="B9610" t="str">
        <f>INDEX( Table3[],MATCH(Sales[[#This Row],[Category]],Table3[Category],0),1)</f>
        <v>WINE</v>
      </c>
      <c r="C9610" t="s">
        <v>28</v>
      </c>
      <c r="D9610" t="s">
        <v>4370</v>
      </c>
      <c r="E9610" t="s">
        <v>10</v>
      </c>
      <c r="F9610">
        <v>689</v>
      </c>
      <c r="G9610" s="1">
        <v>18.489999999999998</v>
      </c>
      <c r="H9610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9610">
        <f>Sales[[#This Row],[Total Inventory]]*Sales[[#This Row],[Sale_Price]]</f>
        <v>11017.11</v>
      </c>
    </row>
    <row r="9611" spans="1:9" x14ac:dyDescent="0.25">
      <c r="A9611">
        <v>82742</v>
      </c>
      <c r="B9611" t="str">
        <f>INDEX( Table3[],MATCH(Sales[[#This Row],[Category]],Table3[Category],0),1)</f>
        <v>WINE</v>
      </c>
      <c r="C9611" t="s">
        <v>61</v>
      </c>
      <c r="D9611" t="s">
        <v>9054</v>
      </c>
      <c r="E9611" t="s">
        <v>10</v>
      </c>
      <c r="F9611">
        <v>170</v>
      </c>
      <c r="G9611" s="1">
        <v>12.49</v>
      </c>
      <c r="H9611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9611">
        <f>Sales[[#This Row],[Total Inventory]]*Sales[[#This Row],[Sale_Price]]</f>
        <v>2123.3000000000002</v>
      </c>
    </row>
    <row r="9612" spans="1:9" x14ac:dyDescent="0.25">
      <c r="A9612">
        <v>336753</v>
      </c>
      <c r="B9612" t="str">
        <f>INDEX( Table3[],MATCH(Sales[[#This Row],[Category]],Table3[Category],0),1)</f>
        <v>LIQUOR</v>
      </c>
      <c r="C9612" t="s">
        <v>37</v>
      </c>
      <c r="D9612" t="s">
        <v>9055</v>
      </c>
      <c r="E9612" t="s">
        <v>10</v>
      </c>
      <c r="F9612">
        <v>94</v>
      </c>
      <c r="G9612" s="1">
        <v>33.99</v>
      </c>
      <c r="H9612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9612">
        <f>Sales[[#This Row],[Total Inventory]]*Sales[[#This Row],[Sale_Price]]</f>
        <v>3195.0600000000004</v>
      </c>
    </row>
    <row r="9613" spans="1:9" x14ac:dyDescent="0.25">
      <c r="A9613">
        <v>25464</v>
      </c>
      <c r="B9613" t="str">
        <f>INDEX( Table3[],MATCH(Sales[[#This Row],[Category]],Table3[Category],0),1)</f>
        <v>BEER</v>
      </c>
      <c r="C9613" t="s">
        <v>11</v>
      </c>
      <c r="D9613" t="s">
        <v>9056</v>
      </c>
      <c r="E9613" t="s">
        <v>859</v>
      </c>
      <c r="F9613">
        <v>349</v>
      </c>
      <c r="G9613" s="1">
        <v>1.59</v>
      </c>
      <c r="H9613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9613">
        <f>Sales[[#This Row],[Total Inventory]]*Sales[[#This Row],[Sale_Price]]</f>
        <v>554.91000000000008</v>
      </c>
    </row>
    <row r="9614" spans="1:9" x14ac:dyDescent="0.25">
      <c r="A9614">
        <v>77780</v>
      </c>
      <c r="B9614" t="str">
        <f>INDEX( Table3[],MATCH(Sales[[#This Row],[Category]],Table3[Category],0),1)</f>
        <v>WINE</v>
      </c>
      <c r="C9614" t="s">
        <v>8</v>
      </c>
      <c r="D9614" t="s">
        <v>9057</v>
      </c>
      <c r="E9614" t="s">
        <v>10</v>
      </c>
      <c r="F9614">
        <v>50</v>
      </c>
      <c r="G9614" s="1">
        <v>13.49</v>
      </c>
      <c r="H9614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9614">
        <f>Sales[[#This Row],[Total Inventory]]*Sales[[#This Row],[Sale_Price]]</f>
        <v>674.5</v>
      </c>
    </row>
    <row r="9615" spans="1:9" x14ac:dyDescent="0.25">
      <c r="A9615">
        <v>232422</v>
      </c>
      <c r="B9615" t="str">
        <f>INDEX( Table3[],MATCH(Sales[[#This Row],[Category]],Table3[Category],0),1)</f>
        <v>WINE</v>
      </c>
      <c r="C9615" t="s">
        <v>61</v>
      </c>
      <c r="D9615" t="s">
        <v>9058</v>
      </c>
      <c r="E9615" t="s">
        <v>10</v>
      </c>
      <c r="F9615">
        <v>2</v>
      </c>
      <c r="G9615" s="1">
        <v>101.99</v>
      </c>
      <c r="H9615">
        <f>IF(INDEX(Sale_Promotions[[Code]:[Sale Price]],MATCH(Sales[[#This Row],[Code]],Sale_Promotions[Code],0),2)=0,Sales[[#This Row],[Price]],INDEX(Sale_Promotions[[Code]:[Sale Price]],MATCH(Sales[[#This Row],[Code]],Sale_Promotions[Code],0),2))</f>
        <v>101.99</v>
      </c>
      <c r="I9615">
        <f>Sales[[#This Row],[Total Inventory]]*Sales[[#This Row],[Sale_Price]]</f>
        <v>203.98</v>
      </c>
    </row>
    <row r="9616" spans="1:9" x14ac:dyDescent="0.25">
      <c r="A9616">
        <v>86469</v>
      </c>
      <c r="B9616" t="str">
        <f>INDEX( Table3[],MATCH(Sales[[#This Row],[Category]],Table3[Category],0),1)</f>
        <v>WINE</v>
      </c>
      <c r="C9616" t="s">
        <v>85</v>
      </c>
      <c r="D9616" t="s">
        <v>9059</v>
      </c>
      <c r="E9616" t="s">
        <v>10</v>
      </c>
      <c r="F9616">
        <v>8</v>
      </c>
      <c r="G9616" s="1">
        <v>14.99</v>
      </c>
      <c r="H9616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9616">
        <f>Sales[[#This Row],[Total Inventory]]*Sales[[#This Row],[Sale_Price]]</f>
        <v>79.92</v>
      </c>
    </row>
    <row r="9617" spans="1:9" x14ac:dyDescent="0.25">
      <c r="A9617">
        <v>70200</v>
      </c>
      <c r="B9617" t="str">
        <f>INDEX( Table3[],MATCH(Sales[[#This Row],[Category]],Table3[Category],0),1)</f>
        <v>LIQUOR</v>
      </c>
      <c r="C9617" t="s">
        <v>37</v>
      </c>
      <c r="D9617" t="s">
        <v>358</v>
      </c>
      <c r="E9617" t="s">
        <v>16</v>
      </c>
      <c r="F9617">
        <v>53</v>
      </c>
      <c r="G9617" s="1">
        <v>19.489999999999998</v>
      </c>
      <c r="H9617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9617">
        <f>Sales[[#This Row],[Total Inventory]]*Sales[[#This Row],[Sale_Price]]</f>
        <v>1032.97</v>
      </c>
    </row>
    <row r="9618" spans="1:9" x14ac:dyDescent="0.25">
      <c r="A9618">
        <v>75878</v>
      </c>
      <c r="B9618" t="str">
        <f>INDEX( Table3[],MATCH(Sales[[#This Row],[Category]],Table3[Category],0),1)</f>
        <v>LIQUOR</v>
      </c>
      <c r="C9618" t="s">
        <v>14</v>
      </c>
      <c r="D9618" t="s">
        <v>9060</v>
      </c>
      <c r="E9618" t="s">
        <v>10</v>
      </c>
      <c r="F9618">
        <v>388</v>
      </c>
      <c r="G9618" s="1">
        <v>69.989999999999995</v>
      </c>
      <c r="H9618">
        <f>IF(INDEX(Sale_Promotions[[Code]:[Sale Price]],MATCH(Sales[[#This Row],[Code]],Sale_Promotions[Code],0),2)=0,Sales[[#This Row],[Price]],INDEX(Sale_Promotions[[Code]:[Sale Price]],MATCH(Sales[[#This Row],[Code]],Sale_Promotions[Code],0),2))</f>
        <v>64.989999999999995</v>
      </c>
      <c r="I9618">
        <f>Sales[[#This Row],[Total Inventory]]*Sales[[#This Row],[Sale_Price]]</f>
        <v>25216.12</v>
      </c>
    </row>
    <row r="9619" spans="1:9" x14ac:dyDescent="0.25">
      <c r="A9619">
        <v>44599</v>
      </c>
      <c r="B9619" t="str">
        <f>INDEX( Table3[],MATCH(Sales[[#This Row],[Category]],Table3[Category],0),1)</f>
        <v>WINE</v>
      </c>
      <c r="C9619" t="s">
        <v>61</v>
      </c>
      <c r="D9619" t="s">
        <v>9026</v>
      </c>
      <c r="E9619" t="s">
        <v>23</v>
      </c>
      <c r="F9619">
        <v>41</v>
      </c>
      <c r="G9619" s="1">
        <v>19.989999999999998</v>
      </c>
      <c r="H9619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9619">
        <f>Sales[[#This Row],[Total Inventory]]*Sales[[#This Row],[Sale_Price]]</f>
        <v>819.58999999999992</v>
      </c>
    </row>
    <row r="9620" spans="1:9" x14ac:dyDescent="0.25">
      <c r="A9620">
        <v>25046</v>
      </c>
      <c r="B9620" t="str">
        <f>INDEX( Table3[],MATCH(Sales[[#This Row],[Category]],Table3[Category],0),1)</f>
        <v>LIQUOR</v>
      </c>
      <c r="C9620" t="s">
        <v>35</v>
      </c>
      <c r="D9620" t="s">
        <v>4601</v>
      </c>
      <c r="E9620" t="s">
        <v>449</v>
      </c>
      <c r="F9620">
        <v>701</v>
      </c>
      <c r="G9620" s="1">
        <v>1.59</v>
      </c>
      <c r="H9620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9620">
        <f>Sales[[#This Row],[Total Inventory]]*Sales[[#This Row],[Sale_Price]]</f>
        <v>1114.5900000000001</v>
      </c>
    </row>
    <row r="9621" spans="1:9" x14ac:dyDescent="0.25">
      <c r="A9621">
        <v>419370</v>
      </c>
      <c r="B9621" t="str">
        <f>INDEX( Table3[],MATCH(Sales[[#This Row],[Category]],Table3[Category],0),1)</f>
        <v>WINE</v>
      </c>
      <c r="C9621" t="s">
        <v>31</v>
      </c>
      <c r="D9621" t="s">
        <v>9061</v>
      </c>
      <c r="E9621" t="s">
        <v>10</v>
      </c>
      <c r="F9621">
        <v>15</v>
      </c>
      <c r="G9621" s="1">
        <v>9.99</v>
      </c>
      <c r="H9621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9621">
        <f>Sales[[#This Row],[Total Inventory]]*Sales[[#This Row],[Sale_Price]]</f>
        <v>149.85</v>
      </c>
    </row>
    <row r="9622" spans="1:9" x14ac:dyDescent="0.25">
      <c r="A9622">
        <v>26727</v>
      </c>
      <c r="B9622" t="str">
        <f>INDEX( Table3[],MATCH(Sales[[#This Row],[Category]],Table3[Category],0),1)</f>
        <v>WINE</v>
      </c>
      <c r="C9622" t="s">
        <v>85</v>
      </c>
      <c r="D9622" t="s">
        <v>9062</v>
      </c>
      <c r="E9622" t="s">
        <v>10</v>
      </c>
      <c r="F9622">
        <v>786</v>
      </c>
      <c r="G9622" s="1">
        <v>9.99</v>
      </c>
      <c r="H9622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9622">
        <f>Sales[[#This Row],[Total Inventory]]*Sales[[#This Row],[Sale_Price]]</f>
        <v>7852.14</v>
      </c>
    </row>
    <row r="9623" spans="1:9" x14ac:dyDescent="0.25">
      <c r="A9623">
        <v>10668</v>
      </c>
      <c r="B9623" t="str">
        <f>INDEX( Table3[],MATCH(Sales[[#This Row],[Category]],Table3[Category],0),1)</f>
        <v>LIQUOR</v>
      </c>
      <c r="C9623" t="s">
        <v>175</v>
      </c>
      <c r="D9623" t="s">
        <v>7011</v>
      </c>
      <c r="E9623" t="s">
        <v>48</v>
      </c>
      <c r="F9623">
        <v>271</v>
      </c>
      <c r="G9623" s="1">
        <v>13.49</v>
      </c>
      <c r="H9623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9623">
        <f>Sales[[#This Row],[Total Inventory]]*Sales[[#This Row],[Sale_Price]]</f>
        <v>3655.79</v>
      </c>
    </row>
    <row r="9624" spans="1:9" x14ac:dyDescent="0.25">
      <c r="A9624">
        <v>310098</v>
      </c>
      <c r="B9624" t="str">
        <f>INDEX( Table3[],MATCH(Sales[[#This Row],[Category]],Table3[Category],0),1)</f>
        <v>WINE</v>
      </c>
      <c r="C9624" t="s">
        <v>17</v>
      </c>
      <c r="D9624" t="s">
        <v>9063</v>
      </c>
      <c r="E9624" t="s">
        <v>10</v>
      </c>
      <c r="F9624">
        <v>66</v>
      </c>
      <c r="G9624" s="1">
        <v>9.99</v>
      </c>
      <c r="H9624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9624">
        <f>Sales[[#This Row],[Total Inventory]]*Sales[[#This Row],[Sale_Price]]</f>
        <v>659.34</v>
      </c>
    </row>
    <row r="9625" spans="1:9" x14ac:dyDescent="0.25">
      <c r="A9625">
        <v>30143</v>
      </c>
      <c r="B9625" t="str">
        <f>INDEX( Table3[],MATCH(Sales[[#This Row],[Category]],Table3[Category],0),1)</f>
        <v>BEER</v>
      </c>
      <c r="C9625" t="s">
        <v>11</v>
      </c>
      <c r="D9625" t="s">
        <v>9064</v>
      </c>
      <c r="E9625" t="s">
        <v>23</v>
      </c>
      <c r="F9625">
        <v>0</v>
      </c>
      <c r="G9625" s="1">
        <v>40.67</v>
      </c>
      <c r="H9625">
        <f>IF(INDEX(Sale_Promotions[[Code]:[Sale Price]],MATCH(Sales[[#This Row],[Code]],Sale_Promotions[Code],0),2)=0,Sales[[#This Row],[Price]],INDEX(Sale_Promotions[[Code]:[Sale Price]],MATCH(Sales[[#This Row],[Code]],Sale_Promotions[Code],0),2))</f>
        <v>40.67</v>
      </c>
      <c r="I9625">
        <f>Sales[[#This Row],[Total Inventory]]*Sales[[#This Row],[Sale_Price]]</f>
        <v>0</v>
      </c>
    </row>
    <row r="9626" spans="1:9" x14ac:dyDescent="0.25">
      <c r="A9626">
        <v>332870</v>
      </c>
      <c r="B9626" t="str">
        <f>INDEX( Table3[],MATCH(Sales[[#This Row],[Category]],Table3[Category],0),1)</f>
        <v>LIQUOR</v>
      </c>
      <c r="C9626" t="s">
        <v>37</v>
      </c>
      <c r="D9626" t="s">
        <v>9065</v>
      </c>
      <c r="E9626" t="s">
        <v>10</v>
      </c>
      <c r="F9626">
        <v>11</v>
      </c>
      <c r="G9626" s="1">
        <v>27.99</v>
      </c>
      <c r="H9626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9626">
        <f>Sales[[#This Row],[Total Inventory]]*Sales[[#This Row],[Sale_Price]]</f>
        <v>307.89</v>
      </c>
    </row>
    <row r="9627" spans="1:9" x14ac:dyDescent="0.25">
      <c r="A9627">
        <v>46401</v>
      </c>
      <c r="B9627" t="str">
        <f>INDEX( Table3[],MATCH(Sales[[#This Row],[Category]],Table3[Category],0),1)</f>
        <v>LIQUOR</v>
      </c>
      <c r="C9627" t="s">
        <v>57</v>
      </c>
      <c r="D9627" t="s">
        <v>9066</v>
      </c>
      <c r="E9627" t="s">
        <v>10</v>
      </c>
      <c r="F9627">
        <v>153</v>
      </c>
      <c r="G9627" s="1">
        <v>301.99</v>
      </c>
      <c r="H9627">
        <f>IF(INDEX(Sale_Promotions[[Code]:[Sale Price]],MATCH(Sales[[#This Row],[Code]],Sale_Promotions[Code],0),2)=0,Sales[[#This Row],[Price]],INDEX(Sale_Promotions[[Code]:[Sale Price]],MATCH(Sales[[#This Row],[Code]],Sale_Promotions[Code],0),2))</f>
        <v>301.99</v>
      </c>
      <c r="I9627">
        <f>Sales[[#This Row],[Total Inventory]]*Sales[[#This Row],[Sale_Price]]</f>
        <v>46204.47</v>
      </c>
    </row>
    <row r="9628" spans="1:9" x14ac:dyDescent="0.25">
      <c r="A9628">
        <v>310930</v>
      </c>
      <c r="B9628" t="str">
        <f>INDEX( Table3[],MATCH(Sales[[#This Row],[Category]],Table3[Category],0),1)</f>
        <v>WINE</v>
      </c>
      <c r="C9628" t="s">
        <v>39</v>
      </c>
      <c r="D9628" t="s">
        <v>9067</v>
      </c>
      <c r="E9628" t="s">
        <v>10</v>
      </c>
      <c r="F9628">
        <v>0</v>
      </c>
      <c r="G9628" s="1">
        <v>17.489999999999998</v>
      </c>
      <c r="H9628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9628">
        <f>Sales[[#This Row],[Total Inventory]]*Sales[[#This Row],[Sale_Price]]</f>
        <v>0</v>
      </c>
    </row>
    <row r="9629" spans="1:9" x14ac:dyDescent="0.25">
      <c r="A9629">
        <v>43816</v>
      </c>
      <c r="B9629" t="str">
        <f>INDEX( Table3[],MATCH(Sales[[#This Row],[Category]],Table3[Category],0),1)</f>
        <v>WINE</v>
      </c>
      <c r="C9629" t="s">
        <v>43</v>
      </c>
      <c r="D9629" t="s">
        <v>9068</v>
      </c>
      <c r="E9629" t="s">
        <v>48</v>
      </c>
      <c r="F9629">
        <v>0</v>
      </c>
      <c r="G9629" s="1">
        <v>24.99</v>
      </c>
      <c r="H9629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9629">
        <f>Sales[[#This Row],[Total Inventory]]*Sales[[#This Row],[Sale_Price]]</f>
        <v>0</v>
      </c>
    </row>
    <row r="9630" spans="1:9" x14ac:dyDescent="0.25">
      <c r="A9630">
        <v>22649</v>
      </c>
      <c r="B9630" t="str">
        <f>INDEX( Table3[],MATCH(Sales[[#This Row],[Category]],Table3[Category],0),1)</f>
        <v>BEER</v>
      </c>
      <c r="C9630" t="s">
        <v>11</v>
      </c>
      <c r="D9630" t="s">
        <v>9069</v>
      </c>
      <c r="E9630" t="s">
        <v>92</v>
      </c>
      <c r="F9630">
        <v>36</v>
      </c>
      <c r="G9630" s="1">
        <v>6.67</v>
      </c>
      <c r="H9630">
        <f>IF(INDEX(Sale_Promotions[[Code]:[Sale Price]],MATCH(Sales[[#This Row],[Code]],Sale_Promotions[Code],0),2)=0,Sales[[#This Row],[Price]],INDEX(Sale_Promotions[[Code]:[Sale Price]],MATCH(Sales[[#This Row],[Code]],Sale_Promotions[Code],0),2))</f>
        <v>6.67</v>
      </c>
      <c r="I9630">
        <f>Sales[[#This Row],[Total Inventory]]*Sales[[#This Row],[Sale_Price]]</f>
        <v>240.12</v>
      </c>
    </row>
    <row r="9631" spans="1:9" x14ac:dyDescent="0.25">
      <c r="A9631">
        <v>399010</v>
      </c>
      <c r="B9631" t="str">
        <f>INDEX( Table3[],MATCH(Sales[[#This Row],[Category]],Table3[Category],0),1)</f>
        <v>WINE</v>
      </c>
      <c r="C9631" t="s">
        <v>39</v>
      </c>
      <c r="D9631" t="s">
        <v>4412</v>
      </c>
      <c r="E9631" t="s">
        <v>10</v>
      </c>
      <c r="F9631">
        <v>0</v>
      </c>
      <c r="G9631" s="1">
        <v>12.99</v>
      </c>
      <c r="H963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9631">
        <f>Sales[[#This Row],[Total Inventory]]*Sales[[#This Row],[Sale_Price]]</f>
        <v>0</v>
      </c>
    </row>
    <row r="9632" spans="1:9" x14ac:dyDescent="0.25">
      <c r="A9632">
        <v>322866</v>
      </c>
      <c r="B9632" t="str">
        <f>INDEX( Table3[],MATCH(Sales[[#This Row],[Category]],Table3[Category],0),1)</f>
        <v>WINE</v>
      </c>
      <c r="C9632" t="s">
        <v>61</v>
      </c>
      <c r="D9632" t="s">
        <v>9070</v>
      </c>
      <c r="E9632" t="s">
        <v>10</v>
      </c>
      <c r="F9632">
        <v>3</v>
      </c>
      <c r="G9632" s="1">
        <v>17.989999999999998</v>
      </c>
      <c r="H9632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9632">
        <f>Sales[[#This Row],[Total Inventory]]*Sales[[#This Row],[Sale_Price]]</f>
        <v>53.97</v>
      </c>
    </row>
    <row r="9633" spans="1:9" x14ac:dyDescent="0.25">
      <c r="A9633">
        <v>419532</v>
      </c>
      <c r="B9633" t="str">
        <f>INDEX( Table3[],MATCH(Sales[[#This Row],[Category]],Table3[Category],0),1)</f>
        <v>WINE</v>
      </c>
      <c r="C9633" t="s">
        <v>21</v>
      </c>
      <c r="D9633" t="s">
        <v>9071</v>
      </c>
      <c r="E9633" t="s">
        <v>10</v>
      </c>
      <c r="F9633">
        <v>0</v>
      </c>
      <c r="G9633" s="1">
        <v>12.99</v>
      </c>
      <c r="H9633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9633">
        <f>Sales[[#This Row],[Total Inventory]]*Sales[[#This Row],[Sale_Price]]</f>
        <v>0</v>
      </c>
    </row>
    <row r="9634" spans="1:9" x14ac:dyDescent="0.25">
      <c r="A9634">
        <v>314711</v>
      </c>
      <c r="B9634" t="str">
        <f>INDEX( Table3[],MATCH(Sales[[#This Row],[Category]],Table3[Category],0),1)</f>
        <v>WINE</v>
      </c>
      <c r="C9634" t="s">
        <v>28</v>
      </c>
      <c r="D9634" t="s">
        <v>9072</v>
      </c>
      <c r="E9634" t="s">
        <v>10</v>
      </c>
      <c r="F9634">
        <v>4</v>
      </c>
      <c r="G9634" s="1">
        <v>13.99</v>
      </c>
      <c r="H9634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9634">
        <f>Sales[[#This Row],[Total Inventory]]*Sales[[#This Row],[Sale_Price]]</f>
        <v>55.96</v>
      </c>
    </row>
    <row r="9635" spans="1:9" x14ac:dyDescent="0.25">
      <c r="A9635">
        <v>342241</v>
      </c>
      <c r="B9635" t="str">
        <f>INDEX( Table3[],MATCH(Sales[[#This Row],[Category]],Table3[Category],0),1)</f>
        <v>LIQUOR</v>
      </c>
      <c r="C9635" t="s">
        <v>57</v>
      </c>
      <c r="D9635" t="s">
        <v>9073</v>
      </c>
      <c r="E9635" t="s">
        <v>10</v>
      </c>
      <c r="F9635">
        <v>149</v>
      </c>
      <c r="G9635" s="1">
        <v>43.99</v>
      </c>
      <c r="H9635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9635">
        <f>Sales[[#This Row],[Total Inventory]]*Sales[[#This Row],[Sale_Price]]</f>
        <v>6554.51</v>
      </c>
    </row>
    <row r="9636" spans="1:9" x14ac:dyDescent="0.25">
      <c r="A9636">
        <v>44070</v>
      </c>
      <c r="B9636" t="str">
        <f>INDEX( Table3[],MATCH(Sales[[#This Row],[Category]],Table3[Category],0),1)</f>
        <v>WINE</v>
      </c>
      <c r="C9636" t="s">
        <v>21</v>
      </c>
      <c r="D9636" t="s">
        <v>9074</v>
      </c>
      <c r="E9636" t="s">
        <v>10</v>
      </c>
      <c r="F9636">
        <v>5</v>
      </c>
      <c r="G9636" s="1">
        <v>20.99</v>
      </c>
      <c r="H9636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9636">
        <f>Sales[[#This Row],[Total Inventory]]*Sales[[#This Row],[Sale_Price]]</f>
        <v>104.94999999999999</v>
      </c>
    </row>
    <row r="9637" spans="1:9" x14ac:dyDescent="0.25">
      <c r="A9637">
        <v>49063</v>
      </c>
      <c r="B9637" t="str">
        <f>INDEX( Table3[],MATCH(Sales[[#This Row],[Category]],Table3[Category],0),1)</f>
        <v>LIQUOR</v>
      </c>
      <c r="C9637" t="s">
        <v>26</v>
      </c>
      <c r="D9637" t="s">
        <v>9075</v>
      </c>
      <c r="E9637" t="s">
        <v>133</v>
      </c>
      <c r="F9637">
        <v>14</v>
      </c>
      <c r="G9637" s="1">
        <v>24.99</v>
      </c>
      <c r="H9637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9637">
        <f>Sales[[#This Row],[Total Inventory]]*Sales[[#This Row],[Sale_Price]]</f>
        <v>349.85999999999996</v>
      </c>
    </row>
    <row r="9638" spans="1:9" x14ac:dyDescent="0.25">
      <c r="A9638">
        <v>25576</v>
      </c>
      <c r="B9638" t="str">
        <f>INDEX( Table3[],MATCH(Sales[[#This Row],[Category]],Table3[Category],0),1)</f>
        <v>BEER</v>
      </c>
      <c r="C9638" t="s">
        <v>11</v>
      </c>
      <c r="D9638" t="s">
        <v>9076</v>
      </c>
      <c r="E9638" t="s">
        <v>25</v>
      </c>
      <c r="F9638">
        <v>0</v>
      </c>
      <c r="G9638" s="1">
        <v>33.9</v>
      </c>
      <c r="H9638">
        <f>IF(INDEX(Sale_Promotions[[Code]:[Sale Price]],MATCH(Sales[[#This Row],[Code]],Sale_Promotions[Code],0),2)=0,Sales[[#This Row],[Price]],INDEX(Sale_Promotions[[Code]:[Sale Price]],MATCH(Sales[[#This Row],[Code]],Sale_Promotions[Code],0),2))</f>
        <v>33.9</v>
      </c>
      <c r="I9638">
        <f>Sales[[#This Row],[Total Inventory]]*Sales[[#This Row],[Sale_Price]]</f>
        <v>0</v>
      </c>
    </row>
    <row r="9639" spans="1:9" x14ac:dyDescent="0.25">
      <c r="A9639">
        <v>119270</v>
      </c>
      <c r="B9639" t="str">
        <f>INDEX( Table3[],MATCH(Sales[[#This Row],[Category]],Table3[Category],0),1)</f>
        <v>WINE</v>
      </c>
      <c r="C9639" t="s">
        <v>41</v>
      </c>
      <c r="D9639" t="s">
        <v>9077</v>
      </c>
      <c r="E9639" t="s">
        <v>10</v>
      </c>
      <c r="F9639">
        <v>22</v>
      </c>
      <c r="G9639" s="1">
        <v>11.49</v>
      </c>
      <c r="H9639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9639">
        <f>Sales[[#This Row],[Total Inventory]]*Sales[[#This Row],[Sale_Price]]</f>
        <v>252.78</v>
      </c>
    </row>
    <row r="9640" spans="1:9" x14ac:dyDescent="0.25">
      <c r="A9640">
        <v>71588</v>
      </c>
      <c r="B9640" t="str">
        <f>INDEX( Table3[],MATCH(Sales[[#This Row],[Category]],Table3[Category],0),1)</f>
        <v>LIQUOR</v>
      </c>
      <c r="C9640" t="s">
        <v>57</v>
      </c>
      <c r="D9640" t="s">
        <v>9078</v>
      </c>
      <c r="E9640" t="s">
        <v>16</v>
      </c>
      <c r="F9640">
        <v>57</v>
      </c>
      <c r="G9640" s="1">
        <v>77.989999999999995</v>
      </c>
      <c r="H9640">
        <f>IF(INDEX(Sale_Promotions[[Code]:[Sale Price]],MATCH(Sales[[#This Row],[Code]],Sale_Promotions[Code],0),2)=0,Sales[[#This Row],[Price]],INDEX(Sale_Promotions[[Code]:[Sale Price]],MATCH(Sales[[#This Row],[Code]],Sale_Promotions[Code],0),2))</f>
        <v>77.989999999999995</v>
      </c>
      <c r="I9640">
        <f>Sales[[#This Row],[Total Inventory]]*Sales[[#This Row],[Sale_Price]]</f>
        <v>4445.4299999999994</v>
      </c>
    </row>
    <row r="9641" spans="1:9" x14ac:dyDescent="0.25">
      <c r="A9641">
        <v>77999</v>
      </c>
      <c r="B9641" t="str">
        <f>INDEX( Table3[],MATCH(Sales[[#This Row],[Category]],Table3[Category],0),1)</f>
        <v>LIQUOR</v>
      </c>
      <c r="C9641" t="s">
        <v>175</v>
      </c>
      <c r="D9641" t="s">
        <v>8451</v>
      </c>
      <c r="E9641" t="s">
        <v>10</v>
      </c>
      <c r="F9641">
        <v>205</v>
      </c>
      <c r="G9641" s="1">
        <v>38.99</v>
      </c>
      <c r="H9641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9641">
        <f>Sales[[#This Row],[Total Inventory]]*Sales[[#This Row],[Sale_Price]]</f>
        <v>7992.9500000000007</v>
      </c>
    </row>
    <row r="9642" spans="1:9" x14ac:dyDescent="0.25">
      <c r="A9642">
        <v>86223</v>
      </c>
      <c r="B9642" t="str">
        <f>INDEX( Table3[],MATCH(Sales[[#This Row],[Category]],Table3[Category],0),1)</f>
        <v>OTHER</v>
      </c>
      <c r="C9642" t="s">
        <v>75</v>
      </c>
      <c r="D9642" t="s">
        <v>9079</v>
      </c>
      <c r="E9642" t="s">
        <v>23</v>
      </c>
      <c r="F9642">
        <v>154</v>
      </c>
      <c r="G9642" s="1">
        <v>8.99</v>
      </c>
      <c r="H964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9642">
        <f>Sales[[#This Row],[Total Inventory]]*Sales[[#This Row],[Sale_Price]]</f>
        <v>1384.46</v>
      </c>
    </row>
    <row r="9643" spans="1:9" x14ac:dyDescent="0.25">
      <c r="A9643">
        <v>57315</v>
      </c>
      <c r="B9643" t="str">
        <f>INDEX( Table3[],MATCH(Sales[[#This Row],[Category]],Table3[Category],0),1)</f>
        <v>LIQUOR</v>
      </c>
      <c r="C9643" t="s">
        <v>102</v>
      </c>
      <c r="D9643" t="s">
        <v>9080</v>
      </c>
      <c r="E9643" t="s">
        <v>10</v>
      </c>
      <c r="F9643">
        <v>122</v>
      </c>
      <c r="G9643" s="1">
        <v>25.99</v>
      </c>
      <c r="H9643">
        <f>IF(INDEX(Sale_Promotions[[Code]:[Sale Price]],MATCH(Sales[[#This Row],[Code]],Sale_Promotions[Code],0),2)=0,Sales[[#This Row],[Price]],INDEX(Sale_Promotions[[Code]:[Sale Price]],MATCH(Sales[[#This Row],[Code]],Sale_Promotions[Code],0),2))</f>
        <v>20.49</v>
      </c>
      <c r="I9643">
        <f>Sales[[#This Row],[Total Inventory]]*Sales[[#This Row],[Sale_Price]]</f>
        <v>2499.7799999999997</v>
      </c>
    </row>
    <row r="9644" spans="1:9" x14ac:dyDescent="0.25">
      <c r="A9644">
        <v>44048</v>
      </c>
      <c r="B9644" t="str">
        <f>INDEX( Table3[],MATCH(Sales[[#This Row],[Category]],Table3[Category],0),1)</f>
        <v>WINE</v>
      </c>
      <c r="C9644" t="s">
        <v>67</v>
      </c>
      <c r="D9644" t="s">
        <v>9081</v>
      </c>
      <c r="E9644" t="s">
        <v>69</v>
      </c>
      <c r="F9644">
        <v>90</v>
      </c>
      <c r="G9644" s="1">
        <v>14.99</v>
      </c>
      <c r="H9644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9644">
        <f>Sales[[#This Row],[Total Inventory]]*Sales[[#This Row],[Sale_Price]]</f>
        <v>1349.1</v>
      </c>
    </row>
    <row r="9645" spans="1:9" x14ac:dyDescent="0.25">
      <c r="A9645">
        <v>30843</v>
      </c>
      <c r="B9645" t="str">
        <f>INDEX( Table3[],MATCH(Sales[[#This Row],[Category]],Table3[Category],0),1)</f>
        <v>BEER</v>
      </c>
      <c r="C9645" t="s">
        <v>11</v>
      </c>
      <c r="D9645" t="s">
        <v>9082</v>
      </c>
      <c r="E9645" t="s">
        <v>25</v>
      </c>
      <c r="F9645">
        <v>48</v>
      </c>
      <c r="G9645" s="1">
        <v>1.47</v>
      </c>
      <c r="H9645">
        <f>IF(INDEX(Sale_Promotions[[Code]:[Sale Price]],MATCH(Sales[[#This Row],[Code]],Sale_Promotions[Code],0),2)=0,Sales[[#This Row],[Price]],INDEX(Sale_Promotions[[Code]:[Sale Price]],MATCH(Sales[[#This Row],[Code]],Sale_Promotions[Code],0),2))</f>
        <v>1.47</v>
      </c>
      <c r="I9645">
        <f>Sales[[#This Row],[Total Inventory]]*Sales[[#This Row],[Sale_Price]]</f>
        <v>70.56</v>
      </c>
    </row>
    <row r="9646" spans="1:9" x14ac:dyDescent="0.25">
      <c r="A9646">
        <v>32000</v>
      </c>
      <c r="B9646" t="str">
        <f>INDEX( Table3[],MATCH(Sales[[#This Row],[Category]],Table3[Category],0),1)</f>
        <v>LIQUOR</v>
      </c>
      <c r="C9646" t="s">
        <v>198</v>
      </c>
      <c r="D9646" t="s">
        <v>7188</v>
      </c>
      <c r="E9646" t="s">
        <v>133</v>
      </c>
      <c r="F9646">
        <v>377</v>
      </c>
      <c r="G9646" s="1">
        <v>23.99</v>
      </c>
      <c r="H9646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9646">
        <f>Sales[[#This Row],[Total Inventory]]*Sales[[#This Row],[Sale_Price]]</f>
        <v>9044.23</v>
      </c>
    </row>
    <row r="9647" spans="1:9" x14ac:dyDescent="0.25">
      <c r="A9647">
        <v>52698</v>
      </c>
      <c r="B9647" t="str">
        <f>INDEX( Table3[],MATCH(Sales[[#This Row],[Category]],Table3[Category],0),1)</f>
        <v>WINE</v>
      </c>
      <c r="C9647" t="s">
        <v>85</v>
      </c>
      <c r="D9647" t="s">
        <v>9083</v>
      </c>
      <c r="E9647" t="s">
        <v>10</v>
      </c>
      <c r="F9647">
        <v>234</v>
      </c>
      <c r="G9647" s="1">
        <v>12.99</v>
      </c>
      <c r="H964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9647">
        <f>Sales[[#This Row],[Total Inventory]]*Sales[[#This Row],[Sale_Price]]</f>
        <v>3039.66</v>
      </c>
    </row>
    <row r="9648" spans="1:9" x14ac:dyDescent="0.25">
      <c r="A9648">
        <v>40482</v>
      </c>
      <c r="B9648" t="str">
        <f>INDEX( Table3[],MATCH(Sales[[#This Row],[Category]],Table3[Category],0),1)</f>
        <v>LIQUOR</v>
      </c>
      <c r="C9648" t="s">
        <v>57</v>
      </c>
      <c r="D9648" t="s">
        <v>9084</v>
      </c>
      <c r="E9648" t="s">
        <v>10</v>
      </c>
      <c r="F9648">
        <v>160</v>
      </c>
      <c r="G9648" s="1">
        <v>27.99</v>
      </c>
      <c r="H9648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9648">
        <f>Sales[[#This Row],[Total Inventory]]*Sales[[#This Row],[Sale_Price]]</f>
        <v>4478.3999999999996</v>
      </c>
    </row>
    <row r="9649" spans="1:9" x14ac:dyDescent="0.25">
      <c r="A9649">
        <v>10859</v>
      </c>
      <c r="B9649" t="str">
        <f>INDEX( Table3[],MATCH(Sales[[#This Row],[Category]],Table3[Category],0),1)</f>
        <v>WINE</v>
      </c>
      <c r="C9649" t="s">
        <v>28</v>
      </c>
      <c r="D9649" t="s">
        <v>9085</v>
      </c>
      <c r="E9649" t="s">
        <v>10</v>
      </c>
      <c r="F9649">
        <v>305</v>
      </c>
      <c r="G9649" s="1">
        <v>12.99</v>
      </c>
      <c r="H964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649">
        <f>Sales[[#This Row],[Total Inventory]]*Sales[[#This Row],[Sale_Price]]</f>
        <v>3656.9500000000003</v>
      </c>
    </row>
    <row r="9650" spans="1:9" x14ac:dyDescent="0.25">
      <c r="A9650">
        <v>42245</v>
      </c>
      <c r="B9650" t="str">
        <f>INDEX( Table3[],MATCH(Sales[[#This Row],[Category]],Table3[Category],0),1)</f>
        <v>WINE</v>
      </c>
      <c r="C9650" t="s">
        <v>242</v>
      </c>
      <c r="D9650" t="s">
        <v>9086</v>
      </c>
      <c r="E9650" t="s">
        <v>10</v>
      </c>
      <c r="F9650">
        <v>199</v>
      </c>
      <c r="G9650" s="1">
        <v>14.69</v>
      </c>
      <c r="H9650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9650">
        <f>Sales[[#This Row],[Total Inventory]]*Sales[[#This Row],[Sale_Price]]</f>
        <v>2724.31</v>
      </c>
    </row>
    <row r="9651" spans="1:9" x14ac:dyDescent="0.25">
      <c r="A9651">
        <v>75388</v>
      </c>
      <c r="B9651" t="str">
        <f>INDEX( Table3[],MATCH(Sales[[#This Row],[Category]],Table3[Category],0),1)</f>
        <v>WINE</v>
      </c>
      <c r="C9651" t="s">
        <v>43</v>
      </c>
      <c r="D9651" t="s">
        <v>9087</v>
      </c>
      <c r="E9651" t="s">
        <v>10</v>
      </c>
      <c r="F9651">
        <v>219</v>
      </c>
      <c r="G9651" s="1">
        <v>23.99</v>
      </c>
      <c r="H9651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9651">
        <f>Sales[[#This Row],[Total Inventory]]*Sales[[#This Row],[Sale_Price]]</f>
        <v>5253.8099999999995</v>
      </c>
    </row>
    <row r="9652" spans="1:9" x14ac:dyDescent="0.25">
      <c r="A9652">
        <v>36374</v>
      </c>
      <c r="B9652" t="str">
        <f>INDEX( Table3[],MATCH(Sales[[#This Row],[Category]],Table3[Category],0),1)</f>
        <v>LIQUOR</v>
      </c>
      <c r="C9652" t="s">
        <v>37</v>
      </c>
      <c r="D9652" t="s">
        <v>9088</v>
      </c>
      <c r="E9652" t="s">
        <v>10</v>
      </c>
      <c r="F9652">
        <v>304</v>
      </c>
      <c r="G9652" s="1">
        <v>9.2899999999999991</v>
      </c>
      <c r="H9652">
        <f>IF(INDEX(Sale_Promotions[[Code]:[Sale Price]],MATCH(Sales[[#This Row],[Code]],Sale_Promotions[Code],0),2)=0,Sales[[#This Row],[Price]],INDEX(Sale_Promotions[[Code]:[Sale Price]],MATCH(Sales[[#This Row],[Code]],Sale_Promotions[Code],0),2))</f>
        <v>9.2899999999999991</v>
      </c>
      <c r="I9652">
        <f>Sales[[#This Row],[Total Inventory]]*Sales[[#This Row],[Sale_Price]]</f>
        <v>2824.16</v>
      </c>
    </row>
    <row r="9653" spans="1:9" x14ac:dyDescent="0.25">
      <c r="A9653">
        <v>12027</v>
      </c>
      <c r="B9653" t="str">
        <f>INDEX( Table3[],MATCH(Sales[[#This Row],[Category]],Table3[Category],0),1)</f>
        <v>BEER</v>
      </c>
      <c r="C9653" t="s">
        <v>11</v>
      </c>
      <c r="D9653" t="s">
        <v>9089</v>
      </c>
      <c r="E9653" t="s">
        <v>25</v>
      </c>
      <c r="F9653">
        <v>18</v>
      </c>
      <c r="G9653" s="1">
        <v>1.61</v>
      </c>
      <c r="H9653">
        <f>IF(INDEX(Sale_Promotions[[Code]:[Sale Price]],MATCH(Sales[[#This Row],[Code]],Sale_Promotions[Code],0),2)=0,Sales[[#This Row],[Price]],INDEX(Sale_Promotions[[Code]:[Sale Price]],MATCH(Sales[[#This Row],[Code]],Sale_Promotions[Code],0),2))</f>
        <v>1.61</v>
      </c>
      <c r="I9653">
        <f>Sales[[#This Row],[Total Inventory]]*Sales[[#This Row],[Sale_Price]]</f>
        <v>28.98</v>
      </c>
    </row>
    <row r="9654" spans="1:9" x14ac:dyDescent="0.25">
      <c r="A9654">
        <v>15040</v>
      </c>
      <c r="B9654" t="str">
        <f>INDEX( Table3[],MATCH(Sales[[#This Row],[Category]],Table3[Category],0),1)</f>
        <v>WINE</v>
      </c>
      <c r="C9654" t="s">
        <v>61</v>
      </c>
      <c r="D9654" t="s">
        <v>9090</v>
      </c>
      <c r="E9654" t="s">
        <v>10</v>
      </c>
      <c r="F9654">
        <v>0</v>
      </c>
      <c r="G9654" s="1">
        <v>18.989999999999998</v>
      </c>
      <c r="H9654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9654">
        <f>Sales[[#This Row],[Total Inventory]]*Sales[[#This Row],[Sale_Price]]</f>
        <v>0</v>
      </c>
    </row>
    <row r="9655" spans="1:9" x14ac:dyDescent="0.25">
      <c r="A9655">
        <v>85782</v>
      </c>
      <c r="B9655" t="str">
        <f>INDEX( Table3[],MATCH(Sales[[#This Row],[Category]],Table3[Category],0),1)</f>
        <v>WINE</v>
      </c>
      <c r="C9655" t="s">
        <v>61</v>
      </c>
      <c r="D9655" t="s">
        <v>1519</v>
      </c>
      <c r="E9655" t="s">
        <v>10</v>
      </c>
      <c r="F9655">
        <v>659</v>
      </c>
      <c r="G9655" s="1">
        <v>24.99</v>
      </c>
      <c r="H9655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9655">
        <f>Sales[[#This Row],[Total Inventory]]*Sales[[#This Row],[Sale_Price]]</f>
        <v>13173.41</v>
      </c>
    </row>
    <row r="9656" spans="1:9" x14ac:dyDescent="0.25">
      <c r="A9656">
        <v>25135</v>
      </c>
      <c r="B9656" t="str">
        <f>INDEX( Table3[],MATCH(Sales[[#This Row],[Category]],Table3[Category],0),1)</f>
        <v>WINE</v>
      </c>
      <c r="C9656" t="s">
        <v>41</v>
      </c>
      <c r="D9656" t="s">
        <v>9091</v>
      </c>
      <c r="E9656" t="s">
        <v>10</v>
      </c>
      <c r="F9656">
        <v>501</v>
      </c>
      <c r="G9656" s="1">
        <v>10.79</v>
      </c>
      <c r="H9656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9656">
        <f>Sales[[#This Row],[Total Inventory]]*Sales[[#This Row],[Sale_Price]]</f>
        <v>5405.79</v>
      </c>
    </row>
    <row r="9657" spans="1:9" x14ac:dyDescent="0.25">
      <c r="A9657">
        <v>86558</v>
      </c>
      <c r="B9657" t="str">
        <f>INDEX( Table3[],MATCH(Sales[[#This Row],[Category]],Table3[Category],0),1)</f>
        <v>WINE</v>
      </c>
      <c r="C9657" t="s">
        <v>61</v>
      </c>
      <c r="D9657" t="s">
        <v>8339</v>
      </c>
      <c r="E9657" t="s">
        <v>10</v>
      </c>
      <c r="F9657">
        <v>453</v>
      </c>
      <c r="G9657" s="1">
        <v>15.49</v>
      </c>
      <c r="H9657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9657">
        <f>Sales[[#This Row],[Total Inventory]]*Sales[[#This Row],[Sale_Price]]</f>
        <v>7016.97</v>
      </c>
    </row>
    <row r="9658" spans="1:9" x14ac:dyDescent="0.25">
      <c r="A9658">
        <v>31149</v>
      </c>
      <c r="B9658" t="str">
        <f>INDEX( Table3[],MATCH(Sales[[#This Row],[Category]],Table3[Category],0),1)</f>
        <v>BEER</v>
      </c>
      <c r="C9658" t="s">
        <v>11</v>
      </c>
      <c r="D9658" t="s">
        <v>9092</v>
      </c>
      <c r="E9658" t="s">
        <v>25</v>
      </c>
      <c r="F9658">
        <v>276</v>
      </c>
      <c r="G9658" s="1">
        <v>1.47</v>
      </c>
      <c r="H9658">
        <f>IF(INDEX(Sale_Promotions[[Code]:[Sale Price]],MATCH(Sales[[#This Row],[Code]],Sale_Promotions[Code],0),2)=0,Sales[[#This Row],[Price]],INDEX(Sale_Promotions[[Code]:[Sale Price]],MATCH(Sales[[#This Row],[Code]],Sale_Promotions[Code],0),2))</f>
        <v>1.47</v>
      </c>
      <c r="I9658">
        <f>Sales[[#This Row],[Total Inventory]]*Sales[[#This Row],[Sale_Price]]</f>
        <v>405.71999999999997</v>
      </c>
    </row>
    <row r="9659" spans="1:9" x14ac:dyDescent="0.25">
      <c r="A9659">
        <v>19054</v>
      </c>
      <c r="B9659" t="str">
        <f>INDEX( Table3[],MATCH(Sales[[#This Row],[Category]],Table3[Category],0),1)</f>
        <v>WINE</v>
      </c>
      <c r="C9659" t="s">
        <v>41</v>
      </c>
      <c r="D9659" t="s">
        <v>9093</v>
      </c>
      <c r="E9659" t="s">
        <v>10</v>
      </c>
      <c r="F9659">
        <v>38</v>
      </c>
      <c r="G9659" s="1">
        <v>21.99</v>
      </c>
      <c r="H9659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9659">
        <f>Sales[[#This Row],[Total Inventory]]*Sales[[#This Row],[Sale_Price]]</f>
        <v>835.61999999999989</v>
      </c>
    </row>
    <row r="9660" spans="1:9" x14ac:dyDescent="0.25">
      <c r="A9660">
        <v>336914</v>
      </c>
      <c r="B9660" t="str">
        <f>INDEX( Table3[],MATCH(Sales[[#This Row],[Category]],Table3[Category],0),1)</f>
        <v>WINE</v>
      </c>
      <c r="C9660" t="s">
        <v>28</v>
      </c>
      <c r="D9660" t="s">
        <v>9094</v>
      </c>
      <c r="E9660" t="s">
        <v>52</v>
      </c>
      <c r="F9660">
        <v>0</v>
      </c>
      <c r="G9660" s="1">
        <v>3.79</v>
      </c>
      <c r="H9660">
        <f>IF(INDEX(Sale_Promotions[[Code]:[Sale Price]],MATCH(Sales[[#This Row],[Code]],Sale_Promotions[Code],0),2)=0,Sales[[#This Row],[Price]],INDEX(Sale_Promotions[[Code]:[Sale Price]],MATCH(Sales[[#This Row],[Code]],Sale_Promotions[Code],0),2))</f>
        <v>3.79</v>
      </c>
      <c r="I9660">
        <f>Sales[[#This Row],[Total Inventory]]*Sales[[#This Row],[Sale_Price]]</f>
        <v>0</v>
      </c>
    </row>
    <row r="9661" spans="1:9" x14ac:dyDescent="0.25">
      <c r="A9661">
        <v>30147</v>
      </c>
      <c r="B9661" t="str">
        <f>INDEX( Table3[],MATCH(Sales[[#This Row],[Category]],Table3[Category],0),1)</f>
        <v>LIQUOR</v>
      </c>
      <c r="C9661" t="s">
        <v>198</v>
      </c>
      <c r="D9661" t="s">
        <v>8481</v>
      </c>
      <c r="E9661" t="s">
        <v>16</v>
      </c>
      <c r="F9661">
        <v>252</v>
      </c>
      <c r="G9661" s="1">
        <v>14.49</v>
      </c>
      <c r="H9661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9661">
        <f>Sales[[#This Row],[Total Inventory]]*Sales[[#This Row],[Sale_Price]]</f>
        <v>3651.48</v>
      </c>
    </row>
    <row r="9662" spans="1:9" x14ac:dyDescent="0.25">
      <c r="A9662">
        <v>79537</v>
      </c>
      <c r="B9662" t="str">
        <f>INDEX( Table3[],MATCH(Sales[[#This Row],[Category]],Table3[Category],0),1)</f>
        <v>WINE</v>
      </c>
      <c r="C9662" t="s">
        <v>64</v>
      </c>
      <c r="D9662" t="s">
        <v>8025</v>
      </c>
      <c r="E9662" t="s">
        <v>10</v>
      </c>
      <c r="F9662">
        <v>214</v>
      </c>
      <c r="G9662" s="1">
        <v>11.99</v>
      </c>
      <c r="H966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662">
        <f>Sales[[#This Row],[Total Inventory]]*Sales[[#This Row],[Sale_Price]]</f>
        <v>2565.86</v>
      </c>
    </row>
    <row r="9663" spans="1:9" x14ac:dyDescent="0.25">
      <c r="A9663">
        <v>335236</v>
      </c>
      <c r="B9663" t="str">
        <f>INDEX( Table3[],MATCH(Sales[[#This Row],[Category]],Table3[Category],0),1)</f>
        <v>WINE</v>
      </c>
      <c r="C9663" t="s">
        <v>39</v>
      </c>
      <c r="D9663" t="s">
        <v>9095</v>
      </c>
      <c r="E9663" t="s">
        <v>10</v>
      </c>
      <c r="F9663">
        <v>0</v>
      </c>
      <c r="G9663" s="1">
        <v>12.49</v>
      </c>
      <c r="H9663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9663">
        <f>Sales[[#This Row],[Total Inventory]]*Sales[[#This Row],[Sale_Price]]</f>
        <v>0</v>
      </c>
    </row>
    <row r="9664" spans="1:9" x14ac:dyDescent="0.25">
      <c r="A9664">
        <v>32131</v>
      </c>
      <c r="B9664" t="str">
        <f>INDEX( Table3[],MATCH(Sales[[#This Row],[Category]],Table3[Category],0),1)</f>
        <v>WINE</v>
      </c>
      <c r="C9664" t="s">
        <v>163</v>
      </c>
      <c r="D9664" t="s">
        <v>1770</v>
      </c>
      <c r="E9664" t="s">
        <v>332</v>
      </c>
      <c r="F9664">
        <v>105</v>
      </c>
      <c r="G9664" s="1">
        <v>17.989999999999998</v>
      </c>
      <c r="H9664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9664">
        <f>Sales[[#This Row],[Total Inventory]]*Sales[[#This Row],[Sale_Price]]</f>
        <v>1888.9499999999998</v>
      </c>
    </row>
    <row r="9665" spans="1:9" x14ac:dyDescent="0.25">
      <c r="A9665">
        <v>308977</v>
      </c>
      <c r="B9665" t="str">
        <f>INDEX( Table3[],MATCH(Sales[[#This Row],[Category]],Table3[Category],0),1)</f>
        <v>WINE</v>
      </c>
      <c r="C9665" t="s">
        <v>8</v>
      </c>
      <c r="D9665" t="s">
        <v>9096</v>
      </c>
      <c r="E9665" t="s">
        <v>10</v>
      </c>
      <c r="F9665">
        <v>230</v>
      </c>
      <c r="G9665" s="1">
        <v>9.7899999999999991</v>
      </c>
      <c r="H9665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9665">
        <f>Sales[[#This Row],[Total Inventory]]*Sales[[#This Row],[Sale_Price]]</f>
        <v>2251.6999999999998</v>
      </c>
    </row>
    <row r="9666" spans="1:9" x14ac:dyDescent="0.25">
      <c r="A9666">
        <v>97845</v>
      </c>
      <c r="B9666" t="str">
        <f>INDEX( Table3[],MATCH(Sales[[#This Row],[Category]],Table3[Category],0),1)</f>
        <v>BEER</v>
      </c>
      <c r="C9666" t="s">
        <v>11</v>
      </c>
      <c r="D9666" t="s">
        <v>9097</v>
      </c>
      <c r="E9666" t="s">
        <v>25</v>
      </c>
      <c r="F9666">
        <v>276</v>
      </c>
      <c r="G9666" s="1">
        <v>1.67</v>
      </c>
      <c r="H9666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9666">
        <f>Sales[[#This Row],[Total Inventory]]*Sales[[#This Row],[Sale_Price]]</f>
        <v>460.91999999999996</v>
      </c>
    </row>
    <row r="9667" spans="1:9" x14ac:dyDescent="0.25">
      <c r="A9667">
        <v>310170</v>
      </c>
      <c r="B9667" t="str">
        <f>INDEX( Table3[],MATCH(Sales[[#This Row],[Category]],Table3[Category],0),1)</f>
        <v>OTHER</v>
      </c>
      <c r="C9667" t="s">
        <v>75</v>
      </c>
      <c r="D9667" t="s">
        <v>9098</v>
      </c>
      <c r="E9667" t="s">
        <v>10</v>
      </c>
      <c r="F9667">
        <v>7</v>
      </c>
      <c r="G9667" s="1">
        <v>17.489999999999998</v>
      </c>
      <c r="H9667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9667">
        <f>Sales[[#This Row],[Total Inventory]]*Sales[[#This Row],[Sale_Price]]</f>
        <v>122.42999999999999</v>
      </c>
    </row>
    <row r="9668" spans="1:9" x14ac:dyDescent="0.25">
      <c r="A9668">
        <v>310243</v>
      </c>
      <c r="B9668" t="str">
        <f>INDEX( Table3[],MATCH(Sales[[#This Row],[Category]],Table3[Category],0),1)</f>
        <v>WINE</v>
      </c>
      <c r="C9668" t="s">
        <v>41</v>
      </c>
      <c r="D9668" t="s">
        <v>9099</v>
      </c>
      <c r="E9668" t="s">
        <v>10</v>
      </c>
      <c r="F9668">
        <v>39</v>
      </c>
      <c r="G9668" s="1">
        <v>11.99</v>
      </c>
      <c r="H966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668">
        <f>Sales[[#This Row],[Total Inventory]]*Sales[[#This Row],[Sale_Price]]</f>
        <v>467.61</v>
      </c>
    </row>
    <row r="9669" spans="1:9" x14ac:dyDescent="0.25">
      <c r="A9669">
        <v>80460</v>
      </c>
      <c r="B9669" t="str">
        <f>INDEX( Table3[],MATCH(Sales[[#This Row],[Category]],Table3[Category],0),1)</f>
        <v>WINE</v>
      </c>
      <c r="C9669" t="s">
        <v>61</v>
      </c>
      <c r="D9669" t="s">
        <v>9100</v>
      </c>
      <c r="E9669" t="s">
        <v>332</v>
      </c>
      <c r="F9669">
        <v>62</v>
      </c>
      <c r="G9669" s="1">
        <v>19.690000000000001</v>
      </c>
      <c r="H9669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9669">
        <f>Sales[[#This Row],[Total Inventory]]*Sales[[#This Row],[Sale_Price]]</f>
        <v>1220.78</v>
      </c>
    </row>
    <row r="9670" spans="1:9" x14ac:dyDescent="0.25">
      <c r="A9670">
        <v>71033</v>
      </c>
      <c r="B9670" t="str">
        <f>INDEX( Table3[],MATCH(Sales[[#This Row],[Category]],Table3[Category],0),1)</f>
        <v>LIQUOR</v>
      </c>
      <c r="C9670" t="s">
        <v>46</v>
      </c>
      <c r="D9670" t="s">
        <v>9101</v>
      </c>
      <c r="E9670" t="s">
        <v>888</v>
      </c>
      <c r="F9670">
        <v>269</v>
      </c>
      <c r="G9670" s="1">
        <v>17.989999999999998</v>
      </c>
      <c r="H9670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9670">
        <f>Sales[[#This Row],[Total Inventory]]*Sales[[#This Row],[Sale_Price]]</f>
        <v>4839.3099999999995</v>
      </c>
    </row>
    <row r="9671" spans="1:9" x14ac:dyDescent="0.25">
      <c r="A9671">
        <v>89800</v>
      </c>
      <c r="B9671" t="str">
        <f>INDEX( Table3[],MATCH(Sales[[#This Row],[Category]],Table3[Category],0),1)</f>
        <v>WINE</v>
      </c>
      <c r="C9671" t="s">
        <v>83</v>
      </c>
      <c r="D9671" t="s">
        <v>9102</v>
      </c>
      <c r="E9671" t="s">
        <v>10</v>
      </c>
      <c r="F9671">
        <v>0</v>
      </c>
      <c r="G9671" s="1">
        <v>5.49</v>
      </c>
      <c r="H9671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9671">
        <f>Sales[[#This Row],[Total Inventory]]*Sales[[#This Row],[Sale_Price]]</f>
        <v>0</v>
      </c>
    </row>
    <row r="9672" spans="1:9" x14ac:dyDescent="0.25">
      <c r="A9672">
        <v>70182</v>
      </c>
      <c r="B9672" t="str">
        <f>INDEX( Table3[],MATCH(Sales[[#This Row],[Category]],Table3[Category],0),1)</f>
        <v>LIQUOR</v>
      </c>
      <c r="C9672" t="s">
        <v>37</v>
      </c>
      <c r="D9672" t="s">
        <v>7551</v>
      </c>
      <c r="E9672" t="s">
        <v>10</v>
      </c>
      <c r="F9672">
        <v>171</v>
      </c>
      <c r="G9672" s="1">
        <v>10.79</v>
      </c>
      <c r="H9672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9672">
        <f>Sales[[#This Row],[Total Inventory]]*Sales[[#This Row],[Sale_Price]]</f>
        <v>1845.09</v>
      </c>
    </row>
    <row r="9673" spans="1:9" x14ac:dyDescent="0.25">
      <c r="A9673">
        <v>81459</v>
      </c>
      <c r="B9673" t="str">
        <f>INDEX( Table3[],MATCH(Sales[[#This Row],[Category]],Table3[Category],0),1)</f>
        <v>WINE</v>
      </c>
      <c r="C9673" t="s">
        <v>83</v>
      </c>
      <c r="D9673" t="s">
        <v>9103</v>
      </c>
      <c r="E9673" t="s">
        <v>10</v>
      </c>
      <c r="F9673">
        <v>75</v>
      </c>
      <c r="G9673" s="1">
        <v>10.49</v>
      </c>
      <c r="H9673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9673">
        <f>Sales[[#This Row],[Total Inventory]]*Sales[[#This Row],[Sale_Price]]</f>
        <v>786.75</v>
      </c>
    </row>
    <row r="9674" spans="1:9" x14ac:dyDescent="0.25">
      <c r="A9674">
        <v>73637</v>
      </c>
      <c r="B9674" t="str">
        <f>INDEX( Table3[],MATCH(Sales[[#This Row],[Category]],Table3[Category],0),1)</f>
        <v>LIQUOR</v>
      </c>
      <c r="C9674" t="s">
        <v>198</v>
      </c>
      <c r="D9674" t="s">
        <v>9104</v>
      </c>
      <c r="E9674" t="s">
        <v>10</v>
      </c>
      <c r="F9674">
        <v>31</v>
      </c>
      <c r="G9674" s="1">
        <v>36.99</v>
      </c>
      <c r="H9674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9674">
        <f>Sales[[#This Row],[Total Inventory]]*Sales[[#This Row],[Sale_Price]]</f>
        <v>1146.69</v>
      </c>
    </row>
    <row r="9675" spans="1:9" x14ac:dyDescent="0.25">
      <c r="A9675">
        <v>16330</v>
      </c>
      <c r="B9675" t="str">
        <f>INDEX( Table3[],MATCH(Sales[[#This Row],[Category]],Table3[Category],0),1)</f>
        <v>WINE</v>
      </c>
      <c r="C9675" t="s">
        <v>163</v>
      </c>
      <c r="D9675" t="s">
        <v>9105</v>
      </c>
      <c r="E9675" t="s">
        <v>10</v>
      </c>
      <c r="F9675">
        <v>11</v>
      </c>
      <c r="G9675" s="1">
        <v>45.99</v>
      </c>
      <c r="H9675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9675">
        <f>Sales[[#This Row],[Total Inventory]]*Sales[[#This Row],[Sale_Price]]</f>
        <v>505.89000000000004</v>
      </c>
    </row>
    <row r="9676" spans="1:9" x14ac:dyDescent="0.25">
      <c r="A9676">
        <v>333124</v>
      </c>
      <c r="B9676" t="str">
        <f>INDEX( Table3[],MATCH(Sales[[#This Row],[Category]],Table3[Category],0),1)</f>
        <v>WINE</v>
      </c>
      <c r="C9676" t="s">
        <v>61</v>
      </c>
      <c r="D9676" t="s">
        <v>9106</v>
      </c>
      <c r="E9676" t="s">
        <v>10</v>
      </c>
      <c r="F9676">
        <v>38</v>
      </c>
      <c r="G9676" s="1">
        <v>13.99</v>
      </c>
      <c r="H9676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9676">
        <f>Sales[[#This Row],[Total Inventory]]*Sales[[#This Row],[Sale_Price]]</f>
        <v>531.62</v>
      </c>
    </row>
    <row r="9677" spans="1:9" x14ac:dyDescent="0.25">
      <c r="A9677">
        <v>307312</v>
      </c>
      <c r="B9677" t="str">
        <f>INDEX( Table3[],MATCH(Sales[[#This Row],[Category]],Table3[Category],0),1)</f>
        <v>WINE</v>
      </c>
      <c r="C9677" t="s">
        <v>41</v>
      </c>
      <c r="D9677" t="s">
        <v>9107</v>
      </c>
      <c r="E9677" t="s">
        <v>10</v>
      </c>
      <c r="F9677">
        <v>1</v>
      </c>
      <c r="G9677" s="1">
        <v>56.99</v>
      </c>
      <c r="H9677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9677">
        <f>Sales[[#This Row],[Total Inventory]]*Sales[[#This Row],[Sale_Price]]</f>
        <v>56.99</v>
      </c>
    </row>
    <row r="9678" spans="1:9" x14ac:dyDescent="0.25">
      <c r="A9678">
        <v>13960</v>
      </c>
      <c r="B9678" t="str">
        <f>INDEX( Table3[],MATCH(Sales[[#This Row],[Category]],Table3[Category],0),1)</f>
        <v>WINE</v>
      </c>
      <c r="C9678" t="s">
        <v>39</v>
      </c>
      <c r="D9678" t="s">
        <v>6016</v>
      </c>
      <c r="E9678" t="s">
        <v>10</v>
      </c>
      <c r="F9678">
        <v>363</v>
      </c>
      <c r="G9678" s="1">
        <v>9.7899999999999991</v>
      </c>
      <c r="H967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9678">
        <f>Sales[[#This Row],[Total Inventory]]*Sales[[#This Row],[Sale_Price]]</f>
        <v>3553.7699999999995</v>
      </c>
    </row>
    <row r="9679" spans="1:9" x14ac:dyDescent="0.25">
      <c r="A9679">
        <v>313326</v>
      </c>
      <c r="B9679" t="str">
        <f>INDEX( Table3[],MATCH(Sales[[#This Row],[Category]],Table3[Category],0),1)</f>
        <v>WINE</v>
      </c>
      <c r="C9679" t="s">
        <v>41</v>
      </c>
      <c r="D9679" t="s">
        <v>9108</v>
      </c>
      <c r="E9679" t="s">
        <v>10</v>
      </c>
      <c r="F9679">
        <v>2</v>
      </c>
      <c r="G9679" s="1">
        <v>10.99</v>
      </c>
      <c r="H967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679">
        <f>Sales[[#This Row],[Total Inventory]]*Sales[[#This Row],[Sale_Price]]</f>
        <v>21.98</v>
      </c>
    </row>
    <row r="9680" spans="1:9" x14ac:dyDescent="0.25">
      <c r="A9680">
        <v>81445</v>
      </c>
      <c r="B9680" t="str">
        <f>INDEX( Table3[],MATCH(Sales[[#This Row],[Category]],Table3[Category],0),1)</f>
        <v>WINE</v>
      </c>
      <c r="C9680" t="s">
        <v>85</v>
      </c>
      <c r="D9680" t="s">
        <v>9109</v>
      </c>
      <c r="E9680" t="s">
        <v>10</v>
      </c>
      <c r="F9680">
        <v>29</v>
      </c>
      <c r="G9680" s="1">
        <v>23.99</v>
      </c>
      <c r="H9680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9680">
        <f>Sales[[#This Row],[Total Inventory]]*Sales[[#This Row],[Sale_Price]]</f>
        <v>463.71</v>
      </c>
    </row>
    <row r="9681" spans="1:9" x14ac:dyDescent="0.25">
      <c r="A9681">
        <v>89311</v>
      </c>
      <c r="B9681" t="str">
        <f>INDEX( Table3[],MATCH(Sales[[#This Row],[Category]],Table3[Category],0),1)</f>
        <v>WINE</v>
      </c>
      <c r="C9681" t="s">
        <v>61</v>
      </c>
      <c r="D9681" t="s">
        <v>4273</v>
      </c>
      <c r="E9681" t="s">
        <v>10</v>
      </c>
      <c r="F9681">
        <v>451</v>
      </c>
      <c r="G9681" s="1">
        <v>10.99</v>
      </c>
      <c r="H968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681">
        <f>Sales[[#This Row],[Total Inventory]]*Sales[[#This Row],[Sale_Price]]</f>
        <v>4956.49</v>
      </c>
    </row>
    <row r="9682" spans="1:9" x14ac:dyDescent="0.25">
      <c r="A9682">
        <v>42226</v>
      </c>
      <c r="B9682" t="str">
        <f>INDEX( Table3[],MATCH(Sales[[#This Row],[Category]],Table3[Category],0),1)</f>
        <v>LIQUOR</v>
      </c>
      <c r="C9682" t="s">
        <v>26</v>
      </c>
      <c r="D9682" t="s">
        <v>9110</v>
      </c>
      <c r="E9682" t="s">
        <v>48</v>
      </c>
      <c r="F9682">
        <v>105</v>
      </c>
      <c r="G9682" s="1">
        <v>5.49</v>
      </c>
      <c r="H9682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9682">
        <f>Sales[[#This Row],[Total Inventory]]*Sales[[#This Row],[Sale_Price]]</f>
        <v>576.45000000000005</v>
      </c>
    </row>
    <row r="9683" spans="1:9" x14ac:dyDescent="0.25">
      <c r="A9683">
        <v>75167</v>
      </c>
      <c r="B9683" t="str">
        <f>INDEX( Table3[],MATCH(Sales[[#This Row],[Category]],Table3[Category],0),1)</f>
        <v>WINE</v>
      </c>
      <c r="C9683" t="s">
        <v>28</v>
      </c>
      <c r="D9683" t="s">
        <v>9111</v>
      </c>
      <c r="E9683" t="s">
        <v>10</v>
      </c>
      <c r="F9683">
        <v>273</v>
      </c>
      <c r="G9683" s="1">
        <v>10.99</v>
      </c>
      <c r="H9683">
        <f>IF(INDEX(Sale_Promotions[[Code]:[Sale Price]],MATCH(Sales[[#This Row],[Code]],Sale_Promotions[Code],0),2)=0,Sales[[#This Row],[Price]],INDEX(Sale_Promotions[[Code]:[Sale Price]],MATCH(Sales[[#This Row],[Code]],Sale_Promotions[Code],0),2))</f>
        <v>9.89</v>
      </c>
      <c r="I9683">
        <f>Sales[[#This Row],[Total Inventory]]*Sales[[#This Row],[Sale_Price]]</f>
        <v>2699.9700000000003</v>
      </c>
    </row>
    <row r="9684" spans="1:9" x14ac:dyDescent="0.25">
      <c r="A9684">
        <v>77070</v>
      </c>
      <c r="B9684" t="str">
        <f>INDEX( Table3[],MATCH(Sales[[#This Row],[Category]],Table3[Category],0),1)</f>
        <v>WINE</v>
      </c>
      <c r="C9684" t="s">
        <v>61</v>
      </c>
      <c r="D9684" t="s">
        <v>9112</v>
      </c>
      <c r="E9684" t="s">
        <v>23</v>
      </c>
      <c r="F9684">
        <v>205</v>
      </c>
      <c r="G9684" s="1">
        <v>10.99</v>
      </c>
      <c r="H968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684">
        <f>Sales[[#This Row],[Total Inventory]]*Sales[[#This Row],[Sale_Price]]</f>
        <v>2252.9499999999998</v>
      </c>
    </row>
    <row r="9685" spans="1:9" x14ac:dyDescent="0.25">
      <c r="A9685">
        <v>19100</v>
      </c>
      <c r="B9685" t="str">
        <f>INDEX( Table3[],MATCH(Sales[[#This Row],[Category]],Table3[Category],0),1)</f>
        <v>LIQUOR</v>
      </c>
      <c r="C9685" t="s">
        <v>35</v>
      </c>
      <c r="D9685" t="s">
        <v>9113</v>
      </c>
      <c r="E9685" t="s">
        <v>10</v>
      </c>
      <c r="F9685">
        <v>79</v>
      </c>
      <c r="G9685" s="1">
        <v>27.99</v>
      </c>
      <c r="H9685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9685">
        <f>Sales[[#This Row],[Total Inventory]]*Sales[[#This Row],[Sale_Price]]</f>
        <v>2211.21</v>
      </c>
    </row>
    <row r="9686" spans="1:9" x14ac:dyDescent="0.25">
      <c r="A9686">
        <v>78723</v>
      </c>
      <c r="B9686" t="str">
        <f>INDEX( Table3[],MATCH(Sales[[#This Row],[Category]],Table3[Category],0),1)</f>
        <v>LIQUOR</v>
      </c>
      <c r="C9686" t="s">
        <v>35</v>
      </c>
      <c r="D9686" t="s">
        <v>6696</v>
      </c>
      <c r="E9686" t="s">
        <v>10</v>
      </c>
      <c r="F9686">
        <v>177</v>
      </c>
      <c r="G9686" s="1">
        <v>17.489999999999998</v>
      </c>
      <c r="H9686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9686">
        <f>Sales[[#This Row],[Total Inventory]]*Sales[[#This Row],[Sale_Price]]</f>
        <v>3095.7299999999996</v>
      </c>
    </row>
    <row r="9687" spans="1:9" x14ac:dyDescent="0.25">
      <c r="A9687">
        <v>80221</v>
      </c>
      <c r="B9687" t="str">
        <f>INDEX( Table3[],MATCH(Sales[[#This Row],[Category]],Table3[Category],0),1)</f>
        <v>WINE</v>
      </c>
      <c r="C9687" t="s">
        <v>43</v>
      </c>
      <c r="D9687" t="s">
        <v>9114</v>
      </c>
      <c r="E9687" t="s">
        <v>10</v>
      </c>
      <c r="F9687">
        <v>5</v>
      </c>
      <c r="G9687" s="1">
        <v>55.99</v>
      </c>
      <c r="H9687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9687">
        <f>Sales[[#This Row],[Total Inventory]]*Sales[[#This Row],[Sale_Price]]</f>
        <v>204.95000000000002</v>
      </c>
    </row>
    <row r="9688" spans="1:9" x14ac:dyDescent="0.25">
      <c r="A9688">
        <v>7153</v>
      </c>
      <c r="B9688" t="str">
        <f>INDEX( Table3[],MATCH(Sales[[#This Row],[Category]],Table3[Category],0),1)</f>
        <v>BEER</v>
      </c>
      <c r="C9688" t="s">
        <v>11</v>
      </c>
      <c r="D9688" t="s">
        <v>9115</v>
      </c>
      <c r="E9688" t="s">
        <v>92</v>
      </c>
      <c r="F9688">
        <v>0</v>
      </c>
      <c r="G9688" s="1">
        <v>4.58</v>
      </c>
      <c r="H9688">
        <f>IF(INDEX(Sale_Promotions[[Code]:[Sale Price]],MATCH(Sales[[#This Row],[Code]],Sale_Promotions[Code],0),2)=0,Sales[[#This Row],[Price]],INDEX(Sale_Promotions[[Code]:[Sale Price]],MATCH(Sales[[#This Row],[Code]],Sale_Promotions[Code],0),2))</f>
        <v>4.58</v>
      </c>
      <c r="I9688">
        <f>Sales[[#This Row],[Total Inventory]]*Sales[[#This Row],[Sale_Price]]</f>
        <v>0</v>
      </c>
    </row>
    <row r="9689" spans="1:9" x14ac:dyDescent="0.25">
      <c r="A9689">
        <v>24185</v>
      </c>
      <c r="B9689" t="str">
        <f>INDEX( Table3[],MATCH(Sales[[#This Row],[Category]],Table3[Category],0),1)</f>
        <v>BEER</v>
      </c>
      <c r="C9689" t="s">
        <v>11</v>
      </c>
      <c r="D9689" t="s">
        <v>9116</v>
      </c>
      <c r="E9689" t="s">
        <v>10</v>
      </c>
      <c r="F9689">
        <v>9</v>
      </c>
      <c r="G9689" s="1">
        <v>11.31</v>
      </c>
      <c r="H9689">
        <f>IF(INDEX(Sale_Promotions[[Code]:[Sale Price]],MATCH(Sales[[#This Row],[Code]],Sale_Promotions[Code],0),2)=0,Sales[[#This Row],[Price]],INDEX(Sale_Promotions[[Code]:[Sale Price]],MATCH(Sales[[#This Row],[Code]],Sale_Promotions[Code],0),2))</f>
        <v>11.31</v>
      </c>
      <c r="I9689">
        <f>Sales[[#This Row],[Total Inventory]]*Sales[[#This Row],[Sale_Price]]</f>
        <v>101.79</v>
      </c>
    </row>
    <row r="9690" spans="1:9" x14ac:dyDescent="0.25">
      <c r="A9690">
        <v>324111</v>
      </c>
      <c r="B9690" t="str">
        <f>INDEX( Table3[],MATCH(Sales[[#This Row],[Category]],Table3[Category],0),1)</f>
        <v>WINE</v>
      </c>
      <c r="C9690" t="s">
        <v>85</v>
      </c>
      <c r="D9690" t="s">
        <v>9117</v>
      </c>
      <c r="E9690" t="s">
        <v>10</v>
      </c>
      <c r="F9690">
        <v>22</v>
      </c>
      <c r="G9690" s="1">
        <v>19.989999999999998</v>
      </c>
      <c r="H9690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9690">
        <f>Sales[[#This Row],[Total Inventory]]*Sales[[#This Row],[Sale_Price]]</f>
        <v>439.78</v>
      </c>
    </row>
    <row r="9691" spans="1:9" x14ac:dyDescent="0.25">
      <c r="A9691">
        <v>14044</v>
      </c>
      <c r="B9691" t="str">
        <f>INDEX( Table3[],MATCH(Sales[[#This Row],[Category]],Table3[Category],0),1)</f>
        <v>OTHER</v>
      </c>
      <c r="C9691" t="s">
        <v>75</v>
      </c>
      <c r="D9691" t="s">
        <v>9118</v>
      </c>
      <c r="E9691" t="s">
        <v>10</v>
      </c>
      <c r="F9691">
        <v>289</v>
      </c>
      <c r="G9691" s="1">
        <v>11.99</v>
      </c>
      <c r="H969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691">
        <f>Sales[[#This Row],[Total Inventory]]*Sales[[#This Row],[Sale_Price]]</f>
        <v>3465.11</v>
      </c>
    </row>
    <row r="9692" spans="1:9" x14ac:dyDescent="0.25">
      <c r="A9692">
        <v>14079</v>
      </c>
      <c r="B9692" t="str">
        <f>INDEX( Table3[],MATCH(Sales[[#This Row],[Category]],Table3[Category],0),1)</f>
        <v>OTHER</v>
      </c>
      <c r="C9692" t="s">
        <v>75</v>
      </c>
      <c r="D9692" t="s">
        <v>9119</v>
      </c>
      <c r="E9692" t="s">
        <v>10</v>
      </c>
      <c r="F9692">
        <v>13</v>
      </c>
      <c r="G9692" s="1">
        <v>8.59</v>
      </c>
      <c r="H9692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9692">
        <f>Sales[[#This Row],[Total Inventory]]*Sales[[#This Row],[Sale_Price]]</f>
        <v>111.67</v>
      </c>
    </row>
    <row r="9693" spans="1:9" x14ac:dyDescent="0.25">
      <c r="A9693">
        <v>429797</v>
      </c>
      <c r="B9693" t="str">
        <f>INDEX( Table3[],MATCH(Sales[[#This Row],[Category]],Table3[Category],0),1)</f>
        <v>WINE</v>
      </c>
      <c r="C9693" t="s">
        <v>85</v>
      </c>
      <c r="D9693" t="s">
        <v>9120</v>
      </c>
      <c r="E9693" t="s">
        <v>48</v>
      </c>
      <c r="F9693">
        <v>55</v>
      </c>
      <c r="G9693" s="1">
        <v>5.49</v>
      </c>
      <c r="H9693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9693">
        <f>Sales[[#This Row],[Total Inventory]]*Sales[[#This Row],[Sale_Price]]</f>
        <v>301.95</v>
      </c>
    </row>
    <row r="9694" spans="1:9" x14ac:dyDescent="0.25">
      <c r="A9694">
        <v>71910</v>
      </c>
      <c r="B9694" t="str">
        <f>INDEX( Table3[],MATCH(Sales[[#This Row],[Category]],Table3[Category],0),1)</f>
        <v>LIQUOR</v>
      </c>
      <c r="C9694" t="s">
        <v>35</v>
      </c>
      <c r="D9694" t="s">
        <v>9121</v>
      </c>
      <c r="E9694" t="s">
        <v>16</v>
      </c>
      <c r="F9694">
        <v>194</v>
      </c>
      <c r="G9694" s="1">
        <v>26.99</v>
      </c>
      <c r="H9694">
        <f>IF(INDEX(Sale_Promotions[[Code]:[Sale Price]],MATCH(Sales[[#This Row],[Code]],Sale_Promotions[Code],0),2)=0,Sales[[#This Row],[Price]],INDEX(Sale_Promotions[[Code]:[Sale Price]],MATCH(Sales[[#This Row],[Code]],Sale_Promotions[Code],0),2))</f>
        <v>25.29</v>
      </c>
      <c r="I9694">
        <f>Sales[[#This Row],[Total Inventory]]*Sales[[#This Row],[Sale_Price]]</f>
        <v>4906.26</v>
      </c>
    </row>
    <row r="9695" spans="1:9" x14ac:dyDescent="0.25">
      <c r="A9695">
        <v>345089</v>
      </c>
      <c r="B9695" t="str">
        <f>INDEX( Table3[],MATCH(Sales[[#This Row],[Category]],Table3[Category],0),1)</f>
        <v>WINE</v>
      </c>
      <c r="C9695" t="s">
        <v>41</v>
      </c>
      <c r="D9695" t="s">
        <v>9122</v>
      </c>
      <c r="E9695" t="s">
        <v>10</v>
      </c>
      <c r="F9695">
        <v>6</v>
      </c>
      <c r="G9695" s="1">
        <v>76.989999999999995</v>
      </c>
      <c r="H9695">
        <f>IF(INDEX(Sale_Promotions[[Code]:[Sale Price]],MATCH(Sales[[#This Row],[Code]],Sale_Promotions[Code],0),2)=0,Sales[[#This Row],[Price]],INDEX(Sale_Promotions[[Code]:[Sale Price]],MATCH(Sales[[#This Row],[Code]],Sale_Promotions[Code],0),2))</f>
        <v>76.989999999999995</v>
      </c>
      <c r="I9695">
        <f>Sales[[#This Row],[Total Inventory]]*Sales[[#This Row],[Sale_Price]]</f>
        <v>461.93999999999994</v>
      </c>
    </row>
    <row r="9696" spans="1:9" x14ac:dyDescent="0.25">
      <c r="A9696">
        <v>426199</v>
      </c>
      <c r="B9696" t="str">
        <f>INDEX( Table3[],MATCH(Sales[[#This Row],[Category]],Table3[Category],0),1)</f>
        <v>WINE</v>
      </c>
      <c r="C9696" t="s">
        <v>28</v>
      </c>
      <c r="D9696" t="s">
        <v>9123</v>
      </c>
      <c r="E9696" t="s">
        <v>10</v>
      </c>
      <c r="F9696">
        <v>281</v>
      </c>
      <c r="G9696" s="1">
        <v>13.69</v>
      </c>
      <c r="H9696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9696">
        <f>Sales[[#This Row],[Total Inventory]]*Sales[[#This Row],[Sale_Price]]</f>
        <v>3846.89</v>
      </c>
    </row>
    <row r="9697" spans="1:9" x14ac:dyDescent="0.25">
      <c r="A9697">
        <v>12049</v>
      </c>
      <c r="B9697" t="str">
        <f>INDEX( Table3[],MATCH(Sales[[#This Row],[Category]],Table3[Category],0),1)</f>
        <v>BEER</v>
      </c>
      <c r="C9697" t="s">
        <v>11</v>
      </c>
      <c r="D9697" t="s">
        <v>9124</v>
      </c>
      <c r="E9697" t="s">
        <v>25</v>
      </c>
      <c r="F9697">
        <v>42</v>
      </c>
      <c r="G9697" s="1">
        <v>2.0299999999999998</v>
      </c>
      <c r="H9697">
        <f>IF(INDEX(Sale_Promotions[[Code]:[Sale Price]],MATCH(Sales[[#This Row],[Code]],Sale_Promotions[Code],0),2)=0,Sales[[#This Row],[Price]],INDEX(Sale_Promotions[[Code]:[Sale Price]],MATCH(Sales[[#This Row],[Code]],Sale_Promotions[Code],0),2))</f>
        <v>2.0299999999999998</v>
      </c>
      <c r="I9697">
        <f>Sales[[#This Row],[Total Inventory]]*Sales[[#This Row],[Sale_Price]]</f>
        <v>85.259999999999991</v>
      </c>
    </row>
    <row r="9698" spans="1:9" x14ac:dyDescent="0.25">
      <c r="A9698">
        <v>11383</v>
      </c>
      <c r="B9698" t="str">
        <f>INDEX( Table3[],MATCH(Sales[[#This Row],[Category]],Table3[Category],0),1)</f>
        <v>LIQUOR</v>
      </c>
      <c r="C9698" t="s">
        <v>37</v>
      </c>
      <c r="D9698" t="s">
        <v>9125</v>
      </c>
      <c r="E9698" t="s">
        <v>10</v>
      </c>
      <c r="F9698">
        <v>66</v>
      </c>
      <c r="G9698" s="1">
        <v>14.49</v>
      </c>
      <c r="H9698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9698">
        <f>Sales[[#This Row],[Total Inventory]]*Sales[[#This Row],[Sale_Price]]</f>
        <v>956.34</v>
      </c>
    </row>
    <row r="9699" spans="1:9" x14ac:dyDescent="0.25">
      <c r="A9699">
        <v>35661</v>
      </c>
      <c r="B9699" t="str">
        <f>INDEX( Table3[],MATCH(Sales[[#This Row],[Category]],Table3[Category],0),1)</f>
        <v>LIQUOR</v>
      </c>
      <c r="C9699" t="s">
        <v>37</v>
      </c>
      <c r="D9699" t="s">
        <v>9126</v>
      </c>
      <c r="E9699" t="s">
        <v>16</v>
      </c>
      <c r="F9699">
        <v>157</v>
      </c>
      <c r="G9699" s="1">
        <v>12.29</v>
      </c>
      <c r="H9699">
        <f>IF(INDEX(Sale_Promotions[[Code]:[Sale Price]],MATCH(Sales[[#This Row],[Code]],Sale_Promotions[Code],0),2)=0,Sales[[#This Row],[Price]],INDEX(Sale_Promotions[[Code]:[Sale Price]],MATCH(Sales[[#This Row],[Code]],Sale_Promotions[Code],0),2))</f>
        <v>12.29</v>
      </c>
      <c r="I9699">
        <f>Sales[[#This Row],[Total Inventory]]*Sales[[#This Row],[Sale_Price]]</f>
        <v>1929.53</v>
      </c>
    </row>
    <row r="9700" spans="1:9" x14ac:dyDescent="0.25">
      <c r="A9700">
        <v>43184</v>
      </c>
      <c r="B9700" t="str">
        <f>INDEX( Table3[],MATCH(Sales[[#This Row],[Category]],Table3[Category],0),1)</f>
        <v>LIQUOR</v>
      </c>
      <c r="C9700" t="s">
        <v>26</v>
      </c>
      <c r="D9700" t="s">
        <v>9127</v>
      </c>
      <c r="E9700" t="s">
        <v>133</v>
      </c>
      <c r="F9700">
        <v>28</v>
      </c>
      <c r="G9700" s="1">
        <v>10.29</v>
      </c>
      <c r="H9700">
        <f>IF(INDEX(Sale_Promotions[[Code]:[Sale Price]],MATCH(Sales[[#This Row],[Code]],Sale_Promotions[Code],0),2)=0,Sales[[#This Row],[Price]],INDEX(Sale_Promotions[[Code]:[Sale Price]],MATCH(Sales[[#This Row],[Code]],Sale_Promotions[Code],0),2))</f>
        <v>10.29</v>
      </c>
      <c r="I9700">
        <f>Sales[[#This Row],[Total Inventory]]*Sales[[#This Row],[Sale_Price]]</f>
        <v>288.12</v>
      </c>
    </row>
    <row r="9701" spans="1:9" x14ac:dyDescent="0.25">
      <c r="A9701">
        <v>309746</v>
      </c>
      <c r="B9701" t="str">
        <f>INDEX( Table3[],MATCH(Sales[[#This Row],[Category]],Table3[Category],0),1)</f>
        <v>WINE</v>
      </c>
      <c r="C9701" t="s">
        <v>41</v>
      </c>
      <c r="D9701" t="s">
        <v>9128</v>
      </c>
      <c r="E9701" t="s">
        <v>10</v>
      </c>
      <c r="F9701">
        <v>0</v>
      </c>
      <c r="G9701" s="1">
        <v>21.99</v>
      </c>
      <c r="H9701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9701">
        <f>Sales[[#This Row],[Total Inventory]]*Sales[[#This Row],[Sale_Price]]</f>
        <v>0</v>
      </c>
    </row>
    <row r="9702" spans="1:9" x14ac:dyDescent="0.25">
      <c r="A9702">
        <v>169749</v>
      </c>
      <c r="B9702" t="str">
        <f>INDEX( Table3[],MATCH(Sales[[#This Row],[Category]],Table3[Category],0),1)</f>
        <v>WINE</v>
      </c>
      <c r="C9702" t="s">
        <v>39</v>
      </c>
      <c r="D9702" t="s">
        <v>7350</v>
      </c>
      <c r="E9702" t="s">
        <v>244</v>
      </c>
      <c r="F9702">
        <v>30</v>
      </c>
      <c r="G9702" s="1">
        <v>3.99</v>
      </c>
      <c r="H9702">
        <f>IF(INDEX(Sale_Promotions[[Code]:[Sale Price]],MATCH(Sales[[#This Row],[Code]],Sale_Promotions[Code],0),2)=0,Sales[[#This Row],[Price]],INDEX(Sale_Promotions[[Code]:[Sale Price]],MATCH(Sales[[#This Row],[Code]],Sale_Promotions[Code],0),2))</f>
        <v>3.99</v>
      </c>
      <c r="I9702">
        <f>Sales[[#This Row],[Total Inventory]]*Sales[[#This Row],[Sale_Price]]</f>
        <v>119.7</v>
      </c>
    </row>
    <row r="9703" spans="1:9" x14ac:dyDescent="0.25">
      <c r="A9703">
        <v>21601</v>
      </c>
      <c r="B9703" t="str">
        <f>INDEX( Table3[],MATCH(Sales[[#This Row],[Category]],Table3[Category],0),1)</f>
        <v>WINE</v>
      </c>
      <c r="C9703" t="s">
        <v>313</v>
      </c>
      <c r="D9703" t="s">
        <v>4922</v>
      </c>
      <c r="E9703" t="s">
        <v>10</v>
      </c>
      <c r="F9703">
        <v>25</v>
      </c>
      <c r="G9703" s="1">
        <v>17.989999999999998</v>
      </c>
      <c r="H9703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9703">
        <f>Sales[[#This Row],[Total Inventory]]*Sales[[#This Row],[Sale_Price]]</f>
        <v>449.74999999999994</v>
      </c>
    </row>
    <row r="9704" spans="1:9" x14ac:dyDescent="0.25">
      <c r="A9704">
        <v>40338</v>
      </c>
      <c r="B9704" t="str">
        <f>INDEX( Table3[],MATCH(Sales[[#This Row],[Category]],Table3[Category],0),1)</f>
        <v>WINE</v>
      </c>
      <c r="C9704" t="s">
        <v>61</v>
      </c>
      <c r="D9704" t="s">
        <v>9129</v>
      </c>
      <c r="E9704" t="s">
        <v>10</v>
      </c>
      <c r="F9704">
        <v>71</v>
      </c>
      <c r="G9704" s="1">
        <v>16.489999999999998</v>
      </c>
      <c r="H9704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9704">
        <f>Sales[[#This Row],[Total Inventory]]*Sales[[#This Row],[Sale_Price]]</f>
        <v>1170.79</v>
      </c>
    </row>
    <row r="9705" spans="1:9" x14ac:dyDescent="0.25">
      <c r="A9705">
        <v>71749</v>
      </c>
      <c r="B9705" t="str">
        <f>INDEX( Table3[],MATCH(Sales[[#This Row],[Category]],Table3[Category],0),1)</f>
        <v>WINE</v>
      </c>
      <c r="C9705" t="s">
        <v>61</v>
      </c>
      <c r="D9705" t="s">
        <v>9130</v>
      </c>
      <c r="E9705" t="s">
        <v>10</v>
      </c>
      <c r="F9705">
        <v>71</v>
      </c>
      <c r="G9705" s="1">
        <v>10.49</v>
      </c>
      <c r="H9705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9705">
        <f>Sales[[#This Row],[Total Inventory]]*Sales[[#This Row],[Sale_Price]]</f>
        <v>744.79</v>
      </c>
    </row>
    <row r="9706" spans="1:9" x14ac:dyDescent="0.25">
      <c r="A9706">
        <v>48060</v>
      </c>
      <c r="B9706" t="str">
        <f>INDEX( Table3[],MATCH(Sales[[#This Row],[Category]],Table3[Category],0),1)</f>
        <v>WINE</v>
      </c>
      <c r="C9706" t="s">
        <v>85</v>
      </c>
      <c r="D9706" t="s">
        <v>9131</v>
      </c>
      <c r="E9706" t="s">
        <v>10</v>
      </c>
      <c r="F9706">
        <v>4</v>
      </c>
      <c r="G9706" s="1">
        <v>34.99</v>
      </c>
      <c r="H9706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9706">
        <f>Sales[[#This Row],[Total Inventory]]*Sales[[#This Row],[Sale_Price]]</f>
        <v>139.96</v>
      </c>
    </row>
    <row r="9707" spans="1:9" x14ac:dyDescent="0.25">
      <c r="A9707">
        <v>61263</v>
      </c>
      <c r="B9707" t="str">
        <f>INDEX( Table3[],MATCH(Sales[[#This Row],[Category]],Table3[Category],0),1)</f>
        <v>LIQUOR</v>
      </c>
      <c r="C9707" t="s">
        <v>26</v>
      </c>
      <c r="D9707" t="s">
        <v>9132</v>
      </c>
      <c r="E9707" t="s">
        <v>10</v>
      </c>
      <c r="F9707">
        <v>180</v>
      </c>
      <c r="G9707" s="1">
        <v>27.99</v>
      </c>
      <c r="H9707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9707">
        <f>Sales[[#This Row],[Total Inventory]]*Sales[[#This Row],[Sale_Price]]</f>
        <v>5038.2</v>
      </c>
    </row>
    <row r="9708" spans="1:9" x14ac:dyDescent="0.25">
      <c r="A9708">
        <v>87378</v>
      </c>
      <c r="B9708" t="str">
        <f>INDEX( Table3[],MATCH(Sales[[#This Row],[Category]],Table3[Category],0),1)</f>
        <v>WINE</v>
      </c>
      <c r="C9708" t="s">
        <v>43</v>
      </c>
      <c r="D9708" t="s">
        <v>9133</v>
      </c>
      <c r="E9708" t="s">
        <v>10</v>
      </c>
      <c r="F9708">
        <v>1063</v>
      </c>
      <c r="G9708" s="1">
        <v>14.99</v>
      </c>
      <c r="H970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9708">
        <f>Sales[[#This Row],[Total Inventory]]*Sales[[#This Row],[Sale_Price]]</f>
        <v>13808.37</v>
      </c>
    </row>
    <row r="9709" spans="1:9" x14ac:dyDescent="0.25">
      <c r="A9709">
        <v>82057</v>
      </c>
      <c r="B9709" t="str">
        <f>INDEX( Table3[],MATCH(Sales[[#This Row],[Category]],Table3[Category],0),1)</f>
        <v>WINE</v>
      </c>
      <c r="C9709" t="s">
        <v>85</v>
      </c>
      <c r="D9709" t="s">
        <v>9134</v>
      </c>
      <c r="E9709" t="s">
        <v>10</v>
      </c>
      <c r="F9709">
        <v>318</v>
      </c>
      <c r="G9709" s="1">
        <v>18.39</v>
      </c>
      <c r="H9709">
        <f>IF(INDEX(Sale_Promotions[[Code]:[Sale Price]],MATCH(Sales[[#This Row],[Code]],Sale_Promotions[Code],0),2)=0,Sales[[#This Row],[Price]],INDEX(Sale_Promotions[[Code]:[Sale Price]],MATCH(Sales[[#This Row],[Code]],Sale_Promotions[Code],0),2))</f>
        <v>16.79</v>
      </c>
      <c r="I9709">
        <f>Sales[[#This Row],[Total Inventory]]*Sales[[#This Row],[Sale_Price]]</f>
        <v>5339.2199999999993</v>
      </c>
    </row>
    <row r="9710" spans="1:9" x14ac:dyDescent="0.25">
      <c r="A9710">
        <v>79769</v>
      </c>
      <c r="B9710" t="str">
        <f>INDEX( Table3[],MATCH(Sales[[#This Row],[Category]],Table3[Category],0),1)</f>
        <v>LIQUOR</v>
      </c>
      <c r="C9710" t="s">
        <v>14</v>
      </c>
      <c r="D9710" t="s">
        <v>9135</v>
      </c>
      <c r="E9710" t="s">
        <v>10</v>
      </c>
      <c r="F9710">
        <v>40</v>
      </c>
      <c r="G9710" s="1">
        <v>49.99</v>
      </c>
      <c r="H9710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9710">
        <f>Sales[[#This Row],[Total Inventory]]*Sales[[#This Row],[Sale_Price]]</f>
        <v>1999.6000000000001</v>
      </c>
    </row>
    <row r="9711" spans="1:9" x14ac:dyDescent="0.25">
      <c r="A9711">
        <v>61212</v>
      </c>
      <c r="B9711" t="str">
        <f>INDEX( Table3[],MATCH(Sales[[#This Row],[Category]],Table3[Category],0),1)</f>
        <v>WINE</v>
      </c>
      <c r="C9711" t="s">
        <v>43</v>
      </c>
      <c r="D9711" t="s">
        <v>7760</v>
      </c>
      <c r="E9711" t="s">
        <v>10</v>
      </c>
      <c r="F9711">
        <v>897</v>
      </c>
      <c r="G9711" s="1">
        <v>57.99</v>
      </c>
      <c r="H9711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9711">
        <f>Sales[[#This Row],[Total Inventory]]*Sales[[#This Row],[Sale_Price]]</f>
        <v>42150.03</v>
      </c>
    </row>
    <row r="9712" spans="1:9" x14ac:dyDescent="0.25">
      <c r="A9712">
        <v>47659</v>
      </c>
      <c r="B9712" t="str">
        <f>INDEX( Table3[],MATCH(Sales[[#This Row],[Category]],Table3[Category],0),1)</f>
        <v>LIQUOR</v>
      </c>
      <c r="C9712" t="s">
        <v>37</v>
      </c>
      <c r="D9712" t="s">
        <v>9136</v>
      </c>
      <c r="E9712" t="s">
        <v>133</v>
      </c>
      <c r="F9712">
        <v>0</v>
      </c>
      <c r="G9712" s="1">
        <v>11.99</v>
      </c>
      <c r="H971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712">
        <f>Sales[[#This Row],[Total Inventory]]*Sales[[#This Row],[Sale_Price]]</f>
        <v>0</v>
      </c>
    </row>
    <row r="9713" spans="1:9" x14ac:dyDescent="0.25">
      <c r="A9713">
        <v>52540</v>
      </c>
      <c r="B9713" t="str">
        <f>INDEX( Table3[],MATCH(Sales[[#This Row],[Category]],Table3[Category],0),1)</f>
        <v>WINE</v>
      </c>
      <c r="C9713" t="s">
        <v>163</v>
      </c>
      <c r="D9713" t="s">
        <v>9137</v>
      </c>
      <c r="E9713" t="s">
        <v>10</v>
      </c>
      <c r="F9713">
        <v>7</v>
      </c>
      <c r="G9713" s="1">
        <v>6.99</v>
      </c>
      <c r="H9713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9713">
        <f>Sales[[#This Row],[Total Inventory]]*Sales[[#This Row],[Sale_Price]]</f>
        <v>34.93</v>
      </c>
    </row>
    <row r="9714" spans="1:9" x14ac:dyDescent="0.25">
      <c r="A9714">
        <v>70530</v>
      </c>
      <c r="B9714" t="str">
        <f>INDEX( Table3[],MATCH(Sales[[#This Row],[Category]],Table3[Category],0),1)</f>
        <v>LIQUOR</v>
      </c>
      <c r="C9714" t="s">
        <v>26</v>
      </c>
      <c r="D9714" t="s">
        <v>8460</v>
      </c>
      <c r="E9714" t="s">
        <v>133</v>
      </c>
      <c r="F9714">
        <v>481</v>
      </c>
      <c r="G9714" s="1">
        <v>40.99</v>
      </c>
      <c r="H9714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9714">
        <f>Sales[[#This Row],[Total Inventory]]*Sales[[#This Row],[Sale_Price]]</f>
        <v>19716.190000000002</v>
      </c>
    </row>
    <row r="9715" spans="1:9" x14ac:dyDescent="0.25">
      <c r="A9715">
        <v>84122</v>
      </c>
      <c r="B9715" t="str">
        <f>INDEX( Table3[],MATCH(Sales[[#This Row],[Category]],Table3[Category],0),1)</f>
        <v>WINE</v>
      </c>
      <c r="C9715" t="s">
        <v>28</v>
      </c>
      <c r="D9715" t="s">
        <v>9138</v>
      </c>
      <c r="E9715" t="s">
        <v>23</v>
      </c>
      <c r="F9715">
        <v>207</v>
      </c>
      <c r="G9715" s="1">
        <v>13.49</v>
      </c>
      <c r="H971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715">
        <f>Sales[[#This Row],[Total Inventory]]*Sales[[#This Row],[Sale_Price]]</f>
        <v>2274.9299999999998</v>
      </c>
    </row>
    <row r="9716" spans="1:9" x14ac:dyDescent="0.25">
      <c r="A9716">
        <v>38695</v>
      </c>
      <c r="B9716" t="str">
        <f>INDEX( Table3[],MATCH(Sales[[#This Row],[Category]],Table3[Category],0),1)</f>
        <v>LIQUOR</v>
      </c>
      <c r="C9716" t="s">
        <v>35</v>
      </c>
      <c r="D9716" t="s">
        <v>9139</v>
      </c>
      <c r="E9716" t="s">
        <v>16</v>
      </c>
      <c r="F9716">
        <v>99</v>
      </c>
      <c r="G9716" s="1">
        <v>17.489999999999998</v>
      </c>
      <c r="H9716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9716">
        <f>Sales[[#This Row],[Total Inventory]]*Sales[[#This Row],[Sale_Price]]</f>
        <v>1731.5099999999998</v>
      </c>
    </row>
    <row r="9717" spans="1:9" x14ac:dyDescent="0.25">
      <c r="A9717">
        <v>74357</v>
      </c>
      <c r="B9717" t="str">
        <f>INDEX( Table3[],MATCH(Sales[[#This Row],[Category]],Table3[Category],0),1)</f>
        <v>WINE</v>
      </c>
      <c r="C9717" t="s">
        <v>61</v>
      </c>
      <c r="D9717" t="s">
        <v>8813</v>
      </c>
      <c r="E9717" t="s">
        <v>244</v>
      </c>
      <c r="F9717">
        <v>107</v>
      </c>
      <c r="G9717" s="1">
        <v>1.79</v>
      </c>
      <c r="H9717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9717">
        <f>Sales[[#This Row],[Total Inventory]]*Sales[[#This Row],[Sale_Price]]</f>
        <v>191.53</v>
      </c>
    </row>
    <row r="9718" spans="1:9" x14ac:dyDescent="0.25">
      <c r="A9718">
        <v>70169</v>
      </c>
      <c r="B9718" t="str">
        <f>INDEX( Table3[],MATCH(Sales[[#This Row],[Category]],Table3[Category],0),1)</f>
        <v>LIQUOR</v>
      </c>
      <c r="C9718" t="s">
        <v>57</v>
      </c>
      <c r="D9718" t="s">
        <v>9140</v>
      </c>
      <c r="E9718" t="s">
        <v>10</v>
      </c>
      <c r="F9718">
        <v>150</v>
      </c>
      <c r="G9718" s="1">
        <v>46.99</v>
      </c>
      <c r="H9718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9718">
        <f>Sales[[#This Row],[Total Inventory]]*Sales[[#This Row],[Sale_Price]]</f>
        <v>7048.5</v>
      </c>
    </row>
    <row r="9719" spans="1:9" x14ac:dyDescent="0.25">
      <c r="A9719">
        <v>29636</v>
      </c>
      <c r="B9719" t="str">
        <f>INDEX( Table3[],MATCH(Sales[[#This Row],[Category]],Table3[Category],0),1)</f>
        <v>BEER</v>
      </c>
      <c r="C9719" t="s">
        <v>11</v>
      </c>
      <c r="D9719" t="s">
        <v>9141</v>
      </c>
      <c r="E9719" t="s">
        <v>10</v>
      </c>
      <c r="F9719">
        <v>0</v>
      </c>
      <c r="G9719" s="1">
        <v>19.489999999999998</v>
      </c>
      <c r="H9719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9719">
        <f>Sales[[#This Row],[Total Inventory]]*Sales[[#This Row],[Sale_Price]]</f>
        <v>0</v>
      </c>
    </row>
    <row r="9720" spans="1:9" x14ac:dyDescent="0.25">
      <c r="A9720">
        <v>30060</v>
      </c>
      <c r="B9720" t="str">
        <f>INDEX( Table3[],MATCH(Sales[[#This Row],[Category]],Table3[Category],0),1)</f>
        <v>BEER</v>
      </c>
      <c r="C9720" t="s">
        <v>11</v>
      </c>
      <c r="D9720" t="s">
        <v>9142</v>
      </c>
      <c r="E9720" t="s">
        <v>1052</v>
      </c>
      <c r="F9720">
        <v>0</v>
      </c>
      <c r="G9720" s="1">
        <v>18.36</v>
      </c>
      <c r="H9720">
        <f>IF(INDEX(Sale_Promotions[[Code]:[Sale Price]],MATCH(Sales[[#This Row],[Code]],Sale_Promotions[Code],0),2)=0,Sales[[#This Row],[Price]],INDEX(Sale_Promotions[[Code]:[Sale Price]],MATCH(Sales[[#This Row],[Code]],Sale_Promotions[Code],0),2))</f>
        <v>18.36</v>
      </c>
      <c r="I9720">
        <f>Sales[[#This Row],[Total Inventory]]*Sales[[#This Row],[Sale_Price]]</f>
        <v>0</v>
      </c>
    </row>
    <row r="9721" spans="1:9" x14ac:dyDescent="0.25">
      <c r="A9721">
        <v>323421</v>
      </c>
      <c r="B9721" t="str">
        <f>INDEX( Table3[],MATCH(Sales[[#This Row],[Category]],Table3[Category],0),1)</f>
        <v>LIQUOR</v>
      </c>
      <c r="C9721" t="s">
        <v>102</v>
      </c>
      <c r="D9721" t="s">
        <v>9143</v>
      </c>
      <c r="E9721" t="s">
        <v>133</v>
      </c>
      <c r="F9721">
        <v>0</v>
      </c>
      <c r="G9721" s="1">
        <v>25.99</v>
      </c>
      <c r="H9721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9721">
        <f>Sales[[#This Row],[Total Inventory]]*Sales[[#This Row],[Sale_Price]]</f>
        <v>0</v>
      </c>
    </row>
    <row r="9722" spans="1:9" x14ac:dyDescent="0.25">
      <c r="A9722">
        <v>301314</v>
      </c>
      <c r="B9722" t="str">
        <f>INDEX( Table3[],MATCH(Sales[[#This Row],[Category]],Table3[Category],0),1)</f>
        <v>WINE</v>
      </c>
      <c r="C9722" t="s">
        <v>28</v>
      </c>
      <c r="D9722" t="s">
        <v>9144</v>
      </c>
      <c r="E9722" t="s">
        <v>10</v>
      </c>
      <c r="F9722">
        <v>30</v>
      </c>
      <c r="G9722" s="1">
        <v>39.99</v>
      </c>
      <c r="H9722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9722">
        <f>Sales[[#This Row],[Total Inventory]]*Sales[[#This Row],[Sale_Price]]</f>
        <v>1199.7</v>
      </c>
    </row>
    <row r="9723" spans="1:9" x14ac:dyDescent="0.25">
      <c r="A9723">
        <v>56782</v>
      </c>
      <c r="B9723" t="str">
        <f>INDEX( Table3[],MATCH(Sales[[#This Row],[Category]],Table3[Category],0),1)</f>
        <v>LIQUOR</v>
      </c>
      <c r="C9723" t="s">
        <v>37</v>
      </c>
      <c r="D9723" t="s">
        <v>9088</v>
      </c>
      <c r="E9723" t="s">
        <v>16</v>
      </c>
      <c r="F9723">
        <v>674</v>
      </c>
      <c r="G9723" s="1">
        <v>18.489999999999998</v>
      </c>
      <c r="H9723">
        <f>IF(INDEX(Sale_Promotions[[Code]:[Sale Price]],MATCH(Sales[[#This Row],[Code]],Sale_Promotions[Code],0),2)=0,Sales[[#This Row],[Price]],INDEX(Sale_Promotions[[Code]:[Sale Price]],MATCH(Sales[[#This Row],[Code]],Sale_Promotions[Code],0),2))</f>
        <v>17.09</v>
      </c>
      <c r="I9723">
        <f>Sales[[#This Row],[Total Inventory]]*Sales[[#This Row],[Sale_Price]]</f>
        <v>11518.66</v>
      </c>
    </row>
    <row r="9724" spans="1:9" x14ac:dyDescent="0.25">
      <c r="A9724">
        <v>383864</v>
      </c>
      <c r="B9724" t="str">
        <f>INDEX( Table3[],MATCH(Sales[[#This Row],[Category]],Table3[Category],0),1)</f>
        <v>WINE</v>
      </c>
      <c r="C9724" t="s">
        <v>61</v>
      </c>
      <c r="D9724" t="s">
        <v>9145</v>
      </c>
      <c r="E9724" t="s">
        <v>10</v>
      </c>
      <c r="F9724">
        <v>372</v>
      </c>
      <c r="G9724" s="1">
        <v>12.99</v>
      </c>
      <c r="H9724">
        <f>IF(INDEX(Sale_Promotions[[Code]:[Sale Price]],MATCH(Sales[[#This Row],[Code]],Sale_Promotions[Code],0),2)=0,Sales[[#This Row],[Price]],INDEX(Sale_Promotions[[Code]:[Sale Price]],MATCH(Sales[[#This Row],[Code]],Sale_Promotions[Code],0),2))</f>
        <v>12.59</v>
      </c>
      <c r="I9724">
        <f>Sales[[#This Row],[Total Inventory]]*Sales[[#This Row],[Sale_Price]]</f>
        <v>4683.4799999999996</v>
      </c>
    </row>
    <row r="9725" spans="1:9" x14ac:dyDescent="0.25">
      <c r="A9725">
        <v>78450</v>
      </c>
      <c r="B9725" t="str">
        <f>INDEX( Table3[],MATCH(Sales[[#This Row],[Category]],Table3[Category],0),1)</f>
        <v>WINE</v>
      </c>
      <c r="C9725" t="s">
        <v>189</v>
      </c>
      <c r="D9725" t="s">
        <v>9146</v>
      </c>
      <c r="E9725" t="s">
        <v>10</v>
      </c>
      <c r="F9725">
        <v>146</v>
      </c>
      <c r="G9725" s="1">
        <v>17.489999999999998</v>
      </c>
      <c r="H9725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9725">
        <f>Sales[[#This Row],[Total Inventory]]*Sales[[#This Row],[Sale_Price]]</f>
        <v>2188.54</v>
      </c>
    </row>
    <row r="9726" spans="1:9" x14ac:dyDescent="0.25">
      <c r="A9726">
        <v>54887</v>
      </c>
      <c r="B9726" t="str">
        <f>INDEX( Table3[],MATCH(Sales[[#This Row],[Category]],Table3[Category],0),1)</f>
        <v>WINE</v>
      </c>
      <c r="C9726" t="s">
        <v>43</v>
      </c>
      <c r="D9726" t="s">
        <v>9147</v>
      </c>
      <c r="E9726" t="s">
        <v>10</v>
      </c>
      <c r="F9726">
        <v>384</v>
      </c>
      <c r="G9726" s="1">
        <v>65.989999999999995</v>
      </c>
      <c r="H9726">
        <f>IF(INDEX(Sale_Promotions[[Code]:[Sale Price]],MATCH(Sales[[#This Row],[Code]],Sale_Promotions[Code],0),2)=0,Sales[[#This Row],[Price]],INDEX(Sale_Promotions[[Code]:[Sale Price]],MATCH(Sales[[#This Row],[Code]],Sale_Promotions[Code],0),2))</f>
        <v>65.989999999999995</v>
      </c>
      <c r="I9726">
        <f>Sales[[#This Row],[Total Inventory]]*Sales[[#This Row],[Sale_Price]]</f>
        <v>25340.159999999996</v>
      </c>
    </row>
    <row r="9727" spans="1:9" x14ac:dyDescent="0.25">
      <c r="A9727">
        <v>29212</v>
      </c>
      <c r="B9727" t="str">
        <f>INDEX( Table3[],MATCH(Sales[[#This Row],[Category]],Table3[Category],0),1)</f>
        <v>BEER</v>
      </c>
      <c r="C9727" t="s">
        <v>11</v>
      </c>
      <c r="D9727" t="s">
        <v>9148</v>
      </c>
      <c r="E9727" t="s">
        <v>13</v>
      </c>
      <c r="F9727">
        <v>0</v>
      </c>
      <c r="G9727" s="1">
        <v>172.4</v>
      </c>
      <c r="H9727">
        <f>IF(INDEX(Sale_Promotions[[Code]:[Sale Price]],MATCH(Sales[[#This Row],[Code]],Sale_Promotions[Code],0),2)=0,Sales[[#This Row],[Price]],INDEX(Sale_Promotions[[Code]:[Sale Price]],MATCH(Sales[[#This Row],[Code]],Sale_Promotions[Code],0),2))</f>
        <v>172.4</v>
      </c>
      <c r="I9727">
        <f>Sales[[#This Row],[Total Inventory]]*Sales[[#This Row],[Sale_Price]]</f>
        <v>0</v>
      </c>
    </row>
    <row r="9728" spans="1:9" x14ac:dyDescent="0.25">
      <c r="A9728">
        <v>75157</v>
      </c>
      <c r="B9728" t="str">
        <f>INDEX( Table3[],MATCH(Sales[[#This Row],[Category]],Table3[Category],0),1)</f>
        <v>LIQUOR</v>
      </c>
      <c r="C9728" t="s">
        <v>14</v>
      </c>
      <c r="D9728" t="s">
        <v>9149</v>
      </c>
      <c r="E9728" t="s">
        <v>10</v>
      </c>
      <c r="F9728">
        <v>260</v>
      </c>
      <c r="G9728" s="1">
        <v>53.99</v>
      </c>
      <c r="H9728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9728">
        <f>Sales[[#This Row],[Total Inventory]]*Sales[[#This Row],[Sale_Price]]</f>
        <v>12737.4</v>
      </c>
    </row>
    <row r="9729" spans="1:9" x14ac:dyDescent="0.25">
      <c r="A9729">
        <v>23530</v>
      </c>
      <c r="B9729" t="str">
        <f>INDEX( Table3[],MATCH(Sales[[#This Row],[Category]],Table3[Category],0),1)</f>
        <v>BEER</v>
      </c>
      <c r="C9729" t="s">
        <v>11</v>
      </c>
      <c r="D9729" t="s">
        <v>9150</v>
      </c>
      <c r="E9729" t="s">
        <v>92</v>
      </c>
      <c r="F9729">
        <v>408</v>
      </c>
      <c r="G9729" s="1">
        <v>1.59</v>
      </c>
      <c r="H9729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9729">
        <f>Sales[[#This Row],[Total Inventory]]*Sales[[#This Row],[Sale_Price]]</f>
        <v>648.72</v>
      </c>
    </row>
    <row r="9730" spans="1:9" x14ac:dyDescent="0.25">
      <c r="A9730">
        <v>69213</v>
      </c>
      <c r="B9730" t="str">
        <f>INDEX( Table3[],MATCH(Sales[[#This Row],[Category]],Table3[Category],0),1)</f>
        <v>WINE</v>
      </c>
      <c r="C9730" t="s">
        <v>85</v>
      </c>
      <c r="D9730" t="s">
        <v>9151</v>
      </c>
      <c r="E9730" t="s">
        <v>10</v>
      </c>
      <c r="F9730">
        <v>3</v>
      </c>
      <c r="G9730" s="1">
        <v>16.989999999999998</v>
      </c>
      <c r="H9730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9730">
        <f>Sales[[#This Row],[Total Inventory]]*Sales[[#This Row],[Sale_Price]]</f>
        <v>50.97</v>
      </c>
    </row>
    <row r="9731" spans="1:9" x14ac:dyDescent="0.25">
      <c r="A9731">
        <v>71717</v>
      </c>
      <c r="B9731" t="str">
        <f>INDEX( Table3[],MATCH(Sales[[#This Row],[Category]],Table3[Category],0),1)</f>
        <v>LIQUOR</v>
      </c>
      <c r="C9731" t="s">
        <v>37</v>
      </c>
      <c r="D9731" t="s">
        <v>6888</v>
      </c>
      <c r="E9731" t="s">
        <v>10</v>
      </c>
      <c r="F9731">
        <v>210</v>
      </c>
      <c r="G9731" s="1">
        <v>14.49</v>
      </c>
      <c r="H9731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9731">
        <f>Sales[[#This Row],[Total Inventory]]*Sales[[#This Row],[Sale_Price]]</f>
        <v>3042.9</v>
      </c>
    </row>
    <row r="9732" spans="1:9" x14ac:dyDescent="0.25">
      <c r="A9732">
        <v>232156</v>
      </c>
      <c r="B9732" t="str">
        <f>INDEX( Table3[],MATCH(Sales[[#This Row],[Category]],Table3[Category],0),1)</f>
        <v>WINE</v>
      </c>
      <c r="C9732" t="s">
        <v>17</v>
      </c>
      <c r="D9732" t="s">
        <v>9152</v>
      </c>
      <c r="E9732" t="s">
        <v>10</v>
      </c>
      <c r="F9732">
        <v>12</v>
      </c>
      <c r="G9732" s="1">
        <v>42.99</v>
      </c>
      <c r="H9732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9732">
        <f>Sales[[#This Row],[Total Inventory]]*Sales[[#This Row],[Sale_Price]]</f>
        <v>515.88</v>
      </c>
    </row>
    <row r="9733" spans="1:9" x14ac:dyDescent="0.25">
      <c r="A9733">
        <v>24082</v>
      </c>
      <c r="B9733" t="str">
        <f>INDEX( Table3[],MATCH(Sales[[#This Row],[Category]],Table3[Category],0),1)</f>
        <v>LIQUOR</v>
      </c>
      <c r="C9733" t="s">
        <v>37</v>
      </c>
      <c r="D9733" t="s">
        <v>8645</v>
      </c>
      <c r="E9733" t="s">
        <v>10</v>
      </c>
      <c r="F9733">
        <v>128</v>
      </c>
      <c r="G9733" s="1">
        <v>11.29</v>
      </c>
      <c r="H9733">
        <f>IF(INDEX(Sale_Promotions[[Code]:[Sale Price]],MATCH(Sales[[#This Row],[Code]],Sale_Promotions[Code],0),2)=0,Sales[[#This Row],[Price]],INDEX(Sale_Promotions[[Code]:[Sale Price]],MATCH(Sales[[#This Row],[Code]],Sale_Promotions[Code],0),2))</f>
        <v>11.29</v>
      </c>
      <c r="I9733">
        <f>Sales[[#This Row],[Total Inventory]]*Sales[[#This Row],[Sale_Price]]</f>
        <v>1445.12</v>
      </c>
    </row>
    <row r="9734" spans="1:9" x14ac:dyDescent="0.25">
      <c r="A9734">
        <v>337420</v>
      </c>
      <c r="B9734" t="str">
        <f>INDEX( Table3[],MATCH(Sales[[#This Row],[Category]],Table3[Category],0),1)</f>
        <v>WINE</v>
      </c>
      <c r="C9734" t="s">
        <v>17</v>
      </c>
      <c r="D9734" t="s">
        <v>9153</v>
      </c>
      <c r="E9734" t="s">
        <v>10</v>
      </c>
      <c r="F9734">
        <v>16</v>
      </c>
      <c r="G9734" s="1">
        <v>9.49</v>
      </c>
      <c r="H9734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9734">
        <f>Sales[[#This Row],[Total Inventory]]*Sales[[#This Row],[Sale_Price]]</f>
        <v>151.84</v>
      </c>
    </row>
    <row r="9735" spans="1:9" x14ac:dyDescent="0.25">
      <c r="A9735">
        <v>74134</v>
      </c>
      <c r="B9735" t="str">
        <f>INDEX( Table3[],MATCH(Sales[[#This Row],[Category]],Table3[Category],0),1)</f>
        <v>LIQUOR</v>
      </c>
      <c r="C9735" t="s">
        <v>46</v>
      </c>
      <c r="D9735" t="s">
        <v>9154</v>
      </c>
      <c r="E9735" t="s">
        <v>16</v>
      </c>
      <c r="F9735">
        <v>167</v>
      </c>
      <c r="G9735" s="1">
        <v>5.59</v>
      </c>
      <c r="H9735">
        <f>IF(INDEX(Sale_Promotions[[Code]:[Sale Price]],MATCH(Sales[[#This Row],[Code]],Sale_Promotions[Code],0),2)=0,Sales[[#This Row],[Price]],INDEX(Sale_Promotions[[Code]:[Sale Price]],MATCH(Sales[[#This Row],[Code]],Sale_Promotions[Code],0),2))</f>
        <v>5.59</v>
      </c>
      <c r="I9735">
        <f>Sales[[#This Row],[Total Inventory]]*Sales[[#This Row],[Sale_Price]]</f>
        <v>933.53</v>
      </c>
    </row>
    <row r="9736" spans="1:9" x14ac:dyDescent="0.25">
      <c r="A9736">
        <v>324238</v>
      </c>
      <c r="B9736" t="str">
        <f>INDEX( Table3[],MATCH(Sales[[#This Row],[Category]],Table3[Category],0),1)</f>
        <v>LIQUOR</v>
      </c>
      <c r="C9736" t="s">
        <v>46</v>
      </c>
      <c r="D9736" t="s">
        <v>9155</v>
      </c>
      <c r="E9736" t="s">
        <v>1506</v>
      </c>
      <c r="F9736">
        <v>270</v>
      </c>
      <c r="G9736" s="1">
        <v>6.99</v>
      </c>
      <c r="H9736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9736">
        <f>Sales[[#This Row],[Total Inventory]]*Sales[[#This Row],[Sale_Price]]</f>
        <v>1887.3</v>
      </c>
    </row>
    <row r="9737" spans="1:9" x14ac:dyDescent="0.25">
      <c r="A9737">
        <v>342104</v>
      </c>
      <c r="B9737" t="str">
        <f>INDEX( Table3[],MATCH(Sales[[#This Row],[Category]],Table3[Category],0),1)</f>
        <v>LIQUOR</v>
      </c>
      <c r="C9737" t="s">
        <v>37</v>
      </c>
      <c r="D9737" t="s">
        <v>6379</v>
      </c>
      <c r="E9737" t="s">
        <v>16</v>
      </c>
      <c r="F9737">
        <v>141</v>
      </c>
      <c r="G9737" s="1">
        <v>25.99</v>
      </c>
      <c r="H9737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9737">
        <f>Sales[[#This Row],[Total Inventory]]*Sales[[#This Row],[Sale_Price]]</f>
        <v>3664.5899999999997</v>
      </c>
    </row>
    <row r="9738" spans="1:9" x14ac:dyDescent="0.25">
      <c r="A9738">
        <v>35939</v>
      </c>
      <c r="B9738" t="str">
        <f>INDEX( Table3[],MATCH(Sales[[#This Row],[Category]],Table3[Category],0),1)</f>
        <v>LIQUOR</v>
      </c>
      <c r="C9738" t="s">
        <v>37</v>
      </c>
      <c r="D9738" t="s">
        <v>5426</v>
      </c>
      <c r="E9738" t="s">
        <v>133</v>
      </c>
      <c r="F9738">
        <v>316</v>
      </c>
      <c r="G9738" s="1">
        <v>27.99</v>
      </c>
      <c r="H9738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9738">
        <f>Sales[[#This Row],[Total Inventory]]*Sales[[#This Row],[Sale_Price]]</f>
        <v>8844.84</v>
      </c>
    </row>
    <row r="9739" spans="1:9" x14ac:dyDescent="0.25">
      <c r="A9739">
        <v>70410</v>
      </c>
      <c r="B9739" t="str">
        <f>INDEX( Table3[],MATCH(Sales[[#This Row],[Category]],Table3[Category],0),1)</f>
        <v>WINE</v>
      </c>
      <c r="C9739" t="s">
        <v>61</v>
      </c>
      <c r="D9739" t="s">
        <v>9156</v>
      </c>
      <c r="E9739" t="s">
        <v>1183</v>
      </c>
      <c r="F9739">
        <v>76</v>
      </c>
      <c r="G9739" s="1">
        <v>17.989999999999998</v>
      </c>
      <c r="H9739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9739">
        <f>Sales[[#This Row],[Total Inventory]]*Sales[[#This Row],[Sale_Price]]</f>
        <v>1139.24</v>
      </c>
    </row>
    <row r="9740" spans="1:9" x14ac:dyDescent="0.25">
      <c r="A9740">
        <v>30024</v>
      </c>
      <c r="B9740" t="str">
        <f>INDEX( Table3[],MATCH(Sales[[#This Row],[Category]],Table3[Category],0),1)</f>
        <v>BEER</v>
      </c>
      <c r="C9740" t="s">
        <v>11</v>
      </c>
      <c r="D9740" t="s">
        <v>9157</v>
      </c>
      <c r="E9740" t="s">
        <v>13</v>
      </c>
      <c r="F9740">
        <v>0</v>
      </c>
      <c r="G9740" s="1">
        <v>7.15</v>
      </c>
      <c r="H9740">
        <f>IF(INDEX(Sale_Promotions[[Code]:[Sale Price]],MATCH(Sales[[#This Row],[Code]],Sale_Promotions[Code],0),2)=0,Sales[[#This Row],[Price]],INDEX(Sale_Promotions[[Code]:[Sale Price]],MATCH(Sales[[#This Row],[Code]],Sale_Promotions[Code],0),2))</f>
        <v>7.15</v>
      </c>
      <c r="I9740">
        <f>Sales[[#This Row],[Total Inventory]]*Sales[[#This Row],[Sale_Price]]</f>
        <v>0</v>
      </c>
    </row>
    <row r="9741" spans="1:9" x14ac:dyDescent="0.25">
      <c r="A9741">
        <v>422401</v>
      </c>
      <c r="B9741" t="str">
        <f>INDEX( Table3[],MATCH(Sales[[#This Row],[Category]],Table3[Category],0),1)</f>
        <v>WINE</v>
      </c>
      <c r="C9741" t="s">
        <v>83</v>
      </c>
      <c r="D9741" t="s">
        <v>9158</v>
      </c>
      <c r="E9741" t="s">
        <v>10</v>
      </c>
      <c r="F9741">
        <v>17</v>
      </c>
      <c r="G9741" s="1">
        <v>5.49</v>
      </c>
      <c r="H9741">
        <f>IF(INDEX(Sale_Promotions[[Code]:[Sale Price]],MATCH(Sales[[#This Row],[Code]],Sale_Promotions[Code],0),2)=0,Sales[[#This Row],[Price]],INDEX(Sale_Promotions[[Code]:[Sale Price]],MATCH(Sales[[#This Row],[Code]],Sale_Promotions[Code],0),2))</f>
        <v>3.49</v>
      </c>
      <c r="I9741">
        <f>Sales[[#This Row],[Total Inventory]]*Sales[[#This Row],[Sale_Price]]</f>
        <v>59.330000000000005</v>
      </c>
    </row>
    <row r="9742" spans="1:9" x14ac:dyDescent="0.25">
      <c r="A9742">
        <v>327117</v>
      </c>
      <c r="B9742" t="str">
        <f>INDEX( Table3[],MATCH(Sales[[#This Row],[Category]],Table3[Category],0),1)</f>
        <v>WINE</v>
      </c>
      <c r="C9742" t="s">
        <v>21</v>
      </c>
      <c r="D9742" t="s">
        <v>9159</v>
      </c>
      <c r="E9742" t="s">
        <v>10</v>
      </c>
      <c r="F9742">
        <v>7</v>
      </c>
      <c r="G9742" s="1">
        <v>12.99</v>
      </c>
      <c r="H974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9742">
        <f>Sales[[#This Row],[Total Inventory]]*Sales[[#This Row],[Sale_Price]]</f>
        <v>90.93</v>
      </c>
    </row>
    <row r="9743" spans="1:9" x14ac:dyDescent="0.25">
      <c r="A9743">
        <v>66290</v>
      </c>
      <c r="B9743" t="str">
        <f>INDEX( Table3[],MATCH(Sales[[#This Row],[Category]],Table3[Category],0),1)</f>
        <v>WINE</v>
      </c>
      <c r="C9743" t="s">
        <v>41</v>
      </c>
      <c r="D9743" t="s">
        <v>6933</v>
      </c>
      <c r="E9743" t="s">
        <v>10</v>
      </c>
      <c r="F9743">
        <v>318</v>
      </c>
      <c r="G9743" s="1">
        <v>10.79</v>
      </c>
      <c r="H974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9743">
        <f>Sales[[#This Row],[Total Inventory]]*Sales[[#This Row],[Sale_Price]]</f>
        <v>3431.22</v>
      </c>
    </row>
    <row r="9744" spans="1:9" x14ac:dyDescent="0.25">
      <c r="A9744">
        <v>80025</v>
      </c>
      <c r="B9744" t="str">
        <f>INDEX( Table3[],MATCH(Sales[[#This Row],[Category]],Table3[Category],0),1)</f>
        <v>WINE</v>
      </c>
      <c r="C9744" t="s">
        <v>43</v>
      </c>
      <c r="D9744" t="s">
        <v>9160</v>
      </c>
      <c r="E9744" t="s">
        <v>10</v>
      </c>
      <c r="F9744">
        <v>25</v>
      </c>
      <c r="G9744" s="1">
        <v>284.99</v>
      </c>
      <c r="H9744">
        <f>IF(INDEX(Sale_Promotions[[Code]:[Sale Price]],MATCH(Sales[[#This Row],[Code]],Sale_Promotions[Code],0),2)=0,Sales[[#This Row],[Price]],INDEX(Sale_Promotions[[Code]:[Sale Price]],MATCH(Sales[[#This Row],[Code]],Sale_Promotions[Code],0),2))</f>
        <v>284.99</v>
      </c>
      <c r="I9744">
        <f>Sales[[#This Row],[Total Inventory]]*Sales[[#This Row],[Sale_Price]]</f>
        <v>7124.75</v>
      </c>
    </row>
    <row r="9745" spans="1:9" x14ac:dyDescent="0.25">
      <c r="A9745">
        <v>334140</v>
      </c>
      <c r="B9745" t="str">
        <f>INDEX( Table3[],MATCH(Sales[[#This Row],[Category]],Table3[Category],0),1)</f>
        <v>WINE</v>
      </c>
      <c r="C9745" t="s">
        <v>17</v>
      </c>
      <c r="D9745" t="s">
        <v>9161</v>
      </c>
      <c r="E9745" t="s">
        <v>10</v>
      </c>
      <c r="F9745">
        <v>9</v>
      </c>
      <c r="G9745" s="1">
        <v>10.99</v>
      </c>
      <c r="H974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745">
        <f>Sales[[#This Row],[Total Inventory]]*Sales[[#This Row],[Sale_Price]]</f>
        <v>98.91</v>
      </c>
    </row>
    <row r="9746" spans="1:9" x14ac:dyDescent="0.25">
      <c r="A9746">
        <v>346638</v>
      </c>
      <c r="B9746" t="str">
        <f>INDEX( Table3[],MATCH(Sales[[#This Row],[Category]],Table3[Category],0),1)</f>
        <v>BEER</v>
      </c>
      <c r="C9746" t="s">
        <v>1019</v>
      </c>
      <c r="D9746" t="s">
        <v>9162</v>
      </c>
      <c r="E9746" t="s">
        <v>48</v>
      </c>
      <c r="F9746">
        <v>105</v>
      </c>
      <c r="G9746" s="1">
        <v>5.99</v>
      </c>
      <c r="H9746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9746">
        <f>Sales[[#This Row],[Total Inventory]]*Sales[[#This Row],[Sale_Price]]</f>
        <v>628.95000000000005</v>
      </c>
    </row>
    <row r="9747" spans="1:9" x14ac:dyDescent="0.25">
      <c r="A9747">
        <v>42921</v>
      </c>
      <c r="B9747" t="str">
        <f>INDEX( Table3[],MATCH(Sales[[#This Row],[Category]],Table3[Category],0),1)</f>
        <v>LIQUOR</v>
      </c>
      <c r="C9747" t="s">
        <v>37</v>
      </c>
      <c r="D9747" t="s">
        <v>9163</v>
      </c>
      <c r="E9747" t="s">
        <v>10</v>
      </c>
      <c r="F9747">
        <v>100</v>
      </c>
      <c r="G9747" s="1">
        <v>19.989999999999998</v>
      </c>
      <c r="H9747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9747">
        <f>Sales[[#This Row],[Total Inventory]]*Sales[[#This Row],[Sale_Price]]</f>
        <v>1998.9999999999998</v>
      </c>
    </row>
    <row r="9748" spans="1:9" x14ac:dyDescent="0.25">
      <c r="A9748">
        <v>95826</v>
      </c>
      <c r="B9748" t="str">
        <f>INDEX( Table3[],MATCH(Sales[[#This Row],[Category]],Table3[Category],0),1)</f>
        <v>BEER</v>
      </c>
      <c r="C9748" t="s">
        <v>11</v>
      </c>
      <c r="D9748" t="s">
        <v>9164</v>
      </c>
      <c r="E9748" t="s">
        <v>60</v>
      </c>
      <c r="F9748">
        <v>404</v>
      </c>
      <c r="G9748" s="1">
        <v>1.99</v>
      </c>
      <c r="H9748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9748">
        <f>Sales[[#This Row],[Total Inventory]]*Sales[[#This Row],[Sale_Price]]</f>
        <v>803.96</v>
      </c>
    </row>
    <row r="9749" spans="1:9" x14ac:dyDescent="0.25">
      <c r="A9749">
        <v>88307</v>
      </c>
      <c r="B9749" t="str">
        <f>INDEX( Table3[],MATCH(Sales[[#This Row],[Category]],Table3[Category],0),1)</f>
        <v>WINE</v>
      </c>
      <c r="C9749" t="s">
        <v>83</v>
      </c>
      <c r="D9749" t="s">
        <v>9165</v>
      </c>
      <c r="E9749" t="s">
        <v>23</v>
      </c>
      <c r="F9749">
        <v>126</v>
      </c>
      <c r="G9749" s="1">
        <v>7.49</v>
      </c>
      <c r="H9749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9749">
        <f>Sales[[#This Row],[Total Inventory]]*Sales[[#This Row],[Sale_Price]]</f>
        <v>943.74</v>
      </c>
    </row>
    <row r="9750" spans="1:9" x14ac:dyDescent="0.25">
      <c r="A9750">
        <v>76807</v>
      </c>
      <c r="B9750" t="str">
        <f>INDEX( Table3[],MATCH(Sales[[#This Row],[Category]],Table3[Category],0),1)</f>
        <v>LIQUOR</v>
      </c>
      <c r="C9750" t="s">
        <v>175</v>
      </c>
      <c r="D9750" t="s">
        <v>3417</v>
      </c>
      <c r="E9750" t="s">
        <v>449</v>
      </c>
      <c r="F9750">
        <v>873</v>
      </c>
      <c r="G9750" s="1">
        <v>3.49</v>
      </c>
      <c r="H9750">
        <f>IF(INDEX(Sale_Promotions[[Code]:[Sale Price]],MATCH(Sales[[#This Row],[Code]],Sale_Promotions[Code],0),2)=0,Sales[[#This Row],[Price]],INDEX(Sale_Promotions[[Code]:[Sale Price]],MATCH(Sales[[#This Row],[Code]],Sale_Promotions[Code],0),2))</f>
        <v>3.49</v>
      </c>
      <c r="I9750">
        <f>Sales[[#This Row],[Total Inventory]]*Sales[[#This Row],[Sale_Price]]</f>
        <v>3046.77</v>
      </c>
    </row>
    <row r="9751" spans="1:9" x14ac:dyDescent="0.25">
      <c r="A9751">
        <v>11382</v>
      </c>
      <c r="B9751" t="str">
        <f>INDEX( Table3[],MATCH(Sales[[#This Row],[Category]],Table3[Category],0),1)</f>
        <v>LIQUOR</v>
      </c>
      <c r="C9751" t="s">
        <v>37</v>
      </c>
      <c r="D9751" t="s">
        <v>9166</v>
      </c>
      <c r="E9751" t="s">
        <v>10</v>
      </c>
      <c r="F9751">
        <v>90</v>
      </c>
      <c r="G9751" s="1">
        <v>14.49</v>
      </c>
      <c r="H9751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9751">
        <f>Sales[[#This Row],[Total Inventory]]*Sales[[#This Row],[Sale_Price]]</f>
        <v>1304.0999999999999</v>
      </c>
    </row>
    <row r="9752" spans="1:9" x14ac:dyDescent="0.25">
      <c r="A9752">
        <v>307740</v>
      </c>
      <c r="B9752" t="str">
        <f>INDEX( Table3[],MATCH(Sales[[#This Row],[Category]],Table3[Category],0),1)</f>
        <v>WINE</v>
      </c>
      <c r="C9752" t="s">
        <v>41</v>
      </c>
      <c r="D9752" t="s">
        <v>9167</v>
      </c>
      <c r="E9752" t="s">
        <v>10</v>
      </c>
      <c r="F9752">
        <v>0</v>
      </c>
      <c r="G9752" s="1">
        <v>4.99</v>
      </c>
      <c r="H9752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9752">
        <f>Sales[[#This Row],[Total Inventory]]*Sales[[#This Row],[Sale_Price]]</f>
        <v>0</v>
      </c>
    </row>
    <row r="9753" spans="1:9" x14ac:dyDescent="0.25">
      <c r="A9753">
        <v>52680</v>
      </c>
      <c r="B9753" t="str">
        <f>INDEX( Table3[],MATCH(Sales[[#This Row],[Category]],Table3[Category],0),1)</f>
        <v>WINE</v>
      </c>
      <c r="C9753" t="s">
        <v>61</v>
      </c>
      <c r="D9753" t="s">
        <v>9168</v>
      </c>
      <c r="E9753" t="s">
        <v>10</v>
      </c>
      <c r="F9753">
        <v>28</v>
      </c>
      <c r="G9753" s="1">
        <v>27.99</v>
      </c>
      <c r="H9753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9753">
        <f>Sales[[#This Row],[Total Inventory]]*Sales[[#This Row],[Sale_Price]]</f>
        <v>783.71999999999991</v>
      </c>
    </row>
    <row r="9754" spans="1:9" x14ac:dyDescent="0.25">
      <c r="A9754">
        <v>83656</v>
      </c>
      <c r="B9754" t="str">
        <f>INDEX( Table3[],MATCH(Sales[[#This Row],[Category]],Table3[Category],0),1)</f>
        <v>WINE</v>
      </c>
      <c r="C9754" t="s">
        <v>163</v>
      </c>
      <c r="D9754" t="s">
        <v>7076</v>
      </c>
      <c r="E9754" t="s">
        <v>332</v>
      </c>
      <c r="F9754">
        <v>89</v>
      </c>
      <c r="G9754" s="1">
        <v>17.989999999999998</v>
      </c>
      <c r="H9754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9754">
        <f>Sales[[#This Row],[Total Inventory]]*Sales[[#This Row],[Sale_Price]]</f>
        <v>1601.11</v>
      </c>
    </row>
    <row r="9755" spans="1:9" x14ac:dyDescent="0.25">
      <c r="A9755">
        <v>63118</v>
      </c>
      <c r="B9755" t="str">
        <f>INDEX( Table3[],MATCH(Sales[[#This Row],[Category]],Table3[Category],0),1)</f>
        <v>WINE</v>
      </c>
      <c r="C9755" t="s">
        <v>85</v>
      </c>
      <c r="D9755" t="s">
        <v>9169</v>
      </c>
      <c r="E9755" t="s">
        <v>10</v>
      </c>
      <c r="F9755">
        <v>191</v>
      </c>
      <c r="G9755" s="1">
        <v>8.99</v>
      </c>
      <c r="H975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9755">
        <f>Sales[[#This Row],[Total Inventory]]*Sales[[#This Row],[Sale_Price]]</f>
        <v>1717.0900000000001</v>
      </c>
    </row>
    <row r="9756" spans="1:9" x14ac:dyDescent="0.25">
      <c r="A9756">
        <v>16209</v>
      </c>
      <c r="B9756" t="str">
        <f>INDEX( Table3[],MATCH(Sales[[#This Row],[Category]],Table3[Category],0),1)</f>
        <v>WINE</v>
      </c>
      <c r="C9756" t="s">
        <v>163</v>
      </c>
      <c r="D9756" t="s">
        <v>9170</v>
      </c>
      <c r="E9756" t="s">
        <v>10</v>
      </c>
      <c r="F9756">
        <v>141</v>
      </c>
      <c r="G9756" s="1">
        <v>9.99</v>
      </c>
      <c r="H9756">
        <f>IF(INDEX(Sale_Promotions[[Code]:[Sale Price]],MATCH(Sales[[#This Row],[Code]],Sale_Promotions[Code],0),2)=0,Sales[[#This Row],[Price]],INDEX(Sale_Promotions[[Code]:[Sale Price]],MATCH(Sales[[#This Row],[Code]],Sale_Promotions[Code],0),2))</f>
        <v>9.59</v>
      </c>
      <c r="I9756">
        <f>Sales[[#This Row],[Total Inventory]]*Sales[[#This Row],[Sale_Price]]</f>
        <v>1352.19</v>
      </c>
    </row>
    <row r="9757" spans="1:9" x14ac:dyDescent="0.25">
      <c r="A9757">
        <v>346333</v>
      </c>
      <c r="B9757" t="str">
        <f>INDEX( Table3[],MATCH(Sales[[#This Row],[Category]],Table3[Category],0),1)</f>
        <v>WINE</v>
      </c>
      <c r="C9757" t="s">
        <v>28</v>
      </c>
      <c r="D9757" t="s">
        <v>9171</v>
      </c>
      <c r="E9757" t="s">
        <v>10</v>
      </c>
      <c r="F9757">
        <v>250</v>
      </c>
      <c r="G9757" s="1">
        <v>12.99</v>
      </c>
      <c r="H975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9757">
        <f>Sales[[#This Row],[Total Inventory]]*Sales[[#This Row],[Sale_Price]]</f>
        <v>3247.5</v>
      </c>
    </row>
    <row r="9758" spans="1:9" x14ac:dyDescent="0.25">
      <c r="A9758">
        <v>322018</v>
      </c>
      <c r="B9758" t="str">
        <f>INDEX( Table3[],MATCH(Sales[[#This Row],[Category]],Table3[Category],0),1)</f>
        <v>WINE</v>
      </c>
      <c r="C9758" t="s">
        <v>28</v>
      </c>
      <c r="D9758" t="s">
        <v>9172</v>
      </c>
      <c r="E9758" t="s">
        <v>10</v>
      </c>
      <c r="F9758">
        <v>2</v>
      </c>
      <c r="G9758" s="1">
        <v>12.69</v>
      </c>
      <c r="H9758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9758">
        <f>Sales[[#This Row],[Total Inventory]]*Sales[[#This Row],[Sale_Price]]</f>
        <v>25.38</v>
      </c>
    </row>
    <row r="9759" spans="1:9" x14ac:dyDescent="0.25">
      <c r="A9759">
        <v>46555</v>
      </c>
      <c r="B9759" t="str">
        <f>INDEX( Table3[],MATCH(Sales[[#This Row],[Category]],Table3[Category],0),1)</f>
        <v>WINE</v>
      </c>
      <c r="C9759" t="s">
        <v>17</v>
      </c>
      <c r="D9759" t="s">
        <v>9173</v>
      </c>
      <c r="E9759" t="s">
        <v>10</v>
      </c>
      <c r="F9759">
        <v>199</v>
      </c>
      <c r="G9759" s="1">
        <v>17.989999999999998</v>
      </c>
      <c r="H9759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9759">
        <f>Sales[[#This Row],[Total Inventory]]*Sales[[#This Row],[Sale_Price]]</f>
        <v>3580.0099999999998</v>
      </c>
    </row>
    <row r="9760" spans="1:9" x14ac:dyDescent="0.25">
      <c r="A9760">
        <v>91987</v>
      </c>
      <c r="B9760" t="str">
        <f>INDEX( Table3[],MATCH(Sales[[#This Row],[Category]],Table3[Category],0),1)</f>
        <v>BEER</v>
      </c>
      <c r="C9760" t="s">
        <v>11</v>
      </c>
      <c r="D9760" t="s">
        <v>9174</v>
      </c>
      <c r="E9760" t="s">
        <v>25</v>
      </c>
      <c r="F9760">
        <v>48</v>
      </c>
      <c r="G9760" s="1">
        <v>0.92</v>
      </c>
      <c r="H9760">
        <f>IF(INDEX(Sale_Promotions[[Code]:[Sale Price]],MATCH(Sales[[#This Row],[Code]],Sale_Promotions[Code],0),2)=0,Sales[[#This Row],[Price]],INDEX(Sale_Promotions[[Code]:[Sale Price]],MATCH(Sales[[#This Row],[Code]],Sale_Promotions[Code],0),2))</f>
        <v>0.92</v>
      </c>
      <c r="I9760">
        <f>Sales[[#This Row],[Total Inventory]]*Sales[[#This Row],[Sale_Price]]</f>
        <v>44.160000000000004</v>
      </c>
    </row>
    <row r="9761" spans="1:9" x14ac:dyDescent="0.25">
      <c r="A9761">
        <v>383627</v>
      </c>
      <c r="B9761" t="str">
        <f>INDEX( Table3[],MATCH(Sales[[#This Row],[Category]],Table3[Category],0),1)</f>
        <v>WINE</v>
      </c>
      <c r="C9761" t="s">
        <v>163</v>
      </c>
      <c r="D9761" t="s">
        <v>9175</v>
      </c>
      <c r="E9761" t="s">
        <v>10</v>
      </c>
      <c r="F9761">
        <v>63</v>
      </c>
      <c r="G9761" s="1">
        <v>16.989999999999998</v>
      </c>
      <c r="H9761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9761">
        <f>Sales[[#This Row],[Total Inventory]]*Sales[[#This Row],[Sale_Price]]</f>
        <v>1070.3699999999999</v>
      </c>
    </row>
    <row r="9762" spans="1:9" x14ac:dyDescent="0.25">
      <c r="A9762">
        <v>10738</v>
      </c>
      <c r="B9762" t="str">
        <f>INDEX( Table3[],MATCH(Sales[[#This Row],[Category]],Table3[Category],0),1)</f>
        <v>WINE</v>
      </c>
      <c r="C9762" t="s">
        <v>28</v>
      </c>
      <c r="D9762" t="s">
        <v>3756</v>
      </c>
      <c r="E9762" t="s">
        <v>10</v>
      </c>
      <c r="F9762">
        <v>89</v>
      </c>
      <c r="G9762" s="1">
        <v>17.489999999999998</v>
      </c>
      <c r="H9762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9762">
        <f>Sales[[#This Row],[Total Inventory]]*Sales[[#This Row],[Sale_Price]]</f>
        <v>1556.61</v>
      </c>
    </row>
    <row r="9763" spans="1:9" x14ac:dyDescent="0.25">
      <c r="A9763">
        <v>10856</v>
      </c>
      <c r="B9763" t="str">
        <f>INDEX( Table3[],MATCH(Sales[[#This Row],[Category]],Table3[Category],0),1)</f>
        <v>LIQUOR</v>
      </c>
      <c r="C9763" t="s">
        <v>35</v>
      </c>
      <c r="D9763" t="s">
        <v>9176</v>
      </c>
      <c r="E9763" t="s">
        <v>10</v>
      </c>
      <c r="F9763">
        <v>69</v>
      </c>
      <c r="G9763" s="1">
        <v>18.989999999999998</v>
      </c>
      <c r="H9763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9763">
        <f>Sales[[#This Row],[Total Inventory]]*Sales[[#This Row],[Sale_Price]]</f>
        <v>1310.31</v>
      </c>
    </row>
    <row r="9764" spans="1:9" x14ac:dyDescent="0.25">
      <c r="A9764">
        <v>302381</v>
      </c>
      <c r="B9764" t="str">
        <f>INDEX( Table3[],MATCH(Sales[[#This Row],[Category]],Table3[Category],0),1)</f>
        <v>WINE</v>
      </c>
      <c r="C9764" t="s">
        <v>28</v>
      </c>
      <c r="D9764" t="s">
        <v>9177</v>
      </c>
      <c r="E9764" t="s">
        <v>10</v>
      </c>
      <c r="F9764">
        <v>335</v>
      </c>
      <c r="G9764" s="1">
        <v>13.99</v>
      </c>
      <c r="H976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9764">
        <f>Sales[[#This Row],[Total Inventory]]*Sales[[#This Row],[Sale_Price]]</f>
        <v>4351.6499999999996</v>
      </c>
    </row>
    <row r="9765" spans="1:9" x14ac:dyDescent="0.25">
      <c r="A9765">
        <v>89877</v>
      </c>
      <c r="B9765" t="str">
        <f>INDEX( Table3[],MATCH(Sales[[#This Row],[Category]],Table3[Category],0),1)</f>
        <v>WINE</v>
      </c>
      <c r="C9765" t="s">
        <v>61</v>
      </c>
      <c r="D9765" t="s">
        <v>9178</v>
      </c>
      <c r="E9765" t="s">
        <v>23</v>
      </c>
      <c r="F9765">
        <v>210</v>
      </c>
      <c r="G9765" s="1">
        <v>9.7899999999999991</v>
      </c>
      <c r="H9765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9765">
        <f>Sales[[#This Row],[Total Inventory]]*Sales[[#This Row],[Sale_Price]]</f>
        <v>1719.8999999999999</v>
      </c>
    </row>
    <row r="9766" spans="1:9" x14ac:dyDescent="0.25">
      <c r="A9766">
        <v>75506</v>
      </c>
      <c r="B9766" t="str">
        <f>INDEX( Table3[],MATCH(Sales[[#This Row],[Category]],Table3[Category],0),1)</f>
        <v>LIQUOR</v>
      </c>
      <c r="C9766" t="s">
        <v>57</v>
      </c>
      <c r="D9766" t="s">
        <v>9179</v>
      </c>
      <c r="E9766" t="s">
        <v>10</v>
      </c>
      <c r="F9766">
        <v>31</v>
      </c>
      <c r="G9766" s="1">
        <v>384.99</v>
      </c>
      <c r="H9766">
        <f>IF(INDEX(Sale_Promotions[[Code]:[Sale Price]],MATCH(Sales[[#This Row],[Code]],Sale_Promotions[Code],0),2)=0,Sales[[#This Row],[Price]],INDEX(Sale_Promotions[[Code]:[Sale Price]],MATCH(Sales[[#This Row],[Code]],Sale_Promotions[Code],0),2))</f>
        <v>384.99</v>
      </c>
      <c r="I9766">
        <f>Sales[[#This Row],[Total Inventory]]*Sales[[#This Row],[Sale_Price]]</f>
        <v>11934.69</v>
      </c>
    </row>
    <row r="9767" spans="1:9" x14ac:dyDescent="0.25">
      <c r="A9767">
        <v>327175</v>
      </c>
      <c r="B9767" t="str">
        <f>INDEX( Table3[],MATCH(Sales[[#This Row],[Category]],Table3[Category],0),1)</f>
        <v>WINE</v>
      </c>
      <c r="C9767" t="s">
        <v>39</v>
      </c>
      <c r="D9767" t="s">
        <v>9180</v>
      </c>
      <c r="E9767" t="s">
        <v>10</v>
      </c>
      <c r="F9767">
        <v>0</v>
      </c>
      <c r="G9767" s="1">
        <v>4.1900000000000004</v>
      </c>
      <c r="H9767">
        <f>IF(INDEX(Sale_Promotions[[Code]:[Sale Price]],MATCH(Sales[[#This Row],[Code]],Sale_Promotions[Code],0),2)=0,Sales[[#This Row],[Price]],INDEX(Sale_Promotions[[Code]:[Sale Price]],MATCH(Sales[[#This Row],[Code]],Sale_Promotions[Code],0),2))</f>
        <v>4.1900000000000004</v>
      </c>
      <c r="I9767">
        <f>Sales[[#This Row],[Total Inventory]]*Sales[[#This Row],[Sale_Price]]</f>
        <v>0</v>
      </c>
    </row>
    <row r="9768" spans="1:9" x14ac:dyDescent="0.25">
      <c r="A9768">
        <v>83597</v>
      </c>
      <c r="B9768" t="str">
        <f>INDEX( Table3[],MATCH(Sales[[#This Row],[Category]],Table3[Category],0),1)</f>
        <v>WINE</v>
      </c>
      <c r="C9768" t="s">
        <v>85</v>
      </c>
      <c r="D9768" t="s">
        <v>6323</v>
      </c>
      <c r="E9768" t="s">
        <v>10</v>
      </c>
      <c r="F9768">
        <v>2</v>
      </c>
      <c r="G9768" s="1">
        <v>41.99</v>
      </c>
      <c r="H9768">
        <f>IF(INDEX(Sale_Promotions[[Code]:[Sale Price]],MATCH(Sales[[#This Row],[Code]],Sale_Promotions[Code],0),2)=0,Sales[[#This Row],[Price]],INDEX(Sale_Promotions[[Code]:[Sale Price]],MATCH(Sales[[#This Row],[Code]],Sale_Promotions[Code],0),2))</f>
        <v>28.49</v>
      </c>
      <c r="I9768">
        <f>Sales[[#This Row],[Total Inventory]]*Sales[[#This Row],[Sale_Price]]</f>
        <v>56.98</v>
      </c>
    </row>
    <row r="9769" spans="1:9" x14ac:dyDescent="0.25">
      <c r="A9769">
        <v>11461</v>
      </c>
      <c r="B9769" t="str">
        <f>INDEX( Table3[],MATCH(Sales[[#This Row],[Category]],Table3[Category],0),1)</f>
        <v>LIQUOR</v>
      </c>
      <c r="C9769" t="s">
        <v>37</v>
      </c>
      <c r="D9769" t="s">
        <v>8719</v>
      </c>
      <c r="E9769" t="s">
        <v>48</v>
      </c>
      <c r="F9769">
        <v>19</v>
      </c>
      <c r="G9769" s="1">
        <v>15.99</v>
      </c>
      <c r="H9769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9769">
        <f>Sales[[#This Row],[Total Inventory]]*Sales[[#This Row],[Sale_Price]]</f>
        <v>303.81</v>
      </c>
    </row>
    <row r="9770" spans="1:9" x14ac:dyDescent="0.25">
      <c r="A9770">
        <v>37842</v>
      </c>
      <c r="B9770" t="str">
        <f>INDEX( Table3[],MATCH(Sales[[#This Row],[Category]],Table3[Category],0),1)</f>
        <v>LIQUOR</v>
      </c>
      <c r="C9770" t="s">
        <v>37</v>
      </c>
      <c r="D9770" t="s">
        <v>7021</v>
      </c>
      <c r="E9770" t="s">
        <v>133</v>
      </c>
      <c r="F9770">
        <v>787</v>
      </c>
      <c r="G9770" s="1">
        <v>39.99</v>
      </c>
      <c r="H9770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9770">
        <f>Sales[[#This Row],[Total Inventory]]*Sales[[#This Row],[Sale_Price]]</f>
        <v>31472.13</v>
      </c>
    </row>
    <row r="9771" spans="1:9" x14ac:dyDescent="0.25">
      <c r="A9771">
        <v>311902</v>
      </c>
      <c r="B9771" t="str">
        <f>INDEX( Table3[],MATCH(Sales[[#This Row],[Category]],Table3[Category],0),1)</f>
        <v>WINE</v>
      </c>
      <c r="C9771" t="s">
        <v>17</v>
      </c>
      <c r="D9771" t="s">
        <v>9181</v>
      </c>
      <c r="E9771" t="s">
        <v>10</v>
      </c>
      <c r="F9771">
        <v>22</v>
      </c>
      <c r="G9771" s="1">
        <v>10.49</v>
      </c>
      <c r="H9771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9771">
        <f>Sales[[#This Row],[Total Inventory]]*Sales[[#This Row],[Sale_Price]]</f>
        <v>230.78</v>
      </c>
    </row>
    <row r="9772" spans="1:9" x14ac:dyDescent="0.25">
      <c r="A9772">
        <v>88698</v>
      </c>
      <c r="B9772" t="str">
        <f>INDEX( Table3[],MATCH(Sales[[#This Row],[Category]],Table3[Category],0),1)</f>
        <v>WINE</v>
      </c>
      <c r="C9772" t="s">
        <v>61</v>
      </c>
      <c r="D9772" t="s">
        <v>9182</v>
      </c>
      <c r="E9772" t="s">
        <v>10</v>
      </c>
      <c r="F9772">
        <v>23</v>
      </c>
      <c r="G9772" s="1">
        <v>20.99</v>
      </c>
      <c r="H9772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9772">
        <f>Sales[[#This Row],[Total Inventory]]*Sales[[#This Row],[Sale_Price]]</f>
        <v>482.77</v>
      </c>
    </row>
    <row r="9773" spans="1:9" x14ac:dyDescent="0.25">
      <c r="A9773">
        <v>46218</v>
      </c>
      <c r="B9773" t="str">
        <f>INDEX( Table3[],MATCH(Sales[[#This Row],[Category]],Table3[Category],0),1)</f>
        <v>LIQUOR</v>
      </c>
      <c r="C9773" t="s">
        <v>102</v>
      </c>
      <c r="D9773" t="s">
        <v>9183</v>
      </c>
      <c r="E9773" t="s">
        <v>133</v>
      </c>
      <c r="F9773">
        <v>0</v>
      </c>
      <c r="G9773" s="1">
        <v>23.99</v>
      </c>
      <c r="H9773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9773">
        <f>Sales[[#This Row],[Total Inventory]]*Sales[[#This Row],[Sale_Price]]</f>
        <v>0</v>
      </c>
    </row>
    <row r="9774" spans="1:9" x14ac:dyDescent="0.25">
      <c r="A9774">
        <v>73276</v>
      </c>
      <c r="B9774" t="str">
        <f>INDEX( Table3[],MATCH(Sales[[#This Row],[Category]],Table3[Category],0),1)</f>
        <v>LIQUOR</v>
      </c>
      <c r="C9774" t="s">
        <v>37</v>
      </c>
      <c r="D9774" t="s">
        <v>8457</v>
      </c>
      <c r="E9774" t="s">
        <v>10</v>
      </c>
      <c r="F9774">
        <v>251</v>
      </c>
      <c r="G9774" s="1">
        <v>11.49</v>
      </c>
      <c r="H9774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9774">
        <f>Sales[[#This Row],[Total Inventory]]*Sales[[#This Row],[Sale_Price]]</f>
        <v>2883.9900000000002</v>
      </c>
    </row>
    <row r="9775" spans="1:9" x14ac:dyDescent="0.25">
      <c r="A9775">
        <v>413020</v>
      </c>
      <c r="B9775" t="str">
        <f>INDEX( Table3[],MATCH(Sales[[#This Row],[Category]],Table3[Category],0),1)</f>
        <v>WINE</v>
      </c>
      <c r="C9775" t="s">
        <v>21</v>
      </c>
      <c r="D9775" t="s">
        <v>9184</v>
      </c>
      <c r="E9775" t="s">
        <v>492</v>
      </c>
      <c r="F9775">
        <v>6</v>
      </c>
      <c r="G9775" s="1">
        <v>15.49</v>
      </c>
      <c r="H9775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9775">
        <f>Sales[[#This Row],[Total Inventory]]*Sales[[#This Row],[Sale_Price]]</f>
        <v>92.94</v>
      </c>
    </row>
    <row r="9776" spans="1:9" x14ac:dyDescent="0.25">
      <c r="A9776">
        <v>50806</v>
      </c>
      <c r="B9776" t="str">
        <f>INDEX( Table3[],MATCH(Sales[[#This Row],[Category]],Table3[Category],0),1)</f>
        <v>WINE</v>
      </c>
      <c r="C9776" t="s">
        <v>61</v>
      </c>
      <c r="D9776" t="s">
        <v>1216</v>
      </c>
      <c r="E9776" t="s">
        <v>10</v>
      </c>
      <c r="F9776">
        <v>306</v>
      </c>
      <c r="G9776" s="1">
        <v>16.989999999999998</v>
      </c>
      <c r="H9776">
        <f>IF(INDEX(Sale_Promotions[[Code]:[Sale Price]],MATCH(Sales[[#This Row],[Code]],Sale_Promotions[Code],0),2)=0,Sales[[#This Row],[Price]],INDEX(Sale_Promotions[[Code]:[Sale Price]],MATCH(Sales[[#This Row],[Code]],Sale_Promotions[Code],0),2))</f>
        <v>15.29</v>
      </c>
      <c r="I9776">
        <f>Sales[[#This Row],[Total Inventory]]*Sales[[#This Row],[Sale_Price]]</f>
        <v>4678.74</v>
      </c>
    </row>
    <row r="9777" spans="1:9" x14ac:dyDescent="0.25">
      <c r="A9777">
        <v>11376</v>
      </c>
      <c r="B9777" t="str">
        <f>INDEX( Table3[],MATCH(Sales[[#This Row],[Category]],Table3[Category],0),1)</f>
        <v>LIQUOR</v>
      </c>
      <c r="C9777" t="s">
        <v>198</v>
      </c>
      <c r="D9777" t="s">
        <v>9185</v>
      </c>
      <c r="E9777" t="s">
        <v>10</v>
      </c>
      <c r="F9777">
        <v>68</v>
      </c>
      <c r="G9777" s="1">
        <v>32.99</v>
      </c>
      <c r="H9777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9777">
        <f>Sales[[#This Row],[Total Inventory]]*Sales[[#This Row],[Sale_Price]]</f>
        <v>2107.3199999999997</v>
      </c>
    </row>
    <row r="9778" spans="1:9" x14ac:dyDescent="0.25">
      <c r="A9778">
        <v>12991</v>
      </c>
      <c r="B9778" t="str">
        <f>INDEX( Table3[],MATCH(Sales[[#This Row],[Category]],Table3[Category],0),1)</f>
        <v>LIQUOR</v>
      </c>
      <c r="C9778" t="s">
        <v>245</v>
      </c>
      <c r="D9778" t="s">
        <v>9186</v>
      </c>
      <c r="E9778" t="s">
        <v>10</v>
      </c>
      <c r="F9778">
        <v>0</v>
      </c>
      <c r="G9778" s="1">
        <v>86.99</v>
      </c>
      <c r="H9778">
        <f>IF(INDEX(Sale_Promotions[[Code]:[Sale Price]],MATCH(Sales[[#This Row],[Code]],Sale_Promotions[Code],0),2)=0,Sales[[#This Row],[Price]],INDEX(Sale_Promotions[[Code]:[Sale Price]],MATCH(Sales[[#This Row],[Code]],Sale_Promotions[Code],0),2))</f>
        <v>86.99</v>
      </c>
      <c r="I9778">
        <f>Sales[[#This Row],[Total Inventory]]*Sales[[#This Row],[Sale_Price]]</f>
        <v>0</v>
      </c>
    </row>
    <row r="9779" spans="1:9" x14ac:dyDescent="0.25">
      <c r="A9779">
        <v>88048</v>
      </c>
      <c r="B9779" t="str">
        <f>INDEX( Table3[],MATCH(Sales[[#This Row],[Category]],Table3[Category],0),1)</f>
        <v>WINE</v>
      </c>
      <c r="C9779" t="s">
        <v>61</v>
      </c>
      <c r="D9779" t="s">
        <v>9187</v>
      </c>
      <c r="E9779" t="s">
        <v>10</v>
      </c>
      <c r="F9779">
        <v>0</v>
      </c>
      <c r="G9779" s="1">
        <v>12.69</v>
      </c>
      <c r="H9779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9779">
        <f>Sales[[#This Row],[Total Inventory]]*Sales[[#This Row],[Sale_Price]]</f>
        <v>0</v>
      </c>
    </row>
    <row r="9780" spans="1:9" x14ac:dyDescent="0.25">
      <c r="A9780">
        <v>47031</v>
      </c>
      <c r="B9780" t="str">
        <f>INDEX( Table3[],MATCH(Sales[[#This Row],[Category]],Table3[Category],0),1)</f>
        <v>LIQUOR</v>
      </c>
      <c r="C9780" t="s">
        <v>26</v>
      </c>
      <c r="D9780" t="s">
        <v>7734</v>
      </c>
      <c r="E9780" t="s">
        <v>48</v>
      </c>
      <c r="F9780">
        <v>159</v>
      </c>
      <c r="G9780" s="1">
        <v>24.99</v>
      </c>
      <c r="H9780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9780">
        <f>Sales[[#This Row],[Total Inventory]]*Sales[[#This Row],[Sale_Price]]</f>
        <v>3973.41</v>
      </c>
    </row>
    <row r="9781" spans="1:9" x14ac:dyDescent="0.25">
      <c r="A9781">
        <v>6572</v>
      </c>
      <c r="B9781" t="str">
        <f>INDEX( Table3[],MATCH(Sales[[#This Row],[Category]],Table3[Category],0),1)</f>
        <v>BEER</v>
      </c>
      <c r="C9781" t="s">
        <v>11</v>
      </c>
      <c r="D9781" t="s">
        <v>9188</v>
      </c>
      <c r="E9781" t="s">
        <v>25</v>
      </c>
      <c r="F9781">
        <v>383</v>
      </c>
      <c r="G9781" s="1">
        <v>1.57</v>
      </c>
      <c r="H9781">
        <f>IF(INDEX(Sale_Promotions[[Code]:[Sale Price]],MATCH(Sales[[#This Row],[Code]],Sale_Promotions[Code],0),2)=0,Sales[[#This Row],[Price]],INDEX(Sale_Promotions[[Code]:[Sale Price]],MATCH(Sales[[#This Row],[Code]],Sale_Promotions[Code],0),2))</f>
        <v>1.57</v>
      </c>
      <c r="I9781">
        <f>Sales[[#This Row],[Total Inventory]]*Sales[[#This Row],[Sale_Price]]</f>
        <v>601.31000000000006</v>
      </c>
    </row>
    <row r="9782" spans="1:9" x14ac:dyDescent="0.25">
      <c r="A9782">
        <v>312997</v>
      </c>
      <c r="B9782" t="str">
        <f>INDEX( Table3[],MATCH(Sales[[#This Row],[Category]],Table3[Category],0),1)</f>
        <v>WINE</v>
      </c>
      <c r="C9782" t="s">
        <v>41</v>
      </c>
      <c r="D9782" t="s">
        <v>9189</v>
      </c>
      <c r="E9782" t="s">
        <v>10</v>
      </c>
      <c r="F9782">
        <v>8</v>
      </c>
      <c r="G9782" s="1">
        <v>9.7899999999999991</v>
      </c>
      <c r="H978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9782">
        <f>Sales[[#This Row],[Total Inventory]]*Sales[[#This Row],[Sale_Price]]</f>
        <v>78.319999999999993</v>
      </c>
    </row>
    <row r="9783" spans="1:9" x14ac:dyDescent="0.25">
      <c r="A9783">
        <v>234322</v>
      </c>
      <c r="B9783" t="str">
        <f>INDEX( Table3[],MATCH(Sales[[#This Row],[Category]],Table3[Category],0),1)</f>
        <v>WINE</v>
      </c>
      <c r="C9783" t="s">
        <v>41</v>
      </c>
      <c r="D9783" t="s">
        <v>9190</v>
      </c>
      <c r="E9783" t="s">
        <v>10</v>
      </c>
      <c r="F9783">
        <v>42</v>
      </c>
      <c r="G9783" s="1">
        <v>41.99</v>
      </c>
      <c r="H9783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9783">
        <f>Sales[[#This Row],[Total Inventory]]*Sales[[#This Row],[Sale_Price]]</f>
        <v>1763.5800000000002</v>
      </c>
    </row>
    <row r="9784" spans="1:9" x14ac:dyDescent="0.25">
      <c r="A9784">
        <v>10434</v>
      </c>
      <c r="B9784" t="str">
        <f>INDEX( Table3[],MATCH(Sales[[#This Row],[Category]],Table3[Category],0),1)</f>
        <v>BEER</v>
      </c>
      <c r="C9784" t="s">
        <v>11</v>
      </c>
      <c r="D9784" t="s">
        <v>2993</v>
      </c>
      <c r="E9784" t="s">
        <v>25</v>
      </c>
      <c r="F9784">
        <v>846</v>
      </c>
      <c r="G9784" s="1">
        <v>1.84</v>
      </c>
      <c r="H9784">
        <f>IF(INDEX(Sale_Promotions[[Code]:[Sale Price]],MATCH(Sales[[#This Row],[Code]],Sale_Promotions[Code],0),2)=0,Sales[[#This Row],[Price]],INDEX(Sale_Promotions[[Code]:[Sale Price]],MATCH(Sales[[#This Row],[Code]],Sale_Promotions[Code],0),2))</f>
        <v>1.84</v>
      </c>
      <c r="I9784">
        <f>Sales[[#This Row],[Total Inventory]]*Sales[[#This Row],[Sale_Price]]</f>
        <v>1556.64</v>
      </c>
    </row>
    <row r="9785" spans="1:9" x14ac:dyDescent="0.25">
      <c r="A9785">
        <v>327864</v>
      </c>
      <c r="B9785" t="str">
        <f>INDEX( Table3[],MATCH(Sales[[#This Row],[Category]],Table3[Category],0),1)</f>
        <v>WINE</v>
      </c>
      <c r="C9785" t="s">
        <v>61</v>
      </c>
      <c r="D9785" t="s">
        <v>9191</v>
      </c>
      <c r="E9785" t="s">
        <v>10</v>
      </c>
      <c r="F9785">
        <v>103</v>
      </c>
      <c r="G9785" s="1">
        <v>19.989999999999998</v>
      </c>
      <c r="H9785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9785">
        <f>Sales[[#This Row],[Total Inventory]]*Sales[[#This Row],[Sale_Price]]</f>
        <v>2058.9699999999998</v>
      </c>
    </row>
    <row r="9786" spans="1:9" x14ac:dyDescent="0.25">
      <c r="A9786">
        <v>71355</v>
      </c>
      <c r="B9786" t="str">
        <f>INDEX( Table3[],MATCH(Sales[[#This Row],[Category]],Table3[Category],0),1)</f>
        <v>LIQUOR</v>
      </c>
      <c r="C9786" t="s">
        <v>26</v>
      </c>
      <c r="D9786" t="s">
        <v>9192</v>
      </c>
      <c r="E9786" t="s">
        <v>10</v>
      </c>
      <c r="F9786">
        <v>57</v>
      </c>
      <c r="G9786" s="1">
        <v>11.99</v>
      </c>
      <c r="H978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786">
        <f>Sales[[#This Row],[Total Inventory]]*Sales[[#This Row],[Sale_Price]]</f>
        <v>683.43000000000006</v>
      </c>
    </row>
    <row r="9787" spans="1:9" x14ac:dyDescent="0.25">
      <c r="A9787">
        <v>313023</v>
      </c>
      <c r="B9787" t="str">
        <f>INDEX( Table3[],MATCH(Sales[[#This Row],[Category]],Table3[Category],0),1)</f>
        <v>WINE</v>
      </c>
      <c r="C9787" t="s">
        <v>61</v>
      </c>
      <c r="D9787" t="s">
        <v>9193</v>
      </c>
      <c r="E9787" t="s">
        <v>10</v>
      </c>
      <c r="F9787">
        <v>49</v>
      </c>
      <c r="G9787" s="1">
        <v>11.99</v>
      </c>
      <c r="H978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787">
        <f>Sales[[#This Row],[Total Inventory]]*Sales[[#This Row],[Sale_Price]]</f>
        <v>587.51</v>
      </c>
    </row>
    <row r="9788" spans="1:9" x14ac:dyDescent="0.25">
      <c r="A9788">
        <v>301372</v>
      </c>
      <c r="B9788" t="str">
        <f>INDEX( Table3[],MATCH(Sales[[#This Row],[Category]],Table3[Category],0),1)</f>
        <v>WINE</v>
      </c>
      <c r="C9788" t="s">
        <v>163</v>
      </c>
      <c r="D9788" t="s">
        <v>9194</v>
      </c>
      <c r="E9788" t="s">
        <v>10</v>
      </c>
      <c r="F9788">
        <v>17</v>
      </c>
      <c r="G9788" s="1">
        <v>13.99</v>
      </c>
      <c r="H978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9788">
        <f>Sales[[#This Row],[Total Inventory]]*Sales[[#This Row],[Sale_Price]]</f>
        <v>237.83</v>
      </c>
    </row>
    <row r="9789" spans="1:9" x14ac:dyDescent="0.25">
      <c r="A9789">
        <v>336735</v>
      </c>
      <c r="B9789" t="str">
        <f>INDEX( Table3[],MATCH(Sales[[#This Row],[Category]],Table3[Category],0),1)</f>
        <v>WINE</v>
      </c>
      <c r="C9789" t="s">
        <v>28</v>
      </c>
      <c r="D9789" t="s">
        <v>9195</v>
      </c>
      <c r="E9789" t="s">
        <v>10</v>
      </c>
      <c r="F9789">
        <v>209</v>
      </c>
      <c r="G9789" s="1">
        <v>14.69</v>
      </c>
      <c r="H9789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9789">
        <f>Sales[[#This Row],[Total Inventory]]*Sales[[#This Row],[Sale_Price]]</f>
        <v>3070.21</v>
      </c>
    </row>
    <row r="9790" spans="1:9" x14ac:dyDescent="0.25">
      <c r="A9790">
        <v>41181</v>
      </c>
      <c r="B9790" t="str">
        <f>INDEX( Table3[],MATCH(Sales[[#This Row],[Category]],Table3[Category],0),1)</f>
        <v>WINE</v>
      </c>
      <c r="C9790" t="s">
        <v>53</v>
      </c>
      <c r="D9790" t="s">
        <v>6689</v>
      </c>
      <c r="E9790" t="s">
        <v>10</v>
      </c>
      <c r="F9790">
        <v>285</v>
      </c>
      <c r="G9790" s="1">
        <v>59.99</v>
      </c>
      <c r="H9790">
        <f>IF(INDEX(Sale_Promotions[[Code]:[Sale Price]],MATCH(Sales[[#This Row],[Code]],Sale_Promotions[Code],0),2)=0,Sales[[#This Row],[Price]],INDEX(Sale_Promotions[[Code]:[Sale Price]],MATCH(Sales[[#This Row],[Code]],Sale_Promotions[Code],0),2))</f>
        <v>59.99</v>
      </c>
      <c r="I9790">
        <f>Sales[[#This Row],[Total Inventory]]*Sales[[#This Row],[Sale_Price]]</f>
        <v>17097.150000000001</v>
      </c>
    </row>
    <row r="9791" spans="1:9" x14ac:dyDescent="0.25">
      <c r="A9791">
        <v>417305</v>
      </c>
      <c r="B9791" t="str">
        <f>INDEX( Table3[],MATCH(Sales[[#This Row],[Category]],Table3[Category],0),1)</f>
        <v>WINE</v>
      </c>
      <c r="C9791" t="s">
        <v>8</v>
      </c>
      <c r="D9791" t="s">
        <v>9196</v>
      </c>
      <c r="E9791" t="s">
        <v>23</v>
      </c>
      <c r="F9791">
        <v>5</v>
      </c>
      <c r="G9791" s="1">
        <v>12.49</v>
      </c>
      <c r="H9791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9791">
        <f>Sales[[#This Row],[Total Inventory]]*Sales[[#This Row],[Sale_Price]]</f>
        <v>44.95</v>
      </c>
    </row>
    <row r="9792" spans="1:9" x14ac:dyDescent="0.25">
      <c r="A9792">
        <v>323540</v>
      </c>
      <c r="B9792" t="str">
        <f>INDEX( Table3[],MATCH(Sales[[#This Row],[Category]],Table3[Category],0),1)</f>
        <v>WINE</v>
      </c>
      <c r="C9792" t="s">
        <v>39</v>
      </c>
      <c r="D9792" t="s">
        <v>9197</v>
      </c>
      <c r="E9792" t="s">
        <v>10</v>
      </c>
      <c r="F9792">
        <v>6</v>
      </c>
      <c r="G9792" s="1">
        <v>10.49</v>
      </c>
      <c r="H9792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9792">
        <f>Sales[[#This Row],[Total Inventory]]*Sales[[#This Row],[Sale_Price]]</f>
        <v>62.94</v>
      </c>
    </row>
    <row r="9793" spans="1:9" x14ac:dyDescent="0.25">
      <c r="A9793">
        <v>85650</v>
      </c>
      <c r="B9793" t="str">
        <f>INDEX( Table3[],MATCH(Sales[[#This Row],[Category]],Table3[Category],0),1)</f>
        <v>WINE</v>
      </c>
      <c r="C9793" t="s">
        <v>83</v>
      </c>
      <c r="D9793" t="s">
        <v>9198</v>
      </c>
      <c r="E9793" t="s">
        <v>8875</v>
      </c>
      <c r="F9793">
        <v>88</v>
      </c>
      <c r="G9793" s="1">
        <v>17.989999999999998</v>
      </c>
      <c r="H9793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9793">
        <f>Sales[[#This Row],[Total Inventory]]*Sales[[#This Row],[Sale_Price]]</f>
        <v>1583.12</v>
      </c>
    </row>
    <row r="9794" spans="1:9" x14ac:dyDescent="0.25">
      <c r="A9794">
        <v>85549</v>
      </c>
      <c r="B9794" t="str">
        <f>INDEX( Table3[],MATCH(Sales[[#This Row],[Category]],Table3[Category],0),1)</f>
        <v>WINE</v>
      </c>
      <c r="C9794" t="s">
        <v>67</v>
      </c>
      <c r="D9794" t="s">
        <v>9199</v>
      </c>
      <c r="E9794" t="s">
        <v>69</v>
      </c>
      <c r="F9794">
        <v>119</v>
      </c>
      <c r="G9794" s="1">
        <v>14.99</v>
      </c>
      <c r="H9794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9794">
        <f>Sales[[#This Row],[Total Inventory]]*Sales[[#This Row],[Sale_Price]]</f>
        <v>1783.81</v>
      </c>
    </row>
    <row r="9795" spans="1:9" x14ac:dyDescent="0.25">
      <c r="A9795">
        <v>49166</v>
      </c>
      <c r="B9795" t="str">
        <f>INDEX( Table3[],MATCH(Sales[[#This Row],[Category]],Table3[Category],0),1)</f>
        <v>WINE</v>
      </c>
      <c r="C9795" t="s">
        <v>28</v>
      </c>
      <c r="D9795" t="s">
        <v>9200</v>
      </c>
      <c r="E9795" t="s">
        <v>10</v>
      </c>
      <c r="F9795">
        <v>223</v>
      </c>
      <c r="G9795" s="1">
        <v>10.99</v>
      </c>
      <c r="H979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795">
        <f>Sales[[#This Row],[Total Inventory]]*Sales[[#This Row],[Sale_Price]]</f>
        <v>2450.77</v>
      </c>
    </row>
    <row r="9796" spans="1:9" x14ac:dyDescent="0.25">
      <c r="A9796">
        <v>82490</v>
      </c>
      <c r="B9796" t="str">
        <f>INDEX( Table3[],MATCH(Sales[[#This Row],[Category]],Table3[Category],0),1)</f>
        <v>WINE</v>
      </c>
      <c r="C9796" t="s">
        <v>61</v>
      </c>
      <c r="D9796" t="s">
        <v>1205</v>
      </c>
      <c r="E9796" t="s">
        <v>10</v>
      </c>
      <c r="F9796">
        <v>15</v>
      </c>
      <c r="G9796" s="1">
        <v>8.59</v>
      </c>
      <c r="H9796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9796">
        <f>Sales[[#This Row],[Total Inventory]]*Sales[[#This Row],[Sale_Price]]</f>
        <v>89.850000000000009</v>
      </c>
    </row>
    <row r="9797" spans="1:9" x14ac:dyDescent="0.25">
      <c r="A9797">
        <v>71650</v>
      </c>
      <c r="B9797" t="str">
        <f>INDEX( Table3[],MATCH(Sales[[#This Row],[Category]],Table3[Category],0),1)</f>
        <v>WINE</v>
      </c>
      <c r="C9797" t="s">
        <v>41</v>
      </c>
      <c r="D9797" t="s">
        <v>9022</v>
      </c>
      <c r="E9797" t="s">
        <v>10</v>
      </c>
      <c r="F9797">
        <v>259</v>
      </c>
      <c r="G9797" s="1">
        <v>9.99</v>
      </c>
      <c r="H9797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9797">
        <f>Sales[[#This Row],[Total Inventory]]*Sales[[#This Row],[Sale_Price]]</f>
        <v>2587.41</v>
      </c>
    </row>
    <row r="9798" spans="1:9" x14ac:dyDescent="0.25">
      <c r="A9798">
        <v>41246</v>
      </c>
      <c r="B9798" t="str">
        <f>INDEX( Table3[],MATCH(Sales[[#This Row],[Category]],Table3[Category],0),1)</f>
        <v>WINE</v>
      </c>
      <c r="C9798" t="s">
        <v>61</v>
      </c>
      <c r="D9798" t="s">
        <v>9201</v>
      </c>
      <c r="E9798" t="s">
        <v>10</v>
      </c>
      <c r="F9798">
        <v>136</v>
      </c>
      <c r="G9798" s="1">
        <v>12.99</v>
      </c>
      <c r="H979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9798">
        <f>Sales[[#This Row],[Total Inventory]]*Sales[[#This Row],[Sale_Price]]</f>
        <v>1766.64</v>
      </c>
    </row>
    <row r="9799" spans="1:9" x14ac:dyDescent="0.25">
      <c r="A9799">
        <v>73913</v>
      </c>
      <c r="B9799" t="str">
        <f>INDEX( Table3[],MATCH(Sales[[#This Row],[Category]],Table3[Category],0),1)</f>
        <v>LIQUOR</v>
      </c>
      <c r="C9799" t="s">
        <v>26</v>
      </c>
      <c r="D9799" t="s">
        <v>9202</v>
      </c>
      <c r="E9799" t="s">
        <v>10</v>
      </c>
      <c r="F9799">
        <v>200</v>
      </c>
      <c r="G9799" s="1">
        <v>36.99</v>
      </c>
      <c r="H9799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9799">
        <f>Sales[[#This Row],[Total Inventory]]*Sales[[#This Row],[Sale_Price]]</f>
        <v>7398</v>
      </c>
    </row>
    <row r="9800" spans="1:9" x14ac:dyDescent="0.25">
      <c r="A9800">
        <v>18015</v>
      </c>
      <c r="B9800" t="str">
        <f>INDEX( Table3[],MATCH(Sales[[#This Row],[Category]],Table3[Category],0),1)</f>
        <v>LIQUOR</v>
      </c>
      <c r="C9800" t="s">
        <v>175</v>
      </c>
      <c r="D9800" t="s">
        <v>9203</v>
      </c>
      <c r="E9800" t="s">
        <v>10</v>
      </c>
      <c r="F9800">
        <v>415</v>
      </c>
      <c r="G9800" s="1">
        <v>19.989999999999998</v>
      </c>
      <c r="H9800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9800">
        <f>Sales[[#This Row],[Total Inventory]]*Sales[[#This Row],[Sale_Price]]</f>
        <v>8295.8499999999985</v>
      </c>
    </row>
    <row r="9801" spans="1:9" x14ac:dyDescent="0.25">
      <c r="A9801">
        <v>48677</v>
      </c>
      <c r="B9801" t="str">
        <f>INDEX( Table3[],MATCH(Sales[[#This Row],[Category]],Table3[Category],0),1)</f>
        <v>WINE</v>
      </c>
      <c r="C9801" t="s">
        <v>28</v>
      </c>
      <c r="D9801" t="s">
        <v>9204</v>
      </c>
      <c r="E9801" t="s">
        <v>10</v>
      </c>
      <c r="F9801">
        <v>6</v>
      </c>
      <c r="G9801" s="1">
        <v>48.99</v>
      </c>
      <c r="H9801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9801">
        <f>Sales[[#This Row],[Total Inventory]]*Sales[[#This Row],[Sale_Price]]</f>
        <v>293.94</v>
      </c>
    </row>
    <row r="9802" spans="1:9" x14ac:dyDescent="0.25">
      <c r="A9802">
        <v>10910</v>
      </c>
      <c r="B9802" t="str">
        <f>INDEX( Table3[],MATCH(Sales[[#This Row],[Category]],Table3[Category],0),1)</f>
        <v>BEER</v>
      </c>
      <c r="C9802" t="s">
        <v>11</v>
      </c>
      <c r="D9802" t="s">
        <v>9205</v>
      </c>
      <c r="E9802" t="s">
        <v>92</v>
      </c>
      <c r="F9802">
        <v>36</v>
      </c>
      <c r="G9802" s="1">
        <v>1.87</v>
      </c>
      <c r="H9802">
        <f>IF(INDEX(Sale_Promotions[[Code]:[Sale Price]],MATCH(Sales[[#This Row],[Code]],Sale_Promotions[Code],0),2)=0,Sales[[#This Row],[Price]],INDEX(Sale_Promotions[[Code]:[Sale Price]],MATCH(Sales[[#This Row],[Code]],Sale_Promotions[Code],0),2))</f>
        <v>1.87</v>
      </c>
      <c r="I9802">
        <f>Sales[[#This Row],[Total Inventory]]*Sales[[#This Row],[Sale_Price]]</f>
        <v>67.320000000000007</v>
      </c>
    </row>
    <row r="9803" spans="1:9" x14ac:dyDescent="0.25">
      <c r="A9803">
        <v>301440</v>
      </c>
      <c r="B9803" t="str">
        <f>INDEX( Table3[],MATCH(Sales[[#This Row],[Category]],Table3[Category],0),1)</f>
        <v>WINE</v>
      </c>
      <c r="C9803" t="s">
        <v>61</v>
      </c>
      <c r="D9803" t="s">
        <v>9206</v>
      </c>
      <c r="E9803" t="s">
        <v>10</v>
      </c>
      <c r="F9803">
        <v>0</v>
      </c>
      <c r="G9803" s="1">
        <v>39.99</v>
      </c>
      <c r="H9803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9803">
        <f>Sales[[#This Row],[Total Inventory]]*Sales[[#This Row],[Sale_Price]]</f>
        <v>0</v>
      </c>
    </row>
    <row r="9804" spans="1:9" x14ac:dyDescent="0.25">
      <c r="A9804">
        <v>47378</v>
      </c>
      <c r="B9804" t="str">
        <f>INDEX( Table3[],MATCH(Sales[[#This Row],[Category]],Table3[Category],0),1)</f>
        <v>LIQUOR</v>
      </c>
      <c r="C9804" t="s">
        <v>198</v>
      </c>
      <c r="D9804" t="s">
        <v>9207</v>
      </c>
      <c r="E9804" t="s">
        <v>10</v>
      </c>
      <c r="F9804">
        <v>0</v>
      </c>
      <c r="G9804" s="1">
        <v>50.99</v>
      </c>
      <c r="H9804">
        <f>IF(INDEX(Sale_Promotions[[Code]:[Sale Price]],MATCH(Sales[[#This Row],[Code]],Sale_Promotions[Code],0),2)=0,Sales[[#This Row],[Price]],INDEX(Sale_Promotions[[Code]:[Sale Price]],MATCH(Sales[[#This Row],[Code]],Sale_Promotions[Code],0),2))</f>
        <v>50.99</v>
      </c>
      <c r="I9804">
        <f>Sales[[#This Row],[Total Inventory]]*Sales[[#This Row],[Sale_Price]]</f>
        <v>0</v>
      </c>
    </row>
    <row r="9805" spans="1:9" x14ac:dyDescent="0.25">
      <c r="A9805">
        <v>309535</v>
      </c>
      <c r="B9805" t="str">
        <f>INDEX( Table3[],MATCH(Sales[[#This Row],[Category]],Table3[Category],0),1)</f>
        <v>WINE</v>
      </c>
      <c r="C9805" t="s">
        <v>43</v>
      </c>
      <c r="D9805" t="s">
        <v>9208</v>
      </c>
      <c r="E9805" t="s">
        <v>10</v>
      </c>
      <c r="F9805">
        <v>0</v>
      </c>
      <c r="G9805" s="1">
        <v>6.79</v>
      </c>
      <c r="H9805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9805">
        <f>Sales[[#This Row],[Total Inventory]]*Sales[[#This Row],[Sale_Price]]</f>
        <v>0</v>
      </c>
    </row>
    <row r="9806" spans="1:9" x14ac:dyDescent="0.25">
      <c r="A9806">
        <v>41558</v>
      </c>
      <c r="B9806" t="str">
        <f>INDEX( Table3[],MATCH(Sales[[#This Row],[Category]],Table3[Category],0),1)</f>
        <v>WINE</v>
      </c>
      <c r="C9806" t="s">
        <v>28</v>
      </c>
      <c r="D9806" t="s">
        <v>9209</v>
      </c>
      <c r="E9806" t="s">
        <v>10</v>
      </c>
      <c r="F9806">
        <v>78</v>
      </c>
      <c r="G9806" s="1">
        <v>15.49</v>
      </c>
      <c r="H9806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9806">
        <f>Sales[[#This Row],[Total Inventory]]*Sales[[#This Row],[Sale_Price]]</f>
        <v>1208.22</v>
      </c>
    </row>
    <row r="9807" spans="1:9" x14ac:dyDescent="0.25">
      <c r="A9807">
        <v>46458</v>
      </c>
      <c r="B9807" t="str">
        <f>INDEX( Table3[],MATCH(Sales[[#This Row],[Category]],Table3[Category],0),1)</f>
        <v>WINE</v>
      </c>
      <c r="C9807" t="s">
        <v>28</v>
      </c>
      <c r="D9807" t="s">
        <v>9210</v>
      </c>
      <c r="E9807" t="s">
        <v>10</v>
      </c>
      <c r="F9807">
        <v>0</v>
      </c>
      <c r="G9807" s="1">
        <v>16.989999999999998</v>
      </c>
      <c r="H9807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9807">
        <f>Sales[[#This Row],[Total Inventory]]*Sales[[#This Row],[Sale_Price]]</f>
        <v>0</v>
      </c>
    </row>
    <row r="9808" spans="1:9" x14ac:dyDescent="0.25">
      <c r="A9808">
        <v>40002</v>
      </c>
      <c r="B9808" t="str">
        <f>INDEX( Table3[],MATCH(Sales[[#This Row],[Category]],Table3[Category],0),1)</f>
        <v>WINE</v>
      </c>
      <c r="C9808" t="s">
        <v>67</v>
      </c>
      <c r="D9808" t="s">
        <v>9211</v>
      </c>
      <c r="E9808" t="s">
        <v>10</v>
      </c>
      <c r="F9808">
        <v>95</v>
      </c>
      <c r="G9808" s="1">
        <v>12.99</v>
      </c>
      <c r="H980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9808">
        <f>Sales[[#This Row],[Total Inventory]]*Sales[[#This Row],[Sale_Price]]</f>
        <v>1234.05</v>
      </c>
    </row>
    <row r="9809" spans="1:9" x14ac:dyDescent="0.25">
      <c r="A9809">
        <v>60037</v>
      </c>
      <c r="B9809" t="str">
        <f>INDEX( Table3[],MATCH(Sales[[#This Row],[Category]],Table3[Category],0),1)</f>
        <v>BEER</v>
      </c>
      <c r="C9809" t="s">
        <v>11</v>
      </c>
      <c r="D9809" t="s">
        <v>9212</v>
      </c>
      <c r="E9809" t="s">
        <v>25</v>
      </c>
      <c r="F9809">
        <v>480</v>
      </c>
      <c r="G9809" s="1">
        <v>2.63</v>
      </c>
      <c r="H9809">
        <f>IF(INDEX(Sale_Promotions[[Code]:[Sale Price]],MATCH(Sales[[#This Row],[Code]],Sale_Promotions[Code],0),2)=0,Sales[[#This Row],[Price]],INDEX(Sale_Promotions[[Code]:[Sale Price]],MATCH(Sales[[#This Row],[Code]],Sale_Promotions[Code],0),2))</f>
        <v>2.63</v>
      </c>
      <c r="I9809">
        <f>Sales[[#This Row],[Total Inventory]]*Sales[[#This Row],[Sale_Price]]</f>
        <v>1262.3999999999999</v>
      </c>
    </row>
    <row r="9810" spans="1:9" x14ac:dyDescent="0.25">
      <c r="A9810">
        <v>304196</v>
      </c>
      <c r="B9810" t="str">
        <f>INDEX( Table3[],MATCH(Sales[[#This Row],[Category]],Table3[Category],0),1)</f>
        <v>WINE</v>
      </c>
      <c r="C9810" t="s">
        <v>61</v>
      </c>
      <c r="D9810" t="s">
        <v>9213</v>
      </c>
      <c r="E9810" t="s">
        <v>10</v>
      </c>
      <c r="F9810">
        <v>355</v>
      </c>
      <c r="G9810" s="1">
        <v>12.49</v>
      </c>
      <c r="H9810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9810">
        <f>Sales[[#This Row],[Total Inventory]]*Sales[[#This Row],[Sale_Price]]</f>
        <v>4433.95</v>
      </c>
    </row>
    <row r="9811" spans="1:9" x14ac:dyDescent="0.25">
      <c r="A9811">
        <v>311078</v>
      </c>
      <c r="B9811" t="str">
        <f>INDEX( Table3[],MATCH(Sales[[#This Row],[Category]],Table3[Category],0),1)</f>
        <v>LIQUOR</v>
      </c>
      <c r="C9811" t="s">
        <v>14</v>
      </c>
      <c r="D9811" t="s">
        <v>9214</v>
      </c>
      <c r="E9811" t="s">
        <v>10</v>
      </c>
      <c r="F9811">
        <v>18</v>
      </c>
      <c r="G9811" s="1">
        <v>66.989999999999995</v>
      </c>
      <c r="H9811">
        <f>IF(INDEX(Sale_Promotions[[Code]:[Sale Price]],MATCH(Sales[[#This Row],[Code]],Sale_Promotions[Code],0),2)=0,Sales[[#This Row],[Price]],INDEX(Sale_Promotions[[Code]:[Sale Price]],MATCH(Sales[[#This Row],[Code]],Sale_Promotions[Code],0),2))</f>
        <v>66.989999999999995</v>
      </c>
      <c r="I9811">
        <f>Sales[[#This Row],[Total Inventory]]*Sales[[#This Row],[Sale_Price]]</f>
        <v>1205.82</v>
      </c>
    </row>
    <row r="9812" spans="1:9" x14ac:dyDescent="0.25">
      <c r="A9812">
        <v>86029</v>
      </c>
      <c r="B9812" t="str">
        <f>INDEX( Table3[],MATCH(Sales[[#This Row],[Category]],Table3[Category],0),1)</f>
        <v>OTHER</v>
      </c>
      <c r="C9812" t="s">
        <v>75</v>
      </c>
      <c r="D9812" t="s">
        <v>9215</v>
      </c>
      <c r="E9812" t="s">
        <v>10</v>
      </c>
      <c r="F9812">
        <v>307</v>
      </c>
      <c r="G9812" s="1">
        <v>13.69</v>
      </c>
      <c r="H9812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9812">
        <f>Sales[[#This Row],[Total Inventory]]*Sales[[#This Row],[Sale_Price]]</f>
        <v>4202.83</v>
      </c>
    </row>
    <row r="9813" spans="1:9" x14ac:dyDescent="0.25">
      <c r="A9813">
        <v>85194</v>
      </c>
      <c r="B9813" t="str">
        <f>INDEX( Table3[],MATCH(Sales[[#This Row],[Category]],Table3[Category],0),1)</f>
        <v>WINE</v>
      </c>
      <c r="C9813" t="s">
        <v>41</v>
      </c>
      <c r="D9813" t="s">
        <v>9216</v>
      </c>
      <c r="E9813" t="s">
        <v>10</v>
      </c>
      <c r="F9813">
        <v>787</v>
      </c>
      <c r="G9813" s="1">
        <v>12.49</v>
      </c>
      <c r="H9813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9813">
        <f>Sales[[#This Row],[Total Inventory]]*Sales[[#This Row],[Sale_Price]]</f>
        <v>9829.630000000001</v>
      </c>
    </row>
    <row r="9814" spans="1:9" x14ac:dyDescent="0.25">
      <c r="A9814">
        <v>83198</v>
      </c>
      <c r="B9814" t="str">
        <f>INDEX( Table3[],MATCH(Sales[[#This Row],[Category]],Table3[Category],0),1)</f>
        <v>WINE</v>
      </c>
      <c r="C9814" t="s">
        <v>28</v>
      </c>
      <c r="D9814" t="s">
        <v>9217</v>
      </c>
      <c r="E9814" t="s">
        <v>10</v>
      </c>
      <c r="F9814">
        <v>1</v>
      </c>
      <c r="G9814" s="1">
        <v>11.99</v>
      </c>
      <c r="H9814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9814">
        <f>Sales[[#This Row],[Total Inventory]]*Sales[[#This Row],[Sale_Price]]</f>
        <v>7.99</v>
      </c>
    </row>
    <row r="9815" spans="1:9" x14ac:dyDescent="0.25">
      <c r="A9815">
        <v>10861</v>
      </c>
      <c r="B9815" t="str">
        <f>INDEX( Table3[],MATCH(Sales[[#This Row],[Category]],Table3[Category],0),1)</f>
        <v>WINE</v>
      </c>
      <c r="C9815" t="s">
        <v>61</v>
      </c>
      <c r="D9815" t="s">
        <v>9218</v>
      </c>
      <c r="E9815" t="s">
        <v>10</v>
      </c>
      <c r="F9815">
        <v>319</v>
      </c>
      <c r="G9815" s="1">
        <v>11.99</v>
      </c>
      <c r="H981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815">
        <f>Sales[[#This Row],[Total Inventory]]*Sales[[#This Row],[Sale_Price]]</f>
        <v>3824.81</v>
      </c>
    </row>
    <row r="9816" spans="1:9" x14ac:dyDescent="0.25">
      <c r="A9816">
        <v>320694</v>
      </c>
      <c r="B9816" t="str">
        <f>INDEX( Table3[],MATCH(Sales[[#This Row],[Category]],Table3[Category],0),1)</f>
        <v>WINE</v>
      </c>
      <c r="C9816" t="s">
        <v>39</v>
      </c>
      <c r="D9816" t="s">
        <v>9219</v>
      </c>
      <c r="E9816" t="s">
        <v>10</v>
      </c>
      <c r="F9816">
        <v>0</v>
      </c>
      <c r="G9816" s="1">
        <v>16.489999999999998</v>
      </c>
      <c r="H9816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9816">
        <f>Sales[[#This Row],[Total Inventory]]*Sales[[#This Row],[Sale_Price]]</f>
        <v>0</v>
      </c>
    </row>
    <row r="9817" spans="1:9" x14ac:dyDescent="0.25">
      <c r="A9817">
        <v>110000</v>
      </c>
      <c r="B9817" t="str">
        <f>INDEX( Table3[],MATCH(Sales[[#This Row],[Category]],Table3[Category],0),1)</f>
        <v>LIQUOR</v>
      </c>
      <c r="C9817" t="s">
        <v>198</v>
      </c>
      <c r="D9817" t="s">
        <v>8064</v>
      </c>
      <c r="E9817" t="s">
        <v>888</v>
      </c>
      <c r="F9817">
        <v>91</v>
      </c>
      <c r="G9817" s="1">
        <v>2.99</v>
      </c>
      <c r="H9817">
        <f>IF(INDEX(Sale_Promotions[[Code]:[Sale Price]],MATCH(Sales[[#This Row],[Code]],Sale_Promotions[Code],0),2)=0,Sales[[#This Row],[Price]],INDEX(Sale_Promotions[[Code]:[Sale Price]],MATCH(Sales[[#This Row],[Code]],Sale_Promotions[Code],0),2))</f>
        <v>2.99</v>
      </c>
      <c r="I9817">
        <f>Sales[[#This Row],[Total Inventory]]*Sales[[#This Row],[Sale_Price]]</f>
        <v>272.09000000000003</v>
      </c>
    </row>
    <row r="9818" spans="1:9" x14ac:dyDescent="0.25">
      <c r="A9818">
        <v>85901</v>
      </c>
      <c r="B9818" t="str">
        <f>INDEX( Table3[],MATCH(Sales[[#This Row],[Category]],Table3[Category],0),1)</f>
        <v>WINE</v>
      </c>
      <c r="C9818" t="s">
        <v>242</v>
      </c>
      <c r="D9818" t="s">
        <v>4202</v>
      </c>
      <c r="E9818" t="s">
        <v>23</v>
      </c>
      <c r="F9818">
        <v>171</v>
      </c>
      <c r="G9818" s="1">
        <v>10.99</v>
      </c>
      <c r="H981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818">
        <f>Sales[[#This Row],[Total Inventory]]*Sales[[#This Row],[Sale_Price]]</f>
        <v>1879.29</v>
      </c>
    </row>
    <row r="9819" spans="1:9" x14ac:dyDescent="0.25">
      <c r="A9819">
        <v>83143</v>
      </c>
      <c r="B9819" t="str">
        <f>INDEX( Table3[],MATCH(Sales[[#This Row],[Category]],Table3[Category],0),1)</f>
        <v>WINE</v>
      </c>
      <c r="C9819" t="s">
        <v>28</v>
      </c>
      <c r="D9819" t="s">
        <v>9220</v>
      </c>
      <c r="E9819" t="s">
        <v>10</v>
      </c>
      <c r="F9819">
        <v>166</v>
      </c>
      <c r="G9819" s="1">
        <v>13.99</v>
      </c>
      <c r="H981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9819">
        <f>Sales[[#This Row],[Total Inventory]]*Sales[[#This Row],[Sale_Price]]</f>
        <v>2322.34</v>
      </c>
    </row>
    <row r="9820" spans="1:9" x14ac:dyDescent="0.25">
      <c r="A9820">
        <v>26282</v>
      </c>
      <c r="B9820" t="str">
        <f>INDEX( Table3[],MATCH(Sales[[#This Row],[Category]],Table3[Category],0),1)</f>
        <v>BEER</v>
      </c>
      <c r="C9820" t="s">
        <v>11</v>
      </c>
      <c r="D9820" t="s">
        <v>9221</v>
      </c>
      <c r="E9820" t="s">
        <v>25</v>
      </c>
      <c r="F9820">
        <v>145</v>
      </c>
      <c r="G9820" s="1">
        <v>1.75</v>
      </c>
      <c r="H9820">
        <f>IF(INDEX(Sale_Promotions[[Code]:[Sale Price]],MATCH(Sales[[#This Row],[Code]],Sale_Promotions[Code],0),2)=0,Sales[[#This Row],[Price]],INDEX(Sale_Promotions[[Code]:[Sale Price]],MATCH(Sales[[#This Row],[Code]],Sale_Promotions[Code],0),2))</f>
        <v>1.75</v>
      </c>
      <c r="I9820">
        <f>Sales[[#This Row],[Total Inventory]]*Sales[[#This Row],[Sale_Price]]</f>
        <v>253.75</v>
      </c>
    </row>
    <row r="9821" spans="1:9" x14ac:dyDescent="0.25">
      <c r="A9821">
        <v>327340</v>
      </c>
      <c r="B9821" t="str">
        <f>INDEX( Table3[],MATCH(Sales[[#This Row],[Category]],Table3[Category],0),1)</f>
        <v>WINE</v>
      </c>
      <c r="C9821" t="s">
        <v>28</v>
      </c>
      <c r="D9821" t="s">
        <v>9222</v>
      </c>
      <c r="E9821" t="s">
        <v>10</v>
      </c>
      <c r="F9821">
        <v>0</v>
      </c>
      <c r="G9821" s="1">
        <v>43.99</v>
      </c>
      <c r="H9821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9821">
        <f>Sales[[#This Row],[Total Inventory]]*Sales[[#This Row],[Sale_Price]]</f>
        <v>0</v>
      </c>
    </row>
    <row r="9822" spans="1:9" x14ac:dyDescent="0.25">
      <c r="A9822">
        <v>80374</v>
      </c>
      <c r="B9822" t="str">
        <f>INDEX( Table3[],MATCH(Sales[[#This Row],[Category]],Table3[Category],0),1)</f>
        <v>WINE</v>
      </c>
      <c r="C9822" t="s">
        <v>28</v>
      </c>
      <c r="D9822" t="s">
        <v>9223</v>
      </c>
      <c r="E9822" t="s">
        <v>10</v>
      </c>
      <c r="F9822">
        <v>87</v>
      </c>
      <c r="G9822" s="1">
        <v>17.489999999999998</v>
      </c>
      <c r="H9822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9822">
        <f>Sales[[#This Row],[Total Inventory]]*Sales[[#This Row],[Sale_Price]]</f>
        <v>1521.6299999999999</v>
      </c>
    </row>
    <row r="9823" spans="1:9" x14ac:dyDescent="0.25">
      <c r="A9823">
        <v>351865</v>
      </c>
      <c r="B9823" t="str">
        <f>INDEX( Table3[],MATCH(Sales[[#This Row],[Category]],Table3[Category],0),1)</f>
        <v>WINE</v>
      </c>
      <c r="C9823" t="s">
        <v>61</v>
      </c>
      <c r="D9823" t="s">
        <v>9224</v>
      </c>
      <c r="E9823" t="s">
        <v>10</v>
      </c>
      <c r="F9823">
        <v>0</v>
      </c>
      <c r="G9823" s="1">
        <v>15.49</v>
      </c>
      <c r="H9823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9823">
        <f>Sales[[#This Row],[Total Inventory]]*Sales[[#This Row],[Sale_Price]]</f>
        <v>0</v>
      </c>
    </row>
    <row r="9824" spans="1:9" x14ac:dyDescent="0.25">
      <c r="A9824">
        <v>83468</v>
      </c>
      <c r="B9824" t="str">
        <f>INDEX( Table3[],MATCH(Sales[[#This Row],[Category]],Table3[Category],0),1)</f>
        <v>WINE</v>
      </c>
      <c r="C9824" t="s">
        <v>61</v>
      </c>
      <c r="D9824" t="s">
        <v>9225</v>
      </c>
      <c r="E9824" t="s">
        <v>10</v>
      </c>
      <c r="F9824">
        <v>0</v>
      </c>
      <c r="G9824" s="1">
        <v>47.99</v>
      </c>
      <c r="H9824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9824">
        <f>Sales[[#This Row],[Total Inventory]]*Sales[[#This Row],[Sale_Price]]</f>
        <v>0</v>
      </c>
    </row>
    <row r="9825" spans="1:9" x14ac:dyDescent="0.25">
      <c r="A9825">
        <v>301202</v>
      </c>
      <c r="B9825" t="str">
        <f>INDEX( Table3[],MATCH(Sales[[#This Row],[Category]],Table3[Category],0),1)</f>
        <v>WINE</v>
      </c>
      <c r="C9825" t="s">
        <v>61</v>
      </c>
      <c r="D9825" t="s">
        <v>9226</v>
      </c>
      <c r="E9825" t="s">
        <v>10</v>
      </c>
      <c r="F9825">
        <v>1072</v>
      </c>
      <c r="G9825" s="1">
        <v>11.49</v>
      </c>
      <c r="H9825">
        <f>IF(INDEX(Sale_Promotions[[Code]:[Sale Price]],MATCH(Sales[[#This Row],[Code]],Sale_Promotions[Code],0),2)=0,Sales[[#This Row],[Price]],INDEX(Sale_Promotions[[Code]:[Sale Price]],MATCH(Sales[[#This Row],[Code]],Sale_Promotions[Code],0),2))</f>
        <v>9.09</v>
      </c>
      <c r="I9825">
        <f>Sales[[#This Row],[Total Inventory]]*Sales[[#This Row],[Sale_Price]]</f>
        <v>9744.48</v>
      </c>
    </row>
    <row r="9826" spans="1:9" x14ac:dyDescent="0.25">
      <c r="A9826">
        <v>75982</v>
      </c>
      <c r="B9826" t="str">
        <f>INDEX( Table3[],MATCH(Sales[[#This Row],[Category]],Table3[Category],0),1)</f>
        <v>LIQUOR</v>
      </c>
      <c r="C9826" t="s">
        <v>37</v>
      </c>
      <c r="D9826" t="s">
        <v>7689</v>
      </c>
      <c r="E9826" t="s">
        <v>10</v>
      </c>
      <c r="F9826">
        <v>359</v>
      </c>
      <c r="G9826" s="1">
        <v>29.99</v>
      </c>
      <c r="H9826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9826">
        <f>Sales[[#This Row],[Total Inventory]]*Sales[[#This Row],[Sale_Price]]</f>
        <v>10766.41</v>
      </c>
    </row>
    <row r="9827" spans="1:9" x14ac:dyDescent="0.25">
      <c r="A9827">
        <v>87711</v>
      </c>
      <c r="B9827" t="str">
        <f>INDEX( Table3[],MATCH(Sales[[#This Row],[Category]],Table3[Category],0),1)</f>
        <v>WINE</v>
      </c>
      <c r="C9827" t="s">
        <v>85</v>
      </c>
      <c r="D9827" t="s">
        <v>9227</v>
      </c>
      <c r="E9827" t="s">
        <v>332</v>
      </c>
      <c r="F9827">
        <v>43</v>
      </c>
      <c r="G9827" s="1">
        <v>25.99</v>
      </c>
      <c r="H9827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9827">
        <f>Sales[[#This Row],[Total Inventory]]*Sales[[#This Row],[Sale_Price]]</f>
        <v>1117.57</v>
      </c>
    </row>
    <row r="9828" spans="1:9" x14ac:dyDescent="0.25">
      <c r="A9828">
        <v>51152</v>
      </c>
      <c r="B9828" t="str">
        <f>INDEX( Table3[],MATCH(Sales[[#This Row],[Category]],Table3[Category],0),1)</f>
        <v>WINE</v>
      </c>
      <c r="C9828" t="s">
        <v>85</v>
      </c>
      <c r="D9828" t="s">
        <v>9228</v>
      </c>
      <c r="E9828" t="s">
        <v>10</v>
      </c>
      <c r="F9828">
        <v>9</v>
      </c>
      <c r="G9828" s="1">
        <v>11.99</v>
      </c>
      <c r="H982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828">
        <f>Sales[[#This Row],[Total Inventory]]*Sales[[#This Row],[Sale_Price]]</f>
        <v>107.91</v>
      </c>
    </row>
    <row r="9829" spans="1:9" x14ac:dyDescent="0.25">
      <c r="A9829">
        <v>85480</v>
      </c>
      <c r="B9829" t="str">
        <f>INDEX( Table3[],MATCH(Sales[[#This Row],[Category]],Table3[Category],0),1)</f>
        <v>WINE</v>
      </c>
      <c r="C9829" t="s">
        <v>28</v>
      </c>
      <c r="D9829" t="s">
        <v>8710</v>
      </c>
      <c r="E9829" t="s">
        <v>23</v>
      </c>
      <c r="F9829">
        <v>402</v>
      </c>
      <c r="G9829" s="1">
        <v>8.99</v>
      </c>
      <c r="H9829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9829">
        <f>Sales[[#This Row],[Total Inventory]]*Sales[[#This Row],[Sale_Price]]</f>
        <v>2890.38</v>
      </c>
    </row>
    <row r="9830" spans="1:9" x14ac:dyDescent="0.25">
      <c r="A9830">
        <v>40527</v>
      </c>
      <c r="B9830" t="str">
        <f>INDEX( Table3[],MATCH(Sales[[#This Row],[Category]],Table3[Category],0),1)</f>
        <v>WINE</v>
      </c>
      <c r="C9830" t="s">
        <v>61</v>
      </c>
      <c r="D9830" t="s">
        <v>9229</v>
      </c>
      <c r="E9830" t="s">
        <v>10</v>
      </c>
      <c r="F9830">
        <v>28</v>
      </c>
      <c r="G9830" s="1">
        <v>83.99</v>
      </c>
      <c r="H9830">
        <f>IF(INDEX(Sale_Promotions[[Code]:[Sale Price]],MATCH(Sales[[#This Row],[Code]],Sale_Promotions[Code],0),2)=0,Sales[[#This Row],[Price]],INDEX(Sale_Promotions[[Code]:[Sale Price]],MATCH(Sales[[#This Row],[Code]],Sale_Promotions[Code],0),2))</f>
        <v>83.99</v>
      </c>
      <c r="I9830">
        <f>Sales[[#This Row],[Total Inventory]]*Sales[[#This Row],[Sale_Price]]</f>
        <v>2351.7199999999998</v>
      </c>
    </row>
    <row r="9831" spans="1:9" x14ac:dyDescent="0.25">
      <c r="A9831">
        <v>336791</v>
      </c>
      <c r="B9831" t="str">
        <f>INDEX( Table3[],MATCH(Sales[[#This Row],[Category]],Table3[Category],0),1)</f>
        <v>WINE</v>
      </c>
      <c r="C9831" t="s">
        <v>85</v>
      </c>
      <c r="D9831" t="s">
        <v>9230</v>
      </c>
      <c r="E9831" t="s">
        <v>10</v>
      </c>
      <c r="F9831">
        <v>0</v>
      </c>
      <c r="G9831" s="1">
        <v>7.99</v>
      </c>
      <c r="H9831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9831">
        <f>Sales[[#This Row],[Total Inventory]]*Sales[[#This Row],[Sale_Price]]</f>
        <v>0</v>
      </c>
    </row>
    <row r="9832" spans="1:9" x14ac:dyDescent="0.25">
      <c r="A9832">
        <v>324277</v>
      </c>
      <c r="B9832" t="str">
        <f>INDEX( Table3[],MATCH(Sales[[#This Row],[Category]],Table3[Category],0),1)</f>
        <v>WINE</v>
      </c>
      <c r="C9832" t="s">
        <v>83</v>
      </c>
      <c r="D9832" t="s">
        <v>9231</v>
      </c>
      <c r="E9832" t="s">
        <v>244</v>
      </c>
      <c r="F9832">
        <v>14</v>
      </c>
      <c r="G9832" s="1">
        <v>2.19</v>
      </c>
      <c r="H9832">
        <f>IF(INDEX(Sale_Promotions[[Code]:[Sale Price]],MATCH(Sales[[#This Row],[Code]],Sale_Promotions[Code],0),2)=0,Sales[[#This Row],[Price]],INDEX(Sale_Promotions[[Code]:[Sale Price]],MATCH(Sales[[#This Row],[Code]],Sale_Promotions[Code],0),2))</f>
        <v>2.19</v>
      </c>
      <c r="I9832">
        <f>Sales[[#This Row],[Total Inventory]]*Sales[[#This Row],[Sale_Price]]</f>
        <v>30.66</v>
      </c>
    </row>
    <row r="9833" spans="1:9" x14ac:dyDescent="0.25">
      <c r="A9833">
        <v>85424</v>
      </c>
      <c r="B9833" t="str">
        <f>INDEX( Table3[],MATCH(Sales[[#This Row],[Category]],Table3[Category],0),1)</f>
        <v>WINE</v>
      </c>
      <c r="C9833" t="s">
        <v>163</v>
      </c>
      <c r="D9833" t="s">
        <v>9232</v>
      </c>
      <c r="E9833" t="s">
        <v>10</v>
      </c>
      <c r="F9833">
        <v>280</v>
      </c>
      <c r="G9833" s="1">
        <v>10.99</v>
      </c>
      <c r="H983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833">
        <f>Sales[[#This Row],[Total Inventory]]*Sales[[#This Row],[Sale_Price]]</f>
        <v>3077.2000000000003</v>
      </c>
    </row>
    <row r="9834" spans="1:9" x14ac:dyDescent="0.25">
      <c r="A9834">
        <v>30094</v>
      </c>
      <c r="B9834" t="str">
        <f>INDEX( Table3[],MATCH(Sales[[#This Row],[Category]],Table3[Category],0),1)</f>
        <v>BEER</v>
      </c>
      <c r="C9834" t="s">
        <v>11</v>
      </c>
      <c r="D9834" t="s">
        <v>9233</v>
      </c>
      <c r="E9834" t="s">
        <v>13</v>
      </c>
      <c r="F9834">
        <v>0</v>
      </c>
      <c r="G9834" s="1">
        <v>8.73</v>
      </c>
      <c r="H9834">
        <f>IF(INDEX(Sale_Promotions[[Code]:[Sale Price]],MATCH(Sales[[#This Row],[Code]],Sale_Promotions[Code],0),2)=0,Sales[[#This Row],[Price]],INDEX(Sale_Promotions[[Code]:[Sale Price]],MATCH(Sales[[#This Row],[Code]],Sale_Promotions[Code],0),2))</f>
        <v>8.73</v>
      </c>
      <c r="I9834">
        <f>Sales[[#This Row],[Total Inventory]]*Sales[[#This Row],[Sale_Price]]</f>
        <v>0</v>
      </c>
    </row>
    <row r="9835" spans="1:9" x14ac:dyDescent="0.25">
      <c r="A9835">
        <v>59781</v>
      </c>
      <c r="B9835" t="e">
        <f>INDEX( Table3[],MATCH(Sales[[#This Row],[Category]],Table3[Category],0),1)</f>
        <v>#N/A</v>
      </c>
      <c r="D9835" t="s">
        <v>9234</v>
      </c>
      <c r="E9835" t="s">
        <v>10</v>
      </c>
      <c r="F9835">
        <v>-95</v>
      </c>
      <c r="G9835" s="1">
        <v>0.25</v>
      </c>
      <c r="H9835">
        <f>IF(INDEX(Sale_Promotions[[Code]:[Sale Price]],MATCH(Sales[[#This Row],[Code]],Sale_Promotions[Code],0),2)=0,Sales[[#This Row],[Price]],INDEX(Sale_Promotions[[Code]:[Sale Price]],MATCH(Sales[[#This Row],[Code]],Sale_Promotions[Code],0),2))</f>
        <v>0.25</v>
      </c>
      <c r="I9835">
        <f>Sales[[#This Row],[Total Inventory]]*Sales[[#This Row],[Sale_Price]]</f>
        <v>-23.75</v>
      </c>
    </row>
    <row r="9836" spans="1:9" x14ac:dyDescent="0.25">
      <c r="A9836">
        <v>98000</v>
      </c>
      <c r="B9836" t="str">
        <f>INDEX( Table3[],MATCH(Sales[[#This Row],[Category]],Table3[Category],0),1)</f>
        <v>BEER</v>
      </c>
      <c r="C9836" t="s">
        <v>11</v>
      </c>
      <c r="D9836" t="s">
        <v>9235</v>
      </c>
      <c r="E9836" t="s">
        <v>25</v>
      </c>
      <c r="F9836">
        <v>546</v>
      </c>
      <c r="G9836" s="1">
        <v>1.67</v>
      </c>
      <c r="H9836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9836">
        <f>Sales[[#This Row],[Total Inventory]]*Sales[[#This Row],[Sale_Price]]</f>
        <v>911.81999999999994</v>
      </c>
    </row>
    <row r="9837" spans="1:9" x14ac:dyDescent="0.25">
      <c r="A9837">
        <v>344471</v>
      </c>
      <c r="B9837" t="str">
        <f>INDEX( Table3[],MATCH(Sales[[#This Row],[Category]],Table3[Category],0),1)</f>
        <v>LIQUOR</v>
      </c>
      <c r="C9837" t="s">
        <v>245</v>
      </c>
      <c r="D9837" t="s">
        <v>9236</v>
      </c>
      <c r="E9837" t="s">
        <v>10</v>
      </c>
      <c r="F9837">
        <v>58</v>
      </c>
      <c r="G9837" s="1">
        <v>55.99</v>
      </c>
      <c r="H9837">
        <f>IF(INDEX(Sale_Promotions[[Code]:[Sale Price]],MATCH(Sales[[#This Row],[Code]],Sale_Promotions[Code],0),2)=0,Sales[[#This Row],[Price]],INDEX(Sale_Promotions[[Code]:[Sale Price]],MATCH(Sales[[#This Row],[Code]],Sale_Promotions[Code],0),2))</f>
        <v>55.99</v>
      </c>
      <c r="I9837">
        <f>Sales[[#This Row],[Total Inventory]]*Sales[[#This Row],[Sale_Price]]</f>
        <v>3247.42</v>
      </c>
    </row>
    <row r="9838" spans="1:9" x14ac:dyDescent="0.25">
      <c r="A9838">
        <v>342117</v>
      </c>
      <c r="B9838" t="str">
        <f>INDEX( Table3[],MATCH(Sales[[#This Row],[Category]],Table3[Category],0),1)</f>
        <v>LIQUOR</v>
      </c>
      <c r="C9838" t="s">
        <v>37</v>
      </c>
      <c r="D9838" t="s">
        <v>7705</v>
      </c>
      <c r="E9838" t="s">
        <v>16</v>
      </c>
      <c r="F9838">
        <v>201</v>
      </c>
      <c r="G9838" s="1">
        <v>25.99</v>
      </c>
      <c r="H9838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9838">
        <f>Sales[[#This Row],[Total Inventory]]*Sales[[#This Row],[Sale_Price]]</f>
        <v>4620.99</v>
      </c>
    </row>
    <row r="9839" spans="1:9" x14ac:dyDescent="0.25">
      <c r="A9839">
        <v>341995</v>
      </c>
      <c r="B9839" t="str">
        <f>INDEX( Table3[],MATCH(Sales[[#This Row],[Category]],Table3[Category],0),1)</f>
        <v>WINE</v>
      </c>
      <c r="C9839" t="s">
        <v>85</v>
      </c>
      <c r="D9839" t="s">
        <v>9237</v>
      </c>
      <c r="E9839" t="s">
        <v>3270</v>
      </c>
      <c r="F9839">
        <v>14</v>
      </c>
      <c r="G9839" s="1">
        <v>28.99</v>
      </c>
      <c r="H9839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9839">
        <f>Sales[[#This Row],[Total Inventory]]*Sales[[#This Row],[Sale_Price]]</f>
        <v>405.85999999999996</v>
      </c>
    </row>
    <row r="9840" spans="1:9" x14ac:dyDescent="0.25">
      <c r="A9840">
        <v>71750</v>
      </c>
      <c r="B9840" t="str">
        <f>INDEX( Table3[],MATCH(Sales[[#This Row],[Category]],Table3[Category],0),1)</f>
        <v>LIQUOR</v>
      </c>
      <c r="C9840" t="s">
        <v>37</v>
      </c>
      <c r="D9840" t="s">
        <v>9238</v>
      </c>
      <c r="E9840" t="s">
        <v>16</v>
      </c>
      <c r="F9840">
        <v>254</v>
      </c>
      <c r="G9840" s="1">
        <v>24.99</v>
      </c>
      <c r="H9840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9840">
        <f>Sales[[#This Row],[Total Inventory]]*Sales[[#This Row],[Sale_Price]]</f>
        <v>6347.46</v>
      </c>
    </row>
    <row r="9841" spans="1:9" x14ac:dyDescent="0.25">
      <c r="A9841">
        <v>72441</v>
      </c>
      <c r="B9841" t="str">
        <f>INDEX( Table3[],MATCH(Sales[[#This Row],[Category]],Table3[Category],0),1)</f>
        <v>LIQUOR</v>
      </c>
      <c r="C9841" t="s">
        <v>14</v>
      </c>
      <c r="D9841" t="s">
        <v>9239</v>
      </c>
      <c r="E9841" t="s">
        <v>10</v>
      </c>
      <c r="F9841">
        <v>9</v>
      </c>
      <c r="G9841" s="1">
        <v>649.99</v>
      </c>
      <c r="H9841">
        <f>IF(INDEX(Sale_Promotions[[Code]:[Sale Price]],MATCH(Sales[[#This Row],[Code]],Sale_Promotions[Code],0),2)=0,Sales[[#This Row],[Price]],INDEX(Sale_Promotions[[Code]:[Sale Price]],MATCH(Sales[[#This Row],[Code]],Sale_Promotions[Code],0),2))</f>
        <v>649.99</v>
      </c>
      <c r="I9841">
        <f>Sales[[#This Row],[Total Inventory]]*Sales[[#This Row],[Sale_Price]]</f>
        <v>5849.91</v>
      </c>
    </row>
    <row r="9842" spans="1:9" x14ac:dyDescent="0.25">
      <c r="A9842">
        <v>77321</v>
      </c>
      <c r="B9842" t="str">
        <f>INDEX( Table3[],MATCH(Sales[[#This Row],[Category]],Table3[Category],0),1)</f>
        <v>WINE</v>
      </c>
      <c r="C9842" t="s">
        <v>28</v>
      </c>
      <c r="D9842" t="s">
        <v>9240</v>
      </c>
      <c r="E9842" t="s">
        <v>10</v>
      </c>
      <c r="F9842">
        <v>0</v>
      </c>
      <c r="G9842" s="1">
        <v>6.79</v>
      </c>
      <c r="H9842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9842">
        <f>Sales[[#This Row],[Total Inventory]]*Sales[[#This Row],[Sale_Price]]</f>
        <v>0</v>
      </c>
    </row>
    <row r="9843" spans="1:9" x14ac:dyDescent="0.25">
      <c r="A9843">
        <v>40320</v>
      </c>
      <c r="B9843" t="str">
        <f>INDEX( Table3[],MATCH(Sales[[#This Row],[Category]],Table3[Category],0),1)</f>
        <v>LIQUOR</v>
      </c>
      <c r="C9843" t="s">
        <v>37</v>
      </c>
      <c r="D9843" t="s">
        <v>9241</v>
      </c>
      <c r="E9843" t="s">
        <v>10</v>
      </c>
      <c r="F9843">
        <v>77</v>
      </c>
      <c r="G9843" s="1">
        <v>29.99</v>
      </c>
      <c r="H9843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9843">
        <f>Sales[[#This Row],[Total Inventory]]*Sales[[#This Row],[Sale_Price]]</f>
        <v>2309.23</v>
      </c>
    </row>
    <row r="9844" spans="1:9" x14ac:dyDescent="0.25">
      <c r="A9844">
        <v>78151</v>
      </c>
      <c r="B9844" t="str">
        <f>INDEX( Table3[],MATCH(Sales[[#This Row],[Category]],Table3[Category],0),1)</f>
        <v>LIQUOR</v>
      </c>
      <c r="C9844" t="s">
        <v>26</v>
      </c>
      <c r="D9844" t="s">
        <v>9242</v>
      </c>
      <c r="E9844" t="s">
        <v>48</v>
      </c>
      <c r="F9844">
        <v>9</v>
      </c>
      <c r="G9844" s="1">
        <v>13.49</v>
      </c>
      <c r="H984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9844">
        <f>Sales[[#This Row],[Total Inventory]]*Sales[[#This Row],[Sale_Price]]</f>
        <v>80.91</v>
      </c>
    </row>
    <row r="9845" spans="1:9" x14ac:dyDescent="0.25">
      <c r="A9845">
        <v>36080</v>
      </c>
      <c r="B9845" t="str">
        <f>INDEX( Table3[],MATCH(Sales[[#This Row],[Category]],Table3[Category],0),1)</f>
        <v>LIQUOR</v>
      </c>
      <c r="C9845" t="s">
        <v>37</v>
      </c>
      <c r="D9845" t="s">
        <v>6348</v>
      </c>
      <c r="E9845" t="s">
        <v>449</v>
      </c>
      <c r="F9845">
        <v>3343</v>
      </c>
      <c r="G9845" s="1">
        <v>1.99</v>
      </c>
      <c r="H9845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9845">
        <f>Sales[[#This Row],[Total Inventory]]*Sales[[#This Row],[Sale_Price]]</f>
        <v>6652.57</v>
      </c>
    </row>
    <row r="9846" spans="1:9" x14ac:dyDescent="0.25">
      <c r="A9846">
        <v>307222</v>
      </c>
      <c r="B9846" t="str">
        <f>INDEX( Table3[],MATCH(Sales[[#This Row],[Category]],Table3[Category],0),1)</f>
        <v>WINE</v>
      </c>
      <c r="C9846" t="s">
        <v>28</v>
      </c>
      <c r="D9846" t="s">
        <v>9243</v>
      </c>
      <c r="E9846" t="s">
        <v>52</v>
      </c>
      <c r="F9846">
        <v>5</v>
      </c>
      <c r="G9846" s="1">
        <v>4.99</v>
      </c>
      <c r="H9846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9846">
        <f>Sales[[#This Row],[Total Inventory]]*Sales[[#This Row],[Sale_Price]]</f>
        <v>24.950000000000003</v>
      </c>
    </row>
    <row r="9847" spans="1:9" x14ac:dyDescent="0.25">
      <c r="A9847">
        <v>156515</v>
      </c>
      <c r="B9847" t="str">
        <f>INDEX( Table3[],MATCH(Sales[[#This Row],[Category]],Table3[Category],0),1)</f>
        <v>WINE</v>
      </c>
      <c r="C9847" t="s">
        <v>61</v>
      </c>
      <c r="D9847" t="s">
        <v>9244</v>
      </c>
      <c r="E9847" t="s">
        <v>10</v>
      </c>
      <c r="F9847">
        <v>25</v>
      </c>
      <c r="G9847" s="1">
        <v>45.99</v>
      </c>
      <c r="H9847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9847">
        <f>Sales[[#This Row],[Total Inventory]]*Sales[[#This Row],[Sale_Price]]</f>
        <v>1149.75</v>
      </c>
    </row>
    <row r="9848" spans="1:9" x14ac:dyDescent="0.25">
      <c r="A9848">
        <v>70553</v>
      </c>
      <c r="B9848" t="str">
        <f>INDEX( Table3[],MATCH(Sales[[#This Row],[Category]],Table3[Category],0),1)</f>
        <v>LIQUOR</v>
      </c>
      <c r="C9848" t="s">
        <v>14</v>
      </c>
      <c r="D9848" t="s">
        <v>9245</v>
      </c>
      <c r="E9848" t="s">
        <v>10</v>
      </c>
      <c r="F9848">
        <v>1</v>
      </c>
      <c r="G9848" s="1">
        <v>2429.9899999999998</v>
      </c>
      <c r="H9848">
        <f>IF(INDEX(Sale_Promotions[[Code]:[Sale Price]],MATCH(Sales[[#This Row],[Code]],Sale_Promotions[Code],0),2)=0,Sales[[#This Row],[Price]],INDEX(Sale_Promotions[[Code]:[Sale Price]],MATCH(Sales[[#This Row],[Code]],Sale_Promotions[Code],0),2))</f>
        <v>2429.9899999999998</v>
      </c>
      <c r="I9848">
        <f>Sales[[#This Row],[Total Inventory]]*Sales[[#This Row],[Sale_Price]]</f>
        <v>2429.9899999999998</v>
      </c>
    </row>
    <row r="9849" spans="1:9" x14ac:dyDescent="0.25">
      <c r="A9849">
        <v>86975</v>
      </c>
      <c r="B9849" t="str">
        <f>INDEX( Table3[],MATCH(Sales[[#This Row],[Category]],Table3[Category],0),1)</f>
        <v>WINE</v>
      </c>
      <c r="C9849" t="s">
        <v>61</v>
      </c>
      <c r="D9849" t="s">
        <v>2473</v>
      </c>
      <c r="E9849" t="s">
        <v>10</v>
      </c>
      <c r="F9849">
        <v>289</v>
      </c>
      <c r="G9849" s="1">
        <v>14.99</v>
      </c>
      <c r="H9849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9849">
        <f>Sales[[#This Row],[Total Inventory]]*Sales[[#This Row],[Sale_Price]]</f>
        <v>4187.6099999999997</v>
      </c>
    </row>
    <row r="9850" spans="1:9" x14ac:dyDescent="0.25">
      <c r="A9850">
        <v>426130</v>
      </c>
      <c r="B9850" t="str">
        <f>INDEX( Table3[],MATCH(Sales[[#This Row],[Category]],Table3[Category],0),1)</f>
        <v>WINE</v>
      </c>
      <c r="C9850" t="s">
        <v>61</v>
      </c>
      <c r="D9850" t="s">
        <v>9246</v>
      </c>
      <c r="E9850" t="s">
        <v>10</v>
      </c>
      <c r="F9850">
        <v>0</v>
      </c>
      <c r="G9850" s="1">
        <v>22.99</v>
      </c>
      <c r="H9850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9850">
        <f>Sales[[#This Row],[Total Inventory]]*Sales[[#This Row],[Sale_Price]]</f>
        <v>0</v>
      </c>
    </row>
    <row r="9851" spans="1:9" x14ac:dyDescent="0.25">
      <c r="A9851">
        <v>307208</v>
      </c>
      <c r="B9851" t="str">
        <f>INDEX( Table3[],MATCH(Sales[[#This Row],[Category]],Table3[Category],0),1)</f>
        <v>WINE</v>
      </c>
      <c r="C9851" t="s">
        <v>61</v>
      </c>
      <c r="D9851" t="s">
        <v>9247</v>
      </c>
      <c r="E9851" t="s">
        <v>52</v>
      </c>
      <c r="F9851">
        <v>0</v>
      </c>
      <c r="G9851" s="1">
        <v>4.99</v>
      </c>
      <c r="H9851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9851">
        <f>Sales[[#This Row],[Total Inventory]]*Sales[[#This Row],[Sale_Price]]</f>
        <v>0</v>
      </c>
    </row>
    <row r="9852" spans="1:9" x14ac:dyDescent="0.25">
      <c r="A9852">
        <v>325979</v>
      </c>
      <c r="B9852" t="str">
        <f>INDEX( Table3[],MATCH(Sales[[#This Row],[Category]],Table3[Category],0),1)</f>
        <v>WINE</v>
      </c>
      <c r="C9852" t="s">
        <v>28</v>
      </c>
      <c r="D9852" t="s">
        <v>9248</v>
      </c>
      <c r="E9852" t="s">
        <v>10</v>
      </c>
      <c r="F9852">
        <v>5</v>
      </c>
      <c r="G9852" s="1">
        <v>10.99</v>
      </c>
      <c r="H985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852">
        <f>Sales[[#This Row],[Total Inventory]]*Sales[[#This Row],[Sale_Price]]</f>
        <v>54.95</v>
      </c>
    </row>
    <row r="9853" spans="1:9" x14ac:dyDescent="0.25">
      <c r="A9853">
        <v>326601</v>
      </c>
      <c r="B9853" t="str">
        <f>INDEX( Table3[],MATCH(Sales[[#This Row],[Category]],Table3[Category],0),1)</f>
        <v>WINE</v>
      </c>
      <c r="C9853" t="s">
        <v>61</v>
      </c>
      <c r="D9853" t="s">
        <v>9249</v>
      </c>
      <c r="E9853" t="s">
        <v>10</v>
      </c>
      <c r="F9853">
        <v>63</v>
      </c>
      <c r="G9853" s="1">
        <v>52.99</v>
      </c>
      <c r="H9853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9853">
        <f>Sales[[#This Row],[Total Inventory]]*Sales[[#This Row],[Sale_Price]]</f>
        <v>3338.3700000000003</v>
      </c>
    </row>
    <row r="9854" spans="1:9" x14ac:dyDescent="0.25">
      <c r="A9854">
        <v>72230</v>
      </c>
      <c r="B9854" t="str">
        <f>INDEX( Table3[],MATCH(Sales[[#This Row],[Category]],Table3[Category],0),1)</f>
        <v>WINE</v>
      </c>
      <c r="C9854" t="s">
        <v>163</v>
      </c>
      <c r="D9854" t="s">
        <v>9250</v>
      </c>
      <c r="E9854" t="s">
        <v>10</v>
      </c>
      <c r="F9854">
        <v>258</v>
      </c>
      <c r="G9854" s="1">
        <v>8.99</v>
      </c>
      <c r="H9854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9854">
        <f>Sales[[#This Row],[Total Inventory]]*Sales[[#This Row],[Sale_Price]]</f>
        <v>2113.02</v>
      </c>
    </row>
    <row r="9855" spans="1:9" x14ac:dyDescent="0.25">
      <c r="A9855">
        <v>45089</v>
      </c>
      <c r="B9855" t="str">
        <f>INDEX( Table3[],MATCH(Sales[[#This Row],[Category]],Table3[Category],0),1)</f>
        <v>WINE</v>
      </c>
      <c r="C9855" t="s">
        <v>85</v>
      </c>
      <c r="D9855" t="s">
        <v>9251</v>
      </c>
      <c r="E9855" t="s">
        <v>332</v>
      </c>
      <c r="F9855">
        <v>0</v>
      </c>
      <c r="G9855" s="1">
        <v>38.99</v>
      </c>
      <c r="H9855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9855">
        <f>Sales[[#This Row],[Total Inventory]]*Sales[[#This Row],[Sale_Price]]</f>
        <v>0</v>
      </c>
    </row>
    <row r="9856" spans="1:9" x14ac:dyDescent="0.25">
      <c r="A9856">
        <v>13757</v>
      </c>
      <c r="B9856" t="str">
        <f>INDEX( Table3[],MATCH(Sales[[#This Row],[Category]],Table3[Category],0),1)</f>
        <v>WINE</v>
      </c>
      <c r="C9856" t="s">
        <v>83</v>
      </c>
      <c r="D9856" t="s">
        <v>9252</v>
      </c>
      <c r="E9856" t="s">
        <v>10</v>
      </c>
      <c r="F9856">
        <v>114</v>
      </c>
      <c r="G9856" s="1">
        <v>11.99</v>
      </c>
      <c r="H9856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9856">
        <f>Sales[[#This Row],[Total Inventory]]*Sales[[#This Row],[Sale_Price]]</f>
        <v>967.86</v>
      </c>
    </row>
    <row r="9857" spans="1:9" x14ac:dyDescent="0.25">
      <c r="A9857">
        <v>330261</v>
      </c>
      <c r="B9857" t="str">
        <f>INDEX( Table3[],MATCH(Sales[[#This Row],[Category]],Table3[Category],0),1)</f>
        <v>WINE</v>
      </c>
      <c r="C9857" t="s">
        <v>31</v>
      </c>
      <c r="D9857" t="s">
        <v>9253</v>
      </c>
      <c r="E9857" t="s">
        <v>10</v>
      </c>
      <c r="F9857">
        <v>183</v>
      </c>
      <c r="G9857" s="1">
        <v>15.49</v>
      </c>
      <c r="H9857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9857">
        <f>Sales[[#This Row],[Total Inventory]]*Sales[[#This Row],[Sale_Price]]</f>
        <v>2834.67</v>
      </c>
    </row>
    <row r="9858" spans="1:9" x14ac:dyDescent="0.25">
      <c r="A9858">
        <v>173002</v>
      </c>
      <c r="B9858" t="str">
        <f>INDEX( Table3[],MATCH(Sales[[#This Row],[Category]],Table3[Category],0),1)</f>
        <v>WINE</v>
      </c>
      <c r="C9858" t="s">
        <v>41</v>
      </c>
      <c r="D9858" t="s">
        <v>9254</v>
      </c>
      <c r="E9858" t="s">
        <v>10</v>
      </c>
      <c r="F9858">
        <v>0</v>
      </c>
      <c r="G9858" s="1">
        <v>10.49</v>
      </c>
      <c r="H9858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9858">
        <f>Sales[[#This Row],[Total Inventory]]*Sales[[#This Row],[Sale_Price]]</f>
        <v>0</v>
      </c>
    </row>
    <row r="9859" spans="1:9" x14ac:dyDescent="0.25">
      <c r="A9859">
        <v>331943</v>
      </c>
      <c r="B9859" t="str">
        <f>INDEX( Table3[],MATCH(Sales[[#This Row],[Category]],Table3[Category],0),1)</f>
        <v>WINE</v>
      </c>
      <c r="C9859" t="s">
        <v>28</v>
      </c>
      <c r="D9859" t="s">
        <v>9255</v>
      </c>
      <c r="E9859" t="s">
        <v>10</v>
      </c>
      <c r="F9859">
        <v>0</v>
      </c>
      <c r="G9859" s="1">
        <v>17.489999999999998</v>
      </c>
      <c r="H9859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9859">
        <f>Sales[[#This Row],[Total Inventory]]*Sales[[#This Row],[Sale_Price]]</f>
        <v>0</v>
      </c>
    </row>
    <row r="9860" spans="1:9" x14ac:dyDescent="0.25">
      <c r="A9860">
        <v>304426</v>
      </c>
      <c r="B9860" t="str">
        <f>INDEX( Table3[],MATCH(Sales[[#This Row],[Category]],Table3[Category],0),1)</f>
        <v>WINE</v>
      </c>
      <c r="C9860" t="s">
        <v>28</v>
      </c>
      <c r="D9860" t="s">
        <v>9256</v>
      </c>
      <c r="E9860" t="s">
        <v>10</v>
      </c>
      <c r="F9860">
        <v>47</v>
      </c>
      <c r="G9860" s="1">
        <v>10.49</v>
      </c>
      <c r="H9860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9860">
        <f>Sales[[#This Row],[Total Inventory]]*Sales[[#This Row],[Sale_Price]]</f>
        <v>328.53000000000003</v>
      </c>
    </row>
    <row r="9861" spans="1:9" x14ac:dyDescent="0.25">
      <c r="A9861">
        <v>300070</v>
      </c>
      <c r="B9861" t="str">
        <f>INDEX( Table3[],MATCH(Sales[[#This Row],[Category]],Table3[Category],0),1)</f>
        <v>WINE</v>
      </c>
      <c r="C9861" t="s">
        <v>189</v>
      </c>
      <c r="D9861" t="s">
        <v>9257</v>
      </c>
      <c r="E9861" t="s">
        <v>10</v>
      </c>
      <c r="F9861">
        <v>7</v>
      </c>
      <c r="G9861" s="1">
        <v>15.99</v>
      </c>
      <c r="H986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861">
        <f>Sales[[#This Row],[Total Inventory]]*Sales[[#This Row],[Sale_Price]]</f>
        <v>83.93</v>
      </c>
    </row>
    <row r="9862" spans="1:9" x14ac:dyDescent="0.25">
      <c r="A9862">
        <v>22935</v>
      </c>
      <c r="B9862" t="str">
        <f>INDEX( Table3[],MATCH(Sales[[#This Row],[Category]],Table3[Category],0),1)</f>
        <v>BEER</v>
      </c>
      <c r="C9862" t="s">
        <v>11</v>
      </c>
      <c r="D9862" t="s">
        <v>2495</v>
      </c>
      <c r="E9862" t="s">
        <v>25</v>
      </c>
      <c r="F9862">
        <v>11</v>
      </c>
      <c r="G9862" s="1">
        <v>27.93</v>
      </c>
      <c r="H9862">
        <f>IF(INDEX(Sale_Promotions[[Code]:[Sale Price]],MATCH(Sales[[#This Row],[Code]],Sale_Promotions[Code],0),2)=0,Sales[[#This Row],[Price]],INDEX(Sale_Promotions[[Code]:[Sale Price]],MATCH(Sales[[#This Row],[Code]],Sale_Promotions[Code],0),2))</f>
        <v>27.93</v>
      </c>
      <c r="I9862">
        <f>Sales[[#This Row],[Total Inventory]]*Sales[[#This Row],[Sale_Price]]</f>
        <v>307.23</v>
      </c>
    </row>
    <row r="9863" spans="1:9" x14ac:dyDescent="0.25">
      <c r="A9863">
        <v>47583</v>
      </c>
      <c r="B9863" t="str">
        <f>INDEX( Table3[],MATCH(Sales[[#This Row],[Category]],Table3[Category],0),1)</f>
        <v>LIQUOR</v>
      </c>
      <c r="C9863" t="s">
        <v>175</v>
      </c>
      <c r="D9863" t="s">
        <v>9258</v>
      </c>
      <c r="E9863" t="s">
        <v>10</v>
      </c>
      <c r="F9863">
        <v>49</v>
      </c>
      <c r="G9863" s="1">
        <v>45.99</v>
      </c>
      <c r="H9863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9863">
        <f>Sales[[#This Row],[Total Inventory]]*Sales[[#This Row],[Sale_Price]]</f>
        <v>2253.5100000000002</v>
      </c>
    </row>
    <row r="9864" spans="1:9" x14ac:dyDescent="0.25">
      <c r="A9864">
        <v>56936</v>
      </c>
      <c r="B9864" t="str">
        <f>INDEX( Table3[],MATCH(Sales[[#This Row],[Category]],Table3[Category],0),1)</f>
        <v>WINE</v>
      </c>
      <c r="C9864" t="s">
        <v>61</v>
      </c>
      <c r="D9864" t="s">
        <v>9259</v>
      </c>
      <c r="E9864" t="s">
        <v>10</v>
      </c>
      <c r="F9864">
        <v>390</v>
      </c>
      <c r="G9864" s="1">
        <v>18.989999999999998</v>
      </c>
      <c r="H9864">
        <f>IF(INDEX(Sale_Promotions[[Code]:[Sale Price]],MATCH(Sales[[#This Row],[Code]],Sale_Promotions[Code],0),2)=0,Sales[[#This Row],[Price]],INDEX(Sale_Promotions[[Code]:[Sale Price]],MATCH(Sales[[#This Row],[Code]],Sale_Promotions[Code],0),2))</f>
        <v>18.09</v>
      </c>
      <c r="I9864">
        <f>Sales[[#This Row],[Total Inventory]]*Sales[[#This Row],[Sale_Price]]</f>
        <v>7055.1</v>
      </c>
    </row>
    <row r="9865" spans="1:9" x14ac:dyDescent="0.25">
      <c r="A9865">
        <v>302562</v>
      </c>
      <c r="B9865" t="str">
        <f>INDEX( Table3[],MATCH(Sales[[#This Row],[Category]],Table3[Category],0),1)</f>
        <v>WINE</v>
      </c>
      <c r="C9865" t="s">
        <v>8</v>
      </c>
      <c r="D9865" t="s">
        <v>9260</v>
      </c>
      <c r="E9865" t="s">
        <v>10</v>
      </c>
      <c r="F9865">
        <v>3</v>
      </c>
      <c r="G9865" s="1">
        <v>8.59</v>
      </c>
      <c r="H9865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9865">
        <f>Sales[[#This Row],[Total Inventory]]*Sales[[#This Row],[Sale_Price]]</f>
        <v>19.47</v>
      </c>
    </row>
    <row r="9866" spans="1:9" x14ac:dyDescent="0.25">
      <c r="A9866">
        <v>41009</v>
      </c>
      <c r="B9866" t="str">
        <f>INDEX( Table3[],MATCH(Sales[[#This Row],[Category]],Table3[Category],0),1)</f>
        <v>WINE</v>
      </c>
      <c r="C9866" t="s">
        <v>53</v>
      </c>
      <c r="D9866" t="s">
        <v>7179</v>
      </c>
      <c r="E9866" t="s">
        <v>10</v>
      </c>
      <c r="F9866">
        <v>691</v>
      </c>
      <c r="G9866" s="1">
        <v>26.99</v>
      </c>
      <c r="H9866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9866">
        <f>Sales[[#This Row],[Total Inventory]]*Sales[[#This Row],[Sale_Price]]</f>
        <v>18650.09</v>
      </c>
    </row>
    <row r="9867" spans="1:9" x14ac:dyDescent="0.25">
      <c r="A9867">
        <v>23730</v>
      </c>
      <c r="B9867" t="str">
        <f>INDEX( Table3[],MATCH(Sales[[#This Row],[Category]],Table3[Category],0),1)</f>
        <v>BEER</v>
      </c>
      <c r="C9867" t="s">
        <v>11</v>
      </c>
      <c r="D9867" t="s">
        <v>9261</v>
      </c>
      <c r="E9867" t="s">
        <v>92</v>
      </c>
      <c r="F9867">
        <v>192</v>
      </c>
      <c r="G9867" s="1">
        <v>1.25</v>
      </c>
      <c r="H9867">
        <f>IF(INDEX(Sale_Promotions[[Code]:[Sale Price]],MATCH(Sales[[#This Row],[Code]],Sale_Promotions[Code],0),2)=0,Sales[[#This Row],[Price]],INDEX(Sale_Promotions[[Code]:[Sale Price]],MATCH(Sales[[#This Row],[Code]],Sale_Promotions[Code],0),2))</f>
        <v>1.25</v>
      </c>
      <c r="I9867">
        <f>Sales[[#This Row],[Total Inventory]]*Sales[[#This Row],[Sale_Price]]</f>
        <v>240</v>
      </c>
    </row>
    <row r="9868" spans="1:9" x14ac:dyDescent="0.25">
      <c r="A9868">
        <v>30026</v>
      </c>
      <c r="B9868" t="str">
        <f>INDEX( Table3[],MATCH(Sales[[#This Row],[Category]],Table3[Category],0),1)</f>
        <v>BEER</v>
      </c>
      <c r="C9868" t="s">
        <v>11</v>
      </c>
      <c r="D9868" t="s">
        <v>9262</v>
      </c>
      <c r="E9868" t="s">
        <v>13</v>
      </c>
      <c r="F9868">
        <v>0</v>
      </c>
      <c r="G9868" s="1">
        <v>7.15</v>
      </c>
      <c r="H9868">
        <f>IF(INDEX(Sale_Promotions[[Code]:[Sale Price]],MATCH(Sales[[#This Row],[Code]],Sale_Promotions[Code],0),2)=0,Sales[[#This Row],[Price]],INDEX(Sale_Promotions[[Code]:[Sale Price]],MATCH(Sales[[#This Row],[Code]],Sale_Promotions[Code],0),2))</f>
        <v>7.15</v>
      </c>
      <c r="I9868">
        <f>Sales[[#This Row],[Total Inventory]]*Sales[[#This Row],[Sale_Price]]</f>
        <v>0</v>
      </c>
    </row>
    <row r="9869" spans="1:9" x14ac:dyDescent="0.25">
      <c r="A9869">
        <v>86400</v>
      </c>
      <c r="B9869" t="str">
        <f>INDEX( Table3[],MATCH(Sales[[#This Row],[Category]],Table3[Category],0),1)</f>
        <v>WINE</v>
      </c>
      <c r="C9869" t="s">
        <v>17</v>
      </c>
      <c r="D9869" t="s">
        <v>9263</v>
      </c>
      <c r="E9869" t="s">
        <v>23</v>
      </c>
      <c r="F9869">
        <v>236</v>
      </c>
      <c r="G9869" s="1">
        <v>9.7899999999999991</v>
      </c>
      <c r="H9869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9869">
        <f>Sales[[#This Row],[Total Inventory]]*Sales[[#This Row],[Sale_Price]]</f>
        <v>2310.4399999999996</v>
      </c>
    </row>
    <row r="9870" spans="1:9" x14ac:dyDescent="0.25">
      <c r="A9870">
        <v>341445</v>
      </c>
      <c r="B9870" t="str">
        <f>INDEX( Table3[],MATCH(Sales[[#This Row],[Category]],Table3[Category],0),1)</f>
        <v>WINE</v>
      </c>
      <c r="C9870" t="s">
        <v>39</v>
      </c>
      <c r="D9870" t="s">
        <v>9264</v>
      </c>
      <c r="E9870" t="s">
        <v>10</v>
      </c>
      <c r="F9870">
        <v>0</v>
      </c>
      <c r="G9870" s="1">
        <v>12.99</v>
      </c>
      <c r="H9870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9870">
        <f>Sales[[#This Row],[Total Inventory]]*Sales[[#This Row],[Sale_Price]]</f>
        <v>0</v>
      </c>
    </row>
    <row r="9871" spans="1:9" x14ac:dyDescent="0.25">
      <c r="A9871">
        <v>399013</v>
      </c>
      <c r="B9871" t="str">
        <f>INDEX( Table3[],MATCH(Sales[[#This Row],[Category]],Table3[Category],0),1)</f>
        <v>WINE</v>
      </c>
      <c r="C9871" t="s">
        <v>242</v>
      </c>
      <c r="D9871" t="s">
        <v>9265</v>
      </c>
      <c r="E9871" t="s">
        <v>10</v>
      </c>
      <c r="F9871">
        <v>0</v>
      </c>
      <c r="G9871" s="1">
        <v>4.59</v>
      </c>
      <c r="H9871">
        <f>IF(INDEX(Sale_Promotions[[Code]:[Sale Price]],MATCH(Sales[[#This Row],[Code]],Sale_Promotions[Code],0),2)=0,Sales[[#This Row],[Price]],INDEX(Sale_Promotions[[Code]:[Sale Price]],MATCH(Sales[[#This Row],[Code]],Sale_Promotions[Code],0),2))</f>
        <v>4.59</v>
      </c>
      <c r="I9871">
        <f>Sales[[#This Row],[Total Inventory]]*Sales[[#This Row],[Sale_Price]]</f>
        <v>0</v>
      </c>
    </row>
    <row r="9872" spans="1:9" x14ac:dyDescent="0.25">
      <c r="A9872">
        <v>75521</v>
      </c>
      <c r="B9872" t="str">
        <f>INDEX( Table3[],MATCH(Sales[[#This Row],[Category]],Table3[Category],0),1)</f>
        <v>LIQUOR</v>
      </c>
      <c r="C9872" t="s">
        <v>26</v>
      </c>
      <c r="D9872" t="s">
        <v>9266</v>
      </c>
      <c r="E9872" t="s">
        <v>10</v>
      </c>
      <c r="F9872">
        <v>12</v>
      </c>
      <c r="G9872" s="1">
        <v>21.99</v>
      </c>
      <c r="H9872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9872">
        <f>Sales[[#This Row],[Total Inventory]]*Sales[[#This Row],[Sale_Price]]</f>
        <v>263.88</v>
      </c>
    </row>
    <row r="9873" spans="1:9" x14ac:dyDescent="0.25">
      <c r="A9873">
        <v>66010</v>
      </c>
      <c r="B9873" t="str">
        <f>INDEX( Table3[],MATCH(Sales[[#This Row],[Category]],Table3[Category],0),1)</f>
        <v>WINE</v>
      </c>
      <c r="C9873" t="s">
        <v>41</v>
      </c>
      <c r="D9873" t="s">
        <v>9267</v>
      </c>
      <c r="E9873" t="s">
        <v>23</v>
      </c>
      <c r="F9873">
        <v>248</v>
      </c>
      <c r="G9873" s="1">
        <v>15.99</v>
      </c>
      <c r="H9873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9873">
        <f>Sales[[#This Row],[Total Inventory]]*Sales[[#This Row],[Sale_Price]]</f>
        <v>3965.52</v>
      </c>
    </row>
    <row r="9874" spans="1:9" x14ac:dyDescent="0.25">
      <c r="A9874">
        <v>404039</v>
      </c>
      <c r="B9874" t="str">
        <f>INDEX( Table3[],MATCH(Sales[[#This Row],[Category]],Table3[Category],0),1)</f>
        <v>WINE</v>
      </c>
      <c r="C9874" t="s">
        <v>17</v>
      </c>
      <c r="D9874" t="s">
        <v>9268</v>
      </c>
      <c r="E9874" t="s">
        <v>10</v>
      </c>
      <c r="F9874">
        <v>7</v>
      </c>
      <c r="G9874" s="1">
        <v>11.99</v>
      </c>
      <c r="H987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874">
        <f>Sales[[#This Row],[Total Inventory]]*Sales[[#This Row],[Sale_Price]]</f>
        <v>83.93</v>
      </c>
    </row>
    <row r="9875" spans="1:9" x14ac:dyDescent="0.25">
      <c r="A9875">
        <v>428941</v>
      </c>
      <c r="B9875" t="str">
        <f>INDEX( Table3[],MATCH(Sales[[#This Row],[Category]],Table3[Category],0),1)</f>
        <v>WINE</v>
      </c>
      <c r="C9875" t="s">
        <v>31</v>
      </c>
      <c r="D9875" t="s">
        <v>9269</v>
      </c>
      <c r="E9875" t="s">
        <v>10</v>
      </c>
      <c r="F9875">
        <v>0</v>
      </c>
      <c r="G9875" s="1">
        <v>16.489999999999998</v>
      </c>
      <c r="H9875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9875">
        <f>Sales[[#This Row],[Total Inventory]]*Sales[[#This Row],[Sale_Price]]</f>
        <v>0</v>
      </c>
    </row>
    <row r="9876" spans="1:9" x14ac:dyDescent="0.25">
      <c r="A9876">
        <v>19208</v>
      </c>
      <c r="B9876" t="str">
        <f>INDEX( Table3[],MATCH(Sales[[#This Row],[Category]],Table3[Category],0),1)</f>
        <v>WINE</v>
      </c>
      <c r="C9876" t="s">
        <v>85</v>
      </c>
      <c r="D9876" t="s">
        <v>9270</v>
      </c>
      <c r="E9876" t="s">
        <v>10</v>
      </c>
      <c r="F9876">
        <v>0</v>
      </c>
      <c r="G9876" s="1">
        <v>20.99</v>
      </c>
      <c r="H9876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9876">
        <f>Sales[[#This Row],[Total Inventory]]*Sales[[#This Row],[Sale_Price]]</f>
        <v>0</v>
      </c>
    </row>
    <row r="9877" spans="1:9" x14ac:dyDescent="0.25">
      <c r="A9877">
        <v>313875</v>
      </c>
      <c r="B9877" t="str">
        <f>INDEX( Table3[],MATCH(Sales[[#This Row],[Category]],Table3[Category],0),1)</f>
        <v>LIQUOR</v>
      </c>
      <c r="C9877" t="s">
        <v>198</v>
      </c>
      <c r="D9877" t="s">
        <v>9271</v>
      </c>
      <c r="E9877" t="s">
        <v>10</v>
      </c>
      <c r="F9877">
        <v>77</v>
      </c>
      <c r="G9877" s="1">
        <v>29.99</v>
      </c>
      <c r="H9877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9877">
        <f>Sales[[#This Row],[Total Inventory]]*Sales[[#This Row],[Sale_Price]]</f>
        <v>2309.23</v>
      </c>
    </row>
    <row r="9878" spans="1:9" x14ac:dyDescent="0.25">
      <c r="A9878">
        <v>80314</v>
      </c>
      <c r="B9878" t="str">
        <f>INDEX( Table3[],MATCH(Sales[[#This Row],[Category]],Table3[Category],0),1)</f>
        <v>WINE</v>
      </c>
      <c r="C9878" t="s">
        <v>64</v>
      </c>
      <c r="D9878" t="s">
        <v>9272</v>
      </c>
      <c r="E9878" t="s">
        <v>332</v>
      </c>
      <c r="F9878">
        <v>71</v>
      </c>
      <c r="G9878" s="1">
        <v>18.489999999999998</v>
      </c>
      <c r="H9878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9878">
        <f>Sales[[#This Row],[Total Inventory]]*Sales[[#This Row],[Sale_Price]]</f>
        <v>1312.79</v>
      </c>
    </row>
    <row r="9879" spans="1:9" x14ac:dyDescent="0.25">
      <c r="A9879">
        <v>82556</v>
      </c>
      <c r="B9879" t="str">
        <f>INDEX( Table3[],MATCH(Sales[[#This Row],[Category]],Table3[Category],0),1)</f>
        <v>WINE</v>
      </c>
      <c r="C9879" t="s">
        <v>61</v>
      </c>
      <c r="D9879" t="s">
        <v>9273</v>
      </c>
      <c r="E9879" t="s">
        <v>10</v>
      </c>
      <c r="F9879">
        <v>6</v>
      </c>
      <c r="G9879" s="1">
        <v>10.49</v>
      </c>
      <c r="H9879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9879">
        <f>Sales[[#This Row],[Total Inventory]]*Sales[[#This Row],[Sale_Price]]</f>
        <v>62.94</v>
      </c>
    </row>
    <row r="9880" spans="1:9" x14ac:dyDescent="0.25">
      <c r="A9880">
        <v>96679</v>
      </c>
      <c r="B9880" t="str">
        <f>INDEX( Table3[],MATCH(Sales[[#This Row],[Category]],Table3[Category],0),1)</f>
        <v>BEER</v>
      </c>
      <c r="C9880" t="s">
        <v>11</v>
      </c>
      <c r="D9880" t="s">
        <v>9164</v>
      </c>
      <c r="E9880" t="s">
        <v>25</v>
      </c>
      <c r="F9880">
        <v>726</v>
      </c>
      <c r="G9880" s="1">
        <v>1.84</v>
      </c>
      <c r="H9880">
        <f>IF(INDEX(Sale_Promotions[[Code]:[Sale Price]],MATCH(Sales[[#This Row],[Code]],Sale_Promotions[Code],0),2)=0,Sales[[#This Row],[Price]],INDEX(Sale_Promotions[[Code]:[Sale Price]],MATCH(Sales[[#This Row],[Code]],Sale_Promotions[Code],0),2))</f>
        <v>1.84</v>
      </c>
      <c r="I9880">
        <f>Sales[[#This Row],[Total Inventory]]*Sales[[#This Row],[Sale_Price]]</f>
        <v>1335.8400000000001</v>
      </c>
    </row>
    <row r="9881" spans="1:9" x14ac:dyDescent="0.25">
      <c r="A9881">
        <v>81172</v>
      </c>
      <c r="B9881" t="str">
        <f>INDEX( Table3[],MATCH(Sales[[#This Row],[Category]],Table3[Category],0),1)</f>
        <v>WINE</v>
      </c>
      <c r="C9881" t="s">
        <v>85</v>
      </c>
      <c r="D9881" t="s">
        <v>9274</v>
      </c>
      <c r="E9881" t="s">
        <v>10</v>
      </c>
      <c r="F9881">
        <v>41</v>
      </c>
      <c r="G9881" s="1">
        <v>19.989999999999998</v>
      </c>
      <c r="H9881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9881">
        <f>Sales[[#This Row],[Total Inventory]]*Sales[[#This Row],[Sale_Price]]</f>
        <v>819.58999999999992</v>
      </c>
    </row>
    <row r="9882" spans="1:9" x14ac:dyDescent="0.25">
      <c r="A9882">
        <v>301741</v>
      </c>
      <c r="B9882" t="str">
        <f>INDEX( Table3[],MATCH(Sales[[#This Row],[Category]],Table3[Category],0),1)</f>
        <v>WINE</v>
      </c>
      <c r="C9882" t="s">
        <v>61</v>
      </c>
      <c r="D9882" t="s">
        <v>9275</v>
      </c>
      <c r="E9882" t="s">
        <v>10</v>
      </c>
      <c r="F9882">
        <v>0</v>
      </c>
      <c r="G9882" s="1">
        <v>11.99</v>
      </c>
      <c r="H988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882">
        <f>Sales[[#This Row],[Total Inventory]]*Sales[[#This Row],[Sale_Price]]</f>
        <v>0</v>
      </c>
    </row>
    <row r="9883" spans="1:9" x14ac:dyDescent="0.25">
      <c r="A9883">
        <v>335725</v>
      </c>
      <c r="B9883" t="str">
        <f>INDEX( Table3[],MATCH(Sales[[#This Row],[Category]],Table3[Category],0),1)</f>
        <v>LIQUOR</v>
      </c>
      <c r="C9883" t="s">
        <v>37</v>
      </c>
      <c r="D9883" t="s">
        <v>9276</v>
      </c>
      <c r="E9883" t="s">
        <v>10</v>
      </c>
      <c r="F9883">
        <v>32</v>
      </c>
      <c r="G9883" s="1">
        <v>16.989999999999998</v>
      </c>
      <c r="H9883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9883">
        <f>Sales[[#This Row],[Total Inventory]]*Sales[[#This Row],[Sale_Price]]</f>
        <v>543.67999999999995</v>
      </c>
    </row>
    <row r="9884" spans="1:9" x14ac:dyDescent="0.25">
      <c r="A9884">
        <v>346915</v>
      </c>
      <c r="B9884" t="str">
        <f>INDEX( Table3[],MATCH(Sales[[#This Row],[Category]],Table3[Category],0),1)</f>
        <v>LIQUOR</v>
      </c>
      <c r="C9884" t="s">
        <v>26</v>
      </c>
      <c r="D9884" t="s">
        <v>9277</v>
      </c>
      <c r="E9884" t="s">
        <v>10</v>
      </c>
      <c r="F9884">
        <v>34</v>
      </c>
      <c r="G9884" s="1">
        <v>15.99</v>
      </c>
      <c r="H988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9884">
        <f>Sales[[#This Row],[Total Inventory]]*Sales[[#This Row],[Sale_Price]]</f>
        <v>543.66</v>
      </c>
    </row>
    <row r="9885" spans="1:9" x14ac:dyDescent="0.25">
      <c r="A9885">
        <v>11840</v>
      </c>
      <c r="B9885" t="str">
        <f>INDEX( Table3[],MATCH(Sales[[#This Row],[Category]],Table3[Category],0),1)</f>
        <v>WINE</v>
      </c>
      <c r="C9885" t="s">
        <v>41</v>
      </c>
      <c r="D9885" t="s">
        <v>9278</v>
      </c>
      <c r="E9885" t="s">
        <v>10</v>
      </c>
      <c r="F9885">
        <v>128</v>
      </c>
      <c r="G9885" s="1">
        <v>12.49</v>
      </c>
      <c r="H9885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9885">
        <f>Sales[[#This Row],[Total Inventory]]*Sales[[#This Row],[Sale_Price]]</f>
        <v>1598.72</v>
      </c>
    </row>
    <row r="9886" spans="1:9" x14ac:dyDescent="0.25">
      <c r="A9886">
        <v>71149</v>
      </c>
      <c r="B9886" t="str">
        <f>INDEX( Table3[],MATCH(Sales[[#This Row],[Category]],Table3[Category],0),1)</f>
        <v>BEER</v>
      </c>
      <c r="C9886" t="s">
        <v>436</v>
      </c>
      <c r="D9886" t="s">
        <v>9279</v>
      </c>
      <c r="E9886" t="s">
        <v>10</v>
      </c>
      <c r="F9886">
        <v>124</v>
      </c>
      <c r="G9886" s="1">
        <v>47.99</v>
      </c>
      <c r="H9886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9886">
        <f>Sales[[#This Row],[Total Inventory]]*Sales[[#This Row],[Sale_Price]]</f>
        <v>5950.76</v>
      </c>
    </row>
    <row r="9887" spans="1:9" x14ac:dyDescent="0.25">
      <c r="A9887">
        <v>48187</v>
      </c>
      <c r="B9887" t="str">
        <f>INDEX( Table3[],MATCH(Sales[[#This Row],[Category]],Table3[Category],0),1)</f>
        <v>LIQUOR</v>
      </c>
      <c r="C9887" t="s">
        <v>26</v>
      </c>
      <c r="D9887" t="s">
        <v>615</v>
      </c>
      <c r="E9887" t="s">
        <v>133</v>
      </c>
      <c r="F9887">
        <v>10</v>
      </c>
      <c r="G9887" s="1">
        <v>39.99</v>
      </c>
      <c r="H9887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9887">
        <f>Sales[[#This Row],[Total Inventory]]*Sales[[#This Row],[Sale_Price]]</f>
        <v>399.90000000000003</v>
      </c>
    </row>
    <row r="9888" spans="1:9" x14ac:dyDescent="0.25">
      <c r="A9888">
        <v>27685</v>
      </c>
      <c r="B9888" t="str">
        <f>INDEX( Table3[],MATCH(Sales[[#This Row],[Category]],Table3[Category],0),1)</f>
        <v>LIQUOR</v>
      </c>
      <c r="C9888" t="s">
        <v>14</v>
      </c>
      <c r="D9888" t="s">
        <v>8757</v>
      </c>
      <c r="E9888" t="s">
        <v>16</v>
      </c>
      <c r="F9888">
        <v>173</v>
      </c>
      <c r="G9888" s="1">
        <v>33.99</v>
      </c>
      <c r="H9888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9888">
        <f>Sales[[#This Row],[Total Inventory]]*Sales[[#This Row],[Sale_Price]]</f>
        <v>5880.27</v>
      </c>
    </row>
    <row r="9889" spans="1:9" x14ac:dyDescent="0.25">
      <c r="A9889">
        <v>70713</v>
      </c>
      <c r="B9889" t="str">
        <f>INDEX( Table3[],MATCH(Sales[[#This Row],[Category]],Table3[Category],0),1)</f>
        <v>LIQUOR</v>
      </c>
      <c r="C9889" t="s">
        <v>198</v>
      </c>
      <c r="D9889" t="s">
        <v>9280</v>
      </c>
      <c r="E9889" t="s">
        <v>10</v>
      </c>
      <c r="F9889">
        <v>33</v>
      </c>
      <c r="G9889" s="1">
        <v>42.99</v>
      </c>
      <c r="H9889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9889">
        <f>Sales[[#This Row],[Total Inventory]]*Sales[[#This Row],[Sale_Price]]</f>
        <v>1418.67</v>
      </c>
    </row>
    <row r="9890" spans="1:9" x14ac:dyDescent="0.25">
      <c r="A9890">
        <v>41678</v>
      </c>
      <c r="B9890" t="str">
        <f>INDEX( Table3[],MATCH(Sales[[#This Row],[Category]],Table3[Category],0),1)</f>
        <v>WINE</v>
      </c>
      <c r="C9890" t="s">
        <v>61</v>
      </c>
      <c r="D9890" t="s">
        <v>9281</v>
      </c>
      <c r="E9890" t="s">
        <v>10</v>
      </c>
      <c r="F9890">
        <v>33</v>
      </c>
      <c r="G9890" s="1">
        <v>99.99</v>
      </c>
      <c r="H9890">
        <f>IF(INDEX(Sale_Promotions[[Code]:[Sale Price]],MATCH(Sales[[#This Row],[Code]],Sale_Promotions[Code],0),2)=0,Sales[[#This Row],[Price]],INDEX(Sale_Promotions[[Code]:[Sale Price]],MATCH(Sales[[#This Row],[Code]],Sale_Promotions[Code],0),2))</f>
        <v>99.99</v>
      </c>
      <c r="I9890">
        <f>Sales[[#This Row],[Total Inventory]]*Sales[[#This Row],[Sale_Price]]</f>
        <v>3299.6699999999996</v>
      </c>
    </row>
    <row r="9891" spans="1:9" x14ac:dyDescent="0.25">
      <c r="A9891">
        <v>199672</v>
      </c>
      <c r="B9891" t="str">
        <f>INDEX( Table3[],MATCH(Sales[[#This Row],[Category]],Table3[Category],0),1)</f>
        <v>WINE</v>
      </c>
      <c r="C9891" t="s">
        <v>41</v>
      </c>
      <c r="D9891" t="s">
        <v>9282</v>
      </c>
      <c r="E9891" t="s">
        <v>10</v>
      </c>
      <c r="F9891">
        <v>213</v>
      </c>
      <c r="G9891" s="1">
        <v>11.99</v>
      </c>
      <c r="H989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891">
        <f>Sales[[#This Row],[Total Inventory]]*Sales[[#This Row],[Sale_Price]]</f>
        <v>2553.87</v>
      </c>
    </row>
    <row r="9892" spans="1:9" x14ac:dyDescent="0.25">
      <c r="A9892">
        <v>364231</v>
      </c>
      <c r="B9892" t="str">
        <f>INDEX( Table3[],MATCH(Sales[[#This Row],[Category]],Table3[Category],0),1)</f>
        <v>WINE</v>
      </c>
      <c r="C9892" t="s">
        <v>41</v>
      </c>
      <c r="D9892" t="s">
        <v>9283</v>
      </c>
      <c r="E9892" t="s">
        <v>10</v>
      </c>
      <c r="F9892">
        <v>25</v>
      </c>
      <c r="G9892" s="1">
        <v>17.989999999999998</v>
      </c>
      <c r="H9892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9892">
        <f>Sales[[#This Row],[Total Inventory]]*Sales[[#This Row],[Sale_Price]]</f>
        <v>449.74999999999994</v>
      </c>
    </row>
    <row r="9893" spans="1:9" x14ac:dyDescent="0.25">
      <c r="A9893">
        <v>313773</v>
      </c>
      <c r="B9893" t="str">
        <f>INDEX( Table3[],MATCH(Sales[[#This Row],[Category]],Table3[Category],0),1)</f>
        <v>LIQUOR</v>
      </c>
      <c r="C9893" t="s">
        <v>245</v>
      </c>
      <c r="D9893" t="s">
        <v>9284</v>
      </c>
      <c r="E9893" t="s">
        <v>10</v>
      </c>
      <c r="F9893">
        <v>45</v>
      </c>
      <c r="G9893" s="1">
        <v>45.99</v>
      </c>
      <c r="H9893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9893">
        <f>Sales[[#This Row],[Total Inventory]]*Sales[[#This Row],[Sale_Price]]</f>
        <v>2069.5500000000002</v>
      </c>
    </row>
    <row r="9894" spans="1:9" x14ac:dyDescent="0.25">
      <c r="A9894">
        <v>19011</v>
      </c>
      <c r="B9894" t="str">
        <f>INDEX( Table3[],MATCH(Sales[[#This Row],[Category]],Table3[Category],0),1)</f>
        <v>WINE</v>
      </c>
      <c r="C9894" t="s">
        <v>28</v>
      </c>
      <c r="D9894" t="s">
        <v>9285</v>
      </c>
      <c r="E9894" t="s">
        <v>10</v>
      </c>
      <c r="F9894">
        <v>1</v>
      </c>
      <c r="G9894" s="1">
        <v>10.99</v>
      </c>
      <c r="H9894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9894">
        <f>Sales[[#This Row],[Total Inventory]]*Sales[[#This Row],[Sale_Price]]</f>
        <v>7.49</v>
      </c>
    </row>
    <row r="9895" spans="1:9" x14ac:dyDescent="0.25">
      <c r="A9895">
        <v>56006</v>
      </c>
      <c r="B9895" t="str">
        <f>INDEX( Table3[],MATCH(Sales[[#This Row],[Category]],Table3[Category],0),1)</f>
        <v>LIQUOR</v>
      </c>
      <c r="C9895" t="s">
        <v>26</v>
      </c>
      <c r="D9895" t="s">
        <v>9286</v>
      </c>
      <c r="E9895" t="s">
        <v>10</v>
      </c>
      <c r="F9895">
        <v>1</v>
      </c>
      <c r="G9895" s="1">
        <v>29.99</v>
      </c>
      <c r="H9895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9895">
        <f>Sales[[#This Row],[Total Inventory]]*Sales[[#This Row],[Sale_Price]]</f>
        <v>29.99</v>
      </c>
    </row>
    <row r="9896" spans="1:9" x14ac:dyDescent="0.25">
      <c r="A9896">
        <v>2704</v>
      </c>
      <c r="B9896" t="str">
        <f>INDEX( Table3[],MATCH(Sales[[#This Row],[Category]],Table3[Category],0),1)</f>
        <v>BEER</v>
      </c>
      <c r="C9896" t="s">
        <v>11</v>
      </c>
      <c r="D9896" t="s">
        <v>4571</v>
      </c>
      <c r="E9896" t="s">
        <v>95</v>
      </c>
      <c r="F9896">
        <v>276</v>
      </c>
      <c r="G9896" s="1">
        <v>8.99</v>
      </c>
      <c r="H9896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9896">
        <f>Sales[[#This Row],[Total Inventory]]*Sales[[#This Row],[Sale_Price]]</f>
        <v>2481.2400000000002</v>
      </c>
    </row>
    <row r="9897" spans="1:9" x14ac:dyDescent="0.25">
      <c r="A9897">
        <v>80132</v>
      </c>
      <c r="B9897" t="str">
        <f>INDEX( Table3[],MATCH(Sales[[#This Row],[Category]],Table3[Category],0),1)</f>
        <v>WINE</v>
      </c>
      <c r="C9897" t="s">
        <v>61</v>
      </c>
      <c r="D9897" t="s">
        <v>9287</v>
      </c>
      <c r="E9897" t="s">
        <v>332</v>
      </c>
      <c r="F9897">
        <v>36</v>
      </c>
      <c r="G9897" s="1">
        <v>31.99</v>
      </c>
      <c r="H9897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9897">
        <f>Sales[[#This Row],[Total Inventory]]*Sales[[#This Row],[Sale_Price]]</f>
        <v>1151.6399999999999</v>
      </c>
    </row>
    <row r="9898" spans="1:9" x14ac:dyDescent="0.25">
      <c r="A9898">
        <v>136387</v>
      </c>
      <c r="B9898" t="str">
        <f>INDEX( Table3[],MATCH(Sales[[#This Row],[Category]],Table3[Category],0),1)</f>
        <v>WINE</v>
      </c>
      <c r="C9898" t="s">
        <v>85</v>
      </c>
      <c r="D9898" t="s">
        <v>9288</v>
      </c>
      <c r="E9898" t="s">
        <v>10</v>
      </c>
      <c r="F9898">
        <v>37</v>
      </c>
      <c r="G9898" s="1">
        <v>10.99</v>
      </c>
      <c r="H989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898">
        <f>Sales[[#This Row],[Total Inventory]]*Sales[[#This Row],[Sale_Price]]</f>
        <v>406.63</v>
      </c>
    </row>
    <row r="9899" spans="1:9" x14ac:dyDescent="0.25">
      <c r="A9899">
        <v>40182</v>
      </c>
      <c r="B9899" t="str">
        <f>INDEX( Table3[],MATCH(Sales[[#This Row],[Category]],Table3[Category],0),1)</f>
        <v>WINE</v>
      </c>
      <c r="C9899" t="s">
        <v>43</v>
      </c>
      <c r="D9899" t="s">
        <v>9289</v>
      </c>
      <c r="E9899" t="s">
        <v>10</v>
      </c>
      <c r="F9899">
        <v>18</v>
      </c>
      <c r="G9899" s="1">
        <v>59.99</v>
      </c>
      <c r="H9899">
        <f>IF(INDEX(Sale_Promotions[[Code]:[Sale Price]],MATCH(Sales[[#This Row],[Code]],Sale_Promotions[Code],0),2)=0,Sales[[#This Row],[Price]],INDEX(Sale_Promotions[[Code]:[Sale Price]],MATCH(Sales[[#This Row],[Code]],Sale_Promotions[Code],0),2))</f>
        <v>59.99</v>
      </c>
      <c r="I9899">
        <f>Sales[[#This Row],[Total Inventory]]*Sales[[#This Row],[Sale_Price]]</f>
        <v>1079.82</v>
      </c>
    </row>
    <row r="9900" spans="1:9" x14ac:dyDescent="0.25">
      <c r="A9900">
        <v>78501</v>
      </c>
      <c r="B9900" t="str">
        <f>INDEX( Table3[],MATCH(Sales[[#This Row],[Category]],Table3[Category],0),1)</f>
        <v>LIQUOR</v>
      </c>
      <c r="C9900" t="s">
        <v>14</v>
      </c>
      <c r="D9900" t="s">
        <v>934</v>
      </c>
      <c r="E9900" t="s">
        <v>16</v>
      </c>
      <c r="F9900">
        <v>137</v>
      </c>
      <c r="G9900" s="1">
        <v>81.99</v>
      </c>
      <c r="H9900">
        <f>IF(INDEX(Sale_Promotions[[Code]:[Sale Price]],MATCH(Sales[[#This Row],[Code]],Sale_Promotions[Code],0),2)=0,Sales[[#This Row],[Price]],INDEX(Sale_Promotions[[Code]:[Sale Price]],MATCH(Sales[[#This Row],[Code]],Sale_Promotions[Code],0),2))</f>
        <v>69.989999999999995</v>
      </c>
      <c r="I9900">
        <f>Sales[[#This Row],[Total Inventory]]*Sales[[#This Row],[Sale_Price]]</f>
        <v>9588.6299999999992</v>
      </c>
    </row>
    <row r="9901" spans="1:9" x14ac:dyDescent="0.25">
      <c r="A9901">
        <v>82301</v>
      </c>
      <c r="B9901" t="str">
        <f>INDEX( Table3[],MATCH(Sales[[#This Row],[Category]],Table3[Category],0),1)</f>
        <v>WINE</v>
      </c>
      <c r="C9901" t="s">
        <v>83</v>
      </c>
      <c r="D9901" t="s">
        <v>9290</v>
      </c>
      <c r="E9901" t="s">
        <v>10</v>
      </c>
      <c r="F9901">
        <v>87</v>
      </c>
      <c r="G9901" s="1">
        <v>6.29</v>
      </c>
      <c r="H9901">
        <f>IF(INDEX(Sale_Promotions[[Code]:[Sale Price]],MATCH(Sales[[#This Row],[Code]],Sale_Promotions[Code],0),2)=0,Sales[[#This Row],[Price]],INDEX(Sale_Promotions[[Code]:[Sale Price]],MATCH(Sales[[#This Row],[Code]],Sale_Promotions[Code],0),2))</f>
        <v>6.29</v>
      </c>
      <c r="I9901">
        <f>Sales[[#This Row],[Total Inventory]]*Sales[[#This Row],[Sale_Price]]</f>
        <v>547.23</v>
      </c>
    </row>
    <row r="9902" spans="1:9" x14ac:dyDescent="0.25">
      <c r="A9902">
        <v>315266</v>
      </c>
      <c r="B9902" t="str">
        <f>INDEX( Table3[],MATCH(Sales[[#This Row],[Category]],Table3[Category],0),1)</f>
        <v>LIQUOR</v>
      </c>
      <c r="C9902" t="s">
        <v>175</v>
      </c>
      <c r="D9902" t="s">
        <v>9291</v>
      </c>
      <c r="E9902" t="s">
        <v>10</v>
      </c>
      <c r="F9902">
        <v>104</v>
      </c>
      <c r="G9902" s="1">
        <v>46.99</v>
      </c>
      <c r="H9902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9902">
        <f>Sales[[#This Row],[Total Inventory]]*Sales[[#This Row],[Sale_Price]]</f>
        <v>4886.96</v>
      </c>
    </row>
    <row r="9903" spans="1:9" x14ac:dyDescent="0.25">
      <c r="A9903">
        <v>361283</v>
      </c>
      <c r="B9903" t="str">
        <f>INDEX( Table3[],MATCH(Sales[[#This Row],[Category]],Table3[Category],0),1)</f>
        <v>WINE</v>
      </c>
      <c r="C9903" t="s">
        <v>31</v>
      </c>
      <c r="D9903" t="s">
        <v>9292</v>
      </c>
      <c r="E9903" t="s">
        <v>10</v>
      </c>
      <c r="F9903">
        <v>517</v>
      </c>
      <c r="G9903" s="1">
        <v>10.49</v>
      </c>
      <c r="H9903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9903">
        <f>Sales[[#This Row],[Total Inventory]]*Sales[[#This Row],[Sale_Price]]</f>
        <v>5423.33</v>
      </c>
    </row>
    <row r="9904" spans="1:9" x14ac:dyDescent="0.25">
      <c r="A9904">
        <v>70004</v>
      </c>
      <c r="B9904" t="str">
        <f>INDEX( Table3[],MATCH(Sales[[#This Row],[Category]],Table3[Category],0),1)</f>
        <v>LIQUOR</v>
      </c>
      <c r="C9904" t="s">
        <v>14</v>
      </c>
      <c r="D9904" t="s">
        <v>9293</v>
      </c>
      <c r="E9904" t="s">
        <v>10</v>
      </c>
      <c r="F9904">
        <v>99</v>
      </c>
      <c r="G9904" s="1">
        <v>19.989999999999998</v>
      </c>
      <c r="H9904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9904">
        <f>Sales[[#This Row],[Total Inventory]]*Sales[[#This Row],[Sale_Price]]</f>
        <v>1979.0099999999998</v>
      </c>
    </row>
    <row r="9905" spans="1:9" x14ac:dyDescent="0.25">
      <c r="A9905">
        <v>89927</v>
      </c>
      <c r="B9905" t="str">
        <f>INDEX( Table3[],MATCH(Sales[[#This Row],[Category]],Table3[Category],0),1)</f>
        <v>WINE</v>
      </c>
      <c r="C9905" t="s">
        <v>17</v>
      </c>
      <c r="D9905" t="s">
        <v>9294</v>
      </c>
      <c r="E9905" t="s">
        <v>10</v>
      </c>
      <c r="F9905">
        <v>217</v>
      </c>
      <c r="G9905" s="1">
        <v>11.49</v>
      </c>
      <c r="H9905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9905">
        <f>Sales[[#This Row],[Total Inventory]]*Sales[[#This Row],[Sale_Price]]</f>
        <v>2493.33</v>
      </c>
    </row>
    <row r="9906" spans="1:9" x14ac:dyDescent="0.25">
      <c r="A9906">
        <v>33480</v>
      </c>
      <c r="B9906" t="str">
        <f>INDEX( Table3[],MATCH(Sales[[#This Row],[Category]],Table3[Category],0),1)</f>
        <v>LIQUOR</v>
      </c>
      <c r="C9906" t="s">
        <v>37</v>
      </c>
      <c r="D9906" t="s">
        <v>1086</v>
      </c>
      <c r="E9906" t="s">
        <v>133</v>
      </c>
      <c r="F9906">
        <v>303</v>
      </c>
      <c r="G9906" s="1">
        <v>27.99</v>
      </c>
      <c r="H9906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9906">
        <f>Sales[[#This Row],[Total Inventory]]*Sales[[#This Row],[Sale_Price]]</f>
        <v>8480.9699999999993</v>
      </c>
    </row>
    <row r="9907" spans="1:9" x14ac:dyDescent="0.25">
      <c r="A9907">
        <v>20630</v>
      </c>
      <c r="B9907" t="str">
        <f>INDEX( Table3[],MATCH(Sales[[#This Row],[Category]],Table3[Category],0),1)</f>
        <v>LIQUOR</v>
      </c>
      <c r="C9907" t="s">
        <v>245</v>
      </c>
      <c r="D9907" t="s">
        <v>7889</v>
      </c>
      <c r="E9907" t="s">
        <v>1136</v>
      </c>
      <c r="F9907">
        <v>68</v>
      </c>
      <c r="G9907" s="1">
        <v>4.59</v>
      </c>
      <c r="H9907">
        <f>IF(INDEX(Sale_Promotions[[Code]:[Sale Price]],MATCH(Sales[[#This Row],[Code]],Sale_Promotions[Code],0),2)=0,Sales[[#This Row],[Price]],INDEX(Sale_Promotions[[Code]:[Sale Price]],MATCH(Sales[[#This Row],[Code]],Sale_Promotions[Code],0),2))</f>
        <v>4.59</v>
      </c>
      <c r="I9907">
        <f>Sales[[#This Row],[Total Inventory]]*Sales[[#This Row],[Sale_Price]]</f>
        <v>312.12</v>
      </c>
    </row>
    <row r="9908" spans="1:9" x14ac:dyDescent="0.25">
      <c r="A9908">
        <v>95583</v>
      </c>
      <c r="B9908" t="str">
        <f>INDEX( Table3[],MATCH(Sales[[#This Row],[Category]],Table3[Category],0),1)</f>
        <v>BEER</v>
      </c>
      <c r="C9908" t="s">
        <v>11</v>
      </c>
      <c r="D9908" t="s">
        <v>9295</v>
      </c>
      <c r="E9908" t="s">
        <v>25</v>
      </c>
      <c r="F9908">
        <v>0</v>
      </c>
      <c r="G9908" s="1">
        <v>1</v>
      </c>
      <c r="H9908">
        <f>IF(INDEX(Sale_Promotions[[Code]:[Sale Price]],MATCH(Sales[[#This Row],[Code]],Sale_Promotions[Code],0),2)=0,Sales[[#This Row],[Price]],INDEX(Sale_Promotions[[Code]:[Sale Price]],MATCH(Sales[[#This Row],[Code]],Sale_Promotions[Code],0),2))</f>
        <v>1</v>
      </c>
      <c r="I9908">
        <f>Sales[[#This Row],[Total Inventory]]*Sales[[#This Row],[Sale_Price]]</f>
        <v>0</v>
      </c>
    </row>
    <row r="9909" spans="1:9" x14ac:dyDescent="0.25">
      <c r="A9909">
        <v>85233</v>
      </c>
      <c r="B9909" t="str">
        <f>INDEX( Table3[],MATCH(Sales[[#This Row],[Category]],Table3[Category],0),1)</f>
        <v>WINE</v>
      </c>
      <c r="C9909" t="s">
        <v>41</v>
      </c>
      <c r="D9909" t="s">
        <v>9296</v>
      </c>
      <c r="E9909" t="s">
        <v>10</v>
      </c>
      <c r="F9909">
        <v>0</v>
      </c>
      <c r="G9909" s="1">
        <v>7.79</v>
      </c>
      <c r="H9909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9909">
        <f>Sales[[#This Row],[Total Inventory]]*Sales[[#This Row],[Sale_Price]]</f>
        <v>0</v>
      </c>
    </row>
    <row r="9910" spans="1:9" x14ac:dyDescent="0.25">
      <c r="A9910">
        <v>322405</v>
      </c>
      <c r="B9910" t="str">
        <f>INDEX( Table3[],MATCH(Sales[[#This Row],[Category]],Table3[Category],0),1)</f>
        <v>WINE</v>
      </c>
      <c r="C9910" t="s">
        <v>61</v>
      </c>
      <c r="D9910" t="s">
        <v>9297</v>
      </c>
      <c r="E9910" t="s">
        <v>10</v>
      </c>
      <c r="F9910">
        <v>52</v>
      </c>
      <c r="G9910" s="1">
        <v>24.99</v>
      </c>
      <c r="H9910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9910">
        <f>Sales[[#This Row],[Total Inventory]]*Sales[[#This Row],[Sale_Price]]</f>
        <v>1299.48</v>
      </c>
    </row>
    <row r="9911" spans="1:9" x14ac:dyDescent="0.25">
      <c r="A9911">
        <v>74781</v>
      </c>
      <c r="B9911" t="str">
        <f>INDEX( Table3[],MATCH(Sales[[#This Row],[Category]],Table3[Category],0),1)</f>
        <v>BEER</v>
      </c>
      <c r="C9911" t="s">
        <v>436</v>
      </c>
      <c r="D9911" t="s">
        <v>9298</v>
      </c>
      <c r="E9911" t="s">
        <v>10</v>
      </c>
      <c r="F9911">
        <v>24</v>
      </c>
      <c r="G9911" s="1">
        <v>28.99</v>
      </c>
      <c r="H9911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9911">
        <f>Sales[[#This Row],[Total Inventory]]*Sales[[#This Row],[Sale_Price]]</f>
        <v>695.76</v>
      </c>
    </row>
    <row r="9912" spans="1:9" x14ac:dyDescent="0.25">
      <c r="A9912">
        <v>83034</v>
      </c>
      <c r="B9912" t="str">
        <f>INDEX( Table3[],MATCH(Sales[[#This Row],[Category]],Table3[Category],0),1)</f>
        <v>WINE</v>
      </c>
      <c r="C9912" t="s">
        <v>61</v>
      </c>
      <c r="D9912" t="s">
        <v>9299</v>
      </c>
      <c r="E9912" t="s">
        <v>48</v>
      </c>
      <c r="F9912">
        <v>36</v>
      </c>
      <c r="G9912" s="1">
        <v>15.49</v>
      </c>
      <c r="H9912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9912">
        <f>Sales[[#This Row],[Total Inventory]]*Sales[[#This Row],[Sale_Price]]</f>
        <v>557.64</v>
      </c>
    </row>
    <row r="9913" spans="1:9" x14ac:dyDescent="0.25">
      <c r="A9913">
        <v>40029</v>
      </c>
      <c r="B9913" t="str">
        <f>INDEX( Table3[],MATCH(Sales[[#This Row],[Category]],Table3[Category],0),1)</f>
        <v>WINE</v>
      </c>
      <c r="C9913" t="s">
        <v>53</v>
      </c>
      <c r="D9913" t="s">
        <v>7369</v>
      </c>
      <c r="E9913" t="s">
        <v>133</v>
      </c>
      <c r="F9913">
        <v>315</v>
      </c>
      <c r="G9913" s="1">
        <v>13.49</v>
      </c>
      <c r="H9913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9913">
        <f>Sales[[#This Row],[Total Inventory]]*Sales[[#This Row],[Sale_Price]]</f>
        <v>4249.3500000000004</v>
      </c>
    </row>
    <row r="9914" spans="1:9" x14ac:dyDescent="0.25">
      <c r="A9914">
        <v>393592</v>
      </c>
      <c r="B9914" t="str">
        <f>INDEX( Table3[],MATCH(Sales[[#This Row],[Category]],Table3[Category],0),1)</f>
        <v>WINE</v>
      </c>
      <c r="C9914" t="s">
        <v>85</v>
      </c>
      <c r="D9914" t="s">
        <v>9300</v>
      </c>
      <c r="E9914" t="s">
        <v>10</v>
      </c>
      <c r="F9914">
        <v>13</v>
      </c>
      <c r="G9914" s="1">
        <v>35.99</v>
      </c>
      <c r="H9914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9914">
        <f>Sales[[#This Row],[Total Inventory]]*Sales[[#This Row],[Sale_Price]]</f>
        <v>467.87</v>
      </c>
    </row>
    <row r="9915" spans="1:9" x14ac:dyDescent="0.25">
      <c r="A9915">
        <v>79357</v>
      </c>
      <c r="B9915" t="str">
        <f>INDEX( Table3[],MATCH(Sales[[#This Row],[Category]],Table3[Category],0),1)</f>
        <v>LIQUOR</v>
      </c>
      <c r="C9915" t="s">
        <v>35</v>
      </c>
      <c r="D9915" t="s">
        <v>9301</v>
      </c>
      <c r="E9915" t="s">
        <v>10</v>
      </c>
      <c r="F9915">
        <v>26</v>
      </c>
      <c r="G9915" s="1">
        <v>15.49</v>
      </c>
      <c r="H9915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9915">
        <f>Sales[[#This Row],[Total Inventory]]*Sales[[#This Row],[Sale_Price]]</f>
        <v>402.74</v>
      </c>
    </row>
    <row r="9916" spans="1:9" x14ac:dyDescent="0.25">
      <c r="A9916">
        <v>73723</v>
      </c>
      <c r="B9916" t="str">
        <f>INDEX( Table3[],MATCH(Sales[[#This Row],[Category]],Table3[Category],0),1)</f>
        <v>LIQUOR</v>
      </c>
      <c r="C9916" t="s">
        <v>198</v>
      </c>
      <c r="D9916" t="s">
        <v>9302</v>
      </c>
      <c r="E9916" t="s">
        <v>10</v>
      </c>
      <c r="F9916">
        <v>6</v>
      </c>
      <c r="G9916" s="1">
        <v>39.99</v>
      </c>
      <c r="H9916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9916">
        <f>Sales[[#This Row],[Total Inventory]]*Sales[[#This Row],[Sale_Price]]</f>
        <v>239.94</v>
      </c>
    </row>
    <row r="9917" spans="1:9" x14ac:dyDescent="0.25">
      <c r="A9917">
        <v>342502</v>
      </c>
      <c r="B9917" t="str">
        <f>INDEX( Table3[],MATCH(Sales[[#This Row],[Category]],Table3[Category],0),1)</f>
        <v>WINE</v>
      </c>
      <c r="C9917" t="s">
        <v>85</v>
      </c>
      <c r="D9917" t="s">
        <v>9303</v>
      </c>
      <c r="E9917" t="s">
        <v>133</v>
      </c>
      <c r="F9917">
        <v>0</v>
      </c>
      <c r="G9917" s="1">
        <v>13.69</v>
      </c>
      <c r="H9917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9917">
        <f>Sales[[#This Row],[Total Inventory]]*Sales[[#This Row],[Sale_Price]]</f>
        <v>0</v>
      </c>
    </row>
    <row r="9918" spans="1:9" x14ac:dyDescent="0.25">
      <c r="A9918">
        <v>11316</v>
      </c>
      <c r="B9918" t="str">
        <f>INDEX( Table3[],MATCH(Sales[[#This Row],[Category]],Table3[Category],0),1)</f>
        <v>LIQUOR</v>
      </c>
      <c r="C9918" t="s">
        <v>175</v>
      </c>
      <c r="D9918" t="s">
        <v>9304</v>
      </c>
      <c r="E9918" t="s">
        <v>10</v>
      </c>
      <c r="F9918">
        <v>17</v>
      </c>
      <c r="G9918" s="1">
        <v>65.989999999999995</v>
      </c>
      <c r="H9918">
        <f>IF(INDEX(Sale_Promotions[[Code]:[Sale Price]],MATCH(Sales[[#This Row],[Code]],Sale_Promotions[Code],0),2)=0,Sales[[#This Row],[Price]],INDEX(Sale_Promotions[[Code]:[Sale Price]],MATCH(Sales[[#This Row],[Code]],Sale_Promotions[Code],0),2))</f>
        <v>65.989999999999995</v>
      </c>
      <c r="I9918">
        <f>Sales[[#This Row],[Total Inventory]]*Sales[[#This Row],[Sale_Price]]</f>
        <v>1121.83</v>
      </c>
    </row>
    <row r="9919" spans="1:9" x14ac:dyDescent="0.25">
      <c r="A9919">
        <v>30025</v>
      </c>
      <c r="B9919" t="str">
        <f>INDEX( Table3[],MATCH(Sales[[#This Row],[Category]],Table3[Category],0),1)</f>
        <v>BEER</v>
      </c>
      <c r="C9919" t="s">
        <v>11</v>
      </c>
      <c r="D9919" t="s">
        <v>9305</v>
      </c>
      <c r="E9919" t="s">
        <v>13</v>
      </c>
      <c r="F9919">
        <v>0</v>
      </c>
      <c r="G9919" s="1">
        <v>7.15</v>
      </c>
      <c r="H9919">
        <f>IF(INDEX(Sale_Promotions[[Code]:[Sale Price]],MATCH(Sales[[#This Row],[Code]],Sale_Promotions[Code],0),2)=0,Sales[[#This Row],[Price]],INDEX(Sale_Promotions[[Code]:[Sale Price]],MATCH(Sales[[#This Row],[Code]],Sale_Promotions[Code],0),2))</f>
        <v>7.15</v>
      </c>
      <c r="I9919">
        <f>Sales[[#This Row],[Total Inventory]]*Sales[[#This Row],[Sale_Price]]</f>
        <v>0</v>
      </c>
    </row>
    <row r="9920" spans="1:9" x14ac:dyDescent="0.25">
      <c r="A9920">
        <v>346051</v>
      </c>
      <c r="B9920" t="str">
        <f>INDEX( Table3[],MATCH(Sales[[#This Row],[Category]],Table3[Category],0),1)</f>
        <v>LIQUOR</v>
      </c>
      <c r="C9920" t="s">
        <v>37</v>
      </c>
      <c r="D9920" t="s">
        <v>9306</v>
      </c>
      <c r="E9920" t="s">
        <v>10</v>
      </c>
      <c r="F9920">
        <v>49</v>
      </c>
      <c r="G9920" s="1">
        <v>13.99</v>
      </c>
      <c r="H9920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9920">
        <f>Sales[[#This Row],[Total Inventory]]*Sales[[#This Row],[Sale_Price]]</f>
        <v>685.51</v>
      </c>
    </row>
    <row r="9921" spans="1:9" x14ac:dyDescent="0.25">
      <c r="A9921">
        <v>35653</v>
      </c>
      <c r="B9921" t="str">
        <f>INDEX( Table3[],MATCH(Sales[[#This Row],[Category]],Table3[Category],0),1)</f>
        <v>LIQUOR</v>
      </c>
      <c r="C9921" t="s">
        <v>37</v>
      </c>
      <c r="D9921" t="s">
        <v>7038</v>
      </c>
      <c r="E9921" t="s">
        <v>16</v>
      </c>
      <c r="F9921">
        <v>554</v>
      </c>
      <c r="G9921" s="1">
        <v>12.99</v>
      </c>
      <c r="H992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9921">
        <f>Sales[[#This Row],[Total Inventory]]*Sales[[#This Row],[Sale_Price]]</f>
        <v>7196.46</v>
      </c>
    </row>
    <row r="9922" spans="1:9" x14ac:dyDescent="0.25">
      <c r="A9922">
        <v>334353</v>
      </c>
      <c r="B9922" t="str">
        <f>INDEX( Table3[],MATCH(Sales[[#This Row],[Category]],Table3[Category],0),1)</f>
        <v>BEER</v>
      </c>
      <c r="C9922" t="s">
        <v>436</v>
      </c>
      <c r="D9922" t="s">
        <v>9307</v>
      </c>
      <c r="E9922" t="s">
        <v>10</v>
      </c>
      <c r="F9922">
        <v>71</v>
      </c>
      <c r="G9922" s="1">
        <v>23.99</v>
      </c>
      <c r="H9922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9922">
        <f>Sales[[#This Row],[Total Inventory]]*Sales[[#This Row],[Sale_Price]]</f>
        <v>1703.29</v>
      </c>
    </row>
    <row r="9923" spans="1:9" x14ac:dyDescent="0.25">
      <c r="A9923">
        <v>60380</v>
      </c>
      <c r="B9923" t="str">
        <f>INDEX( Table3[],MATCH(Sales[[#This Row],[Category]],Table3[Category],0),1)</f>
        <v>WINE</v>
      </c>
      <c r="C9923" t="s">
        <v>85</v>
      </c>
      <c r="D9923" t="s">
        <v>9308</v>
      </c>
      <c r="E9923" t="s">
        <v>10</v>
      </c>
      <c r="F9923">
        <v>467</v>
      </c>
      <c r="G9923" s="1">
        <v>14.99</v>
      </c>
      <c r="H992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9923">
        <f>Sales[[#This Row],[Total Inventory]]*Sales[[#This Row],[Sale_Price]]</f>
        <v>7000.33</v>
      </c>
    </row>
    <row r="9924" spans="1:9" x14ac:dyDescent="0.25">
      <c r="A9924">
        <v>328264</v>
      </c>
      <c r="B9924" t="str">
        <f>INDEX( Table3[],MATCH(Sales[[#This Row],[Category]],Table3[Category],0),1)</f>
        <v>WINE</v>
      </c>
      <c r="C9924" t="s">
        <v>61</v>
      </c>
      <c r="D9924" t="s">
        <v>9309</v>
      </c>
      <c r="E9924" t="s">
        <v>10</v>
      </c>
      <c r="F9924">
        <v>8</v>
      </c>
      <c r="G9924" s="1">
        <v>18.489999999999998</v>
      </c>
      <c r="H9924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9924">
        <f>Sales[[#This Row],[Total Inventory]]*Sales[[#This Row],[Sale_Price]]</f>
        <v>147.91999999999999</v>
      </c>
    </row>
    <row r="9925" spans="1:9" x14ac:dyDescent="0.25">
      <c r="A9925">
        <v>342147</v>
      </c>
      <c r="B9925" t="str">
        <f>INDEX( Table3[],MATCH(Sales[[#This Row],[Category]],Table3[Category],0),1)</f>
        <v>WINE</v>
      </c>
      <c r="C9925" t="s">
        <v>85</v>
      </c>
      <c r="D9925" t="s">
        <v>9310</v>
      </c>
      <c r="E9925" t="s">
        <v>10</v>
      </c>
      <c r="F9925">
        <v>34</v>
      </c>
      <c r="G9925" s="1">
        <v>14.99</v>
      </c>
      <c r="H9925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9925">
        <f>Sales[[#This Row],[Total Inventory]]*Sales[[#This Row],[Sale_Price]]</f>
        <v>509.66</v>
      </c>
    </row>
    <row r="9926" spans="1:9" x14ac:dyDescent="0.25">
      <c r="A9926">
        <v>77551</v>
      </c>
      <c r="B9926" t="str">
        <f>INDEX( Table3[],MATCH(Sales[[#This Row],[Category]],Table3[Category],0),1)</f>
        <v>LIQUOR</v>
      </c>
      <c r="C9926" t="s">
        <v>198</v>
      </c>
      <c r="D9926" t="s">
        <v>7746</v>
      </c>
      <c r="E9926" t="s">
        <v>10</v>
      </c>
      <c r="F9926">
        <v>253</v>
      </c>
      <c r="G9926" s="1">
        <v>20.99</v>
      </c>
      <c r="H9926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9926">
        <f>Sales[[#This Row],[Total Inventory]]*Sales[[#This Row],[Sale_Price]]</f>
        <v>5057.4699999999993</v>
      </c>
    </row>
    <row r="9927" spans="1:9" x14ac:dyDescent="0.25">
      <c r="A9927">
        <v>35815</v>
      </c>
      <c r="B9927" t="str">
        <f>INDEX( Table3[],MATCH(Sales[[#This Row],[Category]],Table3[Category],0),1)</f>
        <v>LIQUOR</v>
      </c>
      <c r="C9927" t="s">
        <v>37</v>
      </c>
      <c r="D9927" t="s">
        <v>7126</v>
      </c>
      <c r="E9927" t="s">
        <v>133</v>
      </c>
      <c r="F9927">
        <v>124</v>
      </c>
      <c r="G9927" s="1">
        <v>10.29</v>
      </c>
      <c r="H9927">
        <f>IF(INDEX(Sale_Promotions[[Code]:[Sale Price]],MATCH(Sales[[#This Row],[Code]],Sale_Promotions[Code],0),2)=0,Sales[[#This Row],[Price]],INDEX(Sale_Promotions[[Code]:[Sale Price]],MATCH(Sales[[#This Row],[Code]],Sale_Promotions[Code],0),2))</f>
        <v>10.29</v>
      </c>
      <c r="I9927">
        <f>Sales[[#This Row],[Total Inventory]]*Sales[[#This Row],[Sale_Price]]</f>
        <v>1275.9599999999998</v>
      </c>
    </row>
    <row r="9928" spans="1:9" x14ac:dyDescent="0.25">
      <c r="A9928">
        <v>75078</v>
      </c>
      <c r="B9928" t="str">
        <f>INDEX( Table3[],MATCH(Sales[[#This Row],[Category]],Table3[Category],0),1)</f>
        <v>WINE</v>
      </c>
      <c r="C9928" t="s">
        <v>28</v>
      </c>
      <c r="D9928" t="s">
        <v>6819</v>
      </c>
      <c r="E9928" t="s">
        <v>23</v>
      </c>
      <c r="F9928">
        <v>411</v>
      </c>
      <c r="G9928" s="1">
        <v>21.99</v>
      </c>
      <c r="H9928">
        <f>IF(INDEX(Sale_Promotions[[Code]:[Sale Price]],MATCH(Sales[[#This Row],[Code]],Sale_Promotions[Code],0),2)=0,Sales[[#This Row],[Price]],INDEX(Sale_Promotions[[Code]:[Sale Price]],MATCH(Sales[[#This Row],[Code]],Sale_Promotions[Code],0),2))</f>
        <v>20.190000000000001</v>
      </c>
      <c r="I9928">
        <f>Sales[[#This Row],[Total Inventory]]*Sales[[#This Row],[Sale_Price]]</f>
        <v>8298.09</v>
      </c>
    </row>
    <row r="9929" spans="1:9" x14ac:dyDescent="0.25">
      <c r="A9929">
        <v>311315</v>
      </c>
      <c r="B9929" t="str">
        <f>INDEX( Table3[],MATCH(Sales[[#This Row],[Category]],Table3[Category],0),1)</f>
        <v>WINE</v>
      </c>
      <c r="C9929" t="s">
        <v>17</v>
      </c>
      <c r="D9929" t="s">
        <v>9311</v>
      </c>
      <c r="E9929" t="s">
        <v>10</v>
      </c>
      <c r="F9929">
        <v>0</v>
      </c>
      <c r="G9929" s="1">
        <v>16.989999999999998</v>
      </c>
      <c r="H9929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9929">
        <f>Sales[[#This Row],[Total Inventory]]*Sales[[#This Row],[Sale_Price]]</f>
        <v>0</v>
      </c>
    </row>
    <row r="9930" spans="1:9" x14ac:dyDescent="0.25">
      <c r="A9930">
        <v>345521</v>
      </c>
      <c r="B9930" t="str">
        <f>INDEX( Table3[],MATCH(Sales[[#This Row],[Category]],Table3[Category],0),1)</f>
        <v>WINE</v>
      </c>
      <c r="C9930" t="s">
        <v>28</v>
      </c>
      <c r="D9930" t="s">
        <v>8445</v>
      </c>
      <c r="E9930" t="s">
        <v>52</v>
      </c>
      <c r="F9930">
        <v>11</v>
      </c>
      <c r="G9930" s="1">
        <v>5.49</v>
      </c>
      <c r="H9930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9930">
        <f>Sales[[#This Row],[Total Inventory]]*Sales[[#This Row],[Sale_Price]]</f>
        <v>60.39</v>
      </c>
    </row>
    <row r="9931" spans="1:9" x14ac:dyDescent="0.25">
      <c r="A9931">
        <v>43605</v>
      </c>
      <c r="B9931" t="str">
        <f>INDEX( Table3[],MATCH(Sales[[#This Row],[Category]],Table3[Category],0),1)</f>
        <v>WINE</v>
      </c>
      <c r="C9931" t="s">
        <v>85</v>
      </c>
      <c r="D9931" t="s">
        <v>9312</v>
      </c>
      <c r="E9931" t="s">
        <v>10</v>
      </c>
      <c r="F9931">
        <v>159</v>
      </c>
      <c r="G9931" s="1">
        <v>13.99</v>
      </c>
      <c r="H993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9931">
        <f>Sales[[#This Row],[Total Inventory]]*Sales[[#This Row],[Sale_Price]]</f>
        <v>2224.41</v>
      </c>
    </row>
    <row r="9932" spans="1:9" x14ac:dyDescent="0.25">
      <c r="A9932">
        <v>28710</v>
      </c>
      <c r="B9932" t="str">
        <f>INDEX( Table3[],MATCH(Sales[[#This Row],[Category]],Table3[Category],0),1)</f>
        <v>BEER</v>
      </c>
      <c r="C9932" t="s">
        <v>11</v>
      </c>
      <c r="D9932" t="s">
        <v>9313</v>
      </c>
      <c r="E9932" t="s">
        <v>25</v>
      </c>
      <c r="F9932">
        <v>0</v>
      </c>
      <c r="G9932" s="1">
        <v>1.49</v>
      </c>
      <c r="H9932">
        <f>IF(INDEX(Sale_Promotions[[Code]:[Sale Price]],MATCH(Sales[[#This Row],[Code]],Sale_Promotions[Code],0),2)=0,Sales[[#This Row],[Price]],INDEX(Sale_Promotions[[Code]:[Sale Price]],MATCH(Sales[[#This Row],[Code]],Sale_Promotions[Code],0),2))</f>
        <v>1.49</v>
      </c>
      <c r="I9932">
        <f>Sales[[#This Row],[Total Inventory]]*Sales[[#This Row],[Sale_Price]]</f>
        <v>0</v>
      </c>
    </row>
    <row r="9933" spans="1:9" x14ac:dyDescent="0.25">
      <c r="A9933">
        <v>26870</v>
      </c>
      <c r="B9933" t="str">
        <f>INDEX( Table3[],MATCH(Sales[[#This Row],[Category]],Table3[Category],0),1)</f>
        <v>BEER</v>
      </c>
      <c r="C9933" t="s">
        <v>11</v>
      </c>
      <c r="D9933" t="s">
        <v>9314</v>
      </c>
      <c r="E9933" t="s">
        <v>25</v>
      </c>
      <c r="F9933">
        <v>84</v>
      </c>
      <c r="G9933" s="1">
        <v>1.7</v>
      </c>
      <c r="H9933">
        <f>IF(INDEX(Sale_Promotions[[Code]:[Sale Price]],MATCH(Sales[[#This Row],[Code]],Sale_Promotions[Code],0),2)=0,Sales[[#This Row],[Price]],INDEX(Sale_Promotions[[Code]:[Sale Price]],MATCH(Sales[[#This Row],[Code]],Sale_Promotions[Code],0),2))</f>
        <v>1.7</v>
      </c>
      <c r="I9933">
        <f>Sales[[#This Row],[Total Inventory]]*Sales[[#This Row],[Sale_Price]]</f>
        <v>142.79999999999998</v>
      </c>
    </row>
    <row r="9934" spans="1:9" x14ac:dyDescent="0.25">
      <c r="A9934">
        <v>355925</v>
      </c>
      <c r="B9934" t="str">
        <f>INDEX( Table3[],MATCH(Sales[[#This Row],[Category]],Table3[Category],0),1)</f>
        <v>WINE</v>
      </c>
      <c r="C9934" t="s">
        <v>61</v>
      </c>
      <c r="D9934" t="s">
        <v>9315</v>
      </c>
      <c r="E9934" t="s">
        <v>10</v>
      </c>
      <c r="F9934">
        <v>0</v>
      </c>
      <c r="G9934" s="1">
        <v>10.79</v>
      </c>
      <c r="H9934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9934">
        <f>Sales[[#This Row],[Total Inventory]]*Sales[[#This Row],[Sale_Price]]</f>
        <v>0</v>
      </c>
    </row>
    <row r="9935" spans="1:9" x14ac:dyDescent="0.25">
      <c r="A9935">
        <v>330108</v>
      </c>
      <c r="B9935" t="str">
        <f>INDEX( Table3[],MATCH(Sales[[#This Row],[Category]],Table3[Category],0),1)</f>
        <v>OTHER</v>
      </c>
      <c r="C9935" t="s">
        <v>75</v>
      </c>
      <c r="D9935" t="s">
        <v>9316</v>
      </c>
      <c r="E9935" t="s">
        <v>10</v>
      </c>
      <c r="F9935">
        <v>0</v>
      </c>
      <c r="G9935" s="1">
        <v>8.99</v>
      </c>
      <c r="H993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9935">
        <f>Sales[[#This Row],[Total Inventory]]*Sales[[#This Row],[Sale_Price]]</f>
        <v>0</v>
      </c>
    </row>
    <row r="9936" spans="1:9" x14ac:dyDescent="0.25">
      <c r="A9936">
        <v>357871</v>
      </c>
      <c r="B9936" t="str">
        <f>INDEX( Table3[],MATCH(Sales[[#This Row],[Category]],Table3[Category],0),1)</f>
        <v>WINE</v>
      </c>
      <c r="C9936" t="s">
        <v>61</v>
      </c>
      <c r="D9936" t="s">
        <v>9317</v>
      </c>
      <c r="E9936" t="s">
        <v>10</v>
      </c>
      <c r="F9936">
        <v>222</v>
      </c>
      <c r="G9936" s="1">
        <v>18.989999999999998</v>
      </c>
      <c r="H9936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9936">
        <f>Sales[[#This Row],[Total Inventory]]*Sales[[#This Row],[Sale_Price]]</f>
        <v>4215.78</v>
      </c>
    </row>
    <row r="9937" spans="1:9" x14ac:dyDescent="0.25">
      <c r="A9937">
        <v>43583</v>
      </c>
      <c r="B9937" t="str">
        <f>INDEX( Table3[],MATCH(Sales[[#This Row],[Category]],Table3[Category],0),1)</f>
        <v>WINE</v>
      </c>
      <c r="C9937" t="s">
        <v>28</v>
      </c>
      <c r="D9937" t="s">
        <v>9318</v>
      </c>
      <c r="E9937" t="s">
        <v>10</v>
      </c>
      <c r="F9937">
        <v>100</v>
      </c>
      <c r="G9937" s="1">
        <v>25.99</v>
      </c>
      <c r="H9937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9937">
        <f>Sales[[#This Row],[Total Inventory]]*Sales[[#This Row],[Sale_Price]]</f>
        <v>2599</v>
      </c>
    </row>
    <row r="9938" spans="1:9" x14ac:dyDescent="0.25">
      <c r="A9938">
        <v>71799</v>
      </c>
      <c r="B9938" t="str">
        <f>INDEX( Table3[],MATCH(Sales[[#This Row],[Category]],Table3[Category],0),1)</f>
        <v>LIQUOR</v>
      </c>
      <c r="C9938" t="s">
        <v>46</v>
      </c>
      <c r="D9938" t="s">
        <v>9319</v>
      </c>
      <c r="E9938" t="s">
        <v>133</v>
      </c>
      <c r="F9938">
        <v>0</v>
      </c>
      <c r="G9938" s="1">
        <v>4.29</v>
      </c>
      <c r="H9938">
        <f>IF(INDEX(Sale_Promotions[[Code]:[Sale Price]],MATCH(Sales[[#This Row],[Code]],Sale_Promotions[Code],0),2)=0,Sales[[#This Row],[Price]],INDEX(Sale_Promotions[[Code]:[Sale Price]],MATCH(Sales[[#This Row],[Code]],Sale_Promotions[Code],0),2))</f>
        <v>4.29</v>
      </c>
      <c r="I9938">
        <f>Sales[[#This Row],[Total Inventory]]*Sales[[#This Row],[Sale_Price]]</f>
        <v>0</v>
      </c>
    </row>
    <row r="9939" spans="1:9" x14ac:dyDescent="0.25">
      <c r="A9939">
        <v>429158</v>
      </c>
      <c r="B9939" t="str">
        <f>INDEX( Table3[],MATCH(Sales[[#This Row],[Category]],Table3[Category],0),1)</f>
        <v>WINE</v>
      </c>
      <c r="C9939" t="s">
        <v>43</v>
      </c>
      <c r="D9939" t="s">
        <v>9320</v>
      </c>
      <c r="E9939" t="s">
        <v>10</v>
      </c>
      <c r="F9939">
        <v>0</v>
      </c>
      <c r="G9939" s="1">
        <v>7.69</v>
      </c>
      <c r="H9939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9939">
        <f>Sales[[#This Row],[Total Inventory]]*Sales[[#This Row],[Sale_Price]]</f>
        <v>0</v>
      </c>
    </row>
    <row r="9940" spans="1:9" x14ac:dyDescent="0.25">
      <c r="A9940">
        <v>310611</v>
      </c>
      <c r="B9940" t="str">
        <f>INDEX( Table3[],MATCH(Sales[[#This Row],[Category]],Table3[Category],0),1)</f>
        <v>WINE</v>
      </c>
      <c r="C9940" t="s">
        <v>39</v>
      </c>
      <c r="D9940" t="s">
        <v>9321</v>
      </c>
      <c r="E9940" t="s">
        <v>10</v>
      </c>
      <c r="F9940">
        <v>81</v>
      </c>
      <c r="G9940" s="1">
        <v>9.99</v>
      </c>
      <c r="H9940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9940">
        <f>Sales[[#This Row],[Total Inventory]]*Sales[[#This Row],[Sale_Price]]</f>
        <v>809.19</v>
      </c>
    </row>
    <row r="9941" spans="1:9" x14ac:dyDescent="0.25">
      <c r="A9941">
        <v>84420</v>
      </c>
      <c r="B9941" t="str">
        <f>INDEX( Table3[],MATCH(Sales[[#This Row],[Category]],Table3[Category],0),1)</f>
        <v>WINE</v>
      </c>
      <c r="C9941" t="s">
        <v>43</v>
      </c>
      <c r="D9941" t="s">
        <v>9322</v>
      </c>
      <c r="E9941" t="s">
        <v>10</v>
      </c>
      <c r="F9941">
        <v>336</v>
      </c>
      <c r="G9941" s="1">
        <v>21.99</v>
      </c>
      <c r="H9941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9941">
        <f>Sales[[#This Row],[Total Inventory]]*Sales[[#This Row],[Sale_Price]]</f>
        <v>7388.6399999999994</v>
      </c>
    </row>
    <row r="9942" spans="1:9" x14ac:dyDescent="0.25">
      <c r="A9942">
        <v>73652</v>
      </c>
      <c r="B9942" t="str">
        <f>INDEX( Table3[],MATCH(Sales[[#This Row],[Category]],Table3[Category],0),1)</f>
        <v>WINE</v>
      </c>
      <c r="C9942" t="s">
        <v>163</v>
      </c>
      <c r="D9942" t="s">
        <v>9323</v>
      </c>
      <c r="E9942" t="s">
        <v>10</v>
      </c>
      <c r="F9942">
        <v>190</v>
      </c>
      <c r="G9942" s="1">
        <v>8.99</v>
      </c>
      <c r="H994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9942">
        <f>Sales[[#This Row],[Total Inventory]]*Sales[[#This Row],[Sale_Price]]</f>
        <v>1708.1000000000001</v>
      </c>
    </row>
    <row r="9943" spans="1:9" x14ac:dyDescent="0.25">
      <c r="A9943">
        <v>51608</v>
      </c>
      <c r="B9943" t="str">
        <f>INDEX( Table3[],MATCH(Sales[[#This Row],[Category]],Table3[Category],0),1)</f>
        <v>WINE</v>
      </c>
      <c r="C9943" t="s">
        <v>83</v>
      </c>
      <c r="D9943" t="s">
        <v>9324</v>
      </c>
      <c r="E9943" t="s">
        <v>10</v>
      </c>
      <c r="F9943">
        <v>165</v>
      </c>
      <c r="G9943" s="1">
        <v>12.69</v>
      </c>
      <c r="H9943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9943">
        <f>Sales[[#This Row],[Total Inventory]]*Sales[[#This Row],[Sale_Price]]</f>
        <v>2093.85</v>
      </c>
    </row>
    <row r="9944" spans="1:9" x14ac:dyDescent="0.25">
      <c r="A9944">
        <v>63479</v>
      </c>
      <c r="B9944" t="str">
        <f>INDEX( Table3[],MATCH(Sales[[#This Row],[Category]],Table3[Category],0),1)</f>
        <v>LIQUOR</v>
      </c>
      <c r="C9944" t="s">
        <v>37</v>
      </c>
      <c r="D9944" t="s">
        <v>9325</v>
      </c>
      <c r="E9944" t="s">
        <v>133</v>
      </c>
      <c r="F9944">
        <v>229</v>
      </c>
      <c r="G9944" s="1">
        <v>27.99</v>
      </c>
      <c r="H9944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9944">
        <f>Sales[[#This Row],[Total Inventory]]*Sales[[#This Row],[Sale_Price]]</f>
        <v>6409.71</v>
      </c>
    </row>
    <row r="9945" spans="1:9" x14ac:dyDescent="0.25">
      <c r="A9945">
        <v>33545</v>
      </c>
      <c r="B9945" t="str">
        <f>INDEX( Table3[],MATCH(Sales[[#This Row],[Category]],Table3[Category],0),1)</f>
        <v>WINE</v>
      </c>
      <c r="C9945" t="s">
        <v>28</v>
      </c>
      <c r="D9945" t="s">
        <v>9326</v>
      </c>
      <c r="E9945" t="s">
        <v>10</v>
      </c>
      <c r="F9945">
        <v>51</v>
      </c>
      <c r="G9945" s="1">
        <v>12.99</v>
      </c>
      <c r="H994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9945">
        <f>Sales[[#This Row],[Total Inventory]]*Sales[[#This Row],[Sale_Price]]</f>
        <v>662.49</v>
      </c>
    </row>
    <row r="9946" spans="1:9" x14ac:dyDescent="0.25">
      <c r="A9946">
        <v>42250</v>
      </c>
      <c r="B9946" t="str">
        <f>INDEX( Table3[],MATCH(Sales[[#This Row],[Category]],Table3[Category],0),1)</f>
        <v>LIQUOR</v>
      </c>
      <c r="C9946" t="s">
        <v>26</v>
      </c>
      <c r="D9946" t="s">
        <v>6104</v>
      </c>
      <c r="E9946" t="s">
        <v>48</v>
      </c>
      <c r="F9946">
        <v>195</v>
      </c>
      <c r="G9946" s="1">
        <v>5.79</v>
      </c>
      <c r="H9946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9946">
        <f>Sales[[#This Row],[Total Inventory]]*Sales[[#This Row],[Sale_Price]]</f>
        <v>1129.05</v>
      </c>
    </row>
    <row r="9947" spans="1:9" x14ac:dyDescent="0.25">
      <c r="A9947">
        <v>48548</v>
      </c>
      <c r="B9947" t="str">
        <f>INDEX( Table3[],MATCH(Sales[[#This Row],[Category]],Table3[Category],0),1)</f>
        <v>WINE</v>
      </c>
      <c r="C9947" t="s">
        <v>53</v>
      </c>
      <c r="D9947" t="s">
        <v>9327</v>
      </c>
      <c r="E9947" t="s">
        <v>10</v>
      </c>
      <c r="F9947">
        <v>61</v>
      </c>
      <c r="G9947" s="1">
        <v>16.989999999999998</v>
      </c>
      <c r="H9947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9947">
        <f>Sales[[#This Row],[Total Inventory]]*Sales[[#This Row],[Sale_Price]]</f>
        <v>1036.3899999999999</v>
      </c>
    </row>
    <row r="9948" spans="1:9" x14ac:dyDescent="0.25">
      <c r="A9948">
        <v>47612</v>
      </c>
      <c r="B9948" t="str">
        <f>INDEX( Table3[],MATCH(Sales[[#This Row],[Category]],Table3[Category],0),1)</f>
        <v>WINE</v>
      </c>
      <c r="C9948" t="s">
        <v>28</v>
      </c>
      <c r="D9948" t="s">
        <v>9328</v>
      </c>
      <c r="E9948" t="s">
        <v>10</v>
      </c>
      <c r="F9948">
        <v>194</v>
      </c>
      <c r="G9948" s="1">
        <v>25.99</v>
      </c>
      <c r="H9948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9948">
        <f>Sales[[#This Row],[Total Inventory]]*Sales[[#This Row],[Sale_Price]]</f>
        <v>5042.0599999999995</v>
      </c>
    </row>
    <row r="9949" spans="1:9" x14ac:dyDescent="0.25">
      <c r="A9949">
        <v>70011</v>
      </c>
      <c r="B9949" t="str">
        <f>INDEX( Table3[],MATCH(Sales[[#This Row],[Category]],Table3[Category],0),1)</f>
        <v>WINE</v>
      </c>
      <c r="C9949" t="s">
        <v>53</v>
      </c>
      <c r="D9949" t="s">
        <v>7056</v>
      </c>
      <c r="E9949" t="s">
        <v>16</v>
      </c>
      <c r="F9949">
        <v>200</v>
      </c>
      <c r="G9949" s="1">
        <v>25.99</v>
      </c>
      <c r="H9949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9949">
        <f>Sales[[#This Row],[Total Inventory]]*Sales[[#This Row],[Sale_Price]]</f>
        <v>5198</v>
      </c>
    </row>
    <row r="9950" spans="1:9" x14ac:dyDescent="0.25">
      <c r="A9950">
        <v>29521</v>
      </c>
      <c r="B9950" t="str">
        <f>INDEX( Table3[],MATCH(Sales[[#This Row],[Category]],Table3[Category],0),1)</f>
        <v>LIQUOR</v>
      </c>
      <c r="C9950" t="s">
        <v>102</v>
      </c>
      <c r="D9950" t="s">
        <v>9329</v>
      </c>
      <c r="E9950" t="s">
        <v>10</v>
      </c>
      <c r="F9950">
        <v>45</v>
      </c>
      <c r="G9950" s="1">
        <v>18.489999999999998</v>
      </c>
      <c r="H995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9950">
        <f>Sales[[#This Row],[Total Inventory]]*Sales[[#This Row],[Sale_Price]]</f>
        <v>832.05</v>
      </c>
    </row>
    <row r="9951" spans="1:9" x14ac:dyDescent="0.25">
      <c r="A9951">
        <v>427072</v>
      </c>
      <c r="B9951" t="str">
        <f>INDEX( Table3[],MATCH(Sales[[#This Row],[Category]],Table3[Category],0),1)</f>
        <v>WINE</v>
      </c>
      <c r="C9951" t="s">
        <v>61</v>
      </c>
      <c r="D9951" t="s">
        <v>9330</v>
      </c>
      <c r="E9951" t="s">
        <v>10</v>
      </c>
      <c r="F9951">
        <v>13</v>
      </c>
      <c r="G9951" s="1">
        <v>12.69</v>
      </c>
      <c r="H9951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9951">
        <f>Sales[[#This Row],[Total Inventory]]*Sales[[#This Row],[Sale_Price]]</f>
        <v>164.97</v>
      </c>
    </row>
    <row r="9952" spans="1:9" x14ac:dyDescent="0.25">
      <c r="A9952">
        <v>323926</v>
      </c>
      <c r="B9952" t="str">
        <f>INDEX( Table3[],MATCH(Sales[[#This Row],[Category]],Table3[Category],0),1)</f>
        <v>WINE</v>
      </c>
      <c r="C9952" t="s">
        <v>41</v>
      </c>
      <c r="D9952" t="s">
        <v>9331</v>
      </c>
      <c r="E9952" t="s">
        <v>10</v>
      </c>
      <c r="F9952">
        <v>2</v>
      </c>
      <c r="G9952" s="1">
        <v>24.99</v>
      </c>
      <c r="H9952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9952">
        <f>Sales[[#This Row],[Total Inventory]]*Sales[[#This Row],[Sale_Price]]</f>
        <v>49.98</v>
      </c>
    </row>
    <row r="9953" spans="1:9" x14ac:dyDescent="0.25">
      <c r="A9953">
        <v>323988</v>
      </c>
      <c r="B9953" t="str">
        <f>INDEX( Table3[],MATCH(Sales[[#This Row],[Category]],Table3[Category],0),1)</f>
        <v>WINE</v>
      </c>
      <c r="C9953" t="s">
        <v>28</v>
      </c>
      <c r="D9953" t="s">
        <v>9332</v>
      </c>
      <c r="E9953" t="s">
        <v>10</v>
      </c>
      <c r="F9953">
        <v>0</v>
      </c>
      <c r="G9953" s="1">
        <v>8.59</v>
      </c>
      <c r="H9953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9953">
        <f>Sales[[#This Row],[Total Inventory]]*Sales[[#This Row],[Sale_Price]]</f>
        <v>0</v>
      </c>
    </row>
    <row r="9954" spans="1:9" x14ac:dyDescent="0.25">
      <c r="A9954">
        <v>90110</v>
      </c>
      <c r="B9954" t="str">
        <f>INDEX( Table3[],MATCH(Sales[[#This Row],[Category]],Table3[Category],0),1)</f>
        <v>BEER</v>
      </c>
      <c r="C9954" t="s">
        <v>11</v>
      </c>
      <c r="D9954" t="s">
        <v>9333</v>
      </c>
      <c r="E9954" t="s">
        <v>25</v>
      </c>
      <c r="F9954">
        <v>962</v>
      </c>
      <c r="G9954" s="1">
        <v>1.5</v>
      </c>
      <c r="H9954">
        <f>IF(INDEX(Sale_Promotions[[Code]:[Sale Price]],MATCH(Sales[[#This Row],[Code]],Sale_Promotions[Code],0),2)=0,Sales[[#This Row],[Price]],INDEX(Sale_Promotions[[Code]:[Sale Price]],MATCH(Sales[[#This Row],[Code]],Sale_Promotions[Code],0),2))</f>
        <v>1.5</v>
      </c>
      <c r="I9954">
        <f>Sales[[#This Row],[Total Inventory]]*Sales[[#This Row],[Sale_Price]]</f>
        <v>1443</v>
      </c>
    </row>
    <row r="9955" spans="1:9" x14ac:dyDescent="0.25">
      <c r="A9955">
        <v>23772</v>
      </c>
      <c r="B9955" t="str">
        <f>INDEX( Table3[],MATCH(Sales[[#This Row],[Category]],Table3[Category],0),1)</f>
        <v>BEER</v>
      </c>
      <c r="C9955" t="s">
        <v>11</v>
      </c>
      <c r="D9955" t="s">
        <v>3255</v>
      </c>
      <c r="E9955" t="s">
        <v>25</v>
      </c>
      <c r="F9955">
        <v>4085</v>
      </c>
      <c r="G9955" s="1">
        <v>1.84</v>
      </c>
      <c r="H9955">
        <f>IF(INDEX(Sale_Promotions[[Code]:[Sale Price]],MATCH(Sales[[#This Row],[Code]],Sale_Promotions[Code],0),2)=0,Sales[[#This Row],[Price]],INDEX(Sale_Promotions[[Code]:[Sale Price]],MATCH(Sales[[#This Row],[Code]],Sale_Promotions[Code],0),2))</f>
        <v>1.84</v>
      </c>
      <c r="I9955">
        <f>Sales[[#This Row],[Total Inventory]]*Sales[[#This Row],[Sale_Price]]</f>
        <v>7516.4000000000005</v>
      </c>
    </row>
    <row r="9956" spans="1:9" x14ac:dyDescent="0.25">
      <c r="A9956">
        <v>44501</v>
      </c>
      <c r="B9956" t="str">
        <f>INDEX( Table3[],MATCH(Sales[[#This Row],[Category]],Table3[Category],0),1)</f>
        <v>WINE</v>
      </c>
      <c r="C9956" t="s">
        <v>41</v>
      </c>
      <c r="D9956" t="s">
        <v>9334</v>
      </c>
      <c r="E9956" t="s">
        <v>10</v>
      </c>
      <c r="F9956">
        <v>232</v>
      </c>
      <c r="G9956" s="1">
        <v>15.49</v>
      </c>
      <c r="H9956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9956">
        <f>Sales[[#This Row],[Total Inventory]]*Sales[[#This Row],[Sale_Price]]</f>
        <v>3593.68</v>
      </c>
    </row>
    <row r="9957" spans="1:9" x14ac:dyDescent="0.25">
      <c r="A9957">
        <v>66478</v>
      </c>
      <c r="B9957" t="str">
        <f>INDEX( Table3[],MATCH(Sales[[#This Row],[Category]],Table3[Category],0),1)</f>
        <v>WINE</v>
      </c>
      <c r="C9957" t="s">
        <v>41</v>
      </c>
      <c r="D9957" t="s">
        <v>8172</v>
      </c>
      <c r="E9957" t="s">
        <v>244</v>
      </c>
      <c r="F9957">
        <v>527</v>
      </c>
      <c r="G9957" s="1">
        <v>2.59</v>
      </c>
      <c r="H9957">
        <f>IF(INDEX(Sale_Promotions[[Code]:[Sale Price]],MATCH(Sales[[#This Row],[Code]],Sale_Promotions[Code],0),2)=0,Sales[[#This Row],[Price]],INDEX(Sale_Promotions[[Code]:[Sale Price]],MATCH(Sales[[#This Row],[Code]],Sale_Promotions[Code],0),2))</f>
        <v>2.59</v>
      </c>
      <c r="I9957">
        <f>Sales[[#This Row],[Total Inventory]]*Sales[[#This Row],[Sale_Price]]</f>
        <v>1364.9299999999998</v>
      </c>
    </row>
    <row r="9958" spans="1:9" x14ac:dyDescent="0.25">
      <c r="A9958">
        <v>339130</v>
      </c>
      <c r="B9958" t="str">
        <f>INDEX( Table3[],MATCH(Sales[[#This Row],[Category]],Table3[Category],0),1)</f>
        <v>WINE</v>
      </c>
      <c r="C9958" t="s">
        <v>31</v>
      </c>
      <c r="D9958" t="s">
        <v>9335</v>
      </c>
      <c r="E9958" t="s">
        <v>10</v>
      </c>
      <c r="F9958">
        <v>0</v>
      </c>
      <c r="G9958" s="1">
        <v>10.49</v>
      </c>
      <c r="H9958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9958">
        <f>Sales[[#This Row],[Total Inventory]]*Sales[[#This Row],[Sale_Price]]</f>
        <v>0</v>
      </c>
    </row>
    <row r="9959" spans="1:9" x14ac:dyDescent="0.25">
      <c r="A9959">
        <v>83372</v>
      </c>
      <c r="B9959" t="str">
        <f>INDEX( Table3[],MATCH(Sales[[#This Row],[Category]],Table3[Category],0),1)</f>
        <v>WINE</v>
      </c>
      <c r="C9959" t="s">
        <v>28</v>
      </c>
      <c r="D9959" t="s">
        <v>5762</v>
      </c>
      <c r="E9959" t="s">
        <v>23</v>
      </c>
      <c r="F9959">
        <v>199</v>
      </c>
      <c r="G9959" s="1">
        <v>11.99</v>
      </c>
      <c r="H995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959">
        <f>Sales[[#This Row],[Total Inventory]]*Sales[[#This Row],[Sale_Price]]</f>
        <v>2386.0100000000002</v>
      </c>
    </row>
    <row r="9960" spans="1:9" x14ac:dyDescent="0.25">
      <c r="A9960">
        <v>333688</v>
      </c>
      <c r="B9960" t="str">
        <f>INDEX( Table3[],MATCH(Sales[[#This Row],[Category]],Table3[Category],0),1)</f>
        <v>LIQUOR</v>
      </c>
      <c r="C9960" t="s">
        <v>57</v>
      </c>
      <c r="D9960" t="s">
        <v>9336</v>
      </c>
      <c r="E9960" t="s">
        <v>10</v>
      </c>
      <c r="F9960">
        <v>138</v>
      </c>
      <c r="G9960" s="1">
        <v>55.99</v>
      </c>
      <c r="H9960">
        <f>IF(INDEX(Sale_Promotions[[Code]:[Sale Price]],MATCH(Sales[[#This Row],[Code]],Sale_Promotions[Code],0),2)=0,Sales[[#This Row],[Price]],INDEX(Sale_Promotions[[Code]:[Sale Price]],MATCH(Sales[[#This Row],[Code]],Sale_Promotions[Code],0),2))</f>
        <v>55.99</v>
      </c>
      <c r="I9960">
        <f>Sales[[#This Row],[Total Inventory]]*Sales[[#This Row],[Sale_Price]]</f>
        <v>7726.62</v>
      </c>
    </row>
    <row r="9961" spans="1:9" x14ac:dyDescent="0.25">
      <c r="A9961">
        <v>337770</v>
      </c>
      <c r="B9961" t="str">
        <f>INDEX( Table3[],MATCH(Sales[[#This Row],[Category]],Table3[Category],0),1)</f>
        <v>WINE</v>
      </c>
      <c r="C9961" t="s">
        <v>85</v>
      </c>
      <c r="D9961" t="s">
        <v>9337</v>
      </c>
      <c r="E9961" t="s">
        <v>10</v>
      </c>
      <c r="F9961">
        <v>0</v>
      </c>
      <c r="G9961" s="1">
        <v>23.99</v>
      </c>
      <c r="H9961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9961">
        <f>Sales[[#This Row],[Total Inventory]]*Sales[[#This Row],[Sale_Price]]</f>
        <v>0</v>
      </c>
    </row>
    <row r="9962" spans="1:9" x14ac:dyDescent="0.25">
      <c r="A9962">
        <v>23206</v>
      </c>
      <c r="B9962" t="str">
        <f>INDEX( Table3[],MATCH(Sales[[#This Row],[Category]],Table3[Category],0),1)</f>
        <v>BEER</v>
      </c>
      <c r="C9962" t="s">
        <v>11</v>
      </c>
      <c r="D9962" t="s">
        <v>9338</v>
      </c>
      <c r="E9962" t="s">
        <v>25</v>
      </c>
      <c r="F9962">
        <v>60</v>
      </c>
      <c r="G9962" s="1">
        <v>1.62</v>
      </c>
      <c r="H9962">
        <f>IF(INDEX(Sale_Promotions[[Code]:[Sale Price]],MATCH(Sales[[#This Row],[Code]],Sale_Promotions[Code],0),2)=0,Sales[[#This Row],[Price]],INDEX(Sale_Promotions[[Code]:[Sale Price]],MATCH(Sales[[#This Row],[Code]],Sale_Promotions[Code],0),2))</f>
        <v>1.62</v>
      </c>
      <c r="I9962">
        <f>Sales[[#This Row],[Total Inventory]]*Sales[[#This Row],[Sale_Price]]</f>
        <v>97.2</v>
      </c>
    </row>
    <row r="9963" spans="1:9" x14ac:dyDescent="0.25">
      <c r="A9963">
        <v>95770</v>
      </c>
      <c r="B9963" t="str">
        <f>INDEX( Table3[],MATCH(Sales[[#This Row],[Category]],Table3[Category],0),1)</f>
        <v>BEER</v>
      </c>
      <c r="C9963" t="s">
        <v>11</v>
      </c>
      <c r="D9963" t="s">
        <v>9339</v>
      </c>
      <c r="E9963" t="s">
        <v>60</v>
      </c>
      <c r="F9963">
        <v>0</v>
      </c>
      <c r="G9963" s="1">
        <v>1.43</v>
      </c>
      <c r="H9963">
        <f>IF(INDEX(Sale_Promotions[[Code]:[Sale Price]],MATCH(Sales[[#This Row],[Code]],Sale_Promotions[Code],0),2)=0,Sales[[#This Row],[Price]],INDEX(Sale_Promotions[[Code]:[Sale Price]],MATCH(Sales[[#This Row],[Code]],Sale_Promotions[Code],0),2))</f>
        <v>1.43</v>
      </c>
      <c r="I9963">
        <f>Sales[[#This Row],[Total Inventory]]*Sales[[#This Row],[Sale_Price]]</f>
        <v>0</v>
      </c>
    </row>
    <row r="9964" spans="1:9" x14ac:dyDescent="0.25">
      <c r="A9964">
        <v>82111</v>
      </c>
      <c r="B9964" t="str">
        <f>INDEX( Table3[],MATCH(Sales[[#This Row],[Category]],Table3[Category],0),1)</f>
        <v>WINE</v>
      </c>
      <c r="C9964" t="s">
        <v>28</v>
      </c>
      <c r="D9964" t="s">
        <v>9340</v>
      </c>
      <c r="E9964" t="s">
        <v>10</v>
      </c>
      <c r="F9964">
        <v>434</v>
      </c>
      <c r="G9964" s="1">
        <v>11.49</v>
      </c>
      <c r="H9964">
        <f>IF(INDEX(Sale_Promotions[[Code]:[Sale Price]],MATCH(Sales[[#This Row],[Code]],Sale_Promotions[Code],0),2)=0,Sales[[#This Row],[Price]],INDEX(Sale_Promotions[[Code]:[Sale Price]],MATCH(Sales[[#This Row],[Code]],Sale_Promotions[Code],0),2))</f>
        <v>9.09</v>
      </c>
      <c r="I9964">
        <f>Sales[[#This Row],[Total Inventory]]*Sales[[#This Row],[Sale_Price]]</f>
        <v>3945.06</v>
      </c>
    </row>
    <row r="9965" spans="1:9" x14ac:dyDescent="0.25">
      <c r="A9965">
        <v>12204</v>
      </c>
      <c r="B9965" t="str">
        <f>INDEX( Table3[],MATCH(Sales[[#This Row],[Category]],Table3[Category],0),1)</f>
        <v>LIQUOR</v>
      </c>
      <c r="C9965" t="s">
        <v>35</v>
      </c>
      <c r="D9965" t="s">
        <v>9341</v>
      </c>
      <c r="E9965" t="s">
        <v>10</v>
      </c>
      <c r="F9965">
        <v>30</v>
      </c>
      <c r="G9965" s="1">
        <v>31.99</v>
      </c>
      <c r="H9965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9965">
        <f>Sales[[#This Row],[Total Inventory]]*Sales[[#This Row],[Sale_Price]]</f>
        <v>959.69999999999993</v>
      </c>
    </row>
    <row r="9966" spans="1:9" x14ac:dyDescent="0.25">
      <c r="A9966">
        <v>82479</v>
      </c>
      <c r="B9966" t="str">
        <f>INDEX( Table3[],MATCH(Sales[[#This Row],[Category]],Table3[Category],0),1)</f>
        <v>WINE</v>
      </c>
      <c r="C9966" t="s">
        <v>61</v>
      </c>
      <c r="D9966" t="s">
        <v>9342</v>
      </c>
      <c r="E9966" t="s">
        <v>10</v>
      </c>
      <c r="F9966">
        <v>10</v>
      </c>
      <c r="G9966" s="1">
        <v>15.49</v>
      </c>
      <c r="H9966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9966">
        <f>Sales[[#This Row],[Total Inventory]]*Sales[[#This Row],[Sale_Price]]</f>
        <v>154.9</v>
      </c>
    </row>
    <row r="9967" spans="1:9" x14ac:dyDescent="0.25">
      <c r="A9967">
        <v>47136</v>
      </c>
      <c r="B9967" t="str">
        <f>INDEX( Table3[],MATCH(Sales[[#This Row],[Category]],Table3[Category],0),1)</f>
        <v>LIQUOR</v>
      </c>
      <c r="C9967" t="s">
        <v>57</v>
      </c>
      <c r="D9967" t="s">
        <v>9343</v>
      </c>
      <c r="E9967" t="s">
        <v>10</v>
      </c>
      <c r="F9967">
        <v>10</v>
      </c>
      <c r="G9967" s="1">
        <v>53.99</v>
      </c>
      <c r="H9967">
        <f>IF(INDEX(Sale_Promotions[[Code]:[Sale Price]],MATCH(Sales[[#This Row],[Code]],Sale_Promotions[Code],0),2)=0,Sales[[#This Row],[Price]],INDEX(Sale_Promotions[[Code]:[Sale Price]],MATCH(Sales[[#This Row],[Code]],Sale_Promotions[Code],0),2))</f>
        <v>53.99</v>
      </c>
      <c r="I9967">
        <f>Sales[[#This Row],[Total Inventory]]*Sales[[#This Row],[Sale_Price]]</f>
        <v>539.9</v>
      </c>
    </row>
    <row r="9968" spans="1:9" x14ac:dyDescent="0.25">
      <c r="A9968">
        <v>70463</v>
      </c>
      <c r="B9968" t="str">
        <f>INDEX( Table3[],MATCH(Sales[[#This Row],[Category]],Table3[Category],0),1)</f>
        <v>WINE</v>
      </c>
      <c r="C9968" t="s">
        <v>53</v>
      </c>
      <c r="D9968" t="s">
        <v>9344</v>
      </c>
      <c r="E9968" t="s">
        <v>10</v>
      </c>
      <c r="F9968">
        <v>0</v>
      </c>
      <c r="G9968" s="1">
        <v>8.99</v>
      </c>
      <c r="H996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9968">
        <f>Sales[[#This Row],[Total Inventory]]*Sales[[#This Row],[Sale_Price]]</f>
        <v>0</v>
      </c>
    </row>
    <row r="9969" spans="1:9" x14ac:dyDescent="0.25">
      <c r="A9969">
        <v>337937</v>
      </c>
      <c r="B9969" t="str">
        <f>INDEX( Table3[],MATCH(Sales[[#This Row],[Category]],Table3[Category],0),1)</f>
        <v>WINE</v>
      </c>
      <c r="C9969" t="s">
        <v>61</v>
      </c>
      <c r="D9969" t="s">
        <v>9345</v>
      </c>
      <c r="E9969" t="s">
        <v>10</v>
      </c>
      <c r="F9969">
        <v>0</v>
      </c>
      <c r="G9969" s="1">
        <v>68.989999999999995</v>
      </c>
      <c r="H9969">
        <f>IF(INDEX(Sale_Promotions[[Code]:[Sale Price]],MATCH(Sales[[#This Row],[Code]],Sale_Promotions[Code],0),2)=0,Sales[[#This Row],[Price]],INDEX(Sale_Promotions[[Code]:[Sale Price]],MATCH(Sales[[#This Row],[Code]],Sale_Promotions[Code],0),2))</f>
        <v>68.989999999999995</v>
      </c>
      <c r="I9969">
        <f>Sales[[#This Row],[Total Inventory]]*Sales[[#This Row],[Sale_Price]]</f>
        <v>0</v>
      </c>
    </row>
    <row r="9970" spans="1:9" x14ac:dyDescent="0.25">
      <c r="A9970">
        <v>327488</v>
      </c>
      <c r="B9970" t="str">
        <f>INDEX( Table3[],MATCH(Sales[[#This Row],[Category]],Table3[Category],0),1)</f>
        <v>WINE</v>
      </c>
      <c r="C9970" t="s">
        <v>39</v>
      </c>
      <c r="D9970" t="s">
        <v>9346</v>
      </c>
      <c r="E9970" t="s">
        <v>10</v>
      </c>
      <c r="F9970">
        <v>0</v>
      </c>
      <c r="G9970" s="1">
        <v>11.99</v>
      </c>
      <c r="H997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970">
        <f>Sales[[#This Row],[Total Inventory]]*Sales[[#This Row],[Sale_Price]]</f>
        <v>0</v>
      </c>
    </row>
    <row r="9971" spans="1:9" x14ac:dyDescent="0.25">
      <c r="A9971">
        <v>25878</v>
      </c>
      <c r="B9971" t="str">
        <f>INDEX( Table3[],MATCH(Sales[[#This Row],[Category]],Table3[Category],0),1)</f>
        <v>BEER</v>
      </c>
      <c r="C9971" t="s">
        <v>11</v>
      </c>
      <c r="D9971" t="s">
        <v>9347</v>
      </c>
      <c r="E9971" t="s">
        <v>25</v>
      </c>
      <c r="F9971">
        <v>36</v>
      </c>
      <c r="G9971" s="1">
        <v>1.1299999999999999</v>
      </c>
      <c r="H9971">
        <f>IF(INDEX(Sale_Promotions[[Code]:[Sale Price]],MATCH(Sales[[#This Row],[Code]],Sale_Promotions[Code],0),2)=0,Sales[[#This Row],[Price]],INDEX(Sale_Promotions[[Code]:[Sale Price]],MATCH(Sales[[#This Row],[Code]],Sale_Promotions[Code],0),2))</f>
        <v>1.1299999999999999</v>
      </c>
      <c r="I9971">
        <f>Sales[[#This Row],[Total Inventory]]*Sales[[#This Row],[Sale_Price]]</f>
        <v>40.679999999999993</v>
      </c>
    </row>
    <row r="9972" spans="1:9" x14ac:dyDescent="0.25">
      <c r="A9972">
        <v>27485</v>
      </c>
      <c r="B9972" t="str">
        <f>INDEX( Table3[],MATCH(Sales[[#This Row],[Category]],Table3[Category],0),1)</f>
        <v>BEER</v>
      </c>
      <c r="C9972" t="s">
        <v>11</v>
      </c>
      <c r="D9972" t="s">
        <v>9348</v>
      </c>
      <c r="E9972" t="s">
        <v>25</v>
      </c>
      <c r="F9972">
        <v>384</v>
      </c>
      <c r="G9972" s="1">
        <v>2.09</v>
      </c>
      <c r="H9972">
        <f>IF(INDEX(Sale_Promotions[[Code]:[Sale Price]],MATCH(Sales[[#This Row],[Code]],Sale_Promotions[Code],0),2)=0,Sales[[#This Row],[Price]],INDEX(Sale_Promotions[[Code]:[Sale Price]],MATCH(Sales[[#This Row],[Code]],Sale_Promotions[Code],0),2))</f>
        <v>2.09</v>
      </c>
      <c r="I9972">
        <f>Sales[[#This Row],[Total Inventory]]*Sales[[#This Row],[Sale_Price]]</f>
        <v>802.56</v>
      </c>
    </row>
    <row r="9973" spans="1:9" x14ac:dyDescent="0.25">
      <c r="A9973">
        <v>320838</v>
      </c>
      <c r="B9973" t="str">
        <f>INDEX( Table3[],MATCH(Sales[[#This Row],[Category]],Table3[Category],0),1)</f>
        <v>WINE</v>
      </c>
      <c r="C9973" t="s">
        <v>61</v>
      </c>
      <c r="D9973" t="s">
        <v>9349</v>
      </c>
      <c r="E9973" t="s">
        <v>10</v>
      </c>
      <c r="F9973">
        <v>10</v>
      </c>
      <c r="G9973" s="1">
        <v>30.99</v>
      </c>
      <c r="H9973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9973">
        <f>Sales[[#This Row],[Total Inventory]]*Sales[[#This Row],[Sale_Price]]</f>
        <v>309.89999999999998</v>
      </c>
    </row>
    <row r="9974" spans="1:9" x14ac:dyDescent="0.25">
      <c r="A9974">
        <v>76278</v>
      </c>
      <c r="B9974" t="str">
        <f>INDEX( Table3[],MATCH(Sales[[#This Row],[Category]],Table3[Category],0),1)</f>
        <v>LIQUOR</v>
      </c>
      <c r="C9974" t="s">
        <v>14</v>
      </c>
      <c r="D9974" t="s">
        <v>9350</v>
      </c>
      <c r="E9974" t="s">
        <v>888</v>
      </c>
      <c r="F9974">
        <v>119</v>
      </c>
      <c r="G9974" s="1">
        <v>34.99</v>
      </c>
      <c r="H9974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9974">
        <f>Sales[[#This Row],[Total Inventory]]*Sales[[#This Row],[Sale_Price]]</f>
        <v>4163.8100000000004</v>
      </c>
    </row>
    <row r="9975" spans="1:9" x14ac:dyDescent="0.25">
      <c r="A9975">
        <v>70749</v>
      </c>
      <c r="B9975" t="str">
        <f>INDEX( Table3[],MATCH(Sales[[#This Row],[Category]],Table3[Category],0),1)</f>
        <v>LIQUOR</v>
      </c>
      <c r="C9975" t="s">
        <v>57</v>
      </c>
      <c r="D9975" t="s">
        <v>9351</v>
      </c>
      <c r="E9975" t="s">
        <v>10</v>
      </c>
      <c r="F9975">
        <v>109</v>
      </c>
      <c r="G9975" s="1">
        <v>26.99</v>
      </c>
      <c r="H9975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9975">
        <f>Sales[[#This Row],[Total Inventory]]*Sales[[#This Row],[Sale_Price]]</f>
        <v>2941.91</v>
      </c>
    </row>
    <row r="9976" spans="1:9" x14ac:dyDescent="0.25">
      <c r="A9976">
        <v>78383</v>
      </c>
      <c r="B9976" t="str">
        <f>INDEX( Table3[],MATCH(Sales[[#This Row],[Category]],Table3[Category],0),1)</f>
        <v>LIQUOR</v>
      </c>
      <c r="C9976" t="s">
        <v>35</v>
      </c>
      <c r="D9976" t="s">
        <v>9352</v>
      </c>
      <c r="E9976" t="s">
        <v>449</v>
      </c>
      <c r="F9976">
        <v>709</v>
      </c>
      <c r="G9976" s="1">
        <v>1.79</v>
      </c>
      <c r="H9976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9976">
        <f>Sales[[#This Row],[Total Inventory]]*Sales[[#This Row],[Sale_Price]]</f>
        <v>1269.1100000000001</v>
      </c>
    </row>
    <row r="9977" spans="1:9" x14ac:dyDescent="0.25">
      <c r="A9977">
        <v>36056</v>
      </c>
      <c r="B9977" t="str">
        <f>INDEX( Table3[],MATCH(Sales[[#This Row],[Category]],Table3[Category],0),1)</f>
        <v>LIQUOR</v>
      </c>
      <c r="C9977" t="s">
        <v>37</v>
      </c>
      <c r="D9977" t="s">
        <v>6348</v>
      </c>
      <c r="E9977" t="s">
        <v>10</v>
      </c>
      <c r="F9977">
        <v>1375</v>
      </c>
      <c r="G9977" s="1">
        <v>25.99</v>
      </c>
      <c r="H9977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9977">
        <f>Sales[[#This Row],[Total Inventory]]*Sales[[#This Row],[Sale_Price]]</f>
        <v>35736.25</v>
      </c>
    </row>
    <row r="9978" spans="1:9" x14ac:dyDescent="0.25">
      <c r="A9978">
        <v>89797</v>
      </c>
      <c r="B9978" t="str">
        <f>INDEX( Table3[],MATCH(Sales[[#This Row],[Category]],Table3[Category],0),1)</f>
        <v>WINE</v>
      </c>
      <c r="C9978" t="s">
        <v>28</v>
      </c>
      <c r="D9978" t="s">
        <v>9353</v>
      </c>
      <c r="E9978" t="s">
        <v>10</v>
      </c>
      <c r="F9978">
        <v>157</v>
      </c>
      <c r="G9978" s="1">
        <v>11.99</v>
      </c>
      <c r="H997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978">
        <f>Sales[[#This Row],[Total Inventory]]*Sales[[#This Row],[Sale_Price]]</f>
        <v>1882.43</v>
      </c>
    </row>
    <row r="9979" spans="1:9" x14ac:dyDescent="0.25">
      <c r="A9979">
        <v>67580</v>
      </c>
      <c r="B9979" t="str">
        <f>INDEX( Table3[],MATCH(Sales[[#This Row],[Category]],Table3[Category],0),1)</f>
        <v>WINE</v>
      </c>
      <c r="C9979" t="s">
        <v>43</v>
      </c>
      <c r="D9979" t="s">
        <v>8526</v>
      </c>
      <c r="E9979" t="s">
        <v>10</v>
      </c>
      <c r="F9979">
        <v>559</v>
      </c>
      <c r="G9979" s="1">
        <v>10.79</v>
      </c>
      <c r="H9979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9979">
        <f>Sales[[#This Row],[Total Inventory]]*Sales[[#This Row],[Sale_Price]]</f>
        <v>6031.61</v>
      </c>
    </row>
    <row r="9980" spans="1:9" x14ac:dyDescent="0.25">
      <c r="A9980">
        <v>336731</v>
      </c>
      <c r="B9980" t="str">
        <f>INDEX( Table3[],MATCH(Sales[[#This Row],[Category]],Table3[Category],0),1)</f>
        <v>LIQUOR</v>
      </c>
      <c r="C9980" t="s">
        <v>37</v>
      </c>
      <c r="D9980" t="s">
        <v>8256</v>
      </c>
      <c r="E9980" t="s">
        <v>48</v>
      </c>
      <c r="F9980">
        <v>430</v>
      </c>
      <c r="G9980" s="1">
        <v>10.99</v>
      </c>
      <c r="H998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980">
        <f>Sales[[#This Row],[Total Inventory]]*Sales[[#This Row],[Sale_Price]]</f>
        <v>4725.7</v>
      </c>
    </row>
    <row r="9981" spans="1:9" x14ac:dyDescent="0.25">
      <c r="A9981">
        <v>79903</v>
      </c>
      <c r="B9981" t="str">
        <f>INDEX( Table3[],MATCH(Sales[[#This Row],[Category]],Table3[Category],0),1)</f>
        <v>LIQUOR</v>
      </c>
      <c r="C9981" t="s">
        <v>37</v>
      </c>
      <c r="D9981" t="s">
        <v>9354</v>
      </c>
      <c r="E9981" t="s">
        <v>133</v>
      </c>
      <c r="F9981">
        <v>108</v>
      </c>
      <c r="G9981" s="1">
        <v>13.99</v>
      </c>
      <c r="H998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981">
        <f>Sales[[#This Row],[Total Inventory]]*Sales[[#This Row],[Sale_Price]]</f>
        <v>1186.92</v>
      </c>
    </row>
    <row r="9982" spans="1:9" x14ac:dyDescent="0.25">
      <c r="A9982">
        <v>29371</v>
      </c>
      <c r="B9982" t="str">
        <f>INDEX( Table3[],MATCH(Sales[[#This Row],[Category]],Table3[Category],0),1)</f>
        <v>BEER</v>
      </c>
      <c r="C9982" t="s">
        <v>11</v>
      </c>
      <c r="D9982" t="s">
        <v>9355</v>
      </c>
      <c r="E9982" t="s">
        <v>25</v>
      </c>
      <c r="F9982">
        <v>0</v>
      </c>
      <c r="G9982" s="1">
        <v>1.72</v>
      </c>
      <c r="H9982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9982">
        <f>Sales[[#This Row],[Total Inventory]]*Sales[[#This Row],[Sale_Price]]</f>
        <v>0</v>
      </c>
    </row>
    <row r="9983" spans="1:9" x14ac:dyDescent="0.25">
      <c r="A9983">
        <v>37583</v>
      </c>
      <c r="B9983" t="str">
        <f>INDEX( Table3[],MATCH(Sales[[#This Row],[Category]],Table3[Category],0),1)</f>
        <v>WINE</v>
      </c>
      <c r="C9983" t="s">
        <v>39</v>
      </c>
      <c r="D9983" t="s">
        <v>9356</v>
      </c>
      <c r="E9983" t="s">
        <v>10</v>
      </c>
      <c r="F9983">
        <v>262</v>
      </c>
      <c r="G9983" s="1">
        <v>14.99</v>
      </c>
      <c r="H998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9983">
        <f>Sales[[#This Row],[Total Inventory]]*Sales[[#This Row],[Sale_Price]]</f>
        <v>3927.38</v>
      </c>
    </row>
    <row r="9984" spans="1:9" x14ac:dyDescent="0.25">
      <c r="A9984">
        <v>342335</v>
      </c>
      <c r="B9984" t="str">
        <f>INDEX( Table3[],MATCH(Sales[[#This Row],[Category]],Table3[Category],0),1)</f>
        <v>WINE</v>
      </c>
      <c r="C9984" t="s">
        <v>41</v>
      </c>
      <c r="D9984" t="s">
        <v>9357</v>
      </c>
      <c r="E9984" t="s">
        <v>10</v>
      </c>
      <c r="F9984">
        <v>0</v>
      </c>
      <c r="G9984" s="1">
        <v>10.99</v>
      </c>
      <c r="H998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984">
        <f>Sales[[#This Row],[Total Inventory]]*Sales[[#This Row],[Sale_Price]]</f>
        <v>0</v>
      </c>
    </row>
    <row r="9985" spans="1:9" x14ac:dyDescent="0.25">
      <c r="A9985">
        <v>81750</v>
      </c>
      <c r="B9985" t="str">
        <f>INDEX( Table3[],MATCH(Sales[[#This Row],[Category]],Table3[Category],0),1)</f>
        <v>WINE</v>
      </c>
      <c r="C9985" t="s">
        <v>61</v>
      </c>
      <c r="D9985" t="s">
        <v>9358</v>
      </c>
      <c r="E9985" t="s">
        <v>10</v>
      </c>
      <c r="F9985">
        <v>2</v>
      </c>
      <c r="G9985" s="1">
        <v>49.99</v>
      </c>
      <c r="H9985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9985">
        <f>Sales[[#This Row],[Total Inventory]]*Sales[[#This Row],[Sale_Price]]</f>
        <v>99.98</v>
      </c>
    </row>
    <row r="9986" spans="1:9" x14ac:dyDescent="0.25">
      <c r="A9986">
        <v>51357</v>
      </c>
      <c r="B9986" t="str">
        <f>INDEX( Table3[],MATCH(Sales[[#This Row],[Category]],Table3[Category],0),1)</f>
        <v>LIQUOR</v>
      </c>
      <c r="C9986" t="s">
        <v>35</v>
      </c>
      <c r="D9986" t="s">
        <v>9359</v>
      </c>
      <c r="E9986" t="s">
        <v>10</v>
      </c>
      <c r="F9986">
        <v>9</v>
      </c>
      <c r="G9986" s="1">
        <v>13.49</v>
      </c>
      <c r="H9986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9986">
        <f>Sales[[#This Row],[Total Inventory]]*Sales[[#This Row],[Sale_Price]]</f>
        <v>121.41</v>
      </c>
    </row>
    <row r="9987" spans="1:9" x14ac:dyDescent="0.25">
      <c r="A9987">
        <v>19224</v>
      </c>
      <c r="B9987" t="str">
        <f>INDEX( Table3[],MATCH(Sales[[#This Row],[Category]],Table3[Category],0),1)</f>
        <v>WINE</v>
      </c>
      <c r="C9987" t="s">
        <v>61</v>
      </c>
      <c r="D9987" t="s">
        <v>9360</v>
      </c>
      <c r="E9987" t="s">
        <v>10</v>
      </c>
      <c r="F9987">
        <v>325</v>
      </c>
      <c r="G9987" s="1">
        <v>11.49</v>
      </c>
      <c r="H998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9987">
        <f>Sales[[#This Row],[Total Inventory]]*Sales[[#This Row],[Sale_Price]]</f>
        <v>3571.75</v>
      </c>
    </row>
    <row r="9988" spans="1:9" x14ac:dyDescent="0.25">
      <c r="A9988">
        <v>304442</v>
      </c>
      <c r="B9988" t="str">
        <f>INDEX( Table3[],MATCH(Sales[[#This Row],[Category]],Table3[Category],0),1)</f>
        <v>WINE</v>
      </c>
      <c r="C9988" t="s">
        <v>39</v>
      </c>
      <c r="D9988" t="s">
        <v>9361</v>
      </c>
      <c r="E9988" t="s">
        <v>10</v>
      </c>
      <c r="F9988">
        <v>0</v>
      </c>
      <c r="G9988" s="1">
        <v>6.49</v>
      </c>
      <c r="H9988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9988">
        <f>Sales[[#This Row],[Total Inventory]]*Sales[[#This Row],[Sale_Price]]</f>
        <v>0</v>
      </c>
    </row>
    <row r="9989" spans="1:9" x14ac:dyDescent="0.25">
      <c r="A9989">
        <v>53309</v>
      </c>
      <c r="B9989" t="str">
        <f>INDEX( Table3[],MATCH(Sales[[#This Row],[Category]],Table3[Category],0),1)</f>
        <v>WINE</v>
      </c>
      <c r="C9989" t="s">
        <v>61</v>
      </c>
      <c r="D9989" t="s">
        <v>9362</v>
      </c>
      <c r="E9989" t="s">
        <v>10</v>
      </c>
      <c r="F9989">
        <v>28</v>
      </c>
      <c r="G9989" s="1">
        <v>18.489999999999998</v>
      </c>
      <c r="H9989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9989">
        <f>Sales[[#This Row],[Total Inventory]]*Sales[[#This Row],[Sale_Price]]</f>
        <v>517.71999999999991</v>
      </c>
    </row>
    <row r="9990" spans="1:9" x14ac:dyDescent="0.25">
      <c r="A9990">
        <v>73613</v>
      </c>
      <c r="B9990" t="str">
        <f>INDEX( Table3[],MATCH(Sales[[#This Row],[Category]],Table3[Category],0),1)</f>
        <v>LIQUOR</v>
      </c>
      <c r="C9990" t="s">
        <v>57</v>
      </c>
      <c r="D9990" t="s">
        <v>9363</v>
      </c>
      <c r="E9990" t="s">
        <v>10</v>
      </c>
      <c r="F9990">
        <v>39</v>
      </c>
      <c r="G9990" s="1">
        <v>78.989999999999995</v>
      </c>
      <c r="H9990">
        <f>IF(INDEX(Sale_Promotions[[Code]:[Sale Price]],MATCH(Sales[[#This Row],[Code]],Sale_Promotions[Code],0),2)=0,Sales[[#This Row],[Price]],INDEX(Sale_Promotions[[Code]:[Sale Price]],MATCH(Sales[[#This Row],[Code]],Sale_Promotions[Code],0),2))</f>
        <v>78.989999999999995</v>
      </c>
      <c r="I9990">
        <f>Sales[[#This Row],[Total Inventory]]*Sales[[#This Row],[Sale_Price]]</f>
        <v>3080.6099999999997</v>
      </c>
    </row>
    <row r="9991" spans="1:9" x14ac:dyDescent="0.25">
      <c r="A9991">
        <v>25173</v>
      </c>
      <c r="B9991" t="str">
        <f>INDEX( Table3[],MATCH(Sales[[#This Row],[Category]],Table3[Category],0),1)</f>
        <v>BEER</v>
      </c>
      <c r="C9991" t="s">
        <v>11</v>
      </c>
      <c r="D9991" t="s">
        <v>9364</v>
      </c>
      <c r="E9991" t="s">
        <v>25</v>
      </c>
      <c r="F9991">
        <v>54</v>
      </c>
      <c r="G9991" s="1">
        <v>1.91</v>
      </c>
      <c r="H9991">
        <f>IF(INDEX(Sale_Promotions[[Code]:[Sale Price]],MATCH(Sales[[#This Row],[Code]],Sale_Promotions[Code],0),2)=0,Sales[[#This Row],[Price]],INDEX(Sale_Promotions[[Code]:[Sale Price]],MATCH(Sales[[#This Row],[Code]],Sale_Promotions[Code],0),2))</f>
        <v>1.91</v>
      </c>
      <c r="I9991">
        <f>Sales[[#This Row],[Total Inventory]]*Sales[[#This Row],[Sale_Price]]</f>
        <v>103.14</v>
      </c>
    </row>
    <row r="9992" spans="1:9" x14ac:dyDescent="0.25">
      <c r="A9992">
        <v>77755</v>
      </c>
      <c r="B9992" t="str">
        <f>INDEX( Table3[],MATCH(Sales[[#This Row],[Category]],Table3[Category],0),1)</f>
        <v>WINE</v>
      </c>
      <c r="C9992" t="s">
        <v>163</v>
      </c>
      <c r="D9992" t="s">
        <v>9365</v>
      </c>
      <c r="E9992" t="s">
        <v>23</v>
      </c>
      <c r="F9992">
        <v>218</v>
      </c>
      <c r="G9992" s="1">
        <v>8.19</v>
      </c>
      <c r="H9992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9992">
        <f>Sales[[#This Row],[Total Inventory]]*Sales[[#This Row],[Sale_Price]]</f>
        <v>1785.4199999999998</v>
      </c>
    </row>
    <row r="9993" spans="1:9" x14ac:dyDescent="0.25">
      <c r="A9993">
        <v>406058</v>
      </c>
      <c r="B9993" t="str">
        <f>INDEX( Table3[],MATCH(Sales[[#This Row],[Category]],Table3[Category],0),1)</f>
        <v>WINE</v>
      </c>
      <c r="C9993" t="s">
        <v>85</v>
      </c>
      <c r="D9993" t="s">
        <v>9366</v>
      </c>
      <c r="E9993" t="s">
        <v>10</v>
      </c>
      <c r="F9993">
        <v>95</v>
      </c>
      <c r="G9993" s="1">
        <v>20.99</v>
      </c>
      <c r="H9993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9993">
        <f>Sales[[#This Row],[Total Inventory]]*Sales[[#This Row],[Sale_Price]]</f>
        <v>1994.05</v>
      </c>
    </row>
    <row r="9994" spans="1:9" x14ac:dyDescent="0.25">
      <c r="A9994">
        <v>83810</v>
      </c>
      <c r="B9994" t="str">
        <f>INDEX( Table3[],MATCH(Sales[[#This Row],[Category]],Table3[Category],0),1)</f>
        <v>WINE</v>
      </c>
      <c r="C9994" t="s">
        <v>28</v>
      </c>
      <c r="D9994" t="s">
        <v>1610</v>
      </c>
      <c r="E9994" t="s">
        <v>10</v>
      </c>
      <c r="F9994">
        <v>853</v>
      </c>
      <c r="G9994" s="1">
        <v>9.49</v>
      </c>
      <c r="H999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9994">
        <f>Sales[[#This Row],[Total Inventory]]*Sales[[#This Row],[Sale_Price]]</f>
        <v>7668.47</v>
      </c>
    </row>
    <row r="9995" spans="1:9" x14ac:dyDescent="0.25">
      <c r="A9995">
        <v>94080</v>
      </c>
      <c r="B9995" t="str">
        <f>INDEX( Table3[],MATCH(Sales[[#This Row],[Category]],Table3[Category],0),1)</f>
        <v>BEER</v>
      </c>
      <c r="C9995" t="s">
        <v>11</v>
      </c>
      <c r="D9995" t="s">
        <v>2726</v>
      </c>
      <c r="E9995" t="s">
        <v>25</v>
      </c>
      <c r="F9995">
        <v>51</v>
      </c>
      <c r="G9995" s="1">
        <v>24.99</v>
      </c>
      <c r="H9995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9995">
        <f>Sales[[#This Row],[Total Inventory]]*Sales[[#This Row],[Sale_Price]]</f>
        <v>1274.49</v>
      </c>
    </row>
    <row r="9996" spans="1:9" x14ac:dyDescent="0.25">
      <c r="A9996">
        <v>94439</v>
      </c>
      <c r="B9996" t="str">
        <f>INDEX( Table3[],MATCH(Sales[[#This Row],[Category]],Table3[Category],0),1)</f>
        <v>BEER</v>
      </c>
      <c r="C9996" t="s">
        <v>11</v>
      </c>
      <c r="D9996" t="s">
        <v>9367</v>
      </c>
      <c r="E9996" t="s">
        <v>25</v>
      </c>
      <c r="F9996">
        <v>336</v>
      </c>
      <c r="G9996" s="1">
        <v>1.88</v>
      </c>
      <c r="H9996">
        <f>IF(INDEX(Sale_Promotions[[Code]:[Sale Price]],MATCH(Sales[[#This Row],[Code]],Sale_Promotions[Code],0),2)=0,Sales[[#This Row],[Price]],INDEX(Sale_Promotions[[Code]:[Sale Price]],MATCH(Sales[[#This Row],[Code]],Sale_Promotions[Code],0),2))</f>
        <v>1.88</v>
      </c>
      <c r="I9996">
        <f>Sales[[#This Row],[Total Inventory]]*Sales[[#This Row],[Sale_Price]]</f>
        <v>631.67999999999995</v>
      </c>
    </row>
    <row r="9997" spans="1:9" x14ac:dyDescent="0.25">
      <c r="A9997">
        <v>172642</v>
      </c>
      <c r="B9997" t="str">
        <f>INDEX( Table3[],MATCH(Sales[[#This Row],[Category]],Table3[Category],0),1)</f>
        <v>WINE</v>
      </c>
      <c r="C9997" t="s">
        <v>41</v>
      </c>
      <c r="D9997" t="s">
        <v>9368</v>
      </c>
      <c r="E9997" t="s">
        <v>48</v>
      </c>
      <c r="F9997">
        <v>0</v>
      </c>
      <c r="G9997" s="1">
        <v>11.99</v>
      </c>
      <c r="H999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9997">
        <f>Sales[[#This Row],[Total Inventory]]*Sales[[#This Row],[Sale_Price]]</f>
        <v>0</v>
      </c>
    </row>
    <row r="9998" spans="1:9" x14ac:dyDescent="0.25">
      <c r="A9998">
        <v>304631</v>
      </c>
      <c r="B9998" t="str">
        <f>INDEX( Table3[],MATCH(Sales[[#This Row],[Category]],Table3[Category],0),1)</f>
        <v>WINE</v>
      </c>
      <c r="C9998" t="s">
        <v>28</v>
      </c>
      <c r="D9998" t="s">
        <v>9369</v>
      </c>
      <c r="E9998" t="s">
        <v>10</v>
      </c>
      <c r="F9998">
        <v>0</v>
      </c>
      <c r="G9998" s="1">
        <v>10.49</v>
      </c>
      <c r="H9998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9998">
        <f>Sales[[#This Row],[Total Inventory]]*Sales[[#This Row],[Sale_Price]]</f>
        <v>0</v>
      </c>
    </row>
    <row r="9999" spans="1:9" x14ac:dyDescent="0.25">
      <c r="A9999">
        <v>46625</v>
      </c>
      <c r="B9999" t="str">
        <f>INDEX( Table3[],MATCH(Sales[[#This Row],[Category]],Table3[Category],0),1)</f>
        <v>LIQUOR</v>
      </c>
      <c r="C9999" t="s">
        <v>37</v>
      </c>
      <c r="D9999" t="s">
        <v>9370</v>
      </c>
      <c r="E9999" t="s">
        <v>133</v>
      </c>
      <c r="F9999">
        <v>21</v>
      </c>
      <c r="G9999" s="1">
        <v>14.49</v>
      </c>
      <c r="H9999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9999">
        <f>Sales[[#This Row],[Total Inventory]]*Sales[[#This Row],[Sale_Price]]</f>
        <v>304.29000000000002</v>
      </c>
    </row>
    <row r="10000" spans="1:9" x14ac:dyDescent="0.25">
      <c r="A10000">
        <v>312498</v>
      </c>
      <c r="B10000" t="str">
        <f>INDEX( Table3[],MATCH(Sales[[#This Row],[Category]],Table3[Category],0),1)</f>
        <v>WINE</v>
      </c>
      <c r="C10000" t="s">
        <v>28</v>
      </c>
      <c r="D10000" t="s">
        <v>9371</v>
      </c>
      <c r="E10000" t="s">
        <v>10</v>
      </c>
      <c r="F10000">
        <v>178</v>
      </c>
      <c r="G10000" s="1">
        <v>17.989999999999998</v>
      </c>
      <c r="H10000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0000">
        <f>Sales[[#This Row],[Total Inventory]]*Sales[[#This Row],[Sale_Price]]</f>
        <v>3202.22</v>
      </c>
    </row>
    <row r="10001" spans="1:9" x14ac:dyDescent="0.25">
      <c r="A10001">
        <v>74777</v>
      </c>
      <c r="B10001" t="str">
        <f>INDEX( Table3[],MATCH(Sales[[#This Row],[Category]],Table3[Category],0),1)</f>
        <v>LIQUOR</v>
      </c>
      <c r="C10001" t="s">
        <v>57</v>
      </c>
      <c r="D10001" t="s">
        <v>9372</v>
      </c>
      <c r="E10001" t="s">
        <v>10</v>
      </c>
      <c r="F10001">
        <v>80</v>
      </c>
      <c r="G10001" s="1">
        <v>16.489999999999998</v>
      </c>
      <c r="H10001">
        <f>IF(INDEX(Sale_Promotions[[Code]:[Sale Price]],MATCH(Sales[[#This Row],[Code]],Sale_Promotions[Code],0),2)=0,Sales[[#This Row],[Price]],INDEX(Sale_Promotions[[Code]:[Sale Price]],MATCH(Sales[[#This Row],[Code]],Sale_Promotions[Code],0),2))</f>
        <v>15.29</v>
      </c>
      <c r="I10001">
        <f>Sales[[#This Row],[Total Inventory]]*Sales[[#This Row],[Sale_Price]]</f>
        <v>1223.1999999999998</v>
      </c>
    </row>
    <row r="10002" spans="1:9" x14ac:dyDescent="0.25">
      <c r="A10002">
        <v>67903</v>
      </c>
      <c r="B10002" t="str">
        <f>INDEX( Table3[],MATCH(Sales[[#This Row],[Category]],Table3[Category],0),1)</f>
        <v>WINE</v>
      </c>
      <c r="C10002" t="s">
        <v>28</v>
      </c>
      <c r="D10002" t="s">
        <v>9373</v>
      </c>
      <c r="E10002" t="s">
        <v>10</v>
      </c>
      <c r="F10002">
        <v>0</v>
      </c>
      <c r="G10002" s="1">
        <v>8.99</v>
      </c>
      <c r="H1000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002">
        <f>Sales[[#This Row],[Total Inventory]]*Sales[[#This Row],[Sale_Price]]</f>
        <v>0</v>
      </c>
    </row>
    <row r="10003" spans="1:9" x14ac:dyDescent="0.25">
      <c r="A10003">
        <v>74128</v>
      </c>
      <c r="B10003" t="str">
        <f>INDEX( Table3[],MATCH(Sales[[#This Row],[Category]],Table3[Category],0),1)</f>
        <v>WINE</v>
      </c>
      <c r="C10003" t="s">
        <v>83</v>
      </c>
      <c r="D10003" t="s">
        <v>9374</v>
      </c>
      <c r="E10003" t="s">
        <v>23</v>
      </c>
      <c r="F10003">
        <v>32</v>
      </c>
      <c r="G10003" s="1">
        <v>7.49</v>
      </c>
      <c r="H10003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0003">
        <f>Sales[[#This Row],[Total Inventory]]*Sales[[#This Row],[Sale_Price]]</f>
        <v>239.68</v>
      </c>
    </row>
    <row r="10004" spans="1:9" x14ac:dyDescent="0.25">
      <c r="A10004">
        <v>159271</v>
      </c>
      <c r="B10004" t="str">
        <f>INDEX( Table3[],MATCH(Sales[[#This Row],[Category]],Table3[Category],0),1)</f>
        <v>WINE</v>
      </c>
      <c r="C10004" t="s">
        <v>41</v>
      </c>
      <c r="D10004" t="s">
        <v>9375</v>
      </c>
      <c r="E10004" t="s">
        <v>10</v>
      </c>
      <c r="F10004">
        <v>0</v>
      </c>
      <c r="G10004" s="1">
        <v>10.49</v>
      </c>
      <c r="H10004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0004">
        <f>Sales[[#This Row],[Total Inventory]]*Sales[[#This Row],[Sale_Price]]</f>
        <v>0</v>
      </c>
    </row>
    <row r="10005" spans="1:9" x14ac:dyDescent="0.25">
      <c r="A10005">
        <v>83486</v>
      </c>
      <c r="B10005" t="str">
        <f>INDEX( Table3[],MATCH(Sales[[#This Row],[Category]],Table3[Category],0),1)</f>
        <v>WINE</v>
      </c>
      <c r="C10005" t="s">
        <v>43</v>
      </c>
      <c r="D10005" t="s">
        <v>9376</v>
      </c>
      <c r="E10005" t="s">
        <v>10</v>
      </c>
      <c r="F10005">
        <v>90</v>
      </c>
      <c r="G10005" s="1">
        <v>60.99</v>
      </c>
      <c r="H10005">
        <f>IF(INDEX(Sale_Promotions[[Code]:[Sale Price]],MATCH(Sales[[#This Row],[Code]],Sale_Promotions[Code],0),2)=0,Sales[[#This Row],[Price]],INDEX(Sale_Promotions[[Code]:[Sale Price]],MATCH(Sales[[#This Row],[Code]],Sale_Promotions[Code],0),2))</f>
        <v>60.99</v>
      </c>
      <c r="I10005">
        <f>Sales[[#This Row],[Total Inventory]]*Sales[[#This Row],[Sale_Price]]</f>
        <v>5489.1</v>
      </c>
    </row>
    <row r="10006" spans="1:9" x14ac:dyDescent="0.25">
      <c r="A10006">
        <v>321468</v>
      </c>
      <c r="B10006" t="str">
        <f>INDEX( Table3[],MATCH(Sales[[#This Row],[Category]],Table3[Category],0),1)</f>
        <v>WINE</v>
      </c>
      <c r="C10006" t="s">
        <v>61</v>
      </c>
      <c r="D10006" t="s">
        <v>9377</v>
      </c>
      <c r="E10006" t="s">
        <v>10</v>
      </c>
      <c r="F10006">
        <v>0</v>
      </c>
      <c r="G10006" s="1">
        <v>9.99</v>
      </c>
      <c r="H10006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0006">
        <f>Sales[[#This Row],[Total Inventory]]*Sales[[#This Row],[Sale_Price]]</f>
        <v>0</v>
      </c>
    </row>
    <row r="10007" spans="1:9" x14ac:dyDescent="0.25">
      <c r="A10007">
        <v>24120</v>
      </c>
      <c r="B10007" t="str">
        <f>INDEX( Table3[],MATCH(Sales[[#This Row],[Category]],Table3[Category],0),1)</f>
        <v>WINE</v>
      </c>
      <c r="C10007" t="s">
        <v>61</v>
      </c>
      <c r="D10007" t="s">
        <v>9378</v>
      </c>
      <c r="E10007" t="s">
        <v>10</v>
      </c>
      <c r="F10007">
        <v>62</v>
      </c>
      <c r="G10007" s="1">
        <v>43.99</v>
      </c>
      <c r="H10007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10007">
        <f>Sales[[#This Row],[Total Inventory]]*Sales[[#This Row],[Sale_Price]]</f>
        <v>2727.38</v>
      </c>
    </row>
    <row r="10008" spans="1:9" x14ac:dyDescent="0.25">
      <c r="A10008">
        <v>41092</v>
      </c>
      <c r="B10008" t="str">
        <f>INDEX( Table3[],MATCH(Sales[[#This Row],[Category]],Table3[Category],0),1)</f>
        <v>WINE</v>
      </c>
      <c r="C10008" t="s">
        <v>53</v>
      </c>
      <c r="D10008" t="s">
        <v>7179</v>
      </c>
      <c r="E10008" t="s">
        <v>133</v>
      </c>
      <c r="F10008">
        <v>293</v>
      </c>
      <c r="G10008" s="1">
        <v>38.99</v>
      </c>
      <c r="H10008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10008">
        <f>Sales[[#This Row],[Total Inventory]]*Sales[[#This Row],[Sale_Price]]</f>
        <v>11424.07</v>
      </c>
    </row>
    <row r="10009" spans="1:9" x14ac:dyDescent="0.25">
      <c r="A10009">
        <v>36951</v>
      </c>
      <c r="B10009" t="str">
        <f>INDEX( Table3[],MATCH(Sales[[#This Row],[Category]],Table3[Category],0),1)</f>
        <v>WINE</v>
      </c>
      <c r="C10009" t="s">
        <v>61</v>
      </c>
      <c r="D10009" t="s">
        <v>9379</v>
      </c>
      <c r="E10009" t="s">
        <v>10</v>
      </c>
      <c r="F10009">
        <v>106</v>
      </c>
      <c r="G10009" s="1">
        <v>32.99</v>
      </c>
      <c r="H10009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10009">
        <f>Sales[[#This Row],[Total Inventory]]*Sales[[#This Row],[Sale_Price]]</f>
        <v>3496.94</v>
      </c>
    </row>
    <row r="10010" spans="1:9" x14ac:dyDescent="0.25">
      <c r="A10010">
        <v>319780</v>
      </c>
      <c r="B10010" t="str">
        <f>INDEX( Table3[],MATCH(Sales[[#This Row],[Category]],Table3[Category],0),1)</f>
        <v>LIQUOR</v>
      </c>
      <c r="C10010" t="s">
        <v>175</v>
      </c>
      <c r="D10010" t="s">
        <v>9380</v>
      </c>
      <c r="E10010" t="s">
        <v>10</v>
      </c>
      <c r="F10010">
        <v>46</v>
      </c>
      <c r="G10010" s="1">
        <v>34.99</v>
      </c>
      <c r="H10010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0010">
        <f>Sales[[#This Row],[Total Inventory]]*Sales[[#This Row],[Sale_Price]]</f>
        <v>1609.5400000000002</v>
      </c>
    </row>
    <row r="10011" spans="1:9" x14ac:dyDescent="0.25">
      <c r="A10011">
        <v>12947</v>
      </c>
      <c r="B10011" t="str">
        <f>INDEX( Table3[],MATCH(Sales[[#This Row],[Category]],Table3[Category],0),1)</f>
        <v>LIQUOR</v>
      </c>
      <c r="C10011" t="s">
        <v>175</v>
      </c>
      <c r="D10011" t="s">
        <v>9381</v>
      </c>
      <c r="E10011" t="s">
        <v>10</v>
      </c>
      <c r="F10011">
        <v>59</v>
      </c>
      <c r="G10011" s="1">
        <v>38.99</v>
      </c>
      <c r="H10011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10011">
        <f>Sales[[#This Row],[Total Inventory]]*Sales[[#This Row],[Sale_Price]]</f>
        <v>2300.4100000000003</v>
      </c>
    </row>
    <row r="10012" spans="1:9" x14ac:dyDescent="0.25">
      <c r="A10012">
        <v>306651</v>
      </c>
      <c r="B10012" t="str">
        <f>INDEX( Table3[],MATCH(Sales[[#This Row],[Category]],Table3[Category],0),1)</f>
        <v>WINE</v>
      </c>
      <c r="C10012" t="s">
        <v>85</v>
      </c>
      <c r="D10012" t="s">
        <v>9382</v>
      </c>
      <c r="E10012" t="s">
        <v>10</v>
      </c>
      <c r="F10012">
        <v>0</v>
      </c>
      <c r="G10012" s="1">
        <v>21.99</v>
      </c>
      <c r="H10012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0012">
        <f>Sales[[#This Row],[Total Inventory]]*Sales[[#This Row],[Sale_Price]]</f>
        <v>0</v>
      </c>
    </row>
    <row r="10013" spans="1:9" x14ac:dyDescent="0.25">
      <c r="A10013">
        <v>368024</v>
      </c>
      <c r="B10013" t="str">
        <f>INDEX( Table3[],MATCH(Sales[[#This Row],[Category]],Table3[Category],0),1)</f>
        <v>WINE</v>
      </c>
      <c r="C10013" t="s">
        <v>41</v>
      </c>
      <c r="D10013" t="s">
        <v>9383</v>
      </c>
      <c r="E10013" t="s">
        <v>10</v>
      </c>
      <c r="F10013">
        <v>11</v>
      </c>
      <c r="G10013" s="1">
        <v>13.39</v>
      </c>
      <c r="H10013">
        <f>IF(INDEX(Sale_Promotions[[Code]:[Sale Price]],MATCH(Sales[[#This Row],[Code]],Sale_Promotions[Code],0),2)=0,Sales[[#This Row],[Price]],INDEX(Sale_Promotions[[Code]:[Sale Price]],MATCH(Sales[[#This Row],[Code]],Sale_Promotions[Code],0),2))</f>
        <v>13.39</v>
      </c>
      <c r="I10013">
        <f>Sales[[#This Row],[Total Inventory]]*Sales[[#This Row],[Sale_Price]]</f>
        <v>147.29000000000002</v>
      </c>
    </row>
    <row r="10014" spans="1:9" x14ac:dyDescent="0.25">
      <c r="A10014">
        <v>337067</v>
      </c>
      <c r="B10014" t="str">
        <f>INDEX( Table3[],MATCH(Sales[[#This Row],[Category]],Table3[Category],0),1)</f>
        <v>WINE</v>
      </c>
      <c r="C10014" t="s">
        <v>41</v>
      </c>
      <c r="D10014" t="s">
        <v>9384</v>
      </c>
      <c r="E10014" t="s">
        <v>10</v>
      </c>
      <c r="F10014">
        <v>24</v>
      </c>
      <c r="G10014" s="1">
        <v>11.99</v>
      </c>
      <c r="H1001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014">
        <f>Sales[[#This Row],[Total Inventory]]*Sales[[#This Row],[Sale_Price]]</f>
        <v>287.76</v>
      </c>
    </row>
    <row r="10015" spans="1:9" x14ac:dyDescent="0.25">
      <c r="A10015">
        <v>13226</v>
      </c>
      <c r="B10015" t="str">
        <f>INDEX( Table3[],MATCH(Sales[[#This Row],[Category]],Table3[Category],0),1)</f>
        <v>WINE</v>
      </c>
      <c r="C10015" t="s">
        <v>28</v>
      </c>
      <c r="D10015" t="s">
        <v>9385</v>
      </c>
      <c r="E10015" t="s">
        <v>10</v>
      </c>
      <c r="F10015">
        <v>0</v>
      </c>
      <c r="G10015" s="1">
        <v>22.99</v>
      </c>
      <c r="H10015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0015">
        <f>Sales[[#This Row],[Total Inventory]]*Sales[[#This Row],[Sale_Price]]</f>
        <v>0</v>
      </c>
    </row>
    <row r="10016" spans="1:9" x14ac:dyDescent="0.25">
      <c r="A10016">
        <v>80812</v>
      </c>
      <c r="B10016" t="str">
        <f>INDEX( Table3[],MATCH(Sales[[#This Row],[Category]],Table3[Category],0),1)</f>
        <v>WINE</v>
      </c>
      <c r="C10016" t="s">
        <v>61</v>
      </c>
      <c r="D10016" t="s">
        <v>9386</v>
      </c>
      <c r="E10016" t="s">
        <v>10</v>
      </c>
      <c r="F10016">
        <v>34</v>
      </c>
      <c r="G10016" s="1">
        <v>11.99</v>
      </c>
      <c r="H1001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016">
        <f>Sales[[#This Row],[Total Inventory]]*Sales[[#This Row],[Sale_Price]]</f>
        <v>407.66</v>
      </c>
    </row>
    <row r="10017" spans="1:9" x14ac:dyDescent="0.25">
      <c r="A10017">
        <v>336660</v>
      </c>
      <c r="B10017" t="str">
        <f>INDEX( Table3[],MATCH(Sales[[#This Row],[Category]],Table3[Category],0),1)</f>
        <v>WINE</v>
      </c>
      <c r="C10017" t="s">
        <v>61</v>
      </c>
      <c r="D10017" t="s">
        <v>954</v>
      </c>
      <c r="E10017" t="s">
        <v>10</v>
      </c>
      <c r="F10017">
        <v>39</v>
      </c>
      <c r="G10017" s="1">
        <v>19.989999999999998</v>
      </c>
      <c r="H10017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0017">
        <f>Sales[[#This Row],[Total Inventory]]*Sales[[#This Row],[Sale_Price]]</f>
        <v>779.6099999999999</v>
      </c>
    </row>
    <row r="10018" spans="1:9" x14ac:dyDescent="0.25">
      <c r="A10018">
        <v>334593</v>
      </c>
      <c r="B10018" t="str">
        <f>INDEX( Table3[],MATCH(Sales[[#This Row],[Category]],Table3[Category],0),1)</f>
        <v>WINE</v>
      </c>
      <c r="C10018" t="s">
        <v>21</v>
      </c>
      <c r="D10018" t="s">
        <v>9387</v>
      </c>
      <c r="E10018" t="s">
        <v>10</v>
      </c>
      <c r="F10018">
        <v>0</v>
      </c>
      <c r="G10018" s="1">
        <v>6.49</v>
      </c>
      <c r="H10018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0018">
        <f>Sales[[#This Row],[Total Inventory]]*Sales[[#This Row],[Sale_Price]]</f>
        <v>0</v>
      </c>
    </row>
    <row r="10019" spans="1:9" x14ac:dyDescent="0.25">
      <c r="A10019">
        <v>93432</v>
      </c>
      <c r="B10019" t="str">
        <f>INDEX( Table3[],MATCH(Sales[[#This Row],[Category]],Table3[Category],0),1)</f>
        <v>BEER</v>
      </c>
      <c r="C10019" t="s">
        <v>11</v>
      </c>
      <c r="D10019" t="s">
        <v>9388</v>
      </c>
      <c r="E10019" t="s">
        <v>25</v>
      </c>
      <c r="F10019">
        <v>66</v>
      </c>
      <c r="G10019" s="1">
        <v>1.45</v>
      </c>
      <c r="H10019">
        <f>IF(INDEX(Sale_Promotions[[Code]:[Sale Price]],MATCH(Sales[[#This Row],[Code]],Sale_Promotions[Code],0),2)=0,Sales[[#This Row],[Price]],INDEX(Sale_Promotions[[Code]:[Sale Price]],MATCH(Sales[[#This Row],[Code]],Sale_Promotions[Code],0),2))</f>
        <v>1.45</v>
      </c>
      <c r="I10019">
        <f>Sales[[#This Row],[Total Inventory]]*Sales[[#This Row],[Sale_Price]]</f>
        <v>95.7</v>
      </c>
    </row>
    <row r="10020" spans="1:9" x14ac:dyDescent="0.25">
      <c r="A10020">
        <v>70157</v>
      </c>
      <c r="B10020" t="str">
        <f>INDEX( Table3[],MATCH(Sales[[#This Row],[Category]],Table3[Category],0),1)</f>
        <v>WINE</v>
      </c>
      <c r="C10020" t="s">
        <v>43</v>
      </c>
      <c r="D10020" t="s">
        <v>9389</v>
      </c>
      <c r="E10020" t="s">
        <v>10</v>
      </c>
      <c r="F10020">
        <v>0</v>
      </c>
      <c r="G10020" s="1">
        <v>20.99</v>
      </c>
      <c r="H10020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0020">
        <f>Sales[[#This Row],[Total Inventory]]*Sales[[#This Row],[Sale_Price]]</f>
        <v>0</v>
      </c>
    </row>
    <row r="10021" spans="1:9" x14ac:dyDescent="0.25">
      <c r="A10021">
        <v>7323</v>
      </c>
      <c r="B10021" t="str">
        <f>INDEX( Table3[],MATCH(Sales[[#This Row],[Category]],Table3[Category],0),1)</f>
        <v>BEER</v>
      </c>
      <c r="C10021" t="s">
        <v>11</v>
      </c>
      <c r="D10021" t="s">
        <v>9390</v>
      </c>
      <c r="E10021" t="s">
        <v>92</v>
      </c>
      <c r="F10021">
        <v>0</v>
      </c>
      <c r="G10021" s="1">
        <v>2.1</v>
      </c>
      <c r="H10021">
        <f>IF(INDEX(Sale_Promotions[[Code]:[Sale Price]],MATCH(Sales[[#This Row],[Code]],Sale_Promotions[Code],0),2)=0,Sales[[#This Row],[Price]],INDEX(Sale_Promotions[[Code]:[Sale Price]],MATCH(Sales[[#This Row],[Code]],Sale_Promotions[Code],0),2))</f>
        <v>2.1</v>
      </c>
      <c r="I10021">
        <f>Sales[[#This Row],[Total Inventory]]*Sales[[#This Row],[Sale_Price]]</f>
        <v>0</v>
      </c>
    </row>
    <row r="10022" spans="1:9" x14ac:dyDescent="0.25">
      <c r="A10022">
        <v>86112</v>
      </c>
      <c r="B10022" t="str">
        <f>INDEX( Table3[],MATCH(Sales[[#This Row],[Category]],Table3[Category],0),1)</f>
        <v>WINE</v>
      </c>
      <c r="C10022" t="s">
        <v>61</v>
      </c>
      <c r="D10022" t="s">
        <v>9391</v>
      </c>
      <c r="E10022" t="s">
        <v>10</v>
      </c>
      <c r="F10022">
        <v>0</v>
      </c>
      <c r="G10022" s="1">
        <v>16.989999999999998</v>
      </c>
      <c r="H10022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0022">
        <f>Sales[[#This Row],[Total Inventory]]*Sales[[#This Row],[Sale_Price]]</f>
        <v>0</v>
      </c>
    </row>
    <row r="10023" spans="1:9" x14ac:dyDescent="0.25">
      <c r="A10023">
        <v>91936</v>
      </c>
      <c r="B10023" t="str">
        <f>INDEX( Table3[],MATCH(Sales[[#This Row],[Category]],Table3[Category],0),1)</f>
        <v>BEER</v>
      </c>
      <c r="C10023" t="s">
        <v>11</v>
      </c>
      <c r="D10023" t="s">
        <v>9392</v>
      </c>
      <c r="E10023" t="s">
        <v>25</v>
      </c>
      <c r="F10023">
        <v>44</v>
      </c>
      <c r="G10023" s="1">
        <v>19.989999999999998</v>
      </c>
      <c r="H10023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0023">
        <f>Sales[[#This Row],[Total Inventory]]*Sales[[#This Row],[Sale_Price]]</f>
        <v>879.56</v>
      </c>
    </row>
    <row r="10024" spans="1:9" x14ac:dyDescent="0.25">
      <c r="A10024">
        <v>80385</v>
      </c>
      <c r="B10024" t="str">
        <f>INDEX( Table3[],MATCH(Sales[[#This Row],[Category]],Table3[Category],0),1)</f>
        <v>LIQUOR</v>
      </c>
      <c r="C10024" t="s">
        <v>37</v>
      </c>
      <c r="D10024" t="s">
        <v>2893</v>
      </c>
      <c r="E10024" t="s">
        <v>10</v>
      </c>
      <c r="F10024">
        <v>5</v>
      </c>
      <c r="G10024" s="1">
        <v>14.69</v>
      </c>
      <c r="H10024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0024">
        <f>Sales[[#This Row],[Total Inventory]]*Sales[[#This Row],[Sale_Price]]</f>
        <v>73.45</v>
      </c>
    </row>
    <row r="10025" spans="1:9" x14ac:dyDescent="0.25">
      <c r="A10025">
        <v>80273</v>
      </c>
      <c r="B10025" t="str">
        <f>INDEX( Table3[],MATCH(Sales[[#This Row],[Category]],Table3[Category],0),1)</f>
        <v>WINE</v>
      </c>
      <c r="C10025" t="s">
        <v>28</v>
      </c>
      <c r="D10025" t="s">
        <v>9393</v>
      </c>
      <c r="E10025" t="s">
        <v>332</v>
      </c>
      <c r="F10025">
        <v>87</v>
      </c>
      <c r="G10025" s="1">
        <v>18.489999999999998</v>
      </c>
      <c r="H10025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0025">
        <f>Sales[[#This Row],[Total Inventory]]*Sales[[#This Row],[Sale_Price]]</f>
        <v>1521.6299999999999</v>
      </c>
    </row>
    <row r="10026" spans="1:9" x14ac:dyDescent="0.25">
      <c r="A10026">
        <v>316262</v>
      </c>
      <c r="B10026" t="str">
        <f>INDEX( Table3[],MATCH(Sales[[#This Row],[Category]],Table3[Category],0),1)</f>
        <v>WINE</v>
      </c>
      <c r="C10026" t="s">
        <v>31</v>
      </c>
      <c r="D10026" t="s">
        <v>9394</v>
      </c>
      <c r="E10026" t="s">
        <v>10</v>
      </c>
      <c r="F10026">
        <v>144</v>
      </c>
      <c r="G10026" s="1">
        <v>13.69</v>
      </c>
      <c r="H10026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0026">
        <f>Sales[[#This Row],[Total Inventory]]*Sales[[#This Row],[Sale_Price]]</f>
        <v>1971.36</v>
      </c>
    </row>
    <row r="10027" spans="1:9" x14ac:dyDescent="0.25">
      <c r="A10027">
        <v>70442</v>
      </c>
      <c r="B10027" t="str">
        <f>INDEX( Table3[],MATCH(Sales[[#This Row],[Category]],Table3[Category],0),1)</f>
        <v>LIQUOR</v>
      </c>
      <c r="C10027" t="s">
        <v>37</v>
      </c>
      <c r="D10027" t="s">
        <v>9395</v>
      </c>
      <c r="E10027" t="s">
        <v>10</v>
      </c>
      <c r="F10027">
        <v>116</v>
      </c>
      <c r="G10027" s="1">
        <v>21.99</v>
      </c>
      <c r="H10027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0027">
        <f>Sales[[#This Row],[Total Inventory]]*Sales[[#This Row],[Sale_Price]]</f>
        <v>2550.8399999999997</v>
      </c>
    </row>
    <row r="10028" spans="1:9" x14ac:dyDescent="0.25">
      <c r="A10028">
        <v>88870</v>
      </c>
      <c r="B10028" t="str">
        <f>INDEX( Table3[],MATCH(Sales[[#This Row],[Category]],Table3[Category],0),1)</f>
        <v>WINE</v>
      </c>
      <c r="C10028" t="s">
        <v>61</v>
      </c>
      <c r="D10028" t="s">
        <v>9396</v>
      </c>
      <c r="E10028" t="s">
        <v>10</v>
      </c>
      <c r="F10028">
        <v>259</v>
      </c>
      <c r="G10028" s="1">
        <v>26.99</v>
      </c>
      <c r="H10028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0028">
        <f>Sales[[#This Row],[Total Inventory]]*Sales[[#This Row],[Sale_Price]]</f>
        <v>6990.41</v>
      </c>
    </row>
    <row r="10029" spans="1:9" x14ac:dyDescent="0.25">
      <c r="A10029">
        <v>328899</v>
      </c>
      <c r="B10029" t="str">
        <f>INDEX( Table3[],MATCH(Sales[[#This Row],[Category]],Table3[Category],0),1)</f>
        <v>LIQUOR</v>
      </c>
      <c r="C10029" t="s">
        <v>175</v>
      </c>
      <c r="D10029" t="s">
        <v>8505</v>
      </c>
      <c r="E10029" t="s">
        <v>10</v>
      </c>
      <c r="F10029">
        <v>47</v>
      </c>
      <c r="G10029" s="1">
        <v>58.99</v>
      </c>
      <c r="H10029">
        <f>IF(INDEX(Sale_Promotions[[Code]:[Sale Price]],MATCH(Sales[[#This Row],[Code]],Sale_Promotions[Code],0),2)=0,Sales[[#This Row],[Price]],INDEX(Sale_Promotions[[Code]:[Sale Price]],MATCH(Sales[[#This Row],[Code]],Sale_Promotions[Code],0),2))</f>
        <v>58.99</v>
      </c>
      <c r="I10029">
        <f>Sales[[#This Row],[Total Inventory]]*Sales[[#This Row],[Sale_Price]]</f>
        <v>2772.53</v>
      </c>
    </row>
    <row r="10030" spans="1:9" x14ac:dyDescent="0.25">
      <c r="A10030">
        <v>49028</v>
      </c>
      <c r="B10030" t="str">
        <f>INDEX( Table3[],MATCH(Sales[[#This Row],[Category]],Table3[Category],0),1)</f>
        <v>LIQUOR</v>
      </c>
      <c r="C10030" t="s">
        <v>245</v>
      </c>
      <c r="D10030" t="s">
        <v>6799</v>
      </c>
      <c r="E10030" t="s">
        <v>48</v>
      </c>
      <c r="F10030">
        <v>804</v>
      </c>
      <c r="G10030" s="1">
        <v>8.99</v>
      </c>
      <c r="H1003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030">
        <f>Sales[[#This Row],[Total Inventory]]*Sales[[#This Row],[Sale_Price]]</f>
        <v>7227.96</v>
      </c>
    </row>
    <row r="10031" spans="1:9" x14ac:dyDescent="0.25">
      <c r="A10031">
        <v>161519</v>
      </c>
      <c r="B10031" t="str">
        <f>INDEX( Table3[],MATCH(Sales[[#This Row],[Category]],Table3[Category],0),1)</f>
        <v>WINE</v>
      </c>
      <c r="C10031" t="s">
        <v>85</v>
      </c>
      <c r="D10031" t="s">
        <v>9397</v>
      </c>
      <c r="E10031" t="s">
        <v>10</v>
      </c>
      <c r="F10031">
        <v>8</v>
      </c>
      <c r="G10031" s="1">
        <v>16.489999999999998</v>
      </c>
      <c r="H10031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0031">
        <f>Sales[[#This Row],[Total Inventory]]*Sales[[#This Row],[Sale_Price]]</f>
        <v>131.91999999999999</v>
      </c>
    </row>
    <row r="10032" spans="1:9" x14ac:dyDescent="0.25">
      <c r="A10032">
        <v>22982</v>
      </c>
      <c r="B10032" t="str">
        <f>INDEX( Table3[],MATCH(Sales[[#This Row],[Category]],Table3[Category],0),1)</f>
        <v>BEER</v>
      </c>
      <c r="C10032" t="s">
        <v>11</v>
      </c>
      <c r="D10032" t="s">
        <v>9398</v>
      </c>
      <c r="E10032" t="s">
        <v>25</v>
      </c>
      <c r="F10032">
        <v>96</v>
      </c>
      <c r="G10032" s="1">
        <v>1.61</v>
      </c>
      <c r="H10032">
        <f>IF(INDEX(Sale_Promotions[[Code]:[Sale Price]],MATCH(Sales[[#This Row],[Code]],Sale_Promotions[Code],0),2)=0,Sales[[#This Row],[Price]],INDEX(Sale_Promotions[[Code]:[Sale Price]],MATCH(Sales[[#This Row],[Code]],Sale_Promotions[Code],0),2))</f>
        <v>1.61</v>
      </c>
      <c r="I10032">
        <f>Sales[[#This Row],[Total Inventory]]*Sales[[#This Row],[Sale_Price]]</f>
        <v>154.56</v>
      </c>
    </row>
    <row r="10033" spans="1:9" x14ac:dyDescent="0.25">
      <c r="A10033">
        <v>324668</v>
      </c>
      <c r="B10033" t="str">
        <f>INDEX( Table3[],MATCH(Sales[[#This Row],[Category]],Table3[Category],0),1)</f>
        <v>WINE</v>
      </c>
      <c r="C10033" t="s">
        <v>39</v>
      </c>
      <c r="D10033" t="s">
        <v>9399</v>
      </c>
      <c r="E10033" t="s">
        <v>10</v>
      </c>
      <c r="F10033">
        <v>12</v>
      </c>
      <c r="G10033" s="1">
        <v>12.99</v>
      </c>
      <c r="H10033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033">
        <f>Sales[[#This Row],[Total Inventory]]*Sales[[#This Row],[Sale_Price]]</f>
        <v>155.88</v>
      </c>
    </row>
    <row r="10034" spans="1:9" x14ac:dyDescent="0.25">
      <c r="A10034">
        <v>43214</v>
      </c>
      <c r="B10034" t="str">
        <f>INDEX( Table3[],MATCH(Sales[[#This Row],[Category]],Table3[Category],0),1)</f>
        <v>LIQUOR</v>
      </c>
      <c r="C10034" t="s">
        <v>26</v>
      </c>
      <c r="D10034" t="s">
        <v>9400</v>
      </c>
      <c r="E10034" t="s">
        <v>133</v>
      </c>
      <c r="F10034">
        <v>162</v>
      </c>
      <c r="G10034" s="1">
        <v>10.29</v>
      </c>
      <c r="H10034">
        <f>IF(INDEX(Sale_Promotions[[Code]:[Sale Price]],MATCH(Sales[[#This Row],[Code]],Sale_Promotions[Code],0),2)=0,Sales[[#This Row],[Price]],INDEX(Sale_Promotions[[Code]:[Sale Price]],MATCH(Sales[[#This Row],[Code]],Sale_Promotions[Code],0),2))</f>
        <v>10.29</v>
      </c>
      <c r="I10034">
        <f>Sales[[#This Row],[Total Inventory]]*Sales[[#This Row],[Sale_Price]]</f>
        <v>1666.9799999999998</v>
      </c>
    </row>
    <row r="10035" spans="1:9" x14ac:dyDescent="0.25">
      <c r="A10035">
        <v>322768</v>
      </c>
      <c r="B10035" t="str">
        <f>INDEX( Table3[],MATCH(Sales[[#This Row],[Category]],Table3[Category],0),1)</f>
        <v>WINE</v>
      </c>
      <c r="C10035" t="s">
        <v>61</v>
      </c>
      <c r="D10035" t="s">
        <v>9401</v>
      </c>
      <c r="E10035" t="s">
        <v>10</v>
      </c>
      <c r="F10035">
        <v>24</v>
      </c>
      <c r="G10035" s="1">
        <v>21.99</v>
      </c>
      <c r="H1003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0035">
        <f>Sales[[#This Row],[Total Inventory]]*Sales[[#This Row],[Sale_Price]]</f>
        <v>527.76</v>
      </c>
    </row>
    <row r="10036" spans="1:9" x14ac:dyDescent="0.25">
      <c r="A10036">
        <v>28673</v>
      </c>
      <c r="B10036" t="str">
        <f>INDEX( Table3[],MATCH(Sales[[#This Row],[Category]],Table3[Category],0),1)</f>
        <v>LIQUOR</v>
      </c>
      <c r="C10036" t="s">
        <v>245</v>
      </c>
      <c r="D10036" t="s">
        <v>7660</v>
      </c>
      <c r="E10036" t="s">
        <v>133</v>
      </c>
      <c r="F10036">
        <v>502</v>
      </c>
      <c r="G10036" s="1">
        <v>32.99</v>
      </c>
      <c r="H10036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10036">
        <f>Sales[[#This Row],[Total Inventory]]*Sales[[#This Row],[Sale_Price]]</f>
        <v>16560.98</v>
      </c>
    </row>
    <row r="10037" spans="1:9" x14ac:dyDescent="0.25">
      <c r="A10037">
        <v>5932</v>
      </c>
      <c r="B10037" t="str">
        <f>INDEX( Table3[],MATCH(Sales[[#This Row],[Category]],Table3[Category],0),1)</f>
        <v>BEER</v>
      </c>
      <c r="C10037" t="s">
        <v>11</v>
      </c>
      <c r="D10037" t="s">
        <v>773</v>
      </c>
      <c r="E10037" t="s">
        <v>25</v>
      </c>
      <c r="F10037">
        <v>2400</v>
      </c>
      <c r="G10037" s="1">
        <v>1.67</v>
      </c>
      <c r="H10037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0037">
        <f>Sales[[#This Row],[Total Inventory]]*Sales[[#This Row],[Sale_Price]]</f>
        <v>4008</v>
      </c>
    </row>
    <row r="10038" spans="1:9" x14ac:dyDescent="0.25">
      <c r="A10038">
        <v>70238</v>
      </c>
      <c r="B10038" t="str">
        <f>INDEX( Table3[],MATCH(Sales[[#This Row],[Category]],Table3[Category],0),1)</f>
        <v>LIQUOR</v>
      </c>
      <c r="C10038" t="s">
        <v>57</v>
      </c>
      <c r="D10038" t="s">
        <v>247</v>
      </c>
      <c r="E10038" t="s">
        <v>16</v>
      </c>
      <c r="F10038">
        <v>295</v>
      </c>
      <c r="G10038" s="1">
        <v>40.99</v>
      </c>
      <c r="H10038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0038">
        <f>Sales[[#This Row],[Total Inventory]]*Sales[[#This Row],[Sale_Price]]</f>
        <v>10322.050000000001</v>
      </c>
    </row>
    <row r="10039" spans="1:9" x14ac:dyDescent="0.25">
      <c r="A10039">
        <v>3298</v>
      </c>
      <c r="B10039" t="str">
        <f>INDEX( Table3[],MATCH(Sales[[#This Row],[Category]],Table3[Category],0),1)</f>
        <v>BEER</v>
      </c>
      <c r="C10039" t="s">
        <v>11</v>
      </c>
      <c r="D10039" t="s">
        <v>9402</v>
      </c>
      <c r="E10039" t="s">
        <v>92</v>
      </c>
      <c r="F10039">
        <v>0</v>
      </c>
      <c r="G10039" s="1">
        <v>1.9</v>
      </c>
      <c r="H10039">
        <f>IF(INDEX(Sale_Promotions[[Code]:[Sale Price]],MATCH(Sales[[#This Row],[Code]],Sale_Promotions[Code],0),2)=0,Sales[[#This Row],[Price]],INDEX(Sale_Promotions[[Code]:[Sale Price]],MATCH(Sales[[#This Row],[Code]],Sale_Promotions[Code],0),2))</f>
        <v>1.9</v>
      </c>
      <c r="I10039">
        <f>Sales[[#This Row],[Total Inventory]]*Sales[[#This Row],[Sale_Price]]</f>
        <v>0</v>
      </c>
    </row>
    <row r="10040" spans="1:9" x14ac:dyDescent="0.25">
      <c r="A10040">
        <v>43981</v>
      </c>
      <c r="B10040" t="str">
        <f>INDEX( Table3[],MATCH(Sales[[#This Row],[Category]],Table3[Category],0),1)</f>
        <v>WINE</v>
      </c>
      <c r="C10040" t="s">
        <v>31</v>
      </c>
      <c r="D10040" t="s">
        <v>9403</v>
      </c>
      <c r="E10040" t="s">
        <v>10</v>
      </c>
      <c r="F10040">
        <v>0</v>
      </c>
      <c r="G10040" s="1">
        <v>19.989999999999998</v>
      </c>
      <c r="H10040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0040">
        <f>Sales[[#This Row],[Total Inventory]]*Sales[[#This Row],[Sale_Price]]</f>
        <v>0</v>
      </c>
    </row>
    <row r="10041" spans="1:9" x14ac:dyDescent="0.25">
      <c r="A10041">
        <v>86056</v>
      </c>
      <c r="B10041" t="str">
        <f>INDEX( Table3[],MATCH(Sales[[#This Row],[Category]],Table3[Category],0),1)</f>
        <v>WINE</v>
      </c>
      <c r="C10041" t="s">
        <v>28</v>
      </c>
      <c r="D10041" t="s">
        <v>9404</v>
      </c>
      <c r="E10041" t="s">
        <v>10</v>
      </c>
      <c r="F10041">
        <v>371</v>
      </c>
      <c r="G10041" s="1">
        <v>12.99</v>
      </c>
      <c r="H1004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041">
        <f>Sales[[#This Row],[Total Inventory]]*Sales[[#This Row],[Sale_Price]]</f>
        <v>4819.29</v>
      </c>
    </row>
    <row r="10042" spans="1:9" x14ac:dyDescent="0.25">
      <c r="A10042">
        <v>71228</v>
      </c>
      <c r="B10042" t="str">
        <f>INDEX( Table3[],MATCH(Sales[[#This Row],[Category]],Table3[Category],0),1)</f>
        <v>WINE</v>
      </c>
      <c r="C10042" t="s">
        <v>53</v>
      </c>
      <c r="D10042" t="s">
        <v>9405</v>
      </c>
      <c r="E10042" t="s">
        <v>10</v>
      </c>
      <c r="F10042">
        <v>26</v>
      </c>
      <c r="G10042" s="1">
        <v>14.99</v>
      </c>
      <c r="H10042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0042">
        <f>Sales[[#This Row],[Total Inventory]]*Sales[[#This Row],[Sale_Price]]</f>
        <v>389.74</v>
      </c>
    </row>
    <row r="10043" spans="1:9" x14ac:dyDescent="0.25">
      <c r="A10043">
        <v>311297</v>
      </c>
      <c r="B10043" t="str">
        <f>INDEX( Table3[],MATCH(Sales[[#This Row],[Category]],Table3[Category],0),1)</f>
        <v>WINE</v>
      </c>
      <c r="C10043" t="s">
        <v>100</v>
      </c>
      <c r="D10043" t="s">
        <v>9406</v>
      </c>
      <c r="E10043" t="s">
        <v>10</v>
      </c>
      <c r="F10043">
        <v>39</v>
      </c>
      <c r="G10043" s="1">
        <v>12.99</v>
      </c>
      <c r="H10043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043">
        <f>Sales[[#This Row],[Total Inventory]]*Sales[[#This Row],[Sale_Price]]</f>
        <v>506.61</v>
      </c>
    </row>
    <row r="10044" spans="1:9" x14ac:dyDescent="0.25">
      <c r="A10044">
        <v>70766</v>
      </c>
      <c r="B10044" t="str">
        <f>INDEX( Table3[],MATCH(Sales[[#This Row],[Category]],Table3[Category],0),1)</f>
        <v>LIQUOR</v>
      </c>
      <c r="C10044" t="s">
        <v>245</v>
      </c>
      <c r="D10044" t="s">
        <v>6502</v>
      </c>
      <c r="E10044" t="s">
        <v>16</v>
      </c>
      <c r="F10044">
        <v>94</v>
      </c>
      <c r="G10044" s="1">
        <v>30.99</v>
      </c>
      <c r="H10044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0044">
        <f>Sales[[#This Row],[Total Inventory]]*Sales[[#This Row],[Sale_Price]]</f>
        <v>2913.06</v>
      </c>
    </row>
    <row r="10045" spans="1:9" x14ac:dyDescent="0.25">
      <c r="A10045">
        <v>30810</v>
      </c>
      <c r="B10045" t="str">
        <f>INDEX( Table3[],MATCH(Sales[[#This Row],[Category]],Table3[Category],0),1)</f>
        <v>BEER</v>
      </c>
      <c r="C10045" t="s">
        <v>11</v>
      </c>
      <c r="D10045" t="s">
        <v>9407</v>
      </c>
      <c r="E10045" t="s">
        <v>25</v>
      </c>
      <c r="F10045">
        <v>534</v>
      </c>
      <c r="G10045" s="1">
        <v>1.52</v>
      </c>
      <c r="H10045">
        <f>IF(INDEX(Sale_Promotions[[Code]:[Sale Price]],MATCH(Sales[[#This Row],[Code]],Sale_Promotions[Code],0),2)=0,Sales[[#This Row],[Price]],INDEX(Sale_Promotions[[Code]:[Sale Price]],MATCH(Sales[[#This Row],[Code]],Sale_Promotions[Code],0),2))</f>
        <v>1.52</v>
      </c>
      <c r="I10045">
        <f>Sales[[#This Row],[Total Inventory]]*Sales[[#This Row],[Sale_Price]]</f>
        <v>811.68000000000006</v>
      </c>
    </row>
    <row r="10046" spans="1:9" x14ac:dyDescent="0.25">
      <c r="A10046">
        <v>51420</v>
      </c>
      <c r="B10046" t="str">
        <f>INDEX( Table3[],MATCH(Sales[[#This Row],[Category]],Table3[Category],0),1)</f>
        <v>LIQUOR</v>
      </c>
      <c r="C10046" t="s">
        <v>26</v>
      </c>
      <c r="D10046" t="s">
        <v>3386</v>
      </c>
      <c r="E10046" t="s">
        <v>449</v>
      </c>
      <c r="F10046">
        <v>1821</v>
      </c>
      <c r="G10046" s="1">
        <v>3.29</v>
      </c>
      <c r="H10046">
        <f>IF(INDEX(Sale_Promotions[[Code]:[Sale Price]],MATCH(Sales[[#This Row],[Code]],Sale_Promotions[Code],0),2)=0,Sales[[#This Row],[Price]],INDEX(Sale_Promotions[[Code]:[Sale Price]],MATCH(Sales[[#This Row],[Code]],Sale_Promotions[Code],0),2))</f>
        <v>3.29</v>
      </c>
      <c r="I10046">
        <f>Sales[[#This Row],[Total Inventory]]*Sales[[#This Row],[Sale_Price]]</f>
        <v>5991.09</v>
      </c>
    </row>
    <row r="10047" spans="1:9" x14ac:dyDescent="0.25">
      <c r="A10047">
        <v>84729</v>
      </c>
      <c r="B10047" t="str">
        <f>INDEX( Table3[],MATCH(Sales[[#This Row],[Category]],Table3[Category],0),1)</f>
        <v>WINE</v>
      </c>
      <c r="C10047" t="s">
        <v>163</v>
      </c>
      <c r="D10047" t="s">
        <v>9408</v>
      </c>
      <c r="E10047" t="s">
        <v>10</v>
      </c>
      <c r="F10047">
        <v>27</v>
      </c>
      <c r="G10047" s="1">
        <v>11.99</v>
      </c>
      <c r="H1004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047">
        <f>Sales[[#This Row],[Total Inventory]]*Sales[[#This Row],[Sale_Price]]</f>
        <v>323.73</v>
      </c>
    </row>
    <row r="10048" spans="1:9" x14ac:dyDescent="0.25">
      <c r="A10048">
        <v>82348</v>
      </c>
      <c r="B10048" t="str">
        <f>INDEX( Table3[],MATCH(Sales[[#This Row],[Category]],Table3[Category],0),1)</f>
        <v>WINE</v>
      </c>
      <c r="C10048" t="s">
        <v>31</v>
      </c>
      <c r="D10048" t="s">
        <v>9409</v>
      </c>
      <c r="E10048" t="s">
        <v>10</v>
      </c>
      <c r="F10048">
        <v>176</v>
      </c>
      <c r="G10048" s="1">
        <v>12.99</v>
      </c>
      <c r="H1004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048">
        <f>Sales[[#This Row],[Total Inventory]]*Sales[[#This Row],[Sale_Price]]</f>
        <v>2286.2400000000002</v>
      </c>
    </row>
    <row r="10049" spans="1:9" x14ac:dyDescent="0.25">
      <c r="A10049">
        <v>337320</v>
      </c>
      <c r="B10049" t="str">
        <f>INDEX( Table3[],MATCH(Sales[[#This Row],[Category]],Table3[Category],0),1)</f>
        <v>WINE</v>
      </c>
      <c r="C10049" t="s">
        <v>85</v>
      </c>
      <c r="D10049" t="s">
        <v>9410</v>
      </c>
      <c r="E10049" t="s">
        <v>10</v>
      </c>
      <c r="F10049">
        <v>0</v>
      </c>
      <c r="G10049" s="1">
        <v>10.99</v>
      </c>
      <c r="H1004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049">
        <f>Sales[[#This Row],[Total Inventory]]*Sales[[#This Row],[Sale_Price]]</f>
        <v>0</v>
      </c>
    </row>
    <row r="10050" spans="1:9" x14ac:dyDescent="0.25">
      <c r="A10050">
        <v>42102</v>
      </c>
      <c r="B10050" t="str">
        <f>INDEX( Table3[],MATCH(Sales[[#This Row],[Category]],Table3[Category],0),1)</f>
        <v>LIQUOR</v>
      </c>
      <c r="C10050" t="s">
        <v>26</v>
      </c>
      <c r="D10050" t="s">
        <v>9411</v>
      </c>
      <c r="E10050" t="s">
        <v>133</v>
      </c>
      <c r="F10050">
        <v>153</v>
      </c>
      <c r="G10050" s="1">
        <v>5.99</v>
      </c>
      <c r="H10050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0050">
        <f>Sales[[#This Row],[Total Inventory]]*Sales[[#This Row],[Sale_Price]]</f>
        <v>916.47</v>
      </c>
    </row>
    <row r="10051" spans="1:9" x14ac:dyDescent="0.25">
      <c r="A10051">
        <v>331590</v>
      </c>
      <c r="B10051" t="str">
        <f>INDEX( Table3[],MATCH(Sales[[#This Row],[Category]],Table3[Category],0),1)</f>
        <v>WINE</v>
      </c>
      <c r="C10051" t="s">
        <v>85</v>
      </c>
      <c r="D10051" t="s">
        <v>9412</v>
      </c>
      <c r="E10051" t="s">
        <v>10</v>
      </c>
      <c r="F10051">
        <v>3</v>
      </c>
      <c r="G10051" s="1">
        <v>30.99</v>
      </c>
      <c r="H10051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0051">
        <f>Sales[[#This Row],[Total Inventory]]*Sales[[#This Row],[Sale_Price]]</f>
        <v>92.97</v>
      </c>
    </row>
    <row r="10052" spans="1:9" x14ac:dyDescent="0.25">
      <c r="A10052">
        <v>333913</v>
      </c>
      <c r="B10052" t="str">
        <f>INDEX( Table3[],MATCH(Sales[[#This Row],[Category]],Table3[Category],0),1)</f>
        <v>WINE</v>
      </c>
      <c r="C10052" t="s">
        <v>41</v>
      </c>
      <c r="D10052" t="s">
        <v>9413</v>
      </c>
      <c r="E10052" t="s">
        <v>10</v>
      </c>
      <c r="F10052">
        <v>4</v>
      </c>
      <c r="G10052" s="1">
        <v>18.989999999999998</v>
      </c>
      <c r="H10052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0052">
        <f>Sales[[#This Row],[Total Inventory]]*Sales[[#This Row],[Sale_Price]]</f>
        <v>75.959999999999994</v>
      </c>
    </row>
    <row r="10053" spans="1:9" x14ac:dyDescent="0.25">
      <c r="A10053">
        <v>307344</v>
      </c>
      <c r="B10053" t="str">
        <f>INDEX( Table3[],MATCH(Sales[[#This Row],[Category]],Table3[Category],0),1)</f>
        <v>WINE</v>
      </c>
      <c r="C10053" t="s">
        <v>41</v>
      </c>
      <c r="D10053" t="s">
        <v>9414</v>
      </c>
      <c r="E10053" t="s">
        <v>10</v>
      </c>
      <c r="F10053">
        <v>3</v>
      </c>
      <c r="G10053" s="1">
        <v>14.69</v>
      </c>
      <c r="H10053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0053">
        <f>Sales[[#This Row],[Total Inventory]]*Sales[[#This Row],[Sale_Price]]</f>
        <v>44.07</v>
      </c>
    </row>
    <row r="10054" spans="1:9" x14ac:dyDescent="0.25">
      <c r="A10054">
        <v>429832</v>
      </c>
      <c r="B10054" t="str">
        <f>INDEX( Table3[],MATCH(Sales[[#This Row],[Category]],Table3[Category],0),1)</f>
        <v>WINE</v>
      </c>
      <c r="C10054" t="s">
        <v>41</v>
      </c>
      <c r="D10054" t="s">
        <v>9415</v>
      </c>
      <c r="E10054" t="s">
        <v>10</v>
      </c>
      <c r="F10054">
        <v>36</v>
      </c>
      <c r="G10054" s="1">
        <v>14.99</v>
      </c>
      <c r="H10054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0054">
        <f>Sales[[#This Row],[Total Inventory]]*Sales[[#This Row],[Sale_Price]]</f>
        <v>539.64</v>
      </c>
    </row>
    <row r="10055" spans="1:9" x14ac:dyDescent="0.25">
      <c r="A10055">
        <v>233896</v>
      </c>
      <c r="B10055" t="str">
        <f>INDEX( Table3[],MATCH(Sales[[#This Row],[Category]],Table3[Category],0),1)</f>
        <v>LIQUOR</v>
      </c>
      <c r="C10055" t="s">
        <v>26</v>
      </c>
      <c r="D10055" t="s">
        <v>9416</v>
      </c>
      <c r="E10055" t="s">
        <v>10</v>
      </c>
      <c r="F10055">
        <v>32</v>
      </c>
      <c r="G10055" s="1">
        <v>23.99</v>
      </c>
      <c r="H10055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0055">
        <f>Sales[[#This Row],[Total Inventory]]*Sales[[#This Row],[Sale_Price]]</f>
        <v>767.68</v>
      </c>
    </row>
    <row r="10056" spans="1:9" x14ac:dyDescent="0.25">
      <c r="A10056">
        <v>93431</v>
      </c>
      <c r="B10056" t="str">
        <f>INDEX( Table3[],MATCH(Sales[[#This Row],[Category]],Table3[Category],0),1)</f>
        <v>BEER</v>
      </c>
      <c r="C10056" t="s">
        <v>11</v>
      </c>
      <c r="D10056" t="s">
        <v>9417</v>
      </c>
      <c r="E10056" t="s">
        <v>25</v>
      </c>
      <c r="F10056">
        <v>0</v>
      </c>
      <c r="G10056" s="1">
        <v>1.67</v>
      </c>
      <c r="H10056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0056">
        <f>Sales[[#This Row],[Total Inventory]]*Sales[[#This Row],[Sale_Price]]</f>
        <v>0</v>
      </c>
    </row>
    <row r="10057" spans="1:9" x14ac:dyDescent="0.25">
      <c r="A10057">
        <v>24911</v>
      </c>
      <c r="B10057" t="str">
        <f>INDEX( Table3[],MATCH(Sales[[#This Row],[Category]],Table3[Category],0),1)</f>
        <v>BEER</v>
      </c>
      <c r="C10057" t="s">
        <v>11</v>
      </c>
      <c r="D10057" t="s">
        <v>9418</v>
      </c>
      <c r="E10057" t="s">
        <v>92</v>
      </c>
      <c r="F10057">
        <v>384</v>
      </c>
      <c r="G10057" s="1">
        <v>2.57</v>
      </c>
      <c r="H10057">
        <f>IF(INDEX(Sale_Promotions[[Code]:[Sale Price]],MATCH(Sales[[#This Row],[Code]],Sale_Promotions[Code],0),2)=0,Sales[[#This Row],[Price]],INDEX(Sale_Promotions[[Code]:[Sale Price]],MATCH(Sales[[#This Row],[Code]],Sale_Promotions[Code],0),2))</f>
        <v>2.57</v>
      </c>
      <c r="I10057">
        <f>Sales[[#This Row],[Total Inventory]]*Sales[[#This Row],[Sale_Price]]</f>
        <v>986.87999999999988</v>
      </c>
    </row>
    <row r="10058" spans="1:9" x14ac:dyDescent="0.25">
      <c r="A10058">
        <v>311242</v>
      </c>
      <c r="B10058" t="str">
        <f>INDEX( Table3[],MATCH(Sales[[#This Row],[Category]],Table3[Category],0),1)</f>
        <v>BEER</v>
      </c>
      <c r="C10058" t="s">
        <v>1019</v>
      </c>
      <c r="D10058" t="s">
        <v>9419</v>
      </c>
      <c r="E10058" t="s">
        <v>133</v>
      </c>
      <c r="F10058">
        <v>0</v>
      </c>
      <c r="G10058" s="1">
        <v>45.99</v>
      </c>
      <c r="H10058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10058">
        <f>Sales[[#This Row],[Total Inventory]]*Sales[[#This Row],[Sale_Price]]</f>
        <v>0</v>
      </c>
    </row>
    <row r="10059" spans="1:9" x14ac:dyDescent="0.25">
      <c r="A10059">
        <v>40169</v>
      </c>
      <c r="B10059" t="str">
        <f>INDEX( Table3[],MATCH(Sales[[#This Row],[Category]],Table3[Category],0),1)</f>
        <v>WINE</v>
      </c>
      <c r="C10059" t="s">
        <v>53</v>
      </c>
      <c r="D10059" t="s">
        <v>2775</v>
      </c>
      <c r="E10059" t="s">
        <v>133</v>
      </c>
      <c r="F10059">
        <v>205</v>
      </c>
      <c r="G10059" s="1">
        <v>12.49</v>
      </c>
      <c r="H10059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0059">
        <f>Sales[[#This Row],[Total Inventory]]*Sales[[#This Row],[Sale_Price]]</f>
        <v>2560.4499999999998</v>
      </c>
    </row>
    <row r="10060" spans="1:9" x14ac:dyDescent="0.25">
      <c r="A10060">
        <v>346134</v>
      </c>
      <c r="B10060" t="str">
        <f>INDEX( Table3[],MATCH(Sales[[#This Row],[Category]],Table3[Category],0),1)</f>
        <v>WINE</v>
      </c>
      <c r="C10060" t="s">
        <v>85</v>
      </c>
      <c r="D10060" t="s">
        <v>9420</v>
      </c>
      <c r="E10060" t="s">
        <v>10</v>
      </c>
      <c r="F10060">
        <v>13</v>
      </c>
      <c r="G10060" s="1">
        <v>17.989999999999998</v>
      </c>
      <c r="H10060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0060">
        <f>Sales[[#This Row],[Total Inventory]]*Sales[[#This Row],[Sale_Price]]</f>
        <v>233.86999999999998</v>
      </c>
    </row>
    <row r="10061" spans="1:9" x14ac:dyDescent="0.25">
      <c r="A10061">
        <v>74233</v>
      </c>
      <c r="B10061" t="str">
        <f>INDEX( Table3[],MATCH(Sales[[#This Row],[Category]],Table3[Category],0),1)</f>
        <v>WINE</v>
      </c>
      <c r="C10061" t="s">
        <v>17</v>
      </c>
      <c r="D10061" t="s">
        <v>9421</v>
      </c>
      <c r="E10061" t="s">
        <v>23</v>
      </c>
      <c r="F10061">
        <v>298</v>
      </c>
      <c r="G10061" s="1">
        <v>9.7899999999999991</v>
      </c>
      <c r="H10061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0061">
        <f>Sales[[#This Row],[Total Inventory]]*Sales[[#This Row],[Sale_Price]]</f>
        <v>2917.4199999999996</v>
      </c>
    </row>
    <row r="10062" spans="1:9" x14ac:dyDescent="0.25">
      <c r="A10062">
        <v>13781</v>
      </c>
      <c r="B10062" t="str">
        <f>INDEX( Table3[],MATCH(Sales[[#This Row],[Category]],Table3[Category],0),1)</f>
        <v>WINE</v>
      </c>
      <c r="C10062" t="s">
        <v>61</v>
      </c>
      <c r="D10062" t="s">
        <v>9422</v>
      </c>
      <c r="E10062" t="s">
        <v>10</v>
      </c>
      <c r="F10062">
        <v>1</v>
      </c>
      <c r="G10062" s="1">
        <v>10.99</v>
      </c>
      <c r="H1006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062">
        <f>Sales[[#This Row],[Total Inventory]]*Sales[[#This Row],[Sale_Price]]</f>
        <v>10.99</v>
      </c>
    </row>
    <row r="10063" spans="1:9" x14ac:dyDescent="0.25">
      <c r="A10063">
        <v>23880</v>
      </c>
      <c r="B10063" t="str">
        <f>INDEX( Table3[],MATCH(Sales[[#This Row],[Category]],Table3[Category],0),1)</f>
        <v>BEER</v>
      </c>
      <c r="C10063" t="s">
        <v>11</v>
      </c>
      <c r="D10063" t="s">
        <v>9423</v>
      </c>
      <c r="E10063" t="s">
        <v>25</v>
      </c>
      <c r="F10063">
        <v>6</v>
      </c>
      <c r="G10063" s="1">
        <v>1.48</v>
      </c>
      <c r="H10063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10063">
        <f>Sales[[#This Row],[Total Inventory]]*Sales[[#This Row],[Sale_Price]]</f>
        <v>8.879999999999999</v>
      </c>
    </row>
    <row r="10064" spans="1:9" x14ac:dyDescent="0.25">
      <c r="A10064">
        <v>58033</v>
      </c>
      <c r="B10064" t="str">
        <f>INDEX( Table3[],MATCH(Sales[[#This Row],[Category]],Table3[Category],0),1)</f>
        <v>LIQUOR</v>
      </c>
      <c r="C10064" t="s">
        <v>198</v>
      </c>
      <c r="D10064" t="s">
        <v>9424</v>
      </c>
      <c r="E10064" t="s">
        <v>10</v>
      </c>
      <c r="F10064">
        <v>187</v>
      </c>
      <c r="G10064" s="1">
        <v>28.99</v>
      </c>
      <c r="H10064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0064">
        <f>Sales[[#This Row],[Total Inventory]]*Sales[[#This Row],[Sale_Price]]</f>
        <v>4860.13</v>
      </c>
    </row>
    <row r="10065" spans="1:9" x14ac:dyDescent="0.25">
      <c r="A10065">
        <v>413666</v>
      </c>
      <c r="B10065" t="str">
        <f>INDEX( Table3[],MATCH(Sales[[#This Row],[Category]],Table3[Category],0),1)</f>
        <v>WINE</v>
      </c>
      <c r="C10065" t="s">
        <v>41</v>
      </c>
      <c r="D10065" t="s">
        <v>9425</v>
      </c>
      <c r="E10065" t="s">
        <v>10</v>
      </c>
      <c r="F10065">
        <v>5</v>
      </c>
      <c r="G10065" s="1">
        <v>15.99</v>
      </c>
      <c r="H10065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0065">
        <f>Sales[[#This Row],[Total Inventory]]*Sales[[#This Row],[Sale_Price]]</f>
        <v>62.45</v>
      </c>
    </row>
    <row r="10066" spans="1:9" x14ac:dyDescent="0.25">
      <c r="A10066">
        <v>333923</v>
      </c>
      <c r="B10066" t="str">
        <f>INDEX( Table3[],MATCH(Sales[[#This Row],[Category]],Table3[Category],0),1)</f>
        <v>WINE</v>
      </c>
      <c r="C10066" t="s">
        <v>61</v>
      </c>
      <c r="D10066" t="s">
        <v>9426</v>
      </c>
      <c r="E10066" t="s">
        <v>10</v>
      </c>
      <c r="F10066">
        <v>0</v>
      </c>
      <c r="G10066" s="1">
        <v>17.989999999999998</v>
      </c>
      <c r="H1006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0066">
        <f>Sales[[#This Row],[Total Inventory]]*Sales[[#This Row],[Sale_Price]]</f>
        <v>0</v>
      </c>
    </row>
    <row r="10067" spans="1:9" x14ac:dyDescent="0.25">
      <c r="A10067">
        <v>47939</v>
      </c>
      <c r="B10067" t="str">
        <f>INDEX( Table3[],MATCH(Sales[[#This Row],[Category]],Table3[Category],0),1)</f>
        <v>LIQUOR</v>
      </c>
      <c r="C10067" t="s">
        <v>175</v>
      </c>
      <c r="D10067" t="s">
        <v>2056</v>
      </c>
      <c r="E10067" t="s">
        <v>449</v>
      </c>
      <c r="F10067">
        <v>275</v>
      </c>
      <c r="G10067" s="1">
        <v>1.99</v>
      </c>
      <c r="H10067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10067">
        <f>Sales[[#This Row],[Total Inventory]]*Sales[[#This Row],[Sale_Price]]</f>
        <v>547.25</v>
      </c>
    </row>
    <row r="10068" spans="1:9" x14ac:dyDescent="0.25">
      <c r="A10068">
        <v>61182</v>
      </c>
      <c r="B10068" t="str">
        <f>INDEX( Table3[],MATCH(Sales[[#This Row],[Category]],Table3[Category],0),1)</f>
        <v>WINE</v>
      </c>
      <c r="C10068" t="s">
        <v>28</v>
      </c>
      <c r="D10068" t="s">
        <v>9427</v>
      </c>
      <c r="E10068" t="s">
        <v>10</v>
      </c>
      <c r="F10068">
        <v>200</v>
      </c>
      <c r="G10068" s="1">
        <v>10.99</v>
      </c>
      <c r="H1006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068">
        <f>Sales[[#This Row],[Total Inventory]]*Sales[[#This Row],[Sale_Price]]</f>
        <v>2198</v>
      </c>
    </row>
    <row r="10069" spans="1:9" x14ac:dyDescent="0.25">
      <c r="A10069">
        <v>26639</v>
      </c>
      <c r="B10069" t="str">
        <f>INDEX( Table3[],MATCH(Sales[[#This Row],[Category]],Table3[Category],0),1)</f>
        <v>BEER</v>
      </c>
      <c r="C10069" t="s">
        <v>11</v>
      </c>
      <c r="D10069" t="s">
        <v>9428</v>
      </c>
      <c r="E10069" t="s">
        <v>25</v>
      </c>
      <c r="F10069">
        <v>1229</v>
      </c>
      <c r="G10069" s="1">
        <v>2</v>
      </c>
      <c r="H10069">
        <f>IF(INDEX(Sale_Promotions[[Code]:[Sale Price]],MATCH(Sales[[#This Row],[Code]],Sale_Promotions[Code],0),2)=0,Sales[[#This Row],[Price]],INDEX(Sale_Promotions[[Code]:[Sale Price]],MATCH(Sales[[#This Row],[Code]],Sale_Promotions[Code],0),2))</f>
        <v>2</v>
      </c>
      <c r="I10069">
        <f>Sales[[#This Row],[Total Inventory]]*Sales[[#This Row],[Sale_Price]]</f>
        <v>2458</v>
      </c>
    </row>
    <row r="10070" spans="1:9" x14ac:dyDescent="0.25">
      <c r="A10070">
        <v>385123</v>
      </c>
      <c r="B10070" t="str">
        <f>INDEX( Table3[],MATCH(Sales[[#This Row],[Category]],Table3[Category],0),1)</f>
        <v>WINE</v>
      </c>
      <c r="C10070" t="s">
        <v>61</v>
      </c>
      <c r="D10070" t="s">
        <v>9429</v>
      </c>
      <c r="E10070" t="s">
        <v>10</v>
      </c>
      <c r="F10070">
        <v>0</v>
      </c>
      <c r="G10070" s="1">
        <v>27.99</v>
      </c>
      <c r="H10070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0070">
        <f>Sales[[#This Row],[Total Inventory]]*Sales[[#This Row],[Sale_Price]]</f>
        <v>0</v>
      </c>
    </row>
    <row r="10071" spans="1:9" x14ac:dyDescent="0.25">
      <c r="A10071">
        <v>29988</v>
      </c>
      <c r="B10071" t="str">
        <f>INDEX( Table3[],MATCH(Sales[[#This Row],[Category]],Table3[Category],0),1)</f>
        <v>BEER</v>
      </c>
      <c r="C10071" t="s">
        <v>11</v>
      </c>
      <c r="D10071" t="s">
        <v>9430</v>
      </c>
      <c r="E10071" t="s">
        <v>13</v>
      </c>
      <c r="F10071">
        <v>0</v>
      </c>
      <c r="G10071" s="1">
        <v>11.04</v>
      </c>
      <c r="H10071">
        <f>IF(INDEX(Sale_Promotions[[Code]:[Sale Price]],MATCH(Sales[[#This Row],[Code]],Sale_Promotions[Code],0),2)=0,Sales[[#This Row],[Price]],INDEX(Sale_Promotions[[Code]:[Sale Price]],MATCH(Sales[[#This Row],[Code]],Sale_Promotions[Code],0),2))</f>
        <v>11.04</v>
      </c>
      <c r="I10071">
        <f>Sales[[#This Row],[Total Inventory]]*Sales[[#This Row],[Sale_Price]]</f>
        <v>0</v>
      </c>
    </row>
    <row r="10072" spans="1:9" x14ac:dyDescent="0.25">
      <c r="A10072">
        <v>310730</v>
      </c>
      <c r="B10072" t="str">
        <f>INDEX( Table3[],MATCH(Sales[[#This Row],[Category]],Table3[Category],0),1)</f>
        <v>WINE</v>
      </c>
      <c r="C10072" t="s">
        <v>61</v>
      </c>
      <c r="D10072" t="s">
        <v>9431</v>
      </c>
      <c r="E10072" t="s">
        <v>10</v>
      </c>
      <c r="F10072">
        <v>19</v>
      </c>
      <c r="G10072" s="1">
        <v>54.99</v>
      </c>
      <c r="H10072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10072">
        <f>Sales[[#This Row],[Total Inventory]]*Sales[[#This Row],[Sale_Price]]</f>
        <v>1044.81</v>
      </c>
    </row>
    <row r="10073" spans="1:9" x14ac:dyDescent="0.25">
      <c r="A10073">
        <v>47532</v>
      </c>
      <c r="B10073" t="str">
        <f>INDEX( Table3[],MATCH(Sales[[#This Row],[Category]],Table3[Category],0),1)</f>
        <v>WINE</v>
      </c>
      <c r="C10073" t="s">
        <v>85</v>
      </c>
      <c r="D10073" t="s">
        <v>9432</v>
      </c>
      <c r="E10073" t="s">
        <v>10</v>
      </c>
      <c r="F10073">
        <v>20</v>
      </c>
      <c r="G10073" s="1">
        <v>13.49</v>
      </c>
      <c r="H10073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0073">
        <f>Sales[[#This Row],[Total Inventory]]*Sales[[#This Row],[Sale_Price]]</f>
        <v>269.8</v>
      </c>
    </row>
    <row r="10074" spans="1:9" x14ac:dyDescent="0.25">
      <c r="A10074">
        <v>48228</v>
      </c>
      <c r="B10074" t="str">
        <f>INDEX( Table3[],MATCH(Sales[[#This Row],[Category]],Table3[Category],0),1)</f>
        <v>LIQUOR</v>
      </c>
      <c r="C10074" t="s">
        <v>46</v>
      </c>
      <c r="D10074" t="s">
        <v>9433</v>
      </c>
      <c r="E10074" t="s">
        <v>133</v>
      </c>
      <c r="F10074">
        <v>22</v>
      </c>
      <c r="G10074" s="1">
        <v>5.29</v>
      </c>
      <c r="H10074">
        <f>IF(INDEX(Sale_Promotions[[Code]:[Sale Price]],MATCH(Sales[[#This Row],[Code]],Sale_Promotions[Code],0),2)=0,Sales[[#This Row],[Price]],INDEX(Sale_Promotions[[Code]:[Sale Price]],MATCH(Sales[[#This Row],[Code]],Sale_Promotions[Code],0),2))</f>
        <v>5.29</v>
      </c>
      <c r="I10074">
        <f>Sales[[#This Row],[Total Inventory]]*Sales[[#This Row],[Sale_Price]]</f>
        <v>116.38</v>
      </c>
    </row>
    <row r="10075" spans="1:9" x14ac:dyDescent="0.25">
      <c r="A10075">
        <v>42625</v>
      </c>
      <c r="B10075" t="str">
        <f>INDEX( Table3[],MATCH(Sales[[#This Row],[Category]],Table3[Category],0),1)</f>
        <v>WINE</v>
      </c>
      <c r="C10075" t="s">
        <v>85</v>
      </c>
      <c r="D10075" t="s">
        <v>9434</v>
      </c>
      <c r="E10075" t="s">
        <v>10</v>
      </c>
      <c r="F10075">
        <v>0</v>
      </c>
      <c r="G10075" s="1">
        <v>73.989999999999995</v>
      </c>
      <c r="H10075">
        <f>IF(INDEX(Sale_Promotions[[Code]:[Sale Price]],MATCH(Sales[[#This Row],[Code]],Sale_Promotions[Code],0),2)=0,Sales[[#This Row],[Price]],INDEX(Sale_Promotions[[Code]:[Sale Price]],MATCH(Sales[[#This Row],[Code]],Sale_Promotions[Code],0),2))</f>
        <v>73.989999999999995</v>
      </c>
      <c r="I10075">
        <f>Sales[[#This Row],[Total Inventory]]*Sales[[#This Row],[Sale_Price]]</f>
        <v>0</v>
      </c>
    </row>
    <row r="10076" spans="1:9" x14ac:dyDescent="0.25">
      <c r="A10076">
        <v>21679</v>
      </c>
      <c r="B10076" t="str">
        <f>INDEX( Table3[],MATCH(Sales[[#This Row],[Category]],Table3[Category],0),1)</f>
        <v>WINE</v>
      </c>
      <c r="C10076" t="s">
        <v>53</v>
      </c>
      <c r="D10076" t="s">
        <v>9435</v>
      </c>
      <c r="E10076" t="s">
        <v>10</v>
      </c>
      <c r="F10076">
        <v>206</v>
      </c>
      <c r="G10076" s="1">
        <v>25.99</v>
      </c>
      <c r="H10076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0076">
        <f>Sales[[#This Row],[Total Inventory]]*Sales[[#This Row],[Sale_Price]]</f>
        <v>5353.94</v>
      </c>
    </row>
    <row r="10077" spans="1:9" x14ac:dyDescent="0.25">
      <c r="A10077">
        <v>325817</v>
      </c>
      <c r="B10077" t="str">
        <f>INDEX( Table3[],MATCH(Sales[[#This Row],[Category]],Table3[Category],0),1)</f>
        <v>WINE</v>
      </c>
      <c r="C10077" t="s">
        <v>85</v>
      </c>
      <c r="D10077" t="s">
        <v>9024</v>
      </c>
      <c r="E10077" t="s">
        <v>48</v>
      </c>
      <c r="F10077">
        <v>0</v>
      </c>
      <c r="G10077" s="1">
        <v>9.49</v>
      </c>
      <c r="H10077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0077">
        <f>Sales[[#This Row],[Total Inventory]]*Sales[[#This Row],[Sale_Price]]</f>
        <v>0</v>
      </c>
    </row>
    <row r="10078" spans="1:9" x14ac:dyDescent="0.25">
      <c r="A10078">
        <v>70336</v>
      </c>
      <c r="B10078" t="str">
        <f>INDEX( Table3[],MATCH(Sales[[#This Row],[Category]],Table3[Category],0),1)</f>
        <v>LIQUOR</v>
      </c>
      <c r="C10078" t="s">
        <v>37</v>
      </c>
      <c r="D10078" t="s">
        <v>7902</v>
      </c>
      <c r="E10078" t="s">
        <v>16</v>
      </c>
      <c r="F10078">
        <v>157</v>
      </c>
      <c r="G10078" s="1">
        <v>17.989999999999998</v>
      </c>
      <c r="H1007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0078">
        <f>Sales[[#This Row],[Total Inventory]]*Sales[[#This Row],[Sale_Price]]</f>
        <v>2824.43</v>
      </c>
    </row>
    <row r="10079" spans="1:9" x14ac:dyDescent="0.25">
      <c r="A10079">
        <v>42064</v>
      </c>
      <c r="B10079" t="str">
        <f>INDEX( Table3[],MATCH(Sales[[#This Row],[Category]],Table3[Category],0),1)</f>
        <v>LIQUOR</v>
      </c>
      <c r="C10079" t="s">
        <v>26</v>
      </c>
      <c r="D10079" t="s">
        <v>9436</v>
      </c>
      <c r="E10079" t="s">
        <v>133</v>
      </c>
      <c r="F10079">
        <v>236</v>
      </c>
      <c r="G10079" s="1">
        <v>7.79</v>
      </c>
      <c r="H10079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10079">
        <f>Sales[[#This Row],[Total Inventory]]*Sales[[#This Row],[Sale_Price]]</f>
        <v>1838.44</v>
      </c>
    </row>
    <row r="10080" spans="1:9" x14ac:dyDescent="0.25">
      <c r="A10080">
        <v>322174</v>
      </c>
      <c r="B10080" t="str">
        <f>INDEX( Table3[],MATCH(Sales[[#This Row],[Category]],Table3[Category],0),1)</f>
        <v>WINE</v>
      </c>
      <c r="C10080" t="s">
        <v>61</v>
      </c>
      <c r="D10080" t="s">
        <v>9437</v>
      </c>
      <c r="E10080" t="s">
        <v>10</v>
      </c>
      <c r="F10080">
        <v>6</v>
      </c>
      <c r="G10080" s="1">
        <v>13.69</v>
      </c>
      <c r="H10080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0080">
        <f>Sales[[#This Row],[Total Inventory]]*Sales[[#This Row],[Sale_Price]]</f>
        <v>56.94</v>
      </c>
    </row>
    <row r="10081" spans="1:9" x14ac:dyDescent="0.25">
      <c r="A10081">
        <v>93769</v>
      </c>
      <c r="B10081" t="str">
        <f>INDEX( Table3[],MATCH(Sales[[#This Row],[Category]],Table3[Category],0),1)</f>
        <v>BEER</v>
      </c>
      <c r="C10081" t="s">
        <v>11</v>
      </c>
      <c r="D10081" t="s">
        <v>9438</v>
      </c>
      <c r="E10081" t="s">
        <v>25</v>
      </c>
      <c r="F10081">
        <v>1169</v>
      </c>
      <c r="G10081" s="1">
        <v>1.67</v>
      </c>
      <c r="H10081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0081">
        <f>Sales[[#This Row],[Total Inventory]]*Sales[[#This Row],[Sale_Price]]</f>
        <v>1952.23</v>
      </c>
    </row>
    <row r="10082" spans="1:9" x14ac:dyDescent="0.25">
      <c r="A10082">
        <v>317929</v>
      </c>
      <c r="B10082" t="str">
        <f>INDEX( Table3[],MATCH(Sales[[#This Row],[Category]],Table3[Category],0),1)</f>
        <v>WINE</v>
      </c>
      <c r="C10082" t="s">
        <v>28</v>
      </c>
      <c r="D10082" t="s">
        <v>9439</v>
      </c>
      <c r="E10082" t="s">
        <v>10</v>
      </c>
      <c r="F10082">
        <v>0</v>
      </c>
      <c r="G10082" s="1">
        <v>17.989999999999998</v>
      </c>
      <c r="H10082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0082">
        <f>Sales[[#This Row],[Total Inventory]]*Sales[[#This Row],[Sale_Price]]</f>
        <v>0</v>
      </c>
    </row>
    <row r="10083" spans="1:9" x14ac:dyDescent="0.25">
      <c r="A10083">
        <v>29329</v>
      </c>
      <c r="B10083" t="str">
        <f>INDEX( Table3[],MATCH(Sales[[#This Row],[Category]],Table3[Category],0),1)</f>
        <v>BEER</v>
      </c>
      <c r="C10083" t="s">
        <v>11</v>
      </c>
      <c r="D10083" t="s">
        <v>9440</v>
      </c>
      <c r="E10083" t="s">
        <v>25</v>
      </c>
      <c r="F10083">
        <v>0</v>
      </c>
      <c r="G10083" s="1">
        <v>1.74</v>
      </c>
      <c r="H10083">
        <f>IF(INDEX(Sale_Promotions[[Code]:[Sale Price]],MATCH(Sales[[#This Row],[Code]],Sale_Promotions[Code],0),2)=0,Sales[[#This Row],[Price]],INDEX(Sale_Promotions[[Code]:[Sale Price]],MATCH(Sales[[#This Row],[Code]],Sale_Promotions[Code],0),2))</f>
        <v>1.74</v>
      </c>
      <c r="I10083">
        <f>Sales[[#This Row],[Total Inventory]]*Sales[[#This Row],[Sale_Price]]</f>
        <v>0</v>
      </c>
    </row>
    <row r="10084" spans="1:9" x14ac:dyDescent="0.25">
      <c r="A10084">
        <v>30600</v>
      </c>
      <c r="B10084" t="str">
        <f>INDEX( Table3[],MATCH(Sales[[#This Row],[Category]],Table3[Category],0),1)</f>
        <v>LIQUOR</v>
      </c>
      <c r="C10084" t="s">
        <v>37</v>
      </c>
      <c r="D10084" t="s">
        <v>7117</v>
      </c>
      <c r="E10084" t="s">
        <v>10</v>
      </c>
      <c r="F10084">
        <v>546</v>
      </c>
      <c r="G10084" s="1">
        <v>29.99</v>
      </c>
      <c r="H10084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0084">
        <f>Sales[[#This Row],[Total Inventory]]*Sales[[#This Row],[Sale_Price]]</f>
        <v>16374.539999999999</v>
      </c>
    </row>
    <row r="10085" spans="1:9" x14ac:dyDescent="0.25">
      <c r="A10085">
        <v>75430</v>
      </c>
      <c r="B10085" t="str">
        <f>INDEX( Table3[],MATCH(Sales[[#This Row],[Category]],Table3[Category],0),1)</f>
        <v>LIQUOR</v>
      </c>
      <c r="C10085" t="s">
        <v>245</v>
      </c>
      <c r="D10085" t="s">
        <v>9441</v>
      </c>
      <c r="E10085" t="s">
        <v>10</v>
      </c>
      <c r="F10085">
        <v>1</v>
      </c>
      <c r="G10085" s="1">
        <v>13.99</v>
      </c>
      <c r="H10085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0085">
        <f>Sales[[#This Row],[Total Inventory]]*Sales[[#This Row],[Sale_Price]]</f>
        <v>13.99</v>
      </c>
    </row>
    <row r="10086" spans="1:9" x14ac:dyDescent="0.25">
      <c r="A10086">
        <v>327027</v>
      </c>
      <c r="B10086" t="str">
        <f>INDEX( Table3[],MATCH(Sales[[#This Row],[Category]],Table3[Category],0),1)</f>
        <v>WINE</v>
      </c>
      <c r="C10086" t="s">
        <v>41</v>
      </c>
      <c r="D10086" t="s">
        <v>9442</v>
      </c>
      <c r="E10086" t="s">
        <v>10</v>
      </c>
      <c r="F10086">
        <v>0</v>
      </c>
      <c r="G10086" s="1">
        <v>10.49</v>
      </c>
      <c r="H10086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0086">
        <f>Sales[[#This Row],[Total Inventory]]*Sales[[#This Row],[Sale_Price]]</f>
        <v>0</v>
      </c>
    </row>
    <row r="10087" spans="1:9" x14ac:dyDescent="0.25">
      <c r="A10087">
        <v>80637</v>
      </c>
      <c r="B10087" t="str">
        <f>INDEX( Table3[],MATCH(Sales[[#This Row],[Category]],Table3[Category],0),1)</f>
        <v>WINE</v>
      </c>
      <c r="C10087" t="s">
        <v>61</v>
      </c>
      <c r="D10087" t="s">
        <v>9443</v>
      </c>
      <c r="E10087" t="s">
        <v>10</v>
      </c>
      <c r="F10087">
        <v>413</v>
      </c>
      <c r="G10087" s="1">
        <v>13.99</v>
      </c>
      <c r="H1008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087">
        <f>Sales[[#This Row],[Total Inventory]]*Sales[[#This Row],[Sale_Price]]</f>
        <v>4951.87</v>
      </c>
    </row>
    <row r="10088" spans="1:9" x14ac:dyDescent="0.25">
      <c r="A10088">
        <v>94560</v>
      </c>
      <c r="B10088" t="str">
        <f>INDEX( Table3[],MATCH(Sales[[#This Row],[Category]],Table3[Category],0),1)</f>
        <v>BEER</v>
      </c>
      <c r="C10088" t="s">
        <v>11</v>
      </c>
      <c r="D10088" t="s">
        <v>9444</v>
      </c>
      <c r="E10088" t="s">
        <v>25</v>
      </c>
      <c r="F10088">
        <v>510</v>
      </c>
      <c r="G10088" s="1">
        <v>1.92</v>
      </c>
      <c r="H10088">
        <f>IF(INDEX(Sale_Promotions[[Code]:[Sale Price]],MATCH(Sales[[#This Row],[Code]],Sale_Promotions[Code],0),2)=0,Sales[[#This Row],[Price]],INDEX(Sale_Promotions[[Code]:[Sale Price]],MATCH(Sales[[#This Row],[Code]],Sale_Promotions[Code],0),2))</f>
        <v>1.92</v>
      </c>
      <c r="I10088">
        <f>Sales[[#This Row],[Total Inventory]]*Sales[[#This Row],[Sale_Price]]</f>
        <v>979.19999999999993</v>
      </c>
    </row>
    <row r="10089" spans="1:9" x14ac:dyDescent="0.25">
      <c r="A10089">
        <v>26028</v>
      </c>
      <c r="B10089" t="str">
        <f>INDEX( Table3[],MATCH(Sales[[#This Row],[Category]],Table3[Category],0),1)</f>
        <v>BEER</v>
      </c>
      <c r="C10089" t="s">
        <v>11</v>
      </c>
      <c r="D10089" t="s">
        <v>9445</v>
      </c>
      <c r="E10089" t="s">
        <v>25</v>
      </c>
      <c r="F10089">
        <v>1501</v>
      </c>
      <c r="G10089" s="1">
        <v>1.5</v>
      </c>
      <c r="H10089">
        <f>IF(INDEX(Sale_Promotions[[Code]:[Sale Price]],MATCH(Sales[[#This Row],[Code]],Sale_Promotions[Code],0),2)=0,Sales[[#This Row],[Price]],INDEX(Sale_Promotions[[Code]:[Sale Price]],MATCH(Sales[[#This Row],[Code]],Sale_Promotions[Code],0),2))</f>
        <v>1.5</v>
      </c>
      <c r="I10089">
        <f>Sales[[#This Row],[Total Inventory]]*Sales[[#This Row],[Sale_Price]]</f>
        <v>2251.5</v>
      </c>
    </row>
    <row r="10090" spans="1:9" x14ac:dyDescent="0.25">
      <c r="A10090">
        <v>46138</v>
      </c>
      <c r="B10090" t="str">
        <f>INDEX( Table3[],MATCH(Sales[[#This Row],[Category]],Table3[Category],0),1)</f>
        <v>LIQUOR</v>
      </c>
      <c r="C10090" t="s">
        <v>35</v>
      </c>
      <c r="D10090" t="s">
        <v>9446</v>
      </c>
      <c r="E10090" t="s">
        <v>10</v>
      </c>
      <c r="F10090">
        <v>410</v>
      </c>
      <c r="G10090" s="1">
        <v>16.989999999999998</v>
      </c>
      <c r="H10090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0090">
        <f>Sales[[#This Row],[Total Inventory]]*Sales[[#This Row],[Sale_Price]]</f>
        <v>6965.9</v>
      </c>
    </row>
    <row r="10091" spans="1:9" x14ac:dyDescent="0.25">
      <c r="A10091">
        <v>329788</v>
      </c>
      <c r="B10091" t="str">
        <f>INDEX( Table3[],MATCH(Sales[[#This Row],[Category]],Table3[Category],0),1)</f>
        <v>WINE</v>
      </c>
      <c r="C10091" t="s">
        <v>61</v>
      </c>
      <c r="D10091" t="s">
        <v>9447</v>
      </c>
      <c r="E10091" t="s">
        <v>10</v>
      </c>
      <c r="F10091">
        <v>3</v>
      </c>
      <c r="G10091" s="1">
        <v>8.99</v>
      </c>
      <c r="H10091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091">
        <f>Sales[[#This Row],[Total Inventory]]*Sales[[#This Row],[Sale_Price]]</f>
        <v>26.97</v>
      </c>
    </row>
    <row r="10092" spans="1:9" x14ac:dyDescent="0.25">
      <c r="A10092">
        <v>45958</v>
      </c>
      <c r="B10092" t="str">
        <f>INDEX( Table3[],MATCH(Sales[[#This Row],[Category]],Table3[Category],0),1)</f>
        <v>WINE</v>
      </c>
      <c r="C10092" t="s">
        <v>41</v>
      </c>
      <c r="D10092" t="s">
        <v>9448</v>
      </c>
      <c r="E10092" t="s">
        <v>10</v>
      </c>
      <c r="F10092">
        <v>9</v>
      </c>
      <c r="G10092" s="1">
        <v>45.99</v>
      </c>
      <c r="H10092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10092">
        <f>Sales[[#This Row],[Total Inventory]]*Sales[[#This Row],[Sale_Price]]</f>
        <v>413.91</v>
      </c>
    </row>
    <row r="10093" spans="1:9" x14ac:dyDescent="0.25">
      <c r="A10093">
        <v>70637</v>
      </c>
      <c r="B10093" t="str">
        <f>INDEX( Table3[],MATCH(Sales[[#This Row],[Category]],Table3[Category],0),1)</f>
        <v>WINE</v>
      </c>
      <c r="C10093" t="s">
        <v>53</v>
      </c>
      <c r="D10093" t="s">
        <v>9449</v>
      </c>
      <c r="E10093" t="s">
        <v>10</v>
      </c>
      <c r="F10093">
        <v>252</v>
      </c>
      <c r="G10093" s="1">
        <v>25.99</v>
      </c>
      <c r="H10093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0093">
        <f>Sales[[#This Row],[Total Inventory]]*Sales[[#This Row],[Sale_Price]]</f>
        <v>6549.48</v>
      </c>
    </row>
    <row r="10094" spans="1:9" x14ac:dyDescent="0.25">
      <c r="A10094">
        <v>35009</v>
      </c>
      <c r="B10094" t="str">
        <f>INDEX( Table3[],MATCH(Sales[[#This Row],[Category]],Table3[Category],0),1)</f>
        <v>LIQUOR</v>
      </c>
      <c r="C10094" t="s">
        <v>37</v>
      </c>
      <c r="D10094" t="s">
        <v>7138</v>
      </c>
      <c r="E10094" t="s">
        <v>133</v>
      </c>
      <c r="F10094">
        <v>54</v>
      </c>
      <c r="G10094" s="1">
        <v>16.989999999999998</v>
      </c>
      <c r="H10094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0094">
        <f>Sales[[#This Row],[Total Inventory]]*Sales[[#This Row],[Sale_Price]]</f>
        <v>917.45999999999992</v>
      </c>
    </row>
    <row r="10095" spans="1:9" x14ac:dyDescent="0.25">
      <c r="A10095">
        <v>70428</v>
      </c>
      <c r="B10095" t="str">
        <f>INDEX( Table3[],MATCH(Sales[[#This Row],[Category]],Table3[Category],0),1)</f>
        <v>LIQUOR</v>
      </c>
      <c r="C10095" t="s">
        <v>37</v>
      </c>
      <c r="D10095" t="s">
        <v>9450</v>
      </c>
      <c r="E10095" t="s">
        <v>48</v>
      </c>
      <c r="F10095">
        <v>670</v>
      </c>
      <c r="G10095" s="1">
        <v>5.49</v>
      </c>
      <c r="H10095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10095">
        <f>Sales[[#This Row],[Total Inventory]]*Sales[[#This Row],[Sale_Price]]</f>
        <v>3678.3</v>
      </c>
    </row>
    <row r="10096" spans="1:9" x14ac:dyDescent="0.25">
      <c r="A10096">
        <v>40976</v>
      </c>
      <c r="B10096" t="str">
        <f>INDEX( Table3[],MATCH(Sales[[#This Row],[Category]],Table3[Category],0),1)</f>
        <v>LIQUOR</v>
      </c>
      <c r="C10096" t="s">
        <v>35</v>
      </c>
      <c r="D10096" t="s">
        <v>4601</v>
      </c>
      <c r="E10096" t="s">
        <v>48</v>
      </c>
      <c r="F10096">
        <v>137</v>
      </c>
      <c r="G10096" s="1">
        <v>9.49</v>
      </c>
      <c r="H10096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0096">
        <f>Sales[[#This Row],[Total Inventory]]*Sales[[#This Row],[Sale_Price]]</f>
        <v>889.13</v>
      </c>
    </row>
    <row r="10097" spans="1:9" x14ac:dyDescent="0.25">
      <c r="A10097">
        <v>81666</v>
      </c>
      <c r="B10097" t="str">
        <f>INDEX( Table3[],MATCH(Sales[[#This Row],[Category]],Table3[Category],0),1)</f>
        <v>WINE</v>
      </c>
      <c r="C10097" t="s">
        <v>61</v>
      </c>
      <c r="D10097" t="s">
        <v>9451</v>
      </c>
      <c r="E10097" t="s">
        <v>1458</v>
      </c>
      <c r="F10097">
        <v>62</v>
      </c>
      <c r="G10097" s="1">
        <v>18.690000000000001</v>
      </c>
      <c r="H10097">
        <f>IF(INDEX(Sale_Promotions[[Code]:[Sale Price]],MATCH(Sales[[#This Row],[Code]],Sale_Promotions[Code],0),2)=0,Sales[[#This Row],[Price]],INDEX(Sale_Promotions[[Code]:[Sale Price]],MATCH(Sales[[#This Row],[Code]],Sale_Promotions[Code],0),2))</f>
        <v>18.690000000000001</v>
      </c>
      <c r="I10097">
        <f>Sales[[#This Row],[Total Inventory]]*Sales[[#This Row],[Sale_Price]]</f>
        <v>1158.78</v>
      </c>
    </row>
    <row r="10098" spans="1:9" x14ac:dyDescent="0.25">
      <c r="A10098">
        <v>396338</v>
      </c>
      <c r="B10098" t="str">
        <f>INDEX( Table3[],MATCH(Sales[[#This Row],[Category]],Table3[Category],0),1)</f>
        <v>WINE</v>
      </c>
      <c r="C10098" t="s">
        <v>189</v>
      </c>
      <c r="D10098" t="s">
        <v>9452</v>
      </c>
      <c r="E10098" t="s">
        <v>10</v>
      </c>
      <c r="F10098">
        <v>0</v>
      </c>
      <c r="G10098" s="1">
        <v>18.489999999999998</v>
      </c>
      <c r="H10098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0098">
        <f>Sales[[#This Row],[Total Inventory]]*Sales[[#This Row],[Sale_Price]]</f>
        <v>0</v>
      </c>
    </row>
    <row r="10099" spans="1:9" x14ac:dyDescent="0.25">
      <c r="A10099">
        <v>82171</v>
      </c>
      <c r="B10099" t="str">
        <f>INDEX( Table3[],MATCH(Sales[[#This Row],[Category]],Table3[Category],0),1)</f>
        <v>WINE</v>
      </c>
      <c r="C10099" t="s">
        <v>61</v>
      </c>
      <c r="D10099" t="s">
        <v>6525</v>
      </c>
      <c r="E10099" t="s">
        <v>8875</v>
      </c>
      <c r="F10099">
        <v>229</v>
      </c>
      <c r="G10099" s="1">
        <v>17.989999999999998</v>
      </c>
      <c r="H10099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0099">
        <f>Sales[[#This Row],[Total Inventory]]*Sales[[#This Row],[Sale_Price]]</f>
        <v>3432.71</v>
      </c>
    </row>
    <row r="10100" spans="1:9" x14ac:dyDescent="0.25">
      <c r="A10100">
        <v>29942</v>
      </c>
      <c r="B10100" t="str">
        <f>INDEX( Table3[],MATCH(Sales[[#This Row],[Category]],Table3[Category],0),1)</f>
        <v>BEER</v>
      </c>
      <c r="C10100" t="s">
        <v>11</v>
      </c>
      <c r="D10100" t="s">
        <v>9453</v>
      </c>
      <c r="E10100" t="s">
        <v>25</v>
      </c>
      <c r="F10100">
        <v>0</v>
      </c>
      <c r="G10100" s="1">
        <v>1.72</v>
      </c>
      <c r="H10100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10100">
        <f>Sales[[#This Row],[Total Inventory]]*Sales[[#This Row],[Sale_Price]]</f>
        <v>0</v>
      </c>
    </row>
    <row r="10101" spans="1:9" x14ac:dyDescent="0.25">
      <c r="A10101">
        <v>7870</v>
      </c>
      <c r="B10101" t="str">
        <f>INDEX( Table3[],MATCH(Sales[[#This Row],[Category]],Table3[Category],0),1)</f>
        <v>BEER</v>
      </c>
      <c r="C10101" t="s">
        <v>11</v>
      </c>
      <c r="D10101" t="s">
        <v>9454</v>
      </c>
      <c r="E10101" t="s">
        <v>92</v>
      </c>
      <c r="F10101">
        <v>450</v>
      </c>
      <c r="G10101" s="1">
        <v>1.59</v>
      </c>
      <c r="H10101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10101">
        <f>Sales[[#This Row],[Total Inventory]]*Sales[[#This Row],[Sale_Price]]</f>
        <v>715.5</v>
      </c>
    </row>
    <row r="10102" spans="1:9" x14ac:dyDescent="0.25">
      <c r="A10102">
        <v>26918</v>
      </c>
      <c r="B10102" t="str">
        <f>INDEX( Table3[],MATCH(Sales[[#This Row],[Category]],Table3[Category],0),1)</f>
        <v>BEER</v>
      </c>
      <c r="C10102" t="s">
        <v>11</v>
      </c>
      <c r="D10102" t="s">
        <v>9455</v>
      </c>
      <c r="E10102" t="s">
        <v>10</v>
      </c>
      <c r="F10102">
        <v>0</v>
      </c>
      <c r="G10102" s="1">
        <v>25.64</v>
      </c>
      <c r="H10102">
        <f>IF(INDEX(Sale_Promotions[[Code]:[Sale Price]],MATCH(Sales[[#This Row],[Code]],Sale_Promotions[Code],0),2)=0,Sales[[#This Row],[Price]],INDEX(Sale_Promotions[[Code]:[Sale Price]],MATCH(Sales[[#This Row],[Code]],Sale_Promotions[Code],0),2))</f>
        <v>25.64</v>
      </c>
      <c r="I10102">
        <f>Sales[[#This Row],[Total Inventory]]*Sales[[#This Row],[Sale_Price]]</f>
        <v>0</v>
      </c>
    </row>
    <row r="10103" spans="1:9" x14ac:dyDescent="0.25">
      <c r="A10103">
        <v>347062</v>
      </c>
      <c r="B10103" t="str">
        <f>INDEX( Table3[],MATCH(Sales[[#This Row],[Category]],Table3[Category],0),1)</f>
        <v>LIQUOR</v>
      </c>
      <c r="C10103" t="s">
        <v>37</v>
      </c>
      <c r="D10103" t="s">
        <v>9456</v>
      </c>
      <c r="E10103" t="s">
        <v>10</v>
      </c>
      <c r="F10103">
        <v>54</v>
      </c>
      <c r="G10103" s="1">
        <v>29.99</v>
      </c>
      <c r="H10103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0103">
        <f>Sales[[#This Row],[Total Inventory]]*Sales[[#This Row],[Sale_Price]]</f>
        <v>1619.4599999999998</v>
      </c>
    </row>
    <row r="10104" spans="1:9" x14ac:dyDescent="0.25">
      <c r="A10104">
        <v>341051</v>
      </c>
      <c r="B10104" t="str">
        <f>INDEX( Table3[],MATCH(Sales[[#This Row],[Category]],Table3[Category],0),1)</f>
        <v>WINE</v>
      </c>
      <c r="C10104" t="s">
        <v>43</v>
      </c>
      <c r="D10104" t="s">
        <v>9457</v>
      </c>
      <c r="E10104" t="s">
        <v>10</v>
      </c>
      <c r="F10104">
        <v>5</v>
      </c>
      <c r="G10104" s="1">
        <v>17.489999999999998</v>
      </c>
      <c r="H10104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0104">
        <f>Sales[[#This Row],[Total Inventory]]*Sales[[#This Row],[Sale_Price]]</f>
        <v>87.449999999999989</v>
      </c>
    </row>
    <row r="10105" spans="1:9" x14ac:dyDescent="0.25">
      <c r="A10105">
        <v>30179</v>
      </c>
      <c r="B10105" t="str">
        <f>INDEX( Table3[],MATCH(Sales[[#This Row],[Category]],Table3[Category],0),1)</f>
        <v>BEER</v>
      </c>
      <c r="C10105" t="s">
        <v>11</v>
      </c>
      <c r="D10105" t="s">
        <v>9458</v>
      </c>
      <c r="E10105" t="s">
        <v>20</v>
      </c>
      <c r="F10105">
        <v>0</v>
      </c>
      <c r="G10105" s="1">
        <v>2.85</v>
      </c>
      <c r="H10105">
        <f>IF(INDEX(Sale_Promotions[[Code]:[Sale Price]],MATCH(Sales[[#This Row],[Code]],Sale_Promotions[Code],0),2)=0,Sales[[#This Row],[Price]],INDEX(Sale_Promotions[[Code]:[Sale Price]],MATCH(Sales[[#This Row],[Code]],Sale_Promotions[Code],0),2))</f>
        <v>2.85</v>
      </c>
      <c r="I10105">
        <f>Sales[[#This Row],[Total Inventory]]*Sales[[#This Row],[Sale_Price]]</f>
        <v>0</v>
      </c>
    </row>
    <row r="10106" spans="1:9" x14ac:dyDescent="0.25">
      <c r="A10106">
        <v>87084</v>
      </c>
      <c r="B10106" t="str">
        <f>INDEX( Table3[],MATCH(Sales[[#This Row],[Category]],Table3[Category],0),1)</f>
        <v>WINE</v>
      </c>
      <c r="C10106" t="s">
        <v>43</v>
      </c>
      <c r="D10106" t="s">
        <v>1010</v>
      </c>
      <c r="E10106" t="s">
        <v>10</v>
      </c>
      <c r="F10106">
        <v>652</v>
      </c>
      <c r="G10106" s="1">
        <v>8.59</v>
      </c>
      <c r="H10106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0106">
        <f>Sales[[#This Row],[Total Inventory]]*Sales[[#This Row],[Sale_Price]]</f>
        <v>5209.4800000000005</v>
      </c>
    </row>
    <row r="10107" spans="1:9" x14ac:dyDescent="0.25">
      <c r="A10107">
        <v>308150</v>
      </c>
      <c r="B10107" t="str">
        <f>INDEX( Table3[],MATCH(Sales[[#This Row],[Category]],Table3[Category],0),1)</f>
        <v>WINE</v>
      </c>
      <c r="C10107" t="s">
        <v>39</v>
      </c>
      <c r="D10107" t="s">
        <v>9459</v>
      </c>
      <c r="E10107" t="s">
        <v>10</v>
      </c>
      <c r="F10107">
        <v>150</v>
      </c>
      <c r="G10107" s="1">
        <v>9.7899999999999991</v>
      </c>
      <c r="H10107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0107">
        <f>Sales[[#This Row],[Total Inventory]]*Sales[[#This Row],[Sale_Price]]</f>
        <v>1468.4999999999998</v>
      </c>
    </row>
    <row r="10108" spans="1:9" x14ac:dyDescent="0.25">
      <c r="A10108">
        <v>95710</v>
      </c>
      <c r="B10108" t="str">
        <f>INDEX( Table3[],MATCH(Sales[[#This Row],[Category]],Table3[Category],0),1)</f>
        <v>BEER</v>
      </c>
      <c r="C10108" t="s">
        <v>11</v>
      </c>
      <c r="D10108" t="s">
        <v>9460</v>
      </c>
      <c r="E10108" t="s">
        <v>541</v>
      </c>
      <c r="F10108">
        <v>1146</v>
      </c>
      <c r="G10108" s="1">
        <v>2.38</v>
      </c>
      <c r="H10108">
        <f>IF(INDEX(Sale_Promotions[[Code]:[Sale Price]],MATCH(Sales[[#This Row],[Code]],Sale_Promotions[Code],0),2)=0,Sales[[#This Row],[Price]],INDEX(Sale_Promotions[[Code]:[Sale Price]],MATCH(Sales[[#This Row],[Code]],Sale_Promotions[Code],0),2))</f>
        <v>2.38</v>
      </c>
      <c r="I10108">
        <f>Sales[[#This Row],[Total Inventory]]*Sales[[#This Row],[Sale_Price]]</f>
        <v>2727.48</v>
      </c>
    </row>
    <row r="10109" spans="1:9" x14ac:dyDescent="0.25">
      <c r="A10109">
        <v>22012</v>
      </c>
      <c r="B10109" t="str">
        <f>INDEX( Table3[],MATCH(Sales[[#This Row],[Category]],Table3[Category],0),1)</f>
        <v>LIQUOR</v>
      </c>
      <c r="C10109" t="s">
        <v>37</v>
      </c>
      <c r="D10109" t="s">
        <v>7021</v>
      </c>
      <c r="E10109" t="s">
        <v>10</v>
      </c>
      <c r="F10109">
        <v>1022</v>
      </c>
      <c r="G10109" s="1">
        <v>29.99</v>
      </c>
      <c r="H10109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0109">
        <f>Sales[[#This Row],[Total Inventory]]*Sales[[#This Row],[Sale_Price]]</f>
        <v>29627.78</v>
      </c>
    </row>
    <row r="10110" spans="1:9" x14ac:dyDescent="0.25">
      <c r="A10110">
        <v>32940</v>
      </c>
      <c r="B10110" t="str">
        <f>INDEX( Table3[],MATCH(Sales[[#This Row],[Category]],Table3[Category],0),1)</f>
        <v>WINE</v>
      </c>
      <c r="C10110" t="s">
        <v>41</v>
      </c>
      <c r="D10110" t="s">
        <v>9461</v>
      </c>
      <c r="E10110" t="s">
        <v>10</v>
      </c>
      <c r="F10110">
        <v>3</v>
      </c>
      <c r="G10110" s="1">
        <v>33.99</v>
      </c>
      <c r="H10110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0110">
        <f>Sales[[#This Row],[Total Inventory]]*Sales[[#This Row],[Sale_Price]]</f>
        <v>101.97</v>
      </c>
    </row>
    <row r="10111" spans="1:9" x14ac:dyDescent="0.25">
      <c r="A10111">
        <v>70113</v>
      </c>
      <c r="B10111" t="str">
        <f>INDEX( Table3[],MATCH(Sales[[#This Row],[Category]],Table3[Category],0),1)</f>
        <v>LIQUOR</v>
      </c>
      <c r="C10111" t="s">
        <v>37</v>
      </c>
      <c r="D10111" t="s">
        <v>6306</v>
      </c>
      <c r="E10111" t="s">
        <v>133</v>
      </c>
      <c r="F10111">
        <v>151</v>
      </c>
      <c r="G10111" s="1">
        <v>39.99</v>
      </c>
      <c r="H10111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10111">
        <f>Sales[[#This Row],[Total Inventory]]*Sales[[#This Row],[Sale_Price]]</f>
        <v>6038.4900000000007</v>
      </c>
    </row>
    <row r="10112" spans="1:9" x14ac:dyDescent="0.25">
      <c r="A10112">
        <v>50652</v>
      </c>
      <c r="B10112" t="str">
        <f>INDEX( Table3[],MATCH(Sales[[#This Row],[Category]],Table3[Category],0),1)</f>
        <v>LIQUOR</v>
      </c>
      <c r="C10112" t="s">
        <v>35</v>
      </c>
      <c r="D10112" t="s">
        <v>9462</v>
      </c>
      <c r="E10112" t="s">
        <v>10</v>
      </c>
      <c r="F10112">
        <v>247</v>
      </c>
      <c r="G10112" s="1">
        <v>22.99</v>
      </c>
      <c r="H10112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0112">
        <f>Sales[[#This Row],[Total Inventory]]*Sales[[#This Row],[Sale_Price]]</f>
        <v>5678.53</v>
      </c>
    </row>
    <row r="10113" spans="1:9" x14ac:dyDescent="0.25">
      <c r="A10113">
        <v>337385</v>
      </c>
      <c r="B10113" t="str">
        <f>INDEX( Table3[],MATCH(Sales[[#This Row],[Category]],Table3[Category],0),1)</f>
        <v>WINE</v>
      </c>
      <c r="C10113" t="s">
        <v>61</v>
      </c>
      <c r="D10113" t="s">
        <v>9463</v>
      </c>
      <c r="E10113" t="s">
        <v>48</v>
      </c>
      <c r="F10113">
        <v>0</v>
      </c>
      <c r="G10113" s="1">
        <v>18.489999999999998</v>
      </c>
      <c r="H10113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0113">
        <f>Sales[[#This Row],[Total Inventory]]*Sales[[#This Row],[Sale_Price]]</f>
        <v>0</v>
      </c>
    </row>
    <row r="10114" spans="1:9" x14ac:dyDescent="0.25">
      <c r="A10114">
        <v>300687</v>
      </c>
      <c r="B10114" t="str">
        <f>INDEX( Table3[],MATCH(Sales[[#This Row],[Category]],Table3[Category],0),1)</f>
        <v>LIQUOR</v>
      </c>
      <c r="C10114" t="s">
        <v>26</v>
      </c>
      <c r="D10114" t="s">
        <v>9464</v>
      </c>
      <c r="E10114" t="s">
        <v>10</v>
      </c>
      <c r="F10114">
        <v>45</v>
      </c>
      <c r="G10114" s="1">
        <v>21.99</v>
      </c>
      <c r="H10114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0114">
        <f>Sales[[#This Row],[Total Inventory]]*Sales[[#This Row],[Sale_Price]]</f>
        <v>989.55</v>
      </c>
    </row>
    <row r="10115" spans="1:9" x14ac:dyDescent="0.25">
      <c r="A10115">
        <v>301119</v>
      </c>
      <c r="B10115" t="str">
        <f>INDEX( Table3[],MATCH(Sales[[#This Row],[Category]],Table3[Category],0),1)</f>
        <v>WINE</v>
      </c>
      <c r="C10115" t="s">
        <v>21</v>
      </c>
      <c r="D10115" t="s">
        <v>1311</v>
      </c>
      <c r="E10115" t="s">
        <v>69</v>
      </c>
      <c r="F10115">
        <v>2</v>
      </c>
      <c r="G10115" s="1">
        <v>19.989999999999998</v>
      </c>
      <c r="H10115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0115">
        <f>Sales[[#This Row],[Total Inventory]]*Sales[[#This Row],[Sale_Price]]</f>
        <v>39.979999999999997</v>
      </c>
    </row>
    <row r="10116" spans="1:9" x14ac:dyDescent="0.25">
      <c r="A10116">
        <v>313640</v>
      </c>
      <c r="B10116" t="str">
        <f>INDEX( Table3[],MATCH(Sales[[#This Row],[Category]],Table3[Category],0),1)</f>
        <v>WINE</v>
      </c>
      <c r="C10116" t="s">
        <v>17</v>
      </c>
      <c r="D10116" t="s">
        <v>9465</v>
      </c>
      <c r="E10116" t="s">
        <v>10</v>
      </c>
      <c r="F10116">
        <v>57</v>
      </c>
      <c r="G10116" s="1">
        <v>15.99</v>
      </c>
      <c r="H1011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0116">
        <f>Sales[[#This Row],[Total Inventory]]*Sales[[#This Row],[Sale_Price]]</f>
        <v>911.43000000000006</v>
      </c>
    </row>
    <row r="10117" spans="1:9" x14ac:dyDescent="0.25">
      <c r="A10117">
        <v>341676</v>
      </c>
      <c r="B10117" t="str">
        <f>INDEX( Table3[],MATCH(Sales[[#This Row],[Category]],Table3[Category],0),1)</f>
        <v>WINE</v>
      </c>
      <c r="C10117" t="s">
        <v>85</v>
      </c>
      <c r="D10117" t="s">
        <v>7030</v>
      </c>
      <c r="E10117" t="s">
        <v>10</v>
      </c>
      <c r="F10117">
        <v>0</v>
      </c>
      <c r="G10117" s="1">
        <v>7.99</v>
      </c>
      <c r="H10117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0117">
        <f>Sales[[#This Row],[Total Inventory]]*Sales[[#This Row],[Sale_Price]]</f>
        <v>0</v>
      </c>
    </row>
    <row r="10118" spans="1:9" x14ac:dyDescent="0.25">
      <c r="A10118">
        <v>81164</v>
      </c>
      <c r="B10118" t="str">
        <f>INDEX( Table3[],MATCH(Sales[[#This Row],[Category]],Table3[Category],0),1)</f>
        <v>WINE</v>
      </c>
      <c r="C10118" t="s">
        <v>85</v>
      </c>
      <c r="D10118" t="s">
        <v>9466</v>
      </c>
      <c r="E10118" t="s">
        <v>10</v>
      </c>
      <c r="F10118">
        <v>24</v>
      </c>
      <c r="G10118" s="1">
        <v>22.99</v>
      </c>
      <c r="H10118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0118">
        <f>Sales[[#This Row],[Total Inventory]]*Sales[[#This Row],[Sale_Price]]</f>
        <v>551.76</v>
      </c>
    </row>
    <row r="10119" spans="1:9" x14ac:dyDescent="0.25">
      <c r="A10119">
        <v>336644</v>
      </c>
      <c r="B10119" t="str">
        <f>INDEX( Table3[],MATCH(Sales[[#This Row],[Category]],Table3[Category],0),1)</f>
        <v>WINE</v>
      </c>
      <c r="C10119" t="s">
        <v>41</v>
      </c>
      <c r="D10119" t="s">
        <v>9467</v>
      </c>
      <c r="E10119" t="s">
        <v>10</v>
      </c>
      <c r="F10119">
        <v>5</v>
      </c>
      <c r="G10119" s="1">
        <v>12.99</v>
      </c>
      <c r="H1011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119">
        <f>Sales[[#This Row],[Total Inventory]]*Sales[[#This Row],[Sale_Price]]</f>
        <v>64.95</v>
      </c>
    </row>
    <row r="10120" spans="1:9" x14ac:dyDescent="0.25">
      <c r="A10120">
        <v>71671</v>
      </c>
      <c r="B10120" t="str">
        <f>INDEX( Table3[],MATCH(Sales[[#This Row],[Category]],Table3[Category],0),1)</f>
        <v>LIQUOR</v>
      </c>
      <c r="C10120" t="s">
        <v>14</v>
      </c>
      <c r="D10120" t="s">
        <v>9468</v>
      </c>
      <c r="E10120" t="s">
        <v>10</v>
      </c>
      <c r="F10120">
        <v>1</v>
      </c>
      <c r="G10120" s="1">
        <v>62.99</v>
      </c>
      <c r="H10120">
        <f>IF(INDEX(Sale_Promotions[[Code]:[Sale Price]],MATCH(Sales[[#This Row],[Code]],Sale_Promotions[Code],0),2)=0,Sales[[#This Row],[Price]],INDEX(Sale_Promotions[[Code]:[Sale Price]],MATCH(Sales[[#This Row],[Code]],Sale_Promotions[Code],0),2))</f>
        <v>62.99</v>
      </c>
      <c r="I10120">
        <f>Sales[[#This Row],[Total Inventory]]*Sales[[#This Row],[Sale_Price]]</f>
        <v>62.99</v>
      </c>
    </row>
    <row r="10121" spans="1:9" x14ac:dyDescent="0.25">
      <c r="A10121">
        <v>70384</v>
      </c>
      <c r="B10121" t="str">
        <f>INDEX( Table3[],MATCH(Sales[[#This Row],[Category]],Table3[Category],0),1)</f>
        <v>LIQUOR</v>
      </c>
      <c r="C10121" t="s">
        <v>35</v>
      </c>
      <c r="D10121" t="s">
        <v>1103</v>
      </c>
      <c r="E10121" t="s">
        <v>10</v>
      </c>
      <c r="F10121">
        <v>29</v>
      </c>
      <c r="G10121" s="1">
        <v>17.489999999999998</v>
      </c>
      <c r="H1012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0121">
        <f>Sales[[#This Row],[Total Inventory]]*Sales[[#This Row],[Sale_Price]]</f>
        <v>405.71</v>
      </c>
    </row>
    <row r="10122" spans="1:9" x14ac:dyDescent="0.25">
      <c r="A10122">
        <v>157260</v>
      </c>
      <c r="B10122" t="str">
        <f>INDEX( Table3[],MATCH(Sales[[#This Row],[Category]],Table3[Category],0),1)</f>
        <v>WINE</v>
      </c>
      <c r="C10122" t="s">
        <v>28</v>
      </c>
      <c r="D10122" t="s">
        <v>8527</v>
      </c>
      <c r="E10122" t="s">
        <v>48</v>
      </c>
      <c r="F10122">
        <v>9</v>
      </c>
      <c r="G10122" s="1">
        <v>7.99</v>
      </c>
      <c r="H10122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0122">
        <f>Sales[[#This Row],[Total Inventory]]*Sales[[#This Row],[Sale_Price]]</f>
        <v>71.91</v>
      </c>
    </row>
    <row r="10123" spans="1:9" x14ac:dyDescent="0.25">
      <c r="A10123">
        <v>30002</v>
      </c>
      <c r="B10123" t="str">
        <f>INDEX( Table3[],MATCH(Sales[[#This Row],[Category]],Table3[Category],0),1)</f>
        <v>BEER</v>
      </c>
      <c r="C10123" t="s">
        <v>11</v>
      </c>
      <c r="D10123" t="s">
        <v>9469</v>
      </c>
      <c r="E10123" t="s">
        <v>60</v>
      </c>
      <c r="F10123">
        <v>0</v>
      </c>
      <c r="G10123" s="1">
        <v>3.44</v>
      </c>
      <c r="H10123">
        <f>IF(INDEX(Sale_Promotions[[Code]:[Sale Price]],MATCH(Sales[[#This Row],[Code]],Sale_Promotions[Code],0),2)=0,Sales[[#This Row],[Price]],INDEX(Sale_Promotions[[Code]:[Sale Price]],MATCH(Sales[[#This Row],[Code]],Sale_Promotions[Code],0),2))</f>
        <v>3.44</v>
      </c>
      <c r="I10123">
        <f>Sales[[#This Row],[Total Inventory]]*Sales[[#This Row],[Sale_Price]]</f>
        <v>0</v>
      </c>
    </row>
    <row r="10124" spans="1:9" x14ac:dyDescent="0.25">
      <c r="A10124">
        <v>27377</v>
      </c>
      <c r="B10124" t="str">
        <f>INDEX( Table3[],MATCH(Sales[[#This Row],[Category]],Table3[Category],0),1)</f>
        <v>BEER</v>
      </c>
      <c r="C10124" t="s">
        <v>11</v>
      </c>
      <c r="D10124" t="s">
        <v>9470</v>
      </c>
      <c r="E10124" t="s">
        <v>25</v>
      </c>
      <c r="F10124">
        <v>0</v>
      </c>
      <c r="G10124" s="1">
        <v>2.84</v>
      </c>
      <c r="H10124">
        <f>IF(INDEX(Sale_Promotions[[Code]:[Sale Price]],MATCH(Sales[[#This Row],[Code]],Sale_Promotions[Code],0),2)=0,Sales[[#This Row],[Price]],INDEX(Sale_Promotions[[Code]:[Sale Price]],MATCH(Sales[[#This Row],[Code]],Sale_Promotions[Code],0),2))</f>
        <v>2.84</v>
      </c>
      <c r="I10124">
        <f>Sales[[#This Row],[Total Inventory]]*Sales[[#This Row],[Sale_Price]]</f>
        <v>0</v>
      </c>
    </row>
    <row r="10125" spans="1:9" x14ac:dyDescent="0.25">
      <c r="A10125">
        <v>412686</v>
      </c>
      <c r="B10125" t="str">
        <f>INDEX( Table3[],MATCH(Sales[[#This Row],[Category]],Table3[Category],0),1)</f>
        <v>WINE</v>
      </c>
      <c r="C10125" t="s">
        <v>43</v>
      </c>
      <c r="D10125" t="s">
        <v>9471</v>
      </c>
      <c r="E10125" t="s">
        <v>10</v>
      </c>
      <c r="F10125">
        <v>0</v>
      </c>
      <c r="G10125" s="1">
        <v>14.99</v>
      </c>
      <c r="H10125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0125">
        <f>Sales[[#This Row],[Total Inventory]]*Sales[[#This Row],[Sale_Price]]</f>
        <v>0</v>
      </c>
    </row>
    <row r="10126" spans="1:9" x14ac:dyDescent="0.25">
      <c r="A10126">
        <v>83891</v>
      </c>
      <c r="B10126" t="str">
        <f>INDEX( Table3[],MATCH(Sales[[#This Row],[Category]],Table3[Category],0),1)</f>
        <v>WINE</v>
      </c>
      <c r="C10126" t="s">
        <v>61</v>
      </c>
      <c r="D10126" t="s">
        <v>9472</v>
      </c>
      <c r="E10126" t="s">
        <v>10</v>
      </c>
      <c r="F10126">
        <v>107</v>
      </c>
      <c r="G10126" s="1">
        <v>10.79</v>
      </c>
      <c r="H10126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126">
        <f>Sales[[#This Row],[Total Inventory]]*Sales[[#This Row],[Sale_Price]]</f>
        <v>1154.53</v>
      </c>
    </row>
    <row r="10127" spans="1:9" x14ac:dyDescent="0.25">
      <c r="A10127">
        <v>87416</v>
      </c>
      <c r="B10127" t="str">
        <f>INDEX( Table3[],MATCH(Sales[[#This Row],[Category]],Table3[Category],0),1)</f>
        <v>WINE</v>
      </c>
      <c r="C10127" t="s">
        <v>43</v>
      </c>
      <c r="D10127" t="s">
        <v>9473</v>
      </c>
      <c r="E10127" t="s">
        <v>10</v>
      </c>
      <c r="F10127">
        <v>1110</v>
      </c>
      <c r="G10127" s="1">
        <v>7.19</v>
      </c>
      <c r="H10127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0127">
        <f>Sales[[#This Row],[Total Inventory]]*Sales[[#This Row],[Sale_Price]]</f>
        <v>6648.9000000000005</v>
      </c>
    </row>
    <row r="10128" spans="1:9" x14ac:dyDescent="0.25">
      <c r="A10128">
        <v>321828</v>
      </c>
      <c r="B10128" t="str">
        <f>INDEX( Table3[],MATCH(Sales[[#This Row],[Category]],Table3[Category],0),1)</f>
        <v>WINE</v>
      </c>
      <c r="C10128" t="s">
        <v>28</v>
      </c>
      <c r="D10128" t="s">
        <v>9474</v>
      </c>
      <c r="E10128" t="s">
        <v>10</v>
      </c>
      <c r="F10128">
        <v>81</v>
      </c>
      <c r="G10128" s="1">
        <v>16.989999999999998</v>
      </c>
      <c r="H10128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0128">
        <f>Sales[[#This Row],[Total Inventory]]*Sales[[#This Row],[Sale_Price]]</f>
        <v>1376.1899999999998</v>
      </c>
    </row>
    <row r="10129" spans="1:9" x14ac:dyDescent="0.25">
      <c r="A10129">
        <v>308793</v>
      </c>
      <c r="B10129" t="str">
        <f>INDEX( Table3[],MATCH(Sales[[#This Row],[Category]],Table3[Category],0),1)</f>
        <v>WINE</v>
      </c>
      <c r="C10129" t="s">
        <v>31</v>
      </c>
      <c r="D10129" t="s">
        <v>9475</v>
      </c>
      <c r="E10129" t="s">
        <v>10</v>
      </c>
      <c r="F10129">
        <v>0</v>
      </c>
      <c r="G10129" s="1">
        <v>9.99</v>
      </c>
      <c r="H10129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0129">
        <f>Sales[[#This Row],[Total Inventory]]*Sales[[#This Row],[Sale_Price]]</f>
        <v>0</v>
      </c>
    </row>
    <row r="10130" spans="1:9" x14ac:dyDescent="0.25">
      <c r="A10130">
        <v>70813</v>
      </c>
      <c r="B10130" t="str">
        <f>INDEX( Table3[],MATCH(Sales[[#This Row],[Category]],Table3[Category],0),1)</f>
        <v>LIQUOR</v>
      </c>
      <c r="C10130" t="s">
        <v>26</v>
      </c>
      <c r="D10130" t="s">
        <v>9476</v>
      </c>
      <c r="E10130" t="s">
        <v>10</v>
      </c>
      <c r="F10130">
        <v>40</v>
      </c>
      <c r="G10130" s="1">
        <v>10.99</v>
      </c>
      <c r="H1013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130">
        <f>Sales[[#This Row],[Total Inventory]]*Sales[[#This Row],[Sale_Price]]</f>
        <v>439.6</v>
      </c>
    </row>
    <row r="10131" spans="1:9" x14ac:dyDescent="0.25">
      <c r="A10131">
        <v>400017</v>
      </c>
      <c r="B10131" t="str">
        <f>INDEX( Table3[],MATCH(Sales[[#This Row],[Category]],Table3[Category],0),1)</f>
        <v>WINE</v>
      </c>
      <c r="C10131" t="s">
        <v>28</v>
      </c>
      <c r="D10131" t="s">
        <v>9477</v>
      </c>
      <c r="E10131" t="s">
        <v>10</v>
      </c>
      <c r="F10131">
        <v>0</v>
      </c>
      <c r="G10131" s="1">
        <v>7.79</v>
      </c>
      <c r="H10131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10131">
        <f>Sales[[#This Row],[Total Inventory]]*Sales[[#This Row],[Sale_Price]]</f>
        <v>0</v>
      </c>
    </row>
    <row r="10132" spans="1:9" x14ac:dyDescent="0.25">
      <c r="A10132">
        <v>322923</v>
      </c>
      <c r="B10132" t="str">
        <f>INDEX( Table3[],MATCH(Sales[[#This Row],[Category]],Table3[Category],0),1)</f>
        <v>WINE</v>
      </c>
      <c r="C10132" t="s">
        <v>43</v>
      </c>
      <c r="D10132" t="s">
        <v>9478</v>
      </c>
      <c r="E10132" t="s">
        <v>10</v>
      </c>
      <c r="F10132">
        <v>0</v>
      </c>
      <c r="G10132" s="1">
        <v>12.99</v>
      </c>
      <c r="H1013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132">
        <f>Sales[[#This Row],[Total Inventory]]*Sales[[#This Row],[Sale_Price]]</f>
        <v>0</v>
      </c>
    </row>
    <row r="10133" spans="1:9" x14ac:dyDescent="0.25">
      <c r="A10133">
        <v>321802</v>
      </c>
      <c r="B10133" t="str">
        <f>INDEX( Table3[],MATCH(Sales[[#This Row],[Category]],Table3[Category],0),1)</f>
        <v>WINE</v>
      </c>
      <c r="C10133" t="s">
        <v>85</v>
      </c>
      <c r="D10133" t="s">
        <v>9479</v>
      </c>
      <c r="E10133" t="s">
        <v>10</v>
      </c>
      <c r="F10133">
        <v>0</v>
      </c>
      <c r="G10133" s="1">
        <v>20.99</v>
      </c>
      <c r="H10133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0133">
        <f>Sales[[#This Row],[Total Inventory]]*Sales[[#This Row],[Sale_Price]]</f>
        <v>0</v>
      </c>
    </row>
    <row r="10134" spans="1:9" x14ac:dyDescent="0.25">
      <c r="A10134">
        <v>72278</v>
      </c>
      <c r="B10134" t="str">
        <f>INDEX( Table3[],MATCH(Sales[[#This Row],[Category]],Table3[Category],0),1)</f>
        <v>LIQUOR</v>
      </c>
      <c r="C10134" t="s">
        <v>26</v>
      </c>
      <c r="D10134" t="s">
        <v>9480</v>
      </c>
      <c r="E10134" t="s">
        <v>10</v>
      </c>
      <c r="F10134">
        <v>183</v>
      </c>
      <c r="G10134" s="1">
        <v>29.99</v>
      </c>
      <c r="H10134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0134">
        <f>Sales[[#This Row],[Total Inventory]]*Sales[[#This Row],[Sale_Price]]</f>
        <v>5488.17</v>
      </c>
    </row>
    <row r="10135" spans="1:9" x14ac:dyDescent="0.25">
      <c r="A10135">
        <v>40045</v>
      </c>
      <c r="B10135" t="str">
        <f>INDEX( Table3[],MATCH(Sales[[#This Row],[Category]],Table3[Category],0),1)</f>
        <v>WINE</v>
      </c>
      <c r="C10135" t="s">
        <v>67</v>
      </c>
      <c r="D10135" t="s">
        <v>3041</v>
      </c>
      <c r="E10135" t="s">
        <v>10</v>
      </c>
      <c r="F10135">
        <v>167</v>
      </c>
      <c r="G10135" s="1">
        <v>18.989999999999998</v>
      </c>
      <c r="H10135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0135">
        <f>Sales[[#This Row],[Total Inventory]]*Sales[[#This Row],[Sale_Price]]</f>
        <v>3171.33</v>
      </c>
    </row>
    <row r="10136" spans="1:9" x14ac:dyDescent="0.25">
      <c r="A10136">
        <v>388327</v>
      </c>
      <c r="B10136" t="str">
        <f>INDEX( Table3[],MATCH(Sales[[#This Row],[Category]],Table3[Category],0),1)</f>
        <v>WINE</v>
      </c>
      <c r="C10136" t="s">
        <v>28</v>
      </c>
      <c r="D10136" t="s">
        <v>9481</v>
      </c>
      <c r="E10136" t="s">
        <v>10</v>
      </c>
      <c r="F10136">
        <v>186</v>
      </c>
      <c r="G10136" s="1">
        <v>11.49</v>
      </c>
      <c r="H10136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0136">
        <f>Sales[[#This Row],[Total Inventory]]*Sales[[#This Row],[Sale_Price]]</f>
        <v>2137.14</v>
      </c>
    </row>
    <row r="10137" spans="1:9" x14ac:dyDescent="0.25">
      <c r="A10137">
        <v>309289</v>
      </c>
      <c r="B10137" t="str">
        <f>INDEX( Table3[],MATCH(Sales[[#This Row],[Category]],Table3[Category],0),1)</f>
        <v>WINE</v>
      </c>
      <c r="C10137" t="s">
        <v>39</v>
      </c>
      <c r="D10137" t="s">
        <v>9482</v>
      </c>
      <c r="E10137" t="s">
        <v>10</v>
      </c>
      <c r="F10137">
        <v>6</v>
      </c>
      <c r="G10137" s="1">
        <v>10.79</v>
      </c>
      <c r="H10137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137">
        <f>Sales[[#This Row],[Total Inventory]]*Sales[[#This Row],[Sale_Price]]</f>
        <v>64.739999999999995</v>
      </c>
    </row>
    <row r="10138" spans="1:9" x14ac:dyDescent="0.25">
      <c r="A10138">
        <v>30140</v>
      </c>
      <c r="B10138" t="str">
        <f>INDEX( Table3[],MATCH(Sales[[#This Row],[Category]],Table3[Category],0),1)</f>
        <v>BEER</v>
      </c>
      <c r="C10138" t="s">
        <v>11</v>
      </c>
      <c r="D10138" t="s">
        <v>9483</v>
      </c>
      <c r="E10138" t="s">
        <v>20</v>
      </c>
      <c r="F10138">
        <v>0</v>
      </c>
      <c r="G10138" s="1">
        <v>3.42</v>
      </c>
      <c r="H10138">
        <f>IF(INDEX(Sale_Promotions[[Code]:[Sale Price]],MATCH(Sales[[#This Row],[Code]],Sale_Promotions[Code],0),2)=0,Sales[[#This Row],[Price]],INDEX(Sale_Promotions[[Code]:[Sale Price]],MATCH(Sales[[#This Row],[Code]],Sale_Promotions[Code],0),2))</f>
        <v>3.42</v>
      </c>
      <c r="I10138">
        <f>Sales[[#This Row],[Total Inventory]]*Sales[[#This Row],[Sale_Price]]</f>
        <v>0</v>
      </c>
    </row>
    <row r="10139" spans="1:9" x14ac:dyDescent="0.25">
      <c r="A10139">
        <v>330982</v>
      </c>
      <c r="B10139" t="str">
        <f>INDEX( Table3[],MATCH(Sales[[#This Row],[Category]],Table3[Category],0),1)</f>
        <v>WINE</v>
      </c>
      <c r="C10139" t="s">
        <v>85</v>
      </c>
      <c r="D10139" t="s">
        <v>9484</v>
      </c>
      <c r="E10139" t="s">
        <v>10</v>
      </c>
      <c r="F10139">
        <v>14</v>
      </c>
      <c r="G10139" s="1">
        <v>15.99</v>
      </c>
      <c r="H10139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0139">
        <f>Sales[[#This Row],[Total Inventory]]*Sales[[#This Row],[Sale_Price]]</f>
        <v>223.86</v>
      </c>
    </row>
    <row r="10140" spans="1:9" x14ac:dyDescent="0.25">
      <c r="A10140">
        <v>87408</v>
      </c>
      <c r="B10140" t="str">
        <f>INDEX( Table3[],MATCH(Sales[[#This Row],[Category]],Table3[Category],0),1)</f>
        <v>WINE</v>
      </c>
      <c r="C10140" t="s">
        <v>43</v>
      </c>
      <c r="D10140" t="s">
        <v>9485</v>
      </c>
      <c r="E10140" t="s">
        <v>10</v>
      </c>
      <c r="F10140">
        <v>258</v>
      </c>
      <c r="G10140" s="1">
        <v>7.19</v>
      </c>
      <c r="H10140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10140">
        <f>Sales[[#This Row],[Total Inventory]]*Sales[[#This Row],[Sale_Price]]</f>
        <v>1855.0200000000002</v>
      </c>
    </row>
    <row r="10141" spans="1:9" x14ac:dyDescent="0.25">
      <c r="A10141">
        <v>47146</v>
      </c>
      <c r="B10141" t="str">
        <f>INDEX( Table3[],MATCH(Sales[[#This Row],[Category]],Table3[Category],0),1)</f>
        <v>LIQUOR</v>
      </c>
      <c r="C10141" t="s">
        <v>245</v>
      </c>
      <c r="D10141" t="s">
        <v>6799</v>
      </c>
      <c r="E10141" t="s">
        <v>133</v>
      </c>
      <c r="F10141">
        <v>698</v>
      </c>
      <c r="G10141" s="1">
        <v>23.99</v>
      </c>
      <c r="H10141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0141">
        <f>Sales[[#This Row],[Total Inventory]]*Sales[[#This Row],[Sale_Price]]</f>
        <v>16745.02</v>
      </c>
    </row>
    <row r="10142" spans="1:9" x14ac:dyDescent="0.25">
      <c r="A10142">
        <v>73107</v>
      </c>
      <c r="B10142" t="str">
        <f>INDEX( Table3[],MATCH(Sales[[#This Row],[Category]],Table3[Category],0),1)</f>
        <v>LIQUOR</v>
      </c>
      <c r="C10142" t="s">
        <v>35</v>
      </c>
      <c r="D10142" t="s">
        <v>9486</v>
      </c>
      <c r="E10142" t="s">
        <v>133</v>
      </c>
      <c r="F10142">
        <v>99</v>
      </c>
      <c r="G10142" s="1">
        <v>12.49</v>
      </c>
      <c r="H10142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0142">
        <f>Sales[[#This Row],[Total Inventory]]*Sales[[#This Row],[Sale_Price]]</f>
        <v>1236.51</v>
      </c>
    </row>
    <row r="10143" spans="1:9" x14ac:dyDescent="0.25">
      <c r="A10143">
        <v>71211</v>
      </c>
      <c r="B10143" t="str">
        <f>INDEX( Table3[],MATCH(Sales[[#This Row],[Category]],Table3[Category],0),1)</f>
        <v>LIQUOR</v>
      </c>
      <c r="C10143" t="s">
        <v>35</v>
      </c>
      <c r="D10143" t="s">
        <v>9487</v>
      </c>
      <c r="E10143" t="s">
        <v>10</v>
      </c>
      <c r="F10143">
        <v>177</v>
      </c>
      <c r="G10143" s="1">
        <v>24.99</v>
      </c>
      <c r="H10143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0143">
        <f>Sales[[#This Row],[Total Inventory]]*Sales[[#This Row],[Sale_Price]]</f>
        <v>4423.2299999999996</v>
      </c>
    </row>
    <row r="10144" spans="1:9" x14ac:dyDescent="0.25">
      <c r="A10144">
        <v>80178</v>
      </c>
      <c r="B10144" t="str">
        <f>INDEX( Table3[],MATCH(Sales[[#This Row],[Category]],Table3[Category],0),1)</f>
        <v>WINE</v>
      </c>
      <c r="C10144" t="s">
        <v>61</v>
      </c>
      <c r="D10144" t="s">
        <v>1512</v>
      </c>
      <c r="E10144" t="s">
        <v>23</v>
      </c>
      <c r="F10144">
        <v>161</v>
      </c>
      <c r="G10144" s="1">
        <v>13.49</v>
      </c>
      <c r="H1014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144">
        <f>Sales[[#This Row],[Total Inventory]]*Sales[[#This Row],[Sale_Price]]</f>
        <v>1769.39</v>
      </c>
    </row>
    <row r="10145" spans="1:9" x14ac:dyDescent="0.25">
      <c r="A10145">
        <v>81502</v>
      </c>
      <c r="B10145" t="str">
        <f>INDEX( Table3[],MATCH(Sales[[#This Row],[Category]],Table3[Category],0),1)</f>
        <v>WINE</v>
      </c>
      <c r="C10145" t="s">
        <v>31</v>
      </c>
      <c r="D10145" t="s">
        <v>9488</v>
      </c>
      <c r="E10145" t="s">
        <v>10</v>
      </c>
      <c r="F10145">
        <v>97</v>
      </c>
      <c r="G10145" s="1">
        <v>10.79</v>
      </c>
      <c r="H10145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145">
        <f>Sales[[#This Row],[Total Inventory]]*Sales[[#This Row],[Sale_Price]]</f>
        <v>1046.6299999999999</v>
      </c>
    </row>
    <row r="10146" spans="1:9" x14ac:dyDescent="0.25">
      <c r="A10146">
        <v>80124</v>
      </c>
      <c r="B10146" t="str">
        <f>INDEX( Table3[],MATCH(Sales[[#This Row],[Category]],Table3[Category],0),1)</f>
        <v>WINE</v>
      </c>
      <c r="C10146" t="s">
        <v>28</v>
      </c>
      <c r="D10146" t="s">
        <v>9489</v>
      </c>
      <c r="E10146" t="s">
        <v>10</v>
      </c>
      <c r="F10146">
        <v>219</v>
      </c>
      <c r="G10146" s="1">
        <v>13.49</v>
      </c>
      <c r="H10146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0146">
        <f>Sales[[#This Row],[Total Inventory]]*Sales[[#This Row],[Sale_Price]]</f>
        <v>2954.31</v>
      </c>
    </row>
    <row r="10147" spans="1:9" x14ac:dyDescent="0.25">
      <c r="A10147">
        <v>337237</v>
      </c>
      <c r="B10147" t="str">
        <f>INDEX( Table3[],MATCH(Sales[[#This Row],[Category]],Table3[Category],0),1)</f>
        <v>WINE</v>
      </c>
      <c r="C10147" t="s">
        <v>21</v>
      </c>
      <c r="D10147" t="s">
        <v>9490</v>
      </c>
      <c r="E10147" t="s">
        <v>10</v>
      </c>
      <c r="F10147">
        <v>21</v>
      </c>
      <c r="G10147" s="1">
        <v>10.49</v>
      </c>
      <c r="H10147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0147">
        <f>Sales[[#This Row],[Total Inventory]]*Sales[[#This Row],[Sale_Price]]</f>
        <v>220.29</v>
      </c>
    </row>
    <row r="10148" spans="1:9" x14ac:dyDescent="0.25">
      <c r="A10148">
        <v>69221</v>
      </c>
      <c r="B10148" t="str">
        <f>INDEX( Table3[],MATCH(Sales[[#This Row],[Category]],Table3[Category],0),1)</f>
        <v>LIQUOR</v>
      </c>
      <c r="C10148" t="s">
        <v>245</v>
      </c>
      <c r="D10148" t="s">
        <v>9491</v>
      </c>
      <c r="E10148" t="s">
        <v>10</v>
      </c>
      <c r="F10148">
        <v>43</v>
      </c>
      <c r="G10148" s="1">
        <v>28.99</v>
      </c>
      <c r="H10148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0148">
        <f>Sales[[#This Row],[Total Inventory]]*Sales[[#This Row],[Sale_Price]]</f>
        <v>1246.57</v>
      </c>
    </row>
    <row r="10149" spans="1:9" x14ac:dyDescent="0.25">
      <c r="A10149">
        <v>45175</v>
      </c>
      <c r="B10149" t="str">
        <f>INDEX( Table3[],MATCH(Sales[[#This Row],[Category]],Table3[Category],0),1)</f>
        <v>LIQUOR</v>
      </c>
      <c r="C10149" t="s">
        <v>14</v>
      </c>
      <c r="D10149" t="s">
        <v>9492</v>
      </c>
      <c r="E10149" t="s">
        <v>10</v>
      </c>
      <c r="F10149">
        <v>131</v>
      </c>
      <c r="G10149" s="1">
        <v>83.99</v>
      </c>
      <c r="H10149">
        <f>IF(INDEX(Sale_Promotions[[Code]:[Sale Price]],MATCH(Sales[[#This Row],[Code]],Sale_Promotions[Code],0),2)=0,Sales[[#This Row],[Price]],INDEX(Sale_Promotions[[Code]:[Sale Price]],MATCH(Sales[[#This Row],[Code]],Sale_Promotions[Code],0),2))</f>
        <v>83.99</v>
      </c>
      <c r="I10149">
        <f>Sales[[#This Row],[Total Inventory]]*Sales[[#This Row],[Sale_Price]]</f>
        <v>11002.689999999999</v>
      </c>
    </row>
    <row r="10150" spans="1:9" x14ac:dyDescent="0.25">
      <c r="A10150">
        <v>76549</v>
      </c>
      <c r="B10150" t="str">
        <f>INDEX( Table3[],MATCH(Sales[[#This Row],[Category]],Table3[Category],0),1)</f>
        <v>BEER</v>
      </c>
      <c r="C10150" t="s">
        <v>436</v>
      </c>
      <c r="D10150" t="s">
        <v>9493</v>
      </c>
      <c r="E10150" t="s">
        <v>10</v>
      </c>
      <c r="F10150">
        <v>130</v>
      </c>
      <c r="G10150" s="1">
        <v>53.99</v>
      </c>
      <c r="H10150">
        <f>IF(INDEX(Sale_Promotions[[Code]:[Sale Price]],MATCH(Sales[[#This Row],[Code]],Sale_Promotions[Code],0),2)=0,Sales[[#This Row],[Price]],INDEX(Sale_Promotions[[Code]:[Sale Price]],MATCH(Sales[[#This Row],[Code]],Sale_Promotions[Code],0),2))</f>
        <v>53.99</v>
      </c>
      <c r="I10150">
        <f>Sales[[#This Row],[Total Inventory]]*Sales[[#This Row],[Sale_Price]]</f>
        <v>7018.7</v>
      </c>
    </row>
    <row r="10151" spans="1:9" x14ac:dyDescent="0.25">
      <c r="A10151">
        <v>307505</v>
      </c>
      <c r="B10151" t="str">
        <f>INDEX( Table3[],MATCH(Sales[[#This Row],[Category]],Table3[Category],0),1)</f>
        <v>WINE</v>
      </c>
      <c r="C10151" t="s">
        <v>61</v>
      </c>
      <c r="D10151" t="s">
        <v>9494</v>
      </c>
      <c r="E10151" t="s">
        <v>10</v>
      </c>
      <c r="F10151">
        <v>154</v>
      </c>
      <c r="G10151" s="1">
        <v>9.99</v>
      </c>
      <c r="H10151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0151">
        <f>Sales[[#This Row],[Total Inventory]]*Sales[[#This Row],[Sale_Price]]</f>
        <v>1461.46</v>
      </c>
    </row>
    <row r="10152" spans="1:9" x14ac:dyDescent="0.25">
      <c r="A10152">
        <v>30221</v>
      </c>
      <c r="B10152" t="str">
        <f>INDEX( Table3[],MATCH(Sales[[#This Row],[Category]],Table3[Category],0),1)</f>
        <v>BEER</v>
      </c>
      <c r="C10152" t="s">
        <v>11</v>
      </c>
      <c r="D10152" t="s">
        <v>9495</v>
      </c>
      <c r="E10152" t="s">
        <v>25</v>
      </c>
      <c r="F10152">
        <v>2</v>
      </c>
      <c r="G10152" s="1">
        <v>16.809999999999999</v>
      </c>
      <c r="H10152">
        <f>IF(INDEX(Sale_Promotions[[Code]:[Sale Price]],MATCH(Sales[[#This Row],[Code]],Sale_Promotions[Code],0),2)=0,Sales[[#This Row],[Price]],INDEX(Sale_Promotions[[Code]:[Sale Price]],MATCH(Sales[[#This Row],[Code]],Sale_Promotions[Code],0),2))</f>
        <v>16.809999999999999</v>
      </c>
      <c r="I10152">
        <f>Sales[[#This Row],[Total Inventory]]*Sales[[#This Row],[Sale_Price]]</f>
        <v>33.619999999999997</v>
      </c>
    </row>
    <row r="10153" spans="1:9" x14ac:dyDescent="0.25">
      <c r="A10153">
        <v>334316</v>
      </c>
      <c r="B10153" t="str">
        <f>INDEX( Table3[],MATCH(Sales[[#This Row],[Category]],Table3[Category],0),1)</f>
        <v>WINE</v>
      </c>
      <c r="C10153" t="s">
        <v>61</v>
      </c>
      <c r="D10153" t="s">
        <v>9496</v>
      </c>
      <c r="E10153" t="s">
        <v>10</v>
      </c>
      <c r="F10153">
        <v>12</v>
      </c>
      <c r="G10153" s="1">
        <v>11.99</v>
      </c>
      <c r="H1015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153">
        <f>Sales[[#This Row],[Total Inventory]]*Sales[[#This Row],[Sale_Price]]</f>
        <v>143.88</v>
      </c>
    </row>
    <row r="10154" spans="1:9" x14ac:dyDescent="0.25">
      <c r="A10154">
        <v>42600</v>
      </c>
      <c r="B10154" t="str">
        <f>INDEX( Table3[],MATCH(Sales[[#This Row],[Category]],Table3[Category],0),1)</f>
        <v>WINE</v>
      </c>
      <c r="C10154" t="s">
        <v>61</v>
      </c>
      <c r="D10154" t="s">
        <v>9497</v>
      </c>
      <c r="E10154" t="s">
        <v>10</v>
      </c>
      <c r="F10154">
        <v>42</v>
      </c>
      <c r="G10154" s="1">
        <v>16.489999999999998</v>
      </c>
      <c r="H10154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0154">
        <f>Sales[[#This Row],[Total Inventory]]*Sales[[#This Row],[Sale_Price]]</f>
        <v>692.57999999999993</v>
      </c>
    </row>
    <row r="10155" spans="1:9" x14ac:dyDescent="0.25">
      <c r="A10155">
        <v>26392</v>
      </c>
      <c r="B10155" t="str">
        <f>INDEX( Table3[],MATCH(Sales[[#This Row],[Category]],Table3[Category],0),1)</f>
        <v>BEER</v>
      </c>
      <c r="C10155" t="s">
        <v>11</v>
      </c>
      <c r="D10155" t="s">
        <v>8195</v>
      </c>
      <c r="E10155" t="s">
        <v>92</v>
      </c>
      <c r="F10155">
        <v>64</v>
      </c>
      <c r="G10155" s="1">
        <v>4.8499999999999996</v>
      </c>
      <c r="H10155">
        <f>IF(INDEX(Sale_Promotions[[Code]:[Sale Price]],MATCH(Sales[[#This Row],[Code]],Sale_Promotions[Code],0),2)=0,Sales[[#This Row],[Price]],INDEX(Sale_Promotions[[Code]:[Sale Price]],MATCH(Sales[[#This Row],[Code]],Sale_Promotions[Code],0),2))</f>
        <v>4.8499999999999996</v>
      </c>
      <c r="I10155">
        <f>Sales[[#This Row],[Total Inventory]]*Sales[[#This Row],[Sale_Price]]</f>
        <v>310.39999999999998</v>
      </c>
    </row>
    <row r="10156" spans="1:9" x14ac:dyDescent="0.25">
      <c r="A10156">
        <v>80284</v>
      </c>
      <c r="B10156" t="str">
        <f>INDEX( Table3[],MATCH(Sales[[#This Row],[Category]],Table3[Category],0),1)</f>
        <v>WINE</v>
      </c>
      <c r="C10156" t="s">
        <v>64</v>
      </c>
      <c r="D10156" t="s">
        <v>5278</v>
      </c>
      <c r="E10156" t="s">
        <v>23</v>
      </c>
      <c r="F10156">
        <v>123</v>
      </c>
      <c r="G10156" s="1">
        <v>11.99</v>
      </c>
      <c r="H1015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156">
        <f>Sales[[#This Row],[Total Inventory]]*Sales[[#This Row],[Sale_Price]]</f>
        <v>1474.77</v>
      </c>
    </row>
    <row r="10157" spans="1:9" x14ac:dyDescent="0.25">
      <c r="A10157">
        <v>89516</v>
      </c>
      <c r="B10157" t="str">
        <f>INDEX( Table3[],MATCH(Sales[[#This Row],[Category]],Table3[Category],0),1)</f>
        <v>WINE</v>
      </c>
      <c r="C10157" t="s">
        <v>64</v>
      </c>
      <c r="D10157" t="s">
        <v>9498</v>
      </c>
      <c r="E10157" t="s">
        <v>10</v>
      </c>
      <c r="F10157">
        <v>188</v>
      </c>
      <c r="G10157" s="1">
        <v>4.99</v>
      </c>
      <c r="H10157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10157">
        <f>Sales[[#This Row],[Total Inventory]]*Sales[[#This Row],[Sale_Price]]</f>
        <v>938.12</v>
      </c>
    </row>
    <row r="10158" spans="1:9" x14ac:dyDescent="0.25">
      <c r="A10158">
        <v>48715</v>
      </c>
      <c r="B10158" t="str">
        <f>INDEX( Table3[],MATCH(Sales[[#This Row],[Category]],Table3[Category],0),1)</f>
        <v>LIQUOR</v>
      </c>
      <c r="C10158" t="s">
        <v>57</v>
      </c>
      <c r="D10158" t="s">
        <v>9499</v>
      </c>
      <c r="E10158" t="s">
        <v>10</v>
      </c>
      <c r="F10158">
        <v>8</v>
      </c>
      <c r="G10158" s="1">
        <v>44.99</v>
      </c>
      <c r="H10158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10158">
        <f>Sales[[#This Row],[Total Inventory]]*Sales[[#This Row],[Sale_Price]]</f>
        <v>359.92</v>
      </c>
    </row>
    <row r="10159" spans="1:9" x14ac:dyDescent="0.25">
      <c r="A10159">
        <v>86118</v>
      </c>
      <c r="B10159" t="str">
        <f>INDEX( Table3[],MATCH(Sales[[#This Row],[Category]],Table3[Category],0),1)</f>
        <v>WINE</v>
      </c>
      <c r="C10159" t="s">
        <v>61</v>
      </c>
      <c r="D10159" t="s">
        <v>7228</v>
      </c>
      <c r="E10159" t="s">
        <v>10</v>
      </c>
      <c r="F10159">
        <v>618</v>
      </c>
      <c r="G10159" s="1">
        <v>7.69</v>
      </c>
      <c r="H10159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0159">
        <f>Sales[[#This Row],[Total Inventory]]*Sales[[#This Row],[Sale_Price]]</f>
        <v>4752.42</v>
      </c>
    </row>
    <row r="10160" spans="1:9" x14ac:dyDescent="0.25">
      <c r="A10160">
        <v>82507</v>
      </c>
      <c r="B10160" t="str">
        <f>INDEX( Table3[],MATCH(Sales[[#This Row],[Category]],Table3[Category],0),1)</f>
        <v>WINE</v>
      </c>
      <c r="C10160" t="s">
        <v>28</v>
      </c>
      <c r="D10160" t="s">
        <v>9500</v>
      </c>
      <c r="E10160" t="s">
        <v>244</v>
      </c>
      <c r="F10160">
        <v>321</v>
      </c>
      <c r="G10160" s="1">
        <v>1.79</v>
      </c>
      <c r="H10160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10160">
        <f>Sales[[#This Row],[Total Inventory]]*Sales[[#This Row],[Sale_Price]]</f>
        <v>574.59</v>
      </c>
    </row>
    <row r="10161" spans="1:9" x14ac:dyDescent="0.25">
      <c r="A10161">
        <v>33464</v>
      </c>
      <c r="B10161" t="str">
        <f>INDEX( Table3[],MATCH(Sales[[#This Row],[Category]],Table3[Category],0),1)</f>
        <v>LIQUOR</v>
      </c>
      <c r="C10161" t="s">
        <v>57</v>
      </c>
      <c r="D10161" t="s">
        <v>680</v>
      </c>
      <c r="E10161" t="s">
        <v>10</v>
      </c>
      <c r="F10161">
        <v>961</v>
      </c>
      <c r="G10161" s="1">
        <v>53.99</v>
      </c>
      <c r="H10161">
        <f>IF(INDEX(Sale_Promotions[[Code]:[Sale Price]],MATCH(Sales[[#This Row],[Code]],Sale_Promotions[Code],0),2)=0,Sales[[#This Row],[Price]],INDEX(Sale_Promotions[[Code]:[Sale Price]],MATCH(Sales[[#This Row],[Code]],Sale_Promotions[Code],0),2))</f>
        <v>53.99</v>
      </c>
      <c r="I10161">
        <f>Sales[[#This Row],[Total Inventory]]*Sales[[#This Row],[Sale_Price]]</f>
        <v>51884.39</v>
      </c>
    </row>
    <row r="10162" spans="1:9" x14ac:dyDescent="0.25">
      <c r="A10162">
        <v>35769</v>
      </c>
      <c r="B10162" t="str">
        <f>INDEX( Table3[],MATCH(Sales[[#This Row],[Category]],Table3[Category],0),1)</f>
        <v>WINE</v>
      </c>
      <c r="C10162" t="s">
        <v>28</v>
      </c>
      <c r="D10162" t="s">
        <v>9501</v>
      </c>
      <c r="E10162" t="s">
        <v>10</v>
      </c>
      <c r="F10162">
        <v>533</v>
      </c>
      <c r="G10162" s="1">
        <v>19.989999999999998</v>
      </c>
      <c r="H10162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0162">
        <f>Sales[[#This Row],[Total Inventory]]*Sales[[#This Row],[Sale_Price]]</f>
        <v>10654.67</v>
      </c>
    </row>
    <row r="10163" spans="1:9" x14ac:dyDescent="0.25">
      <c r="A10163">
        <v>42560</v>
      </c>
      <c r="B10163" t="str">
        <f>INDEX( Table3[],MATCH(Sales[[#This Row],[Category]],Table3[Category],0),1)</f>
        <v>LIQUOR</v>
      </c>
      <c r="C10163" t="s">
        <v>26</v>
      </c>
      <c r="D10163" t="s">
        <v>9502</v>
      </c>
      <c r="E10163" t="s">
        <v>16</v>
      </c>
      <c r="F10163">
        <v>120</v>
      </c>
      <c r="G10163" s="1">
        <v>16.989999999999998</v>
      </c>
      <c r="H10163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0163">
        <f>Sales[[#This Row],[Total Inventory]]*Sales[[#This Row],[Sale_Price]]</f>
        <v>2038.7999999999997</v>
      </c>
    </row>
    <row r="10164" spans="1:9" x14ac:dyDescent="0.25">
      <c r="A10164">
        <v>76058</v>
      </c>
      <c r="B10164" t="str">
        <f>INDEX( Table3[],MATCH(Sales[[#This Row],[Category]],Table3[Category],0),1)</f>
        <v>WINE</v>
      </c>
      <c r="C10164" t="s">
        <v>21</v>
      </c>
      <c r="D10164" t="s">
        <v>9503</v>
      </c>
      <c r="E10164" t="s">
        <v>23</v>
      </c>
      <c r="F10164">
        <v>2</v>
      </c>
      <c r="G10164" s="1">
        <v>9.7899999999999991</v>
      </c>
      <c r="H10164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0164">
        <f>Sales[[#This Row],[Total Inventory]]*Sales[[#This Row],[Sale_Price]]</f>
        <v>19.579999999999998</v>
      </c>
    </row>
    <row r="10165" spans="1:9" x14ac:dyDescent="0.25">
      <c r="A10165">
        <v>24487</v>
      </c>
      <c r="B10165" t="str">
        <f>INDEX( Table3[],MATCH(Sales[[#This Row],[Category]],Table3[Category],0),1)</f>
        <v>BEER</v>
      </c>
      <c r="C10165" t="s">
        <v>11</v>
      </c>
      <c r="D10165" t="s">
        <v>9504</v>
      </c>
      <c r="E10165" t="s">
        <v>25</v>
      </c>
      <c r="F10165">
        <v>122</v>
      </c>
      <c r="G10165" s="1">
        <v>1.78</v>
      </c>
      <c r="H10165">
        <f>IF(INDEX(Sale_Promotions[[Code]:[Sale Price]],MATCH(Sales[[#This Row],[Code]],Sale_Promotions[Code],0),2)=0,Sales[[#This Row],[Price]],INDEX(Sale_Promotions[[Code]:[Sale Price]],MATCH(Sales[[#This Row],[Code]],Sale_Promotions[Code],0),2))</f>
        <v>1.78</v>
      </c>
      <c r="I10165">
        <f>Sales[[#This Row],[Total Inventory]]*Sales[[#This Row],[Sale_Price]]</f>
        <v>217.16</v>
      </c>
    </row>
    <row r="10166" spans="1:9" x14ac:dyDescent="0.25">
      <c r="A10166">
        <v>72830</v>
      </c>
      <c r="B10166" t="str">
        <f>INDEX( Table3[],MATCH(Sales[[#This Row],[Category]],Table3[Category],0),1)</f>
        <v>LIQUOR</v>
      </c>
      <c r="C10166" t="s">
        <v>35</v>
      </c>
      <c r="D10166" t="s">
        <v>9505</v>
      </c>
      <c r="E10166" t="s">
        <v>449</v>
      </c>
      <c r="F10166">
        <v>528</v>
      </c>
      <c r="G10166" s="1">
        <v>3.39</v>
      </c>
      <c r="H10166">
        <f>IF(INDEX(Sale_Promotions[[Code]:[Sale Price]],MATCH(Sales[[#This Row],[Code]],Sale_Promotions[Code],0),2)=0,Sales[[#This Row],[Price]],INDEX(Sale_Promotions[[Code]:[Sale Price]],MATCH(Sales[[#This Row],[Code]],Sale_Promotions[Code],0),2))</f>
        <v>3.39</v>
      </c>
      <c r="I10166">
        <f>Sales[[#This Row],[Total Inventory]]*Sales[[#This Row],[Sale_Price]]</f>
        <v>1789.92</v>
      </c>
    </row>
    <row r="10167" spans="1:9" x14ac:dyDescent="0.25">
      <c r="A10167">
        <v>79813</v>
      </c>
      <c r="B10167" t="str">
        <f>INDEX( Table3[],MATCH(Sales[[#This Row],[Category]],Table3[Category],0),1)</f>
        <v>LIQUOR</v>
      </c>
      <c r="C10167" t="s">
        <v>37</v>
      </c>
      <c r="D10167" t="s">
        <v>9506</v>
      </c>
      <c r="E10167" t="s">
        <v>10</v>
      </c>
      <c r="F10167">
        <v>238</v>
      </c>
      <c r="G10167" s="1">
        <v>12.79</v>
      </c>
      <c r="H10167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10167">
        <f>Sales[[#This Row],[Total Inventory]]*Sales[[#This Row],[Sale_Price]]</f>
        <v>3044.02</v>
      </c>
    </row>
    <row r="10168" spans="1:9" x14ac:dyDescent="0.25">
      <c r="A10168">
        <v>328749</v>
      </c>
      <c r="B10168" t="str">
        <f>INDEX( Table3[],MATCH(Sales[[#This Row],[Category]],Table3[Category],0),1)</f>
        <v>WINE</v>
      </c>
      <c r="C10168" t="s">
        <v>189</v>
      </c>
      <c r="D10168" t="s">
        <v>9507</v>
      </c>
      <c r="E10168" t="s">
        <v>10</v>
      </c>
      <c r="F10168">
        <v>0</v>
      </c>
      <c r="G10168" s="1">
        <v>12.99</v>
      </c>
      <c r="H1016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168">
        <f>Sales[[#This Row],[Total Inventory]]*Sales[[#This Row],[Sale_Price]]</f>
        <v>0</v>
      </c>
    </row>
    <row r="10169" spans="1:9" x14ac:dyDescent="0.25">
      <c r="A10169">
        <v>48263</v>
      </c>
      <c r="B10169" t="str">
        <f>INDEX( Table3[],MATCH(Sales[[#This Row],[Category]],Table3[Category],0),1)</f>
        <v>WINE</v>
      </c>
      <c r="C10169" t="s">
        <v>28</v>
      </c>
      <c r="D10169" t="s">
        <v>9508</v>
      </c>
      <c r="E10169" t="s">
        <v>10</v>
      </c>
      <c r="F10169">
        <v>0</v>
      </c>
      <c r="G10169" s="1">
        <v>19.989999999999998</v>
      </c>
      <c r="H10169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0169">
        <f>Sales[[#This Row],[Total Inventory]]*Sales[[#This Row],[Sale_Price]]</f>
        <v>0</v>
      </c>
    </row>
    <row r="10170" spans="1:9" x14ac:dyDescent="0.25">
      <c r="A10170">
        <v>349206</v>
      </c>
      <c r="B10170" t="str">
        <f>INDEX( Table3[],MATCH(Sales[[#This Row],[Category]],Table3[Category],0),1)</f>
        <v>LIQUOR</v>
      </c>
      <c r="C10170" t="s">
        <v>102</v>
      </c>
      <c r="D10170" t="s">
        <v>9509</v>
      </c>
      <c r="E10170" t="s">
        <v>10</v>
      </c>
      <c r="F10170">
        <v>594</v>
      </c>
      <c r="G10170" s="1">
        <v>25.99</v>
      </c>
      <c r="H10170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0170">
        <f>Sales[[#This Row],[Total Inventory]]*Sales[[#This Row],[Sale_Price]]</f>
        <v>15438.06</v>
      </c>
    </row>
    <row r="10171" spans="1:9" x14ac:dyDescent="0.25">
      <c r="A10171">
        <v>14184</v>
      </c>
      <c r="B10171" t="str">
        <f>INDEX( Table3[],MATCH(Sales[[#This Row],[Category]],Table3[Category],0),1)</f>
        <v>LIQUOR</v>
      </c>
      <c r="C10171" t="s">
        <v>35</v>
      </c>
      <c r="D10171" t="s">
        <v>2938</v>
      </c>
      <c r="E10171" t="s">
        <v>10</v>
      </c>
      <c r="F10171">
        <v>395</v>
      </c>
      <c r="G10171" s="1">
        <v>17.489999999999998</v>
      </c>
      <c r="H10171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0171">
        <f>Sales[[#This Row],[Total Inventory]]*Sales[[#This Row],[Sale_Price]]</f>
        <v>6908.5499999999993</v>
      </c>
    </row>
    <row r="10172" spans="1:9" x14ac:dyDescent="0.25">
      <c r="A10172">
        <v>71521</v>
      </c>
      <c r="B10172" t="str">
        <f>INDEX( Table3[],MATCH(Sales[[#This Row],[Category]],Table3[Category],0),1)</f>
        <v>LIQUOR</v>
      </c>
      <c r="C10172" t="s">
        <v>35</v>
      </c>
      <c r="D10172" t="s">
        <v>9510</v>
      </c>
      <c r="E10172" t="s">
        <v>10</v>
      </c>
      <c r="F10172">
        <v>126</v>
      </c>
      <c r="G10172" s="1">
        <v>15.99</v>
      </c>
      <c r="H10172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0172">
        <f>Sales[[#This Row],[Total Inventory]]*Sales[[#This Row],[Sale_Price]]</f>
        <v>2014.74</v>
      </c>
    </row>
    <row r="10173" spans="1:9" x14ac:dyDescent="0.25">
      <c r="A10173">
        <v>328963</v>
      </c>
      <c r="B10173" t="str">
        <f>INDEX( Table3[],MATCH(Sales[[#This Row],[Category]],Table3[Category],0),1)</f>
        <v>WINE</v>
      </c>
      <c r="C10173" t="s">
        <v>41</v>
      </c>
      <c r="D10173" t="s">
        <v>9511</v>
      </c>
      <c r="E10173" t="s">
        <v>10</v>
      </c>
      <c r="F10173">
        <v>14</v>
      </c>
      <c r="G10173" s="1">
        <v>9.7899999999999991</v>
      </c>
      <c r="H10173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0173">
        <f>Sales[[#This Row],[Total Inventory]]*Sales[[#This Row],[Sale_Price]]</f>
        <v>137.06</v>
      </c>
    </row>
    <row r="10174" spans="1:9" x14ac:dyDescent="0.25">
      <c r="A10174">
        <v>412074</v>
      </c>
      <c r="B10174" t="str">
        <f>INDEX( Table3[],MATCH(Sales[[#This Row],[Category]],Table3[Category],0),1)</f>
        <v>WINE</v>
      </c>
      <c r="C10174" t="s">
        <v>85</v>
      </c>
      <c r="D10174" t="s">
        <v>9512</v>
      </c>
      <c r="E10174" t="s">
        <v>10</v>
      </c>
      <c r="F10174">
        <v>17</v>
      </c>
      <c r="G10174" s="1">
        <v>23.99</v>
      </c>
      <c r="H10174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0174">
        <f>Sales[[#This Row],[Total Inventory]]*Sales[[#This Row],[Sale_Price]]</f>
        <v>407.83</v>
      </c>
    </row>
    <row r="10175" spans="1:9" x14ac:dyDescent="0.25">
      <c r="A10175">
        <v>311653</v>
      </c>
      <c r="B10175" t="str">
        <f>INDEX( Table3[],MATCH(Sales[[#This Row],[Category]],Table3[Category],0),1)</f>
        <v>WINE</v>
      </c>
      <c r="C10175" t="s">
        <v>17</v>
      </c>
      <c r="D10175" t="s">
        <v>9513</v>
      </c>
      <c r="E10175" t="s">
        <v>10</v>
      </c>
      <c r="F10175">
        <v>8</v>
      </c>
      <c r="G10175" s="1">
        <v>10.79</v>
      </c>
      <c r="H10175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175">
        <f>Sales[[#This Row],[Total Inventory]]*Sales[[#This Row],[Sale_Price]]</f>
        <v>86.32</v>
      </c>
    </row>
    <row r="10176" spans="1:9" x14ac:dyDescent="0.25">
      <c r="A10176">
        <v>56103</v>
      </c>
      <c r="B10176" t="str">
        <f>INDEX( Table3[],MATCH(Sales[[#This Row],[Category]],Table3[Category],0),1)</f>
        <v>WINE</v>
      </c>
      <c r="C10176" t="s">
        <v>31</v>
      </c>
      <c r="D10176" t="s">
        <v>9514</v>
      </c>
      <c r="E10176" t="s">
        <v>10</v>
      </c>
      <c r="F10176">
        <v>371</v>
      </c>
      <c r="G10176" s="1">
        <v>22.99</v>
      </c>
      <c r="H10176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0176">
        <f>Sales[[#This Row],[Total Inventory]]*Sales[[#This Row],[Sale_Price]]</f>
        <v>8529.2899999999991</v>
      </c>
    </row>
    <row r="10177" spans="1:9" x14ac:dyDescent="0.25">
      <c r="A10177">
        <v>84513</v>
      </c>
      <c r="B10177" t="str">
        <f>INDEX( Table3[],MATCH(Sales[[#This Row],[Category]],Table3[Category],0),1)</f>
        <v>WINE</v>
      </c>
      <c r="C10177" t="s">
        <v>41</v>
      </c>
      <c r="D10177" t="s">
        <v>9515</v>
      </c>
      <c r="E10177" t="s">
        <v>48</v>
      </c>
      <c r="F10177">
        <v>77</v>
      </c>
      <c r="G10177" s="1">
        <v>38.99</v>
      </c>
      <c r="H10177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10177">
        <f>Sales[[#This Row],[Total Inventory]]*Sales[[#This Row],[Sale_Price]]</f>
        <v>3002.23</v>
      </c>
    </row>
    <row r="10178" spans="1:9" x14ac:dyDescent="0.25">
      <c r="A10178">
        <v>81892</v>
      </c>
      <c r="B10178" t="str">
        <f>INDEX( Table3[],MATCH(Sales[[#This Row],[Category]],Table3[Category],0),1)</f>
        <v>WINE</v>
      </c>
      <c r="C10178" t="s">
        <v>61</v>
      </c>
      <c r="D10178" t="s">
        <v>6789</v>
      </c>
      <c r="E10178" t="s">
        <v>23</v>
      </c>
      <c r="F10178">
        <v>323</v>
      </c>
      <c r="G10178" s="1">
        <v>8.19</v>
      </c>
      <c r="H10178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10178">
        <f>Sales[[#This Row],[Total Inventory]]*Sales[[#This Row],[Sale_Price]]</f>
        <v>2645.37</v>
      </c>
    </row>
    <row r="10179" spans="1:9" x14ac:dyDescent="0.25">
      <c r="A10179">
        <v>311348</v>
      </c>
      <c r="B10179" t="str">
        <f>INDEX( Table3[],MATCH(Sales[[#This Row],[Category]],Table3[Category],0),1)</f>
        <v>WINE</v>
      </c>
      <c r="C10179" t="s">
        <v>53</v>
      </c>
      <c r="D10179" t="s">
        <v>9516</v>
      </c>
      <c r="E10179" t="s">
        <v>10</v>
      </c>
      <c r="F10179">
        <v>21</v>
      </c>
      <c r="G10179" s="1">
        <v>36.99</v>
      </c>
      <c r="H10179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10179">
        <f>Sales[[#This Row],[Total Inventory]]*Sales[[#This Row],[Sale_Price]]</f>
        <v>776.79000000000008</v>
      </c>
    </row>
    <row r="10180" spans="1:9" x14ac:dyDescent="0.25">
      <c r="A10180">
        <v>384682</v>
      </c>
      <c r="B10180" t="str">
        <f>INDEX( Table3[],MATCH(Sales[[#This Row],[Category]],Table3[Category],0),1)</f>
        <v>WINE</v>
      </c>
      <c r="C10180" t="s">
        <v>28</v>
      </c>
      <c r="D10180" t="s">
        <v>9517</v>
      </c>
      <c r="E10180" t="s">
        <v>10</v>
      </c>
      <c r="F10180">
        <v>5</v>
      </c>
      <c r="G10180" s="1">
        <v>19.690000000000001</v>
      </c>
      <c r="H10180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10180">
        <f>Sales[[#This Row],[Total Inventory]]*Sales[[#This Row],[Sale_Price]]</f>
        <v>98.45</v>
      </c>
    </row>
    <row r="10181" spans="1:9" x14ac:dyDescent="0.25">
      <c r="A10181">
        <v>70751</v>
      </c>
      <c r="B10181" t="str">
        <f>INDEX( Table3[],MATCH(Sales[[#This Row],[Category]],Table3[Category],0),1)</f>
        <v>LIQUOR</v>
      </c>
      <c r="C10181" t="s">
        <v>57</v>
      </c>
      <c r="D10181" t="s">
        <v>9518</v>
      </c>
      <c r="E10181" t="s">
        <v>10</v>
      </c>
      <c r="F10181">
        <v>95</v>
      </c>
      <c r="G10181" s="1">
        <v>95.99</v>
      </c>
      <c r="H10181">
        <f>IF(INDEX(Sale_Promotions[[Code]:[Sale Price]],MATCH(Sales[[#This Row],[Code]],Sale_Promotions[Code],0),2)=0,Sales[[#This Row],[Price]],INDEX(Sale_Promotions[[Code]:[Sale Price]],MATCH(Sales[[#This Row],[Code]],Sale_Promotions[Code],0),2))</f>
        <v>95.99</v>
      </c>
      <c r="I10181">
        <f>Sales[[#This Row],[Total Inventory]]*Sales[[#This Row],[Sale_Price]]</f>
        <v>9119.0499999999993</v>
      </c>
    </row>
    <row r="10182" spans="1:9" x14ac:dyDescent="0.25">
      <c r="A10182">
        <v>351873</v>
      </c>
      <c r="B10182" t="str">
        <f>INDEX( Table3[],MATCH(Sales[[#This Row],[Category]],Table3[Category],0),1)</f>
        <v>WINE</v>
      </c>
      <c r="C10182" t="s">
        <v>189</v>
      </c>
      <c r="D10182" t="s">
        <v>9519</v>
      </c>
      <c r="E10182" t="s">
        <v>10</v>
      </c>
      <c r="F10182">
        <v>0</v>
      </c>
      <c r="G10182" s="1">
        <v>24.99</v>
      </c>
      <c r="H10182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0182">
        <f>Sales[[#This Row],[Total Inventory]]*Sales[[#This Row],[Sale_Price]]</f>
        <v>0</v>
      </c>
    </row>
    <row r="10183" spans="1:9" x14ac:dyDescent="0.25">
      <c r="A10183">
        <v>57312</v>
      </c>
      <c r="B10183" t="str">
        <f>INDEX( Table3[],MATCH(Sales[[#This Row],[Category]],Table3[Category],0),1)</f>
        <v>WINE</v>
      </c>
      <c r="C10183" t="s">
        <v>61</v>
      </c>
      <c r="D10183" t="s">
        <v>9520</v>
      </c>
      <c r="E10183" t="s">
        <v>10</v>
      </c>
      <c r="F10183">
        <v>134</v>
      </c>
      <c r="G10183" s="1">
        <v>12.99</v>
      </c>
      <c r="H10183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183">
        <f>Sales[[#This Row],[Total Inventory]]*Sales[[#This Row],[Sale_Price]]</f>
        <v>1740.66</v>
      </c>
    </row>
    <row r="10184" spans="1:9" x14ac:dyDescent="0.25">
      <c r="A10184">
        <v>311262</v>
      </c>
      <c r="B10184" t="str">
        <f>INDEX( Table3[],MATCH(Sales[[#This Row],[Category]],Table3[Category],0),1)</f>
        <v>WINE</v>
      </c>
      <c r="C10184" t="s">
        <v>41</v>
      </c>
      <c r="D10184" t="s">
        <v>9521</v>
      </c>
      <c r="E10184" t="s">
        <v>10</v>
      </c>
      <c r="F10184">
        <v>9</v>
      </c>
      <c r="G10184" s="1">
        <v>16.39</v>
      </c>
      <c r="H10184">
        <f>IF(INDEX(Sale_Promotions[[Code]:[Sale Price]],MATCH(Sales[[#This Row],[Code]],Sale_Promotions[Code],0),2)=0,Sales[[#This Row],[Price]],INDEX(Sale_Promotions[[Code]:[Sale Price]],MATCH(Sales[[#This Row],[Code]],Sale_Promotions[Code],0),2))</f>
        <v>16.39</v>
      </c>
      <c r="I10184">
        <f>Sales[[#This Row],[Total Inventory]]*Sales[[#This Row],[Sale_Price]]</f>
        <v>147.51</v>
      </c>
    </row>
    <row r="10185" spans="1:9" x14ac:dyDescent="0.25">
      <c r="A10185">
        <v>82426</v>
      </c>
      <c r="B10185" t="str">
        <f>INDEX( Table3[],MATCH(Sales[[#This Row],[Category]],Table3[Category],0),1)</f>
        <v>WINE</v>
      </c>
      <c r="C10185" t="s">
        <v>28</v>
      </c>
      <c r="D10185" t="s">
        <v>9522</v>
      </c>
      <c r="E10185" t="s">
        <v>10</v>
      </c>
      <c r="F10185">
        <v>182</v>
      </c>
      <c r="G10185" s="1">
        <v>12.49</v>
      </c>
      <c r="H10185">
        <f>IF(INDEX(Sale_Promotions[[Code]:[Sale Price]],MATCH(Sales[[#This Row],[Code]],Sale_Promotions[Code],0),2)=0,Sales[[#This Row],[Price]],INDEX(Sale_Promotions[[Code]:[Sale Price]],MATCH(Sales[[#This Row],[Code]],Sale_Promotions[Code],0),2))</f>
        <v>12.09</v>
      </c>
      <c r="I10185">
        <f>Sales[[#This Row],[Total Inventory]]*Sales[[#This Row],[Sale_Price]]</f>
        <v>2200.38</v>
      </c>
    </row>
    <row r="10186" spans="1:9" x14ac:dyDescent="0.25">
      <c r="A10186">
        <v>332652</v>
      </c>
      <c r="B10186" t="str">
        <f>INDEX( Table3[],MATCH(Sales[[#This Row],[Category]],Table3[Category],0),1)</f>
        <v>WINE</v>
      </c>
      <c r="C10186" t="s">
        <v>39</v>
      </c>
      <c r="D10186" t="s">
        <v>9523</v>
      </c>
      <c r="E10186" t="s">
        <v>10</v>
      </c>
      <c r="F10186">
        <v>0</v>
      </c>
      <c r="G10186" s="1">
        <v>10.79</v>
      </c>
      <c r="H10186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186">
        <f>Sales[[#This Row],[Total Inventory]]*Sales[[#This Row],[Sale_Price]]</f>
        <v>0</v>
      </c>
    </row>
    <row r="10187" spans="1:9" x14ac:dyDescent="0.25">
      <c r="A10187">
        <v>40838</v>
      </c>
      <c r="B10187" t="str">
        <f>INDEX( Table3[],MATCH(Sales[[#This Row],[Category]],Table3[Category],0),1)</f>
        <v>WINE</v>
      </c>
      <c r="C10187" t="s">
        <v>61</v>
      </c>
      <c r="D10187" t="s">
        <v>9524</v>
      </c>
      <c r="E10187" t="s">
        <v>10</v>
      </c>
      <c r="F10187">
        <v>11</v>
      </c>
      <c r="G10187" s="1">
        <v>19.989999999999998</v>
      </c>
      <c r="H10187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0187">
        <f>Sales[[#This Row],[Total Inventory]]*Sales[[#This Row],[Sale_Price]]</f>
        <v>219.89</v>
      </c>
    </row>
    <row r="10188" spans="1:9" x14ac:dyDescent="0.25">
      <c r="A10188">
        <v>329590</v>
      </c>
      <c r="B10188" t="str">
        <f>INDEX( Table3[],MATCH(Sales[[#This Row],[Category]],Table3[Category],0),1)</f>
        <v>WINE</v>
      </c>
      <c r="C10188" t="s">
        <v>43</v>
      </c>
      <c r="D10188" t="s">
        <v>9525</v>
      </c>
      <c r="E10188" t="s">
        <v>10</v>
      </c>
      <c r="F10188">
        <v>0</v>
      </c>
      <c r="G10188" s="1">
        <v>13.49</v>
      </c>
      <c r="H10188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0188">
        <f>Sales[[#This Row],[Total Inventory]]*Sales[[#This Row],[Sale_Price]]</f>
        <v>0</v>
      </c>
    </row>
    <row r="10189" spans="1:9" x14ac:dyDescent="0.25">
      <c r="A10189">
        <v>40789</v>
      </c>
      <c r="B10189" t="str">
        <f>INDEX( Table3[],MATCH(Sales[[#This Row],[Category]],Table3[Category],0),1)</f>
        <v>WINE</v>
      </c>
      <c r="C10189" t="s">
        <v>31</v>
      </c>
      <c r="D10189" t="s">
        <v>9526</v>
      </c>
      <c r="E10189" t="s">
        <v>10</v>
      </c>
      <c r="F10189">
        <v>126</v>
      </c>
      <c r="G10189" s="1">
        <v>20.99</v>
      </c>
      <c r="H10189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0189">
        <f>Sales[[#This Row],[Total Inventory]]*Sales[[#This Row],[Sale_Price]]</f>
        <v>2644.74</v>
      </c>
    </row>
    <row r="10190" spans="1:9" x14ac:dyDescent="0.25">
      <c r="A10190">
        <v>402800</v>
      </c>
      <c r="B10190" t="str">
        <f>INDEX( Table3[],MATCH(Sales[[#This Row],[Category]],Table3[Category],0),1)</f>
        <v>WINE</v>
      </c>
      <c r="C10190" t="s">
        <v>39</v>
      </c>
      <c r="D10190" t="s">
        <v>9527</v>
      </c>
      <c r="E10190" t="s">
        <v>10</v>
      </c>
      <c r="F10190">
        <v>6</v>
      </c>
      <c r="G10190" s="1">
        <v>8.99</v>
      </c>
      <c r="H1019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190">
        <f>Sales[[#This Row],[Total Inventory]]*Sales[[#This Row],[Sale_Price]]</f>
        <v>53.94</v>
      </c>
    </row>
    <row r="10191" spans="1:9" x14ac:dyDescent="0.25">
      <c r="A10191">
        <v>49025</v>
      </c>
      <c r="B10191" t="str">
        <f>INDEX( Table3[],MATCH(Sales[[#This Row],[Category]],Table3[Category],0),1)</f>
        <v>LIQUOR</v>
      </c>
      <c r="C10191" t="s">
        <v>35</v>
      </c>
      <c r="D10191" t="s">
        <v>6696</v>
      </c>
      <c r="E10191" t="s">
        <v>133</v>
      </c>
      <c r="F10191">
        <v>0</v>
      </c>
      <c r="G10191" s="1">
        <v>20.99</v>
      </c>
      <c r="H10191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0191">
        <f>Sales[[#This Row],[Total Inventory]]*Sales[[#This Row],[Sale_Price]]</f>
        <v>0</v>
      </c>
    </row>
    <row r="10192" spans="1:9" x14ac:dyDescent="0.25">
      <c r="A10192">
        <v>37818</v>
      </c>
      <c r="B10192" t="str">
        <f>INDEX( Table3[],MATCH(Sales[[#This Row],[Category]],Table3[Category],0),1)</f>
        <v>WINE</v>
      </c>
      <c r="C10192" t="s">
        <v>61</v>
      </c>
      <c r="D10192" t="s">
        <v>8961</v>
      </c>
      <c r="E10192" t="s">
        <v>10</v>
      </c>
      <c r="F10192">
        <v>141</v>
      </c>
      <c r="G10192" s="1">
        <v>27.99</v>
      </c>
      <c r="H10192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0192">
        <f>Sales[[#This Row],[Total Inventory]]*Sales[[#This Row],[Sale_Price]]</f>
        <v>3946.5899999999997</v>
      </c>
    </row>
    <row r="10193" spans="1:9" x14ac:dyDescent="0.25">
      <c r="A10193">
        <v>78701</v>
      </c>
      <c r="B10193" t="str">
        <f>INDEX( Table3[],MATCH(Sales[[#This Row],[Category]],Table3[Category],0),1)</f>
        <v>LIQUOR</v>
      </c>
      <c r="C10193" t="s">
        <v>175</v>
      </c>
      <c r="D10193" t="s">
        <v>9528</v>
      </c>
      <c r="E10193" t="s">
        <v>10</v>
      </c>
      <c r="F10193">
        <v>0</v>
      </c>
      <c r="G10193" s="1">
        <v>51.99</v>
      </c>
      <c r="H10193">
        <f>IF(INDEX(Sale_Promotions[[Code]:[Sale Price]],MATCH(Sales[[#This Row],[Code]],Sale_Promotions[Code],0),2)=0,Sales[[#This Row],[Price]],INDEX(Sale_Promotions[[Code]:[Sale Price]],MATCH(Sales[[#This Row],[Code]],Sale_Promotions[Code],0),2))</f>
        <v>51.99</v>
      </c>
      <c r="I10193">
        <f>Sales[[#This Row],[Total Inventory]]*Sales[[#This Row],[Sale_Price]]</f>
        <v>0</v>
      </c>
    </row>
    <row r="10194" spans="1:9" x14ac:dyDescent="0.25">
      <c r="A10194">
        <v>27521</v>
      </c>
      <c r="B10194" t="str">
        <f>INDEX( Table3[],MATCH(Sales[[#This Row],[Category]],Table3[Category],0),1)</f>
        <v>BEER</v>
      </c>
      <c r="C10194" t="s">
        <v>11</v>
      </c>
      <c r="D10194" t="s">
        <v>9529</v>
      </c>
      <c r="E10194" t="s">
        <v>25</v>
      </c>
      <c r="F10194">
        <v>0</v>
      </c>
      <c r="G10194" s="1">
        <v>1.63</v>
      </c>
      <c r="H10194">
        <f>IF(INDEX(Sale_Promotions[[Code]:[Sale Price]],MATCH(Sales[[#This Row],[Code]],Sale_Promotions[Code],0),2)=0,Sales[[#This Row],[Price]],INDEX(Sale_Promotions[[Code]:[Sale Price]],MATCH(Sales[[#This Row],[Code]],Sale_Promotions[Code],0),2))</f>
        <v>1.63</v>
      </c>
      <c r="I10194">
        <f>Sales[[#This Row],[Total Inventory]]*Sales[[#This Row],[Sale_Price]]</f>
        <v>0</v>
      </c>
    </row>
    <row r="10195" spans="1:9" x14ac:dyDescent="0.25">
      <c r="A10195">
        <v>41254</v>
      </c>
      <c r="B10195" t="str">
        <f>INDEX( Table3[],MATCH(Sales[[#This Row],[Category]],Table3[Category],0),1)</f>
        <v>WINE</v>
      </c>
      <c r="C10195" t="s">
        <v>53</v>
      </c>
      <c r="D10195" t="s">
        <v>7091</v>
      </c>
      <c r="E10195" t="s">
        <v>10</v>
      </c>
      <c r="F10195">
        <v>369</v>
      </c>
      <c r="G10195" s="1">
        <v>33.99</v>
      </c>
      <c r="H10195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0195">
        <f>Sales[[#This Row],[Total Inventory]]*Sales[[#This Row],[Sale_Price]]</f>
        <v>12542.310000000001</v>
      </c>
    </row>
    <row r="10196" spans="1:9" x14ac:dyDescent="0.25">
      <c r="A10196">
        <v>51721</v>
      </c>
      <c r="B10196" t="str">
        <f>INDEX( Table3[],MATCH(Sales[[#This Row],[Category]],Table3[Category],0),1)</f>
        <v>WINE</v>
      </c>
      <c r="C10196" t="s">
        <v>189</v>
      </c>
      <c r="D10196" t="s">
        <v>9530</v>
      </c>
      <c r="E10196" t="s">
        <v>10</v>
      </c>
      <c r="F10196">
        <v>21</v>
      </c>
      <c r="G10196" s="1">
        <v>11.49</v>
      </c>
      <c r="H10196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0196">
        <f>Sales[[#This Row],[Total Inventory]]*Sales[[#This Row],[Sale_Price]]</f>
        <v>241.29</v>
      </c>
    </row>
    <row r="10197" spans="1:9" x14ac:dyDescent="0.25">
      <c r="A10197">
        <v>10246</v>
      </c>
      <c r="B10197" t="str">
        <f>INDEX( Table3[],MATCH(Sales[[#This Row],[Category]],Table3[Category],0),1)</f>
        <v>LIQUOR</v>
      </c>
      <c r="C10197" t="s">
        <v>175</v>
      </c>
      <c r="D10197" t="s">
        <v>9531</v>
      </c>
      <c r="E10197" t="s">
        <v>10</v>
      </c>
      <c r="F10197">
        <v>95</v>
      </c>
      <c r="G10197" s="1">
        <v>104.99</v>
      </c>
      <c r="H10197">
        <f>IF(INDEX(Sale_Promotions[[Code]:[Sale Price]],MATCH(Sales[[#This Row],[Code]],Sale_Promotions[Code],0),2)=0,Sales[[#This Row],[Price]],INDEX(Sale_Promotions[[Code]:[Sale Price]],MATCH(Sales[[#This Row],[Code]],Sale_Promotions[Code],0),2))</f>
        <v>104.99</v>
      </c>
      <c r="I10197">
        <f>Sales[[#This Row],[Total Inventory]]*Sales[[#This Row],[Sale_Price]]</f>
        <v>9974.0499999999993</v>
      </c>
    </row>
    <row r="10198" spans="1:9" x14ac:dyDescent="0.25">
      <c r="A10198">
        <v>72010</v>
      </c>
      <c r="B10198" t="str">
        <f>INDEX( Table3[],MATCH(Sales[[#This Row],[Category]],Table3[Category],0),1)</f>
        <v>WINE</v>
      </c>
      <c r="C10198" t="s">
        <v>163</v>
      </c>
      <c r="D10198" t="s">
        <v>9250</v>
      </c>
      <c r="E10198" t="s">
        <v>23</v>
      </c>
      <c r="F10198">
        <v>447</v>
      </c>
      <c r="G10198" s="1">
        <v>11.99</v>
      </c>
      <c r="H1019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198">
        <f>Sales[[#This Row],[Total Inventory]]*Sales[[#This Row],[Sale_Price]]</f>
        <v>5359.53</v>
      </c>
    </row>
    <row r="10199" spans="1:9" x14ac:dyDescent="0.25">
      <c r="A10199">
        <v>605026</v>
      </c>
      <c r="B10199" t="str">
        <f>INDEX( Table3[],MATCH(Sales[[#This Row],[Category]],Table3[Category],0),1)</f>
        <v>WINE</v>
      </c>
      <c r="C10199" t="s">
        <v>41</v>
      </c>
      <c r="D10199" t="s">
        <v>9532</v>
      </c>
      <c r="E10199" t="s">
        <v>10</v>
      </c>
      <c r="F10199">
        <v>0</v>
      </c>
      <c r="G10199" s="1">
        <v>10.79</v>
      </c>
      <c r="H10199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199">
        <f>Sales[[#This Row],[Total Inventory]]*Sales[[#This Row],[Sale_Price]]</f>
        <v>0</v>
      </c>
    </row>
    <row r="10200" spans="1:9" x14ac:dyDescent="0.25">
      <c r="A10200">
        <v>75527</v>
      </c>
      <c r="B10200" t="str">
        <f>INDEX( Table3[],MATCH(Sales[[#This Row],[Category]],Table3[Category],0),1)</f>
        <v>BEER</v>
      </c>
      <c r="C10200" t="s">
        <v>436</v>
      </c>
      <c r="D10200" t="s">
        <v>9533</v>
      </c>
      <c r="E10200" t="s">
        <v>10</v>
      </c>
      <c r="F10200">
        <v>61</v>
      </c>
      <c r="G10200" s="1">
        <v>19.989999999999998</v>
      </c>
      <c r="H10200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0200">
        <f>Sales[[#This Row],[Total Inventory]]*Sales[[#This Row],[Sale_Price]]</f>
        <v>1219.3899999999999</v>
      </c>
    </row>
    <row r="10201" spans="1:9" x14ac:dyDescent="0.25">
      <c r="A10201">
        <v>44905</v>
      </c>
      <c r="B10201" t="str">
        <f>INDEX( Table3[],MATCH(Sales[[#This Row],[Category]],Table3[Category],0),1)</f>
        <v>WINE</v>
      </c>
      <c r="C10201" t="s">
        <v>189</v>
      </c>
      <c r="D10201" t="s">
        <v>9534</v>
      </c>
      <c r="E10201" t="s">
        <v>10</v>
      </c>
      <c r="F10201">
        <v>317</v>
      </c>
      <c r="G10201" s="1">
        <v>12.99</v>
      </c>
      <c r="H1020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201">
        <f>Sales[[#This Row],[Total Inventory]]*Sales[[#This Row],[Sale_Price]]</f>
        <v>4117.83</v>
      </c>
    </row>
    <row r="10202" spans="1:9" x14ac:dyDescent="0.25">
      <c r="A10202">
        <v>18112</v>
      </c>
      <c r="B10202" t="str">
        <f>INDEX( Table3[],MATCH(Sales[[#This Row],[Category]],Table3[Category],0),1)</f>
        <v>WINE</v>
      </c>
      <c r="C10202" t="s">
        <v>21</v>
      </c>
      <c r="D10202" t="s">
        <v>9535</v>
      </c>
      <c r="E10202" t="s">
        <v>52</v>
      </c>
      <c r="F10202">
        <v>56</v>
      </c>
      <c r="G10202" s="1">
        <v>54.99</v>
      </c>
      <c r="H10202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10202">
        <f>Sales[[#This Row],[Total Inventory]]*Sales[[#This Row],[Sale_Price]]</f>
        <v>3079.44</v>
      </c>
    </row>
    <row r="10203" spans="1:9" x14ac:dyDescent="0.25">
      <c r="A10203">
        <v>319725</v>
      </c>
      <c r="B10203" t="str">
        <f>INDEX( Table3[],MATCH(Sales[[#This Row],[Category]],Table3[Category],0),1)</f>
        <v>WINE</v>
      </c>
      <c r="C10203" t="s">
        <v>41</v>
      </c>
      <c r="D10203" t="s">
        <v>9536</v>
      </c>
      <c r="E10203" t="s">
        <v>10</v>
      </c>
      <c r="F10203">
        <v>0</v>
      </c>
      <c r="G10203" s="1">
        <v>19.989999999999998</v>
      </c>
      <c r="H10203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0203">
        <f>Sales[[#This Row],[Total Inventory]]*Sales[[#This Row],[Sale_Price]]</f>
        <v>0</v>
      </c>
    </row>
    <row r="10204" spans="1:9" x14ac:dyDescent="0.25">
      <c r="A10204">
        <v>62561</v>
      </c>
      <c r="B10204" t="str">
        <f>INDEX( Table3[],MATCH(Sales[[#This Row],[Category]],Table3[Category],0),1)</f>
        <v>WINE</v>
      </c>
      <c r="C10204" t="s">
        <v>39</v>
      </c>
      <c r="D10204" t="s">
        <v>9537</v>
      </c>
      <c r="E10204" t="s">
        <v>52</v>
      </c>
      <c r="F10204">
        <v>15</v>
      </c>
      <c r="G10204" s="1">
        <v>12.49</v>
      </c>
      <c r="H10204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0204">
        <f>Sales[[#This Row],[Total Inventory]]*Sales[[#This Row],[Sale_Price]]</f>
        <v>187.35</v>
      </c>
    </row>
    <row r="10205" spans="1:9" x14ac:dyDescent="0.25">
      <c r="A10205">
        <v>118281</v>
      </c>
      <c r="B10205" t="str">
        <f>INDEX( Table3[],MATCH(Sales[[#This Row],[Category]],Table3[Category],0),1)</f>
        <v>WINE</v>
      </c>
      <c r="C10205" t="s">
        <v>39</v>
      </c>
      <c r="D10205" t="s">
        <v>9538</v>
      </c>
      <c r="E10205" t="s">
        <v>133</v>
      </c>
      <c r="F10205">
        <v>32</v>
      </c>
      <c r="G10205" s="1">
        <v>7.19</v>
      </c>
      <c r="H10205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10205">
        <f>Sales[[#This Row],[Total Inventory]]*Sales[[#This Row],[Sale_Price]]</f>
        <v>230.08</v>
      </c>
    </row>
    <row r="10206" spans="1:9" x14ac:dyDescent="0.25">
      <c r="A10206">
        <v>417375</v>
      </c>
      <c r="B10206" t="str">
        <f>INDEX( Table3[],MATCH(Sales[[#This Row],[Category]],Table3[Category],0),1)</f>
        <v>WINE</v>
      </c>
      <c r="C10206" t="s">
        <v>8</v>
      </c>
      <c r="D10206" t="s">
        <v>9539</v>
      </c>
      <c r="E10206" t="s">
        <v>23</v>
      </c>
      <c r="F10206">
        <v>6</v>
      </c>
      <c r="G10206" s="1">
        <v>12.49</v>
      </c>
      <c r="H10206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0206">
        <f>Sales[[#This Row],[Total Inventory]]*Sales[[#This Row],[Sale_Price]]</f>
        <v>74.94</v>
      </c>
    </row>
    <row r="10207" spans="1:9" x14ac:dyDescent="0.25">
      <c r="A10207">
        <v>63240</v>
      </c>
      <c r="B10207" t="str">
        <f>INDEX( Table3[],MATCH(Sales[[#This Row],[Category]],Table3[Category],0),1)</f>
        <v>WINE</v>
      </c>
      <c r="C10207" t="s">
        <v>85</v>
      </c>
      <c r="D10207" t="s">
        <v>9540</v>
      </c>
      <c r="E10207" t="s">
        <v>10</v>
      </c>
      <c r="F10207">
        <v>260</v>
      </c>
      <c r="G10207" s="1">
        <v>14.49</v>
      </c>
      <c r="H10207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0207">
        <f>Sales[[#This Row],[Total Inventory]]*Sales[[#This Row],[Sale_Price]]</f>
        <v>3767.4</v>
      </c>
    </row>
    <row r="10208" spans="1:9" x14ac:dyDescent="0.25">
      <c r="A10208">
        <v>96750</v>
      </c>
      <c r="B10208" t="str">
        <f>INDEX( Table3[],MATCH(Sales[[#This Row],[Category]],Table3[Category],0),1)</f>
        <v>BEER</v>
      </c>
      <c r="C10208" t="s">
        <v>11</v>
      </c>
      <c r="D10208" t="s">
        <v>6240</v>
      </c>
      <c r="E10208" t="s">
        <v>25</v>
      </c>
      <c r="F10208">
        <v>804</v>
      </c>
      <c r="G10208" s="1">
        <v>1.5</v>
      </c>
      <c r="H10208">
        <f>IF(INDEX(Sale_Promotions[[Code]:[Sale Price]],MATCH(Sales[[#This Row],[Code]],Sale_Promotions[Code],0),2)=0,Sales[[#This Row],[Price]],INDEX(Sale_Promotions[[Code]:[Sale Price]],MATCH(Sales[[#This Row],[Code]],Sale_Promotions[Code],0),2))</f>
        <v>1.5</v>
      </c>
      <c r="I10208">
        <f>Sales[[#This Row],[Total Inventory]]*Sales[[#This Row],[Sale_Price]]</f>
        <v>1206</v>
      </c>
    </row>
    <row r="10209" spans="1:9" x14ac:dyDescent="0.25">
      <c r="A10209">
        <v>72397</v>
      </c>
      <c r="B10209" t="str">
        <f>INDEX( Table3[],MATCH(Sales[[#This Row],[Category]],Table3[Category],0),1)</f>
        <v>WINE</v>
      </c>
      <c r="C10209" t="s">
        <v>163</v>
      </c>
      <c r="D10209" t="s">
        <v>8034</v>
      </c>
      <c r="E10209" t="s">
        <v>10</v>
      </c>
      <c r="F10209">
        <v>236</v>
      </c>
      <c r="G10209" s="1">
        <v>8.99</v>
      </c>
      <c r="H1020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209">
        <f>Sales[[#This Row],[Total Inventory]]*Sales[[#This Row],[Sale_Price]]</f>
        <v>2121.64</v>
      </c>
    </row>
    <row r="10210" spans="1:9" x14ac:dyDescent="0.25">
      <c r="A10210">
        <v>347060</v>
      </c>
      <c r="B10210" t="str">
        <f>INDEX( Table3[],MATCH(Sales[[#This Row],[Category]],Table3[Category],0),1)</f>
        <v>WINE</v>
      </c>
      <c r="C10210" t="s">
        <v>53</v>
      </c>
      <c r="D10210" t="s">
        <v>9541</v>
      </c>
      <c r="E10210" t="s">
        <v>10</v>
      </c>
      <c r="F10210">
        <v>85</v>
      </c>
      <c r="G10210" s="1">
        <v>28.99</v>
      </c>
      <c r="H10210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0210">
        <f>Sales[[#This Row],[Total Inventory]]*Sales[[#This Row],[Sale_Price]]</f>
        <v>2464.15</v>
      </c>
    </row>
    <row r="10211" spans="1:9" x14ac:dyDescent="0.25">
      <c r="A10211">
        <v>67709</v>
      </c>
      <c r="B10211" t="str">
        <f>INDEX( Table3[],MATCH(Sales[[#This Row],[Category]],Table3[Category],0),1)</f>
        <v>WINE</v>
      </c>
      <c r="C10211" t="s">
        <v>41</v>
      </c>
      <c r="D10211" t="s">
        <v>4770</v>
      </c>
      <c r="E10211" t="s">
        <v>10</v>
      </c>
      <c r="F10211">
        <v>342</v>
      </c>
      <c r="G10211" s="1">
        <v>10.49</v>
      </c>
      <c r="H10211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0211">
        <f>Sales[[#This Row],[Total Inventory]]*Sales[[#This Row],[Sale_Price]]</f>
        <v>3587.58</v>
      </c>
    </row>
    <row r="10212" spans="1:9" x14ac:dyDescent="0.25">
      <c r="A10212">
        <v>309264</v>
      </c>
      <c r="B10212" t="str">
        <f>INDEX( Table3[],MATCH(Sales[[#This Row],[Category]],Table3[Category],0),1)</f>
        <v>WINE</v>
      </c>
      <c r="C10212" t="s">
        <v>61</v>
      </c>
      <c r="D10212" t="s">
        <v>9542</v>
      </c>
      <c r="E10212" t="s">
        <v>10</v>
      </c>
      <c r="F10212">
        <v>0</v>
      </c>
      <c r="G10212" s="1">
        <v>86.99</v>
      </c>
      <c r="H10212">
        <f>IF(INDEX(Sale_Promotions[[Code]:[Sale Price]],MATCH(Sales[[#This Row],[Code]],Sale_Promotions[Code],0),2)=0,Sales[[#This Row],[Price]],INDEX(Sale_Promotions[[Code]:[Sale Price]],MATCH(Sales[[#This Row],[Code]],Sale_Promotions[Code],0),2))</f>
        <v>86.99</v>
      </c>
      <c r="I10212">
        <f>Sales[[#This Row],[Total Inventory]]*Sales[[#This Row],[Sale_Price]]</f>
        <v>0</v>
      </c>
    </row>
    <row r="10213" spans="1:9" x14ac:dyDescent="0.25">
      <c r="A10213">
        <v>32220</v>
      </c>
      <c r="B10213" t="str">
        <f>INDEX( Table3[],MATCH(Sales[[#This Row],[Category]],Table3[Category],0),1)</f>
        <v>WINE</v>
      </c>
      <c r="C10213" t="s">
        <v>61</v>
      </c>
      <c r="D10213" t="s">
        <v>9543</v>
      </c>
      <c r="E10213" t="s">
        <v>10</v>
      </c>
      <c r="F10213">
        <v>15</v>
      </c>
      <c r="G10213" s="1">
        <v>61.99</v>
      </c>
      <c r="H10213">
        <f>IF(INDEX(Sale_Promotions[[Code]:[Sale Price]],MATCH(Sales[[#This Row],[Code]],Sale_Promotions[Code],0),2)=0,Sales[[#This Row],[Price]],INDEX(Sale_Promotions[[Code]:[Sale Price]],MATCH(Sales[[#This Row],[Code]],Sale_Promotions[Code],0),2))</f>
        <v>61.99</v>
      </c>
      <c r="I10213">
        <f>Sales[[#This Row],[Total Inventory]]*Sales[[#This Row],[Sale_Price]]</f>
        <v>929.85</v>
      </c>
    </row>
    <row r="10214" spans="1:9" x14ac:dyDescent="0.25">
      <c r="A10214">
        <v>81708</v>
      </c>
      <c r="B10214" t="str">
        <f>INDEX( Table3[],MATCH(Sales[[#This Row],[Category]],Table3[Category],0),1)</f>
        <v>WINE</v>
      </c>
      <c r="C10214" t="s">
        <v>28</v>
      </c>
      <c r="D10214" t="s">
        <v>9544</v>
      </c>
      <c r="E10214" t="s">
        <v>10</v>
      </c>
      <c r="F10214">
        <v>221</v>
      </c>
      <c r="G10214" s="1">
        <v>18.489999999999998</v>
      </c>
      <c r="H10214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0214">
        <f>Sales[[#This Row],[Total Inventory]]*Sales[[#This Row],[Sale_Price]]</f>
        <v>4086.2899999999995</v>
      </c>
    </row>
    <row r="10215" spans="1:9" x14ac:dyDescent="0.25">
      <c r="A10215">
        <v>314111</v>
      </c>
      <c r="B10215" t="str">
        <f>INDEX( Table3[],MATCH(Sales[[#This Row],[Category]],Table3[Category],0),1)</f>
        <v>WINE</v>
      </c>
      <c r="C10215" t="s">
        <v>28</v>
      </c>
      <c r="D10215" t="s">
        <v>9545</v>
      </c>
      <c r="E10215" t="s">
        <v>10</v>
      </c>
      <c r="F10215">
        <v>276</v>
      </c>
      <c r="G10215" s="1">
        <v>17.989999999999998</v>
      </c>
      <c r="H1021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0215">
        <f>Sales[[#This Row],[Total Inventory]]*Sales[[#This Row],[Sale_Price]]</f>
        <v>4965.24</v>
      </c>
    </row>
    <row r="10216" spans="1:9" x14ac:dyDescent="0.25">
      <c r="A10216">
        <v>304422</v>
      </c>
      <c r="B10216" t="str">
        <f>INDEX( Table3[],MATCH(Sales[[#This Row],[Category]],Table3[Category],0),1)</f>
        <v>WINE</v>
      </c>
      <c r="C10216" t="s">
        <v>39</v>
      </c>
      <c r="D10216" t="s">
        <v>9546</v>
      </c>
      <c r="E10216" t="s">
        <v>10</v>
      </c>
      <c r="F10216">
        <v>0</v>
      </c>
      <c r="G10216" s="1">
        <v>12.99</v>
      </c>
      <c r="H1021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216">
        <f>Sales[[#This Row],[Total Inventory]]*Sales[[#This Row],[Sale_Price]]</f>
        <v>0</v>
      </c>
    </row>
    <row r="10217" spans="1:9" x14ac:dyDescent="0.25">
      <c r="A10217">
        <v>306681</v>
      </c>
      <c r="B10217" t="str">
        <f>INDEX( Table3[],MATCH(Sales[[#This Row],[Category]],Table3[Category],0),1)</f>
        <v>WINE</v>
      </c>
      <c r="C10217" t="s">
        <v>41</v>
      </c>
      <c r="D10217" t="s">
        <v>9547</v>
      </c>
      <c r="E10217" t="s">
        <v>10</v>
      </c>
      <c r="F10217">
        <v>0</v>
      </c>
      <c r="G10217" s="1">
        <v>7.79</v>
      </c>
      <c r="H10217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10217">
        <f>Sales[[#This Row],[Total Inventory]]*Sales[[#This Row],[Sale_Price]]</f>
        <v>0</v>
      </c>
    </row>
    <row r="10218" spans="1:9" x14ac:dyDescent="0.25">
      <c r="A10218">
        <v>41382</v>
      </c>
      <c r="B10218" t="str">
        <f>INDEX( Table3[],MATCH(Sales[[#This Row],[Category]],Table3[Category],0),1)</f>
        <v>WINE</v>
      </c>
      <c r="C10218" t="s">
        <v>39</v>
      </c>
      <c r="D10218" t="s">
        <v>9548</v>
      </c>
      <c r="E10218" t="s">
        <v>10</v>
      </c>
      <c r="F10218">
        <v>0</v>
      </c>
      <c r="G10218" s="1">
        <v>10.79</v>
      </c>
      <c r="H10218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218">
        <f>Sales[[#This Row],[Total Inventory]]*Sales[[#This Row],[Sale_Price]]</f>
        <v>0</v>
      </c>
    </row>
    <row r="10219" spans="1:9" x14ac:dyDescent="0.25">
      <c r="A10219">
        <v>91049</v>
      </c>
      <c r="B10219" t="str">
        <f>INDEX( Table3[],MATCH(Sales[[#This Row],[Category]],Table3[Category],0),1)</f>
        <v>BEER</v>
      </c>
      <c r="C10219" t="s">
        <v>11</v>
      </c>
      <c r="D10219" t="s">
        <v>1647</v>
      </c>
      <c r="E10219" t="s">
        <v>25</v>
      </c>
      <c r="F10219">
        <v>57</v>
      </c>
      <c r="G10219" s="1">
        <v>17.21</v>
      </c>
      <c r="H10219">
        <f>IF(INDEX(Sale_Promotions[[Code]:[Sale Price]],MATCH(Sales[[#This Row],[Code]],Sale_Promotions[Code],0),2)=0,Sales[[#This Row],[Price]],INDEX(Sale_Promotions[[Code]:[Sale Price]],MATCH(Sales[[#This Row],[Code]],Sale_Promotions[Code],0),2))</f>
        <v>17.21</v>
      </c>
      <c r="I10219">
        <f>Sales[[#This Row],[Total Inventory]]*Sales[[#This Row],[Sale_Price]]</f>
        <v>980.97</v>
      </c>
    </row>
    <row r="10220" spans="1:9" x14ac:dyDescent="0.25">
      <c r="A10220">
        <v>317698</v>
      </c>
      <c r="B10220" t="str">
        <f>INDEX( Table3[],MATCH(Sales[[#This Row],[Category]],Table3[Category],0),1)</f>
        <v>WINE</v>
      </c>
      <c r="C10220" t="s">
        <v>85</v>
      </c>
      <c r="D10220" t="s">
        <v>9549</v>
      </c>
      <c r="E10220" t="s">
        <v>10</v>
      </c>
      <c r="F10220">
        <v>34</v>
      </c>
      <c r="G10220" s="1">
        <v>11.49</v>
      </c>
      <c r="H10220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0220">
        <f>Sales[[#This Row],[Total Inventory]]*Sales[[#This Row],[Sale_Price]]</f>
        <v>390.66</v>
      </c>
    </row>
    <row r="10221" spans="1:9" x14ac:dyDescent="0.25">
      <c r="A10221">
        <v>80714</v>
      </c>
      <c r="B10221" t="str">
        <f>INDEX( Table3[],MATCH(Sales[[#This Row],[Category]],Table3[Category],0),1)</f>
        <v>WINE</v>
      </c>
      <c r="C10221" t="s">
        <v>64</v>
      </c>
      <c r="D10221" t="s">
        <v>9550</v>
      </c>
      <c r="E10221" t="s">
        <v>133</v>
      </c>
      <c r="F10221">
        <v>7</v>
      </c>
      <c r="G10221" s="1">
        <v>28.99</v>
      </c>
      <c r="H10221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0221">
        <f>Sales[[#This Row],[Total Inventory]]*Sales[[#This Row],[Sale_Price]]</f>
        <v>202.92999999999998</v>
      </c>
    </row>
    <row r="10222" spans="1:9" x14ac:dyDescent="0.25">
      <c r="A10222">
        <v>79190</v>
      </c>
      <c r="B10222" t="str">
        <f>INDEX( Table3[],MATCH(Sales[[#This Row],[Category]],Table3[Category],0),1)</f>
        <v>LIQUOR</v>
      </c>
      <c r="C10222" t="s">
        <v>37</v>
      </c>
      <c r="D10222" t="s">
        <v>9551</v>
      </c>
      <c r="E10222" t="s">
        <v>16</v>
      </c>
      <c r="F10222">
        <v>0</v>
      </c>
      <c r="G10222" s="1">
        <v>19.989999999999998</v>
      </c>
      <c r="H10222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0222">
        <f>Sales[[#This Row],[Total Inventory]]*Sales[[#This Row],[Sale_Price]]</f>
        <v>0</v>
      </c>
    </row>
    <row r="10223" spans="1:9" x14ac:dyDescent="0.25">
      <c r="A10223">
        <v>72729</v>
      </c>
      <c r="B10223" t="str">
        <f>INDEX( Table3[],MATCH(Sales[[#This Row],[Category]],Table3[Category],0),1)</f>
        <v>WINE</v>
      </c>
      <c r="C10223" t="s">
        <v>163</v>
      </c>
      <c r="D10223" t="s">
        <v>9552</v>
      </c>
      <c r="E10223" t="s">
        <v>23</v>
      </c>
      <c r="F10223">
        <v>415</v>
      </c>
      <c r="G10223" s="1">
        <v>11.99</v>
      </c>
      <c r="H1022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223">
        <f>Sales[[#This Row],[Total Inventory]]*Sales[[#This Row],[Sale_Price]]</f>
        <v>4975.8500000000004</v>
      </c>
    </row>
    <row r="10224" spans="1:9" x14ac:dyDescent="0.25">
      <c r="A10224">
        <v>320958</v>
      </c>
      <c r="B10224" t="str">
        <f>INDEX( Table3[],MATCH(Sales[[#This Row],[Category]],Table3[Category],0),1)</f>
        <v>WINE</v>
      </c>
      <c r="C10224" t="s">
        <v>39</v>
      </c>
      <c r="D10224" t="s">
        <v>9553</v>
      </c>
      <c r="E10224" t="s">
        <v>10</v>
      </c>
      <c r="F10224">
        <v>0</v>
      </c>
      <c r="G10224" s="1">
        <v>8.49</v>
      </c>
      <c r="H10224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0224">
        <f>Sales[[#This Row],[Total Inventory]]*Sales[[#This Row],[Sale_Price]]</f>
        <v>0</v>
      </c>
    </row>
    <row r="10225" spans="1:9" x14ac:dyDescent="0.25">
      <c r="A10225">
        <v>47147</v>
      </c>
      <c r="B10225" t="str">
        <f>INDEX( Table3[],MATCH(Sales[[#This Row],[Category]],Table3[Category],0),1)</f>
        <v>WINE</v>
      </c>
      <c r="C10225" t="s">
        <v>61</v>
      </c>
      <c r="D10225" t="s">
        <v>9554</v>
      </c>
      <c r="E10225" t="s">
        <v>10</v>
      </c>
      <c r="F10225">
        <v>0</v>
      </c>
      <c r="G10225" s="1">
        <v>7.79</v>
      </c>
      <c r="H10225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10225">
        <f>Sales[[#This Row],[Total Inventory]]*Sales[[#This Row],[Sale_Price]]</f>
        <v>0</v>
      </c>
    </row>
    <row r="10226" spans="1:9" x14ac:dyDescent="0.25">
      <c r="A10226">
        <v>29025</v>
      </c>
      <c r="B10226" t="str">
        <f>INDEX( Table3[],MATCH(Sales[[#This Row],[Category]],Table3[Category],0),1)</f>
        <v>BEER</v>
      </c>
      <c r="C10226" t="s">
        <v>11</v>
      </c>
      <c r="D10226" t="s">
        <v>9555</v>
      </c>
      <c r="E10226" t="s">
        <v>25</v>
      </c>
      <c r="F10226">
        <v>258</v>
      </c>
      <c r="G10226" s="1">
        <v>1.59</v>
      </c>
      <c r="H10226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10226">
        <f>Sales[[#This Row],[Total Inventory]]*Sales[[#This Row],[Sale_Price]]</f>
        <v>410.22</v>
      </c>
    </row>
    <row r="10227" spans="1:9" x14ac:dyDescent="0.25">
      <c r="A10227">
        <v>300644</v>
      </c>
      <c r="B10227" t="str">
        <f>INDEX( Table3[],MATCH(Sales[[#This Row],[Category]],Table3[Category],0),1)</f>
        <v>LIQUOR</v>
      </c>
      <c r="C10227" t="s">
        <v>245</v>
      </c>
      <c r="D10227" t="s">
        <v>9556</v>
      </c>
      <c r="E10227" t="s">
        <v>10</v>
      </c>
      <c r="F10227">
        <v>342</v>
      </c>
      <c r="G10227" s="1">
        <v>32.99</v>
      </c>
      <c r="H10227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0227">
        <f>Sales[[#This Row],[Total Inventory]]*Sales[[#This Row],[Sale_Price]]</f>
        <v>10256.58</v>
      </c>
    </row>
    <row r="10228" spans="1:9" x14ac:dyDescent="0.25">
      <c r="A10228">
        <v>341160</v>
      </c>
      <c r="B10228" t="str">
        <f>INDEX( Table3[],MATCH(Sales[[#This Row],[Category]],Table3[Category],0),1)</f>
        <v>WINE</v>
      </c>
      <c r="C10228" t="s">
        <v>242</v>
      </c>
      <c r="D10228" t="s">
        <v>9557</v>
      </c>
      <c r="E10228" t="s">
        <v>10</v>
      </c>
      <c r="F10228">
        <v>12</v>
      </c>
      <c r="G10228" s="1">
        <v>10.99</v>
      </c>
      <c r="H1022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228">
        <f>Sales[[#This Row],[Total Inventory]]*Sales[[#This Row],[Sale_Price]]</f>
        <v>131.88</v>
      </c>
    </row>
    <row r="10229" spans="1:9" x14ac:dyDescent="0.25">
      <c r="A10229">
        <v>43408</v>
      </c>
      <c r="B10229" t="str">
        <f>INDEX( Table3[],MATCH(Sales[[#This Row],[Category]],Table3[Category],0),1)</f>
        <v>WINE</v>
      </c>
      <c r="C10229" t="s">
        <v>85</v>
      </c>
      <c r="D10229" t="s">
        <v>9558</v>
      </c>
      <c r="E10229" t="s">
        <v>10</v>
      </c>
      <c r="F10229">
        <v>0</v>
      </c>
      <c r="G10229" s="1">
        <v>11.99</v>
      </c>
      <c r="H1022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229">
        <f>Sales[[#This Row],[Total Inventory]]*Sales[[#This Row],[Sale_Price]]</f>
        <v>0</v>
      </c>
    </row>
    <row r="10230" spans="1:9" x14ac:dyDescent="0.25">
      <c r="A10230">
        <v>411345</v>
      </c>
      <c r="B10230" t="str">
        <f>INDEX( Table3[],MATCH(Sales[[#This Row],[Category]],Table3[Category],0),1)</f>
        <v>WINE</v>
      </c>
      <c r="C10230" t="s">
        <v>41</v>
      </c>
      <c r="D10230" t="s">
        <v>9559</v>
      </c>
      <c r="E10230" t="s">
        <v>23</v>
      </c>
      <c r="F10230">
        <v>0</v>
      </c>
      <c r="G10230" s="1">
        <v>12.99</v>
      </c>
      <c r="H10230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230">
        <f>Sales[[#This Row],[Total Inventory]]*Sales[[#This Row],[Sale_Price]]</f>
        <v>0</v>
      </c>
    </row>
    <row r="10231" spans="1:9" x14ac:dyDescent="0.25">
      <c r="A10231">
        <v>47197</v>
      </c>
      <c r="B10231" t="str">
        <f>INDEX( Table3[],MATCH(Sales[[#This Row],[Category]],Table3[Category],0),1)</f>
        <v>WINE</v>
      </c>
      <c r="C10231" t="s">
        <v>31</v>
      </c>
      <c r="D10231" t="s">
        <v>9560</v>
      </c>
      <c r="E10231" t="s">
        <v>10</v>
      </c>
      <c r="F10231">
        <v>24</v>
      </c>
      <c r="G10231" s="1">
        <v>17.989999999999998</v>
      </c>
      <c r="H10231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0231">
        <f>Sales[[#This Row],[Total Inventory]]*Sales[[#This Row],[Sale_Price]]</f>
        <v>431.76</v>
      </c>
    </row>
    <row r="10232" spans="1:9" x14ac:dyDescent="0.25">
      <c r="A10232">
        <v>312650</v>
      </c>
      <c r="B10232" t="str">
        <f>INDEX( Table3[],MATCH(Sales[[#This Row],[Category]],Table3[Category],0),1)</f>
        <v>WINE</v>
      </c>
      <c r="C10232" t="s">
        <v>39</v>
      </c>
      <c r="D10232" t="s">
        <v>9561</v>
      </c>
      <c r="E10232" t="s">
        <v>10</v>
      </c>
      <c r="F10232">
        <v>4</v>
      </c>
      <c r="G10232" s="1">
        <v>16.989999999999998</v>
      </c>
      <c r="H10232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0232">
        <f>Sales[[#This Row],[Total Inventory]]*Sales[[#This Row],[Sale_Price]]</f>
        <v>67.959999999999994</v>
      </c>
    </row>
    <row r="10233" spans="1:9" x14ac:dyDescent="0.25">
      <c r="A10233">
        <v>85476</v>
      </c>
      <c r="B10233" t="str">
        <f>INDEX( Table3[],MATCH(Sales[[#This Row],[Category]],Table3[Category],0),1)</f>
        <v>WINE</v>
      </c>
      <c r="C10233" t="s">
        <v>28</v>
      </c>
      <c r="D10233" t="s">
        <v>9562</v>
      </c>
      <c r="E10233" t="s">
        <v>10</v>
      </c>
      <c r="F10233">
        <v>24</v>
      </c>
      <c r="G10233" s="1">
        <v>19.489999999999998</v>
      </c>
      <c r="H10233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10233">
        <f>Sales[[#This Row],[Total Inventory]]*Sales[[#This Row],[Sale_Price]]</f>
        <v>467.76</v>
      </c>
    </row>
    <row r="10234" spans="1:9" x14ac:dyDescent="0.25">
      <c r="A10234">
        <v>79947</v>
      </c>
      <c r="B10234" t="str">
        <f>INDEX( Table3[],MATCH(Sales[[#This Row],[Category]],Table3[Category],0),1)</f>
        <v>LIQUOR</v>
      </c>
      <c r="C10234" t="s">
        <v>14</v>
      </c>
      <c r="D10234" t="s">
        <v>9563</v>
      </c>
      <c r="E10234" t="s">
        <v>10</v>
      </c>
      <c r="F10234">
        <v>139</v>
      </c>
      <c r="G10234" s="1">
        <v>73.989999999999995</v>
      </c>
      <c r="H10234">
        <f>IF(INDEX(Sale_Promotions[[Code]:[Sale Price]],MATCH(Sales[[#This Row],[Code]],Sale_Promotions[Code],0),2)=0,Sales[[#This Row],[Price]],INDEX(Sale_Promotions[[Code]:[Sale Price]],MATCH(Sales[[#This Row],[Code]],Sale_Promotions[Code],0),2))</f>
        <v>73.989999999999995</v>
      </c>
      <c r="I10234">
        <f>Sales[[#This Row],[Total Inventory]]*Sales[[#This Row],[Sale_Price]]</f>
        <v>10284.609999999999</v>
      </c>
    </row>
    <row r="10235" spans="1:9" x14ac:dyDescent="0.25">
      <c r="A10235">
        <v>72141</v>
      </c>
      <c r="B10235" t="str">
        <f>INDEX( Table3[],MATCH(Sales[[#This Row],[Category]],Table3[Category],0),1)</f>
        <v>WINE</v>
      </c>
      <c r="C10235" t="s">
        <v>163</v>
      </c>
      <c r="D10235" t="s">
        <v>9564</v>
      </c>
      <c r="E10235" t="s">
        <v>23</v>
      </c>
      <c r="F10235">
        <v>332</v>
      </c>
      <c r="G10235" s="1">
        <v>11.99</v>
      </c>
      <c r="H1023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235">
        <f>Sales[[#This Row],[Total Inventory]]*Sales[[#This Row],[Sale_Price]]</f>
        <v>3980.6800000000003</v>
      </c>
    </row>
    <row r="10236" spans="1:9" x14ac:dyDescent="0.25">
      <c r="A10236">
        <v>93238</v>
      </c>
      <c r="B10236" t="str">
        <f>INDEX( Table3[],MATCH(Sales[[#This Row],[Category]],Table3[Category],0),1)</f>
        <v>BEER</v>
      </c>
      <c r="C10236" t="s">
        <v>11</v>
      </c>
      <c r="D10236" t="s">
        <v>9565</v>
      </c>
      <c r="E10236" t="s">
        <v>25</v>
      </c>
      <c r="F10236">
        <v>6</v>
      </c>
      <c r="G10236" s="1">
        <v>1.67</v>
      </c>
      <c r="H10236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0236">
        <f>Sales[[#This Row],[Total Inventory]]*Sales[[#This Row],[Sale_Price]]</f>
        <v>10.02</v>
      </c>
    </row>
    <row r="10237" spans="1:9" x14ac:dyDescent="0.25">
      <c r="A10237">
        <v>81125</v>
      </c>
      <c r="B10237" t="str">
        <f>INDEX( Table3[],MATCH(Sales[[#This Row],[Category]],Table3[Category],0),1)</f>
        <v>WINE</v>
      </c>
      <c r="C10237" t="s">
        <v>85</v>
      </c>
      <c r="D10237" t="s">
        <v>9566</v>
      </c>
      <c r="E10237" t="s">
        <v>10</v>
      </c>
      <c r="F10237">
        <v>23</v>
      </c>
      <c r="G10237" s="1">
        <v>29.99</v>
      </c>
      <c r="H10237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0237">
        <f>Sales[[#This Row],[Total Inventory]]*Sales[[#This Row],[Sale_Price]]</f>
        <v>689.77</v>
      </c>
    </row>
    <row r="10238" spans="1:9" x14ac:dyDescent="0.25">
      <c r="A10238">
        <v>87994</v>
      </c>
      <c r="B10238" t="str">
        <f>INDEX( Table3[],MATCH(Sales[[#This Row],[Category]],Table3[Category],0),1)</f>
        <v>LIQUOR</v>
      </c>
      <c r="C10238" t="s">
        <v>46</v>
      </c>
      <c r="D10238" t="s">
        <v>9567</v>
      </c>
      <c r="E10238" t="s">
        <v>133</v>
      </c>
      <c r="F10238">
        <v>211</v>
      </c>
      <c r="G10238" s="1">
        <v>3.99</v>
      </c>
      <c r="H10238">
        <f>IF(INDEX(Sale_Promotions[[Code]:[Sale Price]],MATCH(Sales[[#This Row],[Code]],Sale_Promotions[Code],0),2)=0,Sales[[#This Row],[Price]],INDEX(Sale_Promotions[[Code]:[Sale Price]],MATCH(Sales[[#This Row],[Code]],Sale_Promotions[Code],0),2))</f>
        <v>3.99</v>
      </c>
      <c r="I10238">
        <f>Sales[[#This Row],[Total Inventory]]*Sales[[#This Row],[Sale_Price]]</f>
        <v>841.8900000000001</v>
      </c>
    </row>
    <row r="10239" spans="1:9" x14ac:dyDescent="0.25">
      <c r="A10239">
        <v>12830</v>
      </c>
      <c r="B10239" t="str">
        <f>INDEX( Table3[],MATCH(Sales[[#This Row],[Category]],Table3[Category],0),1)</f>
        <v>BEER</v>
      </c>
      <c r="C10239" t="s">
        <v>11</v>
      </c>
      <c r="D10239" t="s">
        <v>9568</v>
      </c>
      <c r="E10239" t="s">
        <v>25</v>
      </c>
      <c r="F10239">
        <v>0</v>
      </c>
      <c r="G10239" s="1">
        <v>4.3600000000000003</v>
      </c>
      <c r="H10239">
        <f>IF(INDEX(Sale_Promotions[[Code]:[Sale Price]],MATCH(Sales[[#This Row],[Code]],Sale_Promotions[Code],0),2)=0,Sales[[#This Row],[Price]],INDEX(Sale_Promotions[[Code]:[Sale Price]],MATCH(Sales[[#This Row],[Code]],Sale_Promotions[Code],0),2))</f>
        <v>4.3600000000000003</v>
      </c>
      <c r="I10239">
        <f>Sales[[#This Row],[Total Inventory]]*Sales[[#This Row],[Sale_Price]]</f>
        <v>0</v>
      </c>
    </row>
    <row r="10240" spans="1:9" x14ac:dyDescent="0.25">
      <c r="A10240">
        <v>28479</v>
      </c>
      <c r="B10240" t="str">
        <f>INDEX( Table3[],MATCH(Sales[[#This Row],[Category]],Table3[Category],0),1)</f>
        <v>LIQUOR</v>
      </c>
      <c r="C10240" t="s">
        <v>14</v>
      </c>
      <c r="D10240" t="s">
        <v>9031</v>
      </c>
      <c r="E10240" t="s">
        <v>133</v>
      </c>
      <c r="F10240">
        <v>225</v>
      </c>
      <c r="G10240" s="1">
        <v>10.99</v>
      </c>
      <c r="H1024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240">
        <f>Sales[[#This Row],[Total Inventory]]*Sales[[#This Row],[Sale_Price]]</f>
        <v>2472.75</v>
      </c>
    </row>
    <row r="10241" spans="1:9" x14ac:dyDescent="0.25">
      <c r="A10241">
        <v>82045</v>
      </c>
      <c r="B10241" t="str">
        <f>INDEX( Table3[],MATCH(Sales[[#This Row],[Category]],Table3[Category],0),1)</f>
        <v>WINE</v>
      </c>
      <c r="C10241" t="s">
        <v>41</v>
      </c>
      <c r="D10241" t="s">
        <v>7758</v>
      </c>
      <c r="E10241" t="s">
        <v>23</v>
      </c>
      <c r="F10241">
        <v>141</v>
      </c>
      <c r="G10241" s="1">
        <v>13.69</v>
      </c>
      <c r="H10241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0241">
        <f>Sales[[#This Row],[Total Inventory]]*Sales[[#This Row],[Sale_Price]]</f>
        <v>1930.29</v>
      </c>
    </row>
    <row r="10242" spans="1:9" x14ac:dyDescent="0.25">
      <c r="A10242">
        <v>1001</v>
      </c>
      <c r="B10242" t="str">
        <f>INDEX( Table3[],MATCH(Sales[[#This Row],[Category]],Table3[Category],0),1)</f>
        <v>BEER</v>
      </c>
      <c r="C10242" t="s">
        <v>11</v>
      </c>
      <c r="D10242" t="s">
        <v>9569</v>
      </c>
      <c r="E10242" t="s">
        <v>120</v>
      </c>
      <c r="F10242">
        <v>0</v>
      </c>
      <c r="G10242" s="1">
        <v>3.47</v>
      </c>
      <c r="H10242">
        <f>IF(INDEX(Sale_Promotions[[Code]:[Sale Price]],MATCH(Sales[[#This Row],[Code]],Sale_Promotions[Code],0),2)=0,Sales[[#This Row],[Price]],INDEX(Sale_Promotions[[Code]:[Sale Price]],MATCH(Sales[[#This Row],[Code]],Sale_Promotions[Code],0),2))</f>
        <v>3.47</v>
      </c>
      <c r="I10242">
        <f>Sales[[#This Row],[Total Inventory]]*Sales[[#This Row],[Sale_Price]]</f>
        <v>0</v>
      </c>
    </row>
    <row r="10243" spans="1:9" x14ac:dyDescent="0.25">
      <c r="A10243">
        <v>84662</v>
      </c>
      <c r="B10243" t="str">
        <f>INDEX( Table3[],MATCH(Sales[[#This Row],[Category]],Table3[Category],0),1)</f>
        <v>WINE</v>
      </c>
      <c r="C10243" t="s">
        <v>28</v>
      </c>
      <c r="D10243" t="s">
        <v>9570</v>
      </c>
      <c r="E10243" t="s">
        <v>10</v>
      </c>
      <c r="F10243">
        <v>169</v>
      </c>
      <c r="G10243" s="1">
        <v>8.59</v>
      </c>
      <c r="H10243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0243">
        <f>Sales[[#This Row],[Total Inventory]]*Sales[[#This Row],[Sale_Price]]</f>
        <v>1350.31</v>
      </c>
    </row>
    <row r="10244" spans="1:9" x14ac:dyDescent="0.25">
      <c r="A10244">
        <v>28414</v>
      </c>
      <c r="B10244" t="str">
        <f>INDEX( Table3[],MATCH(Sales[[#This Row],[Category]],Table3[Category],0),1)</f>
        <v>BEER</v>
      </c>
      <c r="C10244" t="s">
        <v>11</v>
      </c>
      <c r="D10244" t="s">
        <v>9571</v>
      </c>
      <c r="E10244" t="s">
        <v>25</v>
      </c>
      <c r="F10244">
        <v>246</v>
      </c>
      <c r="G10244" s="1">
        <v>1.63</v>
      </c>
      <c r="H10244">
        <f>IF(INDEX(Sale_Promotions[[Code]:[Sale Price]],MATCH(Sales[[#This Row],[Code]],Sale_Promotions[Code],0),2)=0,Sales[[#This Row],[Price]],INDEX(Sale_Promotions[[Code]:[Sale Price]],MATCH(Sales[[#This Row],[Code]],Sale_Promotions[Code],0),2))</f>
        <v>1.63</v>
      </c>
      <c r="I10244">
        <f>Sales[[#This Row],[Total Inventory]]*Sales[[#This Row],[Sale_Price]]</f>
        <v>400.97999999999996</v>
      </c>
    </row>
    <row r="10245" spans="1:9" x14ac:dyDescent="0.25">
      <c r="A10245">
        <v>89737</v>
      </c>
      <c r="B10245" t="str">
        <f>INDEX( Table3[],MATCH(Sales[[#This Row],[Category]],Table3[Category],0),1)</f>
        <v>WINE</v>
      </c>
      <c r="C10245" t="s">
        <v>61</v>
      </c>
      <c r="D10245" t="s">
        <v>9572</v>
      </c>
      <c r="E10245" t="s">
        <v>10</v>
      </c>
      <c r="F10245">
        <v>198</v>
      </c>
      <c r="G10245" s="1">
        <v>7.69</v>
      </c>
      <c r="H10245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0245">
        <f>Sales[[#This Row],[Total Inventory]]*Sales[[#This Row],[Sale_Price]]</f>
        <v>1522.6200000000001</v>
      </c>
    </row>
    <row r="10246" spans="1:9" x14ac:dyDescent="0.25">
      <c r="A10246">
        <v>317326</v>
      </c>
      <c r="B10246" t="str">
        <f>INDEX( Table3[],MATCH(Sales[[#This Row],[Category]],Table3[Category],0),1)</f>
        <v>WINE</v>
      </c>
      <c r="C10246" t="s">
        <v>43</v>
      </c>
      <c r="D10246" t="s">
        <v>9573</v>
      </c>
      <c r="E10246" t="s">
        <v>10</v>
      </c>
      <c r="F10246">
        <v>11</v>
      </c>
      <c r="G10246" s="1">
        <v>66.989999999999995</v>
      </c>
      <c r="H10246">
        <f>IF(INDEX(Sale_Promotions[[Code]:[Sale Price]],MATCH(Sales[[#This Row],[Code]],Sale_Promotions[Code],0),2)=0,Sales[[#This Row],[Price]],INDEX(Sale_Promotions[[Code]:[Sale Price]],MATCH(Sales[[#This Row],[Code]],Sale_Promotions[Code],0),2))</f>
        <v>66.989999999999995</v>
      </c>
      <c r="I10246">
        <f>Sales[[#This Row],[Total Inventory]]*Sales[[#This Row],[Sale_Price]]</f>
        <v>736.89</v>
      </c>
    </row>
    <row r="10247" spans="1:9" x14ac:dyDescent="0.25">
      <c r="A10247">
        <v>10421</v>
      </c>
      <c r="B10247" t="str">
        <f>INDEX( Table3[],MATCH(Sales[[#This Row],[Category]],Table3[Category],0),1)</f>
        <v>WINE</v>
      </c>
      <c r="C10247" t="s">
        <v>28</v>
      </c>
      <c r="D10247" t="s">
        <v>9574</v>
      </c>
      <c r="E10247" t="s">
        <v>10</v>
      </c>
      <c r="F10247">
        <v>0</v>
      </c>
      <c r="G10247" s="1">
        <v>18.489999999999998</v>
      </c>
      <c r="H10247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0247">
        <f>Sales[[#This Row],[Total Inventory]]*Sales[[#This Row],[Sale_Price]]</f>
        <v>0</v>
      </c>
    </row>
    <row r="10248" spans="1:9" x14ac:dyDescent="0.25">
      <c r="A10248">
        <v>70454</v>
      </c>
      <c r="B10248" t="str">
        <f>INDEX( Table3[],MATCH(Sales[[#This Row],[Category]],Table3[Category],0),1)</f>
        <v>LIQUOR</v>
      </c>
      <c r="C10248" t="s">
        <v>245</v>
      </c>
      <c r="D10248" t="s">
        <v>9575</v>
      </c>
      <c r="E10248" t="s">
        <v>10</v>
      </c>
      <c r="F10248">
        <v>264</v>
      </c>
      <c r="G10248" s="1">
        <v>15.99</v>
      </c>
      <c r="H10248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0248">
        <f>Sales[[#This Row],[Total Inventory]]*Sales[[#This Row],[Sale_Price]]</f>
        <v>4221.3599999999997</v>
      </c>
    </row>
    <row r="10249" spans="1:9" x14ac:dyDescent="0.25">
      <c r="A10249">
        <v>86240</v>
      </c>
      <c r="B10249" t="str">
        <f>INDEX( Table3[],MATCH(Sales[[#This Row],[Category]],Table3[Category],0),1)</f>
        <v>OTHER</v>
      </c>
      <c r="C10249" t="s">
        <v>75</v>
      </c>
      <c r="D10249" t="s">
        <v>9576</v>
      </c>
      <c r="E10249" t="s">
        <v>10</v>
      </c>
      <c r="F10249">
        <v>320</v>
      </c>
      <c r="G10249" s="1">
        <v>8.99</v>
      </c>
      <c r="H1024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249">
        <f>Sales[[#This Row],[Total Inventory]]*Sales[[#This Row],[Sale_Price]]</f>
        <v>2876.8</v>
      </c>
    </row>
    <row r="10250" spans="1:9" x14ac:dyDescent="0.25">
      <c r="A10250">
        <v>43057</v>
      </c>
      <c r="B10250" t="str">
        <f>INDEX( Table3[],MATCH(Sales[[#This Row],[Category]],Table3[Category],0),1)</f>
        <v>WINE</v>
      </c>
      <c r="C10250" t="s">
        <v>64</v>
      </c>
      <c r="D10250" t="s">
        <v>5720</v>
      </c>
      <c r="E10250" t="s">
        <v>10</v>
      </c>
      <c r="F10250">
        <v>2</v>
      </c>
      <c r="G10250" s="1">
        <v>214.99</v>
      </c>
      <c r="H10250">
        <f>IF(INDEX(Sale_Promotions[[Code]:[Sale Price]],MATCH(Sales[[#This Row],[Code]],Sale_Promotions[Code],0),2)=0,Sales[[#This Row],[Price]],INDEX(Sale_Promotions[[Code]:[Sale Price]],MATCH(Sales[[#This Row],[Code]],Sale_Promotions[Code],0),2))</f>
        <v>214.99</v>
      </c>
      <c r="I10250">
        <f>Sales[[#This Row],[Total Inventory]]*Sales[[#This Row],[Sale_Price]]</f>
        <v>429.98</v>
      </c>
    </row>
    <row r="10251" spans="1:9" x14ac:dyDescent="0.25">
      <c r="A10251">
        <v>86207</v>
      </c>
      <c r="B10251" t="str">
        <f>INDEX( Table3[],MATCH(Sales[[#This Row],[Category]],Table3[Category],0),1)</f>
        <v>WINE</v>
      </c>
      <c r="C10251" t="s">
        <v>83</v>
      </c>
      <c r="D10251" t="s">
        <v>2383</v>
      </c>
      <c r="E10251" t="s">
        <v>1458</v>
      </c>
      <c r="F10251">
        <v>157</v>
      </c>
      <c r="G10251" s="1">
        <v>16.989999999999998</v>
      </c>
      <c r="H10251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0251">
        <f>Sales[[#This Row],[Total Inventory]]*Sales[[#This Row],[Sale_Price]]</f>
        <v>2667.43</v>
      </c>
    </row>
    <row r="10252" spans="1:9" x14ac:dyDescent="0.25">
      <c r="A10252">
        <v>40633</v>
      </c>
      <c r="B10252" t="str">
        <f>INDEX( Table3[],MATCH(Sales[[#This Row],[Category]],Table3[Category],0),1)</f>
        <v>OTHER</v>
      </c>
      <c r="C10252" t="s">
        <v>75</v>
      </c>
      <c r="D10252" t="s">
        <v>9577</v>
      </c>
      <c r="E10252" t="s">
        <v>10</v>
      </c>
      <c r="F10252">
        <v>13</v>
      </c>
      <c r="G10252" s="1">
        <v>11.49</v>
      </c>
      <c r="H10252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0252">
        <f>Sales[[#This Row],[Total Inventory]]*Sales[[#This Row],[Sale_Price]]</f>
        <v>149.37</v>
      </c>
    </row>
    <row r="10253" spans="1:9" x14ac:dyDescent="0.25">
      <c r="A10253">
        <v>82367</v>
      </c>
      <c r="B10253" t="str">
        <f>INDEX( Table3[],MATCH(Sales[[#This Row],[Category]],Table3[Category],0),1)</f>
        <v>WINE</v>
      </c>
      <c r="C10253" t="s">
        <v>28</v>
      </c>
      <c r="D10253" t="s">
        <v>9578</v>
      </c>
      <c r="E10253" t="s">
        <v>10</v>
      </c>
      <c r="F10253">
        <v>100</v>
      </c>
      <c r="G10253" s="1">
        <v>12.49</v>
      </c>
      <c r="H10253">
        <f>IF(INDEX(Sale_Promotions[[Code]:[Sale Price]],MATCH(Sales[[#This Row],[Code]],Sale_Promotions[Code],0),2)=0,Sales[[#This Row],[Price]],INDEX(Sale_Promotions[[Code]:[Sale Price]],MATCH(Sales[[#This Row],[Code]],Sale_Promotions[Code],0),2))</f>
        <v>12.19</v>
      </c>
      <c r="I10253">
        <f>Sales[[#This Row],[Total Inventory]]*Sales[[#This Row],[Sale_Price]]</f>
        <v>1219</v>
      </c>
    </row>
    <row r="10254" spans="1:9" x14ac:dyDescent="0.25">
      <c r="A10254">
        <v>71905</v>
      </c>
      <c r="B10254" t="str">
        <f>INDEX( Table3[],MATCH(Sales[[#This Row],[Category]],Table3[Category],0),1)</f>
        <v>LIQUOR</v>
      </c>
      <c r="C10254" t="s">
        <v>37</v>
      </c>
      <c r="D10254" t="s">
        <v>8779</v>
      </c>
      <c r="E10254" t="s">
        <v>48</v>
      </c>
      <c r="F10254">
        <v>322</v>
      </c>
      <c r="G10254" s="1">
        <v>6.99</v>
      </c>
      <c r="H10254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0254">
        <f>Sales[[#This Row],[Total Inventory]]*Sales[[#This Row],[Sale_Price]]</f>
        <v>2250.7800000000002</v>
      </c>
    </row>
    <row r="10255" spans="1:9" x14ac:dyDescent="0.25">
      <c r="A10255">
        <v>318246</v>
      </c>
      <c r="B10255" t="str">
        <f>INDEX( Table3[],MATCH(Sales[[#This Row],[Category]],Table3[Category],0),1)</f>
        <v>WINE</v>
      </c>
      <c r="C10255" t="s">
        <v>41</v>
      </c>
      <c r="D10255" t="s">
        <v>9579</v>
      </c>
      <c r="E10255" t="s">
        <v>10</v>
      </c>
      <c r="F10255">
        <v>161</v>
      </c>
      <c r="G10255" s="1">
        <v>12.69</v>
      </c>
      <c r="H10255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0255">
        <f>Sales[[#This Row],[Total Inventory]]*Sales[[#This Row],[Sale_Price]]</f>
        <v>2043.09</v>
      </c>
    </row>
    <row r="10256" spans="1:9" x14ac:dyDescent="0.25">
      <c r="A10256">
        <v>25498</v>
      </c>
      <c r="B10256" t="str">
        <f>INDEX( Table3[],MATCH(Sales[[#This Row],[Category]],Table3[Category],0),1)</f>
        <v>BEER</v>
      </c>
      <c r="C10256" t="s">
        <v>11</v>
      </c>
      <c r="D10256" t="s">
        <v>9580</v>
      </c>
      <c r="E10256" t="s">
        <v>25</v>
      </c>
      <c r="F10256">
        <v>6</v>
      </c>
      <c r="G10256" s="1">
        <v>1.48</v>
      </c>
      <c r="H10256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10256">
        <f>Sales[[#This Row],[Total Inventory]]*Sales[[#This Row],[Sale_Price]]</f>
        <v>8.879999999999999</v>
      </c>
    </row>
    <row r="10257" spans="1:9" x14ac:dyDescent="0.25">
      <c r="A10257">
        <v>43597</v>
      </c>
      <c r="B10257" t="str">
        <f>INDEX( Table3[],MATCH(Sales[[#This Row],[Category]],Table3[Category],0),1)</f>
        <v>WINE</v>
      </c>
      <c r="C10257" t="s">
        <v>31</v>
      </c>
      <c r="D10257" t="s">
        <v>9581</v>
      </c>
      <c r="E10257" t="s">
        <v>10</v>
      </c>
      <c r="F10257">
        <v>253</v>
      </c>
      <c r="G10257" s="1">
        <v>14.69</v>
      </c>
      <c r="H10257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0257">
        <f>Sales[[#This Row],[Total Inventory]]*Sales[[#This Row],[Sale_Price]]</f>
        <v>3716.5699999999997</v>
      </c>
    </row>
    <row r="10258" spans="1:9" x14ac:dyDescent="0.25">
      <c r="A10258">
        <v>90000</v>
      </c>
      <c r="B10258" t="str">
        <f>INDEX( Table3[],MATCH(Sales[[#This Row],[Category]],Table3[Category],0),1)</f>
        <v>BEER</v>
      </c>
      <c r="C10258" t="s">
        <v>11</v>
      </c>
      <c r="D10258" t="s">
        <v>9582</v>
      </c>
      <c r="E10258" t="s">
        <v>25</v>
      </c>
      <c r="F10258">
        <v>156</v>
      </c>
      <c r="G10258" s="1">
        <v>1.25</v>
      </c>
      <c r="H10258">
        <f>IF(INDEX(Sale_Promotions[[Code]:[Sale Price]],MATCH(Sales[[#This Row],[Code]],Sale_Promotions[Code],0),2)=0,Sales[[#This Row],[Price]],INDEX(Sale_Promotions[[Code]:[Sale Price]],MATCH(Sales[[#This Row],[Code]],Sale_Promotions[Code],0),2))</f>
        <v>1.25</v>
      </c>
      <c r="I10258">
        <f>Sales[[#This Row],[Total Inventory]]*Sales[[#This Row],[Sale_Price]]</f>
        <v>195</v>
      </c>
    </row>
    <row r="10259" spans="1:9" x14ac:dyDescent="0.25">
      <c r="A10259">
        <v>325369</v>
      </c>
      <c r="B10259" t="str">
        <f>INDEX( Table3[],MATCH(Sales[[#This Row],[Category]],Table3[Category],0),1)</f>
        <v>LIQUOR</v>
      </c>
      <c r="C10259" t="s">
        <v>175</v>
      </c>
      <c r="D10259" t="s">
        <v>9583</v>
      </c>
      <c r="E10259" t="s">
        <v>10</v>
      </c>
      <c r="F10259">
        <v>87</v>
      </c>
      <c r="G10259" s="1">
        <v>42.99</v>
      </c>
      <c r="H10259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10259">
        <f>Sales[[#This Row],[Total Inventory]]*Sales[[#This Row],[Sale_Price]]</f>
        <v>3740.13</v>
      </c>
    </row>
    <row r="10260" spans="1:9" x14ac:dyDescent="0.25">
      <c r="A10260">
        <v>335788</v>
      </c>
      <c r="B10260" t="str">
        <f>INDEX( Table3[],MATCH(Sales[[#This Row],[Category]],Table3[Category],0),1)</f>
        <v>WINE</v>
      </c>
      <c r="C10260" t="s">
        <v>17</v>
      </c>
      <c r="D10260" t="s">
        <v>9584</v>
      </c>
      <c r="E10260" t="s">
        <v>10</v>
      </c>
      <c r="F10260">
        <v>0</v>
      </c>
      <c r="G10260" s="1">
        <v>8.49</v>
      </c>
      <c r="H10260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0260">
        <f>Sales[[#This Row],[Total Inventory]]*Sales[[#This Row],[Sale_Price]]</f>
        <v>0</v>
      </c>
    </row>
    <row r="10261" spans="1:9" x14ac:dyDescent="0.25">
      <c r="A10261">
        <v>332699</v>
      </c>
      <c r="B10261" t="str">
        <f>INDEX( Table3[],MATCH(Sales[[#This Row],[Category]],Table3[Category],0),1)</f>
        <v>WINE</v>
      </c>
      <c r="C10261" t="s">
        <v>61</v>
      </c>
      <c r="D10261" t="s">
        <v>9585</v>
      </c>
      <c r="E10261" t="s">
        <v>10</v>
      </c>
      <c r="F10261">
        <v>0</v>
      </c>
      <c r="G10261" s="1">
        <v>12.49</v>
      </c>
      <c r="H10261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0261">
        <f>Sales[[#This Row],[Total Inventory]]*Sales[[#This Row],[Sale_Price]]</f>
        <v>0</v>
      </c>
    </row>
    <row r="10262" spans="1:9" x14ac:dyDescent="0.25">
      <c r="A10262">
        <v>59340</v>
      </c>
      <c r="B10262" t="str">
        <f>INDEX( Table3[],MATCH(Sales[[#This Row],[Category]],Table3[Category],0),1)</f>
        <v>WINE</v>
      </c>
      <c r="C10262" t="s">
        <v>64</v>
      </c>
      <c r="D10262" t="s">
        <v>9586</v>
      </c>
      <c r="E10262" t="s">
        <v>10</v>
      </c>
      <c r="F10262">
        <v>58</v>
      </c>
      <c r="G10262" s="1">
        <v>16.489999999999998</v>
      </c>
      <c r="H10262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0262">
        <f>Sales[[#This Row],[Total Inventory]]*Sales[[#This Row],[Sale_Price]]</f>
        <v>956.42</v>
      </c>
    </row>
    <row r="10263" spans="1:9" x14ac:dyDescent="0.25">
      <c r="A10263">
        <v>38091</v>
      </c>
      <c r="B10263" t="str">
        <f>INDEX( Table3[],MATCH(Sales[[#This Row],[Category]],Table3[Category],0),1)</f>
        <v>LIQUOR</v>
      </c>
      <c r="C10263" t="s">
        <v>57</v>
      </c>
      <c r="D10263" t="s">
        <v>7614</v>
      </c>
      <c r="E10263" t="s">
        <v>16</v>
      </c>
      <c r="F10263">
        <v>192</v>
      </c>
      <c r="G10263" s="1">
        <v>22.99</v>
      </c>
      <c r="H10263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0263">
        <f>Sales[[#This Row],[Total Inventory]]*Sales[[#This Row],[Sale_Price]]</f>
        <v>4414.08</v>
      </c>
    </row>
    <row r="10264" spans="1:9" x14ac:dyDescent="0.25">
      <c r="A10264">
        <v>342141</v>
      </c>
      <c r="B10264" t="str">
        <f>INDEX( Table3[],MATCH(Sales[[#This Row],[Category]],Table3[Category],0),1)</f>
        <v>WINE</v>
      </c>
      <c r="C10264" t="s">
        <v>41</v>
      </c>
      <c r="D10264" t="s">
        <v>9587</v>
      </c>
      <c r="E10264" t="s">
        <v>10</v>
      </c>
      <c r="F10264">
        <v>0</v>
      </c>
      <c r="G10264" s="1">
        <v>10.49</v>
      </c>
      <c r="H10264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0264">
        <f>Sales[[#This Row],[Total Inventory]]*Sales[[#This Row],[Sale_Price]]</f>
        <v>0</v>
      </c>
    </row>
    <row r="10265" spans="1:9" x14ac:dyDescent="0.25">
      <c r="A10265">
        <v>84576</v>
      </c>
      <c r="B10265" t="str">
        <f>INDEX( Table3[],MATCH(Sales[[#This Row],[Category]],Table3[Category],0),1)</f>
        <v>WINE</v>
      </c>
      <c r="C10265" t="s">
        <v>17</v>
      </c>
      <c r="D10265" t="s">
        <v>9588</v>
      </c>
      <c r="E10265" t="s">
        <v>10</v>
      </c>
      <c r="F10265">
        <v>2</v>
      </c>
      <c r="G10265" s="1">
        <v>10.99</v>
      </c>
      <c r="H1026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265">
        <f>Sales[[#This Row],[Total Inventory]]*Sales[[#This Row],[Sale_Price]]</f>
        <v>21.98</v>
      </c>
    </row>
    <row r="10266" spans="1:9" x14ac:dyDescent="0.25">
      <c r="A10266">
        <v>43530</v>
      </c>
      <c r="B10266" t="str">
        <f>INDEX( Table3[],MATCH(Sales[[#This Row],[Category]],Table3[Category],0),1)</f>
        <v>LIQUOR</v>
      </c>
      <c r="C10266" t="s">
        <v>14</v>
      </c>
      <c r="D10266" t="s">
        <v>9589</v>
      </c>
      <c r="E10266" t="s">
        <v>10</v>
      </c>
      <c r="F10266">
        <v>36</v>
      </c>
      <c r="G10266" s="1">
        <v>23.99</v>
      </c>
      <c r="H10266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0266">
        <f>Sales[[#This Row],[Total Inventory]]*Sales[[#This Row],[Sale_Price]]</f>
        <v>863.64</v>
      </c>
    </row>
    <row r="10267" spans="1:9" x14ac:dyDescent="0.25">
      <c r="A10267">
        <v>318264</v>
      </c>
      <c r="B10267" t="str">
        <f>INDEX( Table3[],MATCH(Sales[[#This Row],[Category]],Table3[Category],0),1)</f>
        <v>WINE</v>
      </c>
      <c r="C10267" t="s">
        <v>28</v>
      </c>
      <c r="D10267" t="s">
        <v>9590</v>
      </c>
      <c r="E10267" t="s">
        <v>10</v>
      </c>
      <c r="F10267">
        <v>0</v>
      </c>
      <c r="G10267" s="1">
        <v>13.49</v>
      </c>
      <c r="H10267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0267">
        <f>Sales[[#This Row],[Total Inventory]]*Sales[[#This Row],[Sale_Price]]</f>
        <v>0</v>
      </c>
    </row>
    <row r="10268" spans="1:9" x14ac:dyDescent="0.25">
      <c r="A10268">
        <v>339467</v>
      </c>
      <c r="B10268" t="str">
        <f>INDEX( Table3[],MATCH(Sales[[#This Row],[Category]],Table3[Category],0),1)</f>
        <v>WINE</v>
      </c>
      <c r="C10268" t="s">
        <v>28</v>
      </c>
      <c r="D10268" t="s">
        <v>9591</v>
      </c>
      <c r="E10268" t="s">
        <v>10</v>
      </c>
      <c r="F10268">
        <v>9</v>
      </c>
      <c r="G10268" s="1">
        <v>12.99</v>
      </c>
      <c r="H1026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268">
        <f>Sales[[#This Row],[Total Inventory]]*Sales[[#This Row],[Sale_Price]]</f>
        <v>116.91</v>
      </c>
    </row>
    <row r="10269" spans="1:9" x14ac:dyDescent="0.25">
      <c r="A10269">
        <v>318115</v>
      </c>
      <c r="B10269" t="str">
        <f>INDEX( Table3[],MATCH(Sales[[#This Row],[Category]],Table3[Category],0),1)</f>
        <v>WINE</v>
      </c>
      <c r="C10269" t="s">
        <v>41</v>
      </c>
      <c r="D10269" t="s">
        <v>9592</v>
      </c>
      <c r="E10269" t="s">
        <v>10</v>
      </c>
      <c r="F10269">
        <v>5</v>
      </c>
      <c r="G10269" s="1">
        <v>11.49</v>
      </c>
      <c r="H10269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0269">
        <f>Sales[[#This Row],[Total Inventory]]*Sales[[#This Row],[Sale_Price]]</f>
        <v>37.450000000000003</v>
      </c>
    </row>
    <row r="10270" spans="1:9" x14ac:dyDescent="0.25">
      <c r="A10270">
        <v>23641</v>
      </c>
      <c r="B10270" t="str">
        <f>INDEX( Table3[],MATCH(Sales[[#This Row],[Category]],Table3[Category],0),1)</f>
        <v>BEER</v>
      </c>
      <c r="C10270" t="s">
        <v>11</v>
      </c>
      <c r="D10270" t="s">
        <v>9593</v>
      </c>
      <c r="E10270" t="s">
        <v>25</v>
      </c>
      <c r="F10270">
        <v>162</v>
      </c>
      <c r="G10270" s="1">
        <v>1.89</v>
      </c>
      <c r="H10270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10270">
        <f>Sales[[#This Row],[Total Inventory]]*Sales[[#This Row],[Sale_Price]]</f>
        <v>306.18</v>
      </c>
    </row>
    <row r="10271" spans="1:9" x14ac:dyDescent="0.25">
      <c r="A10271">
        <v>94005</v>
      </c>
      <c r="B10271" t="str">
        <f>INDEX( Table3[],MATCH(Sales[[#This Row],[Category]],Table3[Category],0),1)</f>
        <v>BEER</v>
      </c>
      <c r="C10271" t="s">
        <v>11</v>
      </c>
      <c r="D10271" t="s">
        <v>9594</v>
      </c>
      <c r="E10271" t="s">
        <v>25</v>
      </c>
      <c r="F10271">
        <v>-210</v>
      </c>
      <c r="G10271" s="1">
        <v>1.67</v>
      </c>
      <c r="H10271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0271">
        <f>Sales[[#This Row],[Total Inventory]]*Sales[[#This Row],[Sale_Price]]</f>
        <v>-350.7</v>
      </c>
    </row>
    <row r="10272" spans="1:9" x14ac:dyDescent="0.25">
      <c r="A10272">
        <v>42740</v>
      </c>
      <c r="B10272" t="str">
        <f>INDEX( Table3[],MATCH(Sales[[#This Row],[Category]],Table3[Category],0),1)</f>
        <v>WINE</v>
      </c>
      <c r="C10272" t="s">
        <v>8</v>
      </c>
      <c r="D10272" t="s">
        <v>9595</v>
      </c>
      <c r="E10272" t="s">
        <v>10</v>
      </c>
      <c r="F10272">
        <v>113</v>
      </c>
      <c r="G10272" s="1">
        <v>10.99</v>
      </c>
      <c r="H1027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272">
        <f>Sales[[#This Row],[Total Inventory]]*Sales[[#This Row],[Sale_Price]]</f>
        <v>1241.8700000000001</v>
      </c>
    </row>
    <row r="10273" spans="1:9" x14ac:dyDescent="0.25">
      <c r="A10273">
        <v>428930</v>
      </c>
      <c r="B10273" t="str">
        <f>INDEX( Table3[],MATCH(Sales[[#This Row],[Category]],Table3[Category],0),1)</f>
        <v>WINE</v>
      </c>
      <c r="C10273" t="s">
        <v>85</v>
      </c>
      <c r="D10273" t="s">
        <v>9596</v>
      </c>
      <c r="E10273" t="s">
        <v>10</v>
      </c>
      <c r="F10273">
        <v>31</v>
      </c>
      <c r="G10273" s="1">
        <v>11.49</v>
      </c>
      <c r="H10273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0273">
        <f>Sales[[#This Row],[Total Inventory]]*Sales[[#This Row],[Sale_Price]]</f>
        <v>356.19</v>
      </c>
    </row>
    <row r="10274" spans="1:9" x14ac:dyDescent="0.25">
      <c r="A10274">
        <v>70054</v>
      </c>
      <c r="B10274" t="str">
        <f>INDEX( Table3[],MATCH(Sales[[#This Row],[Category]],Table3[Category],0),1)</f>
        <v>WINE</v>
      </c>
      <c r="C10274" t="s">
        <v>21</v>
      </c>
      <c r="D10274" t="s">
        <v>9597</v>
      </c>
      <c r="E10274" t="s">
        <v>108</v>
      </c>
      <c r="F10274">
        <v>26</v>
      </c>
      <c r="G10274" s="1">
        <v>11.99</v>
      </c>
      <c r="H1027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274">
        <f>Sales[[#This Row],[Total Inventory]]*Sales[[#This Row],[Sale_Price]]</f>
        <v>311.74</v>
      </c>
    </row>
    <row r="10275" spans="1:9" x14ac:dyDescent="0.25">
      <c r="A10275">
        <v>44528</v>
      </c>
      <c r="B10275" t="str">
        <f>INDEX( Table3[],MATCH(Sales[[#This Row],[Category]],Table3[Category],0),1)</f>
        <v>LIQUOR</v>
      </c>
      <c r="C10275" t="s">
        <v>245</v>
      </c>
      <c r="D10275" t="s">
        <v>4866</v>
      </c>
      <c r="E10275" t="s">
        <v>16</v>
      </c>
      <c r="F10275">
        <v>69</v>
      </c>
      <c r="G10275" s="1">
        <v>37.99</v>
      </c>
      <c r="H10275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10275">
        <f>Sales[[#This Row],[Total Inventory]]*Sales[[#This Row],[Sale_Price]]</f>
        <v>2621.31</v>
      </c>
    </row>
    <row r="10276" spans="1:9" x14ac:dyDescent="0.25">
      <c r="A10276">
        <v>47592</v>
      </c>
      <c r="B10276" t="str">
        <f>INDEX( Table3[],MATCH(Sales[[#This Row],[Category]],Table3[Category],0),1)</f>
        <v>LIQUOR</v>
      </c>
      <c r="C10276" t="s">
        <v>57</v>
      </c>
      <c r="D10276" t="s">
        <v>9598</v>
      </c>
      <c r="E10276" t="s">
        <v>10</v>
      </c>
      <c r="F10276">
        <v>21</v>
      </c>
      <c r="G10276" s="1">
        <v>34.99</v>
      </c>
      <c r="H10276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0276">
        <f>Sales[[#This Row],[Total Inventory]]*Sales[[#This Row],[Sale_Price]]</f>
        <v>734.79000000000008</v>
      </c>
    </row>
    <row r="10277" spans="1:9" x14ac:dyDescent="0.25">
      <c r="A10277">
        <v>12144</v>
      </c>
      <c r="B10277" t="str">
        <f>INDEX( Table3[],MATCH(Sales[[#This Row],[Category]],Table3[Category],0),1)</f>
        <v>WINE</v>
      </c>
      <c r="C10277" t="s">
        <v>61</v>
      </c>
      <c r="D10277" t="s">
        <v>9599</v>
      </c>
      <c r="E10277" t="s">
        <v>10</v>
      </c>
      <c r="F10277">
        <v>52</v>
      </c>
      <c r="G10277" s="1">
        <v>8.99</v>
      </c>
      <c r="H1027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277">
        <f>Sales[[#This Row],[Total Inventory]]*Sales[[#This Row],[Sale_Price]]</f>
        <v>467.48</v>
      </c>
    </row>
    <row r="10278" spans="1:9" x14ac:dyDescent="0.25">
      <c r="A10278">
        <v>81922</v>
      </c>
      <c r="B10278" t="str">
        <f>INDEX( Table3[],MATCH(Sales[[#This Row],[Category]],Table3[Category],0),1)</f>
        <v>WINE</v>
      </c>
      <c r="C10278" t="s">
        <v>242</v>
      </c>
      <c r="D10278" t="s">
        <v>7612</v>
      </c>
      <c r="E10278" t="s">
        <v>23</v>
      </c>
      <c r="F10278">
        <v>127</v>
      </c>
      <c r="G10278" s="1">
        <v>8.19</v>
      </c>
      <c r="H10278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10278">
        <f>Sales[[#This Row],[Total Inventory]]*Sales[[#This Row],[Sale_Price]]</f>
        <v>1040.1299999999999</v>
      </c>
    </row>
    <row r="10279" spans="1:9" x14ac:dyDescent="0.25">
      <c r="A10279">
        <v>11231</v>
      </c>
      <c r="B10279" t="str">
        <f>INDEX( Table3[],MATCH(Sales[[#This Row],[Category]],Table3[Category],0),1)</f>
        <v>LIQUOR</v>
      </c>
      <c r="C10279" t="s">
        <v>175</v>
      </c>
      <c r="D10279" t="s">
        <v>1803</v>
      </c>
      <c r="E10279" t="s">
        <v>16</v>
      </c>
      <c r="F10279">
        <v>474</v>
      </c>
      <c r="G10279" s="1">
        <v>42.99</v>
      </c>
      <c r="H10279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10279">
        <f>Sales[[#This Row],[Total Inventory]]*Sales[[#This Row],[Sale_Price]]</f>
        <v>17533.260000000002</v>
      </c>
    </row>
    <row r="10280" spans="1:9" x14ac:dyDescent="0.25">
      <c r="A10280">
        <v>439568</v>
      </c>
      <c r="B10280" t="str">
        <f>INDEX( Table3[],MATCH(Sales[[#This Row],[Category]],Table3[Category],0),1)</f>
        <v>WINE</v>
      </c>
      <c r="C10280" t="s">
        <v>61</v>
      </c>
      <c r="D10280" t="s">
        <v>9600</v>
      </c>
      <c r="E10280" t="s">
        <v>10</v>
      </c>
      <c r="F10280">
        <v>0</v>
      </c>
      <c r="G10280" s="1">
        <v>21.99</v>
      </c>
      <c r="H10280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0280">
        <f>Sales[[#This Row],[Total Inventory]]*Sales[[#This Row],[Sale_Price]]</f>
        <v>0</v>
      </c>
    </row>
    <row r="10281" spans="1:9" x14ac:dyDescent="0.25">
      <c r="A10281">
        <v>84646</v>
      </c>
      <c r="B10281" t="str">
        <f>INDEX( Table3[],MATCH(Sales[[#This Row],[Category]],Table3[Category],0),1)</f>
        <v>WINE</v>
      </c>
      <c r="C10281" t="s">
        <v>28</v>
      </c>
      <c r="D10281" t="s">
        <v>9601</v>
      </c>
      <c r="E10281" t="s">
        <v>10</v>
      </c>
      <c r="F10281">
        <v>218</v>
      </c>
      <c r="G10281" s="1">
        <v>19.989999999999998</v>
      </c>
      <c r="H10281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0281">
        <f>Sales[[#This Row],[Total Inventory]]*Sales[[#This Row],[Sale_Price]]</f>
        <v>4357.82</v>
      </c>
    </row>
    <row r="10282" spans="1:9" x14ac:dyDescent="0.25">
      <c r="A10282">
        <v>319274</v>
      </c>
      <c r="B10282" t="str">
        <f>INDEX( Table3[],MATCH(Sales[[#This Row],[Category]],Table3[Category],0),1)</f>
        <v>WINE</v>
      </c>
      <c r="C10282" t="s">
        <v>41</v>
      </c>
      <c r="D10282" t="s">
        <v>9602</v>
      </c>
      <c r="E10282" t="s">
        <v>10</v>
      </c>
      <c r="F10282">
        <v>0</v>
      </c>
      <c r="G10282" s="1">
        <v>7.49</v>
      </c>
      <c r="H10282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0282">
        <f>Sales[[#This Row],[Total Inventory]]*Sales[[#This Row],[Sale_Price]]</f>
        <v>0</v>
      </c>
    </row>
    <row r="10283" spans="1:9" x14ac:dyDescent="0.25">
      <c r="A10283">
        <v>80932</v>
      </c>
      <c r="B10283" t="str">
        <f>INDEX( Table3[],MATCH(Sales[[#This Row],[Category]],Table3[Category],0),1)</f>
        <v>WINE</v>
      </c>
      <c r="C10283" t="s">
        <v>61</v>
      </c>
      <c r="D10283" t="s">
        <v>9603</v>
      </c>
      <c r="E10283" t="s">
        <v>10</v>
      </c>
      <c r="F10283">
        <v>231</v>
      </c>
      <c r="G10283" s="1">
        <v>10.99</v>
      </c>
      <c r="H1028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283">
        <f>Sales[[#This Row],[Total Inventory]]*Sales[[#This Row],[Sale_Price]]</f>
        <v>2538.69</v>
      </c>
    </row>
    <row r="10284" spans="1:9" x14ac:dyDescent="0.25">
      <c r="A10284">
        <v>334105</v>
      </c>
      <c r="B10284" t="str">
        <f>INDEX( Table3[],MATCH(Sales[[#This Row],[Category]],Table3[Category],0),1)</f>
        <v>WINE</v>
      </c>
      <c r="C10284" t="s">
        <v>8</v>
      </c>
      <c r="D10284" t="s">
        <v>9604</v>
      </c>
      <c r="E10284" t="s">
        <v>10</v>
      </c>
      <c r="F10284">
        <v>0</v>
      </c>
      <c r="G10284" s="1">
        <v>11.99</v>
      </c>
      <c r="H1028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284">
        <f>Sales[[#This Row],[Total Inventory]]*Sales[[#This Row],[Sale_Price]]</f>
        <v>0</v>
      </c>
    </row>
    <row r="10285" spans="1:9" x14ac:dyDescent="0.25">
      <c r="A10285">
        <v>314511</v>
      </c>
      <c r="B10285" t="str">
        <f>INDEX( Table3[],MATCH(Sales[[#This Row],[Category]],Table3[Category],0),1)</f>
        <v>LIQUOR</v>
      </c>
      <c r="C10285" t="s">
        <v>37</v>
      </c>
      <c r="D10285" t="s">
        <v>9605</v>
      </c>
      <c r="E10285" t="s">
        <v>133</v>
      </c>
      <c r="F10285">
        <v>11</v>
      </c>
      <c r="G10285" s="1">
        <v>11.99</v>
      </c>
      <c r="H1028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285">
        <f>Sales[[#This Row],[Total Inventory]]*Sales[[#This Row],[Sale_Price]]</f>
        <v>131.89000000000001</v>
      </c>
    </row>
    <row r="10286" spans="1:9" x14ac:dyDescent="0.25">
      <c r="A10286">
        <v>383767</v>
      </c>
      <c r="B10286" t="str">
        <f>INDEX( Table3[],MATCH(Sales[[#This Row],[Category]],Table3[Category],0),1)</f>
        <v>WINE</v>
      </c>
      <c r="C10286" t="s">
        <v>28</v>
      </c>
      <c r="D10286" t="s">
        <v>9606</v>
      </c>
      <c r="E10286" t="s">
        <v>10</v>
      </c>
      <c r="F10286">
        <v>0</v>
      </c>
      <c r="G10286" s="1">
        <v>7.49</v>
      </c>
      <c r="H10286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0286">
        <f>Sales[[#This Row],[Total Inventory]]*Sales[[#This Row],[Sale_Price]]</f>
        <v>0</v>
      </c>
    </row>
    <row r="10287" spans="1:9" x14ac:dyDescent="0.25">
      <c r="A10287">
        <v>87360</v>
      </c>
      <c r="B10287" t="str">
        <f>INDEX( Table3[],MATCH(Sales[[#This Row],[Category]],Table3[Category],0),1)</f>
        <v>WINE</v>
      </c>
      <c r="C10287" t="s">
        <v>43</v>
      </c>
      <c r="D10287" t="s">
        <v>9607</v>
      </c>
      <c r="E10287" t="s">
        <v>10</v>
      </c>
      <c r="F10287">
        <v>960</v>
      </c>
      <c r="G10287" s="1">
        <v>14.99</v>
      </c>
      <c r="H1028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287">
        <f>Sales[[#This Row],[Total Inventory]]*Sales[[#This Row],[Sale_Price]]</f>
        <v>12470.4</v>
      </c>
    </row>
    <row r="10288" spans="1:9" x14ac:dyDescent="0.25">
      <c r="A10288">
        <v>26227</v>
      </c>
      <c r="B10288" t="str">
        <f>INDEX( Table3[],MATCH(Sales[[#This Row],[Category]],Table3[Category],0),1)</f>
        <v>BEER</v>
      </c>
      <c r="C10288" t="s">
        <v>11</v>
      </c>
      <c r="D10288" t="s">
        <v>9608</v>
      </c>
      <c r="E10288" t="s">
        <v>1052</v>
      </c>
      <c r="F10288">
        <v>0</v>
      </c>
      <c r="G10288" s="1">
        <v>2.38</v>
      </c>
      <c r="H10288">
        <f>IF(INDEX(Sale_Promotions[[Code]:[Sale Price]],MATCH(Sales[[#This Row],[Code]],Sale_Promotions[Code],0),2)=0,Sales[[#This Row],[Price]],INDEX(Sale_Promotions[[Code]:[Sale Price]],MATCH(Sales[[#This Row],[Code]],Sale_Promotions[Code],0),2))</f>
        <v>2.38</v>
      </c>
      <c r="I10288">
        <f>Sales[[#This Row],[Total Inventory]]*Sales[[#This Row],[Sale_Price]]</f>
        <v>0</v>
      </c>
    </row>
    <row r="10289" spans="1:9" x14ac:dyDescent="0.25">
      <c r="A10289">
        <v>70212</v>
      </c>
      <c r="B10289" t="str">
        <f>INDEX( Table3[],MATCH(Sales[[#This Row],[Category]],Table3[Category],0),1)</f>
        <v>LIQUOR</v>
      </c>
      <c r="C10289" t="s">
        <v>46</v>
      </c>
      <c r="D10289" t="s">
        <v>9609</v>
      </c>
      <c r="E10289" t="s">
        <v>10</v>
      </c>
      <c r="F10289">
        <v>10</v>
      </c>
      <c r="G10289" s="1">
        <v>14.49</v>
      </c>
      <c r="H10289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0289">
        <f>Sales[[#This Row],[Total Inventory]]*Sales[[#This Row],[Sale_Price]]</f>
        <v>144.9</v>
      </c>
    </row>
    <row r="10290" spans="1:9" x14ac:dyDescent="0.25">
      <c r="A10290">
        <v>318440</v>
      </c>
      <c r="B10290" t="str">
        <f>INDEX( Table3[],MATCH(Sales[[#This Row],[Category]],Table3[Category],0),1)</f>
        <v>WINE</v>
      </c>
      <c r="C10290" t="s">
        <v>41</v>
      </c>
      <c r="D10290" t="s">
        <v>9610</v>
      </c>
      <c r="E10290" t="s">
        <v>10</v>
      </c>
      <c r="F10290">
        <v>0</v>
      </c>
      <c r="G10290" s="1">
        <v>16.489999999999998</v>
      </c>
      <c r="H10290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0290">
        <f>Sales[[#This Row],[Total Inventory]]*Sales[[#This Row],[Sale_Price]]</f>
        <v>0</v>
      </c>
    </row>
    <row r="10291" spans="1:9" x14ac:dyDescent="0.25">
      <c r="A10291">
        <v>327752</v>
      </c>
      <c r="B10291" t="str">
        <f>INDEX( Table3[],MATCH(Sales[[#This Row],[Category]],Table3[Category],0),1)</f>
        <v>WINE</v>
      </c>
      <c r="C10291" t="s">
        <v>39</v>
      </c>
      <c r="D10291" t="s">
        <v>9611</v>
      </c>
      <c r="E10291" t="s">
        <v>10</v>
      </c>
      <c r="F10291">
        <v>0</v>
      </c>
      <c r="G10291" s="1">
        <v>8.49</v>
      </c>
      <c r="H10291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0291">
        <f>Sales[[#This Row],[Total Inventory]]*Sales[[#This Row],[Sale_Price]]</f>
        <v>0</v>
      </c>
    </row>
    <row r="10292" spans="1:9" x14ac:dyDescent="0.25">
      <c r="A10292">
        <v>73395</v>
      </c>
      <c r="B10292" t="str">
        <f>INDEX( Table3[],MATCH(Sales[[#This Row],[Category]],Table3[Category],0),1)</f>
        <v>LIQUOR</v>
      </c>
      <c r="C10292" t="s">
        <v>26</v>
      </c>
      <c r="D10292" t="s">
        <v>9612</v>
      </c>
      <c r="E10292" t="s">
        <v>10</v>
      </c>
      <c r="F10292">
        <v>32</v>
      </c>
      <c r="G10292" s="1">
        <v>29.99</v>
      </c>
      <c r="H10292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0292">
        <f>Sales[[#This Row],[Total Inventory]]*Sales[[#This Row],[Sale_Price]]</f>
        <v>959.68</v>
      </c>
    </row>
    <row r="10293" spans="1:9" x14ac:dyDescent="0.25">
      <c r="A10293">
        <v>46710</v>
      </c>
      <c r="B10293" t="str">
        <f>INDEX( Table3[],MATCH(Sales[[#This Row],[Category]],Table3[Category],0),1)</f>
        <v>WINE</v>
      </c>
      <c r="C10293" t="s">
        <v>83</v>
      </c>
      <c r="D10293" t="s">
        <v>9613</v>
      </c>
      <c r="E10293" t="s">
        <v>10</v>
      </c>
      <c r="F10293">
        <v>14</v>
      </c>
      <c r="G10293" s="1">
        <v>11.99</v>
      </c>
      <c r="H1029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293">
        <f>Sales[[#This Row],[Total Inventory]]*Sales[[#This Row],[Sale_Price]]</f>
        <v>167.86</v>
      </c>
    </row>
    <row r="10294" spans="1:9" x14ac:dyDescent="0.25">
      <c r="A10294">
        <v>314499</v>
      </c>
      <c r="B10294" t="str">
        <f>INDEX( Table3[],MATCH(Sales[[#This Row],[Category]],Table3[Category],0),1)</f>
        <v>LIQUOR</v>
      </c>
      <c r="C10294" t="s">
        <v>26</v>
      </c>
      <c r="D10294" t="s">
        <v>9614</v>
      </c>
      <c r="E10294" t="s">
        <v>48</v>
      </c>
      <c r="F10294">
        <v>9</v>
      </c>
      <c r="G10294" s="1">
        <v>24.99</v>
      </c>
      <c r="H10294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0294">
        <f>Sales[[#This Row],[Total Inventory]]*Sales[[#This Row],[Sale_Price]]</f>
        <v>224.91</v>
      </c>
    </row>
    <row r="10295" spans="1:9" x14ac:dyDescent="0.25">
      <c r="A10295">
        <v>307501</v>
      </c>
      <c r="B10295" t="str">
        <f>INDEX( Table3[],MATCH(Sales[[#This Row],[Category]],Table3[Category],0),1)</f>
        <v>WINE</v>
      </c>
      <c r="C10295" t="s">
        <v>85</v>
      </c>
      <c r="D10295" t="s">
        <v>9615</v>
      </c>
      <c r="E10295" t="s">
        <v>10</v>
      </c>
      <c r="F10295">
        <v>0</v>
      </c>
      <c r="G10295" s="1">
        <v>10.79</v>
      </c>
      <c r="H10295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0295">
        <f>Sales[[#This Row],[Total Inventory]]*Sales[[#This Row],[Sale_Price]]</f>
        <v>0</v>
      </c>
    </row>
    <row r="10296" spans="1:9" x14ac:dyDescent="0.25">
      <c r="A10296">
        <v>335718</v>
      </c>
      <c r="B10296" t="str">
        <f>INDEX( Table3[],MATCH(Sales[[#This Row],[Category]],Table3[Category],0),1)</f>
        <v>LIQUOR</v>
      </c>
      <c r="C10296" t="s">
        <v>245</v>
      </c>
      <c r="D10296" t="s">
        <v>9616</v>
      </c>
      <c r="E10296" t="s">
        <v>10</v>
      </c>
      <c r="F10296">
        <v>256</v>
      </c>
      <c r="G10296" s="1">
        <v>32.99</v>
      </c>
      <c r="H10296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10296">
        <f>Sales[[#This Row],[Total Inventory]]*Sales[[#This Row],[Sale_Price]]</f>
        <v>8445.44</v>
      </c>
    </row>
    <row r="10297" spans="1:9" x14ac:dyDescent="0.25">
      <c r="A10297">
        <v>328345</v>
      </c>
      <c r="B10297" t="str">
        <f>INDEX( Table3[],MATCH(Sales[[#This Row],[Category]],Table3[Category],0),1)</f>
        <v>WINE</v>
      </c>
      <c r="C10297" t="s">
        <v>8</v>
      </c>
      <c r="D10297" t="s">
        <v>9617</v>
      </c>
      <c r="E10297" t="s">
        <v>10</v>
      </c>
      <c r="F10297">
        <v>14</v>
      </c>
      <c r="G10297" s="1">
        <v>8.99</v>
      </c>
      <c r="H1029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297">
        <f>Sales[[#This Row],[Total Inventory]]*Sales[[#This Row],[Sale_Price]]</f>
        <v>125.86</v>
      </c>
    </row>
    <row r="10298" spans="1:9" x14ac:dyDescent="0.25">
      <c r="A10298">
        <v>44659</v>
      </c>
      <c r="B10298" t="str">
        <f>INDEX( Table3[],MATCH(Sales[[#This Row],[Category]],Table3[Category],0),1)</f>
        <v>WINE</v>
      </c>
      <c r="C10298" t="s">
        <v>39</v>
      </c>
      <c r="D10298" t="s">
        <v>9618</v>
      </c>
      <c r="E10298" t="s">
        <v>10</v>
      </c>
      <c r="F10298">
        <v>0</v>
      </c>
      <c r="G10298" s="1">
        <v>8.99</v>
      </c>
      <c r="H1029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298">
        <f>Sales[[#This Row],[Total Inventory]]*Sales[[#This Row],[Sale_Price]]</f>
        <v>0</v>
      </c>
    </row>
    <row r="10299" spans="1:9" x14ac:dyDescent="0.25">
      <c r="A10299">
        <v>320956</v>
      </c>
      <c r="B10299" t="str">
        <f>INDEX( Table3[],MATCH(Sales[[#This Row],[Category]],Table3[Category],0),1)</f>
        <v>WINE</v>
      </c>
      <c r="C10299" t="s">
        <v>39</v>
      </c>
      <c r="D10299" t="s">
        <v>9619</v>
      </c>
      <c r="E10299" t="s">
        <v>10</v>
      </c>
      <c r="F10299">
        <v>24</v>
      </c>
      <c r="G10299" s="1">
        <v>6.59</v>
      </c>
      <c r="H10299">
        <f>IF(INDEX(Sale_Promotions[[Code]:[Sale Price]],MATCH(Sales[[#This Row],[Code]],Sale_Promotions[Code],0),2)=0,Sales[[#This Row],[Price]],INDEX(Sale_Promotions[[Code]:[Sale Price]],MATCH(Sales[[#This Row],[Code]],Sale_Promotions[Code],0),2))</f>
        <v>6.59</v>
      </c>
      <c r="I10299">
        <f>Sales[[#This Row],[Total Inventory]]*Sales[[#This Row],[Sale_Price]]</f>
        <v>158.16</v>
      </c>
    </row>
    <row r="10300" spans="1:9" x14ac:dyDescent="0.25">
      <c r="A10300">
        <v>346501</v>
      </c>
      <c r="B10300" t="str">
        <f>INDEX( Table3[],MATCH(Sales[[#This Row],[Category]],Table3[Category],0),1)</f>
        <v>WINE</v>
      </c>
      <c r="C10300" t="s">
        <v>39</v>
      </c>
      <c r="D10300" t="s">
        <v>9620</v>
      </c>
      <c r="E10300" t="s">
        <v>10</v>
      </c>
      <c r="F10300">
        <v>0</v>
      </c>
      <c r="G10300" s="1">
        <v>9.7899999999999991</v>
      </c>
      <c r="H10300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0300">
        <f>Sales[[#This Row],[Total Inventory]]*Sales[[#This Row],[Sale_Price]]</f>
        <v>0</v>
      </c>
    </row>
    <row r="10301" spans="1:9" x14ac:dyDescent="0.25">
      <c r="A10301">
        <v>74081</v>
      </c>
      <c r="B10301" t="str">
        <f>INDEX( Table3[],MATCH(Sales[[#This Row],[Category]],Table3[Category],0),1)</f>
        <v>LIQUOR</v>
      </c>
      <c r="C10301" t="s">
        <v>35</v>
      </c>
      <c r="D10301" t="s">
        <v>9621</v>
      </c>
      <c r="E10301" t="s">
        <v>10</v>
      </c>
      <c r="F10301">
        <v>213</v>
      </c>
      <c r="G10301" s="1">
        <v>24.99</v>
      </c>
      <c r="H10301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0301">
        <f>Sales[[#This Row],[Total Inventory]]*Sales[[#This Row],[Sale_Price]]</f>
        <v>5322.87</v>
      </c>
    </row>
    <row r="10302" spans="1:9" x14ac:dyDescent="0.25">
      <c r="A10302">
        <v>63452</v>
      </c>
      <c r="B10302" t="str">
        <f>INDEX( Table3[],MATCH(Sales[[#This Row],[Category]],Table3[Category],0),1)</f>
        <v>WINE</v>
      </c>
      <c r="C10302" t="s">
        <v>85</v>
      </c>
      <c r="D10302" t="s">
        <v>9622</v>
      </c>
      <c r="E10302" t="s">
        <v>10</v>
      </c>
      <c r="F10302">
        <v>218</v>
      </c>
      <c r="G10302" s="1">
        <v>8.99</v>
      </c>
      <c r="H1030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302">
        <f>Sales[[#This Row],[Total Inventory]]*Sales[[#This Row],[Sale_Price]]</f>
        <v>1959.82</v>
      </c>
    </row>
    <row r="10303" spans="1:9" x14ac:dyDescent="0.25">
      <c r="A10303">
        <v>322953</v>
      </c>
      <c r="B10303" t="str">
        <f>INDEX( Table3[],MATCH(Sales[[#This Row],[Category]],Table3[Category],0),1)</f>
        <v>WINE</v>
      </c>
      <c r="C10303" t="s">
        <v>17</v>
      </c>
      <c r="D10303" t="s">
        <v>9623</v>
      </c>
      <c r="E10303" t="s">
        <v>244</v>
      </c>
      <c r="F10303">
        <v>0</v>
      </c>
      <c r="G10303" s="1">
        <v>3.39</v>
      </c>
      <c r="H10303">
        <f>IF(INDEX(Sale_Promotions[[Code]:[Sale Price]],MATCH(Sales[[#This Row],[Code]],Sale_Promotions[Code],0),2)=0,Sales[[#This Row],[Price]],INDEX(Sale_Promotions[[Code]:[Sale Price]],MATCH(Sales[[#This Row],[Code]],Sale_Promotions[Code],0),2))</f>
        <v>3.39</v>
      </c>
      <c r="I10303">
        <f>Sales[[#This Row],[Total Inventory]]*Sales[[#This Row],[Sale_Price]]</f>
        <v>0</v>
      </c>
    </row>
    <row r="10304" spans="1:9" x14ac:dyDescent="0.25">
      <c r="A10304">
        <v>12926</v>
      </c>
      <c r="B10304" t="str">
        <f>INDEX( Table3[],MATCH(Sales[[#This Row],[Category]],Table3[Category],0),1)</f>
        <v>BEER</v>
      </c>
      <c r="C10304" t="s">
        <v>11</v>
      </c>
      <c r="D10304" t="s">
        <v>9624</v>
      </c>
      <c r="E10304" t="s">
        <v>25</v>
      </c>
      <c r="F10304">
        <v>1</v>
      </c>
      <c r="G10304" s="1">
        <v>2.31</v>
      </c>
      <c r="H10304">
        <f>IF(INDEX(Sale_Promotions[[Code]:[Sale Price]],MATCH(Sales[[#This Row],[Code]],Sale_Promotions[Code],0),2)=0,Sales[[#This Row],[Price]],INDEX(Sale_Promotions[[Code]:[Sale Price]],MATCH(Sales[[#This Row],[Code]],Sale_Promotions[Code],0),2))</f>
        <v>2.31</v>
      </c>
      <c r="I10304">
        <f>Sales[[#This Row],[Total Inventory]]*Sales[[#This Row],[Sale_Price]]</f>
        <v>2.31</v>
      </c>
    </row>
    <row r="10305" spans="1:9" x14ac:dyDescent="0.25">
      <c r="A10305">
        <v>166281</v>
      </c>
      <c r="B10305" t="str">
        <f>INDEX( Table3[],MATCH(Sales[[#This Row],[Category]],Table3[Category],0),1)</f>
        <v>WINE</v>
      </c>
      <c r="C10305" t="s">
        <v>242</v>
      </c>
      <c r="D10305" t="s">
        <v>9625</v>
      </c>
      <c r="E10305" t="s">
        <v>10</v>
      </c>
      <c r="F10305">
        <v>0</v>
      </c>
      <c r="G10305" s="1">
        <v>15.99</v>
      </c>
      <c r="H10305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0305">
        <f>Sales[[#This Row],[Total Inventory]]*Sales[[#This Row],[Sale_Price]]</f>
        <v>0</v>
      </c>
    </row>
    <row r="10306" spans="1:9" x14ac:dyDescent="0.25">
      <c r="A10306">
        <v>314464</v>
      </c>
      <c r="B10306" t="str">
        <f>INDEX( Table3[],MATCH(Sales[[#This Row],[Category]],Table3[Category],0),1)</f>
        <v>WINE</v>
      </c>
      <c r="C10306" t="s">
        <v>43</v>
      </c>
      <c r="D10306" t="s">
        <v>9626</v>
      </c>
      <c r="E10306" t="s">
        <v>10</v>
      </c>
      <c r="F10306">
        <v>0</v>
      </c>
      <c r="G10306" s="1">
        <v>11.49</v>
      </c>
      <c r="H10306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0306">
        <f>Sales[[#This Row],[Total Inventory]]*Sales[[#This Row],[Sale_Price]]</f>
        <v>0</v>
      </c>
    </row>
    <row r="10307" spans="1:9" x14ac:dyDescent="0.25">
      <c r="A10307">
        <v>47244</v>
      </c>
      <c r="B10307" t="str">
        <f>INDEX( Table3[],MATCH(Sales[[#This Row],[Category]],Table3[Category],0),1)</f>
        <v>WINE</v>
      </c>
      <c r="C10307" t="s">
        <v>64</v>
      </c>
      <c r="D10307" t="s">
        <v>9627</v>
      </c>
      <c r="E10307" t="s">
        <v>10</v>
      </c>
      <c r="F10307">
        <v>26</v>
      </c>
      <c r="G10307" s="1">
        <v>114.99</v>
      </c>
      <c r="H10307">
        <f>IF(INDEX(Sale_Promotions[[Code]:[Sale Price]],MATCH(Sales[[#This Row],[Code]],Sale_Promotions[Code],0),2)=0,Sales[[#This Row],[Price]],INDEX(Sale_Promotions[[Code]:[Sale Price]],MATCH(Sales[[#This Row],[Code]],Sale_Promotions[Code],0),2))</f>
        <v>114.99</v>
      </c>
      <c r="I10307">
        <f>Sales[[#This Row],[Total Inventory]]*Sales[[#This Row],[Sale_Price]]</f>
        <v>2989.74</v>
      </c>
    </row>
    <row r="10308" spans="1:9" x14ac:dyDescent="0.25">
      <c r="A10308">
        <v>322759</v>
      </c>
      <c r="B10308" t="str">
        <f>INDEX( Table3[],MATCH(Sales[[#This Row],[Category]],Table3[Category],0),1)</f>
        <v>WINE</v>
      </c>
      <c r="C10308" t="s">
        <v>41</v>
      </c>
      <c r="D10308" t="s">
        <v>9628</v>
      </c>
      <c r="E10308" t="s">
        <v>10</v>
      </c>
      <c r="F10308">
        <v>10</v>
      </c>
      <c r="G10308" s="1">
        <v>7.99</v>
      </c>
      <c r="H10308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0308">
        <f>Sales[[#This Row],[Total Inventory]]*Sales[[#This Row],[Sale_Price]]</f>
        <v>79.900000000000006</v>
      </c>
    </row>
    <row r="10309" spans="1:9" x14ac:dyDescent="0.25">
      <c r="A10309">
        <v>10340</v>
      </c>
      <c r="B10309" t="str">
        <f>INDEX( Table3[],MATCH(Sales[[#This Row],[Category]],Table3[Category],0),1)</f>
        <v>BEER</v>
      </c>
      <c r="C10309" t="s">
        <v>11</v>
      </c>
      <c r="D10309" t="s">
        <v>9629</v>
      </c>
      <c r="E10309" t="s">
        <v>20</v>
      </c>
      <c r="F10309">
        <v>0</v>
      </c>
      <c r="G10309" s="1">
        <v>3.13</v>
      </c>
      <c r="H10309">
        <f>IF(INDEX(Sale_Promotions[[Code]:[Sale Price]],MATCH(Sales[[#This Row],[Code]],Sale_Promotions[Code],0),2)=0,Sales[[#This Row],[Price]],INDEX(Sale_Promotions[[Code]:[Sale Price]],MATCH(Sales[[#This Row],[Code]],Sale_Promotions[Code],0),2))</f>
        <v>3.13</v>
      </c>
      <c r="I10309">
        <f>Sales[[#This Row],[Total Inventory]]*Sales[[#This Row],[Sale_Price]]</f>
        <v>0</v>
      </c>
    </row>
    <row r="10310" spans="1:9" x14ac:dyDescent="0.25">
      <c r="A10310">
        <v>308068</v>
      </c>
      <c r="B10310" t="str">
        <f>INDEX( Table3[],MATCH(Sales[[#This Row],[Category]],Table3[Category],0),1)</f>
        <v>OTHER</v>
      </c>
      <c r="C10310" t="s">
        <v>75</v>
      </c>
      <c r="D10310" t="s">
        <v>9630</v>
      </c>
      <c r="E10310" t="s">
        <v>10</v>
      </c>
      <c r="F10310">
        <v>12</v>
      </c>
      <c r="G10310" s="1">
        <v>15.49</v>
      </c>
      <c r="H10310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0310">
        <f>Sales[[#This Row],[Total Inventory]]*Sales[[#This Row],[Sale_Price]]</f>
        <v>185.88</v>
      </c>
    </row>
    <row r="10311" spans="1:9" x14ac:dyDescent="0.25">
      <c r="A10311">
        <v>345030</v>
      </c>
      <c r="B10311" t="str">
        <f>INDEX( Table3[],MATCH(Sales[[#This Row],[Category]],Table3[Category],0),1)</f>
        <v>WINE</v>
      </c>
      <c r="C10311" t="s">
        <v>163</v>
      </c>
      <c r="D10311" t="s">
        <v>9631</v>
      </c>
      <c r="E10311" t="s">
        <v>10</v>
      </c>
      <c r="F10311">
        <v>6</v>
      </c>
      <c r="G10311" s="1">
        <v>19.489999999999998</v>
      </c>
      <c r="H10311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10311">
        <f>Sales[[#This Row],[Total Inventory]]*Sales[[#This Row],[Sale_Price]]</f>
        <v>116.94</v>
      </c>
    </row>
    <row r="10312" spans="1:9" x14ac:dyDescent="0.25">
      <c r="A10312">
        <v>46344</v>
      </c>
      <c r="B10312" t="str">
        <f>INDEX( Table3[],MATCH(Sales[[#This Row],[Category]],Table3[Category],0),1)</f>
        <v>WINE</v>
      </c>
      <c r="C10312" t="s">
        <v>85</v>
      </c>
      <c r="D10312" t="s">
        <v>9632</v>
      </c>
      <c r="E10312" t="s">
        <v>10</v>
      </c>
      <c r="F10312">
        <v>20</v>
      </c>
      <c r="G10312" s="1">
        <v>18.989999999999998</v>
      </c>
      <c r="H10312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0312">
        <f>Sales[[#This Row],[Total Inventory]]*Sales[[#This Row],[Sale_Price]]</f>
        <v>379.79999999999995</v>
      </c>
    </row>
    <row r="10313" spans="1:9" x14ac:dyDescent="0.25">
      <c r="A10313">
        <v>399043</v>
      </c>
      <c r="B10313" t="str">
        <f>INDEX( Table3[],MATCH(Sales[[#This Row],[Category]],Table3[Category],0),1)</f>
        <v>WINE</v>
      </c>
      <c r="C10313" t="s">
        <v>61</v>
      </c>
      <c r="D10313" t="s">
        <v>9633</v>
      </c>
      <c r="E10313" t="s">
        <v>10</v>
      </c>
      <c r="F10313">
        <v>9</v>
      </c>
      <c r="G10313" s="1">
        <v>10.79</v>
      </c>
      <c r="H1031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313">
        <f>Sales[[#This Row],[Total Inventory]]*Sales[[#This Row],[Sale_Price]]</f>
        <v>97.109999999999985</v>
      </c>
    </row>
    <row r="10314" spans="1:9" x14ac:dyDescent="0.25">
      <c r="A10314">
        <v>43025</v>
      </c>
      <c r="B10314" t="str">
        <f>INDEX( Table3[],MATCH(Sales[[#This Row],[Category]],Table3[Category],0),1)</f>
        <v>WINE</v>
      </c>
      <c r="C10314" t="s">
        <v>28</v>
      </c>
      <c r="D10314" t="s">
        <v>9634</v>
      </c>
      <c r="E10314" t="s">
        <v>10</v>
      </c>
      <c r="F10314">
        <v>18</v>
      </c>
      <c r="G10314" s="1">
        <v>8.99</v>
      </c>
      <c r="H1031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314">
        <f>Sales[[#This Row],[Total Inventory]]*Sales[[#This Row],[Sale_Price]]</f>
        <v>161.82</v>
      </c>
    </row>
    <row r="10315" spans="1:9" x14ac:dyDescent="0.25">
      <c r="A10315">
        <v>44711</v>
      </c>
      <c r="B10315" t="str">
        <f>INDEX( Table3[],MATCH(Sales[[#This Row],[Category]],Table3[Category],0),1)</f>
        <v>WINE</v>
      </c>
      <c r="C10315" t="s">
        <v>31</v>
      </c>
      <c r="D10315" t="s">
        <v>9635</v>
      </c>
      <c r="E10315" t="s">
        <v>10</v>
      </c>
      <c r="F10315">
        <v>0</v>
      </c>
      <c r="G10315" s="1">
        <v>9.7899999999999991</v>
      </c>
      <c r="H10315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0315">
        <f>Sales[[#This Row],[Total Inventory]]*Sales[[#This Row],[Sale_Price]]</f>
        <v>0</v>
      </c>
    </row>
    <row r="10316" spans="1:9" x14ac:dyDescent="0.25">
      <c r="A10316">
        <v>104450</v>
      </c>
      <c r="B10316" t="str">
        <f>INDEX( Table3[],MATCH(Sales[[#This Row],[Category]],Table3[Category],0),1)</f>
        <v>WINE</v>
      </c>
      <c r="C10316" t="s">
        <v>189</v>
      </c>
      <c r="D10316" t="s">
        <v>9636</v>
      </c>
      <c r="E10316" t="s">
        <v>10</v>
      </c>
      <c r="F10316">
        <v>0</v>
      </c>
      <c r="G10316" s="1">
        <v>17.989999999999998</v>
      </c>
      <c r="H1031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0316">
        <f>Sales[[#This Row],[Total Inventory]]*Sales[[#This Row],[Sale_Price]]</f>
        <v>0</v>
      </c>
    </row>
    <row r="10317" spans="1:9" x14ac:dyDescent="0.25">
      <c r="A10317">
        <v>327191</v>
      </c>
      <c r="B10317" t="str">
        <f>INDEX( Table3[],MATCH(Sales[[#This Row],[Category]],Table3[Category],0),1)</f>
        <v>WINE</v>
      </c>
      <c r="C10317" t="s">
        <v>8</v>
      </c>
      <c r="D10317" t="s">
        <v>9637</v>
      </c>
      <c r="E10317" t="s">
        <v>10</v>
      </c>
      <c r="F10317">
        <v>0</v>
      </c>
      <c r="G10317" s="1">
        <v>12.99</v>
      </c>
      <c r="H1031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317">
        <f>Sales[[#This Row],[Total Inventory]]*Sales[[#This Row],[Sale_Price]]</f>
        <v>0</v>
      </c>
    </row>
    <row r="10318" spans="1:9" x14ac:dyDescent="0.25">
      <c r="A10318">
        <v>192295</v>
      </c>
      <c r="B10318" t="str">
        <f>INDEX( Table3[],MATCH(Sales[[#This Row],[Category]],Table3[Category],0),1)</f>
        <v>WINE</v>
      </c>
      <c r="C10318" t="s">
        <v>28</v>
      </c>
      <c r="D10318" t="s">
        <v>9638</v>
      </c>
      <c r="E10318" t="s">
        <v>10</v>
      </c>
      <c r="F10318">
        <v>3</v>
      </c>
      <c r="G10318" s="1">
        <v>25.99</v>
      </c>
      <c r="H10318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0318">
        <f>Sales[[#This Row],[Total Inventory]]*Sales[[#This Row],[Sale_Price]]</f>
        <v>77.97</v>
      </c>
    </row>
    <row r="10319" spans="1:9" x14ac:dyDescent="0.25">
      <c r="A10319">
        <v>70603</v>
      </c>
      <c r="B10319" t="str">
        <f>INDEX( Table3[],MATCH(Sales[[#This Row],[Category]],Table3[Category],0),1)</f>
        <v>LIQUOR</v>
      </c>
      <c r="C10319" t="s">
        <v>35</v>
      </c>
      <c r="D10319" t="s">
        <v>9639</v>
      </c>
      <c r="E10319" t="s">
        <v>10</v>
      </c>
      <c r="F10319">
        <v>6</v>
      </c>
      <c r="G10319" s="1">
        <v>20.99</v>
      </c>
      <c r="H10319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0319">
        <f>Sales[[#This Row],[Total Inventory]]*Sales[[#This Row],[Sale_Price]]</f>
        <v>125.94</v>
      </c>
    </row>
    <row r="10320" spans="1:9" x14ac:dyDescent="0.25">
      <c r="A10320">
        <v>315707</v>
      </c>
      <c r="B10320" t="str">
        <f>INDEX( Table3[],MATCH(Sales[[#This Row],[Category]],Table3[Category],0),1)</f>
        <v>WINE</v>
      </c>
      <c r="C10320" t="s">
        <v>85</v>
      </c>
      <c r="D10320" t="s">
        <v>9640</v>
      </c>
      <c r="E10320" t="s">
        <v>10</v>
      </c>
      <c r="F10320">
        <v>0</v>
      </c>
      <c r="G10320" s="1">
        <v>6.49</v>
      </c>
      <c r="H10320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0320">
        <f>Sales[[#This Row],[Total Inventory]]*Sales[[#This Row],[Sale_Price]]</f>
        <v>0</v>
      </c>
    </row>
    <row r="10321" spans="1:9" x14ac:dyDescent="0.25">
      <c r="A10321">
        <v>337277</v>
      </c>
      <c r="B10321" t="str">
        <f>INDEX( Table3[],MATCH(Sales[[#This Row],[Category]],Table3[Category],0),1)</f>
        <v>WINE</v>
      </c>
      <c r="C10321" t="s">
        <v>41</v>
      </c>
      <c r="D10321" t="s">
        <v>9641</v>
      </c>
      <c r="E10321" t="s">
        <v>10</v>
      </c>
      <c r="F10321">
        <v>0</v>
      </c>
      <c r="G10321" s="1">
        <v>10.49</v>
      </c>
      <c r="H10321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0321">
        <f>Sales[[#This Row],[Total Inventory]]*Sales[[#This Row],[Sale_Price]]</f>
        <v>0</v>
      </c>
    </row>
    <row r="10322" spans="1:9" x14ac:dyDescent="0.25">
      <c r="A10322">
        <v>73641</v>
      </c>
      <c r="B10322" t="str">
        <f>INDEX( Table3[],MATCH(Sales[[#This Row],[Category]],Table3[Category],0),1)</f>
        <v>LIQUOR</v>
      </c>
      <c r="C10322" t="s">
        <v>14</v>
      </c>
      <c r="D10322" t="s">
        <v>9642</v>
      </c>
      <c r="E10322" t="s">
        <v>10</v>
      </c>
      <c r="F10322">
        <v>16</v>
      </c>
      <c r="G10322" s="1">
        <v>41.99</v>
      </c>
      <c r="H10322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10322">
        <f>Sales[[#This Row],[Total Inventory]]*Sales[[#This Row],[Sale_Price]]</f>
        <v>671.84</v>
      </c>
    </row>
    <row r="10323" spans="1:9" x14ac:dyDescent="0.25">
      <c r="A10323">
        <v>97104</v>
      </c>
      <c r="B10323" t="str">
        <f>INDEX( Table3[],MATCH(Sales[[#This Row],[Category]],Table3[Category],0),1)</f>
        <v>BEER</v>
      </c>
      <c r="C10323" t="s">
        <v>11</v>
      </c>
      <c r="D10323" t="s">
        <v>9643</v>
      </c>
      <c r="E10323" t="s">
        <v>25</v>
      </c>
      <c r="F10323">
        <v>798</v>
      </c>
      <c r="G10323" s="1">
        <v>1.57</v>
      </c>
      <c r="H10323">
        <f>IF(INDEX(Sale_Promotions[[Code]:[Sale Price]],MATCH(Sales[[#This Row],[Code]],Sale_Promotions[Code],0),2)=0,Sales[[#This Row],[Price]],INDEX(Sale_Promotions[[Code]:[Sale Price]],MATCH(Sales[[#This Row],[Code]],Sale_Promotions[Code],0),2))</f>
        <v>1.57</v>
      </c>
      <c r="I10323">
        <f>Sales[[#This Row],[Total Inventory]]*Sales[[#This Row],[Sale_Price]]</f>
        <v>1252.8600000000001</v>
      </c>
    </row>
    <row r="10324" spans="1:9" x14ac:dyDescent="0.25">
      <c r="A10324">
        <v>317095</v>
      </c>
      <c r="B10324" t="str">
        <f>INDEX( Table3[],MATCH(Sales[[#This Row],[Category]],Table3[Category],0),1)</f>
        <v>WINE</v>
      </c>
      <c r="C10324" t="s">
        <v>242</v>
      </c>
      <c r="D10324" t="s">
        <v>9644</v>
      </c>
      <c r="E10324" t="s">
        <v>10</v>
      </c>
      <c r="F10324">
        <v>0</v>
      </c>
      <c r="G10324" s="1">
        <v>18.489999999999998</v>
      </c>
      <c r="H10324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0324">
        <f>Sales[[#This Row],[Total Inventory]]*Sales[[#This Row],[Sale_Price]]</f>
        <v>0</v>
      </c>
    </row>
    <row r="10325" spans="1:9" x14ac:dyDescent="0.25">
      <c r="A10325">
        <v>72091</v>
      </c>
      <c r="B10325" t="str">
        <f>INDEX( Table3[],MATCH(Sales[[#This Row],[Category]],Table3[Category],0),1)</f>
        <v>WINE</v>
      </c>
      <c r="C10325" t="s">
        <v>39</v>
      </c>
      <c r="D10325" t="s">
        <v>9645</v>
      </c>
      <c r="E10325" t="s">
        <v>10</v>
      </c>
      <c r="F10325">
        <v>0</v>
      </c>
      <c r="G10325" s="1">
        <v>10.79</v>
      </c>
      <c r="H10325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325">
        <f>Sales[[#This Row],[Total Inventory]]*Sales[[#This Row],[Sale_Price]]</f>
        <v>0</v>
      </c>
    </row>
    <row r="10326" spans="1:9" x14ac:dyDescent="0.25">
      <c r="A10326">
        <v>76073</v>
      </c>
      <c r="B10326" t="str">
        <f>INDEX( Table3[],MATCH(Sales[[#This Row],[Category]],Table3[Category],0),1)</f>
        <v>LIQUOR</v>
      </c>
      <c r="C10326" t="s">
        <v>57</v>
      </c>
      <c r="D10326" t="s">
        <v>9646</v>
      </c>
      <c r="E10326" t="s">
        <v>10</v>
      </c>
      <c r="F10326">
        <v>213</v>
      </c>
      <c r="G10326" s="1">
        <v>57.99</v>
      </c>
      <c r="H10326">
        <f>IF(INDEX(Sale_Promotions[[Code]:[Sale Price]],MATCH(Sales[[#This Row],[Code]],Sale_Promotions[Code],0),2)=0,Sales[[#This Row],[Price]],INDEX(Sale_Promotions[[Code]:[Sale Price]],MATCH(Sales[[#This Row],[Code]],Sale_Promotions[Code],0),2))</f>
        <v>57.99</v>
      </c>
      <c r="I10326">
        <f>Sales[[#This Row],[Total Inventory]]*Sales[[#This Row],[Sale_Price]]</f>
        <v>12351.87</v>
      </c>
    </row>
    <row r="10327" spans="1:9" x14ac:dyDescent="0.25">
      <c r="A10327">
        <v>303036</v>
      </c>
      <c r="B10327" t="str">
        <f>INDEX( Table3[],MATCH(Sales[[#This Row],[Category]],Table3[Category],0),1)</f>
        <v>WINE</v>
      </c>
      <c r="C10327" t="s">
        <v>61</v>
      </c>
      <c r="D10327" t="s">
        <v>9647</v>
      </c>
      <c r="E10327" t="s">
        <v>10</v>
      </c>
      <c r="F10327">
        <v>0</v>
      </c>
      <c r="G10327" s="1">
        <v>10.79</v>
      </c>
      <c r="H10327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327">
        <f>Sales[[#This Row],[Total Inventory]]*Sales[[#This Row],[Sale_Price]]</f>
        <v>0</v>
      </c>
    </row>
    <row r="10328" spans="1:9" x14ac:dyDescent="0.25">
      <c r="A10328">
        <v>332097</v>
      </c>
      <c r="B10328" t="str">
        <f>INDEX( Table3[],MATCH(Sales[[#This Row],[Category]],Table3[Category],0),1)</f>
        <v>WINE</v>
      </c>
      <c r="C10328" t="s">
        <v>21</v>
      </c>
      <c r="D10328" t="s">
        <v>9648</v>
      </c>
      <c r="E10328" t="s">
        <v>52</v>
      </c>
      <c r="F10328">
        <v>0</v>
      </c>
      <c r="G10328" s="1">
        <v>18.489999999999998</v>
      </c>
      <c r="H10328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0328">
        <f>Sales[[#This Row],[Total Inventory]]*Sales[[#This Row],[Sale_Price]]</f>
        <v>0</v>
      </c>
    </row>
    <row r="10329" spans="1:9" x14ac:dyDescent="0.25">
      <c r="A10329">
        <v>51950</v>
      </c>
      <c r="B10329" t="str">
        <f>INDEX( Table3[],MATCH(Sales[[#This Row],[Category]],Table3[Category],0),1)</f>
        <v>WINE</v>
      </c>
      <c r="C10329" t="s">
        <v>39</v>
      </c>
      <c r="D10329" t="s">
        <v>9649</v>
      </c>
      <c r="E10329" t="s">
        <v>10</v>
      </c>
      <c r="F10329">
        <v>0</v>
      </c>
      <c r="G10329" s="1">
        <v>17.39</v>
      </c>
      <c r="H10329">
        <f>IF(INDEX(Sale_Promotions[[Code]:[Sale Price]],MATCH(Sales[[#This Row],[Code]],Sale_Promotions[Code],0),2)=0,Sales[[#This Row],[Price]],INDEX(Sale_Promotions[[Code]:[Sale Price]],MATCH(Sales[[#This Row],[Code]],Sale_Promotions[Code],0),2))</f>
        <v>17.39</v>
      </c>
      <c r="I10329">
        <f>Sales[[#This Row],[Total Inventory]]*Sales[[#This Row],[Sale_Price]]</f>
        <v>0</v>
      </c>
    </row>
    <row r="10330" spans="1:9" x14ac:dyDescent="0.25">
      <c r="A10330">
        <v>70346</v>
      </c>
      <c r="B10330" t="str">
        <f>INDEX( Table3[],MATCH(Sales[[#This Row],[Category]],Table3[Category],0),1)</f>
        <v>LIQUOR</v>
      </c>
      <c r="C10330" t="s">
        <v>35</v>
      </c>
      <c r="D10330" t="s">
        <v>9650</v>
      </c>
      <c r="E10330" t="s">
        <v>10</v>
      </c>
      <c r="F10330">
        <v>61</v>
      </c>
      <c r="G10330" s="1">
        <v>18.989999999999998</v>
      </c>
      <c r="H10330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0330">
        <f>Sales[[#This Row],[Total Inventory]]*Sales[[#This Row],[Sale_Price]]</f>
        <v>1158.3899999999999</v>
      </c>
    </row>
    <row r="10331" spans="1:9" x14ac:dyDescent="0.25">
      <c r="A10331">
        <v>10737</v>
      </c>
      <c r="B10331" t="str">
        <f>INDEX( Table3[],MATCH(Sales[[#This Row],[Category]],Table3[Category],0),1)</f>
        <v>WINE</v>
      </c>
      <c r="C10331" t="s">
        <v>61</v>
      </c>
      <c r="D10331" t="s">
        <v>9651</v>
      </c>
      <c r="E10331" t="s">
        <v>10</v>
      </c>
      <c r="F10331">
        <v>50</v>
      </c>
      <c r="G10331" s="1">
        <v>13.69</v>
      </c>
      <c r="H10331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0331">
        <f>Sales[[#This Row],[Total Inventory]]*Sales[[#This Row],[Sale_Price]]</f>
        <v>684.5</v>
      </c>
    </row>
    <row r="10332" spans="1:9" x14ac:dyDescent="0.25">
      <c r="A10332">
        <v>318160</v>
      </c>
      <c r="B10332" t="str">
        <f>INDEX( Table3[],MATCH(Sales[[#This Row],[Category]],Table3[Category],0),1)</f>
        <v>WINE</v>
      </c>
      <c r="C10332" t="s">
        <v>43</v>
      </c>
      <c r="D10332" t="s">
        <v>9652</v>
      </c>
      <c r="E10332" t="s">
        <v>10</v>
      </c>
      <c r="F10332">
        <v>0</v>
      </c>
      <c r="G10332" s="1">
        <v>12.99</v>
      </c>
      <c r="H1033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332">
        <f>Sales[[#This Row],[Total Inventory]]*Sales[[#This Row],[Sale_Price]]</f>
        <v>0</v>
      </c>
    </row>
    <row r="10333" spans="1:9" x14ac:dyDescent="0.25">
      <c r="A10333">
        <v>42871</v>
      </c>
      <c r="B10333" t="str">
        <f>INDEX( Table3[],MATCH(Sales[[#This Row],[Category]],Table3[Category],0),1)</f>
        <v>WINE</v>
      </c>
      <c r="C10333" t="s">
        <v>41</v>
      </c>
      <c r="D10333" t="s">
        <v>9653</v>
      </c>
      <c r="E10333" t="s">
        <v>10</v>
      </c>
      <c r="F10333">
        <v>26</v>
      </c>
      <c r="G10333" s="1">
        <v>55.99</v>
      </c>
      <c r="H10333">
        <f>IF(INDEX(Sale_Promotions[[Code]:[Sale Price]],MATCH(Sales[[#This Row],[Code]],Sale_Promotions[Code],0),2)=0,Sales[[#This Row],[Price]],INDEX(Sale_Promotions[[Code]:[Sale Price]],MATCH(Sales[[#This Row],[Code]],Sale_Promotions[Code],0),2))</f>
        <v>55.99</v>
      </c>
      <c r="I10333">
        <f>Sales[[#This Row],[Total Inventory]]*Sales[[#This Row],[Sale_Price]]</f>
        <v>1455.74</v>
      </c>
    </row>
    <row r="10334" spans="1:9" x14ac:dyDescent="0.25">
      <c r="A10334">
        <v>309298</v>
      </c>
      <c r="B10334" t="str">
        <f>INDEX( Table3[],MATCH(Sales[[#This Row],[Category]],Table3[Category],0),1)</f>
        <v>WINE</v>
      </c>
      <c r="C10334" t="s">
        <v>189</v>
      </c>
      <c r="D10334" t="s">
        <v>9654</v>
      </c>
      <c r="E10334" t="s">
        <v>10</v>
      </c>
      <c r="F10334">
        <v>0</v>
      </c>
      <c r="G10334" s="1">
        <v>17.489999999999998</v>
      </c>
      <c r="H10334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0334">
        <f>Sales[[#This Row],[Total Inventory]]*Sales[[#This Row],[Sale_Price]]</f>
        <v>0</v>
      </c>
    </row>
    <row r="10335" spans="1:9" x14ac:dyDescent="0.25">
      <c r="A10335">
        <v>73725</v>
      </c>
      <c r="B10335" t="str">
        <f>INDEX( Table3[],MATCH(Sales[[#This Row],[Category]],Table3[Category],0),1)</f>
        <v>WINE</v>
      </c>
      <c r="C10335" t="s">
        <v>41</v>
      </c>
      <c r="D10335" t="s">
        <v>9655</v>
      </c>
      <c r="E10335" t="s">
        <v>10</v>
      </c>
      <c r="F10335">
        <v>119</v>
      </c>
      <c r="G10335" s="1">
        <v>42.99</v>
      </c>
      <c r="H10335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10335">
        <f>Sales[[#This Row],[Total Inventory]]*Sales[[#This Row],[Sale_Price]]</f>
        <v>5115.8100000000004</v>
      </c>
    </row>
    <row r="10336" spans="1:9" x14ac:dyDescent="0.25">
      <c r="A10336">
        <v>85308</v>
      </c>
      <c r="B10336" t="str">
        <f>INDEX( Table3[],MATCH(Sales[[#This Row],[Category]],Table3[Category],0),1)</f>
        <v>WINE</v>
      </c>
      <c r="C10336" t="s">
        <v>83</v>
      </c>
      <c r="D10336" t="s">
        <v>9656</v>
      </c>
      <c r="E10336" t="s">
        <v>1183</v>
      </c>
      <c r="F10336">
        <v>196</v>
      </c>
      <c r="G10336" s="1">
        <v>15.49</v>
      </c>
      <c r="H10336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0336">
        <f>Sales[[#This Row],[Total Inventory]]*Sales[[#This Row],[Sale_Price]]</f>
        <v>3036.04</v>
      </c>
    </row>
    <row r="10337" spans="1:9" x14ac:dyDescent="0.25">
      <c r="A10337">
        <v>80299</v>
      </c>
      <c r="B10337" t="str">
        <f>INDEX( Table3[],MATCH(Sales[[#This Row],[Category]],Table3[Category],0),1)</f>
        <v>WINE</v>
      </c>
      <c r="C10337" t="s">
        <v>61</v>
      </c>
      <c r="D10337" t="s">
        <v>9657</v>
      </c>
      <c r="E10337" t="s">
        <v>10</v>
      </c>
      <c r="F10337">
        <v>79</v>
      </c>
      <c r="G10337" s="1">
        <v>9.99</v>
      </c>
      <c r="H10337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0337">
        <f>Sales[[#This Row],[Total Inventory]]*Sales[[#This Row],[Sale_Price]]</f>
        <v>789.21</v>
      </c>
    </row>
    <row r="10338" spans="1:9" x14ac:dyDescent="0.25">
      <c r="A10338">
        <v>359670</v>
      </c>
      <c r="B10338" t="str">
        <f>INDEX( Table3[],MATCH(Sales[[#This Row],[Category]],Table3[Category],0),1)</f>
        <v>WINE</v>
      </c>
      <c r="C10338" t="s">
        <v>61</v>
      </c>
      <c r="D10338" t="s">
        <v>9658</v>
      </c>
      <c r="E10338" t="s">
        <v>10</v>
      </c>
      <c r="F10338">
        <v>287</v>
      </c>
      <c r="G10338" s="1">
        <v>23.99</v>
      </c>
      <c r="H10338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0338">
        <f>Sales[[#This Row],[Total Inventory]]*Sales[[#This Row],[Sale_Price]]</f>
        <v>6885.1299999999992</v>
      </c>
    </row>
    <row r="10339" spans="1:9" x14ac:dyDescent="0.25">
      <c r="A10339">
        <v>41491</v>
      </c>
      <c r="B10339" t="str">
        <f>INDEX( Table3[],MATCH(Sales[[#This Row],[Category]],Table3[Category],0),1)</f>
        <v>WINE</v>
      </c>
      <c r="C10339" t="s">
        <v>43</v>
      </c>
      <c r="D10339" t="s">
        <v>9659</v>
      </c>
      <c r="E10339" t="s">
        <v>10</v>
      </c>
      <c r="F10339">
        <v>473</v>
      </c>
      <c r="G10339" s="1">
        <v>10.79</v>
      </c>
      <c r="H10339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339">
        <f>Sales[[#This Row],[Total Inventory]]*Sales[[#This Row],[Sale_Price]]</f>
        <v>5103.6699999999992</v>
      </c>
    </row>
    <row r="10340" spans="1:9" x14ac:dyDescent="0.25">
      <c r="A10340">
        <v>357383</v>
      </c>
      <c r="B10340" t="str">
        <f>INDEX( Table3[],MATCH(Sales[[#This Row],[Category]],Table3[Category],0),1)</f>
        <v>WINE</v>
      </c>
      <c r="C10340" t="s">
        <v>61</v>
      </c>
      <c r="D10340" t="s">
        <v>9660</v>
      </c>
      <c r="E10340" t="s">
        <v>10</v>
      </c>
      <c r="F10340">
        <v>79</v>
      </c>
      <c r="G10340" s="1">
        <v>16.489999999999998</v>
      </c>
      <c r="H10340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0340">
        <f>Sales[[#This Row],[Total Inventory]]*Sales[[#This Row],[Sale_Price]]</f>
        <v>1302.7099999999998</v>
      </c>
    </row>
    <row r="10341" spans="1:9" x14ac:dyDescent="0.25">
      <c r="A10341">
        <v>8176</v>
      </c>
      <c r="B10341" t="str">
        <f>INDEX( Table3[],MATCH(Sales[[#This Row],[Category]],Table3[Category],0),1)</f>
        <v>BEER</v>
      </c>
      <c r="C10341" t="s">
        <v>11</v>
      </c>
      <c r="D10341" t="s">
        <v>9661</v>
      </c>
      <c r="E10341" t="s">
        <v>10</v>
      </c>
      <c r="F10341">
        <v>10</v>
      </c>
      <c r="G10341" s="1">
        <v>8.99</v>
      </c>
      <c r="H10341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341">
        <f>Sales[[#This Row],[Total Inventory]]*Sales[[#This Row],[Sale_Price]]</f>
        <v>89.9</v>
      </c>
    </row>
    <row r="10342" spans="1:9" x14ac:dyDescent="0.25">
      <c r="A10342">
        <v>313021</v>
      </c>
      <c r="B10342" t="str">
        <f>INDEX( Table3[],MATCH(Sales[[#This Row],[Category]],Table3[Category],0),1)</f>
        <v>WINE</v>
      </c>
      <c r="C10342" t="s">
        <v>43</v>
      </c>
      <c r="D10342" t="s">
        <v>8183</v>
      </c>
      <c r="E10342" t="s">
        <v>244</v>
      </c>
      <c r="F10342">
        <v>168</v>
      </c>
      <c r="G10342" s="1">
        <v>4.99</v>
      </c>
      <c r="H10342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10342">
        <f>Sales[[#This Row],[Total Inventory]]*Sales[[#This Row],[Sale_Price]]</f>
        <v>838.32</v>
      </c>
    </row>
    <row r="10343" spans="1:9" x14ac:dyDescent="0.25">
      <c r="A10343">
        <v>74802</v>
      </c>
      <c r="B10343" t="str">
        <f>INDEX( Table3[],MATCH(Sales[[#This Row],[Category]],Table3[Category],0),1)</f>
        <v>LIQUOR</v>
      </c>
      <c r="C10343" t="s">
        <v>14</v>
      </c>
      <c r="D10343" t="s">
        <v>9662</v>
      </c>
      <c r="E10343" t="s">
        <v>10</v>
      </c>
      <c r="F10343">
        <v>161</v>
      </c>
      <c r="G10343" s="1">
        <v>48.99</v>
      </c>
      <c r="H10343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10343">
        <f>Sales[[#This Row],[Total Inventory]]*Sales[[#This Row],[Sale_Price]]</f>
        <v>7887.39</v>
      </c>
    </row>
    <row r="10344" spans="1:9" x14ac:dyDescent="0.25">
      <c r="A10344">
        <v>366439</v>
      </c>
      <c r="B10344" t="str">
        <f>INDEX( Table3[],MATCH(Sales[[#This Row],[Category]],Table3[Category],0),1)</f>
        <v>WINE</v>
      </c>
      <c r="C10344" t="s">
        <v>28</v>
      </c>
      <c r="D10344" t="s">
        <v>9663</v>
      </c>
      <c r="E10344" t="s">
        <v>10</v>
      </c>
      <c r="F10344">
        <v>0</v>
      </c>
      <c r="G10344" s="1">
        <v>7.99</v>
      </c>
      <c r="H10344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0344">
        <f>Sales[[#This Row],[Total Inventory]]*Sales[[#This Row],[Sale_Price]]</f>
        <v>0</v>
      </c>
    </row>
    <row r="10345" spans="1:9" x14ac:dyDescent="0.25">
      <c r="A10345">
        <v>70441</v>
      </c>
      <c r="B10345" t="str">
        <f>INDEX( Table3[],MATCH(Sales[[#This Row],[Category]],Table3[Category],0),1)</f>
        <v>LIQUOR</v>
      </c>
      <c r="C10345" t="s">
        <v>35</v>
      </c>
      <c r="D10345" t="s">
        <v>9664</v>
      </c>
      <c r="E10345" t="s">
        <v>10</v>
      </c>
      <c r="F10345">
        <v>78</v>
      </c>
      <c r="G10345" s="1">
        <v>21.99</v>
      </c>
      <c r="H1034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0345">
        <f>Sales[[#This Row],[Total Inventory]]*Sales[[#This Row],[Sale_Price]]</f>
        <v>1715.2199999999998</v>
      </c>
    </row>
    <row r="10346" spans="1:9" x14ac:dyDescent="0.25">
      <c r="A10346">
        <v>71220</v>
      </c>
      <c r="B10346" t="str">
        <f>INDEX( Table3[],MATCH(Sales[[#This Row],[Category]],Table3[Category],0),1)</f>
        <v>LIQUOR</v>
      </c>
      <c r="C10346" t="s">
        <v>198</v>
      </c>
      <c r="D10346" t="s">
        <v>9665</v>
      </c>
      <c r="E10346" t="s">
        <v>10</v>
      </c>
      <c r="F10346">
        <v>50</v>
      </c>
      <c r="G10346" s="1">
        <v>25.99</v>
      </c>
      <c r="H10346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0346">
        <f>Sales[[#This Row],[Total Inventory]]*Sales[[#This Row],[Sale_Price]]</f>
        <v>1299.5</v>
      </c>
    </row>
    <row r="10347" spans="1:9" x14ac:dyDescent="0.25">
      <c r="A10347">
        <v>313969</v>
      </c>
      <c r="B10347" t="str">
        <f>INDEX( Table3[],MATCH(Sales[[#This Row],[Category]],Table3[Category],0),1)</f>
        <v>WINE</v>
      </c>
      <c r="C10347" t="s">
        <v>242</v>
      </c>
      <c r="D10347" t="s">
        <v>8374</v>
      </c>
      <c r="E10347" t="s">
        <v>23</v>
      </c>
      <c r="F10347">
        <v>229</v>
      </c>
      <c r="G10347" s="1">
        <v>14.69</v>
      </c>
      <c r="H1034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347">
        <f>Sales[[#This Row],[Total Inventory]]*Sales[[#This Row],[Sale_Price]]</f>
        <v>2745.71</v>
      </c>
    </row>
    <row r="10348" spans="1:9" x14ac:dyDescent="0.25">
      <c r="A10348">
        <v>42547</v>
      </c>
      <c r="B10348" t="str">
        <f>INDEX( Table3[],MATCH(Sales[[#This Row],[Category]],Table3[Category],0),1)</f>
        <v>LIQUOR</v>
      </c>
      <c r="C10348" t="s">
        <v>198</v>
      </c>
      <c r="D10348" t="s">
        <v>6907</v>
      </c>
      <c r="E10348" t="s">
        <v>449</v>
      </c>
      <c r="F10348">
        <v>1665</v>
      </c>
      <c r="G10348" s="1">
        <v>2.29</v>
      </c>
      <c r="H10348">
        <f>IF(INDEX(Sale_Promotions[[Code]:[Sale Price]],MATCH(Sales[[#This Row],[Code]],Sale_Promotions[Code],0),2)=0,Sales[[#This Row],[Price]],INDEX(Sale_Promotions[[Code]:[Sale Price]],MATCH(Sales[[#This Row],[Code]],Sale_Promotions[Code],0),2))</f>
        <v>2.29</v>
      </c>
      <c r="I10348">
        <f>Sales[[#This Row],[Total Inventory]]*Sales[[#This Row],[Sale_Price]]</f>
        <v>3812.85</v>
      </c>
    </row>
    <row r="10349" spans="1:9" x14ac:dyDescent="0.25">
      <c r="A10349">
        <v>44580</v>
      </c>
      <c r="B10349" t="str">
        <f>INDEX( Table3[],MATCH(Sales[[#This Row],[Category]],Table3[Category],0),1)</f>
        <v>WINE</v>
      </c>
      <c r="C10349" t="s">
        <v>61</v>
      </c>
      <c r="D10349" t="s">
        <v>9666</v>
      </c>
      <c r="E10349" t="s">
        <v>10</v>
      </c>
      <c r="F10349">
        <v>0</v>
      </c>
      <c r="G10349" s="1">
        <v>8.99</v>
      </c>
      <c r="H1034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349">
        <f>Sales[[#This Row],[Total Inventory]]*Sales[[#This Row],[Sale_Price]]</f>
        <v>0</v>
      </c>
    </row>
    <row r="10350" spans="1:9" x14ac:dyDescent="0.25">
      <c r="A10350">
        <v>155837</v>
      </c>
      <c r="B10350" t="str">
        <f>INDEX( Table3[],MATCH(Sales[[#This Row],[Category]],Table3[Category],0),1)</f>
        <v>LIQUOR</v>
      </c>
      <c r="C10350" t="s">
        <v>35</v>
      </c>
      <c r="D10350" t="s">
        <v>494</v>
      </c>
      <c r="E10350" t="s">
        <v>10</v>
      </c>
      <c r="F10350">
        <v>41</v>
      </c>
      <c r="G10350" s="1">
        <v>14.99</v>
      </c>
      <c r="H10350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0350">
        <f>Sales[[#This Row],[Total Inventory]]*Sales[[#This Row],[Sale_Price]]</f>
        <v>614.59</v>
      </c>
    </row>
    <row r="10351" spans="1:9" x14ac:dyDescent="0.25">
      <c r="A10351">
        <v>70417</v>
      </c>
      <c r="B10351" t="str">
        <f>INDEX( Table3[],MATCH(Sales[[#This Row],[Category]],Table3[Category],0),1)</f>
        <v>LIQUOR</v>
      </c>
      <c r="C10351" t="s">
        <v>245</v>
      </c>
      <c r="D10351" t="s">
        <v>6799</v>
      </c>
      <c r="E10351" t="s">
        <v>449</v>
      </c>
      <c r="F10351">
        <v>5950</v>
      </c>
      <c r="G10351" s="1">
        <v>1.19</v>
      </c>
      <c r="H10351">
        <f>IF(INDEX(Sale_Promotions[[Code]:[Sale Price]],MATCH(Sales[[#This Row],[Code]],Sale_Promotions[Code],0),2)=0,Sales[[#This Row],[Price]],INDEX(Sale_Promotions[[Code]:[Sale Price]],MATCH(Sales[[#This Row],[Code]],Sale_Promotions[Code],0),2))</f>
        <v>1.19</v>
      </c>
      <c r="I10351">
        <f>Sales[[#This Row],[Total Inventory]]*Sales[[#This Row],[Sale_Price]]</f>
        <v>7080.5</v>
      </c>
    </row>
    <row r="10352" spans="1:9" x14ac:dyDescent="0.25">
      <c r="A10352">
        <v>22179</v>
      </c>
      <c r="B10352" t="str">
        <f>INDEX( Table3[],MATCH(Sales[[#This Row],[Category]],Table3[Category],0),1)</f>
        <v>WINE</v>
      </c>
      <c r="C10352" t="s">
        <v>28</v>
      </c>
      <c r="D10352" t="s">
        <v>4370</v>
      </c>
      <c r="E10352" t="s">
        <v>48</v>
      </c>
      <c r="F10352">
        <v>31</v>
      </c>
      <c r="G10352" s="1">
        <v>12.99</v>
      </c>
      <c r="H10352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0352">
        <f>Sales[[#This Row],[Total Inventory]]*Sales[[#This Row],[Sale_Price]]</f>
        <v>309.69</v>
      </c>
    </row>
    <row r="10353" spans="1:9" x14ac:dyDescent="0.25">
      <c r="A10353">
        <v>337147</v>
      </c>
      <c r="B10353" t="str">
        <f>INDEX( Table3[],MATCH(Sales[[#This Row],[Category]],Table3[Category],0),1)</f>
        <v>WINE</v>
      </c>
      <c r="C10353" t="s">
        <v>61</v>
      </c>
      <c r="D10353" t="s">
        <v>9667</v>
      </c>
      <c r="E10353" t="s">
        <v>10</v>
      </c>
      <c r="F10353">
        <v>15</v>
      </c>
      <c r="G10353" s="1">
        <v>12.99</v>
      </c>
      <c r="H10353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353">
        <f>Sales[[#This Row],[Total Inventory]]*Sales[[#This Row],[Sale_Price]]</f>
        <v>194.85</v>
      </c>
    </row>
    <row r="10354" spans="1:9" x14ac:dyDescent="0.25">
      <c r="A10354">
        <v>87246</v>
      </c>
      <c r="B10354" t="str">
        <f>INDEX( Table3[],MATCH(Sales[[#This Row],[Category]],Table3[Category],0),1)</f>
        <v>WINE</v>
      </c>
      <c r="C10354" t="s">
        <v>43</v>
      </c>
      <c r="D10354" t="s">
        <v>9668</v>
      </c>
      <c r="E10354" t="s">
        <v>10</v>
      </c>
      <c r="F10354">
        <v>306</v>
      </c>
      <c r="G10354" s="1">
        <v>14.99</v>
      </c>
      <c r="H10354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0354">
        <f>Sales[[#This Row],[Total Inventory]]*Sales[[#This Row],[Sale_Price]]</f>
        <v>4586.9400000000005</v>
      </c>
    </row>
    <row r="10355" spans="1:9" x14ac:dyDescent="0.25">
      <c r="A10355">
        <v>81772</v>
      </c>
      <c r="B10355" t="str">
        <f>INDEX( Table3[],MATCH(Sales[[#This Row],[Category]],Table3[Category],0),1)</f>
        <v>WINE</v>
      </c>
      <c r="C10355" t="s">
        <v>28</v>
      </c>
      <c r="D10355" t="s">
        <v>9669</v>
      </c>
      <c r="E10355" t="s">
        <v>244</v>
      </c>
      <c r="F10355">
        <v>886</v>
      </c>
      <c r="G10355" s="1">
        <v>1.79</v>
      </c>
      <c r="H10355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10355">
        <f>Sales[[#This Row],[Total Inventory]]*Sales[[#This Row],[Sale_Price]]</f>
        <v>1585.94</v>
      </c>
    </row>
    <row r="10356" spans="1:9" x14ac:dyDescent="0.25">
      <c r="A10356">
        <v>74748</v>
      </c>
      <c r="B10356" t="str">
        <f>INDEX( Table3[],MATCH(Sales[[#This Row],[Category]],Table3[Category],0),1)</f>
        <v>WINE</v>
      </c>
      <c r="C10356" t="s">
        <v>163</v>
      </c>
      <c r="D10356" t="s">
        <v>9670</v>
      </c>
      <c r="E10356" t="s">
        <v>10</v>
      </c>
      <c r="F10356">
        <v>219</v>
      </c>
      <c r="G10356" s="1">
        <v>8.99</v>
      </c>
      <c r="H10356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10356">
        <f>Sales[[#This Row],[Total Inventory]]*Sales[[#This Row],[Sale_Price]]</f>
        <v>1793.61</v>
      </c>
    </row>
    <row r="10357" spans="1:9" x14ac:dyDescent="0.25">
      <c r="A10357">
        <v>334658</v>
      </c>
      <c r="B10357" t="str">
        <f>INDEX( Table3[],MATCH(Sales[[#This Row],[Category]],Table3[Category],0),1)</f>
        <v>WINE</v>
      </c>
      <c r="C10357" t="s">
        <v>21</v>
      </c>
      <c r="D10357" t="s">
        <v>9671</v>
      </c>
      <c r="E10357" t="s">
        <v>10</v>
      </c>
      <c r="F10357">
        <v>0</v>
      </c>
      <c r="G10357" s="1">
        <v>19.989999999999998</v>
      </c>
      <c r="H10357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0357">
        <f>Sales[[#This Row],[Total Inventory]]*Sales[[#This Row],[Sale_Price]]</f>
        <v>0</v>
      </c>
    </row>
    <row r="10358" spans="1:9" x14ac:dyDescent="0.25">
      <c r="A10358">
        <v>80428</v>
      </c>
      <c r="B10358" t="str">
        <f>INDEX( Table3[],MATCH(Sales[[#This Row],[Category]],Table3[Category],0),1)</f>
        <v>LIQUOR</v>
      </c>
      <c r="C10358" t="s">
        <v>46</v>
      </c>
      <c r="D10358" t="s">
        <v>9672</v>
      </c>
      <c r="E10358" t="s">
        <v>10</v>
      </c>
      <c r="F10358">
        <v>30</v>
      </c>
      <c r="G10358" s="1">
        <v>14.99</v>
      </c>
      <c r="H10358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0358">
        <f>Sales[[#This Row],[Total Inventory]]*Sales[[#This Row],[Sale_Price]]</f>
        <v>449.7</v>
      </c>
    </row>
    <row r="10359" spans="1:9" x14ac:dyDescent="0.25">
      <c r="A10359">
        <v>83473</v>
      </c>
      <c r="B10359" t="str">
        <f>INDEX( Table3[],MATCH(Sales[[#This Row],[Category]],Table3[Category],0),1)</f>
        <v>WINE</v>
      </c>
      <c r="C10359" t="s">
        <v>28</v>
      </c>
      <c r="D10359" t="s">
        <v>9673</v>
      </c>
      <c r="E10359" t="s">
        <v>69</v>
      </c>
      <c r="F10359">
        <v>50</v>
      </c>
      <c r="G10359" s="1">
        <v>37.99</v>
      </c>
      <c r="H10359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10359">
        <f>Sales[[#This Row],[Total Inventory]]*Sales[[#This Row],[Sale_Price]]</f>
        <v>1899.5</v>
      </c>
    </row>
    <row r="10360" spans="1:9" x14ac:dyDescent="0.25">
      <c r="A10360">
        <v>308432</v>
      </c>
      <c r="B10360" t="str">
        <f>INDEX( Table3[],MATCH(Sales[[#This Row],[Category]],Table3[Category],0),1)</f>
        <v>WINE</v>
      </c>
      <c r="C10360" t="s">
        <v>163</v>
      </c>
      <c r="D10360" t="s">
        <v>9674</v>
      </c>
      <c r="E10360" t="s">
        <v>10</v>
      </c>
      <c r="F10360">
        <v>0</v>
      </c>
      <c r="G10360" s="1">
        <v>15.99</v>
      </c>
      <c r="H10360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0360">
        <f>Sales[[#This Row],[Total Inventory]]*Sales[[#This Row],[Sale_Price]]</f>
        <v>0</v>
      </c>
    </row>
    <row r="10361" spans="1:9" x14ac:dyDescent="0.25">
      <c r="A10361">
        <v>391069</v>
      </c>
      <c r="B10361" t="str">
        <f>INDEX( Table3[],MATCH(Sales[[#This Row],[Category]],Table3[Category],0),1)</f>
        <v>WINE</v>
      </c>
      <c r="C10361" t="s">
        <v>61</v>
      </c>
      <c r="D10361" t="s">
        <v>9675</v>
      </c>
      <c r="E10361" t="s">
        <v>23</v>
      </c>
      <c r="F10361">
        <v>23</v>
      </c>
      <c r="G10361" s="1">
        <v>8.99</v>
      </c>
      <c r="H10361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361">
        <f>Sales[[#This Row],[Total Inventory]]*Sales[[#This Row],[Sale_Price]]</f>
        <v>206.77</v>
      </c>
    </row>
    <row r="10362" spans="1:9" x14ac:dyDescent="0.25">
      <c r="A10362">
        <v>70987</v>
      </c>
      <c r="B10362" t="str">
        <f>INDEX( Table3[],MATCH(Sales[[#This Row],[Category]],Table3[Category],0),1)</f>
        <v>LIQUOR</v>
      </c>
      <c r="C10362" t="s">
        <v>14</v>
      </c>
      <c r="D10362" t="s">
        <v>9676</v>
      </c>
      <c r="E10362" t="s">
        <v>10</v>
      </c>
      <c r="F10362">
        <v>0</v>
      </c>
      <c r="G10362" s="1">
        <v>171.99</v>
      </c>
      <c r="H10362">
        <f>IF(INDEX(Sale_Promotions[[Code]:[Sale Price]],MATCH(Sales[[#This Row],[Code]],Sale_Promotions[Code],0),2)=0,Sales[[#This Row],[Price]],INDEX(Sale_Promotions[[Code]:[Sale Price]],MATCH(Sales[[#This Row],[Code]],Sale_Promotions[Code],0),2))</f>
        <v>171.99</v>
      </c>
      <c r="I10362">
        <f>Sales[[#This Row],[Total Inventory]]*Sales[[#This Row],[Sale_Price]]</f>
        <v>0</v>
      </c>
    </row>
    <row r="10363" spans="1:9" x14ac:dyDescent="0.25">
      <c r="A10363">
        <v>73297</v>
      </c>
      <c r="B10363" t="str">
        <f>INDEX( Table3[],MATCH(Sales[[#This Row],[Category]],Table3[Category],0),1)</f>
        <v>LIQUOR</v>
      </c>
      <c r="C10363" t="s">
        <v>26</v>
      </c>
      <c r="D10363" t="s">
        <v>9677</v>
      </c>
      <c r="E10363" t="s">
        <v>10</v>
      </c>
      <c r="F10363">
        <v>99</v>
      </c>
      <c r="G10363" s="1">
        <v>27.99</v>
      </c>
      <c r="H10363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0363">
        <f>Sales[[#This Row],[Total Inventory]]*Sales[[#This Row],[Sale_Price]]</f>
        <v>2771.0099999999998</v>
      </c>
    </row>
    <row r="10364" spans="1:9" x14ac:dyDescent="0.25">
      <c r="A10364">
        <v>45135</v>
      </c>
      <c r="B10364" t="str">
        <f>INDEX( Table3[],MATCH(Sales[[#This Row],[Category]],Table3[Category],0),1)</f>
        <v>LIQUOR</v>
      </c>
      <c r="C10364" t="s">
        <v>26</v>
      </c>
      <c r="D10364" t="s">
        <v>8345</v>
      </c>
      <c r="E10364" t="s">
        <v>133</v>
      </c>
      <c r="F10364">
        <v>67</v>
      </c>
      <c r="G10364" s="1">
        <v>42.99</v>
      </c>
      <c r="H10364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10364">
        <f>Sales[[#This Row],[Total Inventory]]*Sales[[#This Row],[Sale_Price]]</f>
        <v>2880.33</v>
      </c>
    </row>
    <row r="10365" spans="1:9" x14ac:dyDescent="0.25">
      <c r="A10365">
        <v>47226</v>
      </c>
      <c r="B10365" t="str">
        <f>INDEX( Table3[],MATCH(Sales[[#This Row],[Category]],Table3[Category],0),1)</f>
        <v>WINE</v>
      </c>
      <c r="C10365" t="s">
        <v>61</v>
      </c>
      <c r="D10365" t="s">
        <v>9678</v>
      </c>
      <c r="E10365" t="s">
        <v>10</v>
      </c>
      <c r="F10365">
        <v>42</v>
      </c>
      <c r="G10365" s="1">
        <v>7.69</v>
      </c>
      <c r="H10365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0365">
        <f>Sales[[#This Row],[Total Inventory]]*Sales[[#This Row],[Sale_Price]]</f>
        <v>322.98</v>
      </c>
    </row>
    <row r="10366" spans="1:9" x14ac:dyDescent="0.25">
      <c r="A10366">
        <v>314450</v>
      </c>
      <c r="B10366" t="str">
        <f>INDEX( Table3[],MATCH(Sales[[#This Row],[Category]],Table3[Category],0),1)</f>
        <v>OTHER</v>
      </c>
      <c r="C10366" t="s">
        <v>75</v>
      </c>
      <c r="D10366" t="s">
        <v>9679</v>
      </c>
      <c r="E10366" t="s">
        <v>10</v>
      </c>
      <c r="F10366">
        <v>4</v>
      </c>
      <c r="G10366" s="1">
        <v>21.99</v>
      </c>
      <c r="H10366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0366">
        <f>Sales[[#This Row],[Total Inventory]]*Sales[[#This Row],[Sale_Price]]</f>
        <v>87.96</v>
      </c>
    </row>
    <row r="10367" spans="1:9" x14ac:dyDescent="0.25">
      <c r="A10367">
        <v>231871</v>
      </c>
      <c r="B10367" t="str">
        <f>INDEX( Table3[],MATCH(Sales[[#This Row],[Category]],Table3[Category],0),1)</f>
        <v>WINE</v>
      </c>
      <c r="C10367" t="s">
        <v>39</v>
      </c>
      <c r="D10367" t="s">
        <v>9680</v>
      </c>
      <c r="E10367" t="s">
        <v>10</v>
      </c>
      <c r="F10367">
        <v>7</v>
      </c>
      <c r="G10367" s="1">
        <v>16.489999999999998</v>
      </c>
      <c r="H10367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0367">
        <f>Sales[[#This Row],[Total Inventory]]*Sales[[#This Row],[Sale_Price]]</f>
        <v>115.42999999999999</v>
      </c>
    </row>
    <row r="10368" spans="1:9" x14ac:dyDescent="0.25">
      <c r="A10368">
        <v>323409</v>
      </c>
      <c r="B10368" t="str">
        <f>INDEX( Table3[],MATCH(Sales[[#This Row],[Category]],Table3[Category],0),1)</f>
        <v>WINE</v>
      </c>
      <c r="C10368" t="s">
        <v>41</v>
      </c>
      <c r="D10368" t="s">
        <v>9681</v>
      </c>
      <c r="E10368" t="s">
        <v>10</v>
      </c>
      <c r="F10368">
        <v>0</v>
      </c>
      <c r="G10368" s="1">
        <v>7.49</v>
      </c>
      <c r="H10368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0368">
        <f>Sales[[#This Row],[Total Inventory]]*Sales[[#This Row],[Sale_Price]]</f>
        <v>0</v>
      </c>
    </row>
    <row r="10369" spans="1:9" x14ac:dyDescent="0.25">
      <c r="A10369">
        <v>88371</v>
      </c>
      <c r="B10369" t="str">
        <f>INDEX( Table3[],MATCH(Sales[[#This Row],[Category]],Table3[Category],0),1)</f>
        <v>BEER</v>
      </c>
      <c r="C10369" t="s">
        <v>11</v>
      </c>
      <c r="D10369" t="s">
        <v>9682</v>
      </c>
      <c r="E10369" t="s">
        <v>25</v>
      </c>
      <c r="F10369">
        <v>66</v>
      </c>
      <c r="G10369" s="1">
        <v>1.94</v>
      </c>
      <c r="H10369">
        <f>IF(INDEX(Sale_Promotions[[Code]:[Sale Price]],MATCH(Sales[[#This Row],[Code]],Sale_Promotions[Code],0),2)=0,Sales[[#This Row],[Price]],INDEX(Sale_Promotions[[Code]:[Sale Price]],MATCH(Sales[[#This Row],[Code]],Sale_Promotions[Code],0),2))</f>
        <v>1.94</v>
      </c>
      <c r="I10369">
        <f>Sales[[#This Row],[Total Inventory]]*Sales[[#This Row],[Sale_Price]]</f>
        <v>128.04</v>
      </c>
    </row>
    <row r="10370" spans="1:9" x14ac:dyDescent="0.25">
      <c r="A10370">
        <v>428604</v>
      </c>
      <c r="B10370" t="str">
        <f>INDEX( Table3[],MATCH(Sales[[#This Row],[Category]],Table3[Category],0),1)</f>
        <v>WINE</v>
      </c>
      <c r="C10370" t="s">
        <v>85</v>
      </c>
      <c r="D10370" t="s">
        <v>9622</v>
      </c>
      <c r="E10370" t="s">
        <v>10</v>
      </c>
      <c r="F10370">
        <v>0</v>
      </c>
      <c r="G10370" s="1">
        <v>9.7899999999999991</v>
      </c>
      <c r="H10370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0370">
        <f>Sales[[#This Row],[Total Inventory]]*Sales[[#This Row],[Sale_Price]]</f>
        <v>0</v>
      </c>
    </row>
    <row r="10371" spans="1:9" x14ac:dyDescent="0.25">
      <c r="A10371">
        <v>36552</v>
      </c>
      <c r="B10371" t="str">
        <f>INDEX( Table3[],MATCH(Sales[[#This Row],[Category]],Table3[Category],0),1)</f>
        <v>LIQUOR</v>
      </c>
      <c r="C10371" t="s">
        <v>57</v>
      </c>
      <c r="D10371" t="s">
        <v>9683</v>
      </c>
      <c r="E10371" t="s">
        <v>10</v>
      </c>
      <c r="F10371">
        <v>128</v>
      </c>
      <c r="G10371" s="1">
        <v>23.99</v>
      </c>
      <c r="H10371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0371">
        <f>Sales[[#This Row],[Total Inventory]]*Sales[[#This Row],[Sale_Price]]</f>
        <v>3070.72</v>
      </c>
    </row>
    <row r="10372" spans="1:9" x14ac:dyDescent="0.25">
      <c r="A10372">
        <v>73447</v>
      </c>
      <c r="B10372" t="str">
        <f>INDEX( Table3[],MATCH(Sales[[#This Row],[Category]],Table3[Category],0),1)</f>
        <v>LIQUOR</v>
      </c>
      <c r="C10372" t="s">
        <v>37</v>
      </c>
      <c r="D10372" t="s">
        <v>9684</v>
      </c>
      <c r="E10372" t="s">
        <v>16</v>
      </c>
      <c r="F10372">
        <v>114</v>
      </c>
      <c r="G10372" s="1">
        <v>14.99</v>
      </c>
      <c r="H10372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0372">
        <f>Sales[[#This Row],[Total Inventory]]*Sales[[#This Row],[Sale_Price]]</f>
        <v>1560.6599999999999</v>
      </c>
    </row>
    <row r="10373" spans="1:9" x14ac:dyDescent="0.25">
      <c r="A10373">
        <v>40831</v>
      </c>
      <c r="B10373" t="str">
        <f>INDEX( Table3[],MATCH(Sales[[#This Row],[Category]],Table3[Category],0),1)</f>
        <v>WINE</v>
      </c>
      <c r="C10373" t="s">
        <v>148</v>
      </c>
      <c r="D10373" t="s">
        <v>9685</v>
      </c>
      <c r="E10373" t="s">
        <v>10</v>
      </c>
      <c r="F10373">
        <v>21</v>
      </c>
      <c r="G10373" s="1">
        <v>11.99</v>
      </c>
      <c r="H1037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373">
        <f>Sales[[#This Row],[Total Inventory]]*Sales[[#This Row],[Sale_Price]]</f>
        <v>251.79</v>
      </c>
    </row>
    <row r="10374" spans="1:9" x14ac:dyDescent="0.25">
      <c r="A10374">
        <v>77690</v>
      </c>
      <c r="B10374" t="str">
        <f>INDEX( Table3[],MATCH(Sales[[#This Row],[Category]],Table3[Category],0),1)</f>
        <v>WINE</v>
      </c>
      <c r="C10374" t="s">
        <v>163</v>
      </c>
      <c r="D10374" t="s">
        <v>9686</v>
      </c>
      <c r="E10374" t="s">
        <v>23</v>
      </c>
      <c r="F10374">
        <v>272</v>
      </c>
      <c r="G10374" s="1">
        <v>8.19</v>
      </c>
      <c r="H10374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10374">
        <f>Sales[[#This Row],[Total Inventory]]*Sales[[#This Row],[Sale_Price]]</f>
        <v>2227.6799999999998</v>
      </c>
    </row>
    <row r="10375" spans="1:9" x14ac:dyDescent="0.25">
      <c r="A10375">
        <v>47023</v>
      </c>
      <c r="B10375" t="str">
        <f>INDEX( Table3[],MATCH(Sales[[#This Row],[Category]],Table3[Category],0),1)</f>
        <v>LIQUOR</v>
      </c>
      <c r="C10375" t="s">
        <v>26</v>
      </c>
      <c r="D10375" t="s">
        <v>6779</v>
      </c>
      <c r="E10375" t="s">
        <v>133</v>
      </c>
      <c r="F10375">
        <v>191</v>
      </c>
      <c r="G10375" s="1">
        <v>20.99</v>
      </c>
      <c r="H10375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0375">
        <f>Sales[[#This Row],[Total Inventory]]*Sales[[#This Row],[Sale_Price]]</f>
        <v>4009.0899999999997</v>
      </c>
    </row>
    <row r="10376" spans="1:9" x14ac:dyDescent="0.25">
      <c r="A10376">
        <v>34215</v>
      </c>
      <c r="B10376" t="str">
        <f>INDEX( Table3[],MATCH(Sales[[#This Row],[Category]],Table3[Category],0),1)</f>
        <v>WINE</v>
      </c>
      <c r="C10376" t="s">
        <v>163</v>
      </c>
      <c r="D10376" t="s">
        <v>9687</v>
      </c>
      <c r="E10376" t="s">
        <v>10</v>
      </c>
      <c r="F10376">
        <v>86</v>
      </c>
      <c r="G10376" s="1">
        <v>18.489999999999998</v>
      </c>
      <c r="H10376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0376">
        <f>Sales[[#This Row],[Total Inventory]]*Sales[[#This Row],[Sale_Price]]</f>
        <v>1590.1399999999999</v>
      </c>
    </row>
    <row r="10377" spans="1:9" x14ac:dyDescent="0.25">
      <c r="A10377">
        <v>70449</v>
      </c>
      <c r="B10377" t="str">
        <f>INDEX( Table3[],MATCH(Sales[[#This Row],[Category]],Table3[Category],0),1)</f>
        <v>LIQUOR</v>
      </c>
      <c r="C10377" t="s">
        <v>35</v>
      </c>
      <c r="D10377" t="s">
        <v>9688</v>
      </c>
      <c r="E10377" t="s">
        <v>10</v>
      </c>
      <c r="F10377">
        <v>38</v>
      </c>
      <c r="G10377" s="1">
        <v>26.99</v>
      </c>
      <c r="H10377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0377">
        <f>Sales[[#This Row],[Total Inventory]]*Sales[[#This Row],[Sale_Price]]</f>
        <v>1025.6199999999999</v>
      </c>
    </row>
    <row r="10378" spans="1:9" x14ac:dyDescent="0.25">
      <c r="A10378">
        <v>68012</v>
      </c>
      <c r="B10378" t="str">
        <f>INDEX( Table3[],MATCH(Sales[[#This Row],[Category]],Table3[Category],0),1)</f>
        <v>WINE</v>
      </c>
      <c r="C10378" t="s">
        <v>64</v>
      </c>
      <c r="D10378" t="s">
        <v>9689</v>
      </c>
      <c r="E10378" t="s">
        <v>10</v>
      </c>
      <c r="F10378">
        <v>129</v>
      </c>
      <c r="G10378" s="1">
        <v>23.99</v>
      </c>
      <c r="H10378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0378">
        <f>Sales[[#This Row],[Total Inventory]]*Sales[[#This Row],[Sale_Price]]</f>
        <v>3094.7099999999996</v>
      </c>
    </row>
    <row r="10379" spans="1:9" x14ac:dyDescent="0.25">
      <c r="A10379">
        <v>40368</v>
      </c>
      <c r="B10379" t="str">
        <f>INDEX( Table3[],MATCH(Sales[[#This Row],[Category]],Table3[Category],0),1)</f>
        <v>LIQUOR</v>
      </c>
      <c r="C10379" t="s">
        <v>14</v>
      </c>
      <c r="D10379" t="s">
        <v>9690</v>
      </c>
      <c r="E10379" t="s">
        <v>10</v>
      </c>
      <c r="F10379">
        <v>571</v>
      </c>
      <c r="G10379" s="1">
        <v>70.989999999999995</v>
      </c>
      <c r="H10379">
        <f>IF(INDEX(Sale_Promotions[[Code]:[Sale Price]],MATCH(Sales[[#This Row],[Code]],Sale_Promotions[Code],0),2)=0,Sales[[#This Row],[Price]],INDEX(Sale_Promotions[[Code]:[Sale Price]],MATCH(Sales[[#This Row],[Code]],Sale_Promotions[Code],0),2))</f>
        <v>70.989999999999995</v>
      </c>
      <c r="I10379">
        <f>Sales[[#This Row],[Total Inventory]]*Sales[[#This Row],[Sale_Price]]</f>
        <v>40535.289999999994</v>
      </c>
    </row>
    <row r="10380" spans="1:9" x14ac:dyDescent="0.25">
      <c r="A10380">
        <v>312183</v>
      </c>
      <c r="B10380" t="str">
        <f>INDEX( Table3[],MATCH(Sales[[#This Row],[Category]],Table3[Category],0),1)</f>
        <v>WINE</v>
      </c>
      <c r="C10380" t="s">
        <v>39</v>
      </c>
      <c r="D10380" t="s">
        <v>9691</v>
      </c>
      <c r="E10380" t="s">
        <v>10</v>
      </c>
      <c r="F10380">
        <v>0</v>
      </c>
      <c r="G10380" s="1">
        <v>10.49</v>
      </c>
      <c r="H10380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0380">
        <f>Sales[[#This Row],[Total Inventory]]*Sales[[#This Row],[Sale_Price]]</f>
        <v>0</v>
      </c>
    </row>
    <row r="10381" spans="1:9" x14ac:dyDescent="0.25">
      <c r="A10381">
        <v>307323</v>
      </c>
      <c r="B10381" t="str">
        <f>INDEX( Table3[],MATCH(Sales[[#This Row],[Category]],Table3[Category],0),1)</f>
        <v>WINE</v>
      </c>
      <c r="C10381" t="s">
        <v>28</v>
      </c>
      <c r="D10381" t="s">
        <v>9692</v>
      </c>
      <c r="E10381" t="s">
        <v>10</v>
      </c>
      <c r="F10381">
        <v>140</v>
      </c>
      <c r="G10381" s="1">
        <v>9.7899999999999991</v>
      </c>
      <c r="H10381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0381">
        <f>Sales[[#This Row],[Total Inventory]]*Sales[[#This Row],[Sale_Price]]</f>
        <v>1370.6</v>
      </c>
    </row>
    <row r="10382" spans="1:9" x14ac:dyDescent="0.25">
      <c r="A10382">
        <v>318589</v>
      </c>
      <c r="B10382" t="str">
        <f>INDEX( Table3[],MATCH(Sales[[#This Row],[Category]],Table3[Category],0),1)</f>
        <v>WINE</v>
      </c>
      <c r="C10382" t="s">
        <v>43</v>
      </c>
      <c r="D10382" t="s">
        <v>9693</v>
      </c>
      <c r="E10382" t="s">
        <v>10</v>
      </c>
      <c r="F10382">
        <v>0</v>
      </c>
      <c r="G10382" s="1">
        <v>11.49</v>
      </c>
      <c r="H10382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0382">
        <f>Sales[[#This Row],[Total Inventory]]*Sales[[#This Row],[Sale_Price]]</f>
        <v>0</v>
      </c>
    </row>
    <row r="10383" spans="1:9" x14ac:dyDescent="0.25">
      <c r="A10383">
        <v>296874</v>
      </c>
      <c r="B10383" t="str">
        <f>INDEX( Table3[],MATCH(Sales[[#This Row],[Category]],Table3[Category],0),1)</f>
        <v>WINE</v>
      </c>
      <c r="C10383" t="s">
        <v>61</v>
      </c>
      <c r="D10383" t="s">
        <v>9694</v>
      </c>
      <c r="E10383" t="s">
        <v>10</v>
      </c>
      <c r="F10383">
        <v>23</v>
      </c>
      <c r="G10383" s="1">
        <v>18.989999999999998</v>
      </c>
      <c r="H10383">
        <f>IF(INDEX(Sale_Promotions[[Code]:[Sale Price]],MATCH(Sales[[#This Row],[Code]],Sale_Promotions[Code],0),2)=0,Sales[[#This Row],[Price]],INDEX(Sale_Promotions[[Code]:[Sale Price]],MATCH(Sales[[#This Row],[Code]],Sale_Promotions[Code],0),2))</f>
        <v>17.79</v>
      </c>
      <c r="I10383">
        <f>Sales[[#This Row],[Total Inventory]]*Sales[[#This Row],[Sale_Price]]</f>
        <v>409.16999999999996</v>
      </c>
    </row>
    <row r="10384" spans="1:9" x14ac:dyDescent="0.25">
      <c r="A10384">
        <v>66451</v>
      </c>
      <c r="B10384" t="str">
        <f>INDEX( Table3[],MATCH(Sales[[#This Row],[Category]],Table3[Category],0),1)</f>
        <v>WINE</v>
      </c>
      <c r="C10384" t="s">
        <v>41</v>
      </c>
      <c r="D10384" t="s">
        <v>8126</v>
      </c>
      <c r="E10384" t="s">
        <v>23</v>
      </c>
      <c r="F10384">
        <v>120</v>
      </c>
      <c r="G10384" s="1">
        <v>21.99</v>
      </c>
      <c r="H10384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0384">
        <f>Sales[[#This Row],[Total Inventory]]*Sales[[#This Row],[Sale_Price]]</f>
        <v>2638.7999999999997</v>
      </c>
    </row>
    <row r="10385" spans="1:9" x14ac:dyDescent="0.25">
      <c r="A10385">
        <v>308684</v>
      </c>
      <c r="B10385" t="str">
        <f>INDEX( Table3[],MATCH(Sales[[#This Row],[Category]],Table3[Category],0),1)</f>
        <v>WINE</v>
      </c>
      <c r="C10385" t="s">
        <v>85</v>
      </c>
      <c r="D10385" t="s">
        <v>9695</v>
      </c>
      <c r="E10385" t="s">
        <v>10</v>
      </c>
      <c r="F10385">
        <v>76</v>
      </c>
      <c r="G10385" s="1">
        <v>21.99</v>
      </c>
      <c r="H1038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0385">
        <f>Sales[[#This Row],[Total Inventory]]*Sales[[#This Row],[Sale_Price]]</f>
        <v>1671.2399999999998</v>
      </c>
    </row>
    <row r="10386" spans="1:9" x14ac:dyDescent="0.25">
      <c r="A10386">
        <v>72214</v>
      </c>
      <c r="B10386" t="str">
        <f>INDEX( Table3[],MATCH(Sales[[#This Row],[Category]],Table3[Category],0),1)</f>
        <v>WINE</v>
      </c>
      <c r="C10386" t="s">
        <v>163</v>
      </c>
      <c r="D10386" t="s">
        <v>9552</v>
      </c>
      <c r="E10386" t="s">
        <v>10</v>
      </c>
      <c r="F10386">
        <v>220</v>
      </c>
      <c r="G10386" s="1">
        <v>8.99</v>
      </c>
      <c r="H10386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10386">
        <f>Sales[[#This Row],[Total Inventory]]*Sales[[#This Row],[Sale_Price]]</f>
        <v>1801.8</v>
      </c>
    </row>
    <row r="10387" spans="1:9" x14ac:dyDescent="0.25">
      <c r="A10387">
        <v>84134</v>
      </c>
      <c r="B10387" t="str">
        <f>INDEX( Table3[],MATCH(Sales[[#This Row],[Category]],Table3[Category],0),1)</f>
        <v>WINE</v>
      </c>
      <c r="C10387" t="s">
        <v>61</v>
      </c>
      <c r="D10387" t="s">
        <v>7215</v>
      </c>
      <c r="E10387" t="s">
        <v>23</v>
      </c>
      <c r="F10387">
        <v>202</v>
      </c>
      <c r="G10387" s="1">
        <v>13.49</v>
      </c>
      <c r="H10387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0387">
        <f>Sales[[#This Row],[Total Inventory]]*Sales[[#This Row],[Sale_Price]]</f>
        <v>2563.38</v>
      </c>
    </row>
    <row r="10388" spans="1:9" x14ac:dyDescent="0.25">
      <c r="A10388">
        <v>82251</v>
      </c>
      <c r="B10388" t="str">
        <f>INDEX( Table3[],MATCH(Sales[[#This Row],[Category]],Table3[Category],0),1)</f>
        <v>WINE</v>
      </c>
      <c r="C10388" t="s">
        <v>189</v>
      </c>
      <c r="D10388" t="s">
        <v>9696</v>
      </c>
      <c r="E10388" t="s">
        <v>10</v>
      </c>
      <c r="F10388">
        <v>58</v>
      </c>
      <c r="G10388" s="1">
        <v>14.99</v>
      </c>
      <c r="H10388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0388">
        <f>Sales[[#This Row],[Total Inventory]]*Sales[[#This Row],[Sale_Price]]</f>
        <v>869.42</v>
      </c>
    </row>
    <row r="10389" spans="1:9" x14ac:dyDescent="0.25">
      <c r="A10389">
        <v>82805</v>
      </c>
      <c r="B10389" t="str">
        <f>INDEX( Table3[],MATCH(Sales[[#This Row],[Category]],Table3[Category],0),1)</f>
        <v>WINE</v>
      </c>
      <c r="C10389" t="s">
        <v>28</v>
      </c>
      <c r="D10389" t="s">
        <v>9697</v>
      </c>
      <c r="E10389" t="s">
        <v>10</v>
      </c>
      <c r="F10389">
        <v>22</v>
      </c>
      <c r="G10389" s="1">
        <v>18.489999999999998</v>
      </c>
      <c r="H10389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0389">
        <f>Sales[[#This Row],[Total Inventory]]*Sales[[#This Row],[Sale_Price]]</f>
        <v>406.78</v>
      </c>
    </row>
    <row r="10390" spans="1:9" x14ac:dyDescent="0.25">
      <c r="A10390">
        <v>336827</v>
      </c>
      <c r="B10390" t="str">
        <f>INDEX( Table3[],MATCH(Sales[[#This Row],[Category]],Table3[Category],0),1)</f>
        <v>WINE</v>
      </c>
      <c r="C10390" t="s">
        <v>100</v>
      </c>
      <c r="D10390" t="s">
        <v>9698</v>
      </c>
      <c r="E10390" t="s">
        <v>10</v>
      </c>
      <c r="F10390">
        <v>11</v>
      </c>
      <c r="G10390" s="1">
        <v>8.49</v>
      </c>
      <c r="H10390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0390">
        <f>Sales[[#This Row],[Total Inventory]]*Sales[[#This Row],[Sale_Price]]</f>
        <v>93.39</v>
      </c>
    </row>
    <row r="10391" spans="1:9" x14ac:dyDescent="0.25">
      <c r="A10391">
        <v>84594</v>
      </c>
      <c r="B10391" t="str">
        <f>INDEX( Table3[],MATCH(Sales[[#This Row],[Category]],Table3[Category],0),1)</f>
        <v>WINE</v>
      </c>
      <c r="C10391" t="s">
        <v>61</v>
      </c>
      <c r="D10391" t="s">
        <v>9699</v>
      </c>
      <c r="E10391" t="s">
        <v>332</v>
      </c>
      <c r="F10391">
        <v>339</v>
      </c>
      <c r="G10391" s="1">
        <v>23.99</v>
      </c>
      <c r="H10391">
        <f>IF(INDEX(Sale_Promotions[[Code]:[Sale Price]],MATCH(Sales[[#This Row],[Code]],Sale_Promotions[Code],0),2)=0,Sales[[#This Row],[Price]],INDEX(Sale_Promotions[[Code]:[Sale Price]],MATCH(Sales[[#This Row],[Code]],Sale_Promotions[Code],0),2))</f>
        <v>22.69</v>
      </c>
      <c r="I10391">
        <f>Sales[[#This Row],[Total Inventory]]*Sales[[#This Row],[Sale_Price]]</f>
        <v>7691.9100000000008</v>
      </c>
    </row>
    <row r="10392" spans="1:9" x14ac:dyDescent="0.25">
      <c r="A10392">
        <v>400750</v>
      </c>
      <c r="B10392" t="str">
        <f>INDEX( Table3[],MATCH(Sales[[#This Row],[Category]],Table3[Category],0),1)</f>
        <v>WINE</v>
      </c>
      <c r="C10392" t="s">
        <v>100</v>
      </c>
      <c r="D10392" t="s">
        <v>9700</v>
      </c>
      <c r="E10392" t="s">
        <v>10</v>
      </c>
      <c r="F10392">
        <v>134</v>
      </c>
      <c r="G10392" s="1">
        <v>12.49</v>
      </c>
      <c r="H10392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0392">
        <f>Sales[[#This Row],[Total Inventory]]*Sales[[#This Row],[Sale_Price]]</f>
        <v>1673.66</v>
      </c>
    </row>
    <row r="10393" spans="1:9" x14ac:dyDescent="0.25">
      <c r="A10393">
        <v>380466</v>
      </c>
      <c r="B10393" t="str">
        <f>INDEX( Table3[],MATCH(Sales[[#This Row],[Category]],Table3[Category],0),1)</f>
        <v>WINE</v>
      </c>
      <c r="C10393" t="s">
        <v>85</v>
      </c>
      <c r="D10393" t="s">
        <v>9701</v>
      </c>
      <c r="E10393" t="s">
        <v>10</v>
      </c>
      <c r="F10393">
        <v>0</v>
      </c>
      <c r="G10393" s="1">
        <v>33.99</v>
      </c>
      <c r="H10393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0393">
        <f>Sales[[#This Row],[Total Inventory]]*Sales[[#This Row],[Sale_Price]]</f>
        <v>0</v>
      </c>
    </row>
    <row r="10394" spans="1:9" x14ac:dyDescent="0.25">
      <c r="A10394">
        <v>336008</v>
      </c>
      <c r="B10394" t="str">
        <f>INDEX( Table3[],MATCH(Sales[[#This Row],[Category]],Table3[Category],0),1)</f>
        <v>WINE</v>
      </c>
      <c r="C10394" t="s">
        <v>31</v>
      </c>
      <c r="D10394" t="s">
        <v>9702</v>
      </c>
      <c r="E10394" t="s">
        <v>10</v>
      </c>
      <c r="F10394">
        <v>12</v>
      </c>
      <c r="G10394" s="1">
        <v>16.989999999999998</v>
      </c>
      <c r="H10394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0394">
        <f>Sales[[#This Row],[Total Inventory]]*Sales[[#This Row],[Sale_Price]]</f>
        <v>203.88</v>
      </c>
    </row>
    <row r="10395" spans="1:9" x14ac:dyDescent="0.25">
      <c r="A10395">
        <v>43732</v>
      </c>
      <c r="B10395" t="str">
        <f>INDEX( Table3[],MATCH(Sales[[#This Row],[Category]],Table3[Category],0),1)</f>
        <v>LIQUOR</v>
      </c>
      <c r="C10395" t="s">
        <v>175</v>
      </c>
      <c r="D10395" t="s">
        <v>9703</v>
      </c>
      <c r="E10395" t="s">
        <v>10</v>
      </c>
      <c r="F10395">
        <v>120</v>
      </c>
      <c r="G10395" s="1">
        <v>13.99</v>
      </c>
      <c r="H10395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0395">
        <f>Sales[[#This Row],[Total Inventory]]*Sales[[#This Row],[Sale_Price]]</f>
        <v>1678.8</v>
      </c>
    </row>
    <row r="10396" spans="1:9" x14ac:dyDescent="0.25">
      <c r="A10396">
        <v>84572</v>
      </c>
      <c r="B10396" t="str">
        <f>INDEX( Table3[],MATCH(Sales[[#This Row],[Category]],Table3[Category],0),1)</f>
        <v>WINE</v>
      </c>
      <c r="C10396" t="s">
        <v>43</v>
      </c>
      <c r="D10396" t="s">
        <v>9704</v>
      </c>
      <c r="E10396" t="s">
        <v>10</v>
      </c>
      <c r="F10396">
        <v>5</v>
      </c>
      <c r="G10396" s="1">
        <v>17.489999999999998</v>
      </c>
      <c r="H10396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0396">
        <f>Sales[[#This Row],[Total Inventory]]*Sales[[#This Row],[Sale_Price]]</f>
        <v>87.449999999999989</v>
      </c>
    </row>
    <row r="10397" spans="1:9" x14ac:dyDescent="0.25">
      <c r="A10397">
        <v>342094</v>
      </c>
      <c r="B10397" t="str">
        <f>INDEX( Table3[],MATCH(Sales[[#This Row],[Category]],Table3[Category],0),1)</f>
        <v>WINE</v>
      </c>
      <c r="C10397" t="s">
        <v>67</v>
      </c>
      <c r="D10397" t="s">
        <v>1737</v>
      </c>
      <c r="E10397" t="s">
        <v>9705</v>
      </c>
      <c r="F10397">
        <v>0</v>
      </c>
      <c r="G10397" s="1">
        <v>105.99</v>
      </c>
      <c r="H10397">
        <f>IF(INDEX(Sale_Promotions[[Code]:[Sale Price]],MATCH(Sales[[#This Row],[Code]],Sale_Promotions[Code],0),2)=0,Sales[[#This Row],[Price]],INDEX(Sale_Promotions[[Code]:[Sale Price]],MATCH(Sales[[#This Row],[Code]],Sale_Promotions[Code],0),2))</f>
        <v>105.99</v>
      </c>
      <c r="I10397">
        <f>Sales[[#This Row],[Total Inventory]]*Sales[[#This Row],[Sale_Price]]</f>
        <v>0</v>
      </c>
    </row>
    <row r="10398" spans="1:9" x14ac:dyDescent="0.25">
      <c r="A10398">
        <v>232332</v>
      </c>
      <c r="B10398" t="str">
        <f>INDEX( Table3[],MATCH(Sales[[#This Row],[Category]],Table3[Category],0),1)</f>
        <v>WINE</v>
      </c>
      <c r="C10398" t="s">
        <v>21</v>
      </c>
      <c r="D10398" t="s">
        <v>9706</v>
      </c>
      <c r="E10398" t="s">
        <v>10</v>
      </c>
      <c r="F10398">
        <v>9</v>
      </c>
      <c r="G10398" s="1">
        <v>11.49</v>
      </c>
      <c r="H10398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0398">
        <f>Sales[[#This Row],[Total Inventory]]*Sales[[#This Row],[Sale_Price]]</f>
        <v>103.41</v>
      </c>
    </row>
    <row r="10399" spans="1:9" x14ac:dyDescent="0.25">
      <c r="A10399">
        <v>331367</v>
      </c>
      <c r="B10399" t="str">
        <f>INDEX( Table3[],MATCH(Sales[[#This Row],[Category]],Table3[Category],0),1)</f>
        <v>WINE</v>
      </c>
      <c r="C10399" t="s">
        <v>43</v>
      </c>
      <c r="D10399" t="s">
        <v>9707</v>
      </c>
      <c r="E10399" t="s">
        <v>10</v>
      </c>
      <c r="F10399">
        <v>0</v>
      </c>
      <c r="G10399" s="1">
        <v>6.99</v>
      </c>
      <c r="H10399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0399">
        <f>Sales[[#This Row],[Total Inventory]]*Sales[[#This Row],[Sale_Price]]</f>
        <v>0</v>
      </c>
    </row>
    <row r="10400" spans="1:9" x14ac:dyDescent="0.25">
      <c r="A10400">
        <v>372714</v>
      </c>
      <c r="B10400" t="str">
        <f>INDEX( Table3[],MATCH(Sales[[#This Row],[Category]],Table3[Category],0),1)</f>
        <v>WINE</v>
      </c>
      <c r="C10400" t="s">
        <v>31</v>
      </c>
      <c r="D10400" t="s">
        <v>9708</v>
      </c>
      <c r="E10400" t="s">
        <v>10</v>
      </c>
      <c r="F10400">
        <v>53</v>
      </c>
      <c r="G10400" s="1">
        <v>11.99</v>
      </c>
      <c r="H1040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400">
        <f>Sales[[#This Row],[Total Inventory]]*Sales[[#This Row],[Sale_Price]]</f>
        <v>635.47</v>
      </c>
    </row>
    <row r="10401" spans="1:9" x14ac:dyDescent="0.25">
      <c r="A10401">
        <v>312788</v>
      </c>
      <c r="B10401" t="str">
        <f>INDEX( Table3[],MATCH(Sales[[#This Row],[Category]],Table3[Category],0),1)</f>
        <v>WINE</v>
      </c>
      <c r="C10401" t="s">
        <v>85</v>
      </c>
      <c r="D10401" t="s">
        <v>9709</v>
      </c>
      <c r="E10401" t="s">
        <v>10</v>
      </c>
      <c r="F10401">
        <v>6</v>
      </c>
      <c r="G10401" s="1">
        <v>12.99</v>
      </c>
      <c r="H1040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401">
        <f>Sales[[#This Row],[Total Inventory]]*Sales[[#This Row],[Sale_Price]]</f>
        <v>77.94</v>
      </c>
    </row>
    <row r="10402" spans="1:9" x14ac:dyDescent="0.25">
      <c r="A10402">
        <v>22501</v>
      </c>
      <c r="B10402" t="str">
        <f>INDEX( Table3[],MATCH(Sales[[#This Row],[Category]],Table3[Category],0),1)</f>
        <v>BEER</v>
      </c>
      <c r="C10402" t="s">
        <v>11</v>
      </c>
      <c r="D10402" t="s">
        <v>9710</v>
      </c>
      <c r="E10402" t="s">
        <v>92</v>
      </c>
      <c r="F10402">
        <v>0</v>
      </c>
      <c r="G10402" s="1">
        <v>2.09</v>
      </c>
      <c r="H10402">
        <f>IF(INDEX(Sale_Promotions[[Code]:[Sale Price]],MATCH(Sales[[#This Row],[Code]],Sale_Promotions[Code],0),2)=0,Sales[[#This Row],[Price]],INDEX(Sale_Promotions[[Code]:[Sale Price]],MATCH(Sales[[#This Row],[Code]],Sale_Promotions[Code],0),2))</f>
        <v>2.09</v>
      </c>
      <c r="I10402">
        <f>Sales[[#This Row],[Total Inventory]]*Sales[[#This Row],[Sale_Price]]</f>
        <v>0</v>
      </c>
    </row>
    <row r="10403" spans="1:9" x14ac:dyDescent="0.25">
      <c r="A10403">
        <v>70641</v>
      </c>
      <c r="B10403" t="str">
        <f>INDEX( Table3[],MATCH(Sales[[#This Row],[Category]],Table3[Category],0),1)</f>
        <v>LIQUOR</v>
      </c>
      <c r="C10403" t="s">
        <v>37</v>
      </c>
      <c r="D10403" t="s">
        <v>9711</v>
      </c>
      <c r="E10403" t="s">
        <v>10</v>
      </c>
      <c r="F10403">
        <v>7</v>
      </c>
      <c r="G10403" s="1">
        <v>11.99</v>
      </c>
      <c r="H1040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403">
        <f>Sales[[#This Row],[Total Inventory]]*Sales[[#This Row],[Sale_Price]]</f>
        <v>83.93</v>
      </c>
    </row>
    <row r="10404" spans="1:9" x14ac:dyDescent="0.25">
      <c r="A10404">
        <v>333452</v>
      </c>
      <c r="B10404" t="str">
        <f>INDEX( Table3[],MATCH(Sales[[#This Row],[Category]],Table3[Category],0),1)</f>
        <v>WINE</v>
      </c>
      <c r="C10404" t="s">
        <v>39</v>
      </c>
      <c r="D10404" t="s">
        <v>9712</v>
      </c>
      <c r="E10404" t="s">
        <v>10</v>
      </c>
      <c r="F10404">
        <v>23</v>
      </c>
      <c r="G10404" s="1">
        <v>10.99</v>
      </c>
      <c r="H1040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404">
        <f>Sales[[#This Row],[Total Inventory]]*Sales[[#This Row],[Sale_Price]]</f>
        <v>252.77</v>
      </c>
    </row>
    <row r="10405" spans="1:9" x14ac:dyDescent="0.25">
      <c r="A10405">
        <v>43603</v>
      </c>
      <c r="B10405" t="str">
        <f>INDEX( Table3[],MATCH(Sales[[#This Row],[Category]],Table3[Category],0),1)</f>
        <v>LIQUOR</v>
      </c>
      <c r="C10405" t="s">
        <v>37</v>
      </c>
      <c r="D10405" t="s">
        <v>9713</v>
      </c>
      <c r="E10405" t="s">
        <v>10</v>
      </c>
      <c r="F10405">
        <v>21</v>
      </c>
      <c r="G10405" s="1">
        <v>16.989999999999998</v>
      </c>
      <c r="H10405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0405">
        <f>Sales[[#This Row],[Total Inventory]]*Sales[[#This Row],[Sale_Price]]</f>
        <v>356.78999999999996</v>
      </c>
    </row>
    <row r="10406" spans="1:9" x14ac:dyDescent="0.25">
      <c r="A10406">
        <v>316910</v>
      </c>
      <c r="B10406" t="str">
        <f>INDEX( Table3[],MATCH(Sales[[#This Row],[Category]],Table3[Category],0),1)</f>
        <v>WINE</v>
      </c>
      <c r="C10406" t="s">
        <v>41</v>
      </c>
      <c r="D10406" t="s">
        <v>9714</v>
      </c>
      <c r="E10406" t="s">
        <v>10</v>
      </c>
      <c r="F10406">
        <v>4</v>
      </c>
      <c r="G10406" s="1">
        <v>104.99</v>
      </c>
      <c r="H10406">
        <f>IF(INDEX(Sale_Promotions[[Code]:[Sale Price]],MATCH(Sales[[#This Row],[Code]],Sale_Promotions[Code],0),2)=0,Sales[[#This Row],[Price]],INDEX(Sale_Promotions[[Code]:[Sale Price]],MATCH(Sales[[#This Row],[Code]],Sale_Promotions[Code],0),2))</f>
        <v>104.99</v>
      </c>
      <c r="I10406">
        <f>Sales[[#This Row],[Total Inventory]]*Sales[[#This Row],[Sale_Price]]</f>
        <v>419.96</v>
      </c>
    </row>
    <row r="10407" spans="1:9" x14ac:dyDescent="0.25">
      <c r="A10407">
        <v>328920</v>
      </c>
      <c r="B10407" t="str">
        <f>INDEX( Table3[],MATCH(Sales[[#This Row],[Category]],Table3[Category],0),1)</f>
        <v>WINE</v>
      </c>
      <c r="C10407" t="s">
        <v>85</v>
      </c>
      <c r="D10407" t="s">
        <v>9715</v>
      </c>
      <c r="E10407" t="s">
        <v>10</v>
      </c>
      <c r="F10407">
        <v>0</v>
      </c>
      <c r="G10407" s="1">
        <v>16.489999999999998</v>
      </c>
      <c r="H10407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0407">
        <f>Sales[[#This Row],[Total Inventory]]*Sales[[#This Row],[Sale_Price]]</f>
        <v>0</v>
      </c>
    </row>
    <row r="10408" spans="1:9" x14ac:dyDescent="0.25">
      <c r="A10408">
        <v>47536</v>
      </c>
      <c r="B10408" t="str">
        <f>INDEX( Table3[],MATCH(Sales[[#This Row],[Category]],Table3[Category],0),1)</f>
        <v>WINE</v>
      </c>
      <c r="C10408" t="s">
        <v>85</v>
      </c>
      <c r="D10408" t="s">
        <v>9716</v>
      </c>
      <c r="E10408" t="s">
        <v>10</v>
      </c>
      <c r="F10408">
        <v>0</v>
      </c>
      <c r="G10408" s="1">
        <v>10.79</v>
      </c>
      <c r="H10408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408">
        <f>Sales[[#This Row],[Total Inventory]]*Sales[[#This Row],[Sale_Price]]</f>
        <v>0</v>
      </c>
    </row>
    <row r="10409" spans="1:9" x14ac:dyDescent="0.25">
      <c r="A10409">
        <v>49058</v>
      </c>
      <c r="B10409" t="str">
        <f>INDEX( Table3[],MATCH(Sales[[#This Row],[Category]],Table3[Category],0),1)</f>
        <v>LIQUOR</v>
      </c>
      <c r="C10409" t="s">
        <v>37</v>
      </c>
      <c r="D10409" t="s">
        <v>9717</v>
      </c>
      <c r="E10409" t="s">
        <v>10</v>
      </c>
      <c r="F10409">
        <v>12</v>
      </c>
      <c r="G10409" s="1">
        <v>16.989999999999998</v>
      </c>
      <c r="H10409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0409">
        <f>Sales[[#This Row],[Total Inventory]]*Sales[[#This Row],[Sale_Price]]</f>
        <v>203.88</v>
      </c>
    </row>
    <row r="10410" spans="1:9" x14ac:dyDescent="0.25">
      <c r="A10410">
        <v>322555</v>
      </c>
      <c r="B10410" t="str">
        <f>INDEX( Table3[],MATCH(Sales[[#This Row],[Category]],Table3[Category],0),1)</f>
        <v>WINE</v>
      </c>
      <c r="C10410" t="s">
        <v>61</v>
      </c>
      <c r="D10410" t="s">
        <v>4039</v>
      </c>
      <c r="E10410" t="s">
        <v>10</v>
      </c>
      <c r="F10410">
        <v>0</v>
      </c>
      <c r="G10410" s="1">
        <v>5.59</v>
      </c>
      <c r="H10410">
        <f>IF(INDEX(Sale_Promotions[[Code]:[Sale Price]],MATCH(Sales[[#This Row],[Code]],Sale_Promotions[Code],0),2)=0,Sales[[#This Row],[Price]],INDEX(Sale_Promotions[[Code]:[Sale Price]],MATCH(Sales[[#This Row],[Code]],Sale_Promotions[Code],0),2))</f>
        <v>5.59</v>
      </c>
      <c r="I10410">
        <f>Sales[[#This Row],[Total Inventory]]*Sales[[#This Row],[Sale_Price]]</f>
        <v>0</v>
      </c>
    </row>
    <row r="10411" spans="1:9" x14ac:dyDescent="0.25">
      <c r="A10411">
        <v>392367</v>
      </c>
      <c r="B10411" t="str">
        <f>INDEX( Table3[],MATCH(Sales[[#This Row],[Category]],Table3[Category],0),1)</f>
        <v>WINE</v>
      </c>
      <c r="C10411" t="s">
        <v>41</v>
      </c>
      <c r="D10411" t="s">
        <v>9718</v>
      </c>
      <c r="E10411" t="s">
        <v>10</v>
      </c>
      <c r="F10411">
        <v>1</v>
      </c>
      <c r="G10411" s="1">
        <v>11.99</v>
      </c>
      <c r="H10411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0411">
        <f>Sales[[#This Row],[Total Inventory]]*Sales[[#This Row],[Sale_Price]]</f>
        <v>8.49</v>
      </c>
    </row>
    <row r="10412" spans="1:9" x14ac:dyDescent="0.25">
      <c r="A10412">
        <v>94153</v>
      </c>
      <c r="B10412" t="str">
        <f>INDEX( Table3[],MATCH(Sales[[#This Row],[Category]],Table3[Category],0),1)</f>
        <v>BEER</v>
      </c>
      <c r="C10412" t="s">
        <v>11</v>
      </c>
      <c r="D10412" t="s">
        <v>9719</v>
      </c>
      <c r="E10412" t="s">
        <v>501</v>
      </c>
      <c r="F10412">
        <v>0</v>
      </c>
      <c r="G10412" s="1">
        <v>26.19</v>
      </c>
      <c r="H10412">
        <f>IF(INDEX(Sale_Promotions[[Code]:[Sale Price]],MATCH(Sales[[#This Row],[Code]],Sale_Promotions[Code],0),2)=0,Sales[[#This Row],[Price]],INDEX(Sale_Promotions[[Code]:[Sale Price]],MATCH(Sales[[#This Row],[Code]],Sale_Promotions[Code],0),2))</f>
        <v>26.19</v>
      </c>
      <c r="I10412">
        <f>Sales[[#This Row],[Total Inventory]]*Sales[[#This Row],[Sale_Price]]</f>
        <v>0</v>
      </c>
    </row>
    <row r="10413" spans="1:9" x14ac:dyDescent="0.25">
      <c r="A10413">
        <v>27367</v>
      </c>
      <c r="B10413" t="str">
        <f>INDEX( Table3[],MATCH(Sales[[#This Row],[Category]],Table3[Category],0),1)</f>
        <v>LIQUOR</v>
      </c>
      <c r="C10413" t="s">
        <v>14</v>
      </c>
      <c r="D10413" t="s">
        <v>9720</v>
      </c>
      <c r="E10413" t="s">
        <v>10</v>
      </c>
      <c r="F10413">
        <v>257</v>
      </c>
      <c r="G10413" s="1">
        <v>54.99</v>
      </c>
      <c r="H10413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10413">
        <f>Sales[[#This Row],[Total Inventory]]*Sales[[#This Row],[Sale_Price]]</f>
        <v>12847.43</v>
      </c>
    </row>
    <row r="10414" spans="1:9" x14ac:dyDescent="0.25">
      <c r="A10414">
        <v>403032</v>
      </c>
      <c r="B10414" t="str">
        <f>INDEX( Table3[],MATCH(Sales[[#This Row],[Category]],Table3[Category],0),1)</f>
        <v>WINE</v>
      </c>
      <c r="C10414" t="s">
        <v>61</v>
      </c>
      <c r="D10414" t="s">
        <v>9721</v>
      </c>
      <c r="E10414" t="s">
        <v>10</v>
      </c>
      <c r="F10414">
        <v>0</v>
      </c>
      <c r="G10414" s="1">
        <v>15.99</v>
      </c>
      <c r="H1041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0414">
        <f>Sales[[#This Row],[Total Inventory]]*Sales[[#This Row],[Sale_Price]]</f>
        <v>0</v>
      </c>
    </row>
    <row r="10415" spans="1:9" x14ac:dyDescent="0.25">
      <c r="A10415">
        <v>47668</v>
      </c>
      <c r="B10415" t="str">
        <f>INDEX( Table3[],MATCH(Sales[[#This Row],[Category]],Table3[Category],0),1)</f>
        <v>WINE</v>
      </c>
      <c r="C10415" t="s">
        <v>64</v>
      </c>
      <c r="D10415" t="s">
        <v>9722</v>
      </c>
      <c r="E10415" t="s">
        <v>133</v>
      </c>
      <c r="F10415">
        <v>12</v>
      </c>
      <c r="G10415" s="1">
        <v>11.99</v>
      </c>
      <c r="H1041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415">
        <f>Sales[[#This Row],[Total Inventory]]*Sales[[#This Row],[Sale_Price]]</f>
        <v>143.88</v>
      </c>
    </row>
    <row r="10416" spans="1:9" x14ac:dyDescent="0.25">
      <c r="A10416">
        <v>122734</v>
      </c>
      <c r="B10416" t="str">
        <f>INDEX( Table3[],MATCH(Sales[[#This Row],[Category]],Table3[Category],0),1)</f>
        <v>WINE</v>
      </c>
      <c r="C10416" t="s">
        <v>28</v>
      </c>
      <c r="D10416" t="s">
        <v>4242</v>
      </c>
      <c r="E10416" t="s">
        <v>23</v>
      </c>
      <c r="F10416">
        <v>25</v>
      </c>
      <c r="G10416" s="1">
        <v>11.99</v>
      </c>
      <c r="H1041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416">
        <f>Sales[[#This Row],[Total Inventory]]*Sales[[#This Row],[Sale_Price]]</f>
        <v>299.75</v>
      </c>
    </row>
    <row r="10417" spans="1:9" x14ac:dyDescent="0.25">
      <c r="A10417">
        <v>300226</v>
      </c>
      <c r="B10417" t="str">
        <f>INDEX( Table3[],MATCH(Sales[[#This Row],[Category]],Table3[Category],0),1)</f>
        <v>WINE</v>
      </c>
      <c r="C10417" t="s">
        <v>41</v>
      </c>
      <c r="D10417" t="s">
        <v>9723</v>
      </c>
      <c r="E10417" t="s">
        <v>10</v>
      </c>
      <c r="F10417">
        <v>0</v>
      </c>
      <c r="G10417" s="1">
        <v>10.99</v>
      </c>
      <c r="H1041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417">
        <f>Sales[[#This Row],[Total Inventory]]*Sales[[#This Row],[Sale_Price]]</f>
        <v>0</v>
      </c>
    </row>
    <row r="10418" spans="1:9" x14ac:dyDescent="0.25">
      <c r="A10418">
        <v>322433</v>
      </c>
      <c r="B10418" t="str">
        <f>INDEX( Table3[],MATCH(Sales[[#This Row],[Category]],Table3[Category],0),1)</f>
        <v>WINE</v>
      </c>
      <c r="C10418" t="s">
        <v>61</v>
      </c>
      <c r="D10418" t="s">
        <v>7280</v>
      </c>
      <c r="E10418" t="s">
        <v>10</v>
      </c>
      <c r="F10418">
        <v>40</v>
      </c>
      <c r="G10418" s="1">
        <v>19.989999999999998</v>
      </c>
      <c r="H10418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0418">
        <f>Sales[[#This Row],[Total Inventory]]*Sales[[#This Row],[Sale_Price]]</f>
        <v>799.59999999999991</v>
      </c>
    </row>
    <row r="10419" spans="1:9" x14ac:dyDescent="0.25">
      <c r="A10419">
        <v>310101</v>
      </c>
      <c r="B10419" t="str">
        <f>INDEX( Table3[],MATCH(Sales[[#This Row],[Category]],Table3[Category],0),1)</f>
        <v>WINE</v>
      </c>
      <c r="C10419" t="s">
        <v>85</v>
      </c>
      <c r="D10419" t="s">
        <v>9724</v>
      </c>
      <c r="E10419" t="s">
        <v>10</v>
      </c>
      <c r="F10419">
        <v>9</v>
      </c>
      <c r="G10419" s="1">
        <v>14.99</v>
      </c>
      <c r="H10419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0419">
        <f>Sales[[#This Row],[Total Inventory]]*Sales[[#This Row],[Sale_Price]]</f>
        <v>134.91</v>
      </c>
    </row>
    <row r="10420" spans="1:9" x14ac:dyDescent="0.25">
      <c r="A10420">
        <v>47195</v>
      </c>
      <c r="B10420" t="str">
        <f>INDEX( Table3[],MATCH(Sales[[#This Row],[Category]],Table3[Category],0),1)</f>
        <v>LIQUOR</v>
      </c>
      <c r="C10420" t="s">
        <v>26</v>
      </c>
      <c r="D10420" t="s">
        <v>9725</v>
      </c>
      <c r="E10420" t="s">
        <v>10</v>
      </c>
      <c r="F10420">
        <v>0</v>
      </c>
      <c r="G10420" s="1">
        <v>7.79</v>
      </c>
      <c r="H10420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10420">
        <f>Sales[[#This Row],[Total Inventory]]*Sales[[#This Row],[Sale_Price]]</f>
        <v>0</v>
      </c>
    </row>
    <row r="10421" spans="1:9" x14ac:dyDescent="0.25">
      <c r="A10421">
        <v>336087</v>
      </c>
      <c r="B10421" t="str">
        <f>INDEX( Table3[],MATCH(Sales[[#This Row],[Category]],Table3[Category],0),1)</f>
        <v>LIQUOR</v>
      </c>
      <c r="C10421" t="s">
        <v>35</v>
      </c>
      <c r="D10421" t="s">
        <v>9726</v>
      </c>
      <c r="E10421" t="s">
        <v>10</v>
      </c>
      <c r="F10421">
        <v>107</v>
      </c>
      <c r="G10421" s="1">
        <v>27.99</v>
      </c>
      <c r="H10421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0421">
        <f>Sales[[#This Row],[Total Inventory]]*Sales[[#This Row],[Sale_Price]]</f>
        <v>2994.93</v>
      </c>
    </row>
    <row r="10422" spans="1:9" x14ac:dyDescent="0.25">
      <c r="A10422">
        <v>44039</v>
      </c>
      <c r="B10422" t="str">
        <f>INDEX( Table3[],MATCH(Sales[[#This Row],[Category]],Table3[Category],0),1)</f>
        <v>LIQUOR</v>
      </c>
      <c r="C10422" t="s">
        <v>37</v>
      </c>
      <c r="D10422" t="s">
        <v>7276</v>
      </c>
      <c r="E10422" t="s">
        <v>133</v>
      </c>
      <c r="F10422">
        <v>586</v>
      </c>
      <c r="G10422" s="1">
        <v>13.99</v>
      </c>
      <c r="H10422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0422">
        <f>Sales[[#This Row],[Total Inventory]]*Sales[[#This Row],[Sale_Price]]</f>
        <v>8198.14</v>
      </c>
    </row>
    <row r="10423" spans="1:9" x14ac:dyDescent="0.25">
      <c r="A10423">
        <v>434450</v>
      </c>
      <c r="B10423" t="str">
        <f>INDEX( Table3[],MATCH(Sales[[#This Row],[Category]],Table3[Category],0),1)</f>
        <v>WINE</v>
      </c>
      <c r="C10423" t="s">
        <v>163</v>
      </c>
      <c r="D10423" t="s">
        <v>9727</v>
      </c>
      <c r="E10423" t="s">
        <v>10</v>
      </c>
      <c r="F10423">
        <v>0</v>
      </c>
      <c r="G10423" s="1">
        <v>8.59</v>
      </c>
      <c r="H10423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10423">
        <f>Sales[[#This Row],[Total Inventory]]*Sales[[#This Row],[Sale_Price]]</f>
        <v>0</v>
      </c>
    </row>
    <row r="10424" spans="1:9" x14ac:dyDescent="0.25">
      <c r="A10424">
        <v>80789</v>
      </c>
      <c r="B10424" t="str">
        <f>INDEX( Table3[],MATCH(Sales[[#This Row],[Category]],Table3[Category],0),1)</f>
        <v>WINE</v>
      </c>
      <c r="C10424" t="s">
        <v>28</v>
      </c>
      <c r="D10424" t="s">
        <v>9728</v>
      </c>
      <c r="E10424" t="s">
        <v>10</v>
      </c>
      <c r="F10424">
        <v>38</v>
      </c>
      <c r="G10424" s="1">
        <v>17.989999999999998</v>
      </c>
      <c r="H10424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0424">
        <f>Sales[[#This Row],[Total Inventory]]*Sales[[#This Row],[Sale_Price]]</f>
        <v>683.61999999999989</v>
      </c>
    </row>
    <row r="10425" spans="1:9" x14ac:dyDescent="0.25">
      <c r="A10425">
        <v>307316</v>
      </c>
      <c r="B10425" t="str">
        <f>INDEX( Table3[],MATCH(Sales[[#This Row],[Category]],Table3[Category],0),1)</f>
        <v>WINE</v>
      </c>
      <c r="C10425" t="s">
        <v>21</v>
      </c>
      <c r="D10425" t="s">
        <v>9729</v>
      </c>
      <c r="E10425" t="s">
        <v>23</v>
      </c>
      <c r="F10425">
        <v>0</v>
      </c>
      <c r="G10425" s="1">
        <v>9.7899999999999991</v>
      </c>
      <c r="H10425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0425">
        <f>Sales[[#This Row],[Total Inventory]]*Sales[[#This Row],[Sale_Price]]</f>
        <v>0</v>
      </c>
    </row>
    <row r="10426" spans="1:9" x14ac:dyDescent="0.25">
      <c r="A10426">
        <v>44741</v>
      </c>
      <c r="B10426" t="str">
        <f>INDEX( Table3[],MATCH(Sales[[#This Row],[Category]],Table3[Category],0),1)</f>
        <v>LIQUOR</v>
      </c>
      <c r="C10426" t="s">
        <v>26</v>
      </c>
      <c r="D10426" t="s">
        <v>9730</v>
      </c>
      <c r="E10426" t="s">
        <v>10</v>
      </c>
      <c r="F10426">
        <v>48</v>
      </c>
      <c r="G10426" s="1">
        <v>13.49</v>
      </c>
      <c r="H10426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0426">
        <f>Sales[[#This Row],[Total Inventory]]*Sales[[#This Row],[Sale_Price]]</f>
        <v>647.52</v>
      </c>
    </row>
    <row r="10427" spans="1:9" x14ac:dyDescent="0.25">
      <c r="A10427">
        <v>75513</v>
      </c>
      <c r="B10427" t="str">
        <f>INDEX( Table3[],MATCH(Sales[[#This Row],[Category]],Table3[Category],0),1)</f>
        <v>LIQUOR</v>
      </c>
      <c r="C10427" t="s">
        <v>26</v>
      </c>
      <c r="D10427" t="s">
        <v>9731</v>
      </c>
      <c r="E10427" t="s">
        <v>10</v>
      </c>
      <c r="F10427">
        <v>18</v>
      </c>
      <c r="G10427" s="1">
        <v>25.99</v>
      </c>
      <c r="H10427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0427">
        <f>Sales[[#This Row],[Total Inventory]]*Sales[[#This Row],[Sale_Price]]</f>
        <v>467.82</v>
      </c>
    </row>
    <row r="10428" spans="1:9" x14ac:dyDescent="0.25">
      <c r="A10428">
        <v>70109</v>
      </c>
      <c r="B10428" t="str">
        <f>INDEX( Table3[],MATCH(Sales[[#This Row],[Category]],Table3[Category],0),1)</f>
        <v>LIQUOR</v>
      </c>
      <c r="C10428" t="s">
        <v>37</v>
      </c>
      <c r="D10428" t="s">
        <v>7705</v>
      </c>
      <c r="E10428" t="s">
        <v>10</v>
      </c>
      <c r="F10428">
        <v>348</v>
      </c>
      <c r="G10428" s="1">
        <v>14.69</v>
      </c>
      <c r="H10428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0428">
        <f>Sales[[#This Row],[Total Inventory]]*Sales[[#This Row],[Sale_Price]]</f>
        <v>5112.12</v>
      </c>
    </row>
    <row r="10429" spans="1:9" x14ac:dyDescent="0.25">
      <c r="A10429">
        <v>76821</v>
      </c>
      <c r="B10429" t="str">
        <f>INDEX( Table3[],MATCH(Sales[[#This Row],[Category]],Table3[Category],0),1)</f>
        <v>WINE</v>
      </c>
      <c r="C10429" t="s">
        <v>61</v>
      </c>
      <c r="D10429" t="s">
        <v>9732</v>
      </c>
      <c r="E10429" t="s">
        <v>332</v>
      </c>
      <c r="F10429">
        <v>342</v>
      </c>
      <c r="G10429" s="1">
        <v>23.99</v>
      </c>
      <c r="H10429">
        <f>IF(INDEX(Sale_Promotions[[Code]:[Sale Price]],MATCH(Sales[[#This Row],[Code]],Sale_Promotions[Code],0),2)=0,Sales[[#This Row],[Price]],INDEX(Sale_Promotions[[Code]:[Sale Price]],MATCH(Sales[[#This Row],[Code]],Sale_Promotions[Code],0),2))</f>
        <v>22.69</v>
      </c>
      <c r="I10429">
        <f>Sales[[#This Row],[Total Inventory]]*Sales[[#This Row],[Sale_Price]]</f>
        <v>7759.9800000000005</v>
      </c>
    </row>
    <row r="10430" spans="1:9" x14ac:dyDescent="0.25">
      <c r="A10430">
        <v>160318</v>
      </c>
      <c r="B10430" t="str">
        <f>INDEX( Table3[],MATCH(Sales[[#This Row],[Category]],Table3[Category],0),1)</f>
        <v>WINE</v>
      </c>
      <c r="C10430" t="s">
        <v>8</v>
      </c>
      <c r="D10430" t="s">
        <v>9733</v>
      </c>
      <c r="E10430" t="s">
        <v>10</v>
      </c>
      <c r="F10430">
        <v>121</v>
      </c>
      <c r="G10430" s="1">
        <v>10.99</v>
      </c>
      <c r="H1043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430">
        <f>Sales[[#This Row],[Total Inventory]]*Sales[[#This Row],[Sale_Price]]</f>
        <v>1329.79</v>
      </c>
    </row>
    <row r="10431" spans="1:9" x14ac:dyDescent="0.25">
      <c r="A10431">
        <v>80089</v>
      </c>
      <c r="B10431" t="str">
        <f>INDEX( Table3[],MATCH(Sales[[#This Row],[Category]],Table3[Category],0),1)</f>
        <v>WINE</v>
      </c>
      <c r="C10431" t="s">
        <v>28</v>
      </c>
      <c r="D10431" t="s">
        <v>6184</v>
      </c>
      <c r="E10431" t="s">
        <v>10</v>
      </c>
      <c r="F10431">
        <v>119</v>
      </c>
      <c r="G10431" s="1">
        <v>5.79</v>
      </c>
      <c r="H10431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10431">
        <f>Sales[[#This Row],[Total Inventory]]*Sales[[#This Row],[Sale_Price]]</f>
        <v>689.01</v>
      </c>
    </row>
    <row r="10432" spans="1:9" x14ac:dyDescent="0.25">
      <c r="A10432">
        <v>42013</v>
      </c>
      <c r="B10432" t="str">
        <f>INDEX( Table3[],MATCH(Sales[[#This Row],[Category]],Table3[Category],0),1)</f>
        <v>LIQUOR</v>
      </c>
      <c r="C10432" t="s">
        <v>26</v>
      </c>
      <c r="D10432" t="s">
        <v>9734</v>
      </c>
      <c r="E10432" t="s">
        <v>10</v>
      </c>
      <c r="F10432">
        <v>159</v>
      </c>
      <c r="G10432" s="1">
        <v>14.69</v>
      </c>
      <c r="H10432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0432">
        <f>Sales[[#This Row],[Total Inventory]]*Sales[[#This Row],[Sale_Price]]</f>
        <v>2335.71</v>
      </c>
    </row>
    <row r="10433" spans="1:9" x14ac:dyDescent="0.25">
      <c r="A10433">
        <v>49993</v>
      </c>
      <c r="B10433" t="str">
        <f>INDEX( Table3[],MATCH(Sales[[#This Row],[Category]],Table3[Category],0),1)</f>
        <v>WINE</v>
      </c>
      <c r="C10433" t="s">
        <v>61</v>
      </c>
      <c r="D10433" t="s">
        <v>9735</v>
      </c>
      <c r="E10433" t="s">
        <v>23</v>
      </c>
      <c r="F10433">
        <v>0</v>
      </c>
      <c r="G10433" s="1">
        <v>11.99</v>
      </c>
      <c r="H1043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433">
        <f>Sales[[#This Row],[Total Inventory]]*Sales[[#This Row],[Sale_Price]]</f>
        <v>0</v>
      </c>
    </row>
    <row r="10434" spans="1:9" x14ac:dyDescent="0.25">
      <c r="A10434">
        <v>83518</v>
      </c>
      <c r="B10434" t="str">
        <f>INDEX( Table3[],MATCH(Sales[[#This Row],[Category]],Table3[Category],0),1)</f>
        <v>WINE</v>
      </c>
      <c r="C10434" t="s">
        <v>61</v>
      </c>
      <c r="D10434" t="s">
        <v>8104</v>
      </c>
      <c r="E10434" t="s">
        <v>10</v>
      </c>
      <c r="F10434">
        <v>0</v>
      </c>
      <c r="G10434" s="1">
        <v>6.29</v>
      </c>
      <c r="H10434">
        <f>IF(INDEX(Sale_Promotions[[Code]:[Sale Price]],MATCH(Sales[[#This Row],[Code]],Sale_Promotions[Code],0),2)=0,Sales[[#This Row],[Price]],INDEX(Sale_Promotions[[Code]:[Sale Price]],MATCH(Sales[[#This Row],[Code]],Sale_Promotions[Code],0),2))</f>
        <v>6.29</v>
      </c>
      <c r="I10434">
        <f>Sales[[#This Row],[Total Inventory]]*Sales[[#This Row],[Sale_Price]]</f>
        <v>0</v>
      </c>
    </row>
    <row r="10435" spans="1:9" x14ac:dyDescent="0.25">
      <c r="A10435">
        <v>232078</v>
      </c>
      <c r="B10435" t="str">
        <f>INDEX( Table3[],MATCH(Sales[[#This Row],[Category]],Table3[Category],0),1)</f>
        <v>WINE</v>
      </c>
      <c r="C10435" t="s">
        <v>41</v>
      </c>
      <c r="D10435" t="s">
        <v>9736</v>
      </c>
      <c r="E10435" t="s">
        <v>10</v>
      </c>
      <c r="F10435">
        <v>42</v>
      </c>
      <c r="G10435" s="1">
        <v>11.49</v>
      </c>
      <c r="H10435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0435">
        <f>Sales[[#This Row],[Total Inventory]]*Sales[[#This Row],[Sale_Price]]</f>
        <v>482.58</v>
      </c>
    </row>
    <row r="10436" spans="1:9" x14ac:dyDescent="0.25">
      <c r="A10436">
        <v>29006</v>
      </c>
      <c r="B10436" t="str">
        <f>INDEX( Table3[],MATCH(Sales[[#This Row],[Category]],Table3[Category],0),1)</f>
        <v>BEER</v>
      </c>
      <c r="C10436" t="s">
        <v>11</v>
      </c>
      <c r="D10436" t="s">
        <v>9737</v>
      </c>
      <c r="E10436" t="s">
        <v>25</v>
      </c>
      <c r="F10436">
        <v>600</v>
      </c>
      <c r="G10436" s="1">
        <v>1.67</v>
      </c>
      <c r="H10436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0436">
        <f>Sales[[#This Row],[Total Inventory]]*Sales[[#This Row],[Sale_Price]]</f>
        <v>1002</v>
      </c>
    </row>
    <row r="10437" spans="1:9" x14ac:dyDescent="0.25">
      <c r="A10437">
        <v>84955</v>
      </c>
      <c r="B10437" t="str">
        <f>INDEX( Table3[],MATCH(Sales[[#This Row],[Category]],Table3[Category],0),1)</f>
        <v>WINE</v>
      </c>
      <c r="C10437" t="s">
        <v>163</v>
      </c>
      <c r="D10437" t="s">
        <v>9738</v>
      </c>
      <c r="E10437" t="s">
        <v>23</v>
      </c>
      <c r="F10437">
        <v>242</v>
      </c>
      <c r="G10437" s="1">
        <v>12.99</v>
      </c>
      <c r="H1043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437">
        <f>Sales[[#This Row],[Total Inventory]]*Sales[[#This Row],[Sale_Price]]</f>
        <v>2659.58</v>
      </c>
    </row>
    <row r="10438" spans="1:9" x14ac:dyDescent="0.25">
      <c r="A10438">
        <v>3140</v>
      </c>
      <c r="B10438" t="str">
        <f>INDEX( Table3[],MATCH(Sales[[#This Row],[Category]],Table3[Category],0),1)</f>
        <v>BEER</v>
      </c>
      <c r="C10438" t="s">
        <v>11</v>
      </c>
      <c r="D10438" t="s">
        <v>9739</v>
      </c>
      <c r="E10438" t="s">
        <v>25</v>
      </c>
      <c r="F10438">
        <v>1210</v>
      </c>
      <c r="G10438" s="1">
        <v>1.84</v>
      </c>
      <c r="H10438">
        <f>IF(INDEX(Sale_Promotions[[Code]:[Sale Price]],MATCH(Sales[[#This Row],[Code]],Sale_Promotions[Code],0),2)=0,Sales[[#This Row],[Price]],INDEX(Sale_Promotions[[Code]:[Sale Price]],MATCH(Sales[[#This Row],[Code]],Sale_Promotions[Code],0),2))</f>
        <v>1.84</v>
      </c>
      <c r="I10438">
        <f>Sales[[#This Row],[Total Inventory]]*Sales[[#This Row],[Sale_Price]]</f>
        <v>2226.4</v>
      </c>
    </row>
    <row r="10439" spans="1:9" x14ac:dyDescent="0.25">
      <c r="A10439">
        <v>25987</v>
      </c>
      <c r="B10439" t="str">
        <f>INDEX( Table3[],MATCH(Sales[[#This Row],[Category]],Table3[Category],0),1)</f>
        <v>BEER</v>
      </c>
      <c r="C10439" t="s">
        <v>11</v>
      </c>
      <c r="D10439" t="s">
        <v>80</v>
      </c>
      <c r="E10439" t="s">
        <v>25</v>
      </c>
      <c r="F10439">
        <v>522</v>
      </c>
      <c r="G10439" s="1">
        <v>1.5</v>
      </c>
      <c r="H10439">
        <f>IF(INDEX(Sale_Promotions[[Code]:[Sale Price]],MATCH(Sales[[#This Row],[Code]],Sale_Promotions[Code],0),2)=0,Sales[[#This Row],[Price]],INDEX(Sale_Promotions[[Code]:[Sale Price]],MATCH(Sales[[#This Row],[Code]],Sale_Promotions[Code],0),2))</f>
        <v>1.5</v>
      </c>
      <c r="I10439">
        <f>Sales[[#This Row],[Total Inventory]]*Sales[[#This Row],[Sale_Price]]</f>
        <v>783</v>
      </c>
    </row>
    <row r="10440" spans="1:9" x14ac:dyDescent="0.25">
      <c r="A10440">
        <v>335022</v>
      </c>
      <c r="B10440" t="str">
        <f>INDEX( Table3[],MATCH(Sales[[#This Row],[Category]],Table3[Category],0),1)</f>
        <v>WINE</v>
      </c>
      <c r="C10440" t="s">
        <v>61</v>
      </c>
      <c r="D10440" t="s">
        <v>9740</v>
      </c>
      <c r="E10440" t="s">
        <v>10</v>
      </c>
      <c r="F10440">
        <v>76</v>
      </c>
      <c r="G10440" s="1">
        <v>19.690000000000001</v>
      </c>
      <c r="H10440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10440">
        <f>Sales[[#This Row],[Total Inventory]]*Sales[[#This Row],[Sale_Price]]</f>
        <v>1496.44</v>
      </c>
    </row>
    <row r="10441" spans="1:9" x14ac:dyDescent="0.25">
      <c r="A10441">
        <v>396508</v>
      </c>
      <c r="B10441" t="str">
        <f>INDEX( Table3[],MATCH(Sales[[#This Row],[Category]],Table3[Category],0),1)</f>
        <v>WINE</v>
      </c>
      <c r="C10441" t="s">
        <v>39</v>
      </c>
      <c r="D10441" t="s">
        <v>9741</v>
      </c>
      <c r="E10441" t="s">
        <v>10</v>
      </c>
      <c r="F10441">
        <v>362</v>
      </c>
      <c r="G10441" s="1">
        <v>10.99</v>
      </c>
      <c r="H1044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441">
        <f>Sales[[#This Row],[Total Inventory]]*Sales[[#This Row],[Sale_Price]]</f>
        <v>3978.38</v>
      </c>
    </row>
    <row r="10442" spans="1:9" x14ac:dyDescent="0.25">
      <c r="A10442">
        <v>84640</v>
      </c>
      <c r="B10442" t="str">
        <f>INDEX( Table3[],MATCH(Sales[[#This Row],[Category]],Table3[Category],0),1)</f>
        <v>WINE</v>
      </c>
      <c r="C10442" t="s">
        <v>31</v>
      </c>
      <c r="D10442" t="s">
        <v>9742</v>
      </c>
      <c r="E10442" t="s">
        <v>10</v>
      </c>
      <c r="F10442">
        <v>354</v>
      </c>
      <c r="G10442" s="1">
        <v>12.69</v>
      </c>
      <c r="H10442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0442">
        <f>Sales[[#This Row],[Total Inventory]]*Sales[[#This Row],[Sale_Price]]</f>
        <v>4492.26</v>
      </c>
    </row>
    <row r="10443" spans="1:9" x14ac:dyDescent="0.25">
      <c r="A10443">
        <v>80882</v>
      </c>
      <c r="B10443" t="str">
        <f>INDEX( Table3[],MATCH(Sales[[#This Row],[Category]],Table3[Category],0),1)</f>
        <v>WINE</v>
      </c>
      <c r="C10443" t="s">
        <v>61</v>
      </c>
      <c r="D10443" t="s">
        <v>9743</v>
      </c>
      <c r="E10443" t="s">
        <v>10</v>
      </c>
      <c r="F10443">
        <v>145</v>
      </c>
      <c r="G10443" s="1">
        <v>13.99</v>
      </c>
      <c r="H1044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0443">
        <f>Sales[[#This Row],[Total Inventory]]*Sales[[#This Row],[Sale_Price]]</f>
        <v>2028.55</v>
      </c>
    </row>
    <row r="10444" spans="1:9" x14ac:dyDescent="0.25">
      <c r="A10444">
        <v>7544</v>
      </c>
      <c r="B10444" t="str">
        <f>INDEX( Table3[],MATCH(Sales[[#This Row],[Category]],Table3[Category],0),1)</f>
        <v>BEER</v>
      </c>
      <c r="C10444" t="s">
        <v>11</v>
      </c>
      <c r="D10444" t="s">
        <v>9744</v>
      </c>
      <c r="E10444" t="s">
        <v>25</v>
      </c>
      <c r="F10444">
        <v>678</v>
      </c>
      <c r="G10444" s="1">
        <v>2.09</v>
      </c>
      <c r="H10444">
        <f>IF(INDEX(Sale_Promotions[[Code]:[Sale Price]],MATCH(Sales[[#This Row],[Code]],Sale_Promotions[Code],0),2)=0,Sales[[#This Row],[Price]],INDEX(Sale_Promotions[[Code]:[Sale Price]],MATCH(Sales[[#This Row],[Code]],Sale_Promotions[Code],0),2))</f>
        <v>2.09</v>
      </c>
      <c r="I10444">
        <f>Sales[[#This Row],[Total Inventory]]*Sales[[#This Row],[Sale_Price]]</f>
        <v>1417.02</v>
      </c>
    </row>
    <row r="10445" spans="1:9" x14ac:dyDescent="0.25">
      <c r="A10445">
        <v>304922</v>
      </c>
      <c r="B10445" t="str">
        <f>INDEX( Table3[],MATCH(Sales[[#This Row],[Category]],Table3[Category],0),1)</f>
        <v>WINE</v>
      </c>
      <c r="C10445" t="s">
        <v>53</v>
      </c>
      <c r="D10445" t="s">
        <v>9745</v>
      </c>
      <c r="E10445" t="s">
        <v>10</v>
      </c>
      <c r="F10445">
        <v>106</v>
      </c>
      <c r="G10445" s="1">
        <v>26.99</v>
      </c>
      <c r="H10445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0445">
        <f>Sales[[#This Row],[Total Inventory]]*Sales[[#This Row],[Sale_Price]]</f>
        <v>2224.94</v>
      </c>
    </row>
    <row r="10446" spans="1:9" x14ac:dyDescent="0.25">
      <c r="A10446">
        <v>27278</v>
      </c>
      <c r="B10446" t="str">
        <f>INDEX( Table3[],MATCH(Sales[[#This Row],[Category]],Table3[Category],0),1)</f>
        <v>LIQUOR</v>
      </c>
      <c r="C10446" t="s">
        <v>14</v>
      </c>
      <c r="D10446" t="s">
        <v>9746</v>
      </c>
      <c r="E10446" t="s">
        <v>16</v>
      </c>
      <c r="F10446">
        <v>1023</v>
      </c>
      <c r="G10446" s="1">
        <v>40.99</v>
      </c>
      <c r="H10446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0446">
        <f>Sales[[#This Row],[Total Inventory]]*Sales[[#This Row],[Sale_Price]]</f>
        <v>35794.770000000004</v>
      </c>
    </row>
    <row r="10447" spans="1:9" x14ac:dyDescent="0.25">
      <c r="A10447">
        <v>49468</v>
      </c>
      <c r="B10447" t="str">
        <f>INDEX( Table3[],MATCH(Sales[[#This Row],[Category]],Table3[Category],0),1)</f>
        <v>WINE</v>
      </c>
      <c r="C10447" t="s">
        <v>61</v>
      </c>
      <c r="D10447" t="s">
        <v>9747</v>
      </c>
      <c r="E10447" t="s">
        <v>23</v>
      </c>
      <c r="F10447">
        <v>333</v>
      </c>
      <c r="G10447" s="1">
        <v>13.99</v>
      </c>
      <c r="H1044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447">
        <f>Sales[[#This Row],[Total Inventory]]*Sales[[#This Row],[Sale_Price]]</f>
        <v>3659.67</v>
      </c>
    </row>
    <row r="10448" spans="1:9" x14ac:dyDescent="0.25">
      <c r="A10448">
        <v>177334</v>
      </c>
      <c r="B10448" t="str">
        <f>INDEX( Table3[],MATCH(Sales[[#This Row],[Category]],Table3[Category],0),1)</f>
        <v>WINE</v>
      </c>
      <c r="C10448" t="s">
        <v>100</v>
      </c>
      <c r="D10448" t="s">
        <v>9748</v>
      </c>
      <c r="E10448" t="s">
        <v>10</v>
      </c>
      <c r="F10448">
        <v>20</v>
      </c>
      <c r="G10448" s="1">
        <v>21.99</v>
      </c>
      <c r="H10448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0448">
        <f>Sales[[#This Row],[Total Inventory]]*Sales[[#This Row],[Sale_Price]]</f>
        <v>439.79999999999995</v>
      </c>
    </row>
    <row r="10449" spans="1:9" x14ac:dyDescent="0.25">
      <c r="A10449">
        <v>73239</v>
      </c>
      <c r="B10449" t="str">
        <f>INDEX( Table3[],MATCH(Sales[[#This Row],[Category]],Table3[Category],0),1)</f>
        <v>LIQUOR</v>
      </c>
      <c r="C10449" t="s">
        <v>14</v>
      </c>
      <c r="D10449" t="s">
        <v>9749</v>
      </c>
      <c r="E10449" t="s">
        <v>10</v>
      </c>
      <c r="F10449">
        <v>68</v>
      </c>
      <c r="G10449" s="1">
        <v>144.99</v>
      </c>
      <c r="H10449">
        <f>IF(INDEX(Sale_Promotions[[Code]:[Sale Price]],MATCH(Sales[[#This Row],[Code]],Sale_Promotions[Code],0),2)=0,Sales[[#This Row],[Price]],INDEX(Sale_Promotions[[Code]:[Sale Price]],MATCH(Sales[[#This Row],[Code]],Sale_Promotions[Code],0),2))</f>
        <v>144.99</v>
      </c>
      <c r="I10449">
        <f>Sales[[#This Row],[Total Inventory]]*Sales[[#This Row],[Sale_Price]]</f>
        <v>9859.32</v>
      </c>
    </row>
    <row r="10450" spans="1:9" x14ac:dyDescent="0.25">
      <c r="A10450">
        <v>304687</v>
      </c>
      <c r="B10450" t="str">
        <f>INDEX( Table3[],MATCH(Sales[[#This Row],[Category]],Table3[Category],0),1)</f>
        <v>WINE</v>
      </c>
      <c r="C10450" t="s">
        <v>85</v>
      </c>
      <c r="D10450" t="s">
        <v>9750</v>
      </c>
      <c r="E10450" t="s">
        <v>10</v>
      </c>
      <c r="F10450">
        <v>4</v>
      </c>
      <c r="G10450" s="1">
        <v>10.49</v>
      </c>
      <c r="H10450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0450">
        <f>Sales[[#This Row],[Total Inventory]]*Sales[[#This Row],[Sale_Price]]</f>
        <v>41.96</v>
      </c>
    </row>
    <row r="10451" spans="1:9" x14ac:dyDescent="0.25">
      <c r="A10451">
        <v>45867</v>
      </c>
      <c r="B10451" t="str">
        <f>INDEX( Table3[],MATCH(Sales[[#This Row],[Category]],Table3[Category],0),1)</f>
        <v>WINE</v>
      </c>
      <c r="C10451" t="s">
        <v>64</v>
      </c>
      <c r="D10451" t="s">
        <v>9751</v>
      </c>
      <c r="E10451" t="s">
        <v>52</v>
      </c>
      <c r="F10451">
        <v>19</v>
      </c>
      <c r="G10451" s="1">
        <v>23.99</v>
      </c>
      <c r="H10451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0451">
        <f>Sales[[#This Row],[Total Inventory]]*Sales[[#This Row],[Sale_Price]]</f>
        <v>455.80999999999995</v>
      </c>
    </row>
    <row r="10452" spans="1:9" x14ac:dyDescent="0.25">
      <c r="A10452">
        <v>70334</v>
      </c>
      <c r="B10452" t="str">
        <f>INDEX( Table3[],MATCH(Sales[[#This Row],[Category]],Table3[Category],0),1)</f>
        <v>LIQUOR</v>
      </c>
      <c r="C10452" t="s">
        <v>37</v>
      </c>
      <c r="D10452" t="s">
        <v>9752</v>
      </c>
      <c r="E10452" t="s">
        <v>10</v>
      </c>
      <c r="F10452">
        <v>3</v>
      </c>
      <c r="G10452" s="1">
        <v>25.99</v>
      </c>
      <c r="H10452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0452">
        <f>Sales[[#This Row],[Total Inventory]]*Sales[[#This Row],[Sale_Price]]</f>
        <v>77.97</v>
      </c>
    </row>
    <row r="10453" spans="1:9" x14ac:dyDescent="0.25">
      <c r="A10453">
        <v>70840</v>
      </c>
      <c r="B10453" t="str">
        <f>INDEX( Table3[],MATCH(Sales[[#This Row],[Category]],Table3[Category],0),1)</f>
        <v>LIQUOR</v>
      </c>
      <c r="C10453" t="s">
        <v>14</v>
      </c>
      <c r="D10453" t="s">
        <v>9753</v>
      </c>
      <c r="E10453" t="s">
        <v>133</v>
      </c>
      <c r="F10453">
        <v>58</v>
      </c>
      <c r="G10453" s="1">
        <v>19.989999999999998</v>
      </c>
      <c r="H10453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0453">
        <f>Sales[[#This Row],[Total Inventory]]*Sales[[#This Row],[Sale_Price]]</f>
        <v>1159.4199999999998</v>
      </c>
    </row>
    <row r="10454" spans="1:9" x14ac:dyDescent="0.25">
      <c r="A10454">
        <v>332439</v>
      </c>
      <c r="B10454" t="str">
        <f>INDEX( Table3[],MATCH(Sales[[#This Row],[Category]],Table3[Category],0),1)</f>
        <v>WINE</v>
      </c>
      <c r="C10454" t="s">
        <v>17</v>
      </c>
      <c r="D10454" t="s">
        <v>9754</v>
      </c>
      <c r="E10454" t="s">
        <v>10</v>
      </c>
      <c r="F10454">
        <v>0</v>
      </c>
      <c r="G10454" s="1">
        <v>6.49</v>
      </c>
      <c r="H10454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0454">
        <f>Sales[[#This Row],[Total Inventory]]*Sales[[#This Row],[Sale_Price]]</f>
        <v>0</v>
      </c>
    </row>
    <row r="10455" spans="1:9" x14ac:dyDescent="0.25">
      <c r="A10455">
        <v>409464</v>
      </c>
      <c r="B10455" t="str">
        <f>INDEX( Table3[],MATCH(Sales[[#This Row],[Category]],Table3[Category],0),1)</f>
        <v>WINE</v>
      </c>
      <c r="C10455" t="s">
        <v>39</v>
      </c>
      <c r="D10455" t="s">
        <v>9755</v>
      </c>
      <c r="E10455" t="s">
        <v>10</v>
      </c>
      <c r="F10455">
        <v>146</v>
      </c>
      <c r="G10455" s="1">
        <v>10.49</v>
      </c>
      <c r="H10455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0455">
        <f>Sales[[#This Row],[Total Inventory]]*Sales[[#This Row],[Sale_Price]]</f>
        <v>1531.54</v>
      </c>
    </row>
    <row r="10456" spans="1:9" x14ac:dyDescent="0.25">
      <c r="A10456">
        <v>46484</v>
      </c>
      <c r="B10456" t="str">
        <f>INDEX( Table3[],MATCH(Sales[[#This Row],[Category]],Table3[Category],0),1)</f>
        <v>WINE</v>
      </c>
      <c r="C10456" t="s">
        <v>61</v>
      </c>
      <c r="D10456" t="s">
        <v>9756</v>
      </c>
      <c r="E10456" t="s">
        <v>10</v>
      </c>
      <c r="F10456">
        <v>0</v>
      </c>
      <c r="G10456" s="1">
        <v>11.99</v>
      </c>
      <c r="H1045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456">
        <f>Sales[[#This Row],[Total Inventory]]*Sales[[#This Row],[Sale_Price]]</f>
        <v>0</v>
      </c>
    </row>
    <row r="10457" spans="1:9" x14ac:dyDescent="0.25">
      <c r="A10457">
        <v>163740</v>
      </c>
      <c r="B10457" t="str">
        <f>INDEX( Table3[],MATCH(Sales[[#This Row],[Category]],Table3[Category],0),1)</f>
        <v>WINE</v>
      </c>
      <c r="C10457" t="s">
        <v>21</v>
      </c>
      <c r="D10457" t="s">
        <v>9757</v>
      </c>
      <c r="E10457" t="s">
        <v>10</v>
      </c>
      <c r="F10457">
        <v>19</v>
      </c>
      <c r="G10457" s="1">
        <v>10.79</v>
      </c>
      <c r="H10457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457">
        <f>Sales[[#This Row],[Total Inventory]]*Sales[[#This Row],[Sale_Price]]</f>
        <v>205.01</v>
      </c>
    </row>
    <row r="10458" spans="1:9" x14ac:dyDescent="0.25">
      <c r="A10458">
        <v>337374</v>
      </c>
      <c r="B10458" t="str">
        <f>INDEX( Table3[],MATCH(Sales[[#This Row],[Category]],Table3[Category],0),1)</f>
        <v>WINE</v>
      </c>
      <c r="C10458" t="s">
        <v>28</v>
      </c>
      <c r="D10458" t="s">
        <v>9758</v>
      </c>
      <c r="E10458" t="s">
        <v>10</v>
      </c>
      <c r="F10458">
        <v>5</v>
      </c>
      <c r="G10458" s="1">
        <v>14.99</v>
      </c>
      <c r="H10458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0458">
        <f>Sales[[#This Row],[Total Inventory]]*Sales[[#This Row],[Sale_Price]]</f>
        <v>74.95</v>
      </c>
    </row>
    <row r="10459" spans="1:9" x14ac:dyDescent="0.25">
      <c r="A10459">
        <v>72821</v>
      </c>
      <c r="B10459" t="str">
        <f>INDEX( Table3[],MATCH(Sales[[#This Row],[Category]],Table3[Category],0),1)</f>
        <v>LIQUOR</v>
      </c>
      <c r="C10459" t="s">
        <v>46</v>
      </c>
      <c r="D10459" t="s">
        <v>9759</v>
      </c>
      <c r="E10459" t="s">
        <v>16</v>
      </c>
      <c r="F10459">
        <v>119</v>
      </c>
      <c r="G10459" s="1">
        <v>6.99</v>
      </c>
      <c r="H10459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0459">
        <f>Sales[[#This Row],[Total Inventory]]*Sales[[#This Row],[Sale_Price]]</f>
        <v>831.81000000000006</v>
      </c>
    </row>
    <row r="10460" spans="1:9" x14ac:dyDescent="0.25">
      <c r="A10460">
        <v>347584</v>
      </c>
      <c r="B10460" t="str">
        <f>INDEX( Table3[],MATCH(Sales[[#This Row],[Category]],Table3[Category],0),1)</f>
        <v>WINE</v>
      </c>
      <c r="C10460" t="s">
        <v>61</v>
      </c>
      <c r="D10460" t="s">
        <v>9760</v>
      </c>
      <c r="E10460" t="s">
        <v>10</v>
      </c>
      <c r="F10460">
        <v>3</v>
      </c>
      <c r="G10460" s="1">
        <v>36.99</v>
      </c>
      <c r="H10460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10460">
        <f>Sales[[#This Row],[Total Inventory]]*Sales[[#This Row],[Sale_Price]]</f>
        <v>110.97</v>
      </c>
    </row>
    <row r="10461" spans="1:9" x14ac:dyDescent="0.25">
      <c r="A10461">
        <v>320304</v>
      </c>
      <c r="B10461" t="str">
        <f>INDEX( Table3[],MATCH(Sales[[#This Row],[Category]],Table3[Category],0),1)</f>
        <v>WINE</v>
      </c>
      <c r="C10461" t="s">
        <v>61</v>
      </c>
      <c r="D10461" t="s">
        <v>9761</v>
      </c>
      <c r="E10461" t="s">
        <v>10</v>
      </c>
      <c r="F10461">
        <v>11</v>
      </c>
      <c r="G10461" s="1">
        <v>59.99</v>
      </c>
      <c r="H10461">
        <f>IF(INDEX(Sale_Promotions[[Code]:[Sale Price]],MATCH(Sales[[#This Row],[Code]],Sale_Promotions[Code],0),2)=0,Sales[[#This Row],[Price]],INDEX(Sale_Promotions[[Code]:[Sale Price]],MATCH(Sales[[#This Row],[Code]],Sale_Promotions[Code],0),2))</f>
        <v>59.99</v>
      </c>
      <c r="I10461">
        <f>Sales[[#This Row],[Total Inventory]]*Sales[[#This Row],[Sale_Price]]</f>
        <v>659.89</v>
      </c>
    </row>
    <row r="10462" spans="1:9" x14ac:dyDescent="0.25">
      <c r="A10462">
        <v>52078</v>
      </c>
      <c r="B10462" t="str">
        <f>INDEX( Table3[],MATCH(Sales[[#This Row],[Category]],Table3[Category],0),1)</f>
        <v>WINE</v>
      </c>
      <c r="C10462" t="s">
        <v>61</v>
      </c>
      <c r="D10462" t="s">
        <v>7077</v>
      </c>
      <c r="E10462" t="s">
        <v>48</v>
      </c>
      <c r="F10462">
        <v>114</v>
      </c>
      <c r="G10462" s="1">
        <v>8.99</v>
      </c>
      <c r="H1046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462">
        <f>Sales[[#This Row],[Total Inventory]]*Sales[[#This Row],[Sale_Price]]</f>
        <v>1024.8600000000001</v>
      </c>
    </row>
    <row r="10463" spans="1:9" x14ac:dyDescent="0.25">
      <c r="A10463">
        <v>43572</v>
      </c>
      <c r="B10463" t="str">
        <f>INDEX( Table3[],MATCH(Sales[[#This Row],[Category]],Table3[Category],0),1)</f>
        <v>WINE</v>
      </c>
      <c r="C10463" t="s">
        <v>61</v>
      </c>
      <c r="D10463" t="s">
        <v>9762</v>
      </c>
      <c r="E10463" t="s">
        <v>10</v>
      </c>
      <c r="F10463">
        <v>0</v>
      </c>
      <c r="G10463" s="1">
        <v>17.489999999999998</v>
      </c>
      <c r="H10463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0463">
        <f>Sales[[#This Row],[Total Inventory]]*Sales[[#This Row],[Sale_Price]]</f>
        <v>0</v>
      </c>
    </row>
    <row r="10464" spans="1:9" x14ac:dyDescent="0.25">
      <c r="A10464">
        <v>45109</v>
      </c>
      <c r="B10464" t="str">
        <f>INDEX( Table3[],MATCH(Sales[[#This Row],[Category]],Table3[Category],0),1)</f>
        <v>WINE</v>
      </c>
      <c r="C10464" t="s">
        <v>39</v>
      </c>
      <c r="D10464" t="s">
        <v>9763</v>
      </c>
      <c r="E10464" t="s">
        <v>10</v>
      </c>
      <c r="F10464">
        <v>0</v>
      </c>
      <c r="G10464" s="1">
        <v>10.79</v>
      </c>
      <c r="H10464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464">
        <f>Sales[[#This Row],[Total Inventory]]*Sales[[#This Row],[Sale_Price]]</f>
        <v>0</v>
      </c>
    </row>
    <row r="10465" spans="1:9" x14ac:dyDescent="0.25">
      <c r="A10465">
        <v>323286</v>
      </c>
      <c r="B10465" t="str">
        <f>INDEX( Table3[],MATCH(Sales[[#This Row],[Category]],Table3[Category],0),1)</f>
        <v>WINE</v>
      </c>
      <c r="C10465" t="s">
        <v>41</v>
      </c>
      <c r="D10465" t="s">
        <v>9764</v>
      </c>
      <c r="E10465" t="s">
        <v>10</v>
      </c>
      <c r="F10465">
        <v>0</v>
      </c>
      <c r="G10465" s="1">
        <v>22.99</v>
      </c>
      <c r="H10465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0465">
        <f>Sales[[#This Row],[Total Inventory]]*Sales[[#This Row],[Sale_Price]]</f>
        <v>0</v>
      </c>
    </row>
    <row r="10466" spans="1:9" x14ac:dyDescent="0.25">
      <c r="A10466">
        <v>81191</v>
      </c>
      <c r="B10466" t="str">
        <f>INDEX( Table3[],MATCH(Sales[[#This Row],[Category]],Table3[Category],0),1)</f>
        <v>WINE</v>
      </c>
      <c r="C10466" t="s">
        <v>28</v>
      </c>
      <c r="D10466" t="s">
        <v>9765</v>
      </c>
      <c r="E10466" t="s">
        <v>10</v>
      </c>
      <c r="F10466">
        <v>195</v>
      </c>
      <c r="G10466" s="1">
        <v>9.7899999999999991</v>
      </c>
      <c r="H10466">
        <f>IF(INDEX(Sale_Promotions[[Code]:[Sale Price]],MATCH(Sales[[#This Row],[Code]],Sale_Promotions[Code],0),2)=0,Sales[[#This Row],[Price]],INDEX(Sale_Promotions[[Code]:[Sale Price]],MATCH(Sales[[#This Row],[Code]],Sale_Promotions[Code],0),2))</f>
        <v>9.39</v>
      </c>
      <c r="I10466">
        <f>Sales[[#This Row],[Total Inventory]]*Sales[[#This Row],[Sale_Price]]</f>
        <v>1831.0500000000002</v>
      </c>
    </row>
    <row r="10467" spans="1:9" x14ac:dyDescent="0.25">
      <c r="A10467">
        <v>82614</v>
      </c>
      <c r="B10467" t="str">
        <f>INDEX( Table3[],MATCH(Sales[[#This Row],[Category]],Table3[Category],0),1)</f>
        <v>WINE</v>
      </c>
      <c r="C10467" t="s">
        <v>41</v>
      </c>
      <c r="D10467" t="s">
        <v>9766</v>
      </c>
      <c r="E10467" t="s">
        <v>10</v>
      </c>
      <c r="F10467">
        <v>33</v>
      </c>
      <c r="G10467" s="1">
        <v>28.99</v>
      </c>
      <c r="H10467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0467">
        <f>Sales[[#This Row],[Total Inventory]]*Sales[[#This Row],[Sale_Price]]</f>
        <v>956.67</v>
      </c>
    </row>
    <row r="10468" spans="1:9" x14ac:dyDescent="0.25">
      <c r="A10468">
        <v>413453</v>
      </c>
      <c r="B10468" t="str">
        <f>INDEX( Table3[],MATCH(Sales[[#This Row],[Category]],Table3[Category],0),1)</f>
        <v>OTHER</v>
      </c>
      <c r="C10468" t="s">
        <v>75</v>
      </c>
      <c r="D10468" t="s">
        <v>9767</v>
      </c>
      <c r="E10468" t="s">
        <v>10</v>
      </c>
      <c r="F10468">
        <v>20</v>
      </c>
      <c r="G10468" s="1">
        <v>9.99</v>
      </c>
      <c r="H10468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0468">
        <f>Sales[[#This Row],[Total Inventory]]*Sales[[#This Row],[Sale_Price]]</f>
        <v>199.8</v>
      </c>
    </row>
    <row r="10469" spans="1:9" x14ac:dyDescent="0.25">
      <c r="A10469">
        <v>28100</v>
      </c>
      <c r="B10469" t="str">
        <f>INDEX( Table3[],MATCH(Sales[[#This Row],[Category]],Table3[Category],0),1)</f>
        <v>WINE</v>
      </c>
      <c r="C10469" t="s">
        <v>61</v>
      </c>
      <c r="D10469" t="s">
        <v>9768</v>
      </c>
      <c r="E10469" t="s">
        <v>10</v>
      </c>
      <c r="F10469">
        <v>121</v>
      </c>
      <c r="G10469" s="1">
        <v>13.99</v>
      </c>
      <c r="H1046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0469">
        <f>Sales[[#This Row],[Total Inventory]]*Sales[[#This Row],[Sale_Price]]</f>
        <v>1692.79</v>
      </c>
    </row>
    <row r="10470" spans="1:9" x14ac:dyDescent="0.25">
      <c r="A10470">
        <v>80186</v>
      </c>
      <c r="B10470" t="str">
        <f>INDEX( Table3[],MATCH(Sales[[#This Row],[Category]],Table3[Category],0),1)</f>
        <v>WINE</v>
      </c>
      <c r="C10470" t="s">
        <v>41</v>
      </c>
      <c r="D10470" t="s">
        <v>9769</v>
      </c>
      <c r="E10470" t="s">
        <v>10</v>
      </c>
      <c r="F10470">
        <v>0</v>
      </c>
      <c r="G10470" s="1">
        <v>7.69</v>
      </c>
      <c r="H10470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0470">
        <f>Sales[[#This Row],[Total Inventory]]*Sales[[#This Row],[Sale_Price]]</f>
        <v>0</v>
      </c>
    </row>
    <row r="10471" spans="1:9" x14ac:dyDescent="0.25">
      <c r="A10471">
        <v>92452</v>
      </c>
      <c r="B10471" t="str">
        <f>INDEX( Table3[],MATCH(Sales[[#This Row],[Category]],Table3[Category],0),1)</f>
        <v>BEER</v>
      </c>
      <c r="C10471" t="s">
        <v>11</v>
      </c>
      <c r="D10471" t="s">
        <v>7971</v>
      </c>
      <c r="E10471" t="s">
        <v>25</v>
      </c>
      <c r="F10471">
        <v>942</v>
      </c>
      <c r="G10471" s="1">
        <v>1.67</v>
      </c>
      <c r="H10471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0471">
        <f>Sales[[#This Row],[Total Inventory]]*Sales[[#This Row],[Sale_Price]]</f>
        <v>1573.1399999999999</v>
      </c>
    </row>
    <row r="10472" spans="1:9" x14ac:dyDescent="0.25">
      <c r="A10472">
        <v>12571</v>
      </c>
      <c r="B10472" t="str">
        <f>INDEX( Table3[],MATCH(Sales[[#This Row],[Category]],Table3[Category],0),1)</f>
        <v>WINE</v>
      </c>
      <c r="C10472" t="s">
        <v>28</v>
      </c>
      <c r="D10472" t="s">
        <v>9770</v>
      </c>
      <c r="E10472" t="s">
        <v>10</v>
      </c>
      <c r="F10472">
        <v>20</v>
      </c>
      <c r="G10472" s="1">
        <v>11.69</v>
      </c>
      <c r="H10472">
        <f>IF(INDEX(Sale_Promotions[[Code]:[Sale Price]],MATCH(Sales[[#This Row],[Code]],Sale_Promotions[Code],0),2)=0,Sales[[#This Row],[Price]],INDEX(Sale_Promotions[[Code]:[Sale Price]],MATCH(Sales[[#This Row],[Code]],Sale_Promotions[Code],0),2))</f>
        <v>11.69</v>
      </c>
      <c r="I10472">
        <f>Sales[[#This Row],[Total Inventory]]*Sales[[#This Row],[Sale_Price]]</f>
        <v>233.79999999999998</v>
      </c>
    </row>
    <row r="10473" spans="1:9" x14ac:dyDescent="0.25">
      <c r="A10473">
        <v>82510</v>
      </c>
      <c r="B10473" t="str">
        <f>INDEX( Table3[],MATCH(Sales[[#This Row],[Category]],Table3[Category],0),1)</f>
        <v>WINE</v>
      </c>
      <c r="C10473" t="s">
        <v>189</v>
      </c>
      <c r="D10473" t="s">
        <v>9771</v>
      </c>
      <c r="E10473" t="s">
        <v>10</v>
      </c>
      <c r="F10473">
        <v>18</v>
      </c>
      <c r="G10473" s="1">
        <v>15.99</v>
      </c>
      <c r="H10473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0473">
        <f>Sales[[#This Row],[Total Inventory]]*Sales[[#This Row],[Sale_Price]]</f>
        <v>287.82</v>
      </c>
    </row>
    <row r="10474" spans="1:9" x14ac:dyDescent="0.25">
      <c r="A10474">
        <v>319135</v>
      </c>
      <c r="B10474" t="str">
        <f>INDEX( Table3[],MATCH(Sales[[#This Row],[Category]],Table3[Category],0),1)</f>
        <v>WINE</v>
      </c>
      <c r="C10474" t="s">
        <v>39</v>
      </c>
      <c r="D10474" t="s">
        <v>9772</v>
      </c>
      <c r="E10474" t="s">
        <v>133</v>
      </c>
      <c r="F10474">
        <v>3</v>
      </c>
      <c r="G10474" s="1">
        <v>5.99</v>
      </c>
      <c r="H10474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0474">
        <f>Sales[[#This Row],[Total Inventory]]*Sales[[#This Row],[Sale_Price]]</f>
        <v>17.97</v>
      </c>
    </row>
    <row r="10475" spans="1:9" x14ac:dyDescent="0.25">
      <c r="A10475">
        <v>98752</v>
      </c>
      <c r="B10475" t="str">
        <f>INDEX( Table3[],MATCH(Sales[[#This Row],[Category]],Table3[Category],0),1)</f>
        <v>BEER</v>
      </c>
      <c r="C10475" t="s">
        <v>11</v>
      </c>
      <c r="D10475" t="s">
        <v>7586</v>
      </c>
      <c r="E10475" t="s">
        <v>25</v>
      </c>
      <c r="F10475">
        <v>372</v>
      </c>
      <c r="G10475" s="1">
        <v>1.34</v>
      </c>
      <c r="H10475">
        <f>IF(INDEX(Sale_Promotions[[Code]:[Sale Price]],MATCH(Sales[[#This Row],[Code]],Sale_Promotions[Code],0),2)=0,Sales[[#This Row],[Price]],INDEX(Sale_Promotions[[Code]:[Sale Price]],MATCH(Sales[[#This Row],[Code]],Sale_Promotions[Code],0),2))</f>
        <v>1.34</v>
      </c>
      <c r="I10475">
        <f>Sales[[#This Row],[Total Inventory]]*Sales[[#This Row],[Sale_Price]]</f>
        <v>498.48</v>
      </c>
    </row>
    <row r="10476" spans="1:9" x14ac:dyDescent="0.25">
      <c r="A10476">
        <v>313356</v>
      </c>
      <c r="B10476" t="str">
        <f>INDEX( Table3[],MATCH(Sales[[#This Row],[Category]],Table3[Category],0),1)</f>
        <v>WINE</v>
      </c>
      <c r="C10476" t="s">
        <v>163</v>
      </c>
      <c r="D10476" t="s">
        <v>9773</v>
      </c>
      <c r="E10476" t="s">
        <v>10</v>
      </c>
      <c r="F10476">
        <v>0</v>
      </c>
      <c r="G10476" s="1">
        <v>18.489999999999998</v>
      </c>
      <c r="H10476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0476">
        <f>Sales[[#This Row],[Total Inventory]]*Sales[[#This Row],[Sale_Price]]</f>
        <v>0</v>
      </c>
    </row>
    <row r="10477" spans="1:9" x14ac:dyDescent="0.25">
      <c r="A10477">
        <v>57851</v>
      </c>
      <c r="B10477" t="str">
        <f>INDEX( Table3[],MATCH(Sales[[#This Row],[Category]],Table3[Category],0),1)</f>
        <v>WINE</v>
      </c>
      <c r="C10477" t="s">
        <v>53</v>
      </c>
      <c r="D10477" t="s">
        <v>9774</v>
      </c>
      <c r="E10477" t="s">
        <v>1136</v>
      </c>
      <c r="F10477">
        <v>996</v>
      </c>
      <c r="G10477" s="1">
        <v>7.29</v>
      </c>
      <c r="H10477">
        <f>IF(INDEX(Sale_Promotions[[Code]:[Sale Price]],MATCH(Sales[[#This Row],[Code]],Sale_Promotions[Code],0),2)=0,Sales[[#This Row],[Price]],INDEX(Sale_Promotions[[Code]:[Sale Price]],MATCH(Sales[[#This Row],[Code]],Sale_Promotions[Code],0),2))</f>
        <v>7.29</v>
      </c>
      <c r="I10477">
        <f>Sales[[#This Row],[Total Inventory]]*Sales[[#This Row],[Sale_Price]]</f>
        <v>7260.84</v>
      </c>
    </row>
    <row r="10478" spans="1:9" x14ac:dyDescent="0.25">
      <c r="A10478">
        <v>46454</v>
      </c>
      <c r="B10478" t="str">
        <f>INDEX( Table3[],MATCH(Sales[[#This Row],[Category]],Table3[Category],0),1)</f>
        <v>WINE</v>
      </c>
      <c r="C10478" t="s">
        <v>28</v>
      </c>
      <c r="D10478" t="s">
        <v>1483</v>
      </c>
      <c r="E10478" t="s">
        <v>10</v>
      </c>
      <c r="F10478">
        <v>6</v>
      </c>
      <c r="G10478" s="1">
        <v>10.79</v>
      </c>
      <c r="H10478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478">
        <f>Sales[[#This Row],[Total Inventory]]*Sales[[#This Row],[Sale_Price]]</f>
        <v>64.739999999999995</v>
      </c>
    </row>
    <row r="10479" spans="1:9" x14ac:dyDescent="0.25">
      <c r="A10479">
        <v>71123</v>
      </c>
      <c r="B10479" t="str">
        <f>INDEX( Table3[],MATCH(Sales[[#This Row],[Category]],Table3[Category],0),1)</f>
        <v>BEER</v>
      </c>
      <c r="C10479" t="s">
        <v>436</v>
      </c>
      <c r="D10479" t="s">
        <v>9775</v>
      </c>
      <c r="E10479" t="s">
        <v>10</v>
      </c>
      <c r="F10479">
        <v>43</v>
      </c>
      <c r="G10479" s="1">
        <v>67.989999999999995</v>
      </c>
      <c r="H10479">
        <f>IF(INDEX(Sale_Promotions[[Code]:[Sale Price]],MATCH(Sales[[#This Row],[Code]],Sale_Promotions[Code],0),2)=0,Sales[[#This Row],[Price]],INDEX(Sale_Promotions[[Code]:[Sale Price]],MATCH(Sales[[#This Row],[Code]],Sale_Promotions[Code],0),2))</f>
        <v>67.989999999999995</v>
      </c>
      <c r="I10479">
        <f>Sales[[#This Row],[Total Inventory]]*Sales[[#This Row],[Sale_Price]]</f>
        <v>2923.5699999999997</v>
      </c>
    </row>
    <row r="10480" spans="1:9" x14ac:dyDescent="0.25">
      <c r="A10480">
        <v>84053</v>
      </c>
      <c r="B10480" t="str">
        <f>INDEX( Table3[],MATCH(Sales[[#This Row],[Category]],Table3[Category],0),1)</f>
        <v>WINE</v>
      </c>
      <c r="C10480" t="s">
        <v>39</v>
      </c>
      <c r="D10480" t="s">
        <v>9776</v>
      </c>
      <c r="E10480" t="s">
        <v>10</v>
      </c>
      <c r="F10480">
        <v>0</v>
      </c>
      <c r="G10480" s="1">
        <v>16.489999999999998</v>
      </c>
      <c r="H10480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0480">
        <f>Sales[[#This Row],[Total Inventory]]*Sales[[#This Row],[Sale_Price]]</f>
        <v>0</v>
      </c>
    </row>
    <row r="10481" spans="1:9" x14ac:dyDescent="0.25">
      <c r="A10481">
        <v>321307</v>
      </c>
      <c r="B10481" t="str">
        <f>INDEX( Table3[],MATCH(Sales[[#This Row],[Category]],Table3[Category],0),1)</f>
        <v>WINE</v>
      </c>
      <c r="C10481" t="s">
        <v>39</v>
      </c>
      <c r="D10481" t="s">
        <v>9777</v>
      </c>
      <c r="E10481" t="s">
        <v>10</v>
      </c>
      <c r="F10481">
        <v>72</v>
      </c>
      <c r="G10481" s="1">
        <v>6.79</v>
      </c>
      <c r="H10481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10481">
        <f>Sales[[#This Row],[Total Inventory]]*Sales[[#This Row],[Sale_Price]]</f>
        <v>488.88</v>
      </c>
    </row>
    <row r="10482" spans="1:9" x14ac:dyDescent="0.25">
      <c r="A10482">
        <v>304583</v>
      </c>
      <c r="B10482" t="str">
        <f>INDEX( Table3[],MATCH(Sales[[#This Row],[Category]],Table3[Category],0),1)</f>
        <v>WINE</v>
      </c>
      <c r="C10482" t="s">
        <v>189</v>
      </c>
      <c r="D10482" t="s">
        <v>9778</v>
      </c>
      <c r="E10482" t="s">
        <v>10</v>
      </c>
      <c r="F10482">
        <v>0</v>
      </c>
      <c r="G10482" s="1">
        <v>17.489999999999998</v>
      </c>
      <c r="H10482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0482">
        <f>Sales[[#This Row],[Total Inventory]]*Sales[[#This Row],[Sale_Price]]</f>
        <v>0</v>
      </c>
    </row>
    <row r="10483" spans="1:9" x14ac:dyDescent="0.25">
      <c r="A10483">
        <v>80511</v>
      </c>
      <c r="B10483" t="str">
        <f>INDEX( Table3[],MATCH(Sales[[#This Row],[Category]],Table3[Category],0),1)</f>
        <v>WINE</v>
      </c>
      <c r="C10483" t="s">
        <v>41</v>
      </c>
      <c r="D10483" t="s">
        <v>9779</v>
      </c>
      <c r="E10483" t="s">
        <v>10</v>
      </c>
      <c r="F10483">
        <v>141</v>
      </c>
      <c r="G10483" s="1">
        <v>39.99</v>
      </c>
      <c r="H10483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10483">
        <f>Sales[[#This Row],[Total Inventory]]*Sales[[#This Row],[Sale_Price]]</f>
        <v>5638.59</v>
      </c>
    </row>
    <row r="10484" spans="1:9" x14ac:dyDescent="0.25">
      <c r="A10484">
        <v>47302</v>
      </c>
      <c r="B10484" t="str">
        <f>INDEX( Table3[],MATCH(Sales[[#This Row],[Category]],Table3[Category],0),1)</f>
        <v>LIQUOR</v>
      </c>
      <c r="C10484" t="s">
        <v>37</v>
      </c>
      <c r="D10484" t="s">
        <v>9780</v>
      </c>
      <c r="E10484" t="s">
        <v>133</v>
      </c>
      <c r="F10484">
        <v>4</v>
      </c>
      <c r="G10484" s="1">
        <v>14.49</v>
      </c>
      <c r="H10484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0484">
        <f>Sales[[#This Row],[Total Inventory]]*Sales[[#This Row],[Sale_Price]]</f>
        <v>57.96</v>
      </c>
    </row>
    <row r="10485" spans="1:9" x14ac:dyDescent="0.25">
      <c r="A10485">
        <v>3379</v>
      </c>
      <c r="B10485" t="str">
        <f>INDEX( Table3[],MATCH(Sales[[#This Row],[Category]],Table3[Category],0),1)</f>
        <v>BEER</v>
      </c>
      <c r="C10485" t="s">
        <v>11</v>
      </c>
      <c r="D10485" t="s">
        <v>9781</v>
      </c>
      <c r="E10485" t="s">
        <v>25</v>
      </c>
      <c r="F10485">
        <v>60</v>
      </c>
      <c r="G10485" s="1">
        <v>1.67</v>
      </c>
      <c r="H10485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0485">
        <f>Sales[[#This Row],[Total Inventory]]*Sales[[#This Row],[Sale_Price]]</f>
        <v>100.19999999999999</v>
      </c>
    </row>
    <row r="10486" spans="1:9" x14ac:dyDescent="0.25">
      <c r="A10486">
        <v>150355</v>
      </c>
      <c r="B10486" t="str">
        <f>INDEX( Table3[],MATCH(Sales[[#This Row],[Category]],Table3[Category],0),1)</f>
        <v>WINE</v>
      </c>
      <c r="C10486" t="s">
        <v>17</v>
      </c>
      <c r="D10486" t="s">
        <v>9782</v>
      </c>
      <c r="E10486" t="s">
        <v>10</v>
      </c>
      <c r="F10486">
        <v>0</v>
      </c>
      <c r="G10486" s="1">
        <v>12.99</v>
      </c>
      <c r="H1048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486">
        <f>Sales[[#This Row],[Total Inventory]]*Sales[[#This Row],[Sale_Price]]</f>
        <v>0</v>
      </c>
    </row>
    <row r="10487" spans="1:9" x14ac:dyDescent="0.25">
      <c r="A10487">
        <v>31003</v>
      </c>
      <c r="B10487" t="str">
        <f>INDEX( Table3[],MATCH(Sales[[#This Row],[Category]],Table3[Category],0),1)</f>
        <v>WINE</v>
      </c>
      <c r="C10487" t="s">
        <v>28</v>
      </c>
      <c r="D10487" t="s">
        <v>9783</v>
      </c>
      <c r="E10487" t="s">
        <v>10</v>
      </c>
      <c r="F10487">
        <v>0</v>
      </c>
      <c r="G10487" s="1">
        <v>12.69</v>
      </c>
      <c r="H10487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0487">
        <f>Sales[[#This Row],[Total Inventory]]*Sales[[#This Row],[Sale_Price]]</f>
        <v>0</v>
      </c>
    </row>
    <row r="10488" spans="1:9" x14ac:dyDescent="0.25">
      <c r="A10488">
        <v>47839</v>
      </c>
      <c r="B10488" t="str">
        <f>INDEX( Table3[],MATCH(Sales[[#This Row],[Category]],Table3[Category],0),1)</f>
        <v>LIQUOR</v>
      </c>
      <c r="C10488" t="s">
        <v>37</v>
      </c>
      <c r="D10488" t="s">
        <v>7989</v>
      </c>
      <c r="E10488" t="s">
        <v>133</v>
      </c>
      <c r="F10488">
        <v>0</v>
      </c>
      <c r="G10488" s="1">
        <v>37.99</v>
      </c>
      <c r="H10488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10488">
        <f>Sales[[#This Row],[Total Inventory]]*Sales[[#This Row],[Sale_Price]]</f>
        <v>0</v>
      </c>
    </row>
    <row r="10489" spans="1:9" x14ac:dyDescent="0.25">
      <c r="A10489">
        <v>332039</v>
      </c>
      <c r="B10489" t="str">
        <f>INDEX( Table3[],MATCH(Sales[[#This Row],[Category]],Table3[Category],0),1)</f>
        <v>WINE</v>
      </c>
      <c r="C10489" t="s">
        <v>28</v>
      </c>
      <c r="D10489" t="s">
        <v>9784</v>
      </c>
      <c r="E10489" t="s">
        <v>10</v>
      </c>
      <c r="F10489">
        <v>66</v>
      </c>
      <c r="G10489" s="1">
        <v>12.99</v>
      </c>
      <c r="H10489">
        <f>IF(INDEX(Sale_Promotions[[Code]:[Sale Price]],MATCH(Sales[[#This Row],[Code]],Sale_Promotions[Code],0),2)=0,Sales[[#This Row],[Price]],INDEX(Sale_Promotions[[Code]:[Sale Price]],MATCH(Sales[[#This Row],[Code]],Sale_Promotions[Code],0),2))</f>
        <v>11.89</v>
      </c>
      <c r="I10489">
        <f>Sales[[#This Row],[Total Inventory]]*Sales[[#This Row],[Sale_Price]]</f>
        <v>784.74</v>
      </c>
    </row>
    <row r="10490" spans="1:9" x14ac:dyDescent="0.25">
      <c r="A10490">
        <v>145165</v>
      </c>
      <c r="B10490" t="str">
        <f>INDEX( Table3[],MATCH(Sales[[#This Row],[Category]],Table3[Category],0),1)</f>
        <v>WINE</v>
      </c>
      <c r="C10490" t="s">
        <v>39</v>
      </c>
      <c r="D10490" t="s">
        <v>9785</v>
      </c>
      <c r="E10490" t="s">
        <v>52</v>
      </c>
      <c r="F10490">
        <v>5</v>
      </c>
      <c r="G10490" s="1">
        <v>31.99</v>
      </c>
      <c r="H10490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0490">
        <f>Sales[[#This Row],[Total Inventory]]*Sales[[#This Row],[Sale_Price]]</f>
        <v>159.94999999999999</v>
      </c>
    </row>
    <row r="10491" spans="1:9" x14ac:dyDescent="0.25">
      <c r="A10491">
        <v>26218</v>
      </c>
      <c r="B10491" t="str">
        <f>INDEX( Table3[],MATCH(Sales[[#This Row],[Category]],Table3[Category],0),1)</f>
        <v>BEER</v>
      </c>
      <c r="C10491" t="s">
        <v>11</v>
      </c>
      <c r="D10491" t="s">
        <v>9786</v>
      </c>
      <c r="E10491" t="s">
        <v>92</v>
      </c>
      <c r="F10491">
        <v>0</v>
      </c>
      <c r="G10491" s="1">
        <v>2.06</v>
      </c>
      <c r="H10491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10491">
        <f>Sales[[#This Row],[Total Inventory]]*Sales[[#This Row],[Sale_Price]]</f>
        <v>0</v>
      </c>
    </row>
    <row r="10492" spans="1:9" x14ac:dyDescent="0.25">
      <c r="A10492">
        <v>68276</v>
      </c>
      <c r="B10492" t="str">
        <f>INDEX( Table3[],MATCH(Sales[[#This Row],[Category]],Table3[Category],0),1)</f>
        <v>WINE</v>
      </c>
      <c r="C10492" t="s">
        <v>64</v>
      </c>
      <c r="D10492" t="s">
        <v>9787</v>
      </c>
      <c r="E10492" t="s">
        <v>10</v>
      </c>
      <c r="F10492">
        <v>141</v>
      </c>
      <c r="G10492" s="1">
        <v>11.99</v>
      </c>
      <c r="H1049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492">
        <f>Sales[[#This Row],[Total Inventory]]*Sales[[#This Row],[Sale_Price]]</f>
        <v>1690.59</v>
      </c>
    </row>
    <row r="10493" spans="1:9" x14ac:dyDescent="0.25">
      <c r="A10493">
        <v>115096</v>
      </c>
      <c r="B10493" t="str">
        <f>INDEX( Table3[],MATCH(Sales[[#This Row],[Category]],Table3[Category],0),1)</f>
        <v>WINE</v>
      </c>
      <c r="C10493" t="s">
        <v>39</v>
      </c>
      <c r="D10493" t="s">
        <v>9788</v>
      </c>
      <c r="E10493" t="s">
        <v>10</v>
      </c>
      <c r="F10493">
        <v>1</v>
      </c>
      <c r="G10493" s="1">
        <v>9.7899999999999991</v>
      </c>
      <c r="H10493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0493">
        <f>Sales[[#This Row],[Total Inventory]]*Sales[[#This Row],[Sale_Price]]</f>
        <v>9.7899999999999991</v>
      </c>
    </row>
    <row r="10494" spans="1:9" x14ac:dyDescent="0.25">
      <c r="A10494">
        <v>92258</v>
      </c>
      <c r="B10494" t="str">
        <f>INDEX( Table3[],MATCH(Sales[[#This Row],[Category]],Table3[Category],0),1)</f>
        <v>BEER</v>
      </c>
      <c r="C10494" t="s">
        <v>11</v>
      </c>
      <c r="D10494" t="s">
        <v>9789</v>
      </c>
      <c r="E10494" t="s">
        <v>60</v>
      </c>
      <c r="F10494">
        <v>0</v>
      </c>
      <c r="G10494" s="1">
        <v>30.6</v>
      </c>
      <c r="H10494">
        <f>IF(INDEX(Sale_Promotions[[Code]:[Sale Price]],MATCH(Sales[[#This Row],[Code]],Sale_Promotions[Code],0),2)=0,Sales[[#This Row],[Price]],INDEX(Sale_Promotions[[Code]:[Sale Price]],MATCH(Sales[[#This Row],[Code]],Sale_Promotions[Code],0),2))</f>
        <v>30.6</v>
      </c>
      <c r="I10494">
        <f>Sales[[#This Row],[Total Inventory]]*Sales[[#This Row],[Sale_Price]]</f>
        <v>0</v>
      </c>
    </row>
    <row r="10495" spans="1:9" x14ac:dyDescent="0.25">
      <c r="A10495">
        <v>55042</v>
      </c>
      <c r="B10495" t="str">
        <f>INDEX( Table3[],MATCH(Sales[[#This Row],[Category]],Table3[Category],0),1)</f>
        <v>LIQUOR</v>
      </c>
      <c r="C10495" t="s">
        <v>46</v>
      </c>
      <c r="D10495" t="s">
        <v>9790</v>
      </c>
      <c r="E10495" t="s">
        <v>16</v>
      </c>
      <c r="F10495">
        <v>13</v>
      </c>
      <c r="G10495" s="1">
        <v>17.489999999999998</v>
      </c>
      <c r="H10495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0495">
        <f>Sales[[#This Row],[Total Inventory]]*Sales[[#This Row],[Sale_Price]]</f>
        <v>181.87</v>
      </c>
    </row>
    <row r="10496" spans="1:9" x14ac:dyDescent="0.25">
      <c r="A10496">
        <v>22183</v>
      </c>
      <c r="B10496" t="str">
        <f>INDEX( Table3[],MATCH(Sales[[#This Row],[Category]],Table3[Category],0),1)</f>
        <v>BEER</v>
      </c>
      <c r="C10496" t="s">
        <v>11</v>
      </c>
      <c r="D10496" t="s">
        <v>9791</v>
      </c>
      <c r="E10496" t="s">
        <v>25</v>
      </c>
      <c r="F10496">
        <v>0</v>
      </c>
      <c r="G10496" s="1">
        <v>1.72</v>
      </c>
      <c r="H10496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10496">
        <f>Sales[[#This Row],[Total Inventory]]*Sales[[#This Row],[Sale_Price]]</f>
        <v>0</v>
      </c>
    </row>
    <row r="10497" spans="1:9" x14ac:dyDescent="0.25">
      <c r="A10497">
        <v>77621</v>
      </c>
      <c r="B10497" t="str">
        <f>INDEX( Table3[],MATCH(Sales[[#This Row],[Category]],Table3[Category],0),1)</f>
        <v>LIQUOR</v>
      </c>
      <c r="C10497" t="s">
        <v>26</v>
      </c>
      <c r="D10497" t="s">
        <v>9792</v>
      </c>
      <c r="E10497" t="s">
        <v>133</v>
      </c>
      <c r="F10497">
        <v>12</v>
      </c>
      <c r="G10497" s="1">
        <v>7.69</v>
      </c>
      <c r="H10497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0497">
        <f>Sales[[#This Row],[Total Inventory]]*Sales[[#This Row],[Sale_Price]]</f>
        <v>92.28</v>
      </c>
    </row>
    <row r="10498" spans="1:9" x14ac:dyDescent="0.25">
      <c r="A10498">
        <v>72745</v>
      </c>
      <c r="B10498" t="str">
        <f>INDEX( Table3[],MATCH(Sales[[#This Row],[Category]],Table3[Category],0),1)</f>
        <v>WINE</v>
      </c>
      <c r="C10498" t="s">
        <v>17</v>
      </c>
      <c r="D10498" t="s">
        <v>6122</v>
      </c>
      <c r="E10498" t="s">
        <v>23</v>
      </c>
      <c r="F10498">
        <v>404</v>
      </c>
      <c r="G10498" s="1">
        <v>9.7899999999999991</v>
      </c>
      <c r="H1049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0498">
        <f>Sales[[#This Row],[Total Inventory]]*Sales[[#This Row],[Sale_Price]]</f>
        <v>3955.16</v>
      </c>
    </row>
    <row r="10499" spans="1:9" x14ac:dyDescent="0.25">
      <c r="A10499">
        <v>345970</v>
      </c>
      <c r="B10499" t="str">
        <f>INDEX( Table3[],MATCH(Sales[[#This Row],[Category]],Table3[Category],0),1)</f>
        <v>LIQUOR</v>
      </c>
      <c r="C10499" t="s">
        <v>37</v>
      </c>
      <c r="D10499" t="s">
        <v>9793</v>
      </c>
      <c r="E10499" t="s">
        <v>48</v>
      </c>
      <c r="F10499">
        <v>10</v>
      </c>
      <c r="G10499" s="1">
        <v>9.49</v>
      </c>
      <c r="H10499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0499">
        <f>Sales[[#This Row],[Total Inventory]]*Sales[[#This Row],[Sale_Price]]</f>
        <v>94.9</v>
      </c>
    </row>
    <row r="10500" spans="1:9" x14ac:dyDescent="0.25">
      <c r="A10500">
        <v>26272</v>
      </c>
      <c r="B10500" t="str">
        <f>INDEX( Table3[],MATCH(Sales[[#This Row],[Category]],Table3[Category],0),1)</f>
        <v>BEER</v>
      </c>
      <c r="C10500" t="s">
        <v>11</v>
      </c>
      <c r="D10500" t="s">
        <v>9794</v>
      </c>
      <c r="E10500" t="s">
        <v>1052</v>
      </c>
      <c r="F10500">
        <v>0</v>
      </c>
      <c r="G10500" s="1">
        <v>2</v>
      </c>
      <c r="H10500">
        <f>IF(INDEX(Sale_Promotions[[Code]:[Sale Price]],MATCH(Sales[[#This Row],[Code]],Sale_Promotions[Code],0),2)=0,Sales[[#This Row],[Price]],INDEX(Sale_Promotions[[Code]:[Sale Price]],MATCH(Sales[[#This Row],[Code]],Sale_Promotions[Code],0),2))</f>
        <v>2</v>
      </c>
      <c r="I10500">
        <f>Sales[[#This Row],[Total Inventory]]*Sales[[#This Row],[Sale_Price]]</f>
        <v>0</v>
      </c>
    </row>
    <row r="10501" spans="1:9" x14ac:dyDescent="0.25">
      <c r="A10501">
        <v>24552</v>
      </c>
      <c r="B10501" t="str">
        <f>INDEX( Table3[],MATCH(Sales[[#This Row],[Category]],Table3[Category],0),1)</f>
        <v>BEER</v>
      </c>
      <c r="C10501" t="s">
        <v>11</v>
      </c>
      <c r="D10501" t="s">
        <v>9795</v>
      </c>
      <c r="E10501" t="s">
        <v>92</v>
      </c>
      <c r="F10501">
        <v>12</v>
      </c>
      <c r="G10501" s="1">
        <v>1.72</v>
      </c>
      <c r="H10501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10501">
        <f>Sales[[#This Row],[Total Inventory]]*Sales[[#This Row],[Sale_Price]]</f>
        <v>20.64</v>
      </c>
    </row>
    <row r="10502" spans="1:9" x14ac:dyDescent="0.25">
      <c r="A10502">
        <v>340532</v>
      </c>
      <c r="B10502" t="str">
        <f>INDEX( Table3[],MATCH(Sales[[#This Row],[Category]],Table3[Category],0),1)</f>
        <v>WINE</v>
      </c>
      <c r="C10502" t="s">
        <v>85</v>
      </c>
      <c r="D10502" t="s">
        <v>9796</v>
      </c>
      <c r="E10502" t="s">
        <v>10</v>
      </c>
      <c r="F10502">
        <v>0</v>
      </c>
      <c r="G10502" s="1">
        <v>15.49</v>
      </c>
      <c r="H10502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0502">
        <f>Sales[[#This Row],[Total Inventory]]*Sales[[#This Row],[Sale_Price]]</f>
        <v>0</v>
      </c>
    </row>
    <row r="10503" spans="1:9" x14ac:dyDescent="0.25">
      <c r="A10503">
        <v>333493</v>
      </c>
      <c r="B10503" t="str">
        <f>INDEX( Table3[],MATCH(Sales[[#This Row],[Category]],Table3[Category],0),1)</f>
        <v>WINE</v>
      </c>
      <c r="C10503" t="s">
        <v>64</v>
      </c>
      <c r="D10503" t="s">
        <v>9797</v>
      </c>
      <c r="E10503" t="s">
        <v>10</v>
      </c>
      <c r="F10503">
        <v>1</v>
      </c>
      <c r="G10503" s="1">
        <v>8.49</v>
      </c>
      <c r="H10503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0503">
        <f>Sales[[#This Row],[Total Inventory]]*Sales[[#This Row],[Sale_Price]]</f>
        <v>8.49</v>
      </c>
    </row>
    <row r="10504" spans="1:9" x14ac:dyDescent="0.25">
      <c r="A10504">
        <v>339106</v>
      </c>
      <c r="B10504" t="str">
        <f>INDEX( Table3[],MATCH(Sales[[#This Row],[Category]],Table3[Category],0),1)</f>
        <v>WINE</v>
      </c>
      <c r="C10504" t="s">
        <v>64</v>
      </c>
      <c r="D10504" t="s">
        <v>9798</v>
      </c>
      <c r="E10504" t="s">
        <v>10</v>
      </c>
      <c r="F10504">
        <v>0</v>
      </c>
      <c r="G10504" s="1">
        <v>46.99</v>
      </c>
      <c r="H10504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10504">
        <f>Sales[[#This Row],[Total Inventory]]*Sales[[#This Row],[Sale_Price]]</f>
        <v>0</v>
      </c>
    </row>
    <row r="10505" spans="1:9" x14ac:dyDescent="0.25">
      <c r="A10505">
        <v>71046</v>
      </c>
      <c r="B10505" t="str">
        <f>INDEX( Table3[],MATCH(Sales[[#This Row],[Category]],Table3[Category],0),1)</f>
        <v>BEER</v>
      </c>
      <c r="C10505" t="s">
        <v>436</v>
      </c>
      <c r="D10505" t="s">
        <v>9799</v>
      </c>
      <c r="E10505" t="s">
        <v>10</v>
      </c>
      <c r="F10505">
        <v>82</v>
      </c>
      <c r="G10505" s="1">
        <v>26.99</v>
      </c>
      <c r="H10505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0505">
        <f>Sales[[#This Row],[Total Inventory]]*Sales[[#This Row],[Sale_Price]]</f>
        <v>2213.1799999999998</v>
      </c>
    </row>
    <row r="10506" spans="1:9" x14ac:dyDescent="0.25">
      <c r="A10506">
        <v>28579</v>
      </c>
      <c r="B10506" t="str">
        <f>INDEX( Table3[],MATCH(Sales[[#This Row],[Category]],Table3[Category],0),1)</f>
        <v>BEER</v>
      </c>
      <c r="C10506" t="s">
        <v>11</v>
      </c>
      <c r="D10506" t="s">
        <v>9800</v>
      </c>
      <c r="E10506" t="s">
        <v>25</v>
      </c>
      <c r="F10506">
        <v>408</v>
      </c>
      <c r="G10506" s="1">
        <v>2</v>
      </c>
      <c r="H10506">
        <f>IF(INDEX(Sale_Promotions[[Code]:[Sale Price]],MATCH(Sales[[#This Row],[Code]],Sale_Promotions[Code],0),2)=0,Sales[[#This Row],[Price]],INDEX(Sale_Promotions[[Code]:[Sale Price]],MATCH(Sales[[#This Row],[Code]],Sale_Promotions[Code],0),2))</f>
        <v>2</v>
      </c>
      <c r="I10506">
        <f>Sales[[#This Row],[Total Inventory]]*Sales[[#This Row],[Sale_Price]]</f>
        <v>816</v>
      </c>
    </row>
    <row r="10507" spans="1:9" x14ac:dyDescent="0.25">
      <c r="A10507">
        <v>82957</v>
      </c>
      <c r="B10507" t="str">
        <f>INDEX( Table3[],MATCH(Sales[[#This Row],[Category]],Table3[Category],0),1)</f>
        <v>WINE</v>
      </c>
      <c r="C10507" t="s">
        <v>85</v>
      </c>
      <c r="D10507" t="s">
        <v>6521</v>
      </c>
      <c r="E10507" t="s">
        <v>10</v>
      </c>
      <c r="F10507">
        <v>2</v>
      </c>
      <c r="G10507" s="1">
        <v>94.99</v>
      </c>
      <c r="H10507">
        <f>IF(INDEX(Sale_Promotions[[Code]:[Sale Price]],MATCH(Sales[[#This Row],[Code]],Sale_Promotions[Code],0),2)=0,Sales[[#This Row],[Price]],INDEX(Sale_Promotions[[Code]:[Sale Price]],MATCH(Sales[[#This Row],[Code]],Sale_Promotions[Code],0),2))</f>
        <v>73.489999999999995</v>
      </c>
      <c r="I10507">
        <f>Sales[[#This Row],[Total Inventory]]*Sales[[#This Row],[Sale_Price]]</f>
        <v>146.97999999999999</v>
      </c>
    </row>
    <row r="10508" spans="1:9" x14ac:dyDescent="0.25">
      <c r="A10508">
        <v>70444</v>
      </c>
      <c r="B10508" t="str">
        <f>INDEX( Table3[],MATCH(Sales[[#This Row],[Category]],Table3[Category],0),1)</f>
        <v>LIQUOR</v>
      </c>
      <c r="C10508" t="s">
        <v>35</v>
      </c>
      <c r="D10508" t="s">
        <v>8161</v>
      </c>
      <c r="E10508" t="s">
        <v>16</v>
      </c>
      <c r="F10508">
        <v>88</v>
      </c>
      <c r="G10508" s="1">
        <v>10.79</v>
      </c>
      <c r="H10508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508">
        <f>Sales[[#This Row],[Total Inventory]]*Sales[[#This Row],[Sale_Price]]</f>
        <v>949.52</v>
      </c>
    </row>
    <row r="10509" spans="1:9" x14ac:dyDescent="0.25">
      <c r="A10509">
        <v>77997</v>
      </c>
      <c r="B10509" t="str">
        <f>INDEX( Table3[],MATCH(Sales[[#This Row],[Category]],Table3[Category],0),1)</f>
        <v>LIQUOR</v>
      </c>
      <c r="C10509" t="s">
        <v>245</v>
      </c>
      <c r="D10509" t="s">
        <v>526</v>
      </c>
      <c r="E10509" t="s">
        <v>10</v>
      </c>
      <c r="F10509">
        <v>134</v>
      </c>
      <c r="G10509" s="1">
        <v>26.99</v>
      </c>
      <c r="H10509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0509">
        <f>Sales[[#This Row],[Total Inventory]]*Sales[[#This Row],[Sale_Price]]</f>
        <v>3616.66</v>
      </c>
    </row>
    <row r="10510" spans="1:9" x14ac:dyDescent="0.25">
      <c r="A10510">
        <v>21994</v>
      </c>
      <c r="B10510" t="str">
        <f>INDEX( Table3[],MATCH(Sales[[#This Row],[Category]],Table3[Category],0),1)</f>
        <v>BEER</v>
      </c>
      <c r="C10510" t="s">
        <v>11</v>
      </c>
      <c r="D10510" t="s">
        <v>9801</v>
      </c>
      <c r="E10510" t="s">
        <v>52</v>
      </c>
      <c r="F10510">
        <v>0</v>
      </c>
      <c r="G10510" s="1">
        <v>5.78</v>
      </c>
      <c r="H10510">
        <f>IF(INDEX(Sale_Promotions[[Code]:[Sale Price]],MATCH(Sales[[#This Row],[Code]],Sale_Promotions[Code],0),2)=0,Sales[[#This Row],[Price]],INDEX(Sale_Promotions[[Code]:[Sale Price]],MATCH(Sales[[#This Row],[Code]],Sale_Promotions[Code],0),2))</f>
        <v>5.78</v>
      </c>
      <c r="I10510">
        <f>Sales[[#This Row],[Total Inventory]]*Sales[[#This Row],[Sale_Price]]</f>
        <v>0</v>
      </c>
    </row>
    <row r="10511" spans="1:9" x14ac:dyDescent="0.25">
      <c r="A10511">
        <v>90972</v>
      </c>
      <c r="B10511" t="str">
        <f>INDEX( Table3[],MATCH(Sales[[#This Row],[Category]],Table3[Category],0),1)</f>
        <v>BEER</v>
      </c>
      <c r="C10511" t="s">
        <v>11</v>
      </c>
      <c r="D10511" t="s">
        <v>9802</v>
      </c>
      <c r="E10511" t="s">
        <v>20</v>
      </c>
      <c r="F10511">
        <v>84</v>
      </c>
      <c r="G10511" s="1">
        <v>1.99</v>
      </c>
      <c r="H10511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10511">
        <f>Sales[[#This Row],[Total Inventory]]*Sales[[#This Row],[Sale_Price]]</f>
        <v>167.16</v>
      </c>
    </row>
    <row r="10512" spans="1:9" x14ac:dyDescent="0.25">
      <c r="A10512">
        <v>71773</v>
      </c>
      <c r="B10512" t="str">
        <f>INDEX( Table3[],MATCH(Sales[[#This Row],[Category]],Table3[Category],0),1)</f>
        <v>WINE</v>
      </c>
      <c r="C10512" t="s">
        <v>17</v>
      </c>
      <c r="D10512" t="s">
        <v>9803</v>
      </c>
      <c r="E10512" t="s">
        <v>10</v>
      </c>
      <c r="F10512">
        <v>12</v>
      </c>
      <c r="G10512" s="1">
        <v>11.99</v>
      </c>
      <c r="H1051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512">
        <f>Sales[[#This Row],[Total Inventory]]*Sales[[#This Row],[Sale_Price]]</f>
        <v>143.88</v>
      </c>
    </row>
    <row r="10513" spans="1:9" x14ac:dyDescent="0.25">
      <c r="A10513">
        <v>30651</v>
      </c>
      <c r="B10513" t="str">
        <f>INDEX( Table3[],MATCH(Sales[[#This Row],[Category]],Table3[Category],0),1)</f>
        <v>LIQUOR</v>
      </c>
      <c r="C10513" t="s">
        <v>198</v>
      </c>
      <c r="D10513" t="s">
        <v>8064</v>
      </c>
      <c r="E10513" t="s">
        <v>48</v>
      </c>
      <c r="F10513">
        <v>492</v>
      </c>
      <c r="G10513" s="1">
        <v>6.59</v>
      </c>
      <c r="H10513">
        <f>IF(INDEX(Sale_Promotions[[Code]:[Sale Price]],MATCH(Sales[[#This Row],[Code]],Sale_Promotions[Code],0),2)=0,Sales[[#This Row],[Price]],INDEX(Sale_Promotions[[Code]:[Sale Price]],MATCH(Sales[[#This Row],[Code]],Sale_Promotions[Code],0),2))</f>
        <v>6.59</v>
      </c>
      <c r="I10513">
        <f>Sales[[#This Row],[Total Inventory]]*Sales[[#This Row],[Sale_Price]]</f>
        <v>3242.2799999999997</v>
      </c>
    </row>
    <row r="10514" spans="1:9" x14ac:dyDescent="0.25">
      <c r="A10514">
        <v>70922</v>
      </c>
      <c r="B10514" t="str">
        <f>INDEX( Table3[],MATCH(Sales[[#This Row],[Category]],Table3[Category],0),1)</f>
        <v>LIQUOR</v>
      </c>
      <c r="C10514" t="s">
        <v>245</v>
      </c>
      <c r="D10514" t="s">
        <v>9804</v>
      </c>
      <c r="E10514" t="s">
        <v>133</v>
      </c>
      <c r="F10514">
        <v>127</v>
      </c>
      <c r="G10514" s="1">
        <v>12.99</v>
      </c>
      <c r="H1051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514">
        <f>Sales[[#This Row],[Total Inventory]]*Sales[[#This Row],[Sale_Price]]</f>
        <v>1522.73</v>
      </c>
    </row>
    <row r="10515" spans="1:9" x14ac:dyDescent="0.25">
      <c r="A10515">
        <v>78432</v>
      </c>
      <c r="B10515" t="str">
        <f>INDEX( Table3[],MATCH(Sales[[#This Row],[Category]],Table3[Category],0),1)</f>
        <v>LIQUOR</v>
      </c>
      <c r="C10515" t="s">
        <v>175</v>
      </c>
      <c r="D10515" t="s">
        <v>9805</v>
      </c>
      <c r="E10515" t="s">
        <v>10</v>
      </c>
      <c r="F10515">
        <v>58</v>
      </c>
      <c r="G10515" s="1">
        <v>56.99</v>
      </c>
      <c r="H10515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10515">
        <f>Sales[[#This Row],[Total Inventory]]*Sales[[#This Row],[Sale_Price]]</f>
        <v>3305.42</v>
      </c>
    </row>
    <row r="10516" spans="1:9" x14ac:dyDescent="0.25">
      <c r="A10516">
        <v>87312</v>
      </c>
      <c r="B10516" t="str">
        <f>INDEX( Table3[],MATCH(Sales[[#This Row],[Category]],Table3[Category],0),1)</f>
        <v>WINE</v>
      </c>
      <c r="C10516" t="s">
        <v>61</v>
      </c>
      <c r="D10516" t="s">
        <v>9806</v>
      </c>
      <c r="E10516" t="s">
        <v>10</v>
      </c>
      <c r="F10516">
        <v>391</v>
      </c>
      <c r="G10516" s="1">
        <v>9.49</v>
      </c>
      <c r="H10516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0516">
        <f>Sales[[#This Row],[Total Inventory]]*Sales[[#This Row],[Sale_Price]]</f>
        <v>3710.59</v>
      </c>
    </row>
    <row r="10517" spans="1:9" x14ac:dyDescent="0.25">
      <c r="A10517">
        <v>72460</v>
      </c>
      <c r="B10517" t="str">
        <f>INDEX( Table3[],MATCH(Sales[[#This Row],[Category]],Table3[Category],0),1)</f>
        <v>WINE</v>
      </c>
      <c r="C10517" t="s">
        <v>39</v>
      </c>
      <c r="D10517" t="s">
        <v>9807</v>
      </c>
      <c r="E10517" t="s">
        <v>10</v>
      </c>
      <c r="F10517">
        <v>269</v>
      </c>
      <c r="G10517" s="1">
        <v>8.99</v>
      </c>
      <c r="H1051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517">
        <f>Sales[[#This Row],[Total Inventory]]*Sales[[#This Row],[Sale_Price]]</f>
        <v>2418.31</v>
      </c>
    </row>
    <row r="10518" spans="1:9" x14ac:dyDescent="0.25">
      <c r="A10518">
        <v>77119</v>
      </c>
      <c r="B10518" t="str">
        <f>INDEX( Table3[],MATCH(Sales[[#This Row],[Category]],Table3[Category],0),1)</f>
        <v>LIQUOR</v>
      </c>
      <c r="C10518" t="s">
        <v>37</v>
      </c>
      <c r="D10518" t="s">
        <v>8911</v>
      </c>
      <c r="E10518" t="s">
        <v>10</v>
      </c>
      <c r="F10518">
        <v>77</v>
      </c>
      <c r="G10518" s="1">
        <v>7.49</v>
      </c>
      <c r="H10518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0518">
        <f>Sales[[#This Row],[Total Inventory]]*Sales[[#This Row],[Sale_Price]]</f>
        <v>576.73</v>
      </c>
    </row>
    <row r="10519" spans="1:9" x14ac:dyDescent="0.25">
      <c r="A10519">
        <v>98744</v>
      </c>
      <c r="B10519" t="str">
        <f>INDEX( Table3[],MATCH(Sales[[#This Row],[Category]],Table3[Category],0),1)</f>
        <v>BEER</v>
      </c>
      <c r="C10519" t="s">
        <v>11</v>
      </c>
      <c r="D10519" t="s">
        <v>5826</v>
      </c>
      <c r="E10519" t="s">
        <v>92</v>
      </c>
      <c r="F10519">
        <v>6833</v>
      </c>
      <c r="G10519" s="1">
        <v>1.67</v>
      </c>
      <c r="H10519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0519">
        <f>Sales[[#This Row],[Total Inventory]]*Sales[[#This Row],[Sale_Price]]</f>
        <v>11411.109999999999</v>
      </c>
    </row>
    <row r="10520" spans="1:9" x14ac:dyDescent="0.25">
      <c r="A10520">
        <v>34940</v>
      </c>
      <c r="B10520" t="str">
        <f>INDEX( Table3[],MATCH(Sales[[#This Row],[Category]],Table3[Category],0),1)</f>
        <v>LIQUOR</v>
      </c>
      <c r="C10520" t="s">
        <v>57</v>
      </c>
      <c r="D10520" t="s">
        <v>9808</v>
      </c>
      <c r="E10520" t="s">
        <v>133</v>
      </c>
      <c r="F10520">
        <v>456</v>
      </c>
      <c r="G10520" s="1">
        <v>8.49</v>
      </c>
      <c r="H10520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0520">
        <f>Sales[[#This Row],[Total Inventory]]*Sales[[#This Row],[Sale_Price]]</f>
        <v>3871.44</v>
      </c>
    </row>
    <row r="10521" spans="1:9" x14ac:dyDescent="0.25">
      <c r="A10521">
        <v>73522</v>
      </c>
      <c r="B10521" t="str">
        <f>INDEX( Table3[],MATCH(Sales[[#This Row],[Category]],Table3[Category],0),1)</f>
        <v>LIQUOR</v>
      </c>
      <c r="C10521" t="s">
        <v>37</v>
      </c>
      <c r="D10521" t="s">
        <v>3027</v>
      </c>
      <c r="E10521" t="s">
        <v>133</v>
      </c>
      <c r="F10521">
        <v>225</v>
      </c>
      <c r="G10521" s="1">
        <v>15.99</v>
      </c>
      <c r="H10521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0521">
        <f>Sales[[#This Row],[Total Inventory]]*Sales[[#This Row],[Sale_Price]]</f>
        <v>3597.75</v>
      </c>
    </row>
    <row r="10522" spans="1:9" x14ac:dyDescent="0.25">
      <c r="A10522">
        <v>62847</v>
      </c>
      <c r="B10522" t="str">
        <f>INDEX( Table3[],MATCH(Sales[[#This Row],[Category]],Table3[Category],0),1)</f>
        <v>LIQUOR</v>
      </c>
      <c r="C10522" t="s">
        <v>37</v>
      </c>
      <c r="D10522" t="s">
        <v>8256</v>
      </c>
      <c r="E10522" t="s">
        <v>133</v>
      </c>
      <c r="F10522">
        <v>1056</v>
      </c>
      <c r="G10522" s="1">
        <v>22.99</v>
      </c>
      <c r="H10522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0522">
        <f>Sales[[#This Row],[Total Inventory]]*Sales[[#This Row],[Sale_Price]]</f>
        <v>24277.439999999999</v>
      </c>
    </row>
    <row r="10523" spans="1:9" x14ac:dyDescent="0.25">
      <c r="A10523">
        <v>70412</v>
      </c>
      <c r="B10523" t="str">
        <f>INDEX( Table3[],MATCH(Sales[[#This Row],[Category]],Table3[Category],0),1)</f>
        <v>LIQUOR</v>
      </c>
      <c r="C10523" t="s">
        <v>57</v>
      </c>
      <c r="D10523" t="s">
        <v>5177</v>
      </c>
      <c r="E10523" t="s">
        <v>10</v>
      </c>
      <c r="F10523">
        <v>33</v>
      </c>
      <c r="G10523" s="1">
        <v>19.690000000000001</v>
      </c>
      <c r="H10523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10523">
        <f>Sales[[#This Row],[Total Inventory]]*Sales[[#This Row],[Sale_Price]]</f>
        <v>649.7700000000001</v>
      </c>
    </row>
    <row r="10524" spans="1:9" x14ac:dyDescent="0.25">
      <c r="A10524">
        <v>347741</v>
      </c>
      <c r="B10524" t="str">
        <f>INDEX( Table3[],MATCH(Sales[[#This Row],[Category]],Table3[Category],0),1)</f>
        <v>LIQUOR</v>
      </c>
      <c r="C10524" t="s">
        <v>14</v>
      </c>
      <c r="D10524" t="s">
        <v>9809</v>
      </c>
      <c r="E10524" t="s">
        <v>10</v>
      </c>
      <c r="F10524">
        <v>160</v>
      </c>
      <c r="G10524" s="1">
        <v>21.99</v>
      </c>
      <c r="H10524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0524">
        <f>Sales[[#This Row],[Total Inventory]]*Sales[[#This Row],[Sale_Price]]</f>
        <v>3518.3999999999996</v>
      </c>
    </row>
    <row r="10525" spans="1:9" x14ac:dyDescent="0.25">
      <c r="A10525">
        <v>26252</v>
      </c>
      <c r="B10525" t="str">
        <f>INDEX( Table3[],MATCH(Sales[[#This Row],[Category]],Table3[Category],0),1)</f>
        <v>BEER</v>
      </c>
      <c r="C10525" t="s">
        <v>11</v>
      </c>
      <c r="D10525" t="s">
        <v>9810</v>
      </c>
      <c r="E10525" t="s">
        <v>25</v>
      </c>
      <c r="F10525">
        <v>744</v>
      </c>
      <c r="G10525" s="1">
        <v>1.67</v>
      </c>
      <c r="H10525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0525">
        <f>Sales[[#This Row],[Total Inventory]]*Sales[[#This Row],[Sale_Price]]</f>
        <v>1242.48</v>
      </c>
    </row>
    <row r="10526" spans="1:9" x14ac:dyDescent="0.25">
      <c r="A10526">
        <v>338503</v>
      </c>
      <c r="B10526" t="str">
        <f>INDEX( Table3[],MATCH(Sales[[#This Row],[Category]],Table3[Category],0),1)</f>
        <v>WINE</v>
      </c>
      <c r="C10526" t="s">
        <v>85</v>
      </c>
      <c r="D10526" t="s">
        <v>9811</v>
      </c>
      <c r="E10526" t="s">
        <v>10</v>
      </c>
      <c r="F10526">
        <v>88</v>
      </c>
      <c r="G10526" s="1">
        <v>12.49</v>
      </c>
      <c r="H10526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0526">
        <f>Sales[[#This Row],[Total Inventory]]*Sales[[#This Row],[Sale_Price]]</f>
        <v>1099.1200000000001</v>
      </c>
    </row>
    <row r="10527" spans="1:9" x14ac:dyDescent="0.25">
      <c r="A10527">
        <v>44902</v>
      </c>
      <c r="B10527" t="str">
        <f>INDEX( Table3[],MATCH(Sales[[#This Row],[Category]],Table3[Category],0),1)</f>
        <v>WINE</v>
      </c>
      <c r="C10527" t="s">
        <v>28</v>
      </c>
      <c r="D10527" t="s">
        <v>9812</v>
      </c>
      <c r="E10527" t="s">
        <v>10</v>
      </c>
      <c r="F10527">
        <v>16</v>
      </c>
      <c r="G10527" s="1">
        <v>11.99</v>
      </c>
      <c r="H1052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527">
        <f>Sales[[#This Row],[Total Inventory]]*Sales[[#This Row],[Sale_Price]]</f>
        <v>191.84</v>
      </c>
    </row>
    <row r="10528" spans="1:9" x14ac:dyDescent="0.25">
      <c r="A10528">
        <v>403385</v>
      </c>
      <c r="B10528" t="str">
        <f>INDEX( Table3[],MATCH(Sales[[#This Row],[Category]],Table3[Category],0),1)</f>
        <v>WINE</v>
      </c>
      <c r="C10528" t="s">
        <v>85</v>
      </c>
      <c r="D10528" t="s">
        <v>9813</v>
      </c>
      <c r="E10528" t="s">
        <v>10</v>
      </c>
      <c r="F10528">
        <v>0</v>
      </c>
      <c r="G10528" s="1">
        <v>16.989999999999998</v>
      </c>
      <c r="H10528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0528">
        <f>Sales[[#This Row],[Total Inventory]]*Sales[[#This Row],[Sale_Price]]</f>
        <v>0</v>
      </c>
    </row>
    <row r="10529" spans="1:9" x14ac:dyDescent="0.25">
      <c r="A10529">
        <v>43308</v>
      </c>
      <c r="B10529" t="str">
        <f>INDEX( Table3[],MATCH(Sales[[#This Row],[Category]],Table3[Category],0),1)</f>
        <v>WINE</v>
      </c>
      <c r="C10529" t="s">
        <v>21</v>
      </c>
      <c r="D10529" t="s">
        <v>9814</v>
      </c>
      <c r="E10529" t="s">
        <v>492</v>
      </c>
      <c r="F10529">
        <v>37</v>
      </c>
      <c r="G10529" s="1">
        <v>10.99</v>
      </c>
      <c r="H1052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529">
        <f>Sales[[#This Row],[Total Inventory]]*Sales[[#This Row],[Sale_Price]]</f>
        <v>406.63</v>
      </c>
    </row>
    <row r="10530" spans="1:9" x14ac:dyDescent="0.25">
      <c r="A10530">
        <v>322248</v>
      </c>
      <c r="B10530" t="str">
        <f>INDEX( Table3[],MATCH(Sales[[#This Row],[Category]],Table3[Category],0),1)</f>
        <v>WINE</v>
      </c>
      <c r="C10530" t="s">
        <v>39</v>
      </c>
      <c r="D10530" t="s">
        <v>9815</v>
      </c>
      <c r="E10530" t="s">
        <v>10</v>
      </c>
      <c r="F10530">
        <v>10</v>
      </c>
      <c r="G10530" s="1">
        <v>75.989999999999995</v>
      </c>
      <c r="H10530">
        <f>IF(INDEX(Sale_Promotions[[Code]:[Sale Price]],MATCH(Sales[[#This Row],[Code]],Sale_Promotions[Code],0),2)=0,Sales[[#This Row],[Price]],INDEX(Sale_Promotions[[Code]:[Sale Price]],MATCH(Sales[[#This Row],[Code]],Sale_Promotions[Code],0),2))</f>
        <v>75.989999999999995</v>
      </c>
      <c r="I10530">
        <f>Sales[[#This Row],[Total Inventory]]*Sales[[#This Row],[Sale_Price]]</f>
        <v>759.9</v>
      </c>
    </row>
    <row r="10531" spans="1:9" x14ac:dyDescent="0.25">
      <c r="A10531">
        <v>310254</v>
      </c>
      <c r="B10531" t="str">
        <f>INDEX( Table3[],MATCH(Sales[[#This Row],[Category]],Table3[Category],0),1)</f>
        <v>WINE</v>
      </c>
      <c r="C10531" t="s">
        <v>39</v>
      </c>
      <c r="D10531" t="s">
        <v>2728</v>
      </c>
      <c r="E10531" t="s">
        <v>23</v>
      </c>
      <c r="F10531">
        <v>0</v>
      </c>
      <c r="G10531" s="1">
        <v>12.69</v>
      </c>
      <c r="H10531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0531">
        <f>Sales[[#This Row],[Total Inventory]]*Sales[[#This Row],[Sale_Price]]</f>
        <v>0</v>
      </c>
    </row>
    <row r="10532" spans="1:9" x14ac:dyDescent="0.25">
      <c r="A10532">
        <v>82619</v>
      </c>
      <c r="B10532" t="str">
        <f>INDEX( Table3[],MATCH(Sales[[#This Row],[Category]],Table3[Category],0),1)</f>
        <v>WINE</v>
      </c>
      <c r="C10532" t="s">
        <v>28</v>
      </c>
      <c r="D10532" t="s">
        <v>3337</v>
      </c>
      <c r="E10532" t="s">
        <v>23</v>
      </c>
      <c r="F10532">
        <v>0</v>
      </c>
      <c r="G10532" s="1">
        <v>15.99</v>
      </c>
      <c r="H10532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0532">
        <f>Sales[[#This Row],[Total Inventory]]*Sales[[#This Row],[Sale_Price]]</f>
        <v>0</v>
      </c>
    </row>
    <row r="10533" spans="1:9" x14ac:dyDescent="0.25">
      <c r="A10533">
        <v>90590</v>
      </c>
      <c r="B10533" t="str">
        <f>INDEX( Table3[],MATCH(Sales[[#This Row],[Category]],Table3[Category],0),1)</f>
        <v>BEER</v>
      </c>
      <c r="C10533" t="s">
        <v>11</v>
      </c>
      <c r="D10533" t="s">
        <v>4612</v>
      </c>
      <c r="E10533" t="s">
        <v>25</v>
      </c>
      <c r="F10533">
        <v>249</v>
      </c>
      <c r="G10533" s="1">
        <v>27.99</v>
      </c>
      <c r="H10533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0533">
        <f>Sales[[#This Row],[Total Inventory]]*Sales[[#This Row],[Sale_Price]]</f>
        <v>6471.5099999999993</v>
      </c>
    </row>
    <row r="10534" spans="1:9" x14ac:dyDescent="0.25">
      <c r="A10534">
        <v>71383</v>
      </c>
      <c r="B10534" t="str">
        <f>INDEX( Table3[],MATCH(Sales[[#This Row],[Category]],Table3[Category],0),1)</f>
        <v>LIQUOR</v>
      </c>
      <c r="C10534" t="s">
        <v>37</v>
      </c>
      <c r="D10534" t="s">
        <v>5937</v>
      </c>
      <c r="E10534" t="s">
        <v>10</v>
      </c>
      <c r="F10534">
        <v>386</v>
      </c>
      <c r="G10534" s="1">
        <v>29.99</v>
      </c>
      <c r="H10534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0534">
        <f>Sales[[#This Row],[Total Inventory]]*Sales[[#This Row],[Sale_Price]]</f>
        <v>11576.14</v>
      </c>
    </row>
    <row r="10535" spans="1:9" x14ac:dyDescent="0.25">
      <c r="A10535">
        <v>80967</v>
      </c>
      <c r="B10535" t="str">
        <f>INDEX( Table3[],MATCH(Sales[[#This Row],[Category]],Table3[Category],0),1)</f>
        <v>WINE</v>
      </c>
      <c r="C10535" t="s">
        <v>28</v>
      </c>
      <c r="D10535" t="s">
        <v>9816</v>
      </c>
      <c r="E10535" t="s">
        <v>10</v>
      </c>
      <c r="F10535">
        <v>0</v>
      </c>
      <c r="G10535" s="1">
        <v>11.99</v>
      </c>
      <c r="H1053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535">
        <f>Sales[[#This Row],[Total Inventory]]*Sales[[#This Row],[Sale_Price]]</f>
        <v>0</v>
      </c>
    </row>
    <row r="10536" spans="1:9" x14ac:dyDescent="0.25">
      <c r="A10536">
        <v>307514</v>
      </c>
      <c r="B10536" t="str">
        <f>INDEX( Table3[],MATCH(Sales[[#This Row],[Category]],Table3[Category],0),1)</f>
        <v>WINE</v>
      </c>
      <c r="C10536" t="s">
        <v>21</v>
      </c>
      <c r="D10536" t="s">
        <v>9817</v>
      </c>
      <c r="E10536" t="s">
        <v>492</v>
      </c>
      <c r="F10536">
        <v>7</v>
      </c>
      <c r="G10536" s="1">
        <v>11.49</v>
      </c>
      <c r="H10536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0536">
        <f>Sales[[#This Row],[Total Inventory]]*Sales[[#This Row],[Sale_Price]]</f>
        <v>80.430000000000007</v>
      </c>
    </row>
    <row r="10537" spans="1:9" x14ac:dyDescent="0.25">
      <c r="A10537">
        <v>339455</v>
      </c>
      <c r="B10537" t="str">
        <f>INDEX( Table3[],MATCH(Sales[[#This Row],[Category]],Table3[Category],0),1)</f>
        <v>WINE</v>
      </c>
      <c r="C10537" t="s">
        <v>61</v>
      </c>
      <c r="D10537" t="s">
        <v>9818</v>
      </c>
      <c r="E10537" t="s">
        <v>10</v>
      </c>
      <c r="F10537">
        <v>5</v>
      </c>
      <c r="G10537" s="1">
        <v>21.99</v>
      </c>
      <c r="H10537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0537">
        <f>Sales[[#This Row],[Total Inventory]]*Sales[[#This Row],[Sale_Price]]</f>
        <v>109.94999999999999</v>
      </c>
    </row>
    <row r="10538" spans="1:9" x14ac:dyDescent="0.25">
      <c r="A10538">
        <v>302060</v>
      </c>
      <c r="B10538" t="str">
        <f>INDEX( Table3[],MATCH(Sales[[#This Row],[Category]],Table3[Category],0),1)</f>
        <v>WINE</v>
      </c>
      <c r="C10538" t="s">
        <v>39</v>
      </c>
      <c r="D10538" t="s">
        <v>9819</v>
      </c>
      <c r="E10538" t="s">
        <v>10</v>
      </c>
      <c r="F10538">
        <v>0</v>
      </c>
      <c r="G10538" s="1">
        <v>12.99</v>
      </c>
      <c r="H1053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538">
        <f>Sales[[#This Row],[Total Inventory]]*Sales[[#This Row],[Sale_Price]]</f>
        <v>0</v>
      </c>
    </row>
    <row r="10539" spans="1:9" x14ac:dyDescent="0.25">
      <c r="A10539">
        <v>329763</v>
      </c>
      <c r="B10539" t="str">
        <f>INDEX( Table3[],MATCH(Sales[[#This Row],[Category]],Table3[Category],0),1)</f>
        <v>WINE</v>
      </c>
      <c r="C10539" t="s">
        <v>61</v>
      </c>
      <c r="D10539" t="s">
        <v>9820</v>
      </c>
      <c r="E10539" t="s">
        <v>10</v>
      </c>
      <c r="F10539">
        <v>7</v>
      </c>
      <c r="G10539" s="1">
        <v>18.489999999999998</v>
      </c>
      <c r="H10539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0539">
        <f>Sales[[#This Row],[Total Inventory]]*Sales[[#This Row],[Sale_Price]]</f>
        <v>129.42999999999998</v>
      </c>
    </row>
    <row r="10540" spans="1:9" x14ac:dyDescent="0.25">
      <c r="A10540">
        <v>23316</v>
      </c>
      <c r="B10540" t="str">
        <f>INDEX( Table3[],MATCH(Sales[[#This Row],[Category]],Table3[Category],0),1)</f>
        <v>BEER</v>
      </c>
      <c r="C10540" t="s">
        <v>11</v>
      </c>
      <c r="D10540" t="s">
        <v>9821</v>
      </c>
      <c r="E10540" t="s">
        <v>60</v>
      </c>
      <c r="F10540">
        <v>0</v>
      </c>
      <c r="G10540" s="1">
        <v>21.59</v>
      </c>
      <c r="H10540">
        <f>IF(INDEX(Sale_Promotions[[Code]:[Sale Price]],MATCH(Sales[[#This Row],[Code]],Sale_Promotions[Code],0),2)=0,Sales[[#This Row],[Price]],INDEX(Sale_Promotions[[Code]:[Sale Price]],MATCH(Sales[[#This Row],[Code]],Sale_Promotions[Code],0),2))</f>
        <v>21.59</v>
      </c>
      <c r="I10540">
        <f>Sales[[#This Row],[Total Inventory]]*Sales[[#This Row],[Sale_Price]]</f>
        <v>0</v>
      </c>
    </row>
    <row r="10541" spans="1:9" x14ac:dyDescent="0.25">
      <c r="A10541">
        <v>44273</v>
      </c>
      <c r="B10541" t="str">
        <f>INDEX( Table3[],MATCH(Sales[[#This Row],[Category]],Table3[Category],0),1)</f>
        <v>OTHER</v>
      </c>
      <c r="C10541" t="s">
        <v>75</v>
      </c>
      <c r="D10541" t="s">
        <v>9822</v>
      </c>
      <c r="E10541" t="s">
        <v>10</v>
      </c>
      <c r="F10541">
        <v>0</v>
      </c>
      <c r="G10541" s="1">
        <v>17.989999999999998</v>
      </c>
      <c r="H10541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0541">
        <f>Sales[[#This Row],[Total Inventory]]*Sales[[#This Row],[Sale_Price]]</f>
        <v>0</v>
      </c>
    </row>
    <row r="10542" spans="1:9" x14ac:dyDescent="0.25">
      <c r="A10542">
        <v>89336</v>
      </c>
      <c r="B10542" t="str">
        <f>INDEX( Table3[],MATCH(Sales[[#This Row],[Category]],Table3[Category],0),1)</f>
        <v>WINE</v>
      </c>
      <c r="C10542" t="s">
        <v>61</v>
      </c>
      <c r="D10542" t="s">
        <v>9823</v>
      </c>
      <c r="E10542" t="s">
        <v>10</v>
      </c>
      <c r="F10542">
        <v>0</v>
      </c>
      <c r="G10542" s="1">
        <v>13.49</v>
      </c>
      <c r="H10542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0542">
        <f>Sales[[#This Row],[Total Inventory]]*Sales[[#This Row],[Sale_Price]]</f>
        <v>0</v>
      </c>
    </row>
    <row r="10543" spans="1:9" x14ac:dyDescent="0.25">
      <c r="A10543">
        <v>48096</v>
      </c>
      <c r="B10543" t="str">
        <f>INDEX( Table3[],MATCH(Sales[[#This Row],[Category]],Table3[Category],0),1)</f>
        <v>WINE</v>
      </c>
      <c r="C10543" t="s">
        <v>61</v>
      </c>
      <c r="D10543" t="s">
        <v>9824</v>
      </c>
      <c r="E10543" t="s">
        <v>10</v>
      </c>
      <c r="F10543">
        <v>7</v>
      </c>
      <c r="G10543" s="1">
        <v>60.99</v>
      </c>
      <c r="H10543">
        <f>IF(INDEX(Sale_Promotions[[Code]:[Sale Price]],MATCH(Sales[[#This Row],[Code]],Sale_Promotions[Code],0),2)=0,Sales[[#This Row],[Price]],INDEX(Sale_Promotions[[Code]:[Sale Price]],MATCH(Sales[[#This Row],[Code]],Sale_Promotions[Code],0),2))</f>
        <v>60.99</v>
      </c>
      <c r="I10543">
        <f>Sales[[#This Row],[Total Inventory]]*Sales[[#This Row],[Sale_Price]]</f>
        <v>426.93</v>
      </c>
    </row>
    <row r="10544" spans="1:9" x14ac:dyDescent="0.25">
      <c r="A10544">
        <v>10744</v>
      </c>
      <c r="B10544" t="str">
        <f>INDEX( Table3[],MATCH(Sales[[#This Row],[Category]],Table3[Category],0),1)</f>
        <v>LIQUOR</v>
      </c>
      <c r="C10544" t="s">
        <v>245</v>
      </c>
      <c r="D10544" t="s">
        <v>9825</v>
      </c>
      <c r="E10544" t="s">
        <v>48</v>
      </c>
      <c r="F10544">
        <v>0</v>
      </c>
      <c r="G10544" s="1">
        <v>8.99</v>
      </c>
      <c r="H1054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544">
        <f>Sales[[#This Row],[Total Inventory]]*Sales[[#This Row],[Sale_Price]]</f>
        <v>0</v>
      </c>
    </row>
    <row r="10545" spans="1:9" x14ac:dyDescent="0.25">
      <c r="A10545">
        <v>80942</v>
      </c>
      <c r="B10545" t="str">
        <f>INDEX( Table3[],MATCH(Sales[[#This Row],[Category]],Table3[Category],0),1)</f>
        <v>WINE</v>
      </c>
      <c r="C10545" t="s">
        <v>64</v>
      </c>
      <c r="D10545" t="s">
        <v>5919</v>
      </c>
      <c r="E10545" t="s">
        <v>10</v>
      </c>
      <c r="F10545">
        <v>223</v>
      </c>
      <c r="G10545" s="1">
        <v>4.59</v>
      </c>
      <c r="H10545">
        <f>IF(INDEX(Sale_Promotions[[Code]:[Sale Price]],MATCH(Sales[[#This Row],[Code]],Sale_Promotions[Code],0),2)=0,Sales[[#This Row],[Price]],INDEX(Sale_Promotions[[Code]:[Sale Price]],MATCH(Sales[[#This Row],[Code]],Sale_Promotions[Code],0),2))</f>
        <v>4.59</v>
      </c>
      <c r="I10545">
        <f>Sales[[#This Row],[Total Inventory]]*Sales[[#This Row],[Sale_Price]]</f>
        <v>1023.5699999999999</v>
      </c>
    </row>
    <row r="10546" spans="1:9" x14ac:dyDescent="0.25">
      <c r="A10546">
        <v>90204</v>
      </c>
      <c r="B10546" t="str">
        <f>INDEX( Table3[],MATCH(Sales[[#This Row],[Category]],Table3[Category],0),1)</f>
        <v>BEER</v>
      </c>
      <c r="C10546" t="s">
        <v>11</v>
      </c>
      <c r="D10546" t="s">
        <v>9826</v>
      </c>
      <c r="E10546" t="s">
        <v>25</v>
      </c>
      <c r="F10546">
        <v>0</v>
      </c>
      <c r="G10546" s="1">
        <v>27.3</v>
      </c>
      <c r="H10546">
        <f>IF(INDEX(Sale_Promotions[[Code]:[Sale Price]],MATCH(Sales[[#This Row],[Code]],Sale_Promotions[Code],0),2)=0,Sales[[#This Row],[Price]],INDEX(Sale_Promotions[[Code]:[Sale Price]],MATCH(Sales[[#This Row],[Code]],Sale_Promotions[Code],0),2))</f>
        <v>27.3</v>
      </c>
      <c r="I10546">
        <f>Sales[[#This Row],[Total Inventory]]*Sales[[#This Row],[Sale_Price]]</f>
        <v>0</v>
      </c>
    </row>
    <row r="10547" spans="1:9" x14ac:dyDescent="0.25">
      <c r="A10547">
        <v>104302</v>
      </c>
      <c r="B10547" t="str">
        <f>INDEX( Table3[],MATCH(Sales[[#This Row],[Category]],Table3[Category],0),1)</f>
        <v>WINE</v>
      </c>
      <c r="C10547" t="s">
        <v>41</v>
      </c>
      <c r="D10547" t="s">
        <v>9827</v>
      </c>
      <c r="E10547" t="s">
        <v>10</v>
      </c>
      <c r="F10547">
        <v>14</v>
      </c>
      <c r="G10547" s="1">
        <v>33.99</v>
      </c>
      <c r="H10547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0547">
        <f>Sales[[#This Row],[Total Inventory]]*Sales[[#This Row],[Sale_Price]]</f>
        <v>475.86</v>
      </c>
    </row>
    <row r="10548" spans="1:9" x14ac:dyDescent="0.25">
      <c r="A10548">
        <v>342596</v>
      </c>
      <c r="B10548" t="str">
        <f>INDEX( Table3[],MATCH(Sales[[#This Row],[Category]],Table3[Category],0),1)</f>
        <v>WINE</v>
      </c>
      <c r="C10548" t="s">
        <v>39</v>
      </c>
      <c r="D10548" t="s">
        <v>7269</v>
      </c>
      <c r="E10548" t="s">
        <v>23</v>
      </c>
      <c r="F10548">
        <v>56</v>
      </c>
      <c r="G10548" s="1">
        <v>13.99</v>
      </c>
      <c r="H1054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0548">
        <f>Sales[[#This Row],[Total Inventory]]*Sales[[#This Row],[Sale_Price]]</f>
        <v>783.44</v>
      </c>
    </row>
    <row r="10549" spans="1:9" x14ac:dyDescent="0.25">
      <c r="A10549">
        <v>44459</v>
      </c>
      <c r="B10549" t="str">
        <f>INDEX( Table3[],MATCH(Sales[[#This Row],[Category]],Table3[Category],0),1)</f>
        <v>WINE</v>
      </c>
      <c r="C10549" t="s">
        <v>85</v>
      </c>
      <c r="D10549" t="s">
        <v>9828</v>
      </c>
      <c r="E10549" t="s">
        <v>10</v>
      </c>
      <c r="F10549">
        <v>5</v>
      </c>
      <c r="G10549" s="1">
        <v>12.69</v>
      </c>
      <c r="H10549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0549">
        <f>Sales[[#This Row],[Total Inventory]]*Sales[[#This Row],[Sale_Price]]</f>
        <v>63.449999999999996</v>
      </c>
    </row>
    <row r="10550" spans="1:9" x14ac:dyDescent="0.25">
      <c r="A10550">
        <v>335662</v>
      </c>
      <c r="B10550" t="str">
        <f>INDEX( Table3[],MATCH(Sales[[#This Row],[Category]],Table3[Category],0),1)</f>
        <v>WINE</v>
      </c>
      <c r="C10550" t="s">
        <v>53</v>
      </c>
      <c r="D10550" t="s">
        <v>9829</v>
      </c>
      <c r="E10550" t="s">
        <v>10</v>
      </c>
      <c r="F10550">
        <v>42</v>
      </c>
      <c r="G10550" s="1">
        <v>171.99</v>
      </c>
      <c r="H10550">
        <f>IF(INDEX(Sale_Promotions[[Code]:[Sale Price]],MATCH(Sales[[#This Row],[Code]],Sale_Promotions[Code],0),2)=0,Sales[[#This Row],[Price]],INDEX(Sale_Promotions[[Code]:[Sale Price]],MATCH(Sales[[#This Row],[Code]],Sale_Promotions[Code],0),2))</f>
        <v>171.99</v>
      </c>
      <c r="I10550">
        <f>Sales[[#This Row],[Total Inventory]]*Sales[[#This Row],[Sale_Price]]</f>
        <v>7223.58</v>
      </c>
    </row>
    <row r="10551" spans="1:9" x14ac:dyDescent="0.25">
      <c r="A10551">
        <v>332540</v>
      </c>
      <c r="B10551" t="str">
        <f>INDEX( Table3[],MATCH(Sales[[#This Row],[Category]],Table3[Category],0),1)</f>
        <v>WINE</v>
      </c>
      <c r="C10551" t="s">
        <v>31</v>
      </c>
      <c r="D10551" t="s">
        <v>9830</v>
      </c>
      <c r="E10551" t="s">
        <v>10</v>
      </c>
      <c r="F10551">
        <v>0</v>
      </c>
      <c r="G10551" s="1">
        <v>10.79</v>
      </c>
      <c r="H10551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551">
        <f>Sales[[#This Row],[Total Inventory]]*Sales[[#This Row],[Sale_Price]]</f>
        <v>0</v>
      </c>
    </row>
    <row r="10552" spans="1:9" x14ac:dyDescent="0.25">
      <c r="A10552">
        <v>70515</v>
      </c>
      <c r="B10552" t="str">
        <f>INDEX( Table3[],MATCH(Sales[[#This Row],[Category]],Table3[Category],0),1)</f>
        <v>BEER</v>
      </c>
      <c r="C10552" t="s">
        <v>436</v>
      </c>
      <c r="D10552" t="s">
        <v>7446</v>
      </c>
      <c r="E10552" t="s">
        <v>16</v>
      </c>
      <c r="F10552">
        <v>216</v>
      </c>
      <c r="G10552" s="1">
        <v>48.99</v>
      </c>
      <c r="H10552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10552">
        <f>Sales[[#This Row],[Total Inventory]]*Sales[[#This Row],[Sale_Price]]</f>
        <v>10581.84</v>
      </c>
    </row>
    <row r="10553" spans="1:9" x14ac:dyDescent="0.25">
      <c r="A10553">
        <v>329304</v>
      </c>
      <c r="B10553" t="str">
        <f>INDEX( Table3[],MATCH(Sales[[#This Row],[Category]],Table3[Category],0),1)</f>
        <v>WINE</v>
      </c>
      <c r="C10553" t="s">
        <v>61</v>
      </c>
      <c r="D10553" t="s">
        <v>9831</v>
      </c>
      <c r="E10553" t="s">
        <v>10</v>
      </c>
      <c r="F10553">
        <v>60</v>
      </c>
      <c r="G10553" s="1">
        <v>20.99</v>
      </c>
      <c r="H10553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0553">
        <f>Sales[[#This Row],[Total Inventory]]*Sales[[#This Row],[Sale_Price]]</f>
        <v>1259.3999999999999</v>
      </c>
    </row>
    <row r="10554" spans="1:9" x14ac:dyDescent="0.25">
      <c r="A10554">
        <v>71348</v>
      </c>
      <c r="B10554" t="str">
        <f>INDEX( Table3[],MATCH(Sales[[#This Row],[Category]],Table3[Category],0),1)</f>
        <v>LIQUOR</v>
      </c>
      <c r="C10554" t="s">
        <v>245</v>
      </c>
      <c r="D10554" t="s">
        <v>418</v>
      </c>
      <c r="E10554" t="s">
        <v>133</v>
      </c>
      <c r="F10554">
        <v>107</v>
      </c>
      <c r="G10554" s="1">
        <v>14.49</v>
      </c>
      <c r="H10554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0554">
        <f>Sales[[#This Row],[Total Inventory]]*Sales[[#This Row],[Sale_Price]]</f>
        <v>1229.43</v>
      </c>
    </row>
    <row r="10555" spans="1:9" x14ac:dyDescent="0.25">
      <c r="A10555">
        <v>72899</v>
      </c>
      <c r="B10555" t="str">
        <f>INDEX( Table3[],MATCH(Sales[[#This Row],[Category]],Table3[Category],0),1)</f>
        <v>LIQUOR</v>
      </c>
      <c r="C10555" t="s">
        <v>175</v>
      </c>
      <c r="D10555" t="s">
        <v>9832</v>
      </c>
      <c r="E10555" t="s">
        <v>10</v>
      </c>
      <c r="F10555">
        <v>10</v>
      </c>
      <c r="G10555" s="1">
        <v>22.99</v>
      </c>
      <c r="H10555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0555">
        <f>Sales[[#This Row],[Total Inventory]]*Sales[[#This Row],[Sale_Price]]</f>
        <v>229.89999999999998</v>
      </c>
    </row>
    <row r="10556" spans="1:9" x14ac:dyDescent="0.25">
      <c r="A10556">
        <v>83780</v>
      </c>
      <c r="B10556" t="str">
        <f>INDEX( Table3[],MATCH(Sales[[#This Row],[Category]],Table3[Category],0),1)</f>
        <v>WINE</v>
      </c>
      <c r="C10556" t="s">
        <v>28</v>
      </c>
      <c r="D10556" t="s">
        <v>3267</v>
      </c>
      <c r="E10556" t="s">
        <v>10</v>
      </c>
      <c r="F10556">
        <v>664</v>
      </c>
      <c r="G10556" s="1">
        <v>11.49</v>
      </c>
      <c r="H10556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0556">
        <f>Sales[[#This Row],[Total Inventory]]*Sales[[#This Row],[Sale_Price]]</f>
        <v>6633.3600000000006</v>
      </c>
    </row>
    <row r="10557" spans="1:9" x14ac:dyDescent="0.25">
      <c r="A10557">
        <v>86733</v>
      </c>
      <c r="B10557" t="str">
        <f>INDEX( Table3[],MATCH(Sales[[#This Row],[Category]],Table3[Category],0),1)</f>
        <v>WINE</v>
      </c>
      <c r="C10557" t="s">
        <v>61</v>
      </c>
      <c r="D10557" t="s">
        <v>9833</v>
      </c>
      <c r="E10557" t="s">
        <v>10</v>
      </c>
      <c r="F10557">
        <v>576</v>
      </c>
      <c r="G10557" s="1">
        <v>9.49</v>
      </c>
      <c r="H10557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0557">
        <f>Sales[[#This Row],[Total Inventory]]*Sales[[#This Row],[Sale_Price]]</f>
        <v>5466.24</v>
      </c>
    </row>
    <row r="10558" spans="1:9" x14ac:dyDescent="0.25">
      <c r="A10558">
        <v>45049</v>
      </c>
      <c r="B10558" t="str">
        <f>INDEX( Table3[],MATCH(Sales[[#This Row],[Category]],Table3[Category],0),1)</f>
        <v>WINE</v>
      </c>
      <c r="C10558" t="s">
        <v>28</v>
      </c>
      <c r="D10558" t="s">
        <v>8340</v>
      </c>
      <c r="E10558" t="s">
        <v>244</v>
      </c>
      <c r="F10558">
        <v>696</v>
      </c>
      <c r="G10558" s="1">
        <v>1.79</v>
      </c>
      <c r="H10558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10558">
        <f>Sales[[#This Row],[Total Inventory]]*Sales[[#This Row],[Sale_Price]]</f>
        <v>1245.8399999999999</v>
      </c>
    </row>
    <row r="10559" spans="1:9" x14ac:dyDescent="0.25">
      <c r="A10559">
        <v>333629</v>
      </c>
      <c r="B10559" t="str">
        <f>INDEX( Table3[],MATCH(Sales[[#This Row],[Category]],Table3[Category],0),1)</f>
        <v>WINE</v>
      </c>
      <c r="C10559" t="s">
        <v>189</v>
      </c>
      <c r="D10559" t="s">
        <v>9834</v>
      </c>
      <c r="E10559" t="s">
        <v>10</v>
      </c>
      <c r="F10559">
        <v>0</v>
      </c>
      <c r="G10559" s="1">
        <v>15.49</v>
      </c>
      <c r="H10559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0559">
        <f>Sales[[#This Row],[Total Inventory]]*Sales[[#This Row],[Sale_Price]]</f>
        <v>0</v>
      </c>
    </row>
    <row r="10560" spans="1:9" x14ac:dyDescent="0.25">
      <c r="A10560">
        <v>346386</v>
      </c>
      <c r="B10560" t="str">
        <f>INDEX( Table3[],MATCH(Sales[[#This Row],[Category]],Table3[Category],0),1)</f>
        <v>LIQUOR</v>
      </c>
      <c r="C10560" t="s">
        <v>175</v>
      </c>
      <c r="D10560" t="s">
        <v>7818</v>
      </c>
      <c r="E10560" t="s">
        <v>10</v>
      </c>
      <c r="F10560">
        <v>49</v>
      </c>
      <c r="G10560" s="1">
        <v>25.99</v>
      </c>
      <c r="H10560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0560">
        <f>Sales[[#This Row],[Total Inventory]]*Sales[[#This Row],[Sale_Price]]</f>
        <v>1273.51</v>
      </c>
    </row>
    <row r="10561" spans="1:9" x14ac:dyDescent="0.25">
      <c r="A10561">
        <v>232602</v>
      </c>
      <c r="B10561" t="str">
        <f>INDEX( Table3[],MATCH(Sales[[#This Row],[Category]],Table3[Category],0),1)</f>
        <v>WINE</v>
      </c>
      <c r="C10561" t="s">
        <v>85</v>
      </c>
      <c r="D10561" t="s">
        <v>9835</v>
      </c>
      <c r="E10561" t="s">
        <v>10</v>
      </c>
      <c r="F10561">
        <v>0</v>
      </c>
      <c r="G10561" s="1">
        <v>16.489999999999998</v>
      </c>
      <c r="H10561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0561">
        <f>Sales[[#This Row],[Total Inventory]]*Sales[[#This Row],[Sale_Price]]</f>
        <v>0</v>
      </c>
    </row>
    <row r="10562" spans="1:9" x14ac:dyDescent="0.25">
      <c r="A10562">
        <v>81475</v>
      </c>
      <c r="B10562" t="str">
        <f>INDEX( Table3[],MATCH(Sales[[#This Row],[Category]],Table3[Category],0),1)</f>
        <v>WINE</v>
      </c>
      <c r="C10562" t="s">
        <v>67</v>
      </c>
      <c r="D10562" t="s">
        <v>9836</v>
      </c>
      <c r="E10562" t="s">
        <v>3927</v>
      </c>
      <c r="F10562">
        <v>224</v>
      </c>
      <c r="G10562" s="1">
        <v>5.99</v>
      </c>
      <c r="H10562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0562">
        <f>Sales[[#This Row],[Total Inventory]]*Sales[[#This Row],[Sale_Price]]</f>
        <v>1341.76</v>
      </c>
    </row>
    <row r="10563" spans="1:9" x14ac:dyDescent="0.25">
      <c r="A10563">
        <v>341867</v>
      </c>
      <c r="B10563" t="str">
        <f>INDEX( Table3[],MATCH(Sales[[#This Row],[Category]],Table3[Category],0),1)</f>
        <v>WINE</v>
      </c>
      <c r="C10563" t="s">
        <v>189</v>
      </c>
      <c r="D10563" t="s">
        <v>9837</v>
      </c>
      <c r="E10563" t="s">
        <v>10</v>
      </c>
      <c r="F10563">
        <v>35</v>
      </c>
      <c r="G10563" s="1">
        <v>13.99</v>
      </c>
      <c r="H1056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0563">
        <f>Sales[[#This Row],[Total Inventory]]*Sales[[#This Row],[Sale_Price]]</f>
        <v>489.65000000000003</v>
      </c>
    </row>
    <row r="10564" spans="1:9" x14ac:dyDescent="0.25">
      <c r="A10564">
        <v>98272</v>
      </c>
      <c r="B10564" t="str">
        <f>INDEX( Table3[],MATCH(Sales[[#This Row],[Category]],Table3[Category],0),1)</f>
        <v>LIQUOR</v>
      </c>
      <c r="C10564" t="s">
        <v>46</v>
      </c>
      <c r="D10564" t="s">
        <v>9838</v>
      </c>
      <c r="E10564" t="s">
        <v>2301</v>
      </c>
      <c r="F10564">
        <v>290</v>
      </c>
      <c r="G10564" s="1">
        <v>4.3899999999999997</v>
      </c>
      <c r="H10564">
        <f>IF(INDEX(Sale_Promotions[[Code]:[Sale Price]],MATCH(Sales[[#This Row],[Code]],Sale_Promotions[Code],0),2)=0,Sales[[#This Row],[Price]],INDEX(Sale_Promotions[[Code]:[Sale Price]],MATCH(Sales[[#This Row],[Code]],Sale_Promotions[Code],0),2))</f>
        <v>4.3899999999999997</v>
      </c>
      <c r="I10564">
        <f>Sales[[#This Row],[Total Inventory]]*Sales[[#This Row],[Sale_Price]]</f>
        <v>1273.0999999999999</v>
      </c>
    </row>
    <row r="10565" spans="1:9" x14ac:dyDescent="0.25">
      <c r="A10565">
        <v>81767</v>
      </c>
      <c r="B10565" t="str">
        <f>INDEX( Table3[],MATCH(Sales[[#This Row],[Category]],Table3[Category],0),1)</f>
        <v>WINE</v>
      </c>
      <c r="C10565" t="s">
        <v>163</v>
      </c>
      <c r="D10565" t="s">
        <v>9839</v>
      </c>
      <c r="E10565" t="s">
        <v>23</v>
      </c>
      <c r="F10565">
        <v>335</v>
      </c>
      <c r="G10565" s="1">
        <v>12.99</v>
      </c>
      <c r="H1056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565">
        <f>Sales[[#This Row],[Total Inventory]]*Sales[[#This Row],[Sale_Price]]</f>
        <v>3681.65</v>
      </c>
    </row>
    <row r="10566" spans="1:9" x14ac:dyDescent="0.25">
      <c r="A10566">
        <v>13846</v>
      </c>
      <c r="B10566" t="str">
        <f>INDEX( Table3[],MATCH(Sales[[#This Row],[Category]],Table3[Category],0),1)</f>
        <v>WINE</v>
      </c>
      <c r="C10566" t="s">
        <v>163</v>
      </c>
      <c r="D10566" t="s">
        <v>9840</v>
      </c>
      <c r="E10566" t="s">
        <v>10</v>
      </c>
      <c r="F10566">
        <v>25</v>
      </c>
      <c r="G10566" s="1">
        <v>8.99</v>
      </c>
      <c r="H10566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566">
        <f>Sales[[#This Row],[Total Inventory]]*Sales[[#This Row],[Sale_Price]]</f>
        <v>224.75</v>
      </c>
    </row>
    <row r="10567" spans="1:9" x14ac:dyDescent="0.25">
      <c r="A10567">
        <v>84727</v>
      </c>
      <c r="B10567" t="str">
        <f>INDEX( Table3[],MATCH(Sales[[#This Row],[Category]],Table3[Category],0),1)</f>
        <v>WINE</v>
      </c>
      <c r="C10567" t="s">
        <v>61</v>
      </c>
      <c r="D10567" t="s">
        <v>6647</v>
      </c>
      <c r="E10567" t="s">
        <v>10</v>
      </c>
      <c r="F10567">
        <v>194</v>
      </c>
      <c r="G10567" s="1">
        <v>7.69</v>
      </c>
      <c r="H10567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0567">
        <f>Sales[[#This Row],[Total Inventory]]*Sales[[#This Row],[Sale_Price]]</f>
        <v>1491.8600000000001</v>
      </c>
    </row>
    <row r="10568" spans="1:9" x14ac:dyDescent="0.25">
      <c r="A10568">
        <v>12203</v>
      </c>
      <c r="B10568" t="str">
        <f>INDEX( Table3[],MATCH(Sales[[#This Row],[Category]],Table3[Category],0),1)</f>
        <v>LIQUOR</v>
      </c>
      <c r="C10568" t="s">
        <v>175</v>
      </c>
      <c r="D10568" t="s">
        <v>9046</v>
      </c>
      <c r="E10568" t="s">
        <v>16</v>
      </c>
      <c r="F10568">
        <v>238</v>
      </c>
      <c r="G10568" s="1">
        <v>16.989999999999998</v>
      </c>
      <c r="H10568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0568">
        <f>Sales[[#This Row],[Total Inventory]]*Sales[[#This Row],[Sale_Price]]</f>
        <v>4043.6199999999994</v>
      </c>
    </row>
    <row r="10569" spans="1:9" x14ac:dyDescent="0.25">
      <c r="A10569">
        <v>18880</v>
      </c>
      <c r="B10569" t="str">
        <f>INDEX( Table3[],MATCH(Sales[[#This Row],[Category]],Table3[Category],0),1)</f>
        <v>WINE</v>
      </c>
      <c r="C10569" t="s">
        <v>17</v>
      </c>
      <c r="D10569" t="s">
        <v>9841</v>
      </c>
      <c r="E10569" t="s">
        <v>10</v>
      </c>
      <c r="F10569">
        <v>180</v>
      </c>
      <c r="G10569" s="1">
        <v>9.99</v>
      </c>
      <c r="H10569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0569">
        <f>Sales[[#This Row],[Total Inventory]]*Sales[[#This Row],[Sale_Price]]</f>
        <v>1798.2</v>
      </c>
    </row>
    <row r="10570" spans="1:9" x14ac:dyDescent="0.25">
      <c r="A10570">
        <v>73008</v>
      </c>
      <c r="B10570" t="str">
        <f>INDEX( Table3[],MATCH(Sales[[#This Row],[Category]],Table3[Category],0),1)</f>
        <v>WINE</v>
      </c>
      <c r="C10570" t="s">
        <v>39</v>
      </c>
      <c r="D10570" t="s">
        <v>8962</v>
      </c>
      <c r="E10570" t="s">
        <v>23</v>
      </c>
      <c r="F10570">
        <v>199</v>
      </c>
      <c r="G10570" s="1">
        <v>13.99</v>
      </c>
      <c r="H10570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0570">
        <f>Sales[[#This Row],[Total Inventory]]*Sales[[#This Row],[Sale_Price]]</f>
        <v>2784.01</v>
      </c>
    </row>
    <row r="10571" spans="1:9" x14ac:dyDescent="0.25">
      <c r="A10571">
        <v>23817</v>
      </c>
      <c r="B10571" t="str">
        <f>INDEX( Table3[],MATCH(Sales[[#This Row],[Category]],Table3[Category],0),1)</f>
        <v>LIQUOR</v>
      </c>
      <c r="C10571" t="s">
        <v>37</v>
      </c>
      <c r="D10571" t="s">
        <v>9842</v>
      </c>
      <c r="E10571" t="s">
        <v>10</v>
      </c>
      <c r="F10571">
        <v>54</v>
      </c>
      <c r="G10571" s="1">
        <v>7.49</v>
      </c>
      <c r="H10571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0571">
        <f>Sales[[#This Row],[Total Inventory]]*Sales[[#This Row],[Sale_Price]]</f>
        <v>404.46000000000004</v>
      </c>
    </row>
    <row r="10572" spans="1:9" x14ac:dyDescent="0.25">
      <c r="A10572">
        <v>86111</v>
      </c>
      <c r="B10572" t="str">
        <f>INDEX( Table3[],MATCH(Sales[[#This Row],[Category]],Table3[Category],0),1)</f>
        <v>WINE</v>
      </c>
      <c r="C10572" t="s">
        <v>28</v>
      </c>
      <c r="D10572" t="s">
        <v>9843</v>
      </c>
      <c r="E10572" t="s">
        <v>10</v>
      </c>
      <c r="F10572">
        <v>203</v>
      </c>
      <c r="G10572" s="1">
        <v>20.99</v>
      </c>
      <c r="H10572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0572">
        <f>Sales[[#This Row],[Total Inventory]]*Sales[[#This Row],[Sale_Price]]</f>
        <v>4260.9699999999993</v>
      </c>
    </row>
    <row r="10573" spans="1:9" x14ac:dyDescent="0.25">
      <c r="A10573">
        <v>48396</v>
      </c>
      <c r="B10573" t="str">
        <f>INDEX( Table3[],MATCH(Sales[[#This Row],[Category]],Table3[Category],0),1)</f>
        <v>LIQUOR</v>
      </c>
      <c r="C10573" t="s">
        <v>175</v>
      </c>
      <c r="D10573" t="s">
        <v>9844</v>
      </c>
      <c r="E10573" t="s">
        <v>10</v>
      </c>
      <c r="F10573">
        <v>313</v>
      </c>
      <c r="G10573" s="1">
        <v>31.99</v>
      </c>
      <c r="H10573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0573">
        <f>Sales[[#This Row],[Total Inventory]]*Sales[[#This Row],[Sale_Price]]</f>
        <v>10012.869999999999</v>
      </c>
    </row>
    <row r="10574" spans="1:9" x14ac:dyDescent="0.25">
      <c r="A10574">
        <v>42349</v>
      </c>
      <c r="B10574" t="str">
        <f>INDEX( Table3[],MATCH(Sales[[#This Row],[Category]],Table3[Category],0),1)</f>
        <v>WINE</v>
      </c>
      <c r="C10574" t="s">
        <v>43</v>
      </c>
      <c r="D10574" t="s">
        <v>9845</v>
      </c>
      <c r="E10574" t="s">
        <v>10</v>
      </c>
      <c r="F10574">
        <v>287</v>
      </c>
      <c r="G10574" s="1">
        <v>12.99</v>
      </c>
      <c r="H1057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574">
        <f>Sales[[#This Row],[Total Inventory]]*Sales[[#This Row],[Sale_Price]]</f>
        <v>3728.13</v>
      </c>
    </row>
    <row r="10575" spans="1:9" x14ac:dyDescent="0.25">
      <c r="A10575">
        <v>34010</v>
      </c>
      <c r="B10575" t="str">
        <f>INDEX( Table3[],MATCH(Sales[[#This Row],[Category]],Table3[Category],0),1)</f>
        <v>WINE</v>
      </c>
      <c r="C10575" t="s">
        <v>61</v>
      </c>
      <c r="D10575" t="s">
        <v>9846</v>
      </c>
      <c r="E10575" t="s">
        <v>10</v>
      </c>
      <c r="F10575">
        <v>203</v>
      </c>
      <c r="G10575" s="1">
        <v>9.99</v>
      </c>
      <c r="H1057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575">
        <f>Sales[[#This Row],[Total Inventory]]*Sales[[#This Row],[Sale_Price]]</f>
        <v>1824.97</v>
      </c>
    </row>
    <row r="10576" spans="1:9" x14ac:dyDescent="0.25">
      <c r="A10576">
        <v>45047</v>
      </c>
      <c r="B10576" t="str">
        <f>INDEX( Table3[],MATCH(Sales[[#This Row],[Category]],Table3[Category],0),1)</f>
        <v>WINE</v>
      </c>
      <c r="C10576" t="s">
        <v>53</v>
      </c>
      <c r="D10576" t="s">
        <v>1239</v>
      </c>
      <c r="E10576" t="s">
        <v>133</v>
      </c>
      <c r="F10576">
        <v>174</v>
      </c>
      <c r="G10576" s="1">
        <v>12.69</v>
      </c>
      <c r="H10576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0576">
        <f>Sales[[#This Row],[Total Inventory]]*Sales[[#This Row],[Sale_Price]]</f>
        <v>2208.06</v>
      </c>
    </row>
    <row r="10577" spans="1:9" x14ac:dyDescent="0.25">
      <c r="A10577">
        <v>25385</v>
      </c>
      <c r="B10577" t="str">
        <f>INDEX( Table3[],MATCH(Sales[[#This Row],[Category]],Table3[Category],0),1)</f>
        <v>BEER</v>
      </c>
      <c r="C10577" t="s">
        <v>11</v>
      </c>
      <c r="D10577" t="s">
        <v>2348</v>
      </c>
      <c r="E10577" t="s">
        <v>25</v>
      </c>
      <c r="F10577">
        <v>58</v>
      </c>
      <c r="G10577" s="1">
        <v>19.989999999999998</v>
      </c>
      <c r="H10577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0577">
        <f>Sales[[#This Row],[Total Inventory]]*Sales[[#This Row],[Sale_Price]]</f>
        <v>1159.4199999999998</v>
      </c>
    </row>
    <row r="10578" spans="1:9" x14ac:dyDescent="0.25">
      <c r="A10578">
        <v>57304</v>
      </c>
      <c r="B10578" t="str">
        <f>INDEX( Table3[],MATCH(Sales[[#This Row],[Category]],Table3[Category],0),1)</f>
        <v>WINE</v>
      </c>
      <c r="C10578" t="s">
        <v>28</v>
      </c>
      <c r="D10578" t="s">
        <v>9847</v>
      </c>
      <c r="E10578" t="s">
        <v>10</v>
      </c>
      <c r="F10578">
        <v>0</v>
      </c>
      <c r="G10578" s="1">
        <v>37.99</v>
      </c>
      <c r="H10578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10578">
        <f>Sales[[#This Row],[Total Inventory]]*Sales[[#This Row],[Sale_Price]]</f>
        <v>0</v>
      </c>
    </row>
    <row r="10579" spans="1:9" x14ac:dyDescent="0.25">
      <c r="A10579">
        <v>337199</v>
      </c>
      <c r="B10579" t="str">
        <f>INDEX( Table3[],MATCH(Sales[[#This Row],[Category]],Table3[Category],0),1)</f>
        <v>WINE</v>
      </c>
      <c r="C10579" t="s">
        <v>41</v>
      </c>
      <c r="D10579" t="s">
        <v>9848</v>
      </c>
      <c r="E10579" t="s">
        <v>10</v>
      </c>
      <c r="F10579">
        <v>0</v>
      </c>
      <c r="G10579" s="1">
        <v>18.489999999999998</v>
      </c>
      <c r="H10579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0579">
        <f>Sales[[#This Row],[Total Inventory]]*Sales[[#This Row],[Sale_Price]]</f>
        <v>0</v>
      </c>
    </row>
    <row r="10580" spans="1:9" x14ac:dyDescent="0.25">
      <c r="A10580">
        <v>324443</v>
      </c>
      <c r="B10580" t="str">
        <f>INDEX( Table3[],MATCH(Sales[[#This Row],[Category]],Table3[Category],0),1)</f>
        <v>WINE</v>
      </c>
      <c r="C10580" t="s">
        <v>61</v>
      </c>
      <c r="D10580" t="s">
        <v>9849</v>
      </c>
      <c r="E10580" t="s">
        <v>23</v>
      </c>
      <c r="F10580">
        <v>0</v>
      </c>
      <c r="G10580" s="1">
        <v>11.49</v>
      </c>
      <c r="H10580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0580">
        <f>Sales[[#This Row],[Total Inventory]]*Sales[[#This Row],[Sale_Price]]</f>
        <v>0</v>
      </c>
    </row>
    <row r="10581" spans="1:9" x14ac:dyDescent="0.25">
      <c r="A10581">
        <v>433795</v>
      </c>
      <c r="B10581" t="str">
        <f>INDEX( Table3[],MATCH(Sales[[#This Row],[Category]],Table3[Category],0),1)</f>
        <v>WINE</v>
      </c>
      <c r="C10581" t="s">
        <v>31</v>
      </c>
      <c r="D10581" t="s">
        <v>9850</v>
      </c>
      <c r="E10581" t="s">
        <v>10</v>
      </c>
      <c r="F10581">
        <v>0</v>
      </c>
      <c r="G10581" s="1">
        <v>9.49</v>
      </c>
      <c r="H10581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0581">
        <f>Sales[[#This Row],[Total Inventory]]*Sales[[#This Row],[Sale_Price]]</f>
        <v>0</v>
      </c>
    </row>
    <row r="10582" spans="1:9" x14ac:dyDescent="0.25">
      <c r="A10582">
        <v>48087</v>
      </c>
      <c r="B10582" t="str">
        <f>INDEX( Table3[],MATCH(Sales[[#This Row],[Category]],Table3[Category],0),1)</f>
        <v>LIQUOR</v>
      </c>
      <c r="C10582" t="s">
        <v>35</v>
      </c>
      <c r="D10582" t="s">
        <v>9359</v>
      </c>
      <c r="E10582" t="s">
        <v>133</v>
      </c>
      <c r="F10582">
        <v>5</v>
      </c>
      <c r="G10582" s="1">
        <v>18.690000000000001</v>
      </c>
      <c r="H10582">
        <f>IF(INDEX(Sale_Promotions[[Code]:[Sale Price]],MATCH(Sales[[#This Row],[Code]],Sale_Promotions[Code],0),2)=0,Sales[[#This Row],[Price]],INDEX(Sale_Promotions[[Code]:[Sale Price]],MATCH(Sales[[#This Row],[Code]],Sale_Promotions[Code],0),2))</f>
        <v>18.690000000000001</v>
      </c>
      <c r="I10582">
        <f>Sales[[#This Row],[Total Inventory]]*Sales[[#This Row],[Sale_Price]]</f>
        <v>93.45</v>
      </c>
    </row>
    <row r="10583" spans="1:9" x14ac:dyDescent="0.25">
      <c r="A10583">
        <v>309575</v>
      </c>
      <c r="B10583" t="str">
        <f>INDEX( Table3[],MATCH(Sales[[#This Row],[Category]],Table3[Category],0),1)</f>
        <v>WINE</v>
      </c>
      <c r="C10583" t="s">
        <v>41</v>
      </c>
      <c r="D10583" t="s">
        <v>9851</v>
      </c>
      <c r="E10583" t="s">
        <v>10</v>
      </c>
      <c r="F10583">
        <v>0</v>
      </c>
      <c r="G10583" s="1">
        <v>13.99</v>
      </c>
      <c r="H1058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0583">
        <f>Sales[[#This Row],[Total Inventory]]*Sales[[#This Row],[Sale_Price]]</f>
        <v>0</v>
      </c>
    </row>
    <row r="10584" spans="1:9" x14ac:dyDescent="0.25">
      <c r="A10584">
        <v>424781</v>
      </c>
      <c r="B10584" t="str">
        <f>INDEX( Table3[],MATCH(Sales[[#This Row],[Category]],Table3[Category],0),1)</f>
        <v>WINE</v>
      </c>
      <c r="C10584" t="s">
        <v>39</v>
      </c>
      <c r="D10584" t="s">
        <v>9852</v>
      </c>
      <c r="E10584" t="s">
        <v>10</v>
      </c>
      <c r="F10584">
        <v>0</v>
      </c>
      <c r="G10584" s="1">
        <v>11.49</v>
      </c>
      <c r="H10584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0584">
        <f>Sales[[#This Row],[Total Inventory]]*Sales[[#This Row],[Sale_Price]]</f>
        <v>0</v>
      </c>
    </row>
    <row r="10585" spans="1:9" x14ac:dyDescent="0.25">
      <c r="A10585">
        <v>23181</v>
      </c>
      <c r="B10585" t="str">
        <f>INDEX( Table3[],MATCH(Sales[[#This Row],[Category]],Table3[Category],0),1)</f>
        <v>BEER</v>
      </c>
      <c r="C10585" t="s">
        <v>11</v>
      </c>
      <c r="D10585" t="s">
        <v>9853</v>
      </c>
      <c r="E10585" t="s">
        <v>25</v>
      </c>
      <c r="F10585">
        <v>7</v>
      </c>
      <c r="G10585" s="1">
        <v>25.44</v>
      </c>
      <c r="H10585">
        <f>IF(INDEX(Sale_Promotions[[Code]:[Sale Price]],MATCH(Sales[[#This Row],[Code]],Sale_Promotions[Code],0),2)=0,Sales[[#This Row],[Price]],INDEX(Sale_Promotions[[Code]:[Sale Price]],MATCH(Sales[[#This Row],[Code]],Sale_Promotions[Code],0),2))</f>
        <v>25.44</v>
      </c>
      <c r="I10585">
        <f>Sales[[#This Row],[Total Inventory]]*Sales[[#This Row],[Sale_Price]]</f>
        <v>178.08</v>
      </c>
    </row>
    <row r="10586" spans="1:9" x14ac:dyDescent="0.25">
      <c r="A10586">
        <v>336775</v>
      </c>
      <c r="B10586" t="str">
        <f>INDEX( Table3[],MATCH(Sales[[#This Row],[Category]],Table3[Category],0),1)</f>
        <v>WINE</v>
      </c>
      <c r="C10586" t="s">
        <v>85</v>
      </c>
      <c r="D10586" t="s">
        <v>9854</v>
      </c>
      <c r="E10586" t="s">
        <v>10</v>
      </c>
      <c r="F10586">
        <v>0</v>
      </c>
      <c r="G10586" s="1">
        <v>9.49</v>
      </c>
      <c r="H10586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0586">
        <f>Sales[[#This Row],[Total Inventory]]*Sales[[#This Row],[Sale_Price]]</f>
        <v>0</v>
      </c>
    </row>
    <row r="10587" spans="1:9" x14ac:dyDescent="0.25">
      <c r="A10587">
        <v>80127</v>
      </c>
      <c r="B10587" t="str">
        <f>INDEX( Table3[],MATCH(Sales[[#This Row],[Category]],Table3[Category],0),1)</f>
        <v>LIQUOR</v>
      </c>
      <c r="C10587" t="s">
        <v>46</v>
      </c>
      <c r="D10587" t="s">
        <v>9855</v>
      </c>
      <c r="E10587" t="s">
        <v>10</v>
      </c>
      <c r="F10587">
        <v>37</v>
      </c>
      <c r="G10587" s="1">
        <v>6.29</v>
      </c>
      <c r="H10587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0587">
        <f>Sales[[#This Row],[Total Inventory]]*Sales[[#This Row],[Sale_Price]]</f>
        <v>221.63</v>
      </c>
    </row>
    <row r="10588" spans="1:9" x14ac:dyDescent="0.25">
      <c r="A10588">
        <v>93478</v>
      </c>
      <c r="B10588" t="str">
        <f>INDEX( Table3[],MATCH(Sales[[#This Row],[Category]],Table3[Category],0),1)</f>
        <v>BEER</v>
      </c>
      <c r="C10588" t="s">
        <v>11</v>
      </c>
      <c r="D10588" t="s">
        <v>9856</v>
      </c>
      <c r="E10588" t="s">
        <v>25</v>
      </c>
      <c r="F10588">
        <v>60</v>
      </c>
      <c r="G10588" s="1">
        <v>1.5</v>
      </c>
      <c r="H10588">
        <f>IF(INDEX(Sale_Promotions[[Code]:[Sale Price]],MATCH(Sales[[#This Row],[Code]],Sale_Promotions[Code],0),2)=0,Sales[[#This Row],[Price]],INDEX(Sale_Promotions[[Code]:[Sale Price]],MATCH(Sales[[#This Row],[Code]],Sale_Promotions[Code],0),2))</f>
        <v>1.5</v>
      </c>
      <c r="I10588">
        <f>Sales[[#This Row],[Total Inventory]]*Sales[[#This Row],[Sale_Price]]</f>
        <v>90</v>
      </c>
    </row>
    <row r="10589" spans="1:9" x14ac:dyDescent="0.25">
      <c r="A10589">
        <v>79405</v>
      </c>
      <c r="B10589" t="str">
        <f>INDEX( Table3[],MATCH(Sales[[#This Row],[Category]],Table3[Category],0),1)</f>
        <v>WINE</v>
      </c>
      <c r="C10589" t="s">
        <v>43</v>
      </c>
      <c r="D10589" t="s">
        <v>9857</v>
      </c>
      <c r="E10589" t="s">
        <v>10</v>
      </c>
      <c r="F10589">
        <v>1048</v>
      </c>
      <c r="G10589" s="1">
        <v>11.99</v>
      </c>
      <c r="H10589">
        <f>IF(INDEX(Sale_Promotions[[Code]:[Sale Price]],MATCH(Sales[[#This Row],[Code]],Sale_Promotions[Code],0),2)=0,Sales[[#This Row],[Price]],INDEX(Sale_Promotions[[Code]:[Sale Price]],MATCH(Sales[[#This Row],[Code]],Sale_Promotions[Code],0),2))</f>
        <v>10.29</v>
      </c>
      <c r="I10589">
        <f>Sales[[#This Row],[Total Inventory]]*Sales[[#This Row],[Sale_Price]]</f>
        <v>10783.919999999998</v>
      </c>
    </row>
    <row r="10590" spans="1:9" x14ac:dyDescent="0.25">
      <c r="A10590">
        <v>76724</v>
      </c>
      <c r="B10590" t="str">
        <f>INDEX( Table3[],MATCH(Sales[[#This Row],[Category]],Table3[Category],0),1)</f>
        <v>WINE</v>
      </c>
      <c r="C10590" t="s">
        <v>39</v>
      </c>
      <c r="D10590" t="s">
        <v>9858</v>
      </c>
      <c r="E10590" t="s">
        <v>10</v>
      </c>
      <c r="F10590">
        <v>0</v>
      </c>
      <c r="G10590" s="1">
        <v>7.69</v>
      </c>
      <c r="H10590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0590">
        <f>Sales[[#This Row],[Total Inventory]]*Sales[[#This Row],[Sale_Price]]</f>
        <v>0</v>
      </c>
    </row>
    <row r="10591" spans="1:9" x14ac:dyDescent="0.25">
      <c r="A10591">
        <v>325488</v>
      </c>
      <c r="B10591" t="str">
        <f>INDEX( Table3[],MATCH(Sales[[#This Row],[Category]],Table3[Category],0),1)</f>
        <v>WINE</v>
      </c>
      <c r="C10591" t="s">
        <v>189</v>
      </c>
      <c r="D10591" t="s">
        <v>9859</v>
      </c>
      <c r="E10591" t="s">
        <v>10</v>
      </c>
      <c r="F10591">
        <v>0</v>
      </c>
      <c r="G10591" s="1">
        <v>19.989999999999998</v>
      </c>
      <c r="H10591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0591">
        <f>Sales[[#This Row],[Total Inventory]]*Sales[[#This Row],[Sale_Price]]</f>
        <v>0</v>
      </c>
    </row>
    <row r="10592" spans="1:9" x14ac:dyDescent="0.25">
      <c r="A10592">
        <v>85893</v>
      </c>
      <c r="B10592" t="str">
        <f>INDEX( Table3[],MATCH(Sales[[#This Row],[Category]],Table3[Category],0),1)</f>
        <v>WINE</v>
      </c>
      <c r="C10592" t="s">
        <v>31</v>
      </c>
      <c r="D10592" t="s">
        <v>6780</v>
      </c>
      <c r="E10592" t="s">
        <v>244</v>
      </c>
      <c r="F10592">
        <v>3</v>
      </c>
      <c r="G10592" s="1">
        <v>1.79</v>
      </c>
      <c r="H10592">
        <f>IF(INDEX(Sale_Promotions[[Code]:[Sale Price]],MATCH(Sales[[#This Row],[Code]],Sale_Promotions[Code],0),2)=0,Sales[[#This Row],[Price]],INDEX(Sale_Promotions[[Code]:[Sale Price]],MATCH(Sales[[#This Row],[Code]],Sale_Promotions[Code],0),2))</f>
        <v>0.99</v>
      </c>
      <c r="I10592">
        <f>Sales[[#This Row],[Total Inventory]]*Sales[[#This Row],[Sale_Price]]</f>
        <v>2.9699999999999998</v>
      </c>
    </row>
    <row r="10593" spans="1:9" x14ac:dyDescent="0.25">
      <c r="A10593">
        <v>327999</v>
      </c>
      <c r="B10593" t="str">
        <f>INDEX( Table3[],MATCH(Sales[[#This Row],[Category]],Table3[Category],0),1)</f>
        <v>WINE</v>
      </c>
      <c r="C10593" t="s">
        <v>61</v>
      </c>
      <c r="D10593" t="s">
        <v>9860</v>
      </c>
      <c r="E10593" t="s">
        <v>10</v>
      </c>
      <c r="F10593">
        <v>17</v>
      </c>
      <c r="G10593" s="1">
        <v>13.49</v>
      </c>
      <c r="H10593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0593">
        <f>Sales[[#This Row],[Total Inventory]]*Sales[[#This Row],[Sale_Price]]</f>
        <v>229.33</v>
      </c>
    </row>
    <row r="10594" spans="1:9" x14ac:dyDescent="0.25">
      <c r="A10594">
        <v>74365</v>
      </c>
      <c r="B10594" t="str">
        <f>INDEX( Table3[],MATCH(Sales[[#This Row],[Category]],Table3[Category],0),1)</f>
        <v>LIQUOR</v>
      </c>
      <c r="C10594" t="s">
        <v>57</v>
      </c>
      <c r="D10594" t="s">
        <v>9861</v>
      </c>
      <c r="E10594" t="s">
        <v>10</v>
      </c>
      <c r="F10594">
        <v>294</v>
      </c>
      <c r="G10594" s="1">
        <v>20.99</v>
      </c>
      <c r="H10594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0594">
        <f>Sales[[#This Row],[Total Inventory]]*Sales[[#This Row],[Sale_Price]]</f>
        <v>6171.0599999999995</v>
      </c>
    </row>
    <row r="10595" spans="1:9" x14ac:dyDescent="0.25">
      <c r="A10595">
        <v>70471</v>
      </c>
      <c r="B10595" t="str">
        <f>INDEX( Table3[],MATCH(Sales[[#This Row],[Category]],Table3[Category],0),1)</f>
        <v>LIQUOR</v>
      </c>
      <c r="C10595" t="s">
        <v>175</v>
      </c>
      <c r="D10595" t="s">
        <v>9862</v>
      </c>
      <c r="E10595" t="s">
        <v>10</v>
      </c>
      <c r="F10595">
        <v>14</v>
      </c>
      <c r="G10595" s="1">
        <v>41.99</v>
      </c>
      <c r="H10595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10595">
        <f>Sales[[#This Row],[Total Inventory]]*Sales[[#This Row],[Sale_Price]]</f>
        <v>587.86</v>
      </c>
    </row>
    <row r="10596" spans="1:9" x14ac:dyDescent="0.25">
      <c r="A10596">
        <v>21687</v>
      </c>
      <c r="B10596" t="str">
        <f>INDEX( Table3[],MATCH(Sales[[#This Row],[Category]],Table3[Category],0),1)</f>
        <v>WINE</v>
      </c>
      <c r="C10596" t="s">
        <v>53</v>
      </c>
      <c r="D10596" t="s">
        <v>9863</v>
      </c>
      <c r="E10596" t="s">
        <v>10</v>
      </c>
      <c r="F10596">
        <v>46</v>
      </c>
      <c r="G10596" s="1">
        <v>161.99</v>
      </c>
      <c r="H10596">
        <f>IF(INDEX(Sale_Promotions[[Code]:[Sale Price]],MATCH(Sales[[#This Row],[Code]],Sale_Promotions[Code],0),2)=0,Sales[[#This Row],[Price]],INDEX(Sale_Promotions[[Code]:[Sale Price]],MATCH(Sales[[#This Row],[Code]],Sale_Promotions[Code],0),2))</f>
        <v>161.99</v>
      </c>
      <c r="I10596">
        <f>Sales[[#This Row],[Total Inventory]]*Sales[[#This Row],[Sale_Price]]</f>
        <v>7451.5400000000009</v>
      </c>
    </row>
    <row r="10597" spans="1:9" x14ac:dyDescent="0.25">
      <c r="A10597">
        <v>25850</v>
      </c>
      <c r="B10597" t="str">
        <f>INDEX( Table3[],MATCH(Sales[[#This Row],[Category]],Table3[Category],0),1)</f>
        <v>BEER</v>
      </c>
      <c r="C10597" t="s">
        <v>11</v>
      </c>
      <c r="D10597" t="s">
        <v>9864</v>
      </c>
      <c r="E10597" t="s">
        <v>52</v>
      </c>
      <c r="F10597">
        <v>0</v>
      </c>
      <c r="G10597" s="1">
        <v>2.75</v>
      </c>
      <c r="H10597">
        <f>IF(INDEX(Sale_Promotions[[Code]:[Sale Price]],MATCH(Sales[[#This Row],[Code]],Sale_Promotions[Code],0),2)=0,Sales[[#This Row],[Price]],INDEX(Sale_Promotions[[Code]:[Sale Price]],MATCH(Sales[[#This Row],[Code]],Sale_Promotions[Code],0),2))</f>
        <v>2.75</v>
      </c>
      <c r="I10597">
        <f>Sales[[#This Row],[Total Inventory]]*Sales[[#This Row],[Sale_Price]]</f>
        <v>0</v>
      </c>
    </row>
    <row r="10598" spans="1:9" x14ac:dyDescent="0.25">
      <c r="A10598">
        <v>40044</v>
      </c>
      <c r="B10598" t="str">
        <f>INDEX( Table3[],MATCH(Sales[[#This Row],[Category]],Table3[Category],0),1)</f>
        <v>WINE</v>
      </c>
      <c r="C10598" t="s">
        <v>31</v>
      </c>
      <c r="D10598" t="s">
        <v>9865</v>
      </c>
      <c r="E10598" t="s">
        <v>10</v>
      </c>
      <c r="F10598">
        <v>1</v>
      </c>
      <c r="G10598" s="1">
        <v>17.989999999999998</v>
      </c>
      <c r="H1059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0598">
        <f>Sales[[#This Row],[Total Inventory]]*Sales[[#This Row],[Sale_Price]]</f>
        <v>17.989999999999998</v>
      </c>
    </row>
    <row r="10599" spans="1:9" x14ac:dyDescent="0.25">
      <c r="A10599">
        <v>80083</v>
      </c>
      <c r="B10599" t="str">
        <f>INDEX( Table3[],MATCH(Sales[[#This Row],[Category]],Table3[Category],0),1)</f>
        <v>WINE</v>
      </c>
      <c r="C10599" t="s">
        <v>28</v>
      </c>
      <c r="D10599" t="s">
        <v>9866</v>
      </c>
      <c r="E10599" t="s">
        <v>10</v>
      </c>
      <c r="F10599">
        <v>371</v>
      </c>
      <c r="G10599" s="1">
        <v>11.99</v>
      </c>
      <c r="H1059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599">
        <f>Sales[[#This Row],[Total Inventory]]*Sales[[#This Row],[Sale_Price]]</f>
        <v>3335.29</v>
      </c>
    </row>
    <row r="10600" spans="1:9" x14ac:dyDescent="0.25">
      <c r="A10600">
        <v>93785</v>
      </c>
      <c r="B10600" t="str">
        <f>INDEX( Table3[],MATCH(Sales[[#This Row],[Category]],Table3[Category],0),1)</f>
        <v>BEER</v>
      </c>
      <c r="C10600" t="s">
        <v>11</v>
      </c>
      <c r="D10600" t="s">
        <v>8492</v>
      </c>
      <c r="E10600" t="s">
        <v>25</v>
      </c>
      <c r="F10600">
        <v>4023</v>
      </c>
      <c r="G10600" s="1">
        <v>1.67</v>
      </c>
      <c r="H10600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0600">
        <f>Sales[[#This Row],[Total Inventory]]*Sales[[#This Row],[Sale_Price]]</f>
        <v>6718.41</v>
      </c>
    </row>
    <row r="10601" spans="1:9" x14ac:dyDescent="0.25">
      <c r="A10601">
        <v>83257</v>
      </c>
      <c r="B10601" t="str">
        <f>INDEX( Table3[],MATCH(Sales[[#This Row],[Category]],Table3[Category],0),1)</f>
        <v>WINE</v>
      </c>
      <c r="C10601" t="s">
        <v>61</v>
      </c>
      <c r="D10601" t="s">
        <v>9867</v>
      </c>
      <c r="E10601" t="s">
        <v>10</v>
      </c>
      <c r="F10601">
        <v>0</v>
      </c>
      <c r="G10601" s="1">
        <v>11.99</v>
      </c>
      <c r="H1060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601">
        <f>Sales[[#This Row],[Total Inventory]]*Sales[[#This Row],[Sale_Price]]</f>
        <v>0</v>
      </c>
    </row>
    <row r="10602" spans="1:9" x14ac:dyDescent="0.25">
      <c r="A10602">
        <v>17930</v>
      </c>
      <c r="B10602" t="str">
        <f>INDEX( Table3[],MATCH(Sales[[#This Row],[Category]],Table3[Category],0),1)</f>
        <v>LIQUOR</v>
      </c>
      <c r="C10602" t="s">
        <v>37</v>
      </c>
      <c r="D10602" t="s">
        <v>9793</v>
      </c>
      <c r="E10602" t="s">
        <v>449</v>
      </c>
      <c r="F10602">
        <v>922</v>
      </c>
      <c r="G10602" s="1">
        <v>1.59</v>
      </c>
      <c r="H10602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10602">
        <f>Sales[[#This Row],[Total Inventory]]*Sales[[#This Row],[Sale_Price]]</f>
        <v>1465.98</v>
      </c>
    </row>
    <row r="10603" spans="1:9" x14ac:dyDescent="0.25">
      <c r="A10603">
        <v>337171</v>
      </c>
      <c r="B10603" t="str">
        <f>INDEX( Table3[],MATCH(Sales[[#This Row],[Category]],Table3[Category],0),1)</f>
        <v>WINE</v>
      </c>
      <c r="C10603" t="s">
        <v>28</v>
      </c>
      <c r="D10603" t="s">
        <v>9868</v>
      </c>
      <c r="E10603" t="s">
        <v>23</v>
      </c>
      <c r="F10603">
        <v>0</v>
      </c>
      <c r="G10603" s="1">
        <v>10.99</v>
      </c>
      <c r="H1060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603">
        <f>Sales[[#This Row],[Total Inventory]]*Sales[[#This Row],[Sale_Price]]</f>
        <v>0</v>
      </c>
    </row>
    <row r="10604" spans="1:9" x14ac:dyDescent="0.25">
      <c r="A10604">
        <v>341290</v>
      </c>
      <c r="B10604" t="str">
        <f>INDEX( Table3[],MATCH(Sales[[#This Row],[Category]],Table3[Category],0),1)</f>
        <v>WINE</v>
      </c>
      <c r="C10604" t="s">
        <v>85</v>
      </c>
      <c r="D10604" t="s">
        <v>9869</v>
      </c>
      <c r="E10604" t="s">
        <v>10</v>
      </c>
      <c r="F10604">
        <v>0</v>
      </c>
      <c r="G10604" s="1">
        <v>16.489999999999998</v>
      </c>
      <c r="H10604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0604">
        <f>Sales[[#This Row],[Total Inventory]]*Sales[[#This Row],[Sale_Price]]</f>
        <v>0</v>
      </c>
    </row>
    <row r="10605" spans="1:9" x14ac:dyDescent="0.25">
      <c r="A10605">
        <v>72066</v>
      </c>
      <c r="B10605" t="str">
        <f>INDEX( Table3[],MATCH(Sales[[#This Row],[Category]],Table3[Category],0),1)</f>
        <v>LIQUOR</v>
      </c>
      <c r="C10605" t="s">
        <v>37</v>
      </c>
      <c r="D10605" t="s">
        <v>9870</v>
      </c>
      <c r="E10605" t="s">
        <v>133</v>
      </c>
      <c r="F10605">
        <v>2</v>
      </c>
      <c r="G10605" s="1">
        <v>13.99</v>
      </c>
      <c r="H10605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0605">
        <f>Sales[[#This Row],[Total Inventory]]*Sales[[#This Row],[Sale_Price]]</f>
        <v>20.98</v>
      </c>
    </row>
    <row r="10606" spans="1:9" x14ac:dyDescent="0.25">
      <c r="A10606">
        <v>82247</v>
      </c>
      <c r="B10606" t="str">
        <f>INDEX( Table3[],MATCH(Sales[[#This Row],[Category]],Table3[Category],0),1)</f>
        <v>WINE</v>
      </c>
      <c r="C10606" t="s">
        <v>43</v>
      </c>
      <c r="D10606" t="s">
        <v>9871</v>
      </c>
      <c r="E10606" t="s">
        <v>10</v>
      </c>
      <c r="F10606">
        <v>179</v>
      </c>
      <c r="G10606" s="1">
        <v>7.19</v>
      </c>
      <c r="H10606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10606">
        <f>Sales[[#This Row],[Total Inventory]]*Sales[[#This Row],[Sale_Price]]</f>
        <v>1287.01</v>
      </c>
    </row>
    <row r="10607" spans="1:9" x14ac:dyDescent="0.25">
      <c r="A10607">
        <v>341412</v>
      </c>
      <c r="B10607" t="str">
        <f>INDEX( Table3[],MATCH(Sales[[#This Row],[Category]],Table3[Category],0),1)</f>
        <v>WINE</v>
      </c>
      <c r="C10607" t="s">
        <v>61</v>
      </c>
      <c r="D10607" t="s">
        <v>9872</v>
      </c>
      <c r="E10607" t="s">
        <v>10</v>
      </c>
      <c r="F10607">
        <v>3</v>
      </c>
      <c r="G10607" s="1">
        <v>22.99</v>
      </c>
      <c r="H10607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0607">
        <f>Sales[[#This Row],[Total Inventory]]*Sales[[#This Row],[Sale_Price]]</f>
        <v>68.97</v>
      </c>
    </row>
    <row r="10608" spans="1:9" x14ac:dyDescent="0.25">
      <c r="A10608">
        <v>40843</v>
      </c>
      <c r="B10608" t="str">
        <f>INDEX( Table3[],MATCH(Sales[[#This Row],[Category]],Table3[Category],0),1)</f>
        <v>WINE</v>
      </c>
      <c r="C10608" t="s">
        <v>28</v>
      </c>
      <c r="D10608" t="s">
        <v>9873</v>
      </c>
      <c r="E10608" t="s">
        <v>10</v>
      </c>
      <c r="F10608">
        <v>137</v>
      </c>
      <c r="G10608" s="1">
        <v>14.69</v>
      </c>
      <c r="H10608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0608">
        <f>Sales[[#This Row],[Total Inventory]]*Sales[[#This Row],[Sale_Price]]</f>
        <v>2012.53</v>
      </c>
    </row>
    <row r="10609" spans="1:9" x14ac:dyDescent="0.25">
      <c r="A10609">
        <v>73973</v>
      </c>
      <c r="B10609" t="str">
        <f>INDEX( Table3[],MATCH(Sales[[#This Row],[Category]],Table3[Category],0),1)</f>
        <v>LIQUOR</v>
      </c>
      <c r="C10609" t="s">
        <v>175</v>
      </c>
      <c r="D10609" t="s">
        <v>702</v>
      </c>
      <c r="E10609" t="s">
        <v>10</v>
      </c>
      <c r="F10609">
        <v>114</v>
      </c>
      <c r="G10609" s="1">
        <v>47.99</v>
      </c>
      <c r="H10609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10609">
        <f>Sales[[#This Row],[Total Inventory]]*Sales[[#This Row],[Sale_Price]]</f>
        <v>5470.8600000000006</v>
      </c>
    </row>
    <row r="10610" spans="1:9" x14ac:dyDescent="0.25">
      <c r="A10610">
        <v>310311</v>
      </c>
      <c r="B10610" t="str">
        <f>INDEX( Table3[],MATCH(Sales[[#This Row],[Category]],Table3[Category],0),1)</f>
        <v>WINE</v>
      </c>
      <c r="C10610" t="s">
        <v>41</v>
      </c>
      <c r="D10610" t="s">
        <v>9874</v>
      </c>
      <c r="E10610" t="s">
        <v>10</v>
      </c>
      <c r="F10610">
        <v>0</v>
      </c>
      <c r="G10610" s="1">
        <v>9.7899999999999991</v>
      </c>
      <c r="H10610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0610">
        <f>Sales[[#This Row],[Total Inventory]]*Sales[[#This Row],[Sale_Price]]</f>
        <v>0</v>
      </c>
    </row>
    <row r="10611" spans="1:9" x14ac:dyDescent="0.25">
      <c r="A10611">
        <v>329769</v>
      </c>
      <c r="B10611" t="str">
        <f>INDEX( Table3[],MATCH(Sales[[#This Row],[Category]],Table3[Category],0),1)</f>
        <v>WINE</v>
      </c>
      <c r="C10611" t="s">
        <v>28</v>
      </c>
      <c r="D10611" t="s">
        <v>9875</v>
      </c>
      <c r="E10611" t="s">
        <v>10</v>
      </c>
      <c r="F10611">
        <v>6</v>
      </c>
      <c r="G10611" s="1">
        <v>43.99</v>
      </c>
      <c r="H10611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10611">
        <f>Sales[[#This Row],[Total Inventory]]*Sales[[#This Row],[Sale_Price]]</f>
        <v>263.94</v>
      </c>
    </row>
    <row r="10612" spans="1:9" x14ac:dyDescent="0.25">
      <c r="A10612">
        <v>67784</v>
      </c>
      <c r="B10612" t="str">
        <f>INDEX( Table3[],MATCH(Sales[[#This Row],[Category]],Table3[Category],0),1)</f>
        <v>WINE</v>
      </c>
      <c r="C10612" t="s">
        <v>39</v>
      </c>
      <c r="D10612" t="s">
        <v>9876</v>
      </c>
      <c r="E10612" t="s">
        <v>10</v>
      </c>
      <c r="F10612">
        <v>122</v>
      </c>
      <c r="G10612" s="1">
        <v>10.99</v>
      </c>
      <c r="H10612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0612">
        <f>Sales[[#This Row],[Total Inventory]]*Sales[[#This Row],[Sale_Price]]</f>
        <v>1157.78</v>
      </c>
    </row>
    <row r="10613" spans="1:9" x14ac:dyDescent="0.25">
      <c r="A10613">
        <v>407879</v>
      </c>
      <c r="B10613" t="str">
        <f>INDEX( Table3[],MATCH(Sales[[#This Row],[Category]],Table3[Category],0),1)</f>
        <v>WINE</v>
      </c>
      <c r="C10613" t="s">
        <v>39</v>
      </c>
      <c r="D10613" t="s">
        <v>9877</v>
      </c>
      <c r="E10613" t="s">
        <v>10</v>
      </c>
      <c r="F10613">
        <v>0</v>
      </c>
      <c r="G10613" s="1">
        <v>10.49</v>
      </c>
      <c r="H10613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0613">
        <f>Sales[[#This Row],[Total Inventory]]*Sales[[#This Row],[Sale_Price]]</f>
        <v>0</v>
      </c>
    </row>
    <row r="10614" spans="1:9" x14ac:dyDescent="0.25">
      <c r="A10614">
        <v>340026</v>
      </c>
      <c r="B10614" t="str">
        <f>INDEX( Table3[],MATCH(Sales[[#This Row],[Category]],Table3[Category],0),1)</f>
        <v>WINE</v>
      </c>
      <c r="C10614" t="s">
        <v>41</v>
      </c>
      <c r="D10614" t="s">
        <v>9878</v>
      </c>
      <c r="E10614" t="s">
        <v>10</v>
      </c>
      <c r="F10614">
        <v>10</v>
      </c>
      <c r="G10614" s="1">
        <v>15.99</v>
      </c>
      <c r="H1061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0614">
        <f>Sales[[#This Row],[Total Inventory]]*Sales[[#This Row],[Sale_Price]]</f>
        <v>159.9</v>
      </c>
    </row>
    <row r="10615" spans="1:9" x14ac:dyDescent="0.25">
      <c r="A10615">
        <v>83020</v>
      </c>
      <c r="B10615" t="str">
        <f>INDEX( Table3[],MATCH(Sales[[#This Row],[Category]],Table3[Category],0),1)</f>
        <v>WINE</v>
      </c>
      <c r="C10615" t="s">
        <v>28</v>
      </c>
      <c r="D10615" t="s">
        <v>9879</v>
      </c>
      <c r="E10615" t="s">
        <v>10</v>
      </c>
      <c r="F10615">
        <v>297</v>
      </c>
      <c r="G10615" s="1">
        <v>13.69</v>
      </c>
      <c r="H1061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615">
        <f>Sales[[#This Row],[Total Inventory]]*Sales[[#This Row],[Sale_Price]]</f>
        <v>3858.03</v>
      </c>
    </row>
    <row r="10616" spans="1:9" x14ac:dyDescent="0.25">
      <c r="A10616">
        <v>70604</v>
      </c>
      <c r="B10616" t="str">
        <f>INDEX( Table3[],MATCH(Sales[[#This Row],[Category]],Table3[Category],0),1)</f>
        <v>BEER</v>
      </c>
      <c r="C10616" t="s">
        <v>11</v>
      </c>
      <c r="D10616" t="s">
        <v>9880</v>
      </c>
      <c r="E10616" t="s">
        <v>25</v>
      </c>
      <c r="F10616">
        <v>729</v>
      </c>
      <c r="G10616" s="1">
        <v>1.38</v>
      </c>
      <c r="H10616">
        <f>IF(INDEX(Sale_Promotions[[Code]:[Sale Price]],MATCH(Sales[[#This Row],[Code]],Sale_Promotions[Code],0),2)=0,Sales[[#This Row],[Price]],INDEX(Sale_Promotions[[Code]:[Sale Price]],MATCH(Sales[[#This Row],[Code]],Sale_Promotions[Code],0),2))</f>
        <v>1.38</v>
      </c>
      <c r="I10616">
        <f>Sales[[#This Row],[Total Inventory]]*Sales[[#This Row],[Sale_Price]]</f>
        <v>1006.0199999999999</v>
      </c>
    </row>
    <row r="10617" spans="1:9" x14ac:dyDescent="0.25">
      <c r="A10617">
        <v>46340</v>
      </c>
      <c r="B10617" t="str">
        <f>INDEX( Table3[],MATCH(Sales[[#This Row],[Category]],Table3[Category],0),1)</f>
        <v>WINE</v>
      </c>
      <c r="C10617" t="s">
        <v>67</v>
      </c>
      <c r="D10617" t="s">
        <v>9881</v>
      </c>
      <c r="E10617" t="s">
        <v>23</v>
      </c>
      <c r="F10617">
        <v>42</v>
      </c>
      <c r="G10617" s="1">
        <v>14.99</v>
      </c>
      <c r="H10617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0617">
        <f>Sales[[#This Row],[Total Inventory]]*Sales[[#This Row],[Sale_Price]]</f>
        <v>629.58000000000004</v>
      </c>
    </row>
    <row r="10618" spans="1:9" x14ac:dyDescent="0.25">
      <c r="A10618">
        <v>326614</v>
      </c>
      <c r="B10618" t="str">
        <f>INDEX( Table3[],MATCH(Sales[[#This Row],[Category]],Table3[Category],0),1)</f>
        <v>WINE</v>
      </c>
      <c r="C10618" t="s">
        <v>61</v>
      </c>
      <c r="D10618" t="s">
        <v>9882</v>
      </c>
      <c r="E10618" t="s">
        <v>10</v>
      </c>
      <c r="F10618">
        <v>12</v>
      </c>
      <c r="G10618" s="1">
        <v>13.99</v>
      </c>
      <c r="H1061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0618">
        <f>Sales[[#This Row],[Total Inventory]]*Sales[[#This Row],[Sale_Price]]</f>
        <v>167.88</v>
      </c>
    </row>
    <row r="10619" spans="1:9" x14ac:dyDescent="0.25">
      <c r="A10619">
        <v>36013</v>
      </c>
      <c r="B10619" t="str">
        <f>INDEX( Table3[],MATCH(Sales[[#This Row],[Category]],Table3[Category],0),1)</f>
        <v>LIQUOR</v>
      </c>
      <c r="C10619" t="s">
        <v>37</v>
      </c>
      <c r="D10619" t="s">
        <v>9883</v>
      </c>
      <c r="E10619" t="s">
        <v>10</v>
      </c>
      <c r="F10619">
        <v>513</v>
      </c>
      <c r="G10619" s="1">
        <v>11.49</v>
      </c>
      <c r="H10619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619">
        <f>Sales[[#This Row],[Total Inventory]]*Sales[[#This Row],[Sale_Price]]</f>
        <v>5535.2699999999995</v>
      </c>
    </row>
    <row r="10620" spans="1:9" x14ac:dyDescent="0.25">
      <c r="A10620">
        <v>23082</v>
      </c>
      <c r="B10620" t="str">
        <f>INDEX( Table3[],MATCH(Sales[[#This Row],[Category]],Table3[Category],0),1)</f>
        <v>BEER</v>
      </c>
      <c r="C10620" t="s">
        <v>11</v>
      </c>
      <c r="D10620" t="s">
        <v>9884</v>
      </c>
      <c r="E10620" t="s">
        <v>25</v>
      </c>
      <c r="F10620">
        <v>0</v>
      </c>
      <c r="G10620" s="1">
        <v>29.53</v>
      </c>
      <c r="H10620">
        <f>IF(INDEX(Sale_Promotions[[Code]:[Sale Price]],MATCH(Sales[[#This Row],[Code]],Sale_Promotions[Code],0),2)=0,Sales[[#This Row],[Price]],INDEX(Sale_Promotions[[Code]:[Sale Price]],MATCH(Sales[[#This Row],[Code]],Sale_Promotions[Code],0),2))</f>
        <v>29.53</v>
      </c>
      <c r="I10620">
        <f>Sales[[#This Row],[Total Inventory]]*Sales[[#This Row],[Sale_Price]]</f>
        <v>0</v>
      </c>
    </row>
    <row r="10621" spans="1:9" x14ac:dyDescent="0.25">
      <c r="A10621">
        <v>44756</v>
      </c>
      <c r="B10621" t="str">
        <f>INDEX( Table3[],MATCH(Sales[[#This Row],[Category]],Table3[Category],0),1)</f>
        <v>WINE</v>
      </c>
      <c r="C10621" t="s">
        <v>61</v>
      </c>
      <c r="D10621" t="s">
        <v>9885</v>
      </c>
      <c r="E10621" t="s">
        <v>10</v>
      </c>
      <c r="F10621">
        <v>10</v>
      </c>
      <c r="G10621" s="1">
        <v>18.489999999999998</v>
      </c>
      <c r="H10621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0621">
        <f>Sales[[#This Row],[Total Inventory]]*Sales[[#This Row],[Sale_Price]]</f>
        <v>184.89999999999998</v>
      </c>
    </row>
    <row r="10622" spans="1:9" x14ac:dyDescent="0.25">
      <c r="A10622">
        <v>85374</v>
      </c>
      <c r="B10622" t="str">
        <f>INDEX( Table3[],MATCH(Sales[[#This Row],[Category]],Table3[Category],0),1)</f>
        <v>WINE</v>
      </c>
      <c r="C10622" t="s">
        <v>61</v>
      </c>
      <c r="D10622" t="s">
        <v>9886</v>
      </c>
      <c r="E10622" t="s">
        <v>10</v>
      </c>
      <c r="F10622">
        <v>403</v>
      </c>
      <c r="G10622" s="1">
        <v>9.49</v>
      </c>
      <c r="H10622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0622">
        <f>Sales[[#This Row],[Total Inventory]]*Sales[[#This Row],[Sale_Price]]</f>
        <v>3824.4700000000003</v>
      </c>
    </row>
    <row r="10623" spans="1:9" x14ac:dyDescent="0.25">
      <c r="A10623">
        <v>48542</v>
      </c>
      <c r="B10623" t="str">
        <f>INDEX( Table3[],MATCH(Sales[[#This Row],[Category]],Table3[Category],0),1)</f>
        <v>WINE</v>
      </c>
      <c r="C10623" t="s">
        <v>41</v>
      </c>
      <c r="D10623" t="s">
        <v>9887</v>
      </c>
      <c r="E10623" t="s">
        <v>10</v>
      </c>
      <c r="F10623">
        <v>20</v>
      </c>
      <c r="G10623" s="1">
        <v>11.99</v>
      </c>
      <c r="H1062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623">
        <f>Sales[[#This Row],[Total Inventory]]*Sales[[#This Row],[Sale_Price]]</f>
        <v>239.8</v>
      </c>
    </row>
    <row r="10624" spans="1:9" x14ac:dyDescent="0.25">
      <c r="A10624">
        <v>7242</v>
      </c>
      <c r="B10624" t="str">
        <f>INDEX( Table3[],MATCH(Sales[[#This Row],[Category]],Table3[Category],0),1)</f>
        <v>BEER</v>
      </c>
      <c r="C10624" t="s">
        <v>11</v>
      </c>
      <c r="D10624" t="s">
        <v>9888</v>
      </c>
      <c r="E10624" t="s">
        <v>25</v>
      </c>
      <c r="F10624">
        <v>0</v>
      </c>
      <c r="G10624" s="1">
        <v>18.170000000000002</v>
      </c>
      <c r="H10624">
        <f>IF(INDEX(Sale_Promotions[[Code]:[Sale Price]],MATCH(Sales[[#This Row],[Code]],Sale_Promotions[Code],0),2)=0,Sales[[#This Row],[Price]],INDEX(Sale_Promotions[[Code]:[Sale Price]],MATCH(Sales[[#This Row],[Code]],Sale_Promotions[Code],0),2))</f>
        <v>18.170000000000002</v>
      </c>
      <c r="I10624">
        <f>Sales[[#This Row],[Total Inventory]]*Sales[[#This Row],[Sale_Price]]</f>
        <v>0</v>
      </c>
    </row>
    <row r="10625" spans="1:9" x14ac:dyDescent="0.25">
      <c r="A10625">
        <v>85006</v>
      </c>
      <c r="B10625" t="str">
        <f>INDEX( Table3[],MATCH(Sales[[#This Row],[Category]],Table3[Category],0),1)</f>
        <v>WINE</v>
      </c>
      <c r="C10625" t="s">
        <v>242</v>
      </c>
      <c r="D10625" t="s">
        <v>9889</v>
      </c>
      <c r="E10625" t="s">
        <v>10</v>
      </c>
      <c r="F10625">
        <v>67</v>
      </c>
      <c r="G10625" s="1">
        <v>8.59</v>
      </c>
      <c r="H10625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10625">
        <f>Sales[[#This Row],[Total Inventory]]*Sales[[#This Row],[Sale_Price]]</f>
        <v>575.53</v>
      </c>
    </row>
    <row r="10626" spans="1:9" x14ac:dyDescent="0.25">
      <c r="A10626">
        <v>78545</v>
      </c>
      <c r="B10626" t="str">
        <f>INDEX( Table3[],MATCH(Sales[[#This Row],[Category]],Table3[Category],0),1)</f>
        <v>LIQUOR</v>
      </c>
      <c r="C10626" t="s">
        <v>26</v>
      </c>
      <c r="D10626" t="s">
        <v>9890</v>
      </c>
      <c r="E10626" t="s">
        <v>10</v>
      </c>
      <c r="F10626">
        <v>175</v>
      </c>
      <c r="G10626" s="1">
        <v>9.99</v>
      </c>
      <c r="H10626">
        <f>IF(INDEX(Sale_Promotions[[Code]:[Sale Price]],MATCH(Sales[[#This Row],[Code]],Sale_Promotions[Code],0),2)=0,Sales[[#This Row],[Price]],INDEX(Sale_Promotions[[Code]:[Sale Price]],MATCH(Sales[[#This Row],[Code]],Sale_Promotions[Code],0),2))</f>
        <v>9.39</v>
      </c>
      <c r="I10626">
        <f>Sales[[#This Row],[Total Inventory]]*Sales[[#This Row],[Sale_Price]]</f>
        <v>1643.25</v>
      </c>
    </row>
    <row r="10627" spans="1:9" x14ac:dyDescent="0.25">
      <c r="A10627">
        <v>84944</v>
      </c>
      <c r="B10627" t="str">
        <f>INDEX( Table3[],MATCH(Sales[[#This Row],[Category]],Table3[Category],0),1)</f>
        <v>WINE</v>
      </c>
      <c r="C10627" t="s">
        <v>41</v>
      </c>
      <c r="D10627" t="s">
        <v>9891</v>
      </c>
      <c r="E10627" t="s">
        <v>10</v>
      </c>
      <c r="F10627">
        <v>0</v>
      </c>
      <c r="G10627" s="1">
        <v>17.489999999999998</v>
      </c>
      <c r="H10627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0627">
        <f>Sales[[#This Row],[Total Inventory]]*Sales[[#This Row],[Sale_Price]]</f>
        <v>0</v>
      </c>
    </row>
    <row r="10628" spans="1:9" x14ac:dyDescent="0.25">
      <c r="A10628">
        <v>37869</v>
      </c>
      <c r="B10628" t="str">
        <f>INDEX( Table3[],MATCH(Sales[[#This Row],[Category]],Table3[Category],0),1)</f>
        <v>WINE</v>
      </c>
      <c r="C10628" t="s">
        <v>28</v>
      </c>
      <c r="D10628" t="s">
        <v>9892</v>
      </c>
      <c r="E10628" t="s">
        <v>10</v>
      </c>
      <c r="F10628">
        <v>12</v>
      </c>
      <c r="G10628" s="1">
        <v>22.99</v>
      </c>
      <c r="H10628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0628">
        <f>Sales[[#This Row],[Total Inventory]]*Sales[[#This Row],[Sale_Price]]</f>
        <v>275.88</v>
      </c>
    </row>
    <row r="10629" spans="1:9" x14ac:dyDescent="0.25">
      <c r="A10629">
        <v>335107</v>
      </c>
      <c r="B10629" t="str">
        <f>INDEX( Table3[],MATCH(Sales[[#This Row],[Category]],Table3[Category],0),1)</f>
        <v>WINE</v>
      </c>
      <c r="C10629" t="s">
        <v>85</v>
      </c>
      <c r="D10629" t="s">
        <v>9893</v>
      </c>
      <c r="E10629" t="s">
        <v>10</v>
      </c>
      <c r="F10629">
        <v>0</v>
      </c>
      <c r="G10629" s="1">
        <v>8.99</v>
      </c>
      <c r="H1062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629">
        <f>Sales[[#This Row],[Total Inventory]]*Sales[[#This Row],[Sale_Price]]</f>
        <v>0</v>
      </c>
    </row>
    <row r="10630" spans="1:9" x14ac:dyDescent="0.25">
      <c r="A10630">
        <v>338806</v>
      </c>
      <c r="B10630" t="str">
        <f>INDEX( Table3[],MATCH(Sales[[#This Row],[Category]],Table3[Category],0),1)</f>
        <v>LIQUOR</v>
      </c>
      <c r="C10630" t="s">
        <v>198</v>
      </c>
      <c r="D10630" t="s">
        <v>9894</v>
      </c>
      <c r="E10630" t="s">
        <v>10</v>
      </c>
      <c r="F10630">
        <v>67</v>
      </c>
      <c r="G10630" s="1">
        <v>34.99</v>
      </c>
      <c r="H10630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0630">
        <f>Sales[[#This Row],[Total Inventory]]*Sales[[#This Row],[Sale_Price]]</f>
        <v>2344.33</v>
      </c>
    </row>
    <row r="10631" spans="1:9" x14ac:dyDescent="0.25">
      <c r="A10631">
        <v>301487</v>
      </c>
      <c r="B10631" t="str">
        <f>INDEX( Table3[],MATCH(Sales[[#This Row],[Category]],Table3[Category],0),1)</f>
        <v>WINE</v>
      </c>
      <c r="C10631" t="s">
        <v>8</v>
      </c>
      <c r="D10631" t="s">
        <v>9895</v>
      </c>
      <c r="E10631" t="s">
        <v>10</v>
      </c>
      <c r="F10631">
        <v>32</v>
      </c>
      <c r="G10631" s="1">
        <v>10.49</v>
      </c>
      <c r="H10631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0631">
        <f>Sales[[#This Row],[Total Inventory]]*Sales[[#This Row],[Sale_Price]]</f>
        <v>335.68</v>
      </c>
    </row>
    <row r="10632" spans="1:9" x14ac:dyDescent="0.25">
      <c r="A10632">
        <v>48128</v>
      </c>
      <c r="B10632" t="str">
        <f>INDEX( Table3[],MATCH(Sales[[#This Row],[Category]],Table3[Category],0),1)</f>
        <v>WINE</v>
      </c>
      <c r="C10632" t="s">
        <v>43</v>
      </c>
      <c r="D10632" t="s">
        <v>9896</v>
      </c>
      <c r="E10632" t="s">
        <v>10</v>
      </c>
      <c r="F10632">
        <v>0</v>
      </c>
      <c r="G10632" s="1">
        <v>20.99</v>
      </c>
      <c r="H10632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0632">
        <f>Sales[[#This Row],[Total Inventory]]*Sales[[#This Row],[Sale_Price]]</f>
        <v>0</v>
      </c>
    </row>
    <row r="10633" spans="1:9" x14ac:dyDescent="0.25">
      <c r="A10633">
        <v>70217</v>
      </c>
      <c r="B10633" t="str">
        <f>INDEX( Table3[],MATCH(Sales[[#This Row],[Category]],Table3[Category],0),1)</f>
        <v>LIQUOR</v>
      </c>
      <c r="C10633" t="s">
        <v>37</v>
      </c>
      <c r="D10633" t="s">
        <v>9897</v>
      </c>
      <c r="E10633" t="s">
        <v>10</v>
      </c>
      <c r="F10633">
        <v>72</v>
      </c>
      <c r="G10633" s="1">
        <v>12.79</v>
      </c>
      <c r="H10633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10633">
        <f>Sales[[#This Row],[Total Inventory]]*Sales[[#This Row],[Sale_Price]]</f>
        <v>920.87999999999988</v>
      </c>
    </row>
    <row r="10634" spans="1:9" x14ac:dyDescent="0.25">
      <c r="A10634">
        <v>100927</v>
      </c>
      <c r="B10634" t="str">
        <f>INDEX( Table3[],MATCH(Sales[[#This Row],[Category]],Table3[Category],0),1)</f>
        <v>WINE</v>
      </c>
      <c r="C10634" t="s">
        <v>39</v>
      </c>
      <c r="D10634" t="s">
        <v>9898</v>
      </c>
      <c r="E10634" t="s">
        <v>10</v>
      </c>
      <c r="F10634">
        <v>0</v>
      </c>
      <c r="G10634" s="1">
        <v>10.79</v>
      </c>
      <c r="H10634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634">
        <f>Sales[[#This Row],[Total Inventory]]*Sales[[#This Row],[Sale_Price]]</f>
        <v>0</v>
      </c>
    </row>
    <row r="10635" spans="1:9" x14ac:dyDescent="0.25">
      <c r="A10635">
        <v>86150</v>
      </c>
      <c r="B10635" t="str">
        <f>INDEX( Table3[],MATCH(Sales[[#This Row],[Category]],Table3[Category],0),1)</f>
        <v>OTHER</v>
      </c>
      <c r="C10635" t="s">
        <v>75</v>
      </c>
      <c r="D10635" t="s">
        <v>9899</v>
      </c>
      <c r="E10635" t="s">
        <v>10</v>
      </c>
      <c r="F10635">
        <v>147</v>
      </c>
      <c r="G10635" s="1">
        <v>8.99</v>
      </c>
      <c r="H1063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635">
        <f>Sales[[#This Row],[Total Inventory]]*Sales[[#This Row],[Sale_Price]]</f>
        <v>1321.53</v>
      </c>
    </row>
    <row r="10636" spans="1:9" x14ac:dyDescent="0.25">
      <c r="A10636">
        <v>25207</v>
      </c>
      <c r="B10636" t="str">
        <f>INDEX( Table3[],MATCH(Sales[[#This Row],[Category]],Table3[Category],0),1)</f>
        <v>BEER</v>
      </c>
      <c r="C10636" t="s">
        <v>11</v>
      </c>
      <c r="D10636" t="s">
        <v>9900</v>
      </c>
      <c r="E10636" t="s">
        <v>92</v>
      </c>
      <c r="F10636">
        <v>12</v>
      </c>
      <c r="G10636" s="1">
        <v>1.8</v>
      </c>
      <c r="H10636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10636">
        <f>Sales[[#This Row],[Total Inventory]]*Sales[[#This Row],[Sale_Price]]</f>
        <v>21.6</v>
      </c>
    </row>
    <row r="10637" spans="1:9" x14ac:dyDescent="0.25">
      <c r="A10637">
        <v>409448</v>
      </c>
      <c r="B10637" t="str">
        <f>INDEX( Table3[],MATCH(Sales[[#This Row],[Category]],Table3[Category],0),1)</f>
        <v>WINE</v>
      </c>
      <c r="C10637" t="s">
        <v>39</v>
      </c>
      <c r="D10637" t="s">
        <v>9901</v>
      </c>
      <c r="E10637" t="s">
        <v>10</v>
      </c>
      <c r="F10637">
        <v>0</v>
      </c>
      <c r="G10637" s="1">
        <v>9.99</v>
      </c>
      <c r="H10637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0637">
        <f>Sales[[#This Row],[Total Inventory]]*Sales[[#This Row],[Sale_Price]]</f>
        <v>0</v>
      </c>
    </row>
    <row r="10638" spans="1:9" x14ac:dyDescent="0.25">
      <c r="A10638">
        <v>333043</v>
      </c>
      <c r="B10638" t="str">
        <f>INDEX( Table3[],MATCH(Sales[[#This Row],[Category]],Table3[Category],0),1)</f>
        <v>WINE</v>
      </c>
      <c r="C10638" t="s">
        <v>85</v>
      </c>
      <c r="D10638" t="s">
        <v>9902</v>
      </c>
      <c r="E10638" t="s">
        <v>10</v>
      </c>
      <c r="F10638">
        <v>23</v>
      </c>
      <c r="G10638" s="1">
        <v>17.989999999999998</v>
      </c>
      <c r="H1063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0638">
        <f>Sales[[#This Row],[Total Inventory]]*Sales[[#This Row],[Sale_Price]]</f>
        <v>413.77</v>
      </c>
    </row>
    <row r="10639" spans="1:9" x14ac:dyDescent="0.25">
      <c r="A10639">
        <v>71872</v>
      </c>
      <c r="B10639" t="str">
        <f>INDEX( Table3[],MATCH(Sales[[#This Row],[Category]],Table3[Category],0),1)</f>
        <v>LIQUOR</v>
      </c>
      <c r="C10639" t="s">
        <v>37</v>
      </c>
      <c r="D10639" t="s">
        <v>9903</v>
      </c>
      <c r="E10639" t="s">
        <v>16</v>
      </c>
      <c r="F10639">
        <v>129</v>
      </c>
      <c r="G10639" s="1">
        <v>24.99</v>
      </c>
      <c r="H10639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0639">
        <f>Sales[[#This Row],[Total Inventory]]*Sales[[#This Row],[Sale_Price]]</f>
        <v>3223.7099999999996</v>
      </c>
    </row>
    <row r="10640" spans="1:9" x14ac:dyDescent="0.25">
      <c r="A10640">
        <v>337509</v>
      </c>
      <c r="B10640" t="str">
        <f>INDEX( Table3[],MATCH(Sales[[#This Row],[Category]],Table3[Category],0),1)</f>
        <v>LIQUOR</v>
      </c>
      <c r="C10640" t="s">
        <v>245</v>
      </c>
      <c r="D10640" t="s">
        <v>9904</v>
      </c>
      <c r="E10640" t="s">
        <v>449</v>
      </c>
      <c r="F10640">
        <v>887</v>
      </c>
      <c r="G10640" s="1">
        <v>2.79</v>
      </c>
      <c r="H10640">
        <f>IF(INDEX(Sale_Promotions[[Code]:[Sale Price]],MATCH(Sales[[#This Row],[Code]],Sale_Promotions[Code],0),2)=0,Sales[[#This Row],[Price]],INDEX(Sale_Promotions[[Code]:[Sale Price]],MATCH(Sales[[#This Row],[Code]],Sale_Promotions[Code],0),2))</f>
        <v>2.79</v>
      </c>
      <c r="I10640">
        <f>Sales[[#This Row],[Total Inventory]]*Sales[[#This Row],[Sale_Price]]</f>
        <v>2474.73</v>
      </c>
    </row>
    <row r="10641" spans="1:9" x14ac:dyDescent="0.25">
      <c r="A10641">
        <v>313014</v>
      </c>
      <c r="B10641" t="str">
        <f>INDEX( Table3[],MATCH(Sales[[#This Row],[Category]],Table3[Category],0),1)</f>
        <v>WINE</v>
      </c>
      <c r="C10641" t="s">
        <v>28</v>
      </c>
      <c r="D10641" t="s">
        <v>9905</v>
      </c>
      <c r="E10641" t="s">
        <v>10</v>
      </c>
      <c r="F10641">
        <v>9</v>
      </c>
      <c r="G10641" s="1">
        <v>33.99</v>
      </c>
      <c r="H10641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0641">
        <f>Sales[[#This Row],[Total Inventory]]*Sales[[#This Row],[Sale_Price]]</f>
        <v>305.91000000000003</v>
      </c>
    </row>
    <row r="10642" spans="1:9" x14ac:dyDescent="0.25">
      <c r="A10642">
        <v>46747</v>
      </c>
      <c r="B10642" t="str">
        <f>INDEX( Table3[],MATCH(Sales[[#This Row],[Category]],Table3[Category],0),1)</f>
        <v>WINE</v>
      </c>
      <c r="C10642" t="s">
        <v>242</v>
      </c>
      <c r="D10642" t="s">
        <v>9906</v>
      </c>
      <c r="E10642" t="s">
        <v>10</v>
      </c>
      <c r="F10642">
        <v>0</v>
      </c>
      <c r="G10642" s="1">
        <v>5.49</v>
      </c>
      <c r="H10642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10642">
        <f>Sales[[#This Row],[Total Inventory]]*Sales[[#This Row],[Sale_Price]]</f>
        <v>0</v>
      </c>
    </row>
    <row r="10643" spans="1:9" x14ac:dyDescent="0.25">
      <c r="A10643">
        <v>26205</v>
      </c>
      <c r="B10643" t="str">
        <f>INDEX( Table3[],MATCH(Sales[[#This Row],[Category]],Table3[Category],0),1)</f>
        <v>BEER</v>
      </c>
      <c r="C10643" t="s">
        <v>11</v>
      </c>
      <c r="D10643" t="s">
        <v>9907</v>
      </c>
      <c r="E10643" t="s">
        <v>1052</v>
      </c>
      <c r="F10643">
        <v>0</v>
      </c>
      <c r="G10643" s="1">
        <v>1.45</v>
      </c>
      <c r="H10643">
        <f>IF(INDEX(Sale_Promotions[[Code]:[Sale Price]],MATCH(Sales[[#This Row],[Code]],Sale_Promotions[Code],0),2)=0,Sales[[#This Row],[Price]],INDEX(Sale_Promotions[[Code]:[Sale Price]],MATCH(Sales[[#This Row],[Code]],Sale_Promotions[Code],0),2))</f>
        <v>1.45</v>
      </c>
      <c r="I10643">
        <f>Sales[[#This Row],[Total Inventory]]*Sales[[#This Row],[Sale_Price]]</f>
        <v>0</v>
      </c>
    </row>
    <row r="10644" spans="1:9" x14ac:dyDescent="0.25">
      <c r="A10644">
        <v>309235</v>
      </c>
      <c r="B10644" t="str">
        <f>INDEX( Table3[],MATCH(Sales[[#This Row],[Category]],Table3[Category],0),1)</f>
        <v>LIQUOR</v>
      </c>
      <c r="C10644" t="s">
        <v>35</v>
      </c>
      <c r="D10644" t="s">
        <v>9908</v>
      </c>
      <c r="E10644" t="s">
        <v>449</v>
      </c>
      <c r="F10644">
        <v>285</v>
      </c>
      <c r="G10644" s="1">
        <v>2.29</v>
      </c>
      <c r="H10644">
        <f>IF(INDEX(Sale_Promotions[[Code]:[Sale Price]],MATCH(Sales[[#This Row],[Code]],Sale_Promotions[Code],0),2)=0,Sales[[#This Row],[Price]],INDEX(Sale_Promotions[[Code]:[Sale Price]],MATCH(Sales[[#This Row],[Code]],Sale_Promotions[Code],0),2))</f>
        <v>2.29</v>
      </c>
      <c r="I10644">
        <f>Sales[[#This Row],[Total Inventory]]*Sales[[#This Row],[Sale_Price]]</f>
        <v>652.65</v>
      </c>
    </row>
    <row r="10645" spans="1:9" x14ac:dyDescent="0.25">
      <c r="A10645">
        <v>83923</v>
      </c>
      <c r="B10645" t="str">
        <f>INDEX( Table3[],MATCH(Sales[[#This Row],[Category]],Table3[Category],0),1)</f>
        <v>WINE</v>
      </c>
      <c r="C10645" t="s">
        <v>28</v>
      </c>
      <c r="D10645" t="s">
        <v>9500</v>
      </c>
      <c r="E10645" t="s">
        <v>23</v>
      </c>
      <c r="F10645">
        <v>272</v>
      </c>
      <c r="G10645" s="1">
        <v>14.69</v>
      </c>
      <c r="H1064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645">
        <f>Sales[[#This Row],[Total Inventory]]*Sales[[#This Row],[Sale_Price]]</f>
        <v>3261.28</v>
      </c>
    </row>
    <row r="10646" spans="1:9" x14ac:dyDescent="0.25">
      <c r="A10646">
        <v>312321</v>
      </c>
      <c r="B10646" t="str">
        <f>INDEX( Table3[],MATCH(Sales[[#This Row],[Category]],Table3[Category],0),1)</f>
        <v>WINE</v>
      </c>
      <c r="C10646" t="s">
        <v>39</v>
      </c>
      <c r="D10646" t="s">
        <v>9909</v>
      </c>
      <c r="E10646" t="s">
        <v>10</v>
      </c>
      <c r="F10646">
        <v>0</v>
      </c>
      <c r="G10646" s="1">
        <v>10.99</v>
      </c>
      <c r="H1064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646">
        <f>Sales[[#This Row],[Total Inventory]]*Sales[[#This Row],[Sale_Price]]</f>
        <v>0</v>
      </c>
    </row>
    <row r="10647" spans="1:9" x14ac:dyDescent="0.25">
      <c r="A10647">
        <v>40434</v>
      </c>
      <c r="B10647" t="str">
        <f>INDEX( Table3[],MATCH(Sales[[#This Row],[Category]],Table3[Category],0),1)</f>
        <v>WINE</v>
      </c>
      <c r="C10647" t="s">
        <v>61</v>
      </c>
      <c r="D10647" t="s">
        <v>9910</v>
      </c>
      <c r="E10647" t="s">
        <v>10</v>
      </c>
      <c r="F10647">
        <v>0</v>
      </c>
      <c r="G10647" s="1">
        <v>7.69</v>
      </c>
      <c r="H10647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0647">
        <f>Sales[[#This Row],[Total Inventory]]*Sales[[#This Row],[Sale_Price]]</f>
        <v>0</v>
      </c>
    </row>
    <row r="10648" spans="1:9" x14ac:dyDescent="0.25">
      <c r="A10648">
        <v>84012</v>
      </c>
      <c r="B10648" t="str">
        <f>INDEX( Table3[],MATCH(Sales[[#This Row],[Category]],Table3[Category],0),1)</f>
        <v>WINE</v>
      </c>
      <c r="C10648" t="s">
        <v>39</v>
      </c>
      <c r="D10648" t="s">
        <v>9911</v>
      </c>
      <c r="E10648" t="s">
        <v>10</v>
      </c>
      <c r="F10648">
        <v>138</v>
      </c>
      <c r="G10648" s="1">
        <v>16.989999999999998</v>
      </c>
      <c r="H10648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0648">
        <f>Sales[[#This Row],[Total Inventory]]*Sales[[#This Row],[Sale_Price]]</f>
        <v>2344.62</v>
      </c>
    </row>
    <row r="10649" spans="1:9" x14ac:dyDescent="0.25">
      <c r="A10649">
        <v>115185</v>
      </c>
      <c r="B10649" t="str">
        <f>INDEX( Table3[],MATCH(Sales[[#This Row],[Category]],Table3[Category],0),1)</f>
        <v>WINE</v>
      </c>
      <c r="C10649" t="s">
        <v>8</v>
      </c>
      <c r="D10649" t="s">
        <v>9912</v>
      </c>
      <c r="E10649" t="s">
        <v>10</v>
      </c>
      <c r="F10649">
        <v>24</v>
      </c>
      <c r="G10649" s="1">
        <v>10.49</v>
      </c>
      <c r="H10649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0649">
        <f>Sales[[#This Row],[Total Inventory]]*Sales[[#This Row],[Sale_Price]]</f>
        <v>251.76</v>
      </c>
    </row>
    <row r="10650" spans="1:9" x14ac:dyDescent="0.25">
      <c r="A10650">
        <v>14265</v>
      </c>
      <c r="B10650" t="str">
        <f>INDEX( Table3[],MATCH(Sales[[#This Row],[Category]],Table3[Category],0),1)</f>
        <v>OTHER</v>
      </c>
      <c r="C10650" t="s">
        <v>75</v>
      </c>
      <c r="D10650" t="s">
        <v>9913</v>
      </c>
      <c r="E10650" t="s">
        <v>10</v>
      </c>
      <c r="F10650">
        <v>49</v>
      </c>
      <c r="G10650" s="1">
        <v>12.99</v>
      </c>
      <c r="H10650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650">
        <f>Sales[[#This Row],[Total Inventory]]*Sales[[#This Row],[Sale_Price]]</f>
        <v>636.51</v>
      </c>
    </row>
    <row r="10651" spans="1:9" x14ac:dyDescent="0.25">
      <c r="A10651">
        <v>311123</v>
      </c>
      <c r="B10651" t="str">
        <f>INDEX( Table3[],MATCH(Sales[[#This Row],[Category]],Table3[Category],0),1)</f>
        <v>WINE</v>
      </c>
      <c r="C10651" t="s">
        <v>28</v>
      </c>
      <c r="D10651" t="s">
        <v>9914</v>
      </c>
      <c r="E10651" t="s">
        <v>10</v>
      </c>
      <c r="F10651">
        <v>291</v>
      </c>
      <c r="G10651" s="1">
        <v>10.49</v>
      </c>
      <c r="H10651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0651">
        <f>Sales[[#This Row],[Total Inventory]]*Sales[[#This Row],[Sale_Price]]</f>
        <v>3052.59</v>
      </c>
    </row>
    <row r="10652" spans="1:9" x14ac:dyDescent="0.25">
      <c r="A10652">
        <v>20494</v>
      </c>
      <c r="B10652" t="str">
        <f>INDEX( Table3[],MATCH(Sales[[#This Row],[Category]],Table3[Category],0),1)</f>
        <v>WINE</v>
      </c>
      <c r="C10652" t="s">
        <v>85</v>
      </c>
      <c r="D10652" t="s">
        <v>7187</v>
      </c>
      <c r="E10652" t="s">
        <v>23</v>
      </c>
      <c r="F10652">
        <v>23</v>
      </c>
      <c r="G10652" s="1">
        <v>18.489999999999998</v>
      </c>
      <c r="H10652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0652">
        <f>Sales[[#This Row],[Total Inventory]]*Sales[[#This Row],[Sale_Price]]</f>
        <v>425.27</v>
      </c>
    </row>
    <row r="10653" spans="1:9" x14ac:dyDescent="0.25">
      <c r="A10653">
        <v>38334</v>
      </c>
      <c r="B10653" t="str">
        <f>INDEX( Table3[],MATCH(Sales[[#This Row],[Category]],Table3[Category],0),1)</f>
        <v>LIQUOR</v>
      </c>
      <c r="C10653" t="s">
        <v>35</v>
      </c>
      <c r="D10653" t="s">
        <v>9915</v>
      </c>
      <c r="E10653" t="s">
        <v>16</v>
      </c>
      <c r="F10653">
        <v>176</v>
      </c>
      <c r="G10653" s="1">
        <v>32.99</v>
      </c>
      <c r="H10653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0653">
        <f>Sales[[#This Row],[Total Inventory]]*Sales[[#This Row],[Sale_Price]]</f>
        <v>5278.24</v>
      </c>
    </row>
    <row r="10654" spans="1:9" x14ac:dyDescent="0.25">
      <c r="A10654">
        <v>19461</v>
      </c>
      <c r="B10654" t="str">
        <f>INDEX( Table3[],MATCH(Sales[[#This Row],[Category]],Table3[Category],0),1)</f>
        <v>LIQUOR</v>
      </c>
      <c r="C10654" t="s">
        <v>175</v>
      </c>
      <c r="D10654" t="s">
        <v>9916</v>
      </c>
      <c r="E10654" t="s">
        <v>16</v>
      </c>
      <c r="F10654">
        <v>9</v>
      </c>
      <c r="G10654" s="1">
        <v>17.989999999999998</v>
      </c>
      <c r="H10654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0654">
        <f>Sales[[#This Row],[Total Inventory]]*Sales[[#This Row],[Sale_Price]]</f>
        <v>161.91</v>
      </c>
    </row>
    <row r="10655" spans="1:9" x14ac:dyDescent="0.25">
      <c r="A10655">
        <v>141135</v>
      </c>
      <c r="B10655" t="str">
        <f>INDEX( Table3[],MATCH(Sales[[#This Row],[Category]],Table3[Category],0),1)</f>
        <v>WINE</v>
      </c>
      <c r="C10655" t="s">
        <v>17</v>
      </c>
      <c r="D10655" t="s">
        <v>9917</v>
      </c>
      <c r="E10655" t="s">
        <v>10</v>
      </c>
      <c r="F10655">
        <v>23</v>
      </c>
      <c r="G10655" s="1">
        <v>6.99</v>
      </c>
      <c r="H10655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0655">
        <f>Sales[[#This Row],[Total Inventory]]*Sales[[#This Row],[Sale_Price]]</f>
        <v>160.77000000000001</v>
      </c>
    </row>
    <row r="10656" spans="1:9" x14ac:dyDescent="0.25">
      <c r="A10656">
        <v>43699</v>
      </c>
      <c r="B10656" t="str">
        <f>INDEX( Table3[],MATCH(Sales[[#This Row],[Category]],Table3[Category],0),1)</f>
        <v>WINE</v>
      </c>
      <c r="C10656" t="s">
        <v>61</v>
      </c>
      <c r="D10656" t="s">
        <v>9918</v>
      </c>
      <c r="E10656" t="s">
        <v>10</v>
      </c>
      <c r="F10656">
        <v>0</v>
      </c>
      <c r="G10656" s="1">
        <v>27.99</v>
      </c>
      <c r="H10656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0656">
        <f>Sales[[#This Row],[Total Inventory]]*Sales[[#This Row],[Sale_Price]]</f>
        <v>0</v>
      </c>
    </row>
    <row r="10657" spans="1:9" x14ac:dyDescent="0.25">
      <c r="A10657">
        <v>232790</v>
      </c>
      <c r="B10657" t="str">
        <f>INDEX( Table3[],MATCH(Sales[[#This Row],[Category]],Table3[Category],0),1)</f>
        <v>WINE</v>
      </c>
      <c r="C10657" t="s">
        <v>189</v>
      </c>
      <c r="D10657" t="s">
        <v>9919</v>
      </c>
      <c r="E10657" t="s">
        <v>10</v>
      </c>
      <c r="F10657">
        <v>0</v>
      </c>
      <c r="G10657" s="1">
        <v>15.49</v>
      </c>
      <c r="H10657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0657">
        <f>Sales[[#This Row],[Total Inventory]]*Sales[[#This Row],[Sale_Price]]</f>
        <v>0</v>
      </c>
    </row>
    <row r="10658" spans="1:9" x14ac:dyDescent="0.25">
      <c r="A10658">
        <v>347743</v>
      </c>
      <c r="B10658" t="str">
        <f>INDEX( Table3[],MATCH(Sales[[#This Row],[Category]],Table3[Category],0),1)</f>
        <v>LIQUOR</v>
      </c>
      <c r="C10658" t="s">
        <v>245</v>
      </c>
      <c r="D10658" t="s">
        <v>9920</v>
      </c>
      <c r="E10658" t="s">
        <v>10</v>
      </c>
      <c r="F10658">
        <v>26</v>
      </c>
      <c r="G10658" s="1">
        <v>40.99</v>
      </c>
      <c r="H10658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10658">
        <f>Sales[[#This Row],[Total Inventory]]*Sales[[#This Row],[Sale_Price]]</f>
        <v>1065.74</v>
      </c>
    </row>
    <row r="10659" spans="1:9" x14ac:dyDescent="0.25">
      <c r="A10659">
        <v>60275</v>
      </c>
      <c r="B10659" t="str">
        <f>INDEX( Table3[],MATCH(Sales[[#This Row],[Category]],Table3[Category],0),1)</f>
        <v>LIQUOR</v>
      </c>
      <c r="C10659" t="s">
        <v>175</v>
      </c>
      <c r="D10659" t="s">
        <v>9921</v>
      </c>
      <c r="E10659" t="s">
        <v>10</v>
      </c>
      <c r="F10659">
        <v>0</v>
      </c>
      <c r="G10659" s="1">
        <v>69.989999999999995</v>
      </c>
      <c r="H10659">
        <f>IF(INDEX(Sale_Promotions[[Code]:[Sale Price]],MATCH(Sales[[#This Row],[Code]],Sale_Promotions[Code],0),2)=0,Sales[[#This Row],[Price]],INDEX(Sale_Promotions[[Code]:[Sale Price]],MATCH(Sales[[#This Row],[Code]],Sale_Promotions[Code],0),2))</f>
        <v>69.989999999999995</v>
      </c>
      <c r="I10659">
        <f>Sales[[#This Row],[Total Inventory]]*Sales[[#This Row],[Sale_Price]]</f>
        <v>0</v>
      </c>
    </row>
    <row r="10660" spans="1:9" x14ac:dyDescent="0.25">
      <c r="A10660">
        <v>64270</v>
      </c>
      <c r="B10660" t="str">
        <f>INDEX( Table3[],MATCH(Sales[[#This Row],[Category]],Table3[Category],0),1)</f>
        <v>WINE</v>
      </c>
      <c r="C10660" t="s">
        <v>53</v>
      </c>
      <c r="D10660" t="s">
        <v>9922</v>
      </c>
      <c r="E10660" t="s">
        <v>10</v>
      </c>
      <c r="F10660">
        <v>2</v>
      </c>
      <c r="G10660" s="1">
        <v>809.99</v>
      </c>
      <c r="H10660">
        <f>IF(INDEX(Sale_Promotions[[Code]:[Sale Price]],MATCH(Sales[[#This Row],[Code]],Sale_Promotions[Code],0),2)=0,Sales[[#This Row],[Price]],INDEX(Sale_Promotions[[Code]:[Sale Price]],MATCH(Sales[[#This Row],[Code]],Sale_Promotions[Code],0),2))</f>
        <v>809.99</v>
      </c>
      <c r="I10660">
        <f>Sales[[#This Row],[Total Inventory]]*Sales[[#This Row],[Sale_Price]]</f>
        <v>1619.98</v>
      </c>
    </row>
    <row r="10661" spans="1:9" x14ac:dyDescent="0.25">
      <c r="A10661">
        <v>82376</v>
      </c>
      <c r="B10661" t="str">
        <f>INDEX( Table3[],MATCH(Sales[[#This Row],[Category]],Table3[Category],0),1)</f>
        <v>WINE</v>
      </c>
      <c r="C10661" t="s">
        <v>28</v>
      </c>
      <c r="D10661" t="s">
        <v>9923</v>
      </c>
      <c r="E10661" t="s">
        <v>23</v>
      </c>
      <c r="F10661">
        <v>193</v>
      </c>
      <c r="G10661" s="1">
        <v>10.99</v>
      </c>
      <c r="H1066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661">
        <f>Sales[[#This Row],[Total Inventory]]*Sales[[#This Row],[Sale_Price]]</f>
        <v>2121.0700000000002</v>
      </c>
    </row>
    <row r="10662" spans="1:9" x14ac:dyDescent="0.25">
      <c r="A10662">
        <v>23413</v>
      </c>
      <c r="B10662" t="str">
        <f>INDEX( Table3[],MATCH(Sales[[#This Row],[Category]],Table3[Category],0),1)</f>
        <v>BEER</v>
      </c>
      <c r="C10662" t="s">
        <v>11</v>
      </c>
      <c r="D10662" t="s">
        <v>9924</v>
      </c>
      <c r="E10662" t="s">
        <v>25</v>
      </c>
      <c r="F10662">
        <v>0</v>
      </c>
      <c r="G10662" s="1">
        <v>1.77</v>
      </c>
      <c r="H10662">
        <f>IF(INDEX(Sale_Promotions[[Code]:[Sale Price]],MATCH(Sales[[#This Row],[Code]],Sale_Promotions[Code],0),2)=0,Sales[[#This Row],[Price]],INDEX(Sale_Promotions[[Code]:[Sale Price]],MATCH(Sales[[#This Row],[Code]],Sale_Promotions[Code],0),2))</f>
        <v>1.77</v>
      </c>
      <c r="I10662">
        <f>Sales[[#This Row],[Total Inventory]]*Sales[[#This Row],[Sale_Price]]</f>
        <v>0</v>
      </c>
    </row>
    <row r="10663" spans="1:9" x14ac:dyDescent="0.25">
      <c r="A10663">
        <v>89191</v>
      </c>
      <c r="B10663" t="str">
        <f>INDEX( Table3[],MATCH(Sales[[#This Row],[Category]],Table3[Category],0),1)</f>
        <v>WINE</v>
      </c>
      <c r="C10663" t="s">
        <v>67</v>
      </c>
      <c r="D10663" t="s">
        <v>9925</v>
      </c>
      <c r="E10663" t="s">
        <v>457</v>
      </c>
      <c r="F10663">
        <v>57</v>
      </c>
      <c r="G10663" s="1">
        <v>6.99</v>
      </c>
      <c r="H10663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0663">
        <f>Sales[[#This Row],[Total Inventory]]*Sales[[#This Row],[Sale_Price]]</f>
        <v>398.43</v>
      </c>
    </row>
    <row r="10664" spans="1:9" x14ac:dyDescent="0.25">
      <c r="A10664">
        <v>336931</v>
      </c>
      <c r="B10664" t="str">
        <f>INDEX( Table3[],MATCH(Sales[[#This Row],[Category]],Table3[Category],0),1)</f>
        <v>WINE</v>
      </c>
      <c r="C10664" t="s">
        <v>41</v>
      </c>
      <c r="D10664" t="s">
        <v>9926</v>
      </c>
      <c r="E10664" t="s">
        <v>10</v>
      </c>
      <c r="F10664">
        <v>0</v>
      </c>
      <c r="G10664" s="1">
        <v>16.489999999999998</v>
      </c>
      <c r="H10664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0664">
        <f>Sales[[#This Row],[Total Inventory]]*Sales[[#This Row],[Sale_Price]]</f>
        <v>0</v>
      </c>
    </row>
    <row r="10665" spans="1:9" x14ac:dyDescent="0.25">
      <c r="A10665">
        <v>119628</v>
      </c>
      <c r="B10665" t="str">
        <f>INDEX( Table3[],MATCH(Sales[[#This Row],[Category]],Table3[Category],0),1)</f>
        <v>WINE</v>
      </c>
      <c r="C10665" t="s">
        <v>41</v>
      </c>
      <c r="D10665" t="s">
        <v>9927</v>
      </c>
      <c r="E10665" t="s">
        <v>10</v>
      </c>
      <c r="F10665">
        <v>0</v>
      </c>
      <c r="G10665" s="1">
        <v>10.49</v>
      </c>
      <c r="H10665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0665">
        <f>Sales[[#This Row],[Total Inventory]]*Sales[[#This Row],[Sale_Price]]</f>
        <v>0</v>
      </c>
    </row>
    <row r="10666" spans="1:9" x14ac:dyDescent="0.25">
      <c r="A10666">
        <v>346938</v>
      </c>
      <c r="B10666" t="str">
        <f>INDEX( Table3[],MATCH(Sales[[#This Row],[Category]],Table3[Category],0),1)</f>
        <v>LIQUOR</v>
      </c>
      <c r="C10666" t="s">
        <v>175</v>
      </c>
      <c r="D10666" t="s">
        <v>9928</v>
      </c>
      <c r="E10666" t="s">
        <v>10</v>
      </c>
      <c r="F10666">
        <v>19</v>
      </c>
      <c r="G10666" s="1">
        <v>49.99</v>
      </c>
      <c r="H10666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10666">
        <f>Sales[[#This Row],[Total Inventory]]*Sales[[#This Row],[Sale_Price]]</f>
        <v>949.81000000000006</v>
      </c>
    </row>
    <row r="10667" spans="1:9" x14ac:dyDescent="0.25">
      <c r="A10667">
        <v>318804</v>
      </c>
      <c r="B10667" t="str">
        <f>INDEX( Table3[],MATCH(Sales[[#This Row],[Category]],Table3[Category],0),1)</f>
        <v>WINE</v>
      </c>
      <c r="C10667" t="s">
        <v>41</v>
      </c>
      <c r="D10667" t="s">
        <v>9929</v>
      </c>
      <c r="E10667" t="s">
        <v>10</v>
      </c>
      <c r="F10667">
        <v>0</v>
      </c>
      <c r="G10667" s="1">
        <v>41.99</v>
      </c>
      <c r="H10667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10667">
        <f>Sales[[#This Row],[Total Inventory]]*Sales[[#This Row],[Sale_Price]]</f>
        <v>0</v>
      </c>
    </row>
    <row r="10668" spans="1:9" x14ac:dyDescent="0.25">
      <c r="A10668">
        <v>62529</v>
      </c>
      <c r="B10668" t="str">
        <f>INDEX( Table3[],MATCH(Sales[[#This Row],[Category]],Table3[Category],0),1)</f>
        <v>WINE</v>
      </c>
      <c r="C10668" t="s">
        <v>41</v>
      </c>
      <c r="D10668" t="s">
        <v>9930</v>
      </c>
      <c r="E10668" t="s">
        <v>10</v>
      </c>
      <c r="F10668">
        <v>20</v>
      </c>
      <c r="G10668" s="1">
        <v>8.99</v>
      </c>
      <c r="H1066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668">
        <f>Sales[[#This Row],[Total Inventory]]*Sales[[#This Row],[Sale_Price]]</f>
        <v>179.8</v>
      </c>
    </row>
    <row r="10669" spans="1:9" x14ac:dyDescent="0.25">
      <c r="A10669">
        <v>337871</v>
      </c>
      <c r="B10669" t="str">
        <f>INDEX( Table3[],MATCH(Sales[[#This Row],[Category]],Table3[Category],0),1)</f>
        <v>WINE</v>
      </c>
      <c r="C10669" t="s">
        <v>85</v>
      </c>
      <c r="D10669" t="s">
        <v>9931</v>
      </c>
      <c r="E10669" t="s">
        <v>10</v>
      </c>
      <c r="F10669">
        <v>27</v>
      </c>
      <c r="G10669" s="1">
        <v>19.489999999999998</v>
      </c>
      <c r="H10669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10669">
        <f>Sales[[#This Row],[Total Inventory]]*Sales[[#This Row],[Sale_Price]]</f>
        <v>526.2299999999999</v>
      </c>
    </row>
    <row r="10670" spans="1:9" x14ac:dyDescent="0.25">
      <c r="A10670">
        <v>347817</v>
      </c>
      <c r="B10670" t="str">
        <f>INDEX( Table3[],MATCH(Sales[[#This Row],[Category]],Table3[Category],0),1)</f>
        <v>WINE</v>
      </c>
      <c r="C10670" t="s">
        <v>61</v>
      </c>
      <c r="D10670" t="s">
        <v>9932</v>
      </c>
      <c r="E10670" t="s">
        <v>10</v>
      </c>
      <c r="F10670">
        <v>0</v>
      </c>
      <c r="G10670" s="1">
        <v>10.79</v>
      </c>
      <c r="H10670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670">
        <f>Sales[[#This Row],[Total Inventory]]*Sales[[#This Row],[Sale_Price]]</f>
        <v>0</v>
      </c>
    </row>
    <row r="10671" spans="1:9" x14ac:dyDescent="0.25">
      <c r="A10671">
        <v>321289</v>
      </c>
      <c r="B10671" t="str">
        <f>INDEX( Table3[],MATCH(Sales[[#This Row],[Category]],Table3[Category],0),1)</f>
        <v>WINE</v>
      </c>
      <c r="C10671" t="s">
        <v>39</v>
      </c>
      <c r="D10671" t="s">
        <v>9933</v>
      </c>
      <c r="E10671" t="s">
        <v>10</v>
      </c>
      <c r="F10671">
        <v>0</v>
      </c>
      <c r="G10671" s="1">
        <v>23.99</v>
      </c>
      <c r="H10671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0671">
        <f>Sales[[#This Row],[Total Inventory]]*Sales[[#This Row],[Sale_Price]]</f>
        <v>0</v>
      </c>
    </row>
    <row r="10672" spans="1:9" x14ac:dyDescent="0.25">
      <c r="A10672">
        <v>317211</v>
      </c>
      <c r="B10672" t="str">
        <f>INDEX( Table3[],MATCH(Sales[[#This Row],[Category]],Table3[Category],0),1)</f>
        <v>WINE</v>
      </c>
      <c r="C10672" t="s">
        <v>313</v>
      </c>
      <c r="D10672" t="s">
        <v>9934</v>
      </c>
      <c r="E10672" t="s">
        <v>10</v>
      </c>
      <c r="F10672">
        <v>6</v>
      </c>
      <c r="G10672" s="1">
        <v>17.489999999999998</v>
      </c>
      <c r="H10672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0672">
        <f>Sales[[#This Row],[Total Inventory]]*Sales[[#This Row],[Sale_Price]]</f>
        <v>104.94</v>
      </c>
    </row>
    <row r="10673" spans="1:9" x14ac:dyDescent="0.25">
      <c r="A10673">
        <v>42666</v>
      </c>
      <c r="B10673" t="str">
        <f>INDEX( Table3[],MATCH(Sales[[#This Row],[Category]],Table3[Category],0),1)</f>
        <v>LIQUOR</v>
      </c>
      <c r="C10673" t="s">
        <v>175</v>
      </c>
      <c r="D10673" t="s">
        <v>9935</v>
      </c>
      <c r="E10673" t="s">
        <v>10</v>
      </c>
      <c r="F10673">
        <v>224</v>
      </c>
      <c r="G10673" s="1">
        <v>38.99</v>
      </c>
      <c r="H10673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10673">
        <f>Sales[[#This Row],[Total Inventory]]*Sales[[#This Row],[Sale_Price]]</f>
        <v>8733.76</v>
      </c>
    </row>
    <row r="10674" spans="1:9" x14ac:dyDescent="0.25">
      <c r="A10674">
        <v>301578</v>
      </c>
      <c r="B10674" t="str">
        <f>INDEX( Table3[],MATCH(Sales[[#This Row],[Category]],Table3[Category],0),1)</f>
        <v>WINE</v>
      </c>
      <c r="C10674" t="s">
        <v>43</v>
      </c>
      <c r="D10674" t="s">
        <v>9936</v>
      </c>
      <c r="E10674" t="s">
        <v>10</v>
      </c>
      <c r="F10674">
        <v>12</v>
      </c>
      <c r="G10674" s="1">
        <v>33.99</v>
      </c>
      <c r="H10674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0674">
        <f>Sales[[#This Row],[Total Inventory]]*Sales[[#This Row],[Sale_Price]]</f>
        <v>407.88</v>
      </c>
    </row>
    <row r="10675" spans="1:9" x14ac:dyDescent="0.25">
      <c r="A10675">
        <v>76752</v>
      </c>
      <c r="B10675" t="str">
        <f>INDEX( Table3[],MATCH(Sales[[#This Row],[Category]],Table3[Category],0),1)</f>
        <v>LIQUOR</v>
      </c>
      <c r="C10675" t="s">
        <v>37</v>
      </c>
      <c r="D10675" t="s">
        <v>9937</v>
      </c>
      <c r="E10675" t="s">
        <v>133</v>
      </c>
      <c r="F10675">
        <v>58</v>
      </c>
      <c r="G10675" s="1">
        <v>27.99</v>
      </c>
      <c r="H10675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0675">
        <f>Sales[[#This Row],[Total Inventory]]*Sales[[#This Row],[Sale_Price]]</f>
        <v>1623.4199999999998</v>
      </c>
    </row>
    <row r="10676" spans="1:9" x14ac:dyDescent="0.25">
      <c r="A10676">
        <v>324615</v>
      </c>
      <c r="B10676" t="str">
        <f>INDEX( Table3[],MATCH(Sales[[#This Row],[Category]],Table3[Category],0),1)</f>
        <v>LIQUOR</v>
      </c>
      <c r="C10676" t="s">
        <v>26</v>
      </c>
      <c r="D10676" t="s">
        <v>8275</v>
      </c>
      <c r="E10676" t="s">
        <v>133</v>
      </c>
      <c r="F10676">
        <v>91</v>
      </c>
      <c r="G10676" s="1">
        <v>28.99</v>
      </c>
      <c r="H10676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0676">
        <f>Sales[[#This Row],[Total Inventory]]*Sales[[#This Row],[Sale_Price]]</f>
        <v>2638.0899999999997</v>
      </c>
    </row>
    <row r="10677" spans="1:9" x14ac:dyDescent="0.25">
      <c r="A10677">
        <v>28607</v>
      </c>
      <c r="B10677" t="str">
        <f>INDEX( Table3[],MATCH(Sales[[#This Row],[Category]],Table3[Category],0),1)</f>
        <v>BEER</v>
      </c>
      <c r="C10677" t="s">
        <v>11</v>
      </c>
      <c r="D10677" t="s">
        <v>9938</v>
      </c>
      <c r="E10677" t="s">
        <v>25</v>
      </c>
      <c r="F10677">
        <v>990</v>
      </c>
      <c r="G10677" s="1">
        <v>1.67</v>
      </c>
      <c r="H10677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0677">
        <f>Sales[[#This Row],[Total Inventory]]*Sales[[#This Row],[Sale_Price]]</f>
        <v>1653.3</v>
      </c>
    </row>
    <row r="10678" spans="1:9" x14ac:dyDescent="0.25">
      <c r="A10678">
        <v>312030</v>
      </c>
      <c r="B10678" t="str">
        <f>INDEX( Table3[],MATCH(Sales[[#This Row],[Category]],Table3[Category],0),1)</f>
        <v>WINE</v>
      </c>
      <c r="C10678" t="s">
        <v>28</v>
      </c>
      <c r="D10678" t="s">
        <v>9939</v>
      </c>
      <c r="E10678" t="s">
        <v>10</v>
      </c>
      <c r="F10678">
        <v>28</v>
      </c>
      <c r="G10678" s="1">
        <v>15.49</v>
      </c>
      <c r="H10678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0678">
        <f>Sales[[#This Row],[Total Inventory]]*Sales[[#This Row],[Sale_Price]]</f>
        <v>433.72</v>
      </c>
    </row>
    <row r="10679" spans="1:9" x14ac:dyDescent="0.25">
      <c r="A10679">
        <v>61310</v>
      </c>
      <c r="B10679" t="str">
        <f>INDEX( Table3[],MATCH(Sales[[#This Row],[Category]],Table3[Category],0),1)</f>
        <v>WINE</v>
      </c>
      <c r="C10679" t="s">
        <v>28</v>
      </c>
      <c r="D10679" t="s">
        <v>9940</v>
      </c>
      <c r="E10679" t="s">
        <v>10</v>
      </c>
      <c r="F10679">
        <v>380</v>
      </c>
      <c r="G10679" s="1">
        <v>12.99</v>
      </c>
      <c r="H1067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679">
        <f>Sales[[#This Row],[Total Inventory]]*Sales[[#This Row],[Sale_Price]]</f>
        <v>4936.2</v>
      </c>
    </row>
    <row r="10680" spans="1:9" x14ac:dyDescent="0.25">
      <c r="A10680">
        <v>328506</v>
      </c>
      <c r="B10680" t="str">
        <f>INDEX( Table3[],MATCH(Sales[[#This Row],[Category]],Table3[Category],0),1)</f>
        <v>WINE</v>
      </c>
      <c r="C10680" t="s">
        <v>41</v>
      </c>
      <c r="D10680" t="s">
        <v>9941</v>
      </c>
      <c r="E10680" t="s">
        <v>10</v>
      </c>
      <c r="F10680">
        <v>0</v>
      </c>
      <c r="G10680" s="1">
        <v>18.489999999999998</v>
      </c>
      <c r="H1068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0680">
        <f>Sales[[#This Row],[Total Inventory]]*Sales[[#This Row],[Sale_Price]]</f>
        <v>0</v>
      </c>
    </row>
    <row r="10681" spans="1:9" x14ac:dyDescent="0.25">
      <c r="A10681">
        <v>315396</v>
      </c>
      <c r="B10681" t="str">
        <f>INDEX( Table3[],MATCH(Sales[[#This Row],[Category]],Table3[Category],0),1)</f>
        <v>WINE</v>
      </c>
      <c r="C10681" t="s">
        <v>8</v>
      </c>
      <c r="D10681" t="s">
        <v>9942</v>
      </c>
      <c r="E10681" t="s">
        <v>10</v>
      </c>
      <c r="F10681">
        <v>37</v>
      </c>
      <c r="G10681" s="1">
        <v>7.99</v>
      </c>
      <c r="H10681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0681">
        <f>Sales[[#This Row],[Total Inventory]]*Sales[[#This Row],[Sale_Price]]</f>
        <v>221.63</v>
      </c>
    </row>
    <row r="10682" spans="1:9" x14ac:dyDescent="0.25">
      <c r="A10682">
        <v>84220</v>
      </c>
      <c r="B10682" t="str">
        <f>INDEX( Table3[],MATCH(Sales[[#This Row],[Category]],Table3[Category],0),1)</f>
        <v>WINE</v>
      </c>
      <c r="C10682" t="s">
        <v>61</v>
      </c>
      <c r="D10682" t="s">
        <v>6169</v>
      </c>
      <c r="E10682" t="s">
        <v>10</v>
      </c>
      <c r="F10682">
        <v>251</v>
      </c>
      <c r="G10682" s="1">
        <v>6.99</v>
      </c>
      <c r="H10682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0682">
        <f>Sales[[#This Row],[Total Inventory]]*Sales[[#This Row],[Sale_Price]]</f>
        <v>1754.49</v>
      </c>
    </row>
    <row r="10683" spans="1:9" x14ac:dyDescent="0.25">
      <c r="A10683">
        <v>300022</v>
      </c>
      <c r="B10683" t="str">
        <f>INDEX( Table3[],MATCH(Sales[[#This Row],[Category]],Table3[Category],0),1)</f>
        <v>WINE</v>
      </c>
      <c r="C10683" t="s">
        <v>61</v>
      </c>
      <c r="D10683" t="s">
        <v>9943</v>
      </c>
      <c r="E10683" t="s">
        <v>10</v>
      </c>
      <c r="F10683">
        <v>0</v>
      </c>
      <c r="G10683" s="1">
        <v>14.99</v>
      </c>
      <c r="H1068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0683">
        <f>Sales[[#This Row],[Total Inventory]]*Sales[[#This Row],[Sale_Price]]</f>
        <v>0</v>
      </c>
    </row>
    <row r="10684" spans="1:9" x14ac:dyDescent="0.25">
      <c r="A10684">
        <v>311120</v>
      </c>
      <c r="B10684" t="str">
        <f>INDEX( Table3[],MATCH(Sales[[#This Row],[Category]],Table3[Category],0),1)</f>
        <v>LIQUOR</v>
      </c>
      <c r="C10684" t="s">
        <v>175</v>
      </c>
      <c r="D10684" t="s">
        <v>9944</v>
      </c>
      <c r="E10684" t="s">
        <v>10</v>
      </c>
      <c r="F10684">
        <v>96</v>
      </c>
      <c r="G10684" s="1">
        <v>30.99</v>
      </c>
      <c r="H10684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0684">
        <f>Sales[[#This Row],[Total Inventory]]*Sales[[#This Row],[Sale_Price]]</f>
        <v>2975.04</v>
      </c>
    </row>
    <row r="10685" spans="1:9" x14ac:dyDescent="0.25">
      <c r="A10685">
        <v>317077</v>
      </c>
      <c r="B10685" t="str">
        <f>INDEX( Table3[],MATCH(Sales[[#This Row],[Category]],Table3[Category],0),1)</f>
        <v>WINE</v>
      </c>
      <c r="C10685" t="s">
        <v>39</v>
      </c>
      <c r="D10685" t="s">
        <v>9945</v>
      </c>
      <c r="E10685" t="s">
        <v>10</v>
      </c>
      <c r="F10685">
        <v>2</v>
      </c>
      <c r="G10685" s="1">
        <v>10.79</v>
      </c>
      <c r="H10685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685">
        <f>Sales[[#This Row],[Total Inventory]]*Sales[[#This Row],[Sale_Price]]</f>
        <v>21.58</v>
      </c>
    </row>
    <row r="10686" spans="1:9" x14ac:dyDescent="0.25">
      <c r="A10686">
        <v>319751</v>
      </c>
      <c r="B10686" t="str">
        <f>INDEX( Table3[],MATCH(Sales[[#This Row],[Category]],Table3[Category],0),1)</f>
        <v>WINE</v>
      </c>
      <c r="C10686" t="s">
        <v>41</v>
      </c>
      <c r="D10686" t="s">
        <v>9946</v>
      </c>
      <c r="E10686" t="s">
        <v>10</v>
      </c>
      <c r="F10686">
        <v>25</v>
      </c>
      <c r="G10686" s="1">
        <v>15.49</v>
      </c>
      <c r="H10686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0686">
        <f>Sales[[#This Row],[Total Inventory]]*Sales[[#This Row],[Sale_Price]]</f>
        <v>387.25</v>
      </c>
    </row>
    <row r="10687" spans="1:9" x14ac:dyDescent="0.25">
      <c r="A10687">
        <v>71998</v>
      </c>
      <c r="B10687" t="str">
        <f>INDEX( Table3[],MATCH(Sales[[#This Row],[Category]],Table3[Category],0),1)</f>
        <v>LIQUOR</v>
      </c>
      <c r="C10687" t="s">
        <v>175</v>
      </c>
      <c r="D10687" t="s">
        <v>9947</v>
      </c>
      <c r="E10687" t="s">
        <v>16</v>
      </c>
      <c r="F10687">
        <v>191</v>
      </c>
      <c r="G10687" s="1">
        <v>43.99</v>
      </c>
      <c r="H10687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10687">
        <f>Sales[[#This Row],[Total Inventory]]*Sales[[#This Row],[Sale_Price]]</f>
        <v>8402.09</v>
      </c>
    </row>
    <row r="10688" spans="1:9" x14ac:dyDescent="0.25">
      <c r="A10688">
        <v>28096</v>
      </c>
      <c r="B10688" t="str">
        <f>INDEX( Table3[],MATCH(Sales[[#This Row],[Category]],Table3[Category],0),1)</f>
        <v>WINE</v>
      </c>
      <c r="C10688" t="s">
        <v>28</v>
      </c>
      <c r="D10688" t="s">
        <v>9948</v>
      </c>
      <c r="E10688" t="s">
        <v>10</v>
      </c>
      <c r="F10688">
        <v>0</v>
      </c>
      <c r="G10688" s="1">
        <v>9.99</v>
      </c>
      <c r="H10688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0688">
        <f>Sales[[#This Row],[Total Inventory]]*Sales[[#This Row],[Sale_Price]]</f>
        <v>0</v>
      </c>
    </row>
    <row r="10689" spans="1:9" x14ac:dyDescent="0.25">
      <c r="A10689">
        <v>96997</v>
      </c>
      <c r="B10689" t="str">
        <f>INDEX( Table3[],MATCH(Sales[[#This Row],[Category]],Table3[Category],0),1)</f>
        <v>BEER</v>
      </c>
      <c r="C10689" t="s">
        <v>11</v>
      </c>
      <c r="D10689" t="s">
        <v>9949</v>
      </c>
      <c r="E10689" t="s">
        <v>25</v>
      </c>
      <c r="F10689">
        <v>636</v>
      </c>
      <c r="G10689" s="1">
        <v>1.67</v>
      </c>
      <c r="H10689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0689">
        <f>Sales[[#This Row],[Total Inventory]]*Sales[[#This Row],[Sale_Price]]</f>
        <v>1062.1199999999999</v>
      </c>
    </row>
    <row r="10690" spans="1:9" x14ac:dyDescent="0.25">
      <c r="A10690">
        <v>347841</v>
      </c>
      <c r="B10690" t="str">
        <f>INDEX( Table3[],MATCH(Sales[[#This Row],[Category]],Table3[Category],0),1)</f>
        <v>LIQUOR</v>
      </c>
      <c r="C10690" t="s">
        <v>198</v>
      </c>
      <c r="D10690" t="s">
        <v>9950</v>
      </c>
      <c r="E10690" t="s">
        <v>133</v>
      </c>
      <c r="F10690">
        <v>18</v>
      </c>
      <c r="G10690" s="1">
        <v>30.99</v>
      </c>
      <c r="H10690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0690">
        <f>Sales[[#This Row],[Total Inventory]]*Sales[[#This Row],[Sale_Price]]</f>
        <v>557.81999999999994</v>
      </c>
    </row>
    <row r="10691" spans="1:9" x14ac:dyDescent="0.25">
      <c r="A10691">
        <v>44899</v>
      </c>
      <c r="B10691" t="str">
        <f>INDEX( Table3[],MATCH(Sales[[#This Row],[Category]],Table3[Category],0),1)</f>
        <v>WINE</v>
      </c>
      <c r="C10691" t="s">
        <v>28</v>
      </c>
      <c r="D10691" t="s">
        <v>9951</v>
      </c>
      <c r="E10691" t="s">
        <v>10</v>
      </c>
      <c r="F10691">
        <v>0</v>
      </c>
      <c r="G10691" s="1">
        <v>13.99</v>
      </c>
      <c r="H1069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0691">
        <f>Sales[[#This Row],[Total Inventory]]*Sales[[#This Row],[Sale_Price]]</f>
        <v>0</v>
      </c>
    </row>
    <row r="10692" spans="1:9" x14ac:dyDescent="0.25">
      <c r="A10692">
        <v>21377</v>
      </c>
      <c r="B10692" t="str">
        <f>INDEX( Table3[],MATCH(Sales[[#This Row],[Category]],Table3[Category],0),1)</f>
        <v>WINE</v>
      </c>
      <c r="C10692" t="s">
        <v>41</v>
      </c>
      <c r="D10692" t="s">
        <v>9952</v>
      </c>
      <c r="E10692" t="s">
        <v>10</v>
      </c>
      <c r="F10692">
        <v>46</v>
      </c>
      <c r="G10692" s="1">
        <v>10.99</v>
      </c>
      <c r="H10692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0692">
        <f>Sales[[#This Row],[Total Inventory]]*Sales[[#This Row],[Sale_Price]]</f>
        <v>344.54</v>
      </c>
    </row>
    <row r="10693" spans="1:9" x14ac:dyDescent="0.25">
      <c r="A10693">
        <v>94528</v>
      </c>
      <c r="B10693" t="str">
        <f>INDEX( Table3[],MATCH(Sales[[#This Row],[Category]],Table3[Category],0),1)</f>
        <v>BEER</v>
      </c>
      <c r="C10693" t="s">
        <v>11</v>
      </c>
      <c r="D10693" t="s">
        <v>9953</v>
      </c>
      <c r="E10693" t="s">
        <v>1506</v>
      </c>
      <c r="F10693">
        <v>0</v>
      </c>
      <c r="G10693" s="1">
        <v>22.8</v>
      </c>
      <c r="H10693">
        <f>IF(INDEX(Sale_Promotions[[Code]:[Sale Price]],MATCH(Sales[[#This Row],[Code]],Sale_Promotions[Code],0),2)=0,Sales[[#This Row],[Price]],INDEX(Sale_Promotions[[Code]:[Sale Price]],MATCH(Sales[[#This Row],[Code]],Sale_Promotions[Code],0),2))</f>
        <v>22.8</v>
      </c>
      <c r="I10693">
        <f>Sales[[#This Row],[Total Inventory]]*Sales[[#This Row],[Sale_Price]]</f>
        <v>0</v>
      </c>
    </row>
    <row r="10694" spans="1:9" x14ac:dyDescent="0.25">
      <c r="A10694">
        <v>321539</v>
      </c>
      <c r="B10694" t="str">
        <f>INDEX( Table3[],MATCH(Sales[[#This Row],[Category]],Table3[Category],0),1)</f>
        <v>WINE</v>
      </c>
      <c r="C10694" t="s">
        <v>17</v>
      </c>
      <c r="D10694" t="s">
        <v>823</v>
      </c>
      <c r="E10694" t="s">
        <v>10</v>
      </c>
      <c r="F10694">
        <v>1</v>
      </c>
      <c r="G10694" s="1">
        <v>17.989999999999998</v>
      </c>
      <c r="H10694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0694">
        <f>Sales[[#This Row],[Total Inventory]]*Sales[[#This Row],[Sale_Price]]</f>
        <v>17.989999999999998</v>
      </c>
    </row>
    <row r="10695" spans="1:9" x14ac:dyDescent="0.25">
      <c r="A10695">
        <v>91723</v>
      </c>
      <c r="B10695" t="str">
        <f>INDEX( Table3[],MATCH(Sales[[#This Row],[Category]],Table3[Category],0),1)</f>
        <v>BEER</v>
      </c>
      <c r="C10695" t="s">
        <v>11</v>
      </c>
      <c r="D10695" t="s">
        <v>9954</v>
      </c>
      <c r="E10695" t="s">
        <v>25</v>
      </c>
      <c r="F10695">
        <v>0</v>
      </c>
      <c r="G10695" s="1">
        <v>21.58</v>
      </c>
      <c r="H10695">
        <f>IF(INDEX(Sale_Promotions[[Code]:[Sale Price]],MATCH(Sales[[#This Row],[Code]],Sale_Promotions[Code],0),2)=0,Sales[[#This Row],[Price]],INDEX(Sale_Promotions[[Code]:[Sale Price]],MATCH(Sales[[#This Row],[Code]],Sale_Promotions[Code],0),2))</f>
        <v>21.58</v>
      </c>
      <c r="I10695">
        <f>Sales[[#This Row],[Total Inventory]]*Sales[[#This Row],[Sale_Price]]</f>
        <v>0</v>
      </c>
    </row>
    <row r="10696" spans="1:9" x14ac:dyDescent="0.25">
      <c r="A10696">
        <v>71117</v>
      </c>
      <c r="B10696" t="str">
        <f>INDEX( Table3[],MATCH(Sales[[#This Row],[Category]],Table3[Category],0),1)</f>
        <v>WINE</v>
      </c>
      <c r="C10696" t="s">
        <v>53</v>
      </c>
      <c r="D10696" t="s">
        <v>5985</v>
      </c>
      <c r="E10696" t="s">
        <v>48</v>
      </c>
      <c r="F10696">
        <v>246</v>
      </c>
      <c r="G10696" s="1">
        <v>6.79</v>
      </c>
      <c r="H10696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10696">
        <f>Sales[[#This Row],[Total Inventory]]*Sales[[#This Row],[Sale_Price]]</f>
        <v>1670.34</v>
      </c>
    </row>
    <row r="10697" spans="1:9" x14ac:dyDescent="0.25">
      <c r="A10697">
        <v>73556</v>
      </c>
      <c r="B10697" t="str">
        <f>INDEX( Table3[],MATCH(Sales[[#This Row],[Category]],Table3[Category],0),1)</f>
        <v>LIQUOR</v>
      </c>
      <c r="C10697" t="s">
        <v>46</v>
      </c>
      <c r="D10697" t="s">
        <v>9955</v>
      </c>
      <c r="E10697" t="s">
        <v>16</v>
      </c>
      <c r="F10697">
        <v>124</v>
      </c>
      <c r="G10697" s="1">
        <v>10.49</v>
      </c>
      <c r="H10697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0697">
        <f>Sales[[#This Row],[Total Inventory]]*Sales[[#This Row],[Sale_Price]]</f>
        <v>1300.76</v>
      </c>
    </row>
    <row r="10698" spans="1:9" x14ac:dyDescent="0.25">
      <c r="A10698">
        <v>312463</v>
      </c>
      <c r="B10698" t="str">
        <f>INDEX( Table3[],MATCH(Sales[[#This Row],[Category]],Table3[Category],0),1)</f>
        <v>WINE</v>
      </c>
      <c r="C10698" t="s">
        <v>28</v>
      </c>
      <c r="D10698" t="s">
        <v>9956</v>
      </c>
      <c r="E10698" t="s">
        <v>10</v>
      </c>
      <c r="F10698">
        <v>0</v>
      </c>
      <c r="G10698" s="1">
        <v>7.69</v>
      </c>
      <c r="H10698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0698">
        <f>Sales[[#This Row],[Total Inventory]]*Sales[[#This Row],[Sale_Price]]</f>
        <v>0</v>
      </c>
    </row>
    <row r="10699" spans="1:9" x14ac:dyDescent="0.25">
      <c r="A10699">
        <v>320954</v>
      </c>
      <c r="B10699" t="str">
        <f>INDEX( Table3[],MATCH(Sales[[#This Row],[Category]],Table3[Category],0),1)</f>
        <v>WINE</v>
      </c>
      <c r="C10699" t="s">
        <v>41</v>
      </c>
      <c r="D10699" t="s">
        <v>9957</v>
      </c>
      <c r="E10699" t="s">
        <v>10</v>
      </c>
      <c r="F10699">
        <v>0</v>
      </c>
      <c r="G10699" s="1">
        <v>10.79</v>
      </c>
      <c r="H10699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699">
        <f>Sales[[#This Row],[Total Inventory]]*Sales[[#This Row],[Sale_Price]]</f>
        <v>0</v>
      </c>
    </row>
    <row r="10700" spans="1:9" x14ac:dyDescent="0.25">
      <c r="A10700">
        <v>47815</v>
      </c>
      <c r="B10700" t="str">
        <f>INDEX( Table3[],MATCH(Sales[[#This Row],[Category]],Table3[Category],0),1)</f>
        <v>WINE</v>
      </c>
      <c r="C10700" t="s">
        <v>28</v>
      </c>
      <c r="D10700" t="s">
        <v>9958</v>
      </c>
      <c r="E10700" t="s">
        <v>10</v>
      </c>
      <c r="F10700">
        <v>0</v>
      </c>
      <c r="G10700" s="1">
        <v>7.69</v>
      </c>
      <c r="H10700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0700">
        <f>Sales[[#This Row],[Total Inventory]]*Sales[[#This Row],[Sale_Price]]</f>
        <v>0</v>
      </c>
    </row>
    <row r="10701" spans="1:9" x14ac:dyDescent="0.25">
      <c r="A10701">
        <v>73866</v>
      </c>
      <c r="B10701" t="str">
        <f>INDEX( Table3[],MATCH(Sales[[#This Row],[Category]],Table3[Category],0),1)</f>
        <v>LIQUOR</v>
      </c>
      <c r="C10701" t="s">
        <v>14</v>
      </c>
      <c r="D10701" t="s">
        <v>9959</v>
      </c>
      <c r="E10701" t="s">
        <v>10</v>
      </c>
      <c r="F10701">
        <v>0</v>
      </c>
      <c r="G10701" s="1">
        <v>93.99</v>
      </c>
      <c r="H10701">
        <f>IF(INDEX(Sale_Promotions[[Code]:[Sale Price]],MATCH(Sales[[#This Row],[Code]],Sale_Promotions[Code],0),2)=0,Sales[[#This Row],[Price]],INDEX(Sale_Promotions[[Code]:[Sale Price]],MATCH(Sales[[#This Row],[Code]],Sale_Promotions[Code],0),2))</f>
        <v>93.99</v>
      </c>
      <c r="I10701">
        <f>Sales[[#This Row],[Total Inventory]]*Sales[[#This Row],[Sale_Price]]</f>
        <v>0</v>
      </c>
    </row>
    <row r="10702" spans="1:9" x14ac:dyDescent="0.25">
      <c r="A10702">
        <v>327526</v>
      </c>
      <c r="B10702" t="str">
        <f>INDEX( Table3[],MATCH(Sales[[#This Row],[Category]],Table3[Category],0),1)</f>
        <v>WINE</v>
      </c>
      <c r="C10702" t="s">
        <v>31</v>
      </c>
      <c r="D10702" t="s">
        <v>9960</v>
      </c>
      <c r="E10702" t="s">
        <v>10</v>
      </c>
      <c r="F10702">
        <v>6</v>
      </c>
      <c r="G10702" s="1">
        <v>29.99</v>
      </c>
      <c r="H10702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0702">
        <f>Sales[[#This Row],[Total Inventory]]*Sales[[#This Row],[Sale_Price]]</f>
        <v>179.94</v>
      </c>
    </row>
    <row r="10703" spans="1:9" x14ac:dyDescent="0.25">
      <c r="A10703">
        <v>336756</v>
      </c>
      <c r="B10703" t="str">
        <f>INDEX( Table3[],MATCH(Sales[[#This Row],[Category]],Table3[Category],0),1)</f>
        <v>WINE</v>
      </c>
      <c r="C10703" t="s">
        <v>61</v>
      </c>
      <c r="D10703" t="s">
        <v>9961</v>
      </c>
      <c r="E10703" t="s">
        <v>10</v>
      </c>
      <c r="F10703">
        <v>0</v>
      </c>
      <c r="G10703" s="1">
        <v>10.79</v>
      </c>
      <c r="H1070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703">
        <f>Sales[[#This Row],[Total Inventory]]*Sales[[#This Row],[Sale_Price]]</f>
        <v>0</v>
      </c>
    </row>
    <row r="10704" spans="1:9" x14ac:dyDescent="0.25">
      <c r="A10704">
        <v>31305</v>
      </c>
      <c r="B10704" t="str">
        <f>INDEX( Table3[],MATCH(Sales[[#This Row],[Category]],Table3[Category],0),1)</f>
        <v>WINE</v>
      </c>
      <c r="C10704" t="s">
        <v>43</v>
      </c>
      <c r="D10704" t="s">
        <v>9962</v>
      </c>
      <c r="E10704" t="s">
        <v>10</v>
      </c>
      <c r="F10704">
        <v>15</v>
      </c>
      <c r="G10704" s="1">
        <v>94.99</v>
      </c>
      <c r="H10704">
        <f>IF(INDEX(Sale_Promotions[[Code]:[Sale Price]],MATCH(Sales[[#This Row],[Code]],Sale_Promotions[Code],0),2)=0,Sales[[#This Row],[Price]],INDEX(Sale_Promotions[[Code]:[Sale Price]],MATCH(Sales[[#This Row],[Code]],Sale_Promotions[Code],0),2))</f>
        <v>94.99</v>
      </c>
      <c r="I10704">
        <f>Sales[[#This Row],[Total Inventory]]*Sales[[#This Row],[Sale_Price]]</f>
        <v>1424.85</v>
      </c>
    </row>
    <row r="10705" spans="1:9" x14ac:dyDescent="0.25">
      <c r="A10705">
        <v>328152</v>
      </c>
      <c r="B10705" t="str">
        <f>INDEX( Table3[],MATCH(Sales[[#This Row],[Category]],Table3[Category],0),1)</f>
        <v>WINE</v>
      </c>
      <c r="C10705" t="s">
        <v>39</v>
      </c>
      <c r="D10705" t="s">
        <v>9963</v>
      </c>
      <c r="E10705" t="s">
        <v>10</v>
      </c>
      <c r="F10705">
        <v>14</v>
      </c>
      <c r="G10705" s="1">
        <v>11.99</v>
      </c>
      <c r="H1070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705">
        <f>Sales[[#This Row],[Total Inventory]]*Sales[[#This Row],[Sale_Price]]</f>
        <v>167.86</v>
      </c>
    </row>
    <row r="10706" spans="1:9" x14ac:dyDescent="0.25">
      <c r="A10706">
        <v>45002</v>
      </c>
      <c r="B10706" t="str">
        <f>INDEX( Table3[],MATCH(Sales[[#This Row],[Category]],Table3[Category],0),1)</f>
        <v>WINE</v>
      </c>
      <c r="C10706" t="s">
        <v>163</v>
      </c>
      <c r="D10706" t="s">
        <v>9964</v>
      </c>
      <c r="E10706" t="s">
        <v>10</v>
      </c>
      <c r="F10706">
        <v>0</v>
      </c>
      <c r="G10706" s="1">
        <v>30.99</v>
      </c>
      <c r="H10706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0706">
        <f>Sales[[#This Row],[Total Inventory]]*Sales[[#This Row],[Sale_Price]]</f>
        <v>0</v>
      </c>
    </row>
    <row r="10707" spans="1:9" x14ac:dyDescent="0.25">
      <c r="A10707">
        <v>434205</v>
      </c>
      <c r="B10707" t="str">
        <f>INDEX( Table3[],MATCH(Sales[[#This Row],[Category]],Table3[Category],0),1)</f>
        <v>WINE</v>
      </c>
      <c r="C10707" t="s">
        <v>163</v>
      </c>
      <c r="D10707" t="s">
        <v>9965</v>
      </c>
      <c r="E10707" t="s">
        <v>10</v>
      </c>
      <c r="F10707">
        <v>0</v>
      </c>
      <c r="G10707" s="1">
        <v>10.79</v>
      </c>
      <c r="H10707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707">
        <f>Sales[[#This Row],[Total Inventory]]*Sales[[#This Row],[Sale_Price]]</f>
        <v>0</v>
      </c>
    </row>
    <row r="10708" spans="1:9" x14ac:dyDescent="0.25">
      <c r="A10708">
        <v>31941</v>
      </c>
      <c r="B10708" t="str">
        <f>INDEX( Table3[],MATCH(Sales[[#This Row],[Category]],Table3[Category],0),1)</f>
        <v>WINE</v>
      </c>
      <c r="C10708" t="s">
        <v>43</v>
      </c>
      <c r="D10708" t="s">
        <v>2415</v>
      </c>
      <c r="E10708" t="s">
        <v>244</v>
      </c>
      <c r="F10708">
        <v>0</v>
      </c>
      <c r="G10708" s="1">
        <v>14.49</v>
      </c>
      <c r="H10708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0708">
        <f>Sales[[#This Row],[Total Inventory]]*Sales[[#This Row],[Sale_Price]]</f>
        <v>0</v>
      </c>
    </row>
    <row r="10709" spans="1:9" x14ac:dyDescent="0.25">
      <c r="A10709">
        <v>408611</v>
      </c>
      <c r="B10709" t="str">
        <f>INDEX( Table3[],MATCH(Sales[[#This Row],[Category]],Table3[Category],0),1)</f>
        <v>WINE</v>
      </c>
      <c r="C10709" t="s">
        <v>43</v>
      </c>
      <c r="D10709" t="s">
        <v>9966</v>
      </c>
      <c r="E10709" t="s">
        <v>10</v>
      </c>
      <c r="F10709">
        <v>0</v>
      </c>
      <c r="G10709" s="1">
        <v>7.49</v>
      </c>
      <c r="H10709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0709">
        <f>Sales[[#This Row],[Total Inventory]]*Sales[[#This Row],[Sale_Price]]</f>
        <v>0</v>
      </c>
    </row>
    <row r="10710" spans="1:9" x14ac:dyDescent="0.25">
      <c r="A10710">
        <v>337950</v>
      </c>
      <c r="B10710" t="str">
        <f>INDEX( Table3[],MATCH(Sales[[#This Row],[Category]],Table3[Category],0),1)</f>
        <v>WINE</v>
      </c>
      <c r="C10710" t="s">
        <v>61</v>
      </c>
      <c r="D10710" t="s">
        <v>9967</v>
      </c>
      <c r="E10710" t="s">
        <v>10</v>
      </c>
      <c r="F10710">
        <v>400</v>
      </c>
      <c r="G10710" s="1">
        <v>11.49</v>
      </c>
      <c r="H10710">
        <f>IF(INDEX(Sale_Promotions[[Code]:[Sale Price]],MATCH(Sales[[#This Row],[Code]],Sale_Promotions[Code],0),2)=0,Sales[[#This Row],[Price]],INDEX(Sale_Promotions[[Code]:[Sale Price]],MATCH(Sales[[#This Row],[Code]],Sale_Promotions[Code],0),2))</f>
        <v>10.09</v>
      </c>
      <c r="I10710">
        <f>Sales[[#This Row],[Total Inventory]]*Sales[[#This Row],[Sale_Price]]</f>
        <v>4036</v>
      </c>
    </row>
    <row r="10711" spans="1:9" x14ac:dyDescent="0.25">
      <c r="A10711">
        <v>41413</v>
      </c>
      <c r="B10711" t="str">
        <f>INDEX( Table3[],MATCH(Sales[[#This Row],[Category]],Table3[Category],0),1)</f>
        <v>WINE</v>
      </c>
      <c r="C10711" t="s">
        <v>31</v>
      </c>
      <c r="D10711" t="s">
        <v>9968</v>
      </c>
      <c r="E10711" t="s">
        <v>52</v>
      </c>
      <c r="F10711">
        <v>15</v>
      </c>
      <c r="G10711" s="1">
        <v>11.99</v>
      </c>
      <c r="H1071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711">
        <f>Sales[[#This Row],[Total Inventory]]*Sales[[#This Row],[Sale_Price]]</f>
        <v>179.85</v>
      </c>
    </row>
    <row r="10712" spans="1:9" x14ac:dyDescent="0.25">
      <c r="A10712">
        <v>416070</v>
      </c>
      <c r="B10712" t="str">
        <f>INDEX( Table3[],MATCH(Sales[[#This Row],[Category]],Table3[Category],0),1)</f>
        <v>WINE</v>
      </c>
      <c r="C10712" t="s">
        <v>17</v>
      </c>
      <c r="D10712" t="s">
        <v>9969</v>
      </c>
      <c r="E10712" t="s">
        <v>10</v>
      </c>
      <c r="F10712">
        <v>0</v>
      </c>
      <c r="G10712" s="1">
        <v>14.49</v>
      </c>
      <c r="H10712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0712">
        <f>Sales[[#This Row],[Total Inventory]]*Sales[[#This Row],[Sale_Price]]</f>
        <v>0</v>
      </c>
    </row>
    <row r="10713" spans="1:9" x14ac:dyDescent="0.25">
      <c r="A10713">
        <v>18104</v>
      </c>
      <c r="B10713" t="str">
        <f>INDEX( Table3[],MATCH(Sales[[#This Row],[Category]],Table3[Category],0),1)</f>
        <v>LIQUOR</v>
      </c>
      <c r="C10713" t="s">
        <v>26</v>
      </c>
      <c r="D10713" t="s">
        <v>9970</v>
      </c>
      <c r="E10713" t="s">
        <v>10</v>
      </c>
      <c r="F10713">
        <v>52</v>
      </c>
      <c r="G10713" s="1">
        <v>23.99</v>
      </c>
      <c r="H10713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0713">
        <f>Sales[[#This Row],[Total Inventory]]*Sales[[#This Row],[Sale_Price]]</f>
        <v>1247.48</v>
      </c>
    </row>
    <row r="10714" spans="1:9" x14ac:dyDescent="0.25">
      <c r="A10714">
        <v>347856</v>
      </c>
      <c r="B10714" t="str">
        <f>INDEX( Table3[],MATCH(Sales[[#This Row],[Category]],Table3[Category],0),1)</f>
        <v>WINE</v>
      </c>
      <c r="C10714" t="s">
        <v>31</v>
      </c>
      <c r="D10714" t="s">
        <v>9971</v>
      </c>
      <c r="E10714" t="s">
        <v>10</v>
      </c>
      <c r="F10714">
        <v>0</v>
      </c>
      <c r="G10714" s="1">
        <v>9.99</v>
      </c>
      <c r="H10714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0714">
        <f>Sales[[#This Row],[Total Inventory]]*Sales[[#This Row],[Sale_Price]]</f>
        <v>0</v>
      </c>
    </row>
    <row r="10715" spans="1:9" x14ac:dyDescent="0.25">
      <c r="A10715">
        <v>82040</v>
      </c>
      <c r="B10715" t="str">
        <f>INDEX( Table3[],MATCH(Sales[[#This Row],[Category]],Table3[Category],0),1)</f>
        <v>WINE</v>
      </c>
      <c r="C10715" t="s">
        <v>28</v>
      </c>
      <c r="D10715" t="s">
        <v>9972</v>
      </c>
      <c r="E10715" t="s">
        <v>10</v>
      </c>
      <c r="F10715">
        <v>773</v>
      </c>
      <c r="G10715" s="1">
        <v>14.99</v>
      </c>
      <c r="H10715">
        <f>IF(INDEX(Sale_Promotions[[Code]:[Sale Price]],MATCH(Sales[[#This Row],[Code]],Sale_Promotions[Code],0),2)=0,Sales[[#This Row],[Price]],INDEX(Sale_Promotions[[Code]:[Sale Price]],MATCH(Sales[[#This Row],[Code]],Sale_Promotions[Code],0),2))</f>
        <v>14.19</v>
      </c>
      <c r="I10715">
        <f>Sales[[#This Row],[Total Inventory]]*Sales[[#This Row],[Sale_Price]]</f>
        <v>10968.869999999999</v>
      </c>
    </row>
    <row r="10716" spans="1:9" x14ac:dyDescent="0.25">
      <c r="A10716">
        <v>52051</v>
      </c>
      <c r="B10716" t="str">
        <f>INDEX( Table3[],MATCH(Sales[[#This Row],[Category]],Table3[Category],0),1)</f>
        <v>WINE</v>
      </c>
      <c r="C10716" t="s">
        <v>28</v>
      </c>
      <c r="D10716" t="s">
        <v>7932</v>
      </c>
      <c r="E10716" t="s">
        <v>48</v>
      </c>
      <c r="F10716">
        <v>59</v>
      </c>
      <c r="G10716" s="1">
        <v>7.49</v>
      </c>
      <c r="H10716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0716">
        <f>Sales[[#This Row],[Total Inventory]]*Sales[[#This Row],[Sale_Price]]</f>
        <v>441.91</v>
      </c>
    </row>
    <row r="10717" spans="1:9" x14ac:dyDescent="0.25">
      <c r="A10717">
        <v>96920</v>
      </c>
      <c r="B10717" t="str">
        <f>INDEX( Table3[],MATCH(Sales[[#This Row],[Category]],Table3[Category],0),1)</f>
        <v>BEER</v>
      </c>
      <c r="C10717" t="s">
        <v>11</v>
      </c>
      <c r="D10717" t="s">
        <v>9973</v>
      </c>
      <c r="E10717" t="s">
        <v>25</v>
      </c>
      <c r="F10717">
        <v>1784</v>
      </c>
      <c r="G10717" s="1">
        <v>1.67</v>
      </c>
      <c r="H10717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0717">
        <f>Sales[[#This Row],[Total Inventory]]*Sales[[#This Row],[Sale_Price]]</f>
        <v>2979.2799999999997</v>
      </c>
    </row>
    <row r="10718" spans="1:9" x14ac:dyDescent="0.25">
      <c r="A10718">
        <v>70451</v>
      </c>
      <c r="B10718" t="str">
        <f>INDEX( Table3[],MATCH(Sales[[#This Row],[Category]],Table3[Category],0),1)</f>
        <v>LIQUOR</v>
      </c>
      <c r="C10718" t="s">
        <v>37</v>
      </c>
      <c r="D10718" t="s">
        <v>9974</v>
      </c>
      <c r="E10718" t="s">
        <v>10</v>
      </c>
      <c r="F10718">
        <v>135</v>
      </c>
      <c r="G10718" s="1">
        <v>21.99</v>
      </c>
      <c r="H10718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0718">
        <f>Sales[[#This Row],[Total Inventory]]*Sales[[#This Row],[Sale_Price]]</f>
        <v>2968.6499999999996</v>
      </c>
    </row>
    <row r="10719" spans="1:9" x14ac:dyDescent="0.25">
      <c r="A10719">
        <v>23763</v>
      </c>
      <c r="B10719" t="str">
        <f>INDEX( Table3[],MATCH(Sales[[#This Row],[Category]],Table3[Category],0),1)</f>
        <v>BEER</v>
      </c>
      <c r="C10719" t="s">
        <v>11</v>
      </c>
      <c r="D10719" t="s">
        <v>9975</v>
      </c>
      <c r="E10719" t="s">
        <v>25</v>
      </c>
      <c r="F10719">
        <v>228</v>
      </c>
      <c r="G10719" s="1">
        <v>1.43</v>
      </c>
      <c r="H10719">
        <f>IF(INDEX(Sale_Promotions[[Code]:[Sale Price]],MATCH(Sales[[#This Row],[Code]],Sale_Promotions[Code],0),2)=0,Sales[[#This Row],[Price]],INDEX(Sale_Promotions[[Code]:[Sale Price]],MATCH(Sales[[#This Row],[Code]],Sale_Promotions[Code],0),2))</f>
        <v>1.43</v>
      </c>
      <c r="I10719">
        <f>Sales[[#This Row],[Total Inventory]]*Sales[[#This Row],[Sale_Price]]</f>
        <v>326.03999999999996</v>
      </c>
    </row>
    <row r="10720" spans="1:9" x14ac:dyDescent="0.25">
      <c r="A10720">
        <v>42220</v>
      </c>
      <c r="B10720" t="str">
        <f>INDEX( Table3[],MATCH(Sales[[#This Row],[Category]],Table3[Category],0),1)</f>
        <v>WINE</v>
      </c>
      <c r="C10720" t="s">
        <v>189</v>
      </c>
      <c r="D10720" t="s">
        <v>9976</v>
      </c>
      <c r="E10720" t="s">
        <v>10</v>
      </c>
      <c r="F10720">
        <v>709</v>
      </c>
      <c r="G10720" s="1">
        <v>14.49</v>
      </c>
      <c r="H10720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0720">
        <f>Sales[[#This Row],[Total Inventory]]*Sales[[#This Row],[Sale_Price]]</f>
        <v>10273.41</v>
      </c>
    </row>
    <row r="10721" spans="1:9" x14ac:dyDescent="0.25">
      <c r="A10721">
        <v>84967</v>
      </c>
      <c r="B10721" t="str">
        <f>INDEX( Table3[],MATCH(Sales[[#This Row],[Category]],Table3[Category],0),1)</f>
        <v>WINE</v>
      </c>
      <c r="C10721" t="s">
        <v>163</v>
      </c>
      <c r="D10721" t="s">
        <v>9738</v>
      </c>
      <c r="E10721" t="s">
        <v>10</v>
      </c>
      <c r="F10721">
        <v>322</v>
      </c>
      <c r="G10721" s="1">
        <v>6.79</v>
      </c>
      <c r="H10721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10721">
        <f>Sales[[#This Row],[Total Inventory]]*Sales[[#This Row],[Sale_Price]]</f>
        <v>2186.38</v>
      </c>
    </row>
    <row r="10722" spans="1:9" x14ac:dyDescent="0.25">
      <c r="A10722">
        <v>24430</v>
      </c>
      <c r="B10722" t="str">
        <f>INDEX( Table3[],MATCH(Sales[[#This Row],[Category]],Table3[Category],0),1)</f>
        <v>WINE</v>
      </c>
      <c r="C10722" t="s">
        <v>31</v>
      </c>
      <c r="D10722" t="s">
        <v>9977</v>
      </c>
      <c r="E10722" t="s">
        <v>10</v>
      </c>
      <c r="F10722">
        <v>0</v>
      </c>
      <c r="G10722" s="1">
        <v>10.99</v>
      </c>
      <c r="H1072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722">
        <f>Sales[[#This Row],[Total Inventory]]*Sales[[#This Row],[Sale_Price]]</f>
        <v>0</v>
      </c>
    </row>
    <row r="10723" spans="1:9" x14ac:dyDescent="0.25">
      <c r="A10723">
        <v>82033</v>
      </c>
      <c r="B10723" t="str">
        <f>INDEX( Table3[],MATCH(Sales[[#This Row],[Category]],Table3[Category],0),1)</f>
        <v>WINE</v>
      </c>
      <c r="C10723" t="s">
        <v>85</v>
      </c>
      <c r="D10723" t="s">
        <v>9978</v>
      </c>
      <c r="E10723" t="s">
        <v>10</v>
      </c>
      <c r="F10723">
        <v>124</v>
      </c>
      <c r="G10723" s="1">
        <v>18.489999999999998</v>
      </c>
      <c r="H10723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0723">
        <f>Sales[[#This Row],[Total Inventory]]*Sales[[#This Row],[Sale_Price]]</f>
        <v>2292.7599999999998</v>
      </c>
    </row>
    <row r="10724" spans="1:9" x14ac:dyDescent="0.25">
      <c r="A10724">
        <v>83524</v>
      </c>
      <c r="B10724" t="str">
        <f>INDEX( Table3[],MATCH(Sales[[#This Row],[Category]],Table3[Category],0),1)</f>
        <v>WINE</v>
      </c>
      <c r="C10724" t="s">
        <v>61</v>
      </c>
      <c r="D10724" t="s">
        <v>9979</v>
      </c>
      <c r="E10724" t="s">
        <v>23</v>
      </c>
      <c r="F10724">
        <v>144</v>
      </c>
      <c r="G10724" s="1">
        <v>14.69</v>
      </c>
      <c r="H10724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0724">
        <f>Sales[[#This Row],[Total Inventory]]*Sales[[#This Row],[Sale_Price]]</f>
        <v>2115.36</v>
      </c>
    </row>
    <row r="10725" spans="1:9" x14ac:dyDescent="0.25">
      <c r="A10725">
        <v>30888</v>
      </c>
      <c r="B10725" t="str">
        <f>INDEX( Table3[],MATCH(Sales[[#This Row],[Category]],Table3[Category],0),1)</f>
        <v>BEER</v>
      </c>
      <c r="C10725" t="s">
        <v>11</v>
      </c>
      <c r="D10725" t="s">
        <v>9980</v>
      </c>
      <c r="E10725" t="s">
        <v>25</v>
      </c>
      <c r="F10725">
        <v>36</v>
      </c>
      <c r="G10725" s="1">
        <v>1.44</v>
      </c>
      <c r="H10725">
        <f>IF(INDEX(Sale_Promotions[[Code]:[Sale Price]],MATCH(Sales[[#This Row],[Code]],Sale_Promotions[Code],0),2)=0,Sales[[#This Row],[Price]],INDEX(Sale_Promotions[[Code]:[Sale Price]],MATCH(Sales[[#This Row],[Code]],Sale_Promotions[Code],0),2))</f>
        <v>1.44</v>
      </c>
      <c r="I10725">
        <f>Sales[[#This Row],[Total Inventory]]*Sales[[#This Row],[Sale_Price]]</f>
        <v>51.839999999999996</v>
      </c>
    </row>
    <row r="10726" spans="1:9" x14ac:dyDescent="0.25">
      <c r="A10726">
        <v>27642</v>
      </c>
      <c r="B10726" t="str">
        <f>INDEX( Table3[],MATCH(Sales[[#This Row],[Category]],Table3[Category],0),1)</f>
        <v>LIQUOR</v>
      </c>
      <c r="C10726" t="s">
        <v>14</v>
      </c>
      <c r="D10726" t="s">
        <v>3852</v>
      </c>
      <c r="E10726" t="s">
        <v>10</v>
      </c>
      <c r="F10726">
        <v>296</v>
      </c>
      <c r="G10726" s="1">
        <v>31.99</v>
      </c>
      <c r="H10726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0726">
        <f>Sales[[#This Row],[Total Inventory]]*Sales[[#This Row],[Sale_Price]]</f>
        <v>9469.0399999999991</v>
      </c>
    </row>
    <row r="10727" spans="1:9" x14ac:dyDescent="0.25">
      <c r="A10727">
        <v>399329</v>
      </c>
      <c r="B10727" t="str">
        <f>INDEX( Table3[],MATCH(Sales[[#This Row],[Category]],Table3[Category],0),1)</f>
        <v>WINE</v>
      </c>
      <c r="C10727" t="s">
        <v>43</v>
      </c>
      <c r="D10727" t="s">
        <v>9659</v>
      </c>
      <c r="E10727" t="s">
        <v>244</v>
      </c>
      <c r="F10727">
        <v>135</v>
      </c>
      <c r="G10727" s="1">
        <v>3.39</v>
      </c>
      <c r="H10727">
        <f>IF(INDEX(Sale_Promotions[[Code]:[Sale Price]],MATCH(Sales[[#This Row],[Code]],Sale_Promotions[Code],0),2)=0,Sales[[#This Row],[Price]],INDEX(Sale_Promotions[[Code]:[Sale Price]],MATCH(Sales[[#This Row],[Code]],Sale_Promotions[Code],0),2))</f>
        <v>3.39</v>
      </c>
      <c r="I10727">
        <f>Sales[[#This Row],[Total Inventory]]*Sales[[#This Row],[Sale_Price]]</f>
        <v>457.65000000000003</v>
      </c>
    </row>
    <row r="10728" spans="1:9" x14ac:dyDescent="0.25">
      <c r="A10728">
        <v>40352</v>
      </c>
      <c r="B10728" t="str">
        <f>INDEX( Table3[],MATCH(Sales[[#This Row],[Category]],Table3[Category],0),1)</f>
        <v>LIQUOR</v>
      </c>
      <c r="C10728" t="s">
        <v>37</v>
      </c>
      <c r="D10728" t="s">
        <v>8443</v>
      </c>
      <c r="E10728" t="s">
        <v>133</v>
      </c>
      <c r="F10728">
        <v>23</v>
      </c>
      <c r="G10728" s="1">
        <v>15.99</v>
      </c>
      <c r="H10728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0728">
        <f>Sales[[#This Row],[Total Inventory]]*Sales[[#This Row],[Sale_Price]]</f>
        <v>367.77</v>
      </c>
    </row>
    <row r="10729" spans="1:9" x14ac:dyDescent="0.25">
      <c r="A10729">
        <v>23905</v>
      </c>
      <c r="B10729" t="str">
        <f>INDEX( Table3[],MATCH(Sales[[#This Row],[Category]],Table3[Category],0),1)</f>
        <v>BEER</v>
      </c>
      <c r="C10729" t="s">
        <v>11</v>
      </c>
      <c r="D10729" t="s">
        <v>4612</v>
      </c>
      <c r="E10729" t="s">
        <v>25</v>
      </c>
      <c r="F10729">
        <v>171</v>
      </c>
      <c r="G10729" s="1">
        <v>24.99</v>
      </c>
      <c r="H10729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0729">
        <f>Sales[[#This Row],[Total Inventory]]*Sales[[#This Row],[Sale_Price]]</f>
        <v>4273.29</v>
      </c>
    </row>
    <row r="10730" spans="1:9" x14ac:dyDescent="0.25">
      <c r="A10730">
        <v>35335</v>
      </c>
      <c r="B10730" t="str">
        <f>INDEX( Table3[],MATCH(Sales[[#This Row],[Category]],Table3[Category],0),1)</f>
        <v>LIQUOR</v>
      </c>
      <c r="C10730" t="s">
        <v>37</v>
      </c>
      <c r="D10730" t="s">
        <v>5426</v>
      </c>
      <c r="E10730" t="s">
        <v>10</v>
      </c>
      <c r="F10730">
        <v>416</v>
      </c>
      <c r="G10730" s="1">
        <v>21.99</v>
      </c>
      <c r="H10730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0730">
        <f>Sales[[#This Row],[Total Inventory]]*Sales[[#This Row],[Sale_Price]]</f>
        <v>9147.84</v>
      </c>
    </row>
    <row r="10731" spans="1:9" x14ac:dyDescent="0.25">
      <c r="A10731">
        <v>309410</v>
      </c>
      <c r="B10731" t="str">
        <f>INDEX( Table3[],MATCH(Sales[[#This Row],[Category]],Table3[Category],0),1)</f>
        <v>WINE</v>
      </c>
      <c r="C10731" t="s">
        <v>61</v>
      </c>
      <c r="D10731" t="s">
        <v>9981</v>
      </c>
      <c r="E10731" t="s">
        <v>10</v>
      </c>
      <c r="F10731">
        <v>483</v>
      </c>
      <c r="G10731" s="1">
        <v>14.99</v>
      </c>
      <c r="H10731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0731">
        <f>Sales[[#This Row],[Total Inventory]]*Sales[[#This Row],[Sale_Price]]</f>
        <v>7240.17</v>
      </c>
    </row>
    <row r="10732" spans="1:9" x14ac:dyDescent="0.25">
      <c r="A10732">
        <v>12528</v>
      </c>
      <c r="B10732" t="str">
        <f>INDEX( Table3[],MATCH(Sales[[#This Row],[Category]],Table3[Category],0),1)</f>
        <v>WINE</v>
      </c>
      <c r="C10732" t="s">
        <v>53</v>
      </c>
      <c r="D10732" t="s">
        <v>9982</v>
      </c>
      <c r="E10732" t="s">
        <v>10</v>
      </c>
      <c r="F10732">
        <v>15</v>
      </c>
      <c r="G10732" s="1">
        <v>9.99</v>
      </c>
      <c r="H10732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0732">
        <f>Sales[[#This Row],[Total Inventory]]*Sales[[#This Row],[Sale_Price]]</f>
        <v>149.85</v>
      </c>
    </row>
    <row r="10733" spans="1:9" x14ac:dyDescent="0.25">
      <c r="A10733">
        <v>312990</v>
      </c>
      <c r="B10733" t="str">
        <f>INDEX( Table3[],MATCH(Sales[[#This Row],[Category]],Table3[Category],0),1)</f>
        <v>WINE</v>
      </c>
      <c r="C10733" t="s">
        <v>189</v>
      </c>
      <c r="D10733" t="s">
        <v>9983</v>
      </c>
      <c r="E10733" t="s">
        <v>10</v>
      </c>
      <c r="F10733">
        <v>43</v>
      </c>
      <c r="G10733" s="1">
        <v>13.69</v>
      </c>
      <c r="H10733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0733">
        <f>Sales[[#This Row],[Total Inventory]]*Sales[[#This Row],[Sale_Price]]</f>
        <v>588.66999999999996</v>
      </c>
    </row>
    <row r="10734" spans="1:9" x14ac:dyDescent="0.25">
      <c r="A10734">
        <v>80416</v>
      </c>
      <c r="B10734" t="str">
        <f>INDEX( Table3[],MATCH(Sales[[#This Row],[Category]],Table3[Category],0),1)</f>
        <v>WINE</v>
      </c>
      <c r="C10734" t="s">
        <v>61</v>
      </c>
      <c r="D10734" t="s">
        <v>9984</v>
      </c>
      <c r="E10734" t="s">
        <v>10</v>
      </c>
      <c r="F10734">
        <v>59</v>
      </c>
      <c r="G10734" s="1">
        <v>17.989999999999998</v>
      </c>
      <c r="H10734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0734">
        <f>Sales[[#This Row],[Total Inventory]]*Sales[[#This Row],[Sale_Price]]</f>
        <v>1061.4099999999999</v>
      </c>
    </row>
    <row r="10735" spans="1:9" x14ac:dyDescent="0.25">
      <c r="A10735">
        <v>83913</v>
      </c>
      <c r="B10735" t="str">
        <f>INDEX( Table3[],MATCH(Sales[[#This Row],[Category]],Table3[Category],0),1)</f>
        <v>WINE</v>
      </c>
      <c r="C10735" t="s">
        <v>61</v>
      </c>
      <c r="D10735" t="s">
        <v>9985</v>
      </c>
      <c r="E10735" t="s">
        <v>10</v>
      </c>
      <c r="F10735">
        <v>87</v>
      </c>
      <c r="G10735" s="1">
        <v>11.99</v>
      </c>
      <c r="H10735">
        <f>IF(INDEX(Sale_Promotions[[Code]:[Sale Price]],MATCH(Sales[[#This Row],[Code]],Sale_Promotions[Code],0),2)=0,Sales[[#This Row],[Price]],INDEX(Sale_Promotions[[Code]:[Sale Price]],MATCH(Sales[[#This Row],[Code]],Sale_Promotions[Code],0),2))</f>
        <v>10.59</v>
      </c>
      <c r="I10735">
        <f>Sales[[#This Row],[Total Inventory]]*Sales[[#This Row],[Sale_Price]]</f>
        <v>921.33</v>
      </c>
    </row>
    <row r="10736" spans="1:9" x14ac:dyDescent="0.25">
      <c r="A10736">
        <v>76490</v>
      </c>
      <c r="B10736" t="str">
        <f>INDEX( Table3[],MATCH(Sales[[#This Row],[Category]],Table3[Category],0),1)</f>
        <v>WINE</v>
      </c>
      <c r="C10736" t="s">
        <v>8</v>
      </c>
      <c r="D10736" t="s">
        <v>9986</v>
      </c>
      <c r="E10736" t="s">
        <v>10</v>
      </c>
      <c r="F10736">
        <v>11</v>
      </c>
      <c r="G10736" s="1">
        <v>16.489999999999998</v>
      </c>
      <c r="H10736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0736">
        <f>Sales[[#This Row],[Total Inventory]]*Sales[[#This Row],[Sale_Price]]</f>
        <v>181.39</v>
      </c>
    </row>
    <row r="10737" spans="1:9" x14ac:dyDescent="0.25">
      <c r="A10737">
        <v>41170</v>
      </c>
      <c r="B10737" t="str">
        <f>INDEX( Table3[],MATCH(Sales[[#This Row],[Category]],Table3[Category],0),1)</f>
        <v>WINE</v>
      </c>
      <c r="C10737" t="s">
        <v>61</v>
      </c>
      <c r="D10737" t="s">
        <v>9358</v>
      </c>
      <c r="E10737" t="s">
        <v>10</v>
      </c>
      <c r="F10737">
        <v>62</v>
      </c>
      <c r="G10737" s="1">
        <v>50.99</v>
      </c>
      <c r="H10737">
        <f>IF(INDEX(Sale_Promotions[[Code]:[Sale Price]],MATCH(Sales[[#This Row],[Code]],Sale_Promotions[Code],0),2)=0,Sales[[#This Row],[Price]],INDEX(Sale_Promotions[[Code]:[Sale Price]],MATCH(Sales[[#This Row],[Code]],Sale_Promotions[Code],0),2))</f>
        <v>50.99</v>
      </c>
      <c r="I10737">
        <f>Sales[[#This Row],[Total Inventory]]*Sales[[#This Row],[Sale_Price]]</f>
        <v>3161.38</v>
      </c>
    </row>
    <row r="10738" spans="1:9" x14ac:dyDescent="0.25">
      <c r="A10738">
        <v>84986</v>
      </c>
      <c r="B10738" t="str">
        <f>INDEX( Table3[],MATCH(Sales[[#This Row],[Category]],Table3[Category],0),1)</f>
        <v>WINE</v>
      </c>
      <c r="C10738" t="s">
        <v>61</v>
      </c>
      <c r="D10738" t="s">
        <v>9987</v>
      </c>
      <c r="E10738" t="s">
        <v>10</v>
      </c>
      <c r="F10738">
        <v>33</v>
      </c>
      <c r="G10738" s="1">
        <v>18.489999999999998</v>
      </c>
      <c r="H10738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0738">
        <f>Sales[[#This Row],[Total Inventory]]*Sales[[#This Row],[Sale_Price]]</f>
        <v>610.16999999999996</v>
      </c>
    </row>
    <row r="10739" spans="1:9" x14ac:dyDescent="0.25">
      <c r="A10739">
        <v>83301</v>
      </c>
      <c r="B10739" t="str">
        <f>INDEX( Table3[],MATCH(Sales[[#This Row],[Category]],Table3[Category],0),1)</f>
        <v>WINE</v>
      </c>
      <c r="C10739" t="s">
        <v>85</v>
      </c>
      <c r="D10739" t="s">
        <v>9988</v>
      </c>
      <c r="E10739" t="s">
        <v>10</v>
      </c>
      <c r="F10739">
        <v>27</v>
      </c>
      <c r="G10739" s="1">
        <v>22.99</v>
      </c>
      <c r="H10739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0739">
        <f>Sales[[#This Row],[Total Inventory]]*Sales[[#This Row],[Sale_Price]]</f>
        <v>620.7299999999999</v>
      </c>
    </row>
    <row r="10740" spans="1:9" x14ac:dyDescent="0.25">
      <c r="A10740">
        <v>42633</v>
      </c>
      <c r="B10740" t="str">
        <f>INDEX( Table3[],MATCH(Sales[[#This Row],[Category]],Table3[Category],0),1)</f>
        <v>WINE</v>
      </c>
      <c r="C10740" t="s">
        <v>85</v>
      </c>
      <c r="D10740" t="s">
        <v>9989</v>
      </c>
      <c r="E10740" t="s">
        <v>10</v>
      </c>
      <c r="F10740">
        <v>8</v>
      </c>
      <c r="G10740" s="1">
        <v>155.99</v>
      </c>
      <c r="H10740">
        <f>IF(INDEX(Sale_Promotions[[Code]:[Sale Price]],MATCH(Sales[[#This Row],[Code]],Sale_Promotions[Code],0),2)=0,Sales[[#This Row],[Price]],INDEX(Sale_Promotions[[Code]:[Sale Price]],MATCH(Sales[[#This Row],[Code]],Sale_Promotions[Code],0),2))</f>
        <v>155.99</v>
      </c>
      <c r="I10740">
        <f>Sales[[#This Row],[Total Inventory]]*Sales[[#This Row],[Sale_Price]]</f>
        <v>1247.92</v>
      </c>
    </row>
    <row r="10741" spans="1:9" x14ac:dyDescent="0.25">
      <c r="A10741">
        <v>99665</v>
      </c>
      <c r="B10741" t="str">
        <f>INDEX( Table3[],MATCH(Sales[[#This Row],[Category]],Table3[Category],0),1)</f>
        <v>BEER</v>
      </c>
      <c r="C10741" t="s">
        <v>11</v>
      </c>
      <c r="D10741" t="s">
        <v>9990</v>
      </c>
      <c r="E10741" t="s">
        <v>92</v>
      </c>
      <c r="F10741">
        <v>36</v>
      </c>
      <c r="G10741" s="1">
        <v>1.45</v>
      </c>
      <c r="H10741">
        <f>IF(INDEX(Sale_Promotions[[Code]:[Sale Price]],MATCH(Sales[[#This Row],[Code]],Sale_Promotions[Code],0),2)=0,Sales[[#This Row],[Price]],INDEX(Sale_Promotions[[Code]:[Sale Price]],MATCH(Sales[[#This Row],[Code]],Sale_Promotions[Code],0),2))</f>
        <v>1.45</v>
      </c>
      <c r="I10741">
        <f>Sales[[#This Row],[Total Inventory]]*Sales[[#This Row],[Sale_Price]]</f>
        <v>52.199999999999996</v>
      </c>
    </row>
    <row r="10742" spans="1:9" x14ac:dyDescent="0.25">
      <c r="A10742">
        <v>352292</v>
      </c>
      <c r="B10742" t="str">
        <f>INDEX( Table3[],MATCH(Sales[[#This Row],[Category]],Table3[Category],0),1)</f>
        <v>WINE</v>
      </c>
      <c r="C10742" t="s">
        <v>85</v>
      </c>
      <c r="D10742" t="s">
        <v>9991</v>
      </c>
      <c r="E10742" t="s">
        <v>10</v>
      </c>
      <c r="F10742">
        <v>26</v>
      </c>
      <c r="G10742" s="1">
        <v>12.99</v>
      </c>
      <c r="H1074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742">
        <f>Sales[[#This Row],[Total Inventory]]*Sales[[#This Row],[Sale_Price]]</f>
        <v>337.74</v>
      </c>
    </row>
    <row r="10743" spans="1:9" x14ac:dyDescent="0.25">
      <c r="A10743">
        <v>124109</v>
      </c>
      <c r="B10743" t="str">
        <f>INDEX( Table3[],MATCH(Sales[[#This Row],[Category]],Table3[Category],0),1)</f>
        <v>WINE</v>
      </c>
      <c r="C10743" t="s">
        <v>85</v>
      </c>
      <c r="D10743" t="s">
        <v>9992</v>
      </c>
      <c r="E10743" t="s">
        <v>10</v>
      </c>
      <c r="F10743">
        <v>0</v>
      </c>
      <c r="G10743" s="1">
        <v>8.99</v>
      </c>
      <c r="H10743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743">
        <f>Sales[[#This Row],[Total Inventory]]*Sales[[#This Row],[Sale_Price]]</f>
        <v>0</v>
      </c>
    </row>
    <row r="10744" spans="1:9" x14ac:dyDescent="0.25">
      <c r="A10744">
        <v>428507</v>
      </c>
      <c r="B10744" t="str">
        <f>INDEX( Table3[],MATCH(Sales[[#This Row],[Category]],Table3[Category],0),1)</f>
        <v>WINE</v>
      </c>
      <c r="C10744" t="s">
        <v>61</v>
      </c>
      <c r="D10744" t="s">
        <v>9993</v>
      </c>
      <c r="E10744" t="s">
        <v>52</v>
      </c>
      <c r="F10744">
        <v>11</v>
      </c>
      <c r="G10744" s="1">
        <v>10.99</v>
      </c>
      <c r="H1074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744">
        <f>Sales[[#This Row],[Total Inventory]]*Sales[[#This Row],[Sale_Price]]</f>
        <v>120.89</v>
      </c>
    </row>
    <row r="10745" spans="1:9" x14ac:dyDescent="0.25">
      <c r="A10745">
        <v>42367</v>
      </c>
      <c r="B10745" t="str">
        <f>INDEX( Table3[],MATCH(Sales[[#This Row],[Category]],Table3[Category],0),1)</f>
        <v>WINE</v>
      </c>
      <c r="C10745" t="s">
        <v>61</v>
      </c>
      <c r="D10745" t="s">
        <v>9994</v>
      </c>
      <c r="E10745" t="s">
        <v>10</v>
      </c>
      <c r="F10745">
        <v>42</v>
      </c>
      <c r="G10745" s="1">
        <v>107.99</v>
      </c>
      <c r="H10745">
        <f>IF(INDEX(Sale_Promotions[[Code]:[Sale Price]],MATCH(Sales[[#This Row],[Code]],Sale_Promotions[Code],0),2)=0,Sales[[#This Row],[Price]],INDEX(Sale_Promotions[[Code]:[Sale Price]],MATCH(Sales[[#This Row],[Code]],Sale_Promotions[Code],0),2))</f>
        <v>107.99</v>
      </c>
      <c r="I10745">
        <f>Sales[[#This Row],[Total Inventory]]*Sales[[#This Row],[Sale_Price]]</f>
        <v>4535.58</v>
      </c>
    </row>
    <row r="10746" spans="1:9" x14ac:dyDescent="0.25">
      <c r="A10746">
        <v>72836</v>
      </c>
      <c r="B10746" t="str">
        <f>INDEX( Table3[],MATCH(Sales[[#This Row],[Category]],Table3[Category],0),1)</f>
        <v>BEER</v>
      </c>
      <c r="C10746" t="s">
        <v>436</v>
      </c>
      <c r="D10746" t="s">
        <v>9995</v>
      </c>
      <c r="E10746" t="s">
        <v>10</v>
      </c>
      <c r="F10746">
        <v>143</v>
      </c>
      <c r="G10746" s="1">
        <v>18.489999999999998</v>
      </c>
      <c r="H10746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0746">
        <f>Sales[[#This Row],[Total Inventory]]*Sales[[#This Row],[Sale_Price]]</f>
        <v>2072.0700000000002</v>
      </c>
    </row>
    <row r="10747" spans="1:9" x14ac:dyDescent="0.25">
      <c r="A10747">
        <v>6700</v>
      </c>
      <c r="B10747" t="str">
        <f>INDEX( Table3[],MATCH(Sales[[#This Row],[Category]],Table3[Category],0),1)</f>
        <v>BEER</v>
      </c>
      <c r="C10747" t="s">
        <v>11</v>
      </c>
      <c r="D10747" t="s">
        <v>9996</v>
      </c>
      <c r="E10747" t="s">
        <v>25</v>
      </c>
      <c r="F10747">
        <v>0</v>
      </c>
      <c r="G10747" s="1">
        <v>26.8</v>
      </c>
      <c r="H10747">
        <f>IF(INDEX(Sale_Promotions[[Code]:[Sale Price]],MATCH(Sales[[#This Row],[Code]],Sale_Promotions[Code],0),2)=0,Sales[[#This Row],[Price]],INDEX(Sale_Promotions[[Code]:[Sale Price]],MATCH(Sales[[#This Row],[Code]],Sale_Promotions[Code],0),2))</f>
        <v>26.8</v>
      </c>
      <c r="I10747">
        <f>Sales[[#This Row],[Total Inventory]]*Sales[[#This Row],[Sale_Price]]</f>
        <v>0</v>
      </c>
    </row>
    <row r="10748" spans="1:9" x14ac:dyDescent="0.25">
      <c r="A10748">
        <v>85953</v>
      </c>
      <c r="B10748" t="str">
        <f>INDEX( Table3[],MATCH(Sales[[#This Row],[Category]],Table3[Category],0),1)</f>
        <v>WINE</v>
      </c>
      <c r="C10748" t="s">
        <v>43</v>
      </c>
      <c r="D10748" t="s">
        <v>9997</v>
      </c>
      <c r="E10748" t="s">
        <v>10</v>
      </c>
      <c r="F10748">
        <v>55</v>
      </c>
      <c r="G10748" s="1">
        <v>14.49</v>
      </c>
      <c r="H10748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0748">
        <f>Sales[[#This Row],[Total Inventory]]*Sales[[#This Row],[Sale_Price]]</f>
        <v>796.95</v>
      </c>
    </row>
    <row r="10749" spans="1:9" x14ac:dyDescent="0.25">
      <c r="A10749">
        <v>41507</v>
      </c>
      <c r="B10749" t="str">
        <f>INDEX( Table3[],MATCH(Sales[[#This Row],[Category]],Table3[Category],0),1)</f>
        <v>WINE</v>
      </c>
      <c r="C10749" t="s">
        <v>85</v>
      </c>
      <c r="D10749" t="s">
        <v>9998</v>
      </c>
      <c r="E10749" t="s">
        <v>10</v>
      </c>
      <c r="F10749">
        <v>1</v>
      </c>
      <c r="G10749" s="1">
        <v>24.99</v>
      </c>
      <c r="H10749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0749">
        <f>Sales[[#This Row],[Total Inventory]]*Sales[[#This Row],[Sale_Price]]</f>
        <v>24.99</v>
      </c>
    </row>
    <row r="10750" spans="1:9" x14ac:dyDescent="0.25">
      <c r="A10750">
        <v>326336</v>
      </c>
      <c r="B10750" t="str">
        <f>INDEX( Table3[],MATCH(Sales[[#This Row],[Category]],Table3[Category],0),1)</f>
        <v>WINE</v>
      </c>
      <c r="C10750" t="s">
        <v>41</v>
      </c>
      <c r="D10750" t="s">
        <v>9999</v>
      </c>
      <c r="E10750" t="s">
        <v>10</v>
      </c>
      <c r="F10750">
        <v>0</v>
      </c>
      <c r="G10750" s="1">
        <v>6.79</v>
      </c>
      <c r="H10750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10750">
        <f>Sales[[#This Row],[Total Inventory]]*Sales[[#This Row],[Sale_Price]]</f>
        <v>0</v>
      </c>
    </row>
    <row r="10751" spans="1:9" x14ac:dyDescent="0.25">
      <c r="A10751">
        <v>69043</v>
      </c>
      <c r="B10751" t="str">
        <f>INDEX( Table3[],MATCH(Sales[[#This Row],[Category]],Table3[Category],0),1)</f>
        <v>BEER</v>
      </c>
      <c r="C10751" t="s">
        <v>11</v>
      </c>
      <c r="D10751" t="s">
        <v>7003</v>
      </c>
      <c r="E10751" t="s">
        <v>25</v>
      </c>
      <c r="F10751">
        <v>47</v>
      </c>
      <c r="G10751" s="1">
        <v>29.49</v>
      </c>
      <c r="H10751">
        <f>IF(INDEX(Sale_Promotions[[Code]:[Sale Price]],MATCH(Sales[[#This Row],[Code]],Sale_Promotions[Code],0),2)=0,Sales[[#This Row],[Price]],INDEX(Sale_Promotions[[Code]:[Sale Price]],MATCH(Sales[[#This Row],[Code]],Sale_Promotions[Code],0),2))</f>
        <v>29.49</v>
      </c>
      <c r="I10751">
        <f>Sales[[#This Row],[Total Inventory]]*Sales[[#This Row],[Sale_Price]]</f>
        <v>1386.03</v>
      </c>
    </row>
    <row r="10752" spans="1:9" x14ac:dyDescent="0.25">
      <c r="A10752">
        <v>329512</v>
      </c>
      <c r="B10752" t="str">
        <f>INDEX( Table3[],MATCH(Sales[[#This Row],[Category]],Table3[Category],0),1)</f>
        <v>WINE</v>
      </c>
      <c r="C10752" t="s">
        <v>39</v>
      </c>
      <c r="D10752" t="s">
        <v>10000</v>
      </c>
      <c r="E10752" t="s">
        <v>10</v>
      </c>
      <c r="F10752">
        <v>12</v>
      </c>
      <c r="G10752" s="1">
        <v>8.99</v>
      </c>
      <c r="H1075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752">
        <f>Sales[[#This Row],[Total Inventory]]*Sales[[#This Row],[Sale_Price]]</f>
        <v>107.88</v>
      </c>
    </row>
    <row r="10753" spans="1:9" x14ac:dyDescent="0.25">
      <c r="A10753">
        <v>342411</v>
      </c>
      <c r="B10753" t="str">
        <f>INDEX( Table3[],MATCH(Sales[[#This Row],[Category]],Table3[Category],0),1)</f>
        <v>LIQUOR</v>
      </c>
      <c r="C10753" t="s">
        <v>37</v>
      </c>
      <c r="D10753" t="s">
        <v>9793</v>
      </c>
      <c r="E10753" t="s">
        <v>10</v>
      </c>
      <c r="F10753">
        <v>12</v>
      </c>
      <c r="G10753" s="1">
        <v>14.99</v>
      </c>
      <c r="H1075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0753">
        <f>Sales[[#This Row],[Total Inventory]]*Sales[[#This Row],[Sale_Price]]</f>
        <v>179.88</v>
      </c>
    </row>
    <row r="10754" spans="1:9" x14ac:dyDescent="0.25">
      <c r="A10754">
        <v>71411</v>
      </c>
      <c r="B10754" t="str">
        <f>INDEX( Table3[],MATCH(Sales[[#This Row],[Category]],Table3[Category],0),1)</f>
        <v>LIQUOR</v>
      </c>
      <c r="C10754" t="s">
        <v>37</v>
      </c>
      <c r="D10754" t="s">
        <v>10001</v>
      </c>
      <c r="E10754" t="s">
        <v>10</v>
      </c>
      <c r="F10754">
        <v>15</v>
      </c>
      <c r="G10754" s="1">
        <v>14.49</v>
      </c>
      <c r="H10754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0754">
        <f>Sales[[#This Row],[Total Inventory]]*Sales[[#This Row],[Sale_Price]]</f>
        <v>217.35</v>
      </c>
    </row>
    <row r="10755" spans="1:9" x14ac:dyDescent="0.25">
      <c r="A10755">
        <v>50941</v>
      </c>
      <c r="B10755" t="str">
        <f>INDEX( Table3[],MATCH(Sales[[#This Row],[Category]],Table3[Category],0),1)</f>
        <v>BEER</v>
      </c>
      <c r="C10755" t="s">
        <v>436</v>
      </c>
      <c r="D10755" t="s">
        <v>10002</v>
      </c>
      <c r="E10755" t="s">
        <v>10</v>
      </c>
      <c r="F10755">
        <v>14</v>
      </c>
      <c r="G10755" s="1">
        <v>24</v>
      </c>
      <c r="H10755">
        <f>IF(INDEX(Sale_Promotions[[Code]:[Sale Price]],MATCH(Sales[[#This Row],[Code]],Sale_Promotions[Code],0),2)=0,Sales[[#This Row],[Price]],INDEX(Sale_Promotions[[Code]:[Sale Price]],MATCH(Sales[[#This Row],[Code]],Sale_Promotions[Code],0),2))</f>
        <v>24</v>
      </c>
      <c r="I10755">
        <f>Sales[[#This Row],[Total Inventory]]*Sales[[#This Row],[Sale_Price]]</f>
        <v>336</v>
      </c>
    </row>
    <row r="10756" spans="1:9" x14ac:dyDescent="0.25">
      <c r="A10756">
        <v>67040</v>
      </c>
      <c r="B10756" t="str">
        <f>INDEX( Table3[],MATCH(Sales[[#This Row],[Category]],Table3[Category],0),1)</f>
        <v>WINE</v>
      </c>
      <c r="C10756" t="s">
        <v>148</v>
      </c>
      <c r="D10756" t="s">
        <v>10003</v>
      </c>
      <c r="E10756" t="s">
        <v>10</v>
      </c>
      <c r="F10756">
        <v>40</v>
      </c>
      <c r="G10756" s="1">
        <v>11.99</v>
      </c>
      <c r="H1075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756">
        <f>Sales[[#This Row],[Total Inventory]]*Sales[[#This Row],[Sale_Price]]</f>
        <v>479.6</v>
      </c>
    </row>
    <row r="10757" spans="1:9" x14ac:dyDescent="0.25">
      <c r="A10757">
        <v>427054</v>
      </c>
      <c r="B10757" t="str">
        <f>INDEX( Table3[],MATCH(Sales[[#This Row],[Category]],Table3[Category],0),1)</f>
        <v>WINE</v>
      </c>
      <c r="C10757" t="s">
        <v>28</v>
      </c>
      <c r="D10757" t="s">
        <v>10004</v>
      </c>
      <c r="E10757" t="s">
        <v>10</v>
      </c>
      <c r="F10757">
        <v>33</v>
      </c>
      <c r="G10757" s="1">
        <v>10.79</v>
      </c>
      <c r="H10757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757">
        <f>Sales[[#This Row],[Total Inventory]]*Sales[[#This Row],[Sale_Price]]</f>
        <v>356.07</v>
      </c>
    </row>
    <row r="10758" spans="1:9" x14ac:dyDescent="0.25">
      <c r="A10758">
        <v>330984</v>
      </c>
      <c r="B10758" t="str">
        <f>INDEX( Table3[],MATCH(Sales[[#This Row],[Category]],Table3[Category],0),1)</f>
        <v>WINE</v>
      </c>
      <c r="C10758" t="s">
        <v>41</v>
      </c>
      <c r="D10758" t="s">
        <v>10005</v>
      </c>
      <c r="E10758" t="s">
        <v>10</v>
      </c>
      <c r="F10758">
        <v>0</v>
      </c>
      <c r="G10758" s="1">
        <v>12.99</v>
      </c>
      <c r="H1075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758">
        <f>Sales[[#This Row],[Total Inventory]]*Sales[[#This Row],[Sale_Price]]</f>
        <v>0</v>
      </c>
    </row>
    <row r="10759" spans="1:9" x14ac:dyDescent="0.25">
      <c r="A10759">
        <v>335793</v>
      </c>
      <c r="B10759" t="str">
        <f>INDEX( Table3[],MATCH(Sales[[#This Row],[Category]],Table3[Category],0),1)</f>
        <v>WINE</v>
      </c>
      <c r="C10759" t="s">
        <v>28</v>
      </c>
      <c r="D10759" t="s">
        <v>10006</v>
      </c>
      <c r="E10759" t="s">
        <v>23</v>
      </c>
      <c r="F10759">
        <v>0</v>
      </c>
      <c r="G10759" s="1">
        <v>11.99</v>
      </c>
      <c r="H1075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759">
        <f>Sales[[#This Row],[Total Inventory]]*Sales[[#This Row],[Sale_Price]]</f>
        <v>0</v>
      </c>
    </row>
    <row r="10760" spans="1:9" x14ac:dyDescent="0.25">
      <c r="A10760">
        <v>8826</v>
      </c>
      <c r="B10760" t="str">
        <f>INDEX( Table3[],MATCH(Sales[[#This Row],[Category]],Table3[Category],0),1)</f>
        <v>BEER</v>
      </c>
      <c r="C10760" t="s">
        <v>11</v>
      </c>
      <c r="D10760" t="s">
        <v>10007</v>
      </c>
      <c r="E10760" t="s">
        <v>25</v>
      </c>
      <c r="F10760">
        <v>0</v>
      </c>
      <c r="G10760" s="1">
        <v>1.77</v>
      </c>
      <c r="H10760">
        <f>IF(INDEX(Sale_Promotions[[Code]:[Sale Price]],MATCH(Sales[[#This Row],[Code]],Sale_Promotions[Code],0),2)=0,Sales[[#This Row],[Price]],INDEX(Sale_Promotions[[Code]:[Sale Price]],MATCH(Sales[[#This Row],[Code]],Sale_Promotions[Code],0),2))</f>
        <v>1.77</v>
      </c>
      <c r="I10760">
        <f>Sales[[#This Row],[Total Inventory]]*Sales[[#This Row],[Sale_Price]]</f>
        <v>0</v>
      </c>
    </row>
    <row r="10761" spans="1:9" x14ac:dyDescent="0.25">
      <c r="A10761">
        <v>15288</v>
      </c>
      <c r="B10761" t="str">
        <f>INDEX( Table3[],MATCH(Sales[[#This Row],[Category]],Table3[Category],0),1)</f>
        <v>LIQUOR</v>
      </c>
      <c r="C10761" t="s">
        <v>175</v>
      </c>
      <c r="D10761" t="s">
        <v>7405</v>
      </c>
      <c r="E10761" t="s">
        <v>10</v>
      </c>
      <c r="F10761">
        <v>543</v>
      </c>
      <c r="G10761" s="1">
        <v>31.99</v>
      </c>
      <c r="H10761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0761">
        <f>Sales[[#This Row],[Total Inventory]]*Sales[[#This Row],[Sale_Price]]</f>
        <v>17370.57</v>
      </c>
    </row>
    <row r="10762" spans="1:9" x14ac:dyDescent="0.25">
      <c r="A10762">
        <v>326837</v>
      </c>
      <c r="B10762" t="str">
        <f>INDEX( Table3[],MATCH(Sales[[#This Row],[Category]],Table3[Category],0),1)</f>
        <v>WINE</v>
      </c>
      <c r="C10762" t="s">
        <v>85</v>
      </c>
      <c r="D10762" t="s">
        <v>10008</v>
      </c>
      <c r="E10762" t="s">
        <v>10</v>
      </c>
      <c r="F10762">
        <v>0</v>
      </c>
      <c r="G10762" s="1">
        <v>9.99</v>
      </c>
      <c r="H10762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0762">
        <f>Sales[[#This Row],[Total Inventory]]*Sales[[#This Row],[Sale_Price]]</f>
        <v>0</v>
      </c>
    </row>
    <row r="10763" spans="1:9" x14ac:dyDescent="0.25">
      <c r="A10763">
        <v>192414</v>
      </c>
      <c r="B10763" t="str">
        <f>INDEX( Table3[],MATCH(Sales[[#This Row],[Category]],Table3[Category],0),1)</f>
        <v>WINE</v>
      </c>
      <c r="C10763" t="s">
        <v>85</v>
      </c>
      <c r="D10763" t="s">
        <v>10009</v>
      </c>
      <c r="E10763" t="s">
        <v>10</v>
      </c>
      <c r="F10763">
        <v>0</v>
      </c>
      <c r="G10763" s="1">
        <v>10.79</v>
      </c>
      <c r="H1076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763">
        <f>Sales[[#This Row],[Total Inventory]]*Sales[[#This Row],[Sale_Price]]</f>
        <v>0</v>
      </c>
    </row>
    <row r="10764" spans="1:9" x14ac:dyDescent="0.25">
      <c r="A10764">
        <v>301283</v>
      </c>
      <c r="B10764" t="str">
        <f>INDEX( Table3[],MATCH(Sales[[#This Row],[Category]],Table3[Category],0),1)</f>
        <v>WINE</v>
      </c>
      <c r="C10764" t="s">
        <v>21</v>
      </c>
      <c r="D10764" t="s">
        <v>10010</v>
      </c>
      <c r="E10764" t="s">
        <v>3429</v>
      </c>
      <c r="F10764">
        <v>0</v>
      </c>
      <c r="G10764" s="1">
        <v>44.99</v>
      </c>
      <c r="H10764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10764">
        <f>Sales[[#This Row],[Total Inventory]]*Sales[[#This Row],[Sale_Price]]</f>
        <v>0</v>
      </c>
    </row>
    <row r="10765" spans="1:9" x14ac:dyDescent="0.25">
      <c r="A10765">
        <v>322138</v>
      </c>
      <c r="B10765" t="str">
        <f>INDEX( Table3[],MATCH(Sales[[#This Row],[Category]],Table3[Category],0),1)</f>
        <v>WINE</v>
      </c>
      <c r="C10765" t="s">
        <v>21</v>
      </c>
      <c r="D10765" t="s">
        <v>10011</v>
      </c>
      <c r="E10765" t="s">
        <v>10</v>
      </c>
      <c r="F10765">
        <v>2</v>
      </c>
      <c r="G10765" s="1">
        <v>9.49</v>
      </c>
      <c r="H10765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0765">
        <f>Sales[[#This Row],[Total Inventory]]*Sales[[#This Row],[Sale_Price]]</f>
        <v>18.98</v>
      </c>
    </row>
    <row r="10766" spans="1:9" x14ac:dyDescent="0.25">
      <c r="A10766">
        <v>189545</v>
      </c>
      <c r="B10766" t="str">
        <f>INDEX( Table3[],MATCH(Sales[[#This Row],[Category]],Table3[Category],0),1)</f>
        <v>WINE</v>
      </c>
      <c r="C10766" t="s">
        <v>61</v>
      </c>
      <c r="D10766" t="s">
        <v>10012</v>
      </c>
      <c r="E10766" t="s">
        <v>10</v>
      </c>
      <c r="F10766">
        <v>60</v>
      </c>
      <c r="G10766" s="1">
        <v>38.99</v>
      </c>
      <c r="H10766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10766">
        <f>Sales[[#This Row],[Total Inventory]]*Sales[[#This Row],[Sale_Price]]</f>
        <v>2339.4</v>
      </c>
    </row>
    <row r="10767" spans="1:9" x14ac:dyDescent="0.25">
      <c r="A10767">
        <v>345439</v>
      </c>
      <c r="B10767" t="str">
        <f>INDEX( Table3[],MATCH(Sales[[#This Row],[Category]],Table3[Category],0),1)</f>
        <v>WINE</v>
      </c>
      <c r="C10767" t="s">
        <v>64</v>
      </c>
      <c r="D10767" t="s">
        <v>10013</v>
      </c>
      <c r="E10767" t="s">
        <v>10</v>
      </c>
      <c r="F10767">
        <v>89</v>
      </c>
      <c r="G10767" s="1">
        <v>33.99</v>
      </c>
      <c r="H10767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0767">
        <f>Sales[[#This Row],[Total Inventory]]*Sales[[#This Row],[Sale_Price]]</f>
        <v>3025.11</v>
      </c>
    </row>
    <row r="10768" spans="1:9" x14ac:dyDescent="0.25">
      <c r="A10768">
        <v>53929</v>
      </c>
      <c r="B10768" t="str">
        <f>INDEX( Table3[],MATCH(Sales[[#This Row],[Category]],Table3[Category],0),1)</f>
        <v>LIQUOR</v>
      </c>
      <c r="C10768" t="s">
        <v>37</v>
      </c>
      <c r="D10768" t="s">
        <v>8256</v>
      </c>
      <c r="E10768" t="s">
        <v>16</v>
      </c>
      <c r="F10768">
        <v>2389</v>
      </c>
      <c r="G10768" s="1">
        <v>32.99</v>
      </c>
      <c r="H10768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0768">
        <f>Sales[[#This Row],[Total Inventory]]*Sales[[#This Row],[Sale_Price]]</f>
        <v>69257.11</v>
      </c>
    </row>
    <row r="10769" spans="1:9" x14ac:dyDescent="0.25">
      <c r="A10769">
        <v>10276</v>
      </c>
      <c r="B10769" t="str">
        <f>INDEX( Table3[],MATCH(Sales[[#This Row],[Category]],Table3[Category],0),1)</f>
        <v>LIQUOR</v>
      </c>
      <c r="C10769" t="s">
        <v>14</v>
      </c>
      <c r="D10769" t="s">
        <v>10014</v>
      </c>
      <c r="E10769" t="s">
        <v>10</v>
      </c>
      <c r="F10769">
        <v>68</v>
      </c>
      <c r="G10769" s="1">
        <v>134.99</v>
      </c>
      <c r="H10769">
        <f>IF(INDEX(Sale_Promotions[[Code]:[Sale Price]],MATCH(Sales[[#This Row],[Code]],Sale_Promotions[Code],0),2)=0,Sales[[#This Row],[Price]],INDEX(Sale_Promotions[[Code]:[Sale Price]],MATCH(Sales[[#This Row],[Code]],Sale_Promotions[Code],0),2))</f>
        <v>134.99</v>
      </c>
      <c r="I10769">
        <f>Sales[[#This Row],[Total Inventory]]*Sales[[#This Row],[Sale_Price]]</f>
        <v>9179.32</v>
      </c>
    </row>
    <row r="10770" spans="1:9" x14ac:dyDescent="0.25">
      <c r="A10770">
        <v>419702</v>
      </c>
      <c r="B10770" t="str">
        <f>INDEX( Table3[],MATCH(Sales[[#This Row],[Category]],Table3[Category],0),1)</f>
        <v>WINE</v>
      </c>
      <c r="C10770" t="s">
        <v>61</v>
      </c>
      <c r="D10770" t="s">
        <v>10015</v>
      </c>
      <c r="E10770" t="s">
        <v>10</v>
      </c>
      <c r="F10770">
        <v>0</v>
      </c>
      <c r="G10770" s="1">
        <v>32.99</v>
      </c>
      <c r="H10770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10770">
        <f>Sales[[#This Row],[Total Inventory]]*Sales[[#This Row],[Sale_Price]]</f>
        <v>0</v>
      </c>
    </row>
    <row r="10771" spans="1:9" x14ac:dyDescent="0.25">
      <c r="A10771">
        <v>26198</v>
      </c>
      <c r="B10771" t="str">
        <f>INDEX( Table3[],MATCH(Sales[[#This Row],[Category]],Table3[Category],0),1)</f>
        <v>BEER</v>
      </c>
      <c r="C10771" t="s">
        <v>11</v>
      </c>
      <c r="D10771" t="s">
        <v>10016</v>
      </c>
      <c r="E10771" t="s">
        <v>92</v>
      </c>
      <c r="F10771">
        <v>6</v>
      </c>
      <c r="G10771" s="1">
        <v>2.06</v>
      </c>
      <c r="H10771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10771">
        <f>Sales[[#This Row],[Total Inventory]]*Sales[[#This Row],[Sale_Price]]</f>
        <v>12.36</v>
      </c>
    </row>
    <row r="10772" spans="1:9" x14ac:dyDescent="0.25">
      <c r="A10772">
        <v>58939</v>
      </c>
      <c r="B10772" t="str">
        <f>INDEX( Table3[],MATCH(Sales[[#This Row],[Category]],Table3[Category],0),1)</f>
        <v>LIQUOR</v>
      </c>
      <c r="C10772" t="s">
        <v>46</v>
      </c>
      <c r="D10772" t="s">
        <v>10017</v>
      </c>
      <c r="E10772" t="s">
        <v>133</v>
      </c>
      <c r="F10772">
        <v>145</v>
      </c>
      <c r="G10772" s="1">
        <v>8.49</v>
      </c>
      <c r="H10772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0772">
        <f>Sales[[#This Row],[Total Inventory]]*Sales[[#This Row],[Sale_Price]]</f>
        <v>1231.05</v>
      </c>
    </row>
    <row r="10773" spans="1:9" x14ac:dyDescent="0.25">
      <c r="A10773">
        <v>339618</v>
      </c>
      <c r="B10773" t="str">
        <f>INDEX( Table3[],MATCH(Sales[[#This Row],[Category]],Table3[Category],0),1)</f>
        <v>WINE</v>
      </c>
      <c r="C10773" t="s">
        <v>39</v>
      </c>
      <c r="D10773" t="s">
        <v>10018</v>
      </c>
      <c r="E10773" t="s">
        <v>10</v>
      </c>
      <c r="F10773">
        <v>2</v>
      </c>
      <c r="G10773" s="1">
        <v>14.49</v>
      </c>
      <c r="H10773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0773">
        <f>Sales[[#This Row],[Total Inventory]]*Sales[[#This Row],[Sale_Price]]</f>
        <v>28.98</v>
      </c>
    </row>
    <row r="10774" spans="1:9" x14ac:dyDescent="0.25">
      <c r="A10774">
        <v>307170</v>
      </c>
      <c r="B10774" t="str">
        <f>INDEX( Table3[],MATCH(Sales[[#This Row],[Category]],Table3[Category],0),1)</f>
        <v>WINE</v>
      </c>
      <c r="C10774" t="s">
        <v>41</v>
      </c>
      <c r="D10774" t="s">
        <v>10019</v>
      </c>
      <c r="E10774" t="s">
        <v>10</v>
      </c>
      <c r="F10774">
        <v>0</v>
      </c>
      <c r="G10774" s="1">
        <v>11.99</v>
      </c>
      <c r="H1077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774">
        <f>Sales[[#This Row],[Total Inventory]]*Sales[[#This Row],[Sale_Price]]</f>
        <v>0</v>
      </c>
    </row>
    <row r="10775" spans="1:9" x14ac:dyDescent="0.25">
      <c r="A10775">
        <v>58815</v>
      </c>
      <c r="B10775" t="str">
        <f>INDEX( Table3[],MATCH(Sales[[#This Row],[Category]],Table3[Category],0),1)</f>
        <v>WINE</v>
      </c>
      <c r="C10775" t="s">
        <v>61</v>
      </c>
      <c r="D10775" t="s">
        <v>10020</v>
      </c>
      <c r="E10775" t="s">
        <v>10</v>
      </c>
      <c r="F10775">
        <v>34</v>
      </c>
      <c r="G10775" s="1">
        <v>34.99</v>
      </c>
      <c r="H10775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0775">
        <f>Sales[[#This Row],[Total Inventory]]*Sales[[#This Row],[Sale_Price]]</f>
        <v>1189.6600000000001</v>
      </c>
    </row>
    <row r="10776" spans="1:9" x14ac:dyDescent="0.25">
      <c r="A10776">
        <v>309287</v>
      </c>
      <c r="B10776" t="str">
        <f>INDEX( Table3[],MATCH(Sales[[#This Row],[Category]],Table3[Category],0),1)</f>
        <v>WINE</v>
      </c>
      <c r="C10776" t="s">
        <v>39</v>
      </c>
      <c r="D10776" t="s">
        <v>10021</v>
      </c>
      <c r="E10776" t="s">
        <v>10</v>
      </c>
      <c r="F10776">
        <v>0</v>
      </c>
      <c r="G10776" s="1">
        <v>10.79</v>
      </c>
      <c r="H10776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776">
        <f>Sales[[#This Row],[Total Inventory]]*Sales[[#This Row],[Sale_Price]]</f>
        <v>0</v>
      </c>
    </row>
    <row r="10777" spans="1:9" x14ac:dyDescent="0.25">
      <c r="A10777">
        <v>319092</v>
      </c>
      <c r="B10777" t="str">
        <f>INDEX( Table3[],MATCH(Sales[[#This Row],[Category]],Table3[Category],0),1)</f>
        <v>WINE</v>
      </c>
      <c r="C10777" t="s">
        <v>39</v>
      </c>
      <c r="D10777" t="s">
        <v>10022</v>
      </c>
      <c r="E10777" t="s">
        <v>10</v>
      </c>
      <c r="F10777">
        <v>0</v>
      </c>
      <c r="G10777" s="1">
        <v>11.99</v>
      </c>
      <c r="H1077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777">
        <f>Sales[[#This Row],[Total Inventory]]*Sales[[#This Row],[Sale_Price]]</f>
        <v>0</v>
      </c>
    </row>
    <row r="10778" spans="1:9" x14ac:dyDescent="0.25">
      <c r="A10778">
        <v>313089</v>
      </c>
      <c r="B10778" t="str">
        <f>INDEX( Table3[],MATCH(Sales[[#This Row],[Category]],Table3[Category],0),1)</f>
        <v>WINE</v>
      </c>
      <c r="C10778" t="s">
        <v>39</v>
      </c>
      <c r="D10778" t="s">
        <v>10023</v>
      </c>
      <c r="E10778" t="s">
        <v>10</v>
      </c>
      <c r="F10778">
        <v>0</v>
      </c>
      <c r="G10778" s="1">
        <v>9.99</v>
      </c>
      <c r="H10778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0778">
        <f>Sales[[#This Row],[Total Inventory]]*Sales[[#This Row],[Sale_Price]]</f>
        <v>0</v>
      </c>
    </row>
    <row r="10779" spans="1:9" x14ac:dyDescent="0.25">
      <c r="A10779">
        <v>342137</v>
      </c>
      <c r="B10779" t="str">
        <f>INDEX( Table3[],MATCH(Sales[[#This Row],[Category]],Table3[Category],0),1)</f>
        <v>WINE</v>
      </c>
      <c r="C10779" t="s">
        <v>61</v>
      </c>
      <c r="D10779" t="s">
        <v>10024</v>
      </c>
      <c r="E10779" t="s">
        <v>10</v>
      </c>
      <c r="F10779">
        <v>59</v>
      </c>
      <c r="G10779" s="1">
        <v>11.99</v>
      </c>
      <c r="H1077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779">
        <f>Sales[[#This Row],[Total Inventory]]*Sales[[#This Row],[Sale_Price]]</f>
        <v>707.41</v>
      </c>
    </row>
    <row r="10780" spans="1:9" x14ac:dyDescent="0.25">
      <c r="A10780">
        <v>330699</v>
      </c>
      <c r="B10780" t="str">
        <f>INDEX( Table3[],MATCH(Sales[[#This Row],[Category]],Table3[Category],0),1)</f>
        <v>LIQUOR</v>
      </c>
      <c r="C10780" t="s">
        <v>245</v>
      </c>
      <c r="D10780" t="s">
        <v>10025</v>
      </c>
      <c r="E10780" t="s">
        <v>10</v>
      </c>
      <c r="F10780">
        <v>38</v>
      </c>
      <c r="G10780" s="1">
        <v>35.99</v>
      </c>
      <c r="H10780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10780">
        <f>Sales[[#This Row],[Total Inventory]]*Sales[[#This Row],[Sale_Price]]</f>
        <v>1367.6200000000001</v>
      </c>
    </row>
    <row r="10781" spans="1:9" x14ac:dyDescent="0.25">
      <c r="A10781">
        <v>376108</v>
      </c>
      <c r="B10781" t="str">
        <f>INDEX( Table3[],MATCH(Sales[[#This Row],[Category]],Table3[Category],0),1)</f>
        <v>WINE</v>
      </c>
      <c r="C10781" t="s">
        <v>41</v>
      </c>
      <c r="D10781" t="s">
        <v>10026</v>
      </c>
      <c r="E10781" t="s">
        <v>10</v>
      </c>
      <c r="F10781">
        <v>3</v>
      </c>
      <c r="G10781" s="1">
        <v>10.99</v>
      </c>
      <c r="H1078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781">
        <f>Sales[[#This Row],[Total Inventory]]*Sales[[#This Row],[Sale_Price]]</f>
        <v>32.97</v>
      </c>
    </row>
    <row r="10782" spans="1:9" x14ac:dyDescent="0.25">
      <c r="A10782">
        <v>200000</v>
      </c>
      <c r="B10782" t="str">
        <f>INDEX( Table3[],MATCH(Sales[[#This Row],[Category]],Table3[Category],0),1)</f>
        <v>WINE</v>
      </c>
      <c r="C10782" t="s">
        <v>31</v>
      </c>
      <c r="D10782" t="s">
        <v>10027</v>
      </c>
      <c r="E10782" t="s">
        <v>10</v>
      </c>
      <c r="F10782">
        <v>224</v>
      </c>
      <c r="G10782" s="1">
        <v>9.19</v>
      </c>
      <c r="H10782">
        <f>IF(INDEX(Sale_Promotions[[Code]:[Sale Price]],MATCH(Sales[[#This Row],[Code]],Sale_Promotions[Code],0),2)=0,Sales[[#This Row],[Price]],INDEX(Sale_Promotions[[Code]:[Sale Price]],MATCH(Sales[[#This Row],[Code]],Sale_Promotions[Code],0),2))</f>
        <v>9.19</v>
      </c>
      <c r="I10782">
        <f>Sales[[#This Row],[Total Inventory]]*Sales[[#This Row],[Sale_Price]]</f>
        <v>2058.56</v>
      </c>
    </row>
    <row r="10783" spans="1:9" x14ac:dyDescent="0.25">
      <c r="A10783">
        <v>335500</v>
      </c>
      <c r="B10783" t="str">
        <f>INDEX( Table3[],MATCH(Sales[[#This Row],[Category]],Table3[Category],0),1)</f>
        <v>WINE</v>
      </c>
      <c r="C10783" t="s">
        <v>313</v>
      </c>
      <c r="D10783" t="s">
        <v>10028</v>
      </c>
      <c r="E10783" t="s">
        <v>10</v>
      </c>
      <c r="F10783">
        <v>0</v>
      </c>
      <c r="G10783" s="1">
        <v>22.99</v>
      </c>
      <c r="H10783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0783">
        <f>Sales[[#This Row],[Total Inventory]]*Sales[[#This Row],[Sale_Price]]</f>
        <v>0</v>
      </c>
    </row>
    <row r="10784" spans="1:9" x14ac:dyDescent="0.25">
      <c r="A10784">
        <v>339056</v>
      </c>
      <c r="B10784" t="str">
        <f>INDEX( Table3[],MATCH(Sales[[#This Row],[Category]],Table3[Category],0),1)</f>
        <v>WINE</v>
      </c>
      <c r="C10784" t="s">
        <v>61</v>
      </c>
      <c r="D10784" t="s">
        <v>10029</v>
      </c>
      <c r="E10784" t="s">
        <v>10</v>
      </c>
      <c r="F10784">
        <v>0</v>
      </c>
      <c r="G10784" s="1">
        <v>12.99</v>
      </c>
      <c r="H1078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784">
        <f>Sales[[#This Row],[Total Inventory]]*Sales[[#This Row],[Sale_Price]]</f>
        <v>0</v>
      </c>
    </row>
    <row r="10785" spans="1:9" x14ac:dyDescent="0.25">
      <c r="A10785">
        <v>312275</v>
      </c>
      <c r="B10785" t="str">
        <f>INDEX( Table3[],MATCH(Sales[[#This Row],[Category]],Table3[Category],0),1)</f>
        <v>WINE</v>
      </c>
      <c r="C10785" t="s">
        <v>61</v>
      </c>
      <c r="D10785" t="s">
        <v>6365</v>
      </c>
      <c r="E10785" t="s">
        <v>10</v>
      </c>
      <c r="F10785">
        <v>0</v>
      </c>
      <c r="G10785" s="1">
        <v>9.99</v>
      </c>
      <c r="H10785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0785">
        <f>Sales[[#This Row],[Total Inventory]]*Sales[[#This Row],[Sale_Price]]</f>
        <v>0</v>
      </c>
    </row>
    <row r="10786" spans="1:9" x14ac:dyDescent="0.25">
      <c r="A10786">
        <v>23083</v>
      </c>
      <c r="B10786" t="str">
        <f>INDEX( Table3[],MATCH(Sales[[#This Row],[Category]],Table3[Category],0),1)</f>
        <v>BEER</v>
      </c>
      <c r="C10786" t="s">
        <v>11</v>
      </c>
      <c r="D10786" t="s">
        <v>2495</v>
      </c>
      <c r="E10786" t="s">
        <v>25</v>
      </c>
      <c r="F10786">
        <v>6</v>
      </c>
      <c r="G10786" s="1">
        <v>19.78</v>
      </c>
      <c r="H10786">
        <f>IF(INDEX(Sale_Promotions[[Code]:[Sale Price]],MATCH(Sales[[#This Row],[Code]],Sale_Promotions[Code],0),2)=0,Sales[[#This Row],[Price]],INDEX(Sale_Promotions[[Code]:[Sale Price]],MATCH(Sales[[#This Row],[Code]],Sale_Promotions[Code],0),2))</f>
        <v>19.78</v>
      </c>
      <c r="I10786">
        <f>Sales[[#This Row],[Total Inventory]]*Sales[[#This Row],[Sale_Price]]</f>
        <v>118.68</v>
      </c>
    </row>
    <row r="10787" spans="1:9" x14ac:dyDescent="0.25">
      <c r="A10787">
        <v>87777</v>
      </c>
      <c r="B10787" t="str">
        <f>INDEX( Table3[],MATCH(Sales[[#This Row],[Category]],Table3[Category],0),1)</f>
        <v>WINE</v>
      </c>
      <c r="C10787" t="s">
        <v>242</v>
      </c>
      <c r="D10787" t="s">
        <v>10030</v>
      </c>
      <c r="E10787" t="s">
        <v>332</v>
      </c>
      <c r="F10787">
        <v>37</v>
      </c>
      <c r="G10787" s="1">
        <v>9.99</v>
      </c>
      <c r="H10787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0787">
        <f>Sales[[#This Row],[Total Inventory]]*Sales[[#This Row],[Sale_Price]]</f>
        <v>369.63</v>
      </c>
    </row>
    <row r="10788" spans="1:9" x14ac:dyDescent="0.25">
      <c r="A10788">
        <v>81535</v>
      </c>
      <c r="B10788" t="str">
        <f>INDEX( Table3[],MATCH(Sales[[#This Row],[Category]],Table3[Category],0),1)</f>
        <v>WINE</v>
      </c>
      <c r="C10788" t="s">
        <v>28</v>
      </c>
      <c r="D10788" t="s">
        <v>10031</v>
      </c>
      <c r="E10788" t="s">
        <v>10</v>
      </c>
      <c r="F10788">
        <v>188</v>
      </c>
      <c r="G10788" s="1">
        <v>7.49</v>
      </c>
      <c r="H10788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0788">
        <f>Sales[[#This Row],[Total Inventory]]*Sales[[#This Row],[Sale_Price]]</f>
        <v>1408.1200000000001</v>
      </c>
    </row>
    <row r="10789" spans="1:9" x14ac:dyDescent="0.25">
      <c r="A10789">
        <v>81062</v>
      </c>
      <c r="B10789" t="str">
        <f>INDEX( Table3[],MATCH(Sales[[#This Row],[Category]],Table3[Category],0),1)</f>
        <v>WINE</v>
      </c>
      <c r="C10789" t="s">
        <v>28</v>
      </c>
      <c r="D10789" t="s">
        <v>10032</v>
      </c>
      <c r="E10789" t="s">
        <v>10</v>
      </c>
      <c r="F10789">
        <v>29</v>
      </c>
      <c r="G10789" s="1">
        <v>11.99</v>
      </c>
      <c r="H1078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789">
        <f>Sales[[#This Row],[Total Inventory]]*Sales[[#This Row],[Sale_Price]]</f>
        <v>347.71</v>
      </c>
    </row>
    <row r="10790" spans="1:9" x14ac:dyDescent="0.25">
      <c r="A10790">
        <v>336587</v>
      </c>
      <c r="B10790" t="str">
        <f>INDEX( Table3[],MATCH(Sales[[#This Row],[Category]],Table3[Category],0),1)</f>
        <v>WINE</v>
      </c>
      <c r="C10790" t="s">
        <v>85</v>
      </c>
      <c r="D10790" t="s">
        <v>10033</v>
      </c>
      <c r="E10790" t="s">
        <v>10</v>
      </c>
      <c r="F10790">
        <v>9</v>
      </c>
      <c r="G10790" s="1">
        <v>12.99</v>
      </c>
      <c r="H10790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790">
        <f>Sales[[#This Row],[Total Inventory]]*Sales[[#This Row],[Sale_Price]]</f>
        <v>116.91</v>
      </c>
    </row>
    <row r="10791" spans="1:9" x14ac:dyDescent="0.25">
      <c r="A10791">
        <v>192767</v>
      </c>
      <c r="B10791" t="str">
        <f>INDEX( Table3[],MATCH(Sales[[#This Row],[Category]],Table3[Category],0),1)</f>
        <v>WINE</v>
      </c>
      <c r="C10791" t="s">
        <v>28</v>
      </c>
      <c r="D10791" t="s">
        <v>10034</v>
      </c>
      <c r="E10791" t="s">
        <v>10</v>
      </c>
      <c r="F10791">
        <v>161</v>
      </c>
      <c r="G10791" s="1">
        <v>18.489999999999998</v>
      </c>
      <c r="H10791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0791">
        <f>Sales[[#This Row],[Total Inventory]]*Sales[[#This Row],[Sale_Price]]</f>
        <v>2976.89</v>
      </c>
    </row>
    <row r="10792" spans="1:9" x14ac:dyDescent="0.25">
      <c r="A10792">
        <v>88758</v>
      </c>
      <c r="B10792" t="str">
        <f>INDEX( Table3[],MATCH(Sales[[#This Row],[Category]],Table3[Category],0),1)</f>
        <v>LIQUOR</v>
      </c>
      <c r="C10792" t="s">
        <v>46</v>
      </c>
      <c r="D10792" t="s">
        <v>10035</v>
      </c>
      <c r="E10792" t="s">
        <v>3202</v>
      </c>
      <c r="F10792">
        <v>1</v>
      </c>
      <c r="G10792" s="1">
        <v>4.75</v>
      </c>
      <c r="H10792">
        <f>IF(INDEX(Sale_Promotions[[Code]:[Sale Price]],MATCH(Sales[[#This Row],[Code]],Sale_Promotions[Code],0),2)=0,Sales[[#This Row],[Price]],INDEX(Sale_Promotions[[Code]:[Sale Price]],MATCH(Sales[[#This Row],[Code]],Sale_Promotions[Code],0),2))</f>
        <v>4.75</v>
      </c>
      <c r="I10792">
        <f>Sales[[#This Row],[Total Inventory]]*Sales[[#This Row],[Sale_Price]]</f>
        <v>4.75</v>
      </c>
    </row>
    <row r="10793" spans="1:9" x14ac:dyDescent="0.25">
      <c r="A10793">
        <v>49380</v>
      </c>
      <c r="B10793" t="str">
        <f>INDEX( Table3[],MATCH(Sales[[#This Row],[Category]],Table3[Category],0),1)</f>
        <v>WINE</v>
      </c>
      <c r="C10793" t="s">
        <v>61</v>
      </c>
      <c r="D10793" t="s">
        <v>10036</v>
      </c>
      <c r="E10793" t="s">
        <v>10</v>
      </c>
      <c r="F10793">
        <v>18</v>
      </c>
      <c r="G10793" s="1">
        <v>53.99</v>
      </c>
      <c r="H10793">
        <f>IF(INDEX(Sale_Promotions[[Code]:[Sale Price]],MATCH(Sales[[#This Row],[Code]],Sale_Promotions[Code],0),2)=0,Sales[[#This Row],[Price]],INDEX(Sale_Promotions[[Code]:[Sale Price]],MATCH(Sales[[#This Row],[Code]],Sale_Promotions[Code],0),2))</f>
        <v>53.99</v>
      </c>
      <c r="I10793">
        <f>Sales[[#This Row],[Total Inventory]]*Sales[[#This Row],[Sale_Price]]</f>
        <v>971.82</v>
      </c>
    </row>
    <row r="10794" spans="1:9" x14ac:dyDescent="0.25">
      <c r="A10794">
        <v>23974</v>
      </c>
      <c r="B10794" t="str">
        <f>INDEX( Table3[],MATCH(Sales[[#This Row],[Category]],Table3[Category],0),1)</f>
        <v>BEER</v>
      </c>
      <c r="C10794" t="s">
        <v>11</v>
      </c>
      <c r="D10794" t="s">
        <v>10037</v>
      </c>
      <c r="E10794" t="s">
        <v>25</v>
      </c>
      <c r="F10794">
        <v>246</v>
      </c>
      <c r="G10794" s="1">
        <v>1.36</v>
      </c>
      <c r="H10794">
        <f>IF(INDEX(Sale_Promotions[[Code]:[Sale Price]],MATCH(Sales[[#This Row],[Code]],Sale_Promotions[Code],0),2)=0,Sales[[#This Row],[Price]],INDEX(Sale_Promotions[[Code]:[Sale Price]],MATCH(Sales[[#This Row],[Code]],Sale_Promotions[Code],0),2))</f>
        <v>1.36</v>
      </c>
      <c r="I10794">
        <f>Sales[[#This Row],[Total Inventory]]*Sales[[#This Row],[Sale_Price]]</f>
        <v>334.56</v>
      </c>
    </row>
    <row r="10795" spans="1:9" x14ac:dyDescent="0.25">
      <c r="A10795">
        <v>43787</v>
      </c>
      <c r="B10795" t="str">
        <f>INDEX( Table3[],MATCH(Sales[[#This Row],[Category]],Table3[Category],0),1)</f>
        <v>WINE</v>
      </c>
      <c r="C10795" t="s">
        <v>67</v>
      </c>
      <c r="D10795" t="s">
        <v>9814</v>
      </c>
      <c r="E10795" t="s">
        <v>69</v>
      </c>
      <c r="F10795">
        <v>35</v>
      </c>
      <c r="G10795" s="1">
        <v>18.489999999999998</v>
      </c>
      <c r="H10795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0795">
        <f>Sales[[#This Row],[Total Inventory]]*Sales[[#This Row],[Sale_Price]]</f>
        <v>647.15</v>
      </c>
    </row>
    <row r="10796" spans="1:9" x14ac:dyDescent="0.25">
      <c r="A10796">
        <v>23355</v>
      </c>
      <c r="B10796" t="str">
        <f>INDEX( Table3[],MATCH(Sales[[#This Row],[Category]],Table3[Category],0),1)</f>
        <v>BEER</v>
      </c>
      <c r="C10796" t="s">
        <v>11</v>
      </c>
      <c r="D10796" t="s">
        <v>10038</v>
      </c>
      <c r="E10796" t="s">
        <v>170</v>
      </c>
      <c r="F10796">
        <v>0</v>
      </c>
      <c r="G10796" s="1">
        <v>33.04</v>
      </c>
      <c r="H10796">
        <f>IF(INDEX(Sale_Promotions[[Code]:[Sale Price]],MATCH(Sales[[#This Row],[Code]],Sale_Promotions[Code],0),2)=0,Sales[[#This Row],[Price]],INDEX(Sale_Promotions[[Code]:[Sale Price]],MATCH(Sales[[#This Row],[Code]],Sale_Promotions[Code],0),2))</f>
        <v>33.04</v>
      </c>
      <c r="I10796">
        <f>Sales[[#This Row],[Total Inventory]]*Sales[[#This Row],[Sale_Price]]</f>
        <v>0</v>
      </c>
    </row>
    <row r="10797" spans="1:9" x14ac:dyDescent="0.25">
      <c r="A10797">
        <v>337111</v>
      </c>
      <c r="B10797" t="str">
        <f>INDEX( Table3[],MATCH(Sales[[#This Row],[Category]],Table3[Category],0),1)</f>
        <v>WINE</v>
      </c>
      <c r="C10797" t="s">
        <v>41</v>
      </c>
      <c r="D10797" t="s">
        <v>10039</v>
      </c>
      <c r="E10797" t="s">
        <v>10</v>
      </c>
      <c r="F10797">
        <v>0</v>
      </c>
      <c r="G10797" s="1">
        <v>9.7899999999999991</v>
      </c>
      <c r="H10797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0797">
        <f>Sales[[#This Row],[Total Inventory]]*Sales[[#This Row],[Sale_Price]]</f>
        <v>0</v>
      </c>
    </row>
    <row r="10798" spans="1:9" x14ac:dyDescent="0.25">
      <c r="A10798">
        <v>97586</v>
      </c>
      <c r="B10798" t="str">
        <f>INDEX( Table3[],MATCH(Sales[[#This Row],[Category]],Table3[Category],0),1)</f>
        <v>BEER</v>
      </c>
      <c r="C10798" t="s">
        <v>11</v>
      </c>
      <c r="D10798" t="s">
        <v>1647</v>
      </c>
      <c r="E10798" t="s">
        <v>25</v>
      </c>
      <c r="F10798">
        <v>161</v>
      </c>
      <c r="G10798" s="1">
        <v>25.99</v>
      </c>
      <c r="H10798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0798">
        <f>Sales[[#This Row],[Total Inventory]]*Sales[[#This Row],[Sale_Price]]</f>
        <v>4184.3899999999994</v>
      </c>
    </row>
    <row r="10799" spans="1:9" x14ac:dyDescent="0.25">
      <c r="A10799">
        <v>71692</v>
      </c>
      <c r="B10799" t="str">
        <f>INDEX( Table3[],MATCH(Sales[[#This Row],[Category]],Table3[Category],0),1)</f>
        <v>WINE</v>
      </c>
      <c r="C10799" t="s">
        <v>39</v>
      </c>
      <c r="D10799" t="s">
        <v>10040</v>
      </c>
      <c r="E10799" t="s">
        <v>10</v>
      </c>
      <c r="F10799">
        <v>30</v>
      </c>
      <c r="G10799" s="1">
        <v>19.989999999999998</v>
      </c>
      <c r="H10799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0799">
        <f>Sales[[#This Row],[Total Inventory]]*Sales[[#This Row],[Sale_Price]]</f>
        <v>599.69999999999993</v>
      </c>
    </row>
    <row r="10800" spans="1:9" x14ac:dyDescent="0.25">
      <c r="A10800">
        <v>73922</v>
      </c>
      <c r="B10800" t="str">
        <f>INDEX( Table3[],MATCH(Sales[[#This Row],[Category]],Table3[Category],0),1)</f>
        <v>LIQUOR</v>
      </c>
      <c r="C10800" t="s">
        <v>35</v>
      </c>
      <c r="D10800" t="s">
        <v>10041</v>
      </c>
      <c r="E10800" t="s">
        <v>10</v>
      </c>
      <c r="F10800">
        <v>55</v>
      </c>
      <c r="G10800" s="1">
        <v>27.99</v>
      </c>
      <c r="H10800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0800">
        <f>Sales[[#This Row],[Total Inventory]]*Sales[[#This Row],[Sale_Price]]</f>
        <v>1539.4499999999998</v>
      </c>
    </row>
    <row r="10801" spans="1:9" x14ac:dyDescent="0.25">
      <c r="A10801">
        <v>32921</v>
      </c>
      <c r="B10801" t="str">
        <f>INDEX( Table3[],MATCH(Sales[[#This Row],[Category]],Table3[Category],0),1)</f>
        <v>WINE</v>
      </c>
      <c r="C10801" t="s">
        <v>61</v>
      </c>
      <c r="D10801" t="s">
        <v>10042</v>
      </c>
      <c r="E10801" t="s">
        <v>10</v>
      </c>
      <c r="F10801">
        <v>0</v>
      </c>
      <c r="G10801" s="1">
        <v>6.79</v>
      </c>
      <c r="H10801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10801">
        <f>Sales[[#This Row],[Total Inventory]]*Sales[[#This Row],[Sale_Price]]</f>
        <v>0</v>
      </c>
    </row>
    <row r="10802" spans="1:9" x14ac:dyDescent="0.25">
      <c r="A10802">
        <v>72383</v>
      </c>
      <c r="B10802" t="str">
        <f>INDEX( Table3[],MATCH(Sales[[#This Row],[Category]],Table3[Category],0),1)</f>
        <v>LIQUOR</v>
      </c>
      <c r="C10802" t="s">
        <v>14</v>
      </c>
      <c r="D10802" t="s">
        <v>1486</v>
      </c>
      <c r="E10802" t="s">
        <v>10</v>
      </c>
      <c r="F10802">
        <v>70</v>
      </c>
      <c r="G10802" s="1">
        <v>65.989999999999995</v>
      </c>
      <c r="H10802">
        <f>IF(INDEX(Sale_Promotions[[Code]:[Sale Price]],MATCH(Sales[[#This Row],[Code]],Sale_Promotions[Code],0),2)=0,Sales[[#This Row],[Price]],INDEX(Sale_Promotions[[Code]:[Sale Price]],MATCH(Sales[[#This Row],[Code]],Sale_Promotions[Code],0),2))</f>
        <v>65.989999999999995</v>
      </c>
      <c r="I10802">
        <f>Sales[[#This Row],[Total Inventory]]*Sales[[#This Row],[Sale_Price]]</f>
        <v>4619.2999999999993</v>
      </c>
    </row>
    <row r="10803" spans="1:9" x14ac:dyDescent="0.25">
      <c r="A10803">
        <v>15253</v>
      </c>
      <c r="B10803" t="str">
        <f>INDEX( Table3[],MATCH(Sales[[#This Row],[Category]],Table3[Category],0),1)</f>
        <v>WINE</v>
      </c>
      <c r="C10803" t="s">
        <v>163</v>
      </c>
      <c r="D10803" t="s">
        <v>10043</v>
      </c>
      <c r="E10803" t="s">
        <v>10</v>
      </c>
      <c r="F10803">
        <v>7</v>
      </c>
      <c r="G10803" s="1">
        <v>6.49</v>
      </c>
      <c r="H10803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0803">
        <f>Sales[[#This Row],[Total Inventory]]*Sales[[#This Row],[Sale_Price]]</f>
        <v>45.43</v>
      </c>
    </row>
    <row r="10804" spans="1:9" x14ac:dyDescent="0.25">
      <c r="A10804">
        <v>85009</v>
      </c>
      <c r="B10804" t="str">
        <f>INDEX( Table3[],MATCH(Sales[[#This Row],[Category]],Table3[Category],0),1)</f>
        <v>WINE</v>
      </c>
      <c r="C10804" t="s">
        <v>61</v>
      </c>
      <c r="D10804" t="s">
        <v>10044</v>
      </c>
      <c r="E10804" t="s">
        <v>10</v>
      </c>
      <c r="F10804">
        <v>0</v>
      </c>
      <c r="G10804" s="1">
        <v>18.489999999999998</v>
      </c>
      <c r="H10804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0804">
        <f>Sales[[#This Row],[Total Inventory]]*Sales[[#This Row],[Sale_Price]]</f>
        <v>0</v>
      </c>
    </row>
    <row r="10805" spans="1:9" x14ac:dyDescent="0.25">
      <c r="A10805">
        <v>73376</v>
      </c>
      <c r="B10805" t="str">
        <f>INDEX( Table3[],MATCH(Sales[[#This Row],[Category]],Table3[Category],0),1)</f>
        <v>LIQUOR</v>
      </c>
      <c r="C10805" t="s">
        <v>175</v>
      </c>
      <c r="D10805" t="s">
        <v>10045</v>
      </c>
      <c r="E10805" t="s">
        <v>10</v>
      </c>
      <c r="F10805">
        <v>80</v>
      </c>
      <c r="G10805" s="1">
        <v>69.989999999999995</v>
      </c>
      <c r="H10805">
        <f>IF(INDEX(Sale_Promotions[[Code]:[Sale Price]],MATCH(Sales[[#This Row],[Code]],Sale_Promotions[Code],0),2)=0,Sales[[#This Row],[Price]],INDEX(Sale_Promotions[[Code]:[Sale Price]],MATCH(Sales[[#This Row],[Code]],Sale_Promotions[Code],0),2))</f>
        <v>69.989999999999995</v>
      </c>
      <c r="I10805">
        <f>Sales[[#This Row],[Total Inventory]]*Sales[[#This Row],[Sale_Price]]</f>
        <v>5599.2</v>
      </c>
    </row>
    <row r="10806" spans="1:9" x14ac:dyDescent="0.25">
      <c r="A10806">
        <v>85960</v>
      </c>
      <c r="B10806" t="str">
        <f>INDEX( Table3[],MATCH(Sales[[#This Row],[Category]],Table3[Category],0),1)</f>
        <v>WINE</v>
      </c>
      <c r="C10806" t="s">
        <v>28</v>
      </c>
      <c r="D10806" t="s">
        <v>10046</v>
      </c>
      <c r="E10806" t="s">
        <v>10</v>
      </c>
      <c r="F10806">
        <v>176</v>
      </c>
      <c r="G10806" s="1">
        <v>18.489999999999998</v>
      </c>
      <c r="H10806">
        <f>IF(INDEX(Sale_Promotions[[Code]:[Sale Price]],MATCH(Sales[[#This Row],[Code]],Sale_Promotions[Code],0),2)=0,Sales[[#This Row],[Price]],INDEX(Sale_Promotions[[Code]:[Sale Price]],MATCH(Sales[[#This Row],[Code]],Sale_Promotions[Code],0),2))</f>
        <v>17.79</v>
      </c>
      <c r="I10806">
        <f>Sales[[#This Row],[Total Inventory]]*Sales[[#This Row],[Sale_Price]]</f>
        <v>3131.04</v>
      </c>
    </row>
    <row r="10807" spans="1:9" x14ac:dyDescent="0.25">
      <c r="A10807">
        <v>26088</v>
      </c>
      <c r="B10807" t="str">
        <f>INDEX( Table3[],MATCH(Sales[[#This Row],[Category]],Table3[Category],0),1)</f>
        <v>BEER</v>
      </c>
      <c r="C10807" t="s">
        <v>11</v>
      </c>
      <c r="D10807" t="s">
        <v>10047</v>
      </c>
      <c r="E10807" t="s">
        <v>60</v>
      </c>
      <c r="F10807">
        <v>0</v>
      </c>
      <c r="G10807" s="1">
        <v>21.59</v>
      </c>
      <c r="H10807">
        <f>IF(INDEX(Sale_Promotions[[Code]:[Sale Price]],MATCH(Sales[[#This Row],[Code]],Sale_Promotions[Code],0),2)=0,Sales[[#This Row],[Price]],INDEX(Sale_Promotions[[Code]:[Sale Price]],MATCH(Sales[[#This Row],[Code]],Sale_Promotions[Code],0),2))</f>
        <v>21.59</v>
      </c>
      <c r="I10807">
        <f>Sales[[#This Row],[Total Inventory]]*Sales[[#This Row],[Sale_Price]]</f>
        <v>0</v>
      </c>
    </row>
    <row r="10808" spans="1:9" x14ac:dyDescent="0.25">
      <c r="A10808">
        <v>23074</v>
      </c>
      <c r="B10808" t="str">
        <f>INDEX( Table3[],MATCH(Sales[[#This Row],[Category]],Table3[Category],0),1)</f>
        <v>BEER</v>
      </c>
      <c r="C10808" t="s">
        <v>11</v>
      </c>
      <c r="D10808" t="s">
        <v>10048</v>
      </c>
      <c r="E10808" t="s">
        <v>92</v>
      </c>
      <c r="F10808">
        <v>151</v>
      </c>
      <c r="G10808" s="1">
        <v>1.25</v>
      </c>
      <c r="H10808">
        <f>IF(INDEX(Sale_Promotions[[Code]:[Sale Price]],MATCH(Sales[[#This Row],[Code]],Sale_Promotions[Code],0),2)=0,Sales[[#This Row],[Price]],INDEX(Sale_Promotions[[Code]:[Sale Price]],MATCH(Sales[[#This Row],[Code]],Sale_Promotions[Code],0),2))</f>
        <v>1.25</v>
      </c>
      <c r="I10808">
        <f>Sales[[#This Row],[Total Inventory]]*Sales[[#This Row],[Sale_Price]]</f>
        <v>188.75</v>
      </c>
    </row>
    <row r="10809" spans="1:9" x14ac:dyDescent="0.25">
      <c r="A10809">
        <v>112917</v>
      </c>
      <c r="B10809" t="str">
        <f>INDEX( Table3[],MATCH(Sales[[#This Row],[Category]],Table3[Category],0),1)</f>
        <v>WINE</v>
      </c>
      <c r="C10809" t="s">
        <v>41</v>
      </c>
      <c r="D10809" t="s">
        <v>10049</v>
      </c>
      <c r="E10809" t="s">
        <v>10</v>
      </c>
      <c r="F10809">
        <v>60</v>
      </c>
      <c r="G10809" s="1">
        <v>11.99</v>
      </c>
      <c r="H1080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809">
        <f>Sales[[#This Row],[Total Inventory]]*Sales[[#This Row],[Sale_Price]]</f>
        <v>719.4</v>
      </c>
    </row>
    <row r="10810" spans="1:9" x14ac:dyDescent="0.25">
      <c r="A10810">
        <v>336440</v>
      </c>
      <c r="B10810" t="str">
        <f>INDEX( Table3[],MATCH(Sales[[#This Row],[Category]],Table3[Category],0),1)</f>
        <v>WINE</v>
      </c>
      <c r="C10810" t="s">
        <v>85</v>
      </c>
      <c r="D10810" t="s">
        <v>10050</v>
      </c>
      <c r="E10810" t="s">
        <v>10</v>
      </c>
      <c r="F10810">
        <v>0</v>
      </c>
      <c r="G10810" s="1">
        <v>9.7899999999999991</v>
      </c>
      <c r="H10810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0810">
        <f>Sales[[#This Row],[Total Inventory]]*Sales[[#This Row],[Sale_Price]]</f>
        <v>0</v>
      </c>
    </row>
    <row r="10811" spans="1:9" x14ac:dyDescent="0.25">
      <c r="A10811">
        <v>328645</v>
      </c>
      <c r="B10811" t="str">
        <f>INDEX( Table3[],MATCH(Sales[[#This Row],[Category]],Table3[Category],0),1)</f>
        <v>WINE</v>
      </c>
      <c r="C10811" t="s">
        <v>43</v>
      </c>
      <c r="D10811" t="s">
        <v>10051</v>
      </c>
      <c r="E10811" t="s">
        <v>10</v>
      </c>
      <c r="F10811">
        <v>0</v>
      </c>
      <c r="G10811" s="1">
        <v>12.99</v>
      </c>
      <c r="H1081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811">
        <f>Sales[[#This Row],[Total Inventory]]*Sales[[#This Row],[Sale_Price]]</f>
        <v>0</v>
      </c>
    </row>
    <row r="10812" spans="1:9" x14ac:dyDescent="0.25">
      <c r="A10812">
        <v>65714</v>
      </c>
      <c r="B10812" t="str">
        <f>INDEX( Table3[],MATCH(Sales[[#This Row],[Category]],Table3[Category],0),1)</f>
        <v>LIQUOR</v>
      </c>
      <c r="C10812" t="s">
        <v>37</v>
      </c>
      <c r="D10812" t="s">
        <v>6348</v>
      </c>
      <c r="E10812" t="s">
        <v>48</v>
      </c>
      <c r="F10812">
        <v>520</v>
      </c>
      <c r="G10812" s="1">
        <v>13.69</v>
      </c>
      <c r="H10812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0812">
        <f>Sales[[#This Row],[Total Inventory]]*Sales[[#This Row],[Sale_Price]]</f>
        <v>7118.8</v>
      </c>
    </row>
    <row r="10813" spans="1:9" x14ac:dyDescent="0.25">
      <c r="A10813">
        <v>8877</v>
      </c>
      <c r="B10813" t="str">
        <f>INDEX( Table3[],MATCH(Sales[[#This Row],[Category]],Table3[Category],0),1)</f>
        <v>BEER</v>
      </c>
      <c r="C10813" t="s">
        <v>11</v>
      </c>
      <c r="D10813" t="s">
        <v>10052</v>
      </c>
      <c r="E10813" t="s">
        <v>25</v>
      </c>
      <c r="F10813">
        <v>0</v>
      </c>
      <c r="G10813" s="1">
        <v>23.79</v>
      </c>
      <c r="H10813">
        <f>IF(INDEX(Sale_Promotions[[Code]:[Sale Price]],MATCH(Sales[[#This Row],[Code]],Sale_Promotions[Code],0),2)=0,Sales[[#This Row],[Price]],INDEX(Sale_Promotions[[Code]:[Sale Price]],MATCH(Sales[[#This Row],[Code]],Sale_Promotions[Code],0),2))</f>
        <v>23.79</v>
      </c>
      <c r="I10813">
        <f>Sales[[#This Row],[Total Inventory]]*Sales[[#This Row],[Sale_Price]]</f>
        <v>0</v>
      </c>
    </row>
    <row r="10814" spans="1:9" x14ac:dyDescent="0.25">
      <c r="A10814">
        <v>88293</v>
      </c>
      <c r="B10814" t="str">
        <f>INDEX( Table3[],MATCH(Sales[[#This Row],[Category]],Table3[Category],0),1)</f>
        <v>WINE</v>
      </c>
      <c r="C10814" t="s">
        <v>83</v>
      </c>
      <c r="D10814" t="s">
        <v>9165</v>
      </c>
      <c r="E10814" t="s">
        <v>1458</v>
      </c>
      <c r="F10814">
        <v>157</v>
      </c>
      <c r="G10814" s="1">
        <v>16.989999999999998</v>
      </c>
      <c r="H10814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0814">
        <f>Sales[[#This Row],[Total Inventory]]*Sales[[#This Row],[Sale_Price]]</f>
        <v>2667.43</v>
      </c>
    </row>
    <row r="10815" spans="1:9" x14ac:dyDescent="0.25">
      <c r="A10815">
        <v>25398</v>
      </c>
      <c r="B10815" t="str">
        <f>INDEX( Table3[],MATCH(Sales[[#This Row],[Category]],Table3[Category],0),1)</f>
        <v>BEER</v>
      </c>
      <c r="C10815" t="s">
        <v>11</v>
      </c>
      <c r="D10815" t="s">
        <v>10053</v>
      </c>
      <c r="E10815" t="s">
        <v>25</v>
      </c>
      <c r="F10815">
        <v>546</v>
      </c>
      <c r="G10815" s="1">
        <v>1.67</v>
      </c>
      <c r="H10815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0815">
        <f>Sales[[#This Row],[Total Inventory]]*Sales[[#This Row],[Sale_Price]]</f>
        <v>911.81999999999994</v>
      </c>
    </row>
    <row r="10816" spans="1:9" x14ac:dyDescent="0.25">
      <c r="A10816">
        <v>26354</v>
      </c>
      <c r="B10816" t="str">
        <f>INDEX( Table3[],MATCH(Sales[[#This Row],[Category]],Table3[Category],0),1)</f>
        <v>BEER</v>
      </c>
      <c r="C10816" t="s">
        <v>11</v>
      </c>
      <c r="D10816" t="s">
        <v>10054</v>
      </c>
      <c r="E10816" t="s">
        <v>25</v>
      </c>
      <c r="F10816">
        <v>474</v>
      </c>
      <c r="G10816" s="1">
        <v>1.67</v>
      </c>
      <c r="H10816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0816">
        <f>Sales[[#This Row],[Total Inventory]]*Sales[[#This Row],[Sale_Price]]</f>
        <v>791.57999999999993</v>
      </c>
    </row>
    <row r="10817" spans="1:9" x14ac:dyDescent="0.25">
      <c r="A10817">
        <v>40344</v>
      </c>
      <c r="B10817" t="str">
        <f>INDEX( Table3[],MATCH(Sales[[#This Row],[Category]],Table3[Category],0),1)</f>
        <v>WINE</v>
      </c>
      <c r="C10817" t="s">
        <v>61</v>
      </c>
      <c r="D10817" t="s">
        <v>10055</v>
      </c>
      <c r="E10817" t="s">
        <v>10</v>
      </c>
      <c r="F10817">
        <v>466</v>
      </c>
      <c r="G10817" s="1">
        <v>11.99</v>
      </c>
      <c r="H1081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817">
        <f>Sales[[#This Row],[Total Inventory]]*Sales[[#This Row],[Sale_Price]]</f>
        <v>5121.34</v>
      </c>
    </row>
    <row r="10818" spans="1:9" x14ac:dyDescent="0.25">
      <c r="A10818">
        <v>326971</v>
      </c>
      <c r="B10818" t="str">
        <f>INDEX( Table3[],MATCH(Sales[[#This Row],[Category]],Table3[Category],0),1)</f>
        <v>WINE</v>
      </c>
      <c r="C10818" t="s">
        <v>41</v>
      </c>
      <c r="D10818" t="s">
        <v>10056</v>
      </c>
      <c r="E10818" t="s">
        <v>10</v>
      </c>
      <c r="F10818">
        <v>13</v>
      </c>
      <c r="G10818" s="1">
        <v>10.99</v>
      </c>
      <c r="H10818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0818">
        <f>Sales[[#This Row],[Total Inventory]]*Sales[[#This Row],[Sale_Price]]</f>
        <v>110.37</v>
      </c>
    </row>
    <row r="10819" spans="1:9" x14ac:dyDescent="0.25">
      <c r="A10819">
        <v>25613</v>
      </c>
      <c r="B10819" t="str">
        <f>INDEX( Table3[],MATCH(Sales[[#This Row],[Category]],Table3[Category],0),1)</f>
        <v>BEER</v>
      </c>
      <c r="C10819" t="s">
        <v>11</v>
      </c>
      <c r="D10819" t="s">
        <v>10057</v>
      </c>
      <c r="E10819" t="s">
        <v>92</v>
      </c>
      <c r="F10819">
        <v>24</v>
      </c>
      <c r="G10819" s="1">
        <v>1.25</v>
      </c>
      <c r="H10819">
        <f>IF(INDEX(Sale_Promotions[[Code]:[Sale Price]],MATCH(Sales[[#This Row],[Code]],Sale_Promotions[Code],0),2)=0,Sales[[#This Row],[Price]],INDEX(Sale_Promotions[[Code]:[Sale Price]],MATCH(Sales[[#This Row],[Code]],Sale_Promotions[Code],0),2))</f>
        <v>1.25</v>
      </c>
      <c r="I10819">
        <f>Sales[[#This Row],[Total Inventory]]*Sales[[#This Row],[Sale_Price]]</f>
        <v>30</v>
      </c>
    </row>
    <row r="10820" spans="1:9" x14ac:dyDescent="0.25">
      <c r="A10820">
        <v>313885</v>
      </c>
      <c r="B10820" t="str">
        <f>INDEX( Table3[],MATCH(Sales[[#This Row],[Category]],Table3[Category],0),1)</f>
        <v>WINE</v>
      </c>
      <c r="C10820" t="s">
        <v>61</v>
      </c>
      <c r="D10820" t="s">
        <v>10058</v>
      </c>
      <c r="E10820" t="s">
        <v>10</v>
      </c>
      <c r="F10820">
        <v>117</v>
      </c>
      <c r="G10820" s="1">
        <v>12.49</v>
      </c>
      <c r="H10820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0820">
        <f>Sales[[#This Row],[Total Inventory]]*Sales[[#This Row],[Sale_Price]]</f>
        <v>1461.33</v>
      </c>
    </row>
    <row r="10821" spans="1:9" x14ac:dyDescent="0.25">
      <c r="A10821">
        <v>72289</v>
      </c>
      <c r="B10821" t="str">
        <f>INDEX( Table3[],MATCH(Sales[[#This Row],[Category]],Table3[Category],0),1)</f>
        <v>LIQUOR</v>
      </c>
      <c r="C10821" t="s">
        <v>57</v>
      </c>
      <c r="D10821" t="s">
        <v>10059</v>
      </c>
      <c r="E10821" t="s">
        <v>10</v>
      </c>
      <c r="F10821">
        <v>69</v>
      </c>
      <c r="G10821" s="1">
        <v>27.99</v>
      </c>
      <c r="H10821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0821">
        <f>Sales[[#This Row],[Total Inventory]]*Sales[[#This Row],[Sale_Price]]</f>
        <v>1931.31</v>
      </c>
    </row>
    <row r="10822" spans="1:9" x14ac:dyDescent="0.25">
      <c r="A10822">
        <v>77528</v>
      </c>
      <c r="B10822" t="str">
        <f>INDEX( Table3[],MATCH(Sales[[#This Row],[Category]],Table3[Category],0),1)</f>
        <v>LIQUOR</v>
      </c>
      <c r="C10822" t="s">
        <v>35</v>
      </c>
      <c r="D10822" t="s">
        <v>6725</v>
      </c>
      <c r="E10822" t="s">
        <v>16</v>
      </c>
      <c r="F10822">
        <v>125</v>
      </c>
      <c r="G10822" s="1">
        <v>24.99</v>
      </c>
      <c r="H10822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0822">
        <f>Sales[[#This Row],[Total Inventory]]*Sales[[#This Row],[Sale_Price]]</f>
        <v>3123.75</v>
      </c>
    </row>
    <row r="10823" spans="1:9" x14ac:dyDescent="0.25">
      <c r="A10823">
        <v>86607</v>
      </c>
      <c r="B10823" t="str">
        <f>INDEX( Table3[],MATCH(Sales[[#This Row],[Category]],Table3[Category],0),1)</f>
        <v>WINE</v>
      </c>
      <c r="C10823" t="s">
        <v>61</v>
      </c>
      <c r="D10823" t="s">
        <v>10060</v>
      </c>
      <c r="E10823" t="s">
        <v>10</v>
      </c>
      <c r="F10823">
        <v>358</v>
      </c>
      <c r="G10823" s="1">
        <v>16.489999999999998</v>
      </c>
      <c r="H10823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0823">
        <f>Sales[[#This Row],[Total Inventory]]*Sales[[#This Row],[Sale_Price]]</f>
        <v>5903.4199999999992</v>
      </c>
    </row>
    <row r="10824" spans="1:9" x14ac:dyDescent="0.25">
      <c r="A10824">
        <v>37826</v>
      </c>
      <c r="B10824" t="str">
        <f>INDEX( Table3[],MATCH(Sales[[#This Row],[Category]],Table3[Category],0),1)</f>
        <v>LIQUOR</v>
      </c>
      <c r="C10824" t="s">
        <v>26</v>
      </c>
      <c r="D10824" t="s">
        <v>10061</v>
      </c>
      <c r="E10824" t="s">
        <v>10</v>
      </c>
      <c r="F10824">
        <v>72</v>
      </c>
      <c r="G10824" s="1">
        <v>16.989999999999998</v>
      </c>
      <c r="H10824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0824">
        <f>Sales[[#This Row],[Total Inventory]]*Sales[[#This Row],[Sale_Price]]</f>
        <v>1223.28</v>
      </c>
    </row>
    <row r="10825" spans="1:9" x14ac:dyDescent="0.25">
      <c r="A10825">
        <v>10125</v>
      </c>
      <c r="B10825" t="str">
        <f>INDEX( Table3[],MATCH(Sales[[#This Row],[Category]],Table3[Category],0),1)</f>
        <v>LIQUOR</v>
      </c>
      <c r="C10825" t="s">
        <v>175</v>
      </c>
      <c r="D10825" t="s">
        <v>10062</v>
      </c>
      <c r="E10825" t="s">
        <v>10</v>
      </c>
      <c r="F10825">
        <v>119</v>
      </c>
      <c r="G10825" s="1">
        <v>29.99</v>
      </c>
      <c r="H10825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0825">
        <f>Sales[[#This Row],[Total Inventory]]*Sales[[#This Row],[Sale_Price]]</f>
        <v>3568.81</v>
      </c>
    </row>
    <row r="10826" spans="1:9" x14ac:dyDescent="0.25">
      <c r="A10826">
        <v>37508</v>
      </c>
      <c r="B10826" t="str">
        <f>INDEX( Table3[],MATCH(Sales[[#This Row],[Category]],Table3[Category],0),1)</f>
        <v>WINE</v>
      </c>
      <c r="C10826" t="s">
        <v>8</v>
      </c>
      <c r="D10826" t="s">
        <v>10063</v>
      </c>
      <c r="E10826" t="s">
        <v>10</v>
      </c>
      <c r="F10826">
        <v>25</v>
      </c>
      <c r="G10826" s="1">
        <v>9.7899999999999991</v>
      </c>
      <c r="H10826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0826">
        <f>Sales[[#This Row],[Total Inventory]]*Sales[[#This Row],[Sale_Price]]</f>
        <v>174.75</v>
      </c>
    </row>
    <row r="10827" spans="1:9" x14ac:dyDescent="0.25">
      <c r="A10827">
        <v>395471</v>
      </c>
      <c r="B10827" t="str">
        <f>INDEX( Table3[],MATCH(Sales[[#This Row],[Category]],Table3[Category],0),1)</f>
        <v>WINE</v>
      </c>
      <c r="C10827" t="s">
        <v>61</v>
      </c>
      <c r="D10827" t="s">
        <v>10064</v>
      </c>
      <c r="E10827" t="s">
        <v>10</v>
      </c>
      <c r="F10827">
        <v>317</v>
      </c>
      <c r="G10827" s="1">
        <v>15.49</v>
      </c>
      <c r="H10827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0827">
        <f>Sales[[#This Row],[Total Inventory]]*Sales[[#This Row],[Sale_Price]]</f>
        <v>4910.33</v>
      </c>
    </row>
    <row r="10828" spans="1:9" x14ac:dyDescent="0.25">
      <c r="A10828">
        <v>38490</v>
      </c>
      <c r="B10828" t="str">
        <f>INDEX( Table3[],MATCH(Sales[[#This Row],[Category]],Table3[Category],0),1)</f>
        <v>LIQUOR</v>
      </c>
      <c r="C10828" t="s">
        <v>35</v>
      </c>
      <c r="D10828" t="s">
        <v>6197</v>
      </c>
      <c r="E10828" t="s">
        <v>16</v>
      </c>
      <c r="F10828">
        <v>237</v>
      </c>
      <c r="G10828" s="1">
        <v>24.99</v>
      </c>
      <c r="H10828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0828">
        <f>Sales[[#This Row],[Total Inventory]]*Sales[[#This Row],[Sale_Price]]</f>
        <v>5922.6299999999992</v>
      </c>
    </row>
    <row r="10829" spans="1:9" x14ac:dyDescent="0.25">
      <c r="A10829">
        <v>95532</v>
      </c>
      <c r="B10829" t="str">
        <f>INDEX( Table3[],MATCH(Sales[[#This Row],[Category]],Table3[Category],0),1)</f>
        <v>BEER</v>
      </c>
      <c r="C10829" t="s">
        <v>11</v>
      </c>
      <c r="D10829" t="s">
        <v>10065</v>
      </c>
      <c r="E10829" t="s">
        <v>95</v>
      </c>
      <c r="F10829">
        <v>765</v>
      </c>
      <c r="G10829" s="1">
        <v>2.4900000000000002</v>
      </c>
      <c r="H10829">
        <f>IF(INDEX(Sale_Promotions[[Code]:[Sale Price]],MATCH(Sales[[#This Row],[Code]],Sale_Promotions[Code],0),2)=0,Sales[[#This Row],[Price]],INDEX(Sale_Promotions[[Code]:[Sale Price]],MATCH(Sales[[#This Row],[Code]],Sale_Promotions[Code],0),2))</f>
        <v>2.4900000000000002</v>
      </c>
      <c r="I10829">
        <f>Sales[[#This Row],[Total Inventory]]*Sales[[#This Row],[Sale_Price]]</f>
        <v>1904.8500000000001</v>
      </c>
    </row>
    <row r="10830" spans="1:9" x14ac:dyDescent="0.25">
      <c r="A10830">
        <v>49972</v>
      </c>
      <c r="B10830" t="str">
        <f>INDEX( Table3[],MATCH(Sales[[#This Row],[Category]],Table3[Category],0),1)</f>
        <v>WINE</v>
      </c>
      <c r="C10830" t="s">
        <v>83</v>
      </c>
      <c r="D10830" t="s">
        <v>10066</v>
      </c>
      <c r="E10830" t="s">
        <v>10</v>
      </c>
      <c r="F10830">
        <v>157</v>
      </c>
      <c r="G10830" s="1">
        <v>10.99</v>
      </c>
      <c r="H1083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830">
        <f>Sales[[#This Row],[Total Inventory]]*Sales[[#This Row],[Sale_Price]]</f>
        <v>1725.43</v>
      </c>
    </row>
    <row r="10831" spans="1:9" x14ac:dyDescent="0.25">
      <c r="A10831">
        <v>45878</v>
      </c>
      <c r="B10831" t="str">
        <f>INDEX( Table3[],MATCH(Sales[[#This Row],[Category]],Table3[Category],0),1)</f>
        <v>WINE</v>
      </c>
      <c r="C10831" t="s">
        <v>41</v>
      </c>
      <c r="D10831" t="s">
        <v>10067</v>
      </c>
      <c r="E10831" t="s">
        <v>10</v>
      </c>
      <c r="F10831">
        <v>253</v>
      </c>
      <c r="G10831" s="1">
        <v>20.99</v>
      </c>
      <c r="H10831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0831">
        <f>Sales[[#This Row],[Total Inventory]]*Sales[[#This Row],[Sale_Price]]</f>
        <v>5310.4699999999993</v>
      </c>
    </row>
    <row r="10832" spans="1:9" x14ac:dyDescent="0.25">
      <c r="A10832">
        <v>96830</v>
      </c>
      <c r="B10832" t="str">
        <f>INDEX( Table3[],MATCH(Sales[[#This Row],[Category]],Table3[Category],0),1)</f>
        <v>BEER</v>
      </c>
      <c r="C10832" t="s">
        <v>11</v>
      </c>
      <c r="D10832" t="s">
        <v>6014</v>
      </c>
      <c r="E10832" t="s">
        <v>13</v>
      </c>
      <c r="F10832">
        <v>21</v>
      </c>
      <c r="G10832" s="1">
        <v>2.4300000000000002</v>
      </c>
      <c r="H10832">
        <f>IF(INDEX(Sale_Promotions[[Code]:[Sale Price]],MATCH(Sales[[#This Row],[Code]],Sale_Promotions[Code],0),2)=0,Sales[[#This Row],[Price]],INDEX(Sale_Promotions[[Code]:[Sale Price]],MATCH(Sales[[#This Row],[Code]],Sale_Promotions[Code],0),2))</f>
        <v>2.4300000000000002</v>
      </c>
      <c r="I10832">
        <f>Sales[[#This Row],[Total Inventory]]*Sales[[#This Row],[Sale_Price]]</f>
        <v>51.03</v>
      </c>
    </row>
    <row r="10833" spans="1:9" x14ac:dyDescent="0.25">
      <c r="A10833">
        <v>35629</v>
      </c>
      <c r="B10833" t="str">
        <f>INDEX( Table3[],MATCH(Sales[[#This Row],[Category]],Table3[Category],0),1)</f>
        <v>LIQUOR</v>
      </c>
      <c r="C10833" t="s">
        <v>37</v>
      </c>
      <c r="D10833" t="s">
        <v>4614</v>
      </c>
      <c r="E10833" t="s">
        <v>16</v>
      </c>
      <c r="F10833">
        <v>207</v>
      </c>
      <c r="G10833" s="1">
        <v>12.69</v>
      </c>
      <c r="H10833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0833">
        <f>Sales[[#This Row],[Total Inventory]]*Sales[[#This Row],[Sale_Price]]</f>
        <v>2626.83</v>
      </c>
    </row>
    <row r="10834" spans="1:9" x14ac:dyDescent="0.25">
      <c r="A10834">
        <v>31054</v>
      </c>
      <c r="B10834" t="str">
        <f>INDEX( Table3[],MATCH(Sales[[#This Row],[Category]],Table3[Category],0),1)</f>
        <v>WINE</v>
      </c>
      <c r="C10834" t="s">
        <v>85</v>
      </c>
      <c r="D10834" t="s">
        <v>1127</v>
      </c>
      <c r="E10834" t="s">
        <v>10</v>
      </c>
      <c r="F10834">
        <v>247</v>
      </c>
      <c r="G10834" s="1">
        <v>18.989999999999998</v>
      </c>
      <c r="H10834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0834">
        <f>Sales[[#This Row],[Total Inventory]]*Sales[[#This Row],[Sale_Price]]</f>
        <v>4690.53</v>
      </c>
    </row>
    <row r="10835" spans="1:9" x14ac:dyDescent="0.25">
      <c r="A10835">
        <v>23456</v>
      </c>
      <c r="B10835" t="str">
        <f>INDEX( Table3[],MATCH(Sales[[#This Row],[Category]],Table3[Category],0),1)</f>
        <v>BEER</v>
      </c>
      <c r="C10835" t="s">
        <v>11</v>
      </c>
      <c r="D10835" t="s">
        <v>891</v>
      </c>
      <c r="E10835" t="s">
        <v>25</v>
      </c>
      <c r="F10835">
        <v>118</v>
      </c>
      <c r="G10835" s="1">
        <v>34.99</v>
      </c>
      <c r="H10835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0835">
        <f>Sales[[#This Row],[Total Inventory]]*Sales[[#This Row],[Sale_Price]]</f>
        <v>4128.8200000000006</v>
      </c>
    </row>
    <row r="10836" spans="1:9" x14ac:dyDescent="0.25">
      <c r="A10836">
        <v>97705</v>
      </c>
      <c r="B10836" t="str">
        <f>INDEX( Table3[],MATCH(Sales[[#This Row],[Category]],Table3[Category],0),1)</f>
        <v>BEER</v>
      </c>
      <c r="C10836" t="s">
        <v>11</v>
      </c>
      <c r="D10836" t="s">
        <v>10068</v>
      </c>
      <c r="E10836" t="s">
        <v>25</v>
      </c>
      <c r="F10836">
        <v>68</v>
      </c>
      <c r="G10836" s="1">
        <v>2.5499999999999998</v>
      </c>
      <c r="H10836">
        <f>IF(INDEX(Sale_Promotions[[Code]:[Sale Price]],MATCH(Sales[[#This Row],[Code]],Sale_Promotions[Code],0),2)=0,Sales[[#This Row],[Price]],INDEX(Sale_Promotions[[Code]:[Sale Price]],MATCH(Sales[[#This Row],[Code]],Sale_Promotions[Code],0),2))</f>
        <v>2.5499999999999998</v>
      </c>
      <c r="I10836">
        <f>Sales[[#This Row],[Total Inventory]]*Sales[[#This Row],[Sale_Price]]</f>
        <v>173.39999999999998</v>
      </c>
    </row>
    <row r="10837" spans="1:9" x14ac:dyDescent="0.25">
      <c r="A10837">
        <v>50105</v>
      </c>
      <c r="B10837" t="str">
        <f>INDEX( Table3[],MATCH(Sales[[#This Row],[Category]],Table3[Category],0),1)</f>
        <v>LIQUOR</v>
      </c>
      <c r="C10837" t="s">
        <v>26</v>
      </c>
      <c r="D10837" t="s">
        <v>10069</v>
      </c>
      <c r="E10837" t="s">
        <v>10</v>
      </c>
      <c r="F10837">
        <v>421</v>
      </c>
      <c r="G10837" s="1">
        <v>25.99</v>
      </c>
      <c r="H10837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0837">
        <f>Sales[[#This Row],[Total Inventory]]*Sales[[#This Row],[Sale_Price]]</f>
        <v>10099.789999999999</v>
      </c>
    </row>
    <row r="10838" spans="1:9" x14ac:dyDescent="0.25">
      <c r="A10838">
        <v>72775</v>
      </c>
      <c r="B10838" t="str">
        <f>INDEX( Table3[],MATCH(Sales[[#This Row],[Category]],Table3[Category],0),1)</f>
        <v>LIQUOR</v>
      </c>
      <c r="C10838" t="s">
        <v>26</v>
      </c>
      <c r="D10838" t="s">
        <v>10070</v>
      </c>
      <c r="E10838" t="s">
        <v>10</v>
      </c>
      <c r="F10838">
        <v>41</v>
      </c>
      <c r="G10838" s="1">
        <v>27.99</v>
      </c>
      <c r="H10838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0838">
        <f>Sales[[#This Row],[Total Inventory]]*Sales[[#This Row],[Sale_Price]]</f>
        <v>1147.5899999999999</v>
      </c>
    </row>
    <row r="10839" spans="1:9" x14ac:dyDescent="0.25">
      <c r="A10839">
        <v>82707</v>
      </c>
      <c r="B10839" t="str">
        <f>INDEX( Table3[],MATCH(Sales[[#This Row],[Category]],Table3[Category],0),1)</f>
        <v>WINE</v>
      </c>
      <c r="C10839" t="s">
        <v>39</v>
      </c>
      <c r="D10839" t="s">
        <v>10071</v>
      </c>
      <c r="E10839" t="s">
        <v>10</v>
      </c>
      <c r="F10839">
        <v>25</v>
      </c>
      <c r="G10839" s="1">
        <v>9.49</v>
      </c>
      <c r="H10839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0839">
        <f>Sales[[#This Row],[Total Inventory]]*Sales[[#This Row],[Sale_Price]]</f>
        <v>237.25</v>
      </c>
    </row>
    <row r="10840" spans="1:9" x14ac:dyDescent="0.25">
      <c r="A10840">
        <v>28797</v>
      </c>
      <c r="B10840" t="str">
        <f>INDEX( Table3[],MATCH(Sales[[#This Row],[Category]],Table3[Category],0),1)</f>
        <v>LIQUOR</v>
      </c>
      <c r="C10840" t="s">
        <v>245</v>
      </c>
      <c r="D10840" t="s">
        <v>8860</v>
      </c>
      <c r="E10840" t="s">
        <v>16</v>
      </c>
      <c r="F10840">
        <v>421</v>
      </c>
      <c r="G10840" s="1">
        <v>15.99</v>
      </c>
      <c r="H10840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0840">
        <f>Sales[[#This Row],[Total Inventory]]*Sales[[#This Row],[Sale_Price]]</f>
        <v>6731.79</v>
      </c>
    </row>
    <row r="10841" spans="1:9" x14ac:dyDescent="0.25">
      <c r="A10841">
        <v>325713</v>
      </c>
      <c r="B10841" t="str">
        <f>INDEX( Table3[],MATCH(Sales[[#This Row],[Category]],Table3[Category],0),1)</f>
        <v>LIQUOR</v>
      </c>
      <c r="C10841" t="s">
        <v>37</v>
      </c>
      <c r="D10841" t="s">
        <v>10072</v>
      </c>
      <c r="E10841" t="s">
        <v>10</v>
      </c>
      <c r="F10841">
        <v>5</v>
      </c>
      <c r="G10841" s="1">
        <v>11.99</v>
      </c>
      <c r="H1084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841">
        <f>Sales[[#This Row],[Total Inventory]]*Sales[[#This Row],[Sale_Price]]</f>
        <v>59.95</v>
      </c>
    </row>
    <row r="10842" spans="1:9" x14ac:dyDescent="0.25">
      <c r="A10842">
        <v>338210</v>
      </c>
      <c r="B10842" t="str">
        <f>INDEX( Table3[],MATCH(Sales[[#This Row],[Category]],Table3[Category],0),1)</f>
        <v>WINE</v>
      </c>
      <c r="C10842" t="s">
        <v>85</v>
      </c>
      <c r="D10842" t="s">
        <v>10073</v>
      </c>
      <c r="E10842" t="s">
        <v>10</v>
      </c>
      <c r="F10842">
        <v>10</v>
      </c>
      <c r="G10842" s="1">
        <v>19.989999999999998</v>
      </c>
      <c r="H10842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0842">
        <f>Sales[[#This Row],[Total Inventory]]*Sales[[#This Row],[Sale_Price]]</f>
        <v>199.89999999999998</v>
      </c>
    </row>
    <row r="10843" spans="1:9" x14ac:dyDescent="0.25">
      <c r="A10843">
        <v>17027</v>
      </c>
      <c r="B10843" t="str">
        <f>INDEX( Table3[],MATCH(Sales[[#This Row],[Category]],Table3[Category],0),1)</f>
        <v>WINE</v>
      </c>
      <c r="C10843" t="s">
        <v>85</v>
      </c>
      <c r="D10843" t="s">
        <v>10074</v>
      </c>
      <c r="E10843" t="s">
        <v>10</v>
      </c>
      <c r="F10843">
        <v>7</v>
      </c>
      <c r="G10843" s="1">
        <v>42.99</v>
      </c>
      <c r="H10843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10843">
        <f>Sales[[#This Row],[Total Inventory]]*Sales[[#This Row],[Sale_Price]]</f>
        <v>300.93</v>
      </c>
    </row>
    <row r="10844" spans="1:9" x14ac:dyDescent="0.25">
      <c r="A10844">
        <v>88862</v>
      </c>
      <c r="B10844" t="str">
        <f>INDEX( Table3[],MATCH(Sales[[#This Row],[Category]],Table3[Category],0),1)</f>
        <v>WINE</v>
      </c>
      <c r="C10844" t="s">
        <v>61</v>
      </c>
      <c r="D10844" t="s">
        <v>7357</v>
      </c>
      <c r="E10844" t="s">
        <v>23</v>
      </c>
      <c r="F10844">
        <v>12</v>
      </c>
      <c r="G10844" s="1">
        <v>22.99</v>
      </c>
      <c r="H10844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0844">
        <f>Sales[[#This Row],[Total Inventory]]*Sales[[#This Row],[Sale_Price]]</f>
        <v>275.88</v>
      </c>
    </row>
    <row r="10845" spans="1:9" x14ac:dyDescent="0.25">
      <c r="A10845">
        <v>48170</v>
      </c>
      <c r="B10845" t="str">
        <f>INDEX( Table3[],MATCH(Sales[[#This Row],[Category]],Table3[Category],0),1)</f>
        <v>WINE</v>
      </c>
      <c r="C10845" t="s">
        <v>61</v>
      </c>
      <c r="D10845" t="s">
        <v>10075</v>
      </c>
      <c r="E10845" t="s">
        <v>10</v>
      </c>
      <c r="F10845">
        <v>35</v>
      </c>
      <c r="G10845" s="1">
        <v>27.99</v>
      </c>
      <c r="H10845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0845">
        <f>Sales[[#This Row],[Total Inventory]]*Sales[[#This Row],[Sale_Price]]</f>
        <v>979.65</v>
      </c>
    </row>
    <row r="10846" spans="1:9" x14ac:dyDescent="0.25">
      <c r="A10846">
        <v>430030</v>
      </c>
      <c r="B10846" t="str">
        <f>INDEX( Table3[],MATCH(Sales[[#This Row],[Category]],Table3[Category],0),1)</f>
        <v>WINE</v>
      </c>
      <c r="C10846" t="s">
        <v>21</v>
      </c>
      <c r="D10846" t="s">
        <v>10076</v>
      </c>
      <c r="E10846" t="s">
        <v>10</v>
      </c>
      <c r="F10846">
        <v>0</v>
      </c>
      <c r="G10846" s="1">
        <v>8.49</v>
      </c>
      <c r="H10846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0846">
        <f>Sales[[#This Row],[Total Inventory]]*Sales[[#This Row],[Sale_Price]]</f>
        <v>0</v>
      </c>
    </row>
    <row r="10847" spans="1:9" x14ac:dyDescent="0.25">
      <c r="A10847">
        <v>439355</v>
      </c>
      <c r="B10847" t="str">
        <f>INDEX( Table3[],MATCH(Sales[[#This Row],[Category]],Table3[Category],0),1)</f>
        <v>WINE</v>
      </c>
      <c r="C10847" t="s">
        <v>100</v>
      </c>
      <c r="D10847" t="s">
        <v>10077</v>
      </c>
      <c r="E10847" t="s">
        <v>10</v>
      </c>
      <c r="F10847">
        <v>260</v>
      </c>
      <c r="G10847" s="1">
        <v>9.7899999999999991</v>
      </c>
      <c r="H10847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0847">
        <f>Sales[[#This Row],[Total Inventory]]*Sales[[#This Row],[Sale_Price]]</f>
        <v>2545.3999999999996</v>
      </c>
    </row>
    <row r="10848" spans="1:9" x14ac:dyDescent="0.25">
      <c r="A10848">
        <v>312097</v>
      </c>
      <c r="B10848" t="str">
        <f>INDEX( Table3[],MATCH(Sales[[#This Row],[Category]],Table3[Category],0),1)</f>
        <v>WINE</v>
      </c>
      <c r="C10848" t="s">
        <v>148</v>
      </c>
      <c r="D10848" t="s">
        <v>10078</v>
      </c>
      <c r="E10848" t="s">
        <v>10</v>
      </c>
      <c r="F10848">
        <v>0</v>
      </c>
      <c r="G10848" s="1">
        <v>36.99</v>
      </c>
      <c r="H10848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10848">
        <f>Sales[[#This Row],[Total Inventory]]*Sales[[#This Row],[Sale_Price]]</f>
        <v>0</v>
      </c>
    </row>
    <row r="10849" spans="1:9" x14ac:dyDescent="0.25">
      <c r="A10849">
        <v>101753</v>
      </c>
      <c r="B10849" t="str">
        <f>INDEX( Table3[],MATCH(Sales[[#This Row],[Category]],Table3[Category],0),1)</f>
        <v>OTHER</v>
      </c>
      <c r="C10849" t="s">
        <v>75</v>
      </c>
      <c r="D10849" t="s">
        <v>2085</v>
      </c>
      <c r="E10849" t="s">
        <v>10</v>
      </c>
      <c r="F10849">
        <v>12</v>
      </c>
      <c r="G10849" s="1">
        <v>11.99</v>
      </c>
      <c r="H1084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849">
        <f>Sales[[#This Row],[Total Inventory]]*Sales[[#This Row],[Sale_Price]]</f>
        <v>143.88</v>
      </c>
    </row>
    <row r="10850" spans="1:9" x14ac:dyDescent="0.25">
      <c r="A10850">
        <v>332154</v>
      </c>
      <c r="B10850" t="str">
        <f>INDEX( Table3[],MATCH(Sales[[#This Row],[Category]],Table3[Category],0),1)</f>
        <v>WINE</v>
      </c>
      <c r="C10850" t="s">
        <v>31</v>
      </c>
      <c r="D10850" t="s">
        <v>10079</v>
      </c>
      <c r="E10850" t="s">
        <v>10</v>
      </c>
      <c r="F10850">
        <v>0</v>
      </c>
      <c r="G10850" s="1">
        <v>8.49</v>
      </c>
      <c r="H10850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0850">
        <f>Sales[[#This Row],[Total Inventory]]*Sales[[#This Row],[Sale_Price]]</f>
        <v>0</v>
      </c>
    </row>
    <row r="10851" spans="1:9" x14ac:dyDescent="0.25">
      <c r="A10851">
        <v>232954</v>
      </c>
      <c r="B10851" t="str">
        <f>INDEX( Table3[],MATCH(Sales[[#This Row],[Category]],Table3[Category],0),1)</f>
        <v>WINE</v>
      </c>
      <c r="C10851" t="s">
        <v>85</v>
      </c>
      <c r="D10851" t="s">
        <v>10080</v>
      </c>
      <c r="E10851" t="s">
        <v>332</v>
      </c>
      <c r="F10851">
        <v>0</v>
      </c>
      <c r="G10851" s="1">
        <v>30.99</v>
      </c>
      <c r="H10851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0851">
        <f>Sales[[#This Row],[Total Inventory]]*Sales[[#This Row],[Sale_Price]]</f>
        <v>0</v>
      </c>
    </row>
    <row r="10852" spans="1:9" x14ac:dyDescent="0.25">
      <c r="A10852">
        <v>71061</v>
      </c>
      <c r="B10852" t="str">
        <f>INDEX( Table3[],MATCH(Sales[[#This Row],[Category]],Table3[Category],0),1)</f>
        <v>LIQUOR</v>
      </c>
      <c r="C10852" t="s">
        <v>26</v>
      </c>
      <c r="D10852" t="s">
        <v>10081</v>
      </c>
      <c r="E10852" t="s">
        <v>10</v>
      </c>
      <c r="F10852">
        <v>157</v>
      </c>
      <c r="G10852" s="1">
        <v>11.49</v>
      </c>
      <c r="H10852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0852">
        <f>Sales[[#This Row],[Total Inventory]]*Sales[[#This Row],[Sale_Price]]</f>
        <v>1803.93</v>
      </c>
    </row>
    <row r="10853" spans="1:9" x14ac:dyDescent="0.25">
      <c r="A10853">
        <v>32166</v>
      </c>
      <c r="B10853" t="str">
        <f>INDEX( Table3[],MATCH(Sales[[#This Row],[Category]],Table3[Category],0),1)</f>
        <v>LIQUOR</v>
      </c>
      <c r="C10853" t="s">
        <v>198</v>
      </c>
      <c r="D10853" t="s">
        <v>6907</v>
      </c>
      <c r="E10853" t="s">
        <v>16</v>
      </c>
      <c r="F10853">
        <v>422</v>
      </c>
      <c r="G10853" s="1">
        <v>39.99</v>
      </c>
      <c r="H10853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10853">
        <f>Sales[[#This Row],[Total Inventory]]*Sales[[#This Row],[Sale_Price]]</f>
        <v>16875.780000000002</v>
      </c>
    </row>
    <row r="10854" spans="1:9" x14ac:dyDescent="0.25">
      <c r="A10854">
        <v>38156</v>
      </c>
      <c r="B10854" t="str">
        <f>INDEX( Table3[],MATCH(Sales[[#This Row],[Category]],Table3[Category],0),1)</f>
        <v>LIQUOR</v>
      </c>
      <c r="C10854" t="s">
        <v>35</v>
      </c>
      <c r="D10854" t="s">
        <v>10082</v>
      </c>
      <c r="E10854" t="s">
        <v>133</v>
      </c>
      <c r="F10854">
        <v>47</v>
      </c>
      <c r="G10854" s="1">
        <v>9.7899999999999991</v>
      </c>
      <c r="H10854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0854">
        <f>Sales[[#This Row],[Total Inventory]]*Sales[[#This Row],[Sale_Price]]</f>
        <v>460.12999999999994</v>
      </c>
    </row>
    <row r="10855" spans="1:9" x14ac:dyDescent="0.25">
      <c r="A10855">
        <v>325422</v>
      </c>
      <c r="B10855" t="e">
        <f>INDEX( Table3[],MATCH(Sales[[#This Row],[Category]],Table3[Category],0),1)</f>
        <v>#N/A</v>
      </c>
      <c r="D10855" t="s">
        <v>10083</v>
      </c>
      <c r="E10855" t="s">
        <v>10</v>
      </c>
      <c r="F10855">
        <v>18</v>
      </c>
      <c r="G10855" s="1">
        <v>8.49</v>
      </c>
      <c r="H10855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0855">
        <f>Sales[[#This Row],[Total Inventory]]*Sales[[#This Row],[Sale_Price]]</f>
        <v>152.82</v>
      </c>
    </row>
    <row r="10856" spans="1:9" x14ac:dyDescent="0.25">
      <c r="A10856">
        <v>51390</v>
      </c>
      <c r="B10856" t="str">
        <f>INDEX( Table3[],MATCH(Sales[[#This Row],[Category]],Table3[Category],0),1)</f>
        <v>LIQUOR</v>
      </c>
      <c r="C10856" t="s">
        <v>14</v>
      </c>
      <c r="D10856" t="s">
        <v>10084</v>
      </c>
      <c r="E10856" t="s">
        <v>10</v>
      </c>
      <c r="F10856">
        <v>26</v>
      </c>
      <c r="G10856" s="1">
        <v>55.99</v>
      </c>
      <c r="H10856">
        <f>IF(INDEX(Sale_Promotions[[Code]:[Sale Price]],MATCH(Sales[[#This Row],[Code]],Sale_Promotions[Code],0),2)=0,Sales[[#This Row],[Price]],INDEX(Sale_Promotions[[Code]:[Sale Price]],MATCH(Sales[[#This Row],[Code]],Sale_Promotions[Code],0),2))</f>
        <v>51.29</v>
      </c>
      <c r="I10856">
        <f>Sales[[#This Row],[Total Inventory]]*Sales[[#This Row],[Sale_Price]]</f>
        <v>1333.54</v>
      </c>
    </row>
    <row r="10857" spans="1:9" x14ac:dyDescent="0.25">
      <c r="A10857">
        <v>329457</v>
      </c>
      <c r="B10857" t="str">
        <f>INDEX( Table3[],MATCH(Sales[[#This Row],[Category]],Table3[Category],0),1)</f>
        <v>WINE</v>
      </c>
      <c r="C10857" t="s">
        <v>21</v>
      </c>
      <c r="D10857" t="s">
        <v>10085</v>
      </c>
      <c r="E10857" t="s">
        <v>10</v>
      </c>
      <c r="F10857">
        <v>22</v>
      </c>
      <c r="G10857" s="1">
        <v>13.99</v>
      </c>
      <c r="H1085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0857">
        <f>Sales[[#This Row],[Total Inventory]]*Sales[[#This Row],[Sale_Price]]</f>
        <v>307.78000000000003</v>
      </c>
    </row>
    <row r="10858" spans="1:9" x14ac:dyDescent="0.25">
      <c r="A10858">
        <v>74852</v>
      </c>
      <c r="B10858" t="str">
        <f>INDEX( Table3[],MATCH(Sales[[#This Row],[Category]],Table3[Category],0),1)</f>
        <v>LIQUOR</v>
      </c>
      <c r="C10858" t="s">
        <v>175</v>
      </c>
      <c r="D10858" t="s">
        <v>10086</v>
      </c>
      <c r="E10858" t="s">
        <v>10</v>
      </c>
      <c r="F10858">
        <v>124</v>
      </c>
      <c r="G10858" s="1">
        <v>54.99</v>
      </c>
      <c r="H10858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10858">
        <f>Sales[[#This Row],[Total Inventory]]*Sales[[#This Row],[Sale_Price]]</f>
        <v>6818.76</v>
      </c>
    </row>
    <row r="10859" spans="1:9" x14ac:dyDescent="0.25">
      <c r="A10859">
        <v>317055</v>
      </c>
      <c r="B10859" t="str">
        <f>INDEX( Table3[],MATCH(Sales[[#This Row],[Category]],Table3[Category],0),1)</f>
        <v>WINE</v>
      </c>
      <c r="C10859" t="s">
        <v>39</v>
      </c>
      <c r="D10859" t="s">
        <v>10087</v>
      </c>
      <c r="E10859" t="s">
        <v>10</v>
      </c>
      <c r="F10859">
        <v>0</v>
      </c>
      <c r="G10859" s="1">
        <v>8.49</v>
      </c>
      <c r="H10859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0859">
        <f>Sales[[#This Row],[Total Inventory]]*Sales[[#This Row],[Sale_Price]]</f>
        <v>0</v>
      </c>
    </row>
    <row r="10860" spans="1:9" x14ac:dyDescent="0.25">
      <c r="A10860">
        <v>320438</v>
      </c>
      <c r="B10860" t="str">
        <f>INDEX( Table3[],MATCH(Sales[[#This Row],[Category]],Table3[Category],0),1)</f>
        <v>WINE</v>
      </c>
      <c r="C10860" t="s">
        <v>8</v>
      </c>
      <c r="D10860" t="s">
        <v>10088</v>
      </c>
      <c r="E10860" t="s">
        <v>10</v>
      </c>
      <c r="F10860">
        <v>1</v>
      </c>
      <c r="G10860" s="1">
        <v>10.99</v>
      </c>
      <c r="H1086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860">
        <f>Sales[[#This Row],[Total Inventory]]*Sales[[#This Row],[Sale_Price]]</f>
        <v>10.99</v>
      </c>
    </row>
    <row r="10861" spans="1:9" x14ac:dyDescent="0.25">
      <c r="A10861">
        <v>353531</v>
      </c>
      <c r="B10861" t="str">
        <f>INDEX( Table3[],MATCH(Sales[[#This Row],[Category]],Table3[Category],0),1)</f>
        <v>WINE</v>
      </c>
      <c r="C10861" t="s">
        <v>85</v>
      </c>
      <c r="D10861" t="s">
        <v>10089</v>
      </c>
      <c r="E10861" t="s">
        <v>10</v>
      </c>
      <c r="F10861">
        <v>0</v>
      </c>
      <c r="G10861" s="1">
        <v>14.49</v>
      </c>
      <c r="H10861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0861">
        <f>Sales[[#This Row],[Total Inventory]]*Sales[[#This Row],[Sale_Price]]</f>
        <v>0</v>
      </c>
    </row>
    <row r="10862" spans="1:9" x14ac:dyDescent="0.25">
      <c r="A10862">
        <v>48335</v>
      </c>
      <c r="B10862" t="str">
        <f>INDEX( Table3[],MATCH(Sales[[#This Row],[Category]],Table3[Category],0),1)</f>
        <v>LIQUOR</v>
      </c>
      <c r="C10862" t="s">
        <v>35</v>
      </c>
      <c r="D10862" t="s">
        <v>7914</v>
      </c>
      <c r="E10862" t="s">
        <v>16</v>
      </c>
      <c r="F10862">
        <v>30</v>
      </c>
      <c r="G10862" s="1">
        <v>34.99</v>
      </c>
      <c r="H10862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0862">
        <f>Sales[[#This Row],[Total Inventory]]*Sales[[#This Row],[Sale_Price]]</f>
        <v>1049.7</v>
      </c>
    </row>
    <row r="10863" spans="1:9" x14ac:dyDescent="0.25">
      <c r="A10863">
        <v>311870</v>
      </c>
      <c r="B10863" t="str">
        <f>INDEX( Table3[],MATCH(Sales[[#This Row],[Category]],Table3[Category],0),1)</f>
        <v>WINE</v>
      </c>
      <c r="C10863" t="s">
        <v>21</v>
      </c>
      <c r="D10863" t="s">
        <v>10090</v>
      </c>
      <c r="E10863" t="s">
        <v>10</v>
      </c>
      <c r="F10863">
        <v>18</v>
      </c>
      <c r="G10863" s="1">
        <v>13.99</v>
      </c>
      <c r="H1086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0863">
        <f>Sales[[#This Row],[Total Inventory]]*Sales[[#This Row],[Sale_Price]]</f>
        <v>251.82</v>
      </c>
    </row>
    <row r="10864" spans="1:9" x14ac:dyDescent="0.25">
      <c r="A10864">
        <v>53899</v>
      </c>
      <c r="B10864" t="str">
        <f>INDEX( Table3[],MATCH(Sales[[#This Row],[Category]],Table3[Category],0),1)</f>
        <v>WINE</v>
      </c>
      <c r="C10864" t="s">
        <v>242</v>
      </c>
      <c r="D10864" t="s">
        <v>10091</v>
      </c>
      <c r="E10864" t="s">
        <v>244</v>
      </c>
      <c r="F10864">
        <v>478</v>
      </c>
      <c r="G10864" s="1">
        <v>2.19</v>
      </c>
      <c r="H10864">
        <f>IF(INDEX(Sale_Promotions[[Code]:[Sale Price]],MATCH(Sales[[#This Row],[Code]],Sale_Promotions[Code],0),2)=0,Sales[[#This Row],[Price]],INDEX(Sale_Promotions[[Code]:[Sale Price]],MATCH(Sales[[#This Row],[Code]],Sale_Promotions[Code],0),2))</f>
        <v>2.09</v>
      </c>
      <c r="I10864">
        <f>Sales[[#This Row],[Total Inventory]]*Sales[[#This Row],[Sale_Price]]</f>
        <v>999.02</v>
      </c>
    </row>
    <row r="10865" spans="1:9" x14ac:dyDescent="0.25">
      <c r="A10865">
        <v>46029</v>
      </c>
      <c r="B10865" t="str">
        <f>INDEX( Table3[],MATCH(Sales[[#This Row],[Category]],Table3[Category],0),1)</f>
        <v>WINE</v>
      </c>
      <c r="C10865" t="s">
        <v>61</v>
      </c>
      <c r="D10865" t="s">
        <v>10092</v>
      </c>
      <c r="E10865" t="s">
        <v>10</v>
      </c>
      <c r="F10865">
        <v>0</v>
      </c>
      <c r="G10865" s="1">
        <v>17.489999999999998</v>
      </c>
      <c r="H10865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0865">
        <f>Sales[[#This Row],[Total Inventory]]*Sales[[#This Row],[Sale_Price]]</f>
        <v>0</v>
      </c>
    </row>
    <row r="10866" spans="1:9" x14ac:dyDescent="0.25">
      <c r="A10866">
        <v>94676</v>
      </c>
      <c r="B10866" t="str">
        <f>INDEX( Table3[],MATCH(Sales[[#This Row],[Category]],Table3[Category],0),1)</f>
        <v>BEER</v>
      </c>
      <c r="C10866" t="s">
        <v>11</v>
      </c>
      <c r="D10866" t="s">
        <v>10093</v>
      </c>
      <c r="E10866" t="s">
        <v>501</v>
      </c>
      <c r="F10866">
        <v>0</v>
      </c>
      <c r="G10866" s="1">
        <v>26.46</v>
      </c>
      <c r="H10866">
        <f>IF(INDEX(Sale_Promotions[[Code]:[Sale Price]],MATCH(Sales[[#This Row],[Code]],Sale_Promotions[Code],0),2)=0,Sales[[#This Row],[Price]],INDEX(Sale_Promotions[[Code]:[Sale Price]],MATCH(Sales[[#This Row],[Code]],Sale_Promotions[Code],0),2))</f>
        <v>26.46</v>
      </c>
      <c r="I10866">
        <f>Sales[[#This Row],[Total Inventory]]*Sales[[#This Row],[Sale_Price]]</f>
        <v>0</v>
      </c>
    </row>
    <row r="10867" spans="1:9" x14ac:dyDescent="0.25">
      <c r="A10867">
        <v>96547</v>
      </c>
      <c r="B10867" t="str">
        <f>INDEX( Table3[],MATCH(Sales[[#This Row],[Category]],Table3[Category],0),1)</f>
        <v>BEER</v>
      </c>
      <c r="C10867" t="s">
        <v>11</v>
      </c>
      <c r="D10867" t="s">
        <v>10094</v>
      </c>
      <c r="E10867" t="s">
        <v>25</v>
      </c>
      <c r="F10867">
        <v>222</v>
      </c>
      <c r="G10867" s="1">
        <v>1.37</v>
      </c>
      <c r="H10867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10867">
        <f>Sales[[#This Row],[Total Inventory]]*Sales[[#This Row],[Sale_Price]]</f>
        <v>304.14000000000004</v>
      </c>
    </row>
    <row r="10868" spans="1:9" x14ac:dyDescent="0.25">
      <c r="A10868">
        <v>76814</v>
      </c>
      <c r="B10868" t="str">
        <f>INDEX( Table3[],MATCH(Sales[[#This Row],[Category]],Table3[Category],0),1)</f>
        <v>LIQUOR</v>
      </c>
      <c r="C10868" t="s">
        <v>14</v>
      </c>
      <c r="D10868" t="s">
        <v>10095</v>
      </c>
      <c r="E10868" t="s">
        <v>10</v>
      </c>
      <c r="F10868">
        <v>90</v>
      </c>
      <c r="G10868" s="1">
        <v>30.99</v>
      </c>
      <c r="H10868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0868">
        <f>Sales[[#This Row],[Total Inventory]]*Sales[[#This Row],[Sale_Price]]</f>
        <v>2789.1</v>
      </c>
    </row>
    <row r="10869" spans="1:9" x14ac:dyDescent="0.25">
      <c r="A10869">
        <v>318093</v>
      </c>
      <c r="B10869" t="str">
        <f>INDEX( Table3[],MATCH(Sales[[#This Row],[Category]],Table3[Category],0),1)</f>
        <v>WINE</v>
      </c>
      <c r="C10869" t="s">
        <v>28</v>
      </c>
      <c r="D10869" t="s">
        <v>10096</v>
      </c>
      <c r="E10869" t="s">
        <v>10</v>
      </c>
      <c r="F10869">
        <v>9</v>
      </c>
      <c r="G10869" s="1">
        <v>8.49</v>
      </c>
      <c r="H10869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0869">
        <f>Sales[[#This Row],[Total Inventory]]*Sales[[#This Row],[Sale_Price]]</f>
        <v>76.41</v>
      </c>
    </row>
    <row r="10870" spans="1:9" x14ac:dyDescent="0.25">
      <c r="A10870">
        <v>331847</v>
      </c>
      <c r="B10870" t="str">
        <f>INDEX( Table3[],MATCH(Sales[[#This Row],[Category]],Table3[Category],0),1)</f>
        <v>WINE</v>
      </c>
      <c r="C10870" t="s">
        <v>41</v>
      </c>
      <c r="D10870" t="s">
        <v>10097</v>
      </c>
      <c r="E10870" t="s">
        <v>10</v>
      </c>
      <c r="F10870">
        <v>0</v>
      </c>
      <c r="G10870" s="1">
        <v>35.99</v>
      </c>
      <c r="H10870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10870">
        <f>Sales[[#This Row],[Total Inventory]]*Sales[[#This Row],[Sale_Price]]</f>
        <v>0</v>
      </c>
    </row>
    <row r="10871" spans="1:9" x14ac:dyDescent="0.25">
      <c r="A10871">
        <v>400483</v>
      </c>
      <c r="B10871" t="str">
        <f>INDEX( Table3[],MATCH(Sales[[#This Row],[Category]],Table3[Category],0),1)</f>
        <v>WINE</v>
      </c>
      <c r="C10871" t="s">
        <v>61</v>
      </c>
      <c r="D10871" t="s">
        <v>10098</v>
      </c>
      <c r="E10871" t="s">
        <v>10</v>
      </c>
      <c r="F10871">
        <v>3</v>
      </c>
      <c r="G10871" s="1">
        <v>121.99</v>
      </c>
      <c r="H10871">
        <f>IF(INDEX(Sale_Promotions[[Code]:[Sale Price]],MATCH(Sales[[#This Row],[Code]],Sale_Promotions[Code],0),2)=0,Sales[[#This Row],[Price]],INDEX(Sale_Promotions[[Code]:[Sale Price]],MATCH(Sales[[#This Row],[Code]],Sale_Promotions[Code],0),2))</f>
        <v>121.99</v>
      </c>
      <c r="I10871">
        <f>Sales[[#This Row],[Total Inventory]]*Sales[[#This Row],[Sale_Price]]</f>
        <v>365.96999999999997</v>
      </c>
    </row>
    <row r="10872" spans="1:9" x14ac:dyDescent="0.25">
      <c r="A10872">
        <v>28728</v>
      </c>
      <c r="B10872" t="str">
        <f>INDEX( Table3[],MATCH(Sales[[#This Row],[Category]],Table3[Category],0),1)</f>
        <v>BEER</v>
      </c>
      <c r="C10872" t="s">
        <v>11</v>
      </c>
      <c r="D10872" t="s">
        <v>10099</v>
      </c>
      <c r="E10872" t="s">
        <v>25</v>
      </c>
      <c r="F10872">
        <v>300</v>
      </c>
      <c r="G10872" s="1">
        <v>1.44</v>
      </c>
      <c r="H10872">
        <f>IF(INDEX(Sale_Promotions[[Code]:[Sale Price]],MATCH(Sales[[#This Row],[Code]],Sale_Promotions[Code],0),2)=0,Sales[[#This Row],[Price]],INDEX(Sale_Promotions[[Code]:[Sale Price]],MATCH(Sales[[#This Row],[Code]],Sale_Promotions[Code],0),2))</f>
        <v>1.44</v>
      </c>
      <c r="I10872">
        <f>Sales[[#This Row],[Total Inventory]]*Sales[[#This Row],[Sale_Price]]</f>
        <v>432</v>
      </c>
    </row>
    <row r="10873" spans="1:9" x14ac:dyDescent="0.25">
      <c r="A10873">
        <v>372218</v>
      </c>
      <c r="B10873" t="str">
        <f>INDEX( Table3[],MATCH(Sales[[#This Row],[Category]],Table3[Category],0),1)</f>
        <v>WINE</v>
      </c>
      <c r="C10873" t="s">
        <v>85</v>
      </c>
      <c r="D10873" t="s">
        <v>10100</v>
      </c>
      <c r="E10873" t="s">
        <v>10</v>
      </c>
      <c r="F10873">
        <v>8</v>
      </c>
      <c r="G10873" s="1">
        <v>18.39</v>
      </c>
      <c r="H10873">
        <f>IF(INDEX(Sale_Promotions[[Code]:[Sale Price]],MATCH(Sales[[#This Row],[Code]],Sale_Promotions[Code],0),2)=0,Sales[[#This Row],[Price]],INDEX(Sale_Promotions[[Code]:[Sale Price]],MATCH(Sales[[#This Row],[Code]],Sale_Promotions[Code],0),2))</f>
        <v>18.39</v>
      </c>
      <c r="I10873">
        <f>Sales[[#This Row],[Total Inventory]]*Sales[[#This Row],[Sale_Price]]</f>
        <v>147.12</v>
      </c>
    </row>
    <row r="10874" spans="1:9" x14ac:dyDescent="0.25">
      <c r="A10874">
        <v>95516</v>
      </c>
      <c r="B10874" t="str">
        <f>INDEX( Table3[],MATCH(Sales[[#This Row],[Category]],Table3[Category],0),1)</f>
        <v>BEER</v>
      </c>
      <c r="C10874" t="s">
        <v>11</v>
      </c>
      <c r="D10874" t="s">
        <v>7199</v>
      </c>
      <c r="E10874" t="s">
        <v>2301</v>
      </c>
      <c r="F10874">
        <v>12</v>
      </c>
      <c r="G10874" s="1">
        <v>3.22</v>
      </c>
      <c r="H10874">
        <f>IF(INDEX(Sale_Promotions[[Code]:[Sale Price]],MATCH(Sales[[#This Row],[Code]],Sale_Promotions[Code],0),2)=0,Sales[[#This Row],[Price]],INDEX(Sale_Promotions[[Code]:[Sale Price]],MATCH(Sales[[#This Row],[Code]],Sale_Promotions[Code],0),2))</f>
        <v>3.22</v>
      </c>
      <c r="I10874">
        <f>Sales[[#This Row],[Total Inventory]]*Sales[[#This Row],[Sale_Price]]</f>
        <v>38.64</v>
      </c>
    </row>
    <row r="10875" spans="1:9" x14ac:dyDescent="0.25">
      <c r="A10875">
        <v>439142</v>
      </c>
      <c r="B10875" t="str">
        <f>INDEX( Table3[],MATCH(Sales[[#This Row],[Category]],Table3[Category],0),1)</f>
        <v>WINE</v>
      </c>
      <c r="C10875" t="s">
        <v>39</v>
      </c>
      <c r="D10875" t="s">
        <v>10101</v>
      </c>
      <c r="E10875" t="s">
        <v>10</v>
      </c>
      <c r="F10875">
        <v>11</v>
      </c>
      <c r="G10875" s="1">
        <v>10.79</v>
      </c>
      <c r="H10875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875">
        <f>Sales[[#This Row],[Total Inventory]]*Sales[[#This Row],[Sale_Price]]</f>
        <v>118.69</v>
      </c>
    </row>
    <row r="10876" spans="1:9" x14ac:dyDescent="0.25">
      <c r="A10876">
        <v>332582</v>
      </c>
      <c r="B10876" t="str">
        <f>INDEX( Table3[],MATCH(Sales[[#This Row],[Category]],Table3[Category],0),1)</f>
        <v>WINE</v>
      </c>
      <c r="C10876" t="s">
        <v>189</v>
      </c>
      <c r="D10876" t="s">
        <v>10102</v>
      </c>
      <c r="E10876" t="s">
        <v>10</v>
      </c>
      <c r="F10876">
        <v>6</v>
      </c>
      <c r="G10876" s="1">
        <v>15.49</v>
      </c>
      <c r="H10876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0876">
        <f>Sales[[#This Row],[Total Inventory]]*Sales[[#This Row],[Sale_Price]]</f>
        <v>68.94</v>
      </c>
    </row>
    <row r="10877" spans="1:9" x14ac:dyDescent="0.25">
      <c r="A10877">
        <v>40940</v>
      </c>
      <c r="B10877" t="str">
        <f>INDEX( Table3[],MATCH(Sales[[#This Row],[Category]],Table3[Category],0),1)</f>
        <v>LIQUOR</v>
      </c>
      <c r="C10877" t="s">
        <v>14</v>
      </c>
      <c r="D10877" t="s">
        <v>10103</v>
      </c>
      <c r="E10877" t="s">
        <v>10</v>
      </c>
      <c r="F10877">
        <v>3</v>
      </c>
      <c r="G10877" s="1">
        <v>55.99</v>
      </c>
      <c r="H10877">
        <f>IF(INDEX(Sale_Promotions[[Code]:[Sale Price]],MATCH(Sales[[#This Row],[Code]],Sale_Promotions[Code],0),2)=0,Sales[[#This Row],[Price]],INDEX(Sale_Promotions[[Code]:[Sale Price]],MATCH(Sales[[#This Row],[Code]],Sale_Promotions[Code],0),2))</f>
        <v>55.99</v>
      </c>
      <c r="I10877">
        <f>Sales[[#This Row],[Total Inventory]]*Sales[[#This Row],[Sale_Price]]</f>
        <v>167.97</v>
      </c>
    </row>
    <row r="10878" spans="1:9" x14ac:dyDescent="0.25">
      <c r="A10878">
        <v>43151</v>
      </c>
      <c r="B10878" t="str">
        <f>INDEX( Table3[],MATCH(Sales[[#This Row],[Category]],Table3[Category],0),1)</f>
        <v>LIQUOR</v>
      </c>
      <c r="C10878" t="s">
        <v>35</v>
      </c>
      <c r="D10878" t="s">
        <v>10104</v>
      </c>
      <c r="E10878" t="s">
        <v>10</v>
      </c>
      <c r="F10878">
        <v>259</v>
      </c>
      <c r="G10878" s="1">
        <v>14.99</v>
      </c>
      <c r="H10878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0878">
        <f>Sales[[#This Row],[Total Inventory]]*Sales[[#This Row],[Sale_Price]]</f>
        <v>3882.41</v>
      </c>
    </row>
    <row r="10879" spans="1:9" x14ac:dyDescent="0.25">
      <c r="A10879">
        <v>305555</v>
      </c>
      <c r="B10879" t="str">
        <f>INDEX( Table3[],MATCH(Sales[[#This Row],[Category]],Table3[Category],0),1)</f>
        <v>WINE</v>
      </c>
      <c r="C10879" t="s">
        <v>85</v>
      </c>
      <c r="D10879" t="s">
        <v>10105</v>
      </c>
      <c r="E10879" t="s">
        <v>10</v>
      </c>
      <c r="F10879">
        <v>0</v>
      </c>
      <c r="G10879" s="1">
        <v>12.49</v>
      </c>
      <c r="H10879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0879">
        <f>Sales[[#This Row],[Total Inventory]]*Sales[[#This Row],[Sale_Price]]</f>
        <v>0</v>
      </c>
    </row>
    <row r="10880" spans="1:9" x14ac:dyDescent="0.25">
      <c r="A10880">
        <v>92630</v>
      </c>
      <c r="B10880" t="str">
        <f>INDEX( Table3[],MATCH(Sales[[#This Row],[Category]],Table3[Category],0),1)</f>
        <v>BEER</v>
      </c>
      <c r="C10880" t="s">
        <v>11</v>
      </c>
      <c r="D10880" t="s">
        <v>10106</v>
      </c>
      <c r="E10880" t="s">
        <v>25</v>
      </c>
      <c r="F10880">
        <v>0</v>
      </c>
      <c r="G10880" s="1">
        <v>24.11</v>
      </c>
      <c r="H10880">
        <f>IF(INDEX(Sale_Promotions[[Code]:[Sale Price]],MATCH(Sales[[#This Row],[Code]],Sale_Promotions[Code],0),2)=0,Sales[[#This Row],[Price]],INDEX(Sale_Promotions[[Code]:[Sale Price]],MATCH(Sales[[#This Row],[Code]],Sale_Promotions[Code],0),2))</f>
        <v>24.11</v>
      </c>
      <c r="I10880">
        <f>Sales[[#This Row],[Total Inventory]]*Sales[[#This Row],[Sale_Price]]</f>
        <v>0</v>
      </c>
    </row>
    <row r="10881" spans="1:9" x14ac:dyDescent="0.25">
      <c r="A10881">
        <v>339292</v>
      </c>
      <c r="B10881" t="str">
        <f>INDEX( Table3[],MATCH(Sales[[#This Row],[Category]],Table3[Category],0),1)</f>
        <v>WINE</v>
      </c>
      <c r="C10881" t="s">
        <v>21</v>
      </c>
      <c r="D10881" t="s">
        <v>10107</v>
      </c>
      <c r="E10881" t="s">
        <v>52</v>
      </c>
      <c r="F10881">
        <v>3</v>
      </c>
      <c r="G10881" s="1">
        <v>8.49</v>
      </c>
      <c r="H10881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0881">
        <f>Sales[[#This Row],[Total Inventory]]*Sales[[#This Row],[Sale_Price]]</f>
        <v>25.47</v>
      </c>
    </row>
    <row r="10882" spans="1:9" x14ac:dyDescent="0.25">
      <c r="A10882">
        <v>309423</v>
      </c>
      <c r="B10882" t="str">
        <f>INDEX( Table3[],MATCH(Sales[[#This Row],[Category]],Table3[Category],0),1)</f>
        <v>WINE</v>
      </c>
      <c r="C10882" t="s">
        <v>28</v>
      </c>
      <c r="D10882" t="s">
        <v>10108</v>
      </c>
      <c r="E10882" t="s">
        <v>10</v>
      </c>
      <c r="F10882">
        <v>0</v>
      </c>
      <c r="G10882" s="1">
        <v>6.99</v>
      </c>
      <c r="H10882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0882">
        <f>Sales[[#This Row],[Total Inventory]]*Sales[[#This Row],[Sale_Price]]</f>
        <v>0</v>
      </c>
    </row>
    <row r="10883" spans="1:9" x14ac:dyDescent="0.25">
      <c r="A10883">
        <v>44829</v>
      </c>
      <c r="B10883" t="str">
        <f>INDEX( Table3[],MATCH(Sales[[#This Row],[Category]],Table3[Category],0),1)</f>
        <v>WINE</v>
      </c>
      <c r="C10883" t="s">
        <v>61</v>
      </c>
      <c r="D10883" t="s">
        <v>10109</v>
      </c>
      <c r="E10883" t="s">
        <v>10</v>
      </c>
      <c r="F10883">
        <v>96</v>
      </c>
      <c r="G10883" s="1">
        <v>38.99</v>
      </c>
      <c r="H10883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10883">
        <f>Sales[[#This Row],[Total Inventory]]*Sales[[#This Row],[Sale_Price]]</f>
        <v>3743.04</v>
      </c>
    </row>
    <row r="10884" spans="1:9" x14ac:dyDescent="0.25">
      <c r="A10884">
        <v>12223</v>
      </c>
      <c r="B10884" t="str">
        <f>INDEX( Table3[],MATCH(Sales[[#This Row],[Category]],Table3[Category],0),1)</f>
        <v>LIQUOR</v>
      </c>
      <c r="C10884" t="s">
        <v>175</v>
      </c>
      <c r="D10884" t="s">
        <v>10110</v>
      </c>
      <c r="E10884" t="s">
        <v>10</v>
      </c>
      <c r="F10884">
        <v>90</v>
      </c>
      <c r="G10884" s="1">
        <v>65.989999999999995</v>
      </c>
      <c r="H10884">
        <f>IF(INDEX(Sale_Promotions[[Code]:[Sale Price]],MATCH(Sales[[#This Row],[Code]],Sale_Promotions[Code],0),2)=0,Sales[[#This Row],[Price]],INDEX(Sale_Promotions[[Code]:[Sale Price]],MATCH(Sales[[#This Row],[Code]],Sale_Promotions[Code],0),2))</f>
        <v>65.989999999999995</v>
      </c>
      <c r="I10884">
        <f>Sales[[#This Row],[Total Inventory]]*Sales[[#This Row],[Sale_Price]]</f>
        <v>5939.0999999999995</v>
      </c>
    </row>
    <row r="10885" spans="1:9" x14ac:dyDescent="0.25">
      <c r="A10885">
        <v>440981</v>
      </c>
      <c r="B10885" t="str">
        <f>INDEX( Table3[],MATCH(Sales[[#This Row],[Category]],Table3[Category],0),1)</f>
        <v>WINE</v>
      </c>
      <c r="C10885" t="s">
        <v>21</v>
      </c>
      <c r="D10885" t="s">
        <v>10111</v>
      </c>
      <c r="E10885" t="s">
        <v>10</v>
      </c>
      <c r="F10885">
        <v>0</v>
      </c>
      <c r="G10885" s="1">
        <v>17.989999999999998</v>
      </c>
      <c r="H1088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0885">
        <f>Sales[[#This Row],[Total Inventory]]*Sales[[#This Row],[Sale_Price]]</f>
        <v>0</v>
      </c>
    </row>
    <row r="10886" spans="1:9" x14ac:dyDescent="0.25">
      <c r="A10886">
        <v>353370</v>
      </c>
      <c r="B10886" t="str">
        <f>INDEX( Table3[],MATCH(Sales[[#This Row],[Category]],Table3[Category],0),1)</f>
        <v>WINE</v>
      </c>
      <c r="C10886" t="s">
        <v>41</v>
      </c>
      <c r="D10886" t="s">
        <v>10112</v>
      </c>
      <c r="E10886" t="s">
        <v>10</v>
      </c>
      <c r="F10886">
        <v>18</v>
      </c>
      <c r="G10886" s="1">
        <v>13.69</v>
      </c>
      <c r="H10886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0886">
        <f>Sales[[#This Row],[Total Inventory]]*Sales[[#This Row],[Sale_Price]]</f>
        <v>246.42</v>
      </c>
    </row>
    <row r="10887" spans="1:9" x14ac:dyDescent="0.25">
      <c r="A10887">
        <v>80156</v>
      </c>
      <c r="B10887" t="str">
        <f>INDEX( Table3[],MATCH(Sales[[#This Row],[Category]],Table3[Category],0),1)</f>
        <v>WINE</v>
      </c>
      <c r="C10887" t="s">
        <v>61</v>
      </c>
      <c r="D10887" t="s">
        <v>10113</v>
      </c>
      <c r="E10887" t="s">
        <v>10</v>
      </c>
      <c r="F10887">
        <v>22</v>
      </c>
      <c r="G10887" s="1">
        <v>5.79</v>
      </c>
      <c r="H10887">
        <f>IF(INDEX(Sale_Promotions[[Code]:[Sale Price]],MATCH(Sales[[#This Row],[Code]],Sale_Promotions[Code],0),2)=0,Sales[[#This Row],[Price]],INDEX(Sale_Promotions[[Code]:[Sale Price]],MATCH(Sales[[#This Row],[Code]],Sale_Promotions[Code],0),2))</f>
        <v>3.99</v>
      </c>
      <c r="I10887">
        <f>Sales[[#This Row],[Total Inventory]]*Sales[[#This Row],[Sale_Price]]</f>
        <v>87.78</v>
      </c>
    </row>
    <row r="10888" spans="1:9" x14ac:dyDescent="0.25">
      <c r="A10888">
        <v>347588</v>
      </c>
      <c r="B10888" t="str">
        <f>INDEX( Table3[],MATCH(Sales[[#This Row],[Category]],Table3[Category],0),1)</f>
        <v>WINE</v>
      </c>
      <c r="C10888" t="s">
        <v>61</v>
      </c>
      <c r="D10888" t="s">
        <v>10114</v>
      </c>
      <c r="E10888" t="s">
        <v>10</v>
      </c>
      <c r="F10888">
        <v>0</v>
      </c>
      <c r="G10888" s="1">
        <v>34.99</v>
      </c>
      <c r="H10888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0888">
        <f>Sales[[#This Row],[Total Inventory]]*Sales[[#This Row],[Sale_Price]]</f>
        <v>0</v>
      </c>
    </row>
    <row r="10889" spans="1:9" x14ac:dyDescent="0.25">
      <c r="A10889">
        <v>69310</v>
      </c>
      <c r="B10889" t="str">
        <f>INDEX( Table3[],MATCH(Sales[[#This Row],[Category]],Table3[Category],0),1)</f>
        <v>WINE</v>
      </c>
      <c r="C10889" t="s">
        <v>28</v>
      </c>
      <c r="D10889" t="s">
        <v>10115</v>
      </c>
      <c r="E10889" t="s">
        <v>23</v>
      </c>
      <c r="F10889">
        <v>0</v>
      </c>
      <c r="G10889" s="1">
        <v>7.49</v>
      </c>
      <c r="H10889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0889">
        <f>Sales[[#This Row],[Total Inventory]]*Sales[[#This Row],[Sale_Price]]</f>
        <v>0</v>
      </c>
    </row>
    <row r="10890" spans="1:9" x14ac:dyDescent="0.25">
      <c r="A10890">
        <v>160350</v>
      </c>
      <c r="B10890" t="str">
        <f>INDEX( Table3[],MATCH(Sales[[#This Row],[Category]],Table3[Category],0),1)</f>
        <v>WINE</v>
      </c>
      <c r="C10890" t="s">
        <v>39</v>
      </c>
      <c r="D10890" t="s">
        <v>10116</v>
      </c>
      <c r="E10890" t="s">
        <v>10</v>
      </c>
      <c r="F10890">
        <v>15</v>
      </c>
      <c r="G10890" s="1">
        <v>15.39</v>
      </c>
      <c r="H10890">
        <f>IF(INDEX(Sale_Promotions[[Code]:[Sale Price]],MATCH(Sales[[#This Row],[Code]],Sale_Promotions[Code],0),2)=0,Sales[[#This Row],[Price]],INDEX(Sale_Promotions[[Code]:[Sale Price]],MATCH(Sales[[#This Row],[Code]],Sale_Promotions[Code],0),2))</f>
        <v>15.39</v>
      </c>
      <c r="I10890">
        <f>Sales[[#This Row],[Total Inventory]]*Sales[[#This Row],[Sale_Price]]</f>
        <v>230.85000000000002</v>
      </c>
    </row>
    <row r="10891" spans="1:9" x14ac:dyDescent="0.25">
      <c r="A10891">
        <v>80378</v>
      </c>
      <c r="B10891" t="str">
        <f>INDEX( Table3[],MATCH(Sales[[#This Row],[Category]],Table3[Category],0),1)</f>
        <v>WINE</v>
      </c>
      <c r="C10891" t="s">
        <v>163</v>
      </c>
      <c r="D10891" t="s">
        <v>10117</v>
      </c>
      <c r="E10891" t="s">
        <v>10</v>
      </c>
      <c r="F10891">
        <v>16</v>
      </c>
      <c r="G10891" s="1">
        <v>25.99</v>
      </c>
      <c r="H10891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0891">
        <f>Sales[[#This Row],[Total Inventory]]*Sales[[#This Row],[Sale_Price]]</f>
        <v>415.84</v>
      </c>
    </row>
    <row r="10892" spans="1:9" x14ac:dyDescent="0.25">
      <c r="A10892">
        <v>20397</v>
      </c>
      <c r="B10892" t="str">
        <f>INDEX( Table3[],MATCH(Sales[[#This Row],[Category]],Table3[Category],0),1)</f>
        <v>WINE</v>
      </c>
      <c r="C10892" t="s">
        <v>41</v>
      </c>
      <c r="D10892" t="s">
        <v>10118</v>
      </c>
      <c r="E10892" t="s">
        <v>10</v>
      </c>
      <c r="F10892">
        <v>9</v>
      </c>
      <c r="G10892" s="1">
        <v>25.99</v>
      </c>
      <c r="H10892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0892">
        <f>Sales[[#This Row],[Total Inventory]]*Sales[[#This Row],[Sale_Price]]</f>
        <v>233.91</v>
      </c>
    </row>
    <row r="10893" spans="1:9" x14ac:dyDescent="0.25">
      <c r="A10893">
        <v>326617</v>
      </c>
      <c r="B10893" t="str">
        <f>INDEX( Table3[],MATCH(Sales[[#This Row],[Category]],Table3[Category],0),1)</f>
        <v>WINE</v>
      </c>
      <c r="C10893" t="s">
        <v>85</v>
      </c>
      <c r="D10893" t="s">
        <v>10119</v>
      </c>
      <c r="E10893" t="s">
        <v>10</v>
      </c>
      <c r="F10893">
        <v>17</v>
      </c>
      <c r="G10893" s="1">
        <v>15.49</v>
      </c>
      <c r="H10893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0893">
        <f>Sales[[#This Row],[Total Inventory]]*Sales[[#This Row],[Sale_Price]]</f>
        <v>263.33</v>
      </c>
    </row>
    <row r="10894" spans="1:9" x14ac:dyDescent="0.25">
      <c r="A10894">
        <v>13099</v>
      </c>
      <c r="B10894" t="str">
        <f>INDEX( Table3[],MATCH(Sales[[#This Row],[Category]],Table3[Category],0),1)</f>
        <v>BEER</v>
      </c>
      <c r="C10894" t="s">
        <v>11</v>
      </c>
      <c r="D10894" t="s">
        <v>10120</v>
      </c>
      <c r="E10894" t="s">
        <v>25</v>
      </c>
      <c r="F10894">
        <v>1591</v>
      </c>
      <c r="G10894" s="1">
        <v>1.59</v>
      </c>
      <c r="H10894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10894">
        <f>Sales[[#This Row],[Total Inventory]]*Sales[[#This Row],[Sale_Price]]</f>
        <v>2529.69</v>
      </c>
    </row>
    <row r="10895" spans="1:9" x14ac:dyDescent="0.25">
      <c r="A10895">
        <v>310942</v>
      </c>
      <c r="B10895" t="str">
        <f>INDEX( Table3[],MATCH(Sales[[#This Row],[Category]],Table3[Category],0),1)</f>
        <v>WINE</v>
      </c>
      <c r="C10895" t="s">
        <v>39</v>
      </c>
      <c r="D10895" t="s">
        <v>10121</v>
      </c>
      <c r="E10895" t="s">
        <v>10</v>
      </c>
      <c r="F10895">
        <v>7</v>
      </c>
      <c r="G10895" s="1">
        <v>21.99</v>
      </c>
      <c r="H1089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0895">
        <f>Sales[[#This Row],[Total Inventory]]*Sales[[#This Row],[Sale_Price]]</f>
        <v>153.92999999999998</v>
      </c>
    </row>
    <row r="10896" spans="1:9" x14ac:dyDescent="0.25">
      <c r="A10896">
        <v>48303</v>
      </c>
      <c r="B10896" t="str">
        <f>INDEX( Table3[],MATCH(Sales[[#This Row],[Category]],Table3[Category],0),1)</f>
        <v>LIQUOR</v>
      </c>
      <c r="C10896" t="s">
        <v>14</v>
      </c>
      <c r="D10896" t="s">
        <v>10122</v>
      </c>
      <c r="E10896" t="s">
        <v>10</v>
      </c>
      <c r="F10896">
        <v>0</v>
      </c>
      <c r="G10896" s="1">
        <v>68.989999999999995</v>
      </c>
      <c r="H10896">
        <f>IF(INDEX(Sale_Promotions[[Code]:[Sale Price]],MATCH(Sales[[#This Row],[Code]],Sale_Promotions[Code],0),2)=0,Sales[[#This Row],[Price]],INDEX(Sale_Promotions[[Code]:[Sale Price]],MATCH(Sales[[#This Row],[Code]],Sale_Promotions[Code],0),2))</f>
        <v>68.989999999999995</v>
      </c>
      <c r="I10896">
        <f>Sales[[#This Row],[Total Inventory]]*Sales[[#This Row],[Sale_Price]]</f>
        <v>0</v>
      </c>
    </row>
    <row r="10897" spans="1:9" x14ac:dyDescent="0.25">
      <c r="A10897">
        <v>47543</v>
      </c>
      <c r="B10897" t="str">
        <f>INDEX( Table3[],MATCH(Sales[[#This Row],[Category]],Table3[Category],0),1)</f>
        <v>LIQUOR</v>
      </c>
      <c r="C10897" t="s">
        <v>14</v>
      </c>
      <c r="D10897" t="s">
        <v>10123</v>
      </c>
      <c r="E10897" t="s">
        <v>10</v>
      </c>
      <c r="F10897">
        <v>540</v>
      </c>
      <c r="G10897" s="1">
        <v>60.99</v>
      </c>
      <c r="H10897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10897">
        <f>Sales[[#This Row],[Total Inventory]]*Sales[[#This Row],[Sale_Price]]</f>
        <v>29694.600000000002</v>
      </c>
    </row>
    <row r="10898" spans="1:9" x14ac:dyDescent="0.25">
      <c r="A10898">
        <v>45025</v>
      </c>
      <c r="B10898" t="str">
        <f>INDEX( Table3[],MATCH(Sales[[#This Row],[Category]],Table3[Category],0),1)</f>
        <v>WINE</v>
      </c>
      <c r="C10898" t="s">
        <v>39</v>
      </c>
      <c r="D10898" t="s">
        <v>10124</v>
      </c>
      <c r="E10898" t="s">
        <v>10</v>
      </c>
      <c r="F10898">
        <v>0</v>
      </c>
      <c r="G10898" s="1">
        <v>18.489999999999998</v>
      </c>
      <c r="H10898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0898">
        <f>Sales[[#This Row],[Total Inventory]]*Sales[[#This Row],[Sale_Price]]</f>
        <v>0</v>
      </c>
    </row>
    <row r="10899" spans="1:9" x14ac:dyDescent="0.25">
      <c r="A10899">
        <v>80070</v>
      </c>
      <c r="B10899" t="str">
        <f>INDEX( Table3[],MATCH(Sales[[#This Row],[Category]],Table3[Category],0),1)</f>
        <v>WINE</v>
      </c>
      <c r="C10899" t="s">
        <v>41</v>
      </c>
      <c r="D10899" t="s">
        <v>10125</v>
      </c>
      <c r="E10899" t="s">
        <v>23</v>
      </c>
      <c r="F10899">
        <v>0</v>
      </c>
      <c r="G10899" s="1">
        <v>8.49</v>
      </c>
      <c r="H10899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0899">
        <f>Sales[[#This Row],[Total Inventory]]*Sales[[#This Row],[Sale_Price]]</f>
        <v>0</v>
      </c>
    </row>
    <row r="10900" spans="1:9" x14ac:dyDescent="0.25">
      <c r="A10900">
        <v>79791</v>
      </c>
      <c r="B10900" t="str">
        <f>INDEX( Table3[],MATCH(Sales[[#This Row],[Category]],Table3[Category],0),1)</f>
        <v>LIQUOR</v>
      </c>
      <c r="C10900" t="s">
        <v>37</v>
      </c>
      <c r="D10900" t="s">
        <v>10126</v>
      </c>
      <c r="E10900" t="s">
        <v>10</v>
      </c>
      <c r="F10900">
        <v>23</v>
      </c>
      <c r="G10900" s="1">
        <v>12.79</v>
      </c>
      <c r="H10900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0900">
        <f>Sales[[#This Row],[Total Inventory]]*Sales[[#This Row],[Sale_Price]]</f>
        <v>229.77</v>
      </c>
    </row>
    <row r="10901" spans="1:9" x14ac:dyDescent="0.25">
      <c r="A10901">
        <v>340355</v>
      </c>
      <c r="B10901" t="str">
        <f>INDEX( Table3[],MATCH(Sales[[#This Row],[Category]],Table3[Category],0),1)</f>
        <v>WINE</v>
      </c>
      <c r="C10901" t="s">
        <v>28</v>
      </c>
      <c r="D10901" t="s">
        <v>10127</v>
      </c>
      <c r="E10901" t="s">
        <v>10</v>
      </c>
      <c r="F10901">
        <v>0</v>
      </c>
      <c r="G10901" s="1">
        <v>18.489999999999998</v>
      </c>
      <c r="H10901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0901">
        <f>Sales[[#This Row],[Total Inventory]]*Sales[[#This Row],[Sale_Price]]</f>
        <v>0</v>
      </c>
    </row>
    <row r="10902" spans="1:9" x14ac:dyDescent="0.25">
      <c r="A10902">
        <v>48708</v>
      </c>
      <c r="B10902" t="str">
        <f>INDEX( Table3[],MATCH(Sales[[#This Row],[Category]],Table3[Category],0),1)</f>
        <v>LIQUOR</v>
      </c>
      <c r="C10902" t="s">
        <v>175</v>
      </c>
      <c r="D10902" t="s">
        <v>10128</v>
      </c>
      <c r="E10902" t="s">
        <v>10</v>
      </c>
      <c r="F10902">
        <v>29</v>
      </c>
      <c r="G10902" s="1">
        <v>52.99</v>
      </c>
      <c r="H10902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10902">
        <f>Sales[[#This Row],[Total Inventory]]*Sales[[#This Row],[Sale_Price]]</f>
        <v>1536.71</v>
      </c>
    </row>
    <row r="10903" spans="1:9" x14ac:dyDescent="0.25">
      <c r="A10903">
        <v>75497</v>
      </c>
      <c r="B10903" t="str">
        <f>INDEX( Table3[],MATCH(Sales[[#This Row],[Category]],Table3[Category],0),1)</f>
        <v>LIQUOR</v>
      </c>
      <c r="C10903" t="s">
        <v>35</v>
      </c>
      <c r="D10903" t="s">
        <v>10129</v>
      </c>
      <c r="E10903" t="s">
        <v>10</v>
      </c>
      <c r="F10903">
        <v>22</v>
      </c>
      <c r="G10903" s="1">
        <v>103.99</v>
      </c>
      <c r="H10903">
        <f>IF(INDEX(Sale_Promotions[[Code]:[Sale Price]],MATCH(Sales[[#This Row],[Code]],Sale_Promotions[Code],0),2)=0,Sales[[#This Row],[Price]],INDEX(Sale_Promotions[[Code]:[Sale Price]],MATCH(Sales[[#This Row],[Code]],Sale_Promotions[Code],0),2))</f>
        <v>103.99</v>
      </c>
      <c r="I10903">
        <f>Sales[[#This Row],[Total Inventory]]*Sales[[#This Row],[Sale_Price]]</f>
        <v>2287.7799999999997</v>
      </c>
    </row>
    <row r="10904" spans="1:9" x14ac:dyDescent="0.25">
      <c r="A10904">
        <v>45231</v>
      </c>
      <c r="B10904" t="str">
        <f>INDEX( Table3[],MATCH(Sales[[#This Row],[Category]],Table3[Category],0),1)</f>
        <v>WINE</v>
      </c>
      <c r="C10904" t="s">
        <v>28</v>
      </c>
      <c r="D10904" t="s">
        <v>10130</v>
      </c>
      <c r="E10904" t="s">
        <v>10</v>
      </c>
      <c r="F10904">
        <v>18</v>
      </c>
      <c r="G10904" s="1">
        <v>12.69</v>
      </c>
      <c r="H10904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0904">
        <f>Sales[[#This Row],[Total Inventory]]*Sales[[#This Row],[Sale_Price]]</f>
        <v>228.42</v>
      </c>
    </row>
    <row r="10905" spans="1:9" x14ac:dyDescent="0.25">
      <c r="A10905">
        <v>310860</v>
      </c>
      <c r="B10905" t="str">
        <f>INDEX( Table3[],MATCH(Sales[[#This Row],[Category]],Table3[Category],0),1)</f>
        <v>WINE</v>
      </c>
      <c r="C10905" t="s">
        <v>8</v>
      </c>
      <c r="D10905" t="s">
        <v>7248</v>
      </c>
      <c r="E10905" t="s">
        <v>10</v>
      </c>
      <c r="F10905">
        <v>3</v>
      </c>
      <c r="G10905" s="1">
        <v>10.79</v>
      </c>
      <c r="H10905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905">
        <f>Sales[[#This Row],[Total Inventory]]*Sales[[#This Row],[Sale_Price]]</f>
        <v>32.369999999999997</v>
      </c>
    </row>
    <row r="10906" spans="1:9" x14ac:dyDescent="0.25">
      <c r="A10906">
        <v>80307</v>
      </c>
      <c r="B10906" t="str">
        <f>INDEX( Table3[],MATCH(Sales[[#This Row],[Category]],Table3[Category],0),1)</f>
        <v>WINE</v>
      </c>
      <c r="C10906" t="s">
        <v>61</v>
      </c>
      <c r="D10906" t="s">
        <v>10131</v>
      </c>
      <c r="E10906" t="s">
        <v>332</v>
      </c>
      <c r="F10906">
        <v>69</v>
      </c>
      <c r="G10906" s="1">
        <v>19.690000000000001</v>
      </c>
      <c r="H10906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10906">
        <f>Sales[[#This Row],[Total Inventory]]*Sales[[#This Row],[Sale_Price]]</f>
        <v>1358.6100000000001</v>
      </c>
    </row>
    <row r="10907" spans="1:9" x14ac:dyDescent="0.25">
      <c r="A10907">
        <v>70750</v>
      </c>
      <c r="B10907" t="str">
        <f>INDEX( Table3[],MATCH(Sales[[#This Row],[Category]],Table3[Category],0),1)</f>
        <v>WINE</v>
      </c>
      <c r="C10907" t="s">
        <v>43</v>
      </c>
      <c r="D10907" t="s">
        <v>5935</v>
      </c>
      <c r="E10907" t="s">
        <v>244</v>
      </c>
      <c r="F10907">
        <v>208</v>
      </c>
      <c r="G10907" s="1">
        <v>6.99</v>
      </c>
      <c r="H10907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0907">
        <f>Sales[[#This Row],[Total Inventory]]*Sales[[#This Row],[Sale_Price]]</f>
        <v>1453.92</v>
      </c>
    </row>
    <row r="10908" spans="1:9" x14ac:dyDescent="0.25">
      <c r="A10908">
        <v>309200</v>
      </c>
      <c r="B10908" t="str">
        <f>INDEX( Table3[],MATCH(Sales[[#This Row],[Category]],Table3[Category],0),1)</f>
        <v>WINE</v>
      </c>
      <c r="C10908" t="s">
        <v>17</v>
      </c>
      <c r="D10908" t="s">
        <v>10132</v>
      </c>
      <c r="E10908" t="s">
        <v>10</v>
      </c>
      <c r="F10908">
        <v>0</v>
      </c>
      <c r="G10908" s="1">
        <v>7.99</v>
      </c>
      <c r="H10908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0908">
        <f>Sales[[#This Row],[Total Inventory]]*Sales[[#This Row],[Sale_Price]]</f>
        <v>0</v>
      </c>
    </row>
    <row r="10909" spans="1:9" x14ac:dyDescent="0.25">
      <c r="A10909">
        <v>346055</v>
      </c>
      <c r="B10909" t="str">
        <f>INDEX( Table3[],MATCH(Sales[[#This Row],[Category]],Table3[Category],0),1)</f>
        <v>LIQUOR</v>
      </c>
      <c r="C10909" t="s">
        <v>37</v>
      </c>
      <c r="D10909" t="s">
        <v>10133</v>
      </c>
      <c r="E10909" t="s">
        <v>10</v>
      </c>
      <c r="F10909">
        <v>41</v>
      </c>
      <c r="G10909" s="1">
        <v>13.99</v>
      </c>
      <c r="H1090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0909">
        <f>Sales[[#This Row],[Total Inventory]]*Sales[[#This Row],[Sale_Price]]</f>
        <v>573.59</v>
      </c>
    </row>
    <row r="10910" spans="1:9" x14ac:dyDescent="0.25">
      <c r="A10910">
        <v>11455</v>
      </c>
      <c r="B10910" t="str">
        <f>INDEX( Table3[],MATCH(Sales[[#This Row],[Category]],Table3[Category],0),1)</f>
        <v>LIQUOR</v>
      </c>
      <c r="C10910" t="s">
        <v>198</v>
      </c>
      <c r="D10910" t="s">
        <v>10134</v>
      </c>
      <c r="E10910" t="s">
        <v>10</v>
      </c>
      <c r="F10910">
        <v>173</v>
      </c>
      <c r="G10910" s="1">
        <v>40.99</v>
      </c>
      <c r="H10910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10910">
        <f>Sales[[#This Row],[Total Inventory]]*Sales[[#This Row],[Sale_Price]]</f>
        <v>7091.27</v>
      </c>
    </row>
    <row r="10911" spans="1:9" x14ac:dyDescent="0.25">
      <c r="A10911">
        <v>72564</v>
      </c>
      <c r="B10911" t="str">
        <f>INDEX( Table3[],MATCH(Sales[[#This Row],[Category]],Table3[Category],0),1)</f>
        <v>BEER</v>
      </c>
      <c r="C10911" t="s">
        <v>436</v>
      </c>
      <c r="D10911" t="s">
        <v>10135</v>
      </c>
      <c r="E10911" t="s">
        <v>10</v>
      </c>
      <c r="F10911">
        <v>3</v>
      </c>
      <c r="G10911" s="1">
        <v>45.99</v>
      </c>
      <c r="H10911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10911">
        <f>Sales[[#This Row],[Total Inventory]]*Sales[[#This Row],[Sale_Price]]</f>
        <v>137.97</v>
      </c>
    </row>
    <row r="10912" spans="1:9" x14ac:dyDescent="0.25">
      <c r="A10912">
        <v>26239</v>
      </c>
      <c r="B10912" t="str">
        <f>INDEX( Table3[],MATCH(Sales[[#This Row],[Category]],Table3[Category],0),1)</f>
        <v>WINE</v>
      </c>
      <c r="C10912" t="s">
        <v>100</v>
      </c>
      <c r="D10912" t="s">
        <v>10136</v>
      </c>
      <c r="E10912" t="s">
        <v>10</v>
      </c>
      <c r="F10912">
        <v>27</v>
      </c>
      <c r="G10912" s="1">
        <v>41.99</v>
      </c>
      <c r="H10912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10912">
        <f>Sales[[#This Row],[Total Inventory]]*Sales[[#This Row],[Sale_Price]]</f>
        <v>1133.73</v>
      </c>
    </row>
    <row r="10913" spans="1:9" x14ac:dyDescent="0.25">
      <c r="A10913">
        <v>183130</v>
      </c>
      <c r="B10913" t="str">
        <f>INDEX( Table3[],MATCH(Sales[[#This Row],[Category]],Table3[Category],0),1)</f>
        <v>WINE</v>
      </c>
      <c r="C10913" t="s">
        <v>8</v>
      </c>
      <c r="D10913" t="s">
        <v>10137</v>
      </c>
      <c r="E10913" t="s">
        <v>10</v>
      </c>
      <c r="F10913">
        <v>29</v>
      </c>
      <c r="G10913" s="1">
        <v>14.99</v>
      </c>
      <c r="H1091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0913">
        <f>Sales[[#This Row],[Total Inventory]]*Sales[[#This Row],[Sale_Price]]</f>
        <v>434.71</v>
      </c>
    </row>
    <row r="10914" spans="1:9" x14ac:dyDescent="0.25">
      <c r="A10914">
        <v>342148</v>
      </c>
      <c r="B10914" t="str">
        <f>INDEX( Table3[],MATCH(Sales[[#This Row],[Category]],Table3[Category],0),1)</f>
        <v>WINE</v>
      </c>
      <c r="C10914" t="s">
        <v>8</v>
      </c>
      <c r="D10914" t="s">
        <v>10138</v>
      </c>
      <c r="E10914" t="s">
        <v>10</v>
      </c>
      <c r="F10914">
        <v>135</v>
      </c>
      <c r="G10914" s="1">
        <v>8.99</v>
      </c>
      <c r="H1091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914">
        <f>Sales[[#This Row],[Total Inventory]]*Sales[[#This Row],[Sale_Price]]</f>
        <v>1213.6500000000001</v>
      </c>
    </row>
    <row r="10915" spans="1:9" x14ac:dyDescent="0.25">
      <c r="A10915">
        <v>327900</v>
      </c>
      <c r="B10915" t="str">
        <f>INDEX( Table3[],MATCH(Sales[[#This Row],[Category]],Table3[Category],0),1)</f>
        <v>WINE</v>
      </c>
      <c r="C10915" t="s">
        <v>61</v>
      </c>
      <c r="D10915" t="s">
        <v>10139</v>
      </c>
      <c r="E10915" t="s">
        <v>10</v>
      </c>
      <c r="F10915">
        <v>0</v>
      </c>
      <c r="G10915" s="1">
        <v>19.989999999999998</v>
      </c>
      <c r="H10915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0915">
        <f>Sales[[#This Row],[Total Inventory]]*Sales[[#This Row],[Sale_Price]]</f>
        <v>0</v>
      </c>
    </row>
    <row r="10916" spans="1:9" x14ac:dyDescent="0.25">
      <c r="A10916">
        <v>48492</v>
      </c>
      <c r="B10916" t="str">
        <f>INDEX( Table3[],MATCH(Sales[[#This Row],[Category]],Table3[Category],0),1)</f>
        <v>WINE</v>
      </c>
      <c r="C10916" t="s">
        <v>61</v>
      </c>
      <c r="D10916" t="s">
        <v>10140</v>
      </c>
      <c r="E10916" t="s">
        <v>10</v>
      </c>
      <c r="F10916">
        <v>22</v>
      </c>
      <c r="G10916" s="1">
        <v>28.99</v>
      </c>
      <c r="H10916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0916">
        <f>Sales[[#This Row],[Total Inventory]]*Sales[[#This Row],[Sale_Price]]</f>
        <v>637.78</v>
      </c>
    </row>
    <row r="10917" spans="1:9" x14ac:dyDescent="0.25">
      <c r="A10917">
        <v>66125</v>
      </c>
      <c r="B10917" t="str">
        <f>INDEX( Table3[],MATCH(Sales[[#This Row],[Category]],Table3[Category],0),1)</f>
        <v>WINE</v>
      </c>
      <c r="C10917" t="s">
        <v>41</v>
      </c>
      <c r="D10917" t="s">
        <v>8172</v>
      </c>
      <c r="E10917" t="s">
        <v>23</v>
      </c>
      <c r="F10917">
        <v>790</v>
      </c>
      <c r="G10917" s="1">
        <v>17.489999999999998</v>
      </c>
      <c r="H10917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0917">
        <f>Sales[[#This Row],[Total Inventory]]*Sales[[#This Row],[Sale_Price]]</f>
        <v>11842.1</v>
      </c>
    </row>
    <row r="10918" spans="1:9" x14ac:dyDescent="0.25">
      <c r="A10918">
        <v>70650</v>
      </c>
      <c r="B10918" t="str">
        <f>INDEX( Table3[],MATCH(Sales[[#This Row],[Category]],Table3[Category],0),1)</f>
        <v>LIQUOR</v>
      </c>
      <c r="C10918" t="s">
        <v>198</v>
      </c>
      <c r="D10918" t="s">
        <v>10141</v>
      </c>
      <c r="E10918" t="s">
        <v>10</v>
      </c>
      <c r="F10918">
        <v>0</v>
      </c>
      <c r="G10918" s="1">
        <v>31.99</v>
      </c>
      <c r="H10918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0918">
        <f>Sales[[#This Row],[Total Inventory]]*Sales[[#This Row],[Sale_Price]]</f>
        <v>0</v>
      </c>
    </row>
    <row r="10919" spans="1:9" x14ac:dyDescent="0.25">
      <c r="A10919">
        <v>84934</v>
      </c>
      <c r="B10919" t="str">
        <f>INDEX( Table3[],MATCH(Sales[[#This Row],[Category]],Table3[Category],0),1)</f>
        <v>WINE</v>
      </c>
      <c r="C10919" t="s">
        <v>17</v>
      </c>
      <c r="D10919" t="s">
        <v>10142</v>
      </c>
      <c r="E10919" t="s">
        <v>23</v>
      </c>
      <c r="F10919">
        <v>255</v>
      </c>
      <c r="G10919" s="1">
        <v>11.99</v>
      </c>
      <c r="H1091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919">
        <f>Sales[[#This Row],[Total Inventory]]*Sales[[#This Row],[Sale_Price]]</f>
        <v>3057.4500000000003</v>
      </c>
    </row>
    <row r="10920" spans="1:9" x14ac:dyDescent="0.25">
      <c r="A10920">
        <v>80993</v>
      </c>
      <c r="B10920" t="str">
        <f>INDEX( Table3[],MATCH(Sales[[#This Row],[Category]],Table3[Category],0),1)</f>
        <v>WINE</v>
      </c>
      <c r="C10920" t="s">
        <v>64</v>
      </c>
      <c r="D10920" t="s">
        <v>6834</v>
      </c>
      <c r="E10920" t="s">
        <v>10</v>
      </c>
      <c r="F10920">
        <v>185</v>
      </c>
      <c r="G10920" s="1">
        <v>6.99</v>
      </c>
      <c r="H10920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0920">
        <f>Sales[[#This Row],[Total Inventory]]*Sales[[#This Row],[Sale_Price]]</f>
        <v>1293.1500000000001</v>
      </c>
    </row>
    <row r="10921" spans="1:9" x14ac:dyDescent="0.25">
      <c r="A10921">
        <v>310306</v>
      </c>
      <c r="B10921" t="str">
        <f>INDEX( Table3[],MATCH(Sales[[#This Row],[Category]],Table3[Category],0),1)</f>
        <v>WINE</v>
      </c>
      <c r="C10921" t="s">
        <v>17</v>
      </c>
      <c r="D10921" t="s">
        <v>10143</v>
      </c>
      <c r="E10921" t="s">
        <v>10</v>
      </c>
      <c r="F10921">
        <v>7</v>
      </c>
      <c r="G10921" s="1">
        <v>7.49</v>
      </c>
      <c r="H10921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0921">
        <f>Sales[[#This Row],[Total Inventory]]*Sales[[#This Row],[Sale_Price]]</f>
        <v>52.43</v>
      </c>
    </row>
    <row r="10922" spans="1:9" x14ac:dyDescent="0.25">
      <c r="A10922">
        <v>166286</v>
      </c>
      <c r="B10922" t="str">
        <f>INDEX( Table3[],MATCH(Sales[[#This Row],[Category]],Table3[Category],0),1)</f>
        <v>WINE</v>
      </c>
      <c r="C10922" t="s">
        <v>83</v>
      </c>
      <c r="D10922" t="s">
        <v>10144</v>
      </c>
      <c r="E10922" t="s">
        <v>10</v>
      </c>
      <c r="F10922">
        <v>0</v>
      </c>
      <c r="G10922" s="1">
        <v>18.489999999999998</v>
      </c>
      <c r="H10922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0922">
        <f>Sales[[#This Row],[Total Inventory]]*Sales[[#This Row],[Sale_Price]]</f>
        <v>0</v>
      </c>
    </row>
    <row r="10923" spans="1:9" x14ac:dyDescent="0.25">
      <c r="A10923">
        <v>45095</v>
      </c>
      <c r="B10923" t="str">
        <f>INDEX( Table3[],MATCH(Sales[[#This Row],[Category]],Table3[Category],0),1)</f>
        <v>LIQUOR</v>
      </c>
      <c r="C10923" t="s">
        <v>37</v>
      </c>
      <c r="D10923" t="s">
        <v>5983</v>
      </c>
      <c r="E10923" t="s">
        <v>133</v>
      </c>
      <c r="F10923">
        <v>31</v>
      </c>
      <c r="G10923" s="1">
        <v>37.99</v>
      </c>
      <c r="H10923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10923">
        <f>Sales[[#This Row],[Total Inventory]]*Sales[[#This Row],[Sale_Price]]</f>
        <v>1177.69</v>
      </c>
    </row>
    <row r="10924" spans="1:9" x14ac:dyDescent="0.25">
      <c r="A10924">
        <v>341595</v>
      </c>
      <c r="B10924" t="str">
        <f>INDEX( Table3[],MATCH(Sales[[#This Row],[Category]],Table3[Category],0),1)</f>
        <v>WINE</v>
      </c>
      <c r="C10924" t="s">
        <v>64</v>
      </c>
      <c r="D10924" t="s">
        <v>10145</v>
      </c>
      <c r="E10924" t="s">
        <v>52</v>
      </c>
      <c r="F10924">
        <v>0</v>
      </c>
      <c r="G10924" s="1">
        <v>31.99</v>
      </c>
      <c r="H10924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0924">
        <f>Sales[[#This Row],[Total Inventory]]*Sales[[#This Row],[Sale_Price]]</f>
        <v>0</v>
      </c>
    </row>
    <row r="10925" spans="1:9" x14ac:dyDescent="0.25">
      <c r="A10925">
        <v>316942</v>
      </c>
      <c r="B10925" t="str">
        <f>INDEX( Table3[],MATCH(Sales[[#This Row],[Category]],Table3[Category],0),1)</f>
        <v>WINE</v>
      </c>
      <c r="C10925" t="s">
        <v>148</v>
      </c>
      <c r="D10925" t="s">
        <v>10146</v>
      </c>
      <c r="E10925" t="s">
        <v>10</v>
      </c>
      <c r="F10925">
        <v>20</v>
      </c>
      <c r="G10925" s="1">
        <v>9.99</v>
      </c>
      <c r="H10925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0925">
        <f>Sales[[#This Row],[Total Inventory]]*Sales[[#This Row],[Sale_Price]]</f>
        <v>199.8</v>
      </c>
    </row>
    <row r="10926" spans="1:9" x14ac:dyDescent="0.25">
      <c r="A10926">
        <v>426229</v>
      </c>
      <c r="B10926" t="str">
        <f>INDEX( Table3[],MATCH(Sales[[#This Row],[Category]],Table3[Category],0),1)</f>
        <v>WINE</v>
      </c>
      <c r="C10926" t="s">
        <v>61</v>
      </c>
      <c r="D10926" t="s">
        <v>10147</v>
      </c>
      <c r="E10926" t="s">
        <v>10</v>
      </c>
      <c r="F10926">
        <v>8</v>
      </c>
      <c r="G10926" s="1">
        <v>20.99</v>
      </c>
      <c r="H10926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0926">
        <f>Sales[[#This Row],[Total Inventory]]*Sales[[#This Row],[Sale_Price]]</f>
        <v>167.92</v>
      </c>
    </row>
    <row r="10927" spans="1:9" x14ac:dyDescent="0.25">
      <c r="A10927">
        <v>344467</v>
      </c>
      <c r="B10927" t="str">
        <f>INDEX( Table3[],MATCH(Sales[[#This Row],[Category]],Table3[Category],0),1)</f>
        <v>WINE</v>
      </c>
      <c r="C10927" t="s">
        <v>85</v>
      </c>
      <c r="D10927" t="s">
        <v>10148</v>
      </c>
      <c r="E10927" t="s">
        <v>10</v>
      </c>
      <c r="F10927">
        <v>17</v>
      </c>
      <c r="G10927" s="1">
        <v>9.49</v>
      </c>
      <c r="H10927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0927">
        <f>Sales[[#This Row],[Total Inventory]]*Sales[[#This Row],[Sale_Price]]</f>
        <v>161.33000000000001</v>
      </c>
    </row>
    <row r="10928" spans="1:9" x14ac:dyDescent="0.25">
      <c r="A10928">
        <v>10930</v>
      </c>
      <c r="B10928" t="str">
        <f>INDEX( Table3[],MATCH(Sales[[#This Row],[Category]],Table3[Category],0),1)</f>
        <v>LIQUOR</v>
      </c>
      <c r="C10928" t="s">
        <v>14</v>
      </c>
      <c r="D10928" t="s">
        <v>10149</v>
      </c>
      <c r="E10928" t="s">
        <v>10</v>
      </c>
      <c r="F10928">
        <v>105</v>
      </c>
      <c r="G10928" s="1">
        <v>100.99</v>
      </c>
      <c r="H10928">
        <f>IF(INDEX(Sale_Promotions[[Code]:[Sale Price]],MATCH(Sales[[#This Row],[Code]],Sale_Promotions[Code],0),2)=0,Sales[[#This Row],[Price]],INDEX(Sale_Promotions[[Code]:[Sale Price]],MATCH(Sales[[#This Row],[Code]],Sale_Promotions[Code],0),2))</f>
        <v>100.99</v>
      </c>
      <c r="I10928">
        <f>Sales[[#This Row],[Total Inventory]]*Sales[[#This Row],[Sale_Price]]</f>
        <v>10603.949999999999</v>
      </c>
    </row>
    <row r="10929" spans="1:9" x14ac:dyDescent="0.25">
      <c r="A10929">
        <v>320461</v>
      </c>
      <c r="B10929" t="str">
        <f>INDEX( Table3[],MATCH(Sales[[#This Row],[Category]],Table3[Category],0),1)</f>
        <v>LIQUOR</v>
      </c>
      <c r="C10929" t="s">
        <v>37</v>
      </c>
      <c r="D10929" t="s">
        <v>10150</v>
      </c>
      <c r="E10929" t="s">
        <v>133</v>
      </c>
      <c r="F10929">
        <v>3</v>
      </c>
      <c r="G10929" s="1">
        <v>29.99</v>
      </c>
      <c r="H10929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0929">
        <f>Sales[[#This Row],[Total Inventory]]*Sales[[#This Row],[Sale_Price]]</f>
        <v>89.97</v>
      </c>
    </row>
    <row r="10930" spans="1:9" x14ac:dyDescent="0.25">
      <c r="A10930">
        <v>311906</v>
      </c>
      <c r="B10930" t="str">
        <f>INDEX( Table3[],MATCH(Sales[[#This Row],[Category]],Table3[Category],0),1)</f>
        <v>WINE</v>
      </c>
      <c r="C10930" t="s">
        <v>17</v>
      </c>
      <c r="D10930" t="s">
        <v>10151</v>
      </c>
      <c r="E10930" t="s">
        <v>10</v>
      </c>
      <c r="F10930">
        <v>0</v>
      </c>
      <c r="G10930" s="1">
        <v>9.49</v>
      </c>
      <c r="H10930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0930">
        <f>Sales[[#This Row],[Total Inventory]]*Sales[[#This Row],[Sale_Price]]</f>
        <v>0</v>
      </c>
    </row>
    <row r="10931" spans="1:9" x14ac:dyDescent="0.25">
      <c r="A10931">
        <v>339963</v>
      </c>
      <c r="B10931" t="str">
        <f>INDEX( Table3[],MATCH(Sales[[#This Row],[Category]],Table3[Category],0),1)</f>
        <v>WINE</v>
      </c>
      <c r="C10931" t="s">
        <v>41</v>
      </c>
      <c r="D10931" t="s">
        <v>10152</v>
      </c>
      <c r="E10931" t="s">
        <v>10</v>
      </c>
      <c r="F10931">
        <v>1</v>
      </c>
      <c r="G10931" s="1">
        <v>11.99</v>
      </c>
      <c r="H1093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931">
        <f>Sales[[#This Row],[Total Inventory]]*Sales[[#This Row],[Sale_Price]]</f>
        <v>11.99</v>
      </c>
    </row>
    <row r="10932" spans="1:9" x14ac:dyDescent="0.25">
      <c r="A10932">
        <v>340790</v>
      </c>
      <c r="B10932" t="str">
        <f>INDEX( Table3[],MATCH(Sales[[#This Row],[Category]],Table3[Category],0),1)</f>
        <v>WINE</v>
      </c>
      <c r="C10932" t="s">
        <v>61</v>
      </c>
      <c r="D10932" t="s">
        <v>10153</v>
      </c>
      <c r="E10932" t="s">
        <v>10</v>
      </c>
      <c r="F10932">
        <v>444</v>
      </c>
      <c r="G10932" s="1">
        <v>12.69</v>
      </c>
      <c r="H10932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0932">
        <f>Sales[[#This Row],[Total Inventory]]*Sales[[#This Row],[Sale_Price]]</f>
        <v>4435.5600000000004</v>
      </c>
    </row>
    <row r="10933" spans="1:9" x14ac:dyDescent="0.25">
      <c r="A10933">
        <v>342599</v>
      </c>
      <c r="B10933" t="str">
        <f>INDEX( Table3[],MATCH(Sales[[#This Row],[Category]],Table3[Category],0),1)</f>
        <v>WINE</v>
      </c>
      <c r="C10933" t="s">
        <v>28</v>
      </c>
      <c r="D10933" t="s">
        <v>10154</v>
      </c>
      <c r="E10933" t="s">
        <v>10</v>
      </c>
      <c r="F10933">
        <v>0</v>
      </c>
      <c r="G10933" s="1">
        <v>19.989999999999998</v>
      </c>
      <c r="H10933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0933">
        <f>Sales[[#This Row],[Total Inventory]]*Sales[[#This Row],[Sale_Price]]</f>
        <v>0</v>
      </c>
    </row>
    <row r="10934" spans="1:9" x14ac:dyDescent="0.25">
      <c r="A10934">
        <v>53120</v>
      </c>
      <c r="B10934" t="str">
        <f>INDEX( Table3[],MATCH(Sales[[#This Row],[Category]],Table3[Category],0),1)</f>
        <v>WINE</v>
      </c>
      <c r="C10934" t="s">
        <v>189</v>
      </c>
      <c r="D10934" t="s">
        <v>10155</v>
      </c>
      <c r="E10934" t="s">
        <v>10</v>
      </c>
      <c r="F10934">
        <v>10</v>
      </c>
      <c r="G10934" s="1">
        <v>15.99</v>
      </c>
      <c r="H1093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0934">
        <f>Sales[[#This Row],[Total Inventory]]*Sales[[#This Row],[Sale_Price]]</f>
        <v>159.9</v>
      </c>
    </row>
    <row r="10935" spans="1:9" x14ac:dyDescent="0.25">
      <c r="A10935">
        <v>326987</v>
      </c>
      <c r="B10935" t="str">
        <f>INDEX( Table3[],MATCH(Sales[[#This Row],[Category]],Table3[Category],0),1)</f>
        <v>WINE</v>
      </c>
      <c r="C10935" t="s">
        <v>17</v>
      </c>
      <c r="D10935" t="s">
        <v>10156</v>
      </c>
      <c r="E10935" t="s">
        <v>10</v>
      </c>
      <c r="F10935">
        <v>0</v>
      </c>
      <c r="G10935" s="1">
        <v>12.49</v>
      </c>
      <c r="H10935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0935">
        <f>Sales[[#This Row],[Total Inventory]]*Sales[[#This Row],[Sale_Price]]</f>
        <v>0</v>
      </c>
    </row>
    <row r="10936" spans="1:9" x14ac:dyDescent="0.25">
      <c r="A10936">
        <v>330252</v>
      </c>
      <c r="B10936" t="str">
        <f>INDEX( Table3[],MATCH(Sales[[#This Row],[Category]],Table3[Category],0),1)</f>
        <v>WINE</v>
      </c>
      <c r="C10936" t="s">
        <v>43</v>
      </c>
      <c r="D10936" t="s">
        <v>3522</v>
      </c>
      <c r="E10936" t="s">
        <v>244</v>
      </c>
      <c r="F10936">
        <v>8</v>
      </c>
      <c r="G10936" s="1">
        <v>4.79</v>
      </c>
      <c r="H10936">
        <f>IF(INDEX(Sale_Promotions[[Code]:[Sale Price]],MATCH(Sales[[#This Row],[Code]],Sale_Promotions[Code],0),2)=0,Sales[[#This Row],[Price]],INDEX(Sale_Promotions[[Code]:[Sale Price]],MATCH(Sales[[#This Row],[Code]],Sale_Promotions[Code],0),2))</f>
        <v>4.79</v>
      </c>
      <c r="I10936">
        <f>Sales[[#This Row],[Total Inventory]]*Sales[[#This Row],[Sale_Price]]</f>
        <v>38.32</v>
      </c>
    </row>
    <row r="10937" spans="1:9" x14ac:dyDescent="0.25">
      <c r="A10937">
        <v>333095</v>
      </c>
      <c r="B10937" t="str">
        <f>INDEX( Table3[],MATCH(Sales[[#This Row],[Category]],Table3[Category],0),1)</f>
        <v>WINE</v>
      </c>
      <c r="C10937" t="s">
        <v>8</v>
      </c>
      <c r="D10937" t="s">
        <v>10157</v>
      </c>
      <c r="E10937" t="s">
        <v>10</v>
      </c>
      <c r="F10937">
        <v>0</v>
      </c>
      <c r="G10937" s="1">
        <v>67.989999999999995</v>
      </c>
      <c r="H10937">
        <f>IF(INDEX(Sale_Promotions[[Code]:[Sale Price]],MATCH(Sales[[#This Row],[Code]],Sale_Promotions[Code],0),2)=0,Sales[[#This Row],[Price]],INDEX(Sale_Promotions[[Code]:[Sale Price]],MATCH(Sales[[#This Row],[Code]],Sale_Promotions[Code],0),2))</f>
        <v>67.989999999999995</v>
      </c>
      <c r="I10937">
        <f>Sales[[#This Row],[Total Inventory]]*Sales[[#This Row],[Sale_Price]]</f>
        <v>0</v>
      </c>
    </row>
    <row r="10938" spans="1:9" x14ac:dyDescent="0.25">
      <c r="A10938">
        <v>14206</v>
      </c>
      <c r="B10938" t="str">
        <f>INDEX( Table3[],MATCH(Sales[[#This Row],[Category]],Table3[Category],0),1)</f>
        <v>WINE</v>
      </c>
      <c r="C10938" t="s">
        <v>67</v>
      </c>
      <c r="D10938" t="s">
        <v>10158</v>
      </c>
      <c r="E10938" t="s">
        <v>10</v>
      </c>
      <c r="F10938">
        <v>20</v>
      </c>
      <c r="G10938" s="1">
        <v>8.99</v>
      </c>
      <c r="H1093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0938">
        <f>Sales[[#This Row],[Total Inventory]]*Sales[[#This Row],[Sale_Price]]</f>
        <v>179.8</v>
      </c>
    </row>
    <row r="10939" spans="1:9" x14ac:dyDescent="0.25">
      <c r="A10939">
        <v>48519</v>
      </c>
      <c r="B10939" t="str">
        <f>INDEX( Table3[],MATCH(Sales[[#This Row],[Category]],Table3[Category],0),1)</f>
        <v>WINE</v>
      </c>
      <c r="C10939" t="s">
        <v>21</v>
      </c>
      <c r="D10939" t="s">
        <v>10159</v>
      </c>
      <c r="E10939" t="s">
        <v>10</v>
      </c>
      <c r="F10939">
        <v>19</v>
      </c>
      <c r="G10939" s="1">
        <v>8.49</v>
      </c>
      <c r="H10939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0939">
        <f>Sales[[#This Row],[Total Inventory]]*Sales[[#This Row],[Sale_Price]]</f>
        <v>161.31</v>
      </c>
    </row>
    <row r="10940" spans="1:9" x14ac:dyDescent="0.25">
      <c r="A10940">
        <v>34070</v>
      </c>
      <c r="B10940" t="str">
        <f>INDEX( Table3[],MATCH(Sales[[#This Row],[Category]],Table3[Category],0),1)</f>
        <v>WINE</v>
      </c>
      <c r="C10940" t="s">
        <v>28</v>
      </c>
      <c r="D10940" t="s">
        <v>10160</v>
      </c>
      <c r="E10940" t="s">
        <v>10</v>
      </c>
      <c r="F10940">
        <v>0</v>
      </c>
      <c r="G10940" s="1">
        <v>10.79</v>
      </c>
      <c r="H10940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0940">
        <f>Sales[[#This Row],[Total Inventory]]*Sales[[#This Row],[Sale_Price]]</f>
        <v>0</v>
      </c>
    </row>
    <row r="10941" spans="1:9" x14ac:dyDescent="0.25">
      <c r="A10941">
        <v>50954</v>
      </c>
      <c r="B10941" t="str">
        <f>INDEX( Table3[],MATCH(Sales[[#This Row],[Category]],Table3[Category],0),1)</f>
        <v>LIQUOR</v>
      </c>
      <c r="C10941" t="s">
        <v>35</v>
      </c>
      <c r="D10941" t="s">
        <v>1724</v>
      </c>
      <c r="E10941" t="s">
        <v>10</v>
      </c>
      <c r="F10941">
        <v>180</v>
      </c>
      <c r="G10941" s="1">
        <v>18.989999999999998</v>
      </c>
      <c r="H10941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0941">
        <f>Sales[[#This Row],[Total Inventory]]*Sales[[#This Row],[Sale_Price]]</f>
        <v>3418.2</v>
      </c>
    </row>
    <row r="10942" spans="1:9" x14ac:dyDescent="0.25">
      <c r="A10942">
        <v>24155</v>
      </c>
      <c r="B10942" t="str">
        <f>INDEX( Table3[],MATCH(Sales[[#This Row],[Category]],Table3[Category],0),1)</f>
        <v>LIQUOR</v>
      </c>
      <c r="C10942" t="s">
        <v>37</v>
      </c>
      <c r="D10942" t="s">
        <v>10161</v>
      </c>
      <c r="E10942" t="s">
        <v>10</v>
      </c>
      <c r="F10942">
        <v>58</v>
      </c>
      <c r="G10942" s="1">
        <v>7.49</v>
      </c>
      <c r="H10942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0942">
        <f>Sales[[#This Row],[Total Inventory]]*Sales[[#This Row],[Sale_Price]]</f>
        <v>434.42</v>
      </c>
    </row>
    <row r="10943" spans="1:9" x14ac:dyDescent="0.25">
      <c r="A10943">
        <v>152315</v>
      </c>
      <c r="B10943" t="str">
        <f>INDEX( Table3[],MATCH(Sales[[#This Row],[Category]],Table3[Category],0),1)</f>
        <v>LIQUOR</v>
      </c>
      <c r="C10943" t="s">
        <v>57</v>
      </c>
      <c r="D10943" t="s">
        <v>7661</v>
      </c>
      <c r="E10943" t="s">
        <v>1136</v>
      </c>
      <c r="F10943">
        <v>376</v>
      </c>
      <c r="G10943" s="1">
        <v>6.29</v>
      </c>
      <c r="H10943">
        <f>IF(INDEX(Sale_Promotions[[Code]:[Sale Price]],MATCH(Sales[[#This Row],[Code]],Sale_Promotions[Code],0),2)=0,Sales[[#This Row],[Price]],INDEX(Sale_Promotions[[Code]:[Sale Price]],MATCH(Sales[[#This Row],[Code]],Sale_Promotions[Code],0),2))</f>
        <v>6.29</v>
      </c>
      <c r="I10943">
        <f>Sales[[#This Row],[Total Inventory]]*Sales[[#This Row],[Sale_Price]]</f>
        <v>2365.04</v>
      </c>
    </row>
    <row r="10944" spans="1:9" x14ac:dyDescent="0.25">
      <c r="A10944">
        <v>43939</v>
      </c>
      <c r="B10944" t="str">
        <f>INDEX( Table3[],MATCH(Sales[[#This Row],[Category]],Table3[Category],0),1)</f>
        <v>LIQUOR</v>
      </c>
      <c r="C10944" t="s">
        <v>37</v>
      </c>
      <c r="D10944" t="s">
        <v>7117</v>
      </c>
      <c r="E10944" t="s">
        <v>16</v>
      </c>
      <c r="F10944">
        <v>251</v>
      </c>
      <c r="G10944" s="1">
        <v>55.99</v>
      </c>
      <c r="H10944">
        <f>IF(INDEX(Sale_Promotions[[Code]:[Sale Price]],MATCH(Sales[[#This Row],[Code]],Sale_Promotions[Code],0),2)=0,Sales[[#This Row],[Price]],INDEX(Sale_Promotions[[Code]:[Sale Price]],MATCH(Sales[[#This Row],[Code]],Sale_Promotions[Code],0),2))</f>
        <v>50.99</v>
      </c>
      <c r="I10944">
        <f>Sales[[#This Row],[Total Inventory]]*Sales[[#This Row],[Sale_Price]]</f>
        <v>12798.49</v>
      </c>
    </row>
    <row r="10945" spans="1:9" x14ac:dyDescent="0.25">
      <c r="A10945">
        <v>81811</v>
      </c>
      <c r="B10945" t="str">
        <f>INDEX( Table3[],MATCH(Sales[[#This Row],[Category]],Table3[Category],0),1)</f>
        <v>WINE</v>
      </c>
      <c r="C10945" t="s">
        <v>163</v>
      </c>
      <c r="D10945" t="s">
        <v>7715</v>
      </c>
      <c r="E10945" t="s">
        <v>23</v>
      </c>
      <c r="F10945">
        <v>297</v>
      </c>
      <c r="G10945" s="1">
        <v>12.99</v>
      </c>
      <c r="H1094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945">
        <f>Sales[[#This Row],[Total Inventory]]*Sales[[#This Row],[Sale_Price]]</f>
        <v>3264.03</v>
      </c>
    </row>
    <row r="10946" spans="1:9" x14ac:dyDescent="0.25">
      <c r="A10946">
        <v>70483</v>
      </c>
      <c r="B10946" t="str">
        <f>INDEX( Table3[],MATCH(Sales[[#This Row],[Category]],Table3[Category],0),1)</f>
        <v>WINE</v>
      </c>
      <c r="C10946" t="s">
        <v>43</v>
      </c>
      <c r="D10946" t="s">
        <v>1010</v>
      </c>
      <c r="E10946" t="s">
        <v>244</v>
      </c>
      <c r="F10946">
        <v>30</v>
      </c>
      <c r="G10946" s="1">
        <v>2.79</v>
      </c>
      <c r="H10946">
        <f>IF(INDEX(Sale_Promotions[[Code]:[Sale Price]],MATCH(Sales[[#This Row],[Code]],Sale_Promotions[Code],0),2)=0,Sales[[#This Row],[Price]],INDEX(Sale_Promotions[[Code]:[Sale Price]],MATCH(Sales[[#This Row],[Code]],Sale_Promotions[Code],0),2))</f>
        <v>2.79</v>
      </c>
      <c r="I10946">
        <f>Sales[[#This Row],[Total Inventory]]*Sales[[#This Row],[Sale_Price]]</f>
        <v>83.7</v>
      </c>
    </row>
    <row r="10947" spans="1:9" x14ac:dyDescent="0.25">
      <c r="A10947">
        <v>81632</v>
      </c>
      <c r="B10947" t="str">
        <f>INDEX( Table3[],MATCH(Sales[[#This Row],[Category]],Table3[Category],0),1)</f>
        <v>WINE</v>
      </c>
      <c r="C10947" t="s">
        <v>163</v>
      </c>
      <c r="D10947" t="s">
        <v>10162</v>
      </c>
      <c r="E10947" t="s">
        <v>10</v>
      </c>
      <c r="F10947">
        <v>379</v>
      </c>
      <c r="G10947" s="1">
        <v>10.99</v>
      </c>
      <c r="H1094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947">
        <f>Sales[[#This Row],[Total Inventory]]*Sales[[#This Row],[Sale_Price]]</f>
        <v>4165.21</v>
      </c>
    </row>
    <row r="10948" spans="1:9" x14ac:dyDescent="0.25">
      <c r="A10948">
        <v>50040</v>
      </c>
      <c r="B10948" t="str">
        <f>INDEX( Table3[],MATCH(Sales[[#This Row],[Category]],Table3[Category],0),1)</f>
        <v>LIQUOR</v>
      </c>
      <c r="C10948" t="s">
        <v>26</v>
      </c>
      <c r="D10948" t="s">
        <v>3173</v>
      </c>
      <c r="E10948" t="s">
        <v>10</v>
      </c>
      <c r="F10948">
        <v>383</v>
      </c>
      <c r="G10948" s="1">
        <v>18.489999999999998</v>
      </c>
      <c r="H10948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0948">
        <f>Sales[[#This Row],[Total Inventory]]*Sales[[#This Row],[Sale_Price]]</f>
        <v>7081.6699999999992</v>
      </c>
    </row>
    <row r="10949" spans="1:9" x14ac:dyDescent="0.25">
      <c r="A10949">
        <v>307350</v>
      </c>
      <c r="B10949" t="str">
        <f>INDEX( Table3[],MATCH(Sales[[#This Row],[Category]],Table3[Category],0),1)</f>
        <v>WINE</v>
      </c>
      <c r="C10949" t="s">
        <v>28</v>
      </c>
      <c r="D10949" t="s">
        <v>10163</v>
      </c>
      <c r="E10949" t="s">
        <v>10</v>
      </c>
      <c r="F10949">
        <v>148</v>
      </c>
      <c r="G10949" s="1">
        <v>10.69</v>
      </c>
      <c r="H10949">
        <f>IF(INDEX(Sale_Promotions[[Code]:[Sale Price]],MATCH(Sales[[#This Row],[Code]],Sale_Promotions[Code],0),2)=0,Sales[[#This Row],[Price]],INDEX(Sale_Promotions[[Code]:[Sale Price]],MATCH(Sales[[#This Row],[Code]],Sale_Promotions[Code],0),2))</f>
        <v>10.69</v>
      </c>
      <c r="I10949">
        <f>Sales[[#This Row],[Total Inventory]]*Sales[[#This Row],[Sale_Price]]</f>
        <v>1582.12</v>
      </c>
    </row>
    <row r="10950" spans="1:9" x14ac:dyDescent="0.25">
      <c r="A10950">
        <v>45427</v>
      </c>
      <c r="B10950" t="str">
        <f>INDEX( Table3[],MATCH(Sales[[#This Row],[Category]],Table3[Category],0),1)</f>
        <v>WINE</v>
      </c>
      <c r="C10950" t="s">
        <v>43</v>
      </c>
      <c r="D10950" t="s">
        <v>10164</v>
      </c>
      <c r="E10950" t="s">
        <v>10</v>
      </c>
      <c r="F10950">
        <v>7</v>
      </c>
      <c r="G10950" s="1">
        <v>11.99</v>
      </c>
      <c r="H1095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950">
        <f>Sales[[#This Row],[Total Inventory]]*Sales[[#This Row],[Sale_Price]]</f>
        <v>83.93</v>
      </c>
    </row>
    <row r="10951" spans="1:9" x14ac:dyDescent="0.25">
      <c r="A10951">
        <v>162744</v>
      </c>
      <c r="B10951" t="str">
        <f>INDEX( Table3[],MATCH(Sales[[#This Row],[Category]],Table3[Category],0),1)</f>
        <v>WINE</v>
      </c>
      <c r="C10951" t="s">
        <v>41</v>
      </c>
      <c r="D10951" t="s">
        <v>10165</v>
      </c>
      <c r="E10951" t="s">
        <v>10</v>
      </c>
      <c r="F10951">
        <v>209</v>
      </c>
      <c r="G10951" s="1">
        <v>12.99</v>
      </c>
      <c r="H1095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951">
        <f>Sales[[#This Row],[Total Inventory]]*Sales[[#This Row],[Sale_Price]]</f>
        <v>2714.91</v>
      </c>
    </row>
    <row r="10952" spans="1:9" x14ac:dyDescent="0.25">
      <c r="A10952">
        <v>313972</v>
      </c>
      <c r="B10952" t="str">
        <f>INDEX( Table3[],MATCH(Sales[[#This Row],[Category]],Table3[Category],0),1)</f>
        <v>WINE</v>
      </c>
      <c r="C10952" t="s">
        <v>61</v>
      </c>
      <c r="D10952" t="s">
        <v>7809</v>
      </c>
      <c r="E10952" t="s">
        <v>23</v>
      </c>
      <c r="F10952">
        <v>210</v>
      </c>
      <c r="G10952" s="1">
        <v>14.69</v>
      </c>
      <c r="H1095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952">
        <f>Sales[[#This Row],[Total Inventory]]*Sales[[#This Row],[Sale_Price]]</f>
        <v>2517.9</v>
      </c>
    </row>
    <row r="10953" spans="1:9" x14ac:dyDescent="0.25">
      <c r="A10953">
        <v>30384</v>
      </c>
      <c r="B10953" t="str">
        <f>INDEX( Table3[],MATCH(Sales[[#This Row],[Category]],Table3[Category],0),1)</f>
        <v>WINE</v>
      </c>
      <c r="C10953" t="s">
        <v>28</v>
      </c>
      <c r="D10953" t="s">
        <v>7572</v>
      </c>
      <c r="E10953" t="s">
        <v>244</v>
      </c>
      <c r="F10953">
        <v>1055</v>
      </c>
      <c r="G10953" s="1">
        <v>1.99</v>
      </c>
      <c r="H10953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10953">
        <f>Sales[[#This Row],[Total Inventory]]*Sales[[#This Row],[Sale_Price]]</f>
        <v>2099.4499999999998</v>
      </c>
    </row>
    <row r="10954" spans="1:9" x14ac:dyDescent="0.25">
      <c r="A10954">
        <v>13420</v>
      </c>
      <c r="B10954" t="str">
        <f>INDEX( Table3[],MATCH(Sales[[#This Row],[Category]],Table3[Category],0),1)</f>
        <v>LIQUOR</v>
      </c>
      <c r="C10954" t="s">
        <v>37</v>
      </c>
      <c r="D10954" t="s">
        <v>10166</v>
      </c>
      <c r="E10954" t="s">
        <v>133</v>
      </c>
      <c r="F10954">
        <v>238</v>
      </c>
      <c r="G10954" s="1">
        <v>27.99</v>
      </c>
      <c r="H10954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0954">
        <f>Sales[[#This Row],[Total Inventory]]*Sales[[#This Row],[Sale_Price]]</f>
        <v>6661.62</v>
      </c>
    </row>
    <row r="10955" spans="1:9" x14ac:dyDescent="0.25">
      <c r="A10955">
        <v>70746</v>
      </c>
      <c r="B10955" t="str">
        <f>INDEX( Table3[],MATCH(Sales[[#This Row],[Category]],Table3[Category],0),1)</f>
        <v>LIQUOR</v>
      </c>
      <c r="C10955" t="s">
        <v>26</v>
      </c>
      <c r="D10955" t="s">
        <v>10167</v>
      </c>
      <c r="E10955" t="s">
        <v>10</v>
      </c>
      <c r="F10955">
        <v>91</v>
      </c>
      <c r="G10955" s="1">
        <v>14.49</v>
      </c>
      <c r="H10955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0955">
        <f>Sales[[#This Row],[Total Inventory]]*Sales[[#This Row],[Sale_Price]]</f>
        <v>1318.59</v>
      </c>
    </row>
    <row r="10956" spans="1:9" x14ac:dyDescent="0.25">
      <c r="A10956">
        <v>85961</v>
      </c>
      <c r="B10956" t="str">
        <f>INDEX( Table3[],MATCH(Sales[[#This Row],[Category]],Table3[Category],0),1)</f>
        <v>WINE</v>
      </c>
      <c r="C10956" t="s">
        <v>28</v>
      </c>
      <c r="D10956" t="s">
        <v>10168</v>
      </c>
      <c r="E10956" t="s">
        <v>10</v>
      </c>
      <c r="F10956">
        <v>218</v>
      </c>
      <c r="G10956" s="1">
        <v>10.99</v>
      </c>
      <c r="H1095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956">
        <f>Sales[[#This Row],[Total Inventory]]*Sales[[#This Row],[Sale_Price]]</f>
        <v>2395.8200000000002</v>
      </c>
    </row>
    <row r="10957" spans="1:9" x14ac:dyDescent="0.25">
      <c r="A10957">
        <v>71242</v>
      </c>
      <c r="B10957" t="str">
        <f>INDEX( Table3[],MATCH(Sales[[#This Row],[Category]],Table3[Category],0),1)</f>
        <v>WINE</v>
      </c>
      <c r="C10957" t="s">
        <v>41</v>
      </c>
      <c r="D10957" t="s">
        <v>10169</v>
      </c>
      <c r="E10957" t="s">
        <v>23</v>
      </c>
      <c r="F10957">
        <v>219</v>
      </c>
      <c r="G10957" s="1">
        <v>10.99</v>
      </c>
      <c r="H1095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957">
        <f>Sales[[#This Row],[Total Inventory]]*Sales[[#This Row],[Sale_Price]]</f>
        <v>2406.81</v>
      </c>
    </row>
    <row r="10958" spans="1:9" x14ac:dyDescent="0.25">
      <c r="A10958">
        <v>400459</v>
      </c>
      <c r="B10958" t="str">
        <f>INDEX( Table3[],MATCH(Sales[[#This Row],[Category]],Table3[Category],0),1)</f>
        <v>WINE</v>
      </c>
      <c r="C10958" t="s">
        <v>189</v>
      </c>
      <c r="D10958" t="s">
        <v>9919</v>
      </c>
      <c r="E10958" t="s">
        <v>10</v>
      </c>
      <c r="F10958">
        <v>3</v>
      </c>
      <c r="G10958" s="1">
        <v>18.489999999999998</v>
      </c>
      <c r="H10958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0958">
        <f>Sales[[#This Row],[Total Inventory]]*Sales[[#This Row],[Sale_Price]]</f>
        <v>55.47</v>
      </c>
    </row>
    <row r="10959" spans="1:9" x14ac:dyDescent="0.25">
      <c r="A10959">
        <v>58106</v>
      </c>
      <c r="B10959" t="str">
        <f>INDEX( Table3[],MATCH(Sales[[#This Row],[Category]],Table3[Category],0),1)</f>
        <v>WINE</v>
      </c>
      <c r="C10959" t="s">
        <v>43</v>
      </c>
      <c r="D10959" t="s">
        <v>10170</v>
      </c>
      <c r="E10959" t="s">
        <v>10</v>
      </c>
      <c r="F10959">
        <v>85</v>
      </c>
      <c r="G10959" s="1">
        <v>22.99</v>
      </c>
      <c r="H10959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0959">
        <f>Sales[[#This Row],[Total Inventory]]*Sales[[#This Row],[Sale_Price]]</f>
        <v>1954.1499999999999</v>
      </c>
    </row>
    <row r="10960" spans="1:9" x14ac:dyDescent="0.25">
      <c r="A10960">
        <v>51055</v>
      </c>
      <c r="B10960" t="str">
        <f>INDEX( Table3[],MATCH(Sales[[#This Row],[Category]],Table3[Category],0),1)</f>
        <v>LIQUOR</v>
      </c>
      <c r="C10960" t="s">
        <v>26</v>
      </c>
      <c r="D10960" t="s">
        <v>10171</v>
      </c>
      <c r="E10960" t="s">
        <v>10</v>
      </c>
      <c r="F10960">
        <v>318</v>
      </c>
      <c r="G10960" s="1">
        <v>32.99</v>
      </c>
      <c r="H10960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10960">
        <f>Sales[[#This Row],[Total Inventory]]*Sales[[#This Row],[Sale_Price]]</f>
        <v>10490.820000000002</v>
      </c>
    </row>
    <row r="10961" spans="1:9" x14ac:dyDescent="0.25">
      <c r="A10961">
        <v>399809</v>
      </c>
      <c r="B10961" t="str">
        <f>INDEX( Table3[],MATCH(Sales[[#This Row],[Category]],Table3[Category],0),1)</f>
        <v>WINE</v>
      </c>
      <c r="C10961" t="s">
        <v>100</v>
      </c>
      <c r="D10961" t="s">
        <v>10172</v>
      </c>
      <c r="E10961" t="s">
        <v>10</v>
      </c>
      <c r="F10961">
        <v>39</v>
      </c>
      <c r="G10961" s="1">
        <v>12.49</v>
      </c>
      <c r="H10961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0961">
        <f>Sales[[#This Row],[Total Inventory]]*Sales[[#This Row],[Sale_Price]]</f>
        <v>331.11</v>
      </c>
    </row>
    <row r="10962" spans="1:9" x14ac:dyDescent="0.25">
      <c r="A10962">
        <v>85607</v>
      </c>
      <c r="B10962" t="str">
        <f>INDEX( Table3[],MATCH(Sales[[#This Row],[Category]],Table3[Category],0),1)</f>
        <v>WINE</v>
      </c>
      <c r="C10962" t="s">
        <v>43</v>
      </c>
      <c r="D10962" t="s">
        <v>10173</v>
      </c>
      <c r="E10962" t="s">
        <v>10</v>
      </c>
      <c r="F10962">
        <v>10</v>
      </c>
      <c r="G10962" s="1">
        <v>7.19</v>
      </c>
      <c r="H10962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10962">
        <f>Sales[[#This Row],[Total Inventory]]*Sales[[#This Row],[Sale_Price]]</f>
        <v>49.900000000000006</v>
      </c>
    </row>
    <row r="10963" spans="1:9" x14ac:dyDescent="0.25">
      <c r="A10963">
        <v>24252</v>
      </c>
      <c r="B10963" t="str">
        <f>INDEX( Table3[],MATCH(Sales[[#This Row],[Category]],Table3[Category],0),1)</f>
        <v>LIQUOR</v>
      </c>
      <c r="C10963" t="s">
        <v>14</v>
      </c>
      <c r="D10963" t="s">
        <v>10174</v>
      </c>
      <c r="E10963" t="s">
        <v>10</v>
      </c>
      <c r="F10963">
        <v>218</v>
      </c>
      <c r="G10963" s="1">
        <v>78.989999999999995</v>
      </c>
      <c r="H10963">
        <f>IF(INDEX(Sale_Promotions[[Code]:[Sale Price]],MATCH(Sales[[#This Row],[Code]],Sale_Promotions[Code],0),2)=0,Sales[[#This Row],[Price]],INDEX(Sale_Promotions[[Code]:[Sale Price]],MATCH(Sales[[#This Row],[Code]],Sale_Promotions[Code],0),2))</f>
        <v>69.989999999999995</v>
      </c>
      <c r="I10963">
        <f>Sales[[#This Row],[Total Inventory]]*Sales[[#This Row],[Sale_Price]]</f>
        <v>15257.82</v>
      </c>
    </row>
    <row r="10964" spans="1:9" x14ac:dyDescent="0.25">
      <c r="A10964">
        <v>48259</v>
      </c>
      <c r="B10964" t="str">
        <f>INDEX( Table3[],MATCH(Sales[[#This Row],[Category]],Table3[Category],0),1)</f>
        <v>LIQUOR</v>
      </c>
      <c r="C10964" t="s">
        <v>26</v>
      </c>
      <c r="D10964" t="s">
        <v>3173</v>
      </c>
      <c r="E10964" t="s">
        <v>133</v>
      </c>
      <c r="F10964">
        <v>323</v>
      </c>
      <c r="G10964" s="1">
        <v>24.99</v>
      </c>
      <c r="H10964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0964">
        <f>Sales[[#This Row],[Total Inventory]]*Sales[[#This Row],[Sale_Price]]</f>
        <v>8071.7699999999995</v>
      </c>
    </row>
    <row r="10965" spans="1:9" x14ac:dyDescent="0.25">
      <c r="A10965">
        <v>327539</v>
      </c>
      <c r="B10965" t="str">
        <f>INDEX( Table3[],MATCH(Sales[[#This Row],[Category]],Table3[Category],0),1)</f>
        <v>WINE</v>
      </c>
      <c r="C10965" t="s">
        <v>39</v>
      </c>
      <c r="D10965" t="s">
        <v>10175</v>
      </c>
      <c r="E10965" t="s">
        <v>10</v>
      </c>
      <c r="F10965">
        <v>70</v>
      </c>
      <c r="G10965" s="1">
        <v>9.99</v>
      </c>
      <c r="H10965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0965">
        <f>Sales[[#This Row],[Total Inventory]]*Sales[[#This Row],[Sale_Price]]</f>
        <v>699.30000000000007</v>
      </c>
    </row>
    <row r="10966" spans="1:9" x14ac:dyDescent="0.25">
      <c r="A10966">
        <v>70435</v>
      </c>
      <c r="B10966" t="str">
        <f>INDEX( Table3[],MATCH(Sales[[#This Row],[Category]],Table3[Category],0),1)</f>
        <v>LIQUOR</v>
      </c>
      <c r="C10966" t="s">
        <v>46</v>
      </c>
      <c r="D10966" t="s">
        <v>10176</v>
      </c>
      <c r="E10966" t="s">
        <v>10</v>
      </c>
      <c r="F10966">
        <v>16</v>
      </c>
      <c r="G10966" s="1">
        <v>14.49</v>
      </c>
      <c r="H10966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0966">
        <f>Sales[[#This Row],[Total Inventory]]*Sales[[#This Row],[Sale_Price]]</f>
        <v>231.84</v>
      </c>
    </row>
    <row r="10967" spans="1:9" x14ac:dyDescent="0.25">
      <c r="A10967">
        <v>303484</v>
      </c>
      <c r="B10967" t="str">
        <f>INDEX( Table3[],MATCH(Sales[[#This Row],[Category]],Table3[Category],0),1)</f>
        <v>LIQUOR</v>
      </c>
      <c r="C10967" t="s">
        <v>26</v>
      </c>
      <c r="D10967" t="s">
        <v>10177</v>
      </c>
      <c r="E10967" t="s">
        <v>10</v>
      </c>
      <c r="F10967">
        <v>30</v>
      </c>
      <c r="G10967" s="1">
        <v>43.99</v>
      </c>
      <c r="H10967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10967">
        <f>Sales[[#This Row],[Total Inventory]]*Sales[[#This Row],[Sale_Price]]</f>
        <v>1319.7</v>
      </c>
    </row>
    <row r="10968" spans="1:9" x14ac:dyDescent="0.25">
      <c r="A10968">
        <v>22322</v>
      </c>
      <c r="B10968" t="str">
        <f>INDEX( Table3[],MATCH(Sales[[#This Row],[Category]],Table3[Category],0),1)</f>
        <v>LIQUOR</v>
      </c>
      <c r="C10968" t="s">
        <v>37</v>
      </c>
      <c r="D10968" t="s">
        <v>9883</v>
      </c>
      <c r="E10968" t="s">
        <v>133</v>
      </c>
      <c r="F10968">
        <v>129</v>
      </c>
      <c r="G10968" s="1">
        <v>13.29</v>
      </c>
      <c r="H10968">
        <f>IF(INDEX(Sale_Promotions[[Code]:[Sale Price]],MATCH(Sales[[#This Row],[Code]],Sale_Promotions[Code],0),2)=0,Sales[[#This Row],[Price]],INDEX(Sale_Promotions[[Code]:[Sale Price]],MATCH(Sales[[#This Row],[Code]],Sale_Promotions[Code],0),2))</f>
        <v>13.29</v>
      </c>
      <c r="I10968">
        <f>Sales[[#This Row],[Total Inventory]]*Sales[[#This Row],[Sale_Price]]</f>
        <v>1714.4099999999999</v>
      </c>
    </row>
    <row r="10969" spans="1:9" x14ac:dyDescent="0.25">
      <c r="A10969">
        <v>78263</v>
      </c>
      <c r="B10969" t="str">
        <f>INDEX( Table3[],MATCH(Sales[[#This Row],[Category]],Table3[Category],0),1)</f>
        <v>WINE</v>
      </c>
      <c r="C10969" t="s">
        <v>83</v>
      </c>
      <c r="D10969" t="s">
        <v>9102</v>
      </c>
      <c r="E10969" t="s">
        <v>23</v>
      </c>
      <c r="F10969">
        <v>69</v>
      </c>
      <c r="G10969" s="1">
        <v>8.59</v>
      </c>
      <c r="H10969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0969">
        <f>Sales[[#This Row],[Total Inventory]]*Sales[[#This Row],[Sale_Price]]</f>
        <v>551.31000000000006</v>
      </c>
    </row>
    <row r="10970" spans="1:9" x14ac:dyDescent="0.25">
      <c r="A10970">
        <v>80217</v>
      </c>
      <c r="B10970" t="str">
        <f>INDEX( Table3[],MATCH(Sales[[#This Row],[Category]],Table3[Category],0),1)</f>
        <v>WINE</v>
      </c>
      <c r="C10970" t="s">
        <v>64</v>
      </c>
      <c r="D10970" t="s">
        <v>10178</v>
      </c>
      <c r="E10970" t="s">
        <v>10</v>
      </c>
      <c r="F10970">
        <v>419</v>
      </c>
      <c r="G10970" s="1">
        <v>12.99</v>
      </c>
      <c r="H10970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970">
        <f>Sales[[#This Row],[Total Inventory]]*Sales[[#This Row],[Sale_Price]]</f>
        <v>5442.81</v>
      </c>
    </row>
    <row r="10971" spans="1:9" x14ac:dyDescent="0.25">
      <c r="A10971">
        <v>61743</v>
      </c>
      <c r="B10971" t="str">
        <f>INDEX( Table3[],MATCH(Sales[[#This Row],[Category]],Table3[Category],0),1)</f>
        <v>WINE</v>
      </c>
      <c r="C10971" t="s">
        <v>61</v>
      </c>
      <c r="D10971" t="s">
        <v>10179</v>
      </c>
      <c r="E10971" t="s">
        <v>10</v>
      </c>
      <c r="F10971">
        <v>7</v>
      </c>
      <c r="G10971" s="1">
        <v>19.989999999999998</v>
      </c>
      <c r="H10971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0971">
        <f>Sales[[#This Row],[Total Inventory]]*Sales[[#This Row],[Sale_Price]]</f>
        <v>139.92999999999998</v>
      </c>
    </row>
    <row r="10972" spans="1:9" x14ac:dyDescent="0.25">
      <c r="A10972">
        <v>52620</v>
      </c>
      <c r="B10972" t="str">
        <f>INDEX( Table3[],MATCH(Sales[[#This Row],[Category]],Table3[Category],0),1)</f>
        <v>WINE</v>
      </c>
      <c r="C10972" t="s">
        <v>61</v>
      </c>
      <c r="D10972" t="s">
        <v>7280</v>
      </c>
      <c r="E10972" t="s">
        <v>10</v>
      </c>
      <c r="F10972">
        <v>1786</v>
      </c>
      <c r="G10972" s="1">
        <v>11.99</v>
      </c>
      <c r="H1097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0972">
        <f>Sales[[#This Row],[Total Inventory]]*Sales[[#This Row],[Sale_Price]]</f>
        <v>21414.14</v>
      </c>
    </row>
    <row r="10973" spans="1:9" x14ac:dyDescent="0.25">
      <c r="A10973">
        <v>63592</v>
      </c>
      <c r="B10973" t="str">
        <f>INDEX( Table3[],MATCH(Sales[[#This Row],[Category]],Table3[Category],0),1)</f>
        <v>OTHER</v>
      </c>
      <c r="C10973" t="s">
        <v>75</v>
      </c>
      <c r="D10973" t="s">
        <v>10180</v>
      </c>
      <c r="E10973" t="s">
        <v>10</v>
      </c>
      <c r="F10973">
        <v>278</v>
      </c>
      <c r="G10973" s="1">
        <v>15.99</v>
      </c>
      <c r="H10973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0973">
        <f>Sales[[#This Row],[Total Inventory]]*Sales[[#This Row],[Sale_Price]]</f>
        <v>4445.22</v>
      </c>
    </row>
    <row r="10974" spans="1:9" x14ac:dyDescent="0.25">
      <c r="A10974">
        <v>49212</v>
      </c>
      <c r="B10974" t="str">
        <f>INDEX( Table3[],MATCH(Sales[[#This Row],[Category]],Table3[Category],0),1)</f>
        <v>WINE</v>
      </c>
      <c r="C10974" t="s">
        <v>28</v>
      </c>
      <c r="D10974" t="s">
        <v>10181</v>
      </c>
      <c r="E10974" t="s">
        <v>10</v>
      </c>
      <c r="F10974">
        <v>65</v>
      </c>
      <c r="G10974" s="1">
        <v>60.99</v>
      </c>
      <c r="H10974">
        <f>IF(INDEX(Sale_Promotions[[Code]:[Sale Price]],MATCH(Sales[[#This Row],[Code]],Sale_Promotions[Code],0),2)=0,Sales[[#This Row],[Price]],INDEX(Sale_Promotions[[Code]:[Sale Price]],MATCH(Sales[[#This Row],[Code]],Sale_Promotions[Code],0),2))</f>
        <v>60.99</v>
      </c>
      <c r="I10974">
        <f>Sales[[#This Row],[Total Inventory]]*Sales[[#This Row],[Sale_Price]]</f>
        <v>3964.35</v>
      </c>
    </row>
    <row r="10975" spans="1:9" x14ac:dyDescent="0.25">
      <c r="A10975">
        <v>71832</v>
      </c>
      <c r="B10975" t="str">
        <f>INDEX( Table3[],MATCH(Sales[[#This Row],[Category]],Table3[Category],0),1)</f>
        <v>LIQUOR</v>
      </c>
      <c r="C10975" t="s">
        <v>46</v>
      </c>
      <c r="D10975" t="s">
        <v>10182</v>
      </c>
      <c r="E10975" t="s">
        <v>133</v>
      </c>
      <c r="F10975">
        <v>135</v>
      </c>
      <c r="G10975" s="1">
        <v>3.99</v>
      </c>
      <c r="H10975">
        <f>IF(INDEX(Sale_Promotions[[Code]:[Sale Price]],MATCH(Sales[[#This Row],[Code]],Sale_Promotions[Code],0),2)=0,Sales[[#This Row],[Price]],INDEX(Sale_Promotions[[Code]:[Sale Price]],MATCH(Sales[[#This Row],[Code]],Sale_Promotions[Code],0),2))</f>
        <v>3.99</v>
      </c>
      <c r="I10975">
        <f>Sales[[#This Row],[Total Inventory]]*Sales[[#This Row],[Sale_Price]]</f>
        <v>538.65</v>
      </c>
    </row>
    <row r="10976" spans="1:9" x14ac:dyDescent="0.25">
      <c r="A10976">
        <v>86070</v>
      </c>
      <c r="B10976" t="str">
        <f>INDEX( Table3[],MATCH(Sales[[#This Row],[Category]],Table3[Category],0),1)</f>
        <v>WINE</v>
      </c>
      <c r="C10976" t="s">
        <v>61</v>
      </c>
      <c r="D10976" t="s">
        <v>7228</v>
      </c>
      <c r="E10976" t="s">
        <v>23</v>
      </c>
      <c r="F10976">
        <v>580</v>
      </c>
      <c r="G10976" s="1">
        <v>13.99</v>
      </c>
      <c r="H1097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0976">
        <f>Sales[[#This Row],[Total Inventory]]*Sales[[#This Row],[Sale_Price]]</f>
        <v>6374.2</v>
      </c>
    </row>
    <row r="10977" spans="1:9" x14ac:dyDescent="0.25">
      <c r="A10977">
        <v>324643</v>
      </c>
      <c r="B10977" t="str">
        <f>INDEX( Table3[],MATCH(Sales[[#This Row],[Category]],Table3[Category],0),1)</f>
        <v>LIQUOR</v>
      </c>
      <c r="C10977" t="s">
        <v>26</v>
      </c>
      <c r="D10977" t="s">
        <v>10183</v>
      </c>
      <c r="E10977" t="s">
        <v>10</v>
      </c>
      <c r="F10977">
        <v>81</v>
      </c>
      <c r="G10977" s="1">
        <v>25.99</v>
      </c>
      <c r="H10977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0977">
        <f>Sales[[#This Row],[Total Inventory]]*Sales[[#This Row],[Sale_Price]]</f>
        <v>2105.19</v>
      </c>
    </row>
    <row r="10978" spans="1:9" x14ac:dyDescent="0.25">
      <c r="A10978">
        <v>48308</v>
      </c>
      <c r="B10978" t="str">
        <f>INDEX( Table3[],MATCH(Sales[[#This Row],[Category]],Table3[Category],0),1)</f>
        <v>LIQUOR</v>
      </c>
      <c r="C10978" t="s">
        <v>35</v>
      </c>
      <c r="D10978" t="s">
        <v>10184</v>
      </c>
      <c r="E10978" t="s">
        <v>10</v>
      </c>
      <c r="F10978">
        <v>8</v>
      </c>
      <c r="G10978" s="1">
        <v>114.99</v>
      </c>
      <c r="H10978">
        <f>IF(INDEX(Sale_Promotions[[Code]:[Sale Price]],MATCH(Sales[[#This Row],[Code]],Sale_Promotions[Code],0),2)=0,Sales[[#This Row],[Price]],INDEX(Sale_Promotions[[Code]:[Sale Price]],MATCH(Sales[[#This Row],[Code]],Sale_Promotions[Code],0),2))</f>
        <v>114.99</v>
      </c>
      <c r="I10978">
        <f>Sales[[#This Row],[Total Inventory]]*Sales[[#This Row],[Sale_Price]]</f>
        <v>919.92</v>
      </c>
    </row>
    <row r="10979" spans="1:9" x14ac:dyDescent="0.25">
      <c r="A10979">
        <v>73513</v>
      </c>
      <c r="B10979" t="str">
        <f>INDEX( Table3[],MATCH(Sales[[#This Row],[Category]],Table3[Category],0),1)</f>
        <v>LIQUOR</v>
      </c>
      <c r="C10979" t="s">
        <v>37</v>
      </c>
      <c r="D10979" t="s">
        <v>4813</v>
      </c>
      <c r="E10979" t="s">
        <v>10</v>
      </c>
      <c r="F10979">
        <v>622</v>
      </c>
      <c r="G10979" s="1">
        <v>11.49</v>
      </c>
      <c r="H10979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0979">
        <f>Sales[[#This Row],[Total Inventory]]*Sales[[#This Row],[Sale_Price]]</f>
        <v>7146.78</v>
      </c>
    </row>
    <row r="10980" spans="1:9" x14ac:dyDescent="0.25">
      <c r="A10980">
        <v>81176</v>
      </c>
      <c r="B10980" t="str">
        <f>INDEX( Table3[],MATCH(Sales[[#This Row],[Category]],Table3[Category],0),1)</f>
        <v>WINE</v>
      </c>
      <c r="C10980" t="s">
        <v>85</v>
      </c>
      <c r="D10980" t="s">
        <v>10185</v>
      </c>
      <c r="E10980" t="s">
        <v>10</v>
      </c>
      <c r="F10980">
        <v>1243</v>
      </c>
      <c r="G10980" s="1">
        <v>19.39</v>
      </c>
      <c r="H10980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0980">
        <f>Sales[[#This Row],[Total Inventory]]*Sales[[#This Row],[Sale_Price]]</f>
        <v>22361.57</v>
      </c>
    </row>
    <row r="10981" spans="1:9" x14ac:dyDescent="0.25">
      <c r="A10981">
        <v>24693</v>
      </c>
      <c r="B10981" t="str">
        <f>INDEX( Table3[],MATCH(Sales[[#This Row],[Category]],Table3[Category],0),1)</f>
        <v>BEER</v>
      </c>
      <c r="C10981" t="s">
        <v>11</v>
      </c>
      <c r="D10981" t="s">
        <v>10186</v>
      </c>
      <c r="E10981" t="s">
        <v>25</v>
      </c>
      <c r="F10981">
        <v>0</v>
      </c>
      <c r="G10981" s="1">
        <v>1.93</v>
      </c>
      <c r="H10981">
        <f>IF(INDEX(Sale_Promotions[[Code]:[Sale Price]],MATCH(Sales[[#This Row],[Code]],Sale_Promotions[Code],0),2)=0,Sales[[#This Row],[Price]],INDEX(Sale_Promotions[[Code]:[Sale Price]],MATCH(Sales[[#This Row],[Code]],Sale_Promotions[Code],0),2))</f>
        <v>1.93</v>
      </c>
      <c r="I10981">
        <f>Sales[[#This Row],[Total Inventory]]*Sales[[#This Row],[Sale_Price]]</f>
        <v>0</v>
      </c>
    </row>
    <row r="10982" spans="1:9" x14ac:dyDescent="0.25">
      <c r="A10982">
        <v>158070</v>
      </c>
      <c r="B10982" t="str">
        <f>INDEX( Table3[],MATCH(Sales[[#This Row],[Category]],Table3[Category],0),1)</f>
        <v>WINE</v>
      </c>
      <c r="C10982" t="s">
        <v>41</v>
      </c>
      <c r="D10982" t="s">
        <v>10187</v>
      </c>
      <c r="E10982" t="s">
        <v>23</v>
      </c>
      <c r="F10982">
        <v>0</v>
      </c>
      <c r="G10982" s="1">
        <v>18.39</v>
      </c>
      <c r="H10982">
        <f>IF(INDEX(Sale_Promotions[[Code]:[Sale Price]],MATCH(Sales[[#This Row],[Code]],Sale_Promotions[Code],0),2)=0,Sales[[#This Row],[Price]],INDEX(Sale_Promotions[[Code]:[Sale Price]],MATCH(Sales[[#This Row],[Code]],Sale_Promotions[Code],0),2))</f>
        <v>18.39</v>
      </c>
      <c r="I10982">
        <f>Sales[[#This Row],[Total Inventory]]*Sales[[#This Row],[Sale_Price]]</f>
        <v>0</v>
      </c>
    </row>
    <row r="10983" spans="1:9" x14ac:dyDescent="0.25">
      <c r="A10983">
        <v>85659</v>
      </c>
      <c r="B10983" t="str">
        <f>INDEX( Table3[],MATCH(Sales[[#This Row],[Category]],Table3[Category],0),1)</f>
        <v>WINE</v>
      </c>
      <c r="C10983" t="s">
        <v>61</v>
      </c>
      <c r="D10983" t="s">
        <v>10188</v>
      </c>
      <c r="E10983" t="s">
        <v>10</v>
      </c>
      <c r="F10983">
        <v>38</v>
      </c>
      <c r="G10983" s="1">
        <v>127.99</v>
      </c>
      <c r="H10983">
        <f>IF(INDEX(Sale_Promotions[[Code]:[Sale Price]],MATCH(Sales[[#This Row],[Code]],Sale_Promotions[Code],0),2)=0,Sales[[#This Row],[Price]],INDEX(Sale_Promotions[[Code]:[Sale Price]],MATCH(Sales[[#This Row],[Code]],Sale_Promotions[Code],0),2))</f>
        <v>127.99</v>
      </c>
      <c r="I10983">
        <f>Sales[[#This Row],[Total Inventory]]*Sales[[#This Row],[Sale_Price]]</f>
        <v>4863.62</v>
      </c>
    </row>
    <row r="10984" spans="1:9" x14ac:dyDescent="0.25">
      <c r="A10984">
        <v>70681</v>
      </c>
      <c r="B10984" t="str">
        <f>INDEX( Table3[],MATCH(Sales[[#This Row],[Category]],Table3[Category],0),1)</f>
        <v>LIQUOR</v>
      </c>
      <c r="C10984" t="s">
        <v>175</v>
      </c>
      <c r="D10984" t="s">
        <v>10189</v>
      </c>
      <c r="E10984" t="s">
        <v>10</v>
      </c>
      <c r="F10984">
        <v>85</v>
      </c>
      <c r="G10984" s="1">
        <v>34.99</v>
      </c>
      <c r="H10984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0984">
        <f>Sales[[#This Row],[Total Inventory]]*Sales[[#This Row],[Sale_Price]]</f>
        <v>2974.15</v>
      </c>
    </row>
    <row r="10985" spans="1:9" x14ac:dyDescent="0.25">
      <c r="A10985">
        <v>25983</v>
      </c>
      <c r="B10985" t="str">
        <f>INDEX( Table3[],MATCH(Sales[[#This Row],[Category]],Table3[Category],0),1)</f>
        <v>BEER</v>
      </c>
      <c r="C10985" t="s">
        <v>11</v>
      </c>
      <c r="D10985" t="s">
        <v>8273</v>
      </c>
      <c r="E10985" t="s">
        <v>25</v>
      </c>
      <c r="F10985">
        <v>433</v>
      </c>
      <c r="G10985" s="1">
        <v>1.67</v>
      </c>
      <c r="H10985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0985">
        <f>Sales[[#This Row],[Total Inventory]]*Sales[[#This Row],[Sale_Price]]</f>
        <v>723.11</v>
      </c>
    </row>
    <row r="10986" spans="1:9" x14ac:dyDescent="0.25">
      <c r="A10986">
        <v>89759</v>
      </c>
      <c r="B10986" t="str">
        <f>INDEX( Table3[],MATCH(Sales[[#This Row],[Category]],Table3[Category],0),1)</f>
        <v>WINE</v>
      </c>
      <c r="C10986" t="s">
        <v>61</v>
      </c>
      <c r="D10986" t="s">
        <v>10190</v>
      </c>
      <c r="E10986" t="s">
        <v>10</v>
      </c>
      <c r="F10986">
        <v>48</v>
      </c>
      <c r="G10986" s="1">
        <v>12.99</v>
      </c>
      <c r="H1098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986">
        <f>Sales[[#This Row],[Total Inventory]]*Sales[[#This Row],[Sale_Price]]</f>
        <v>623.52</v>
      </c>
    </row>
    <row r="10987" spans="1:9" x14ac:dyDescent="0.25">
      <c r="A10987">
        <v>41663</v>
      </c>
      <c r="B10987" t="str">
        <f>INDEX( Table3[],MATCH(Sales[[#This Row],[Category]],Table3[Category],0),1)</f>
        <v>WINE</v>
      </c>
      <c r="C10987" t="s">
        <v>163</v>
      </c>
      <c r="D10987" t="s">
        <v>10191</v>
      </c>
      <c r="E10987" t="s">
        <v>10</v>
      </c>
      <c r="F10987">
        <v>149</v>
      </c>
      <c r="G10987" s="1">
        <v>30.99</v>
      </c>
      <c r="H10987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0987">
        <f>Sales[[#This Row],[Total Inventory]]*Sales[[#This Row],[Sale_Price]]</f>
        <v>4617.51</v>
      </c>
    </row>
    <row r="10988" spans="1:9" x14ac:dyDescent="0.25">
      <c r="A10988">
        <v>24333</v>
      </c>
      <c r="B10988" t="str">
        <f>INDEX( Table3[],MATCH(Sales[[#This Row],[Category]],Table3[Category],0),1)</f>
        <v>WINE</v>
      </c>
      <c r="C10988" t="s">
        <v>61</v>
      </c>
      <c r="D10988" t="s">
        <v>10192</v>
      </c>
      <c r="E10988" t="s">
        <v>10</v>
      </c>
      <c r="F10988">
        <v>269</v>
      </c>
      <c r="G10988" s="1">
        <v>18.989999999999998</v>
      </c>
      <c r="H10988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0988">
        <f>Sales[[#This Row],[Total Inventory]]*Sales[[#This Row],[Sale_Price]]</f>
        <v>5108.3099999999995</v>
      </c>
    </row>
    <row r="10989" spans="1:9" x14ac:dyDescent="0.25">
      <c r="A10989">
        <v>50091</v>
      </c>
      <c r="B10989" t="str">
        <f>INDEX( Table3[],MATCH(Sales[[#This Row],[Category]],Table3[Category],0),1)</f>
        <v>LIQUOR</v>
      </c>
      <c r="C10989" t="s">
        <v>26</v>
      </c>
      <c r="D10989" t="s">
        <v>10193</v>
      </c>
      <c r="E10989" t="s">
        <v>10</v>
      </c>
      <c r="F10989">
        <v>588</v>
      </c>
      <c r="G10989" s="1">
        <v>13.69</v>
      </c>
      <c r="H10989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0989">
        <f>Sales[[#This Row],[Total Inventory]]*Sales[[#This Row],[Sale_Price]]</f>
        <v>7344.12</v>
      </c>
    </row>
    <row r="10990" spans="1:9" x14ac:dyDescent="0.25">
      <c r="A10990">
        <v>36234</v>
      </c>
      <c r="B10990" t="str">
        <f>INDEX( Table3[],MATCH(Sales[[#This Row],[Category]],Table3[Category],0),1)</f>
        <v>LIQUOR</v>
      </c>
      <c r="C10990" t="s">
        <v>37</v>
      </c>
      <c r="D10990" t="s">
        <v>9883</v>
      </c>
      <c r="E10990" t="s">
        <v>16</v>
      </c>
      <c r="F10990">
        <v>599</v>
      </c>
      <c r="G10990" s="1">
        <v>21.99</v>
      </c>
      <c r="H10990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0990">
        <f>Sales[[#This Row],[Total Inventory]]*Sales[[#This Row],[Sale_Price]]</f>
        <v>11974.009999999998</v>
      </c>
    </row>
    <row r="10991" spans="1:9" x14ac:dyDescent="0.25">
      <c r="A10991">
        <v>76327</v>
      </c>
      <c r="B10991" t="str">
        <f>INDEX( Table3[],MATCH(Sales[[#This Row],[Category]],Table3[Category],0),1)</f>
        <v>LIQUOR</v>
      </c>
      <c r="C10991" t="s">
        <v>14</v>
      </c>
      <c r="D10991" t="s">
        <v>10194</v>
      </c>
      <c r="E10991" t="s">
        <v>10</v>
      </c>
      <c r="F10991">
        <v>45</v>
      </c>
      <c r="G10991" s="1">
        <v>29.99</v>
      </c>
      <c r="H10991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0991">
        <f>Sales[[#This Row],[Total Inventory]]*Sales[[#This Row],[Sale_Price]]</f>
        <v>1349.55</v>
      </c>
    </row>
    <row r="10992" spans="1:9" x14ac:dyDescent="0.25">
      <c r="A10992">
        <v>66303</v>
      </c>
      <c r="B10992" t="str">
        <f>INDEX( Table3[],MATCH(Sales[[#This Row],[Category]],Table3[Category],0),1)</f>
        <v>WINE</v>
      </c>
      <c r="C10992" t="s">
        <v>41</v>
      </c>
      <c r="D10992" t="s">
        <v>10195</v>
      </c>
      <c r="E10992" t="s">
        <v>10</v>
      </c>
      <c r="F10992">
        <v>287</v>
      </c>
      <c r="G10992" s="1">
        <v>9.99</v>
      </c>
      <c r="H10992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0992">
        <f>Sales[[#This Row],[Total Inventory]]*Sales[[#This Row],[Sale_Price]]</f>
        <v>2867.13</v>
      </c>
    </row>
    <row r="10993" spans="1:9" x14ac:dyDescent="0.25">
      <c r="A10993">
        <v>83513</v>
      </c>
      <c r="B10993" t="str">
        <f>INDEX( Table3[],MATCH(Sales[[#This Row],[Category]],Table3[Category],0),1)</f>
        <v>WINE</v>
      </c>
      <c r="C10993" t="s">
        <v>61</v>
      </c>
      <c r="D10993" t="s">
        <v>9979</v>
      </c>
      <c r="E10993" t="s">
        <v>10</v>
      </c>
      <c r="F10993">
        <v>184</v>
      </c>
      <c r="G10993" s="1">
        <v>8.49</v>
      </c>
      <c r="H10993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0993">
        <f>Sales[[#This Row],[Total Inventory]]*Sales[[#This Row],[Sale_Price]]</f>
        <v>1562.16</v>
      </c>
    </row>
    <row r="10994" spans="1:9" x14ac:dyDescent="0.25">
      <c r="A10994">
        <v>35114</v>
      </c>
      <c r="B10994" t="str">
        <f>INDEX( Table3[],MATCH(Sales[[#This Row],[Category]],Table3[Category],0),1)</f>
        <v>LIQUOR</v>
      </c>
      <c r="C10994" t="s">
        <v>37</v>
      </c>
      <c r="D10994" t="s">
        <v>10196</v>
      </c>
      <c r="E10994" t="s">
        <v>16</v>
      </c>
      <c r="F10994">
        <v>131</v>
      </c>
      <c r="G10994" s="1">
        <v>12.79</v>
      </c>
      <c r="H10994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10994">
        <f>Sales[[#This Row],[Total Inventory]]*Sales[[#This Row],[Sale_Price]]</f>
        <v>1675.4899999999998</v>
      </c>
    </row>
    <row r="10995" spans="1:9" x14ac:dyDescent="0.25">
      <c r="A10995">
        <v>313988</v>
      </c>
      <c r="B10995" t="str">
        <f>INDEX( Table3[],MATCH(Sales[[#This Row],[Category]],Table3[Category],0),1)</f>
        <v>BEER</v>
      </c>
      <c r="C10995" t="s">
        <v>1019</v>
      </c>
      <c r="D10995" t="s">
        <v>10197</v>
      </c>
      <c r="E10995" t="s">
        <v>48</v>
      </c>
      <c r="F10995">
        <v>91</v>
      </c>
      <c r="G10995" s="1">
        <v>5.99</v>
      </c>
      <c r="H10995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0995">
        <f>Sales[[#This Row],[Total Inventory]]*Sales[[#This Row],[Sale_Price]]</f>
        <v>545.09</v>
      </c>
    </row>
    <row r="10996" spans="1:9" x14ac:dyDescent="0.25">
      <c r="A10996">
        <v>324727</v>
      </c>
      <c r="B10996" t="str">
        <f>INDEX( Table3[],MATCH(Sales[[#This Row],[Category]],Table3[Category],0),1)</f>
        <v>WINE</v>
      </c>
      <c r="C10996" t="s">
        <v>39</v>
      </c>
      <c r="D10996" t="s">
        <v>10198</v>
      </c>
      <c r="E10996" t="s">
        <v>10</v>
      </c>
      <c r="F10996">
        <v>0</v>
      </c>
      <c r="G10996" s="1">
        <v>12.99</v>
      </c>
      <c r="H1099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0996">
        <f>Sales[[#This Row],[Total Inventory]]*Sales[[#This Row],[Sale_Price]]</f>
        <v>0</v>
      </c>
    </row>
    <row r="10997" spans="1:9" x14ac:dyDescent="0.25">
      <c r="A10997">
        <v>27669</v>
      </c>
      <c r="B10997" t="str">
        <f>INDEX( Table3[],MATCH(Sales[[#This Row],[Category]],Table3[Category],0),1)</f>
        <v>LIQUOR</v>
      </c>
      <c r="C10997" t="s">
        <v>14</v>
      </c>
      <c r="D10997" t="s">
        <v>2988</v>
      </c>
      <c r="E10997" t="s">
        <v>10</v>
      </c>
      <c r="F10997">
        <v>106</v>
      </c>
      <c r="G10997" s="1">
        <v>31.99</v>
      </c>
      <c r="H10997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0997">
        <f>Sales[[#This Row],[Total Inventory]]*Sales[[#This Row],[Sale_Price]]</f>
        <v>3390.94</v>
      </c>
    </row>
    <row r="10998" spans="1:9" x14ac:dyDescent="0.25">
      <c r="A10998">
        <v>126691</v>
      </c>
      <c r="B10998" t="str">
        <f>INDEX( Table3[],MATCH(Sales[[#This Row],[Category]],Table3[Category],0),1)</f>
        <v>WINE</v>
      </c>
      <c r="C10998" t="s">
        <v>85</v>
      </c>
      <c r="D10998" t="s">
        <v>1092</v>
      </c>
      <c r="E10998" t="s">
        <v>10</v>
      </c>
      <c r="F10998">
        <v>86</v>
      </c>
      <c r="G10998" s="1">
        <v>23.99</v>
      </c>
      <c r="H10998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0998">
        <f>Sales[[#This Row],[Total Inventory]]*Sales[[#This Row],[Sale_Price]]</f>
        <v>2063.14</v>
      </c>
    </row>
    <row r="10999" spans="1:9" x14ac:dyDescent="0.25">
      <c r="A10999">
        <v>31172</v>
      </c>
      <c r="B10999" t="str">
        <f>INDEX( Table3[],MATCH(Sales[[#This Row],[Category]],Table3[Category],0),1)</f>
        <v>BEER</v>
      </c>
      <c r="C10999" t="s">
        <v>11</v>
      </c>
      <c r="D10999" t="s">
        <v>10199</v>
      </c>
      <c r="E10999" t="s">
        <v>25</v>
      </c>
      <c r="F10999">
        <v>42</v>
      </c>
      <c r="G10999" s="1">
        <v>1.49</v>
      </c>
      <c r="H10999">
        <f>IF(INDEX(Sale_Promotions[[Code]:[Sale Price]],MATCH(Sales[[#This Row],[Code]],Sale_Promotions[Code],0),2)=0,Sales[[#This Row],[Price]],INDEX(Sale_Promotions[[Code]:[Sale Price]],MATCH(Sales[[#This Row],[Code]],Sale_Promotions[Code],0),2))</f>
        <v>1.49</v>
      </c>
      <c r="I10999">
        <f>Sales[[#This Row],[Total Inventory]]*Sales[[#This Row],[Sale_Price]]</f>
        <v>62.58</v>
      </c>
    </row>
    <row r="11000" spans="1:9" x14ac:dyDescent="0.25">
      <c r="A11000">
        <v>73083</v>
      </c>
      <c r="B11000" t="str">
        <f>INDEX( Table3[],MATCH(Sales[[#This Row],[Category]],Table3[Category],0),1)</f>
        <v>WINE</v>
      </c>
      <c r="C11000" t="s">
        <v>163</v>
      </c>
      <c r="D11000" t="s">
        <v>10200</v>
      </c>
      <c r="E11000" t="s">
        <v>10</v>
      </c>
      <c r="F11000">
        <v>200</v>
      </c>
      <c r="G11000" s="1">
        <v>9.99</v>
      </c>
      <c r="H11000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1000">
        <f>Sales[[#This Row],[Total Inventory]]*Sales[[#This Row],[Sale_Price]]</f>
        <v>1998</v>
      </c>
    </row>
    <row r="11001" spans="1:9" x14ac:dyDescent="0.25">
      <c r="A11001">
        <v>81478</v>
      </c>
      <c r="B11001" t="str">
        <f>INDEX( Table3[],MATCH(Sales[[#This Row],[Category]],Table3[Category],0),1)</f>
        <v>WINE</v>
      </c>
      <c r="C11001" t="s">
        <v>189</v>
      </c>
      <c r="D11001" t="s">
        <v>7032</v>
      </c>
      <c r="E11001" t="s">
        <v>23</v>
      </c>
      <c r="F11001">
        <v>392</v>
      </c>
      <c r="G11001" s="1">
        <v>17.489999999999998</v>
      </c>
      <c r="H11001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1001">
        <f>Sales[[#This Row],[Total Inventory]]*Sales[[#This Row],[Sale_Price]]</f>
        <v>6856.079999999999</v>
      </c>
    </row>
    <row r="11002" spans="1:9" x14ac:dyDescent="0.25">
      <c r="A11002">
        <v>77273</v>
      </c>
      <c r="B11002" t="str">
        <f>INDEX( Table3[],MATCH(Sales[[#This Row],[Category]],Table3[Category],0),1)</f>
        <v>LIQUOR</v>
      </c>
      <c r="C11002" t="s">
        <v>102</v>
      </c>
      <c r="D11002" t="s">
        <v>9183</v>
      </c>
      <c r="E11002" t="s">
        <v>10</v>
      </c>
      <c r="F11002">
        <v>0</v>
      </c>
      <c r="G11002" s="1">
        <v>19.989999999999998</v>
      </c>
      <c r="H11002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1002">
        <f>Sales[[#This Row],[Total Inventory]]*Sales[[#This Row],[Sale_Price]]</f>
        <v>0</v>
      </c>
    </row>
    <row r="11003" spans="1:9" x14ac:dyDescent="0.25">
      <c r="A11003">
        <v>93479</v>
      </c>
      <c r="B11003" t="str">
        <f>INDEX( Table3[],MATCH(Sales[[#This Row],[Category]],Table3[Category],0),1)</f>
        <v>BEER</v>
      </c>
      <c r="C11003" t="s">
        <v>11</v>
      </c>
      <c r="D11003" t="s">
        <v>10201</v>
      </c>
      <c r="E11003" t="s">
        <v>25</v>
      </c>
      <c r="F11003">
        <v>0</v>
      </c>
      <c r="G11003" s="1">
        <v>1.5</v>
      </c>
      <c r="H11003">
        <f>IF(INDEX(Sale_Promotions[[Code]:[Sale Price]],MATCH(Sales[[#This Row],[Code]],Sale_Promotions[Code],0),2)=0,Sales[[#This Row],[Price]],INDEX(Sale_Promotions[[Code]:[Sale Price]],MATCH(Sales[[#This Row],[Code]],Sale_Promotions[Code],0),2))</f>
        <v>1.5</v>
      </c>
      <c r="I11003">
        <f>Sales[[#This Row],[Total Inventory]]*Sales[[#This Row],[Sale_Price]]</f>
        <v>0</v>
      </c>
    </row>
    <row r="11004" spans="1:9" x14ac:dyDescent="0.25">
      <c r="A11004">
        <v>11487</v>
      </c>
      <c r="B11004" t="str">
        <f>INDEX( Table3[],MATCH(Sales[[#This Row],[Category]],Table3[Category],0),1)</f>
        <v>LIQUOR</v>
      </c>
      <c r="C11004" t="s">
        <v>37</v>
      </c>
      <c r="D11004" t="s">
        <v>10202</v>
      </c>
      <c r="E11004" t="s">
        <v>10</v>
      </c>
      <c r="F11004">
        <v>304</v>
      </c>
      <c r="G11004" s="1">
        <v>10.79</v>
      </c>
      <c r="H11004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004">
        <f>Sales[[#This Row],[Total Inventory]]*Sales[[#This Row],[Sale_Price]]</f>
        <v>3280.16</v>
      </c>
    </row>
    <row r="11005" spans="1:9" x14ac:dyDescent="0.25">
      <c r="A11005">
        <v>46749</v>
      </c>
      <c r="B11005" t="str">
        <f>INDEX( Table3[],MATCH(Sales[[#This Row],[Category]],Table3[Category],0),1)</f>
        <v>WINE</v>
      </c>
      <c r="C11005" t="s">
        <v>28</v>
      </c>
      <c r="D11005" t="s">
        <v>10203</v>
      </c>
      <c r="E11005" t="s">
        <v>10</v>
      </c>
      <c r="F11005">
        <v>24</v>
      </c>
      <c r="G11005" s="1">
        <v>8.99</v>
      </c>
      <c r="H1100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005">
        <f>Sales[[#This Row],[Total Inventory]]*Sales[[#This Row],[Sale_Price]]</f>
        <v>215.76</v>
      </c>
    </row>
    <row r="11006" spans="1:9" x14ac:dyDescent="0.25">
      <c r="A11006">
        <v>85040</v>
      </c>
      <c r="B11006" t="str">
        <f>INDEX( Table3[],MATCH(Sales[[#This Row],[Category]],Table3[Category],0),1)</f>
        <v>WINE</v>
      </c>
      <c r="C11006" t="s">
        <v>61</v>
      </c>
      <c r="D11006" t="s">
        <v>5009</v>
      </c>
      <c r="E11006" t="s">
        <v>10</v>
      </c>
      <c r="F11006">
        <v>438</v>
      </c>
      <c r="G11006" s="1">
        <v>38.99</v>
      </c>
      <c r="H11006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11006">
        <f>Sales[[#This Row],[Total Inventory]]*Sales[[#This Row],[Sale_Price]]</f>
        <v>17077.620000000003</v>
      </c>
    </row>
    <row r="11007" spans="1:9" x14ac:dyDescent="0.25">
      <c r="A11007">
        <v>321430</v>
      </c>
      <c r="B11007" t="str">
        <f>INDEX( Table3[],MATCH(Sales[[#This Row],[Category]],Table3[Category],0),1)</f>
        <v>WINE</v>
      </c>
      <c r="C11007" t="s">
        <v>39</v>
      </c>
      <c r="D11007" t="s">
        <v>10204</v>
      </c>
      <c r="E11007" t="s">
        <v>10</v>
      </c>
      <c r="F11007">
        <v>0</v>
      </c>
      <c r="G11007" s="1">
        <v>7.49</v>
      </c>
      <c r="H11007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1007">
        <f>Sales[[#This Row],[Total Inventory]]*Sales[[#This Row],[Sale_Price]]</f>
        <v>0</v>
      </c>
    </row>
    <row r="11008" spans="1:9" x14ac:dyDescent="0.25">
      <c r="A11008">
        <v>33383</v>
      </c>
      <c r="B11008" t="str">
        <f>INDEX( Table3[],MATCH(Sales[[#This Row],[Category]],Table3[Category],0),1)</f>
        <v>LIQUOR</v>
      </c>
      <c r="C11008" t="s">
        <v>37</v>
      </c>
      <c r="D11008" t="s">
        <v>5701</v>
      </c>
      <c r="E11008" t="s">
        <v>16</v>
      </c>
      <c r="F11008">
        <v>234</v>
      </c>
      <c r="G11008" s="1">
        <v>60.99</v>
      </c>
      <c r="H11008">
        <f>IF(INDEX(Sale_Promotions[[Code]:[Sale Price]],MATCH(Sales[[#This Row],[Code]],Sale_Promotions[Code],0),2)=0,Sales[[#This Row],[Price]],INDEX(Sale_Promotions[[Code]:[Sale Price]],MATCH(Sales[[#This Row],[Code]],Sale_Promotions[Code],0),2))</f>
        <v>60.99</v>
      </c>
      <c r="I11008">
        <f>Sales[[#This Row],[Total Inventory]]*Sales[[#This Row],[Sale_Price]]</f>
        <v>14271.66</v>
      </c>
    </row>
    <row r="11009" spans="1:9" x14ac:dyDescent="0.25">
      <c r="A11009">
        <v>80822</v>
      </c>
      <c r="B11009" t="str">
        <f>INDEX( Table3[],MATCH(Sales[[#This Row],[Category]],Table3[Category],0),1)</f>
        <v>WINE</v>
      </c>
      <c r="C11009" t="s">
        <v>163</v>
      </c>
      <c r="D11009" t="s">
        <v>10205</v>
      </c>
      <c r="E11009" t="s">
        <v>10</v>
      </c>
      <c r="F11009">
        <v>75</v>
      </c>
      <c r="G11009" s="1">
        <v>10.79</v>
      </c>
      <c r="H11009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009">
        <f>Sales[[#This Row],[Total Inventory]]*Sales[[#This Row],[Sale_Price]]</f>
        <v>809.24999999999989</v>
      </c>
    </row>
    <row r="11010" spans="1:9" x14ac:dyDescent="0.25">
      <c r="A11010">
        <v>320096</v>
      </c>
      <c r="B11010" t="str">
        <f>INDEX( Table3[],MATCH(Sales[[#This Row],[Category]],Table3[Category],0),1)</f>
        <v>WINE</v>
      </c>
      <c r="C11010" t="s">
        <v>43</v>
      </c>
      <c r="D11010" t="s">
        <v>10206</v>
      </c>
      <c r="E11010" t="s">
        <v>10</v>
      </c>
      <c r="F11010">
        <v>12</v>
      </c>
      <c r="G11010" s="1">
        <v>10.99</v>
      </c>
      <c r="H1101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010">
        <f>Sales[[#This Row],[Total Inventory]]*Sales[[#This Row],[Sale_Price]]</f>
        <v>131.88</v>
      </c>
    </row>
    <row r="11011" spans="1:9" x14ac:dyDescent="0.25">
      <c r="A11011">
        <v>68225</v>
      </c>
      <c r="B11011" t="str">
        <f>INDEX( Table3[],MATCH(Sales[[#This Row],[Category]],Table3[Category],0),1)</f>
        <v>WINE</v>
      </c>
      <c r="C11011" t="s">
        <v>64</v>
      </c>
      <c r="D11011" t="s">
        <v>10207</v>
      </c>
      <c r="E11011" t="s">
        <v>10</v>
      </c>
      <c r="F11011">
        <v>229</v>
      </c>
      <c r="G11011" s="1">
        <v>15.99</v>
      </c>
      <c r="H11011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1011">
        <f>Sales[[#This Row],[Total Inventory]]*Sales[[#This Row],[Sale_Price]]</f>
        <v>3661.71</v>
      </c>
    </row>
    <row r="11012" spans="1:9" x14ac:dyDescent="0.25">
      <c r="A11012">
        <v>311356</v>
      </c>
      <c r="B11012" t="str">
        <f>INDEX( Table3[],MATCH(Sales[[#This Row],[Category]],Table3[Category],0),1)</f>
        <v>LIQUOR</v>
      </c>
      <c r="C11012" t="s">
        <v>37</v>
      </c>
      <c r="D11012" t="s">
        <v>10208</v>
      </c>
      <c r="E11012" t="s">
        <v>10</v>
      </c>
      <c r="F11012">
        <v>113</v>
      </c>
      <c r="G11012" s="1">
        <v>28.99</v>
      </c>
      <c r="H11012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1012">
        <f>Sales[[#This Row],[Total Inventory]]*Sales[[#This Row],[Sale_Price]]</f>
        <v>3275.87</v>
      </c>
    </row>
    <row r="11013" spans="1:9" x14ac:dyDescent="0.25">
      <c r="A11013">
        <v>69167</v>
      </c>
      <c r="B11013" t="str">
        <f>INDEX( Table3[],MATCH(Sales[[#This Row],[Category]],Table3[Category],0),1)</f>
        <v>WINE</v>
      </c>
      <c r="C11013" t="s">
        <v>242</v>
      </c>
      <c r="D11013" t="s">
        <v>10209</v>
      </c>
      <c r="E11013" t="s">
        <v>10</v>
      </c>
      <c r="F11013">
        <v>271</v>
      </c>
      <c r="G11013" s="1">
        <v>10.49</v>
      </c>
      <c r="H11013">
        <f>IF(INDEX(Sale_Promotions[[Code]:[Sale Price]],MATCH(Sales[[#This Row],[Code]],Sale_Promotions[Code],0),2)=0,Sales[[#This Row],[Price]],INDEX(Sale_Promotions[[Code]:[Sale Price]],MATCH(Sales[[#This Row],[Code]],Sale_Promotions[Code],0),2))</f>
        <v>9.09</v>
      </c>
      <c r="I11013">
        <f>Sales[[#This Row],[Total Inventory]]*Sales[[#This Row],[Sale_Price]]</f>
        <v>2463.39</v>
      </c>
    </row>
    <row r="11014" spans="1:9" x14ac:dyDescent="0.25">
      <c r="A11014">
        <v>193321</v>
      </c>
      <c r="B11014" t="str">
        <f>INDEX( Table3[],MATCH(Sales[[#This Row],[Category]],Table3[Category],0),1)</f>
        <v>WINE</v>
      </c>
      <c r="C11014" t="s">
        <v>28</v>
      </c>
      <c r="D11014" t="s">
        <v>10210</v>
      </c>
      <c r="E11014" t="s">
        <v>10</v>
      </c>
      <c r="F11014">
        <v>22</v>
      </c>
      <c r="G11014" s="1">
        <v>13.99</v>
      </c>
      <c r="H11014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014">
        <f>Sales[[#This Row],[Total Inventory]]*Sales[[#This Row],[Sale_Price]]</f>
        <v>307.78000000000003</v>
      </c>
    </row>
    <row r="11015" spans="1:9" x14ac:dyDescent="0.25">
      <c r="A11015">
        <v>40282</v>
      </c>
      <c r="B11015" t="str">
        <f>INDEX( Table3[],MATCH(Sales[[#This Row],[Category]],Table3[Category],0),1)</f>
        <v>WINE</v>
      </c>
      <c r="C11015" t="s">
        <v>43</v>
      </c>
      <c r="D11015" t="s">
        <v>10211</v>
      </c>
      <c r="E11015" t="s">
        <v>48</v>
      </c>
      <c r="F11015">
        <v>12</v>
      </c>
      <c r="G11015" s="1">
        <v>12.99</v>
      </c>
      <c r="H1101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1015">
        <f>Sales[[#This Row],[Total Inventory]]*Sales[[#This Row],[Sale_Price]]</f>
        <v>155.88</v>
      </c>
    </row>
    <row r="11016" spans="1:9" x14ac:dyDescent="0.25">
      <c r="A11016">
        <v>82046</v>
      </c>
      <c r="B11016" t="str">
        <f>INDEX( Table3[],MATCH(Sales[[#This Row],[Category]],Table3[Category],0),1)</f>
        <v>WINE</v>
      </c>
      <c r="C11016" t="s">
        <v>28</v>
      </c>
      <c r="D11016" t="s">
        <v>10212</v>
      </c>
      <c r="E11016" t="s">
        <v>10</v>
      </c>
      <c r="F11016">
        <v>151</v>
      </c>
      <c r="G11016" s="1">
        <v>21.99</v>
      </c>
      <c r="H11016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1016">
        <f>Sales[[#This Row],[Total Inventory]]*Sales[[#This Row],[Sale_Price]]</f>
        <v>3320.49</v>
      </c>
    </row>
    <row r="11017" spans="1:9" x14ac:dyDescent="0.25">
      <c r="A11017">
        <v>10224</v>
      </c>
      <c r="B11017" t="str">
        <f>INDEX( Table3[],MATCH(Sales[[#This Row],[Category]],Table3[Category],0),1)</f>
        <v>LIQUOR</v>
      </c>
      <c r="C11017" t="s">
        <v>175</v>
      </c>
      <c r="D11017" t="s">
        <v>10213</v>
      </c>
      <c r="E11017" t="s">
        <v>10</v>
      </c>
      <c r="F11017">
        <v>5</v>
      </c>
      <c r="G11017" s="1">
        <v>46.99</v>
      </c>
      <c r="H11017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11017">
        <f>Sales[[#This Row],[Total Inventory]]*Sales[[#This Row],[Sale_Price]]</f>
        <v>234.95000000000002</v>
      </c>
    </row>
    <row r="11018" spans="1:9" x14ac:dyDescent="0.25">
      <c r="A11018">
        <v>89818</v>
      </c>
      <c r="B11018" t="str">
        <f>INDEX( Table3[],MATCH(Sales[[#This Row],[Category]],Table3[Category],0),1)</f>
        <v>WINE</v>
      </c>
      <c r="C11018" t="s">
        <v>28</v>
      </c>
      <c r="D11018" t="s">
        <v>10214</v>
      </c>
      <c r="E11018" t="s">
        <v>10</v>
      </c>
      <c r="F11018">
        <v>230</v>
      </c>
      <c r="G11018" s="1">
        <v>7.69</v>
      </c>
      <c r="H11018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1018">
        <f>Sales[[#This Row],[Total Inventory]]*Sales[[#This Row],[Sale_Price]]</f>
        <v>1768.7</v>
      </c>
    </row>
    <row r="11019" spans="1:9" x14ac:dyDescent="0.25">
      <c r="A11019">
        <v>80159</v>
      </c>
      <c r="B11019" t="str">
        <f>INDEX( Table3[],MATCH(Sales[[#This Row],[Category]],Table3[Category],0),1)</f>
        <v>WINE</v>
      </c>
      <c r="C11019" t="s">
        <v>61</v>
      </c>
      <c r="D11019" t="s">
        <v>10215</v>
      </c>
      <c r="E11019" t="s">
        <v>10</v>
      </c>
      <c r="F11019">
        <v>272</v>
      </c>
      <c r="G11019" s="1">
        <v>13.69</v>
      </c>
      <c r="H11019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1019">
        <f>Sales[[#This Row],[Total Inventory]]*Sales[[#This Row],[Sale_Price]]</f>
        <v>3723.68</v>
      </c>
    </row>
    <row r="11020" spans="1:9" x14ac:dyDescent="0.25">
      <c r="A11020">
        <v>28550</v>
      </c>
      <c r="B11020" t="str">
        <f>INDEX( Table3[],MATCH(Sales[[#This Row],[Category]],Table3[Category],0),1)</f>
        <v>WINE</v>
      </c>
      <c r="C11020" t="s">
        <v>28</v>
      </c>
      <c r="D11020" t="s">
        <v>10216</v>
      </c>
      <c r="E11020" t="s">
        <v>10</v>
      </c>
      <c r="F11020">
        <v>9</v>
      </c>
      <c r="G11020" s="1">
        <v>11.99</v>
      </c>
      <c r="H1102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020">
        <f>Sales[[#This Row],[Total Inventory]]*Sales[[#This Row],[Sale_Price]]</f>
        <v>107.91</v>
      </c>
    </row>
    <row r="11021" spans="1:9" x14ac:dyDescent="0.25">
      <c r="A11021">
        <v>15164</v>
      </c>
      <c r="B11021" t="str">
        <f>INDEX( Table3[],MATCH(Sales[[#This Row],[Category]],Table3[Category],0),1)</f>
        <v>LIQUOR</v>
      </c>
      <c r="C11021" t="s">
        <v>14</v>
      </c>
      <c r="D11021" t="s">
        <v>10217</v>
      </c>
      <c r="E11021" t="s">
        <v>10</v>
      </c>
      <c r="F11021">
        <v>178</v>
      </c>
      <c r="G11021" s="1">
        <v>52.99</v>
      </c>
      <c r="H11021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11021">
        <f>Sales[[#This Row],[Total Inventory]]*Sales[[#This Row],[Sale_Price]]</f>
        <v>9432.2200000000012</v>
      </c>
    </row>
    <row r="11022" spans="1:9" x14ac:dyDescent="0.25">
      <c r="A11022">
        <v>44855</v>
      </c>
      <c r="B11022" t="str">
        <f>INDEX( Table3[],MATCH(Sales[[#This Row],[Category]],Table3[Category],0),1)</f>
        <v>WINE</v>
      </c>
      <c r="C11022" t="s">
        <v>53</v>
      </c>
      <c r="D11022" t="s">
        <v>6403</v>
      </c>
      <c r="E11022" t="s">
        <v>10</v>
      </c>
      <c r="F11022">
        <v>247</v>
      </c>
      <c r="G11022" s="1">
        <v>43.99</v>
      </c>
      <c r="H11022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11022">
        <f>Sales[[#This Row],[Total Inventory]]*Sales[[#This Row],[Sale_Price]]</f>
        <v>10865.53</v>
      </c>
    </row>
    <row r="11023" spans="1:9" x14ac:dyDescent="0.25">
      <c r="A11023">
        <v>87073</v>
      </c>
      <c r="B11023" t="str">
        <f>INDEX( Table3[],MATCH(Sales[[#This Row],[Category]],Table3[Category],0),1)</f>
        <v>WINE</v>
      </c>
      <c r="C11023" t="s">
        <v>189</v>
      </c>
      <c r="D11023" t="s">
        <v>10218</v>
      </c>
      <c r="E11023" t="s">
        <v>10</v>
      </c>
      <c r="F11023">
        <v>182</v>
      </c>
      <c r="G11023" s="1">
        <v>28.99</v>
      </c>
      <c r="H11023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1023">
        <f>Sales[[#This Row],[Total Inventory]]*Sales[[#This Row],[Sale_Price]]</f>
        <v>5276.1799999999994</v>
      </c>
    </row>
    <row r="11024" spans="1:9" x14ac:dyDescent="0.25">
      <c r="A11024">
        <v>165328</v>
      </c>
      <c r="B11024" t="str">
        <f>INDEX( Table3[],MATCH(Sales[[#This Row],[Category]],Table3[Category],0),1)</f>
        <v>WINE</v>
      </c>
      <c r="C11024" t="s">
        <v>85</v>
      </c>
      <c r="D11024" t="s">
        <v>10219</v>
      </c>
      <c r="E11024" t="s">
        <v>10</v>
      </c>
      <c r="F11024">
        <v>0</v>
      </c>
      <c r="G11024" s="1">
        <v>9.7899999999999991</v>
      </c>
      <c r="H11024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1024">
        <f>Sales[[#This Row],[Total Inventory]]*Sales[[#This Row],[Sale_Price]]</f>
        <v>0</v>
      </c>
    </row>
    <row r="11025" spans="1:9" x14ac:dyDescent="0.25">
      <c r="A11025">
        <v>80390</v>
      </c>
      <c r="B11025" t="str">
        <f>INDEX( Table3[],MATCH(Sales[[#This Row],[Category]],Table3[Category],0),1)</f>
        <v>WINE</v>
      </c>
      <c r="C11025" t="s">
        <v>61</v>
      </c>
      <c r="D11025" t="s">
        <v>1193</v>
      </c>
      <c r="E11025" t="s">
        <v>10</v>
      </c>
      <c r="F11025">
        <v>285</v>
      </c>
      <c r="G11025" s="1">
        <v>11.99</v>
      </c>
      <c r="H1102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025">
        <f>Sales[[#This Row],[Total Inventory]]*Sales[[#This Row],[Sale_Price]]</f>
        <v>3417.15</v>
      </c>
    </row>
    <row r="11026" spans="1:9" x14ac:dyDescent="0.25">
      <c r="A11026">
        <v>8508</v>
      </c>
      <c r="B11026" t="str">
        <f>INDEX( Table3[],MATCH(Sales[[#This Row],[Category]],Table3[Category],0),1)</f>
        <v>BEER</v>
      </c>
      <c r="C11026" t="s">
        <v>11</v>
      </c>
      <c r="D11026" t="s">
        <v>10220</v>
      </c>
      <c r="E11026" t="s">
        <v>25</v>
      </c>
      <c r="F11026">
        <v>-96</v>
      </c>
      <c r="G11026" s="1">
        <v>1.48</v>
      </c>
      <c r="H11026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11026">
        <f>Sales[[#This Row],[Total Inventory]]*Sales[[#This Row],[Sale_Price]]</f>
        <v>-142.07999999999998</v>
      </c>
    </row>
    <row r="11027" spans="1:9" x14ac:dyDescent="0.25">
      <c r="A11027">
        <v>73467</v>
      </c>
      <c r="B11027" t="str">
        <f>INDEX( Table3[],MATCH(Sales[[#This Row],[Category]],Table3[Category],0),1)</f>
        <v>WINE</v>
      </c>
      <c r="C11027" t="s">
        <v>28</v>
      </c>
      <c r="D11027" t="s">
        <v>10221</v>
      </c>
      <c r="E11027" t="s">
        <v>10</v>
      </c>
      <c r="F11027">
        <v>346</v>
      </c>
      <c r="G11027" s="1">
        <v>11.99</v>
      </c>
      <c r="H1102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027">
        <f>Sales[[#This Row],[Total Inventory]]*Sales[[#This Row],[Sale_Price]]</f>
        <v>3802.54</v>
      </c>
    </row>
    <row r="11028" spans="1:9" x14ac:dyDescent="0.25">
      <c r="A11028">
        <v>52957</v>
      </c>
      <c r="B11028" t="str">
        <f>INDEX( Table3[],MATCH(Sales[[#This Row],[Category]],Table3[Category],0),1)</f>
        <v>WINE</v>
      </c>
      <c r="C11028" t="s">
        <v>61</v>
      </c>
      <c r="D11028" t="s">
        <v>10222</v>
      </c>
      <c r="E11028" t="s">
        <v>10</v>
      </c>
      <c r="F11028">
        <v>316</v>
      </c>
      <c r="G11028" s="1">
        <v>15.99</v>
      </c>
      <c r="H1102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1028">
        <f>Sales[[#This Row],[Total Inventory]]*Sales[[#This Row],[Sale_Price]]</f>
        <v>4104.84</v>
      </c>
    </row>
    <row r="11029" spans="1:9" x14ac:dyDescent="0.25">
      <c r="A11029">
        <v>11835</v>
      </c>
      <c r="B11029" t="str">
        <f>INDEX( Table3[],MATCH(Sales[[#This Row],[Category]],Table3[Category],0),1)</f>
        <v>LIQUOR</v>
      </c>
      <c r="C11029" t="s">
        <v>175</v>
      </c>
      <c r="D11029" t="s">
        <v>6728</v>
      </c>
      <c r="E11029" t="s">
        <v>449</v>
      </c>
      <c r="F11029">
        <v>2544</v>
      </c>
      <c r="G11029" s="1">
        <v>1.29</v>
      </c>
      <c r="H11029">
        <f>IF(INDEX(Sale_Promotions[[Code]:[Sale Price]],MATCH(Sales[[#This Row],[Code]],Sale_Promotions[Code],0),2)=0,Sales[[#This Row],[Price]],INDEX(Sale_Promotions[[Code]:[Sale Price]],MATCH(Sales[[#This Row],[Code]],Sale_Promotions[Code],0),2))</f>
        <v>1.29</v>
      </c>
      <c r="I11029">
        <f>Sales[[#This Row],[Total Inventory]]*Sales[[#This Row],[Sale_Price]]</f>
        <v>3281.76</v>
      </c>
    </row>
    <row r="11030" spans="1:9" x14ac:dyDescent="0.25">
      <c r="A11030">
        <v>8702</v>
      </c>
      <c r="B11030" t="str">
        <f>INDEX( Table3[],MATCH(Sales[[#This Row],[Category]],Table3[Category],0),1)</f>
        <v>BEER</v>
      </c>
      <c r="C11030" t="s">
        <v>11</v>
      </c>
      <c r="D11030" t="s">
        <v>10223</v>
      </c>
      <c r="E11030" t="s">
        <v>25</v>
      </c>
      <c r="F11030">
        <v>138</v>
      </c>
      <c r="G11030" s="1">
        <v>1.57</v>
      </c>
      <c r="H11030">
        <f>IF(INDEX(Sale_Promotions[[Code]:[Sale Price]],MATCH(Sales[[#This Row],[Code]],Sale_Promotions[Code],0),2)=0,Sales[[#This Row],[Price]],INDEX(Sale_Promotions[[Code]:[Sale Price]],MATCH(Sales[[#This Row],[Code]],Sale_Promotions[Code],0),2))</f>
        <v>1.57</v>
      </c>
      <c r="I11030">
        <f>Sales[[#This Row],[Total Inventory]]*Sales[[#This Row],[Sale_Price]]</f>
        <v>216.66</v>
      </c>
    </row>
    <row r="11031" spans="1:9" x14ac:dyDescent="0.25">
      <c r="A11031">
        <v>28215</v>
      </c>
      <c r="B11031" t="str">
        <f>INDEX( Table3[],MATCH(Sales[[#This Row],[Category]],Table3[Category],0),1)</f>
        <v>LIQUOR</v>
      </c>
      <c r="C11031" t="s">
        <v>14</v>
      </c>
      <c r="D11031" t="s">
        <v>9753</v>
      </c>
      <c r="E11031" t="s">
        <v>16</v>
      </c>
      <c r="F11031">
        <v>348</v>
      </c>
      <c r="G11031" s="1">
        <v>28.99</v>
      </c>
      <c r="H11031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1031">
        <f>Sales[[#This Row],[Total Inventory]]*Sales[[#This Row],[Sale_Price]]</f>
        <v>10088.519999999999</v>
      </c>
    </row>
    <row r="11032" spans="1:9" x14ac:dyDescent="0.25">
      <c r="A11032">
        <v>413445</v>
      </c>
      <c r="B11032" t="str">
        <f>INDEX( Table3[],MATCH(Sales[[#This Row],[Category]],Table3[Category],0),1)</f>
        <v>OTHER</v>
      </c>
      <c r="C11032" t="s">
        <v>75</v>
      </c>
      <c r="D11032" t="s">
        <v>10224</v>
      </c>
      <c r="E11032" t="s">
        <v>10</v>
      </c>
      <c r="F11032">
        <v>31</v>
      </c>
      <c r="G11032" s="1">
        <v>9.99</v>
      </c>
      <c r="H11032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1032">
        <f>Sales[[#This Row],[Total Inventory]]*Sales[[#This Row],[Sale_Price]]</f>
        <v>309.69</v>
      </c>
    </row>
    <row r="11033" spans="1:9" x14ac:dyDescent="0.25">
      <c r="A11033">
        <v>91090</v>
      </c>
      <c r="B11033" t="str">
        <f>INDEX( Table3[],MATCH(Sales[[#This Row],[Category]],Table3[Category],0),1)</f>
        <v>BEER</v>
      </c>
      <c r="C11033" t="s">
        <v>11</v>
      </c>
      <c r="D11033" t="s">
        <v>2726</v>
      </c>
      <c r="E11033" t="s">
        <v>25</v>
      </c>
      <c r="F11033">
        <v>37</v>
      </c>
      <c r="G11033" s="1">
        <v>16.670000000000002</v>
      </c>
      <c r="H11033">
        <f>IF(INDEX(Sale_Promotions[[Code]:[Sale Price]],MATCH(Sales[[#This Row],[Code]],Sale_Promotions[Code],0),2)=0,Sales[[#This Row],[Price]],INDEX(Sale_Promotions[[Code]:[Sale Price]],MATCH(Sales[[#This Row],[Code]],Sale_Promotions[Code],0),2))</f>
        <v>16.670000000000002</v>
      </c>
      <c r="I11033">
        <f>Sales[[#This Row],[Total Inventory]]*Sales[[#This Row],[Sale_Price]]</f>
        <v>616.79000000000008</v>
      </c>
    </row>
    <row r="11034" spans="1:9" x14ac:dyDescent="0.25">
      <c r="A11034">
        <v>21903</v>
      </c>
      <c r="B11034" t="str">
        <f>INDEX( Table3[],MATCH(Sales[[#This Row],[Category]],Table3[Category],0),1)</f>
        <v>WINE</v>
      </c>
      <c r="C11034" t="s">
        <v>61</v>
      </c>
      <c r="D11034" t="s">
        <v>10225</v>
      </c>
      <c r="E11034" t="s">
        <v>10</v>
      </c>
      <c r="F11034">
        <v>180</v>
      </c>
      <c r="G11034" s="1">
        <v>35.99</v>
      </c>
      <c r="H11034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11034">
        <f>Sales[[#This Row],[Total Inventory]]*Sales[[#This Row],[Sale_Price]]</f>
        <v>5938.2000000000007</v>
      </c>
    </row>
    <row r="11035" spans="1:9" x14ac:dyDescent="0.25">
      <c r="A11035">
        <v>311096</v>
      </c>
      <c r="B11035" t="str">
        <f>INDEX( Table3[],MATCH(Sales[[#This Row],[Category]],Table3[Category],0),1)</f>
        <v>WINE</v>
      </c>
      <c r="C11035" t="s">
        <v>53</v>
      </c>
      <c r="D11035" t="s">
        <v>10226</v>
      </c>
      <c r="E11035" t="s">
        <v>10</v>
      </c>
      <c r="F11035">
        <v>17</v>
      </c>
      <c r="G11035" s="1">
        <v>30.99</v>
      </c>
      <c r="H11035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1035">
        <f>Sales[[#This Row],[Total Inventory]]*Sales[[#This Row],[Sale_Price]]</f>
        <v>526.82999999999993</v>
      </c>
    </row>
    <row r="11036" spans="1:9" x14ac:dyDescent="0.25">
      <c r="A11036">
        <v>87165</v>
      </c>
      <c r="B11036" t="str">
        <f>INDEX( Table3[],MATCH(Sales[[#This Row],[Category]],Table3[Category],0),1)</f>
        <v>WINE</v>
      </c>
      <c r="C11036" t="s">
        <v>43</v>
      </c>
      <c r="D11036" t="s">
        <v>3129</v>
      </c>
      <c r="E11036" t="s">
        <v>10</v>
      </c>
      <c r="F11036">
        <v>610</v>
      </c>
      <c r="G11036" s="1">
        <v>8.59</v>
      </c>
      <c r="H11036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1036">
        <f>Sales[[#This Row],[Total Inventory]]*Sales[[#This Row],[Sale_Price]]</f>
        <v>4873.9000000000005</v>
      </c>
    </row>
    <row r="11037" spans="1:9" x14ac:dyDescent="0.25">
      <c r="A11037">
        <v>82961</v>
      </c>
      <c r="B11037" t="str">
        <f>INDEX( Table3[],MATCH(Sales[[#This Row],[Category]],Table3[Category],0),1)</f>
        <v>WINE</v>
      </c>
      <c r="C11037" t="s">
        <v>28</v>
      </c>
      <c r="D11037" t="s">
        <v>10227</v>
      </c>
      <c r="E11037" t="s">
        <v>10</v>
      </c>
      <c r="F11037">
        <v>490</v>
      </c>
      <c r="G11037" s="1">
        <v>13.99</v>
      </c>
      <c r="H1103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1037">
        <f>Sales[[#This Row],[Total Inventory]]*Sales[[#This Row],[Sale_Price]]</f>
        <v>6365.1</v>
      </c>
    </row>
    <row r="11038" spans="1:9" x14ac:dyDescent="0.25">
      <c r="A11038">
        <v>81777</v>
      </c>
      <c r="B11038" t="str">
        <f>INDEX( Table3[],MATCH(Sales[[#This Row],[Category]],Table3[Category],0),1)</f>
        <v>WINE</v>
      </c>
      <c r="C11038" t="s">
        <v>163</v>
      </c>
      <c r="D11038" t="s">
        <v>3686</v>
      </c>
      <c r="E11038" t="s">
        <v>23</v>
      </c>
      <c r="F11038">
        <v>193</v>
      </c>
      <c r="G11038" s="1">
        <v>12.99</v>
      </c>
      <c r="H1103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038">
        <f>Sales[[#This Row],[Total Inventory]]*Sales[[#This Row],[Sale_Price]]</f>
        <v>2121.0700000000002</v>
      </c>
    </row>
    <row r="11039" spans="1:9" x14ac:dyDescent="0.25">
      <c r="A11039">
        <v>80074</v>
      </c>
      <c r="B11039" t="str">
        <f>INDEX( Table3[],MATCH(Sales[[#This Row],[Category]],Table3[Category],0),1)</f>
        <v>WINE</v>
      </c>
      <c r="C11039" t="s">
        <v>85</v>
      </c>
      <c r="D11039" t="s">
        <v>10228</v>
      </c>
      <c r="E11039" t="s">
        <v>10</v>
      </c>
      <c r="F11039">
        <v>41</v>
      </c>
      <c r="G11039" s="1">
        <v>16.489999999999998</v>
      </c>
      <c r="H11039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1039">
        <f>Sales[[#This Row],[Total Inventory]]*Sales[[#This Row],[Sale_Price]]</f>
        <v>676.08999999999992</v>
      </c>
    </row>
    <row r="11040" spans="1:9" x14ac:dyDescent="0.25">
      <c r="A11040">
        <v>54011</v>
      </c>
      <c r="B11040" t="str">
        <f>INDEX( Table3[],MATCH(Sales[[#This Row],[Category]],Table3[Category],0),1)</f>
        <v>WINE</v>
      </c>
      <c r="C11040" t="s">
        <v>28</v>
      </c>
      <c r="D11040" t="s">
        <v>10229</v>
      </c>
      <c r="E11040" t="s">
        <v>10</v>
      </c>
      <c r="F11040">
        <v>170</v>
      </c>
      <c r="G11040" s="1">
        <v>7.69</v>
      </c>
      <c r="H11040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1040">
        <f>Sales[[#This Row],[Total Inventory]]*Sales[[#This Row],[Sale_Price]]</f>
        <v>1307.3</v>
      </c>
    </row>
    <row r="11041" spans="1:9" x14ac:dyDescent="0.25">
      <c r="A11041">
        <v>32964</v>
      </c>
      <c r="B11041" t="str">
        <f>INDEX( Table3[],MATCH(Sales[[#This Row],[Category]],Table3[Category],0),1)</f>
        <v>WINE</v>
      </c>
      <c r="C11041" t="s">
        <v>64</v>
      </c>
      <c r="D11041" t="s">
        <v>10230</v>
      </c>
      <c r="E11041" t="s">
        <v>10</v>
      </c>
      <c r="F11041">
        <v>120</v>
      </c>
      <c r="G11041" s="1">
        <v>43.99</v>
      </c>
      <c r="H11041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11041">
        <f>Sales[[#This Row],[Total Inventory]]*Sales[[#This Row],[Sale_Price]]</f>
        <v>5278.8</v>
      </c>
    </row>
    <row r="11042" spans="1:9" x14ac:dyDescent="0.25">
      <c r="A11042">
        <v>83497</v>
      </c>
      <c r="B11042" t="str">
        <f>INDEX( Table3[],MATCH(Sales[[#This Row],[Category]],Table3[Category],0),1)</f>
        <v>WINE</v>
      </c>
      <c r="C11042" t="s">
        <v>85</v>
      </c>
      <c r="D11042" t="s">
        <v>10231</v>
      </c>
      <c r="E11042" t="s">
        <v>10</v>
      </c>
      <c r="F11042">
        <v>22</v>
      </c>
      <c r="G11042" s="1">
        <v>15.99</v>
      </c>
      <c r="H11042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1042">
        <f>Sales[[#This Row],[Total Inventory]]*Sales[[#This Row],[Sale_Price]]</f>
        <v>351.78000000000003</v>
      </c>
    </row>
    <row r="11043" spans="1:9" x14ac:dyDescent="0.25">
      <c r="A11043">
        <v>77429</v>
      </c>
      <c r="B11043" t="str">
        <f>INDEX( Table3[],MATCH(Sales[[#This Row],[Category]],Table3[Category],0),1)</f>
        <v>LIQUOR</v>
      </c>
      <c r="C11043" t="s">
        <v>37</v>
      </c>
      <c r="D11043" t="s">
        <v>10232</v>
      </c>
      <c r="E11043" t="s">
        <v>133</v>
      </c>
      <c r="F11043">
        <v>20</v>
      </c>
      <c r="G11043" s="1">
        <v>36.99</v>
      </c>
      <c r="H11043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11043">
        <f>Sales[[#This Row],[Total Inventory]]*Sales[[#This Row],[Sale_Price]]</f>
        <v>739.80000000000007</v>
      </c>
    </row>
    <row r="11044" spans="1:9" x14ac:dyDescent="0.25">
      <c r="A11044">
        <v>84721</v>
      </c>
      <c r="B11044" t="str">
        <f>INDEX( Table3[],MATCH(Sales[[#This Row],[Category]],Table3[Category],0),1)</f>
        <v>WINE</v>
      </c>
      <c r="C11044" t="s">
        <v>28</v>
      </c>
      <c r="D11044" t="s">
        <v>10233</v>
      </c>
      <c r="E11044" t="s">
        <v>23</v>
      </c>
      <c r="F11044">
        <v>208</v>
      </c>
      <c r="G11044" s="1">
        <v>13.49</v>
      </c>
      <c r="H1104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044">
        <f>Sales[[#This Row],[Total Inventory]]*Sales[[#This Row],[Sale_Price]]</f>
        <v>2285.92</v>
      </c>
    </row>
    <row r="11045" spans="1:9" x14ac:dyDescent="0.25">
      <c r="A11045">
        <v>98140</v>
      </c>
      <c r="B11045" t="str">
        <f>INDEX( Table3[],MATCH(Sales[[#This Row],[Category]],Table3[Category],0),1)</f>
        <v>LIQUOR</v>
      </c>
      <c r="C11045" t="s">
        <v>46</v>
      </c>
      <c r="D11045" t="s">
        <v>7497</v>
      </c>
      <c r="E11045" t="s">
        <v>16</v>
      </c>
      <c r="F11045">
        <v>233</v>
      </c>
      <c r="G11045" s="1">
        <v>6.99</v>
      </c>
      <c r="H11045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1045">
        <f>Sales[[#This Row],[Total Inventory]]*Sales[[#This Row],[Sale_Price]]</f>
        <v>1628.67</v>
      </c>
    </row>
    <row r="11046" spans="1:9" x14ac:dyDescent="0.25">
      <c r="A11046">
        <v>78734</v>
      </c>
      <c r="B11046" t="str">
        <f>INDEX( Table3[],MATCH(Sales[[#This Row],[Category]],Table3[Category],0),1)</f>
        <v>LIQUOR</v>
      </c>
      <c r="C11046" t="s">
        <v>245</v>
      </c>
      <c r="D11046" t="s">
        <v>4743</v>
      </c>
      <c r="E11046" t="s">
        <v>16</v>
      </c>
      <c r="F11046">
        <v>716</v>
      </c>
      <c r="G11046" s="1">
        <v>43.99</v>
      </c>
      <c r="H11046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11046">
        <f>Sales[[#This Row],[Total Inventory]]*Sales[[#This Row],[Sale_Price]]</f>
        <v>27916.84</v>
      </c>
    </row>
    <row r="11047" spans="1:9" x14ac:dyDescent="0.25">
      <c r="A11047">
        <v>47155</v>
      </c>
      <c r="B11047" t="str">
        <f>INDEX( Table3[],MATCH(Sales[[#This Row],[Category]],Table3[Category],0),1)</f>
        <v>WINE</v>
      </c>
      <c r="C11047" t="s">
        <v>61</v>
      </c>
      <c r="D11047" t="s">
        <v>10234</v>
      </c>
      <c r="E11047" t="s">
        <v>10</v>
      </c>
      <c r="F11047">
        <v>0</v>
      </c>
      <c r="G11047" s="1">
        <v>7.79</v>
      </c>
      <c r="H11047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11047">
        <f>Sales[[#This Row],[Total Inventory]]*Sales[[#This Row],[Sale_Price]]</f>
        <v>0</v>
      </c>
    </row>
    <row r="11048" spans="1:9" x14ac:dyDescent="0.25">
      <c r="A11048">
        <v>10267</v>
      </c>
      <c r="B11048" t="str">
        <f>INDEX( Table3[],MATCH(Sales[[#This Row],[Category]],Table3[Category],0),1)</f>
        <v>WINE</v>
      </c>
      <c r="C11048" t="s">
        <v>31</v>
      </c>
      <c r="D11048" t="s">
        <v>3724</v>
      </c>
      <c r="E11048" t="s">
        <v>10</v>
      </c>
      <c r="F11048">
        <v>0</v>
      </c>
      <c r="G11048" s="1">
        <v>7.79</v>
      </c>
      <c r="H11048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11048">
        <f>Sales[[#This Row],[Total Inventory]]*Sales[[#This Row],[Sale_Price]]</f>
        <v>0</v>
      </c>
    </row>
    <row r="11049" spans="1:9" x14ac:dyDescent="0.25">
      <c r="A11049">
        <v>38628</v>
      </c>
      <c r="B11049" t="str">
        <f>INDEX( Table3[],MATCH(Sales[[#This Row],[Category]],Table3[Category],0),1)</f>
        <v>LIQUOR</v>
      </c>
      <c r="C11049" t="s">
        <v>57</v>
      </c>
      <c r="D11049" t="s">
        <v>10235</v>
      </c>
      <c r="E11049" t="s">
        <v>10</v>
      </c>
      <c r="F11049">
        <v>172</v>
      </c>
      <c r="G11049" s="1">
        <v>17.489999999999998</v>
      </c>
      <c r="H11049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1049">
        <f>Sales[[#This Row],[Total Inventory]]*Sales[[#This Row],[Sale_Price]]</f>
        <v>3008.2799999999997</v>
      </c>
    </row>
    <row r="11050" spans="1:9" x14ac:dyDescent="0.25">
      <c r="A11050">
        <v>13749</v>
      </c>
      <c r="B11050" t="str">
        <f>INDEX( Table3[],MATCH(Sales[[#This Row],[Category]],Table3[Category],0),1)</f>
        <v>WINE</v>
      </c>
      <c r="C11050" t="s">
        <v>28</v>
      </c>
      <c r="D11050" t="s">
        <v>10236</v>
      </c>
      <c r="E11050" t="s">
        <v>10</v>
      </c>
      <c r="F11050">
        <v>225</v>
      </c>
      <c r="G11050" s="1">
        <v>10.99</v>
      </c>
      <c r="H11050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1050">
        <f>Sales[[#This Row],[Total Inventory]]*Sales[[#This Row],[Sale_Price]]</f>
        <v>2247.75</v>
      </c>
    </row>
    <row r="11051" spans="1:9" x14ac:dyDescent="0.25">
      <c r="A11051">
        <v>47790</v>
      </c>
      <c r="B11051" t="str">
        <f>INDEX( Table3[],MATCH(Sales[[#This Row],[Category]],Table3[Category],0),1)</f>
        <v>LIQUOR</v>
      </c>
      <c r="C11051" t="s">
        <v>37</v>
      </c>
      <c r="D11051" t="s">
        <v>10237</v>
      </c>
      <c r="E11051" t="s">
        <v>10</v>
      </c>
      <c r="F11051">
        <v>34</v>
      </c>
      <c r="G11051" s="1">
        <v>25.99</v>
      </c>
      <c r="H11051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1051">
        <f>Sales[[#This Row],[Total Inventory]]*Sales[[#This Row],[Sale_Price]]</f>
        <v>883.66</v>
      </c>
    </row>
    <row r="11052" spans="1:9" x14ac:dyDescent="0.25">
      <c r="A11052">
        <v>397490</v>
      </c>
      <c r="B11052" t="str">
        <f>INDEX( Table3[],MATCH(Sales[[#This Row],[Category]],Table3[Category],0),1)</f>
        <v>WINE</v>
      </c>
      <c r="C11052" t="s">
        <v>28</v>
      </c>
      <c r="D11052" t="s">
        <v>5186</v>
      </c>
      <c r="E11052" t="s">
        <v>10</v>
      </c>
      <c r="F11052">
        <v>0</v>
      </c>
      <c r="G11052" s="1">
        <v>5.59</v>
      </c>
      <c r="H11052">
        <f>IF(INDEX(Sale_Promotions[[Code]:[Sale Price]],MATCH(Sales[[#This Row],[Code]],Sale_Promotions[Code],0),2)=0,Sales[[#This Row],[Price]],INDEX(Sale_Promotions[[Code]:[Sale Price]],MATCH(Sales[[#This Row],[Code]],Sale_Promotions[Code],0),2))</f>
        <v>5.59</v>
      </c>
      <c r="I11052">
        <f>Sales[[#This Row],[Total Inventory]]*Sales[[#This Row],[Sale_Price]]</f>
        <v>0</v>
      </c>
    </row>
    <row r="11053" spans="1:9" x14ac:dyDescent="0.25">
      <c r="A11053">
        <v>427081</v>
      </c>
      <c r="B11053" t="str">
        <f>INDEX( Table3[],MATCH(Sales[[#This Row],[Category]],Table3[Category],0),1)</f>
        <v>WINE</v>
      </c>
      <c r="C11053" t="s">
        <v>21</v>
      </c>
      <c r="D11053" t="s">
        <v>10238</v>
      </c>
      <c r="E11053" t="s">
        <v>133</v>
      </c>
      <c r="F11053">
        <v>38</v>
      </c>
      <c r="G11053" s="1">
        <v>6.49</v>
      </c>
      <c r="H11053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1053">
        <f>Sales[[#This Row],[Total Inventory]]*Sales[[#This Row],[Sale_Price]]</f>
        <v>246.62</v>
      </c>
    </row>
    <row r="11054" spans="1:9" x14ac:dyDescent="0.25">
      <c r="A11054">
        <v>23058</v>
      </c>
      <c r="B11054" t="str">
        <f>INDEX( Table3[],MATCH(Sales[[#This Row],[Category]],Table3[Category],0),1)</f>
        <v>BEER</v>
      </c>
      <c r="C11054" t="s">
        <v>11</v>
      </c>
      <c r="D11054" t="s">
        <v>10239</v>
      </c>
      <c r="E11054" t="s">
        <v>25</v>
      </c>
      <c r="F11054">
        <v>0</v>
      </c>
      <c r="G11054" s="1">
        <v>1.82</v>
      </c>
      <c r="H11054">
        <f>IF(INDEX(Sale_Promotions[[Code]:[Sale Price]],MATCH(Sales[[#This Row],[Code]],Sale_Promotions[Code],0),2)=0,Sales[[#This Row],[Price]],INDEX(Sale_Promotions[[Code]:[Sale Price]],MATCH(Sales[[#This Row],[Code]],Sale_Promotions[Code],0),2))</f>
        <v>1.82</v>
      </c>
      <c r="I11054">
        <f>Sales[[#This Row],[Total Inventory]]*Sales[[#This Row],[Sale_Price]]</f>
        <v>0</v>
      </c>
    </row>
    <row r="11055" spans="1:9" x14ac:dyDescent="0.25">
      <c r="A11055">
        <v>47163</v>
      </c>
      <c r="B11055" t="str">
        <f>INDEX( Table3[],MATCH(Sales[[#This Row],[Category]],Table3[Category],0),1)</f>
        <v>WINE</v>
      </c>
      <c r="C11055" t="s">
        <v>39</v>
      </c>
      <c r="D11055" t="s">
        <v>10240</v>
      </c>
      <c r="E11055" t="s">
        <v>10</v>
      </c>
      <c r="F11055">
        <v>211</v>
      </c>
      <c r="G11055" s="1">
        <v>9.99</v>
      </c>
      <c r="H11055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1055">
        <f>Sales[[#This Row],[Total Inventory]]*Sales[[#This Row],[Sale_Price]]</f>
        <v>2107.89</v>
      </c>
    </row>
    <row r="11056" spans="1:9" x14ac:dyDescent="0.25">
      <c r="A11056">
        <v>25462</v>
      </c>
      <c r="B11056" t="str">
        <f>INDEX( Table3[],MATCH(Sales[[#This Row],[Category]],Table3[Category],0),1)</f>
        <v>BEER</v>
      </c>
      <c r="C11056" t="s">
        <v>11</v>
      </c>
      <c r="D11056" t="s">
        <v>10241</v>
      </c>
      <c r="E11056" t="s">
        <v>10</v>
      </c>
      <c r="F11056">
        <v>0</v>
      </c>
      <c r="G11056" s="1">
        <v>5.99</v>
      </c>
      <c r="H11056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1056">
        <f>Sales[[#This Row],[Total Inventory]]*Sales[[#This Row],[Sale_Price]]</f>
        <v>0</v>
      </c>
    </row>
    <row r="11057" spans="1:9" x14ac:dyDescent="0.25">
      <c r="A11057">
        <v>335566</v>
      </c>
      <c r="B11057" t="str">
        <f>INDEX( Table3[],MATCH(Sales[[#This Row],[Category]],Table3[Category],0),1)</f>
        <v>WINE</v>
      </c>
      <c r="C11057" t="s">
        <v>61</v>
      </c>
      <c r="D11057" t="s">
        <v>10242</v>
      </c>
      <c r="E11057" t="s">
        <v>10</v>
      </c>
      <c r="F11057">
        <v>0</v>
      </c>
      <c r="G11057" s="1">
        <v>6.29</v>
      </c>
      <c r="H11057">
        <f>IF(INDEX(Sale_Promotions[[Code]:[Sale Price]],MATCH(Sales[[#This Row],[Code]],Sale_Promotions[Code],0),2)=0,Sales[[#This Row],[Price]],INDEX(Sale_Promotions[[Code]:[Sale Price]],MATCH(Sales[[#This Row],[Code]],Sale_Promotions[Code],0),2))</f>
        <v>6.29</v>
      </c>
      <c r="I11057">
        <f>Sales[[#This Row],[Total Inventory]]*Sales[[#This Row],[Sale_Price]]</f>
        <v>0</v>
      </c>
    </row>
    <row r="11058" spans="1:9" x14ac:dyDescent="0.25">
      <c r="A11058">
        <v>36315</v>
      </c>
      <c r="B11058" t="str">
        <f>INDEX( Table3[],MATCH(Sales[[#This Row],[Category]],Table3[Category],0),1)</f>
        <v>LIQUOR</v>
      </c>
      <c r="C11058" t="s">
        <v>37</v>
      </c>
      <c r="D11058" t="s">
        <v>5426</v>
      </c>
      <c r="E11058" t="s">
        <v>449</v>
      </c>
      <c r="F11058">
        <v>646</v>
      </c>
      <c r="G11058" s="1">
        <v>3.29</v>
      </c>
      <c r="H11058">
        <f>IF(INDEX(Sale_Promotions[[Code]:[Sale Price]],MATCH(Sales[[#This Row],[Code]],Sale_Promotions[Code],0),2)=0,Sales[[#This Row],[Price]],INDEX(Sale_Promotions[[Code]:[Sale Price]],MATCH(Sales[[#This Row],[Code]],Sale_Promotions[Code],0),2))</f>
        <v>3.29</v>
      </c>
      <c r="I11058">
        <f>Sales[[#This Row],[Total Inventory]]*Sales[[#This Row],[Sale_Price]]</f>
        <v>2125.34</v>
      </c>
    </row>
    <row r="11059" spans="1:9" x14ac:dyDescent="0.25">
      <c r="A11059">
        <v>333811</v>
      </c>
      <c r="B11059" t="str">
        <f>INDEX( Table3[],MATCH(Sales[[#This Row],[Category]],Table3[Category],0),1)</f>
        <v>WINE</v>
      </c>
      <c r="C11059" t="s">
        <v>61</v>
      </c>
      <c r="D11059" t="s">
        <v>10243</v>
      </c>
      <c r="E11059" t="s">
        <v>332</v>
      </c>
      <c r="F11059">
        <v>24</v>
      </c>
      <c r="G11059" s="1">
        <v>31.99</v>
      </c>
      <c r="H11059">
        <f>IF(INDEX(Sale_Promotions[[Code]:[Sale Price]],MATCH(Sales[[#This Row],[Code]],Sale_Promotions[Code],0),2)=0,Sales[[#This Row],[Price]],INDEX(Sale_Promotions[[Code]:[Sale Price]],MATCH(Sales[[#This Row],[Code]],Sale_Promotions[Code],0),2))</f>
        <v>25.89</v>
      </c>
      <c r="I11059">
        <f>Sales[[#This Row],[Total Inventory]]*Sales[[#This Row],[Sale_Price]]</f>
        <v>621.36</v>
      </c>
    </row>
    <row r="11060" spans="1:9" x14ac:dyDescent="0.25">
      <c r="A11060">
        <v>82120</v>
      </c>
      <c r="B11060" t="str">
        <f>INDEX( Table3[],MATCH(Sales[[#This Row],[Category]],Table3[Category],0),1)</f>
        <v>WINE</v>
      </c>
      <c r="C11060" t="s">
        <v>83</v>
      </c>
      <c r="D11060" t="s">
        <v>10244</v>
      </c>
      <c r="E11060" t="s">
        <v>8875</v>
      </c>
      <c r="F11060">
        <v>152</v>
      </c>
      <c r="G11060" s="1">
        <v>15.49</v>
      </c>
      <c r="H11060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1060">
        <f>Sales[[#This Row],[Total Inventory]]*Sales[[#This Row],[Sale_Price]]</f>
        <v>2354.48</v>
      </c>
    </row>
    <row r="11061" spans="1:9" x14ac:dyDescent="0.25">
      <c r="A11061">
        <v>41378</v>
      </c>
      <c r="B11061" t="str">
        <f>INDEX( Table3[],MATCH(Sales[[#This Row],[Category]],Table3[Category],0),1)</f>
        <v>WINE</v>
      </c>
      <c r="C11061" t="s">
        <v>53</v>
      </c>
      <c r="D11061" t="s">
        <v>10245</v>
      </c>
      <c r="E11061" t="s">
        <v>10</v>
      </c>
      <c r="F11061">
        <v>276</v>
      </c>
      <c r="G11061" s="1">
        <v>13.99</v>
      </c>
      <c r="H1106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061">
        <f>Sales[[#This Row],[Total Inventory]]*Sales[[#This Row],[Sale_Price]]</f>
        <v>3861.2400000000002</v>
      </c>
    </row>
    <row r="11062" spans="1:9" x14ac:dyDescent="0.25">
      <c r="A11062">
        <v>310007</v>
      </c>
      <c r="B11062" t="str">
        <f>INDEX( Table3[],MATCH(Sales[[#This Row],[Category]],Table3[Category],0),1)</f>
        <v>OTHER</v>
      </c>
      <c r="C11062" t="s">
        <v>75</v>
      </c>
      <c r="D11062" t="s">
        <v>10246</v>
      </c>
      <c r="E11062" t="s">
        <v>10</v>
      </c>
      <c r="F11062">
        <v>0</v>
      </c>
      <c r="G11062" s="1">
        <v>11.99</v>
      </c>
      <c r="H1106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062">
        <f>Sales[[#This Row],[Total Inventory]]*Sales[[#This Row],[Sale_Price]]</f>
        <v>0</v>
      </c>
    </row>
    <row r="11063" spans="1:9" x14ac:dyDescent="0.25">
      <c r="A11063">
        <v>322619</v>
      </c>
      <c r="B11063" t="str">
        <f>INDEX( Table3[],MATCH(Sales[[#This Row],[Category]],Table3[Category],0),1)</f>
        <v>WINE</v>
      </c>
      <c r="C11063" t="s">
        <v>85</v>
      </c>
      <c r="D11063" t="s">
        <v>10247</v>
      </c>
      <c r="E11063" t="s">
        <v>10</v>
      </c>
      <c r="F11063">
        <v>154</v>
      </c>
      <c r="G11063" s="1">
        <v>15.99</v>
      </c>
      <c r="H11063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1063">
        <f>Sales[[#This Row],[Total Inventory]]*Sales[[#This Row],[Sale_Price]]</f>
        <v>2462.46</v>
      </c>
    </row>
    <row r="11064" spans="1:9" x14ac:dyDescent="0.25">
      <c r="A11064">
        <v>56430</v>
      </c>
      <c r="B11064" t="str">
        <f>INDEX( Table3[],MATCH(Sales[[#This Row],[Category]],Table3[Category],0),1)</f>
        <v>BEER</v>
      </c>
      <c r="C11064" t="s">
        <v>11</v>
      </c>
      <c r="D11064" t="s">
        <v>10248</v>
      </c>
      <c r="E11064" t="s">
        <v>25</v>
      </c>
      <c r="F11064">
        <v>156</v>
      </c>
      <c r="G11064" s="1">
        <v>1.48</v>
      </c>
      <c r="H11064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11064">
        <f>Sales[[#This Row],[Total Inventory]]*Sales[[#This Row],[Sale_Price]]</f>
        <v>230.88</v>
      </c>
    </row>
    <row r="11065" spans="1:9" x14ac:dyDescent="0.25">
      <c r="A11065">
        <v>38199</v>
      </c>
      <c r="B11065" t="str">
        <f>INDEX( Table3[],MATCH(Sales[[#This Row],[Category]],Table3[Category],0),1)</f>
        <v>LIQUOR</v>
      </c>
      <c r="C11065" t="s">
        <v>35</v>
      </c>
      <c r="D11065" t="s">
        <v>7823</v>
      </c>
      <c r="E11065" t="s">
        <v>10</v>
      </c>
      <c r="F11065">
        <v>277</v>
      </c>
      <c r="G11065" s="1">
        <v>16.489999999999998</v>
      </c>
      <c r="H11065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1065">
        <f>Sales[[#This Row],[Total Inventory]]*Sales[[#This Row],[Sale_Price]]</f>
        <v>4567.7299999999996</v>
      </c>
    </row>
    <row r="11066" spans="1:9" x14ac:dyDescent="0.25">
      <c r="A11066">
        <v>80734</v>
      </c>
      <c r="B11066" t="str">
        <f>INDEX( Table3[],MATCH(Sales[[#This Row],[Category]],Table3[Category],0),1)</f>
        <v>WINE</v>
      </c>
      <c r="C11066" t="s">
        <v>163</v>
      </c>
      <c r="D11066" t="s">
        <v>10249</v>
      </c>
      <c r="E11066" t="s">
        <v>10</v>
      </c>
      <c r="F11066">
        <v>121</v>
      </c>
      <c r="G11066" s="1">
        <v>10.79</v>
      </c>
      <c r="H11066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066">
        <f>Sales[[#This Row],[Total Inventory]]*Sales[[#This Row],[Sale_Price]]</f>
        <v>1305.5899999999999</v>
      </c>
    </row>
    <row r="11067" spans="1:9" x14ac:dyDescent="0.25">
      <c r="A11067">
        <v>74446</v>
      </c>
      <c r="B11067" t="str">
        <f>INDEX( Table3[],MATCH(Sales[[#This Row],[Category]],Table3[Category],0),1)</f>
        <v>WINE</v>
      </c>
      <c r="C11067" t="s">
        <v>61</v>
      </c>
      <c r="D11067" t="s">
        <v>8813</v>
      </c>
      <c r="E11067" t="s">
        <v>23</v>
      </c>
      <c r="F11067">
        <v>148</v>
      </c>
      <c r="G11067" s="1">
        <v>9.99</v>
      </c>
      <c r="H11067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1067">
        <f>Sales[[#This Row],[Total Inventory]]*Sales[[#This Row],[Sale_Price]]</f>
        <v>1478.52</v>
      </c>
    </row>
    <row r="11068" spans="1:9" x14ac:dyDescent="0.25">
      <c r="A11068">
        <v>20672</v>
      </c>
      <c r="B11068" t="str">
        <f>INDEX( Table3[],MATCH(Sales[[#This Row],[Category]],Table3[Category],0),1)</f>
        <v>LIQUOR</v>
      </c>
      <c r="C11068" t="s">
        <v>245</v>
      </c>
      <c r="D11068" t="s">
        <v>7889</v>
      </c>
      <c r="E11068" t="s">
        <v>48</v>
      </c>
      <c r="F11068">
        <v>36</v>
      </c>
      <c r="G11068" s="1">
        <v>8.99</v>
      </c>
      <c r="H1106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068">
        <f>Sales[[#This Row],[Total Inventory]]*Sales[[#This Row],[Sale_Price]]</f>
        <v>323.64</v>
      </c>
    </row>
    <row r="11069" spans="1:9" x14ac:dyDescent="0.25">
      <c r="A11069">
        <v>304627</v>
      </c>
      <c r="B11069" t="str">
        <f>INDEX( Table3[],MATCH(Sales[[#This Row],[Category]],Table3[Category],0),1)</f>
        <v>WINE</v>
      </c>
      <c r="C11069" t="s">
        <v>31</v>
      </c>
      <c r="D11069" t="s">
        <v>10250</v>
      </c>
      <c r="E11069" t="s">
        <v>10</v>
      </c>
      <c r="F11069">
        <v>153</v>
      </c>
      <c r="G11069" s="1">
        <v>9.99</v>
      </c>
      <c r="H11069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1069">
        <f>Sales[[#This Row],[Total Inventory]]*Sales[[#This Row],[Sale_Price]]</f>
        <v>1528.47</v>
      </c>
    </row>
    <row r="11070" spans="1:9" x14ac:dyDescent="0.25">
      <c r="A11070">
        <v>28945</v>
      </c>
      <c r="B11070" t="str">
        <f>INDEX( Table3[],MATCH(Sales[[#This Row],[Category]],Table3[Category],0),1)</f>
        <v>BEER</v>
      </c>
      <c r="C11070" t="s">
        <v>11</v>
      </c>
      <c r="D11070" t="s">
        <v>5660</v>
      </c>
      <c r="E11070" t="s">
        <v>25</v>
      </c>
      <c r="F11070">
        <v>164</v>
      </c>
      <c r="G11070" s="1">
        <v>1.74</v>
      </c>
      <c r="H11070">
        <f>IF(INDEX(Sale_Promotions[[Code]:[Sale Price]],MATCH(Sales[[#This Row],[Code]],Sale_Promotions[Code],0),2)=0,Sales[[#This Row],[Price]],INDEX(Sale_Promotions[[Code]:[Sale Price]],MATCH(Sales[[#This Row],[Code]],Sale_Promotions[Code],0),2))</f>
        <v>1.74</v>
      </c>
      <c r="I11070">
        <f>Sales[[#This Row],[Total Inventory]]*Sales[[#This Row],[Sale_Price]]</f>
        <v>285.36</v>
      </c>
    </row>
    <row r="11071" spans="1:9" x14ac:dyDescent="0.25">
      <c r="A11071">
        <v>70797</v>
      </c>
      <c r="B11071" t="str">
        <f>INDEX( Table3[],MATCH(Sales[[#This Row],[Category]],Table3[Category],0),1)</f>
        <v>LIQUOR</v>
      </c>
      <c r="C11071" t="s">
        <v>14</v>
      </c>
      <c r="D11071" t="s">
        <v>10251</v>
      </c>
      <c r="E11071" t="s">
        <v>10</v>
      </c>
      <c r="F11071">
        <v>42</v>
      </c>
      <c r="G11071" s="1">
        <v>60.99</v>
      </c>
      <c r="H11071">
        <f>IF(INDEX(Sale_Promotions[[Code]:[Sale Price]],MATCH(Sales[[#This Row],[Code]],Sale_Promotions[Code],0),2)=0,Sales[[#This Row],[Price]],INDEX(Sale_Promotions[[Code]:[Sale Price]],MATCH(Sales[[#This Row],[Code]],Sale_Promotions[Code],0),2))</f>
        <v>60.99</v>
      </c>
      <c r="I11071">
        <f>Sales[[#This Row],[Total Inventory]]*Sales[[#This Row],[Sale_Price]]</f>
        <v>2561.58</v>
      </c>
    </row>
    <row r="11072" spans="1:9" x14ac:dyDescent="0.25">
      <c r="A11072">
        <v>332316</v>
      </c>
      <c r="B11072" t="str">
        <f>INDEX( Table3[],MATCH(Sales[[#This Row],[Category]],Table3[Category],0),1)</f>
        <v>WINE</v>
      </c>
      <c r="C11072" t="s">
        <v>41</v>
      </c>
      <c r="D11072" t="s">
        <v>10252</v>
      </c>
      <c r="E11072" t="s">
        <v>10</v>
      </c>
      <c r="F11072">
        <v>13</v>
      </c>
      <c r="G11072" s="1">
        <v>12.69</v>
      </c>
      <c r="H11072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1072">
        <f>Sales[[#This Row],[Total Inventory]]*Sales[[#This Row],[Sale_Price]]</f>
        <v>164.97</v>
      </c>
    </row>
    <row r="11073" spans="1:9" x14ac:dyDescent="0.25">
      <c r="A11073">
        <v>322145</v>
      </c>
      <c r="B11073" t="str">
        <f>INDEX( Table3[],MATCH(Sales[[#This Row],[Category]],Table3[Category],0),1)</f>
        <v>OTHER</v>
      </c>
      <c r="C11073" t="s">
        <v>75</v>
      </c>
      <c r="D11073" t="s">
        <v>3482</v>
      </c>
      <c r="E11073" t="s">
        <v>10</v>
      </c>
      <c r="F11073">
        <v>186</v>
      </c>
      <c r="G11073" s="1">
        <v>15.49</v>
      </c>
      <c r="H11073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1073">
        <f>Sales[[#This Row],[Total Inventory]]*Sales[[#This Row],[Sale_Price]]</f>
        <v>2881.14</v>
      </c>
    </row>
    <row r="11074" spans="1:9" x14ac:dyDescent="0.25">
      <c r="A11074">
        <v>432130</v>
      </c>
      <c r="B11074" t="str">
        <f>INDEX( Table3[],MATCH(Sales[[#This Row],[Category]],Table3[Category],0),1)</f>
        <v>WINE</v>
      </c>
      <c r="C11074" t="s">
        <v>21</v>
      </c>
      <c r="D11074" t="s">
        <v>10253</v>
      </c>
      <c r="E11074" t="s">
        <v>10</v>
      </c>
      <c r="F11074">
        <v>0</v>
      </c>
      <c r="G11074" s="1">
        <v>8.49</v>
      </c>
      <c r="H11074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1074">
        <f>Sales[[#This Row],[Total Inventory]]*Sales[[#This Row],[Sale_Price]]</f>
        <v>0</v>
      </c>
    </row>
    <row r="11075" spans="1:9" x14ac:dyDescent="0.25">
      <c r="A11075">
        <v>323076</v>
      </c>
      <c r="B11075" t="str">
        <f>INDEX( Table3[],MATCH(Sales[[#This Row],[Category]],Table3[Category],0),1)</f>
        <v>WINE</v>
      </c>
      <c r="C11075" t="s">
        <v>43</v>
      </c>
      <c r="D11075" t="s">
        <v>10254</v>
      </c>
      <c r="E11075" t="s">
        <v>10</v>
      </c>
      <c r="F11075">
        <v>0</v>
      </c>
      <c r="G11075" s="1">
        <v>11.49</v>
      </c>
      <c r="H11075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1075">
        <f>Sales[[#This Row],[Total Inventory]]*Sales[[#This Row],[Sale_Price]]</f>
        <v>0</v>
      </c>
    </row>
    <row r="11076" spans="1:9" x14ac:dyDescent="0.25">
      <c r="A11076">
        <v>81566</v>
      </c>
      <c r="B11076" t="str">
        <f>INDEX( Table3[],MATCH(Sales[[#This Row],[Category]],Table3[Category],0),1)</f>
        <v>WINE</v>
      </c>
      <c r="C11076" t="s">
        <v>64</v>
      </c>
      <c r="D11076" t="s">
        <v>6797</v>
      </c>
      <c r="E11076" t="s">
        <v>10</v>
      </c>
      <c r="F11076">
        <v>107</v>
      </c>
      <c r="G11076" s="1">
        <v>6.79</v>
      </c>
      <c r="H11076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11076">
        <f>Sales[[#This Row],[Total Inventory]]*Sales[[#This Row],[Sale_Price]]</f>
        <v>726.53</v>
      </c>
    </row>
    <row r="11077" spans="1:9" x14ac:dyDescent="0.25">
      <c r="A11077">
        <v>44164</v>
      </c>
      <c r="B11077" t="str">
        <f>INDEX( Table3[],MATCH(Sales[[#This Row],[Category]],Table3[Category],0),1)</f>
        <v>LIQUOR</v>
      </c>
      <c r="C11077" t="s">
        <v>37</v>
      </c>
      <c r="D11077" t="s">
        <v>10255</v>
      </c>
      <c r="E11077" t="s">
        <v>133</v>
      </c>
      <c r="F11077">
        <v>197</v>
      </c>
      <c r="G11077" s="1">
        <v>29.99</v>
      </c>
      <c r="H11077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1077">
        <f>Sales[[#This Row],[Total Inventory]]*Sales[[#This Row],[Sale_Price]]</f>
        <v>5908.03</v>
      </c>
    </row>
    <row r="11078" spans="1:9" x14ac:dyDescent="0.25">
      <c r="A11078">
        <v>66133</v>
      </c>
      <c r="B11078" t="str">
        <f>INDEX( Table3[],MATCH(Sales[[#This Row],[Category]],Table3[Category],0),1)</f>
        <v>WINE</v>
      </c>
      <c r="C11078" t="s">
        <v>41</v>
      </c>
      <c r="D11078" t="s">
        <v>8172</v>
      </c>
      <c r="E11078" t="s">
        <v>10</v>
      </c>
      <c r="F11078">
        <v>642</v>
      </c>
      <c r="G11078" s="1">
        <v>9.99</v>
      </c>
      <c r="H11078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1078">
        <f>Sales[[#This Row],[Total Inventory]]*Sales[[#This Row],[Sale_Price]]</f>
        <v>6413.58</v>
      </c>
    </row>
    <row r="11079" spans="1:9" x14ac:dyDescent="0.25">
      <c r="A11079">
        <v>3085</v>
      </c>
      <c r="B11079" t="str">
        <f>INDEX( Table3[],MATCH(Sales[[#This Row],[Category]],Table3[Category],0),1)</f>
        <v>BEER</v>
      </c>
      <c r="C11079" t="s">
        <v>11</v>
      </c>
      <c r="D11079" t="s">
        <v>10256</v>
      </c>
      <c r="E11079" t="s">
        <v>25</v>
      </c>
      <c r="F11079">
        <v>1008</v>
      </c>
      <c r="G11079" s="1">
        <v>0.92</v>
      </c>
      <c r="H11079">
        <f>IF(INDEX(Sale_Promotions[[Code]:[Sale Price]],MATCH(Sales[[#This Row],[Code]],Sale_Promotions[Code],0),2)=0,Sales[[#This Row],[Price]],INDEX(Sale_Promotions[[Code]:[Sale Price]],MATCH(Sales[[#This Row],[Code]],Sale_Promotions[Code],0),2))</f>
        <v>0.92</v>
      </c>
      <c r="I11079">
        <f>Sales[[#This Row],[Total Inventory]]*Sales[[#This Row],[Sale_Price]]</f>
        <v>927.36</v>
      </c>
    </row>
    <row r="11080" spans="1:9" x14ac:dyDescent="0.25">
      <c r="A11080">
        <v>28682</v>
      </c>
      <c r="B11080" t="str">
        <f>INDEX( Table3[],MATCH(Sales[[#This Row],[Category]],Table3[Category],0),1)</f>
        <v>BEER</v>
      </c>
      <c r="C11080" t="s">
        <v>11</v>
      </c>
      <c r="D11080" t="s">
        <v>10257</v>
      </c>
      <c r="E11080" t="s">
        <v>25</v>
      </c>
      <c r="F11080">
        <v>648</v>
      </c>
      <c r="G11080" s="1">
        <v>1.37</v>
      </c>
      <c r="H11080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11080">
        <f>Sales[[#This Row],[Total Inventory]]*Sales[[#This Row],[Sale_Price]]</f>
        <v>887.7600000000001</v>
      </c>
    </row>
    <row r="11081" spans="1:9" x14ac:dyDescent="0.25">
      <c r="A11081">
        <v>120995</v>
      </c>
      <c r="B11081" t="str">
        <f>INDEX( Table3[],MATCH(Sales[[#This Row],[Category]],Table3[Category],0),1)</f>
        <v>WINE</v>
      </c>
      <c r="C11081" t="s">
        <v>21</v>
      </c>
      <c r="D11081" t="s">
        <v>10258</v>
      </c>
      <c r="E11081" t="s">
        <v>457</v>
      </c>
      <c r="F11081">
        <v>0</v>
      </c>
      <c r="G11081" s="1">
        <v>6.49</v>
      </c>
      <c r="H11081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1081">
        <f>Sales[[#This Row],[Total Inventory]]*Sales[[#This Row],[Sale_Price]]</f>
        <v>0</v>
      </c>
    </row>
    <row r="11082" spans="1:9" x14ac:dyDescent="0.25">
      <c r="A11082">
        <v>82007</v>
      </c>
      <c r="B11082" t="str">
        <f>INDEX( Table3[],MATCH(Sales[[#This Row],[Category]],Table3[Category],0),1)</f>
        <v>WINE</v>
      </c>
      <c r="C11082" t="s">
        <v>61</v>
      </c>
      <c r="D11082" t="s">
        <v>10259</v>
      </c>
      <c r="E11082" t="s">
        <v>10</v>
      </c>
      <c r="F11082">
        <v>0</v>
      </c>
      <c r="G11082" s="1">
        <v>8.99</v>
      </c>
      <c r="H1108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082">
        <f>Sales[[#This Row],[Total Inventory]]*Sales[[#This Row],[Sale_Price]]</f>
        <v>0</v>
      </c>
    </row>
    <row r="11083" spans="1:9" x14ac:dyDescent="0.25">
      <c r="A11083">
        <v>43912</v>
      </c>
      <c r="B11083" t="str">
        <f>INDEX( Table3[],MATCH(Sales[[#This Row],[Category]],Table3[Category],0),1)</f>
        <v>LIQUOR</v>
      </c>
      <c r="C11083" t="s">
        <v>26</v>
      </c>
      <c r="D11083" t="s">
        <v>10260</v>
      </c>
      <c r="E11083" t="s">
        <v>133</v>
      </c>
      <c r="F11083">
        <v>107</v>
      </c>
      <c r="G11083" s="1">
        <v>26.99</v>
      </c>
      <c r="H11083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1083">
        <f>Sales[[#This Row],[Total Inventory]]*Sales[[#This Row],[Sale_Price]]</f>
        <v>2887.93</v>
      </c>
    </row>
    <row r="11084" spans="1:9" x14ac:dyDescent="0.25">
      <c r="A11084">
        <v>319051</v>
      </c>
      <c r="B11084" t="str">
        <f>INDEX( Table3[],MATCH(Sales[[#This Row],[Category]],Table3[Category],0),1)</f>
        <v>WINE</v>
      </c>
      <c r="C11084" t="s">
        <v>21</v>
      </c>
      <c r="D11084" t="s">
        <v>10261</v>
      </c>
      <c r="E11084" t="s">
        <v>10</v>
      </c>
      <c r="F11084">
        <v>11</v>
      </c>
      <c r="G11084" s="1">
        <v>12.69</v>
      </c>
      <c r="H1108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084">
        <f>Sales[[#This Row],[Total Inventory]]*Sales[[#This Row],[Sale_Price]]</f>
        <v>98.89</v>
      </c>
    </row>
    <row r="11085" spans="1:9" x14ac:dyDescent="0.25">
      <c r="A11085">
        <v>79479</v>
      </c>
      <c r="B11085" t="str">
        <f>INDEX( Table3[],MATCH(Sales[[#This Row],[Category]],Table3[Category],0),1)</f>
        <v>LIQUOR</v>
      </c>
      <c r="C11085" t="s">
        <v>14</v>
      </c>
      <c r="D11085" t="s">
        <v>10262</v>
      </c>
      <c r="E11085" t="s">
        <v>10</v>
      </c>
      <c r="F11085">
        <v>3</v>
      </c>
      <c r="G11085" s="1">
        <v>88.99</v>
      </c>
      <c r="H11085">
        <f>IF(INDEX(Sale_Promotions[[Code]:[Sale Price]],MATCH(Sales[[#This Row],[Code]],Sale_Promotions[Code],0),2)=0,Sales[[#This Row],[Price]],INDEX(Sale_Promotions[[Code]:[Sale Price]],MATCH(Sales[[#This Row],[Code]],Sale_Promotions[Code],0),2))</f>
        <v>79.989999999999995</v>
      </c>
      <c r="I11085">
        <f>Sales[[#This Row],[Total Inventory]]*Sales[[#This Row],[Sale_Price]]</f>
        <v>239.96999999999997</v>
      </c>
    </row>
    <row r="11086" spans="1:9" x14ac:dyDescent="0.25">
      <c r="A11086">
        <v>31046</v>
      </c>
      <c r="B11086" t="str">
        <f>INDEX( Table3[],MATCH(Sales[[#This Row],[Category]],Table3[Category],0),1)</f>
        <v>WINE</v>
      </c>
      <c r="C11086" t="s">
        <v>85</v>
      </c>
      <c r="D11086" t="s">
        <v>10263</v>
      </c>
      <c r="E11086" t="s">
        <v>10</v>
      </c>
      <c r="F11086">
        <v>157</v>
      </c>
      <c r="G11086" s="1">
        <v>18.989999999999998</v>
      </c>
      <c r="H11086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1086">
        <f>Sales[[#This Row],[Total Inventory]]*Sales[[#This Row],[Sale_Price]]</f>
        <v>2981.43</v>
      </c>
    </row>
    <row r="11087" spans="1:9" x14ac:dyDescent="0.25">
      <c r="A11087">
        <v>83712</v>
      </c>
      <c r="B11087" t="str">
        <f>INDEX( Table3[],MATCH(Sales[[#This Row],[Category]],Table3[Category],0),1)</f>
        <v>WINE</v>
      </c>
      <c r="C11087" t="s">
        <v>61</v>
      </c>
      <c r="D11087" t="s">
        <v>10264</v>
      </c>
      <c r="E11087" t="s">
        <v>10</v>
      </c>
      <c r="F11087">
        <v>540</v>
      </c>
      <c r="G11087" s="1">
        <v>14.99</v>
      </c>
      <c r="H1108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087">
        <f>Sales[[#This Row],[Total Inventory]]*Sales[[#This Row],[Sale_Price]]</f>
        <v>6474.6</v>
      </c>
    </row>
    <row r="11088" spans="1:9" x14ac:dyDescent="0.25">
      <c r="A11088">
        <v>340043</v>
      </c>
      <c r="B11088" t="str">
        <f>INDEX( Table3[],MATCH(Sales[[#This Row],[Category]],Table3[Category],0),1)</f>
        <v>WINE</v>
      </c>
      <c r="C11088" t="s">
        <v>41</v>
      </c>
      <c r="D11088" t="s">
        <v>10265</v>
      </c>
      <c r="E11088" t="s">
        <v>10</v>
      </c>
      <c r="F11088">
        <v>10</v>
      </c>
      <c r="G11088" s="1">
        <v>18.489999999999998</v>
      </c>
      <c r="H11088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1088">
        <f>Sales[[#This Row],[Total Inventory]]*Sales[[#This Row],[Sale_Price]]</f>
        <v>184.89999999999998</v>
      </c>
    </row>
    <row r="11089" spans="1:9" x14ac:dyDescent="0.25">
      <c r="A11089">
        <v>48258</v>
      </c>
      <c r="B11089" t="str">
        <f>INDEX( Table3[],MATCH(Sales[[#This Row],[Category]],Table3[Category],0),1)</f>
        <v>LIQUOR</v>
      </c>
      <c r="C11089" t="s">
        <v>37</v>
      </c>
      <c r="D11089" t="s">
        <v>2444</v>
      </c>
      <c r="E11089" t="s">
        <v>449</v>
      </c>
      <c r="F11089">
        <v>106</v>
      </c>
      <c r="G11089" s="1">
        <v>8.99</v>
      </c>
      <c r="H1108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089">
        <f>Sales[[#This Row],[Total Inventory]]*Sales[[#This Row],[Sale_Price]]</f>
        <v>952.94</v>
      </c>
    </row>
    <row r="11090" spans="1:9" x14ac:dyDescent="0.25">
      <c r="A11090">
        <v>42811</v>
      </c>
      <c r="B11090" t="str">
        <f>INDEX( Table3[],MATCH(Sales[[#This Row],[Category]],Table3[Category],0),1)</f>
        <v>WINE</v>
      </c>
      <c r="C11090" t="s">
        <v>313</v>
      </c>
      <c r="D11090" t="s">
        <v>10266</v>
      </c>
      <c r="E11090" t="s">
        <v>10</v>
      </c>
      <c r="F11090">
        <v>2</v>
      </c>
      <c r="G11090" s="1">
        <v>27.99</v>
      </c>
      <c r="H11090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1090">
        <f>Sales[[#This Row],[Total Inventory]]*Sales[[#This Row],[Sale_Price]]</f>
        <v>55.98</v>
      </c>
    </row>
    <row r="11091" spans="1:9" x14ac:dyDescent="0.25">
      <c r="A11091">
        <v>12140</v>
      </c>
      <c r="B11091" t="str">
        <f>INDEX( Table3[],MATCH(Sales[[#This Row],[Category]],Table3[Category],0),1)</f>
        <v>WINE</v>
      </c>
      <c r="C11091" t="s">
        <v>61</v>
      </c>
      <c r="D11091" t="s">
        <v>10267</v>
      </c>
      <c r="E11091" t="s">
        <v>10</v>
      </c>
      <c r="F11091">
        <v>76</v>
      </c>
      <c r="G11091" s="1">
        <v>11.99</v>
      </c>
      <c r="H11091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1091">
        <f>Sales[[#This Row],[Total Inventory]]*Sales[[#This Row],[Sale_Price]]</f>
        <v>645.24</v>
      </c>
    </row>
    <row r="11092" spans="1:9" x14ac:dyDescent="0.25">
      <c r="A11092">
        <v>43114</v>
      </c>
      <c r="B11092" t="str">
        <f>INDEX( Table3[],MATCH(Sales[[#This Row],[Category]],Table3[Category],0),1)</f>
        <v>WINE</v>
      </c>
      <c r="C11092" t="s">
        <v>61</v>
      </c>
      <c r="D11092" t="s">
        <v>10268</v>
      </c>
      <c r="E11092" t="s">
        <v>10</v>
      </c>
      <c r="F11092">
        <v>6</v>
      </c>
      <c r="G11092" s="1">
        <v>24.99</v>
      </c>
      <c r="H11092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1092">
        <f>Sales[[#This Row],[Total Inventory]]*Sales[[#This Row],[Sale_Price]]</f>
        <v>149.94</v>
      </c>
    </row>
    <row r="11093" spans="1:9" x14ac:dyDescent="0.25">
      <c r="A11093">
        <v>48106</v>
      </c>
      <c r="B11093" t="str">
        <f>INDEX( Table3[],MATCH(Sales[[#This Row],[Category]],Table3[Category],0),1)</f>
        <v>LIQUOR</v>
      </c>
      <c r="C11093" t="s">
        <v>102</v>
      </c>
      <c r="D11093" t="s">
        <v>7469</v>
      </c>
      <c r="E11093" t="s">
        <v>449</v>
      </c>
      <c r="F11093">
        <v>695</v>
      </c>
      <c r="G11093" s="1">
        <v>2.59</v>
      </c>
      <c r="H11093">
        <f>IF(INDEX(Sale_Promotions[[Code]:[Sale Price]],MATCH(Sales[[#This Row],[Code]],Sale_Promotions[Code],0),2)=0,Sales[[#This Row],[Price]],INDEX(Sale_Promotions[[Code]:[Sale Price]],MATCH(Sales[[#This Row],[Code]],Sale_Promotions[Code],0),2))</f>
        <v>2.59</v>
      </c>
      <c r="I11093">
        <f>Sales[[#This Row],[Total Inventory]]*Sales[[#This Row],[Sale_Price]]</f>
        <v>1800.05</v>
      </c>
    </row>
    <row r="11094" spans="1:9" x14ac:dyDescent="0.25">
      <c r="A11094">
        <v>22470</v>
      </c>
      <c r="B11094" t="str">
        <f>INDEX( Table3[],MATCH(Sales[[#This Row],[Category]],Table3[Category],0),1)</f>
        <v>LIQUOR</v>
      </c>
      <c r="C11094" t="s">
        <v>57</v>
      </c>
      <c r="D11094" t="s">
        <v>10269</v>
      </c>
      <c r="E11094" t="s">
        <v>10</v>
      </c>
      <c r="F11094">
        <v>84</v>
      </c>
      <c r="G11094" s="1">
        <v>32.99</v>
      </c>
      <c r="H11094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11094">
        <f>Sales[[#This Row],[Total Inventory]]*Sales[[#This Row],[Sale_Price]]</f>
        <v>2771.1600000000003</v>
      </c>
    </row>
    <row r="11095" spans="1:9" x14ac:dyDescent="0.25">
      <c r="A11095">
        <v>140570</v>
      </c>
      <c r="B11095" t="str">
        <f>INDEX( Table3[],MATCH(Sales[[#This Row],[Category]],Table3[Category],0),1)</f>
        <v>WINE</v>
      </c>
      <c r="C11095" t="s">
        <v>85</v>
      </c>
      <c r="D11095" t="s">
        <v>10270</v>
      </c>
      <c r="E11095" t="s">
        <v>10</v>
      </c>
      <c r="F11095">
        <v>385</v>
      </c>
      <c r="G11095" s="1">
        <v>13.49</v>
      </c>
      <c r="H11095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1095">
        <f>Sales[[#This Row],[Total Inventory]]*Sales[[#This Row],[Sale_Price]]</f>
        <v>5193.6499999999996</v>
      </c>
    </row>
    <row r="11096" spans="1:9" x14ac:dyDescent="0.25">
      <c r="A11096">
        <v>43497</v>
      </c>
      <c r="B11096" t="str">
        <f>INDEX( Table3[],MATCH(Sales[[#This Row],[Category]],Table3[Category],0),1)</f>
        <v>WINE</v>
      </c>
      <c r="C11096" t="s">
        <v>85</v>
      </c>
      <c r="D11096" t="s">
        <v>10271</v>
      </c>
      <c r="E11096" t="s">
        <v>10</v>
      </c>
      <c r="F11096">
        <v>43</v>
      </c>
      <c r="G11096" s="1">
        <v>9.99</v>
      </c>
      <c r="H11096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1096">
        <f>Sales[[#This Row],[Total Inventory]]*Sales[[#This Row],[Sale_Price]]</f>
        <v>429.57</v>
      </c>
    </row>
    <row r="11097" spans="1:9" x14ac:dyDescent="0.25">
      <c r="A11097">
        <v>346967</v>
      </c>
      <c r="B11097" t="str">
        <f>INDEX( Table3[],MATCH(Sales[[#This Row],[Category]],Table3[Category],0),1)</f>
        <v>LIQUOR</v>
      </c>
      <c r="C11097" t="s">
        <v>175</v>
      </c>
      <c r="D11097" t="s">
        <v>10272</v>
      </c>
      <c r="E11097" t="s">
        <v>10</v>
      </c>
      <c r="F11097">
        <v>40</v>
      </c>
      <c r="G11097" s="1">
        <v>63.99</v>
      </c>
      <c r="H11097">
        <f>IF(INDEX(Sale_Promotions[[Code]:[Sale Price]],MATCH(Sales[[#This Row],[Code]],Sale_Promotions[Code],0),2)=0,Sales[[#This Row],[Price]],INDEX(Sale_Promotions[[Code]:[Sale Price]],MATCH(Sales[[#This Row],[Code]],Sale_Promotions[Code],0),2))</f>
        <v>63.99</v>
      </c>
      <c r="I11097">
        <f>Sales[[#This Row],[Total Inventory]]*Sales[[#This Row],[Sale_Price]]</f>
        <v>2559.6</v>
      </c>
    </row>
    <row r="11098" spans="1:9" x14ac:dyDescent="0.25">
      <c r="A11098">
        <v>18406</v>
      </c>
      <c r="B11098" t="str">
        <f>INDEX( Table3[],MATCH(Sales[[#This Row],[Category]],Table3[Category],0),1)</f>
        <v>WINE</v>
      </c>
      <c r="C11098" t="s">
        <v>39</v>
      </c>
      <c r="D11098" t="s">
        <v>10273</v>
      </c>
      <c r="E11098" t="s">
        <v>10</v>
      </c>
      <c r="F11098">
        <v>266</v>
      </c>
      <c r="G11098" s="1">
        <v>14.69</v>
      </c>
      <c r="H11098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1098">
        <f>Sales[[#This Row],[Total Inventory]]*Sales[[#This Row],[Sale_Price]]</f>
        <v>3907.54</v>
      </c>
    </row>
    <row r="11099" spans="1:9" x14ac:dyDescent="0.25">
      <c r="A11099">
        <v>23445</v>
      </c>
      <c r="B11099" t="str">
        <f>INDEX( Table3[],MATCH(Sales[[#This Row],[Category]],Table3[Category],0),1)</f>
        <v>BEER</v>
      </c>
      <c r="C11099" t="s">
        <v>11</v>
      </c>
      <c r="D11099" t="s">
        <v>6240</v>
      </c>
      <c r="E11099" t="s">
        <v>25</v>
      </c>
      <c r="F11099">
        <v>386</v>
      </c>
      <c r="G11099" s="1">
        <v>34.99</v>
      </c>
      <c r="H11099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1099">
        <f>Sales[[#This Row],[Total Inventory]]*Sales[[#This Row],[Sale_Price]]</f>
        <v>13506.140000000001</v>
      </c>
    </row>
    <row r="11100" spans="1:9" x14ac:dyDescent="0.25">
      <c r="A11100">
        <v>81568</v>
      </c>
      <c r="B11100" t="str">
        <f>INDEX( Table3[],MATCH(Sales[[#This Row],[Category]],Table3[Category],0),1)</f>
        <v>WINE</v>
      </c>
      <c r="C11100" t="s">
        <v>61</v>
      </c>
      <c r="D11100" t="s">
        <v>10274</v>
      </c>
      <c r="E11100" t="s">
        <v>10</v>
      </c>
      <c r="F11100">
        <v>96</v>
      </c>
      <c r="G11100" s="1">
        <v>7.49</v>
      </c>
      <c r="H11100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1100">
        <f>Sales[[#This Row],[Total Inventory]]*Sales[[#This Row],[Sale_Price]]</f>
        <v>719.04</v>
      </c>
    </row>
    <row r="11101" spans="1:9" x14ac:dyDescent="0.25">
      <c r="A11101">
        <v>73555</v>
      </c>
      <c r="B11101" t="str">
        <f>INDEX( Table3[],MATCH(Sales[[#This Row],[Category]],Table3[Category],0),1)</f>
        <v>WINE</v>
      </c>
      <c r="C11101" t="s">
        <v>242</v>
      </c>
      <c r="D11101" t="s">
        <v>10091</v>
      </c>
      <c r="E11101" t="s">
        <v>23</v>
      </c>
      <c r="F11101">
        <v>412</v>
      </c>
      <c r="G11101" s="1">
        <v>13.49</v>
      </c>
      <c r="H1110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101">
        <f>Sales[[#This Row],[Total Inventory]]*Sales[[#This Row],[Sale_Price]]</f>
        <v>4527.88</v>
      </c>
    </row>
    <row r="11102" spans="1:9" x14ac:dyDescent="0.25">
      <c r="A11102">
        <v>19240</v>
      </c>
      <c r="B11102" t="str">
        <f>INDEX( Table3[],MATCH(Sales[[#This Row],[Category]],Table3[Category],0),1)</f>
        <v>WINE</v>
      </c>
      <c r="C11102" t="s">
        <v>61</v>
      </c>
      <c r="D11102" t="s">
        <v>10275</v>
      </c>
      <c r="E11102" t="s">
        <v>10</v>
      </c>
      <c r="F11102">
        <v>52</v>
      </c>
      <c r="G11102" s="1">
        <v>26.99</v>
      </c>
      <c r="H11102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1102">
        <f>Sales[[#This Row],[Total Inventory]]*Sales[[#This Row],[Sale_Price]]</f>
        <v>1403.48</v>
      </c>
    </row>
    <row r="11103" spans="1:9" x14ac:dyDescent="0.25">
      <c r="A11103">
        <v>10438</v>
      </c>
      <c r="B11103" t="str">
        <f>INDEX( Table3[],MATCH(Sales[[#This Row],[Category]],Table3[Category],0),1)</f>
        <v>BEER</v>
      </c>
      <c r="C11103" t="s">
        <v>11</v>
      </c>
      <c r="D11103" t="s">
        <v>10276</v>
      </c>
      <c r="E11103" t="s">
        <v>25</v>
      </c>
      <c r="F11103">
        <v>132</v>
      </c>
      <c r="G11103" s="1">
        <v>1.91</v>
      </c>
      <c r="H11103">
        <f>IF(INDEX(Sale_Promotions[[Code]:[Sale Price]],MATCH(Sales[[#This Row],[Code]],Sale_Promotions[Code],0),2)=0,Sales[[#This Row],[Price]],INDEX(Sale_Promotions[[Code]:[Sale Price]],MATCH(Sales[[#This Row],[Code]],Sale_Promotions[Code],0),2))</f>
        <v>1.91</v>
      </c>
      <c r="I11103">
        <f>Sales[[#This Row],[Total Inventory]]*Sales[[#This Row],[Sale_Price]]</f>
        <v>252.11999999999998</v>
      </c>
    </row>
    <row r="11104" spans="1:9" x14ac:dyDescent="0.25">
      <c r="A11104">
        <v>322940</v>
      </c>
      <c r="B11104" t="str">
        <f>INDEX( Table3[],MATCH(Sales[[#This Row],[Category]],Table3[Category],0),1)</f>
        <v>WINE</v>
      </c>
      <c r="C11104" t="s">
        <v>39</v>
      </c>
      <c r="D11104" t="s">
        <v>10277</v>
      </c>
      <c r="E11104" t="s">
        <v>10</v>
      </c>
      <c r="F11104">
        <v>9</v>
      </c>
      <c r="G11104" s="1">
        <v>20.99</v>
      </c>
      <c r="H11104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1104">
        <f>Sales[[#This Row],[Total Inventory]]*Sales[[#This Row],[Sale_Price]]</f>
        <v>188.91</v>
      </c>
    </row>
    <row r="11105" spans="1:9" x14ac:dyDescent="0.25">
      <c r="A11105">
        <v>83445</v>
      </c>
      <c r="B11105" t="str">
        <f>INDEX( Table3[],MATCH(Sales[[#This Row],[Category]],Table3[Category],0),1)</f>
        <v>WINE</v>
      </c>
      <c r="C11105" t="s">
        <v>242</v>
      </c>
      <c r="D11105" t="s">
        <v>10278</v>
      </c>
      <c r="E11105" t="s">
        <v>52</v>
      </c>
      <c r="F11105">
        <v>125</v>
      </c>
      <c r="G11105" s="1">
        <v>15.99</v>
      </c>
      <c r="H11105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1105">
        <f>Sales[[#This Row],[Total Inventory]]*Sales[[#This Row],[Sale_Price]]</f>
        <v>1998.75</v>
      </c>
    </row>
    <row r="11106" spans="1:9" x14ac:dyDescent="0.25">
      <c r="A11106">
        <v>70470</v>
      </c>
      <c r="B11106" t="str">
        <f>INDEX( Table3[],MATCH(Sales[[#This Row],[Category]],Table3[Category],0),1)</f>
        <v>LIQUOR</v>
      </c>
      <c r="C11106" t="s">
        <v>57</v>
      </c>
      <c r="D11106" t="s">
        <v>8800</v>
      </c>
      <c r="E11106" t="s">
        <v>16</v>
      </c>
      <c r="F11106">
        <v>164</v>
      </c>
      <c r="G11106" s="1">
        <v>40.99</v>
      </c>
      <c r="H11106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11106">
        <f>Sales[[#This Row],[Total Inventory]]*Sales[[#This Row],[Sale_Price]]</f>
        <v>6722.3600000000006</v>
      </c>
    </row>
    <row r="11107" spans="1:9" x14ac:dyDescent="0.25">
      <c r="A11107">
        <v>328942</v>
      </c>
      <c r="B11107" t="str">
        <f>INDEX( Table3[],MATCH(Sales[[#This Row],[Category]],Table3[Category],0),1)</f>
        <v>WINE</v>
      </c>
      <c r="C11107" t="s">
        <v>28</v>
      </c>
      <c r="D11107" t="s">
        <v>10279</v>
      </c>
      <c r="E11107" t="s">
        <v>10</v>
      </c>
      <c r="F11107">
        <v>1464</v>
      </c>
      <c r="G11107" s="1">
        <v>16.989999999999998</v>
      </c>
      <c r="H11107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1107">
        <f>Sales[[#This Row],[Total Inventory]]*Sales[[#This Row],[Sale_Price]]</f>
        <v>24873.359999999997</v>
      </c>
    </row>
    <row r="11108" spans="1:9" x14ac:dyDescent="0.25">
      <c r="A11108">
        <v>398209</v>
      </c>
      <c r="B11108" t="str">
        <f>INDEX( Table3[],MATCH(Sales[[#This Row],[Category]],Table3[Category],0),1)</f>
        <v>WINE</v>
      </c>
      <c r="C11108" t="s">
        <v>85</v>
      </c>
      <c r="D11108" t="s">
        <v>10280</v>
      </c>
      <c r="E11108" t="s">
        <v>10</v>
      </c>
      <c r="F11108">
        <v>28</v>
      </c>
      <c r="G11108" s="1">
        <v>6.59</v>
      </c>
      <c r="H11108">
        <f>IF(INDEX(Sale_Promotions[[Code]:[Sale Price]],MATCH(Sales[[#This Row],[Code]],Sale_Promotions[Code],0),2)=0,Sales[[#This Row],[Price]],INDEX(Sale_Promotions[[Code]:[Sale Price]],MATCH(Sales[[#This Row],[Code]],Sale_Promotions[Code],0),2))</f>
        <v>6.59</v>
      </c>
      <c r="I11108">
        <f>Sales[[#This Row],[Total Inventory]]*Sales[[#This Row],[Sale_Price]]</f>
        <v>184.51999999999998</v>
      </c>
    </row>
    <row r="11109" spans="1:9" x14ac:dyDescent="0.25">
      <c r="A11109">
        <v>76279</v>
      </c>
      <c r="B11109" t="str">
        <f>INDEX( Table3[],MATCH(Sales[[#This Row],[Category]],Table3[Category],0),1)</f>
        <v>WINE</v>
      </c>
      <c r="C11109" t="s">
        <v>28</v>
      </c>
      <c r="D11109" t="s">
        <v>10281</v>
      </c>
      <c r="E11109" t="s">
        <v>23</v>
      </c>
      <c r="F11109">
        <v>0</v>
      </c>
      <c r="G11109" s="1">
        <v>9.7899999999999991</v>
      </c>
      <c r="H11109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1109">
        <f>Sales[[#This Row],[Total Inventory]]*Sales[[#This Row],[Sale_Price]]</f>
        <v>0</v>
      </c>
    </row>
    <row r="11110" spans="1:9" x14ac:dyDescent="0.25">
      <c r="A11110">
        <v>22715</v>
      </c>
      <c r="B11110" t="str">
        <f>INDEX( Table3[],MATCH(Sales[[#This Row],[Category]],Table3[Category],0),1)</f>
        <v>BEER</v>
      </c>
      <c r="C11110" t="s">
        <v>11</v>
      </c>
      <c r="D11110" t="s">
        <v>10282</v>
      </c>
      <c r="E11110" t="s">
        <v>13</v>
      </c>
      <c r="F11110">
        <v>0</v>
      </c>
      <c r="G11110" s="1">
        <v>9.75</v>
      </c>
      <c r="H11110">
        <f>IF(INDEX(Sale_Promotions[[Code]:[Sale Price]],MATCH(Sales[[#This Row],[Code]],Sale_Promotions[Code],0),2)=0,Sales[[#This Row],[Price]],INDEX(Sale_Promotions[[Code]:[Sale Price]],MATCH(Sales[[#This Row],[Code]],Sale_Promotions[Code],0),2))</f>
        <v>9.75</v>
      </c>
      <c r="I11110">
        <f>Sales[[#This Row],[Total Inventory]]*Sales[[#This Row],[Sale_Price]]</f>
        <v>0</v>
      </c>
    </row>
    <row r="11111" spans="1:9" x14ac:dyDescent="0.25">
      <c r="A11111">
        <v>404462</v>
      </c>
      <c r="B11111" t="str">
        <f>INDEX( Table3[],MATCH(Sales[[#This Row],[Category]],Table3[Category],0),1)</f>
        <v>WINE</v>
      </c>
      <c r="C11111" t="s">
        <v>85</v>
      </c>
      <c r="D11111" t="s">
        <v>10283</v>
      </c>
      <c r="E11111" t="s">
        <v>10</v>
      </c>
      <c r="F11111">
        <v>0</v>
      </c>
      <c r="G11111" s="1">
        <v>17.989999999999998</v>
      </c>
      <c r="H11111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1111">
        <f>Sales[[#This Row],[Total Inventory]]*Sales[[#This Row],[Sale_Price]]</f>
        <v>0</v>
      </c>
    </row>
    <row r="11112" spans="1:9" x14ac:dyDescent="0.25">
      <c r="A11112">
        <v>331128</v>
      </c>
      <c r="B11112" t="str">
        <f>INDEX( Table3[],MATCH(Sales[[#This Row],[Category]],Table3[Category],0),1)</f>
        <v>WINE</v>
      </c>
      <c r="C11112" t="s">
        <v>39</v>
      </c>
      <c r="D11112" t="s">
        <v>743</v>
      </c>
      <c r="E11112" t="s">
        <v>10</v>
      </c>
      <c r="F11112">
        <v>0</v>
      </c>
      <c r="G11112" s="1">
        <v>9.99</v>
      </c>
      <c r="H11112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1112">
        <f>Sales[[#This Row],[Total Inventory]]*Sales[[#This Row],[Sale_Price]]</f>
        <v>0</v>
      </c>
    </row>
    <row r="11113" spans="1:9" x14ac:dyDescent="0.25">
      <c r="A11113">
        <v>80302</v>
      </c>
      <c r="B11113" t="str">
        <f>INDEX( Table3[],MATCH(Sales[[#This Row],[Category]],Table3[Category],0),1)</f>
        <v>WINE</v>
      </c>
      <c r="C11113" t="s">
        <v>31</v>
      </c>
      <c r="D11113" t="s">
        <v>10284</v>
      </c>
      <c r="E11113" t="s">
        <v>10</v>
      </c>
      <c r="F11113">
        <v>54</v>
      </c>
      <c r="G11113" s="1">
        <v>13.49</v>
      </c>
      <c r="H11113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1113">
        <f>Sales[[#This Row],[Total Inventory]]*Sales[[#This Row],[Sale_Price]]</f>
        <v>539.46</v>
      </c>
    </row>
    <row r="11114" spans="1:9" x14ac:dyDescent="0.25">
      <c r="A11114">
        <v>65137</v>
      </c>
      <c r="B11114" t="str">
        <f>INDEX( Table3[],MATCH(Sales[[#This Row],[Category]],Table3[Category],0),1)</f>
        <v>WINE</v>
      </c>
      <c r="C11114" t="s">
        <v>100</v>
      </c>
      <c r="D11114" t="s">
        <v>10285</v>
      </c>
      <c r="E11114" t="s">
        <v>10</v>
      </c>
      <c r="F11114">
        <v>167</v>
      </c>
      <c r="G11114" s="1">
        <v>10.49</v>
      </c>
      <c r="H11114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1114">
        <f>Sales[[#This Row],[Total Inventory]]*Sales[[#This Row],[Sale_Price]]</f>
        <v>1751.83</v>
      </c>
    </row>
    <row r="11115" spans="1:9" x14ac:dyDescent="0.25">
      <c r="A11115">
        <v>309232</v>
      </c>
      <c r="B11115" t="str">
        <f>INDEX( Table3[],MATCH(Sales[[#This Row],[Category]],Table3[Category],0),1)</f>
        <v>WINE</v>
      </c>
      <c r="C11115" t="s">
        <v>41</v>
      </c>
      <c r="D11115" t="s">
        <v>10286</v>
      </c>
      <c r="E11115" t="s">
        <v>10</v>
      </c>
      <c r="F11115">
        <v>51</v>
      </c>
      <c r="G11115" s="1">
        <v>7.19</v>
      </c>
      <c r="H11115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11115">
        <f>Sales[[#This Row],[Total Inventory]]*Sales[[#This Row],[Sale_Price]]</f>
        <v>366.69</v>
      </c>
    </row>
    <row r="11116" spans="1:9" x14ac:dyDescent="0.25">
      <c r="A11116">
        <v>87386</v>
      </c>
      <c r="B11116" t="str">
        <f>INDEX( Table3[],MATCH(Sales[[#This Row],[Category]],Table3[Category],0),1)</f>
        <v>WINE</v>
      </c>
      <c r="C11116" t="s">
        <v>43</v>
      </c>
      <c r="D11116" t="s">
        <v>10287</v>
      </c>
      <c r="E11116" t="s">
        <v>10</v>
      </c>
      <c r="F11116">
        <v>360</v>
      </c>
      <c r="G11116" s="1">
        <v>14.99</v>
      </c>
      <c r="H11116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1116">
        <f>Sales[[#This Row],[Total Inventory]]*Sales[[#This Row],[Sale_Price]]</f>
        <v>5396.4</v>
      </c>
    </row>
    <row r="11117" spans="1:9" x14ac:dyDescent="0.25">
      <c r="A11117">
        <v>23680</v>
      </c>
      <c r="B11117" t="str">
        <f>INDEX( Table3[],MATCH(Sales[[#This Row],[Category]],Table3[Category],0),1)</f>
        <v>WINE</v>
      </c>
      <c r="C11117" t="s">
        <v>28</v>
      </c>
      <c r="D11117" t="s">
        <v>10288</v>
      </c>
      <c r="E11117" t="s">
        <v>10</v>
      </c>
      <c r="F11117">
        <v>28</v>
      </c>
      <c r="G11117" s="1">
        <v>34.99</v>
      </c>
      <c r="H11117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1117">
        <f>Sales[[#This Row],[Total Inventory]]*Sales[[#This Row],[Sale_Price]]</f>
        <v>979.72</v>
      </c>
    </row>
    <row r="11118" spans="1:9" x14ac:dyDescent="0.25">
      <c r="A11118">
        <v>334439</v>
      </c>
      <c r="B11118" t="str">
        <f>INDEX( Table3[],MATCH(Sales[[#This Row],[Category]],Table3[Category],0),1)</f>
        <v>WINE</v>
      </c>
      <c r="C11118" t="s">
        <v>28</v>
      </c>
      <c r="D11118" t="s">
        <v>10289</v>
      </c>
      <c r="E11118" t="s">
        <v>10</v>
      </c>
      <c r="F11118">
        <v>0</v>
      </c>
      <c r="G11118" s="1">
        <v>24.99</v>
      </c>
      <c r="H11118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1118">
        <f>Sales[[#This Row],[Total Inventory]]*Sales[[#This Row],[Sale_Price]]</f>
        <v>0</v>
      </c>
    </row>
    <row r="11119" spans="1:9" x14ac:dyDescent="0.25">
      <c r="A11119">
        <v>80666</v>
      </c>
      <c r="B11119" t="str">
        <f>INDEX( Table3[],MATCH(Sales[[#This Row],[Category]],Table3[Category],0),1)</f>
        <v>WINE</v>
      </c>
      <c r="C11119" t="s">
        <v>85</v>
      </c>
      <c r="D11119" t="s">
        <v>10290</v>
      </c>
      <c r="E11119" t="s">
        <v>10</v>
      </c>
      <c r="F11119">
        <v>283</v>
      </c>
      <c r="G11119" s="1">
        <v>11.99</v>
      </c>
      <c r="H11119">
        <f>IF(INDEX(Sale_Promotions[[Code]:[Sale Price]],MATCH(Sales[[#This Row],[Code]],Sale_Promotions[Code],0),2)=0,Sales[[#This Row],[Price]],INDEX(Sale_Promotions[[Code]:[Sale Price]],MATCH(Sales[[#This Row],[Code]],Sale_Promotions[Code],0),2))</f>
        <v>11.59</v>
      </c>
      <c r="I11119">
        <f>Sales[[#This Row],[Total Inventory]]*Sales[[#This Row],[Sale_Price]]</f>
        <v>3279.97</v>
      </c>
    </row>
    <row r="11120" spans="1:9" x14ac:dyDescent="0.25">
      <c r="A11120">
        <v>47356</v>
      </c>
      <c r="B11120" t="str">
        <f>INDEX( Table3[],MATCH(Sales[[#This Row],[Category]],Table3[Category],0),1)</f>
        <v>WINE</v>
      </c>
      <c r="C11120" t="s">
        <v>28</v>
      </c>
      <c r="D11120" t="s">
        <v>10291</v>
      </c>
      <c r="E11120" t="s">
        <v>10</v>
      </c>
      <c r="F11120">
        <v>0</v>
      </c>
      <c r="G11120" s="1">
        <v>11.99</v>
      </c>
      <c r="H1112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120">
        <f>Sales[[#This Row],[Total Inventory]]*Sales[[#This Row],[Sale_Price]]</f>
        <v>0</v>
      </c>
    </row>
    <row r="11121" spans="1:9" x14ac:dyDescent="0.25">
      <c r="A11121">
        <v>12068</v>
      </c>
      <c r="B11121" t="str">
        <f>INDEX( Table3[],MATCH(Sales[[#This Row],[Category]],Table3[Category],0),1)</f>
        <v>LIQUOR</v>
      </c>
      <c r="C11121" t="s">
        <v>175</v>
      </c>
      <c r="D11121" t="s">
        <v>5387</v>
      </c>
      <c r="E11121" t="s">
        <v>10</v>
      </c>
      <c r="F11121">
        <v>224</v>
      </c>
      <c r="G11121" s="1">
        <v>13.29</v>
      </c>
      <c r="H11121">
        <f>IF(INDEX(Sale_Promotions[[Code]:[Sale Price]],MATCH(Sales[[#This Row],[Code]],Sale_Promotions[Code],0),2)=0,Sales[[#This Row],[Price]],INDEX(Sale_Promotions[[Code]:[Sale Price]],MATCH(Sales[[#This Row],[Code]],Sale_Promotions[Code],0),2))</f>
        <v>13.29</v>
      </c>
      <c r="I11121">
        <f>Sales[[#This Row],[Total Inventory]]*Sales[[#This Row],[Sale_Price]]</f>
        <v>2976.96</v>
      </c>
    </row>
    <row r="11122" spans="1:9" x14ac:dyDescent="0.25">
      <c r="A11122">
        <v>72609</v>
      </c>
      <c r="B11122" t="str">
        <f>INDEX( Table3[],MATCH(Sales[[#This Row],[Category]],Table3[Category],0),1)</f>
        <v>LIQUOR</v>
      </c>
      <c r="C11122" t="s">
        <v>245</v>
      </c>
      <c r="D11122" t="s">
        <v>10292</v>
      </c>
      <c r="E11122" t="s">
        <v>10</v>
      </c>
      <c r="F11122">
        <v>414</v>
      </c>
      <c r="G11122" s="1">
        <v>26.99</v>
      </c>
      <c r="H11122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1122">
        <f>Sales[[#This Row],[Total Inventory]]*Sales[[#This Row],[Sale_Price]]</f>
        <v>9931.8599999999988</v>
      </c>
    </row>
    <row r="11123" spans="1:9" x14ac:dyDescent="0.25">
      <c r="A11123">
        <v>71056</v>
      </c>
      <c r="B11123" t="str">
        <f>INDEX( Table3[],MATCH(Sales[[#This Row],[Category]],Table3[Category],0),1)</f>
        <v>WINE</v>
      </c>
      <c r="C11123" t="s">
        <v>41</v>
      </c>
      <c r="D11123" t="s">
        <v>10293</v>
      </c>
      <c r="E11123" t="s">
        <v>10</v>
      </c>
      <c r="F11123">
        <v>282</v>
      </c>
      <c r="G11123" s="1">
        <v>21.99</v>
      </c>
      <c r="H11123">
        <f>IF(INDEX(Sale_Promotions[[Code]:[Sale Price]],MATCH(Sales[[#This Row],[Code]],Sale_Promotions[Code],0),2)=0,Sales[[#This Row],[Price]],INDEX(Sale_Promotions[[Code]:[Sale Price]],MATCH(Sales[[#This Row],[Code]],Sale_Promotions[Code],0),2))</f>
        <v>20.69</v>
      </c>
      <c r="I11123">
        <f>Sales[[#This Row],[Total Inventory]]*Sales[[#This Row],[Sale_Price]]</f>
        <v>5834.58</v>
      </c>
    </row>
    <row r="11124" spans="1:9" x14ac:dyDescent="0.25">
      <c r="A11124">
        <v>30112</v>
      </c>
      <c r="B11124" t="str">
        <f>INDEX( Table3[],MATCH(Sales[[#This Row],[Category]],Table3[Category],0),1)</f>
        <v>LIQUOR</v>
      </c>
      <c r="C11124" t="s">
        <v>198</v>
      </c>
      <c r="D11124" t="s">
        <v>10294</v>
      </c>
      <c r="E11124" t="s">
        <v>10</v>
      </c>
      <c r="F11124">
        <v>60</v>
      </c>
      <c r="G11124" s="1">
        <v>13.49</v>
      </c>
      <c r="H11124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1124">
        <f>Sales[[#This Row],[Total Inventory]]*Sales[[#This Row],[Sale_Price]]</f>
        <v>809.4</v>
      </c>
    </row>
    <row r="11125" spans="1:9" x14ac:dyDescent="0.25">
      <c r="A11125">
        <v>110132</v>
      </c>
      <c r="B11125" t="str">
        <f>INDEX( Table3[],MATCH(Sales[[#This Row],[Category]],Table3[Category],0),1)</f>
        <v>WINE</v>
      </c>
      <c r="C11125" t="s">
        <v>61</v>
      </c>
      <c r="D11125" t="s">
        <v>8098</v>
      </c>
      <c r="E11125" t="s">
        <v>48</v>
      </c>
      <c r="F11125">
        <v>58</v>
      </c>
      <c r="G11125" s="1">
        <v>7.79</v>
      </c>
      <c r="H11125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11125">
        <f>Sales[[#This Row],[Total Inventory]]*Sales[[#This Row],[Sale_Price]]</f>
        <v>451.82</v>
      </c>
    </row>
    <row r="11126" spans="1:9" x14ac:dyDescent="0.25">
      <c r="A11126">
        <v>327168</v>
      </c>
      <c r="B11126" t="str">
        <f>INDEX( Table3[],MATCH(Sales[[#This Row],[Category]],Table3[Category],0),1)</f>
        <v>OTHER</v>
      </c>
      <c r="C11126" t="s">
        <v>75</v>
      </c>
      <c r="D11126" t="s">
        <v>10295</v>
      </c>
      <c r="E11126" t="s">
        <v>10</v>
      </c>
      <c r="F11126">
        <v>0</v>
      </c>
      <c r="G11126" s="1">
        <v>18.989999999999998</v>
      </c>
      <c r="H11126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1126">
        <f>Sales[[#This Row],[Total Inventory]]*Sales[[#This Row],[Sale_Price]]</f>
        <v>0</v>
      </c>
    </row>
    <row r="11127" spans="1:9" x14ac:dyDescent="0.25">
      <c r="A11127">
        <v>55719</v>
      </c>
      <c r="B11127" t="str">
        <f>INDEX( Table3[],MATCH(Sales[[#This Row],[Category]],Table3[Category],0),1)</f>
        <v>WINE</v>
      </c>
      <c r="C11127" t="s">
        <v>41</v>
      </c>
      <c r="D11127" t="s">
        <v>10296</v>
      </c>
      <c r="E11127" t="s">
        <v>10</v>
      </c>
      <c r="F11127">
        <v>12</v>
      </c>
      <c r="G11127" s="1">
        <v>18.39</v>
      </c>
      <c r="H11127">
        <f>IF(INDEX(Sale_Promotions[[Code]:[Sale Price]],MATCH(Sales[[#This Row],[Code]],Sale_Promotions[Code],0),2)=0,Sales[[#This Row],[Price]],INDEX(Sale_Promotions[[Code]:[Sale Price]],MATCH(Sales[[#This Row],[Code]],Sale_Promotions[Code],0),2))</f>
        <v>18.39</v>
      </c>
      <c r="I11127">
        <f>Sales[[#This Row],[Total Inventory]]*Sales[[#This Row],[Sale_Price]]</f>
        <v>220.68</v>
      </c>
    </row>
    <row r="11128" spans="1:9" x14ac:dyDescent="0.25">
      <c r="A11128">
        <v>20435</v>
      </c>
      <c r="B11128" t="str">
        <f>INDEX( Table3[],MATCH(Sales[[#This Row],[Category]],Table3[Category],0),1)</f>
        <v>WINE</v>
      </c>
      <c r="C11128" t="s">
        <v>31</v>
      </c>
      <c r="D11128" t="s">
        <v>10297</v>
      </c>
      <c r="E11128" t="s">
        <v>10</v>
      </c>
      <c r="F11128">
        <v>143</v>
      </c>
      <c r="G11128" s="1">
        <v>15.49</v>
      </c>
      <c r="H11128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1128">
        <f>Sales[[#This Row],[Total Inventory]]*Sales[[#This Row],[Sale_Price]]</f>
        <v>2215.0700000000002</v>
      </c>
    </row>
    <row r="11129" spans="1:9" x14ac:dyDescent="0.25">
      <c r="A11129">
        <v>319100</v>
      </c>
      <c r="B11129" t="str">
        <f>INDEX( Table3[],MATCH(Sales[[#This Row],[Category]],Table3[Category],0),1)</f>
        <v>WINE</v>
      </c>
      <c r="C11129" t="s">
        <v>41</v>
      </c>
      <c r="D11129" t="s">
        <v>10298</v>
      </c>
      <c r="E11129" t="s">
        <v>10</v>
      </c>
      <c r="F11129">
        <v>3</v>
      </c>
      <c r="G11129" s="1">
        <v>6.99</v>
      </c>
      <c r="H11129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1129">
        <f>Sales[[#This Row],[Total Inventory]]*Sales[[#This Row],[Sale_Price]]</f>
        <v>20.97</v>
      </c>
    </row>
    <row r="11130" spans="1:9" x14ac:dyDescent="0.25">
      <c r="A11130">
        <v>84147</v>
      </c>
      <c r="B11130" t="str">
        <f>INDEX( Table3[],MATCH(Sales[[#This Row],[Category]],Table3[Category],0),1)</f>
        <v>BEER</v>
      </c>
      <c r="C11130" t="s">
        <v>11</v>
      </c>
      <c r="D11130" t="s">
        <v>10299</v>
      </c>
      <c r="E11130" t="s">
        <v>25</v>
      </c>
      <c r="F11130">
        <v>2985</v>
      </c>
      <c r="G11130" s="1">
        <v>1.05</v>
      </c>
      <c r="H11130">
        <f>IF(INDEX(Sale_Promotions[[Code]:[Sale Price]],MATCH(Sales[[#This Row],[Code]],Sale_Promotions[Code],0),2)=0,Sales[[#This Row],[Price]],INDEX(Sale_Promotions[[Code]:[Sale Price]],MATCH(Sales[[#This Row],[Code]],Sale_Promotions[Code],0),2))</f>
        <v>1.05</v>
      </c>
      <c r="I11130">
        <f>Sales[[#This Row],[Total Inventory]]*Sales[[#This Row],[Sale_Price]]</f>
        <v>3134.25</v>
      </c>
    </row>
    <row r="11131" spans="1:9" x14ac:dyDescent="0.25">
      <c r="A11131">
        <v>432482</v>
      </c>
      <c r="B11131" t="str">
        <f>INDEX( Table3[],MATCH(Sales[[#This Row],[Category]],Table3[Category],0),1)</f>
        <v>WINE</v>
      </c>
      <c r="C11131" t="s">
        <v>85</v>
      </c>
      <c r="D11131" t="s">
        <v>10300</v>
      </c>
      <c r="E11131" t="s">
        <v>10</v>
      </c>
      <c r="F11131">
        <v>34</v>
      </c>
      <c r="G11131" s="1">
        <v>29.99</v>
      </c>
      <c r="H11131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1131">
        <f>Sales[[#This Row],[Total Inventory]]*Sales[[#This Row],[Sale_Price]]</f>
        <v>1019.66</v>
      </c>
    </row>
    <row r="11132" spans="1:9" x14ac:dyDescent="0.25">
      <c r="A11132">
        <v>30835</v>
      </c>
      <c r="B11132" t="str">
        <f>INDEX( Table3[],MATCH(Sales[[#This Row],[Category]],Table3[Category],0),1)</f>
        <v>BEER</v>
      </c>
      <c r="C11132" t="s">
        <v>11</v>
      </c>
      <c r="D11132" t="s">
        <v>10301</v>
      </c>
      <c r="E11132" t="s">
        <v>60</v>
      </c>
      <c r="F11132">
        <v>20</v>
      </c>
      <c r="G11132" s="1">
        <v>2.09</v>
      </c>
      <c r="H11132">
        <f>IF(INDEX(Sale_Promotions[[Code]:[Sale Price]],MATCH(Sales[[#This Row],[Code]],Sale_Promotions[Code],0),2)=0,Sales[[#This Row],[Price]],INDEX(Sale_Promotions[[Code]:[Sale Price]],MATCH(Sales[[#This Row],[Code]],Sale_Promotions[Code],0),2))</f>
        <v>2.09</v>
      </c>
      <c r="I11132">
        <f>Sales[[#This Row],[Total Inventory]]*Sales[[#This Row],[Sale_Price]]</f>
        <v>41.8</v>
      </c>
    </row>
    <row r="11133" spans="1:9" x14ac:dyDescent="0.25">
      <c r="A11133">
        <v>95915</v>
      </c>
      <c r="B11133" t="str">
        <f>INDEX( Table3[],MATCH(Sales[[#This Row],[Category]],Table3[Category],0),1)</f>
        <v>BEER</v>
      </c>
      <c r="C11133" t="s">
        <v>11</v>
      </c>
      <c r="D11133" t="s">
        <v>10302</v>
      </c>
      <c r="E11133" t="s">
        <v>25</v>
      </c>
      <c r="F11133">
        <v>33</v>
      </c>
      <c r="G11133" s="1">
        <v>1.67</v>
      </c>
      <c r="H11133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1133">
        <f>Sales[[#This Row],[Total Inventory]]*Sales[[#This Row],[Sale_Price]]</f>
        <v>55.11</v>
      </c>
    </row>
    <row r="11134" spans="1:9" x14ac:dyDescent="0.25">
      <c r="A11134">
        <v>314009</v>
      </c>
      <c r="B11134" t="str">
        <f>INDEX( Table3[],MATCH(Sales[[#This Row],[Category]],Table3[Category],0),1)</f>
        <v>WINE</v>
      </c>
      <c r="C11134" t="s">
        <v>28</v>
      </c>
      <c r="D11134" t="s">
        <v>1286</v>
      </c>
      <c r="E11134" t="s">
        <v>10</v>
      </c>
      <c r="F11134">
        <v>342</v>
      </c>
      <c r="G11134" s="1">
        <v>28.99</v>
      </c>
      <c r="H11134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1134">
        <f>Sales[[#This Row],[Total Inventory]]*Sales[[#This Row],[Sale_Price]]</f>
        <v>9914.58</v>
      </c>
    </row>
    <row r="11135" spans="1:9" x14ac:dyDescent="0.25">
      <c r="A11135">
        <v>82013</v>
      </c>
      <c r="B11135" t="str">
        <f>INDEX( Table3[],MATCH(Sales[[#This Row],[Category]],Table3[Category],0),1)</f>
        <v>WINE</v>
      </c>
      <c r="C11135" t="s">
        <v>43</v>
      </c>
      <c r="D11135" t="s">
        <v>10303</v>
      </c>
      <c r="E11135" t="s">
        <v>10</v>
      </c>
      <c r="F11135">
        <v>181</v>
      </c>
      <c r="G11135" s="1">
        <v>16.489999999999998</v>
      </c>
      <c r="H11135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1135">
        <f>Sales[[#This Row],[Total Inventory]]*Sales[[#This Row],[Sale_Price]]</f>
        <v>2984.6899999999996</v>
      </c>
    </row>
    <row r="11136" spans="1:9" x14ac:dyDescent="0.25">
      <c r="A11136">
        <v>35750</v>
      </c>
      <c r="B11136" t="str">
        <f>INDEX( Table3[],MATCH(Sales[[#This Row],[Category]],Table3[Category],0),1)</f>
        <v>WINE</v>
      </c>
      <c r="C11136" t="s">
        <v>28</v>
      </c>
      <c r="D11136" t="s">
        <v>9501</v>
      </c>
      <c r="E11136" t="s">
        <v>48</v>
      </c>
      <c r="F11136">
        <v>136</v>
      </c>
      <c r="G11136" s="1">
        <v>10.99</v>
      </c>
      <c r="H1113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136">
        <f>Sales[[#This Row],[Total Inventory]]*Sales[[#This Row],[Sale_Price]]</f>
        <v>1494.64</v>
      </c>
    </row>
    <row r="11137" spans="1:9" x14ac:dyDescent="0.25">
      <c r="A11137">
        <v>36129</v>
      </c>
      <c r="B11137" t="str">
        <f>INDEX( Table3[],MATCH(Sales[[#This Row],[Category]],Table3[Category],0),1)</f>
        <v>LIQUOR</v>
      </c>
      <c r="C11137" t="s">
        <v>37</v>
      </c>
      <c r="D11137" t="s">
        <v>10304</v>
      </c>
      <c r="E11137" t="s">
        <v>10</v>
      </c>
      <c r="F11137">
        <v>205</v>
      </c>
      <c r="G11137" s="1">
        <v>18.489999999999998</v>
      </c>
      <c r="H11137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1137">
        <f>Sales[[#This Row],[Total Inventory]]*Sales[[#This Row],[Sale_Price]]</f>
        <v>3790.45</v>
      </c>
    </row>
    <row r="11138" spans="1:9" x14ac:dyDescent="0.25">
      <c r="A11138">
        <v>65234</v>
      </c>
      <c r="B11138" t="str">
        <f>INDEX( Table3[],MATCH(Sales[[#This Row],[Category]],Table3[Category],0),1)</f>
        <v>WINE</v>
      </c>
      <c r="C11138" t="s">
        <v>41</v>
      </c>
      <c r="D11138" t="s">
        <v>10305</v>
      </c>
      <c r="E11138" t="s">
        <v>10</v>
      </c>
      <c r="F11138">
        <v>364</v>
      </c>
      <c r="G11138" s="1">
        <v>16.989999999999998</v>
      </c>
      <c r="H11138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1138">
        <f>Sales[[#This Row],[Total Inventory]]*Sales[[#This Row],[Sale_Price]]</f>
        <v>6184.36</v>
      </c>
    </row>
    <row r="11139" spans="1:9" x14ac:dyDescent="0.25">
      <c r="A11139">
        <v>85526</v>
      </c>
      <c r="B11139" t="str">
        <f>INDEX( Table3[],MATCH(Sales[[#This Row],[Category]],Table3[Category],0),1)</f>
        <v>WINE</v>
      </c>
      <c r="C11139" t="s">
        <v>61</v>
      </c>
      <c r="D11139" t="s">
        <v>10306</v>
      </c>
      <c r="E11139" t="s">
        <v>10</v>
      </c>
      <c r="F11139">
        <v>187</v>
      </c>
      <c r="G11139" s="1">
        <v>15.99</v>
      </c>
      <c r="H11139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1139">
        <f>Sales[[#This Row],[Total Inventory]]*Sales[[#This Row],[Sale_Price]]</f>
        <v>2990.13</v>
      </c>
    </row>
    <row r="11140" spans="1:9" x14ac:dyDescent="0.25">
      <c r="A11140">
        <v>47191</v>
      </c>
      <c r="B11140" t="str">
        <f>INDEX( Table3[],MATCH(Sales[[#This Row],[Category]],Table3[Category],0),1)</f>
        <v>LIQUOR</v>
      </c>
      <c r="C11140" t="s">
        <v>37</v>
      </c>
      <c r="D11140" t="s">
        <v>7276</v>
      </c>
      <c r="E11140" t="s">
        <v>48</v>
      </c>
      <c r="F11140">
        <v>532</v>
      </c>
      <c r="G11140" s="1">
        <v>5.79</v>
      </c>
      <c r="H11140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11140">
        <f>Sales[[#This Row],[Total Inventory]]*Sales[[#This Row],[Sale_Price]]</f>
        <v>3080.28</v>
      </c>
    </row>
    <row r="11141" spans="1:9" x14ac:dyDescent="0.25">
      <c r="A11141">
        <v>82951</v>
      </c>
      <c r="B11141" t="str">
        <f>INDEX( Table3[],MATCH(Sales[[#This Row],[Category]],Table3[Category],0),1)</f>
        <v>WINE</v>
      </c>
      <c r="C11141" t="s">
        <v>85</v>
      </c>
      <c r="D11141" t="s">
        <v>10307</v>
      </c>
      <c r="E11141" t="s">
        <v>10</v>
      </c>
      <c r="F11141">
        <v>172</v>
      </c>
      <c r="G11141" s="1">
        <v>57.99</v>
      </c>
      <c r="H11141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11141">
        <f>Sales[[#This Row],[Total Inventory]]*Sales[[#This Row],[Sale_Price]]</f>
        <v>7222.2800000000007</v>
      </c>
    </row>
    <row r="11142" spans="1:9" x14ac:dyDescent="0.25">
      <c r="A11142">
        <v>81540</v>
      </c>
      <c r="B11142" t="str">
        <f>INDEX( Table3[],MATCH(Sales[[#This Row],[Category]],Table3[Category],0),1)</f>
        <v>WINE</v>
      </c>
      <c r="C11142" t="s">
        <v>83</v>
      </c>
      <c r="D11142" t="s">
        <v>10308</v>
      </c>
      <c r="E11142" t="s">
        <v>1183</v>
      </c>
      <c r="F11142">
        <v>96</v>
      </c>
      <c r="G11142" s="1">
        <v>19.690000000000001</v>
      </c>
      <c r="H11142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1142">
        <f>Sales[[#This Row],[Total Inventory]]*Sales[[#This Row],[Sale_Price]]</f>
        <v>1631.04</v>
      </c>
    </row>
    <row r="11143" spans="1:9" x14ac:dyDescent="0.25">
      <c r="A11143">
        <v>53872</v>
      </c>
      <c r="B11143" t="str">
        <f>INDEX( Table3[],MATCH(Sales[[#This Row],[Category]],Table3[Category],0),1)</f>
        <v>WINE</v>
      </c>
      <c r="C11143" t="s">
        <v>85</v>
      </c>
      <c r="D11143" t="s">
        <v>10309</v>
      </c>
      <c r="E11143" t="s">
        <v>10</v>
      </c>
      <c r="F11143">
        <v>41</v>
      </c>
      <c r="G11143" s="1">
        <v>10.49</v>
      </c>
      <c r="H11143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1143">
        <f>Sales[[#This Row],[Total Inventory]]*Sales[[#This Row],[Sale_Price]]</f>
        <v>307.09000000000003</v>
      </c>
    </row>
    <row r="11144" spans="1:9" x14ac:dyDescent="0.25">
      <c r="A11144">
        <v>10844</v>
      </c>
      <c r="B11144" t="str">
        <f>INDEX( Table3[],MATCH(Sales[[#This Row],[Category]],Table3[Category],0),1)</f>
        <v>LIQUOR</v>
      </c>
      <c r="C11144" t="s">
        <v>175</v>
      </c>
      <c r="D11144" t="s">
        <v>10310</v>
      </c>
      <c r="E11144" t="s">
        <v>10</v>
      </c>
      <c r="F11144">
        <v>26</v>
      </c>
      <c r="G11144" s="1">
        <v>116.99</v>
      </c>
      <c r="H11144">
        <f>IF(INDEX(Sale_Promotions[[Code]:[Sale Price]],MATCH(Sales[[#This Row],[Code]],Sale_Promotions[Code],0),2)=0,Sales[[#This Row],[Price]],INDEX(Sale_Promotions[[Code]:[Sale Price]],MATCH(Sales[[#This Row],[Code]],Sale_Promotions[Code],0),2))</f>
        <v>116.99</v>
      </c>
      <c r="I11144">
        <f>Sales[[#This Row],[Total Inventory]]*Sales[[#This Row],[Sale_Price]]</f>
        <v>3041.74</v>
      </c>
    </row>
    <row r="11145" spans="1:9" x14ac:dyDescent="0.25">
      <c r="A11145">
        <v>318740</v>
      </c>
      <c r="B11145" t="str">
        <f>INDEX( Table3[],MATCH(Sales[[#This Row],[Category]],Table3[Category],0),1)</f>
        <v>WINE</v>
      </c>
      <c r="C11145" t="s">
        <v>39</v>
      </c>
      <c r="D11145" t="s">
        <v>10311</v>
      </c>
      <c r="E11145" t="s">
        <v>10</v>
      </c>
      <c r="F11145">
        <v>0</v>
      </c>
      <c r="G11145" s="1">
        <v>14.99</v>
      </c>
      <c r="H11145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1145">
        <f>Sales[[#This Row],[Total Inventory]]*Sales[[#This Row],[Sale_Price]]</f>
        <v>0</v>
      </c>
    </row>
    <row r="11146" spans="1:9" x14ac:dyDescent="0.25">
      <c r="A11146">
        <v>45018</v>
      </c>
      <c r="B11146" t="str">
        <f>INDEX( Table3[],MATCH(Sales[[#This Row],[Category]],Table3[Category],0),1)</f>
        <v>WINE</v>
      </c>
      <c r="C11146" t="s">
        <v>163</v>
      </c>
      <c r="D11146" t="s">
        <v>10312</v>
      </c>
      <c r="E11146" t="s">
        <v>10</v>
      </c>
      <c r="F11146">
        <v>81</v>
      </c>
      <c r="G11146" s="1">
        <v>30.99</v>
      </c>
      <c r="H11146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1146">
        <f>Sales[[#This Row],[Total Inventory]]*Sales[[#This Row],[Sale_Price]]</f>
        <v>2510.19</v>
      </c>
    </row>
    <row r="11147" spans="1:9" x14ac:dyDescent="0.25">
      <c r="A11147">
        <v>78581</v>
      </c>
      <c r="B11147" t="str">
        <f>INDEX( Table3[],MATCH(Sales[[#This Row],[Category]],Table3[Category],0),1)</f>
        <v>WINE</v>
      </c>
      <c r="C11147" t="s">
        <v>61</v>
      </c>
      <c r="D11147" t="s">
        <v>10313</v>
      </c>
      <c r="E11147" t="s">
        <v>10</v>
      </c>
      <c r="F11147">
        <v>266</v>
      </c>
      <c r="G11147" s="1">
        <v>15.99</v>
      </c>
      <c r="H11147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1147">
        <f>Sales[[#This Row],[Total Inventory]]*Sales[[#This Row],[Sale_Price]]</f>
        <v>3987.34</v>
      </c>
    </row>
    <row r="11148" spans="1:9" x14ac:dyDescent="0.25">
      <c r="A11148">
        <v>82066</v>
      </c>
      <c r="B11148" t="str">
        <f>INDEX( Table3[],MATCH(Sales[[#This Row],[Category]],Table3[Category],0),1)</f>
        <v>WINE</v>
      </c>
      <c r="C11148" t="s">
        <v>28</v>
      </c>
      <c r="D11148" t="s">
        <v>10314</v>
      </c>
      <c r="E11148" t="s">
        <v>10</v>
      </c>
      <c r="F11148">
        <v>312</v>
      </c>
      <c r="G11148" s="1">
        <v>14.99</v>
      </c>
      <c r="H1114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148">
        <f>Sales[[#This Row],[Total Inventory]]*Sales[[#This Row],[Sale_Price]]</f>
        <v>3740.88</v>
      </c>
    </row>
    <row r="11149" spans="1:9" x14ac:dyDescent="0.25">
      <c r="A11149">
        <v>325948</v>
      </c>
      <c r="B11149" t="str">
        <f>INDEX( Table3[],MATCH(Sales[[#This Row],[Category]],Table3[Category],0),1)</f>
        <v>WINE</v>
      </c>
      <c r="C11149" t="s">
        <v>61</v>
      </c>
      <c r="D11149" t="s">
        <v>10315</v>
      </c>
      <c r="E11149" t="s">
        <v>10</v>
      </c>
      <c r="F11149">
        <v>0</v>
      </c>
      <c r="G11149" s="1">
        <v>11.99</v>
      </c>
      <c r="H1114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149">
        <f>Sales[[#This Row],[Total Inventory]]*Sales[[#This Row],[Sale_Price]]</f>
        <v>0</v>
      </c>
    </row>
    <row r="11150" spans="1:9" x14ac:dyDescent="0.25">
      <c r="A11150">
        <v>336689</v>
      </c>
      <c r="B11150" t="str">
        <f>INDEX( Table3[],MATCH(Sales[[#This Row],[Category]],Table3[Category],0),1)</f>
        <v>WINE</v>
      </c>
      <c r="C11150" t="s">
        <v>61</v>
      </c>
      <c r="D11150" t="s">
        <v>10316</v>
      </c>
      <c r="E11150" t="s">
        <v>10</v>
      </c>
      <c r="F11150">
        <v>0</v>
      </c>
      <c r="G11150" s="1">
        <v>8.59</v>
      </c>
      <c r="H11150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11150">
        <f>Sales[[#This Row],[Total Inventory]]*Sales[[#This Row],[Sale_Price]]</f>
        <v>0</v>
      </c>
    </row>
    <row r="11151" spans="1:9" x14ac:dyDescent="0.25">
      <c r="A11151">
        <v>25473</v>
      </c>
      <c r="B11151" t="str">
        <f>INDEX( Table3[],MATCH(Sales[[#This Row],[Category]],Table3[Category],0),1)</f>
        <v>BEER</v>
      </c>
      <c r="C11151" t="s">
        <v>11</v>
      </c>
      <c r="D11151" t="s">
        <v>10317</v>
      </c>
      <c r="E11151" t="s">
        <v>25</v>
      </c>
      <c r="F11151">
        <v>504</v>
      </c>
      <c r="G11151" s="1">
        <v>1.44</v>
      </c>
      <c r="H11151">
        <f>IF(INDEX(Sale_Promotions[[Code]:[Sale Price]],MATCH(Sales[[#This Row],[Code]],Sale_Promotions[Code],0),2)=0,Sales[[#This Row],[Price]],INDEX(Sale_Promotions[[Code]:[Sale Price]],MATCH(Sales[[#This Row],[Code]],Sale_Promotions[Code],0),2))</f>
        <v>1.44</v>
      </c>
      <c r="I11151">
        <f>Sales[[#This Row],[Total Inventory]]*Sales[[#This Row],[Sale_Price]]</f>
        <v>725.76</v>
      </c>
    </row>
    <row r="11152" spans="1:9" x14ac:dyDescent="0.25">
      <c r="A11152">
        <v>70592</v>
      </c>
      <c r="B11152" t="str">
        <f>INDEX( Table3[],MATCH(Sales[[#This Row],[Category]],Table3[Category],0),1)</f>
        <v>LIQUOR</v>
      </c>
      <c r="C11152" t="s">
        <v>102</v>
      </c>
      <c r="D11152" t="s">
        <v>3350</v>
      </c>
      <c r="E11152" t="s">
        <v>10</v>
      </c>
      <c r="F11152">
        <v>346</v>
      </c>
      <c r="G11152" s="1">
        <v>33.99</v>
      </c>
      <c r="H11152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1152">
        <f>Sales[[#This Row],[Total Inventory]]*Sales[[#This Row],[Sale_Price]]</f>
        <v>11760.54</v>
      </c>
    </row>
    <row r="11153" spans="1:9" x14ac:dyDescent="0.25">
      <c r="A11153">
        <v>71201</v>
      </c>
      <c r="B11153" t="str">
        <f>INDEX( Table3[],MATCH(Sales[[#This Row],[Category]],Table3[Category],0),1)</f>
        <v>LIQUOR</v>
      </c>
      <c r="C11153" t="s">
        <v>245</v>
      </c>
      <c r="D11153" t="s">
        <v>1204</v>
      </c>
      <c r="E11153" t="s">
        <v>16</v>
      </c>
      <c r="F11153">
        <v>3</v>
      </c>
      <c r="G11153" s="1">
        <v>40.99</v>
      </c>
      <c r="H11153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11153">
        <f>Sales[[#This Row],[Total Inventory]]*Sales[[#This Row],[Sale_Price]]</f>
        <v>122.97</v>
      </c>
    </row>
    <row r="11154" spans="1:9" x14ac:dyDescent="0.25">
      <c r="A11154">
        <v>25483</v>
      </c>
      <c r="B11154" t="str">
        <f>INDEX( Table3[],MATCH(Sales[[#This Row],[Category]],Table3[Category],0),1)</f>
        <v>BEER</v>
      </c>
      <c r="C11154" t="s">
        <v>11</v>
      </c>
      <c r="D11154" t="s">
        <v>10318</v>
      </c>
      <c r="E11154" t="s">
        <v>25</v>
      </c>
      <c r="F11154">
        <v>-48</v>
      </c>
      <c r="G11154" s="1">
        <v>1.37</v>
      </c>
      <c r="H11154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11154">
        <f>Sales[[#This Row],[Total Inventory]]*Sales[[#This Row],[Sale_Price]]</f>
        <v>-65.760000000000005</v>
      </c>
    </row>
    <row r="11155" spans="1:9" x14ac:dyDescent="0.25">
      <c r="A11155">
        <v>41846</v>
      </c>
      <c r="B11155" t="str">
        <f>INDEX( Table3[],MATCH(Sales[[#This Row],[Category]],Table3[Category],0),1)</f>
        <v>WINE</v>
      </c>
      <c r="C11155" t="s">
        <v>28</v>
      </c>
      <c r="D11155" t="s">
        <v>10319</v>
      </c>
      <c r="E11155" t="s">
        <v>10</v>
      </c>
      <c r="F11155">
        <v>36</v>
      </c>
      <c r="G11155" s="1">
        <v>64.989999999999995</v>
      </c>
      <c r="H11155">
        <f>IF(INDEX(Sale_Promotions[[Code]:[Sale Price]],MATCH(Sales[[#This Row],[Code]],Sale_Promotions[Code],0),2)=0,Sales[[#This Row],[Price]],INDEX(Sale_Promotions[[Code]:[Sale Price]],MATCH(Sales[[#This Row],[Code]],Sale_Promotions[Code],0),2))</f>
        <v>64.989999999999995</v>
      </c>
      <c r="I11155">
        <f>Sales[[#This Row],[Total Inventory]]*Sales[[#This Row],[Sale_Price]]</f>
        <v>2339.64</v>
      </c>
    </row>
    <row r="11156" spans="1:9" x14ac:dyDescent="0.25">
      <c r="A11156">
        <v>335065</v>
      </c>
      <c r="B11156" t="str">
        <f>INDEX( Table3[],MATCH(Sales[[#This Row],[Category]],Table3[Category],0),1)</f>
        <v>LIQUOR</v>
      </c>
      <c r="C11156" t="s">
        <v>35</v>
      </c>
      <c r="D11156" t="s">
        <v>10320</v>
      </c>
      <c r="E11156" t="s">
        <v>10</v>
      </c>
      <c r="F11156">
        <v>0</v>
      </c>
      <c r="G11156" s="1">
        <v>39.99</v>
      </c>
      <c r="H11156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11156">
        <f>Sales[[#This Row],[Total Inventory]]*Sales[[#This Row],[Sale_Price]]</f>
        <v>0</v>
      </c>
    </row>
    <row r="11157" spans="1:9" x14ac:dyDescent="0.25">
      <c r="A11157">
        <v>20214</v>
      </c>
      <c r="B11157" t="str">
        <f>INDEX( Table3[],MATCH(Sales[[#This Row],[Category]],Table3[Category],0),1)</f>
        <v>WINE</v>
      </c>
      <c r="C11157" t="s">
        <v>61</v>
      </c>
      <c r="D11157" t="s">
        <v>10321</v>
      </c>
      <c r="E11157" t="s">
        <v>10</v>
      </c>
      <c r="F11157">
        <v>148</v>
      </c>
      <c r="G11157" s="1">
        <v>74.989999999999995</v>
      </c>
      <c r="H11157">
        <f>IF(INDEX(Sale_Promotions[[Code]:[Sale Price]],MATCH(Sales[[#This Row],[Code]],Sale_Promotions[Code],0),2)=0,Sales[[#This Row],[Price]],INDEX(Sale_Promotions[[Code]:[Sale Price]],MATCH(Sales[[#This Row],[Code]],Sale_Promotions[Code],0),2))</f>
        <v>74.989999999999995</v>
      </c>
      <c r="I11157">
        <f>Sales[[#This Row],[Total Inventory]]*Sales[[#This Row],[Sale_Price]]</f>
        <v>11098.519999999999</v>
      </c>
    </row>
    <row r="11158" spans="1:9" x14ac:dyDescent="0.25">
      <c r="A11158">
        <v>15709</v>
      </c>
      <c r="B11158" t="str">
        <f>INDEX( Table3[],MATCH(Sales[[#This Row],[Category]],Table3[Category],0),1)</f>
        <v>WINE</v>
      </c>
      <c r="C11158" t="s">
        <v>43</v>
      </c>
      <c r="D11158" t="s">
        <v>10322</v>
      </c>
      <c r="E11158" t="s">
        <v>10</v>
      </c>
      <c r="F11158">
        <v>363</v>
      </c>
      <c r="G11158" s="1">
        <v>28.99</v>
      </c>
      <c r="H11158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1158">
        <f>Sales[[#This Row],[Total Inventory]]*Sales[[#This Row],[Sale_Price]]</f>
        <v>10523.369999999999</v>
      </c>
    </row>
    <row r="11159" spans="1:9" x14ac:dyDescent="0.25">
      <c r="A11159">
        <v>311892</v>
      </c>
      <c r="B11159" t="str">
        <f>INDEX( Table3[],MATCH(Sales[[#This Row],[Category]],Table3[Category],0),1)</f>
        <v>WINE</v>
      </c>
      <c r="C11159" t="s">
        <v>61</v>
      </c>
      <c r="D11159" t="s">
        <v>10323</v>
      </c>
      <c r="E11159" t="s">
        <v>10</v>
      </c>
      <c r="F11159">
        <v>227</v>
      </c>
      <c r="G11159" s="1">
        <v>20.99</v>
      </c>
      <c r="H11159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1159">
        <f>Sales[[#This Row],[Total Inventory]]*Sales[[#This Row],[Sale_Price]]</f>
        <v>4764.7299999999996</v>
      </c>
    </row>
    <row r="11160" spans="1:9" x14ac:dyDescent="0.25">
      <c r="A11160">
        <v>426660</v>
      </c>
      <c r="B11160" t="str">
        <f>INDEX( Table3[],MATCH(Sales[[#This Row],[Category]],Table3[Category],0),1)</f>
        <v>WINE</v>
      </c>
      <c r="C11160" t="s">
        <v>28</v>
      </c>
      <c r="D11160" t="s">
        <v>10324</v>
      </c>
      <c r="E11160" t="s">
        <v>10</v>
      </c>
      <c r="F11160">
        <v>0</v>
      </c>
      <c r="G11160" s="1">
        <v>9.49</v>
      </c>
      <c r="H11160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1160">
        <f>Sales[[#This Row],[Total Inventory]]*Sales[[#This Row],[Sale_Price]]</f>
        <v>0</v>
      </c>
    </row>
    <row r="11161" spans="1:9" x14ac:dyDescent="0.25">
      <c r="A11161">
        <v>84527</v>
      </c>
      <c r="B11161" t="str">
        <f>INDEX( Table3[],MATCH(Sales[[#This Row],[Category]],Table3[Category],0),1)</f>
        <v>WINE</v>
      </c>
      <c r="C11161" t="s">
        <v>41</v>
      </c>
      <c r="D11161" t="s">
        <v>10325</v>
      </c>
      <c r="E11161" t="s">
        <v>10</v>
      </c>
      <c r="F11161">
        <v>53</v>
      </c>
      <c r="G11161" s="1">
        <v>20.99</v>
      </c>
      <c r="H11161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1161">
        <f>Sales[[#This Row],[Total Inventory]]*Sales[[#This Row],[Sale_Price]]</f>
        <v>1112.47</v>
      </c>
    </row>
    <row r="11162" spans="1:9" x14ac:dyDescent="0.25">
      <c r="A11162">
        <v>81367</v>
      </c>
      <c r="B11162" t="str">
        <f>INDEX( Table3[],MATCH(Sales[[#This Row],[Category]],Table3[Category],0),1)</f>
        <v>WINE</v>
      </c>
      <c r="C11162" t="s">
        <v>43</v>
      </c>
      <c r="D11162" t="s">
        <v>10326</v>
      </c>
      <c r="E11162" t="s">
        <v>10</v>
      </c>
      <c r="F11162">
        <v>0</v>
      </c>
      <c r="G11162" s="1">
        <v>11.99</v>
      </c>
      <c r="H1116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162">
        <f>Sales[[#This Row],[Total Inventory]]*Sales[[#This Row],[Sale_Price]]</f>
        <v>0</v>
      </c>
    </row>
    <row r="11163" spans="1:9" x14ac:dyDescent="0.25">
      <c r="A11163">
        <v>24139</v>
      </c>
      <c r="B11163" t="str">
        <f>INDEX( Table3[],MATCH(Sales[[#This Row],[Category]],Table3[Category],0),1)</f>
        <v>WINE</v>
      </c>
      <c r="C11163" t="s">
        <v>61</v>
      </c>
      <c r="D11163" t="s">
        <v>10327</v>
      </c>
      <c r="E11163" t="s">
        <v>10</v>
      </c>
      <c r="F11163">
        <v>81</v>
      </c>
      <c r="G11163" s="1">
        <v>55.99</v>
      </c>
      <c r="H11163">
        <f>IF(INDEX(Sale_Promotions[[Code]:[Sale Price]],MATCH(Sales[[#This Row],[Code]],Sale_Promotions[Code],0),2)=0,Sales[[#This Row],[Price]],INDEX(Sale_Promotions[[Code]:[Sale Price]],MATCH(Sales[[#This Row],[Code]],Sale_Promotions[Code],0),2))</f>
        <v>55.99</v>
      </c>
      <c r="I11163">
        <f>Sales[[#This Row],[Total Inventory]]*Sales[[#This Row],[Sale_Price]]</f>
        <v>4535.1900000000005</v>
      </c>
    </row>
    <row r="11164" spans="1:9" x14ac:dyDescent="0.25">
      <c r="A11164">
        <v>56441</v>
      </c>
      <c r="B11164" t="str">
        <f>INDEX( Table3[],MATCH(Sales[[#This Row],[Category]],Table3[Category],0),1)</f>
        <v>BEER</v>
      </c>
      <c r="C11164" t="s">
        <v>11</v>
      </c>
      <c r="D11164" t="s">
        <v>10328</v>
      </c>
      <c r="E11164" t="s">
        <v>25</v>
      </c>
      <c r="F11164">
        <v>390</v>
      </c>
      <c r="G11164" s="1">
        <v>1.89</v>
      </c>
      <c r="H11164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11164">
        <f>Sales[[#This Row],[Total Inventory]]*Sales[[#This Row],[Sale_Price]]</f>
        <v>737.09999999999991</v>
      </c>
    </row>
    <row r="11165" spans="1:9" x14ac:dyDescent="0.25">
      <c r="A11165">
        <v>35262</v>
      </c>
      <c r="B11165" t="str">
        <f>INDEX( Table3[],MATCH(Sales[[#This Row],[Category]],Table3[Category],0),1)</f>
        <v>LIQUOR</v>
      </c>
      <c r="C11165" t="s">
        <v>37</v>
      </c>
      <c r="D11165" t="s">
        <v>7702</v>
      </c>
      <c r="E11165" t="s">
        <v>10</v>
      </c>
      <c r="F11165">
        <v>280</v>
      </c>
      <c r="G11165" s="1">
        <v>14.99</v>
      </c>
      <c r="H11165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1165">
        <f>Sales[[#This Row],[Total Inventory]]*Sales[[#This Row],[Sale_Price]]</f>
        <v>4197.2</v>
      </c>
    </row>
    <row r="11166" spans="1:9" x14ac:dyDescent="0.25">
      <c r="A11166">
        <v>26305</v>
      </c>
      <c r="B11166" t="str">
        <f>INDEX( Table3[],MATCH(Sales[[#This Row],[Category]],Table3[Category],0),1)</f>
        <v>BEER</v>
      </c>
      <c r="C11166" t="s">
        <v>11</v>
      </c>
      <c r="D11166" t="s">
        <v>10329</v>
      </c>
      <c r="E11166" t="s">
        <v>1052</v>
      </c>
      <c r="F11166">
        <v>0</v>
      </c>
      <c r="G11166" s="1">
        <v>2</v>
      </c>
      <c r="H11166">
        <f>IF(INDEX(Sale_Promotions[[Code]:[Sale Price]],MATCH(Sales[[#This Row],[Code]],Sale_Promotions[Code],0),2)=0,Sales[[#This Row],[Price]],INDEX(Sale_Promotions[[Code]:[Sale Price]],MATCH(Sales[[#This Row],[Code]],Sale_Promotions[Code],0),2))</f>
        <v>2</v>
      </c>
      <c r="I11166">
        <f>Sales[[#This Row],[Total Inventory]]*Sales[[#This Row],[Sale_Price]]</f>
        <v>0</v>
      </c>
    </row>
    <row r="11167" spans="1:9" x14ac:dyDescent="0.25">
      <c r="A11167">
        <v>62628</v>
      </c>
      <c r="B11167" t="str">
        <f>INDEX( Table3[],MATCH(Sales[[#This Row],[Category]],Table3[Category],0),1)</f>
        <v>WINE</v>
      </c>
      <c r="C11167" t="s">
        <v>85</v>
      </c>
      <c r="D11167" t="s">
        <v>10330</v>
      </c>
      <c r="E11167" t="s">
        <v>10</v>
      </c>
      <c r="F11167">
        <v>45</v>
      </c>
      <c r="G11167" s="1">
        <v>15.99</v>
      </c>
      <c r="H1116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1167">
        <f>Sales[[#This Row],[Total Inventory]]*Sales[[#This Row],[Sale_Price]]</f>
        <v>719.55</v>
      </c>
    </row>
    <row r="11168" spans="1:9" x14ac:dyDescent="0.25">
      <c r="A11168">
        <v>28094</v>
      </c>
      <c r="B11168" t="str">
        <f>INDEX( Table3[],MATCH(Sales[[#This Row],[Category]],Table3[Category],0),1)</f>
        <v>BEER</v>
      </c>
      <c r="C11168" t="s">
        <v>11</v>
      </c>
      <c r="D11168" t="s">
        <v>10331</v>
      </c>
      <c r="E11168" t="s">
        <v>25</v>
      </c>
      <c r="F11168">
        <v>180</v>
      </c>
      <c r="G11168" s="1">
        <v>2.35</v>
      </c>
      <c r="H11168">
        <f>IF(INDEX(Sale_Promotions[[Code]:[Sale Price]],MATCH(Sales[[#This Row],[Code]],Sale_Promotions[Code],0),2)=0,Sales[[#This Row],[Price]],INDEX(Sale_Promotions[[Code]:[Sale Price]],MATCH(Sales[[#This Row],[Code]],Sale_Promotions[Code],0),2))</f>
        <v>2.35</v>
      </c>
      <c r="I11168">
        <f>Sales[[#This Row],[Total Inventory]]*Sales[[#This Row],[Sale_Price]]</f>
        <v>423</v>
      </c>
    </row>
    <row r="11169" spans="1:9" x14ac:dyDescent="0.25">
      <c r="A11169">
        <v>90093</v>
      </c>
      <c r="B11169" t="str">
        <f>INDEX( Table3[],MATCH(Sales[[#This Row],[Category]],Table3[Category],0),1)</f>
        <v>BEER</v>
      </c>
      <c r="C11169" t="s">
        <v>11</v>
      </c>
      <c r="D11169" t="s">
        <v>10332</v>
      </c>
      <c r="E11169" t="s">
        <v>25</v>
      </c>
      <c r="F11169">
        <v>234</v>
      </c>
      <c r="G11169" s="1">
        <v>1.25</v>
      </c>
      <c r="H11169">
        <f>IF(INDEX(Sale_Promotions[[Code]:[Sale Price]],MATCH(Sales[[#This Row],[Code]],Sale_Promotions[Code],0),2)=0,Sales[[#This Row],[Price]],INDEX(Sale_Promotions[[Code]:[Sale Price]],MATCH(Sales[[#This Row],[Code]],Sale_Promotions[Code],0),2))</f>
        <v>1.25</v>
      </c>
      <c r="I11169">
        <f>Sales[[#This Row],[Total Inventory]]*Sales[[#This Row],[Sale_Price]]</f>
        <v>292.5</v>
      </c>
    </row>
    <row r="11170" spans="1:9" x14ac:dyDescent="0.25">
      <c r="A11170">
        <v>29592</v>
      </c>
      <c r="B11170" t="str">
        <f>INDEX( Table3[],MATCH(Sales[[#This Row],[Category]],Table3[Category],0),1)</f>
        <v>BEER</v>
      </c>
      <c r="C11170" t="s">
        <v>11</v>
      </c>
      <c r="D11170" t="s">
        <v>10333</v>
      </c>
      <c r="E11170" t="s">
        <v>25</v>
      </c>
      <c r="F11170">
        <v>0</v>
      </c>
      <c r="G11170" s="1">
        <v>2.19</v>
      </c>
      <c r="H11170">
        <f>IF(INDEX(Sale_Promotions[[Code]:[Sale Price]],MATCH(Sales[[#This Row],[Code]],Sale_Promotions[Code],0),2)=0,Sales[[#This Row],[Price]],INDEX(Sale_Promotions[[Code]:[Sale Price]],MATCH(Sales[[#This Row],[Code]],Sale_Promotions[Code],0),2))</f>
        <v>2.19</v>
      </c>
      <c r="I11170">
        <f>Sales[[#This Row],[Total Inventory]]*Sales[[#This Row],[Sale_Price]]</f>
        <v>0</v>
      </c>
    </row>
    <row r="11171" spans="1:9" x14ac:dyDescent="0.25">
      <c r="A11171">
        <v>21610</v>
      </c>
      <c r="B11171" t="str">
        <f>INDEX( Table3[],MATCH(Sales[[#This Row],[Category]],Table3[Category],0),1)</f>
        <v>LIQUOR</v>
      </c>
      <c r="C11171" t="s">
        <v>35</v>
      </c>
      <c r="D11171" t="s">
        <v>10334</v>
      </c>
      <c r="E11171" t="s">
        <v>16</v>
      </c>
      <c r="F11171">
        <v>135</v>
      </c>
      <c r="G11171" s="1">
        <v>18.489999999999998</v>
      </c>
      <c r="H11171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1171">
        <f>Sales[[#This Row],[Total Inventory]]*Sales[[#This Row],[Sale_Price]]</f>
        <v>2496.1499999999996</v>
      </c>
    </row>
    <row r="11172" spans="1:9" x14ac:dyDescent="0.25">
      <c r="A11172">
        <v>91790</v>
      </c>
      <c r="B11172" t="str">
        <f>INDEX( Table3[],MATCH(Sales[[#This Row],[Category]],Table3[Category],0),1)</f>
        <v>BEER</v>
      </c>
      <c r="C11172" t="s">
        <v>11</v>
      </c>
      <c r="D11172" t="s">
        <v>10335</v>
      </c>
      <c r="E11172" t="s">
        <v>25</v>
      </c>
      <c r="F11172">
        <v>26</v>
      </c>
      <c r="G11172" s="1">
        <v>19.989999999999998</v>
      </c>
      <c r="H11172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1172">
        <f>Sales[[#This Row],[Total Inventory]]*Sales[[#This Row],[Sale_Price]]</f>
        <v>519.74</v>
      </c>
    </row>
    <row r="11173" spans="1:9" x14ac:dyDescent="0.25">
      <c r="A11173">
        <v>341942</v>
      </c>
      <c r="B11173" t="str">
        <f>INDEX( Table3[],MATCH(Sales[[#This Row],[Category]],Table3[Category],0),1)</f>
        <v>WINE</v>
      </c>
      <c r="C11173" t="s">
        <v>41</v>
      </c>
      <c r="D11173" t="s">
        <v>10336</v>
      </c>
      <c r="E11173" t="s">
        <v>10</v>
      </c>
      <c r="F11173">
        <v>0</v>
      </c>
      <c r="G11173" s="1">
        <v>12.69</v>
      </c>
      <c r="H11173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1173">
        <f>Sales[[#This Row],[Total Inventory]]*Sales[[#This Row],[Sale_Price]]</f>
        <v>0</v>
      </c>
    </row>
    <row r="11174" spans="1:9" x14ac:dyDescent="0.25">
      <c r="A11174">
        <v>78239</v>
      </c>
      <c r="B11174" t="str">
        <f>INDEX( Table3[],MATCH(Sales[[#This Row],[Category]],Table3[Category],0),1)</f>
        <v>WINE</v>
      </c>
      <c r="C11174" t="s">
        <v>28</v>
      </c>
      <c r="D11174" t="s">
        <v>9570</v>
      </c>
      <c r="E11174" t="s">
        <v>23</v>
      </c>
      <c r="F11174">
        <v>141</v>
      </c>
      <c r="G11174" s="1">
        <v>15.49</v>
      </c>
      <c r="H11174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1174">
        <f>Sales[[#This Row],[Total Inventory]]*Sales[[#This Row],[Sale_Price]]</f>
        <v>2043.09</v>
      </c>
    </row>
    <row r="11175" spans="1:9" x14ac:dyDescent="0.25">
      <c r="A11175">
        <v>80803</v>
      </c>
      <c r="B11175" t="str">
        <f>INDEX( Table3[],MATCH(Sales[[#This Row],[Category]],Table3[Category],0),1)</f>
        <v>WINE</v>
      </c>
      <c r="C11175" t="s">
        <v>61</v>
      </c>
      <c r="D11175" t="s">
        <v>10337</v>
      </c>
      <c r="E11175" t="s">
        <v>10</v>
      </c>
      <c r="F11175">
        <v>12</v>
      </c>
      <c r="G11175" s="1">
        <v>36.99</v>
      </c>
      <c r="H11175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11175">
        <f>Sales[[#This Row],[Total Inventory]]*Sales[[#This Row],[Sale_Price]]</f>
        <v>443.88</v>
      </c>
    </row>
    <row r="11176" spans="1:9" x14ac:dyDescent="0.25">
      <c r="A11176">
        <v>333747</v>
      </c>
      <c r="B11176" t="str">
        <f>INDEX( Table3[],MATCH(Sales[[#This Row],[Category]],Table3[Category],0),1)</f>
        <v>LIQUOR</v>
      </c>
      <c r="C11176" t="s">
        <v>102</v>
      </c>
      <c r="D11176" t="s">
        <v>10338</v>
      </c>
      <c r="E11176" t="s">
        <v>449</v>
      </c>
      <c r="F11176">
        <v>71</v>
      </c>
      <c r="G11176" s="1">
        <v>1.99</v>
      </c>
      <c r="H11176">
        <f>IF(INDEX(Sale_Promotions[[Code]:[Sale Price]],MATCH(Sales[[#This Row],[Code]],Sale_Promotions[Code],0),2)=0,Sales[[#This Row],[Price]],INDEX(Sale_Promotions[[Code]:[Sale Price]],MATCH(Sales[[#This Row],[Code]],Sale_Promotions[Code],0),2))</f>
        <v>1.49</v>
      </c>
      <c r="I11176">
        <f>Sales[[#This Row],[Total Inventory]]*Sales[[#This Row],[Sale_Price]]</f>
        <v>105.79</v>
      </c>
    </row>
    <row r="11177" spans="1:9" x14ac:dyDescent="0.25">
      <c r="A11177">
        <v>79369</v>
      </c>
      <c r="B11177" t="str">
        <f>INDEX( Table3[],MATCH(Sales[[#This Row],[Category]],Table3[Category],0),1)</f>
        <v>LIQUOR</v>
      </c>
      <c r="C11177" t="s">
        <v>198</v>
      </c>
      <c r="D11177" t="s">
        <v>10339</v>
      </c>
      <c r="E11177" t="s">
        <v>10</v>
      </c>
      <c r="F11177">
        <v>40</v>
      </c>
      <c r="G11177" s="1">
        <v>13.49</v>
      </c>
      <c r="H11177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1177">
        <f>Sales[[#This Row],[Total Inventory]]*Sales[[#This Row],[Sale_Price]]</f>
        <v>539.6</v>
      </c>
    </row>
    <row r="11178" spans="1:9" x14ac:dyDescent="0.25">
      <c r="A11178">
        <v>48058</v>
      </c>
      <c r="B11178" t="str">
        <f>INDEX( Table3[],MATCH(Sales[[#This Row],[Category]],Table3[Category],0),1)</f>
        <v>WINE</v>
      </c>
      <c r="C11178" t="s">
        <v>61</v>
      </c>
      <c r="D11178" t="s">
        <v>10340</v>
      </c>
      <c r="E11178" t="s">
        <v>10</v>
      </c>
      <c r="F11178">
        <v>113</v>
      </c>
      <c r="G11178" s="1">
        <v>30.99</v>
      </c>
      <c r="H11178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1178">
        <f>Sales[[#This Row],[Total Inventory]]*Sales[[#This Row],[Sale_Price]]</f>
        <v>3501.87</v>
      </c>
    </row>
    <row r="11179" spans="1:9" x14ac:dyDescent="0.25">
      <c r="A11179">
        <v>42005</v>
      </c>
      <c r="B11179" t="str">
        <f>INDEX( Table3[],MATCH(Sales[[#This Row],[Category]],Table3[Category],0),1)</f>
        <v>LIQUOR</v>
      </c>
      <c r="C11179" t="s">
        <v>26</v>
      </c>
      <c r="D11179" t="s">
        <v>5298</v>
      </c>
      <c r="E11179" t="s">
        <v>10</v>
      </c>
      <c r="F11179">
        <v>299</v>
      </c>
      <c r="G11179" s="1">
        <v>5.59</v>
      </c>
      <c r="H11179">
        <f>IF(INDEX(Sale_Promotions[[Code]:[Sale Price]],MATCH(Sales[[#This Row],[Code]],Sale_Promotions[Code],0),2)=0,Sales[[#This Row],[Price]],INDEX(Sale_Promotions[[Code]:[Sale Price]],MATCH(Sales[[#This Row],[Code]],Sale_Promotions[Code],0),2))</f>
        <v>5.59</v>
      </c>
      <c r="I11179">
        <f>Sales[[#This Row],[Total Inventory]]*Sales[[#This Row],[Sale_Price]]</f>
        <v>1671.4099999999999</v>
      </c>
    </row>
    <row r="11180" spans="1:9" x14ac:dyDescent="0.25">
      <c r="A11180">
        <v>47405</v>
      </c>
      <c r="B11180" t="str">
        <f>INDEX( Table3[],MATCH(Sales[[#This Row],[Category]],Table3[Category],0),1)</f>
        <v>LIQUOR</v>
      </c>
      <c r="C11180" t="s">
        <v>37</v>
      </c>
      <c r="D11180" t="s">
        <v>10341</v>
      </c>
      <c r="E11180" t="s">
        <v>133</v>
      </c>
      <c r="F11180">
        <v>0</v>
      </c>
      <c r="G11180" s="1">
        <v>10.79</v>
      </c>
      <c r="H11180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180">
        <f>Sales[[#This Row],[Total Inventory]]*Sales[[#This Row],[Sale_Price]]</f>
        <v>0</v>
      </c>
    </row>
    <row r="11181" spans="1:9" x14ac:dyDescent="0.25">
      <c r="A11181">
        <v>309071</v>
      </c>
      <c r="B11181" t="str">
        <f>INDEX( Table3[],MATCH(Sales[[#This Row],[Category]],Table3[Category],0),1)</f>
        <v>WINE</v>
      </c>
      <c r="C11181" t="s">
        <v>39</v>
      </c>
      <c r="D11181" t="s">
        <v>10342</v>
      </c>
      <c r="E11181" t="s">
        <v>10</v>
      </c>
      <c r="F11181">
        <v>128</v>
      </c>
      <c r="G11181" s="1">
        <v>11.99</v>
      </c>
      <c r="H1118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181">
        <f>Sales[[#This Row],[Total Inventory]]*Sales[[#This Row],[Sale_Price]]</f>
        <v>1534.72</v>
      </c>
    </row>
    <row r="11182" spans="1:9" x14ac:dyDescent="0.25">
      <c r="A11182">
        <v>73365</v>
      </c>
      <c r="B11182" t="str">
        <f>INDEX( Table3[],MATCH(Sales[[#This Row],[Category]],Table3[Category],0),1)</f>
        <v>LIQUOR</v>
      </c>
      <c r="C11182" t="s">
        <v>37</v>
      </c>
      <c r="D11182" t="s">
        <v>9238</v>
      </c>
      <c r="E11182" t="s">
        <v>48</v>
      </c>
      <c r="F11182">
        <v>21</v>
      </c>
      <c r="G11182" s="1">
        <v>6.99</v>
      </c>
      <c r="H11182">
        <f>IF(INDEX(Sale_Promotions[[Code]:[Sale Price]],MATCH(Sales[[#This Row],[Code]],Sale_Promotions[Code],0),2)=0,Sales[[#This Row],[Price]],INDEX(Sale_Promotions[[Code]:[Sale Price]],MATCH(Sales[[#This Row],[Code]],Sale_Promotions[Code],0),2))</f>
        <v>4.49</v>
      </c>
      <c r="I11182">
        <f>Sales[[#This Row],[Total Inventory]]*Sales[[#This Row],[Sale_Price]]</f>
        <v>94.29</v>
      </c>
    </row>
    <row r="11183" spans="1:9" x14ac:dyDescent="0.25">
      <c r="A11183">
        <v>27286</v>
      </c>
      <c r="B11183" t="str">
        <f>INDEX( Table3[],MATCH(Sales[[#This Row],[Category]],Table3[Category],0),1)</f>
        <v>LIQUOR</v>
      </c>
      <c r="C11183" t="s">
        <v>14</v>
      </c>
      <c r="D11183" t="s">
        <v>9746</v>
      </c>
      <c r="E11183" t="s">
        <v>10</v>
      </c>
      <c r="F11183">
        <v>615</v>
      </c>
      <c r="G11183" s="1">
        <v>22.99</v>
      </c>
      <c r="H11183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1183">
        <f>Sales[[#This Row],[Total Inventory]]*Sales[[#This Row],[Sale_Price]]</f>
        <v>13523.849999999999</v>
      </c>
    </row>
    <row r="11184" spans="1:9" x14ac:dyDescent="0.25">
      <c r="A11184">
        <v>332484</v>
      </c>
      <c r="B11184" t="str">
        <f>INDEX( Table3[],MATCH(Sales[[#This Row],[Category]],Table3[Category],0),1)</f>
        <v>WINE</v>
      </c>
      <c r="C11184" t="s">
        <v>43</v>
      </c>
      <c r="D11184" t="s">
        <v>10343</v>
      </c>
      <c r="E11184" t="s">
        <v>244</v>
      </c>
      <c r="F11184">
        <v>42</v>
      </c>
      <c r="G11184" s="1">
        <v>3.99</v>
      </c>
      <c r="H11184">
        <f>IF(INDEX(Sale_Promotions[[Code]:[Sale Price]],MATCH(Sales[[#This Row],[Code]],Sale_Promotions[Code],0),2)=0,Sales[[#This Row],[Price]],INDEX(Sale_Promotions[[Code]:[Sale Price]],MATCH(Sales[[#This Row],[Code]],Sale_Promotions[Code],0),2))</f>
        <v>3.99</v>
      </c>
      <c r="I11184">
        <f>Sales[[#This Row],[Total Inventory]]*Sales[[#This Row],[Sale_Price]]</f>
        <v>167.58</v>
      </c>
    </row>
    <row r="11185" spans="1:9" x14ac:dyDescent="0.25">
      <c r="A11185">
        <v>2577</v>
      </c>
      <c r="B11185" t="str">
        <f>INDEX( Table3[],MATCH(Sales[[#This Row],[Category]],Table3[Category],0),1)</f>
        <v>BEER</v>
      </c>
      <c r="C11185" t="s">
        <v>11</v>
      </c>
      <c r="D11185" t="s">
        <v>10344</v>
      </c>
      <c r="E11185" t="s">
        <v>25</v>
      </c>
      <c r="F11185">
        <v>30</v>
      </c>
      <c r="G11185" s="1">
        <v>1.71</v>
      </c>
      <c r="H11185">
        <f>IF(INDEX(Sale_Promotions[[Code]:[Sale Price]],MATCH(Sales[[#This Row],[Code]],Sale_Promotions[Code],0),2)=0,Sales[[#This Row],[Price]],INDEX(Sale_Promotions[[Code]:[Sale Price]],MATCH(Sales[[#This Row],[Code]],Sale_Promotions[Code],0),2))</f>
        <v>1.71</v>
      </c>
      <c r="I11185">
        <f>Sales[[#This Row],[Total Inventory]]*Sales[[#This Row],[Sale_Price]]</f>
        <v>51.3</v>
      </c>
    </row>
    <row r="11186" spans="1:9" x14ac:dyDescent="0.25">
      <c r="A11186">
        <v>64734</v>
      </c>
      <c r="B11186" t="str">
        <f>INDEX( Table3[],MATCH(Sales[[#This Row],[Category]],Table3[Category],0),1)</f>
        <v>WINE</v>
      </c>
      <c r="C11186" t="s">
        <v>28</v>
      </c>
      <c r="D11186" t="s">
        <v>8888</v>
      </c>
      <c r="E11186" t="s">
        <v>10</v>
      </c>
      <c r="F11186">
        <v>572</v>
      </c>
      <c r="G11186" s="1">
        <v>8.49</v>
      </c>
      <c r="H11186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1186">
        <f>Sales[[#This Row],[Total Inventory]]*Sales[[#This Row],[Sale_Price]]</f>
        <v>4856.28</v>
      </c>
    </row>
    <row r="11187" spans="1:9" x14ac:dyDescent="0.25">
      <c r="A11187">
        <v>82148</v>
      </c>
      <c r="B11187" t="str">
        <f>INDEX( Table3[],MATCH(Sales[[#This Row],[Category]],Table3[Category],0),1)</f>
        <v>WINE</v>
      </c>
      <c r="C11187" t="s">
        <v>39</v>
      </c>
      <c r="D11187" t="s">
        <v>10345</v>
      </c>
      <c r="E11187" t="s">
        <v>10</v>
      </c>
      <c r="F11187">
        <v>129</v>
      </c>
      <c r="G11187" s="1">
        <v>12.99</v>
      </c>
      <c r="H1118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1187">
        <f>Sales[[#This Row],[Total Inventory]]*Sales[[#This Row],[Sale_Price]]</f>
        <v>1675.71</v>
      </c>
    </row>
    <row r="11188" spans="1:9" x14ac:dyDescent="0.25">
      <c r="A11188">
        <v>31413</v>
      </c>
      <c r="B11188" t="str">
        <f>INDEX( Table3[],MATCH(Sales[[#This Row],[Category]],Table3[Category],0),1)</f>
        <v>BEER</v>
      </c>
      <c r="C11188" t="s">
        <v>11</v>
      </c>
      <c r="D11188" t="s">
        <v>10346</v>
      </c>
      <c r="E11188" t="s">
        <v>13</v>
      </c>
      <c r="F11188">
        <v>0</v>
      </c>
      <c r="G11188" s="1">
        <v>17.7</v>
      </c>
      <c r="H11188">
        <f>IF(INDEX(Sale_Promotions[[Code]:[Sale Price]],MATCH(Sales[[#This Row],[Code]],Sale_Promotions[Code],0),2)=0,Sales[[#This Row],[Price]],INDEX(Sale_Promotions[[Code]:[Sale Price]],MATCH(Sales[[#This Row],[Code]],Sale_Promotions[Code],0),2))</f>
        <v>17.7</v>
      </c>
      <c r="I11188">
        <f>Sales[[#This Row],[Total Inventory]]*Sales[[#This Row],[Sale_Price]]</f>
        <v>0</v>
      </c>
    </row>
    <row r="11189" spans="1:9" x14ac:dyDescent="0.25">
      <c r="A11189">
        <v>68020</v>
      </c>
      <c r="B11189" t="str">
        <f>INDEX( Table3[],MATCH(Sales[[#This Row],[Category]],Table3[Category],0),1)</f>
        <v>WINE</v>
      </c>
      <c r="C11189" t="s">
        <v>64</v>
      </c>
      <c r="D11189" t="s">
        <v>10347</v>
      </c>
      <c r="E11189" t="s">
        <v>10</v>
      </c>
      <c r="F11189">
        <v>154</v>
      </c>
      <c r="G11189" s="1">
        <v>13.99</v>
      </c>
      <c r="H1118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189">
        <f>Sales[[#This Row],[Total Inventory]]*Sales[[#This Row],[Sale_Price]]</f>
        <v>2154.46</v>
      </c>
    </row>
    <row r="11190" spans="1:9" x14ac:dyDescent="0.25">
      <c r="A11190">
        <v>70158</v>
      </c>
      <c r="B11190" t="str">
        <f>INDEX( Table3[],MATCH(Sales[[#This Row],[Category]],Table3[Category],0),1)</f>
        <v>LIQUOR</v>
      </c>
      <c r="C11190" t="s">
        <v>35</v>
      </c>
      <c r="D11190" t="s">
        <v>10348</v>
      </c>
      <c r="E11190" t="s">
        <v>10</v>
      </c>
      <c r="F11190">
        <v>216</v>
      </c>
      <c r="G11190" s="1">
        <v>20.99</v>
      </c>
      <c r="H11190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1190">
        <f>Sales[[#This Row],[Total Inventory]]*Sales[[#This Row],[Sale_Price]]</f>
        <v>4533.8399999999992</v>
      </c>
    </row>
    <row r="11191" spans="1:9" x14ac:dyDescent="0.25">
      <c r="A11191">
        <v>84196</v>
      </c>
      <c r="B11191" t="str">
        <f>INDEX( Table3[],MATCH(Sales[[#This Row],[Category]],Table3[Category],0),1)</f>
        <v>WINE</v>
      </c>
      <c r="C11191" t="s">
        <v>61</v>
      </c>
      <c r="D11191" t="s">
        <v>10349</v>
      </c>
      <c r="E11191" t="s">
        <v>23</v>
      </c>
      <c r="F11191">
        <v>71</v>
      </c>
      <c r="G11191" s="1">
        <v>9.99</v>
      </c>
      <c r="H11191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1191">
        <f>Sales[[#This Row],[Total Inventory]]*Sales[[#This Row],[Sale_Price]]</f>
        <v>709.29</v>
      </c>
    </row>
    <row r="11192" spans="1:9" x14ac:dyDescent="0.25">
      <c r="A11192">
        <v>49387</v>
      </c>
      <c r="B11192" t="str">
        <f>INDEX( Table3[],MATCH(Sales[[#This Row],[Category]],Table3[Category],0),1)</f>
        <v>WINE</v>
      </c>
      <c r="C11192" t="s">
        <v>31</v>
      </c>
      <c r="D11192" t="s">
        <v>10350</v>
      </c>
      <c r="E11192" t="s">
        <v>10</v>
      </c>
      <c r="F11192">
        <v>182</v>
      </c>
      <c r="G11192" s="1">
        <v>17.989999999999998</v>
      </c>
      <c r="H11192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1192">
        <f>Sales[[#This Row],[Total Inventory]]*Sales[[#This Row],[Sale_Price]]</f>
        <v>3274.18</v>
      </c>
    </row>
    <row r="11193" spans="1:9" x14ac:dyDescent="0.25">
      <c r="A11193">
        <v>70188</v>
      </c>
      <c r="B11193" t="str">
        <f>INDEX( Table3[],MATCH(Sales[[#This Row],[Category]],Table3[Category],0),1)</f>
        <v>LIQUOR</v>
      </c>
      <c r="C11193" t="s">
        <v>26</v>
      </c>
      <c r="D11193" t="s">
        <v>10351</v>
      </c>
      <c r="E11193" t="s">
        <v>10</v>
      </c>
      <c r="F11193">
        <v>109</v>
      </c>
      <c r="G11193" s="1">
        <v>14.69</v>
      </c>
      <c r="H11193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1193">
        <f>Sales[[#This Row],[Total Inventory]]*Sales[[#This Row],[Sale_Price]]</f>
        <v>1601.21</v>
      </c>
    </row>
    <row r="11194" spans="1:9" x14ac:dyDescent="0.25">
      <c r="A11194">
        <v>23716</v>
      </c>
      <c r="B11194" t="str">
        <f>INDEX( Table3[],MATCH(Sales[[#This Row],[Category]],Table3[Category],0),1)</f>
        <v>BEER</v>
      </c>
      <c r="C11194" t="s">
        <v>11</v>
      </c>
      <c r="D11194" t="s">
        <v>10352</v>
      </c>
      <c r="E11194" t="s">
        <v>52</v>
      </c>
      <c r="F11194">
        <v>0</v>
      </c>
      <c r="G11194" s="1">
        <v>2.41</v>
      </c>
      <c r="H11194">
        <f>IF(INDEX(Sale_Promotions[[Code]:[Sale Price]],MATCH(Sales[[#This Row],[Code]],Sale_Promotions[Code],0),2)=0,Sales[[#This Row],[Price]],INDEX(Sale_Promotions[[Code]:[Sale Price]],MATCH(Sales[[#This Row],[Code]],Sale_Promotions[Code],0),2))</f>
        <v>2.41</v>
      </c>
      <c r="I11194">
        <f>Sales[[#This Row],[Total Inventory]]*Sales[[#This Row],[Sale_Price]]</f>
        <v>0</v>
      </c>
    </row>
    <row r="11195" spans="1:9" x14ac:dyDescent="0.25">
      <c r="A11195">
        <v>28157</v>
      </c>
      <c r="B11195" t="str">
        <f>INDEX( Table3[],MATCH(Sales[[#This Row],[Category]],Table3[Category],0),1)</f>
        <v>BEER</v>
      </c>
      <c r="C11195" t="s">
        <v>11</v>
      </c>
      <c r="D11195" t="s">
        <v>10353</v>
      </c>
      <c r="E11195" t="s">
        <v>25</v>
      </c>
      <c r="F11195">
        <v>0</v>
      </c>
      <c r="G11195" s="1">
        <v>1.77</v>
      </c>
      <c r="H11195">
        <f>IF(INDEX(Sale_Promotions[[Code]:[Sale Price]],MATCH(Sales[[#This Row],[Code]],Sale_Promotions[Code],0),2)=0,Sales[[#This Row],[Price]],INDEX(Sale_Promotions[[Code]:[Sale Price]],MATCH(Sales[[#This Row],[Code]],Sale_Promotions[Code],0),2))</f>
        <v>1.77</v>
      </c>
      <c r="I11195">
        <f>Sales[[#This Row],[Total Inventory]]*Sales[[#This Row],[Sale_Price]]</f>
        <v>0</v>
      </c>
    </row>
    <row r="11196" spans="1:9" x14ac:dyDescent="0.25">
      <c r="A11196">
        <v>80387</v>
      </c>
      <c r="B11196" t="str">
        <f>INDEX( Table3[],MATCH(Sales[[#This Row],[Category]],Table3[Category],0),1)</f>
        <v>LIQUOR</v>
      </c>
      <c r="C11196" t="s">
        <v>37</v>
      </c>
      <c r="D11196" t="s">
        <v>2893</v>
      </c>
      <c r="E11196" t="s">
        <v>10</v>
      </c>
      <c r="F11196">
        <v>25</v>
      </c>
      <c r="G11196" s="1">
        <v>14.99</v>
      </c>
      <c r="H11196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1196">
        <f>Sales[[#This Row],[Total Inventory]]*Sales[[#This Row],[Sale_Price]]</f>
        <v>374.75</v>
      </c>
    </row>
    <row r="11197" spans="1:9" x14ac:dyDescent="0.25">
      <c r="A11197">
        <v>79936</v>
      </c>
      <c r="B11197" t="str">
        <f>INDEX( Table3[],MATCH(Sales[[#This Row],[Category]],Table3[Category],0),1)</f>
        <v>WINE</v>
      </c>
      <c r="C11197" t="s">
        <v>61</v>
      </c>
      <c r="D11197" t="s">
        <v>10354</v>
      </c>
      <c r="E11197" t="s">
        <v>10</v>
      </c>
      <c r="F11197">
        <v>27</v>
      </c>
      <c r="G11197" s="1">
        <v>15.99</v>
      </c>
      <c r="H11197">
        <f>IF(INDEX(Sale_Promotions[[Code]:[Sale Price]],MATCH(Sales[[#This Row],[Code]],Sale_Promotions[Code],0),2)=0,Sales[[#This Row],[Price]],INDEX(Sale_Promotions[[Code]:[Sale Price]],MATCH(Sales[[#This Row],[Code]],Sale_Promotions[Code],0),2))</f>
        <v>15.19</v>
      </c>
      <c r="I11197">
        <f>Sales[[#This Row],[Total Inventory]]*Sales[[#This Row],[Sale_Price]]</f>
        <v>410.13</v>
      </c>
    </row>
    <row r="11198" spans="1:9" x14ac:dyDescent="0.25">
      <c r="A11198">
        <v>146285</v>
      </c>
      <c r="B11198" t="str">
        <f>INDEX( Table3[],MATCH(Sales[[#This Row],[Category]],Table3[Category],0),1)</f>
        <v>WINE</v>
      </c>
      <c r="C11198" t="s">
        <v>41</v>
      </c>
      <c r="D11198" t="s">
        <v>3141</v>
      </c>
      <c r="E11198" t="s">
        <v>10</v>
      </c>
      <c r="F11198">
        <v>2</v>
      </c>
      <c r="G11198" s="1">
        <v>29.99</v>
      </c>
      <c r="H11198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1198">
        <f>Sales[[#This Row],[Total Inventory]]*Sales[[#This Row],[Sale_Price]]</f>
        <v>59.98</v>
      </c>
    </row>
    <row r="11199" spans="1:9" x14ac:dyDescent="0.25">
      <c r="A11199">
        <v>56438</v>
      </c>
      <c r="B11199" t="str">
        <f>INDEX( Table3[],MATCH(Sales[[#This Row],[Category]],Table3[Category],0),1)</f>
        <v>LIQUOR</v>
      </c>
      <c r="C11199" t="s">
        <v>57</v>
      </c>
      <c r="D11199" t="s">
        <v>9132</v>
      </c>
      <c r="E11199" t="s">
        <v>16</v>
      </c>
      <c r="F11199">
        <v>81</v>
      </c>
      <c r="G11199" s="1">
        <v>56.99</v>
      </c>
      <c r="H11199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11199">
        <f>Sales[[#This Row],[Total Inventory]]*Sales[[#This Row],[Sale_Price]]</f>
        <v>4616.1900000000005</v>
      </c>
    </row>
    <row r="11200" spans="1:9" x14ac:dyDescent="0.25">
      <c r="A11200">
        <v>48681</v>
      </c>
      <c r="B11200" t="str">
        <f>INDEX( Table3[],MATCH(Sales[[#This Row],[Category]],Table3[Category],0),1)</f>
        <v>LIQUOR</v>
      </c>
      <c r="C11200" t="s">
        <v>37</v>
      </c>
      <c r="D11200" t="s">
        <v>2337</v>
      </c>
      <c r="E11200" t="s">
        <v>16</v>
      </c>
      <c r="F11200">
        <v>0</v>
      </c>
      <c r="G11200" s="1">
        <v>39.99</v>
      </c>
      <c r="H11200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11200">
        <f>Sales[[#This Row],[Total Inventory]]*Sales[[#This Row],[Sale_Price]]</f>
        <v>0</v>
      </c>
    </row>
    <row r="11201" spans="1:9" x14ac:dyDescent="0.25">
      <c r="A11201">
        <v>300012</v>
      </c>
      <c r="B11201" t="str">
        <f>INDEX( Table3[],MATCH(Sales[[#This Row],[Category]],Table3[Category],0),1)</f>
        <v>WINE</v>
      </c>
      <c r="C11201" t="s">
        <v>189</v>
      </c>
      <c r="D11201" t="s">
        <v>10355</v>
      </c>
      <c r="E11201" t="s">
        <v>10</v>
      </c>
      <c r="F11201">
        <v>475</v>
      </c>
      <c r="G11201" s="1">
        <v>21.99</v>
      </c>
      <c r="H11201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1201">
        <f>Sales[[#This Row],[Total Inventory]]*Sales[[#This Row],[Sale_Price]]</f>
        <v>10445.25</v>
      </c>
    </row>
    <row r="11202" spans="1:9" x14ac:dyDescent="0.25">
      <c r="A11202">
        <v>47417</v>
      </c>
      <c r="B11202" t="str">
        <f>INDEX( Table3[],MATCH(Sales[[#This Row],[Category]],Table3[Category],0),1)</f>
        <v>LIQUOR</v>
      </c>
      <c r="C11202" t="s">
        <v>37</v>
      </c>
      <c r="D11202" t="s">
        <v>7551</v>
      </c>
      <c r="E11202" t="s">
        <v>133</v>
      </c>
      <c r="F11202">
        <v>0</v>
      </c>
      <c r="G11202" s="1">
        <v>14.49</v>
      </c>
      <c r="H11202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1202">
        <f>Sales[[#This Row],[Total Inventory]]*Sales[[#This Row],[Sale_Price]]</f>
        <v>0</v>
      </c>
    </row>
    <row r="11203" spans="1:9" x14ac:dyDescent="0.25">
      <c r="A11203">
        <v>64947</v>
      </c>
      <c r="B11203" t="str">
        <f>INDEX( Table3[],MATCH(Sales[[#This Row],[Category]],Table3[Category],0),1)</f>
        <v>WINE</v>
      </c>
      <c r="C11203" t="s">
        <v>85</v>
      </c>
      <c r="D11203" t="s">
        <v>10356</v>
      </c>
      <c r="E11203" t="s">
        <v>10</v>
      </c>
      <c r="F11203">
        <v>24</v>
      </c>
      <c r="G11203" s="1">
        <v>38.99</v>
      </c>
      <c r="H11203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11203">
        <f>Sales[[#This Row],[Total Inventory]]*Sales[[#This Row],[Sale_Price]]</f>
        <v>935.76</v>
      </c>
    </row>
    <row r="11204" spans="1:9" x14ac:dyDescent="0.25">
      <c r="A11204">
        <v>342139</v>
      </c>
      <c r="B11204" t="str">
        <f>INDEX( Table3[],MATCH(Sales[[#This Row],[Category]],Table3[Category],0),1)</f>
        <v>WINE</v>
      </c>
      <c r="C11204" t="s">
        <v>41</v>
      </c>
      <c r="D11204" t="s">
        <v>9587</v>
      </c>
      <c r="E11204" t="s">
        <v>10</v>
      </c>
      <c r="F11204">
        <v>3</v>
      </c>
      <c r="G11204" s="1">
        <v>16.989999999999998</v>
      </c>
      <c r="H11204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1204">
        <f>Sales[[#This Row],[Total Inventory]]*Sales[[#This Row],[Sale_Price]]</f>
        <v>50.97</v>
      </c>
    </row>
    <row r="11205" spans="1:9" x14ac:dyDescent="0.25">
      <c r="A11205">
        <v>23044</v>
      </c>
      <c r="B11205" t="str">
        <f>INDEX( Table3[],MATCH(Sales[[#This Row],[Category]],Table3[Category],0),1)</f>
        <v>BEER</v>
      </c>
      <c r="C11205" t="s">
        <v>11</v>
      </c>
      <c r="D11205" t="s">
        <v>10357</v>
      </c>
      <c r="E11205" t="s">
        <v>859</v>
      </c>
      <c r="F11205">
        <v>156</v>
      </c>
      <c r="G11205" s="1">
        <v>1.01</v>
      </c>
      <c r="H11205">
        <f>IF(INDEX(Sale_Promotions[[Code]:[Sale Price]],MATCH(Sales[[#This Row],[Code]],Sale_Promotions[Code],0),2)=0,Sales[[#This Row],[Price]],INDEX(Sale_Promotions[[Code]:[Sale Price]],MATCH(Sales[[#This Row],[Code]],Sale_Promotions[Code],0),2))</f>
        <v>1.01</v>
      </c>
      <c r="I11205">
        <f>Sales[[#This Row],[Total Inventory]]*Sales[[#This Row],[Sale_Price]]</f>
        <v>157.56</v>
      </c>
    </row>
    <row r="11206" spans="1:9" x14ac:dyDescent="0.25">
      <c r="A11206">
        <v>88781</v>
      </c>
      <c r="B11206" t="str">
        <f>INDEX( Table3[],MATCH(Sales[[#This Row],[Category]],Table3[Category],0),1)</f>
        <v>WINE</v>
      </c>
      <c r="C11206" t="s">
        <v>61</v>
      </c>
      <c r="D11206" t="s">
        <v>10358</v>
      </c>
      <c r="E11206" t="s">
        <v>10</v>
      </c>
      <c r="F11206">
        <v>1</v>
      </c>
      <c r="G11206" s="1">
        <v>9.7899999999999991</v>
      </c>
      <c r="H11206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1206">
        <f>Sales[[#This Row],[Total Inventory]]*Sales[[#This Row],[Sale_Price]]</f>
        <v>6.49</v>
      </c>
    </row>
    <row r="11207" spans="1:9" x14ac:dyDescent="0.25">
      <c r="A11207">
        <v>38857</v>
      </c>
      <c r="B11207" t="str">
        <f>INDEX( Table3[],MATCH(Sales[[#This Row],[Category]],Table3[Category],0),1)</f>
        <v>LIQUOR</v>
      </c>
      <c r="C11207" t="s">
        <v>57</v>
      </c>
      <c r="D11207" t="s">
        <v>327</v>
      </c>
      <c r="E11207" t="s">
        <v>10</v>
      </c>
      <c r="F11207">
        <v>313</v>
      </c>
      <c r="G11207" s="1">
        <v>16.489999999999998</v>
      </c>
      <c r="H11207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1207">
        <f>Sales[[#This Row],[Total Inventory]]*Sales[[#This Row],[Sale_Price]]</f>
        <v>5161.37</v>
      </c>
    </row>
    <row r="11208" spans="1:9" x14ac:dyDescent="0.25">
      <c r="A11208">
        <v>11584</v>
      </c>
      <c r="B11208" t="str">
        <f>INDEX( Table3[],MATCH(Sales[[#This Row],[Category]],Table3[Category],0),1)</f>
        <v>LIQUOR</v>
      </c>
      <c r="C11208" t="s">
        <v>175</v>
      </c>
      <c r="D11208" t="s">
        <v>3554</v>
      </c>
      <c r="E11208" t="s">
        <v>16</v>
      </c>
      <c r="F11208">
        <v>274</v>
      </c>
      <c r="G11208" s="1">
        <v>19.489999999999998</v>
      </c>
      <c r="H11208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11208">
        <f>Sales[[#This Row],[Total Inventory]]*Sales[[#This Row],[Sale_Price]]</f>
        <v>5340.2599999999993</v>
      </c>
    </row>
    <row r="11209" spans="1:9" x14ac:dyDescent="0.25">
      <c r="A11209">
        <v>80473</v>
      </c>
      <c r="B11209" t="str">
        <f>INDEX( Table3[],MATCH(Sales[[#This Row],[Category]],Table3[Category],0),1)</f>
        <v>WINE</v>
      </c>
      <c r="C11209" t="s">
        <v>85</v>
      </c>
      <c r="D11209" t="s">
        <v>10359</v>
      </c>
      <c r="E11209" t="s">
        <v>10</v>
      </c>
      <c r="F11209">
        <v>191</v>
      </c>
      <c r="G11209" s="1">
        <v>13.69</v>
      </c>
      <c r="H11209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1209">
        <f>Sales[[#This Row],[Total Inventory]]*Sales[[#This Row],[Sale_Price]]</f>
        <v>2614.79</v>
      </c>
    </row>
    <row r="11210" spans="1:9" x14ac:dyDescent="0.25">
      <c r="A11210">
        <v>82463</v>
      </c>
      <c r="B11210" t="str">
        <f>INDEX( Table3[],MATCH(Sales[[#This Row],[Category]],Table3[Category],0),1)</f>
        <v>WINE</v>
      </c>
      <c r="C11210" t="s">
        <v>43</v>
      </c>
      <c r="D11210" t="s">
        <v>10360</v>
      </c>
      <c r="E11210" t="s">
        <v>10</v>
      </c>
      <c r="F11210">
        <v>119</v>
      </c>
      <c r="G11210" s="1">
        <v>17.489999999999998</v>
      </c>
      <c r="H11210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1210">
        <f>Sales[[#This Row],[Total Inventory]]*Sales[[#This Row],[Sale_Price]]</f>
        <v>2081.31</v>
      </c>
    </row>
    <row r="11211" spans="1:9" x14ac:dyDescent="0.25">
      <c r="A11211">
        <v>96741</v>
      </c>
      <c r="B11211" t="str">
        <f>INDEX( Table3[],MATCH(Sales[[#This Row],[Category]],Table3[Category],0),1)</f>
        <v>BEER</v>
      </c>
      <c r="C11211" t="s">
        <v>11</v>
      </c>
      <c r="D11211" t="s">
        <v>6240</v>
      </c>
      <c r="E11211" t="s">
        <v>25</v>
      </c>
      <c r="F11211">
        <v>8284</v>
      </c>
      <c r="G11211" s="1">
        <v>1.67</v>
      </c>
      <c r="H11211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1211">
        <f>Sales[[#This Row],[Total Inventory]]*Sales[[#This Row],[Sale_Price]]</f>
        <v>13834.279999999999</v>
      </c>
    </row>
    <row r="11212" spans="1:9" x14ac:dyDescent="0.25">
      <c r="A11212">
        <v>28487</v>
      </c>
      <c r="B11212" t="str">
        <f>INDEX( Table3[],MATCH(Sales[[#This Row],[Category]],Table3[Category],0),1)</f>
        <v>BEER</v>
      </c>
      <c r="C11212" t="s">
        <v>11</v>
      </c>
      <c r="D11212" t="s">
        <v>10361</v>
      </c>
      <c r="E11212" t="s">
        <v>25</v>
      </c>
      <c r="F11212">
        <v>168</v>
      </c>
      <c r="G11212" s="1">
        <v>1.34</v>
      </c>
      <c r="H11212">
        <f>IF(INDEX(Sale_Promotions[[Code]:[Sale Price]],MATCH(Sales[[#This Row],[Code]],Sale_Promotions[Code],0),2)=0,Sales[[#This Row],[Price]],INDEX(Sale_Promotions[[Code]:[Sale Price]],MATCH(Sales[[#This Row],[Code]],Sale_Promotions[Code],0),2))</f>
        <v>1.34</v>
      </c>
      <c r="I11212">
        <f>Sales[[#This Row],[Total Inventory]]*Sales[[#This Row],[Sale_Price]]</f>
        <v>225.12</v>
      </c>
    </row>
    <row r="11213" spans="1:9" x14ac:dyDescent="0.25">
      <c r="A11213">
        <v>82254</v>
      </c>
      <c r="B11213" t="str">
        <f>INDEX( Table3[],MATCH(Sales[[#This Row],[Category]],Table3[Category],0),1)</f>
        <v>WINE</v>
      </c>
      <c r="C11213" t="s">
        <v>61</v>
      </c>
      <c r="D11213" t="s">
        <v>10362</v>
      </c>
      <c r="E11213" t="s">
        <v>10</v>
      </c>
      <c r="F11213">
        <v>296</v>
      </c>
      <c r="G11213" s="1">
        <v>11.99</v>
      </c>
      <c r="H1121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213">
        <f>Sales[[#This Row],[Total Inventory]]*Sales[[#This Row],[Sale_Price]]</f>
        <v>3549.04</v>
      </c>
    </row>
    <row r="11214" spans="1:9" x14ac:dyDescent="0.25">
      <c r="A11214">
        <v>70059</v>
      </c>
      <c r="B11214" t="str">
        <f>INDEX( Table3[],MATCH(Sales[[#This Row],[Category]],Table3[Category],0),1)</f>
        <v>LIQUOR</v>
      </c>
      <c r="C11214" t="s">
        <v>35</v>
      </c>
      <c r="D11214" t="s">
        <v>7672</v>
      </c>
      <c r="E11214" t="s">
        <v>16</v>
      </c>
      <c r="F11214">
        <v>170</v>
      </c>
      <c r="G11214" s="1">
        <v>24.99</v>
      </c>
      <c r="H11214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1214">
        <f>Sales[[#This Row],[Total Inventory]]*Sales[[#This Row],[Sale_Price]]</f>
        <v>4248.3</v>
      </c>
    </row>
    <row r="11215" spans="1:9" x14ac:dyDescent="0.25">
      <c r="A11215">
        <v>79510</v>
      </c>
      <c r="B11215" t="str">
        <f>INDEX( Table3[],MATCH(Sales[[#This Row],[Category]],Table3[Category],0),1)</f>
        <v>WINE</v>
      </c>
      <c r="C11215" t="s">
        <v>64</v>
      </c>
      <c r="D11215" t="s">
        <v>8025</v>
      </c>
      <c r="E11215" t="s">
        <v>133</v>
      </c>
      <c r="F11215">
        <v>219</v>
      </c>
      <c r="G11215" s="1">
        <v>10.99</v>
      </c>
      <c r="H1121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215">
        <f>Sales[[#This Row],[Total Inventory]]*Sales[[#This Row],[Sale_Price]]</f>
        <v>2406.81</v>
      </c>
    </row>
    <row r="11216" spans="1:9" x14ac:dyDescent="0.25">
      <c r="A11216">
        <v>78775</v>
      </c>
      <c r="B11216" t="str">
        <f>INDEX( Table3[],MATCH(Sales[[#This Row],[Category]],Table3[Category],0),1)</f>
        <v>LIQUOR</v>
      </c>
      <c r="C11216" t="s">
        <v>26</v>
      </c>
      <c r="D11216" t="s">
        <v>10363</v>
      </c>
      <c r="E11216" t="s">
        <v>10</v>
      </c>
      <c r="F11216">
        <v>23</v>
      </c>
      <c r="G11216" s="1">
        <v>19.989999999999998</v>
      </c>
      <c r="H11216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1216">
        <f>Sales[[#This Row],[Total Inventory]]*Sales[[#This Row],[Sale_Price]]</f>
        <v>459.77</v>
      </c>
    </row>
    <row r="11217" spans="1:9" x14ac:dyDescent="0.25">
      <c r="A11217">
        <v>47403</v>
      </c>
      <c r="B11217" t="str">
        <f>INDEX( Table3[],MATCH(Sales[[#This Row],[Category]],Table3[Category],0),1)</f>
        <v>LIQUOR</v>
      </c>
      <c r="C11217" t="s">
        <v>37</v>
      </c>
      <c r="D11217" t="s">
        <v>8295</v>
      </c>
      <c r="E11217" t="s">
        <v>48</v>
      </c>
      <c r="F11217">
        <v>90</v>
      </c>
      <c r="G11217" s="1">
        <v>7.49</v>
      </c>
      <c r="H11217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1217">
        <f>Sales[[#This Row],[Total Inventory]]*Sales[[#This Row],[Sale_Price]]</f>
        <v>674.1</v>
      </c>
    </row>
    <row r="11218" spans="1:9" x14ac:dyDescent="0.25">
      <c r="A11218">
        <v>74097</v>
      </c>
      <c r="B11218" t="str">
        <f>INDEX( Table3[],MATCH(Sales[[#This Row],[Category]],Table3[Category],0),1)</f>
        <v>LIQUOR</v>
      </c>
      <c r="C11218" t="s">
        <v>26</v>
      </c>
      <c r="D11218" t="s">
        <v>7734</v>
      </c>
      <c r="E11218" t="s">
        <v>16</v>
      </c>
      <c r="F11218">
        <v>191</v>
      </c>
      <c r="G11218" s="1">
        <v>78.989999999999995</v>
      </c>
      <c r="H11218">
        <f>IF(INDEX(Sale_Promotions[[Code]:[Sale Price]],MATCH(Sales[[#This Row],[Code]],Sale_Promotions[Code],0),2)=0,Sales[[#This Row],[Price]],INDEX(Sale_Promotions[[Code]:[Sale Price]],MATCH(Sales[[#This Row],[Code]],Sale_Promotions[Code],0),2))</f>
        <v>69.989999999999995</v>
      </c>
      <c r="I11218">
        <f>Sales[[#This Row],[Total Inventory]]*Sales[[#This Row],[Sale_Price]]</f>
        <v>13368.089999999998</v>
      </c>
    </row>
    <row r="11219" spans="1:9" x14ac:dyDescent="0.25">
      <c r="A11219">
        <v>97217</v>
      </c>
      <c r="B11219" t="str">
        <f>INDEX( Table3[],MATCH(Sales[[#This Row],[Category]],Table3[Category],0),1)</f>
        <v>BEER</v>
      </c>
      <c r="C11219" t="s">
        <v>11</v>
      </c>
      <c r="D11219" t="s">
        <v>10364</v>
      </c>
      <c r="E11219" t="s">
        <v>25</v>
      </c>
      <c r="F11219">
        <v>767</v>
      </c>
      <c r="G11219" s="1">
        <v>1.05</v>
      </c>
      <c r="H11219">
        <f>IF(INDEX(Sale_Promotions[[Code]:[Sale Price]],MATCH(Sales[[#This Row],[Code]],Sale_Promotions[Code],0),2)=0,Sales[[#This Row],[Price]],INDEX(Sale_Promotions[[Code]:[Sale Price]],MATCH(Sales[[#This Row],[Code]],Sale_Promotions[Code],0),2))</f>
        <v>1.05</v>
      </c>
      <c r="I11219">
        <f>Sales[[#This Row],[Total Inventory]]*Sales[[#This Row],[Sale_Price]]</f>
        <v>805.35</v>
      </c>
    </row>
    <row r="11220" spans="1:9" x14ac:dyDescent="0.25">
      <c r="A11220">
        <v>84342</v>
      </c>
      <c r="B11220" t="str">
        <f>INDEX( Table3[],MATCH(Sales[[#This Row],[Category]],Table3[Category],0),1)</f>
        <v>WINE</v>
      </c>
      <c r="C11220" t="s">
        <v>43</v>
      </c>
      <c r="D11220" t="s">
        <v>10365</v>
      </c>
      <c r="E11220" t="s">
        <v>10</v>
      </c>
      <c r="F11220">
        <v>243</v>
      </c>
      <c r="G11220" s="1">
        <v>10.79</v>
      </c>
      <c r="H11220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220">
        <f>Sales[[#This Row],[Total Inventory]]*Sales[[#This Row],[Sale_Price]]</f>
        <v>2621.97</v>
      </c>
    </row>
    <row r="11221" spans="1:9" x14ac:dyDescent="0.25">
      <c r="A11221">
        <v>53538</v>
      </c>
      <c r="B11221" t="str">
        <f>INDEX( Table3[],MATCH(Sales[[#This Row],[Category]],Table3[Category],0),1)</f>
        <v>WINE</v>
      </c>
      <c r="C11221" t="s">
        <v>61</v>
      </c>
      <c r="D11221" t="s">
        <v>10366</v>
      </c>
      <c r="E11221" t="s">
        <v>10</v>
      </c>
      <c r="F11221">
        <v>139</v>
      </c>
      <c r="G11221" s="1">
        <v>22.99</v>
      </c>
      <c r="H11221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1221">
        <f>Sales[[#This Row],[Total Inventory]]*Sales[[#This Row],[Sale_Price]]</f>
        <v>3195.6099999999997</v>
      </c>
    </row>
    <row r="11222" spans="1:9" x14ac:dyDescent="0.25">
      <c r="A11222">
        <v>413194</v>
      </c>
      <c r="B11222" t="str">
        <f>INDEX( Table3[],MATCH(Sales[[#This Row],[Category]],Table3[Category],0),1)</f>
        <v>WINE</v>
      </c>
      <c r="C11222" t="s">
        <v>85</v>
      </c>
      <c r="D11222" t="s">
        <v>10367</v>
      </c>
      <c r="E11222" t="s">
        <v>48</v>
      </c>
      <c r="F11222">
        <v>7</v>
      </c>
      <c r="G11222" s="1">
        <v>19.989999999999998</v>
      </c>
      <c r="H11222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1222">
        <f>Sales[[#This Row],[Total Inventory]]*Sales[[#This Row],[Sale_Price]]</f>
        <v>139.92999999999998</v>
      </c>
    </row>
    <row r="11223" spans="1:9" x14ac:dyDescent="0.25">
      <c r="A11223">
        <v>309060</v>
      </c>
      <c r="B11223" t="str">
        <f>INDEX( Table3[],MATCH(Sales[[#This Row],[Category]],Table3[Category],0),1)</f>
        <v>WINE</v>
      </c>
      <c r="C11223" t="s">
        <v>41</v>
      </c>
      <c r="D11223" t="s">
        <v>10368</v>
      </c>
      <c r="E11223" t="s">
        <v>10</v>
      </c>
      <c r="F11223">
        <v>1</v>
      </c>
      <c r="G11223" s="1">
        <v>15.49</v>
      </c>
      <c r="H11223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1223">
        <f>Sales[[#This Row],[Total Inventory]]*Sales[[#This Row],[Sale_Price]]</f>
        <v>15.49</v>
      </c>
    </row>
    <row r="11224" spans="1:9" x14ac:dyDescent="0.25">
      <c r="A11224">
        <v>59625</v>
      </c>
      <c r="B11224" t="str">
        <f>INDEX( Table3[],MATCH(Sales[[#This Row],[Category]],Table3[Category],0),1)</f>
        <v>WINE</v>
      </c>
      <c r="C11224" t="s">
        <v>61</v>
      </c>
      <c r="D11224" t="s">
        <v>10369</v>
      </c>
      <c r="E11224" t="s">
        <v>10</v>
      </c>
      <c r="F11224">
        <v>8</v>
      </c>
      <c r="G11224" s="1">
        <v>61.99</v>
      </c>
      <c r="H11224">
        <f>IF(INDEX(Sale_Promotions[[Code]:[Sale Price]],MATCH(Sales[[#This Row],[Code]],Sale_Promotions[Code],0),2)=0,Sales[[#This Row],[Price]],INDEX(Sale_Promotions[[Code]:[Sale Price]],MATCH(Sales[[#This Row],[Code]],Sale_Promotions[Code],0),2))</f>
        <v>61.99</v>
      </c>
      <c r="I11224">
        <f>Sales[[#This Row],[Total Inventory]]*Sales[[#This Row],[Sale_Price]]</f>
        <v>495.92</v>
      </c>
    </row>
    <row r="11225" spans="1:9" x14ac:dyDescent="0.25">
      <c r="A11225">
        <v>51691</v>
      </c>
      <c r="B11225" t="str">
        <f>INDEX( Table3[],MATCH(Sales[[#This Row],[Category]],Table3[Category],0),1)</f>
        <v>LIQUOR</v>
      </c>
      <c r="C11225" t="s">
        <v>26</v>
      </c>
      <c r="D11225" t="s">
        <v>27</v>
      </c>
      <c r="E11225" t="s">
        <v>48</v>
      </c>
      <c r="F11225">
        <v>182</v>
      </c>
      <c r="G11225" s="1">
        <v>14.99</v>
      </c>
      <c r="H11225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1225">
        <f>Sales[[#This Row],[Total Inventory]]*Sales[[#This Row],[Sale_Price]]</f>
        <v>2728.18</v>
      </c>
    </row>
    <row r="11226" spans="1:9" x14ac:dyDescent="0.25">
      <c r="A11226">
        <v>76040</v>
      </c>
      <c r="B11226" t="str">
        <f>INDEX( Table3[],MATCH(Sales[[#This Row],[Category]],Table3[Category],0),1)</f>
        <v>WINE</v>
      </c>
      <c r="C11226" t="s">
        <v>41</v>
      </c>
      <c r="D11226" t="s">
        <v>63</v>
      </c>
      <c r="E11226" t="s">
        <v>10</v>
      </c>
      <c r="F11226">
        <v>244</v>
      </c>
      <c r="G11226" s="1">
        <v>8.59</v>
      </c>
      <c r="H11226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11226">
        <f>Sales[[#This Row],[Total Inventory]]*Sales[[#This Row],[Sale_Price]]</f>
        <v>2095.96</v>
      </c>
    </row>
    <row r="11227" spans="1:9" x14ac:dyDescent="0.25">
      <c r="A11227">
        <v>70025</v>
      </c>
      <c r="B11227" t="str">
        <f>INDEX( Table3[],MATCH(Sales[[#This Row],[Category]],Table3[Category],0),1)</f>
        <v>WINE</v>
      </c>
      <c r="C11227" t="s">
        <v>17</v>
      </c>
      <c r="D11227" t="s">
        <v>10370</v>
      </c>
      <c r="E11227" t="s">
        <v>10</v>
      </c>
      <c r="F11227">
        <v>377</v>
      </c>
      <c r="G11227" s="1">
        <v>10.79</v>
      </c>
      <c r="H11227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227">
        <f>Sales[[#This Row],[Total Inventory]]*Sales[[#This Row],[Sale_Price]]</f>
        <v>4067.8299999999995</v>
      </c>
    </row>
    <row r="11228" spans="1:9" x14ac:dyDescent="0.25">
      <c r="A11228">
        <v>337516</v>
      </c>
      <c r="B11228" t="str">
        <f>INDEX( Table3[],MATCH(Sales[[#This Row],[Category]],Table3[Category],0),1)</f>
        <v>WINE</v>
      </c>
      <c r="C11228" t="s">
        <v>39</v>
      </c>
      <c r="D11228" t="s">
        <v>10371</v>
      </c>
      <c r="E11228" t="s">
        <v>10</v>
      </c>
      <c r="F11228">
        <v>9</v>
      </c>
      <c r="G11228" s="1">
        <v>9.39</v>
      </c>
      <c r="H11228">
        <f>IF(INDEX(Sale_Promotions[[Code]:[Sale Price]],MATCH(Sales[[#This Row],[Code]],Sale_Promotions[Code],0),2)=0,Sales[[#This Row],[Price]],INDEX(Sale_Promotions[[Code]:[Sale Price]],MATCH(Sales[[#This Row],[Code]],Sale_Promotions[Code],0),2))</f>
        <v>9.39</v>
      </c>
      <c r="I11228">
        <f>Sales[[#This Row],[Total Inventory]]*Sales[[#This Row],[Sale_Price]]</f>
        <v>84.51</v>
      </c>
    </row>
    <row r="11229" spans="1:9" x14ac:dyDescent="0.25">
      <c r="A11229">
        <v>43206</v>
      </c>
      <c r="B11229" t="str">
        <f>INDEX( Table3[],MATCH(Sales[[#This Row],[Category]],Table3[Category],0),1)</f>
        <v>LIQUOR</v>
      </c>
      <c r="C11229" t="s">
        <v>26</v>
      </c>
      <c r="D11229" t="s">
        <v>10372</v>
      </c>
      <c r="E11229" t="s">
        <v>133</v>
      </c>
      <c r="F11229">
        <v>293</v>
      </c>
      <c r="G11229" s="1">
        <v>10.29</v>
      </c>
      <c r="H11229">
        <f>IF(INDEX(Sale_Promotions[[Code]:[Sale Price]],MATCH(Sales[[#This Row],[Code]],Sale_Promotions[Code],0),2)=0,Sales[[#This Row],[Price]],INDEX(Sale_Promotions[[Code]:[Sale Price]],MATCH(Sales[[#This Row],[Code]],Sale_Promotions[Code],0),2))</f>
        <v>10.29</v>
      </c>
      <c r="I11229">
        <f>Sales[[#This Row],[Total Inventory]]*Sales[[#This Row],[Sale_Price]]</f>
        <v>3014.97</v>
      </c>
    </row>
    <row r="11230" spans="1:9" x14ac:dyDescent="0.25">
      <c r="A11230">
        <v>52892</v>
      </c>
      <c r="B11230" t="str">
        <f>INDEX( Table3[],MATCH(Sales[[#This Row],[Category]],Table3[Category],0),1)</f>
        <v>WINE</v>
      </c>
      <c r="C11230" t="s">
        <v>61</v>
      </c>
      <c r="D11230" t="s">
        <v>10373</v>
      </c>
      <c r="E11230" t="s">
        <v>23</v>
      </c>
      <c r="F11230">
        <v>53</v>
      </c>
      <c r="G11230" s="1">
        <v>13.99</v>
      </c>
      <c r="H11230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1230">
        <f>Sales[[#This Row],[Total Inventory]]*Sales[[#This Row],[Sale_Price]]</f>
        <v>502.97</v>
      </c>
    </row>
    <row r="11231" spans="1:9" x14ac:dyDescent="0.25">
      <c r="A11231">
        <v>418694</v>
      </c>
      <c r="B11231" t="str">
        <f>INDEX( Table3[],MATCH(Sales[[#This Row],[Category]],Table3[Category],0),1)</f>
        <v>WINE</v>
      </c>
      <c r="C11231" t="s">
        <v>61</v>
      </c>
      <c r="D11231" t="s">
        <v>10374</v>
      </c>
      <c r="E11231" t="s">
        <v>10</v>
      </c>
      <c r="F11231">
        <v>132</v>
      </c>
      <c r="G11231" s="1">
        <v>17.489999999999998</v>
      </c>
      <c r="H11231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1231">
        <f>Sales[[#This Row],[Total Inventory]]*Sales[[#This Row],[Sale_Price]]</f>
        <v>2308.6799999999998</v>
      </c>
    </row>
    <row r="11232" spans="1:9" x14ac:dyDescent="0.25">
      <c r="A11232">
        <v>335260</v>
      </c>
      <c r="B11232" t="str">
        <f>INDEX( Table3[],MATCH(Sales[[#This Row],[Category]],Table3[Category],0),1)</f>
        <v>WINE</v>
      </c>
      <c r="C11232" t="s">
        <v>41</v>
      </c>
      <c r="D11232" t="s">
        <v>6652</v>
      </c>
      <c r="E11232" t="s">
        <v>10</v>
      </c>
      <c r="F11232">
        <v>310</v>
      </c>
      <c r="G11232" s="1">
        <v>12.69</v>
      </c>
      <c r="H11232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1232">
        <f>Sales[[#This Row],[Total Inventory]]*Sales[[#This Row],[Sale_Price]]</f>
        <v>3933.8999999999996</v>
      </c>
    </row>
    <row r="11233" spans="1:9" x14ac:dyDescent="0.25">
      <c r="A11233">
        <v>71295</v>
      </c>
      <c r="B11233" t="str">
        <f>INDEX( Table3[],MATCH(Sales[[#This Row],[Category]],Table3[Category],0),1)</f>
        <v>LIQUOR</v>
      </c>
      <c r="C11233" t="s">
        <v>37</v>
      </c>
      <c r="D11233" t="s">
        <v>10375</v>
      </c>
      <c r="E11233" t="s">
        <v>16</v>
      </c>
      <c r="F11233">
        <v>119</v>
      </c>
      <c r="G11233" s="1">
        <v>14.99</v>
      </c>
      <c r="H11233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1233">
        <f>Sales[[#This Row],[Total Inventory]]*Sales[[#This Row],[Sale_Price]]</f>
        <v>1629.11</v>
      </c>
    </row>
    <row r="11234" spans="1:9" x14ac:dyDescent="0.25">
      <c r="A11234">
        <v>25092</v>
      </c>
      <c r="B11234" t="str">
        <f>INDEX( Table3[],MATCH(Sales[[#This Row],[Category]],Table3[Category],0),1)</f>
        <v>BEER</v>
      </c>
      <c r="C11234" t="s">
        <v>11</v>
      </c>
      <c r="D11234" t="s">
        <v>10376</v>
      </c>
      <c r="E11234" t="s">
        <v>25</v>
      </c>
      <c r="F11234">
        <v>32</v>
      </c>
      <c r="G11234" s="1">
        <v>2.39</v>
      </c>
      <c r="H11234">
        <f>IF(INDEX(Sale_Promotions[[Code]:[Sale Price]],MATCH(Sales[[#This Row],[Code]],Sale_Promotions[Code],0),2)=0,Sales[[#This Row],[Price]],INDEX(Sale_Promotions[[Code]:[Sale Price]],MATCH(Sales[[#This Row],[Code]],Sale_Promotions[Code],0),2))</f>
        <v>2.39</v>
      </c>
      <c r="I11234">
        <f>Sales[[#This Row],[Total Inventory]]*Sales[[#This Row],[Sale_Price]]</f>
        <v>76.48</v>
      </c>
    </row>
    <row r="11235" spans="1:9" x14ac:dyDescent="0.25">
      <c r="A11235">
        <v>26775</v>
      </c>
      <c r="B11235" t="str">
        <f>INDEX( Table3[],MATCH(Sales[[#This Row],[Category]],Table3[Category],0),1)</f>
        <v>BEER</v>
      </c>
      <c r="C11235" t="s">
        <v>11</v>
      </c>
      <c r="D11235" t="s">
        <v>10377</v>
      </c>
      <c r="E11235" t="s">
        <v>10</v>
      </c>
      <c r="F11235">
        <v>12</v>
      </c>
      <c r="G11235" s="1">
        <v>11.29</v>
      </c>
      <c r="H11235">
        <f>IF(INDEX(Sale_Promotions[[Code]:[Sale Price]],MATCH(Sales[[#This Row],[Code]],Sale_Promotions[Code],0),2)=0,Sales[[#This Row],[Price]],INDEX(Sale_Promotions[[Code]:[Sale Price]],MATCH(Sales[[#This Row],[Code]],Sale_Promotions[Code],0),2))</f>
        <v>11.29</v>
      </c>
      <c r="I11235">
        <f>Sales[[#This Row],[Total Inventory]]*Sales[[#This Row],[Sale_Price]]</f>
        <v>135.47999999999999</v>
      </c>
    </row>
    <row r="11236" spans="1:9" x14ac:dyDescent="0.25">
      <c r="A11236">
        <v>28851</v>
      </c>
      <c r="B11236" t="str">
        <f>INDEX( Table3[],MATCH(Sales[[#This Row],[Category]],Table3[Category],0),1)</f>
        <v>LIQUOR</v>
      </c>
      <c r="C11236" t="s">
        <v>245</v>
      </c>
      <c r="D11236" t="s">
        <v>4388</v>
      </c>
      <c r="E11236" t="s">
        <v>16</v>
      </c>
      <c r="F11236">
        <v>550</v>
      </c>
      <c r="G11236" s="1">
        <v>17.989999999999998</v>
      </c>
      <c r="H1123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1236">
        <f>Sales[[#This Row],[Total Inventory]]*Sales[[#This Row],[Sale_Price]]</f>
        <v>8794.5</v>
      </c>
    </row>
    <row r="11237" spans="1:9" x14ac:dyDescent="0.25">
      <c r="A11237">
        <v>340313</v>
      </c>
      <c r="B11237" t="str">
        <f>INDEX( Table3[],MATCH(Sales[[#This Row],[Category]],Table3[Category],0),1)</f>
        <v>WINE</v>
      </c>
      <c r="C11237" t="s">
        <v>61</v>
      </c>
      <c r="D11237" t="s">
        <v>10378</v>
      </c>
      <c r="E11237" t="s">
        <v>10</v>
      </c>
      <c r="F11237">
        <v>0</v>
      </c>
      <c r="G11237" s="1">
        <v>9.7899999999999991</v>
      </c>
      <c r="H11237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1237">
        <f>Sales[[#This Row],[Total Inventory]]*Sales[[#This Row],[Sale_Price]]</f>
        <v>0</v>
      </c>
    </row>
    <row r="11238" spans="1:9" x14ac:dyDescent="0.25">
      <c r="A11238">
        <v>302689</v>
      </c>
      <c r="B11238" t="str">
        <f>INDEX( Table3[],MATCH(Sales[[#This Row],[Category]],Table3[Category],0),1)</f>
        <v>WINE</v>
      </c>
      <c r="C11238" t="s">
        <v>61</v>
      </c>
      <c r="D11238" t="s">
        <v>5065</v>
      </c>
      <c r="E11238" t="s">
        <v>244</v>
      </c>
      <c r="F11238">
        <v>8</v>
      </c>
      <c r="G11238" s="1">
        <v>1.79</v>
      </c>
      <c r="H11238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11238">
        <f>Sales[[#This Row],[Total Inventory]]*Sales[[#This Row],[Sale_Price]]</f>
        <v>14.32</v>
      </c>
    </row>
    <row r="11239" spans="1:9" x14ac:dyDescent="0.25">
      <c r="A11239">
        <v>185515</v>
      </c>
      <c r="B11239" t="str">
        <f>INDEX( Table3[],MATCH(Sales[[#This Row],[Category]],Table3[Category],0),1)</f>
        <v>WINE</v>
      </c>
      <c r="C11239" t="s">
        <v>41</v>
      </c>
      <c r="D11239" t="s">
        <v>10379</v>
      </c>
      <c r="E11239" t="s">
        <v>10</v>
      </c>
      <c r="F11239">
        <v>98</v>
      </c>
      <c r="G11239" s="1">
        <v>8.99</v>
      </c>
      <c r="H1123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239">
        <f>Sales[[#This Row],[Total Inventory]]*Sales[[#This Row],[Sale_Price]]</f>
        <v>881.02</v>
      </c>
    </row>
    <row r="11240" spans="1:9" x14ac:dyDescent="0.25">
      <c r="A11240">
        <v>43203</v>
      </c>
      <c r="B11240" t="str">
        <f>INDEX( Table3[],MATCH(Sales[[#This Row],[Category]],Table3[Category],0),1)</f>
        <v>WINE</v>
      </c>
      <c r="C11240" t="s">
        <v>61</v>
      </c>
      <c r="D11240" t="s">
        <v>10380</v>
      </c>
      <c r="E11240" t="s">
        <v>10</v>
      </c>
      <c r="F11240">
        <v>49</v>
      </c>
      <c r="G11240" s="1">
        <v>30.99</v>
      </c>
      <c r="H11240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1240">
        <f>Sales[[#This Row],[Total Inventory]]*Sales[[#This Row],[Sale_Price]]</f>
        <v>1518.51</v>
      </c>
    </row>
    <row r="11241" spans="1:9" x14ac:dyDescent="0.25">
      <c r="A11241">
        <v>29505</v>
      </c>
      <c r="B11241" t="str">
        <f>INDEX( Table3[],MATCH(Sales[[#This Row],[Category]],Table3[Category],0),1)</f>
        <v>LIQUOR</v>
      </c>
      <c r="C11241" t="s">
        <v>102</v>
      </c>
      <c r="D11241" t="s">
        <v>1030</v>
      </c>
      <c r="E11241" t="s">
        <v>10</v>
      </c>
      <c r="F11241">
        <v>1360</v>
      </c>
      <c r="G11241" s="1">
        <v>26.99</v>
      </c>
      <c r="H11241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1241">
        <f>Sales[[#This Row],[Total Inventory]]*Sales[[#This Row],[Sale_Price]]</f>
        <v>36706.400000000001</v>
      </c>
    </row>
    <row r="11242" spans="1:9" x14ac:dyDescent="0.25">
      <c r="A11242">
        <v>29978</v>
      </c>
      <c r="B11242" t="str">
        <f>INDEX( Table3[],MATCH(Sales[[#This Row],[Category]],Table3[Category],0),1)</f>
        <v>BEER</v>
      </c>
      <c r="C11242" t="s">
        <v>11</v>
      </c>
      <c r="D11242" t="s">
        <v>10381</v>
      </c>
      <c r="E11242" t="s">
        <v>25</v>
      </c>
      <c r="F11242">
        <v>0</v>
      </c>
      <c r="G11242" s="1">
        <v>2.06</v>
      </c>
      <c r="H11242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11242">
        <f>Sales[[#This Row],[Total Inventory]]*Sales[[#This Row],[Sale_Price]]</f>
        <v>0</v>
      </c>
    </row>
    <row r="11243" spans="1:9" x14ac:dyDescent="0.25">
      <c r="A11243">
        <v>27243</v>
      </c>
      <c r="B11243" t="str">
        <f>INDEX( Table3[],MATCH(Sales[[#This Row],[Category]],Table3[Category],0),1)</f>
        <v>LIQUOR</v>
      </c>
      <c r="C11243" t="s">
        <v>14</v>
      </c>
      <c r="D11243" t="s">
        <v>6840</v>
      </c>
      <c r="E11243" t="s">
        <v>48</v>
      </c>
      <c r="F11243">
        <v>130</v>
      </c>
      <c r="G11243" s="1">
        <v>19.989999999999998</v>
      </c>
      <c r="H11243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1243">
        <f>Sales[[#This Row],[Total Inventory]]*Sales[[#This Row],[Sale_Price]]</f>
        <v>2598.6999999999998</v>
      </c>
    </row>
    <row r="11244" spans="1:9" x14ac:dyDescent="0.25">
      <c r="A11244">
        <v>43046</v>
      </c>
      <c r="B11244" t="str">
        <f>INDEX( Table3[],MATCH(Sales[[#This Row],[Category]],Table3[Category],0),1)</f>
        <v>LIQUOR</v>
      </c>
      <c r="C11244" t="s">
        <v>26</v>
      </c>
      <c r="D11244" t="s">
        <v>10382</v>
      </c>
      <c r="E11244" t="s">
        <v>10</v>
      </c>
      <c r="F11244">
        <v>243</v>
      </c>
      <c r="G11244" s="1">
        <v>13.99</v>
      </c>
      <c r="H11244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244">
        <f>Sales[[#This Row],[Total Inventory]]*Sales[[#This Row],[Sale_Price]]</f>
        <v>3399.57</v>
      </c>
    </row>
    <row r="11245" spans="1:9" x14ac:dyDescent="0.25">
      <c r="A11245">
        <v>166280</v>
      </c>
      <c r="B11245" t="str">
        <f>INDEX( Table3[],MATCH(Sales[[#This Row],[Category]],Table3[Category],0),1)</f>
        <v>WINE</v>
      </c>
      <c r="C11245" t="s">
        <v>83</v>
      </c>
      <c r="D11245" t="s">
        <v>10383</v>
      </c>
      <c r="E11245" t="s">
        <v>10</v>
      </c>
      <c r="F11245">
        <v>0</v>
      </c>
      <c r="G11245" s="1">
        <v>16.690000000000001</v>
      </c>
      <c r="H11245">
        <f>IF(INDEX(Sale_Promotions[[Code]:[Sale Price]],MATCH(Sales[[#This Row],[Code]],Sale_Promotions[Code],0),2)=0,Sales[[#This Row],[Price]],INDEX(Sale_Promotions[[Code]:[Sale Price]],MATCH(Sales[[#This Row],[Code]],Sale_Promotions[Code],0),2))</f>
        <v>16.690000000000001</v>
      </c>
      <c r="I11245">
        <f>Sales[[#This Row],[Total Inventory]]*Sales[[#This Row],[Sale_Price]]</f>
        <v>0</v>
      </c>
    </row>
    <row r="11246" spans="1:9" x14ac:dyDescent="0.25">
      <c r="A11246">
        <v>26116</v>
      </c>
      <c r="B11246" t="str">
        <f>INDEX( Table3[],MATCH(Sales[[#This Row],[Category]],Table3[Category],0),1)</f>
        <v>BEER</v>
      </c>
      <c r="C11246" t="s">
        <v>11</v>
      </c>
      <c r="D11246" t="s">
        <v>10384</v>
      </c>
      <c r="E11246" t="s">
        <v>92</v>
      </c>
      <c r="F11246">
        <v>0</v>
      </c>
      <c r="G11246" s="1">
        <v>1.57</v>
      </c>
      <c r="H11246">
        <f>IF(INDEX(Sale_Promotions[[Code]:[Sale Price]],MATCH(Sales[[#This Row],[Code]],Sale_Promotions[Code],0),2)=0,Sales[[#This Row],[Price]],INDEX(Sale_Promotions[[Code]:[Sale Price]],MATCH(Sales[[#This Row],[Code]],Sale_Promotions[Code],0),2))</f>
        <v>1.57</v>
      </c>
      <c r="I11246">
        <f>Sales[[#This Row],[Total Inventory]]*Sales[[#This Row],[Sale_Price]]</f>
        <v>0</v>
      </c>
    </row>
    <row r="11247" spans="1:9" x14ac:dyDescent="0.25">
      <c r="A11247">
        <v>73024</v>
      </c>
      <c r="B11247" t="str">
        <f>INDEX( Table3[],MATCH(Sales[[#This Row],[Category]],Table3[Category],0),1)</f>
        <v>WINE</v>
      </c>
      <c r="C11247" t="s">
        <v>163</v>
      </c>
      <c r="D11247" t="s">
        <v>10385</v>
      </c>
      <c r="E11247" t="s">
        <v>10</v>
      </c>
      <c r="F11247">
        <v>0</v>
      </c>
      <c r="G11247" s="1">
        <v>10.99</v>
      </c>
      <c r="H1124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247">
        <f>Sales[[#This Row],[Total Inventory]]*Sales[[#This Row],[Sale_Price]]</f>
        <v>0</v>
      </c>
    </row>
    <row r="11248" spans="1:9" x14ac:dyDescent="0.25">
      <c r="A11248">
        <v>325689</v>
      </c>
      <c r="B11248" t="str">
        <f>INDEX( Table3[],MATCH(Sales[[#This Row],[Category]],Table3[Category],0),1)</f>
        <v>WINE</v>
      </c>
      <c r="C11248" t="s">
        <v>41</v>
      </c>
      <c r="D11248" t="s">
        <v>10386</v>
      </c>
      <c r="E11248" t="s">
        <v>10</v>
      </c>
      <c r="F11248">
        <v>0</v>
      </c>
      <c r="G11248" s="1">
        <v>7.69</v>
      </c>
      <c r="H11248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1248">
        <f>Sales[[#This Row],[Total Inventory]]*Sales[[#This Row],[Sale_Price]]</f>
        <v>0</v>
      </c>
    </row>
    <row r="11249" spans="1:9" x14ac:dyDescent="0.25">
      <c r="A11249">
        <v>26831</v>
      </c>
      <c r="B11249" t="str">
        <f>INDEX( Table3[],MATCH(Sales[[#This Row],[Category]],Table3[Category],0),1)</f>
        <v>BEER</v>
      </c>
      <c r="C11249" t="s">
        <v>11</v>
      </c>
      <c r="D11249" t="s">
        <v>10387</v>
      </c>
      <c r="E11249" t="s">
        <v>92</v>
      </c>
      <c r="F11249">
        <v>4</v>
      </c>
      <c r="G11249" s="1">
        <v>4.04</v>
      </c>
      <c r="H11249">
        <f>IF(INDEX(Sale_Promotions[[Code]:[Sale Price]],MATCH(Sales[[#This Row],[Code]],Sale_Promotions[Code],0),2)=0,Sales[[#This Row],[Price]],INDEX(Sale_Promotions[[Code]:[Sale Price]],MATCH(Sales[[#This Row],[Code]],Sale_Promotions[Code],0),2))</f>
        <v>4.04</v>
      </c>
      <c r="I11249">
        <f>Sales[[#This Row],[Total Inventory]]*Sales[[#This Row],[Sale_Price]]</f>
        <v>16.16</v>
      </c>
    </row>
    <row r="11250" spans="1:9" x14ac:dyDescent="0.25">
      <c r="A11250">
        <v>328745</v>
      </c>
      <c r="B11250" t="str">
        <f>INDEX( Table3[],MATCH(Sales[[#This Row],[Category]],Table3[Category],0),1)</f>
        <v>WINE</v>
      </c>
      <c r="C11250" t="s">
        <v>61</v>
      </c>
      <c r="D11250" t="s">
        <v>10388</v>
      </c>
      <c r="E11250" t="s">
        <v>10</v>
      </c>
      <c r="F11250">
        <v>137</v>
      </c>
      <c r="G11250" s="1">
        <v>20.99</v>
      </c>
      <c r="H11250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1250">
        <f>Sales[[#This Row],[Total Inventory]]*Sales[[#This Row],[Sale_Price]]</f>
        <v>2875.6299999999997</v>
      </c>
    </row>
    <row r="11251" spans="1:9" x14ac:dyDescent="0.25">
      <c r="A11251">
        <v>82786</v>
      </c>
      <c r="B11251" t="str">
        <f>INDEX( Table3[],MATCH(Sales[[#This Row],[Category]],Table3[Category],0),1)</f>
        <v>WINE</v>
      </c>
      <c r="C11251" t="s">
        <v>61</v>
      </c>
      <c r="D11251" t="s">
        <v>10389</v>
      </c>
      <c r="E11251" t="s">
        <v>332</v>
      </c>
      <c r="F11251">
        <v>144</v>
      </c>
      <c r="G11251" s="1">
        <v>22.99</v>
      </c>
      <c r="H11251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1251">
        <f>Sales[[#This Row],[Total Inventory]]*Sales[[#This Row],[Sale_Price]]</f>
        <v>2734.56</v>
      </c>
    </row>
    <row r="11252" spans="1:9" x14ac:dyDescent="0.25">
      <c r="A11252">
        <v>80189</v>
      </c>
      <c r="B11252" t="str">
        <f>INDEX( Table3[],MATCH(Sales[[#This Row],[Category]],Table3[Category],0),1)</f>
        <v>WINE</v>
      </c>
      <c r="C11252" t="s">
        <v>43</v>
      </c>
      <c r="D11252" t="s">
        <v>10390</v>
      </c>
      <c r="E11252" t="s">
        <v>10</v>
      </c>
      <c r="F11252">
        <v>413</v>
      </c>
      <c r="G11252" s="1">
        <v>14.69</v>
      </c>
      <c r="H11252">
        <f>IF(INDEX(Sale_Promotions[[Code]:[Sale Price]],MATCH(Sales[[#This Row],[Code]],Sale_Promotions[Code],0),2)=0,Sales[[#This Row],[Price]],INDEX(Sale_Promotions[[Code]:[Sale Price]],MATCH(Sales[[#This Row],[Code]],Sale_Promotions[Code],0),2))</f>
        <v>13.29</v>
      </c>
      <c r="I11252">
        <f>Sales[[#This Row],[Total Inventory]]*Sales[[#This Row],[Sale_Price]]</f>
        <v>5488.7699999999995</v>
      </c>
    </row>
    <row r="11253" spans="1:9" x14ac:dyDescent="0.25">
      <c r="A11253">
        <v>339384</v>
      </c>
      <c r="B11253" t="str">
        <f>INDEX( Table3[],MATCH(Sales[[#This Row],[Category]],Table3[Category],0),1)</f>
        <v>WINE</v>
      </c>
      <c r="C11253" t="s">
        <v>85</v>
      </c>
      <c r="D11253" t="s">
        <v>10391</v>
      </c>
      <c r="E11253" t="s">
        <v>10</v>
      </c>
      <c r="F11253">
        <v>0</v>
      </c>
      <c r="G11253" s="1">
        <v>19.989999999999998</v>
      </c>
      <c r="H11253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1253">
        <f>Sales[[#This Row],[Total Inventory]]*Sales[[#This Row],[Sale_Price]]</f>
        <v>0</v>
      </c>
    </row>
    <row r="11254" spans="1:9" x14ac:dyDescent="0.25">
      <c r="A11254">
        <v>317978</v>
      </c>
      <c r="B11254" t="str">
        <f>INDEX( Table3[],MATCH(Sales[[#This Row],[Category]],Table3[Category],0),1)</f>
        <v>OTHER</v>
      </c>
      <c r="C11254" t="s">
        <v>75</v>
      </c>
      <c r="D11254" t="s">
        <v>10392</v>
      </c>
      <c r="E11254" t="s">
        <v>10</v>
      </c>
      <c r="F11254">
        <v>4</v>
      </c>
      <c r="G11254" s="1">
        <v>12.99</v>
      </c>
      <c r="H1125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1254">
        <f>Sales[[#This Row],[Total Inventory]]*Sales[[#This Row],[Sale_Price]]</f>
        <v>51.96</v>
      </c>
    </row>
    <row r="11255" spans="1:9" x14ac:dyDescent="0.25">
      <c r="A11255">
        <v>70360</v>
      </c>
      <c r="B11255" t="str">
        <f>INDEX( Table3[],MATCH(Sales[[#This Row],[Category]],Table3[Category],0),1)</f>
        <v>LIQUOR</v>
      </c>
      <c r="C11255" t="s">
        <v>35</v>
      </c>
      <c r="D11255" t="s">
        <v>10393</v>
      </c>
      <c r="E11255" t="s">
        <v>16</v>
      </c>
      <c r="F11255">
        <v>509</v>
      </c>
      <c r="G11255" s="1">
        <v>30.99</v>
      </c>
      <c r="H11255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1255">
        <f>Sales[[#This Row],[Total Inventory]]*Sales[[#This Row],[Sale_Price]]</f>
        <v>15773.91</v>
      </c>
    </row>
    <row r="11256" spans="1:9" x14ac:dyDescent="0.25">
      <c r="A11256">
        <v>72097</v>
      </c>
      <c r="B11256" t="str">
        <f>INDEX( Table3[],MATCH(Sales[[#This Row],[Category]],Table3[Category],0),1)</f>
        <v>LIQUOR</v>
      </c>
      <c r="C11256" t="s">
        <v>37</v>
      </c>
      <c r="D11256" t="s">
        <v>9780</v>
      </c>
      <c r="E11256" t="s">
        <v>10</v>
      </c>
      <c r="F11256">
        <v>236</v>
      </c>
      <c r="G11256" s="1">
        <v>10.79</v>
      </c>
      <c r="H11256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256">
        <f>Sales[[#This Row],[Total Inventory]]*Sales[[#This Row],[Sale_Price]]</f>
        <v>2546.4399999999996</v>
      </c>
    </row>
    <row r="11257" spans="1:9" x14ac:dyDescent="0.25">
      <c r="A11257">
        <v>92215</v>
      </c>
      <c r="B11257" t="str">
        <f>INDEX( Table3[],MATCH(Sales[[#This Row],[Category]],Table3[Category],0),1)</f>
        <v>BEER</v>
      </c>
      <c r="C11257" t="s">
        <v>11</v>
      </c>
      <c r="D11257" t="s">
        <v>10394</v>
      </c>
      <c r="E11257" t="s">
        <v>170</v>
      </c>
      <c r="F11257">
        <v>0</v>
      </c>
      <c r="G11257" s="1">
        <v>18.95</v>
      </c>
      <c r="H11257">
        <f>IF(INDEX(Sale_Promotions[[Code]:[Sale Price]],MATCH(Sales[[#This Row],[Code]],Sale_Promotions[Code],0),2)=0,Sales[[#This Row],[Price]],INDEX(Sale_Promotions[[Code]:[Sale Price]],MATCH(Sales[[#This Row],[Code]],Sale_Promotions[Code],0),2))</f>
        <v>18.95</v>
      </c>
      <c r="I11257">
        <f>Sales[[#This Row],[Total Inventory]]*Sales[[#This Row],[Sale_Price]]</f>
        <v>0</v>
      </c>
    </row>
    <row r="11258" spans="1:9" x14ac:dyDescent="0.25">
      <c r="A11258">
        <v>53864</v>
      </c>
      <c r="B11258" t="str">
        <f>INDEX( Table3[],MATCH(Sales[[#This Row],[Category]],Table3[Category],0),1)</f>
        <v>WINE</v>
      </c>
      <c r="C11258" t="s">
        <v>85</v>
      </c>
      <c r="D11258" t="s">
        <v>10395</v>
      </c>
      <c r="E11258" t="s">
        <v>10</v>
      </c>
      <c r="F11258">
        <v>4</v>
      </c>
      <c r="G11258" s="1">
        <v>8.99</v>
      </c>
      <c r="H1125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258">
        <f>Sales[[#This Row],[Total Inventory]]*Sales[[#This Row],[Sale_Price]]</f>
        <v>35.96</v>
      </c>
    </row>
    <row r="11259" spans="1:9" x14ac:dyDescent="0.25">
      <c r="A11259">
        <v>15970</v>
      </c>
      <c r="B11259" t="str">
        <f>INDEX( Table3[],MATCH(Sales[[#This Row],[Category]],Table3[Category],0),1)</f>
        <v>LIQUOR</v>
      </c>
      <c r="C11259" t="s">
        <v>35</v>
      </c>
      <c r="D11259" t="s">
        <v>2841</v>
      </c>
      <c r="E11259" t="s">
        <v>10</v>
      </c>
      <c r="F11259">
        <v>293</v>
      </c>
      <c r="G11259" s="1">
        <v>18.690000000000001</v>
      </c>
      <c r="H11259">
        <f>IF(INDEX(Sale_Promotions[[Code]:[Sale Price]],MATCH(Sales[[#This Row],[Code]],Sale_Promotions[Code],0),2)=0,Sales[[#This Row],[Price]],INDEX(Sale_Promotions[[Code]:[Sale Price]],MATCH(Sales[[#This Row],[Code]],Sale_Promotions[Code],0),2))</f>
        <v>18.690000000000001</v>
      </c>
      <c r="I11259">
        <f>Sales[[#This Row],[Total Inventory]]*Sales[[#This Row],[Sale_Price]]</f>
        <v>5476.17</v>
      </c>
    </row>
    <row r="11260" spans="1:9" x14ac:dyDescent="0.25">
      <c r="A11260">
        <v>311665</v>
      </c>
      <c r="B11260" t="str">
        <f>INDEX( Table3[],MATCH(Sales[[#This Row],[Category]],Table3[Category],0),1)</f>
        <v>WINE</v>
      </c>
      <c r="C11260" t="s">
        <v>8</v>
      </c>
      <c r="D11260" t="s">
        <v>10396</v>
      </c>
      <c r="E11260" t="s">
        <v>10</v>
      </c>
      <c r="F11260">
        <v>6</v>
      </c>
      <c r="G11260" s="1">
        <v>18.489999999999998</v>
      </c>
      <c r="H1126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1260">
        <f>Sales[[#This Row],[Total Inventory]]*Sales[[#This Row],[Sale_Price]]</f>
        <v>110.94</v>
      </c>
    </row>
    <row r="11261" spans="1:9" x14ac:dyDescent="0.25">
      <c r="A11261">
        <v>27391</v>
      </c>
      <c r="B11261" t="str">
        <f>INDEX( Table3[],MATCH(Sales[[#This Row],[Category]],Table3[Category],0),1)</f>
        <v>LIQUOR</v>
      </c>
      <c r="C11261" t="s">
        <v>14</v>
      </c>
      <c r="D11261" t="s">
        <v>7459</v>
      </c>
      <c r="E11261" t="s">
        <v>10</v>
      </c>
      <c r="F11261">
        <v>206</v>
      </c>
      <c r="G11261" s="1">
        <v>11.49</v>
      </c>
      <c r="H11261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1261">
        <f>Sales[[#This Row],[Total Inventory]]*Sales[[#This Row],[Sale_Price]]</f>
        <v>2366.94</v>
      </c>
    </row>
    <row r="11262" spans="1:9" x14ac:dyDescent="0.25">
      <c r="A11262">
        <v>312431</v>
      </c>
      <c r="B11262" t="str">
        <f>INDEX( Table3[],MATCH(Sales[[#This Row],[Category]],Table3[Category],0),1)</f>
        <v>LIQUOR</v>
      </c>
      <c r="C11262" t="s">
        <v>35</v>
      </c>
      <c r="D11262" t="s">
        <v>10397</v>
      </c>
      <c r="E11262" t="s">
        <v>10</v>
      </c>
      <c r="F11262">
        <v>176</v>
      </c>
      <c r="G11262" s="1">
        <v>31.99</v>
      </c>
      <c r="H11262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1262">
        <f>Sales[[#This Row],[Total Inventory]]*Sales[[#This Row],[Sale_Price]]</f>
        <v>5630.24</v>
      </c>
    </row>
    <row r="11263" spans="1:9" x14ac:dyDescent="0.25">
      <c r="A11263">
        <v>167258</v>
      </c>
      <c r="B11263" t="str">
        <f>INDEX( Table3[],MATCH(Sales[[#This Row],[Category]],Table3[Category],0),1)</f>
        <v>OTHER</v>
      </c>
      <c r="C11263" t="s">
        <v>75</v>
      </c>
      <c r="D11263" t="s">
        <v>10398</v>
      </c>
      <c r="E11263" t="s">
        <v>10</v>
      </c>
      <c r="F11263">
        <v>0</v>
      </c>
      <c r="G11263" s="1">
        <v>13.99</v>
      </c>
      <c r="H1126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263">
        <f>Sales[[#This Row],[Total Inventory]]*Sales[[#This Row],[Sale_Price]]</f>
        <v>0</v>
      </c>
    </row>
    <row r="11264" spans="1:9" x14ac:dyDescent="0.25">
      <c r="A11264">
        <v>29331</v>
      </c>
      <c r="B11264" t="str">
        <f>INDEX( Table3[],MATCH(Sales[[#This Row],[Category]],Table3[Category],0),1)</f>
        <v>BEER</v>
      </c>
      <c r="C11264" t="s">
        <v>11</v>
      </c>
      <c r="D11264" t="s">
        <v>10399</v>
      </c>
      <c r="E11264" t="s">
        <v>10</v>
      </c>
      <c r="F11264">
        <v>0</v>
      </c>
      <c r="G11264" s="1">
        <v>8.57</v>
      </c>
      <c r="H11264">
        <f>IF(INDEX(Sale_Promotions[[Code]:[Sale Price]],MATCH(Sales[[#This Row],[Code]],Sale_Promotions[Code],0),2)=0,Sales[[#This Row],[Price]],INDEX(Sale_Promotions[[Code]:[Sale Price]],MATCH(Sales[[#This Row],[Code]],Sale_Promotions[Code],0),2))</f>
        <v>8.57</v>
      </c>
      <c r="I11264">
        <f>Sales[[#This Row],[Total Inventory]]*Sales[[#This Row],[Sale_Price]]</f>
        <v>0</v>
      </c>
    </row>
    <row r="11265" spans="1:9" x14ac:dyDescent="0.25">
      <c r="A11265">
        <v>25737</v>
      </c>
      <c r="B11265" t="str">
        <f>INDEX( Table3[],MATCH(Sales[[#This Row],[Category]],Table3[Category],0),1)</f>
        <v>BEER</v>
      </c>
      <c r="C11265" t="s">
        <v>11</v>
      </c>
      <c r="D11265" t="s">
        <v>10400</v>
      </c>
      <c r="E11265" t="s">
        <v>25</v>
      </c>
      <c r="F11265">
        <v>480</v>
      </c>
      <c r="G11265" s="1">
        <v>1.67</v>
      </c>
      <c r="H11265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1265">
        <f>Sales[[#This Row],[Total Inventory]]*Sales[[#This Row],[Sale_Price]]</f>
        <v>801.59999999999991</v>
      </c>
    </row>
    <row r="11266" spans="1:9" x14ac:dyDescent="0.25">
      <c r="A11266">
        <v>38601</v>
      </c>
      <c r="B11266" t="str">
        <f>INDEX( Table3[],MATCH(Sales[[#This Row],[Category]],Table3[Category],0),1)</f>
        <v>LIQUOR</v>
      </c>
      <c r="C11266" t="s">
        <v>35</v>
      </c>
      <c r="D11266" t="s">
        <v>4799</v>
      </c>
      <c r="E11266" t="s">
        <v>16</v>
      </c>
      <c r="F11266">
        <v>1065</v>
      </c>
      <c r="G11266" s="1">
        <v>24.99</v>
      </c>
      <c r="H11266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1266">
        <f>Sales[[#This Row],[Total Inventory]]*Sales[[#This Row],[Sale_Price]]</f>
        <v>26614.35</v>
      </c>
    </row>
    <row r="11267" spans="1:9" x14ac:dyDescent="0.25">
      <c r="A11267">
        <v>71899</v>
      </c>
      <c r="B11267" t="str">
        <f>INDEX( Table3[],MATCH(Sales[[#This Row],[Category]],Table3[Category],0),1)</f>
        <v>LIQUOR</v>
      </c>
      <c r="C11267" t="s">
        <v>35</v>
      </c>
      <c r="D11267" t="s">
        <v>9121</v>
      </c>
      <c r="E11267" t="s">
        <v>10</v>
      </c>
      <c r="F11267">
        <v>238</v>
      </c>
      <c r="G11267" s="1">
        <v>15.99</v>
      </c>
      <c r="H11267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1267">
        <f>Sales[[#This Row],[Total Inventory]]*Sales[[#This Row],[Sale_Price]]</f>
        <v>3686.62</v>
      </c>
    </row>
    <row r="11268" spans="1:9" x14ac:dyDescent="0.25">
      <c r="A11268">
        <v>49983</v>
      </c>
      <c r="B11268" t="str">
        <f>INDEX( Table3[],MATCH(Sales[[#This Row],[Category]],Table3[Category],0),1)</f>
        <v>LIQUOR</v>
      </c>
      <c r="C11268" t="s">
        <v>46</v>
      </c>
      <c r="D11268" t="s">
        <v>10401</v>
      </c>
      <c r="E11268" t="s">
        <v>16</v>
      </c>
      <c r="F11268">
        <v>6</v>
      </c>
      <c r="G11268" s="1">
        <v>13.99</v>
      </c>
      <c r="H1126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268">
        <f>Sales[[#This Row],[Total Inventory]]*Sales[[#This Row],[Sale_Price]]</f>
        <v>83.94</v>
      </c>
    </row>
    <row r="11269" spans="1:9" x14ac:dyDescent="0.25">
      <c r="A11269">
        <v>336427</v>
      </c>
      <c r="B11269" t="str">
        <f>INDEX( Table3[],MATCH(Sales[[#This Row],[Category]],Table3[Category],0),1)</f>
        <v>WINE</v>
      </c>
      <c r="C11269" t="s">
        <v>61</v>
      </c>
      <c r="D11269" t="s">
        <v>10402</v>
      </c>
      <c r="E11269" t="s">
        <v>10</v>
      </c>
      <c r="F11269">
        <v>152</v>
      </c>
      <c r="G11269" s="1">
        <v>10.99</v>
      </c>
      <c r="H1126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269">
        <f>Sales[[#This Row],[Total Inventory]]*Sales[[#This Row],[Sale_Price]]</f>
        <v>1670.48</v>
      </c>
    </row>
    <row r="11270" spans="1:9" x14ac:dyDescent="0.25">
      <c r="A11270">
        <v>407828</v>
      </c>
      <c r="B11270" t="str">
        <f>INDEX( Table3[],MATCH(Sales[[#This Row],[Category]],Table3[Category],0),1)</f>
        <v>WINE</v>
      </c>
      <c r="C11270" t="s">
        <v>189</v>
      </c>
      <c r="D11270" t="s">
        <v>10403</v>
      </c>
      <c r="E11270" t="s">
        <v>10</v>
      </c>
      <c r="F11270">
        <v>119</v>
      </c>
      <c r="G11270" s="1">
        <v>11.99</v>
      </c>
      <c r="H1127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270">
        <f>Sales[[#This Row],[Total Inventory]]*Sales[[#This Row],[Sale_Price]]</f>
        <v>1426.81</v>
      </c>
    </row>
    <row r="11271" spans="1:9" x14ac:dyDescent="0.25">
      <c r="A11271">
        <v>320125</v>
      </c>
      <c r="B11271" t="str">
        <f>INDEX( Table3[],MATCH(Sales[[#This Row],[Category]],Table3[Category],0),1)</f>
        <v>WINE</v>
      </c>
      <c r="C11271" t="s">
        <v>41</v>
      </c>
      <c r="D11271" t="s">
        <v>10404</v>
      </c>
      <c r="E11271" t="s">
        <v>10</v>
      </c>
      <c r="F11271">
        <v>19</v>
      </c>
      <c r="G11271" s="1">
        <v>7.79</v>
      </c>
      <c r="H11271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11271">
        <f>Sales[[#This Row],[Total Inventory]]*Sales[[#This Row],[Sale_Price]]</f>
        <v>104.31</v>
      </c>
    </row>
    <row r="11272" spans="1:9" x14ac:dyDescent="0.25">
      <c r="A11272">
        <v>83992</v>
      </c>
      <c r="B11272" t="str">
        <f>INDEX( Table3[],MATCH(Sales[[#This Row],[Category]],Table3[Category],0),1)</f>
        <v>OTHER</v>
      </c>
      <c r="C11272" t="s">
        <v>75</v>
      </c>
      <c r="D11272" t="s">
        <v>10405</v>
      </c>
      <c r="E11272" t="s">
        <v>10</v>
      </c>
      <c r="F11272">
        <v>326</v>
      </c>
      <c r="G11272" s="1">
        <v>5.59</v>
      </c>
      <c r="H11272">
        <f>IF(INDEX(Sale_Promotions[[Code]:[Sale Price]],MATCH(Sales[[#This Row],[Code]],Sale_Promotions[Code],0),2)=0,Sales[[#This Row],[Price]],INDEX(Sale_Promotions[[Code]:[Sale Price]],MATCH(Sales[[#This Row],[Code]],Sale_Promotions[Code],0),2))</f>
        <v>5.59</v>
      </c>
      <c r="I11272">
        <f>Sales[[#This Row],[Total Inventory]]*Sales[[#This Row],[Sale_Price]]</f>
        <v>1822.34</v>
      </c>
    </row>
    <row r="11273" spans="1:9" x14ac:dyDescent="0.25">
      <c r="A11273">
        <v>82373</v>
      </c>
      <c r="B11273" t="str">
        <f>INDEX( Table3[],MATCH(Sales[[#This Row],[Category]],Table3[Category],0),1)</f>
        <v>WINE</v>
      </c>
      <c r="C11273" t="s">
        <v>43</v>
      </c>
      <c r="D11273" t="s">
        <v>10406</v>
      </c>
      <c r="E11273" t="s">
        <v>10</v>
      </c>
      <c r="F11273">
        <v>623</v>
      </c>
      <c r="G11273" s="1">
        <v>11.99</v>
      </c>
      <c r="H11273">
        <f>IF(INDEX(Sale_Promotions[[Code]:[Sale Price]],MATCH(Sales[[#This Row],[Code]],Sale_Promotions[Code],0),2)=0,Sales[[#This Row],[Price]],INDEX(Sale_Promotions[[Code]:[Sale Price]],MATCH(Sales[[#This Row],[Code]],Sale_Promotions[Code],0),2))</f>
        <v>11.69</v>
      </c>
      <c r="I11273">
        <f>Sales[[#This Row],[Total Inventory]]*Sales[[#This Row],[Sale_Price]]</f>
        <v>7282.87</v>
      </c>
    </row>
    <row r="11274" spans="1:9" x14ac:dyDescent="0.25">
      <c r="A11274">
        <v>65617</v>
      </c>
      <c r="B11274" t="str">
        <f>INDEX( Table3[],MATCH(Sales[[#This Row],[Category]],Table3[Category],0),1)</f>
        <v>WINE</v>
      </c>
      <c r="C11274" t="s">
        <v>41</v>
      </c>
      <c r="D11274" t="s">
        <v>10407</v>
      </c>
      <c r="E11274" t="s">
        <v>10</v>
      </c>
      <c r="F11274">
        <v>201</v>
      </c>
      <c r="G11274" s="1">
        <v>11.99</v>
      </c>
      <c r="H1127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274">
        <f>Sales[[#This Row],[Total Inventory]]*Sales[[#This Row],[Sale_Price]]</f>
        <v>2409.9900000000002</v>
      </c>
    </row>
    <row r="11275" spans="1:9" x14ac:dyDescent="0.25">
      <c r="A11275">
        <v>42877</v>
      </c>
      <c r="B11275" t="str">
        <f>INDEX( Table3[],MATCH(Sales[[#This Row],[Category]],Table3[Category],0),1)</f>
        <v>WINE</v>
      </c>
      <c r="C11275" t="s">
        <v>28</v>
      </c>
      <c r="D11275" t="s">
        <v>10408</v>
      </c>
      <c r="E11275" t="s">
        <v>10</v>
      </c>
      <c r="F11275">
        <v>11</v>
      </c>
      <c r="G11275" s="1">
        <v>5.99</v>
      </c>
      <c r="H11275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1275">
        <f>Sales[[#This Row],[Total Inventory]]*Sales[[#This Row],[Sale_Price]]</f>
        <v>65.89</v>
      </c>
    </row>
    <row r="11276" spans="1:9" x14ac:dyDescent="0.25">
      <c r="A11276">
        <v>312845</v>
      </c>
      <c r="B11276" t="str">
        <f>INDEX( Table3[],MATCH(Sales[[#This Row],[Category]],Table3[Category],0),1)</f>
        <v>WINE</v>
      </c>
      <c r="C11276" t="s">
        <v>39</v>
      </c>
      <c r="D11276" t="s">
        <v>10409</v>
      </c>
      <c r="E11276" t="s">
        <v>10</v>
      </c>
      <c r="F11276">
        <v>13</v>
      </c>
      <c r="G11276" s="1">
        <v>7.99</v>
      </c>
      <c r="H11276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1276">
        <f>Sales[[#This Row],[Total Inventory]]*Sales[[#This Row],[Sale_Price]]</f>
        <v>103.87</v>
      </c>
    </row>
    <row r="11277" spans="1:9" x14ac:dyDescent="0.25">
      <c r="A11277">
        <v>43228</v>
      </c>
      <c r="B11277" t="str">
        <f>INDEX( Table3[],MATCH(Sales[[#This Row],[Category]],Table3[Category],0),1)</f>
        <v>WINE</v>
      </c>
      <c r="C11277" t="s">
        <v>31</v>
      </c>
      <c r="D11277" t="s">
        <v>10410</v>
      </c>
      <c r="E11277" t="s">
        <v>10</v>
      </c>
      <c r="F11277">
        <v>0</v>
      </c>
      <c r="G11277" s="1">
        <v>9.49</v>
      </c>
      <c r="H11277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1277">
        <f>Sales[[#This Row],[Total Inventory]]*Sales[[#This Row],[Sale_Price]]</f>
        <v>0</v>
      </c>
    </row>
    <row r="11278" spans="1:9" x14ac:dyDescent="0.25">
      <c r="A11278">
        <v>58980</v>
      </c>
      <c r="B11278" t="str">
        <f>INDEX( Table3[],MATCH(Sales[[#This Row],[Category]],Table3[Category],0),1)</f>
        <v>LIQUOR</v>
      </c>
      <c r="C11278" t="s">
        <v>26</v>
      </c>
      <c r="D11278" t="s">
        <v>6355</v>
      </c>
      <c r="E11278" t="s">
        <v>48</v>
      </c>
      <c r="F11278">
        <v>1053</v>
      </c>
      <c r="G11278" s="1">
        <v>5.99</v>
      </c>
      <c r="H11278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1278">
        <f>Sales[[#This Row],[Total Inventory]]*Sales[[#This Row],[Sale_Price]]</f>
        <v>6307.47</v>
      </c>
    </row>
    <row r="11279" spans="1:9" x14ac:dyDescent="0.25">
      <c r="A11279">
        <v>130109</v>
      </c>
      <c r="B11279" t="str">
        <f>INDEX( Table3[],MATCH(Sales[[#This Row],[Category]],Table3[Category],0),1)</f>
        <v>WINE</v>
      </c>
      <c r="C11279" t="s">
        <v>85</v>
      </c>
      <c r="D11279" t="s">
        <v>10411</v>
      </c>
      <c r="E11279" t="s">
        <v>10</v>
      </c>
      <c r="F11279">
        <v>0</v>
      </c>
      <c r="G11279" s="1">
        <v>10.79</v>
      </c>
      <c r="H11279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279">
        <f>Sales[[#This Row],[Total Inventory]]*Sales[[#This Row],[Sale_Price]]</f>
        <v>0</v>
      </c>
    </row>
    <row r="11280" spans="1:9" x14ac:dyDescent="0.25">
      <c r="A11280">
        <v>74222</v>
      </c>
      <c r="B11280" t="str">
        <f>INDEX( Table3[],MATCH(Sales[[#This Row],[Category]],Table3[Category],0),1)</f>
        <v>LIQUOR</v>
      </c>
      <c r="C11280" t="s">
        <v>37</v>
      </c>
      <c r="D11280" t="s">
        <v>10412</v>
      </c>
      <c r="E11280" t="s">
        <v>10</v>
      </c>
      <c r="F11280">
        <v>271</v>
      </c>
      <c r="G11280" s="1">
        <v>11.49</v>
      </c>
      <c r="H11280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1280">
        <f>Sales[[#This Row],[Total Inventory]]*Sales[[#This Row],[Sale_Price]]</f>
        <v>3113.79</v>
      </c>
    </row>
    <row r="11281" spans="1:9" x14ac:dyDescent="0.25">
      <c r="A11281">
        <v>28614</v>
      </c>
      <c r="B11281" t="str">
        <f>INDEX( Table3[],MATCH(Sales[[#This Row],[Category]],Table3[Category],0),1)</f>
        <v>LIQUOR</v>
      </c>
      <c r="C11281" t="s">
        <v>245</v>
      </c>
      <c r="D11281" t="s">
        <v>7576</v>
      </c>
      <c r="E11281" t="s">
        <v>48</v>
      </c>
      <c r="F11281">
        <v>78</v>
      </c>
      <c r="G11281" s="1">
        <v>8.99</v>
      </c>
      <c r="H11281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281">
        <f>Sales[[#This Row],[Total Inventory]]*Sales[[#This Row],[Sale_Price]]</f>
        <v>701.22</v>
      </c>
    </row>
    <row r="11282" spans="1:9" x14ac:dyDescent="0.25">
      <c r="A11282">
        <v>34681</v>
      </c>
      <c r="B11282" t="str">
        <f>INDEX( Table3[],MATCH(Sales[[#This Row],[Category]],Table3[Category],0),1)</f>
        <v>LIQUOR</v>
      </c>
      <c r="C11282" t="s">
        <v>35</v>
      </c>
      <c r="D11282" t="s">
        <v>10413</v>
      </c>
      <c r="E11282" t="s">
        <v>10</v>
      </c>
      <c r="F11282">
        <v>160</v>
      </c>
      <c r="G11282" s="1">
        <v>50.99</v>
      </c>
      <c r="H11282">
        <f>IF(INDEX(Sale_Promotions[[Code]:[Sale Price]],MATCH(Sales[[#This Row],[Code]],Sale_Promotions[Code],0),2)=0,Sales[[#This Row],[Price]],INDEX(Sale_Promotions[[Code]:[Sale Price]],MATCH(Sales[[#This Row],[Code]],Sale_Promotions[Code],0),2))</f>
        <v>50.99</v>
      </c>
      <c r="I11282">
        <f>Sales[[#This Row],[Total Inventory]]*Sales[[#This Row],[Sale_Price]]</f>
        <v>8158.4000000000005</v>
      </c>
    </row>
    <row r="11283" spans="1:9" x14ac:dyDescent="0.25">
      <c r="A11283">
        <v>53465</v>
      </c>
      <c r="B11283" t="str">
        <f>INDEX( Table3[],MATCH(Sales[[#This Row],[Category]],Table3[Category],0),1)</f>
        <v>WINE</v>
      </c>
      <c r="C11283" t="s">
        <v>43</v>
      </c>
      <c r="D11283" t="s">
        <v>6025</v>
      </c>
      <c r="E11283" t="s">
        <v>10</v>
      </c>
      <c r="F11283">
        <v>38</v>
      </c>
      <c r="G11283" s="1">
        <v>77.989999999999995</v>
      </c>
      <c r="H11283">
        <f>IF(INDEX(Sale_Promotions[[Code]:[Sale Price]],MATCH(Sales[[#This Row],[Code]],Sale_Promotions[Code],0),2)=0,Sales[[#This Row],[Price]],INDEX(Sale_Promotions[[Code]:[Sale Price]],MATCH(Sales[[#This Row],[Code]],Sale_Promotions[Code],0),2))</f>
        <v>77.989999999999995</v>
      </c>
      <c r="I11283">
        <f>Sales[[#This Row],[Total Inventory]]*Sales[[#This Row],[Sale_Price]]</f>
        <v>2963.62</v>
      </c>
    </row>
    <row r="11284" spans="1:9" x14ac:dyDescent="0.25">
      <c r="A11284">
        <v>45853</v>
      </c>
      <c r="B11284" t="str">
        <f>INDEX( Table3[],MATCH(Sales[[#This Row],[Category]],Table3[Category],0),1)</f>
        <v>WINE</v>
      </c>
      <c r="C11284" t="s">
        <v>43</v>
      </c>
      <c r="D11284" t="s">
        <v>10414</v>
      </c>
      <c r="E11284" t="s">
        <v>10</v>
      </c>
      <c r="F11284">
        <v>214</v>
      </c>
      <c r="G11284" s="1">
        <v>17.989999999999998</v>
      </c>
      <c r="H11284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1284">
        <f>Sales[[#This Row],[Total Inventory]]*Sales[[#This Row],[Sale_Price]]</f>
        <v>3849.8599999999997</v>
      </c>
    </row>
    <row r="11285" spans="1:9" x14ac:dyDescent="0.25">
      <c r="A11285">
        <v>55000</v>
      </c>
      <c r="B11285" t="str">
        <f>INDEX( Table3[],MATCH(Sales[[#This Row],[Category]],Table3[Category],0),1)</f>
        <v>LIQUOR</v>
      </c>
      <c r="C11285" t="s">
        <v>26</v>
      </c>
      <c r="D11285" t="s">
        <v>3618</v>
      </c>
      <c r="E11285" t="s">
        <v>10</v>
      </c>
      <c r="F11285">
        <v>74</v>
      </c>
      <c r="G11285" s="1">
        <v>19.989999999999998</v>
      </c>
      <c r="H11285">
        <f>IF(INDEX(Sale_Promotions[[Code]:[Sale Price]],MATCH(Sales[[#This Row],[Code]],Sale_Promotions[Code],0),2)=0,Sales[[#This Row],[Price]],INDEX(Sale_Promotions[[Code]:[Sale Price]],MATCH(Sales[[#This Row],[Code]],Sale_Promotions[Code],0),2))</f>
        <v>18.89</v>
      </c>
      <c r="I11285">
        <f>Sales[[#This Row],[Total Inventory]]*Sales[[#This Row],[Sale_Price]]</f>
        <v>1397.8600000000001</v>
      </c>
    </row>
    <row r="11286" spans="1:9" x14ac:dyDescent="0.25">
      <c r="A11286">
        <v>45222</v>
      </c>
      <c r="B11286" t="str">
        <f>INDEX( Table3[],MATCH(Sales[[#This Row],[Category]],Table3[Category],0),1)</f>
        <v>WINE</v>
      </c>
      <c r="C11286" t="s">
        <v>28</v>
      </c>
      <c r="D11286" t="s">
        <v>10415</v>
      </c>
      <c r="E11286" t="s">
        <v>10</v>
      </c>
      <c r="F11286">
        <v>18</v>
      </c>
      <c r="G11286" s="1">
        <v>17.489999999999998</v>
      </c>
      <c r="H1128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286">
        <f>Sales[[#This Row],[Total Inventory]]*Sales[[#This Row],[Sale_Price]]</f>
        <v>215.82</v>
      </c>
    </row>
    <row r="11287" spans="1:9" x14ac:dyDescent="0.25">
      <c r="A11287">
        <v>337906</v>
      </c>
      <c r="B11287" t="str">
        <f>INDEX( Table3[],MATCH(Sales[[#This Row],[Category]],Table3[Category],0),1)</f>
        <v>WINE</v>
      </c>
      <c r="C11287" t="s">
        <v>61</v>
      </c>
      <c r="D11287" t="s">
        <v>10416</v>
      </c>
      <c r="E11287" t="s">
        <v>10</v>
      </c>
      <c r="F11287">
        <v>0</v>
      </c>
      <c r="G11287" s="1">
        <v>51.99</v>
      </c>
      <c r="H11287">
        <f>IF(INDEX(Sale_Promotions[[Code]:[Sale Price]],MATCH(Sales[[#This Row],[Code]],Sale_Promotions[Code],0),2)=0,Sales[[#This Row],[Price]],INDEX(Sale_Promotions[[Code]:[Sale Price]],MATCH(Sales[[#This Row],[Code]],Sale_Promotions[Code],0),2))</f>
        <v>51.99</v>
      </c>
      <c r="I11287">
        <f>Sales[[#This Row],[Total Inventory]]*Sales[[#This Row],[Sale_Price]]</f>
        <v>0</v>
      </c>
    </row>
    <row r="11288" spans="1:9" x14ac:dyDescent="0.25">
      <c r="A11288">
        <v>327022</v>
      </c>
      <c r="B11288" t="str">
        <f>INDEX( Table3[],MATCH(Sales[[#This Row],[Category]],Table3[Category],0),1)</f>
        <v>WINE</v>
      </c>
      <c r="C11288" t="s">
        <v>41</v>
      </c>
      <c r="D11288" t="s">
        <v>10417</v>
      </c>
      <c r="E11288" t="s">
        <v>10</v>
      </c>
      <c r="F11288">
        <v>0</v>
      </c>
      <c r="G11288" s="1">
        <v>10.49</v>
      </c>
      <c r="H11288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1288">
        <f>Sales[[#This Row],[Total Inventory]]*Sales[[#This Row],[Sale_Price]]</f>
        <v>0</v>
      </c>
    </row>
    <row r="11289" spans="1:9" x14ac:dyDescent="0.25">
      <c r="A11289">
        <v>84847</v>
      </c>
      <c r="B11289" t="str">
        <f>INDEX( Table3[],MATCH(Sales[[#This Row],[Category]],Table3[Category],0),1)</f>
        <v>WINE</v>
      </c>
      <c r="C11289" t="s">
        <v>61</v>
      </c>
      <c r="D11289" t="s">
        <v>10418</v>
      </c>
      <c r="E11289" t="s">
        <v>10</v>
      </c>
      <c r="F11289">
        <v>168</v>
      </c>
      <c r="G11289" s="1">
        <v>12.69</v>
      </c>
      <c r="H11289">
        <f>IF(INDEX(Sale_Promotions[[Code]:[Sale Price]],MATCH(Sales[[#This Row],[Code]],Sale_Promotions[Code],0),2)=0,Sales[[#This Row],[Price]],INDEX(Sale_Promotions[[Code]:[Sale Price]],MATCH(Sales[[#This Row],[Code]],Sale_Promotions[Code],0),2))</f>
        <v>12.19</v>
      </c>
      <c r="I11289">
        <f>Sales[[#This Row],[Total Inventory]]*Sales[[#This Row],[Sale_Price]]</f>
        <v>2047.9199999999998</v>
      </c>
    </row>
    <row r="11290" spans="1:9" x14ac:dyDescent="0.25">
      <c r="A11290">
        <v>42469</v>
      </c>
      <c r="B11290" t="str">
        <f>INDEX( Table3[],MATCH(Sales[[#This Row],[Category]],Table3[Category],0),1)</f>
        <v>LIQUOR</v>
      </c>
      <c r="C11290" t="s">
        <v>57</v>
      </c>
      <c r="D11290" t="s">
        <v>10419</v>
      </c>
      <c r="E11290" t="s">
        <v>10</v>
      </c>
      <c r="F11290">
        <v>54</v>
      </c>
      <c r="G11290" s="1">
        <v>21.99</v>
      </c>
      <c r="H11290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1290">
        <f>Sales[[#This Row],[Total Inventory]]*Sales[[#This Row],[Sale_Price]]</f>
        <v>1187.4599999999998</v>
      </c>
    </row>
    <row r="11291" spans="1:9" x14ac:dyDescent="0.25">
      <c r="A11291">
        <v>46633</v>
      </c>
      <c r="B11291" t="str">
        <f>INDEX( Table3[],MATCH(Sales[[#This Row],[Category]],Table3[Category],0),1)</f>
        <v>WINE</v>
      </c>
      <c r="C11291" t="s">
        <v>39</v>
      </c>
      <c r="D11291" t="s">
        <v>10420</v>
      </c>
      <c r="E11291" t="s">
        <v>10</v>
      </c>
      <c r="F11291">
        <v>131</v>
      </c>
      <c r="G11291" s="1">
        <v>10.49</v>
      </c>
      <c r="H11291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1291">
        <f>Sales[[#This Row],[Total Inventory]]*Sales[[#This Row],[Sale_Price]]</f>
        <v>1374.19</v>
      </c>
    </row>
    <row r="11292" spans="1:9" x14ac:dyDescent="0.25">
      <c r="A11292">
        <v>301142</v>
      </c>
      <c r="B11292" t="str">
        <f>INDEX( Table3[],MATCH(Sales[[#This Row],[Category]],Table3[Category],0),1)</f>
        <v>WINE</v>
      </c>
      <c r="C11292" t="s">
        <v>39</v>
      </c>
      <c r="D11292" t="s">
        <v>10421</v>
      </c>
      <c r="E11292" t="s">
        <v>10</v>
      </c>
      <c r="F11292">
        <v>0</v>
      </c>
      <c r="G11292" s="1">
        <v>10.49</v>
      </c>
      <c r="H11292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1292">
        <f>Sales[[#This Row],[Total Inventory]]*Sales[[#This Row],[Sale_Price]]</f>
        <v>0</v>
      </c>
    </row>
    <row r="11293" spans="1:9" x14ac:dyDescent="0.25">
      <c r="A11293">
        <v>81996</v>
      </c>
      <c r="B11293" t="str">
        <f>INDEX( Table3[],MATCH(Sales[[#This Row],[Category]],Table3[Category],0),1)</f>
        <v>WINE</v>
      </c>
      <c r="C11293" t="s">
        <v>83</v>
      </c>
      <c r="D11293" t="s">
        <v>10422</v>
      </c>
      <c r="E11293" t="s">
        <v>10</v>
      </c>
      <c r="F11293">
        <v>103</v>
      </c>
      <c r="G11293" s="1">
        <v>6.29</v>
      </c>
      <c r="H11293">
        <f>IF(INDEX(Sale_Promotions[[Code]:[Sale Price]],MATCH(Sales[[#This Row],[Code]],Sale_Promotions[Code],0),2)=0,Sales[[#This Row],[Price]],INDEX(Sale_Promotions[[Code]:[Sale Price]],MATCH(Sales[[#This Row],[Code]],Sale_Promotions[Code],0),2))</f>
        <v>6.29</v>
      </c>
      <c r="I11293">
        <f>Sales[[#This Row],[Total Inventory]]*Sales[[#This Row],[Sale_Price]]</f>
        <v>647.87</v>
      </c>
    </row>
    <row r="11294" spans="1:9" x14ac:dyDescent="0.25">
      <c r="A11294">
        <v>164330</v>
      </c>
      <c r="B11294" t="str">
        <f>INDEX( Table3[],MATCH(Sales[[#This Row],[Category]],Table3[Category],0),1)</f>
        <v>WINE</v>
      </c>
      <c r="C11294" t="s">
        <v>39</v>
      </c>
      <c r="D11294" t="s">
        <v>10423</v>
      </c>
      <c r="E11294" t="s">
        <v>10</v>
      </c>
      <c r="F11294">
        <v>0</v>
      </c>
      <c r="G11294" s="1">
        <v>13.99</v>
      </c>
      <c r="H11294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294">
        <f>Sales[[#This Row],[Total Inventory]]*Sales[[#This Row],[Sale_Price]]</f>
        <v>0</v>
      </c>
    </row>
    <row r="11295" spans="1:9" x14ac:dyDescent="0.25">
      <c r="A11295">
        <v>48306</v>
      </c>
      <c r="B11295" t="str">
        <f>INDEX( Table3[],MATCH(Sales[[#This Row],[Category]],Table3[Category],0),1)</f>
        <v>LIQUOR</v>
      </c>
      <c r="C11295" t="s">
        <v>35</v>
      </c>
      <c r="D11295" t="s">
        <v>298</v>
      </c>
      <c r="E11295" t="s">
        <v>10</v>
      </c>
      <c r="F11295">
        <v>275</v>
      </c>
      <c r="G11295" s="1">
        <v>26.99</v>
      </c>
      <c r="H11295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1295">
        <f>Sales[[#This Row],[Total Inventory]]*Sales[[#This Row],[Sale_Price]]</f>
        <v>7422.25</v>
      </c>
    </row>
    <row r="11296" spans="1:9" x14ac:dyDescent="0.25">
      <c r="A11296">
        <v>85827</v>
      </c>
      <c r="B11296" t="str">
        <f>INDEX( Table3[],MATCH(Sales[[#This Row],[Category]],Table3[Category],0),1)</f>
        <v>WINE</v>
      </c>
      <c r="C11296" t="s">
        <v>83</v>
      </c>
      <c r="D11296" t="s">
        <v>10424</v>
      </c>
      <c r="E11296" t="s">
        <v>260</v>
      </c>
      <c r="F11296">
        <v>240</v>
      </c>
      <c r="G11296" s="1">
        <v>1.69</v>
      </c>
      <c r="H11296">
        <f>IF(INDEX(Sale_Promotions[[Code]:[Sale Price]],MATCH(Sales[[#This Row],[Code]],Sale_Promotions[Code],0),2)=0,Sales[[#This Row],[Price]],INDEX(Sale_Promotions[[Code]:[Sale Price]],MATCH(Sales[[#This Row],[Code]],Sale_Promotions[Code],0),2))</f>
        <v>1.69</v>
      </c>
      <c r="I11296">
        <f>Sales[[#This Row],[Total Inventory]]*Sales[[#This Row],[Sale_Price]]</f>
        <v>405.59999999999997</v>
      </c>
    </row>
    <row r="11297" spans="1:9" x14ac:dyDescent="0.25">
      <c r="A11297">
        <v>17361</v>
      </c>
      <c r="B11297" t="str">
        <f>INDEX( Table3[],MATCH(Sales[[#This Row],[Category]],Table3[Category],0),1)</f>
        <v>LIQUOR</v>
      </c>
      <c r="C11297" t="s">
        <v>175</v>
      </c>
      <c r="D11297" t="s">
        <v>7735</v>
      </c>
      <c r="E11297" t="s">
        <v>133</v>
      </c>
      <c r="F11297">
        <v>0</v>
      </c>
      <c r="G11297" s="1">
        <v>26.99</v>
      </c>
      <c r="H11297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1297">
        <f>Sales[[#This Row],[Total Inventory]]*Sales[[#This Row],[Sale_Price]]</f>
        <v>0</v>
      </c>
    </row>
    <row r="11298" spans="1:9" x14ac:dyDescent="0.25">
      <c r="A11298">
        <v>50512</v>
      </c>
      <c r="B11298" t="str">
        <f>INDEX( Table3[],MATCH(Sales[[#This Row],[Category]],Table3[Category],0),1)</f>
        <v>LIQUOR</v>
      </c>
      <c r="C11298" t="s">
        <v>26</v>
      </c>
      <c r="D11298" t="s">
        <v>9502</v>
      </c>
      <c r="E11298" t="s">
        <v>10</v>
      </c>
      <c r="F11298">
        <v>257</v>
      </c>
      <c r="G11298" s="1">
        <v>8.99</v>
      </c>
      <c r="H1129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298">
        <f>Sales[[#This Row],[Total Inventory]]*Sales[[#This Row],[Sale_Price]]</f>
        <v>2310.4299999999998</v>
      </c>
    </row>
    <row r="11299" spans="1:9" x14ac:dyDescent="0.25">
      <c r="A11299">
        <v>42151</v>
      </c>
      <c r="B11299" t="str">
        <f>INDEX( Table3[],MATCH(Sales[[#This Row],[Category]],Table3[Category],0),1)</f>
        <v>WINE</v>
      </c>
      <c r="C11299" t="s">
        <v>148</v>
      </c>
      <c r="D11299" t="s">
        <v>10425</v>
      </c>
      <c r="E11299" t="s">
        <v>10</v>
      </c>
      <c r="F11299">
        <v>0</v>
      </c>
      <c r="G11299" s="1">
        <v>9.7899999999999991</v>
      </c>
      <c r="H11299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1299">
        <f>Sales[[#This Row],[Total Inventory]]*Sales[[#This Row],[Sale_Price]]</f>
        <v>0</v>
      </c>
    </row>
    <row r="11300" spans="1:9" x14ac:dyDescent="0.25">
      <c r="A11300">
        <v>50130</v>
      </c>
      <c r="B11300" t="str">
        <f>INDEX( Table3[],MATCH(Sales[[#This Row],[Category]],Table3[Category],0),1)</f>
        <v>LIQUOR</v>
      </c>
      <c r="C11300" t="s">
        <v>26</v>
      </c>
      <c r="D11300" t="s">
        <v>7895</v>
      </c>
      <c r="E11300" t="s">
        <v>133</v>
      </c>
      <c r="F11300">
        <v>328</v>
      </c>
      <c r="G11300" s="1">
        <v>28.99</v>
      </c>
      <c r="H11300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1300">
        <f>Sales[[#This Row],[Total Inventory]]*Sales[[#This Row],[Sale_Price]]</f>
        <v>9508.7199999999993</v>
      </c>
    </row>
    <row r="11301" spans="1:9" x14ac:dyDescent="0.25">
      <c r="A11301">
        <v>46181</v>
      </c>
      <c r="B11301" t="str">
        <f>INDEX( Table3[],MATCH(Sales[[#This Row],[Category]],Table3[Category],0),1)</f>
        <v>WINE</v>
      </c>
      <c r="C11301" t="s">
        <v>61</v>
      </c>
      <c r="D11301" t="s">
        <v>3395</v>
      </c>
      <c r="E11301" t="s">
        <v>10</v>
      </c>
      <c r="F11301">
        <v>14</v>
      </c>
      <c r="G11301" s="1">
        <v>16.989999999999998</v>
      </c>
      <c r="H11301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1301">
        <f>Sales[[#This Row],[Total Inventory]]*Sales[[#This Row],[Sale_Price]]</f>
        <v>237.85999999999999</v>
      </c>
    </row>
    <row r="11302" spans="1:9" x14ac:dyDescent="0.25">
      <c r="A11302">
        <v>13773</v>
      </c>
      <c r="B11302" t="str">
        <f>INDEX( Table3[],MATCH(Sales[[#This Row],[Category]],Table3[Category],0),1)</f>
        <v>WINE</v>
      </c>
      <c r="C11302" t="s">
        <v>61</v>
      </c>
      <c r="D11302" t="s">
        <v>10426</v>
      </c>
      <c r="E11302" t="s">
        <v>10</v>
      </c>
      <c r="F11302">
        <v>169</v>
      </c>
      <c r="G11302" s="1">
        <v>31.99</v>
      </c>
      <c r="H11302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1302">
        <f>Sales[[#This Row],[Total Inventory]]*Sales[[#This Row],[Sale_Price]]</f>
        <v>5406.3099999999995</v>
      </c>
    </row>
    <row r="11303" spans="1:9" x14ac:dyDescent="0.25">
      <c r="A11303">
        <v>23345</v>
      </c>
      <c r="B11303" t="str">
        <f>INDEX( Table3[],MATCH(Sales[[#This Row],[Category]],Table3[Category],0),1)</f>
        <v>WINE</v>
      </c>
      <c r="C11303" t="s">
        <v>61</v>
      </c>
      <c r="D11303" t="s">
        <v>10427</v>
      </c>
      <c r="E11303" t="s">
        <v>10</v>
      </c>
      <c r="F11303">
        <v>157</v>
      </c>
      <c r="G11303" s="1">
        <v>12.99</v>
      </c>
      <c r="H11303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1303">
        <f>Sales[[#This Row],[Total Inventory]]*Sales[[#This Row],[Sale_Price]]</f>
        <v>2039.43</v>
      </c>
    </row>
    <row r="11304" spans="1:9" x14ac:dyDescent="0.25">
      <c r="A11304">
        <v>80370</v>
      </c>
      <c r="B11304" t="str">
        <f>INDEX( Table3[],MATCH(Sales[[#This Row],[Category]],Table3[Category],0),1)</f>
        <v>WINE</v>
      </c>
      <c r="C11304" t="s">
        <v>17</v>
      </c>
      <c r="D11304" t="s">
        <v>10428</v>
      </c>
      <c r="E11304" t="s">
        <v>10</v>
      </c>
      <c r="F11304">
        <v>207</v>
      </c>
      <c r="G11304" s="1">
        <v>9.99</v>
      </c>
      <c r="H11304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1304">
        <f>Sales[[#This Row],[Total Inventory]]*Sales[[#This Row],[Sale_Price]]</f>
        <v>2067.9299999999998</v>
      </c>
    </row>
    <row r="11305" spans="1:9" x14ac:dyDescent="0.25">
      <c r="A11305">
        <v>51322</v>
      </c>
      <c r="B11305" t="str">
        <f>INDEX( Table3[],MATCH(Sales[[#This Row],[Category]],Table3[Category],0),1)</f>
        <v>WINE</v>
      </c>
      <c r="C11305" t="s">
        <v>61</v>
      </c>
      <c r="D11305" t="s">
        <v>1519</v>
      </c>
      <c r="E11305" t="s">
        <v>10</v>
      </c>
      <c r="F11305">
        <v>61</v>
      </c>
      <c r="G11305" s="1">
        <v>30.99</v>
      </c>
      <c r="H11305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1305">
        <f>Sales[[#This Row],[Total Inventory]]*Sales[[#This Row],[Sale_Price]]</f>
        <v>1890.3899999999999</v>
      </c>
    </row>
    <row r="11306" spans="1:9" x14ac:dyDescent="0.25">
      <c r="A11306">
        <v>70220</v>
      </c>
      <c r="B11306" t="str">
        <f>INDEX( Table3[],MATCH(Sales[[#This Row],[Category]],Table3[Category],0),1)</f>
        <v>WINE</v>
      </c>
      <c r="C11306" t="s">
        <v>64</v>
      </c>
      <c r="D11306" t="s">
        <v>10429</v>
      </c>
      <c r="E11306" t="s">
        <v>48</v>
      </c>
      <c r="F11306">
        <v>92</v>
      </c>
      <c r="G11306" s="1">
        <v>13.99</v>
      </c>
      <c r="H11306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306">
        <f>Sales[[#This Row],[Total Inventory]]*Sales[[#This Row],[Sale_Price]]</f>
        <v>1287.08</v>
      </c>
    </row>
    <row r="11307" spans="1:9" x14ac:dyDescent="0.25">
      <c r="A11307">
        <v>50903</v>
      </c>
      <c r="B11307" t="str">
        <f>INDEX( Table3[],MATCH(Sales[[#This Row],[Category]],Table3[Category],0),1)</f>
        <v>LIQUOR</v>
      </c>
      <c r="C11307" t="s">
        <v>26</v>
      </c>
      <c r="D11307" t="s">
        <v>7958</v>
      </c>
      <c r="E11307" t="s">
        <v>10</v>
      </c>
      <c r="F11307">
        <v>239</v>
      </c>
      <c r="G11307" s="1">
        <v>23.99</v>
      </c>
      <c r="H11307">
        <f>IF(INDEX(Sale_Promotions[[Code]:[Sale Price]],MATCH(Sales[[#This Row],[Code]],Sale_Promotions[Code],0),2)=0,Sales[[#This Row],[Price]],INDEX(Sale_Promotions[[Code]:[Sale Price]],MATCH(Sales[[#This Row],[Code]],Sale_Promotions[Code],0),2))</f>
        <v>21.89</v>
      </c>
      <c r="I11307">
        <f>Sales[[#This Row],[Total Inventory]]*Sales[[#This Row],[Sale_Price]]</f>
        <v>5231.71</v>
      </c>
    </row>
    <row r="11308" spans="1:9" x14ac:dyDescent="0.25">
      <c r="A11308">
        <v>64459</v>
      </c>
      <c r="B11308" t="str">
        <f>INDEX( Table3[],MATCH(Sales[[#This Row],[Category]],Table3[Category],0),1)</f>
        <v>LIQUOR</v>
      </c>
      <c r="C11308" t="s">
        <v>57</v>
      </c>
      <c r="D11308" t="s">
        <v>10430</v>
      </c>
      <c r="E11308" t="s">
        <v>10</v>
      </c>
      <c r="F11308">
        <v>366</v>
      </c>
      <c r="G11308" s="1">
        <v>22.99</v>
      </c>
      <c r="H11308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1308">
        <f>Sales[[#This Row],[Total Inventory]]*Sales[[#This Row],[Sale_Price]]</f>
        <v>8048.3399999999992</v>
      </c>
    </row>
    <row r="11309" spans="1:9" x14ac:dyDescent="0.25">
      <c r="A11309">
        <v>79553</v>
      </c>
      <c r="B11309" t="str">
        <f>INDEX( Table3[],MATCH(Sales[[#This Row],[Category]],Table3[Category],0),1)</f>
        <v>WINE</v>
      </c>
      <c r="C11309" t="s">
        <v>43</v>
      </c>
      <c r="D11309" t="s">
        <v>10431</v>
      </c>
      <c r="E11309" t="s">
        <v>10</v>
      </c>
      <c r="F11309">
        <v>195</v>
      </c>
      <c r="G11309" s="1">
        <v>7.19</v>
      </c>
      <c r="H11309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11309">
        <f>Sales[[#This Row],[Total Inventory]]*Sales[[#This Row],[Sale_Price]]</f>
        <v>1402.0500000000002</v>
      </c>
    </row>
    <row r="11310" spans="1:9" x14ac:dyDescent="0.25">
      <c r="A11310">
        <v>34258</v>
      </c>
      <c r="B11310" t="str">
        <f>INDEX( Table3[],MATCH(Sales[[#This Row],[Category]],Table3[Category],0),1)</f>
        <v>WINE</v>
      </c>
      <c r="C11310" t="s">
        <v>41</v>
      </c>
      <c r="D11310" t="s">
        <v>10432</v>
      </c>
      <c r="E11310" t="s">
        <v>10</v>
      </c>
      <c r="F11310">
        <v>332</v>
      </c>
      <c r="G11310" s="1">
        <v>14.69</v>
      </c>
      <c r="H11310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1310">
        <f>Sales[[#This Row],[Total Inventory]]*Sales[[#This Row],[Sale_Price]]</f>
        <v>4877.08</v>
      </c>
    </row>
    <row r="11311" spans="1:9" x14ac:dyDescent="0.25">
      <c r="A11311">
        <v>372749</v>
      </c>
      <c r="B11311" t="str">
        <f>INDEX( Table3[],MATCH(Sales[[#This Row],[Category]],Table3[Category],0),1)</f>
        <v>WINE</v>
      </c>
      <c r="C11311" t="s">
        <v>28</v>
      </c>
      <c r="D11311" t="s">
        <v>10433</v>
      </c>
      <c r="E11311" t="s">
        <v>10</v>
      </c>
      <c r="F11311">
        <v>24</v>
      </c>
      <c r="G11311" s="1">
        <v>13.99</v>
      </c>
      <c r="H1131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311">
        <f>Sales[[#This Row],[Total Inventory]]*Sales[[#This Row],[Sale_Price]]</f>
        <v>335.76</v>
      </c>
    </row>
    <row r="11312" spans="1:9" x14ac:dyDescent="0.25">
      <c r="A11312">
        <v>182850</v>
      </c>
      <c r="B11312" t="str">
        <f>INDEX( Table3[],MATCH(Sales[[#This Row],[Category]],Table3[Category],0),1)</f>
        <v>WINE</v>
      </c>
      <c r="C11312" t="s">
        <v>61</v>
      </c>
      <c r="D11312" t="s">
        <v>10434</v>
      </c>
      <c r="E11312" t="s">
        <v>10</v>
      </c>
      <c r="F11312">
        <v>202</v>
      </c>
      <c r="G11312" s="1">
        <v>10.99</v>
      </c>
      <c r="H1131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312">
        <f>Sales[[#This Row],[Total Inventory]]*Sales[[#This Row],[Sale_Price]]</f>
        <v>2219.98</v>
      </c>
    </row>
    <row r="11313" spans="1:9" x14ac:dyDescent="0.25">
      <c r="A11313">
        <v>22109</v>
      </c>
      <c r="B11313" t="str">
        <f>INDEX( Table3[],MATCH(Sales[[#This Row],[Category]],Table3[Category],0),1)</f>
        <v>BEER</v>
      </c>
      <c r="C11313" t="s">
        <v>11</v>
      </c>
      <c r="D11313" t="s">
        <v>5721</v>
      </c>
      <c r="E11313" t="s">
        <v>13</v>
      </c>
      <c r="F11313">
        <v>90</v>
      </c>
      <c r="G11313" s="1">
        <v>4.76</v>
      </c>
      <c r="H11313">
        <f>IF(INDEX(Sale_Promotions[[Code]:[Sale Price]],MATCH(Sales[[#This Row],[Code]],Sale_Promotions[Code],0),2)=0,Sales[[#This Row],[Price]],INDEX(Sale_Promotions[[Code]:[Sale Price]],MATCH(Sales[[#This Row],[Code]],Sale_Promotions[Code],0),2))</f>
        <v>4.76</v>
      </c>
      <c r="I11313">
        <f>Sales[[#This Row],[Total Inventory]]*Sales[[#This Row],[Sale_Price]]</f>
        <v>428.4</v>
      </c>
    </row>
    <row r="11314" spans="1:9" x14ac:dyDescent="0.25">
      <c r="A11314">
        <v>39136</v>
      </c>
      <c r="B11314" t="str">
        <f>INDEX( Table3[],MATCH(Sales[[#This Row],[Category]],Table3[Category],0),1)</f>
        <v>LIQUOR</v>
      </c>
      <c r="C11314" t="s">
        <v>57</v>
      </c>
      <c r="D11314" t="s">
        <v>3708</v>
      </c>
      <c r="E11314" t="s">
        <v>16</v>
      </c>
      <c r="F11314">
        <v>195</v>
      </c>
      <c r="G11314" s="1">
        <v>25.99</v>
      </c>
      <c r="H11314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1314">
        <f>Sales[[#This Row],[Total Inventory]]*Sales[[#This Row],[Sale_Price]]</f>
        <v>5068.0499999999993</v>
      </c>
    </row>
    <row r="11315" spans="1:9" x14ac:dyDescent="0.25">
      <c r="A11315">
        <v>74861</v>
      </c>
      <c r="B11315" t="str">
        <f>INDEX( Table3[],MATCH(Sales[[#This Row],[Category]],Table3[Category],0),1)</f>
        <v>WINE</v>
      </c>
      <c r="C11315" t="s">
        <v>163</v>
      </c>
      <c r="D11315" t="s">
        <v>10435</v>
      </c>
      <c r="E11315" t="s">
        <v>10</v>
      </c>
      <c r="F11315">
        <v>651</v>
      </c>
      <c r="G11315" s="1">
        <v>6.79</v>
      </c>
      <c r="H11315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11315">
        <f>Sales[[#This Row],[Total Inventory]]*Sales[[#This Row],[Sale_Price]]</f>
        <v>4420.29</v>
      </c>
    </row>
    <row r="11316" spans="1:9" x14ac:dyDescent="0.25">
      <c r="A11316">
        <v>46456</v>
      </c>
      <c r="B11316" t="str">
        <f>INDEX( Table3[],MATCH(Sales[[#This Row],[Category]],Table3[Category],0),1)</f>
        <v>WINE</v>
      </c>
      <c r="C11316" t="s">
        <v>31</v>
      </c>
      <c r="D11316" t="s">
        <v>10436</v>
      </c>
      <c r="E11316" t="s">
        <v>10</v>
      </c>
      <c r="F11316">
        <v>14</v>
      </c>
      <c r="G11316" s="1">
        <v>11.99</v>
      </c>
      <c r="H1131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316">
        <f>Sales[[#This Row],[Total Inventory]]*Sales[[#This Row],[Sale_Price]]</f>
        <v>167.86</v>
      </c>
    </row>
    <row r="11317" spans="1:9" x14ac:dyDescent="0.25">
      <c r="A11317">
        <v>73341</v>
      </c>
      <c r="B11317" t="str">
        <f>INDEX( Table3[],MATCH(Sales[[#This Row],[Category]],Table3[Category],0),1)</f>
        <v>LIQUOR</v>
      </c>
      <c r="C11317" t="s">
        <v>37</v>
      </c>
      <c r="D11317" t="s">
        <v>10437</v>
      </c>
      <c r="E11317" t="s">
        <v>16</v>
      </c>
      <c r="F11317">
        <v>61</v>
      </c>
      <c r="G11317" s="1">
        <v>14.99</v>
      </c>
      <c r="H11317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1317">
        <f>Sales[[#This Row],[Total Inventory]]*Sales[[#This Row],[Sale_Price]]</f>
        <v>914.39</v>
      </c>
    </row>
    <row r="11318" spans="1:9" x14ac:dyDescent="0.25">
      <c r="A11318">
        <v>70607</v>
      </c>
      <c r="B11318" t="str">
        <f>INDEX( Table3[],MATCH(Sales[[#This Row],[Category]],Table3[Category],0),1)</f>
        <v>LIQUOR</v>
      </c>
      <c r="C11318" t="s">
        <v>35</v>
      </c>
      <c r="D11318" t="s">
        <v>10438</v>
      </c>
      <c r="E11318" t="s">
        <v>10</v>
      </c>
      <c r="F11318">
        <v>146</v>
      </c>
      <c r="G11318" s="1">
        <v>14.49</v>
      </c>
      <c r="H11318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1318">
        <f>Sales[[#This Row],[Total Inventory]]*Sales[[#This Row],[Sale_Price]]</f>
        <v>2115.54</v>
      </c>
    </row>
    <row r="11319" spans="1:9" x14ac:dyDescent="0.25">
      <c r="A11319">
        <v>84089</v>
      </c>
      <c r="B11319" t="str">
        <f>INDEX( Table3[],MATCH(Sales[[#This Row],[Category]],Table3[Category],0),1)</f>
        <v>WINE</v>
      </c>
      <c r="C11319" t="s">
        <v>43</v>
      </c>
      <c r="D11319" t="s">
        <v>2409</v>
      </c>
      <c r="E11319" t="s">
        <v>10</v>
      </c>
      <c r="F11319">
        <v>604</v>
      </c>
      <c r="G11319" s="1">
        <v>16.989999999999998</v>
      </c>
      <c r="H11319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1319">
        <f>Sales[[#This Row],[Total Inventory]]*Sales[[#This Row],[Sale_Price]]</f>
        <v>10261.959999999999</v>
      </c>
    </row>
    <row r="11320" spans="1:9" x14ac:dyDescent="0.25">
      <c r="A11320">
        <v>72032</v>
      </c>
      <c r="B11320" t="str">
        <f>INDEX( Table3[],MATCH(Sales[[#This Row],[Category]],Table3[Category],0),1)</f>
        <v>LIQUOR</v>
      </c>
      <c r="C11320" t="s">
        <v>37</v>
      </c>
      <c r="D11320" t="s">
        <v>10439</v>
      </c>
      <c r="E11320" t="s">
        <v>10</v>
      </c>
      <c r="F11320">
        <v>11</v>
      </c>
      <c r="G11320" s="1">
        <v>14.99</v>
      </c>
      <c r="H1132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320">
        <f>Sales[[#This Row],[Total Inventory]]*Sales[[#This Row],[Sale_Price]]</f>
        <v>131.89000000000001</v>
      </c>
    </row>
    <row r="11321" spans="1:9" x14ac:dyDescent="0.25">
      <c r="A11321">
        <v>80120</v>
      </c>
      <c r="B11321" t="str">
        <f>INDEX( Table3[],MATCH(Sales[[#This Row],[Category]],Table3[Category],0),1)</f>
        <v>WINE</v>
      </c>
      <c r="C11321" t="s">
        <v>28</v>
      </c>
      <c r="D11321" t="s">
        <v>10440</v>
      </c>
      <c r="E11321" t="s">
        <v>10</v>
      </c>
      <c r="F11321">
        <v>419</v>
      </c>
      <c r="G11321" s="1">
        <v>9.49</v>
      </c>
      <c r="H11321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1321">
        <f>Sales[[#This Row],[Total Inventory]]*Sales[[#This Row],[Sale_Price]]</f>
        <v>3976.31</v>
      </c>
    </row>
    <row r="11322" spans="1:9" x14ac:dyDescent="0.25">
      <c r="A11322">
        <v>233872</v>
      </c>
      <c r="B11322" t="str">
        <f>INDEX( Table3[],MATCH(Sales[[#This Row],[Category]],Table3[Category],0),1)</f>
        <v>WINE</v>
      </c>
      <c r="C11322" t="s">
        <v>28</v>
      </c>
      <c r="D11322" t="s">
        <v>10441</v>
      </c>
      <c r="E11322" t="s">
        <v>10</v>
      </c>
      <c r="F11322">
        <v>9</v>
      </c>
      <c r="G11322" s="1">
        <v>40.99</v>
      </c>
      <c r="H11322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11322">
        <f>Sales[[#This Row],[Total Inventory]]*Sales[[#This Row],[Sale_Price]]</f>
        <v>368.91</v>
      </c>
    </row>
    <row r="11323" spans="1:9" x14ac:dyDescent="0.25">
      <c r="A11323">
        <v>307177</v>
      </c>
      <c r="B11323" t="str">
        <f>INDEX( Table3[],MATCH(Sales[[#This Row],[Category]],Table3[Category],0),1)</f>
        <v>WINE</v>
      </c>
      <c r="C11323" t="s">
        <v>28</v>
      </c>
      <c r="D11323" t="s">
        <v>10442</v>
      </c>
      <c r="E11323" t="s">
        <v>10</v>
      </c>
      <c r="F11323">
        <v>136</v>
      </c>
      <c r="G11323" s="1">
        <v>11.49</v>
      </c>
      <c r="H11323">
        <f>IF(INDEX(Sale_Promotions[[Code]:[Sale Price]],MATCH(Sales[[#This Row],[Code]],Sale_Promotions[Code],0),2)=0,Sales[[#This Row],[Price]],INDEX(Sale_Promotions[[Code]:[Sale Price]],MATCH(Sales[[#This Row],[Code]],Sale_Promotions[Code],0),2))</f>
        <v>10.89</v>
      </c>
      <c r="I11323">
        <f>Sales[[#This Row],[Total Inventory]]*Sales[[#This Row],[Sale_Price]]</f>
        <v>1481.04</v>
      </c>
    </row>
    <row r="11324" spans="1:9" x14ac:dyDescent="0.25">
      <c r="A11324">
        <v>351091</v>
      </c>
      <c r="B11324" t="str">
        <f>INDEX( Table3[],MATCH(Sales[[#This Row],[Category]],Table3[Category],0),1)</f>
        <v>OTHER</v>
      </c>
      <c r="C11324" t="s">
        <v>75</v>
      </c>
      <c r="D11324" t="s">
        <v>10443</v>
      </c>
      <c r="E11324" t="s">
        <v>10</v>
      </c>
      <c r="F11324">
        <v>0</v>
      </c>
      <c r="G11324" s="1">
        <v>18.489999999999998</v>
      </c>
      <c r="H11324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1324">
        <f>Sales[[#This Row],[Total Inventory]]*Sales[[#This Row],[Sale_Price]]</f>
        <v>0</v>
      </c>
    </row>
    <row r="11325" spans="1:9" x14ac:dyDescent="0.25">
      <c r="A11325">
        <v>19801</v>
      </c>
      <c r="B11325" t="str">
        <f>INDEX( Table3[],MATCH(Sales[[#This Row],[Category]],Table3[Category],0),1)</f>
        <v>WINE</v>
      </c>
      <c r="C11325" t="s">
        <v>61</v>
      </c>
      <c r="D11325" t="s">
        <v>10444</v>
      </c>
      <c r="E11325" t="s">
        <v>10</v>
      </c>
      <c r="F11325">
        <v>120</v>
      </c>
      <c r="G11325" s="1">
        <v>51.99</v>
      </c>
      <c r="H11325">
        <f>IF(INDEX(Sale_Promotions[[Code]:[Sale Price]],MATCH(Sales[[#This Row],[Code]],Sale_Promotions[Code],0),2)=0,Sales[[#This Row],[Price]],INDEX(Sale_Promotions[[Code]:[Sale Price]],MATCH(Sales[[#This Row],[Code]],Sale_Promotions[Code],0),2))</f>
        <v>51.99</v>
      </c>
      <c r="I11325">
        <f>Sales[[#This Row],[Total Inventory]]*Sales[[#This Row],[Sale_Price]]</f>
        <v>6238.8</v>
      </c>
    </row>
    <row r="11326" spans="1:9" x14ac:dyDescent="0.25">
      <c r="A11326">
        <v>47977</v>
      </c>
      <c r="B11326" t="str">
        <f>INDEX( Table3[],MATCH(Sales[[#This Row],[Category]],Table3[Category],0),1)</f>
        <v>LIQUOR</v>
      </c>
      <c r="C11326" t="s">
        <v>57</v>
      </c>
      <c r="D11326" t="s">
        <v>4299</v>
      </c>
      <c r="E11326" t="s">
        <v>10</v>
      </c>
      <c r="F11326">
        <v>201</v>
      </c>
      <c r="G11326" s="1">
        <v>38.99</v>
      </c>
      <c r="H11326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11326">
        <f>Sales[[#This Row],[Total Inventory]]*Sales[[#This Row],[Sale_Price]]</f>
        <v>7836.9900000000007</v>
      </c>
    </row>
    <row r="11327" spans="1:9" x14ac:dyDescent="0.25">
      <c r="A11327">
        <v>24538</v>
      </c>
      <c r="B11327" t="str">
        <f>INDEX( Table3[],MATCH(Sales[[#This Row],[Category]],Table3[Category],0),1)</f>
        <v>WINE</v>
      </c>
      <c r="C11327" t="s">
        <v>17</v>
      </c>
      <c r="D11327" t="s">
        <v>8995</v>
      </c>
      <c r="E11327" t="s">
        <v>244</v>
      </c>
      <c r="F11327">
        <v>156</v>
      </c>
      <c r="G11327" s="1">
        <v>1.79</v>
      </c>
      <c r="H11327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11327">
        <f>Sales[[#This Row],[Total Inventory]]*Sales[[#This Row],[Sale_Price]]</f>
        <v>279.24</v>
      </c>
    </row>
    <row r="11328" spans="1:9" x14ac:dyDescent="0.25">
      <c r="A11328">
        <v>83915</v>
      </c>
      <c r="B11328" t="str">
        <f>INDEX( Table3[],MATCH(Sales[[#This Row],[Category]],Table3[Category],0),1)</f>
        <v>WINE</v>
      </c>
      <c r="C11328" t="s">
        <v>61</v>
      </c>
      <c r="D11328" t="s">
        <v>10445</v>
      </c>
      <c r="E11328" t="s">
        <v>10</v>
      </c>
      <c r="F11328">
        <v>42</v>
      </c>
      <c r="G11328" s="1">
        <v>65.989999999999995</v>
      </c>
      <c r="H11328">
        <f>IF(INDEX(Sale_Promotions[[Code]:[Sale Price]],MATCH(Sales[[#This Row],[Code]],Sale_Promotions[Code],0),2)=0,Sales[[#This Row],[Price]],INDEX(Sale_Promotions[[Code]:[Sale Price]],MATCH(Sales[[#This Row],[Code]],Sale_Promotions[Code],0),2))</f>
        <v>65.989999999999995</v>
      </c>
      <c r="I11328">
        <f>Sales[[#This Row],[Total Inventory]]*Sales[[#This Row],[Sale_Price]]</f>
        <v>2771.58</v>
      </c>
    </row>
    <row r="11329" spans="1:9" x14ac:dyDescent="0.25">
      <c r="A11329">
        <v>100293</v>
      </c>
      <c r="B11329" t="str">
        <f>INDEX( Table3[],MATCH(Sales[[#This Row],[Category]],Table3[Category],0),1)</f>
        <v>WINE</v>
      </c>
      <c r="C11329" t="s">
        <v>148</v>
      </c>
      <c r="D11329" t="s">
        <v>10446</v>
      </c>
      <c r="E11329" t="s">
        <v>10</v>
      </c>
      <c r="F11329">
        <v>15</v>
      </c>
      <c r="G11329" s="1">
        <v>18.489999999999998</v>
      </c>
      <c r="H11329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1329">
        <f>Sales[[#This Row],[Total Inventory]]*Sales[[#This Row],[Sale_Price]]</f>
        <v>277.34999999999997</v>
      </c>
    </row>
    <row r="11330" spans="1:9" x14ac:dyDescent="0.25">
      <c r="A11330">
        <v>312930</v>
      </c>
      <c r="B11330" t="str">
        <f>INDEX( Table3[],MATCH(Sales[[#This Row],[Category]],Table3[Category],0),1)</f>
        <v>WINE</v>
      </c>
      <c r="C11330" t="s">
        <v>61</v>
      </c>
      <c r="D11330" t="s">
        <v>5774</v>
      </c>
      <c r="E11330" t="s">
        <v>10</v>
      </c>
      <c r="F11330">
        <v>216</v>
      </c>
      <c r="G11330" s="1">
        <v>16.489999999999998</v>
      </c>
      <c r="H11330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1330">
        <f>Sales[[#This Row],[Total Inventory]]*Sales[[#This Row],[Sale_Price]]</f>
        <v>3561.8399999999997</v>
      </c>
    </row>
    <row r="11331" spans="1:9" x14ac:dyDescent="0.25">
      <c r="A11331">
        <v>301141</v>
      </c>
      <c r="B11331" t="str">
        <f>INDEX( Table3[],MATCH(Sales[[#This Row],[Category]],Table3[Category],0),1)</f>
        <v>WINE</v>
      </c>
      <c r="C11331" t="s">
        <v>85</v>
      </c>
      <c r="D11331" t="s">
        <v>10447</v>
      </c>
      <c r="E11331" t="s">
        <v>10</v>
      </c>
      <c r="F11331">
        <v>19</v>
      </c>
      <c r="G11331" s="1">
        <v>17.489999999999998</v>
      </c>
      <c r="H11331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1331">
        <f>Sales[[#This Row],[Total Inventory]]*Sales[[#This Row],[Sale_Price]]</f>
        <v>332.30999999999995</v>
      </c>
    </row>
    <row r="11332" spans="1:9" x14ac:dyDescent="0.25">
      <c r="A11332">
        <v>159824</v>
      </c>
      <c r="B11332" t="str">
        <f>INDEX( Table3[],MATCH(Sales[[#This Row],[Category]],Table3[Category],0),1)</f>
        <v>WINE</v>
      </c>
      <c r="C11332" t="s">
        <v>61</v>
      </c>
      <c r="D11332" t="s">
        <v>10448</v>
      </c>
      <c r="E11332" t="s">
        <v>10</v>
      </c>
      <c r="F11332">
        <v>0</v>
      </c>
      <c r="G11332" s="1">
        <v>10.49</v>
      </c>
      <c r="H11332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1332">
        <f>Sales[[#This Row],[Total Inventory]]*Sales[[#This Row],[Sale_Price]]</f>
        <v>0</v>
      </c>
    </row>
    <row r="11333" spans="1:9" x14ac:dyDescent="0.25">
      <c r="A11333">
        <v>69388</v>
      </c>
      <c r="B11333" t="str">
        <f>INDEX( Table3[],MATCH(Sales[[#This Row],[Category]],Table3[Category],0),1)</f>
        <v>WINE</v>
      </c>
      <c r="C11333" t="s">
        <v>313</v>
      </c>
      <c r="D11333" t="s">
        <v>10449</v>
      </c>
      <c r="E11333" t="s">
        <v>10</v>
      </c>
      <c r="F11333">
        <v>103</v>
      </c>
      <c r="G11333" s="1">
        <v>20.99</v>
      </c>
      <c r="H11333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1333">
        <f>Sales[[#This Row],[Total Inventory]]*Sales[[#This Row],[Sale_Price]]</f>
        <v>2161.9699999999998</v>
      </c>
    </row>
    <row r="11334" spans="1:9" x14ac:dyDescent="0.25">
      <c r="A11334">
        <v>195820</v>
      </c>
      <c r="B11334" t="str">
        <f>INDEX( Table3[],MATCH(Sales[[#This Row],[Category]],Table3[Category],0),1)</f>
        <v>WINE</v>
      </c>
      <c r="C11334" t="s">
        <v>41</v>
      </c>
      <c r="D11334" t="s">
        <v>10450</v>
      </c>
      <c r="E11334" t="s">
        <v>10</v>
      </c>
      <c r="F11334">
        <v>0</v>
      </c>
      <c r="G11334" s="1">
        <v>15.99</v>
      </c>
      <c r="H1133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1334">
        <f>Sales[[#This Row],[Total Inventory]]*Sales[[#This Row],[Sale_Price]]</f>
        <v>0</v>
      </c>
    </row>
    <row r="11335" spans="1:9" x14ac:dyDescent="0.25">
      <c r="A11335">
        <v>27650</v>
      </c>
      <c r="B11335" t="str">
        <f>INDEX( Table3[],MATCH(Sales[[#This Row],[Category]],Table3[Category],0),1)</f>
        <v>WINE</v>
      </c>
      <c r="C11335" t="s">
        <v>41</v>
      </c>
      <c r="D11335" t="s">
        <v>10451</v>
      </c>
      <c r="E11335" t="s">
        <v>10</v>
      </c>
      <c r="F11335">
        <v>9</v>
      </c>
      <c r="G11335" s="1">
        <v>17.489999999999998</v>
      </c>
      <c r="H11335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1335">
        <f>Sales[[#This Row],[Total Inventory]]*Sales[[#This Row],[Sale_Price]]</f>
        <v>157.41</v>
      </c>
    </row>
    <row r="11336" spans="1:9" x14ac:dyDescent="0.25">
      <c r="A11336">
        <v>356786</v>
      </c>
      <c r="B11336" t="str">
        <f>INDEX( Table3[],MATCH(Sales[[#This Row],[Category]],Table3[Category],0),1)</f>
        <v>WINE</v>
      </c>
      <c r="C11336" t="s">
        <v>28</v>
      </c>
      <c r="D11336" t="s">
        <v>10452</v>
      </c>
      <c r="E11336" t="s">
        <v>10</v>
      </c>
      <c r="F11336">
        <v>0</v>
      </c>
      <c r="G11336" s="1">
        <v>15.99</v>
      </c>
      <c r="H1133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1336">
        <f>Sales[[#This Row],[Total Inventory]]*Sales[[#This Row],[Sale_Price]]</f>
        <v>0</v>
      </c>
    </row>
    <row r="11337" spans="1:9" x14ac:dyDescent="0.25">
      <c r="A11337">
        <v>91952</v>
      </c>
      <c r="B11337" t="str">
        <f>INDEX( Table3[],MATCH(Sales[[#This Row],[Category]],Table3[Category],0),1)</f>
        <v>BEER</v>
      </c>
      <c r="C11337" t="s">
        <v>11</v>
      </c>
      <c r="D11337" t="s">
        <v>4612</v>
      </c>
      <c r="E11337" t="s">
        <v>25</v>
      </c>
      <c r="F11337">
        <v>42</v>
      </c>
      <c r="G11337" s="1">
        <v>16.97</v>
      </c>
      <c r="H11337">
        <f>IF(INDEX(Sale_Promotions[[Code]:[Sale Price]],MATCH(Sales[[#This Row],[Code]],Sale_Promotions[Code],0),2)=0,Sales[[#This Row],[Price]],INDEX(Sale_Promotions[[Code]:[Sale Price]],MATCH(Sales[[#This Row],[Code]],Sale_Promotions[Code],0),2))</f>
        <v>16.97</v>
      </c>
      <c r="I11337">
        <f>Sales[[#This Row],[Total Inventory]]*Sales[[#This Row],[Sale_Price]]</f>
        <v>712.74</v>
      </c>
    </row>
    <row r="11338" spans="1:9" x14ac:dyDescent="0.25">
      <c r="A11338">
        <v>14737</v>
      </c>
      <c r="B11338" t="str">
        <f>INDEX( Table3[],MATCH(Sales[[#This Row],[Category]],Table3[Category],0),1)</f>
        <v>WINE</v>
      </c>
      <c r="C11338" t="s">
        <v>61</v>
      </c>
      <c r="D11338" t="s">
        <v>10453</v>
      </c>
      <c r="E11338" t="s">
        <v>10</v>
      </c>
      <c r="F11338">
        <v>145</v>
      </c>
      <c r="G11338" s="1">
        <v>10.99</v>
      </c>
      <c r="H1133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338">
        <f>Sales[[#This Row],[Total Inventory]]*Sales[[#This Row],[Sale_Price]]</f>
        <v>1593.55</v>
      </c>
    </row>
    <row r="11339" spans="1:9" x14ac:dyDescent="0.25">
      <c r="A11339">
        <v>334203</v>
      </c>
      <c r="B11339" t="str">
        <f>INDEX( Table3[],MATCH(Sales[[#This Row],[Category]],Table3[Category],0),1)</f>
        <v>LIQUOR</v>
      </c>
      <c r="C11339" t="s">
        <v>37</v>
      </c>
      <c r="D11339" t="s">
        <v>4302</v>
      </c>
      <c r="E11339" t="s">
        <v>133</v>
      </c>
      <c r="F11339">
        <v>44</v>
      </c>
      <c r="G11339" s="1">
        <v>29.99</v>
      </c>
      <c r="H11339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1339">
        <f>Sales[[#This Row],[Total Inventory]]*Sales[[#This Row],[Sale_Price]]</f>
        <v>1319.56</v>
      </c>
    </row>
    <row r="11340" spans="1:9" x14ac:dyDescent="0.25">
      <c r="A11340">
        <v>29050</v>
      </c>
      <c r="B11340" t="str">
        <f>INDEX( Table3[],MATCH(Sales[[#This Row],[Category]],Table3[Category],0),1)</f>
        <v>LIQUOR</v>
      </c>
      <c r="C11340" t="s">
        <v>245</v>
      </c>
      <c r="D11340" t="s">
        <v>7176</v>
      </c>
      <c r="E11340" t="s">
        <v>10</v>
      </c>
      <c r="F11340">
        <v>277</v>
      </c>
      <c r="G11340" s="1">
        <v>8.59</v>
      </c>
      <c r="H11340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11340">
        <f>Sales[[#This Row],[Total Inventory]]*Sales[[#This Row],[Sale_Price]]</f>
        <v>2379.4299999999998</v>
      </c>
    </row>
    <row r="11341" spans="1:9" x14ac:dyDescent="0.25">
      <c r="A11341">
        <v>26075</v>
      </c>
      <c r="B11341" t="str">
        <f>INDEX( Table3[],MATCH(Sales[[#This Row],[Category]],Table3[Category],0),1)</f>
        <v>BEER</v>
      </c>
      <c r="C11341" t="s">
        <v>11</v>
      </c>
      <c r="D11341" t="s">
        <v>10454</v>
      </c>
      <c r="E11341" t="s">
        <v>92</v>
      </c>
      <c r="F11341">
        <v>798</v>
      </c>
      <c r="G11341" s="1">
        <v>1.84</v>
      </c>
      <c r="H11341">
        <f>IF(INDEX(Sale_Promotions[[Code]:[Sale Price]],MATCH(Sales[[#This Row],[Code]],Sale_Promotions[Code],0),2)=0,Sales[[#This Row],[Price]],INDEX(Sale_Promotions[[Code]:[Sale Price]],MATCH(Sales[[#This Row],[Code]],Sale_Promotions[Code],0),2))</f>
        <v>1.84</v>
      </c>
      <c r="I11341">
        <f>Sales[[#This Row],[Total Inventory]]*Sales[[#This Row],[Sale_Price]]</f>
        <v>1468.3200000000002</v>
      </c>
    </row>
    <row r="11342" spans="1:9" x14ac:dyDescent="0.25">
      <c r="A11342">
        <v>88524</v>
      </c>
      <c r="B11342" t="str">
        <f>INDEX( Table3[],MATCH(Sales[[#This Row],[Category]],Table3[Category],0),1)</f>
        <v>WINE</v>
      </c>
      <c r="C11342" t="s">
        <v>61</v>
      </c>
      <c r="D11342" t="s">
        <v>10455</v>
      </c>
      <c r="E11342" t="s">
        <v>10</v>
      </c>
      <c r="F11342">
        <v>212</v>
      </c>
      <c r="G11342" s="1">
        <v>15.99</v>
      </c>
      <c r="H11342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1342">
        <f>Sales[[#This Row],[Total Inventory]]*Sales[[#This Row],[Sale_Price]]</f>
        <v>3389.88</v>
      </c>
    </row>
    <row r="11343" spans="1:9" x14ac:dyDescent="0.25">
      <c r="A11343">
        <v>28051</v>
      </c>
      <c r="B11343" t="str">
        <f>INDEX( Table3[],MATCH(Sales[[#This Row],[Category]],Table3[Category],0),1)</f>
        <v>BEER</v>
      </c>
      <c r="C11343" t="s">
        <v>11</v>
      </c>
      <c r="D11343" t="s">
        <v>10456</v>
      </c>
      <c r="E11343" t="s">
        <v>60</v>
      </c>
      <c r="F11343">
        <v>0</v>
      </c>
      <c r="G11343" s="1">
        <v>0.99</v>
      </c>
      <c r="H11343">
        <f>IF(INDEX(Sale_Promotions[[Code]:[Sale Price]],MATCH(Sales[[#This Row],[Code]],Sale_Promotions[Code],0),2)=0,Sales[[#This Row],[Price]],INDEX(Sale_Promotions[[Code]:[Sale Price]],MATCH(Sales[[#This Row],[Code]],Sale_Promotions[Code],0),2))</f>
        <v>0.99</v>
      </c>
      <c r="I11343">
        <f>Sales[[#This Row],[Total Inventory]]*Sales[[#This Row],[Sale_Price]]</f>
        <v>0</v>
      </c>
    </row>
    <row r="11344" spans="1:9" x14ac:dyDescent="0.25">
      <c r="A11344">
        <v>82681</v>
      </c>
      <c r="B11344" t="str">
        <f>INDEX( Table3[],MATCH(Sales[[#This Row],[Category]],Table3[Category],0),1)</f>
        <v>WINE</v>
      </c>
      <c r="C11344" t="s">
        <v>61</v>
      </c>
      <c r="D11344" t="s">
        <v>10457</v>
      </c>
      <c r="E11344" t="s">
        <v>332</v>
      </c>
      <c r="F11344">
        <v>273</v>
      </c>
      <c r="G11344" s="1">
        <v>23.99</v>
      </c>
      <c r="H11344">
        <f>IF(INDEX(Sale_Promotions[[Code]:[Sale Price]],MATCH(Sales[[#This Row],[Code]],Sale_Promotions[Code],0),2)=0,Sales[[#This Row],[Price]],INDEX(Sale_Promotions[[Code]:[Sale Price]],MATCH(Sales[[#This Row],[Code]],Sale_Promotions[Code],0),2))</f>
        <v>22.69</v>
      </c>
      <c r="I11344">
        <f>Sales[[#This Row],[Total Inventory]]*Sales[[#This Row],[Sale_Price]]</f>
        <v>6194.3700000000008</v>
      </c>
    </row>
    <row r="11345" spans="1:9" x14ac:dyDescent="0.25">
      <c r="A11345">
        <v>324236</v>
      </c>
      <c r="B11345" t="str">
        <f>INDEX( Table3[],MATCH(Sales[[#This Row],[Category]],Table3[Category],0),1)</f>
        <v>WINE</v>
      </c>
      <c r="C11345" t="s">
        <v>41</v>
      </c>
      <c r="D11345" t="s">
        <v>10458</v>
      </c>
      <c r="E11345" t="s">
        <v>10</v>
      </c>
      <c r="F11345">
        <v>0</v>
      </c>
      <c r="G11345" s="1">
        <v>7.49</v>
      </c>
      <c r="H11345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1345">
        <f>Sales[[#This Row],[Total Inventory]]*Sales[[#This Row],[Sale_Price]]</f>
        <v>0</v>
      </c>
    </row>
    <row r="11346" spans="1:9" x14ac:dyDescent="0.25">
      <c r="A11346">
        <v>73121</v>
      </c>
      <c r="B11346" t="str">
        <f>INDEX( Table3[],MATCH(Sales[[#This Row],[Category]],Table3[Category],0),1)</f>
        <v>WINE</v>
      </c>
      <c r="C11346" t="s">
        <v>41</v>
      </c>
      <c r="D11346" t="s">
        <v>10459</v>
      </c>
      <c r="E11346" t="s">
        <v>10</v>
      </c>
      <c r="F11346">
        <v>270</v>
      </c>
      <c r="G11346" s="1">
        <v>11.99</v>
      </c>
      <c r="H1134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346">
        <f>Sales[[#This Row],[Total Inventory]]*Sales[[#This Row],[Sale_Price]]</f>
        <v>3237.3</v>
      </c>
    </row>
    <row r="11347" spans="1:9" x14ac:dyDescent="0.25">
      <c r="A11347">
        <v>85425</v>
      </c>
      <c r="B11347" t="str">
        <f>INDEX( Table3[],MATCH(Sales[[#This Row],[Category]],Table3[Category],0),1)</f>
        <v>WINE</v>
      </c>
      <c r="C11347" t="s">
        <v>163</v>
      </c>
      <c r="D11347" t="s">
        <v>10460</v>
      </c>
      <c r="E11347" t="s">
        <v>10</v>
      </c>
      <c r="F11347">
        <v>363</v>
      </c>
      <c r="G11347" s="1">
        <v>10.99</v>
      </c>
      <c r="H1134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347">
        <f>Sales[[#This Row],[Total Inventory]]*Sales[[#This Row],[Sale_Price]]</f>
        <v>3989.37</v>
      </c>
    </row>
    <row r="11348" spans="1:9" x14ac:dyDescent="0.25">
      <c r="A11348">
        <v>40471</v>
      </c>
      <c r="B11348" t="str">
        <f>INDEX( Table3[],MATCH(Sales[[#This Row],[Category]],Table3[Category],0),1)</f>
        <v>WINE</v>
      </c>
      <c r="C11348" t="s">
        <v>39</v>
      </c>
      <c r="D11348" t="s">
        <v>10461</v>
      </c>
      <c r="E11348" t="s">
        <v>10</v>
      </c>
      <c r="F11348">
        <v>0</v>
      </c>
      <c r="G11348" s="1">
        <v>7.99</v>
      </c>
      <c r="H11348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1348">
        <f>Sales[[#This Row],[Total Inventory]]*Sales[[#This Row],[Sale_Price]]</f>
        <v>0</v>
      </c>
    </row>
    <row r="11349" spans="1:9" x14ac:dyDescent="0.25">
      <c r="A11349">
        <v>80291</v>
      </c>
      <c r="B11349" t="str">
        <f>INDEX( Table3[],MATCH(Sales[[#This Row],[Category]],Table3[Category],0),1)</f>
        <v>WINE</v>
      </c>
      <c r="C11349" t="s">
        <v>31</v>
      </c>
      <c r="D11349" t="s">
        <v>10462</v>
      </c>
      <c r="E11349" t="s">
        <v>10</v>
      </c>
      <c r="F11349">
        <v>227</v>
      </c>
      <c r="G11349" s="1">
        <v>14.99</v>
      </c>
      <c r="H11349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1349">
        <f>Sales[[#This Row],[Total Inventory]]*Sales[[#This Row],[Sale_Price]]</f>
        <v>3402.73</v>
      </c>
    </row>
    <row r="11350" spans="1:9" x14ac:dyDescent="0.25">
      <c r="A11350">
        <v>87068</v>
      </c>
      <c r="B11350" t="str">
        <f>INDEX( Table3[],MATCH(Sales[[#This Row],[Category]],Table3[Category],0),1)</f>
        <v>WINE</v>
      </c>
      <c r="C11350" t="s">
        <v>43</v>
      </c>
      <c r="D11350" t="s">
        <v>10463</v>
      </c>
      <c r="E11350" t="s">
        <v>10</v>
      </c>
      <c r="F11350">
        <v>315</v>
      </c>
      <c r="G11350" s="1">
        <v>21.99</v>
      </c>
      <c r="H11350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1350">
        <f>Sales[[#This Row],[Total Inventory]]*Sales[[#This Row],[Sale_Price]]</f>
        <v>6926.8499999999995</v>
      </c>
    </row>
    <row r="11351" spans="1:9" x14ac:dyDescent="0.25">
      <c r="A11351">
        <v>336916</v>
      </c>
      <c r="B11351" t="str">
        <f>INDEX( Table3[],MATCH(Sales[[#This Row],[Category]],Table3[Category],0),1)</f>
        <v>WINE</v>
      </c>
      <c r="C11351" t="s">
        <v>61</v>
      </c>
      <c r="D11351" t="s">
        <v>9675</v>
      </c>
      <c r="E11351" t="s">
        <v>52</v>
      </c>
      <c r="F11351">
        <v>37</v>
      </c>
      <c r="G11351" s="1">
        <v>3.79</v>
      </c>
      <c r="H11351">
        <f>IF(INDEX(Sale_Promotions[[Code]:[Sale Price]],MATCH(Sales[[#This Row],[Code]],Sale_Promotions[Code],0),2)=0,Sales[[#This Row],[Price]],INDEX(Sale_Promotions[[Code]:[Sale Price]],MATCH(Sales[[#This Row],[Code]],Sale_Promotions[Code],0),2))</f>
        <v>3.79</v>
      </c>
      <c r="I11351">
        <f>Sales[[#This Row],[Total Inventory]]*Sales[[#This Row],[Sale_Price]]</f>
        <v>140.22999999999999</v>
      </c>
    </row>
    <row r="11352" spans="1:9" x14ac:dyDescent="0.25">
      <c r="A11352">
        <v>68098</v>
      </c>
      <c r="B11352" t="str">
        <f>INDEX( Table3[],MATCH(Sales[[#This Row],[Category]],Table3[Category],0),1)</f>
        <v>WINE</v>
      </c>
      <c r="C11352" t="s">
        <v>64</v>
      </c>
      <c r="D11352" t="s">
        <v>10464</v>
      </c>
      <c r="E11352" t="s">
        <v>10</v>
      </c>
      <c r="F11352">
        <v>155</v>
      </c>
      <c r="G11352" s="1">
        <v>13.99</v>
      </c>
      <c r="H11352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352">
        <f>Sales[[#This Row],[Total Inventory]]*Sales[[#This Row],[Sale_Price]]</f>
        <v>2168.4499999999998</v>
      </c>
    </row>
    <row r="11353" spans="1:9" x14ac:dyDescent="0.25">
      <c r="A11353">
        <v>308482</v>
      </c>
      <c r="B11353" t="str">
        <f>INDEX( Table3[],MATCH(Sales[[#This Row],[Category]],Table3[Category],0),1)</f>
        <v>WINE</v>
      </c>
      <c r="C11353" t="s">
        <v>61</v>
      </c>
      <c r="D11353" t="s">
        <v>10465</v>
      </c>
      <c r="E11353" t="s">
        <v>10</v>
      </c>
      <c r="F11353">
        <v>336</v>
      </c>
      <c r="G11353" s="1">
        <v>15.49</v>
      </c>
      <c r="H11353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1353">
        <f>Sales[[#This Row],[Total Inventory]]*Sales[[#This Row],[Sale_Price]]</f>
        <v>5204.6400000000003</v>
      </c>
    </row>
    <row r="11354" spans="1:9" x14ac:dyDescent="0.25">
      <c r="A11354">
        <v>97616</v>
      </c>
      <c r="B11354" t="str">
        <f>INDEX( Table3[],MATCH(Sales[[#This Row],[Category]],Table3[Category],0),1)</f>
        <v>BEER</v>
      </c>
      <c r="C11354" t="s">
        <v>11</v>
      </c>
      <c r="D11354" t="s">
        <v>10466</v>
      </c>
      <c r="E11354" t="s">
        <v>25</v>
      </c>
      <c r="F11354">
        <v>1914</v>
      </c>
      <c r="G11354" s="1">
        <v>1.42</v>
      </c>
      <c r="H11354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11354">
        <f>Sales[[#This Row],[Total Inventory]]*Sales[[#This Row],[Sale_Price]]</f>
        <v>2717.8799999999997</v>
      </c>
    </row>
    <row r="11355" spans="1:9" x14ac:dyDescent="0.25">
      <c r="A11355">
        <v>27472</v>
      </c>
      <c r="B11355" t="str">
        <f>INDEX( Table3[],MATCH(Sales[[#This Row],[Category]],Table3[Category],0),1)</f>
        <v>LIQUOR</v>
      </c>
      <c r="C11355" t="s">
        <v>14</v>
      </c>
      <c r="D11355" t="s">
        <v>8814</v>
      </c>
      <c r="E11355" t="s">
        <v>10</v>
      </c>
      <c r="F11355">
        <v>194</v>
      </c>
      <c r="G11355" s="1">
        <v>19.989999999999998</v>
      </c>
      <c r="H11355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1355">
        <f>Sales[[#This Row],[Total Inventory]]*Sales[[#This Row],[Sale_Price]]</f>
        <v>3878.0599999999995</v>
      </c>
    </row>
    <row r="11356" spans="1:9" x14ac:dyDescent="0.25">
      <c r="A11356">
        <v>20770</v>
      </c>
      <c r="B11356" t="str">
        <f>INDEX( Table3[],MATCH(Sales[[#This Row],[Category]],Table3[Category],0),1)</f>
        <v>LIQUOR</v>
      </c>
      <c r="C11356" t="s">
        <v>245</v>
      </c>
      <c r="D11356" t="s">
        <v>10467</v>
      </c>
      <c r="E11356" t="s">
        <v>10</v>
      </c>
      <c r="F11356">
        <v>0</v>
      </c>
      <c r="G11356" s="1">
        <v>16.989999999999998</v>
      </c>
      <c r="H11356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1356">
        <f>Sales[[#This Row],[Total Inventory]]*Sales[[#This Row],[Sale_Price]]</f>
        <v>0</v>
      </c>
    </row>
    <row r="11357" spans="1:9" x14ac:dyDescent="0.25">
      <c r="A11357">
        <v>85968</v>
      </c>
      <c r="B11357" t="str">
        <f>INDEX( Table3[],MATCH(Sales[[#This Row],[Category]],Table3[Category],0),1)</f>
        <v>WINE</v>
      </c>
      <c r="C11357" t="s">
        <v>61</v>
      </c>
      <c r="D11357" t="s">
        <v>10468</v>
      </c>
      <c r="E11357" t="s">
        <v>10</v>
      </c>
      <c r="F11357">
        <v>296</v>
      </c>
      <c r="G11357" s="1">
        <v>17.989999999999998</v>
      </c>
      <c r="H11357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1357">
        <f>Sales[[#This Row],[Total Inventory]]*Sales[[#This Row],[Sale_Price]]</f>
        <v>5325.04</v>
      </c>
    </row>
    <row r="11358" spans="1:9" x14ac:dyDescent="0.25">
      <c r="A11358">
        <v>431087</v>
      </c>
      <c r="B11358" t="str">
        <f>INDEX( Table3[],MATCH(Sales[[#This Row],[Category]],Table3[Category],0),1)</f>
        <v>WINE</v>
      </c>
      <c r="C11358" t="s">
        <v>61</v>
      </c>
      <c r="D11358" t="s">
        <v>10469</v>
      </c>
      <c r="E11358" t="s">
        <v>10</v>
      </c>
      <c r="F11358">
        <v>4</v>
      </c>
      <c r="G11358" s="1">
        <v>23.99</v>
      </c>
      <c r="H11358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1358">
        <f>Sales[[#This Row],[Total Inventory]]*Sales[[#This Row],[Sale_Price]]</f>
        <v>95.96</v>
      </c>
    </row>
    <row r="11359" spans="1:9" x14ac:dyDescent="0.25">
      <c r="A11359">
        <v>45144</v>
      </c>
      <c r="B11359" t="str">
        <f>INDEX( Table3[],MATCH(Sales[[#This Row],[Category]],Table3[Category],0),1)</f>
        <v>WINE</v>
      </c>
      <c r="C11359" t="s">
        <v>53</v>
      </c>
      <c r="D11359" t="s">
        <v>10470</v>
      </c>
      <c r="E11359" t="s">
        <v>1136</v>
      </c>
      <c r="F11359">
        <v>77</v>
      </c>
      <c r="G11359" s="1">
        <v>3.79</v>
      </c>
      <c r="H11359">
        <f>IF(INDEX(Sale_Promotions[[Code]:[Sale Price]],MATCH(Sales[[#This Row],[Code]],Sale_Promotions[Code],0),2)=0,Sales[[#This Row],[Price]],INDEX(Sale_Promotions[[Code]:[Sale Price]],MATCH(Sales[[#This Row],[Code]],Sale_Promotions[Code],0),2))</f>
        <v>3.79</v>
      </c>
      <c r="I11359">
        <f>Sales[[#This Row],[Total Inventory]]*Sales[[#This Row],[Sale_Price]]</f>
        <v>291.83</v>
      </c>
    </row>
    <row r="11360" spans="1:9" x14ac:dyDescent="0.25">
      <c r="A11360">
        <v>304914</v>
      </c>
      <c r="B11360" t="str">
        <f>INDEX( Table3[],MATCH(Sales[[#This Row],[Category]],Table3[Category],0),1)</f>
        <v>OTHER</v>
      </c>
      <c r="C11360" t="s">
        <v>75</v>
      </c>
      <c r="D11360" t="s">
        <v>2370</v>
      </c>
      <c r="E11360" t="s">
        <v>10</v>
      </c>
      <c r="F11360">
        <v>14</v>
      </c>
      <c r="G11360" s="1">
        <v>13.99</v>
      </c>
      <c r="H11360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360">
        <f>Sales[[#This Row],[Total Inventory]]*Sales[[#This Row],[Sale_Price]]</f>
        <v>195.86</v>
      </c>
    </row>
    <row r="11361" spans="1:9" x14ac:dyDescent="0.25">
      <c r="A11361">
        <v>70468</v>
      </c>
      <c r="B11361" t="str">
        <f>INDEX( Table3[],MATCH(Sales[[#This Row],[Category]],Table3[Category],0),1)</f>
        <v>LIQUOR</v>
      </c>
      <c r="C11361" t="s">
        <v>37</v>
      </c>
      <c r="D11361" t="s">
        <v>10471</v>
      </c>
      <c r="E11361" t="s">
        <v>10</v>
      </c>
      <c r="F11361">
        <v>27</v>
      </c>
      <c r="G11361" s="1">
        <v>14.99</v>
      </c>
      <c r="H11361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1361">
        <f>Sales[[#This Row],[Total Inventory]]*Sales[[#This Row],[Sale_Price]]</f>
        <v>404.73</v>
      </c>
    </row>
    <row r="11362" spans="1:9" x14ac:dyDescent="0.25">
      <c r="A11362">
        <v>86157</v>
      </c>
      <c r="B11362" t="str">
        <f>INDEX( Table3[],MATCH(Sales[[#This Row],[Category]],Table3[Category],0),1)</f>
        <v>WINE</v>
      </c>
      <c r="C11362" t="s">
        <v>28</v>
      </c>
      <c r="D11362" t="s">
        <v>10472</v>
      </c>
      <c r="E11362" t="s">
        <v>23</v>
      </c>
      <c r="F11362">
        <v>69</v>
      </c>
      <c r="G11362" s="1">
        <v>7.49</v>
      </c>
      <c r="H11362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1362">
        <f>Sales[[#This Row],[Total Inventory]]*Sales[[#This Row],[Sale_Price]]</f>
        <v>516.81000000000006</v>
      </c>
    </row>
    <row r="11363" spans="1:9" x14ac:dyDescent="0.25">
      <c r="A11363">
        <v>37397</v>
      </c>
      <c r="B11363" t="str">
        <f>INDEX( Table3[],MATCH(Sales[[#This Row],[Category]],Table3[Category],0),1)</f>
        <v>WINE</v>
      </c>
      <c r="C11363" t="s">
        <v>85</v>
      </c>
      <c r="D11363" t="s">
        <v>10473</v>
      </c>
      <c r="E11363" t="s">
        <v>10</v>
      </c>
      <c r="F11363">
        <v>3</v>
      </c>
      <c r="G11363" s="1">
        <v>109.99</v>
      </c>
      <c r="H11363">
        <f>IF(INDEX(Sale_Promotions[[Code]:[Sale Price]],MATCH(Sales[[#This Row],[Code]],Sale_Promotions[Code],0),2)=0,Sales[[#This Row],[Price]],INDEX(Sale_Promotions[[Code]:[Sale Price]],MATCH(Sales[[#This Row],[Code]],Sale_Promotions[Code],0),2))</f>
        <v>109.99</v>
      </c>
      <c r="I11363">
        <f>Sales[[#This Row],[Total Inventory]]*Sales[[#This Row],[Sale_Price]]</f>
        <v>329.96999999999997</v>
      </c>
    </row>
    <row r="11364" spans="1:9" x14ac:dyDescent="0.25">
      <c r="A11364">
        <v>34410</v>
      </c>
      <c r="B11364" t="str">
        <f>INDEX( Table3[],MATCH(Sales[[#This Row],[Category]],Table3[Category],0),1)</f>
        <v>WINE</v>
      </c>
      <c r="C11364" t="s">
        <v>21</v>
      </c>
      <c r="D11364" t="s">
        <v>10474</v>
      </c>
      <c r="E11364" t="s">
        <v>52</v>
      </c>
      <c r="F11364">
        <v>0</v>
      </c>
      <c r="G11364" s="1">
        <v>7.69</v>
      </c>
      <c r="H11364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1364">
        <f>Sales[[#This Row],[Total Inventory]]*Sales[[#This Row],[Sale_Price]]</f>
        <v>0</v>
      </c>
    </row>
    <row r="11365" spans="1:9" x14ac:dyDescent="0.25">
      <c r="A11365">
        <v>70037</v>
      </c>
      <c r="B11365" t="str">
        <f>INDEX( Table3[],MATCH(Sales[[#This Row],[Category]],Table3[Category],0),1)</f>
        <v>BEER</v>
      </c>
      <c r="C11365" t="s">
        <v>436</v>
      </c>
      <c r="D11365" t="s">
        <v>7152</v>
      </c>
      <c r="E11365" t="s">
        <v>10</v>
      </c>
      <c r="F11365">
        <v>241</v>
      </c>
      <c r="G11365" s="1">
        <v>21.99</v>
      </c>
      <c r="H1136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1365">
        <f>Sales[[#This Row],[Total Inventory]]*Sales[[#This Row],[Sale_Price]]</f>
        <v>5299.5899999999992</v>
      </c>
    </row>
    <row r="11366" spans="1:9" x14ac:dyDescent="0.25">
      <c r="A11366">
        <v>18449</v>
      </c>
      <c r="B11366" t="str">
        <f>INDEX( Table3[],MATCH(Sales[[#This Row],[Category]],Table3[Category],0),1)</f>
        <v>WINE</v>
      </c>
      <c r="C11366" t="s">
        <v>83</v>
      </c>
      <c r="D11366" t="s">
        <v>10475</v>
      </c>
      <c r="E11366" t="s">
        <v>10</v>
      </c>
      <c r="F11366">
        <v>269</v>
      </c>
      <c r="G11366" s="1">
        <v>15.49</v>
      </c>
      <c r="H11366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1366">
        <f>Sales[[#This Row],[Total Inventory]]*Sales[[#This Row],[Sale_Price]]</f>
        <v>4166.8100000000004</v>
      </c>
    </row>
    <row r="11367" spans="1:9" x14ac:dyDescent="0.25">
      <c r="A11367">
        <v>25500</v>
      </c>
      <c r="B11367" t="str">
        <f>INDEX( Table3[],MATCH(Sales[[#This Row],[Category]],Table3[Category],0),1)</f>
        <v>LIQUOR</v>
      </c>
      <c r="C11367" t="s">
        <v>37</v>
      </c>
      <c r="D11367" t="s">
        <v>10476</v>
      </c>
      <c r="E11367" t="s">
        <v>10</v>
      </c>
      <c r="F11367">
        <v>62</v>
      </c>
      <c r="G11367" s="1">
        <v>7.49</v>
      </c>
      <c r="H11367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1367">
        <f>Sales[[#This Row],[Total Inventory]]*Sales[[#This Row],[Sale_Price]]</f>
        <v>464.38</v>
      </c>
    </row>
    <row r="11368" spans="1:9" x14ac:dyDescent="0.25">
      <c r="A11368">
        <v>71412</v>
      </c>
      <c r="B11368" t="str">
        <f>INDEX( Table3[],MATCH(Sales[[#This Row],[Category]],Table3[Category],0),1)</f>
        <v>WINE</v>
      </c>
      <c r="C11368" t="s">
        <v>41</v>
      </c>
      <c r="D11368" t="s">
        <v>10477</v>
      </c>
      <c r="E11368" t="s">
        <v>10</v>
      </c>
      <c r="F11368">
        <v>58</v>
      </c>
      <c r="G11368" s="1">
        <v>8.99</v>
      </c>
      <c r="H1136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368">
        <f>Sales[[#This Row],[Total Inventory]]*Sales[[#This Row],[Sale_Price]]</f>
        <v>521.41999999999996</v>
      </c>
    </row>
    <row r="11369" spans="1:9" x14ac:dyDescent="0.25">
      <c r="A11369">
        <v>54984</v>
      </c>
      <c r="B11369" t="str">
        <f>INDEX( Table3[],MATCH(Sales[[#This Row],[Category]],Table3[Category],0),1)</f>
        <v>WINE</v>
      </c>
      <c r="C11369" t="s">
        <v>28</v>
      </c>
      <c r="D11369" t="s">
        <v>4552</v>
      </c>
      <c r="E11369" t="s">
        <v>10</v>
      </c>
      <c r="F11369">
        <v>2</v>
      </c>
      <c r="G11369" s="1">
        <v>7.79</v>
      </c>
      <c r="H11369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11369">
        <f>Sales[[#This Row],[Total Inventory]]*Sales[[#This Row],[Sale_Price]]</f>
        <v>10.98</v>
      </c>
    </row>
    <row r="11370" spans="1:9" x14ac:dyDescent="0.25">
      <c r="A11370">
        <v>70290</v>
      </c>
      <c r="B11370" t="str">
        <f>INDEX( Table3[],MATCH(Sales[[#This Row],[Category]],Table3[Category],0),1)</f>
        <v>LIQUOR</v>
      </c>
      <c r="C11370" t="s">
        <v>175</v>
      </c>
      <c r="D11370" t="s">
        <v>10478</v>
      </c>
      <c r="E11370" t="s">
        <v>10</v>
      </c>
      <c r="F11370">
        <v>171</v>
      </c>
      <c r="G11370" s="1">
        <v>45.99</v>
      </c>
      <c r="H11370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11370">
        <f>Sales[[#This Row],[Total Inventory]]*Sales[[#This Row],[Sale_Price]]</f>
        <v>7864.29</v>
      </c>
    </row>
    <row r="11371" spans="1:9" x14ac:dyDescent="0.25">
      <c r="A11371">
        <v>25844</v>
      </c>
      <c r="B11371" t="str">
        <f>INDEX( Table3[],MATCH(Sales[[#This Row],[Category]],Table3[Category],0),1)</f>
        <v>WINE</v>
      </c>
      <c r="C11371" t="s">
        <v>41</v>
      </c>
      <c r="D11371" t="s">
        <v>10479</v>
      </c>
      <c r="E11371" t="s">
        <v>10</v>
      </c>
      <c r="F11371">
        <v>28</v>
      </c>
      <c r="G11371" s="1">
        <v>15.99</v>
      </c>
      <c r="H11371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1371">
        <f>Sales[[#This Row],[Total Inventory]]*Sales[[#This Row],[Sale_Price]]</f>
        <v>447.72</v>
      </c>
    </row>
    <row r="11372" spans="1:9" x14ac:dyDescent="0.25">
      <c r="A11372">
        <v>11384</v>
      </c>
      <c r="B11372" t="str">
        <f>INDEX( Table3[],MATCH(Sales[[#This Row],[Category]],Table3[Category],0),1)</f>
        <v>LIQUOR</v>
      </c>
      <c r="C11372" t="s">
        <v>175</v>
      </c>
      <c r="D11372" t="s">
        <v>10480</v>
      </c>
      <c r="E11372" t="s">
        <v>10</v>
      </c>
      <c r="F11372">
        <v>22</v>
      </c>
      <c r="G11372" s="1">
        <v>33.99</v>
      </c>
      <c r="H11372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1372">
        <f>Sales[[#This Row],[Total Inventory]]*Sales[[#This Row],[Sale_Price]]</f>
        <v>747.78000000000009</v>
      </c>
    </row>
    <row r="11373" spans="1:9" x14ac:dyDescent="0.25">
      <c r="A11373">
        <v>314079</v>
      </c>
      <c r="B11373" t="str">
        <f>INDEX( Table3[],MATCH(Sales[[#This Row],[Category]],Table3[Category],0),1)</f>
        <v>WINE</v>
      </c>
      <c r="C11373" t="s">
        <v>21</v>
      </c>
      <c r="D11373" t="s">
        <v>10481</v>
      </c>
      <c r="E11373" t="s">
        <v>10</v>
      </c>
      <c r="F11373">
        <v>0</v>
      </c>
      <c r="G11373" s="1">
        <v>5.49</v>
      </c>
      <c r="H11373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11373">
        <f>Sales[[#This Row],[Total Inventory]]*Sales[[#This Row],[Sale_Price]]</f>
        <v>0</v>
      </c>
    </row>
    <row r="11374" spans="1:9" x14ac:dyDescent="0.25">
      <c r="A11374">
        <v>61603</v>
      </c>
      <c r="B11374" t="str">
        <f>INDEX( Table3[],MATCH(Sales[[#This Row],[Category]],Table3[Category],0),1)</f>
        <v>WINE</v>
      </c>
      <c r="C11374" t="s">
        <v>61</v>
      </c>
      <c r="D11374" t="s">
        <v>10482</v>
      </c>
      <c r="E11374" t="s">
        <v>10</v>
      </c>
      <c r="F11374">
        <v>12</v>
      </c>
      <c r="G11374" s="1">
        <v>18.489999999999998</v>
      </c>
      <c r="H11374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1374">
        <f>Sales[[#This Row],[Total Inventory]]*Sales[[#This Row],[Sale_Price]]</f>
        <v>221.88</v>
      </c>
    </row>
    <row r="11375" spans="1:9" x14ac:dyDescent="0.25">
      <c r="A11375">
        <v>26956</v>
      </c>
      <c r="B11375" t="str">
        <f>INDEX( Table3[],MATCH(Sales[[#This Row],[Category]],Table3[Category],0),1)</f>
        <v>WINE</v>
      </c>
      <c r="C11375" t="s">
        <v>163</v>
      </c>
      <c r="D11375" t="s">
        <v>10483</v>
      </c>
      <c r="E11375" t="s">
        <v>23</v>
      </c>
      <c r="F11375">
        <v>455</v>
      </c>
      <c r="G11375" s="1">
        <v>12.99</v>
      </c>
      <c r="H1137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375">
        <f>Sales[[#This Row],[Total Inventory]]*Sales[[#This Row],[Sale_Price]]</f>
        <v>5000.45</v>
      </c>
    </row>
    <row r="11376" spans="1:9" x14ac:dyDescent="0.25">
      <c r="A11376">
        <v>427314</v>
      </c>
      <c r="B11376" t="str">
        <f>INDEX( Table3[],MATCH(Sales[[#This Row],[Category]],Table3[Category],0),1)</f>
        <v>WINE</v>
      </c>
      <c r="C11376" t="s">
        <v>41</v>
      </c>
      <c r="D11376" t="s">
        <v>10484</v>
      </c>
      <c r="E11376" t="s">
        <v>10</v>
      </c>
      <c r="F11376">
        <v>0</v>
      </c>
      <c r="G11376" s="1">
        <v>11.99</v>
      </c>
      <c r="H1137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376">
        <f>Sales[[#This Row],[Total Inventory]]*Sales[[#This Row],[Sale_Price]]</f>
        <v>0</v>
      </c>
    </row>
    <row r="11377" spans="1:9" x14ac:dyDescent="0.25">
      <c r="A11377">
        <v>71040</v>
      </c>
      <c r="B11377" t="str">
        <f>INDEX( Table3[],MATCH(Sales[[#This Row],[Category]],Table3[Category],0),1)</f>
        <v>BEER</v>
      </c>
      <c r="C11377" t="s">
        <v>436</v>
      </c>
      <c r="D11377" t="s">
        <v>10485</v>
      </c>
      <c r="E11377" t="s">
        <v>10</v>
      </c>
      <c r="F11377">
        <v>9</v>
      </c>
      <c r="G11377" s="1">
        <v>59.99</v>
      </c>
      <c r="H11377">
        <f>IF(INDEX(Sale_Promotions[[Code]:[Sale Price]],MATCH(Sales[[#This Row],[Code]],Sale_Promotions[Code],0),2)=0,Sales[[#This Row],[Price]],INDEX(Sale_Promotions[[Code]:[Sale Price]],MATCH(Sales[[#This Row],[Code]],Sale_Promotions[Code],0),2))</f>
        <v>59.99</v>
      </c>
      <c r="I11377">
        <f>Sales[[#This Row],[Total Inventory]]*Sales[[#This Row],[Sale_Price]]</f>
        <v>539.91</v>
      </c>
    </row>
    <row r="11378" spans="1:9" x14ac:dyDescent="0.25">
      <c r="A11378">
        <v>17914</v>
      </c>
      <c r="B11378" t="str">
        <f>INDEX( Table3[],MATCH(Sales[[#This Row],[Category]],Table3[Category],0),1)</f>
        <v>LIQUOR</v>
      </c>
      <c r="C11378" t="s">
        <v>26</v>
      </c>
      <c r="D11378" t="s">
        <v>10486</v>
      </c>
      <c r="E11378" t="s">
        <v>10</v>
      </c>
      <c r="F11378">
        <v>176</v>
      </c>
      <c r="G11378" s="1">
        <v>13.49</v>
      </c>
      <c r="H11378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1378">
        <f>Sales[[#This Row],[Total Inventory]]*Sales[[#This Row],[Sale_Price]]</f>
        <v>2374.2400000000002</v>
      </c>
    </row>
    <row r="11379" spans="1:9" x14ac:dyDescent="0.25">
      <c r="A11379">
        <v>42315</v>
      </c>
      <c r="B11379" t="str">
        <f>INDEX( Table3[],MATCH(Sales[[#This Row],[Category]],Table3[Category],0),1)</f>
        <v>LIQUOR</v>
      </c>
      <c r="C11379" t="s">
        <v>26</v>
      </c>
      <c r="D11379" t="s">
        <v>10487</v>
      </c>
      <c r="E11379" t="s">
        <v>10</v>
      </c>
      <c r="F11379">
        <v>253</v>
      </c>
      <c r="G11379" s="1">
        <v>9.7899999999999991</v>
      </c>
      <c r="H11379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1379">
        <f>Sales[[#This Row],[Total Inventory]]*Sales[[#This Row],[Sale_Price]]</f>
        <v>2476.87</v>
      </c>
    </row>
    <row r="11380" spans="1:9" x14ac:dyDescent="0.25">
      <c r="A11380">
        <v>68063</v>
      </c>
      <c r="B11380" t="str">
        <f>INDEX( Table3[],MATCH(Sales[[#This Row],[Category]],Table3[Category],0),1)</f>
        <v>WINE</v>
      </c>
      <c r="C11380" t="s">
        <v>64</v>
      </c>
      <c r="D11380" t="s">
        <v>10488</v>
      </c>
      <c r="E11380" t="s">
        <v>10</v>
      </c>
      <c r="F11380">
        <v>260</v>
      </c>
      <c r="G11380" s="1">
        <v>18.989999999999998</v>
      </c>
      <c r="H11380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1380">
        <f>Sales[[#This Row],[Total Inventory]]*Sales[[#This Row],[Sale_Price]]</f>
        <v>4937.3999999999996</v>
      </c>
    </row>
    <row r="11381" spans="1:9" x14ac:dyDescent="0.25">
      <c r="A11381">
        <v>40969</v>
      </c>
      <c r="B11381" t="str">
        <f>INDEX( Table3[],MATCH(Sales[[#This Row],[Category]],Table3[Category],0),1)</f>
        <v>WINE</v>
      </c>
      <c r="C11381" t="s">
        <v>67</v>
      </c>
      <c r="D11381" t="s">
        <v>10489</v>
      </c>
      <c r="E11381" t="s">
        <v>10</v>
      </c>
      <c r="F11381">
        <v>106</v>
      </c>
      <c r="G11381" s="1">
        <v>14.99</v>
      </c>
      <c r="H11381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1381">
        <f>Sales[[#This Row],[Total Inventory]]*Sales[[#This Row],[Sale_Price]]</f>
        <v>1588.94</v>
      </c>
    </row>
    <row r="11382" spans="1:9" x14ac:dyDescent="0.25">
      <c r="A11382">
        <v>33693</v>
      </c>
      <c r="B11382" t="str">
        <f>INDEX( Table3[],MATCH(Sales[[#This Row],[Category]],Table3[Category],0),1)</f>
        <v>LIQUOR</v>
      </c>
      <c r="C11382" t="s">
        <v>57</v>
      </c>
      <c r="D11382" t="s">
        <v>10490</v>
      </c>
      <c r="E11382" t="s">
        <v>10</v>
      </c>
      <c r="F11382">
        <v>94</v>
      </c>
      <c r="G11382" s="1">
        <v>21.99</v>
      </c>
      <c r="H11382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1382">
        <f>Sales[[#This Row],[Total Inventory]]*Sales[[#This Row],[Sale_Price]]</f>
        <v>2067.06</v>
      </c>
    </row>
    <row r="11383" spans="1:9" x14ac:dyDescent="0.25">
      <c r="A11383">
        <v>112283</v>
      </c>
      <c r="B11383" t="str">
        <f>INDEX( Table3[],MATCH(Sales[[#This Row],[Category]],Table3[Category],0),1)</f>
        <v>WINE</v>
      </c>
      <c r="C11383" t="s">
        <v>41</v>
      </c>
      <c r="D11383" t="s">
        <v>9887</v>
      </c>
      <c r="E11383" t="s">
        <v>10</v>
      </c>
      <c r="F11383">
        <v>-2</v>
      </c>
      <c r="G11383" s="1">
        <v>10.79</v>
      </c>
      <c r="H1138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383">
        <f>Sales[[#This Row],[Total Inventory]]*Sales[[#This Row],[Sale_Price]]</f>
        <v>-21.58</v>
      </c>
    </row>
    <row r="11384" spans="1:9" x14ac:dyDescent="0.25">
      <c r="A11384">
        <v>336760</v>
      </c>
      <c r="B11384" t="str">
        <f>INDEX( Table3[],MATCH(Sales[[#This Row],[Category]],Table3[Category],0),1)</f>
        <v>WINE</v>
      </c>
      <c r="C11384" t="s">
        <v>61</v>
      </c>
      <c r="D11384" t="s">
        <v>10491</v>
      </c>
      <c r="E11384" t="s">
        <v>10</v>
      </c>
      <c r="F11384">
        <v>0</v>
      </c>
      <c r="G11384" s="1">
        <v>10.79</v>
      </c>
      <c r="H11384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384">
        <f>Sales[[#This Row],[Total Inventory]]*Sales[[#This Row],[Sale_Price]]</f>
        <v>0</v>
      </c>
    </row>
    <row r="11385" spans="1:9" x14ac:dyDescent="0.25">
      <c r="A11385">
        <v>17876</v>
      </c>
      <c r="B11385" t="str">
        <f>INDEX( Table3[],MATCH(Sales[[#This Row],[Category]],Table3[Category],0),1)</f>
        <v>LIQUOR</v>
      </c>
      <c r="C11385" t="s">
        <v>198</v>
      </c>
      <c r="D11385" t="s">
        <v>10492</v>
      </c>
      <c r="E11385" t="s">
        <v>16</v>
      </c>
      <c r="F11385">
        <v>178</v>
      </c>
      <c r="G11385" s="1">
        <v>33.99</v>
      </c>
      <c r="H11385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1385">
        <f>Sales[[#This Row],[Total Inventory]]*Sales[[#This Row],[Sale_Price]]</f>
        <v>6050.22</v>
      </c>
    </row>
    <row r="11386" spans="1:9" x14ac:dyDescent="0.25">
      <c r="A11386">
        <v>418218</v>
      </c>
      <c r="B11386" t="str">
        <f>INDEX( Table3[],MATCH(Sales[[#This Row],[Category]],Table3[Category],0),1)</f>
        <v>WINE</v>
      </c>
      <c r="C11386" t="s">
        <v>61</v>
      </c>
      <c r="D11386" t="s">
        <v>10493</v>
      </c>
      <c r="E11386" t="s">
        <v>10</v>
      </c>
      <c r="F11386">
        <v>6</v>
      </c>
      <c r="G11386" s="1">
        <v>5.99</v>
      </c>
      <c r="H11386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1386">
        <f>Sales[[#This Row],[Total Inventory]]*Sales[[#This Row],[Sale_Price]]</f>
        <v>35.94</v>
      </c>
    </row>
    <row r="11387" spans="1:9" x14ac:dyDescent="0.25">
      <c r="A11387">
        <v>311836</v>
      </c>
      <c r="B11387" t="str">
        <f>INDEX( Table3[],MATCH(Sales[[#This Row],[Category]],Table3[Category],0),1)</f>
        <v>WINE</v>
      </c>
      <c r="C11387" t="s">
        <v>31</v>
      </c>
      <c r="D11387" t="s">
        <v>10494</v>
      </c>
      <c r="E11387" t="s">
        <v>10</v>
      </c>
      <c r="F11387">
        <v>0</v>
      </c>
      <c r="G11387" s="1">
        <v>11.99</v>
      </c>
      <c r="H1138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387">
        <f>Sales[[#This Row],[Total Inventory]]*Sales[[#This Row],[Sale_Price]]</f>
        <v>0</v>
      </c>
    </row>
    <row r="11388" spans="1:9" x14ac:dyDescent="0.25">
      <c r="A11388">
        <v>71145</v>
      </c>
      <c r="B11388" t="str">
        <f>INDEX( Table3[],MATCH(Sales[[#This Row],[Category]],Table3[Category],0),1)</f>
        <v>LIQUOR</v>
      </c>
      <c r="C11388" t="s">
        <v>26</v>
      </c>
      <c r="D11388" t="s">
        <v>10495</v>
      </c>
      <c r="E11388" t="s">
        <v>10</v>
      </c>
      <c r="F11388">
        <v>311</v>
      </c>
      <c r="G11388" s="1">
        <v>22.99</v>
      </c>
      <c r="H11388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1388">
        <f>Sales[[#This Row],[Total Inventory]]*Sales[[#This Row],[Sale_Price]]</f>
        <v>7149.8899999999994</v>
      </c>
    </row>
    <row r="11389" spans="1:9" x14ac:dyDescent="0.25">
      <c r="A11389">
        <v>72225</v>
      </c>
      <c r="B11389" t="str">
        <f>INDEX( Table3[],MATCH(Sales[[#This Row],[Category]],Table3[Category],0),1)</f>
        <v>WINE</v>
      </c>
      <c r="C11389" t="s">
        <v>41</v>
      </c>
      <c r="D11389" t="s">
        <v>10496</v>
      </c>
      <c r="E11389" t="s">
        <v>10</v>
      </c>
      <c r="F11389">
        <v>17</v>
      </c>
      <c r="G11389" s="1">
        <v>12.69</v>
      </c>
      <c r="H11389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1389">
        <f>Sales[[#This Row],[Total Inventory]]*Sales[[#This Row],[Sale_Price]]</f>
        <v>215.73</v>
      </c>
    </row>
    <row r="11390" spans="1:9" x14ac:dyDescent="0.25">
      <c r="A11390">
        <v>324554</v>
      </c>
      <c r="B11390" t="str">
        <f>INDEX( Table3[],MATCH(Sales[[#This Row],[Category]],Table3[Category],0),1)</f>
        <v>WINE</v>
      </c>
      <c r="C11390" t="s">
        <v>21</v>
      </c>
      <c r="D11390" t="s">
        <v>3341</v>
      </c>
      <c r="E11390" t="s">
        <v>133</v>
      </c>
      <c r="F11390">
        <v>0</v>
      </c>
      <c r="G11390" s="1">
        <v>13.99</v>
      </c>
      <c r="H11390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390">
        <f>Sales[[#This Row],[Total Inventory]]*Sales[[#This Row],[Sale_Price]]</f>
        <v>0</v>
      </c>
    </row>
    <row r="11391" spans="1:9" x14ac:dyDescent="0.25">
      <c r="A11391">
        <v>73822</v>
      </c>
      <c r="B11391" t="str">
        <f>INDEX( Table3[],MATCH(Sales[[#This Row],[Category]],Table3[Category],0),1)</f>
        <v>WINE</v>
      </c>
      <c r="C11391" t="s">
        <v>163</v>
      </c>
      <c r="D11391" t="s">
        <v>10497</v>
      </c>
      <c r="E11391" t="s">
        <v>10</v>
      </c>
      <c r="F11391">
        <v>40</v>
      </c>
      <c r="G11391" s="1">
        <v>11.99</v>
      </c>
      <c r="H11391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1391">
        <f>Sales[[#This Row],[Total Inventory]]*Sales[[#This Row],[Sale_Price]]</f>
        <v>299.60000000000002</v>
      </c>
    </row>
    <row r="11392" spans="1:9" x14ac:dyDescent="0.25">
      <c r="A11392">
        <v>95540</v>
      </c>
      <c r="B11392" t="str">
        <f>INDEX( Table3[],MATCH(Sales[[#This Row],[Category]],Table3[Category],0),1)</f>
        <v>BEER</v>
      </c>
      <c r="C11392" t="s">
        <v>11</v>
      </c>
      <c r="D11392" t="s">
        <v>10498</v>
      </c>
      <c r="E11392" t="s">
        <v>23</v>
      </c>
      <c r="F11392">
        <v>6</v>
      </c>
      <c r="G11392" s="1">
        <v>9.09</v>
      </c>
      <c r="H11392">
        <f>IF(INDEX(Sale_Promotions[[Code]:[Sale Price]],MATCH(Sales[[#This Row],[Code]],Sale_Promotions[Code],0),2)=0,Sales[[#This Row],[Price]],INDEX(Sale_Promotions[[Code]:[Sale Price]],MATCH(Sales[[#This Row],[Code]],Sale_Promotions[Code],0),2))</f>
        <v>9.09</v>
      </c>
      <c r="I11392">
        <f>Sales[[#This Row],[Total Inventory]]*Sales[[#This Row],[Sale_Price]]</f>
        <v>54.54</v>
      </c>
    </row>
    <row r="11393" spans="1:9" x14ac:dyDescent="0.25">
      <c r="A11393">
        <v>335696</v>
      </c>
      <c r="B11393" t="str">
        <f>INDEX( Table3[],MATCH(Sales[[#This Row],[Category]],Table3[Category],0),1)</f>
        <v>LIQUOR</v>
      </c>
      <c r="C11393" t="s">
        <v>175</v>
      </c>
      <c r="D11393" t="s">
        <v>10499</v>
      </c>
      <c r="E11393" t="s">
        <v>10</v>
      </c>
      <c r="F11393">
        <v>42</v>
      </c>
      <c r="G11393" s="1">
        <v>48.99</v>
      </c>
      <c r="H11393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11393">
        <f>Sales[[#This Row],[Total Inventory]]*Sales[[#This Row],[Sale_Price]]</f>
        <v>2057.58</v>
      </c>
    </row>
    <row r="11394" spans="1:9" x14ac:dyDescent="0.25">
      <c r="A11394">
        <v>86123</v>
      </c>
      <c r="B11394" t="str">
        <f>INDEX( Table3[],MATCH(Sales[[#This Row],[Category]],Table3[Category],0),1)</f>
        <v>WINE</v>
      </c>
      <c r="C11394" t="s">
        <v>28</v>
      </c>
      <c r="D11394" t="s">
        <v>10500</v>
      </c>
      <c r="E11394" t="s">
        <v>10</v>
      </c>
      <c r="F11394">
        <v>133</v>
      </c>
      <c r="G11394" s="1">
        <v>7.19</v>
      </c>
      <c r="H11394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11394">
        <f>Sales[[#This Row],[Total Inventory]]*Sales[[#This Row],[Sale_Price]]</f>
        <v>956.2700000000001</v>
      </c>
    </row>
    <row r="11395" spans="1:9" x14ac:dyDescent="0.25">
      <c r="A11395">
        <v>79979</v>
      </c>
      <c r="B11395" t="str">
        <f>INDEX( Table3[],MATCH(Sales[[#This Row],[Category]],Table3[Category],0),1)</f>
        <v>LIQUOR</v>
      </c>
      <c r="C11395" t="s">
        <v>175</v>
      </c>
      <c r="D11395" t="s">
        <v>10501</v>
      </c>
      <c r="E11395" t="s">
        <v>10</v>
      </c>
      <c r="F11395">
        <v>230</v>
      </c>
      <c r="G11395" s="1">
        <v>24.99</v>
      </c>
      <c r="H1139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1395">
        <f>Sales[[#This Row],[Total Inventory]]*Sales[[#This Row],[Sale_Price]]</f>
        <v>5057.7</v>
      </c>
    </row>
    <row r="11396" spans="1:9" x14ac:dyDescent="0.25">
      <c r="A11396">
        <v>83413</v>
      </c>
      <c r="B11396" t="str">
        <f>INDEX( Table3[],MATCH(Sales[[#This Row],[Category]],Table3[Category],0),1)</f>
        <v>WINE</v>
      </c>
      <c r="C11396" t="s">
        <v>28</v>
      </c>
      <c r="D11396" t="s">
        <v>10502</v>
      </c>
      <c r="E11396" t="s">
        <v>10</v>
      </c>
      <c r="F11396">
        <v>373</v>
      </c>
      <c r="G11396" s="1">
        <v>13.69</v>
      </c>
      <c r="H11396">
        <f>IF(INDEX(Sale_Promotions[[Code]:[Sale Price]],MATCH(Sales[[#This Row],[Code]],Sale_Promotions[Code],0),2)=0,Sales[[#This Row],[Price]],INDEX(Sale_Promotions[[Code]:[Sale Price]],MATCH(Sales[[#This Row],[Code]],Sale_Promotions[Code],0),2))</f>
        <v>12.59</v>
      </c>
      <c r="I11396">
        <f>Sales[[#This Row],[Total Inventory]]*Sales[[#This Row],[Sale_Price]]</f>
        <v>4696.07</v>
      </c>
    </row>
    <row r="11397" spans="1:9" x14ac:dyDescent="0.25">
      <c r="A11397">
        <v>40648</v>
      </c>
      <c r="B11397" t="str">
        <f>INDEX( Table3[],MATCH(Sales[[#This Row],[Category]],Table3[Category],0),1)</f>
        <v>WINE</v>
      </c>
      <c r="C11397" t="s">
        <v>39</v>
      </c>
      <c r="D11397" t="s">
        <v>10503</v>
      </c>
      <c r="E11397" t="s">
        <v>10</v>
      </c>
      <c r="F11397">
        <v>36</v>
      </c>
      <c r="G11397" s="1">
        <v>13.99</v>
      </c>
      <c r="H1139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397">
        <f>Sales[[#This Row],[Total Inventory]]*Sales[[#This Row],[Sale_Price]]</f>
        <v>503.64</v>
      </c>
    </row>
    <row r="11398" spans="1:9" x14ac:dyDescent="0.25">
      <c r="A11398">
        <v>46701</v>
      </c>
      <c r="B11398" t="str">
        <f>INDEX( Table3[],MATCH(Sales[[#This Row],[Category]],Table3[Category],0),1)</f>
        <v>WINE</v>
      </c>
      <c r="C11398" t="s">
        <v>61</v>
      </c>
      <c r="D11398" t="s">
        <v>10504</v>
      </c>
      <c r="E11398" t="s">
        <v>10</v>
      </c>
      <c r="F11398">
        <v>0</v>
      </c>
      <c r="G11398" s="1">
        <v>31.99</v>
      </c>
      <c r="H11398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1398">
        <f>Sales[[#This Row],[Total Inventory]]*Sales[[#This Row],[Sale_Price]]</f>
        <v>0</v>
      </c>
    </row>
    <row r="11399" spans="1:9" x14ac:dyDescent="0.25">
      <c r="A11399">
        <v>309443</v>
      </c>
      <c r="B11399" t="str">
        <f>INDEX( Table3[],MATCH(Sales[[#This Row],[Category]],Table3[Category],0),1)</f>
        <v>WINE</v>
      </c>
      <c r="C11399" t="s">
        <v>61</v>
      </c>
      <c r="D11399" t="s">
        <v>10505</v>
      </c>
      <c r="E11399" t="s">
        <v>10</v>
      </c>
      <c r="F11399">
        <v>21</v>
      </c>
      <c r="G11399" s="1">
        <v>23.99</v>
      </c>
      <c r="H11399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1399">
        <f>Sales[[#This Row],[Total Inventory]]*Sales[[#This Row],[Sale_Price]]</f>
        <v>503.78999999999996</v>
      </c>
    </row>
    <row r="11400" spans="1:9" x14ac:dyDescent="0.25">
      <c r="A11400">
        <v>80122</v>
      </c>
      <c r="B11400" t="str">
        <f>INDEX( Table3[],MATCH(Sales[[#This Row],[Category]],Table3[Category],0),1)</f>
        <v>WINE</v>
      </c>
      <c r="C11400" t="s">
        <v>61</v>
      </c>
      <c r="D11400" t="s">
        <v>10506</v>
      </c>
      <c r="E11400" t="s">
        <v>10</v>
      </c>
      <c r="F11400">
        <v>95</v>
      </c>
      <c r="G11400" s="1">
        <v>5.79</v>
      </c>
      <c r="H11400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11400">
        <f>Sales[[#This Row],[Total Inventory]]*Sales[[#This Row],[Sale_Price]]</f>
        <v>550.04999999999995</v>
      </c>
    </row>
    <row r="11401" spans="1:9" x14ac:dyDescent="0.25">
      <c r="A11401">
        <v>31098</v>
      </c>
      <c r="B11401" t="str">
        <f>INDEX( Table3[],MATCH(Sales[[#This Row],[Category]],Table3[Category],0),1)</f>
        <v>BEER</v>
      </c>
      <c r="C11401" t="s">
        <v>11</v>
      </c>
      <c r="D11401" t="s">
        <v>10507</v>
      </c>
      <c r="E11401" t="s">
        <v>25</v>
      </c>
      <c r="F11401">
        <v>1068</v>
      </c>
      <c r="G11401" s="1">
        <v>1.63</v>
      </c>
      <c r="H11401">
        <f>IF(INDEX(Sale_Promotions[[Code]:[Sale Price]],MATCH(Sales[[#This Row],[Code]],Sale_Promotions[Code],0),2)=0,Sales[[#This Row],[Price]],INDEX(Sale_Promotions[[Code]:[Sale Price]],MATCH(Sales[[#This Row],[Code]],Sale_Promotions[Code],0),2))</f>
        <v>1.63</v>
      </c>
      <c r="I11401">
        <f>Sales[[#This Row],[Total Inventory]]*Sales[[#This Row],[Sale_Price]]</f>
        <v>1740.84</v>
      </c>
    </row>
    <row r="11402" spans="1:9" x14ac:dyDescent="0.25">
      <c r="A11402">
        <v>321240</v>
      </c>
      <c r="B11402" t="str">
        <f>INDEX( Table3[],MATCH(Sales[[#This Row],[Category]],Table3[Category],0),1)</f>
        <v>WINE</v>
      </c>
      <c r="C11402" t="s">
        <v>39</v>
      </c>
      <c r="D11402" t="s">
        <v>10508</v>
      </c>
      <c r="E11402" t="s">
        <v>10</v>
      </c>
      <c r="F11402">
        <v>0</v>
      </c>
      <c r="G11402" s="1">
        <v>9.7899999999999991</v>
      </c>
      <c r="H1140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1402">
        <f>Sales[[#This Row],[Total Inventory]]*Sales[[#This Row],[Sale_Price]]</f>
        <v>0</v>
      </c>
    </row>
    <row r="11403" spans="1:9" x14ac:dyDescent="0.25">
      <c r="A11403">
        <v>99260</v>
      </c>
      <c r="B11403" t="str">
        <f>INDEX( Table3[],MATCH(Sales[[#This Row],[Category]],Table3[Category],0),1)</f>
        <v>BEER</v>
      </c>
      <c r="C11403" t="s">
        <v>11</v>
      </c>
      <c r="D11403" t="s">
        <v>10509</v>
      </c>
      <c r="E11403" t="s">
        <v>92</v>
      </c>
      <c r="F11403">
        <v>106</v>
      </c>
      <c r="G11403" s="1">
        <v>6.16</v>
      </c>
      <c r="H11403">
        <f>IF(INDEX(Sale_Promotions[[Code]:[Sale Price]],MATCH(Sales[[#This Row],[Code]],Sale_Promotions[Code],0),2)=0,Sales[[#This Row],[Price]],INDEX(Sale_Promotions[[Code]:[Sale Price]],MATCH(Sales[[#This Row],[Code]],Sale_Promotions[Code],0),2))</f>
        <v>6.16</v>
      </c>
      <c r="I11403">
        <f>Sales[[#This Row],[Total Inventory]]*Sales[[#This Row],[Sale_Price]]</f>
        <v>652.96</v>
      </c>
    </row>
    <row r="11404" spans="1:9" x14ac:dyDescent="0.25">
      <c r="A11404">
        <v>89010</v>
      </c>
      <c r="B11404" t="str">
        <f>INDEX( Table3[],MATCH(Sales[[#This Row],[Category]],Table3[Category],0),1)</f>
        <v>WINE</v>
      </c>
      <c r="C11404" t="s">
        <v>83</v>
      </c>
      <c r="D11404" t="s">
        <v>10510</v>
      </c>
      <c r="E11404" t="s">
        <v>1458</v>
      </c>
      <c r="F11404">
        <v>180</v>
      </c>
      <c r="G11404" s="1">
        <v>16.989999999999998</v>
      </c>
      <c r="H11404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1404">
        <f>Sales[[#This Row],[Total Inventory]]*Sales[[#This Row],[Sale_Price]]</f>
        <v>3058.2</v>
      </c>
    </row>
    <row r="11405" spans="1:9" x14ac:dyDescent="0.25">
      <c r="A11405">
        <v>12548</v>
      </c>
      <c r="B11405" t="str">
        <f>INDEX( Table3[],MATCH(Sales[[#This Row],[Category]],Table3[Category],0),1)</f>
        <v>LIQUOR</v>
      </c>
      <c r="C11405" t="s">
        <v>175</v>
      </c>
      <c r="D11405" t="s">
        <v>1803</v>
      </c>
      <c r="E11405" t="s">
        <v>10</v>
      </c>
      <c r="F11405">
        <v>949</v>
      </c>
      <c r="G11405" s="1">
        <v>22.99</v>
      </c>
      <c r="H11405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1405">
        <f>Sales[[#This Row],[Total Inventory]]*Sales[[#This Row],[Sale_Price]]</f>
        <v>19919.509999999998</v>
      </c>
    </row>
    <row r="11406" spans="1:9" x14ac:dyDescent="0.25">
      <c r="A11406">
        <v>322377</v>
      </c>
      <c r="B11406" t="str">
        <f>INDEX( Table3[],MATCH(Sales[[#This Row],[Category]],Table3[Category],0),1)</f>
        <v>WINE</v>
      </c>
      <c r="C11406" t="s">
        <v>31</v>
      </c>
      <c r="D11406" t="s">
        <v>10511</v>
      </c>
      <c r="E11406" t="s">
        <v>10</v>
      </c>
      <c r="F11406">
        <v>9</v>
      </c>
      <c r="G11406" s="1">
        <v>19.489999999999998</v>
      </c>
      <c r="H11406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11406">
        <f>Sales[[#This Row],[Total Inventory]]*Sales[[#This Row],[Sale_Price]]</f>
        <v>175.41</v>
      </c>
    </row>
    <row r="11407" spans="1:9" x14ac:dyDescent="0.25">
      <c r="A11407">
        <v>11482</v>
      </c>
      <c r="B11407" t="str">
        <f>INDEX( Table3[],MATCH(Sales[[#This Row],[Category]],Table3[Category],0),1)</f>
        <v>LIQUOR</v>
      </c>
      <c r="C11407" t="s">
        <v>198</v>
      </c>
      <c r="D11407" t="s">
        <v>10512</v>
      </c>
      <c r="E11407" t="s">
        <v>48</v>
      </c>
      <c r="F11407">
        <v>51</v>
      </c>
      <c r="G11407" s="1">
        <v>38.99</v>
      </c>
      <c r="H11407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11407">
        <f>Sales[[#This Row],[Total Inventory]]*Sales[[#This Row],[Sale_Price]]</f>
        <v>1988.49</v>
      </c>
    </row>
    <row r="11408" spans="1:9" x14ac:dyDescent="0.25">
      <c r="A11408">
        <v>148482</v>
      </c>
      <c r="B11408" t="str">
        <f>INDEX( Table3[],MATCH(Sales[[#This Row],[Category]],Table3[Category],0),1)</f>
        <v>WINE</v>
      </c>
      <c r="C11408" t="s">
        <v>100</v>
      </c>
      <c r="D11408" t="s">
        <v>10513</v>
      </c>
      <c r="E11408" t="s">
        <v>10</v>
      </c>
      <c r="F11408">
        <v>56</v>
      </c>
      <c r="G11408" s="1">
        <v>14.99</v>
      </c>
      <c r="H11408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1408">
        <f>Sales[[#This Row],[Total Inventory]]*Sales[[#This Row],[Sale_Price]]</f>
        <v>839.44</v>
      </c>
    </row>
    <row r="11409" spans="1:9" x14ac:dyDescent="0.25">
      <c r="A11409">
        <v>43028</v>
      </c>
      <c r="B11409" t="str">
        <f>INDEX( Table3[],MATCH(Sales[[#This Row],[Category]],Table3[Category],0),1)</f>
        <v>WINE</v>
      </c>
      <c r="C11409" t="s">
        <v>8</v>
      </c>
      <c r="D11409" t="s">
        <v>10514</v>
      </c>
      <c r="E11409" t="s">
        <v>10</v>
      </c>
      <c r="F11409">
        <v>73</v>
      </c>
      <c r="G11409" s="1">
        <v>10.99</v>
      </c>
      <c r="H1140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409">
        <f>Sales[[#This Row],[Total Inventory]]*Sales[[#This Row],[Sale_Price]]</f>
        <v>802.27</v>
      </c>
    </row>
    <row r="11410" spans="1:9" x14ac:dyDescent="0.25">
      <c r="A11410">
        <v>317022</v>
      </c>
      <c r="B11410" t="str">
        <f>INDEX( Table3[],MATCH(Sales[[#This Row],[Category]],Table3[Category],0),1)</f>
        <v>WINE</v>
      </c>
      <c r="C11410" t="s">
        <v>8</v>
      </c>
      <c r="D11410" t="s">
        <v>10515</v>
      </c>
      <c r="E11410" t="s">
        <v>10</v>
      </c>
      <c r="F11410">
        <v>0</v>
      </c>
      <c r="G11410" s="1">
        <v>8.99</v>
      </c>
      <c r="H1141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410">
        <f>Sales[[#This Row],[Total Inventory]]*Sales[[#This Row],[Sale_Price]]</f>
        <v>0</v>
      </c>
    </row>
    <row r="11411" spans="1:9" x14ac:dyDescent="0.25">
      <c r="A11411">
        <v>84152</v>
      </c>
      <c r="B11411" t="str">
        <f>INDEX( Table3[],MATCH(Sales[[#This Row],[Category]],Table3[Category],0),1)</f>
        <v>WINE</v>
      </c>
      <c r="C11411" t="s">
        <v>61</v>
      </c>
      <c r="D11411" t="s">
        <v>10516</v>
      </c>
      <c r="E11411" t="s">
        <v>10</v>
      </c>
      <c r="F11411">
        <v>162</v>
      </c>
      <c r="G11411" s="1">
        <v>16.989999999999998</v>
      </c>
      <c r="H11411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1411">
        <f>Sales[[#This Row],[Total Inventory]]*Sales[[#This Row],[Sale_Price]]</f>
        <v>2752.3799999999997</v>
      </c>
    </row>
    <row r="11412" spans="1:9" x14ac:dyDescent="0.25">
      <c r="A11412">
        <v>72604</v>
      </c>
      <c r="B11412" t="str">
        <f>INDEX( Table3[],MATCH(Sales[[#This Row],[Category]],Table3[Category],0),1)</f>
        <v>LIQUOR</v>
      </c>
      <c r="C11412" t="s">
        <v>175</v>
      </c>
      <c r="D11412" t="s">
        <v>10517</v>
      </c>
      <c r="E11412" t="s">
        <v>10</v>
      </c>
      <c r="F11412">
        <v>319</v>
      </c>
      <c r="G11412" s="1">
        <v>22.99</v>
      </c>
      <c r="H11412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1412">
        <f>Sales[[#This Row],[Total Inventory]]*Sales[[#This Row],[Sale_Price]]</f>
        <v>7333.8099999999995</v>
      </c>
    </row>
    <row r="11413" spans="1:9" x14ac:dyDescent="0.25">
      <c r="A11413">
        <v>70437</v>
      </c>
      <c r="B11413" t="str">
        <f>INDEX( Table3[],MATCH(Sales[[#This Row],[Category]],Table3[Category],0),1)</f>
        <v>LIQUOR</v>
      </c>
      <c r="C11413" t="s">
        <v>102</v>
      </c>
      <c r="D11413" t="s">
        <v>10518</v>
      </c>
      <c r="E11413" t="s">
        <v>10</v>
      </c>
      <c r="F11413">
        <v>509</v>
      </c>
      <c r="G11413" s="1">
        <v>27.99</v>
      </c>
      <c r="H11413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1413">
        <f>Sales[[#This Row],[Total Inventory]]*Sales[[#This Row],[Sale_Price]]</f>
        <v>14246.91</v>
      </c>
    </row>
    <row r="11414" spans="1:9" x14ac:dyDescent="0.25">
      <c r="A11414">
        <v>25585</v>
      </c>
      <c r="B11414" t="str">
        <f>INDEX( Table3[],MATCH(Sales[[#This Row],[Category]],Table3[Category],0),1)</f>
        <v>WINE</v>
      </c>
      <c r="C11414" t="s">
        <v>28</v>
      </c>
      <c r="D11414" t="s">
        <v>10519</v>
      </c>
      <c r="E11414" t="s">
        <v>10</v>
      </c>
      <c r="F11414">
        <v>164</v>
      </c>
      <c r="G11414" s="1">
        <v>13.99</v>
      </c>
      <c r="H11414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1414">
        <f>Sales[[#This Row],[Total Inventory]]*Sales[[#This Row],[Sale_Price]]</f>
        <v>2048.36</v>
      </c>
    </row>
    <row r="11415" spans="1:9" x14ac:dyDescent="0.25">
      <c r="A11415">
        <v>85898</v>
      </c>
      <c r="B11415" t="str">
        <f>INDEX( Table3[],MATCH(Sales[[#This Row],[Category]],Table3[Category],0),1)</f>
        <v>WINE</v>
      </c>
      <c r="C11415" t="s">
        <v>28</v>
      </c>
      <c r="D11415" t="s">
        <v>10520</v>
      </c>
      <c r="E11415" t="s">
        <v>10</v>
      </c>
      <c r="F11415">
        <v>407</v>
      </c>
      <c r="G11415" s="1">
        <v>11.99</v>
      </c>
      <c r="H11415">
        <f>IF(INDEX(Sale_Promotions[[Code]:[Sale Price]],MATCH(Sales[[#This Row],[Code]],Sale_Promotions[Code],0),2)=0,Sales[[#This Row],[Price]],INDEX(Sale_Promotions[[Code]:[Sale Price]],MATCH(Sales[[#This Row],[Code]],Sale_Promotions[Code],0),2))</f>
        <v>9.2899999999999991</v>
      </c>
      <c r="I11415">
        <f>Sales[[#This Row],[Total Inventory]]*Sales[[#This Row],[Sale_Price]]</f>
        <v>3781.0299999999997</v>
      </c>
    </row>
    <row r="11416" spans="1:9" x14ac:dyDescent="0.25">
      <c r="A11416">
        <v>70598</v>
      </c>
      <c r="B11416" t="str">
        <f>INDEX( Table3[],MATCH(Sales[[#This Row],[Category]],Table3[Category],0),1)</f>
        <v>LIQUOR</v>
      </c>
      <c r="C11416" t="s">
        <v>175</v>
      </c>
      <c r="D11416" t="s">
        <v>10521</v>
      </c>
      <c r="E11416" t="s">
        <v>10</v>
      </c>
      <c r="F11416">
        <v>115</v>
      </c>
      <c r="G11416" s="1">
        <v>31.99</v>
      </c>
      <c r="H11416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1416">
        <f>Sales[[#This Row],[Total Inventory]]*Sales[[#This Row],[Sale_Price]]</f>
        <v>3678.85</v>
      </c>
    </row>
    <row r="11417" spans="1:9" x14ac:dyDescent="0.25">
      <c r="A11417">
        <v>64939</v>
      </c>
      <c r="B11417" t="str">
        <f>INDEX( Table3[],MATCH(Sales[[#This Row],[Category]],Table3[Category],0),1)</f>
        <v>WINE</v>
      </c>
      <c r="C11417" t="s">
        <v>41</v>
      </c>
      <c r="D11417" t="s">
        <v>10522</v>
      </c>
      <c r="E11417" t="s">
        <v>23</v>
      </c>
      <c r="F11417">
        <v>131</v>
      </c>
      <c r="G11417" s="1">
        <v>17.989999999999998</v>
      </c>
      <c r="H11417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1417">
        <f>Sales[[#This Row],[Total Inventory]]*Sales[[#This Row],[Sale_Price]]</f>
        <v>2356.6899999999996</v>
      </c>
    </row>
    <row r="11418" spans="1:9" x14ac:dyDescent="0.25">
      <c r="A11418">
        <v>425591</v>
      </c>
      <c r="B11418" t="str">
        <f>INDEX( Table3[],MATCH(Sales[[#This Row],[Category]],Table3[Category],0),1)</f>
        <v>WINE</v>
      </c>
      <c r="C11418" t="s">
        <v>61</v>
      </c>
      <c r="D11418" t="s">
        <v>10523</v>
      </c>
      <c r="E11418" t="s">
        <v>10</v>
      </c>
      <c r="F11418">
        <v>0</v>
      </c>
      <c r="G11418" s="1">
        <v>73.989999999999995</v>
      </c>
      <c r="H11418">
        <f>IF(INDEX(Sale_Promotions[[Code]:[Sale Price]],MATCH(Sales[[#This Row],[Code]],Sale_Promotions[Code],0),2)=0,Sales[[#This Row],[Price]],INDEX(Sale_Promotions[[Code]:[Sale Price]],MATCH(Sales[[#This Row],[Code]],Sale_Promotions[Code],0),2))</f>
        <v>73.989999999999995</v>
      </c>
      <c r="I11418">
        <f>Sales[[#This Row],[Total Inventory]]*Sales[[#This Row],[Sale_Price]]</f>
        <v>0</v>
      </c>
    </row>
    <row r="11419" spans="1:9" x14ac:dyDescent="0.25">
      <c r="A11419">
        <v>72088</v>
      </c>
      <c r="B11419" t="str">
        <f>INDEX( Table3[],MATCH(Sales[[#This Row],[Category]],Table3[Category],0),1)</f>
        <v>LIQUOR</v>
      </c>
      <c r="C11419" t="s">
        <v>37</v>
      </c>
      <c r="D11419" t="s">
        <v>10524</v>
      </c>
      <c r="E11419" t="s">
        <v>10</v>
      </c>
      <c r="F11419">
        <v>87</v>
      </c>
      <c r="G11419" s="1">
        <v>29.99</v>
      </c>
      <c r="H11419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1419">
        <f>Sales[[#This Row],[Total Inventory]]*Sales[[#This Row],[Sale_Price]]</f>
        <v>2609.1299999999997</v>
      </c>
    </row>
    <row r="11420" spans="1:9" x14ac:dyDescent="0.25">
      <c r="A11420">
        <v>127256</v>
      </c>
      <c r="B11420" t="str">
        <f>INDEX( Table3[],MATCH(Sales[[#This Row],[Category]],Table3[Category],0),1)</f>
        <v>OTHER</v>
      </c>
      <c r="C11420" t="s">
        <v>75</v>
      </c>
      <c r="D11420" t="s">
        <v>10525</v>
      </c>
      <c r="E11420" t="s">
        <v>10</v>
      </c>
      <c r="F11420">
        <v>0</v>
      </c>
      <c r="G11420" s="1">
        <v>6.49</v>
      </c>
      <c r="H11420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1420">
        <f>Sales[[#This Row],[Total Inventory]]*Sales[[#This Row],[Sale_Price]]</f>
        <v>0</v>
      </c>
    </row>
    <row r="11421" spans="1:9" x14ac:dyDescent="0.25">
      <c r="A11421">
        <v>335085</v>
      </c>
      <c r="B11421" t="str">
        <f>INDEX( Table3[],MATCH(Sales[[#This Row],[Category]],Table3[Category],0),1)</f>
        <v>WINE</v>
      </c>
      <c r="C11421" t="s">
        <v>41</v>
      </c>
      <c r="D11421" t="s">
        <v>10526</v>
      </c>
      <c r="E11421" t="s">
        <v>10</v>
      </c>
      <c r="F11421">
        <v>173</v>
      </c>
      <c r="G11421" s="1">
        <v>10.69</v>
      </c>
      <c r="H11421">
        <f>IF(INDEX(Sale_Promotions[[Code]:[Sale Price]],MATCH(Sales[[#This Row],[Code]],Sale_Promotions[Code],0),2)=0,Sales[[#This Row],[Price]],INDEX(Sale_Promotions[[Code]:[Sale Price]],MATCH(Sales[[#This Row],[Code]],Sale_Promotions[Code],0),2))</f>
        <v>10.69</v>
      </c>
      <c r="I11421">
        <f>Sales[[#This Row],[Total Inventory]]*Sales[[#This Row],[Sale_Price]]</f>
        <v>1849.37</v>
      </c>
    </row>
    <row r="11422" spans="1:9" x14ac:dyDescent="0.25">
      <c r="A11422">
        <v>36692</v>
      </c>
      <c r="B11422" t="str">
        <f>INDEX( Table3[],MATCH(Sales[[#This Row],[Category]],Table3[Category],0),1)</f>
        <v>WINE</v>
      </c>
      <c r="C11422" t="s">
        <v>53</v>
      </c>
      <c r="D11422" t="s">
        <v>6689</v>
      </c>
      <c r="E11422" t="s">
        <v>133</v>
      </c>
      <c r="F11422">
        <v>35</v>
      </c>
      <c r="G11422" s="1">
        <v>76.989999999999995</v>
      </c>
      <c r="H11422">
        <f>IF(INDEX(Sale_Promotions[[Code]:[Sale Price]],MATCH(Sales[[#This Row],[Code]],Sale_Promotions[Code],0),2)=0,Sales[[#This Row],[Price]],INDEX(Sale_Promotions[[Code]:[Sale Price]],MATCH(Sales[[#This Row],[Code]],Sale_Promotions[Code],0),2))</f>
        <v>76.989999999999995</v>
      </c>
      <c r="I11422">
        <f>Sales[[#This Row],[Total Inventory]]*Sales[[#This Row],[Sale_Price]]</f>
        <v>2694.6499999999996</v>
      </c>
    </row>
    <row r="11423" spans="1:9" x14ac:dyDescent="0.25">
      <c r="A11423">
        <v>357375</v>
      </c>
      <c r="B11423" t="str">
        <f>INDEX( Table3[],MATCH(Sales[[#This Row],[Category]],Table3[Category],0),1)</f>
        <v>WINE</v>
      </c>
      <c r="C11423" t="s">
        <v>28</v>
      </c>
      <c r="D11423" t="s">
        <v>10527</v>
      </c>
      <c r="E11423" t="s">
        <v>10</v>
      </c>
      <c r="F11423">
        <v>83</v>
      </c>
      <c r="G11423" s="1">
        <v>11.99</v>
      </c>
      <c r="H1142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423">
        <f>Sales[[#This Row],[Total Inventory]]*Sales[[#This Row],[Sale_Price]]</f>
        <v>995.17000000000007</v>
      </c>
    </row>
    <row r="11424" spans="1:9" x14ac:dyDescent="0.25">
      <c r="A11424">
        <v>334688</v>
      </c>
      <c r="B11424" t="str">
        <f>INDEX( Table3[],MATCH(Sales[[#This Row],[Category]],Table3[Category],0),1)</f>
        <v>WINE</v>
      </c>
      <c r="C11424" t="s">
        <v>85</v>
      </c>
      <c r="D11424" t="s">
        <v>10528</v>
      </c>
      <c r="E11424" t="s">
        <v>10</v>
      </c>
      <c r="F11424">
        <v>10</v>
      </c>
      <c r="G11424" s="1">
        <v>9.99</v>
      </c>
      <c r="H11424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1424">
        <f>Sales[[#This Row],[Total Inventory]]*Sales[[#This Row],[Sale_Price]]</f>
        <v>99.9</v>
      </c>
    </row>
    <row r="11425" spans="1:9" x14ac:dyDescent="0.25">
      <c r="A11425">
        <v>300697</v>
      </c>
      <c r="B11425" t="str">
        <f>INDEX( Table3[],MATCH(Sales[[#This Row],[Category]],Table3[Category],0),1)</f>
        <v>WINE</v>
      </c>
      <c r="C11425" t="s">
        <v>41</v>
      </c>
      <c r="D11425" t="s">
        <v>10529</v>
      </c>
      <c r="E11425" t="s">
        <v>23</v>
      </c>
      <c r="F11425">
        <v>0</v>
      </c>
      <c r="G11425" s="1">
        <v>15.49</v>
      </c>
      <c r="H11425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1425">
        <f>Sales[[#This Row],[Total Inventory]]*Sales[[#This Row],[Sale_Price]]</f>
        <v>0</v>
      </c>
    </row>
    <row r="11426" spans="1:9" x14ac:dyDescent="0.25">
      <c r="A11426">
        <v>329749</v>
      </c>
      <c r="B11426" t="str">
        <f>INDEX( Table3[],MATCH(Sales[[#This Row],[Category]],Table3[Category],0),1)</f>
        <v>WINE</v>
      </c>
      <c r="C11426" t="s">
        <v>17</v>
      </c>
      <c r="D11426" t="s">
        <v>10530</v>
      </c>
      <c r="E11426" t="s">
        <v>10</v>
      </c>
      <c r="F11426">
        <v>8</v>
      </c>
      <c r="G11426" s="1">
        <v>10.49</v>
      </c>
      <c r="H11426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1426">
        <f>Sales[[#This Row],[Total Inventory]]*Sales[[#This Row],[Sale_Price]]</f>
        <v>83.92</v>
      </c>
    </row>
    <row r="11427" spans="1:9" x14ac:dyDescent="0.25">
      <c r="A11427">
        <v>66060</v>
      </c>
      <c r="B11427" t="str">
        <f>INDEX( Table3[],MATCH(Sales[[#This Row],[Category]],Table3[Category],0),1)</f>
        <v>WINE</v>
      </c>
      <c r="C11427" t="s">
        <v>41</v>
      </c>
      <c r="D11427" t="s">
        <v>10531</v>
      </c>
      <c r="E11427" t="s">
        <v>10</v>
      </c>
      <c r="F11427">
        <v>730</v>
      </c>
      <c r="G11427" s="1">
        <v>10.79</v>
      </c>
      <c r="H11427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427">
        <f>Sales[[#This Row],[Total Inventory]]*Sales[[#This Row],[Sale_Price]]</f>
        <v>7876.7</v>
      </c>
    </row>
    <row r="11428" spans="1:9" x14ac:dyDescent="0.25">
      <c r="A11428">
        <v>29416</v>
      </c>
      <c r="B11428" t="str">
        <f>INDEX( Table3[],MATCH(Sales[[#This Row],[Category]],Table3[Category],0),1)</f>
        <v>LIQUOR</v>
      </c>
      <c r="C11428" t="s">
        <v>245</v>
      </c>
      <c r="D11428" t="s">
        <v>8860</v>
      </c>
      <c r="E11428" t="s">
        <v>133</v>
      </c>
      <c r="F11428">
        <v>4</v>
      </c>
      <c r="G11428" s="1">
        <v>11.29</v>
      </c>
      <c r="H11428">
        <f>IF(INDEX(Sale_Promotions[[Code]:[Sale Price]],MATCH(Sales[[#This Row],[Code]],Sale_Promotions[Code],0),2)=0,Sales[[#This Row],[Price]],INDEX(Sale_Promotions[[Code]:[Sale Price]],MATCH(Sales[[#This Row],[Code]],Sale_Promotions[Code],0),2))</f>
        <v>11.29</v>
      </c>
      <c r="I11428">
        <f>Sales[[#This Row],[Total Inventory]]*Sales[[#This Row],[Sale_Price]]</f>
        <v>45.16</v>
      </c>
    </row>
    <row r="11429" spans="1:9" x14ac:dyDescent="0.25">
      <c r="A11429">
        <v>418137</v>
      </c>
      <c r="B11429" t="str">
        <f>INDEX( Table3[],MATCH(Sales[[#This Row],[Category]],Table3[Category],0),1)</f>
        <v>WINE</v>
      </c>
      <c r="C11429" t="s">
        <v>31</v>
      </c>
      <c r="D11429" t="s">
        <v>10532</v>
      </c>
      <c r="E11429" t="s">
        <v>10</v>
      </c>
      <c r="F11429">
        <v>0</v>
      </c>
      <c r="G11429" s="1">
        <v>9.49</v>
      </c>
      <c r="H11429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1429">
        <f>Sales[[#This Row],[Total Inventory]]*Sales[[#This Row],[Sale_Price]]</f>
        <v>0</v>
      </c>
    </row>
    <row r="11430" spans="1:9" x14ac:dyDescent="0.25">
      <c r="A11430">
        <v>174335</v>
      </c>
      <c r="B11430" t="str">
        <f>INDEX( Table3[],MATCH(Sales[[#This Row],[Category]],Table3[Category],0),1)</f>
        <v>WINE</v>
      </c>
      <c r="C11430" t="s">
        <v>313</v>
      </c>
      <c r="D11430" t="s">
        <v>10533</v>
      </c>
      <c r="E11430" t="s">
        <v>10</v>
      </c>
      <c r="F11430">
        <v>6</v>
      </c>
      <c r="G11430" s="1">
        <v>24.99</v>
      </c>
      <c r="H11430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1430">
        <f>Sales[[#This Row],[Total Inventory]]*Sales[[#This Row],[Sale_Price]]</f>
        <v>149.94</v>
      </c>
    </row>
    <row r="11431" spans="1:9" x14ac:dyDescent="0.25">
      <c r="A11431">
        <v>56880</v>
      </c>
      <c r="B11431" t="str">
        <f>INDEX( Table3[],MATCH(Sales[[#This Row],[Category]],Table3[Category],0),1)</f>
        <v>WINE</v>
      </c>
      <c r="C11431" t="s">
        <v>53</v>
      </c>
      <c r="D11431" t="s">
        <v>6062</v>
      </c>
      <c r="E11431" t="s">
        <v>449</v>
      </c>
      <c r="F11431">
        <v>2417</v>
      </c>
      <c r="G11431" s="1">
        <v>1.19</v>
      </c>
      <c r="H11431">
        <f>IF(INDEX(Sale_Promotions[[Code]:[Sale Price]],MATCH(Sales[[#This Row],[Code]],Sale_Promotions[Code],0),2)=0,Sales[[#This Row],[Price]],INDEX(Sale_Promotions[[Code]:[Sale Price]],MATCH(Sales[[#This Row],[Code]],Sale_Promotions[Code],0),2))</f>
        <v>1.19</v>
      </c>
      <c r="I11431">
        <f>Sales[[#This Row],[Total Inventory]]*Sales[[#This Row],[Sale_Price]]</f>
        <v>2876.23</v>
      </c>
    </row>
    <row r="11432" spans="1:9" x14ac:dyDescent="0.25">
      <c r="A11432">
        <v>304722</v>
      </c>
      <c r="B11432" t="str">
        <f>INDEX( Table3[],MATCH(Sales[[#This Row],[Category]],Table3[Category],0),1)</f>
        <v>OTHER</v>
      </c>
      <c r="C11432" t="s">
        <v>75</v>
      </c>
      <c r="D11432" t="s">
        <v>10534</v>
      </c>
      <c r="E11432" t="s">
        <v>10</v>
      </c>
      <c r="F11432">
        <v>16</v>
      </c>
      <c r="G11432" s="1">
        <v>11.99</v>
      </c>
      <c r="H1143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432">
        <f>Sales[[#This Row],[Total Inventory]]*Sales[[#This Row],[Sale_Price]]</f>
        <v>191.84</v>
      </c>
    </row>
    <row r="11433" spans="1:9" x14ac:dyDescent="0.25">
      <c r="A11433">
        <v>26948</v>
      </c>
      <c r="B11433" t="str">
        <f>INDEX( Table3[],MATCH(Sales[[#This Row],[Category]],Table3[Category],0),1)</f>
        <v>WINE</v>
      </c>
      <c r="C11433" t="s">
        <v>163</v>
      </c>
      <c r="D11433" t="s">
        <v>10435</v>
      </c>
      <c r="E11433" t="s">
        <v>23</v>
      </c>
      <c r="F11433">
        <v>633</v>
      </c>
      <c r="G11433" s="1">
        <v>12.99</v>
      </c>
      <c r="H1143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433">
        <f>Sales[[#This Row],[Total Inventory]]*Sales[[#This Row],[Sale_Price]]</f>
        <v>6956.67</v>
      </c>
    </row>
    <row r="11434" spans="1:9" x14ac:dyDescent="0.25">
      <c r="A11434">
        <v>300879</v>
      </c>
      <c r="B11434" t="str">
        <f>INDEX( Table3[],MATCH(Sales[[#This Row],[Category]],Table3[Category],0),1)</f>
        <v>WINE</v>
      </c>
      <c r="C11434" t="s">
        <v>43</v>
      </c>
      <c r="D11434" t="s">
        <v>10535</v>
      </c>
      <c r="E11434" t="s">
        <v>10</v>
      </c>
      <c r="F11434">
        <v>0</v>
      </c>
      <c r="G11434" s="1">
        <v>30.99</v>
      </c>
      <c r="H11434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1434">
        <f>Sales[[#This Row],[Total Inventory]]*Sales[[#This Row],[Sale_Price]]</f>
        <v>0</v>
      </c>
    </row>
    <row r="11435" spans="1:9" x14ac:dyDescent="0.25">
      <c r="A11435">
        <v>10711</v>
      </c>
      <c r="B11435" t="str">
        <f>INDEX( Table3[],MATCH(Sales[[#This Row],[Category]],Table3[Category],0),1)</f>
        <v>BEER</v>
      </c>
      <c r="C11435" t="s">
        <v>11</v>
      </c>
      <c r="D11435" t="s">
        <v>10536</v>
      </c>
      <c r="E11435" t="s">
        <v>25</v>
      </c>
      <c r="F11435">
        <v>312</v>
      </c>
      <c r="G11435" s="1">
        <v>1.75</v>
      </c>
      <c r="H11435">
        <f>IF(INDEX(Sale_Promotions[[Code]:[Sale Price]],MATCH(Sales[[#This Row],[Code]],Sale_Promotions[Code],0),2)=0,Sales[[#This Row],[Price]],INDEX(Sale_Promotions[[Code]:[Sale Price]],MATCH(Sales[[#This Row],[Code]],Sale_Promotions[Code],0),2))</f>
        <v>1.75</v>
      </c>
      <c r="I11435">
        <f>Sales[[#This Row],[Total Inventory]]*Sales[[#This Row],[Sale_Price]]</f>
        <v>546</v>
      </c>
    </row>
    <row r="11436" spans="1:9" x14ac:dyDescent="0.25">
      <c r="A11436">
        <v>80545</v>
      </c>
      <c r="B11436" t="str">
        <f>INDEX( Table3[],MATCH(Sales[[#This Row],[Category]],Table3[Category],0),1)</f>
        <v>WINE</v>
      </c>
      <c r="C11436" t="s">
        <v>85</v>
      </c>
      <c r="D11436" t="s">
        <v>10537</v>
      </c>
      <c r="E11436" t="s">
        <v>10</v>
      </c>
      <c r="F11436">
        <v>247</v>
      </c>
      <c r="G11436" s="1">
        <v>12.49</v>
      </c>
      <c r="H11436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1436">
        <f>Sales[[#This Row],[Total Inventory]]*Sales[[#This Row],[Sale_Price]]</f>
        <v>3085.03</v>
      </c>
    </row>
    <row r="11437" spans="1:9" x14ac:dyDescent="0.25">
      <c r="A11437">
        <v>83585</v>
      </c>
      <c r="B11437" t="str">
        <f>INDEX( Table3[],MATCH(Sales[[#This Row],[Category]],Table3[Category],0),1)</f>
        <v>WINE</v>
      </c>
      <c r="C11437" t="s">
        <v>61</v>
      </c>
      <c r="D11437" t="s">
        <v>10538</v>
      </c>
      <c r="E11437" t="s">
        <v>10</v>
      </c>
      <c r="F11437">
        <v>264</v>
      </c>
      <c r="G11437" s="1">
        <v>21.99</v>
      </c>
      <c r="H11437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1437">
        <f>Sales[[#This Row],[Total Inventory]]*Sales[[#This Row],[Sale_Price]]</f>
        <v>5805.36</v>
      </c>
    </row>
    <row r="11438" spans="1:9" x14ac:dyDescent="0.25">
      <c r="A11438">
        <v>35475</v>
      </c>
      <c r="B11438" t="str">
        <f>INDEX( Table3[],MATCH(Sales[[#This Row],[Category]],Table3[Category],0),1)</f>
        <v>LIQUOR</v>
      </c>
      <c r="C11438" t="s">
        <v>37</v>
      </c>
      <c r="D11438" t="s">
        <v>8926</v>
      </c>
      <c r="E11438" t="s">
        <v>16</v>
      </c>
      <c r="F11438">
        <v>484</v>
      </c>
      <c r="G11438" s="1">
        <v>10.99</v>
      </c>
      <c r="H1143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438">
        <f>Sales[[#This Row],[Total Inventory]]*Sales[[#This Row],[Sale_Price]]</f>
        <v>5319.16</v>
      </c>
    </row>
    <row r="11439" spans="1:9" x14ac:dyDescent="0.25">
      <c r="A11439">
        <v>28065</v>
      </c>
      <c r="B11439" t="str">
        <f>INDEX( Table3[],MATCH(Sales[[#This Row],[Category]],Table3[Category],0),1)</f>
        <v>BEER</v>
      </c>
      <c r="C11439" t="s">
        <v>11</v>
      </c>
      <c r="D11439" t="s">
        <v>10539</v>
      </c>
      <c r="E11439" t="s">
        <v>25</v>
      </c>
      <c r="F11439">
        <v>228</v>
      </c>
      <c r="G11439" s="1">
        <v>1.44</v>
      </c>
      <c r="H11439">
        <f>IF(INDEX(Sale_Promotions[[Code]:[Sale Price]],MATCH(Sales[[#This Row],[Code]],Sale_Promotions[Code],0),2)=0,Sales[[#This Row],[Price]],INDEX(Sale_Promotions[[Code]:[Sale Price]],MATCH(Sales[[#This Row],[Code]],Sale_Promotions[Code],0),2))</f>
        <v>1.44</v>
      </c>
      <c r="I11439">
        <f>Sales[[#This Row],[Total Inventory]]*Sales[[#This Row],[Sale_Price]]</f>
        <v>328.32</v>
      </c>
    </row>
    <row r="11440" spans="1:9" x14ac:dyDescent="0.25">
      <c r="A11440">
        <v>24090</v>
      </c>
      <c r="B11440" t="str">
        <f>INDEX( Table3[],MATCH(Sales[[#This Row],[Category]],Table3[Category],0),1)</f>
        <v>LIQUOR</v>
      </c>
      <c r="C11440" t="s">
        <v>102</v>
      </c>
      <c r="D11440" t="s">
        <v>1030</v>
      </c>
      <c r="E11440" t="s">
        <v>133</v>
      </c>
      <c r="F11440">
        <v>802</v>
      </c>
      <c r="G11440" s="1">
        <v>35.99</v>
      </c>
      <c r="H11440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11440">
        <f>Sales[[#This Row],[Total Inventory]]*Sales[[#This Row],[Sale_Price]]</f>
        <v>28863.980000000003</v>
      </c>
    </row>
    <row r="11441" spans="1:9" x14ac:dyDescent="0.25">
      <c r="A11441">
        <v>420212</v>
      </c>
      <c r="B11441" t="str">
        <f>INDEX( Table3[],MATCH(Sales[[#This Row],[Category]],Table3[Category],0),1)</f>
        <v>WINE</v>
      </c>
      <c r="C11441" t="s">
        <v>163</v>
      </c>
      <c r="D11441" t="s">
        <v>10540</v>
      </c>
      <c r="E11441" t="s">
        <v>10</v>
      </c>
      <c r="F11441">
        <v>9</v>
      </c>
      <c r="G11441" s="1">
        <v>10.79</v>
      </c>
      <c r="H11441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441">
        <f>Sales[[#This Row],[Total Inventory]]*Sales[[#This Row],[Sale_Price]]</f>
        <v>97.109999999999985</v>
      </c>
    </row>
    <row r="11442" spans="1:9" x14ac:dyDescent="0.25">
      <c r="A11442">
        <v>38296</v>
      </c>
      <c r="B11442" t="str">
        <f>INDEX( Table3[],MATCH(Sales[[#This Row],[Category]],Table3[Category],0),1)</f>
        <v>LIQUOR</v>
      </c>
      <c r="C11442" t="s">
        <v>57</v>
      </c>
      <c r="D11442" t="s">
        <v>10541</v>
      </c>
      <c r="E11442" t="s">
        <v>10</v>
      </c>
      <c r="F11442">
        <v>131</v>
      </c>
      <c r="G11442" s="1">
        <v>21.99</v>
      </c>
      <c r="H11442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1442">
        <f>Sales[[#This Row],[Total Inventory]]*Sales[[#This Row],[Sale_Price]]</f>
        <v>2880.6899999999996</v>
      </c>
    </row>
    <row r="11443" spans="1:9" x14ac:dyDescent="0.25">
      <c r="A11443">
        <v>45140</v>
      </c>
      <c r="B11443" t="str">
        <f>INDEX( Table3[],MATCH(Sales[[#This Row],[Category]],Table3[Category],0),1)</f>
        <v>WINE</v>
      </c>
      <c r="C11443" t="s">
        <v>28</v>
      </c>
      <c r="D11443" t="s">
        <v>10542</v>
      </c>
      <c r="E11443" t="s">
        <v>10</v>
      </c>
      <c r="F11443">
        <v>51</v>
      </c>
      <c r="G11443" s="1">
        <v>21.99</v>
      </c>
      <c r="H11443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1443">
        <f>Sales[[#This Row],[Total Inventory]]*Sales[[#This Row],[Sale_Price]]</f>
        <v>1121.49</v>
      </c>
    </row>
    <row r="11444" spans="1:9" x14ac:dyDescent="0.25">
      <c r="A11444">
        <v>40231</v>
      </c>
      <c r="B11444" t="str">
        <f>INDEX( Table3[],MATCH(Sales[[#This Row],[Category]],Table3[Category],0),1)</f>
        <v>WINE</v>
      </c>
      <c r="C11444" t="s">
        <v>53</v>
      </c>
      <c r="D11444" t="s">
        <v>6062</v>
      </c>
      <c r="E11444" t="s">
        <v>1136</v>
      </c>
      <c r="F11444">
        <v>639</v>
      </c>
      <c r="G11444" s="1">
        <v>4.59</v>
      </c>
      <c r="H11444">
        <f>IF(INDEX(Sale_Promotions[[Code]:[Sale Price]],MATCH(Sales[[#This Row],[Code]],Sale_Promotions[Code],0),2)=0,Sales[[#This Row],[Price]],INDEX(Sale_Promotions[[Code]:[Sale Price]],MATCH(Sales[[#This Row],[Code]],Sale_Promotions[Code],0),2))</f>
        <v>4.59</v>
      </c>
      <c r="I11444">
        <f>Sales[[#This Row],[Total Inventory]]*Sales[[#This Row],[Sale_Price]]</f>
        <v>2933.0099999999998</v>
      </c>
    </row>
    <row r="11445" spans="1:9" x14ac:dyDescent="0.25">
      <c r="A11445">
        <v>308033</v>
      </c>
      <c r="B11445" t="str">
        <f>INDEX( Table3[],MATCH(Sales[[#This Row],[Category]],Table3[Category],0),1)</f>
        <v>WINE</v>
      </c>
      <c r="C11445" t="s">
        <v>28</v>
      </c>
      <c r="D11445" t="s">
        <v>10543</v>
      </c>
      <c r="E11445" t="s">
        <v>10</v>
      </c>
      <c r="F11445">
        <v>0</v>
      </c>
      <c r="G11445" s="1">
        <v>7.69</v>
      </c>
      <c r="H11445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1445">
        <f>Sales[[#This Row],[Total Inventory]]*Sales[[#This Row],[Sale_Price]]</f>
        <v>0</v>
      </c>
    </row>
    <row r="11446" spans="1:9" x14ac:dyDescent="0.25">
      <c r="A11446">
        <v>23422</v>
      </c>
      <c r="B11446" t="str">
        <f>INDEX( Table3[],MATCH(Sales[[#This Row],[Category]],Table3[Category],0),1)</f>
        <v>BEER</v>
      </c>
      <c r="C11446" t="s">
        <v>11</v>
      </c>
      <c r="D11446" t="s">
        <v>10544</v>
      </c>
      <c r="E11446" t="s">
        <v>92</v>
      </c>
      <c r="F11446">
        <v>391</v>
      </c>
      <c r="G11446" s="1">
        <v>1.42</v>
      </c>
      <c r="H11446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11446">
        <f>Sales[[#This Row],[Total Inventory]]*Sales[[#This Row],[Sale_Price]]</f>
        <v>555.22</v>
      </c>
    </row>
    <row r="11447" spans="1:9" x14ac:dyDescent="0.25">
      <c r="A11447">
        <v>21210</v>
      </c>
      <c r="B11447" t="str">
        <f>INDEX( Table3[],MATCH(Sales[[#This Row],[Category]],Table3[Category],0),1)</f>
        <v>WINE</v>
      </c>
      <c r="C11447" t="s">
        <v>43</v>
      </c>
      <c r="D11447" t="s">
        <v>10343</v>
      </c>
      <c r="E11447" t="s">
        <v>10</v>
      </c>
      <c r="F11447">
        <v>241</v>
      </c>
      <c r="G11447" s="1">
        <v>14.49</v>
      </c>
      <c r="H11447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1447">
        <f>Sales[[#This Row],[Total Inventory]]*Sales[[#This Row],[Sale_Price]]</f>
        <v>3492.09</v>
      </c>
    </row>
    <row r="11448" spans="1:9" x14ac:dyDescent="0.25">
      <c r="A11448">
        <v>186856</v>
      </c>
      <c r="B11448" t="str">
        <f>INDEX( Table3[],MATCH(Sales[[#This Row],[Category]],Table3[Category],0),1)</f>
        <v>WINE</v>
      </c>
      <c r="C11448" t="s">
        <v>148</v>
      </c>
      <c r="D11448" t="s">
        <v>10545</v>
      </c>
      <c r="E11448" t="s">
        <v>10</v>
      </c>
      <c r="F11448">
        <v>0</v>
      </c>
      <c r="G11448" s="1">
        <v>9.7899999999999991</v>
      </c>
      <c r="H1144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1448">
        <f>Sales[[#This Row],[Total Inventory]]*Sales[[#This Row],[Sale_Price]]</f>
        <v>0</v>
      </c>
    </row>
    <row r="11449" spans="1:9" x14ac:dyDescent="0.25">
      <c r="A11449">
        <v>85905</v>
      </c>
      <c r="B11449" t="str">
        <f>INDEX( Table3[],MATCH(Sales[[#This Row],[Category]],Table3[Category],0),1)</f>
        <v>WINE</v>
      </c>
      <c r="C11449" t="s">
        <v>61</v>
      </c>
      <c r="D11449" t="s">
        <v>10546</v>
      </c>
      <c r="E11449" t="s">
        <v>10</v>
      </c>
      <c r="F11449">
        <v>29</v>
      </c>
      <c r="G11449" s="1">
        <v>37.99</v>
      </c>
      <c r="H11449">
        <f>IF(INDEX(Sale_Promotions[[Code]:[Sale Price]],MATCH(Sales[[#This Row],[Code]],Sale_Promotions[Code],0),2)=0,Sales[[#This Row],[Price]],INDEX(Sale_Promotions[[Code]:[Sale Price]],MATCH(Sales[[#This Row],[Code]],Sale_Promotions[Code],0),2))</f>
        <v>21.49</v>
      </c>
      <c r="I11449">
        <f>Sales[[#This Row],[Total Inventory]]*Sales[[#This Row],[Sale_Price]]</f>
        <v>623.20999999999992</v>
      </c>
    </row>
    <row r="11450" spans="1:9" x14ac:dyDescent="0.25">
      <c r="A11450">
        <v>331039</v>
      </c>
      <c r="B11450" t="str">
        <f>INDEX( Table3[],MATCH(Sales[[#This Row],[Category]],Table3[Category],0),1)</f>
        <v>OTHER</v>
      </c>
      <c r="C11450" t="s">
        <v>75</v>
      </c>
      <c r="D11450" t="s">
        <v>10547</v>
      </c>
      <c r="E11450" t="s">
        <v>10</v>
      </c>
      <c r="F11450">
        <v>5</v>
      </c>
      <c r="G11450" s="1">
        <v>18.989999999999998</v>
      </c>
      <c r="H11450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1450">
        <f>Sales[[#This Row],[Total Inventory]]*Sales[[#This Row],[Sale_Price]]</f>
        <v>94.949999999999989</v>
      </c>
    </row>
    <row r="11451" spans="1:9" x14ac:dyDescent="0.25">
      <c r="A11451">
        <v>85432</v>
      </c>
      <c r="B11451" t="str">
        <f>INDEX( Table3[],MATCH(Sales[[#This Row],[Category]],Table3[Category],0),1)</f>
        <v>WINE</v>
      </c>
      <c r="C11451" t="s">
        <v>43</v>
      </c>
      <c r="D11451" t="s">
        <v>9037</v>
      </c>
      <c r="E11451" t="s">
        <v>244</v>
      </c>
      <c r="F11451">
        <v>789</v>
      </c>
      <c r="G11451" s="1">
        <v>5.29</v>
      </c>
      <c r="H11451">
        <f>IF(INDEX(Sale_Promotions[[Code]:[Sale Price]],MATCH(Sales[[#This Row],[Code]],Sale_Promotions[Code],0),2)=0,Sales[[#This Row],[Price]],INDEX(Sale_Promotions[[Code]:[Sale Price]],MATCH(Sales[[#This Row],[Code]],Sale_Promotions[Code],0),2))</f>
        <v>5.29</v>
      </c>
      <c r="I11451">
        <f>Sales[[#This Row],[Total Inventory]]*Sales[[#This Row],[Sale_Price]]</f>
        <v>4173.8100000000004</v>
      </c>
    </row>
    <row r="11452" spans="1:9" x14ac:dyDescent="0.25">
      <c r="A11452">
        <v>84038</v>
      </c>
      <c r="B11452" t="str">
        <f>INDEX( Table3[],MATCH(Sales[[#This Row],[Category]],Table3[Category],0),1)</f>
        <v>WINE</v>
      </c>
      <c r="C11452" t="s">
        <v>28</v>
      </c>
      <c r="D11452" t="s">
        <v>10548</v>
      </c>
      <c r="E11452" t="s">
        <v>10</v>
      </c>
      <c r="F11452">
        <v>512</v>
      </c>
      <c r="G11452" s="1">
        <v>15.99</v>
      </c>
      <c r="H11452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1452">
        <f>Sales[[#This Row],[Total Inventory]]*Sales[[#This Row],[Sale_Price]]</f>
        <v>8186.88</v>
      </c>
    </row>
    <row r="11453" spans="1:9" x14ac:dyDescent="0.25">
      <c r="A11453">
        <v>23566</v>
      </c>
      <c r="B11453" t="str">
        <f>INDEX( Table3[],MATCH(Sales[[#This Row],[Category]],Table3[Category],0),1)</f>
        <v>WINE</v>
      </c>
      <c r="C11453" t="s">
        <v>61</v>
      </c>
      <c r="D11453" t="s">
        <v>8720</v>
      </c>
      <c r="E11453" t="s">
        <v>10</v>
      </c>
      <c r="F11453">
        <v>228</v>
      </c>
      <c r="G11453" s="1">
        <v>11.99</v>
      </c>
      <c r="H11453">
        <f>IF(INDEX(Sale_Promotions[[Code]:[Sale Price]],MATCH(Sales[[#This Row],[Code]],Sale_Promotions[Code],0),2)=0,Sales[[#This Row],[Price]],INDEX(Sale_Promotions[[Code]:[Sale Price]],MATCH(Sales[[#This Row],[Code]],Sale_Promotions[Code],0),2))</f>
        <v>11.69</v>
      </c>
      <c r="I11453">
        <f>Sales[[#This Row],[Total Inventory]]*Sales[[#This Row],[Sale_Price]]</f>
        <v>2665.3199999999997</v>
      </c>
    </row>
    <row r="11454" spans="1:9" x14ac:dyDescent="0.25">
      <c r="A11454">
        <v>71037</v>
      </c>
      <c r="B11454" t="str">
        <f>INDEX( Table3[],MATCH(Sales[[#This Row],[Category]],Table3[Category],0),1)</f>
        <v>LIQUOR</v>
      </c>
      <c r="C11454" t="s">
        <v>46</v>
      </c>
      <c r="D11454" t="s">
        <v>10549</v>
      </c>
      <c r="E11454" t="s">
        <v>16</v>
      </c>
      <c r="F11454">
        <v>127</v>
      </c>
      <c r="G11454" s="1">
        <v>18.489999999999998</v>
      </c>
      <c r="H11454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1454">
        <f>Sales[[#This Row],[Total Inventory]]*Sales[[#This Row],[Sale_Price]]</f>
        <v>2348.23</v>
      </c>
    </row>
    <row r="11455" spans="1:9" x14ac:dyDescent="0.25">
      <c r="A11455">
        <v>359696</v>
      </c>
      <c r="B11455" t="str">
        <f>INDEX( Table3[],MATCH(Sales[[#This Row],[Category]],Table3[Category],0),1)</f>
        <v>WINE</v>
      </c>
      <c r="C11455" t="s">
        <v>41</v>
      </c>
      <c r="D11455" t="s">
        <v>10550</v>
      </c>
      <c r="E11455" t="s">
        <v>10</v>
      </c>
      <c r="F11455">
        <v>14</v>
      </c>
      <c r="G11455" s="1">
        <v>11.49</v>
      </c>
      <c r="H11455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1455">
        <f>Sales[[#This Row],[Total Inventory]]*Sales[[#This Row],[Sale_Price]]</f>
        <v>160.86000000000001</v>
      </c>
    </row>
    <row r="11456" spans="1:9" x14ac:dyDescent="0.25">
      <c r="A11456">
        <v>72591</v>
      </c>
      <c r="B11456" t="str">
        <f>INDEX( Table3[],MATCH(Sales[[#This Row],[Category]],Table3[Category],0),1)</f>
        <v>WINE</v>
      </c>
      <c r="C11456" t="s">
        <v>39</v>
      </c>
      <c r="D11456" t="s">
        <v>3667</v>
      </c>
      <c r="E11456" t="s">
        <v>10</v>
      </c>
      <c r="F11456">
        <v>295</v>
      </c>
      <c r="G11456" s="1">
        <v>5.99</v>
      </c>
      <c r="H11456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1456">
        <f>Sales[[#This Row],[Total Inventory]]*Sales[[#This Row],[Sale_Price]]</f>
        <v>1767.05</v>
      </c>
    </row>
    <row r="11457" spans="1:9" x14ac:dyDescent="0.25">
      <c r="A11457">
        <v>318726</v>
      </c>
      <c r="B11457" t="str">
        <f>INDEX( Table3[],MATCH(Sales[[#This Row],[Category]],Table3[Category],0),1)</f>
        <v>WINE</v>
      </c>
      <c r="C11457" t="s">
        <v>61</v>
      </c>
      <c r="D11457" t="s">
        <v>10551</v>
      </c>
      <c r="E11457" t="s">
        <v>10</v>
      </c>
      <c r="F11457">
        <v>0</v>
      </c>
      <c r="G11457" s="1">
        <v>19.989999999999998</v>
      </c>
      <c r="H11457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1457">
        <f>Sales[[#This Row],[Total Inventory]]*Sales[[#This Row],[Sale_Price]]</f>
        <v>0</v>
      </c>
    </row>
    <row r="11458" spans="1:9" x14ac:dyDescent="0.25">
      <c r="A11458">
        <v>320589</v>
      </c>
      <c r="B11458" t="str">
        <f>INDEX( Table3[],MATCH(Sales[[#This Row],[Category]],Table3[Category],0),1)</f>
        <v>WINE</v>
      </c>
      <c r="C11458" t="s">
        <v>85</v>
      </c>
      <c r="D11458" t="s">
        <v>10552</v>
      </c>
      <c r="E11458" t="s">
        <v>10</v>
      </c>
      <c r="F11458">
        <v>0</v>
      </c>
      <c r="G11458" s="1">
        <v>6.99</v>
      </c>
      <c r="H11458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1458">
        <f>Sales[[#This Row],[Total Inventory]]*Sales[[#This Row],[Sale_Price]]</f>
        <v>0</v>
      </c>
    </row>
    <row r="11459" spans="1:9" x14ac:dyDescent="0.25">
      <c r="A11459">
        <v>322039</v>
      </c>
      <c r="B11459" t="str">
        <f>INDEX( Table3[],MATCH(Sales[[#This Row],[Category]],Table3[Category],0),1)</f>
        <v>WINE</v>
      </c>
      <c r="C11459" t="s">
        <v>61</v>
      </c>
      <c r="D11459" t="s">
        <v>10553</v>
      </c>
      <c r="E11459" t="s">
        <v>10</v>
      </c>
      <c r="F11459">
        <v>0</v>
      </c>
      <c r="G11459" s="1">
        <v>10.99</v>
      </c>
      <c r="H1145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459">
        <f>Sales[[#This Row],[Total Inventory]]*Sales[[#This Row],[Sale_Price]]</f>
        <v>0</v>
      </c>
    </row>
    <row r="11460" spans="1:9" x14ac:dyDescent="0.25">
      <c r="A11460">
        <v>70175</v>
      </c>
      <c r="B11460" t="str">
        <f>INDEX( Table3[],MATCH(Sales[[#This Row],[Category]],Table3[Category],0),1)</f>
        <v>LIQUOR</v>
      </c>
      <c r="C11460" t="s">
        <v>26</v>
      </c>
      <c r="D11460" t="s">
        <v>10554</v>
      </c>
      <c r="E11460" t="s">
        <v>133</v>
      </c>
      <c r="F11460">
        <v>66</v>
      </c>
      <c r="G11460" s="1">
        <v>10.49</v>
      </c>
      <c r="H11460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1460">
        <f>Sales[[#This Row],[Total Inventory]]*Sales[[#This Row],[Sale_Price]]</f>
        <v>692.34</v>
      </c>
    </row>
    <row r="11461" spans="1:9" x14ac:dyDescent="0.25">
      <c r="A11461">
        <v>87254</v>
      </c>
      <c r="B11461" t="str">
        <f>INDEX( Table3[],MATCH(Sales[[#This Row],[Category]],Table3[Category],0),1)</f>
        <v>WINE</v>
      </c>
      <c r="C11461" t="s">
        <v>43</v>
      </c>
      <c r="D11461" t="s">
        <v>10555</v>
      </c>
      <c r="E11461" t="s">
        <v>10</v>
      </c>
      <c r="F11461">
        <v>197</v>
      </c>
      <c r="G11461" s="1">
        <v>12.99</v>
      </c>
      <c r="H1146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1461">
        <f>Sales[[#This Row],[Total Inventory]]*Sales[[#This Row],[Sale_Price]]</f>
        <v>2559.0300000000002</v>
      </c>
    </row>
    <row r="11462" spans="1:9" x14ac:dyDescent="0.25">
      <c r="A11462">
        <v>42302</v>
      </c>
      <c r="B11462" t="str">
        <f>INDEX( Table3[],MATCH(Sales[[#This Row],[Category]],Table3[Category],0),1)</f>
        <v>WINE</v>
      </c>
      <c r="C11462" t="s">
        <v>53</v>
      </c>
      <c r="D11462" t="s">
        <v>10556</v>
      </c>
      <c r="E11462" t="s">
        <v>10</v>
      </c>
      <c r="F11462">
        <v>67</v>
      </c>
      <c r="G11462" s="1">
        <v>46.99</v>
      </c>
      <c r="H11462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11462">
        <f>Sales[[#This Row],[Total Inventory]]*Sales[[#This Row],[Sale_Price]]</f>
        <v>3148.33</v>
      </c>
    </row>
    <row r="11463" spans="1:9" x14ac:dyDescent="0.25">
      <c r="A11463">
        <v>329133</v>
      </c>
      <c r="B11463" t="str">
        <f>INDEX( Table3[],MATCH(Sales[[#This Row],[Category]],Table3[Category],0),1)</f>
        <v>WINE</v>
      </c>
      <c r="C11463" t="s">
        <v>39</v>
      </c>
      <c r="D11463" t="s">
        <v>10557</v>
      </c>
      <c r="E11463" t="s">
        <v>10</v>
      </c>
      <c r="F11463">
        <v>0</v>
      </c>
      <c r="G11463" s="1">
        <v>7.99</v>
      </c>
      <c r="H11463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1463">
        <f>Sales[[#This Row],[Total Inventory]]*Sales[[#This Row],[Sale_Price]]</f>
        <v>0</v>
      </c>
    </row>
    <row r="11464" spans="1:9" x14ac:dyDescent="0.25">
      <c r="A11464">
        <v>317057</v>
      </c>
      <c r="B11464" t="str">
        <f>INDEX( Table3[],MATCH(Sales[[#This Row],[Category]],Table3[Category],0),1)</f>
        <v>WINE</v>
      </c>
      <c r="C11464" t="s">
        <v>31</v>
      </c>
      <c r="D11464" t="s">
        <v>10558</v>
      </c>
      <c r="E11464" t="s">
        <v>10</v>
      </c>
      <c r="F11464">
        <v>1</v>
      </c>
      <c r="G11464" s="1">
        <v>16.489999999999998</v>
      </c>
      <c r="H11464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1464">
        <f>Sales[[#This Row],[Total Inventory]]*Sales[[#This Row],[Sale_Price]]</f>
        <v>16.489999999999998</v>
      </c>
    </row>
    <row r="11465" spans="1:9" x14ac:dyDescent="0.25">
      <c r="A11465">
        <v>76759</v>
      </c>
      <c r="B11465" t="str">
        <f>INDEX( Table3[],MATCH(Sales[[#This Row],[Category]],Table3[Category],0),1)</f>
        <v>WINE</v>
      </c>
      <c r="C11465" t="s">
        <v>28</v>
      </c>
      <c r="D11465" t="s">
        <v>10210</v>
      </c>
      <c r="E11465" t="s">
        <v>10</v>
      </c>
      <c r="F11465">
        <v>30</v>
      </c>
      <c r="G11465" s="1">
        <v>25.99</v>
      </c>
      <c r="H11465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1465">
        <f>Sales[[#This Row],[Total Inventory]]*Sales[[#This Row],[Sale_Price]]</f>
        <v>779.69999999999993</v>
      </c>
    </row>
    <row r="11466" spans="1:9" x14ac:dyDescent="0.25">
      <c r="A11466">
        <v>75019</v>
      </c>
      <c r="B11466" t="str">
        <f>INDEX( Table3[],MATCH(Sales[[#This Row],[Category]],Table3[Category],0),1)</f>
        <v>LIQUOR</v>
      </c>
      <c r="C11466" t="s">
        <v>175</v>
      </c>
      <c r="D11466" t="s">
        <v>10559</v>
      </c>
      <c r="E11466" t="s">
        <v>10</v>
      </c>
      <c r="F11466">
        <v>135</v>
      </c>
      <c r="G11466" s="1">
        <v>10.49</v>
      </c>
      <c r="H11466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1466">
        <f>Sales[[#This Row],[Total Inventory]]*Sales[[#This Row],[Sale_Price]]</f>
        <v>1416.15</v>
      </c>
    </row>
    <row r="11467" spans="1:9" x14ac:dyDescent="0.25">
      <c r="A11467">
        <v>40291</v>
      </c>
      <c r="B11467" t="str">
        <f>INDEX( Table3[],MATCH(Sales[[#This Row],[Category]],Table3[Category],0),1)</f>
        <v>LIQUOR</v>
      </c>
      <c r="C11467" t="s">
        <v>175</v>
      </c>
      <c r="D11467" t="s">
        <v>7814</v>
      </c>
      <c r="E11467" t="s">
        <v>10</v>
      </c>
      <c r="F11467">
        <v>71</v>
      </c>
      <c r="G11467" s="1">
        <v>53.99</v>
      </c>
      <c r="H11467">
        <f>IF(INDEX(Sale_Promotions[[Code]:[Sale Price]],MATCH(Sales[[#This Row],[Code]],Sale_Promotions[Code],0),2)=0,Sales[[#This Row],[Price]],INDEX(Sale_Promotions[[Code]:[Sale Price]],MATCH(Sales[[#This Row],[Code]],Sale_Promotions[Code],0),2))</f>
        <v>53.99</v>
      </c>
      <c r="I11467">
        <f>Sales[[#This Row],[Total Inventory]]*Sales[[#This Row],[Sale_Price]]</f>
        <v>3833.29</v>
      </c>
    </row>
    <row r="11468" spans="1:9" x14ac:dyDescent="0.25">
      <c r="A11468">
        <v>333118</v>
      </c>
      <c r="B11468" t="str">
        <f>INDEX( Table3[],MATCH(Sales[[#This Row],[Category]],Table3[Category],0),1)</f>
        <v>WINE</v>
      </c>
      <c r="C11468" t="s">
        <v>17</v>
      </c>
      <c r="D11468" t="s">
        <v>10560</v>
      </c>
      <c r="E11468" t="s">
        <v>10</v>
      </c>
      <c r="F11468">
        <v>0</v>
      </c>
      <c r="G11468" s="1">
        <v>10.99</v>
      </c>
      <c r="H1146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468">
        <f>Sales[[#This Row],[Total Inventory]]*Sales[[#This Row],[Sale_Price]]</f>
        <v>0</v>
      </c>
    </row>
    <row r="11469" spans="1:9" x14ac:dyDescent="0.25">
      <c r="A11469">
        <v>336616</v>
      </c>
      <c r="B11469" t="str">
        <f>INDEX( Table3[],MATCH(Sales[[#This Row],[Category]],Table3[Category],0),1)</f>
        <v>WINE</v>
      </c>
      <c r="C11469" t="s">
        <v>39</v>
      </c>
      <c r="D11469" t="s">
        <v>10561</v>
      </c>
      <c r="E11469" t="s">
        <v>10</v>
      </c>
      <c r="F11469">
        <v>0</v>
      </c>
      <c r="G11469" s="1">
        <v>10.99</v>
      </c>
      <c r="H1146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469">
        <f>Sales[[#This Row],[Total Inventory]]*Sales[[#This Row],[Sale_Price]]</f>
        <v>0</v>
      </c>
    </row>
    <row r="11470" spans="1:9" x14ac:dyDescent="0.25">
      <c r="A11470">
        <v>10637</v>
      </c>
      <c r="B11470" t="str">
        <f>INDEX( Table3[],MATCH(Sales[[#This Row],[Category]],Table3[Category],0),1)</f>
        <v>WINE</v>
      </c>
      <c r="C11470" t="s">
        <v>43</v>
      </c>
      <c r="D11470" t="s">
        <v>10562</v>
      </c>
      <c r="E11470" t="s">
        <v>244</v>
      </c>
      <c r="F11470">
        <v>389</v>
      </c>
      <c r="G11470" s="1">
        <v>4.59</v>
      </c>
      <c r="H11470">
        <f>IF(INDEX(Sale_Promotions[[Code]:[Sale Price]],MATCH(Sales[[#This Row],[Code]],Sale_Promotions[Code],0),2)=0,Sales[[#This Row],[Price]],INDEX(Sale_Promotions[[Code]:[Sale Price]],MATCH(Sales[[#This Row],[Code]],Sale_Promotions[Code],0),2))</f>
        <v>3.89</v>
      </c>
      <c r="I11470">
        <f>Sales[[#This Row],[Total Inventory]]*Sales[[#This Row],[Sale_Price]]</f>
        <v>1513.21</v>
      </c>
    </row>
    <row r="11471" spans="1:9" x14ac:dyDescent="0.25">
      <c r="A11471">
        <v>338832</v>
      </c>
      <c r="B11471" t="str">
        <f>INDEX( Table3[],MATCH(Sales[[#This Row],[Category]],Table3[Category],0),1)</f>
        <v>WINE</v>
      </c>
      <c r="C11471" t="s">
        <v>61</v>
      </c>
      <c r="D11471" t="s">
        <v>10563</v>
      </c>
      <c r="E11471" t="s">
        <v>10</v>
      </c>
      <c r="F11471">
        <v>0</v>
      </c>
      <c r="G11471" s="1">
        <v>8.99</v>
      </c>
      <c r="H11471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471">
        <f>Sales[[#This Row],[Total Inventory]]*Sales[[#This Row],[Sale_Price]]</f>
        <v>0</v>
      </c>
    </row>
    <row r="11472" spans="1:9" x14ac:dyDescent="0.25">
      <c r="A11472">
        <v>69443</v>
      </c>
      <c r="B11472" t="str">
        <f>INDEX( Table3[],MATCH(Sales[[#This Row],[Category]],Table3[Category],0),1)</f>
        <v>WINE</v>
      </c>
      <c r="C11472" t="s">
        <v>189</v>
      </c>
      <c r="D11472" t="s">
        <v>10564</v>
      </c>
      <c r="E11472" t="s">
        <v>10</v>
      </c>
      <c r="F11472">
        <v>269</v>
      </c>
      <c r="G11472" s="1">
        <v>13.99</v>
      </c>
      <c r="H11472">
        <f>IF(INDEX(Sale_Promotions[[Code]:[Sale Price]],MATCH(Sales[[#This Row],[Code]],Sale_Promotions[Code],0),2)=0,Sales[[#This Row],[Price]],INDEX(Sale_Promotions[[Code]:[Sale Price]],MATCH(Sales[[#This Row],[Code]],Sale_Promotions[Code],0),2))</f>
        <v>13.19</v>
      </c>
      <c r="I11472">
        <f>Sales[[#This Row],[Total Inventory]]*Sales[[#This Row],[Sale_Price]]</f>
        <v>3548.1099999999997</v>
      </c>
    </row>
    <row r="11473" spans="1:9" x14ac:dyDescent="0.25">
      <c r="A11473">
        <v>40359</v>
      </c>
      <c r="B11473" t="str">
        <f>INDEX( Table3[],MATCH(Sales[[#This Row],[Category]],Table3[Category],0),1)</f>
        <v>WINE</v>
      </c>
      <c r="C11473" t="s">
        <v>41</v>
      </c>
      <c r="D11473" t="s">
        <v>10565</v>
      </c>
      <c r="E11473" t="s">
        <v>10</v>
      </c>
      <c r="F11473">
        <v>57</v>
      </c>
      <c r="G11473" s="1">
        <v>10.99</v>
      </c>
      <c r="H1147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473">
        <f>Sales[[#This Row],[Total Inventory]]*Sales[[#This Row],[Sale_Price]]</f>
        <v>626.43000000000006</v>
      </c>
    </row>
    <row r="11474" spans="1:9" x14ac:dyDescent="0.25">
      <c r="A11474">
        <v>323853</v>
      </c>
      <c r="B11474" t="str">
        <f>INDEX( Table3[],MATCH(Sales[[#This Row],[Category]],Table3[Category],0),1)</f>
        <v>WINE</v>
      </c>
      <c r="C11474" t="s">
        <v>43</v>
      </c>
      <c r="D11474" t="s">
        <v>9511</v>
      </c>
      <c r="E11474" t="s">
        <v>10</v>
      </c>
      <c r="F11474">
        <v>0</v>
      </c>
      <c r="G11474" s="1">
        <v>11.99</v>
      </c>
      <c r="H1147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474">
        <f>Sales[[#This Row],[Total Inventory]]*Sales[[#This Row],[Sale_Price]]</f>
        <v>0</v>
      </c>
    </row>
    <row r="11475" spans="1:9" x14ac:dyDescent="0.25">
      <c r="A11475">
        <v>71739</v>
      </c>
      <c r="B11475" t="str">
        <f>INDEX( Table3[],MATCH(Sales[[#This Row],[Category]],Table3[Category],0),1)</f>
        <v>LIQUOR</v>
      </c>
      <c r="C11475" t="s">
        <v>37</v>
      </c>
      <c r="D11475" t="s">
        <v>9238</v>
      </c>
      <c r="E11475" t="s">
        <v>10</v>
      </c>
      <c r="F11475">
        <v>395</v>
      </c>
      <c r="G11475" s="1">
        <v>11.49</v>
      </c>
      <c r="H11475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1475">
        <f>Sales[[#This Row],[Total Inventory]]*Sales[[#This Row],[Sale_Price]]</f>
        <v>4538.55</v>
      </c>
    </row>
    <row r="11476" spans="1:9" x14ac:dyDescent="0.25">
      <c r="A11476">
        <v>311849</v>
      </c>
      <c r="B11476" t="str">
        <f>INDEX( Table3[],MATCH(Sales[[#This Row],[Category]],Table3[Category],0),1)</f>
        <v>WINE</v>
      </c>
      <c r="C11476" t="s">
        <v>43</v>
      </c>
      <c r="D11476" t="s">
        <v>10566</v>
      </c>
      <c r="E11476" t="s">
        <v>10</v>
      </c>
      <c r="F11476">
        <v>12</v>
      </c>
      <c r="G11476" s="1">
        <v>30.99</v>
      </c>
      <c r="H11476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1476">
        <f>Sales[[#This Row],[Total Inventory]]*Sales[[#This Row],[Sale_Price]]</f>
        <v>371.88</v>
      </c>
    </row>
    <row r="11477" spans="1:9" x14ac:dyDescent="0.25">
      <c r="A11477">
        <v>10443</v>
      </c>
      <c r="B11477" t="str">
        <f>INDEX( Table3[],MATCH(Sales[[#This Row],[Category]],Table3[Category],0),1)</f>
        <v>LIQUOR</v>
      </c>
      <c r="C11477" t="s">
        <v>57</v>
      </c>
      <c r="D11477" t="s">
        <v>1573</v>
      </c>
      <c r="E11477" t="s">
        <v>10</v>
      </c>
      <c r="F11477">
        <v>139</v>
      </c>
      <c r="G11477" s="1">
        <v>23.99</v>
      </c>
      <c r="H11477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1477">
        <f>Sales[[#This Row],[Total Inventory]]*Sales[[#This Row],[Sale_Price]]</f>
        <v>3334.6099999999997</v>
      </c>
    </row>
    <row r="11478" spans="1:9" x14ac:dyDescent="0.25">
      <c r="A11478">
        <v>69345</v>
      </c>
      <c r="B11478" t="str">
        <f>INDEX( Table3[],MATCH(Sales[[#This Row],[Category]],Table3[Category],0),1)</f>
        <v>WINE</v>
      </c>
      <c r="C11478" t="s">
        <v>21</v>
      </c>
      <c r="D11478" t="s">
        <v>10567</v>
      </c>
      <c r="E11478" t="s">
        <v>10</v>
      </c>
      <c r="F11478">
        <v>81</v>
      </c>
      <c r="G11478" s="1">
        <v>10.79</v>
      </c>
      <c r="H11478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478">
        <f>Sales[[#This Row],[Total Inventory]]*Sales[[#This Row],[Sale_Price]]</f>
        <v>873.9899999999999</v>
      </c>
    </row>
    <row r="11479" spans="1:9" x14ac:dyDescent="0.25">
      <c r="A11479">
        <v>32573</v>
      </c>
      <c r="B11479" t="str">
        <f>INDEX( Table3[],MATCH(Sales[[#This Row],[Category]],Table3[Category],0),1)</f>
        <v>WINE</v>
      </c>
      <c r="C11479" t="s">
        <v>28</v>
      </c>
      <c r="D11479" t="s">
        <v>10568</v>
      </c>
      <c r="E11479" t="s">
        <v>10</v>
      </c>
      <c r="F11479">
        <v>0</v>
      </c>
      <c r="G11479" s="1">
        <v>48.99</v>
      </c>
      <c r="H11479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11479">
        <f>Sales[[#This Row],[Total Inventory]]*Sales[[#This Row],[Sale_Price]]</f>
        <v>0</v>
      </c>
    </row>
    <row r="11480" spans="1:9" x14ac:dyDescent="0.25">
      <c r="A11480">
        <v>43857</v>
      </c>
      <c r="B11480" t="str">
        <f>INDEX( Table3[],MATCH(Sales[[#This Row],[Category]],Table3[Category],0),1)</f>
        <v>WINE</v>
      </c>
      <c r="C11480" t="s">
        <v>53</v>
      </c>
      <c r="D11480" t="s">
        <v>10569</v>
      </c>
      <c r="E11480" t="s">
        <v>10</v>
      </c>
      <c r="F11480">
        <v>58</v>
      </c>
      <c r="G11480" s="1">
        <v>30.99</v>
      </c>
      <c r="H11480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1480">
        <f>Sales[[#This Row],[Total Inventory]]*Sales[[#This Row],[Sale_Price]]</f>
        <v>1797.4199999999998</v>
      </c>
    </row>
    <row r="11481" spans="1:9" x14ac:dyDescent="0.25">
      <c r="A11481">
        <v>81551</v>
      </c>
      <c r="B11481" t="str">
        <f>INDEX( Table3[],MATCH(Sales[[#This Row],[Category]],Table3[Category],0),1)</f>
        <v>WINE</v>
      </c>
      <c r="C11481" t="s">
        <v>31</v>
      </c>
      <c r="D11481" t="s">
        <v>10570</v>
      </c>
      <c r="E11481" t="s">
        <v>10</v>
      </c>
      <c r="F11481">
        <v>218</v>
      </c>
      <c r="G11481" s="1">
        <v>10.79</v>
      </c>
      <c r="H11481">
        <f>IF(INDEX(Sale_Promotions[[Code]:[Sale Price]],MATCH(Sales[[#This Row],[Code]],Sale_Promotions[Code],0),2)=0,Sales[[#This Row],[Price]],INDEX(Sale_Promotions[[Code]:[Sale Price]],MATCH(Sales[[#This Row],[Code]],Sale_Promotions[Code],0),2))</f>
        <v>9.59</v>
      </c>
      <c r="I11481">
        <f>Sales[[#This Row],[Total Inventory]]*Sales[[#This Row],[Sale_Price]]</f>
        <v>2090.62</v>
      </c>
    </row>
    <row r="11482" spans="1:9" x14ac:dyDescent="0.25">
      <c r="A11482">
        <v>310252</v>
      </c>
      <c r="B11482" t="str">
        <f>INDEX( Table3[],MATCH(Sales[[#This Row],[Category]],Table3[Category],0),1)</f>
        <v>WINE</v>
      </c>
      <c r="C11482" t="s">
        <v>31</v>
      </c>
      <c r="D11482" t="s">
        <v>10571</v>
      </c>
      <c r="E11482" t="s">
        <v>10</v>
      </c>
      <c r="F11482">
        <v>0</v>
      </c>
      <c r="G11482" s="1">
        <v>9.7899999999999991</v>
      </c>
      <c r="H1148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1482">
        <f>Sales[[#This Row],[Total Inventory]]*Sales[[#This Row],[Sale_Price]]</f>
        <v>0</v>
      </c>
    </row>
    <row r="11483" spans="1:9" x14ac:dyDescent="0.25">
      <c r="A11483">
        <v>43237</v>
      </c>
      <c r="B11483" t="str">
        <f>INDEX( Table3[],MATCH(Sales[[#This Row],[Category]],Table3[Category],0),1)</f>
        <v>LIQUOR</v>
      </c>
      <c r="C11483" t="s">
        <v>35</v>
      </c>
      <c r="D11483" t="s">
        <v>10572</v>
      </c>
      <c r="E11483" t="s">
        <v>10</v>
      </c>
      <c r="F11483">
        <v>235</v>
      </c>
      <c r="G11483" s="1">
        <v>10.99</v>
      </c>
      <c r="H1148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483">
        <f>Sales[[#This Row],[Total Inventory]]*Sales[[#This Row],[Sale_Price]]</f>
        <v>2582.65</v>
      </c>
    </row>
    <row r="11484" spans="1:9" x14ac:dyDescent="0.25">
      <c r="A11484">
        <v>70459</v>
      </c>
      <c r="B11484" t="str">
        <f>INDEX( Table3[],MATCH(Sales[[#This Row],[Category]],Table3[Category],0),1)</f>
        <v>WINE</v>
      </c>
      <c r="C11484" t="s">
        <v>163</v>
      </c>
      <c r="D11484" t="s">
        <v>8245</v>
      </c>
      <c r="E11484" t="s">
        <v>23</v>
      </c>
      <c r="F11484">
        <v>136</v>
      </c>
      <c r="G11484" s="1">
        <v>14.69</v>
      </c>
      <c r="H11484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1484">
        <f>Sales[[#This Row],[Total Inventory]]*Sales[[#This Row],[Sale_Price]]</f>
        <v>1997.84</v>
      </c>
    </row>
    <row r="11485" spans="1:9" x14ac:dyDescent="0.25">
      <c r="A11485">
        <v>80103</v>
      </c>
      <c r="B11485" t="str">
        <f>INDEX( Table3[],MATCH(Sales[[#This Row],[Category]],Table3[Category],0),1)</f>
        <v>WINE</v>
      </c>
      <c r="C11485" t="s">
        <v>61</v>
      </c>
      <c r="D11485" t="s">
        <v>10573</v>
      </c>
      <c r="E11485" t="s">
        <v>10</v>
      </c>
      <c r="F11485">
        <v>506</v>
      </c>
      <c r="G11485" s="1">
        <v>13.49</v>
      </c>
      <c r="H11485">
        <f>IF(INDEX(Sale_Promotions[[Code]:[Sale Price]],MATCH(Sales[[#This Row],[Code]],Sale_Promotions[Code],0),2)=0,Sales[[#This Row],[Price]],INDEX(Sale_Promotions[[Code]:[Sale Price]],MATCH(Sales[[#This Row],[Code]],Sale_Promotions[Code],0),2))</f>
        <v>10.09</v>
      </c>
      <c r="I11485">
        <f>Sales[[#This Row],[Total Inventory]]*Sales[[#This Row],[Sale_Price]]</f>
        <v>5105.54</v>
      </c>
    </row>
    <row r="11486" spans="1:9" x14ac:dyDescent="0.25">
      <c r="A11486">
        <v>72656</v>
      </c>
      <c r="B11486" t="str">
        <f>INDEX( Table3[],MATCH(Sales[[#This Row],[Category]],Table3[Category],0),1)</f>
        <v>WINE</v>
      </c>
      <c r="C11486" t="s">
        <v>17</v>
      </c>
      <c r="D11486" t="s">
        <v>10574</v>
      </c>
      <c r="E11486" t="s">
        <v>10</v>
      </c>
      <c r="F11486">
        <v>308</v>
      </c>
      <c r="G11486" s="1">
        <v>10.79</v>
      </c>
      <c r="H11486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486">
        <f>Sales[[#This Row],[Total Inventory]]*Sales[[#This Row],[Sale_Price]]</f>
        <v>3323.3199999999997</v>
      </c>
    </row>
    <row r="11487" spans="1:9" x14ac:dyDescent="0.25">
      <c r="A11487">
        <v>8257</v>
      </c>
      <c r="B11487" t="str">
        <f>INDEX( Table3[],MATCH(Sales[[#This Row],[Category]],Table3[Category],0),1)</f>
        <v>BEER</v>
      </c>
      <c r="C11487" t="s">
        <v>11</v>
      </c>
      <c r="D11487" t="s">
        <v>10575</v>
      </c>
      <c r="E11487" t="s">
        <v>25</v>
      </c>
      <c r="F11487">
        <v>1161</v>
      </c>
      <c r="G11487" s="1">
        <v>1.5</v>
      </c>
      <c r="H11487">
        <f>IF(INDEX(Sale_Promotions[[Code]:[Sale Price]],MATCH(Sales[[#This Row],[Code]],Sale_Promotions[Code],0),2)=0,Sales[[#This Row],[Price]],INDEX(Sale_Promotions[[Code]:[Sale Price]],MATCH(Sales[[#This Row],[Code]],Sale_Promotions[Code],0),2))</f>
        <v>1.5</v>
      </c>
      <c r="I11487">
        <f>Sales[[#This Row],[Total Inventory]]*Sales[[#This Row],[Sale_Price]]</f>
        <v>1741.5</v>
      </c>
    </row>
    <row r="11488" spans="1:9" x14ac:dyDescent="0.25">
      <c r="A11488">
        <v>302855</v>
      </c>
      <c r="B11488" t="str">
        <f>INDEX( Table3[],MATCH(Sales[[#This Row],[Category]],Table3[Category],0),1)</f>
        <v>WINE</v>
      </c>
      <c r="C11488" t="s">
        <v>61</v>
      </c>
      <c r="D11488" t="s">
        <v>10576</v>
      </c>
      <c r="E11488" t="s">
        <v>23</v>
      </c>
      <c r="F11488">
        <v>1</v>
      </c>
      <c r="G11488" s="1">
        <v>8.99</v>
      </c>
      <c r="H11488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1488">
        <f>Sales[[#This Row],[Total Inventory]]*Sales[[#This Row],[Sale_Price]]</f>
        <v>5.99</v>
      </c>
    </row>
    <row r="11489" spans="1:9" x14ac:dyDescent="0.25">
      <c r="A11489">
        <v>70250</v>
      </c>
      <c r="B11489" t="str">
        <f>INDEX( Table3[],MATCH(Sales[[#This Row],[Category]],Table3[Category],0),1)</f>
        <v>LIQUOR</v>
      </c>
      <c r="C11489" t="s">
        <v>37</v>
      </c>
      <c r="D11489" t="s">
        <v>6946</v>
      </c>
      <c r="E11489" t="s">
        <v>10</v>
      </c>
      <c r="F11489">
        <v>416</v>
      </c>
      <c r="G11489" s="1">
        <v>29.99</v>
      </c>
      <c r="H11489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1489">
        <f>Sales[[#This Row],[Total Inventory]]*Sales[[#This Row],[Sale_Price]]</f>
        <v>12475.84</v>
      </c>
    </row>
    <row r="11490" spans="1:9" x14ac:dyDescent="0.25">
      <c r="A11490">
        <v>44965</v>
      </c>
      <c r="B11490" t="str">
        <f>INDEX( Table3[],MATCH(Sales[[#This Row],[Category]],Table3[Category],0),1)</f>
        <v>WINE</v>
      </c>
      <c r="C11490" t="s">
        <v>67</v>
      </c>
      <c r="D11490" t="s">
        <v>10577</v>
      </c>
      <c r="E11490" t="s">
        <v>492</v>
      </c>
      <c r="F11490">
        <v>3</v>
      </c>
      <c r="G11490" s="1">
        <v>8.99</v>
      </c>
      <c r="H11490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1490">
        <f>Sales[[#This Row],[Total Inventory]]*Sales[[#This Row],[Sale_Price]]</f>
        <v>19.47</v>
      </c>
    </row>
    <row r="11491" spans="1:9" x14ac:dyDescent="0.25">
      <c r="A11491">
        <v>26184</v>
      </c>
      <c r="B11491" t="str">
        <f>INDEX( Table3[],MATCH(Sales[[#This Row],[Category]],Table3[Category],0),1)</f>
        <v>BEER</v>
      </c>
      <c r="C11491" t="s">
        <v>11</v>
      </c>
      <c r="D11491" t="s">
        <v>10578</v>
      </c>
      <c r="E11491" t="s">
        <v>25</v>
      </c>
      <c r="F11491">
        <v>911</v>
      </c>
      <c r="G11491" s="1">
        <v>1.59</v>
      </c>
      <c r="H11491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11491">
        <f>Sales[[#This Row],[Total Inventory]]*Sales[[#This Row],[Sale_Price]]</f>
        <v>1448.49</v>
      </c>
    </row>
    <row r="11492" spans="1:9" x14ac:dyDescent="0.25">
      <c r="A11492">
        <v>75219</v>
      </c>
      <c r="B11492" t="str">
        <f>INDEX( Table3[],MATCH(Sales[[#This Row],[Category]],Table3[Category],0),1)</f>
        <v>LIQUOR</v>
      </c>
      <c r="C11492" t="s">
        <v>26</v>
      </c>
      <c r="D11492" t="s">
        <v>10579</v>
      </c>
      <c r="E11492" t="s">
        <v>449</v>
      </c>
      <c r="F11492">
        <v>80</v>
      </c>
      <c r="G11492" s="1">
        <v>9.99</v>
      </c>
      <c r="H11492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1492">
        <f>Sales[[#This Row],[Total Inventory]]*Sales[[#This Row],[Sale_Price]]</f>
        <v>799.2</v>
      </c>
    </row>
    <row r="11493" spans="1:9" x14ac:dyDescent="0.25">
      <c r="A11493">
        <v>84606</v>
      </c>
      <c r="B11493" t="str">
        <f>INDEX( Table3[],MATCH(Sales[[#This Row],[Category]],Table3[Category],0),1)</f>
        <v>WINE</v>
      </c>
      <c r="C11493" t="s">
        <v>41</v>
      </c>
      <c r="D11493" t="s">
        <v>10580</v>
      </c>
      <c r="E11493" t="s">
        <v>10</v>
      </c>
      <c r="F11493">
        <v>254</v>
      </c>
      <c r="G11493" s="1">
        <v>11.99</v>
      </c>
      <c r="H1149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493">
        <f>Sales[[#This Row],[Total Inventory]]*Sales[[#This Row],[Sale_Price]]</f>
        <v>3045.46</v>
      </c>
    </row>
    <row r="11494" spans="1:9" x14ac:dyDescent="0.25">
      <c r="A11494">
        <v>20833</v>
      </c>
      <c r="B11494" t="str">
        <f>INDEX( Table3[],MATCH(Sales[[#This Row],[Category]],Table3[Category],0),1)</f>
        <v>BEER</v>
      </c>
      <c r="C11494" t="s">
        <v>11</v>
      </c>
      <c r="D11494" t="s">
        <v>10581</v>
      </c>
      <c r="E11494" t="s">
        <v>20</v>
      </c>
      <c r="F11494">
        <v>0</v>
      </c>
      <c r="G11494" s="1">
        <v>2.62</v>
      </c>
      <c r="H11494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11494">
        <f>Sales[[#This Row],[Total Inventory]]*Sales[[#This Row],[Sale_Price]]</f>
        <v>0</v>
      </c>
    </row>
    <row r="11495" spans="1:9" x14ac:dyDescent="0.25">
      <c r="A11495">
        <v>89567</v>
      </c>
      <c r="B11495" t="str">
        <f>INDEX( Table3[],MATCH(Sales[[#This Row],[Category]],Table3[Category],0),1)</f>
        <v>WINE</v>
      </c>
      <c r="C11495" t="s">
        <v>83</v>
      </c>
      <c r="D11495" t="s">
        <v>4014</v>
      </c>
      <c r="E11495" t="s">
        <v>10</v>
      </c>
      <c r="F11495">
        <v>1</v>
      </c>
      <c r="G11495" s="1">
        <v>5.49</v>
      </c>
      <c r="H11495">
        <f>IF(INDEX(Sale_Promotions[[Code]:[Sale Price]],MATCH(Sales[[#This Row],[Code]],Sale_Promotions[Code],0),2)=0,Sales[[#This Row],[Price]],INDEX(Sale_Promotions[[Code]:[Sale Price]],MATCH(Sales[[#This Row],[Code]],Sale_Promotions[Code],0),2))</f>
        <v>3.49</v>
      </c>
      <c r="I11495">
        <f>Sales[[#This Row],[Total Inventory]]*Sales[[#This Row],[Sale_Price]]</f>
        <v>3.49</v>
      </c>
    </row>
    <row r="11496" spans="1:9" x14ac:dyDescent="0.25">
      <c r="A11496">
        <v>70918</v>
      </c>
      <c r="B11496" t="str">
        <f>INDEX( Table3[],MATCH(Sales[[#This Row],[Category]],Table3[Category],0),1)</f>
        <v>LIQUOR</v>
      </c>
      <c r="C11496" t="s">
        <v>37</v>
      </c>
      <c r="D11496" t="s">
        <v>10582</v>
      </c>
      <c r="E11496" t="s">
        <v>10</v>
      </c>
      <c r="F11496">
        <v>34</v>
      </c>
      <c r="G11496" s="1">
        <v>12.79</v>
      </c>
      <c r="H11496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11496">
        <f>Sales[[#This Row],[Total Inventory]]*Sales[[#This Row],[Sale_Price]]</f>
        <v>434.85999999999996</v>
      </c>
    </row>
    <row r="11497" spans="1:9" x14ac:dyDescent="0.25">
      <c r="A11497">
        <v>42894</v>
      </c>
      <c r="B11497" t="str">
        <f>INDEX( Table3[],MATCH(Sales[[#This Row],[Category]],Table3[Category],0),1)</f>
        <v>LIQUOR</v>
      </c>
      <c r="C11497" t="s">
        <v>57</v>
      </c>
      <c r="D11497" t="s">
        <v>5553</v>
      </c>
      <c r="E11497" t="s">
        <v>10</v>
      </c>
      <c r="F11497">
        <v>292</v>
      </c>
      <c r="G11497" s="1">
        <v>23.99</v>
      </c>
      <c r="H11497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1497">
        <f>Sales[[#This Row],[Total Inventory]]*Sales[[#This Row],[Sale_Price]]</f>
        <v>7005.08</v>
      </c>
    </row>
    <row r="11498" spans="1:9" x14ac:dyDescent="0.25">
      <c r="A11498">
        <v>311913</v>
      </c>
      <c r="B11498" t="str">
        <f>INDEX( Table3[],MATCH(Sales[[#This Row],[Category]],Table3[Category],0),1)</f>
        <v>OTHER</v>
      </c>
      <c r="C11498" t="s">
        <v>75</v>
      </c>
      <c r="D11498" t="s">
        <v>10583</v>
      </c>
      <c r="E11498" t="s">
        <v>10</v>
      </c>
      <c r="F11498">
        <v>0</v>
      </c>
      <c r="G11498" s="1">
        <v>9.49</v>
      </c>
      <c r="H11498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1498">
        <f>Sales[[#This Row],[Total Inventory]]*Sales[[#This Row],[Sale_Price]]</f>
        <v>0</v>
      </c>
    </row>
    <row r="11499" spans="1:9" x14ac:dyDescent="0.25">
      <c r="A11499">
        <v>75736</v>
      </c>
      <c r="B11499" t="str">
        <f>INDEX( Table3[],MATCH(Sales[[#This Row],[Category]],Table3[Category],0),1)</f>
        <v>LIQUOR</v>
      </c>
      <c r="C11499" t="s">
        <v>57</v>
      </c>
      <c r="D11499" t="s">
        <v>10584</v>
      </c>
      <c r="E11499" t="s">
        <v>10</v>
      </c>
      <c r="F11499">
        <v>199</v>
      </c>
      <c r="G11499" s="1">
        <v>38.99</v>
      </c>
      <c r="H11499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11499">
        <f>Sales[[#This Row],[Total Inventory]]*Sales[[#This Row],[Sale_Price]]</f>
        <v>7759.01</v>
      </c>
    </row>
    <row r="11500" spans="1:9" x14ac:dyDescent="0.25">
      <c r="A11500">
        <v>139629</v>
      </c>
      <c r="B11500" t="str">
        <f>INDEX( Table3[],MATCH(Sales[[#This Row],[Category]],Table3[Category],0),1)</f>
        <v>OTHER</v>
      </c>
      <c r="C11500" t="s">
        <v>75</v>
      </c>
      <c r="D11500" t="s">
        <v>10585</v>
      </c>
      <c r="E11500" t="s">
        <v>10</v>
      </c>
      <c r="F11500">
        <v>11</v>
      </c>
      <c r="G11500" s="1">
        <v>8.49</v>
      </c>
      <c r="H11500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1500">
        <f>Sales[[#This Row],[Total Inventory]]*Sales[[#This Row],[Sale_Price]]</f>
        <v>93.39</v>
      </c>
    </row>
    <row r="11501" spans="1:9" x14ac:dyDescent="0.25">
      <c r="A11501">
        <v>86766</v>
      </c>
      <c r="B11501" t="str">
        <f>INDEX( Table3[],MATCH(Sales[[#This Row],[Category]],Table3[Category],0),1)</f>
        <v>WINE</v>
      </c>
      <c r="C11501" t="s">
        <v>61</v>
      </c>
      <c r="D11501" t="s">
        <v>10586</v>
      </c>
      <c r="E11501" t="s">
        <v>10</v>
      </c>
      <c r="F11501">
        <v>0</v>
      </c>
      <c r="G11501" s="1">
        <v>19.989999999999998</v>
      </c>
      <c r="H11501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1501">
        <f>Sales[[#This Row],[Total Inventory]]*Sales[[#This Row],[Sale_Price]]</f>
        <v>0</v>
      </c>
    </row>
    <row r="11502" spans="1:9" x14ac:dyDescent="0.25">
      <c r="A11502">
        <v>19550</v>
      </c>
      <c r="B11502" t="str">
        <f>INDEX( Table3[],MATCH(Sales[[#This Row],[Category]],Table3[Category],0),1)</f>
        <v>LIQUOR</v>
      </c>
      <c r="C11502" t="s">
        <v>35</v>
      </c>
      <c r="D11502" t="s">
        <v>1297</v>
      </c>
      <c r="E11502" t="s">
        <v>10</v>
      </c>
      <c r="F11502">
        <v>272</v>
      </c>
      <c r="G11502" s="1">
        <v>10.79</v>
      </c>
      <c r="H11502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502">
        <f>Sales[[#This Row],[Total Inventory]]*Sales[[#This Row],[Sale_Price]]</f>
        <v>2934.8799999999997</v>
      </c>
    </row>
    <row r="11503" spans="1:9" x14ac:dyDescent="0.25">
      <c r="A11503">
        <v>38300</v>
      </c>
      <c r="B11503" t="str">
        <f>INDEX( Table3[],MATCH(Sales[[#This Row],[Category]],Table3[Category],0),1)</f>
        <v>LIQUOR</v>
      </c>
      <c r="C11503" t="s">
        <v>35</v>
      </c>
      <c r="D11503" t="s">
        <v>9915</v>
      </c>
      <c r="E11503" t="s">
        <v>10</v>
      </c>
      <c r="F11503">
        <v>378</v>
      </c>
      <c r="G11503" s="1">
        <v>17.489999999999998</v>
      </c>
      <c r="H11503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1503">
        <f>Sales[[#This Row],[Total Inventory]]*Sales[[#This Row],[Sale_Price]]</f>
        <v>6611.2199999999993</v>
      </c>
    </row>
    <row r="11504" spans="1:9" x14ac:dyDescent="0.25">
      <c r="A11504">
        <v>403687</v>
      </c>
      <c r="B11504" t="str">
        <f>INDEX( Table3[],MATCH(Sales[[#This Row],[Category]],Table3[Category],0),1)</f>
        <v>WINE</v>
      </c>
      <c r="C11504" t="s">
        <v>28</v>
      </c>
      <c r="D11504" t="s">
        <v>10587</v>
      </c>
      <c r="E11504" t="s">
        <v>10</v>
      </c>
      <c r="F11504">
        <v>15</v>
      </c>
      <c r="G11504" s="1">
        <v>52.99</v>
      </c>
      <c r="H11504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11504">
        <f>Sales[[#This Row],[Total Inventory]]*Sales[[#This Row],[Sale_Price]]</f>
        <v>794.85</v>
      </c>
    </row>
    <row r="11505" spans="1:9" x14ac:dyDescent="0.25">
      <c r="A11505">
        <v>81104</v>
      </c>
      <c r="B11505" t="str">
        <f>INDEX( Table3[],MATCH(Sales[[#This Row],[Category]],Table3[Category],0),1)</f>
        <v>WINE</v>
      </c>
      <c r="C11505" t="s">
        <v>163</v>
      </c>
      <c r="D11505" t="s">
        <v>4577</v>
      </c>
      <c r="E11505" t="s">
        <v>332</v>
      </c>
      <c r="F11505">
        <v>121</v>
      </c>
      <c r="G11505" s="1">
        <v>17.989999999999998</v>
      </c>
      <c r="H1150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1505">
        <f>Sales[[#This Row],[Total Inventory]]*Sales[[#This Row],[Sale_Price]]</f>
        <v>2176.79</v>
      </c>
    </row>
    <row r="11506" spans="1:9" x14ac:dyDescent="0.25">
      <c r="A11506">
        <v>336354</v>
      </c>
      <c r="B11506" t="str">
        <f>INDEX( Table3[],MATCH(Sales[[#This Row],[Category]],Table3[Category],0),1)</f>
        <v>WINE</v>
      </c>
      <c r="C11506" t="s">
        <v>21</v>
      </c>
      <c r="D11506" t="s">
        <v>10588</v>
      </c>
      <c r="E11506" t="s">
        <v>10</v>
      </c>
      <c r="F11506">
        <v>15</v>
      </c>
      <c r="G11506" s="1">
        <v>10.49</v>
      </c>
      <c r="H11506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1506">
        <f>Sales[[#This Row],[Total Inventory]]*Sales[[#This Row],[Sale_Price]]</f>
        <v>157.35</v>
      </c>
    </row>
    <row r="11507" spans="1:9" x14ac:dyDescent="0.25">
      <c r="A11507">
        <v>308735</v>
      </c>
      <c r="B11507" t="str">
        <f>INDEX( Table3[],MATCH(Sales[[#This Row],[Category]],Table3[Category],0),1)</f>
        <v>WINE</v>
      </c>
      <c r="C11507" t="s">
        <v>17</v>
      </c>
      <c r="D11507" t="s">
        <v>10589</v>
      </c>
      <c r="E11507" t="s">
        <v>10</v>
      </c>
      <c r="F11507">
        <v>0</v>
      </c>
      <c r="G11507" s="1">
        <v>9.7899999999999991</v>
      </c>
      <c r="H11507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1507">
        <f>Sales[[#This Row],[Total Inventory]]*Sales[[#This Row],[Sale_Price]]</f>
        <v>0</v>
      </c>
    </row>
    <row r="11508" spans="1:9" x14ac:dyDescent="0.25">
      <c r="A11508">
        <v>74848</v>
      </c>
      <c r="B11508" t="str">
        <f>INDEX( Table3[],MATCH(Sales[[#This Row],[Category]],Table3[Category],0),1)</f>
        <v>LIQUOR</v>
      </c>
      <c r="C11508" t="s">
        <v>175</v>
      </c>
      <c r="D11508" t="s">
        <v>10590</v>
      </c>
      <c r="E11508" t="s">
        <v>10</v>
      </c>
      <c r="F11508">
        <v>133</v>
      </c>
      <c r="G11508" s="1">
        <v>54.99</v>
      </c>
      <c r="H11508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11508">
        <f>Sales[[#This Row],[Total Inventory]]*Sales[[#This Row],[Sale_Price]]</f>
        <v>7313.67</v>
      </c>
    </row>
    <row r="11509" spans="1:9" x14ac:dyDescent="0.25">
      <c r="A11509">
        <v>75963</v>
      </c>
      <c r="B11509" t="str">
        <f>INDEX( Table3[],MATCH(Sales[[#This Row],[Category]],Table3[Category],0),1)</f>
        <v>LIQUOR</v>
      </c>
      <c r="C11509" t="s">
        <v>26</v>
      </c>
      <c r="D11509" t="s">
        <v>3173</v>
      </c>
      <c r="E11509" t="s">
        <v>10</v>
      </c>
      <c r="F11509">
        <v>74</v>
      </c>
      <c r="G11509" s="1">
        <v>18.489999999999998</v>
      </c>
      <c r="H11509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1509">
        <f>Sales[[#This Row],[Total Inventory]]*Sales[[#This Row],[Sale_Price]]</f>
        <v>1368.26</v>
      </c>
    </row>
    <row r="11510" spans="1:9" x14ac:dyDescent="0.25">
      <c r="A11510">
        <v>90883</v>
      </c>
      <c r="B11510" t="str">
        <f>INDEX( Table3[],MATCH(Sales[[#This Row],[Category]],Table3[Category],0),1)</f>
        <v>BEER</v>
      </c>
      <c r="C11510" t="s">
        <v>11</v>
      </c>
      <c r="D11510" t="s">
        <v>10591</v>
      </c>
      <c r="E11510" t="s">
        <v>25</v>
      </c>
      <c r="F11510">
        <v>220</v>
      </c>
      <c r="G11510" s="1">
        <v>2.83</v>
      </c>
      <c r="H11510">
        <f>IF(INDEX(Sale_Promotions[[Code]:[Sale Price]],MATCH(Sales[[#This Row],[Code]],Sale_Promotions[Code],0),2)=0,Sales[[#This Row],[Price]],INDEX(Sale_Promotions[[Code]:[Sale Price]],MATCH(Sales[[#This Row],[Code]],Sale_Promotions[Code],0),2))</f>
        <v>2.83</v>
      </c>
      <c r="I11510">
        <f>Sales[[#This Row],[Total Inventory]]*Sales[[#This Row],[Sale_Price]]</f>
        <v>622.6</v>
      </c>
    </row>
    <row r="11511" spans="1:9" x14ac:dyDescent="0.25">
      <c r="A11511">
        <v>80010</v>
      </c>
      <c r="B11511" t="str">
        <f>INDEX( Table3[],MATCH(Sales[[#This Row],[Category]],Table3[Category],0),1)</f>
        <v>WINE</v>
      </c>
      <c r="C11511" t="s">
        <v>61</v>
      </c>
      <c r="D11511" t="s">
        <v>10592</v>
      </c>
      <c r="E11511" t="s">
        <v>332</v>
      </c>
      <c r="F11511">
        <v>76</v>
      </c>
      <c r="G11511" s="1">
        <v>18.489999999999998</v>
      </c>
      <c r="H11511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1511">
        <f>Sales[[#This Row],[Total Inventory]]*Sales[[#This Row],[Sale_Price]]</f>
        <v>1329.2399999999998</v>
      </c>
    </row>
    <row r="11512" spans="1:9" x14ac:dyDescent="0.25">
      <c r="A11512">
        <v>38822</v>
      </c>
      <c r="B11512" t="str">
        <f>INDEX( Table3[],MATCH(Sales[[#This Row],[Category]],Table3[Category],0),1)</f>
        <v>LIQUOR</v>
      </c>
      <c r="C11512" t="s">
        <v>35</v>
      </c>
      <c r="D11512" t="s">
        <v>9139</v>
      </c>
      <c r="E11512" t="s">
        <v>133</v>
      </c>
      <c r="F11512">
        <v>131</v>
      </c>
      <c r="G11512" s="1">
        <v>8.49</v>
      </c>
      <c r="H11512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1512">
        <f>Sales[[#This Row],[Total Inventory]]*Sales[[#This Row],[Sale_Price]]</f>
        <v>1112.19</v>
      </c>
    </row>
    <row r="11513" spans="1:9" x14ac:dyDescent="0.25">
      <c r="A11513">
        <v>428088</v>
      </c>
      <c r="B11513" t="str">
        <f>INDEX( Table3[],MATCH(Sales[[#This Row],[Category]],Table3[Category],0),1)</f>
        <v>WINE</v>
      </c>
      <c r="C11513" t="s">
        <v>21</v>
      </c>
      <c r="D11513" t="s">
        <v>10593</v>
      </c>
      <c r="E11513" t="s">
        <v>69</v>
      </c>
      <c r="F11513">
        <v>15</v>
      </c>
      <c r="G11513" s="1">
        <v>21.99</v>
      </c>
      <c r="H11513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1513">
        <f>Sales[[#This Row],[Total Inventory]]*Sales[[#This Row],[Sale_Price]]</f>
        <v>329.84999999999997</v>
      </c>
    </row>
    <row r="11514" spans="1:9" x14ac:dyDescent="0.25">
      <c r="A11514">
        <v>23043</v>
      </c>
      <c r="B11514" t="str">
        <f>INDEX( Table3[],MATCH(Sales[[#This Row],[Category]],Table3[Category],0),1)</f>
        <v>WINE</v>
      </c>
      <c r="C11514" t="s">
        <v>53</v>
      </c>
      <c r="D11514" t="s">
        <v>10594</v>
      </c>
      <c r="E11514" t="s">
        <v>10</v>
      </c>
      <c r="F11514">
        <v>11</v>
      </c>
      <c r="G11514" s="1">
        <v>4122.99</v>
      </c>
      <c r="H11514">
        <f>IF(INDEX(Sale_Promotions[[Code]:[Sale Price]],MATCH(Sales[[#This Row],[Code]],Sale_Promotions[Code],0),2)=0,Sales[[#This Row],[Price]],INDEX(Sale_Promotions[[Code]:[Sale Price]],MATCH(Sales[[#This Row],[Code]],Sale_Promotions[Code],0),2))</f>
        <v>4122.99</v>
      </c>
      <c r="I11514">
        <f>Sales[[#This Row],[Total Inventory]]*Sales[[#This Row],[Sale_Price]]</f>
        <v>45352.89</v>
      </c>
    </row>
    <row r="11515" spans="1:9" x14ac:dyDescent="0.25">
      <c r="A11515">
        <v>63037</v>
      </c>
      <c r="B11515" t="str">
        <f>INDEX( Table3[],MATCH(Sales[[#This Row],[Category]],Table3[Category],0),1)</f>
        <v>WINE</v>
      </c>
      <c r="C11515" t="s">
        <v>85</v>
      </c>
      <c r="D11515" t="s">
        <v>10595</v>
      </c>
      <c r="E11515" t="s">
        <v>10</v>
      </c>
      <c r="F11515">
        <v>185</v>
      </c>
      <c r="G11515" s="1">
        <v>12.49</v>
      </c>
      <c r="H11515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1515">
        <f>Sales[[#This Row],[Total Inventory]]*Sales[[#This Row],[Sale_Price]]</f>
        <v>2310.65</v>
      </c>
    </row>
    <row r="11516" spans="1:9" x14ac:dyDescent="0.25">
      <c r="A11516">
        <v>16560</v>
      </c>
      <c r="B11516" t="str">
        <f>INDEX( Table3[],MATCH(Sales[[#This Row],[Category]],Table3[Category],0),1)</f>
        <v>WINE</v>
      </c>
      <c r="C11516" t="s">
        <v>39</v>
      </c>
      <c r="D11516" t="s">
        <v>10596</v>
      </c>
      <c r="E11516" t="s">
        <v>10</v>
      </c>
      <c r="F11516">
        <v>17</v>
      </c>
      <c r="G11516" s="1">
        <v>19.989999999999998</v>
      </c>
      <c r="H11516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1516">
        <f>Sales[[#This Row],[Total Inventory]]*Sales[[#This Row],[Sale_Price]]</f>
        <v>339.83</v>
      </c>
    </row>
    <row r="11517" spans="1:9" x14ac:dyDescent="0.25">
      <c r="A11517">
        <v>186902</v>
      </c>
      <c r="B11517" t="str">
        <f>INDEX( Table3[],MATCH(Sales[[#This Row],[Category]],Table3[Category],0),1)</f>
        <v>WINE</v>
      </c>
      <c r="C11517" t="s">
        <v>41</v>
      </c>
      <c r="D11517" t="s">
        <v>10597</v>
      </c>
      <c r="E11517" t="s">
        <v>10</v>
      </c>
      <c r="F11517">
        <v>286</v>
      </c>
      <c r="G11517" s="1">
        <v>15.49</v>
      </c>
      <c r="H11517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1517">
        <f>Sales[[#This Row],[Total Inventory]]*Sales[[#This Row],[Sale_Price]]</f>
        <v>4430.1400000000003</v>
      </c>
    </row>
    <row r="11518" spans="1:9" x14ac:dyDescent="0.25">
      <c r="A11518">
        <v>326779</v>
      </c>
      <c r="B11518" t="str">
        <f>INDEX( Table3[],MATCH(Sales[[#This Row],[Category]],Table3[Category],0),1)</f>
        <v>WINE</v>
      </c>
      <c r="C11518" t="s">
        <v>61</v>
      </c>
      <c r="D11518" t="s">
        <v>10598</v>
      </c>
      <c r="E11518" t="s">
        <v>10</v>
      </c>
      <c r="F11518">
        <v>0</v>
      </c>
      <c r="G11518" s="1">
        <v>17.989999999999998</v>
      </c>
      <c r="H11518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1518">
        <f>Sales[[#This Row],[Total Inventory]]*Sales[[#This Row],[Sale_Price]]</f>
        <v>0</v>
      </c>
    </row>
    <row r="11519" spans="1:9" x14ac:dyDescent="0.25">
      <c r="A11519">
        <v>317608</v>
      </c>
      <c r="B11519" t="str">
        <f>INDEX( Table3[],MATCH(Sales[[#This Row],[Category]],Table3[Category],0),1)</f>
        <v>WINE</v>
      </c>
      <c r="C11519" t="s">
        <v>39</v>
      </c>
      <c r="D11519" t="s">
        <v>10599</v>
      </c>
      <c r="E11519" t="s">
        <v>10</v>
      </c>
      <c r="F11519">
        <v>8</v>
      </c>
      <c r="G11519" s="1">
        <v>6.79</v>
      </c>
      <c r="H11519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11519">
        <f>Sales[[#This Row],[Total Inventory]]*Sales[[#This Row],[Sale_Price]]</f>
        <v>39.92</v>
      </c>
    </row>
    <row r="11520" spans="1:9" x14ac:dyDescent="0.25">
      <c r="A11520">
        <v>76199</v>
      </c>
      <c r="B11520" t="str">
        <f>INDEX( Table3[],MATCH(Sales[[#This Row],[Category]],Table3[Category],0),1)</f>
        <v>LIQUOR</v>
      </c>
      <c r="C11520" t="s">
        <v>57</v>
      </c>
      <c r="D11520" t="s">
        <v>10600</v>
      </c>
      <c r="E11520" t="s">
        <v>10</v>
      </c>
      <c r="F11520">
        <v>191</v>
      </c>
      <c r="G11520" s="1">
        <v>25.99</v>
      </c>
      <c r="H11520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1520">
        <f>Sales[[#This Row],[Total Inventory]]*Sales[[#This Row],[Sale_Price]]</f>
        <v>4964.09</v>
      </c>
    </row>
    <row r="11521" spans="1:9" x14ac:dyDescent="0.25">
      <c r="A11521">
        <v>67849</v>
      </c>
      <c r="B11521" t="str">
        <f>INDEX( Table3[],MATCH(Sales[[#This Row],[Category]],Table3[Category],0),1)</f>
        <v>LIQUOR</v>
      </c>
      <c r="C11521" t="s">
        <v>37</v>
      </c>
      <c r="D11521" t="s">
        <v>10601</v>
      </c>
      <c r="E11521" t="s">
        <v>16</v>
      </c>
      <c r="F11521">
        <v>352</v>
      </c>
      <c r="G11521" s="1">
        <v>14.99</v>
      </c>
      <c r="H11521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1521">
        <f>Sales[[#This Row],[Total Inventory]]*Sales[[#This Row],[Sale_Price]]</f>
        <v>4818.88</v>
      </c>
    </row>
    <row r="11522" spans="1:9" x14ac:dyDescent="0.25">
      <c r="A11522">
        <v>25558</v>
      </c>
      <c r="B11522" t="str">
        <f>INDEX( Table3[],MATCH(Sales[[#This Row],[Category]],Table3[Category],0),1)</f>
        <v>BEER</v>
      </c>
      <c r="C11522" t="s">
        <v>11</v>
      </c>
      <c r="D11522" t="s">
        <v>6518</v>
      </c>
      <c r="E11522" t="s">
        <v>2301</v>
      </c>
      <c r="F11522">
        <v>5</v>
      </c>
      <c r="G11522" s="1">
        <v>2.92</v>
      </c>
      <c r="H11522">
        <f>IF(INDEX(Sale_Promotions[[Code]:[Sale Price]],MATCH(Sales[[#This Row],[Code]],Sale_Promotions[Code],0),2)=0,Sales[[#This Row],[Price]],INDEX(Sale_Promotions[[Code]:[Sale Price]],MATCH(Sales[[#This Row],[Code]],Sale_Promotions[Code],0),2))</f>
        <v>2.92</v>
      </c>
      <c r="I11522">
        <f>Sales[[#This Row],[Total Inventory]]*Sales[[#This Row],[Sale_Price]]</f>
        <v>14.6</v>
      </c>
    </row>
    <row r="11523" spans="1:9" x14ac:dyDescent="0.25">
      <c r="A11523">
        <v>56987</v>
      </c>
      <c r="B11523" t="str">
        <f>INDEX( Table3[],MATCH(Sales[[#This Row],[Category]],Table3[Category],0),1)</f>
        <v>WINE</v>
      </c>
      <c r="C11523" t="s">
        <v>85</v>
      </c>
      <c r="D11523" t="s">
        <v>5951</v>
      </c>
      <c r="E11523" t="s">
        <v>10</v>
      </c>
      <c r="F11523">
        <v>0</v>
      </c>
      <c r="G11523" s="1">
        <v>10.99</v>
      </c>
      <c r="H1152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523">
        <f>Sales[[#This Row],[Total Inventory]]*Sales[[#This Row],[Sale_Price]]</f>
        <v>0</v>
      </c>
    </row>
    <row r="11524" spans="1:9" x14ac:dyDescent="0.25">
      <c r="A11524">
        <v>82126</v>
      </c>
      <c r="B11524" t="str">
        <f>INDEX( Table3[],MATCH(Sales[[#This Row],[Category]],Table3[Category],0),1)</f>
        <v>WINE</v>
      </c>
      <c r="C11524" t="s">
        <v>163</v>
      </c>
      <c r="D11524" t="s">
        <v>4393</v>
      </c>
      <c r="E11524" t="s">
        <v>23</v>
      </c>
      <c r="F11524">
        <v>77</v>
      </c>
      <c r="G11524" s="1">
        <v>14.69</v>
      </c>
      <c r="H11524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1524">
        <f>Sales[[#This Row],[Total Inventory]]*Sales[[#This Row],[Sale_Price]]</f>
        <v>769.23</v>
      </c>
    </row>
    <row r="11525" spans="1:9" x14ac:dyDescent="0.25">
      <c r="A11525">
        <v>85987</v>
      </c>
      <c r="B11525" t="str">
        <f>INDEX( Table3[],MATCH(Sales[[#This Row],[Category]],Table3[Category],0),1)</f>
        <v>WINE</v>
      </c>
      <c r="C11525" t="s">
        <v>28</v>
      </c>
      <c r="D11525" t="s">
        <v>10602</v>
      </c>
      <c r="E11525" t="s">
        <v>10</v>
      </c>
      <c r="F11525">
        <v>399</v>
      </c>
      <c r="G11525" s="1">
        <v>14.99</v>
      </c>
      <c r="H1152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525">
        <f>Sales[[#This Row],[Total Inventory]]*Sales[[#This Row],[Sale_Price]]</f>
        <v>4784.01</v>
      </c>
    </row>
    <row r="11526" spans="1:9" x14ac:dyDescent="0.25">
      <c r="A11526">
        <v>26293</v>
      </c>
      <c r="B11526" t="str">
        <f>INDEX( Table3[],MATCH(Sales[[#This Row],[Category]],Table3[Category],0),1)</f>
        <v>BEER</v>
      </c>
      <c r="C11526" t="s">
        <v>11</v>
      </c>
      <c r="D11526" t="s">
        <v>10603</v>
      </c>
      <c r="E11526" t="s">
        <v>1052</v>
      </c>
      <c r="F11526">
        <v>0</v>
      </c>
      <c r="G11526" s="1">
        <v>2.63</v>
      </c>
      <c r="H11526">
        <f>IF(INDEX(Sale_Promotions[[Code]:[Sale Price]],MATCH(Sales[[#This Row],[Code]],Sale_Promotions[Code],0),2)=0,Sales[[#This Row],[Price]],INDEX(Sale_Promotions[[Code]:[Sale Price]],MATCH(Sales[[#This Row],[Code]],Sale_Promotions[Code],0),2))</f>
        <v>2.63</v>
      </c>
      <c r="I11526">
        <f>Sales[[#This Row],[Total Inventory]]*Sales[[#This Row],[Sale_Price]]</f>
        <v>0</v>
      </c>
    </row>
    <row r="11527" spans="1:9" x14ac:dyDescent="0.25">
      <c r="A11527">
        <v>414026</v>
      </c>
      <c r="B11527" t="str">
        <f>INDEX( Table3[],MATCH(Sales[[#This Row],[Category]],Table3[Category],0),1)</f>
        <v>WINE</v>
      </c>
      <c r="C11527" t="s">
        <v>64</v>
      </c>
      <c r="D11527" t="s">
        <v>10604</v>
      </c>
      <c r="E11527" t="s">
        <v>23</v>
      </c>
      <c r="F11527">
        <v>0</v>
      </c>
      <c r="G11527" s="1">
        <v>12.99</v>
      </c>
      <c r="H1152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1527">
        <f>Sales[[#This Row],[Total Inventory]]*Sales[[#This Row],[Sale_Price]]</f>
        <v>0</v>
      </c>
    </row>
    <row r="11528" spans="1:9" x14ac:dyDescent="0.25">
      <c r="A11528">
        <v>77470</v>
      </c>
      <c r="B11528" t="str">
        <f>INDEX( Table3[],MATCH(Sales[[#This Row],[Category]],Table3[Category],0),1)</f>
        <v>WINE</v>
      </c>
      <c r="C11528" t="s">
        <v>21</v>
      </c>
      <c r="D11528" t="s">
        <v>10605</v>
      </c>
      <c r="E11528" t="s">
        <v>10</v>
      </c>
      <c r="F11528">
        <v>343</v>
      </c>
      <c r="G11528" s="1">
        <v>7.69</v>
      </c>
      <c r="H11528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1528">
        <f>Sales[[#This Row],[Total Inventory]]*Sales[[#This Row],[Sale_Price]]</f>
        <v>2637.67</v>
      </c>
    </row>
    <row r="11529" spans="1:9" x14ac:dyDescent="0.25">
      <c r="A11529">
        <v>42293</v>
      </c>
      <c r="B11529" t="str">
        <f>INDEX( Table3[],MATCH(Sales[[#This Row],[Category]],Table3[Category],0),1)</f>
        <v>WINE</v>
      </c>
      <c r="C11529" t="s">
        <v>61</v>
      </c>
      <c r="D11529" t="s">
        <v>10606</v>
      </c>
      <c r="E11529" t="s">
        <v>10</v>
      </c>
      <c r="F11529">
        <v>17</v>
      </c>
      <c r="G11529" s="1">
        <v>29.99</v>
      </c>
      <c r="H11529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1529">
        <f>Sales[[#This Row],[Total Inventory]]*Sales[[#This Row],[Sale_Price]]</f>
        <v>509.83</v>
      </c>
    </row>
    <row r="11530" spans="1:9" x14ac:dyDescent="0.25">
      <c r="A11530">
        <v>84906</v>
      </c>
      <c r="B11530" t="str">
        <f>INDEX( Table3[],MATCH(Sales[[#This Row],[Category]],Table3[Category],0),1)</f>
        <v>WINE</v>
      </c>
      <c r="C11530" t="s">
        <v>61</v>
      </c>
      <c r="D11530" t="s">
        <v>7809</v>
      </c>
      <c r="E11530" t="s">
        <v>244</v>
      </c>
      <c r="F11530">
        <v>383</v>
      </c>
      <c r="G11530" s="1">
        <v>1.79</v>
      </c>
      <c r="H11530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11530">
        <f>Sales[[#This Row],[Total Inventory]]*Sales[[#This Row],[Sale_Price]]</f>
        <v>685.57</v>
      </c>
    </row>
    <row r="11531" spans="1:9" x14ac:dyDescent="0.25">
      <c r="A11531">
        <v>314508</v>
      </c>
      <c r="B11531" t="str">
        <f>INDEX( Table3[],MATCH(Sales[[#This Row],[Category]],Table3[Category],0),1)</f>
        <v>LIQUOR</v>
      </c>
      <c r="C11531" t="s">
        <v>37</v>
      </c>
      <c r="D11531" t="s">
        <v>10607</v>
      </c>
      <c r="E11531" t="s">
        <v>133</v>
      </c>
      <c r="F11531">
        <v>13</v>
      </c>
      <c r="G11531" s="1">
        <v>11.99</v>
      </c>
      <c r="H1153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531">
        <f>Sales[[#This Row],[Total Inventory]]*Sales[[#This Row],[Sale_Price]]</f>
        <v>155.87</v>
      </c>
    </row>
    <row r="11532" spans="1:9" x14ac:dyDescent="0.25">
      <c r="A11532">
        <v>28992</v>
      </c>
      <c r="B11532" t="str">
        <f>INDEX( Table3[],MATCH(Sales[[#This Row],[Category]],Table3[Category],0),1)</f>
        <v>BEER</v>
      </c>
      <c r="C11532" t="s">
        <v>11</v>
      </c>
      <c r="D11532" t="s">
        <v>10608</v>
      </c>
      <c r="E11532" t="s">
        <v>25</v>
      </c>
      <c r="F11532">
        <v>0</v>
      </c>
      <c r="G11532" s="1">
        <v>1.74</v>
      </c>
      <c r="H11532">
        <f>IF(INDEX(Sale_Promotions[[Code]:[Sale Price]],MATCH(Sales[[#This Row],[Code]],Sale_Promotions[Code],0),2)=0,Sales[[#This Row],[Price]],INDEX(Sale_Promotions[[Code]:[Sale Price]],MATCH(Sales[[#This Row],[Code]],Sale_Promotions[Code],0),2))</f>
        <v>1.74</v>
      </c>
      <c r="I11532">
        <f>Sales[[#This Row],[Total Inventory]]*Sales[[#This Row],[Sale_Price]]</f>
        <v>0</v>
      </c>
    </row>
    <row r="11533" spans="1:9" x14ac:dyDescent="0.25">
      <c r="A11533">
        <v>124621</v>
      </c>
      <c r="B11533" t="str">
        <f>INDEX( Table3[],MATCH(Sales[[#This Row],[Category]],Table3[Category],0),1)</f>
        <v>WINE</v>
      </c>
      <c r="C11533" t="s">
        <v>39</v>
      </c>
      <c r="D11533" t="s">
        <v>7116</v>
      </c>
      <c r="E11533" t="s">
        <v>10</v>
      </c>
      <c r="F11533">
        <v>19</v>
      </c>
      <c r="G11533" s="1">
        <v>14.39</v>
      </c>
      <c r="H11533">
        <f>IF(INDEX(Sale_Promotions[[Code]:[Sale Price]],MATCH(Sales[[#This Row],[Code]],Sale_Promotions[Code],0),2)=0,Sales[[#This Row],[Price]],INDEX(Sale_Promotions[[Code]:[Sale Price]],MATCH(Sales[[#This Row],[Code]],Sale_Promotions[Code],0),2))</f>
        <v>14.39</v>
      </c>
      <c r="I11533">
        <f>Sales[[#This Row],[Total Inventory]]*Sales[[#This Row],[Sale_Price]]</f>
        <v>273.41000000000003</v>
      </c>
    </row>
    <row r="11534" spans="1:9" x14ac:dyDescent="0.25">
      <c r="A11534">
        <v>46738</v>
      </c>
      <c r="B11534" t="str">
        <f>INDEX( Table3[],MATCH(Sales[[#This Row],[Category]],Table3[Category],0),1)</f>
        <v>WINE</v>
      </c>
      <c r="C11534" t="s">
        <v>28</v>
      </c>
      <c r="D11534" t="s">
        <v>10609</v>
      </c>
      <c r="E11534" t="s">
        <v>10</v>
      </c>
      <c r="F11534">
        <v>28</v>
      </c>
      <c r="G11534" s="1">
        <v>14.49</v>
      </c>
      <c r="H11534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1534">
        <f>Sales[[#This Row],[Total Inventory]]*Sales[[#This Row],[Sale_Price]]</f>
        <v>405.72</v>
      </c>
    </row>
    <row r="11535" spans="1:9" x14ac:dyDescent="0.25">
      <c r="A11535">
        <v>81747</v>
      </c>
      <c r="B11535" t="str">
        <f>INDEX( Table3[],MATCH(Sales[[#This Row],[Category]],Table3[Category],0),1)</f>
        <v>WINE</v>
      </c>
      <c r="C11535" t="s">
        <v>28</v>
      </c>
      <c r="D11535" t="s">
        <v>8215</v>
      </c>
      <c r="E11535" t="s">
        <v>10</v>
      </c>
      <c r="F11535">
        <v>466</v>
      </c>
      <c r="G11535" s="1">
        <v>8.49</v>
      </c>
      <c r="H11535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1535">
        <f>Sales[[#This Row],[Total Inventory]]*Sales[[#This Row],[Sale_Price]]</f>
        <v>3956.34</v>
      </c>
    </row>
    <row r="11536" spans="1:9" x14ac:dyDescent="0.25">
      <c r="A11536">
        <v>68047</v>
      </c>
      <c r="B11536" t="str">
        <f>INDEX( Table3[],MATCH(Sales[[#This Row],[Category]],Table3[Category],0),1)</f>
        <v>WINE</v>
      </c>
      <c r="C11536" t="s">
        <v>64</v>
      </c>
      <c r="D11536" t="s">
        <v>10610</v>
      </c>
      <c r="E11536" t="s">
        <v>10</v>
      </c>
      <c r="F11536">
        <v>124</v>
      </c>
      <c r="G11536" s="1">
        <v>13.99</v>
      </c>
      <c r="H11536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536">
        <f>Sales[[#This Row],[Total Inventory]]*Sales[[#This Row],[Sale_Price]]</f>
        <v>1734.76</v>
      </c>
    </row>
    <row r="11537" spans="1:9" x14ac:dyDescent="0.25">
      <c r="A11537">
        <v>76635</v>
      </c>
      <c r="B11537" t="str">
        <f>INDEX( Table3[],MATCH(Sales[[#This Row],[Category]],Table3[Category],0),1)</f>
        <v>BEER</v>
      </c>
      <c r="C11537" t="s">
        <v>11</v>
      </c>
      <c r="D11537" t="s">
        <v>10611</v>
      </c>
      <c r="E11537" t="s">
        <v>25</v>
      </c>
      <c r="F11537">
        <v>64</v>
      </c>
      <c r="G11537" s="1">
        <v>2.76</v>
      </c>
      <c r="H11537">
        <f>IF(INDEX(Sale_Promotions[[Code]:[Sale Price]],MATCH(Sales[[#This Row],[Code]],Sale_Promotions[Code],0),2)=0,Sales[[#This Row],[Price]],INDEX(Sale_Promotions[[Code]:[Sale Price]],MATCH(Sales[[#This Row],[Code]],Sale_Promotions[Code],0),2))</f>
        <v>2.76</v>
      </c>
      <c r="I11537">
        <f>Sales[[#This Row],[Total Inventory]]*Sales[[#This Row],[Sale_Price]]</f>
        <v>176.64</v>
      </c>
    </row>
    <row r="11538" spans="1:9" x14ac:dyDescent="0.25">
      <c r="A11538">
        <v>314513</v>
      </c>
      <c r="B11538" t="str">
        <f>INDEX( Table3[],MATCH(Sales[[#This Row],[Category]],Table3[Category],0),1)</f>
        <v>LIQUOR</v>
      </c>
      <c r="C11538" t="s">
        <v>37</v>
      </c>
      <c r="D11538" t="s">
        <v>10612</v>
      </c>
      <c r="E11538" t="s">
        <v>133</v>
      </c>
      <c r="F11538">
        <v>19</v>
      </c>
      <c r="G11538" s="1">
        <v>11.99</v>
      </c>
      <c r="H1153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538">
        <f>Sales[[#This Row],[Total Inventory]]*Sales[[#This Row],[Sale_Price]]</f>
        <v>227.81</v>
      </c>
    </row>
    <row r="11539" spans="1:9" x14ac:dyDescent="0.25">
      <c r="A11539">
        <v>41823</v>
      </c>
      <c r="B11539" t="str">
        <f>INDEX( Table3[],MATCH(Sales[[#This Row],[Category]],Table3[Category],0),1)</f>
        <v>WINE</v>
      </c>
      <c r="C11539" t="s">
        <v>39</v>
      </c>
      <c r="D11539" t="s">
        <v>10613</v>
      </c>
      <c r="E11539" t="s">
        <v>10</v>
      </c>
      <c r="F11539">
        <v>224</v>
      </c>
      <c r="G11539" s="1">
        <v>16.989999999999998</v>
      </c>
      <c r="H11539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1539">
        <f>Sales[[#This Row],[Total Inventory]]*Sales[[#This Row],[Sale_Price]]</f>
        <v>3805.7599999999998</v>
      </c>
    </row>
    <row r="11540" spans="1:9" x14ac:dyDescent="0.25">
      <c r="A11540">
        <v>80353</v>
      </c>
      <c r="B11540" t="str">
        <f>INDEX( Table3[],MATCH(Sales[[#This Row],[Category]],Table3[Category],0),1)</f>
        <v>WINE</v>
      </c>
      <c r="C11540" t="s">
        <v>28</v>
      </c>
      <c r="D11540" t="s">
        <v>10614</v>
      </c>
      <c r="E11540" t="s">
        <v>10</v>
      </c>
      <c r="F11540">
        <v>0</v>
      </c>
      <c r="G11540" s="1">
        <v>35.99</v>
      </c>
      <c r="H11540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11540">
        <f>Sales[[#This Row],[Total Inventory]]*Sales[[#This Row],[Sale_Price]]</f>
        <v>0</v>
      </c>
    </row>
    <row r="11541" spans="1:9" x14ac:dyDescent="0.25">
      <c r="A11541">
        <v>93505</v>
      </c>
      <c r="B11541" t="str">
        <f>INDEX( Table3[],MATCH(Sales[[#This Row],[Category]],Table3[Category],0),1)</f>
        <v>BEER</v>
      </c>
      <c r="C11541" t="s">
        <v>11</v>
      </c>
      <c r="D11541" t="s">
        <v>10220</v>
      </c>
      <c r="E11541" t="s">
        <v>25</v>
      </c>
      <c r="F11541">
        <v>360</v>
      </c>
      <c r="G11541" s="1">
        <v>1.67</v>
      </c>
      <c r="H11541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1541">
        <f>Sales[[#This Row],[Total Inventory]]*Sales[[#This Row],[Sale_Price]]</f>
        <v>601.19999999999993</v>
      </c>
    </row>
    <row r="11542" spans="1:9" x14ac:dyDescent="0.25">
      <c r="A11542">
        <v>11037</v>
      </c>
      <c r="B11542" t="str">
        <f>INDEX( Table3[],MATCH(Sales[[#This Row],[Category]],Table3[Category],0),1)</f>
        <v>LIQUOR</v>
      </c>
      <c r="C11542" t="s">
        <v>175</v>
      </c>
      <c r="D11542" t="s">
        <v>3213</v>
      </c>
      <c r="E11542" t="s">
        <v>10</v>
      </c>
      <c r="F11542">
        <v>259</v>
      </c>
      <c r="G11542" s="1">
        <v>12.69</v>
      </c>
      <c r="H11542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1542">
        <f>Sales[[#This Row],[Total Inventory]]*Sales[[#This Row],[Sale_Price]]</f>
        <v>3286.71</v>
      </c>
    </row>
    <row r="11543" spans="1:9" x14ac:dyDescent="0.25">
      <c r="A11543">
        <v>70151</v>
      </c>
      <c r="B11543" t="str">
        <f>INDEX( Table3[],MATCH(Sales[[#This Row],[Category]],Table3[Category],0),1)</f>
        <v>LIQUOR</v>
      </c>
      <c r="C11543" t="s">
        <v>198</v>
      </c>
      <c r="D11543" t="s">
        <v>10615</v>
      </c>
      <c r="E11543" t="s">
        <v>10</v>
      </c>
      <c r="F11543">
        <v>55</v>
      </c>
      <c r="G11543" s="1">
        <v>36.99</v>
      </c>
      <c r="H11543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11543">
        <f>Sales[[#This Row],[Total Inventory]]*Sales[[#This Row],[Sale_Price]]</f>
        <v>2034.45</v>
      </c>
    </row>
    <row r="11544" spans="1:9" x14ac:dyDescent="0.25">
      <c r="A11544">
        <v>1899</v>
      </c>
      <c r="B11544" t="str">
        <f>INDEX( Table3[],MATCH(Sales[[#This Row],[Category]],Table3[Category],0),1)</f>
        <v>BEER</v>
      </c>
      <c r="C11544" t="s">
        <v>11</v>
      </c>
      <c r="D11544" t="s">
        <v>10616</v>
      </c>
      <c r="E11544" t="s">
        <v>25</v>
      </c>
      <c r="F11544">
        <v>156</v>
      </c>
      <c r="G11544" s="1">
        <v>1.55</v>
      </c>
      <c r="H11544">
        <f>IF(INDEX(Sale_Promotions[[Code]:[Sale Price]],MATCH(Sales[[#This Row],[Code]],Sale_Promotions[Code],0),2)=0,Sales[[#This Row],[Price]],INDEX(Sale_Promotions[[Code]:[Sale Price]],MATCH(Sales[[#This Row],[Code]],Sale_Promotions[Code],0),2))</f>
        <v>1.55</v>
      </c>
      <c r="I11544">
        <f>Sales[[#This Row],[Total Inventory]]*Sales[[#This Row],[Sale_Price]]</f>
        <v>241.8</v>
      </c>
    </row>
    <row r="11545" spans="1:9" x14ac:dyDescent="0.25">
      <c r="A11545">
        <v>325955</v>
      </c>
      <c r="B11545" t="str">
        <f>INDEX( Table3[],MATCH(Sales[[#This Row],[Category]],Table3[Category],0),1)</f>
        <v>WINE</v>
      </c>
      <c r="C11545" t="s">
        <v>28</v>
      </c>
      <c r="D11545" t="s">
        <v>10617</v>
      </c>
      <c r="E11545" t="s">
        <v>10</v>
      </c>
      <c r="F11545">
        <v>162</v>
      </c>
      <c r="G11545" s="1">
        <v>10.79</v>
      </c>
      <c r="H11545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545">
        <f>Sales[[#This Row],[Total Inventory]]*Sales[[#This Row],[Sale_Price]]</f>
        <v>1747.9799999999998</v>
      </c>
    </row>
    <row r="11546" spans="1:9" x14ac:dyDescent="0.25">
      <c r="A11546">
        <v>23353</v>
      </c>
      <c r="B11546" t="str">
        <f>INDEX( Table3[],MATCH(Sales[[#This Row],[Category]],Table3[Category],0),1)</f>
        <v>WINE</v>
      </c>
      <c r="C11546" t="s">
        <v>61</v>
      </c>
      <c r="D11546" t="s">
        <v>3176</v>
      </c>
      <c r="E11546" t="s">
        <v>10</v>
      </c>
      <c r="F11546">
        <v>6</v>
      </c>
      <c r="G11546" s="1">
        <v>7.79</v>
      </c>
      <c r="H11546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11546">
        <f>Sales[[#This Row],[Total Inventory]]*Sales[[#This Row],[Sale_Price]]</f>
        <v>32.94</v>
      </c>
    </row>
    <row r="11547" spans="1:9" x14ac:dyDescent="0.25">
      <c r="A11547">
        <v>15989</v>
      </c>
      <c r="B11547" t="str">
        <f>INDEX( Table3[],MATCH(Sales[[#This Row],[Category]],Table3[Category],0),1)</f>
        <v>WINE</v>
      </c>
      <c r="C11547" t="s">
        <v>61</v>
      </c>
      <c r="D11547" t="s">
        <v>7751</v>
      </c>
      <c r="E11547" t="s">
        <v>1458</v>
      </c>
      <c r="F11547">
        <v>138</v>
      </c>
      <c r="G11547" s="1">
        <v>16.989999999999998</v>
      </c>
      <c r="H11547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1547">
        <f>Sales[[#This Row],[Total Inventory]]*Sales[[#This Row],[Sale_Price]]</f>
        <v>2344.62</v>
      </c>
    </row>
    <row r="11548" spans="1:9" x14ac:dyDescent="0.25">
      <c r="A11548">
        <v>29452</v>
      </c>
      <c r="B11548" t="str">
        <f>INDEX( Table3[],MATCH(Sales[[#This Row],[Category]],Table3[Category],0),1)</f>
        <v>BEER</v>
      </c>
      <c r="C11548" t="s">
        <v>11</v>
      </c>
      <c r="D11548" t="s">
        <v>10618</v>
      </c>
      <c r="E11548" t="s">
        <v>13</v>
      </c>
      <c r="F11548">
        <v>0</v>
      </c>
      <c r="G11548" s="1">
        <v>11.29</v>
      </c>
      <c r="H11548">
        <f>IF(INDEX(Sale_Promotions[[Code]:[Sale Price]],MATCH(Sales[[#This Row],[Code]],Sale_Promotions[Code],0),2)=0,Sales[[#This Row],[Price]],INDEX(Sale_Promotions[[Code]:[Sale Price]],MATCH(Sales[[#This Row],[Code]],Sale_Promotions[Code],0),2))</f>
        <v>11.29</v>
      </c>
      <c r="I11548">
        <f>Sales[[#This Row],[Total Inventory]]*Sales[[#This Row],[Sale_Price]]</f>
        <v>0</v>
      </c>
    </row>
    <row r="11549" spans="1:9" x14ac:dyDescent="0.25">
      <c r="A11549">
        <v>97497</v>
      </c>
      <c r="B11549" t="str">
        <f>INDEX( Table3[],MATCH(Sales[[#This Row],[Category]],Table3[Category],0),1)</f>
        <v>BEER</v>
      </c>
      <c r="C11549" t="s">
        <v>11</v>
      </c>
      <c r="D11549" t="s">
        <v>6240</v>
      </c>
      <c r="E11549" t="s">
        <v>170</v>
      </c>
      <c r="F11549">
        <v>133</v>
      </c>
      <c r="G11549" s="1">
        <v>2.42</v>
      </c>
      <c r="H11549">
        <f>IF(INDEX(Sale_Promotions[[Code]:[Sale Price]],MATCH(Sales[[#This Row],[Code]],Sale_Promotions[Code],0),2)=0,Sales[[#This Row],[Price]],INDEX(Sale_Promotions[[Code]:[Sale Price]],MATCH(Sales[[#This Row],[Code]],Sale_Promotions[Code],0),2))</f>
        <v>2.42</v>
      </c>
      <c r="I11549">
        <f>Sales[[#This Row],[Total Inventory]]*Sales[[#This Row],[Sale_Price]]</f>
        <v>321.86</v>
      </c>
    </row>
    <row r="11550" spans="1:9" x14ac:dyDescent="0.25">
      <c r="A11550">
        <v>82449</v>
      </c>
      <c r="B11550" t="str">
        <f>INDEX( Table3[],MATCH(Sales[[#This Row],[Category]],Table3[Category],0),1)</f>
        <v>WINE</v>
      </c>
      <c r="C11550" t="s">
        <v>83</v>
      </c>
      <c r="D11550" t="s">
        <v>7097</v>
      </c>
      <c r="E11550" t="s">
        <v>23</v>
      </c>
      <c r="F11550">
        <v>110</v>
      </c>
      <c r="G11550" s="1">
        <v>7.49</v>
      </c>
      <c r="H11550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1550">
        <f>Sales[[#This Row],[Total Inventory]]*Sales[[#This Row],[Sale_Price]]</f>
        <v>823.9</v>
      </c>
    </row>
    <row r="11551" spans="1:9" x14ac:dyDescent="0.25">
      <c r="A11551">
        <v>336487</v>
      </c>
      <c r="B11551" t="str">
        <f>INDEX( Table3[],MATCH(Sales[[#This Row],[Category]],Table3[Category],0),1)</f>
        <v>WINE</v>
      </c>
      <c r="C11551" t="s">
        <v>85</v>
      </c>
      <c r="D11551" t="s">
        <v>10619</v>
      </c>
      <c r="E11551" t="s">
        <v>10</v>
      </c>
      <c r="F11551">
        <v>0</v>
      </c>
      <c r="G11551" s="1">
        <v>13.99</v>
      </c>
      <c r="H1155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551">
        <f>Sales[[#This Row],[Total Inventory]]*Sales[[#This Row],[Sale_Price]]</f>
        <v>0</v>
      </c>
    </row>
    <row r="11552" spans="1:9" x14ac:dyDescent="0.25">
      <c r="A11552">
        <v>20083</v>
      </c>
      <c r="B11552" t="str">
        <f>INDEX( Table3[],MATCH(Sales[[#This Row],[Category]],Table3[Category],0),1)</f>
        <v>BEER</v>
      </c>
      <c r="C11552" t="s">
        <v>11</v>
      </c>
      <c r="D11552" t="s">
        <v>10620</v>
      </c>
      <c r="E11552" t="s">
        <v>25</v>
      </c>
      <c r="F11552">
        <v>426</v>
      </c>
      <c r="G11552" s="1">
        <v>1.79</v>
      </c>
      <c r="H11552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11552">
        <f>Sales[[#This Row],[Total Inventory]]*Sales[[#This Row],[Sale_Price]]</f>
        <v>762.54</v>
      </c>
    </row>
    <row r="11553" spans="1:9" x14ac:dyDescent="0.25">
      <c r="A11553">
        <v>68152</v>
      </c>
      <c r="B11553" t="str">
        <f>INDEX( Table3[],MATCH(Sales[[#This Row],[Category]],Table3[Category],0),1)</f>
        <v>WINE</v>
      </c>
      <c r="C11553" t="s">
        <v>17</v>
      </c>
      <c r="D11553" t="s">
        <v>10621</v>
      </c>
      <c r="E11553" t="s">
        <v>10</v>
      </c>
      <c r="F11553">
        <v>12</v>
      </c>
      <c r="G11553" s="1">
        <v>79.989999999999995</v>
      </c>
      <c r="H11553">
        <f>IF(INDEX(Sale_Promotions[[Code]:[Sale Price]],MATCH(Sales[[#This Row],[Code]],Sale_Promotions[Code],0),2)=0,Sales[[#This Row],[Price]],INDEX(Sale_Promotions[[Code]:[Sale Price]],MATCH(Sales[[#This Row],[Code]],Sale_Promotions[Code],0),2))</f>
        <v>79.989999999999995</v>
      </c>
      <c r="I11553">
        <f>Sales[[#This Row],[Total Inventory]]*Sales[[#This Row],[Sale_Price]]</f>
        <v>959.87999999999988</v>
      </c>
    </row>
    <row r="11554" spans="1:9" x14ac:dyDescent="0.25">
      <c r="A11554">
        <v>70741</v>
      </c>
      <c r="B11554" t="str">
        <f>INDEX( Table3[],MATCH(Sales[[#This Row],[Category]],Table3[Category],0),1)</f>
        <v>LIQUOR</v>
      </c>
      <c r="C11554" t="s">
        <v>57</v>
      </c>
      <c r="D11554" t="s">
        <v>10622</v>
      </c>
      <c r="E11554" t="s">
        <v>10</v>
      </c>
      <c r="F11554">
        <v>16</v>
      </c>
      <c r="G11554" s="1">
        <v>22.99</v>
      </c>
      <c r="H11554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1554">
        <f>Sales[[#This Row],[Total Inventory]]*Sales[[#This Row],[Sale_Price]]</f>
        <v>367.84</v>
      </c>
    </row>
    <row r="11555" spans="1:9" x14ac:dyDescent="0.25">
      <c r="A11555">
        <v>82635</v>
      </c>
      <c r="B11555" t="str">
        <f>INDEX( Table3[],MATCH(Sales[[#This Row],[Category]],Table3[Category],0),1)</f>
        <v>WINE</v>
      </c>
      <c r="C11555" t="s">
        <v>61</v>
      </c>
      <c r="D11555" t="s">
        <v>10623</v>
      </c>
      <c r="E11555" t="s">
        <v>23</v>
      </c>
      <c r="F11555">
        <v>0</v>
      </c>
      <c r="G11555" s="1">
        <v>11.99</v>
      </c>
      <c r="H1155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555">
        <f>Sales[[#This Row],[Total Inventory]]*Sales[[#This Row],[Sale_Price]]</f>
        <v>0</v>
      </c>
    </row>
    <row r="11556" spans="1:9" x14ac:dyDescent="0.25">
      <c r="A11556">
        <v>339270</v>
      </c>
      <c r="B11556" t="str">
        <f>INDEX( Table3[],MATCH(Sales[[#This Row],[Category]],Table3[Category],0),1)</f>
        <v>WINE</v>
      </c>
      <c r="C11556" t="s">
        <v>61</v>
      </c>
      <c r="D11556" t="s">
        <v>10624</v>
      </c>
      <c r="E11556" t="s">
        <v>10</v>
      </c>
      <c r="F11556">
        <v>26</v>
      </c>
      <c r="G11556" s="1">
        <v>15.39</v>
      </c>
      <c r="H11556">
        <f>IF(INDEX(Sale_Promotions[[Code]:[Sale Price]],MATCH(Sales[[#This Row],[Code]],Sale_Promotions[Code],0),2)=0,Sales[[#This Row],[Price]],INDEX(Sale_Promotions[[Code]:[Sale Price]],MATCH(Sales[[#This Row],[Code]],Sale_Promotions[Code],0),2))</f>
        <v>15.39</v>
      </c>
      <c r="I11556">
        <f>Sales[[#This Row],[Total Inventory]]*Sales[[#This Row],[Sale_Price]]</f>
        <v>400.14</v>
      </c>
    </row>
    <row r="11557" spans="1:9" x14ac:dyDescent="0.25">
      <c r="A11557">
        <v>45926</v>
      </c>
      <c r="B11557" t="str">
        <f>INDEX( Table3[],MATCH(Sales[[#This Row],[Category]],Table3[Category],0),1)</f>
        <v>LIQUOR</v>
      </c>
      <c r="C11557" t="s">
        <v>175</v>
      </c>
      <c r="D11557" t="s">
        <v>10625</v>
      </c>
      <c r="E11557" t="s">
        <v>10</v>
      </c>
      <c r="F11557">
        <v>311</v>
      </c>
      <c r="G11557" s="1">
        <v>30.99</v>
      </c>
      <c r="H11557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1557">
        <f>Sales[[#This Row],[Total Inventory]]*Sales[[#This Row],[Sale_Price]]</f>
        <v>9637.89</v>
      </c>
    </row>
    <row r="11558" spans="1:9" x14ac:dyDescent="0.25">
      <c r="A11558">
        <v>71106</v>
      </c>
      <c r="B11558" t="str">
        <f>INDEX( Table3[],MATCH(Sales[[#This Row],[Category]],Table3[Category],0),1)</f>
        <v>LIQUOR</v>
      </c>
      <c r="C11558" t="s">
        <v>57</v>
      </c>
      <c r="D11558" t="s">
        <v>5881</v>
      </c>
      <c r="E11558" t="s">
        <v>16</v>
      </c>
      <c r="F11558">
        <v>71</v>
      </c>
      <c r="G11558" s="1">
        <v>139.99</v>
      </c>
      <c r="H11558">
        <f>IF(INDEX(Sale_Promotions[[Code]:[Sale Price]],MATCH(Sales[[#This Row],[Code]],Sale_Promotions[Code],0),2)=0,Sales[[#This Row],[Price]],INDEX(Sale_Promotions[[Code]:[Sale Price]],MATCH(Sales[[#This Row],[Code]],Sale_Promotions[Code],0),2))</f>
        <v>139.99</v>
      </c>
      <c r="I11558">
        <f>Sales[[#This Row],[Total Inventory]]*Sales[[#This Row],[Sale_Price]]</f>
        <v>9939.2900000000009</v>
      </c>
    </row>
    <row r="11559" spans="1:9" x14ac:dyDescent="0.25">
      <c r="A11559">
        <v>57070</v>
      </c>
      <c r="B11559" t="str">
        <f>INDEX( Table3[],MATCH(Sales[[#This Row],[Category]],Table3[Category],0),1)</f>
        <v>WINE</v>
      </c>
      <c r="C11559" t="s">
        <v>61</v>
      </c>
      <c r="D11559" t="s">
        <v>10626</v>
      </c>
      <c r="E11559" t="s">
        <v>10</v>
      </c>
      <c r="F11559">
        <v>166</v>
      </c>
      <c r="G11559" s="1">
        <v>16.989999999999998</v>
      </c>
      <c r="H11559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1559">
        <f>Sales[[#This Row],[Total Inventory]]*Sales[[#This Row],[Sale_Price]]</f>
        <v>2820.3399999999997</v>
      </c>
    </row>
    <row r="11560" spans="1:9" x14ac:dyDescent="0.25">
      <c r="A11560">
        <v>82189</v>
      </c>
      <c r="B11560" t="str">
        <f>INDEX( Table3[],MATCH(Sales[[#This Row],[Category]],Table3[Category],0),1)</f>
        <v>WINE</v>
      </c>
      <c r="C11560" t="s">
        <v>85</v>
      </c>
      <c r="D11560" t="s">
        <v>10627</v>
      </c>
      <c r="E11560" t="s">
        <v>10</v>
      </c>
      <c r="F11560">
        <v>265</v>
      </c>
      <c r="G11560" s="1">
        <v>17.489999999999998</v>
      </c>
      <c r="H11560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1560">
        <f>Sales[[#This Row],[Total Inventory]]*Sales[[#This Row],[Sale_Price]]</f>
        <v>4634.8499999999995</v>
      </c>
    </row>
    <row r="11561" spans="1:9" x14ac:dyDescent="0.25">
      <c r="A11561">
        <v>83232</v>
      </c>
      <c r="B11561" t="str">
        <f>INDEX( Table3[],MATCH(Sales[[#This Row],[Category]],Table3[Category],0),1)</f>
        <v>WINE</v>
      </c>
      <c r="C11561" t="s">
        <v>61</v>
      </c>
      <c r="D11561" t="s">
        <v>10628</v>
      </c>
      <c r="E11561" t="s">
        <v>10</v>
      </c>
      <c r="F11561">
        <v>164</v>
      </c>
      <c r="G11561" s="1">
        <v>23.99</v>
      </c>
      <c r="H11561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1561">
        <f>Sales[[#This Row],[Total Inventory]]*Sales[[#This Row],[Sale_Price]]</f>
        <v>3934.3599999999997</v>
      </c>
    </row>
    <row r="11562" spans="1:9" x14ac:dyDescent="0.25">
      <c r="A11562">
        <v>71986</v>
      </c>
      <c r="B11562" t="str">
        <f>INDEX( Table3[],MATCH(Sales[[#This Row],[Category]],Table3[Category],0),1)</f>
        <v>WINE</v>
      </c>
      <c r="C11562" t="s">
        <v>41</v>
      </c>
      <c r="D11562" t="s">
        <v>1062</v>
      </c>
      <c r="E11562" t="s">
        <v>23</v>
      </c>
      <c r="F11562">
        <v>101</v>
      </c>
      <c r="G11562" s="1">
        <v>16.489999999999998</v>
      </c>
      <c r="H11562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1562">
        <f>Sales[[#This Row],[Total Inventory]]*Sales[[#This Row],[Sale_Price]]</f>
        <v>1665.4899999999998</v>
      </c>
    </row>
    <row r="11563" spans="1:9" x14ac:dyDescent="0.25">
      <c r="A11563">
        <v>86718</v>
      </c>
      <c r="B11563" t="str">
        <f>INDEX( Table3[],MATCH(Sales[[#This Row],[Category]],Table3[Category],0),1)</f>
        <v>WINE</v>
      </c>
      <c r="C11563" t="s">
        <v>163</v>
      </c>
      <c r="D11563" t="s">
        <v>7852</v>
      </c>
      <c r="E11563" t="s">
        <v>23</v>
      </c>
      <c r="F11563">
        <v>242</v>
      </c>
      <c r="G11563" s="1">
        <v>12.99</v>
      </c>
      <c r="H1156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563">
        <f>Sales[[#This Row],[Total Inventory]]*Sales[[#This Row],[Sale_Price]]</f>
        <v>2659.58</v>
      </c>
    </row>
    <row r="11564" spans="1:9" x14ac:dyDescent="0.25">
      <c r="A11564">
        <v>81492</v>
      </c>
      <c r="B11564" t="str">
        <f>INDEX( Table3[],MATCH(Sales[[#This Row],[Category]],Table3[Category],0),1)</f>
        <v>WINE</v>
      </c>
      <c r="C11564" t="s">
        <v>28</v>
      </c>
      <c r="D11564" t="s">
        <v>10629</v>
      </c>
      <c r="E11564" t="s">
        <v>10</v>
      </c>
      <c r="F11564">
        <v>170</v>
      </c>
      <c r="G11564" s="1">
        <v>10.79</v>
      </c>
      <c r="H11564">
        <f>IF(INDEX(Sale_Promotions[[Code]:[Sale Price]],MATCH(Sales[[#This Row],[Code]],Sale_Promotions[Code],0),2)=0,Sales[[#This Row],[Price]],INDEX(Sale_Promotions[[Code]:[Sale Price]],MATCH(Sales[[#This Row],[Code]],Sale_Promotions[Code],0),2))</f>
        <v>9.2899999999999991</v>
      </c>
      <c r="I11564">
        <f>Sales[[#This Row],[Total Inventory]]*Sales[[#This Row],[Sale_Price]]</f>
        <v>1579.3</v>
      </c>
    </row>
    <row r="11565" spans="1:9" x14ac:dyDescent="0.25">
      <c r="A11565">
        <v>70663</v>
      </c>
      <c r="B11565" t="str">
        <f>INDEX( Table3[],MATCH(Sales[[#This Row],[Category]],Table3[Category],0),1)</f>
        <v>LIQUOR</v>
      </c>
      <c r="C11565" t="s">
        <v>102</v>
      </c>
      <c r="D11565" t="s">
        <v>10630</v>
      </c>
      <c r="E11565" t="s">
        <v>10</v>
      </c>
      <c r="F11565">
        <v>62</v>
      </c>
      <c r="G11565" s="1">
        <v>13.99</v>
      </c>
      <c r="H11565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565">
        <f>Sales[[#This Row],[Total Inventory]]*Sales[[#This Row],[Sale_Price]]</f>
        <v>867.38</v>
      </c>
    </row>
    <row r="11566" spans="1:9" x14ac:dyDescent="0.25">
      <c r="A11566">
        <v>361593</v>
      </c>
      <c r="B11566" t="str">
        <f>INDEX( Table3[],MATCH(Sales[[#This Row],[Category]],Table3[Category],0),1)</f>
        <v>WINE</v>
      </c>
      <c r="C11566" t="s">
        <v>41</v>
      </c>
      <c r="D11566" t="s">
        <v>10631</v>
      </c>
      <c r="E11566" t="s">
        <v>10</v>
      </c>
      <c r="F11566">
        <v>34</v>
      </c>
      <c r="G11566" s="1">
        <v>6.99</v>
      </c>
      <c r="H11566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1566">
        <f>Sales[[#This Row],[Total Inventory]]*Sales[[#This Row],[Sale_Price]]</f>
        <v>237.66</v>
      </c>
    </row>
    <row r="11567" spans="1:9" x14ac:dyDescent="0.25">
      <c r="A11567">
        <v>41672</v>
      </c>
      <c r="B11567" t="str">
        <f>INDEX( Table3[],MATCH(Sales[[#This Row],[Category]],Table3[Category],0),1)</f>
        <v>LIQUOR</v>
      </c>
      <c r="C11567" t="s">
        <v>26</v>
      </c>
      <c r="D11567" t="s">
        <v>10632</v>
      </c>
      <c r="E11567" t="s">
        <v>10</v>
      </c>
      <c r="F11567">
        <v>216</v>
      </c>
      <c r="G11567" s="1">
        <v>18.489999999999998</v>
      </c>
      <c r="H11567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1567">
        <f>Sales[[#This Row],[Total Inventory]]*Sales[[#This Row],[Sale_Price]]</f>
        <v>3993.8399999999997</v>
      </c>
    </row>
    <row r="11568" spans="1:9" x14ac:dyDescent="0.25">
      <c r="A11568">
        <v>396567</v>
      </c>
      <c r="B11568" t="str">
        <f>INDEX( Table3[],MATCH(Sales[[#This Row],[Category]],Table3[Category],0),1)</f>
        <v>WINE</v>
      </c>
      <c r="C11568" t="s">
        <v>61</v>
      </c>
      <c r="D11568" t="s">
        <v>10633</v>
      </c>
      <c r="E11568" t="s">
        <v>10</v>
      </c>
      <c r="F11568">
        <v>0</v>
      </c>
      <c r="G11568" s="1">
        <v>14.49</v>
      </c>
      <c r="H11568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1568">
        <f>Sales[[#This Row],[Total Inventory]]*Sales[[#This Row],[Sale_Price]]</f>
        <v>0</v>
      </c>
    </row>
    <row r="11569" spans="1:9" x14ac:dyDescent="0.25">
      <c r="A11569">
        <v>12661</v>
      </c>
      <c r="B11569" t="str">
        <f>INDEX( Table3[],MATCH(Sales[[#This Row],[Category]],Table3[Category],0),1)</f>
        <v>LIQUOR</v>
      </c>
      <c r="C11569" t="s">
        <v>175</v>
      </c>
      <c r="D11569" t="s">
        <v>5387</v>
      </c>
      <c r="E11569" t="s">
        <v>1136</v>
      </c>
      <c r="F11569">
        <v>21</v>
      </c>
      <c r="G11569" s="1">
        <v>5.29</v>
      </c>
      <c r="H11569">
        <f>IF(INDEX(Sale_Promotions[[Code]:[Sale Price]],MATCH(Sales[[#This Row],[Code]],Sale_Promotions[Code],0),2)=0,Sales[[#This Row],[Price]],INDEX(Sale_Promotions[[Code]:[Sale Price]],MATCH(Sales[[#This Row],[Code]],Sale_Promotions[Code],0),2))</f>
        <v>5.29</v>
      </c>
      <c r="I11569">
        <f>Sales[[#This Row],[Total Inventory]]*Sales[[#This Row],[Sale_Price]]</f>
        <v>111.09</v>
      </c>
    </row>
    <row r="11570" spans="1:9" x14ac:dyDescent="0.25">
      <c r="A11570">
        <v>346362</v>
      </c>
      <c r="B11570" t="str">
        <f>INDEX( Table3[],MATCH(Sales[[#This Row],[Category]],Table3[Category],0),1)</f>
        <v>WINE</v>
      </c>
      <c r="C11570" t="s">
        <v>85</v>
      </c>
      <c r="D11570" t="s">
        <v>10634</v>
      </c>
      <c r="E11570" t="s">
        <v>10</v>
      </c>
      <c r="F11570">
        <v>0</v>
      </c>
      <c r="G11570" s="1">
        <v>18.489999999999998</v>
      </c>
      <c r="H1157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1570">
        <f>Sales[[#This Row],[Total Inventory]]*Sales[[#This Row],[Sale_Price]]</f>
        <v>0</v>
      </c>
    </row>
    <row r="11571" spans="1:9" x14ac:dyDescent="0.25">
      <c r="A11571">
        <v>42095</v>
      </c>
      <c r="B11571" t="str">
        <f>INDEX( Table3[],MATCH(Sales[[#This Row],[Category]],Table3[Category],0),1)</f>
        <v>WINE</v>
      </c>
      <c r="C11571" t="s">
        <v>61</v>
      </c>
      <c r="D11571" t="s">
        <v>10635</v>
      </c>
      <c r="E11571" t="s">
        <v>10</v>
      </c>
      <c r="F11571">
        <v>189</v>
      </c>
      <c r="G11571" s="1">
        <v>42.99</v>
      </c>
      <c r="H11571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11571">
        <f>Sales[[#This Row],[Total Inventory]]*Sales[[#This Row],[Sale_Price]]</f>
        <v>8125.1100000000006</v>
      </c>
    </row>
    <row r="11572" spans="1:9" x14ac:dyDescent="0.25">
      <c r="A11572">
        <v>373664</v>
      </c>
      <c r="B11572" t="str">
        <f>INDEX( Table3[],MATCH(Sales[[#This Row],[Category]],Table3[Category],0),1)</f>
        <v>WINE</v>
      </c>
      <c r="C11572" t="s">
        <v>61</v>
      </c>
      <c r="D11572" t="s">
        <v>10636</v>
      </c>
      <c r="E11572" t="s">
        <v>10</v>
      </c>
      <c r="F11572">
        <v>2</v>
      </c>
      <c r="G11572" s="1">
        <v>10.79</v>
      </c>
      <c r="H11572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1572">
        <f>Sales[[#This Row],[Total Inventory]]*Sales[[#This Row],[Sale_Price]]</f>
        <v>14.98</v>
      </c>
    </row>
    <row r="11573" spans="1:9" x14ac:dyDescent="0.25">
      <c r="A11573">
        <v>328227</v>
      </c>
      <c r="B11573" t="str">
        <f>INDEX( Table3[],MATCH(Sales[[#This Row],[Category]],Table3[Category],0),1)</f>
        <v>WINE</v>
      </c>
      <c r="C11573" t="s">
        <v>28</v>
      </c>
      <c r="D11573" t="s">
        <v>10637</v>
      </c>
      <c r="E11573" t="s">
        <v>10</v>
      </c>
      <c r="F11573">
        <v>3</v>
      </c>
      <c r="G11573" s="1">
        <v>18.489999999999998</v>
      </c>
      <c r="H11573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1573">
        <f>Sales[[#This Row],[Total Inventory]]*Sales[[#This Row],[Sale_Price]]</f>
        <v>55.47</v>
      </c>
    </row>
    <row r="11574" spans="1:9" x14ac:dyDescent="0.25">
      <c r="A11574">
        <v>89699</v>
      </c>
      <c r="B11574" t="str">
        <f>INDEX( Table3[],MATCH(Sales[[#This Row],[Category]],Table3[Category],0),1)</f>
        <v>WINE</v>
      </c>
      <c r="C11574" t="s">
        <v>28</v>
      </c>
      <c r="D11574" t="s">
        <v>10638</v>
      </c>
      <c r="E11574" t="s">
        <v>10</v>
      </c>
      <c r="F11574">
        <v>346</v>
      </c>
      <c r="G11574" s="1">
        <v>10.99</v>
      </c>
      <c r="H1157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574">
        <f>Sales[[#This Row],[Total Inventory]]*Sales[[#This Row],[Sale_Price]]</f>
        <v>3802.54</v>
      </c>
    </row>
    <row r="11575" spans="1:9" x14ac:dyDescent="0.25">
      <c r="A11575">
        <v>7838</v>
      </c>
      <c r="B11575" t="str">
        <f>INDEX( Table3[],MATCH(Sales[[#This Row],[Category]],Table3[Category],0),1)</f>
        <v>BEER</v>
      </c>
      <c r="C11575" t="s">
        <v>11</v>
      </c>
      <c r="D11575" t="s">
        <v>10639</v>
      </c>
      <c r="E11575" t="s">
        <v>25</v>
      </c>
      <c r="F11575">
        <v>2274</v>
      </c>
      <c r="G11575" s="1">
        <v>1.59</v>
      </c>
      <c r="H11575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11575">
        <f>Sales[[#This Row],[Total Inventory]]*Sales[[#This Row],[Sale_Price]]</f>
        <v>3615.6600000000003</v>
      </c>
    </row>
    <row r="11576" spans="1:9" x14ac:dyDescent="0.25">
      <c r="A11576">
        <v>35866</v>
      </c>
      <c r="B11576" t="str">
        <f>INDEX( Table3[],MATCH(Sales[[#This Row],[Category]],Table3[Category],0),1)</f>
        <v>LIQUOR</v>
      </c>
      <c r="C11576" t="s">
        <v>37</v>
      </c>
      <c r="D11576" t="s">
        <v>7492</v>
      </c>
      <c r="E11576" t="s">
        <v>48</v>
      </c>
      <c r="F11576">
        <v>1222</v>
      </c>
      <c r="G11576" s="1">
        <v>3.99</v>
      </c>
      <c r="H11576">
        <f>IF(INDEX(Sale_Promotions[[Code]:[Sale Price]],MATCH(Sales[[#This Row],[Code]],Sale_Promotions[Code],0),2)=0,Sales[[#This Row],[Price]],INDEX(Sale_Promotions[[Code]:[Sale Price]],MATCH(Sales[[#This Row],[Code]],Sale_Promotions[Code],0),2))</f>
        <v>3.99</v>
      </c>
      <c r="I11576">
        <f>Sales[[#This Row],[Total Inventory]]*Sales[[#This Row],[Sale_Price]]</f>
        <v>4875.7800000000007</v>
      </c>
    </row>
    <row r="11577" spans="1:9" x14ac:dyDescent="0.25">
      <c r="A11577">
        <v>70009</v>
      </c>
      <c r="B11577" t="str">
        <f>INDEX( Table3[],MATCH(Sales[[#This Row],[Category]],Table3[Category],0),1)</f>
        <v>WINE</v>
      </c>
      <c r="C11577" t="s">
        <v>41</v>
      </c>
      <c r="D11577" t="s">
        <v>10640</v>
      </c>
      <c r="E11577" t="s">
        <v>23</v>
      </c>
      <c r="F11577">
        <v>169</v>
      </c>
      <c r="G11577" s="1">
        <v>17.489999999999998</v>
      </c>
      <c r="H11577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1577">
        <f>Sales[[#This Row],[Total Inventory]]*Sales[[#This Row],[Sale_Price]]</f>
        <v>2533.31</v>
      </c>
    </row>
    <row r="11578" spans="1:9" x14ac:dyDescent="0.25">
      <c r="A11578">
        <v>71423</v>
      </c>
      <c r="B11578" t="str">
        <f>INDEX( Table3[],MATCH(Sales[[#This Row],[Category]],Table3[Category],0),1)</f>
        <v>LIQUOR</v>
      </c>
      <c r="C11578" t="s">
        <v>37</v>
      </c>
      <c r="D11578" t="s">
        <v>10641</v>
      </c>
      <c r="E11578" t="s">
        <v>10</v>
      </c>
      <c r="F11578">
        <v>11</v>
      </c>
      <c r="G11578" s="1">
        <v>14.49</v>
      </c>
      <c r="H11578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1578">
        <f>Sales[[#This Row],[Total Inventory]]*Sales[[#This Row],[Sale_Price]]</f>
        <v>159.39000000000001</v>
      </c>
    </row>
    <row r="11579" spans="1:9" x14ac:dyDescent="0.25">
      <c r="A11579">
        <v>74918</v>
      </c>
      <c r="B11579" t="str">
        <f>INDEX( Table3[],MATCH(Sales[[#This Row],[Category]],Table3[Category],0),1)</f>
        <v>WINE</v>
      </c>
      <c r="C11579" t="s">
        <v>17</v>
      </c>
      <c r="D11579" t="s">
        <v>10642</v>
      </c>
      <c r="E11579" t="s">
        <v>10</v>
      </c>
      <c r="F11579">
        <v>218</v>
      </c>
      <c r="G11579" s="1">
        <v>13.99</v>
      </c>
      <c r="H1157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579">
        <f>Sales[[#This Row],[Total Inventory]]*Sales[[#This Row],[Sale_Price]]</f>
        <v>3049.82</v>
      </c>
    </row>
    <row r="11580" spans="1:9" x14ac:dyDescent="0.25">
      <c r="A11580">
        <v>35254</v>
      </c>
      <c r="B11580" t="str">
        <f>INDEX( Table3[],MATCH(Sales[[#This Row],[Category]],Table3[Category],0),1)</f>
        <v>LIQUOR</v>
      </c>
      <c r="C11580" t="s">
        <v>37</v>
      </c>
      <c r="D11580" t="s">
        <v>2840</v>
      </c>
      <c r="E11580" t="s">
        <v>16</v>
      </c>
      <c r="F11580">
        <v>1755</v>
      </c>
      <c r="G11580" s="1">
        <v>24.99</v>
      </c>
      <c r="H11580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1580">
        <f>Sales[[#This Row],[Total Inventory]]*Sales[[#This Row],[Sale_Price]]</f>
        <v>38592.449999999997</v>
      </c>
    </row>
    <row r="11581" spans="1:9" x14ac:dyDescent="0.25">
      <c r="A11581">
        <v>231982</v>
      </c>
      <c r="B11581" t="str">
        <f>INDEX( Table3[],MATCH(Sales[[#This Row],[Category]],Table3[Category],0),1)</f>
        <v>WINE</v>
      </c>
      <c r="C11581" t="s">
        <v>39</v>
      </c>
      <c r="D11581" t="s">
        <v>10643</v>
      </c>
      <c r="E11581" t="s">
        <v>10</v>
      </c>
      <c r="F11581">
        <v>11</v>
      </c>
      <c r="G11581" s="1">
        <v>26.99</v>
      </c>
      <c r="H11581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1581">
        <f>Sales[[#This Row],[Total Inventory]]*Sales[[#This Row],[Sale_Price]]</f>
        <v>296.89</v>
      </c>
    </row>
    <row r="11582" spans="1:9" x14ac:dyDescent="0.25">
      <c r="A11582">
        <v>313967</v>
      </c>
      <c r="B11582" t="str">
        <f>INDEX( Table3[],MATCH(Sales[[#This Row],[Category]],Table3[Category],0),1)</f>
        <v>WINE</v>
      </c>
      <c r="C11582" t="s">
        <v>28</v>
      </c>
      <c r="D11582" t="s">
        <v>8374</v>
      </c>
      <c r="E11582" t="s">
        <v>10</v>
      </c>
      <c r="F11582">
        <v>360</v>
      </c>
      <c r="G11582" s="1">
        <v>8.49</v>
      </c>
      <c r="H11582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1582">
        <f>Sales[[#This Row],[Total Inventory]]*Sales[[#This Row],[Sale_Price]]</f>
        <v>3056.4</v>
      </c>
    </row>
    <row r="11583" spans="1:9" x14ac:dyDescent="0.25">
      <c r="A11583">
        <v>80417</v>
      </c>
      <c r="B11583" t="str">
        <f>INDEX( Table3[],MATCH(Sales[[#This Row],[Category]],Table3[Category],0),1)</f>
        <v>LIQUOR</v>
      </c>
      <c r="C11583" t="s">
        <v>26</v>
      </c>
      <c r="D11583" t="s">
        <v>10644</v>
      </c>
      <c r="E11583" t="s">
        <v>449</v>
      </c>
      <c r="F11583">
        <v>889</v>
      </c>
      <c r="G11583" s="1">
        <v>0.99</v>
      </c>
      <c r="H11583">
        <f>IF(INDEX(Sale_Promotions[[Code]:[Sale Price]],MATCH(Sales[[#This Row],[Code]],Sale_Promotions[Code],0),2)=0,Sales[[#This Row],[Price]],INDEX(Sale_Promotions[[Code]:[Sale Price]],MATCH(Sales[[#This Row],[Code]],Sale_Promotions[Code],0),2))</f>
        <v>0.99</v>
      </c>
      <c r="I11583">
        <f>Sales[[#This Row],[Total Inventory]]*Sales[[#This Row],[Sale_Price]]</f>
        <v>880.11</v>
      </c>
    </row>
    <row r="11584" spans="1:9" x14ac:dyDescent="0.25">
      <c r="A11584">
        <v>71126</v>
      </c>
      <c r="B11584" t="str">
        <f>INDEX( Table3[],MATCH(Sales[[#This Row],[Category]],Table3[Category],0),1)</f>
        <v>LIQUOR</v>
      </c>
      <c r="C11584" t="s">
        <v>46</v>
      </c>
      <c r="D11584" t="s">
        <v>10645</v>
      </c>
      <c r="E11584" t="s">
        <v>16</v>
      </c>
      <c r="F11584">
        <v>127</v>
      </c>
      <c r="G11584" s="1">
        <v>18.489999999999998</v>
      </c>
      <c r="H11584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1584">
        <f>Sales[[#This Row],[Total Inventory]]*Sales[[#This Row],[Sale_Price]]</f>
        <v>2348.23</v>
      </c>
    </row>
    <row r="11585" spans="1:9" x14ac:dyDescent="0.25">
      <c r="A11585">
        <v>70478</v>
      </c>
      <c r="B11585" t="str">
        <f>INDEX( Table3[],MATCH(Sales[[#This Row],[Category]],Table3[Category],0),1)</f>
        <v>LIQUOR</v>
      </c>
      <c r="C11585" t="s">
        <v>26</v>
      </c>
      <c r="D11585" t="s">
        <v>10646</v>
      </c>
      <c r="E11585" t="s">
        <v>10</v>
      </c>
      <c r="F11585">
        <v>28</v>
      </c>
      <c r="G11585" s="1">
        <v>19.989999999999998</v>
      </c>
      <c r="H11585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1585">
        <f>Sales[[#This Row],[Total Inventory]]*Sales[[#This Row],[Sale_Price]]</f>
        <v>559.71999999999991</v>
      </c>
    </row>
    <row r="11586" spans="1:9" x14ac:dyDescent="0.25">
      <c r="A11586">
        <v>50768</v>
      </c>
      <c r="B11586" t="str">
        <f>INDEX( Table3[],MATCH(Sales[[#This Row],[Category]],Table3[Category],0),1)</f>
        <v>LIQUOR</v>
      </c>
      <c r="C11586" t="s">
        <v>26</v>
      </c>
      <c r="D11586" t="s">
        <v>10647</v>
      </c>
      <c r="E11586" t="s">
        <v>133</v>
      </c>
      <c r="F11586">
        <v>365</v>
      </c>
      <c r="G11586" s="1">
        <v>6.79</v>
      </c>
      <c r="H11586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11586">
        <f>Sales[[#This Row],[Total Inventory]]*Sales[[#This Row],[Sale_Price]]</f>
        <v>2478.35</v>
      </c>
    </row>
    <row r="11587" spans="1:9" x14ac:dyDescent="0.25">
      <c r="A11587">
        <v>325957</v>
      </c>
      <c r="B11587" t="str">
        <f>INDEX( Table3[],MATCH(Sales[[#This Row],[Category]],Table3[Category],0),1)</f>
        <v>WINE</v>
      </c>
      <c r="C11587" t="s">
        <v>61</v>
      </c>
      <c r="D11587" t="s">
        <v>10648</v>
      </c>
      <c r="E11587" t="s">
        <v>10</v>
      </c>
      <c r="F11587">
        <v>137</v>
      </c>
      <c r="G11587" s="1">
        <v>10.79</v>
      </c>
      <c r="H11587">
        <f>IF(INDEX(Sale_Promotions[[Code]:[Sale Price]],MATCH(Sales[[#This Row],[Code]],Sale_Promotions[Code],0),2)=0,Sales[[#This Row],[Price]],INDEX(Sale_Promotions[[Code]:[Sale Price]],MATCH(Sales[[#This Row],[Code]],Sale_Promotions[Code],0),2))</f>
        <v>8.89</v>
      </c>
      <c r="I11587">
        <f>Sales[[#This Row],[Total Inventory]]*Sales[[#This Row],[Sale_Price]]</f>
        <v>1217.93</v>
      </c>
    </row>
    <row r="11588" spans="1:9" x14ac:dyDescent="0.25">
      <c r="A11588">
        <v>405922</v>
      </c>
      <c r="B11588" t="str">
        <f>INDEX( Table3[],MATCH(Sales[[#This Row],[Category]],Table3[Category],0),1)</f>
        <v>OTHER</v>
      </c>
      <c r="C11588" t="s">
        <v>75</v>
      </c>
      <c r="D11588" t="s">
        <v>10649</v>
      </c>
      <c r="E11588" t="s">
        <v>10</v>
      </c>
      <c r="F11588">
        <v>41</v>
      </c>
      <c r="G11588" s="1">
        <v>12.49</v>
      </c>
      <c r="H11588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1588">
        <f>Sales[[#This Row],[Total Inventory]]*Sales[[#This Row],[Sale_Price]]</f>
        <v>512.09</v>
      </c>
    </row>
    <row r="11589" spans="1:9" x14ac:dyDescent="0.25">
      <c r="A11589">
        <v>47422</v>
      </c>
      <c r="B11589" t="str">
        <f>INDEX( Table3[],MATCH(Sales[[#This Row],[Category]],Table3[Category],0),1)</f>
        <v>WINE</v>
      </c>
      <c r="C11589" t="s">
        <v>43</v>
      </c>
      <c r="D11589" t="s">
        <v>7676</v>
      </c>
      <c r="E11589" t="s">
        <v>244</v>
      </c>
      <c r="F11589">
        <v>367</v>
      </c>
      <c r="G11589" s="1">
        <v>5.79</v>
      </c>
      <c r="H11589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11589">
        <f>Sales[[#This Row],[Total Inventory]]*Sales[[#This Row],[Sale_Price]]</f>
        <v>2124.9299999999998</v>
      </c>
    </row>
    <row r="11590" spans="1:9" x14ac:dyDescent="0.25">
      <c r="A11590">
        <v>70606</v>
      </c>
      <c r="B11590" t="str">
        <f>INDEX( Table3[],MATCH(Sales[[#This Row],[Category]],Table3[Category],0),1)</f>
        <v>LIQUOR</v>
      </c>
      <c r="C11590" t="s">
        <v>37</v>
      </c>
      <c r="D11590" t="s">
        <v>10650</v>
      </c>
      <c r="E11590" t="s">
        <v>10</v>
      </c>
      <c r="F11590">
        <v>165</v>
      </c>
      <c r="G11590" s="1">
        <v>10.79</v>
      </c>
      <c r="H11590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590">
        <f>Sales[[#This Row],[Total Inventory]]*Sales[[#This Row],[Sale_Price]]</f>
        <v>1780.35</v>
      </c>
    </row>
    <row r="11591" spans="1:9" x14ac:dyDescent="0.25">
      <c r="A11591">
        <v>88153</v>
      </c>
      <c r="B11591" t="str">
        <f>INDEX( Table3[],MATCH(Sales[[#This Row],[Category]],Table3[Category],0),1)</f>
        <v>WINE</v>
      </c>
      <c r="C11591" t="s">
        <v>28</v>
      </c>
      <c r="D11591" t="s">
        <v>10651</v>
      </c>
      <c r="E11591" t="s">
        <v>10</v>
      </c>
      <c r="F11591">
        <v>225</v>
      </c>
      <c r="G11591" s="1">
        <v>17.489999999999998</v>
      </c>
      <c r="H11591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1591">
        <f>Sales[[#This Row],[Total Inventory]]*Sales[[#This Row],[Sale_Price]]</f>
        <v>3935.2499999999995</v>
      </c>
    </row>
    <row r="11592" spans="1:9" x14ac:dyDescent="0.25">
      <c r="A11592">
        <v>327142</v>
      </c>
      <c r="B11592" t="str">
        <f>INDEX( Table3[],MATCH(Sales[[#This Row],[Category]],Table3[Category],0),1)</f>
        <v>WINE</v>
      </c>
      <c r="C11592" t="s">
        <v>85</v>
      </c>
      <c r="D11592" t="s">
        <v>10652</v>
      </c>
      <c r="E11592" t="s">
        <v>10</v>
      </c>
      <c r="F11592">
        <v>4</v>
      </c>
      <c r="G11592" s="1">
        <v>10.79</v>
      </c>
      <c r="H11592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592">
        <f>Sales[[#This Row],[Total Inventory]]*Sales[[#This Row],[Sale_Price]]</f>
        <v>43.16</v>
      </c>
    </row>
    <row r="11593" spans="1:9" x14ac:dyDescent="0.25">
      <c r="A11593">
        <v>81712</v>
      </c>
      <c r="B11593" t="str">
        <f>INDEX( Table3[],MATCH(Sales[[#This Row],[Category]],Table3[Category],0),1)</f>
        <v>WINE</v>
      </c>
      <c r="C11593" t="s">
        <v>61</v>
      </c>
      <c r="D11593" t="s">
        <v>10653</v>
      </c>
      <c r="E11593" t="s">
        <v>10</v>
      </c>
      <c r="F11593">
        <v>30</v>
      </c>
      <c r="G11593" s="1">
        <v>21.99</v>
      </c>
      <c r="H11593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1593">
        <f>Sales[[#This Row],[Total Inventory]]*Sales[[#This Row],[Sale_Price]]</f>
        <v>659.69999999999993</v>
      </c>
    </row>
    <row r="11594" spans="1:9" x14ac:dyDescent="0.25">
      <c r="A11594">
        <v>71577</v>
      </c>
      <c r="B11594" t="str">
        <f>INDEX( Table3[],MATCH(Sales[[#This Row],[Category]],Table3[Category],0),1)</f>
        <v>BEER</v>
      </c>
      <c r="C11594" t="s">
        <v>436</v>
      </c>
      <c r="D11594" t="s">
        <v>10654</v>
      </c>
      <c r="E11594" t="s">
        <v>10</v>
      </c>
      <c r="F11594">
        <v>5</v>
      </c>
      <c r="G11594" s="1">
        <v>21.99</v>
      </c>
      <c r="H11594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1594">
        <f>Sales[[#This Row],[Total Inventory]]*Sales[[#This Row],[Sale_Price]]</f>
        <v>109.94999999999999</v>
      </c>
    </row>
    <row r="11595" spans="1:9" x14ac:dyDescent="0.25">
      <c r="A11595">
        <v>331772</v>
      </c>
      <c r="B11595" t="str">
        <f>INDEX( Table3[],MATCH(Sales[[#This Row],[Category]],Table3[Category],0),1)</f>
        <v>WINE</v>
      </c>
      <c r="C11595" t="s">
        <v>41</v>
      </c>
      <c r="D11595" t="s">
        <v>10655</v>
      </c>
      <c r="E11595" t="s">
        <v>10</v>
      </c>
      <c r="F11595">
        <v>12</v>
      </c>
      <c r="G11595" s="1">
        <v>17.989999999999998</v>
      </c>
      <c r="H1159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1595">
        <f>Sales[[#This Row],[Total Inventory]]*Sales[[#This Row],[Sale_Price]]</f>
        <v>215.88</v>
      </c>
    </row>
    <row r="11596" spans="1:9" x14ac:dyDescent="0.25">
      <c r="A11596">
        <v>337389</v>
      </c>
      <c r="B11596" t="str">
        <f>INDEX( Table3[],MATCH(Sales[[#This Row],[Category]],Table3[Category],0),1)</f>
        <v>WINE</v>
      </c>
      <c r="C11596" t="s">
        <v>28</v>
      </c>
      <c r="D11596" t="s">
        <v>10656</v>
      </c>
      <c r="E11596" t="s">
        <v>48</v>
      </c>
      <c r="F11596">
        <v>0</v>
      </c>
      <c r="G11596" s="1">
        <v>18.489999999999998</v>
      </c>
      <c r="H11596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1596">
        <f>Sales[[#This Row],[Total Inventory]]*Sales[[#This Row],[Sale_Price]]</f>
        <v>0</v>
      </c>
    </row>
    <row r="11597" spans="1:9" x14ac:dyDescent="0.25">
      <c r="A11597">
        <v>24384</v>
      </c>
      <c r="B11597" t="str">
        <f>INDEX( Table3[],MATCH(Sales[[#This Row],[Category]],Table3[Category],0),1)</f>
        <v>WINE</v>
      </c>
      <c r="C11597" t="s">
        <v>28</v>
      </c>
      <c r="D11597" t="s">
        <v>10657</v>
      </c>
      <c r="E11597" t="s">
        <v>23</v>
      </c>
      <c r="F11597">
        <v>199</v>
      </c>
      <c r="G11597" s="1">
        <v>18.690000000000001</v>
      </c>
      <c r="H1159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1597">
        <f>Sales[[#This Row],[Total Inventory]]*Sales[[#This Row],[Sale_Price]]</f>
        <v>2585.0100000000002</v>
      </c>
    </row>
    <row r="11598" spans="1:9" x14ac:dyDescent="0.25">
      <c r="A11598">
        <v>85499</v>
      </c>
      <c r="B11598" t="str">
        <f>INDEX( Table3[],MATCH(Sales[[#This Row],[Category]],Table3[Category],0),1)</f>
        <v>WINE</v>
      </c>
      <c r="C11598" t="s">
        <v>61</v>
      </c>
      <c r="D11598" t="s">
        <v>10658</v>
      </c>
      <c r="E11598" t="s">
        <v>10</v>
      </c>
      <c r="F11598">
        <v>375</v>
      </c>
      <c r="G11598" s="1">
        <v>15.99</v>
      </c>
      <c r="H11598">
        <f>IF(INDEX(Sale_Promotions[[Code]:[Sale Price]],MATCH(Sales[[#This Row],[Code]],Sale_Promotions[Code],0),2)=0,Sales[[#This Row],[Price]],INDEX(Sale_Promotions[[Code]:[Sale Price]],MATCH(Sales[[#This Row],[Code]],Sale_Promotions[Code],0),2))</f>
        <v>14.29</v>
      </c>
      <c r="I11598">
        <f>Sales[[#This Row],[Total Inventory]]*Sales[[#This Row],[Sale_Price]]</f>
        <v>5358.75</v>
      </c>
    </row>
    <row r="11599" spans="1:9" x14ac:dyDescent="0.25">
      <c r="A11599">
        <v>10994</v>
      </c>
      <c r="B11599" t="str">
        <f>INDEX( Table3[],MATCH(Sales[[#This Row],[Category]],Table3[Category],0),1)</f>
        <v>BEER</v>
      </c>
      <c r="C11599" t="s">
        <v>11</v>
      </c>
      <c r="D11599" t="s">
        <v>10659</v>
      </c>
      <c r="E11599" t="s">
        <v>25</v>
      </c>
      <c r="F11599">
        <v>0</v>
      </c>
      <c r="G11599" s="1">
        <v>1.83</v>
      </c>
      <c r="H11599">
        <f>IF(INDEX(Sale_Promotions[[Code]:[Sale Price]],MATCH(Sales[[#This Row],[Code]],Sale_Promotions[Code],0),2)=0,Sales[[#This Row],[Price]],INDEX(Sale_Promotions[[Code]:[Sale Price]],MATCH(Sales[[#This Row],[Code]],Sale_Promotions[Code],0),2))</f>
        <v>1.83</v>
      </c>
      <c r="I11599">
        <f>Sales[[#This Row],[Total Inventory]]*Sales[[#This Row],[Sale_Price]]</f>
        <v>0</v>
      </c>
    </row>
    <row r="11600" spans="1:9" x14ac:dyDescent="0.25">
      <c r="A11600">
        <v>324817</v>
      </c>
      <c r="B11600" t="str">
        <f>INDEX( Table3[],MATCH(Sales[[#This Row],[Category]],Table3[Category],0),1)</f>
        <v>WINE</v>
      </c>
      <c r="C11600" t="s">
        <v>100</v>
      </c>
      <c r="D11600" t="s">
        <v>10660</v>
      </c>
      <c r="E11600" t="s">
        <v>10</v>
      </c>
      <c r="F11600">
        <v>12</v>
      </c>
      <c r="G11600" s="1">
        <v>15.49</v>
      </c>
      <c r="H11600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1600">
        <f>Sales[[#This Row],[Total Inventory]]*Sales[[#This Row],[Sale_Price]]</f>
        <v>185.88</v>
      </c>
    </row>
    <row r="11601" spans="1:9" x14ac:dyDescent="0.25">
      <c r="A11601">
        <v>90905</v>
      </c>
      <c r="B11601" t="str">
        <f>INDEX( Table3[],MATCH(Sales[[#This Row],[Category]],Table3[Category],0),1)</f>
        <v>BEER</v>
      </c>
      <c r="C11601" t="s">
        <v>11</v>
      </c>
      <c r="D11601" t="s">
        <v>6014</v>
      </c>
      <c r="E11601" t="s">
        <v>170</v>
      </c>
      <c r="F11601">
        <v>32</v>
      </c>
      <c r="G11601" s="1">
        <v>2.4300000000000002</v>
      </c>
      <c r="H11601">
        <f>IF(INDEX(Sale_Promotions[[Code]:[Sale Price]],MATCH(Sales[[#This Row],[Code]],Sale_Promotions[Code],0),2)=0,Sales[[#This Row],[Price]],INDEX(Sale_Promotions[[Code]:[Sale Price]],MATCH(Sales[[#This Row],[Code]],Sale_Promotions[Code],0),2))</f>
        <v>2.4300000000000002</v>
      </c>
      <c r="I11601">
        <f>Sales[[#This Row],[Total Inventory]]*Sales[[#This Row],[Sale_Price]]</f>
        <v>77.760000000000005</v>
      </c>
    </row>
    <row r="11602" spans="1:9" x14ac:dyDescent="0.25">
      <c r="A11602">
        <v>80934</v>
      </c>
      <c r="B11602" t="str">
        <f>INDEX( Table3[],MATCH(Sales[[#This Row],[Category]],Table3[Category],0),1)</f>
        <v>WINE</v>
      </c>
      <c r="C11602" t="s">
        <v>64</v>
      </c>
      <c r="D11602" t="s">
        <v>9272</v>
      </c>
      <c r="E11602" t="s">
        <v>10</v>
      </c>
      <c r="F11602">
        <v>244</v>
      </c>
      <c r="G11602" s="1">
        <v>6.99</v>
      </c>
      <c r="H11602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1602">
        <f>Sales[[#This Row],[Total Inventory]]*Sales[[#This Row],[Sale_Price]]</f>
        <v>1705.56</v>
      </c>
    </row>
    <row r="11603" spans="1:9" x14ac:dyDescent="0.25">
      <c r="A11603">
        <v>296891</v>
      </c>
      <c r="B11603" t="str">
        <f>INDEX( Table3[],MATCH(Sales[[#This Row],[Category]],Table3[Category],0),1)</f>
        <v>WINE</v>
      </c>
      <c r="C11603" t="s">
        <v>8</v>
      </c>
      <c r="D11603" t="s">
        <v>10661</v>
      </c>
      <c r="E11603" t="s">
        <v>48</v>
      </c>
      <c r="F11603">
        <v>0</v>
      </c>
      <c r="G11603" s="1">
        <v>10.49</v>
      </c>
      <c r="H11603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1603">
        <f>Sales[[#This Row],[Total Inventory]]*Sales[[#This Row],[Sale_Price]]</f>
        <v>0</v>
      </c>
    </row>
    <row r="11604" spans="1:9" x14ac:dyDescent="0.25">
      <c r="A11604">
        <v>84615</v>
      </c>
      <c r="B11604" t="str">
        <f>INDEX( Table3[],MATCH(Sales[[#This Row],[Category]],Table3[Category],0),1)</f>
        <v>WINE</v>
      </c>
      <c r="C11604" t="s">
        <v>28</v>
      </c>
      <c r="D11604" t="s">
        <v>10662</v>
      </c>
      <c r="E11604" t="s">
        <v>10</v>
      </c>
      <c r="F11604">
        <v>33</v>
      </c>
      <c r="G11604" s="1">
        <v>10.69</v>
      </c>
      <c r="H11604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1604">
        <f>Sales[[#This Row],[Total Inventory]]*Sales[[#This Row],[Sale_Price]]</f>
        <v>280.17</v>
      </c>
    </row>
    <row r="11605" spans="1:9" x14ac:dyDescent="0.25">
      <c r="A11605">
        <v>301192</v>
      </c>
      <c r="B11605" t="str">
        <f>INDEX( Table3[],MATCH(Sales[[#This Row],[Category]],Table3[Category],0),1)</f>
        <v>WINE</v>
      </c>
      <c r="C11605" t="s">
        <v>39</v>
      </c>
      <c r="D11605" t="s">
        <v>10663</v>
      </c>
      <c r="E11605" t="s">
        <v>10</v>
      </c>
      <c r="F11605">
        <v>0</v>
      </c>
      <c r="G11605" s="1">
        <v>7.49</v>
      </c>
      <c r="H11605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1605">
        <f>Sales[[#This Row],[Total Inventory]]*Sales[[#This Row],[Sale_Price]]</f>
        <v>0</v>
      </c>
    </row>
    <row r="11606" spans="1:9" x14ac:dyDescent="0.25">
      <c r="A11606">
        <v>80134</v>
      </c>
      <c r="B11606" t="str">
        <f>INDEX( Table3[],MATCH(Sales[[#This Row],[Category]],Table3[Category],0),1)</f>
        <v>BEER</v>
      </c>
      <c r="C11606" t="s">
        <v>11</v>
      </c>
      <c r="D11606" t="s">
        <v>10664</v>
      </c>
      <c r="E11606" t="s">
        <v>25</v>
      </c>
      <c r="F11606">
        <v>174</v>
      </c>
      <c r="G11606" s="1">
        <v>1.39</v>
      </c>
      <c r="H11606">
        <f>IF(INDEX(Sale_Promotions[[Code]:[Sale Price]],MATCH(Sales[[#This Row],[Code]],Sale_Promotions[Code],0),2)=0,Sales[[#This Row],[Price]],INDEX(Sale_Promotions[[Code]:[Sale Price]],MATCH(Sales[[#This Row],[Code]],Sale_Promotions[Code],0),2))</f>
        <v>1.39</v>
      </c>
      <c r="I11606">
        <f>Sales[[#This Row],[Total Inventory]]*Sales[[#This Row],[Sale_Price]]</f>
        <v>241.85999999999999</v>
      </c>
    </row>
    <row r="11607" spans="1:9" x14ac:dyDescent="0.25">
      <c r="A11607">
        <v>29893</v>
      </c>
      <c r="B11607" t="str">
        <f>INDEX( Table3[],MATCH(Sales[[#This Row],[Category]],Table3[Category],0),1)</f>
        <v>BEER</v>
      </c>
      <c r="C11607" t="s">
        <v>11</v>
      </c>
      <c r="D11607" t="s">
        <v>10665</v>
      </c>
      <c r="E11607" t="s">
        <v>25</v>
      </c>
      <c r="F11607">
        <v>492</v>
      </c>
      <c r="G11607" s="1">
        <v>1.51</v>
      </c>
      <c r="H11607">
        <f>IF(INDEX(Sale_Promotions[[Code]:[Sale Price]],MATCH(Sales[[#This Row],[Code]],Sale_Promotions[Code],0),2)=0,Sales[[#This Row],[Price]],INDEX(Sale_Promotions[[Code]:[Sale Price]],MATCH(Sales[[#This Row],[Code]],Sale_Promotions[Code],0),2))</f>
        <v>1.51</v>
      </c>
      <c r="I11607">
        <f>Sales[[#This Row],[Total Inventory]]*Sales[[#This Row],[Sale_Price]]</f>
        <v>742.92</v>
      </c>
    </row>
    <row r="11608" spans="1:9" x14ac:dyDescent="0.25">
      <c r="A11608">
        <v>312397</v>
      </c>
      <c r="B11608" t="str">
        <f>INDEX( Table3[],MATCH(Sales[[#This Row],[Category]],Table3[Category],0),1)</f>
        <v>WINE</v>
      </c>
      <c r="C11608" t="s">
        <v>61</v>
      </c>
      <c r="D11608" t="s">
        <v>10666</v>
      </c>
      <c r="E11608" t="s">
        <v>10</v>
      </c>
      <c r="F11608">
        <v>0</v>
      </c>
      <c r="G11608" s="1">
        <v>22.99</v>
      </c>
      <c r="H11608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1608">
        <f>Sales[[#This Row],[Total Inventory]]*Sales[[#This Row],[Sale_Price]]</f>
        <v>0</v>
      </c>
    </row>
    <row r="11609" spans="1:9" x14ac:dyDescent="0.25">
      <c r="A11609">
        <v>70343</v>
      </c>
      <c r="B11609" t="str">
        <f>INDEX( Table3[],MATCH(Sales[[#This Row],[Category]],Table3[Category],0),1)</f>
        <v>LIQUOR</v>
      </c>
      <c r="C11609" t="s">
        <v>26</v>
      </c>
      <c r="D11609" t="s">
        <v>10667</v>
      </c>
      <c r="E11609" t="s">
        <v>10</v>
      </c>
      <c r="F11609">
        <v>189</v>
      </c>
      <c r="G11609" s="1">
        <v>22.99</v>
      </c>
      <c r="H11609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1609">
        <f>Sales[[#This Row],[Total Inventory]]*Sales[[#This Row],[Sale_Price]]</f>
        <v>4345.1099999999997</v>
      </c>
    </row>
    <row r="11610" spans="1:9" x14ac:dyDescent="0.25">
      <c r="A11610">
        <v>83337</v>
      </c>
      <c r="B11610" t="str">
        <f>INDEX( Table3[],MATCH(Sales[[#This Row],[Category]],Table3[Category],0),1)</f>
        <v>WINE</v>
      </c>
      <c r="C11610" t="s">
        <v>61</v>
      </c>
      <c r="D11610" t="s">
        <v>10668</v>
      </c>
      <c r="E11610" t="s">
        <v>332</v>
      </c>
      <c r="F11610">
        <v>162</v>
      </c>
      <c r="G11610" s="1">
        <v>22.99</v>
      </c>
      <c r="H11610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1610">
        <f>Sales[[#This Row],[Total Inventory]]*Sales[[#This Row],[Sale_Price]]</f>
        <v>3076.3799999999997</v>
      </c>
    </row>
    <row r="11611" spans="1:9" x14ac:dyDescent="0.25">
      <c r="A11611">
        <v>418862</v>
      </c>
      <c r="B11611" t="str">
        <f>INDEX( Table3[],MATCH(Sales[[#This Row],[Category]],Table3[Category],0),1)</f>
        <v>WINE</v>
      </c>
      <c r="C11611" t="s">
        <v>31</v>
      </c>
      <c r="D11611" t="s">
        <v>10669</v>
      </c>
      <c r="E11611" t="s">
        <v>10</v>
      </c>
      <c r="F11611">
        <v>12</v>
      </c>
      <c r="G11611" s="1">
        <v>9.99</v>
      </c>
      <c r="H11611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1611">
        <f>Sales[[#This Row],[Total Inventory]]*Sales[[#This Row],[Sale_Price]]</f>
        <v>89.88</v>
      </c>
    </row>
    <row r="11612" spans="1:9" x14ac:dyDescent="0.25">
      <c r="A11612">
        <v>73430</v>
      </c>
      <c r="B11612" t="str">
        <f>INDEX( Table3[],MATCH(Sales[[#This Row],[Category]],Table3[Category],0),1)</f>
        <v>LIQUOR</v>
      </c>
      <c r="C11612" t="s">
        <v>26</v>
      </c>
      <c r="D11612" t="s">
        <v>10670</v>
      </c>
      <c r="E11612" t="s">
        <v>10</v>
      </c>
      <c r="F11612">
        <v>49</v>
      </c>
      <c r="G11612" s="1">
        <v>18.489999999999998</v>
      </c>
      <c r="H11612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1612">
        <f>Sales[[#This Row],[Total Inventory]]*Sales[[#This Row],[Sale_Price]]</f>
        <v>906.00999999999988</v>
      </c>
    </row>
    <row r="11613" spans="1:9" x14ac:dyDescent="0.25">
      <c r="A11613">
        <v>33561</v>
      </c>
      <c r="B11613" t="str">
        <f>INDEX( Table3[],MATCH(Sales[[#This Row],[Category]],Table3[Category],0),1)</f>
        <v>WINE</v>
      </c>
      <c r="C11613" t="s">
        <v>85</v>
      </c>
      <c r="D11613" t="s">
        <v>10671</v>
      </c>
      <c r="E11613" t="s">
        <v>10</v>
      </c>
      <c r="F11613">
        <v>23</v>
      </c>
      <c r="G11613" s="1">
        <v>15.49</v>
      </c>
      <c r="H11613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1613">
        <f>Sales[[#This Row],[Total Inventory]]*Sales[[#This Row],[Sale_Price]]</f>
        <v>356.27</v>
      </c>
    </row>
    <row r="11614" spans="1:9" x14ac:dyDescent="0.25">
      <c r="A11614">
        <v>71810</v>
      </c>
      <c r="B11614" t="str">
        <f>INDEX( Table3[],MATCH(Sales[[#This Row],[Category]],Table3[Category],0),1)</f>
        <v>LIQUOR</v>
      </c>
      <c r="C11614" t="s">
        <v>46</v>
      </c>
      <c r="D11614" t="s">
        <v>3019</v>
      </c>
      <c r="E11614" t="s">
        <v>133</v>
      </c>
      <c r="F11614">
        <v>187</v>
      </c>
      <c r="G11614" s="1">
        <v>3.99</v>
      </c>
      <c r="H11614">
        <f>IF(INDEX(Sale_Promotions[[Code]:[Sale Price]],MATCH(Sales[[#This Row],[Code]],Sale_Promotions[Code],0),2)=0,Sales[[#This Row],[Price]],INDEX(Sale_Promotions[[Code]:[Sale Price]],MATCH(Sales[[#This Row],[Code]],Sale_Promotions[Code],0),2))</f>
        <v>3.99</v>
      </c>
      <c r="I11614">
        <f>Sales[[#This Row],[Total Inventory]]*Sales[[#This Row],[Sale_Price]]</f>
        <v>746.13</v>
      </c>
    </row>
    <row r="11615" spans="1:9" x14ac:dyDescent="0.25">
      <c r="A11615">
        <v>81884</v>
      </c>
      <c r="B11615" t="str">
        <f>INDEX( Table3[],MATCH(Sales[[#This Row],[Category]],Table3[Category],0),1)</f>
        <v>WINE</v>
      </c>
      <c r="C11615" t="s">
        <v>28</v>
      </c>
      <c r="D11615" t="s">
        <v>10672</v>
      </c>
      <c r="E11615" t="s">
        <v>1183</v>
      </c>
      <c r="F11615">
        <v>190</v>
      </c>
      <c r="G11615" s="1">
        <v>15.49</v>
      </c>
      <c r="H11615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1615">
        <f>Sales[[#This Row],[Total Inventory]]*Sales[[#This Row],[Sale_Price]]</f>
        <v>2943.1</v>
      </c>
    </row>
    <row r="11616" spans="1:9" x14ac:dyDescent="0.25">
      <c r="A11616">
        <v>80058</v>
      </c>
      <c r="B11616" t="str">
        <f>INDEX( Table3[],MATCH(Sales[[#This Row],[Category]],Table3[Category],0),1)</f>
        <v>WINE</v>
      </c>
      <c r="C11616" t="s">
        <v>28</v>
      </c>
      <c r="D11616" t="s">
        <v>10673</v>
      </c>
      <c r="E11616" t="s">
        <v>10</v>
      </c>
      <c r="F11616">
        <v>137</v>
      </c>
      <c r="G11616" s="1">
        <v>10.69</v>
      </c>
      <c r="H11616">
        <f>IF(INDEX(Sale_Promotions[[Code]:[Sale Price]],MATCH(Sales[[#This Row],[Code]],Sale_Promotions[Code],0),2)=0,Sales[[#This Row],[Price]],INDEX(Sale_Promotions[[Code]:[Sale Price]],MATCH(Sales[[#This Row],[Code]],Sale_Promotions[Code],0),2))</f>
        <v>10.69</v>
      </c>
      <c r="I11616">
        <f>Sales[[#This Row],[Total Inventory]]*Sales[[#This Row],[Sale_Price]]</f>
        <v>1464.53</v>
      </c>
    </row>
    <row r="11617" spans="1:9" x14ac:dyDescent="0.25">
      <c r="A11617">
        <v>10478</v>
      </c>
      <c r="B11617" t="str">
        <f>INDEX( Table3[],MATCH(Sales[[#This Row],[Category]],Table3[Category],0),1)</f>
        <v>BEER</v>
      </c>
      <c r="C11617" t="s">
        <v>11</v>
      </c>
      <c r="D11617" t="s">
        <v>10674</v>
      </c>
      <c r="E11617" t="s">
        <v>60</v>
      </c>
      <c r="F11617">
        <v>0</v>
      </c>
      <c r="G11617" s="1">
        <v>3.02</v>
      </c>
      <c r="H11617">
        <f>IF(INDEX(Sale_Promotions[[Code]:[Sale Price]],MATCH(Sales[[#This Row],[Code]],Sale_Promotions[Code],0),2)=0,Sales[[#This Row],[Price]],INDEX(Sale_Promotions[[Code]:[Sale Price]],MATCH(Sales[[#This Row],[Code]],Sale_Promotions[Code],0),2))</f>
        <v>3.02</v>
      </c>
      <c r="I11617">
        <f>Sales[[#This Row],[Total Inventory]]*Sales[[#This Row],[Sale_Price]]</f>
        <v>0</v>
      </c>
    </row>
    <row r="11618" spans="1:9" x14ac:dyDescent="0.25">
      <c r="A11618">
        <v>232806</v>
      </c>
      <c r="B11618" t="str">
        <f>INDEX( Table3[],MATCH(Sales[[#This Row],[Category]],Table3[Category],0),1)</f>
        <v>WINE</v>
      </c>
      <c r="C11618" t="s">
        <v>61</v>
      </c>
      <c r="D11618" t="s">
        <v>10675</v>
      </c>
      <c r="E11618" t="s">
        <v>10</v>
      </c>
      <c r="F11618">
        <v>55</v>
      </c>
      <c r="G11618" s="1">
        <v>14.99</v>
      </c>
      <c r="H11618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1618">
        <f>Sales[[#This Row],[Total Inventory]]*Sales[[#This Row],[Sale_Price]]</f>
        <v>824.45</v>
      </c>
    </row>
    <row r="11619" spans="1:9" x14ac:dyDescent="0.25">
      <c r="A11619">
        <v>200530</v>
      </c>
      <c r="B11619" t="str">
        <f>INDEX( Table3[],MATCH(Sales[[#This Row],[Category]],Table3[Category],0),1)</f>
        <v>WINE</v>
      </c>
      <c r="C11619" t="s">
        <v>8</v>
      </c>
      <c r="D11619" t="s">
        <v>10676</v>
      </c>
      <c r="E11619" t="s">
        <v>10</v>
      </c>
      <c r="F11619">
        <v>0</v>
      </c>
      <c r="G11619" s="1">
        <v>14.69</v>
      </c>
      <c r="H11619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1619">
        <f>Sales[[#This Row],[Total Inventory]]*Sales[[#This Row],[Sale_Price]]</f>
        <v>0</v>
      </c>
    </row>
    <row r="11620" spans="1:9" x14ac:dyDescent="0.25">
      <c r="A11620">
        <v>431265</v>
      </c>
      <c r="B11620" t="str">
        <f>INDEX( Table3[],MATCH(Sales[[#This Row],[Category]],Table3[Category],0),1)</f>
        <v>WINE</v>
      </c>
      <c r="C11620" t="s">
        <v>61</v>
      </c>
      <c r="D11620" t="s">
        <v>10677</v>
      </c>
      <c r="E11620" t="s">
        <v>10</v>
      </c>
      <c r="F11620">
        <v>0</v>
      </c>
      <c r="G11620" s="1">
        <v>8.99</v>
      </c>
      <c r="H1162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620">
        <f>Sales[[#This Row],[Total Inventory]]*Sales[[#This Row],[Sale_Price]]</f>
        <v>0</v>
      </c>
    </row>
    <row r="11621" spans="1:9" x14ac:dyDescent="0.25">
      <c r="A11621">
        <v>346824</v>
      </c>
      <c r="B11621" t="str">
        <f>INDEX( Table3[],MATCH(Sales[[#This Row],[Category]],Table3[Category],0),1)</f>
        <v>WINE</v>
      </c>
      <c r="C11621" t="s">
        <v>39</v>
      </c>
      <c r="D11621" t="s">
        <v>10678</v>
      </c>
      <c r="E11621" t="s">
        <v>10</v>
      </c>
      <c r="F11621">
        <v>0</v>
      </c>
      <c r="G11621" s="1">
        <v>7.49</v>
      </c>
      <c r="H11621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1621">
        <f>Sales[[#This Row],[Total Inventory]]*Sales[[#This Row],[Sale_Price]]</f>
        <v>0</v>
      </c>
    </row>
    <row r="11622" spans="1:9" x14ac:dyDescent="0.25">
      <c r="A11622">
        <v>358339</v>
      </c>
      <c r="B11622" t="str">
        <f>INDEX( Table3[],MATCH(Sales[[#This Row],[Category]],Table3[Category],0),1)</f>
        <v>WINE</v>
      </c>
      <c r="C11622" t="s">
        <v>189</v>
      </c>
      <c r="D11622" t="s">
        <v>10679</v>
      </c>
      <c r="E11622" t="s">
        <v>10</v>
      </c>
      <c r="F11622">
        <v>0</v>
      </c>
      <c r="G11622" s="1">
        <v>18.489999999999998</v>
      </c>
      <c r="H11622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1622">
        <f>Sales[[#This Row],[Total Inventory]]*Sales[[#This Row],[Sale_Price]]</f>
        <v>0</v>
      </c>
    </row>
    <row r="11623" spans="1:9" x14ac:dyDescent="0.25">
      <c r="A11623">
        <v>344995</v>
      </c>
      <c r="B11623" t="str">
        <f>INDEX( Table3[],MATCH(Sales[[#This Row],[Category]],Table3[Category],0),1)</f>
        <v>LIQUOR</v>
      </c>
      <c r="C11623" t="s">
        <v>35</v>
      </c>
      <c r="D11623" t="s">
        <v>10680</v>
      </c>
      <c r="E11623" t="s">
        <v>10</v>
      </c>
      <c r="F11623">
        <v>10</v>
      </c>
      <c r="G11623" s="1">
        <v>7.49</v>
      </c>
      <c r="H11623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1623">
        <f>Sales[[#This Row],[Total Inventory]]*Sales[[#This Row],[Sale_Price]]</f>
        <v>74.900000000000006</v>
      </c>
    </row>
    <row r="11624" spans="1:9" x14ac:dyDescent="0.25">
      <c r="A11624">
        <v>70453</v>
      </c>
      <c r="B11624" t="str">
        <f>INDEX( Table3[],MATCH(Sales[[#This Row],[Category]],Table3[Category],0),1)</f>
        <v>LIQUOR</v>
      </c>
      <c r="C11624" t="s">
        <v>175</v>
      </c>
      <c r="D11624" t="s">
        <v>10681</v>
      </c>
      <c r="E11624" t="s">
        <v>10</v>
      </c>
      <c r="F11624">
        <v>4</v>
      </c>
      <c r="G11624" s="1">
        <v>54.99</v>
      </c>
      <c r="H11624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11624">
        <f>Sales[[#This Row],[Total Inventory]]*Sales[[#This Row],[Sale_Price]]</f>
        <v>219.96</v>
      </c>
    </row>
    <row r="11625" spans="1:9" x14ac:dyDescent="0.25">
      <c r="A11625">
        <v>97403</v>
      </c>
      <c r="B11625" t="str">
        <f>INDEX( Table3[],MATCH(Sales[[#This Row],[Category]],Table3[Category],0),1)</f>
        <v>BEER</v>
      </c>
      <c r="C11625" t="s">
        <v>11</v>
      </c>
      <c r="D11625" t="s">
        <v>7372</v>
      </c>
      <c r="E11625" t="s">
        <v>1392</v>
      </c>
      <c r="F11625">
        <v>1206</v>
      </c>
      <c r="G11625" s="1">
        <v>1.1599999999999999</v>
      </c>
      <c r="H11625">
        <f>IF(INDEX(Sale_Promotions[[Code]:[Sale Price]],MATCH(Sales[[#This Row],[Code]],Sale_Promotions[Code],0),2)=0,Sales[[#This Row],[Price]],INDEX(Sale_Promotions[[Code]:[Sale Price]],MATCH(Sales[[#This Row],[Code]],Sale_Promotions[Code],0),2))</f>
        <v>1.1599999999999999</v>
      </c>
      <c r="I11625">
        <f>Sales[[#This Row],[Total Inventory]]*Sales[[#This Row],[Sale_Price]]</f>
        <v>1398.9599999999998</v>
      </c>
    </row>
    <row r="11626" spans="1:9" x14ac:dyDescent="0.25">
      <c r="A11626">
        <v>325205</v>
      </c>
      <c r="B11626" t="str">
        <f>INDEX( Table3[],MATCH(Sales[[#This Row],[Category]],Table3[Category],0),1)</f>
        <v>LIQUOR</v>
      </c>
      <c r="C11626" t="s">
        <v>37</v>
      </c>
      <c r="D11626" t="s">
        <v>2063</v>
      </c>
      <c r="E11626" t="s">
        <v>10</v>
      </c>
      <c r="F11626">
        <v>21</v>
      </c>
      <c r="G11626" s="1">
        <v>26.99</v>
      </c>
      <c r="H11626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1626">
        <f>Sales[[#This Row],[Total Inventory]]*Sales[[#This Row],[Sale_Price]]</f>
        <v>566.79</v>
      </c>
    </row>
    <row r="11627" spans="1:9" x14ac:dyDescent="0.25">
      <c r="A11627">
        <v>95796</v>
      </c>
      <c r="B11627" t="str">
        <f>INDEX( Table3[],MATCH(Sales[[#This Row],[Category]],Table3[Category],0),1)</f>
        <v>BEER</v>
      </c>
      <c r="C11627" t="s">
        <v>11</v>
      </c>
      <c r="D11627" t="s">
        <v>10682</v>
      </c>
      <c r="E11627" t="s">
        <v>25</v>
      </c>
      <c r="F11627">
        <v>84</v>
      </c>
      <c r="G11627" s="1">
        <v>1.5</v>
      </c>
      <c r="H11627">
        <f>IF(INDEX(Sale_Promotions[[Code]:[Sale Price]],MATCH(Sales[[#This Row],[Code]],Sale_Promotions[Code],0),2)=0,Sales[[#This Row],[Price]],INDEX(Sale_Promotions[[Code]:[Sale Price]],MATCH(Sales[[#This Row],[Code]],Sale_Promotions[Code],0),2))</f>
        <v>1.5</v>
      </c>
      <c r="I11627">
        <f>Sales[[#This Row],[Total Inventory]]*Sales[[#This Row],[Sale_Price]]</f>
        <v>126</v>
      </c>
    </row>
    <row r="11628" spans="1:9" x14ac:dyDescent="0.25">
      <c r="A11628">
        <v>40966</v>
      </c>
      <c r="B11628" t="str">
        <f>INDEX( Table3[],MATCH(Sales[[#This Row],[Category]],Table3[Category],0),1)</f>
        <v>WINE</v>
      </c>
      <c r="C11628" t="s">
        <v>67</v>
      </c>
      <c r="D11628" t="s">
        <v>10683</v>
      </c>
      <c r="E11628" t="s">
        <v>10</v>
      </c>
      <c r="F11628">
        <v>23</v>
      </c>
      <c r="G11628" s="1">
        <v>13.99</v>
      </c>
      <c r="H1162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628">
        <f>Sales[[#This Row],[Total Inventory]]*Sales[[#This Row],[Sale_Price]]</f>
        <v>321.77</v>
      </c>
    </row>
    <row r="11629" spans="1:9" x14ac:dyDescent="0.25">
      <c r="A11629">
        <v>308350</v>
      </c>
      <c r="B11629" t="str">
        <f>INDEX( Table3[],MATCH(Sales[[#This Row],[Category]],Table3[Category],0),1)</f>
        <v>WINE</v>
      </c>
      <c r="C11629" t="s">
        <v>85</v>
      </c>
      <c r="D11629" t="s">
        <v>10684</v>
      </c>
      <c r="E11629" t="s">
        <v>10</v>
      </c>
      <c r="F11629">
        <v>44</v>
      </c>
      <c r="G11629" s="1">
        <v>15.99</v>
      </c>
      <c r="H11629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1629">
        <f>Sales[[#This Row],[Total Inventory]]*Sales[[#This Row],[Sale_Price]]</f>
        <v>703.56000000000006</v>
      </c>
    </row>
    <row r="11630" spans="1:9" x14ac:dyDescent="0.25">
      <c r="A11630">
        <v>40297</v>
      </c>
      <c r="B11630" t="str">
        <f>INDEX( Table3[],MATCH(Sales[[#This Row],[Category]],Table3[Category],0),1)</f>
        <v>LIQUOR</v>
      </c>
      <c r="C11630" t="s">
        <v>175</v>
      </c>
      <c r="D11630" t="s">
        <v>10685</v>
      </c>
      <c r="E11630" t="s">
        <v>10</v>
      </c>
      <c r="F11630">
        <v>-2</v>
      </c>
      <c r="G11630" s="1">
        <v>127.99</v>
      </c>
      <c r="H11630">
        <f>IF(INDEX(Sale_Promotions[[Code]:[Sale Price]],MATCH(Sales[[#This Row],[Code]],Sale_Promotions[Code],0),2)=0,Sales[[#This Row],[Price]],INDEX(Sale_Promotions[[Code]:[Sale Price]],MATCH(Sales[[#This Row],[Code]],Sale_Promotions[Code],0),2))</f>
        <v>127.99</v>
      </c>
      <c r="I11630">
        <f>Sales[[#This Row],[Total Inventory]]*Sales[[#This Row],[Sale_Price]]</f>
        <v>-255.98</v>
      </c>
    </row>
    <row r="11631" spans="1:9" x14ac:dyDescent="0.25">
      <c r="A11631">
        <v>437107</v>
      </c>
      <c r="B11631" t="str">
        <f>INDEX( Table3[],MATCH(Sales[[#This Row],[Category]],Table3[Category],0),1)</f>
        <v>WINE</v>
      </c>
      <c r="C11631" t="s">
        <v>61</v>
      </c>
      <c r="D11631" t="s">
        <v>10686</v>
      </c>
      <c r="E11631" t="s">
        <v>10</v>
      </c>
      <c r="F11631">
        <v>8</v>
      </c>
      <c r="G11631" s="1">
        <v>129.99</v>
      </c>
      <c r="H11631">
        <f>IF(INDEX(Sale_Promotions[[Code]:[Sale Price]],MATCH(Sales[[#This Row],[Code]],Sale_Promotions[Code],0),2)=0,Sales[[#This Row],[Price]],INDEX(Sale_Promotions[[Code]:[Sale Price]],MATCH(Sales[[#This Row],[Code]],Sale_Promotions[Code],0),2))</f>
        <v>129.99</v>
      </c>
      <c r="I11631">
        <f>Sales[[#This Row],[Total Inventory]]*Sales[[#This Row],[Sale_Price]]</f>
        <v>1039.92</v>
      </c>
    </row>
    <row r="11632" spans="1:9" x14ac:dyDescent="0.25">
      <c r="A11632">
        <v>340876</v>
      </c>
      <c r="B11632" t="str">
        <f>INDEX( Table3[],MATCH(Sales[[#This Row],[Category]],Table3[Category],0),1)</f>
        <v>WINE</v>
      </c>
      <c r="C11632" t="s">
        <v>85</v>
      </c>
      <c r="D11632" t="s">
        <v>10687</v>
      </c>
      <c r="E11632" t="s">
        <v>10</v>
      </c>
      <c r="F11632">
        <v>219</v>
      </c>
      <c r="G11632" s="1">
        <v>10.79</v>
      </c>
      <c r="H11632">
        <f>IF(INDEX(Sale_Promotions[[Code]:[Sale Price]],MATCH(Sales[[#This Row],[Code]],Sale_Promotions[Code],0),2)=0,Sales[[#This Row],[Price]],INDEX(Sale_Promotions[[Code]:[Sale Price]],MATCH(Sales[[#This Row],[Code]],Sale_Promotions[Code],0),2))</f>
        <v>9.09</v>
      </c>
      <c r="I11632">
        <f>Sales[[#This Row],[Total Inventory]]*Sales[[#This Row],[Sale_Price]]</f>
        <v>1990.71</v>
      </c>
    </row>
    <row r="11633" spans="1:9" x14ac:dyDescent="0.25">
      <c r="A11633">
        <v>68535</v>
      </c>
      <c r="B11633" t="str">
        <f>INDEX( Table3[],MATCH(Sales[[#This Row],[Category]],Table3[Category],0),1)</f>
        <v>WINE</v>
      </c>
      <c r="C11633" t="s">
        <v>67</v>
      </c>
      <c r="D11633" t="s">
        <v>7867</v>
      </c>
      <c r="E11633" t="s">
        <v>10</v>
      </c>
      <c r="F11633">
        <v>324</v>
      </c>
      <c r="G11633" s="1">
        <v>6.99</v>
      </c>
      <c r="H11633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1633">
        <f>Sales[[#This Row],[Total Inventory]]*Sales[[#This Row],[Sale_Price]]</f>
        <v>2264.7600000000002</v>
      </c>
    </row>
    <row r="11634" spans="1:9" x14ac:dyDescent="0.25">
      <c r="A11634">
        <v>323545</v>
      </c>
      <c r="B11634" t="str">
        <f>INDEX( Table3[],MATCH(Sales[[#This Row],[Category]],Table3[Category],0),1)</f>
        <v>WINE</v>
      </c>
      <c r="C11634" t="s">
        <v>8</v>
      </c>
      <c r="D11634" t="s">
        <v>10688</v>
      </c>
      <c r="E11634" t="s">
        <v>10</v>
      </c>
      <c r="F11634">
        <v>26</v>
      </c>
      <c r="G11634" s="1">
        <v>7.99</v>
      </c>
      <c r="H11634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1634">
        <f>Sales[[#This Row],[Total Inventory]]*Sales[[#This Row],[Sale_Price]]</f>
        <v>207.74</v>
      </c>
    </row>
    <row r="11635" spans="1:9" x14ac:dyDescent="0.25">
      <c r="A11635">
        <v>113441</v>
      </c>
      <c r="B11635" t="str">
        <f>INDEX( Table3[],MATCH(Sales[[#This Row],[Category]],Table3[Category],0),1)</f>
        <v>WINE</v>
      </c>
      <c r="C11635" t="s">
        <v>189</v>
      </c>
      <c r="D11635" t="s">
        <v>10689</v>
      </c>
      <c r="E11635" t="s">
        <v>10</v>
      </c>
      <c r="F11635">
        <v>139</v>
      </c>
      <c r="G11635" s="1">
        <v>18.489999999999998</v>
      </c>
      <c r="H11635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1635">
        <f>Sales[[#This Row],[Total Inventory]]*Sales[[#This Row],[Sale_Price]]</f>
        <v>2570.1099999999997</v>
      </c>
    </row>
    <row r="11636" spans="1:9" x14ac:dyDescent="0.25">
      <c r="A11636">
        <v>74093</v>
      </c>
      <c r="B11636" t="str">
        <f>INDEX( Table3[],MATCH(Sales[[#This Row],[Category]],Table3[Category],0),1)</f>
        <v>LIQUOR</v>
      </c>
      <c r="C11636" t="s">
        <v>14</v>
      </c>
      <c r="D11636" t="s">
        <v>10690</v>
      </c>
      <c r="E11636" t="s">
        <v>10</v>
      </c>
      <c r="F11636">
        <v>261</v>
      </c>
      <c r="G11636" s="1">
        <v>79.989999999999995</v>
      </c>
      <c r="H11636">
        <f>IF(INDEX(Sale_Promotions[[Code]:[Sale Price]],MATCH(Sales[[#This Row],[Code]],Sale_Promotions[Code],0),2)=0,Sales[[#This Row],[Price]],INDEX(Sale_Promotions[[Code]:[Sale Price]],MATCH(Sales[[#This Row],[Code]],Sale_Promotions[Code],0),2))</f>
        <v>79.989999999999995</v>
      </c>
      <c r="I11636">
        <f>Sales[[#This Row],[Total Inventory]]*Sales[[#This Row],[Sale_Price]]</f>
        <v>20877.39</v>
      </c>
    </row>
    <row r="11637" spans="1:9" x14ac:dyDescent="0.25">
      <c r="A11637">
        <v>89282</v>
      </c>
      <c r="B11637" t="str">
        <f>INDEX( Table3[],MATCH(Sales[[#This Row],[Category]],Table3[Category],0),1)</f>
        <v>WINE</v>
      </c>
      <c r="C11637" t="s">
        <v>31</v>
      </c>
      <c r="D11637" t="s">
        <v>10691</v>
      </c>
      <c r="E11637" t="s">
        <v>10</v>
      </c>
      <c r="F11637">
        <v>223</v>
      </c>
      <c r="G11637" s="1">
        <v>10.99</v>
      </c>
      <c r="H11637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1637">
        <f>Sales[[#This Row],[Total Inventory]]*Sales[[#This Row],[Sale_Price]]</f>
        <v>2116.27</v>
      </c>
    </row>
    <row r="11638" spans="1:9" x14ac:dyDescent="0.25">
      <c r="A11638">
        <v>313012</v>
      </c>
      <c r="B11638" t="str">
        <f>INDEX( Table3[],MATCH(Sales[[#This Row],[Category]],Table3[Category],0),1)</f>
        <v>WINE</v>
      </c>
      <c r="C11638" t="s">
        <v>41</v>
      </c>
      <c r="D11638" t="s">
        <v>10692</v>
      </c>
      <c r="E11638" t="s">
        <v>10</v>
      </c>
      <c r="F11638">
        <v>10</v>
      </c>
      <c r="G11638" s="1">
        <v>16.489999999999998</v>
      </c>
      <c r="H11638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1638">
        <f>Sales[[#This Row],[Total Inventory]]*Sales[[#This Row],[Sale_Price]]</f>
        <v>164.89999999999998</v>
      </c>
    </row>
    <row r="11639" spans="1:9" x14ac:dyDescent="0.25">
      <c r="A11639">
        <v>73062</v>
      </c>
      <c r="B11639" t="str">
        <f>INDEX( Table3[],MATCH(Sales[[#This Row],[Category]],Table3[Category],0),1)</f>
        <v>LIQUOR</v>
      </c>
      <c r="C11639" t="s">
        <v>57</v>
      </c>
      <c r="D11639" t="s">
        <v>10693</v>
      </c>
      <c r="E11639" t="s">
        <v>48</v>
      </c>
      <c r="F11639">
        <v>107</v>
      </c>
      <c r="G11639" s="1">
        <v>10.79</v>
      </c>
      <c r="H11639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639">
        <f>Sales[[#This Row],[Total Inventory]]*Sales[[#This Row],[Sale_Price]]</f>
        <v>1154.53</v>
      </c>
    </row>
    <row r="11640" spans="1:9" x14ac:dyDescent="0.25">
      <c r="A11640">
        <v>337437</v>
      </c>
      <c r="B11640" t="str">
        <f>INDEX( Table3[],MATCH(Sales[[#This Row],[Category]],Table3[Category],0),1)</f>
        <v>WINE</v>
      </c>
      <c r="C11640" t="s">
        <v>61</v>
      </c>
      <c r="D11640" t="s">
        <v>10694</v>
      </c>
      <c r="E11640" t="s">
        <v>10</v>
      </c>
      <c r="F11640">
        <v>0</v>
      </c>
      <c r="G11640" s="1">
        <v>11.49</v>
      </c>
      <c r="H11640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1640">
        <f>Sales[[#This Row],[Total Inventory]]*Sales[[#This Row],[Sale_Price]]</f>
        <v>0</v>
      </c>
    </row>
    <row r="11641" spans="1:9" x14ac:dyDescent="0.25">
      <c r="A11641">
        <v>41084</v>
      </c>
      <c r="B11641" t="str">
        <f>INDEX( Table3[],MATCH(Sales[[#This Row],[Category]],Table3[Category],0),1)</f>
        <v>WINE</v>
      </c>
      <c r="C11641" t="s">
        <v>53</v>
      </c>
      <c r="D11641" t="s">
        <v>9774</v>
      </c>
      <c r="E11641" t="s">
        <v>10</v>
      </c>
      <c r="F11641">
        <v>461</v>
      </c>
      <c r="G11641" s="1">
        <v>18.989999999999998</v>
      </c>
      <c r="H11641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1641">
        <f>Sales[[#This Row],[Total Inventory]]*Sales[[#This Row],[Sale_Price]]</f>
        <v>8754.39</v>
      </c>
    </row>
    <row r="11642" spans="1:9" x14ac:dyDescent="0.25">
      <c r="A11642">
        <v>83902</v>
      </c>
      <c r="B11642" t="str">
        <f>INDEX( Table3[],MATCH(Sales[[#This Row],[Category]],Table3[Category],0),1)</f>
        <v>WINE</v>
      </c>
      <c r="C11642" t="s">
        <v>61</v>
      </c>
      <c r="D11642" t="s">
        <v>10695</v>
      </c>
      <c r="E11642" t="s">
        <v>332</v>
      </c>
      <c r="F11642">
        <v>165</v>
      </c>
      <c r="G11642" s="1">
        <v>22.99</v>
      </c>
      <c r="H11642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1642">
        <f>Sales[[#This Row],[Total Inventory]]*Sales[[#This Row],[Sale_Price]]</f>
        <v>3133.35</v>
      </c>
    </row>
    <row r="11643" spans="1:9" x14ac:dyDescent="0.25">
      <c r="A11643">
        <v>92126</v>
      </c>
      <c r="B11643" t="str">
        <f>INDEX( Table3[],MATCH(Sales[[#This Row],[Category]],Table3[Category],0),1)</f>
        <v>BEER</v>
      </c>
      <c r="C11643" t="s">
        <v>11</v>
      </c>
      <c r="D11643" t="s">
        <v>10696</v>
      </c>
      <c r="E11643" t="s">
        <v>25</v>
      </c>
      <c r="F11643">
        <v>1</v>
      </c>
      <c r="G11643" s="1">
        <v>17.21</v>
      </c>
      <c r="H11643">
        <f>IF(INDEX(Sale_Promotions[[Code]:[Sale Price]],MATCH(Sales[[#This Row],[Code]],Sale_Promotions[Code],0),2)=0,Sales[[#This Row],[Price]],INDEX(Sale_Promotions[[Code]:[Sale Price]],MATCH(Sales[[#This Row],[Code]],Sale_Promotions[Code],0),2))</f>
        <v>17.21</v>
      </c>
      <c r="I11643">
        <f>Sales[[#This Row],[Total Inventory]]*Sales[[#This Row],[Sale_Price]]</f>
        <v>17.21</v>
      </c>
    </row>
    <row r="11644" spans="1:9" x14ac:dyDescent="0.25">
      <c r="A11644">
        <v>85088</v>
      </c>
      <c r="B11644" t="str">
        <f>INDEX( Table3[],MATCH(Sales[[#This Row],[Category]],Table3[Category],0),1)</f>
        <v>WINE</v>
      </c>
      <c r="C11644" t="s">
        <v>61</v>
      </c>
      <c r="D11644" t="s">
        <v>10697</v>
      </c>
      <c r="E11644" t="s">
        <v>10</v>
      </c>
      <c r="F11644">
        <v>0</v>
      </c>
      <c r="G11644" s="1">
        <v>20.99</v>
      </c>
      <c r="H11644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1644">
        <f>Sales[[#This Row],[Total Inventory]]*Sales[[#This Row],[Sale_Price]]</f>
        <v>0</v>
      </c>
    </row>
    <row r="11645" spans="1:9" x14ac:dyDescent="0.25">
      <c r="A11645">
        <v>13014</v>
      </c>
      <c r="B11645" t="str">
        <f>INDEX( Table3[],MATCH(Sales[[#This Row],[Category]],Table3[Category],0),1)</f>
        <v>BEER</v>
      </c>
      <c r="C11645" t="s">
        <v>11</v>
      </c>
      <c r="D11645" t="s">
        <v>10698</v>
      </c>
      <c r="E11645" t="s">
        <v>25</v>
      </c>
      <c r="F11645">
        <v>0</v>
      </c>
      <c r="G11645" s="1">
        <v>1.87</v>
      </c>
      <c r="H11645">
        <f>IF(INDEX(Sale_Promotions[[Code]:[Sale Price]],MATCH(Sales[[#This Row],[Code]],Sale_Promotions[Code],0),2)=0,Sales[[#This Row],[Price]],INDEX(Sale_Promotions[[Code]:[Sale Price]],MATCH(Sales[[#This Row],[Code]],Sale_Promotions[Code],0),2))</f>
        <v>1.87</v>
      </c>
      <c r="I11645">
        <f>Sales[[#This Row],[Total Inventory]]*Sales[[#This Row],[Sale_Price]]</f>
        <v>0</v>
      </c>
    </row>
    <row r="11646" spans="1:9" x14ac:dyDescent="0.25">
      <c r="A11646">
        <v>64750</v>
      </c>
      <c r="B11646" t="str">
        <f>INDEX( Table3[],MATCH(Sales[[#This Row],[Category]],Table3[Category],0),1)</f>
        <v>WINE</v>
      </c>
      <c r="C11646" t="s">
        <v>242</v>
      </c>
      <c r="D11646" t="s">
        <v>8792</v>
      </c>
      <c r="E11646" t="s">
        <v>10</v>
      </c>
      <c r="F11646">
        <v>247</v>
      </c>
      <c r="G11646" s="1">
        <v>8.49</v>
      </c>
      <c r="H11646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1646">
        <f>Sales[[#This Row],[Total Inventory]]*Sales[[#This Row],[Sale_Price]]</f>
        <v>2097.0300000000002</v>
      </c>
    </row>
    <row r="11647" spans="1:9" x14ac:dyDescent="0.25">
      <c r="A11647">
        <v>50409</v>
      </c>
      <c r="B11647" t="str">
        <f>INDEX( Table3[],MATCH(Sales[[#This Row],[Category]],Table3[Category],0),1)</f>
        <v>BEER</v>
      </c>
      <c r="C11647" t="s">
        <v>11</v>
      </c>
      <c r="D11647" t="s">
        <v>10699</v>
      </c>
      <c r="E11647" t="s">
        <v>25</v>
      </c>
      <c r="F11647">
        <v>6</v>
      </c>
      <c r="G11647" s="1">
        <v>2.74</v>
      </c>
      <c r="H11647">
        <f>IF(INDEX(Sale_Promotions[[Code]:[Sale Price]],MATCH(Sales[[#This Row],[Code]],Sale_Promotions[Code],0),2)=0,Sales[[#This Row],[Price]],INDEX(Sale_Promotions[[Code]:[Sale Price]],MATCH(Sales[[#This Row],[Code]],Sale_Promotions[Code],0),2))</f>
        <v>2.74</v>
      </c>
      <c r="I11647">
        <f>Sales[[#This Row],[Total Inventory]]*Sales[[#This Row],[Sale_Price]]</f>
        <v>16.440000000000001</v>
      </c>
    </row>
    <row r="11648" spans="1:9" x14ac:dyDescent="0.25">
      <c r="A11648">
        <v>19984</v>
      </c>
      <c r="B11648" t="str">
        <f>INDEX( Table3[],MATCH(Sales[[#This Row],[Category]],Table3[Category],0),1)</f>
        <v>OTHER</v>
      </c>
      <c r="C11648" t="s">
        <v>75</v>
      </c>
      <c r="D11648" t="s">
        <v>10700</v>
      </c>
      <c r="E11648" t="s">
        <v>10</v>
      </c>
      <c r="F11648">
        <v>0</v>
      </c>
      <c r="G11648" s="1">
        <v>8.49</v>
      </c>
      <c r="H11648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1648">
        <f>Sales[[#This Row],[Total Inventory]]*Sales[[#This Row],[Sale_Price]]</f>
        <v>0</v>
      </c>
    </row>
    <row r="11649" spans="1:9" x14ac:dyDescent="0.25">
      <c r="A11649">
        <v>46660</v>
      </c>
      <c r="B11649" t="str">
        <f>INDEX( Table3[],MATCH(Sales[[#This Row],[Category]],Table3[Category],0),1)</f>
        <v>WINE</v>
      </c>
      <c r="C11649" t="s">
        <v>41</v>
      </c>
      <c r="D11649" t="s">
        <v>10701</v>
      </c>
      <c r="E11649" t="s">
        <v>10</v>
      </c>
      <c r="F11649">
        <v>0</v>
      </c>
      <c r="G11649" s="1">
        <v>28.99</v>
      </c>
      <c r="H11649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1649">
        <f>Sales[[#This Row],[Total Inventory]]*Sales[[#This Row],[Sale_Price]]</f>
        <v>0</v>
      </c>
    </row>
    <row r="11650" spans="1:9" x14ac:dyDescent="0.25">
      <c r="A11650">
        <v>369420</v>
      </c>
      <c r="B11650" t="str">
        <f>INDEX( Table3[],MATCH(Sales[[#This Row],[Category]],Table3[Category],0),1)</f>
        <v>WINE</v>
      </c>
      <c r="C11650" t="s">
        <v>28</v>
      </c>
      <c r="D11650" t="s">
        <v>10702</v>
      </c>
      <c r="E11650" t="s">
        <v>10</v>
      </c>
      <c r="F11650">
        <v>34</v>
      </c>
      <c r="G11650" s="1">
        <v>13.99</v>
      </c>
      <c r="H11650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650">
        <f>Sales[[#This Row],[Total Inventory]]*Sales[[#This Row],[Sale_Price]]</f>
        <v>475.66</v>
      </c>
    </row>
    <row r="11651" spans="1:9" x14ac:dyDescent="0.25">
      <c r="A11651">
        <v>369705</v>
      </c>
      <c r="B11651" t="str">
        <f>INDEX( Table3[],MATCH(Sales[[#This Row],[Category]],Table3[Category],0),1)</f>
        <v>WINE</v>
      </c>
      <c r="C11651" t="s">
        <v>85</v>
      </c>
      <c r="D11651" t="s">
        <v>10703</v>
      </c>
      <c r="E11651" t="s">
        <v>10</v>
      </c>
      <c r="F11651">
        <v>0</v>
      </c>
      <c r="G11651" s="1">
        <v>10.49</v>
      </c>
      <c r="H11651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1651">
        <f>Sales[[#This Row],[Total Inventory]]*Sales[[#This Row],[Sale_Price]]</f>
        <v>0</v>
      </c>
    </row>
    <row r="11652" spans="1:9" x14ac:dyDescent="0.25">
      <c r="A11652">
        <v>18023</v>
      </c>
      <c r="B11652" t="str">
        <f>INDEX( Table3[],MATCH(Sales[[#This Row],[Category]],Table3[Category],0),1)</f>
        <v>LIQUOR</v>
      </c>
      <c r="C11652" t="s">
        <v>198</v>
      </c>
      <c r="D11652" t="s">
        <v>10492</v>
      </c>
      <c r="E11652" t="s">
        <v>133</v>
      </c>
      <c r="F11652">
        <v>304</v>
      </c>
      <c r="G11652" s="1">
        <v>26.99</v>
      </c>
      <c r="H11652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1652">
        <f>Sales[[#This Row],[Total Inventory]]*Sales[[#This Row],[Sale_Price]]</f>
        <v>8204.9599999999991</v>
      </c>
    </row>
    <row r="11653" spans="1:9" x14ac:dyDescent="0.25">
      <c r="A11653">
        <v>144835</v>
      </c>
      <c r="B11653" t="str">
        <f>INDEX( Table3[],MATCH(Sales[[#This Row],[Category]],Table3[Category],0),1)</f>
        <v>WINE</v>
      </c>
      <c r="C11653" t="s">
        <v>28</v>
      </c>
      <c r="D11653" t="s">
        <v>10704</v>
      </c>
      <c r="E11653" t="s">
        <v>10</v>
      </c>
      <c r="F11653">
        <v>178</v>
      </c>
      <c r="G11653" s="1">
        <v>13.99</v>
      </c>
      <c r="H1165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653">
        <f>Sales[[#This Row],[Total Inventory]]*Sales[[#This Row],[Sale_Price]]</f>
        <v>2490.2200000000003</v>
      </c>
    </row>
    <row r="11654" spans="1:9" x14ac:dyDescent="0.25">
      <c r="A11654">
        <v>20460</v>
      </c>
      <c r="B11654" t="str">
        <f>INDEX( Table3[],MATCH(Sales[[#This Row],[Category]],Table3[Category],0),1)</f>
        <v>LIQUOR</v>
      </c>
      <c r="C11654" t="s">
        <v>245</v>
      </c>
      <c r="D11654" t="s">
        <v>7889</v>
      </c>
      <c r="E11654" t="s">
        <v>16</v>
      </c>
      <c r="F11654">
        <v>228</v>
      </c>
      <c r="G11654" s="1">
        <v>19.489999999999998</v>
      </c>
      <c r="H11654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1654">
        <f>Sales[[#This Row],[Total Inventory]]*Sales[[#This Row],[Sale_Price]]</f>
        <v>4101.7199999999993</v>
      </c>
    </row>
    <row r="11655" spans="1:9" x14ac:dyDescent="0.25">
      <c r="A11655">
        <v>82470</v>
      </c>
      <c r="B11655" t="str">
        <f>INDEX( Table3[],MATCH(Sales[[#This Row],[Category]],Table3[Category],0),1)</f>
        <v>WINE</v>
      </c>
      <c r="C11655" t="s">
        <v>61</v>
      </c>
      <c r="D11655" t="s">
        <v>10705</v>
      </c>
      <c r="E11655" t="s">
        <v>10</v>
      </c>
      <c r="F11655">
        <v>320</v>
      </c>
      <c r="G11655" s="1">
        <v>15.99</v>
      </c>
      <c r="H11655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1655">
        <f>Sales[[#This Row],[Total Inventory]]*Sales[[#This Row],[Sale_Price]]</f>
        <v>5116.8</v>
      </c>
    </row>
    <row r="11656" spans="1:9" x14ac:dyDescent="0.25">
      <c r="A11656">
        <v>35408</v>
      </c>
      <c r="B11656" t="str">
        <f>INDEX( Table3[],MATCH(Sales[[#This Row],[Category]],Table3[Category],0),1)</f>
        <v>LIQUOR</v>
      </c>
      <c r="C11656" t="s">
        <v>37</v>
      </c>
      <c r="D11656" t="s">
        <v>8147</v>
      </c>
      <c r="E11656" t="s">
        <v>133</v>
      </c>
      <c r="F11656">
        <v>254</v>
      </c>
      <c r="G11656" s="1">
        <v>15.99</v>
      </c>
      <c r="H1165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1656">
        <f>Sales[[#This Row],[Total Inventory]]*Sales[[#This Row],[Sale_Price]]</f>
        <v>4061.46</v>
      </c>
    </row>
    <row r="11657" spans="1:9" x14ac:dyDescent="0.25">
      <c r="A11657">
        <v>302232</v>
      </c>
      <c r="B11657" t="str">
        <f>INDEX( Table3[],MATCH(Sales[[#This Row],[Category]],Table3[Category],0),1)</f>
        <v>WINE</v>
      </c>
      <c r="C11657" t="s">
        <v>43</v>
      </c>
      <c r="D11657" t="s">
        <v>10706</v>
      </c>
      <c r="E11657" t="s">
        <v>10</v>
      </c>
      <c r="F11657">
        <v>0</v>
      </c>
      <c r="G11657" s="1">
        <v>12.39</v>
      </c>
      <c r="H11657">
        <f>IF(INDEX(Sale_Promotions[[Code]:[Sale Price]],MATCH(Sales[[#This Row],[Code]],Sale_Promotions[Code],0),2)=0,Sales[[#This Row],[Price]],INDEX(Sale_Promotions[[Code]:[Sale Price]],MATCH(Sales[[#This Row],[Code]],Sale_Promotions[Code],0),2))</f>
        <v>12.39</v>
      </c>
      <c r="I11657">
        <f>Sales[[#This Row],[Total Inventory]]*Sales[[#This Row],[Sale_Price]]</f>
        <v>0</v>
      </c>
    </row>
    <row r="11658" spans="1:9" x14ac:dyDescent="0.25">
      <c r="A11658">
        <v>42236</v>
      </c>
      <c r="B11658" t="str">
        <f>INDEX( Table3[],MATCH(Sales[[#This Row],[Category]],Table3[Category],0),1)</f>
        <v>WINE</v>
      </c>
      <c r="C11658" t="s">
        <v>163</v>
      </c>
      <c r="D11658" t="s">
        <v>10707</v>
      </c>
      <c r="E11658" t="s">
        <v>10</v>
      </c>
      <c r="F11658">
        <v>24</v>
      </c>
      <c r="G11658" s="1">
        <v>24.99</v>
      </c>
      <c r="H11658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1658">
        <f>Sales[[#This Row],[Total Inventory]]*Sales[[#This Row],[Sale_Price]]</f>
        <v>599.76</v>
      </c>
    </row>
    <row r="11659" spans="1:9" x14ac:dyDescent="0.25">
      <c r="A11659">
        <v>166600</v>
      </c>
      <c r="B11659" t="str">
        <f>INDEX( Table3[],MATCH(Sales[[#This Row],[Category]],Table3[Category],0),1)</f>
        <v>WINE</v>
      </c>
      <c r="C11659" t="s">
        <v>85</v>
      </c>
      <c r="D11659" t="s">
        <v>10708</v>
      </c>
      <c r="E11659" t="s">
        <v>10</v>
      </c>
      <c r="F11659">
        <v>18</v>
      </c>
      <c r="G11659" s="1">
        <v>18.690000000000001</v>
      </c>
      <c r="H11659">
        <f>IF(INDEX(Sale_Promotions[[Code]:[Sale Price]],MATCH(Sales[[#This Row],[Code]],Sale_Promotions[Code],0),2)=0,Sales[[#This Row],[Price]],INDEX(Sale_Promotions[[Code]:[Sale Price]],MATCH(Sales[[#This Row],[Code]],Sale_Promotions[Code],0),2))</f>
        <v>18.690000000000001</v>
      </c>
      <c r="I11659">
        <f>Sales[[#This Row],[Total Inventory]]*Sales[[#This Row],[Sale_Price]]</f>
        <v>336.42</v>
      </c>
    </row>
    <row r="11660" spans="1:9" x14ac:dyDescent="0.25">
      <c r="A11660">
        <v>315895</v>
      </c>
      <c r="B11660" t="str">
        <f>INDEX( Table3[],MATCH(Sales[[#This Row],[Category]],Table3[Category],0),1)</f>
        <v>WINE</v>
      </c>
      <c r="C11660" t="s">
        <v>39</v>
      </c>
      <c r="D11660" t="s">
        <v>10709</v>
      </c>
      <c r="E11660" t="s">
        <v>10</v>
      </c>
      <c r="F11660">
        <v>0</v>
      </c>
      <c r="G11660" s="1">
        <v>11.99</v>
      </c>
      <c r="H1166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660">
        <f>Sales[[#This Row],[Total Inventory]]*Sales[[#This Row],[Sale_Price]]</f>
        <v>0</v>
      </c>
    </row>
    <row r="11661" spans="1:9" x14ac:dyDescent="0.25">
      <c r="A11661">
        <v>18899</v>
      </c>
      <c r="B11661" t="str">
        <f>INDEX( Table3[],MATCH(Sales[[#This Row],[Category]],Table3[Category],0),1)</f>
        <v>WINE</v>
      </c>
      <c r="C11661" t="s">
        <v>17</v>
      </c>
      <c r="D11661" t="s">
        <v>10710</v>
      </c>
      <c r="E11661" t="s">
        <v>10</v>
      </c>
      <c r="F11661">
        <v>0</v>
      </c>
      <c r="G11661" s="1">
        <v>9.49</v>
      </c>
      <c r="H11661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1661">
        <f>Sales[[#This Row],[Total Inventory]]*Sales[[#This Row],[Sale_Price]]</f>
        <v>0</v>
      </c>
    </row>
    <row r="11662" spans="1:9" x14ac:dyDescent="0.25">
      <c r="A11662">
        <v>44211</v>
      </c>
      <c r="B11662" t="str">
        <f>INDEX( Table3[],MATCH(Sales[[#This Row],[Category]],Table3[Category],0),1)</f>
        <v>WINE</v>
      </c>
      <c r="C11662" t="s">
        <v>41</v>
      </c>
      <c r="D11662" t="s">
        <v>10711</v>
      </c>
      <c r="E11662" t="s">
        <v>10</v>
      </c>
      <c r="F11662">
        <v>90</v>
      </c>
      <c r="G11662" s="1">
        <v>16.989999999999998</v>
      </c>
      <c r="H11662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1662">
        <f>Sales[[#This Row],[Total Inventory]]*Sales[[#This Row],[Sale_Price]]</f>
        <v>1529.1</v>
      </c>
    </row>
    <row r="11663" spans="1:9" x14ac:dyDescent="0.25">
      <c r="A11663">
        <v>78056</v>
      </c>
      <c r="B11663" t="str">
        <f>INDEX( Table3[],MATCH(Sales[[#This Row],[Category]],Table3[Category],0),1)</f>
        <v>LIQUOR</v>
      </c>
      <c r="C11663" t="s">
        <v>35</v>
      </c>
      <c r="D11663" t="s">
        <v>10712</v>
      </c>
      <c r="E11663" t="s">
        <v>16</v>
      </c>
      <c r="F11663">
        <v>65</v>
      </c>
      <c r="G11663" s="1">
        <v>16.989999999999998</v>
      </c>
      <c r="H11663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1663">
        <f>Sales[[#This Row],[Total Inventory]]*Sales[[#This Row],[Sale_Price]]</f>
        <v>1104.3499999999999</v>
      </c>
    </row>
    <row r="11664" spans="1:9" x14ac:dyDescent="0.25">
      <c r="A11664">
        <v>10442</v>
      </c>
      <c r="B11664" t="str">
        <f>INDEX( Table3[],MATCH(Sales[[#This Row],[Category]],Table3[Category],0),1)</f>
        <v>LIQUOR</v>
      </c>
      <c r="C11664" t="s">
        <v>57</v>
      </c>
      <c r="D11664" t="s">
        <v>609</v>
      </c>
      <c r="E11664" t="s">
        <v>10</v>
      </c>
      <c r="F11664">
        <v>208</v>
      </c>
      <c r="G11664" s="1">
        <v>23.99</v>
      </c>
      <c r="H11664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1664">
        <f>Sales[[#This Row],[Total Inventory]]*Sales[[#This Row],[Sale_Price]]</f>
        <v>4989.92</v>
      </c>
    </row>
    <row r="11665" spans="1:9" x14ac:dyDescent="0.25">
      <c r="A11665">
        <v>24546</v>
      </c>
      <c r="B11665" t="str">
        <f>INDEX( Table3[],MATCH(Sales[[#This Row],[Category]],Table3[Category],0),1)</f>
        <v>WINE</v>
      </c>
      <c r="C11665" t="s">
        <v>17</v>
      </c>
      <c r="D11665" t="s">
        <v>8826</v>
      </c>
      <c r="E11665" t="s">
        <v>244</v>
      </c>
      <c r="F11665">
        <v>142</v>
      </c>
      <c r="G11665" s="1">
        <v>1.79</v>
      </c>
      <c r="H11665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11665">
        <f>Sales[[#This Row],[Total Inventory]]*Sales[[#This Row],[Sale_Price]]</f>
        <v>254.18</v>
      </c>
    </row>
    <row r="11666" spans="1:9" x14ac:dyDescent="0.25">
      <c r="A11666">
        <v>10908</v>
      </c>
      <c r="B11666" t="str">
        <f>INDEX( Table3[],MATCH(Sales[[#This Row],[Category]],Table3[Category],0),1)</f>
        <v>LIQUOR</v>
      </c>
      <c r="C11666" t="s">
        <v>37</v>
      </c>
      <c r="D11666" t="s">
        <v>10713</v>
      </c>
      <c r="E11666" t="s">
        <v>10</v>
      </c>
      <c r="F11666">
        <v>162</v>
      </c>
      <c r="G11666" s="1">
        <v>34.99</v>
      </c>
      <c r="H11666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1666">
        <f>Sales[[#This Row],[Total Inventory]]*Sales[[#This Row],[Sale_Price]]</f>
        <v>5668.38</v>
      </c>
    </row>
    <row r="11667" spans="1:9" x14ac:dyDescent="0.25">
      <c r="A11667">
        <v>75884</v>
      </c>
      <c r="B11667" t="str">
        <f>INDEX( Table3[],MATCH(Sales[[#This Row],[Category]],Table3[Category],0),1)</f>
        <v>WINE</v>
      </c>
      <c r="C11667" t="s">
        <v>61</v>
      </c>
      <c r="D11667" t="s">
        <v>9735</v>
      </c>
      <c r="E11667" t="s">
        <v>10</v>
      </c>
      <c r="F11667">
        <v>59</v>
      </c>
      <c r="G11667" s="1">
        <v>7.19</v>
      </c>
      <c r="H11667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11667">
        <f>Sales[[#This Row],[Total Inventory]]*Sales[[#This Row],[Sale_Price]]</f>
        <v>424.21000000000004</v>
      </c>
    </row>
    <row r="11668" spans="1:9" x14ac:dyDescent="0.25">
      <c r="A11668">
        <v>59714</v>
      </c>
      <c r="B11668" t="e">
        <f>INDEX( Table3[],MATCH(Sales[[#This Row],[Category]],Table3[Category],0),1)</f>
        <v>#N/A</v>
      </c>
      <c r="D11668" t="s">
        <v>10714</v>
      </c>
      <c r="E11668" t="s">
        <v>10715</v>
      </c>
      <c r="F11668">
        <v>0</v>
      </c>
      <c r="G11668" s="1">
        <v>24.45</v>
      </c>
      <c r="H11668">
        <f>IF(INDEX(Sale_Promotions[[Code]:[Sale Price]],MATCH(Sales[[#This Row],[Code]],Sale_Promotions[Code],0),2)=0,Sales[[#This Row],[Price]],INDEX(Sale_Promotions[[Code]:[Sale Price]],MATCH(Sales[[#This Row],[Code]],Sale_Promotions[Code],0),2))</f>
        <v>24.45</v>
      </c>
      <c r="I11668">
        <f>Sales[[#This Row],[Total Inventory]]*Sales[[#This Row],[Sale_Price]]</f>
        <v>0</v>
      </c>
    </row>
    <row r="11669" spans="1:9" x14ac:dyDescent="0.25">
      <c r="A11669">
        <v>10854</v>
      </c>
      <c r="B11669" t="str">
        <f>INDEX( Table3[],MATCH(Sales[[#This Row],[Category]],Table3[Category],0),1)</f>
        <v>LIQUOR</v>
      </c>
      <c r="C11669" t="s">
        <v>37</v>
      </c>
      <c r="D11669" t="s">
        <v>5332</v>
      </c>
      <c r="E11669" t="s">
        <v>48</v>
      </c>
      <c r="F11669">
        <v>11</v>
      </c>
      <c r="G11669" s="1">
        <v>13.69</v>
      </c>
      <c r="H11669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1669">
        <f>Sales[[#This Row],[Total Inventory]]*Sales[[#This Row],[Sale_Price]]</f>
        <v>150.59</v>
      </c>
    </row>
    <row r="11670" spans="1:9" x14ac:dyDescent="0.25">
      <c r="A11670">
        <v>35327</v>
      </c>
      <c r="B11670" t="str">
        <f>INDEX( Table3[],MATCH(Sales[[#This Row],[Category]],Table3[Category],0),1)</f>
        <v>LIQUOR</v>
      </c>
      <c r="C11670" t="s">
        <v>37</v>
      </c>
      <c r="D11670" t="s">
        <v>7038</v>
      </c>
      <c r="E11670" t="s">
        <v>10</v>
      </c>
      <c r="F11670">
        <v>366</v>
      </c>
      <c r="G11670" s="1">
        <v>6.29</v>
      </c>
      <c r="H11670">
        <f>IF(INDEX(Sale_Promotions[[Code]:[Sale Price]],MATCH(Sales[[#This Row],[Code]],Sale_Promotions[Code],0),2)=0,Sales[[#This Row],[Price]],INDEX(Sale_Promotions[[Code]:[Sale Price]],MATCH(Sales[[#This Row],[Code]],Sale_Promotions[Code],0),2))</f>
        <v>6.29</v>
      </c>
      <c r="I11670">
        <f>Sales[[#This Row],[Total Inventory]]*Sales[[#This Row],[Sale_Price]]</f>
        <v>2302.14</v>
      </c>
    </row>
    <row r="11671" spans="1:9" x14ac:dyDescent="0.25">
      <c r="A11671">
        <v>80966</v>
      </c>
      <c r="B11671" t="str">
        <f>INDEX( Table3[],MATCH(Sales[[#This Row],[Category]],Table3[Category],0),1)</f>
        <v>WINE</v>
      </c>
      <c r="C11671" t="s">
        <v>61</v>
      </c>
      <c r="D11671" t="s">
        <v>10716</v>
      </c>
      <c r="E11671" t="s">
        <v>10</v>
      </c>
      <c r="F11671">
        <v>26</v>
      </c>
      <c r="G11671" s="1">
        <v>12.99</v>
      </c>
      <c r="H11671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671">
        <f>Sales[[#This Row],[Total Inventory]]*Sales[[#This Row],[Sale_Price]]</f>
        <v>233.74</v>
      </c>
    </row>
    <row r="11672" spans="1:9" x14ac:dyDescent="0.25">
      <c r="A11672">
        <v>11452</v>
      </c>
      <c r="B11672" t="str">
        <f>INDEX( Table3[],MATCH(Sales[[#This Row],[Category]],Table3[Category],0),1)</f>
        <v>LIQUOR</v>
      </c>
      <c r="C11672" t="s">
        <v>245</v>
      </c>
      <c r="D11672" t="s">
        <v>10717</v>
      </c>
      <c r="E11672" t="s">
        <v>10</v>
      </c>
      <c r="F11672">
        <v>26</v>
      </c>
      <c r="G11672" s="1">
        <v>22.99</v>
      </c>
      <c r="H11672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1672">
        <f>Sales[[#This Row],[Total Inventory]]*Sales[[#This Row],[Sale_Price]]</f>
        <v>597.74</v>
      </c>
    </row>
    <row r="11673" spans="1:9" x14ac:dyDescent="0.25">
      <c r="A11673">
        <v>57500</v>
      </c>
      <c r="B11673" t="str">
        <f>INDEX( Table3[],MATCH(Sales[[#This Row],[Category]],Table3[Category],0),1)</f>
        <v>LIQUOR</v>
      </c>
      <c r="C11673" t="s">
        <v>57</v>
      </c>
      <c r="D11673" t="s">
        <v>10718</v>
      </c>
      <c r="E11673" t="s">
        <v>133</v>
      </c>
      <c r="F11673">
        <v>0</v>
      </c>
      <c r="G11673" s="1">
        <v>9.7899999999999991</v>
      </c>
      <c r="H11673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1673">
        <f>Sales[[#This Row],[Total Inventory]]*Sales[[#This Row],[Sale_Price]]</f>
        <v>0</v>
      </c>
    </row>
    <row r="11674" spans="1:9" x14ac:dyDescent="0.25">
      <c r="A11674">
        <v>58009</v>
      </c>
      <c r="B11674" t="str">
        <f>INDEX( Table3[],MATCH(Sales[[#This Row],[Category]],Table3[Category],0),1)</f>
        <v>LIQUOR</v>
      </c>
      <c r="C11674" t="s">
        <v>14</v>
      </c>
      <c r="D11674" t="s">
        <v>10719</v>
      </c>
      <c r="E11674" t="s">
        <v>10</v>
      </c>
      <c r="F11674">
        <v>287</v>
      </c>
      <c r="G11674" s="1">
        <v>69.989999999999995</v>
      </c>
      <c r="H11674">
        <f>IF(INDEX(Sale_Promotions[[Code]:[Sale Price]],MATCH(Sales[[#This Row],[Code]],Sale_Promotions[Code],0),2)=0,Sales[[#This Row],[Price]],INDEX(Sale_Promotions[[Code]:[Sale Price]],MATCH(Sales[[#This Row],[Code]],Sale_Promotions[Code],0),2))</f>
        <v>69.989999999999995</v>
      </c>
      <c r="I11674">
        <f>Sales[[#This Row],[Total Inventory]]*Sales[[#This Row],[Sale_Price]]</f>
        <v>20087.129999999997</v>
      </c>
    </row>
    <row r="11675" spans="1:9" x14ac:dyDescent="0.25">
      <c r="A11675">
        <v>318084</v>
      </c>
      <c r="B11675" t="str">
        <f>INDEX( Table3[],MATCH(Sales[[#This Row],[Category]],Table3[Category],0),1)</f>
        <v>WINE</v>
      </c>
      <c r="C11675" t="s">
        <v>61</v>
      </c>
      <c r="D11675" t="s">
        <v>10720</v>
      </c>
      <c r="E11675" t="s">
        <v>10</v>
      </c>
      <c r="F11675">
        <v>0</v>
      </c>
      <c r="G11675" s="1">
        <v>10.79</v>
      </c>
      <c r="H11675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675">
        <f>Sales[[#This Row],[Total Inventory]]*Sales[[#This Row],[Sale_Price]]</f>
        <v>0</v>
      </c>
    </row>
    <row r="11676" spans="1:9" x14ac:dyDescent="0.25">
      <c r="A11676">
        <v>323961</v>
      </c>
      <c r="B11676" t="str">
        <f>INDEX( Table3[],MATCH(Sales[[#This Row],[Category]],Table3[Category],0),1)</f>
        <v>WINE</v>
      </c>
      <c r="C11676" t="s">
        <v>61</v>
      </c>
      <c r="D11676" t="s">
        <v>10721</v>
      </c>
      <c r="E11676" t="s">
        <v>10</v>
      </c>
      <c r="F11676">
        <v>0</v>
      </c>
      <c r="G11676" s="1">
        <v>19.989999999999998</v>
      </c>
      <c r="H11676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1676">
        <f>Sales[[#This Row],[Total Inventory]]*Sales[[#This Row],[Sale_Price]]</f>
        <v>0</v>
      </c>
    </row>
    <row r="11677" spans="1:9" x14ac:dyDescent="0.25">
      <c r="A11677">
        <v>108367</v>
      </c>
      <c r="B11677" t="str">
        <f>INDEX( Table3[],MATCH(Sales[[#This Row],[Category]],Table3[Category],0),1)</f>
        <v>WINE</v>
      </c>
      <c r="C11677" t="s">
        <v>85</v>
      </c>
      <c r="D11677" t="s">
        <v>10722</v>
      </c>
      <c r="E11677" t="s">
        <v>10</v>
      </c>
      <c r="F11677">
        <v>47</v>
      </c>
      <c r="G11677" s="1">
        <v>21.99</v>
      </c>
      <c r="H11677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1677">
        <f>Sales[[#This Row],[Total Inventory]]*Sales[[#This Row],[Sale_Price]]</f>
        <v>1033.53</v>
      </c>
    </row>
    <row r="11678" spans="1:9" x14ac:dyDescent="0.25">
      <c r="A11678">
        <v>305146</v>
      </c>
      <c r="B11678" t="str">
        <f>INDEX( Table3[],MATCH(Sales[[#This Row],[Category]],Table3[Category],0),1)</f>
        <v>WINE</v>
      </c>
      <c r="C11678" t="s">
        <v>85</v>
      </c>
      <c r="D11678" t="s">
        <v>10723</v>
      </c>
      <c r="E11678" t="s">
        <v>10</v>
      </c>
      <c r="F11678">
        <v>4</v>
      </c>
      <c r="G11678" s="1">
        <v>11.99</v>
      </c>
      <c r="H1167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678">
        <f>Sales[[#This Row],[Total Inventory]]*Sales[[#This Row],[Sale_Price]]</f>
        <v>35.96</v>
      </c>
    </row>
    <row r="11679" spans="1:9" x14ac:dyDescent="0.25">
      <c r="A11679">
        <v>50741</v>
      </c>
      <c r="B11679" t="str">
        <f>INDEX( Table3[],MATCH(Sales[[#This Row],[Category]],Table3[Category],0),1)</f>
        <v>LIQUOR</v>
      </c>
      <c r="C11679" t="s">
        <v>26</v>
      </c>
      <c r="D11679" t="s">
        <v>10724</v>
      </c>
      <c r="E11679" t="s">
        <v>10</v>
      </c>
      <c r="F11679">
        <v>140</v>
      </c>
      <c r="G11679" s="1">
        <v>30.99</v>
      </c>
      <c r="H11679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1679">
        <f>Sales[[#This Row],[Total Inventory]]*Sales[[#This Row],[Sale_Price]]</f>
        <v>4338.5999999999995</v>
      </c>
    </row>
    <row r="11680" spans="1:9" x14ac:dyDescent="0.25">
      <c r="A11680">
        <v>432288</v>
      </c>
      <c r="B11680" t="str">
        <f>INDEX( Table3[],MATCH(Sales[[#This Row],[Category]],Table3[Category],0),1)</f>
        <v>WINE</v>
      </c>
      <c r="C11680" t="s">
        <v>41</v>
      </c>
      <c r="D11680" t="s">
        <v>10725</v>
      </c>
      <c r="E11680" t="s">
        <v>10</v>
      </c>
      <c r="F11680">
        <v>349</v>
      </c>
      <c r="G11680" s="1">
        <v>8.59</v>
      </c>
      <c r="H11680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11680">
        <f>Sales[[#This Row],[Total Inventory]]*Sales[[#This Row],[Sale_Price]]</f>
        <v>2997.91</v>
      </c>
    </row>
    <row r="11681" spans="1:9" x14ac:dyDescent="0.25">
      <c r="A11681">
        <v>52876</v>
      </c>
      <c r="B11681" t="str">
        <f>INDEX( Table3[],MATCH(Sales[[#This Row],[Category]],Table3[Category],0),1)</f>
        <v>WINE</v>
      </c>
      <c r="C11681" t="s">
        <v>28</v>
      </c>
      <c r="D11681" t="s">
        <v>10726</v>
      </c>
      <c r="E11681" t="s">
        <v>10</v>
      </c>
      <c r="F11681">
        <v>396</v>
      </c>
      <c r="G11681" s="1">
        <v>14.99</v>
      </c>
      <c r="H11681">
        <f>IF(INDEX(Sale_Promotions[[Code]:[Sale Price]],MATCH(Sales[[#This Row],[Code]],Sale_Promotions[Code],0),2)=0,Sales[[#This Row],[Price]],INDEX(Sale_Promotions[[Code]:[Sale Price]],MATCH(Sales[[#This Row],[Code]],Sale_Promotions[Code],0),2))</f>
        <v>13.19</v>
      </c>
      <c r="I11681">
        <f>Sales[[#This Row],[Total Inventory]]*Sales[[#This Row],[Sale_Price]]</f>
        <v>5223.24</v>
      </c>
    </row>
    <row r="11682" spans="1:9" x14ac:dyDescent="0.25">
      <c r="A11682">
        <v>84731</v>
      </c>
      <c r="B11682" t="str">
        <f>INDEX( Table3[],MATCH(Sales[[#This Row],[Category]],Table3[Category],0),1)</f>
        <v>WINE</v>
      </c>
      <c r="C11682" t="s">
        <v>28</v>
      </c>
      <c r="D11682" t="s">
        <v>10727</v>
      </c>
      <c r="E11682" t="s">
        <v>10</v>
      </c>
      <c r="F11682">
        <v>268</v>
      </c>
      <c r="G11682" s="1">
        <v>11.99</v>
      </c>
      <c r="H1168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682">
        <f>Sales[[#This Row],[Total Inventory]]*Sales[[#This Row],[Sale_Price]]</f>
        <v>2945.32</v>
      </c>
    </row>
    <row r="11683" spans="1:9" x14ac:dyDescent="0.25">
      <c r="A11683">
        <v>10678</v>
      </c>
      <c r="B11683" t="str">
        <f>INDEX( Table3[],MATCH(Sales[[#This Row],[Category]],Table3[Category],0),1)</f>
        <v>LIQUOR</v>
      </c>
      <c r="C11683" t="s">
        <v>26</v>
      </c>
      <c r="D11683" t="s">
        <v>8143</v>
      </c>
      <c r="E11683" t="s">
        <v>10</v>
      </c>
      <c r="F11683">
        <v>30</v>
      </c>
      <c r="G11683" s="1">
        <v>22.99</v>
      </c>
      <c r="H11683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1683">
        <f>Sales[[#This Row],[Total Inventory]]*Sales[[#This Row],[Sale_Price]]</f>
        <v>689.69999999999993</v>
      </c>
    </row>
    <row r="11684" spans="1:9" x14ac:dyDescent="0.25">
      <c r="A11684">
        <v>108790</v>
      </c>
      <c r="B11684" t="str">
        <f>INDEX( Table3[],MATCH(Sales[[#This Row],[Category]],Table3[Category],0),1)</f>
        <v>WINE</v>
      </c>
      <c r="C11684" t="s">
        <v>61</v>
      </c>
      <c r="D11684" t="s">
        <v>10728</v>
      </c>
      <c r="E11684" t="s">
        <v>10</v>
      </c>
      <c r="F11684">
        <v>119</v>
      </c>
      <c r="G11684" s="1">
        <v>10.99</v>
      </c>
      <c r="H1168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684">
        <f>Sales[[#This Row],[Total Inventory]]*Sales[[#This Row],[Sale_Price]]</f>
        <v>1307.81</v>
      </c>
    </row>
    <row r="11685" spans="1:9" x14ac:dyDescent="0.25">
      <c r="A11685">
        <v>81559</v>
      </c>
      <c r="B11685" t="str">
        <f>INDEX( Table3[],MATCH(Sales[[#This Row],[Category]],Table3[Category],0),1)</f>
        <v>WINE</v>
      </c>
      <c r="C11685" t="s">
        <v>28</v>
      </c>
      <c r="D11685" t="s">
        <v>10729</v>
      </c>
      <c r="E11685" t="s">
        <v>10</v>
      </c>
      <c r="F11685">
        <v>137</v>
      </c>
      <c r="G11685" s="1">
        <v>15.99</v>
      </c>
      <c r="H11685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1685">
        <f>Sales[[#This Row],[Total Inventory]]*Sales[[#This Row],[Sale_Price]]</f>
        <v>2190.63</v>
      </c>
    </row>
    <row r="11686" spans="1:9" x14ac:dyDescent="0.25">
      <c r="A11686">
        <v>98841</v>
      </c>
      <c r="B11686" t="str">
        <f>INDEX( Table3[],MATCH(Sales[[#This Row],[Category]],Table3[Category],0),1)</f>
        <v>BEER</v>
      </c>
      <c r="C11686" t="s">
        <v>11</v>
      </c>
      <c r="D11686" t="s">
        <v>10730</v>
      </c>
      <c r="E11686" t="s">
        <v>10</v>
      </c>
      <c r="F11686">
        <v>11</v>
      </c>
      <c r="G11686" s="1">
        <v>11.12</v>
      </c>
      <c r="H11686">
        <f>IF(INDEX(Sale_Promotions[[Code]:[Sale Price]],MATCH(Sales[[#This Row],[Code]],Sale_Promotions[Code],0),2)=0,Sales[[#This Row],[Price]],INDEX(Sale_Promotions[[Code]:[Sale Price]],MATCH(Sales[[#This Row],[Code]],Sale_Promotions[Code],0),2))</f>
        <v>11.12</v>
      </c>
      <c r="I11686">
        <f>Sales[[#This Row],[Total Inventory]]*Sales[[#This Row],[Sale_Price]]</f>
        <v>122.32</v>
      </c>
    </row>
    <row r="11687" spans="1:9" x14ac:dyDescent="0.25">
      <c r="A11687">
        <v>34703</v>
      </c>
      <c r="B11687" t="str">
        <f>INDEX( Table3[],MATCH(Sales[[#This Row],[Category]],Table3[Category],0),1)</f>
        <v>WINE</v>
      </c>
      <c r="C11687" t="s">
        <v>85</v>
      </c>
      <c r="D11687" t="s">
        <v>10731</v>
      </c>
      <c r="E11687" t="s">
        <v>10</v>
      </c>
      <c r="F11687">
        <v>16</v>
      </c>
      <c r="G11687" s="1">
        <v>12.99</v>
      </c>
      <c r="H11687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1687">
        <f>Sales[[#This Row],[Total Inventory]]*Sales[[#This Row],[Sale_Price]]</f>
        <v>127.84</v>
      </c>
    </row>
    <row r="11688" spans="1:9" x14ac:dyDescent="0.25">
      <c r="A11688">
        <v>70400</v>
      </c>
      <c r="B11688" t="str">
        <f>INDEX( Table3[],MATCH(Sales[[#This Row],[Category]],Table3[Category],0),1)</f>
        <v>LIQUOR</v>
      </c>
      <c r="C11688" t="s">
        <v>57</v>
      </c>
      <c r="D11688" t="s">
        <v>1769</v>
      </c>
      <c r="E11688" t="s">
        <v>16</v>
      </c>
      <c r="F11688">
        <v>208</v>
      </c>
      <c r="G11688" s="1">
        <v>35.99</v>
      </c>
      <c r="H11688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11688">
        <f>Sales[[#This Row],[Total Inventory]]*Sales[[#This Row],[Sale_Price]]</f>
        <v>7485.92</v>
      </c>
    </row>
    <row r="11689" spans="1:9" x14ac:dyDescent="0.25">
      <c r="A11689">
        <v>334399</v>
      </c>
      <c r="B11689" t="str">
        <f>INDEX( Table3[],MATCH(Sales[[#This Row],[Category]],Table3[Category],0),1)</f>
        <v>WINE</v>
      </c>
      <c r="C11689" t="s">
        <v>61</v>
      </c>
      <c r="D11689" t="s">
        <v>10732</v>
      </c>
      <c r="E11689" t="s">
        <v>10</v>
      </c>
      <c r="F11689">
        <v>1</v>
      </c>
      <c r="G11689" s="1">
        <v>13.49</v>
      </c>
      <c r="H1168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689">
        <f>Sales[[#This Row],[Total Inventory]]*Sales[[#This Row],[Sale_Price]]</f>
        <v>8.99</v>
      </c>
    </row>
    <row r="11690" spans="1:9" x14ac:dyDescent="0.25">
      <c r="A11690">
        <v>23574</v>
      </c>
      <c r="B11690" t="str">
        <f>INDEX( Table3[],MATCH(Sales[[#This Row],[Category]],Table3[Category],0),1)</f>
        <v>WINE</v>
      </c>
      <c r="C11690" t="s">
        <v>39</v>
      </c>
      <c r="D11690" t="s">
        <v>10733</v>
      </c>
      <c r="E11690" t="s">
        <v>10</v>
      </c>
      <c r="F11690">
        <v>20</v>
      </c>
      <c r="G11690" s="1">
        <v>9.7899999999999991</v>
      </c>
      <c r="H11690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1690">
        <f>Sales[[#This Row],[Total Inventory]]*Sales[[#This Row],[Sale_Price]]</f>
        <v>195.79999999999998</v>
      </c>
    </row>
    <row r="11691" spans="1:9" x14ac:dyDescent="0.25">
      <c r="A11691">
        <v>80036</v>
      </c>
      <c r="B11691" t="str">
        <f>INDEX( Table3[],MATCH(Sales[[#This Row],[Category]],Table3[Category],0),1)</f>
        <v>WINE</v>
      </c>
      <c r="C11691" t="s">
        <v>163</v>
      </c>
      <c r="D11691" t="s">
        <v>10734</v>
      </c>
      <c r="E11691" t="s">
        <v>23</v>
      </c>
      <c r="F11691">
        <v>135</v>
      </c>
      <c r="G11691" s="1">
        <v>20.99</v>
      </c>
      <c r="H11691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1691">
        <f>Sales[[#This Row],[Total Inventory]]*Sales[[#This Row],[Sale_Price]]</f>
        <v>2833.6499999999996</v>
      </c>
    </row>
    <row r="11692" spans="1:9" x14ac:dyDescent="0.25">
      <c r="A11692">
        <v>322198</v>
      </c>
      <c r="B11692" t="str">
        <f>INDEX( Table3[],MATCH(Sales[[#This Row],[Category]],Table3[Category],0),1)</f>
        <v>WINE</v>
      </c>
      <c r="C11692" t="s">
        <v>61</v>
      </c>
      <c r="D11692" t="s">
        <v>10735</v>
      </c>
      <c r="E11692" t="s">
        <v>10</v>
      </c>
      <c r="F11692">
        <v>101</v>
      </c>
      <c r="G11692" s="1">
        <v>40.99</v>
      </c>
      <c r="H11692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11692">
        <f>Sales[[#This Row],[Total Inventory]]*Sales[[#This Row],[Sale_Price]]</f>
        <v>4139.99</v>
      </c>
    </row>
    <row r="11693" spans="1:9" x14ac:dyDescent="0.25">
      <c r="A11693">
        <v>82281</v>
      </c>
      <c r="B11693" t="str">
        <f>INDEX( Table3[],MATCH(Sales[[#This Row],[Category]],Table3[Category],0),1)</f>
        <v>WINE</v>
      </c>
      <c r="C11693" t="s">
        <v>43</v>
      </c>
      <c r="D11693" t="s">
        <v>10736</v>
      </c>
      <c r="E11693" t="s">
        <v>10</v>
      </c>
      <c r="F11693">
        <v>12</v>
      </c>
      <c r="G11693" s="1">
        <v>14.69</v>
      </c>
      <c r="H11693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1693">
        <f>Sales[[#This Row],[Total Inventory]]*Sales[[#This Row],[Sale_Price]]</f>
        <v>176.28</v>
      </c>
    </row>
    <row r="11694" spans="1:9" x14ac:dyDescent="0.25">
      <c r="A11694">
        <v>56944</v>
      </c>
      <c r="B11694" t="str">
        <f>INDEX( Table3[],MATCH(Sales[[#This Row],[Category]],Table3[Category],0),1)</f>
        <v>LIQUOR</v>
      </c>
      <c r="C11694" t="s">
        <v>35</v>
      </c>
      <c r="D11694" t="s">
        <v>6197</v>
      </c>
      <c r="E11694" t="s">
        <v>133</v>
      </c>
      <c r="F11694">
        <v>298</v>
      </c>
      <c r="G11694" s="1">
        <v>18.489999999999998</v>
      </c>
      <c r="H11694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1694">
        <f>Sales[[#This Row],[Total Inventory]]*Sales[[#This Row],[Sale_Price]]</f>
        <v>5510.0199999999995</v>
      </c>
    </row>
    <row r="11695" spans="1:9" x14ac:dyDescent="0.25">
      <c r="A11695">
        <v>27006</v>
      </c>
      <c r="B11695" t="str">
        <f>INDEX( Table3[],MATCH(Sales[[#This Row],[Category]],Table3[Category],0),1)</f>
        <v>LIQUOR</v>
      </c>
      <c r="C11695" t="s">
        <v>14</v>
      </c>
      <c r="D11695" t="s">
        <v>9753</v>
      </c>
      <c r="E11695" t="s">
        <v>10</v>
      </c>
      <c r="F11695">
        <v>250</v>
      </c>
      <c r="G11695" s="1">
        <v>15.49</v>
      </c>
      <c r="H11695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1695">
        <f>Sales[[#This Row],[Total Inventory]]*Sales[[#This Row],[Sale_Price]]</f>
        <v>3872.5</v>
      </c>
    </row>
    <row r="11696" spans="1:9" x14ac:dyDescent="0.25">
      <c r="A11696">
        <v>338696</v>
      </c>
      <c r="B11696" t="str">
        <f>INDEX( Table3[],MATCH(Sales[[#This Row],[Category]],Table3[Category],0),1)</f>
        <v>WINE</v>
      </c>
      <c r="C11696" t="s">
        <v>17</v>
      </c>
      <c r="D11696" t="s">
        <v>10737</v>
      </c>
      <c r="E11696" t="s">
        <v>10</v>
      </c>
      <c r="F11696">
        <v>13</v>
      </c>
      <c r="G11696" s="1">
        <v>7.79</v>
      </c>
      <c r="H11696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11696">
        <f>Sales[[#This Row],[Total Inventory]]*Sales[[#This Row],[Sale_Price]]</f>
        <v>101.27</v>
      </c>
    </row>
    <row r="11697" spans="1:9" x14ac:dyDescent="0.25">
      <c r="A11697">
        <v>54526</v>
      </c>
      <c r="B11697" t="str">
        <f>INDEX( Table3[],MATCH(Sales[[#This Row],[Category]],Table3[Category],0),1)</f>
        <v>WINE</v>
      </c>
      <c r="C11697" t="s">
        <v>43</v>
      </c>
      <c r="D11697" t="s">
        <v>10738</v>
      </c>
      <c r="E11697" t="s">
        <v>244</v>
      </c>
      <c r="F11697">
        <v>308</v>
      </c>
      <c r="G11697" s="1">
        <v>4.79</v>
      </c>
      <c r="H11697">
        <f>IF(INDEX(Sale_Promotions[[Code]:[Sale Price]],MATCH(Sales[[#This Row],[Code]],Sale_Promotions[Code],0),2)=0,Sales[[#This Row],[Price]],INDEX(Sale_Promotions[[Code]:[Sale Price]],MATCH(Sales[[#This Row],[Code]],Sale_Promotions[Code],0),2))</f>
        <v>4.29</v>
      </c>
      <c r="I11697">
        <f>Sales[[#This Row],[Total Inventory]]*Sales[[#This Row],[Sale_Price]]</f>
        <v>1321.32</v>
      </c>
    </row>
    <row r="11698" spans="1:9" x14ac:dyDescent="0.25">
      <c r="A11698">
        <v>26773</v>
      </c>
      <c r="B11698" t="str">
        <f>INDEX( Table3[],MATCH(Sales[[#This Row],[Category]],Table3[Category],0),1)</f>
        <v>BEER</v>
      </c>
      <c r="C11698" t="s">
        <v>11</v>
      </c>
      <c r="D11698" t="s">
        <v>10739</v>
      </c>
      <c r="E11698" t="s">
        <v>95</v>
      </c>
      <c r="F11698">
        <v>0</v>
      </c>
      <c r="G11698" s="1">
        <v>16.989999999999998</v>
      </c>
      <c r="H11698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1698">
        <f>Sales[[#This Row],[Total Inventory]]*Sales[[#This Row],[Sale_Price]]</f>
        <v>0</v>
      </c>
    </row>
    <row r="11699" spans="1:9" x14ac:dyDescent="0.25">
      <c r="A11699">
        <v>81530</v>
      </c>
      <c r="B11699" t="str">
        <f>INDEX( Table3[],MATCH(Sales[[#This Row],[Category]],Table3[Category],0),1)</f>
        <v>WINE</v>
      </c>
      <c r="C11699" t="s">
        <v>85</v>
      </c>
      <c r="D11699" t="s">
        <v>10740</v>
      </c>
      <c r="E11699" t="s">
        <v>23</v>
      </c>
      <c r="F11699">
        <v>78</v>
      </c>
      <c r="G11699" s="1">
        <v>13.69</v>
      </c>
      <c r="H11699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1699">
        <f>Sales[[#This Row],[Total Inventory]]*Sales[[#This Row],[Sale_Price]]</f>
        <v>1067.82</v>
      </c>
    </row>
    <row r="11700" spans="1:9" x14ac:dyDescent="0.25">
      <c r="A11700">
        <v>336329</v>
      </c>
      <c r="B11700" t="str">
        <f>INDEX( Table3[],MATCH(Sales[[#This Row],[Category]],Table3[Category],0),1)</f>
        <v>WINE</v>
      </c>
      <c r="C11700" t="s">
        <v>100</v>
      </c>
      <c r="D11700" t="s">
        <v>10741</v>
      </c>
      <c r="E11700" t="s">
        <v>10</v>
      </c>
      <c r="F11700">
        <v>11</v>
      </c>
      <c r="G11700" s="1">
        <v>15.49</v>
      </c>
      <c r="H11700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1700">
        <f>Sales[[#This Row],[Total Inventory]]*Sales[[#This Row],[Sale_Price]]</f>
        <v>170.39000000000001</v>
      </c>
    </row>
    <row r="11701" spans="1:9" x14ac:dyDescent="0.25">
      <c r="A11701">
        <v>70345</v>
      </c>
      <c r="B11701" t="str">
        <f>INDEX( Table3[],MATCH(Sales[[#This Row],[Category]],Table3[Category],0),1)</f>
        <v>LIQUOR</v>
      </c>
      <c r="C11701" t="s">
        <v>175</v>
      </c>
      <c r="D11701" t="s">
        <v>10742</v>
      </c>
      <c r="E11701" t="s">
        <v>10</v>
      </c>
      <c r="F11701">
        <v>66</v>
      </c>
      <c r="G11701" s="1">
        <v>36.99</v>
      </c>
      <c r="H11701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11701">
        <f>Sales[[#This Row],[Total Inventory]]*Sales[[#This Row],[Sale_Price]]</f>
        <v>2441.34</v>
      </c>
    </row>
    <row r="11702" spans="1:9" x14ac:dyDescent="0.25">
      <c r="A11702">
        <v>335482</v>
      </c>
      <c r="B11702" t="str">
        <f>INDEX( Table3[],MATCH(Sales[[#This Row],[Category]],Table3[Category],0),1)</f>
        <v>WINE</v>
      </c>
      <c r="C11702" t="s">
        <v>83</v>
      </c>
      <c r="D11702" t="s">
        <v>10743</v>
      </c>
      <c r="E11702" t="s">
        <v>10</v>
      </c>
      <c r="F11702">
        <v>12</v>
      </c>
      <c r="G11702" s="1">
        <v>16.489999999999998</v>
      </c>
      <c r="H11702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1702">
        <f>Sales[[#This Row],[Total Inventory]]*Sales[[#This Row],[Sale_Price]]</f>
        <v>197.88</v>
      </c>
    </row>
    <row r="11703" spans="1:9" x14ac:dyDescent="0.25">
      <c r="A11703">
        <v>342107</v>
      </c>
      <c r="B11703" t="str">
        <f>INDEX( Table3[],MATCH(Sales[[#This Row],[Category]],Table3[Category],0),1)</f>
        <v>LIQUOR</v>
      </c>
      <c r="C11703" t="s">
        <v>37</v>
      </c>
      <c r="D11703" t="s">
        <v>8914</v>
      </c>
      <c r="E11703" t="s">
        <v>16</v>
      </c>
      <c r="F11703">
        <v>147</v>
      </c>
      <c r="G11703" s="1">
        <v>25.99</v>
      </c>
      <c r="H11703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1703">
        <f>Sales[[#This Row],[Total Inventory]]*Sales[[#This Row],[Sale_Price]]</f>
        <v>3820.5299999999997</v>
      </c>
    </row>
    <row r="11704" spans="1:9" x14ac:dyDescent="0.25">
      <c r="A11704">
        <v>80242</v>
      </c>
      <c r="B11704" t="str">
        <f>INDEX( Table3[],MATCH(Sales[[#This Row],[Category]],Table3[Category],0),1)</f>
        <v>WINE</v>
      </c>
      <c r="C11704" t="s">
        <v>85</v>
      </c>
      <c r="D11704" t="s">
        <v>10744</v>
      </c>
      <c r="E11704" t="s">
        <v>10</v>
      </c>
      <c r="F11704">
        <v>315</v>
      </c>
      <c r="G11704" s="1">
        <v>9.7899999999999991</v>
      </c>
      <c r="H11704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1704">
        <f>Sales[[#This Row],[Total Inventory]]*Sales[[#This Row],[Sale_Price]]</f>
        <v>3083.85</v>
      </c>
    </row>
    <row r="11705" spans="1:9" x14ac:dyDescent="0.25">
      <c r="A11705">
        <v>313421</v>
      </c>
      <c r="B11705" t="str">
        <f>INDEX( Table3[],MATCH(Sales[[#This Row],[Category]],Table3[Category],0),1)</f>
        <v>WINE</v>
      </c>
      <c r="C11705" t="s">
        <v>85</v>
      </c>
      <c r="D11705" t="s">
        <v>10745</v>
      </c>
      <c r="E11705" t="s">
        <v>10</v>
      </c>
      <c r="F11705">
        <v>26</v>
      </c>
      <c r="G11705" s="1">
        <v>12.99</v>
      </c>
      <c r="H1170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1705">
        <f>Sales[[#This Row],[Total Inventory]]*Sales[[#This Row],[Sale_Price]]</f>
        <v>337.74</v>
      </c>
    </row>
    <row r="11706" spans="1:9" x14ac:dyDescent="0.25">
      <c r="A11706">
        <v>47791</v>
      </c>
      <c r="B11706" t="str">
        <f>INDEX( Table3[],MATCH(Sales[[#This Row],[Category]],Table3[Category],0),1)</f>
        <v>LIQUOR</v>
      </c>
      <c r="C11706" t="s">
        <v>57</v>
      </c>
      <c r="D11706" t="s">
        <v>680</v>
      </c>
      <c r="E11706" t="s">
        <v>449</v>
      </c>
      <c r="F11706">
        <v>960</v>
      </c>
      <c r="G11706" s="1">
        <v>7.49</v>
      </c>
      <c r="H11706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1706">
        <f>Sales[[#This Row],[Total Inventory]]*Sales[[#This Row],[Sale_Price]]</f>
        <v>7190.4000000000005</v>
      </c>
    </row>
    <row r="11707" spans="1:9" x14ac:dyDescent="0.25">
      <c r="A11707">
        <v>342127</v>
      </c>
      <c r="B11707" t="str">
        <f>INDEX( Table3[],MATCH(Sales[[#This Row],[Category]],Table3[Category],0),1)</f>
        <v>LIQUOR</v>
      </c>
      <c r="C11707" t="s">
        <v>35</v>
      </c>
      <c r="D11707" t="s">
        <v>10746</v>
      </c>
      <c r="E11707" t="s">
        <v>10</v>
      </c>
      <c r="F11707">
        <v>214</v>
      </c>
      <c r="G11707" s="1">
        <v>17.489999999999998</v>
      </c>
      <c r="H11707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1707">
        <f>Sales[[#This Row],[Total Inventory]]*Sales[[#This Row],[Sale_Price]]</f>
        <v>3742.8599999999997</v>
      </c>
    </row>
    <row r="11708" spans="1:9" x14ac:dyDescent="0.25">
      <c r="A11708">
        <v>51349</v>
      </c>
      <c r="B11708" t="str">
        <f>INDEX( Table3[],MATCH(Sales[[#This Row],[Category]],Table3[Category],0),1)</f>
        <v>LIQUOR</v>
      </c>
      <c r="C11708" t="s">
        <v>26</v>
      </c>
      <c r="D11708" t="s">
        <v>10747</v>
      </c>
      <c r="E11708" t="s">
        <v>10</v>
      </c>
      <c r="F11708">
        <v>18</v>
      </c>
      <c r="G11708" s="1">
        <v>17.489999999999998</v>
      </c>
      <c r="H11708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1708">
        <f>Sales[[#This Row],[Total Inventory]]*Sales[[#This Row],[Sale_Price]]</f>
        <v>314.82</v>
      </c>
    </row>
    <row r="11709" spans="1:9" x14ac:dyDescent="0.25">
      <c r="A11709">
        <v>59153</v>
      </c>
      <c r="B11709" t="str">
        <f>INDEX( Table3[],MATCH(Sales[[#This Row],[Category]],Table3[Category],0),1)</f>
        <v>WINE</v>
      </c>
      <c r="C11709" t="s">
        <v>43</v>
      </c>
      <c r="D11709" t="s">
        <v>10748</v>
      </c>
      <c r="E11709" t="s">
        <v>10</v>
      </c>
      <c r="F11709">
        <v>22</v>
      </c>
      <c r="G11709" s="1">
        <v>8.49</v>
      </c>
      <c r="H11709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1709">
        <f>Sales[[#This Row],[Total Inventory]]*Sales[[#This Row],[Sale_Price]]</f>
        <v>186.78</v>
      </c>
    </row>
    <row r="11710" spans="1:9" x14ac:dyDescent="0.25">
      <c r="A11710">
        <v>51136</v>
      </c>
      <c r="B11710" t="str">
        <f>INDEX( Table3[],MATCH(Sales[[#This Row],[Category]],Table3[Category],0),1)</f>
        <v>LIQUOR</v>
      </c>
      <c r="C11710" t="s">
        <v>26</v>
      </c>
      <c r="D11710" t="s">
        <v>10749</v>
      </c>
      <c r="E11710" t="s">
        <v>10</v>
      </c>
      <c r="F11710">
        <v>188</v>
      </c>
      <c r="G11710" s="1">
        <v>19.489999999999998</v>
      </c>
      <c r="H11710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11710">
        <f>Sales[[#This Row],[Total Inventory]]*Sales[[#This Row],[Sale_Price]]</f>
        <v>3664.12</v>
      </c>
    </row>
    <row r="11711" spans="1:9" x14ac:dyDescent="0.25">
      <c r="A11711">
        <v>84240</v>
      </c>
      <c r="B11711" t="str">
        <f>INDEX( Table3[],MATCH(Sales[[#This Row],[Category]],Table3[Category],0),1)</f>
        <v>WINE</v>
      </c>
      <c r="C11711" t="s">
        <v>28</v>
      </c>
      <c r="D11711" t="s">
        <v>10750</v>
      </c>
      <c r="E11711" t="s">
        <v>10</v>
      </c>
      <c r="F11711">
        <v>589</v>
      </c>
      <c r="G11711" s="1">
        <v>12.49</v>
      </c>
      <c r="H11711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1711">
        <f>Sales[[#This Row],[Total Inventory]]*Sales[[#This Row],[Sale_Price]]</f>
        <v>7356.61</v>
      </c>
    </row>
    <row r="11712" spans="1:9" x14ac:dyDescent="0.25">
      <c r="A11712">
        <v>70312</v>
      </c>
      <c r="B11712" t="str">
        <f>INDEX( Table3[],MATCH(Sales[[#This Row],[Category]],Table3[Category],0),1)</f>
        <v>LIQUOR</v>
      </c>
      <c r="C11712" t="s">
        <v>37</v>
      </c>
      <c r="D11712" t="s">
        <v>10751</v>
      </c>
      <c r="E11712" t="s">
        <v>133</v>
      </c>
      <c r="F11712">
        <v>270</v>
      </c>
      <c r="G11712" s="1">
        <v>9.7899999999999991</v>
      </c>
      <c r="H11712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1712">
        <f>Sales[[#This Row],[Total Inventory]]*Sales[[#This Row],[Sale_Price]]</f>
        <v>2022.3</v>
      </c>
    </row>
    <row r="11713" spans="1:9" x14ac:dyDescent="0.25">
      <c r="A11713">
        <v>430498</v>
      </c>
      <c r="B11713" t="str">
        <f>INDEX( Table3[],MATCH(Sales[[#This Row],[Category]],Table3[Category],0),1)</f>
        <v>WINE</v>
      </c>
      <c r="C11713" t="s">
        <v>21</v>
      </c>
      <c r="D11713" t="s">
        <v>10752</v>
      </c>
      <c r="E11713" t="s">
        <v>10</v>
      </c>
      <c r="F11713">
        <v>192</v>
      </c>
      <c r="G11713" s="1">
        <v>9.7899999999999991</v>
      </c>
      <c r="H11713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1713">
        <f>Sales[[#This Row],[Total Inventory]]*Sales[[#This Row],[Sale_Price]]</f>
        <v>1879.6799999999998</v>
      </c>
    </row>
    <row r="11714" spans="1:9" x14ac:dyDescent="0.25">
      <c r="A11714">
        <v>38873</v>
      </c>
      <c r="B11714" t="str">
        <f>INDEX( Table3[],MATCH(Sales[[#This Row],[Category]],Table3[Category],0),1)</f>
        <v>LIQUOR</v>
      </c>
      <c r="C11714" t="s">
        <v>35</v>
      </c>
      <c r="D11714" t="s">
        <v>7706</v>
      </c>
      <c r="E11714" t="s">
        <v>10</v>
      </c>
      <c r="F11714">
        <v>631</v>
      </c>
      <c r="G11714" s="1">
        <v>15.99</v>
      </c>
      <c r="H1171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1714">
        <f>Sales[[#This Row],[Total Inventory]]*Sales[[#This Row],[Sale_Price]]</f>
        <v>10089.69</v>
      </c>
    </row>
    <row r="11715" spans="1:9" x14ac:dyDescent="0.25">
      <c r="A11715">
        <v>44136</v>
      </c>
      <c r="B11715" t="str">
        <f>INDEX( Table3[],MATCH(Sales[[#This Row],[Category]],Table3[Category],0),1)</f>
        <v>WINE</v>
      </c>
      <c r="C11715" t="s">
        <v>17</v>
      </c>
      <c r="D11715" t="s">
        <v>10753</v>
      </c>
      <c r="E11715" t="s">
        <v>10</v>
      </c>
      <c r="F11715">
        <v>0</v>
      </c>
      <c r="G11715" s="1">
        <v>8.19</v>
      </c>
      <c r="H11715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11715">
        <f>Sales[[#This Row],[Total Inventory]]*Sales[[#This Row],[Sale_Price]]</f>
        <v>0</v>
      </c>
    </row>
    <row r="11716" spans="1:9" x14ac:dyDescent="0.25">
      <c r="A11716">
        <v>232282</v>
      </c>
      <c r="B11716" t="str">
        <f>INDEX( Table3[],MATCH(Sales[[#This Row],[Category]],Table3[Category],0),1)</f>
        <v>WINE</v>
      </c>
      <c r="C11716" t="s">
        <v>100</v>
      </c>
      <c r="D11716" t="s">
        <v>10754</v>
      </c>
      <c r="E11716" t="s">
        <v>10</v>
      </c>
      <c r="F11716">
        <v>6</v>
      </c>
      <c r="G11716" s="1">
        <v>12.99</v>
      </c>
      <c r="H1171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1716">
        <f>Sales[[#This Row],[Total Inventory]]*Sales[[#This Row],[Sale_Price]]</f>
        <v>77.94</v>
      </c>
    </row>
    <row r="11717" spans="1:9" x14ac:dyDescent="0.25">
      <c r="A11717">
        <v>10832</v>
      </c>
      <c r="B11717" t="str">
        <f>INDEX( Table3[],MATCH(Sales[[#This Row],[Category]],Table3[Category],0),1)</f>
        <v>LIQUOR</v>
      </c>
      <c r="C11717" t="s">
        <v>175</v>
      </c>
      <c r="D11717" t="s">
        <v>10755</v>
      </c>
      <c r="E11717" t="s">
        <v>10</v>
      </c>
      <c r="F11717">
        <v>7</v>
      </c>
      <c r="G11717" s="1">
        <v>119.99</v>
      </c>
      <c r="H11717">
        <f>IF(INDEX(Sale_Promotions[[Code]:[Sale Price]],MATCH(Sales[[#This Row],[Code]],Sale_Promotions[Code],0),2)=0,Sales[[#This Row],[Price]],INDEX(Sale_Promotions[[Code]:[Sale Price]],MATCH(Sales[[#This Row],[Code]],Sale_Promotions[Code],0),2))</f>
        <v>119.99</v>
      </c>
      <c r="I11717">
        <f>Sales[[#This Row],[Total Inventory]]*Sales[[#This Row],[Sale_Price]]</f>
        <v>839.93</v>
      </c>
    </row>
    <row r="11718" spans="1:9" x14ac:dyDescent="0.25">
      <c r="A11718">
        <v>29092</v>
      </c>
      <c r="B11718" t="str">
        <f>INDEX( Table3[],MATCH(Sales[[#This Row],[Category]],Table3[Category],0),1)</f>
        <v>LIQUOR</v>
      </c>
      <c r="C11718" t="s">
        <v>14</v>
      </c>
      <c r="D11718" t="s">
        <v>10756</v>
      </c>
      <c r="E11718" t="s">
        <v>133</v>
      </c>
      <c r="F11718">
        <v>38</v>
      </c>
      <c r="G11718" s="1">
        <v>17.989999999999998</v>
      </c>
      <c r="H1171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1718">
        <f>Sales[[#This Row],[Total Inventory]]*Sales[[#This Row],[Sale_Price]]</f>
        <v>683.61999999999989</v>
      </c>
    </row>
    <row r="11719" spans="1:9" x14ac:dyDescent="0.25">
      <c r="A11719">
        <v>77852</v>
      </c>
      <c r="B11719" t="str">
        <f>INDEX( Table3[],MATCH(Sales[[#This Row],[Category]],Table3[Category],0),1)</f>
        <v>WINE</v>
      </c>
      <c r="C11719" t="s">
        <v>163</v>
      </c>
      <c r="D11719" t="s">
        <v>9564</v>
      </c>
      <c r="E11719" t="s">
        <v>10</v>
      </c>
      <c r="F11719">
        <v>184</v>
      </c>
      <c r="G11719" s="1">
        <v>8.99</v>
      </c>
      <c r="H11719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11719">
        <f>Sales[[#This Row],[Total Inventory]]*Sales[[#This Row],[Sale_Price]]</f>
        <v>1506.9599999999998</v>
      </c>
    </row>
    <row r="11720" spans="1:9" x14ac:dyDescent="0.25">
      <c r="A11720">
        <v>79103</v>
      </c>
      <c r="B11720" t="str">
        <f>INDEX( Table3[],MATCH(Sales[[#This Row],[Category]],Table3[Category],0),1)</f>
        <v>WINE</v>
      </c>
      <c r="C11720" t="s">
        <v>43</v>
      </c>
      <c r="D11720" t="s">
        <v>2415</v>
      </c>
      <c r="E11720" t="s">
        <v>48</v>
      </c>
      <c r="F11720">
        <v>47</v>
      </c>
      <c r="G11720" s="1">
        <v>26.99</v>
      </c>
      <c r="H11720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1720">
        <f>Sales[[#This Row],[Total Inventory]]*Sales[[#This Row],[Sale_Price]]</f>
        <v>1268.53</v>
      </c>
    </row>
    <row r="11721" spans="1:9" x14ac:dyDescent="0.25">
      <c r="A11721">
        <v>29203</v>
      </c>
      <c r="B11721" t="str">
        <f>INDEX( Table3[],MATCH(Sales[[#This Row],[Category]],Table3[Category],0),1)</f>
        <v>LIQUOR</v>
      </c>
      <c r="C11721" t="s">
        <v>245</v>
      </c>
      <c r="D11721" t="s">
        <v>4388</v>
      </c>
      <c r="E11721" t="s">
        <v>449</v>
      </c>
      <c r="F11721">
        <v>865</v>
      </c>
      <c r="G11721" s="1">
        <v>1.29</v>
      </c>
      <c r="H11721">
        <f>IF(INDEX(Sale_Promotions[[Code]:[Sale Price]],MATCH(Sales[[#This Row],[Code]],Sale_Promotions[Code],0),2)=0,Sales[[#This Row],[Price]],INDEX(Sale_Promotions[[Code]:[Sale Price]],MATCH(Sales[[#This Row],[Code]],Sale_Promotions[Code],0),2))</f>
        <v>1.29</v>
      </c>
      <c r="I11721">
        <f>Sales[[#This Row],[Total Inventory]]*Sales[[#This Row],[Sale_Price]]</f>
        <v>1115.8500000000001</v>
      </c>
    </row>
    <row r="11722" spans="1:9" x14ac:dyDescent="0.25">
      <c r="A11722">
        <v>23537</v>
      </c>
      <c r="B11722" t="str">
        <f>INDEX( Table3[],MATCH(Sales[[#This Row],[Category]],Table3[Category],0),1)</f>
        <v>BEER</v>
      </c>
      <c r="C11722" t="s">
        <v>11</v>
      </c>
      <c r="D11722" t="s">
        <v>10757</v>
      </c>
      <c r="E11722" t="s">
        <v>25</v>
      </c>
      <c r="F11722">
        <v>0</v>
      </c>
      <c r="G11722" s="1">
        <v>1.59</v>
      </c>
      <c r="H11722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11722">
        <f>Sales[[#This Row],[Total Inventory]]*Sales[[#This Row],[Sale_Price]]</f>
        <v>0</v>
      </c>
    </row>
    <row r="11723" spans="1:9" x14ac:dyDescent="0.25">
      <c r="A11723">
        <v>46024</v>
      </c>
      <c r="B11723" t="str">
        <f>INDEX( Table3[],MATCH(Sales[[#This Row],[Category]],Table3[Category],0),1)</f>
        <v>WINE</v>
      </c>
      <c r="C11723" t="s">
        <v>43</v>
      </c>
      <c r="D11723" t="s">
        <v>10758</v>
      </c>
      <c r="E11723" t="s">
        <v>10</v>
      </c>
      <c r="F11723">
        <v>0</v>
      </c>
      <c r="G11723" s="1">
        <v>10.79</v>
      </c>
      <c r="H1172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723">
        <f>Sales[[#This Row],[Total Inventory]]*Sales[[#This Row],[Sale_Price]]</f>
        <v>0</v>
      </c>
    </row>
    <row r="11724" spans="1:9" x14ac:dyDescent="0.25">
      <c r="A11724">
        <v>44749</v>
      </c>
      <c r="B11724" t="str">
        <f>INDEX( Table3[],MATCH(Sales[[#This Row],[Category]],Table3[Category],0),1)</f>
        <v>WINE</v>
      </c>
      <c r="C11724" t="s">
        <v>17</v>
      </c>
      <c r="D11724" t="s">
        <v>10759</v>
      </c>
      <c r="E11724" t="s">
        <v>10</v>
      </c>
      <c r="F11724">
        <v>71</v>
      </c>
      <c r="G11724" s="1">
        <v>6.79</v>
      </c>
      <c r="H11724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11724">
        <f>Sales[[#This Row],[Total Inventory]]*Sales[[#This Row],[Sale_Price]]</f>
        <v>482.09</v>
      </c>
    </row>
    <row r="11725" spans="1:9" x14ac:dyDescent="0.25">
      <c r="A11725">
        <v>83804</v>
      </c>
      <c r="B11725" t="str">
        <f>INDEX( Table3[],MATCH(Sales[[#This Row],[Category]],Table3[Category],0),1)</f>
        <v>WINE</v>
      </c>
      <c r="C11725" t="s">
        <v>28</v>
      </c>
      <c r="D11725" t="s">
        <v>10760</v>
      </c>
      <c r="E11725" t="s">
        <v>332</v>
      </c>
      <c r="F11725">
        <v>399</v>
      </c>
      <c r="G11725" s="1">
        <v>23.99</v>
      </c>
      <c r="H11725">
        <f>IF(INDEX(Sale_Promotions[[Code]:[Sale Price]],MATCH(Sales[[#This Row],[Code]],Sale_Promotions[Code],0),2)=0,Sales[[#This Row],[Price]],INDEX(Sale_Promotions[[Code]:[Sale Price]],MATCH(Sales[[#This Row],[Code]],Sale_Promotions[Code],0),2))</f>
        <v>22.69</v>
      </c>
      <c r="I11725">
        <f>Sales[[#This Row],[Total Inventory]]*Sales[[#This Row],[Sale_Price]]</f>
        <v>9053.3100000000013</v>
      </c>
    </row>
    <row r="11726" spans="1:9" x14ac:dyDescent="0.25">
      <c r="A11726">
        <v>2909</v>
      </c>
      <c r="B11726" t="str">
        <f>INDEX( Table3[],MATCH(Sales[[#This Row],[Category]],Table3[Category],0),1)</f>
        <v>BEER</v>
      </c>
      <c r="C11726" t="s">
        <v>11</v>
      </c>
      <c r="D11726" t="s">
        <v>10256</v>
      </c>
      <c r="E11726" t="s">
        <v>25</v>
      </c>
      <c r="F11726">
        <v>6383</v>
      </c>
      <c r="G11726" s="1">
        <v>1.17</v>
      </c>
      <c r="H11726">
        <f>IF(INDEX(Sale_Promotions[[Code]:[Sale Price]],MATCH(Sales[[#This Row],[Code]],Sale_Promotions[Code],0),2)=0,Sales[[#This Row],[Price]],INDEX(Sale_Promotions[[Code]:[Sale Price]],MATCH(Sales[[#This Row],[Code]],Sale_Promotions[Code],0),2))</f>
        <v>1.17</v>
      </c>
      <c r="I11726">
        <f>Sales[[#This Row],[Total Inventory]]*Sales[[#This Row],[Sale_Price]]</f>
        <v>7468.11</v>
      </c>
    </row>
    <row r="11727" spans="1:9" x14ac:dyDescent="0.25">
      <c r="A11727">
        <v>12527</v>
      </c>
      <c r="B11727" t="str">
        <f>INDEX( Table3[],MATCH(Sales[[#This Row],[Category]],Table3[Category],0),1)</f>
        <v>LIQUOR</v>
      </c>
      <c r="C11727" t="s">
        <v>37</v>
      </c>
      <c r="D11727" t="s">
        <v>10761</v>
      </c>
      <c r="E11727" t="s">
        <v>10</v>
      </c>
      <c r="F11727">
        <v>36</v>
      </c>
      <c r="G11727" s="1">
        <v>10.79</v>
      </c>
      <c r="H11727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727">
        <f>Sales[[#This Row],[Total Inventory]]*Sales[[#This Row],[Sale_Price]]</f>
        <v>388.43999999999994</v>
      </c>
    </row>
    <row r="11728" spans="1:9" x14ac:dyDescent="0.25">
      <c r="A11728">
        <v>82670</v>
      </c>
      <c r="B11728" t="str">
        <f>INDEX( Table3[],MATCH(Sales[[#This Row],[Category]],Table3[Category],0),1)</f>
        <v>WINE</v>
      </c>
      <c r="C11728" t="s">
        <v>83</v>
      </c>
      <c r="D11728" t="s">
        <v>10762</v>
      </c>
      <c r="E11728" t="s">
        <v>23</v>
      </c>
      <c r="F11728">
        <v>60</v>
      </c>
      <c r="G11728" s="1">
        <v>8.59</v>
      </c>
      <c r="H11728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1728">
        <f>Sales[[#This Row],[Total Inventory]]*Sales[[#This Row],[Sale_Price]]</f>
        <v>479.40000000000003</v>
      </c>
    </row>
    <row r="11729" spans="1:9" x14ac:dyDescent="0.25">
      <c r="A11729">
        <v>71333</v>
      </c>
      <c r="B11729" t="str">
        <f>INDEX( Table3[],MATCH(Sales[[#This Row],[Category]],Table3[Category],0),1)</f>
        <v>LIQUOR</v>
      </c>
      <c r="C11729" t="s">
        <v>245</v>
      </c>
      <c r="D11729" t="s">
        <v>10763</v>
      </c>
      <c r="E11729" t="s">
        <v>16</v>
      </c>
      <c r="F11729">
        <v>0</v>
      </c>
      <c r="G11729" s="1">
        <v>19.989999999999998</v>
      </c>
      <c r="H11729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1729">
        <f>Sales[[#This Row],[Total Inventory]]*Sales[[#This Row],[Sale_Price]]</f>
        <v>0</v>
      </c>
    </row>
    <row r="11730" spans="1:9" x14ac:dyDescent="0.25">
      <c r="A11730">
        <v>65080</v>
      </c>
      <c r="B11730" t="str">
        <f>INDEX( Table3[],MATCH(Sales[[#This Row],[Category]],Table3[Category],0),1)</f>
        <v>WINE</v>
      </c>
      <c r="C11730" t="s">
        <v>100</v>
      </c>
      <c r="D11730" t="s">
        <v>10764</v>
      </c>
      <c r="E11730" t="s">
        <v>10</v>
      </c>
      <c r="F11730">
        <v>192</v>
      </c>
      <c r="G11730" s="1">
        <v>13.99</v>
      </c>
      <c r="H11730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730">
        <f>Sales[[#This Row],[Total Inventory]]*Sales[[#This Row],[Sale_Price]]</f>
        <v>2686.08</v>
      </c>
    </row>
    <row r="11731" spans="1:9" x14ac:dyDescent="0.25">
      <c r="A11731">
        <v>57924</v>
      </c>
      <c r="B11731" t="str">
        <f>INDEX( Table3[],MATCH(Sales[[#This Row],[Category]],Table3[Category],0),1)</f>
        <v>WINE</v>
      </c>
      <c r="C11731" t="s">
        <v>43</v>
      </c>
      <c r="D11731" t="s">
        <v>6597</v>
      </c>
      <c r="E11731" t="s">
        <v>10</v>
      </c>
      <c r="F11731">
        <v>341</v>
      </c>
      <c r="G11731" s="1">
        <v>15.49</v>
      </c>
      <c r="H11731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1731">
        <f>Sales[[#This Row],[Total Inventory]]*Sales[[#This Row],[Sale_Price]]</f>
        <v>5111.59</v>
      </c>
    </row>
    <row r="11732" spans="1:9" x14ac:dyDescent="0.25">
      <c r="A11732">
        <v>31092</v>
      </c>
      <c r="B11732" t="str">
        <f>INDEX( Table3[],MATCH(Sales[[#This Row],[Category]],Table3[Category],0),1)</f>
        <v>BEER</v>
      </c>
      <c r="C11732" t="s">
        <v>11</v>
      </c>
      <c r="D11732" t="s">
        <v>10765</v>
      </c>
      <c r="E11732" t="s">
        <v>25</v>
      </c>
      <c r="F11732">
        <v>1039</v>
      </c>
      <c r="G11732" s="1">
        <v>1.63</v>
      </c>
      <c r="H11732">
        <f>IF(INDEX(Sale_Promotions[[Code]:[Sale Price]],MATCH(Sales[[#This Row],[Code]],Sale_Promotions[Code],0),2)=0,Sales[[#This Row],[Price]],INDEX(Sale_Promotions[[Code]:[Sale Price]],MATCH(Sales[[#This Row],[Code]],Sale_Promotions[Code],0),2))</f>
        <v>1.63</v>
      </c>
      <c r="I11732">
        <f>Sales[[#This Row],[Total Inventory]]*Sales[[#This Row],[Sale_Price]]</f>
        <v>1693.57</v>
      </c>
    </row>
    <row r="11733" spans="1:9" x14ac:dyDescent="0.25">
      <c r="A11733">
        <v>312914</v>
      </c>
      <c r="B11733" t="str">
        <f>INDEX( Table3[],MATCH(Sales[[#This Row],[Category]],Table3[Category],0),1)</f>
        <v>WINE</v>
      </c>
      <c r="C11733" t="s">
        <v>163</v>
      </c>
      <c r="D11733" t="s">
        <v>10766</v>
      </c>
      <c r="E11733" t="s">
        <v>48</v>
      </c>
      <c r="F11733">
        <v>0</v>
      </c>
      <c r="G11733" s="1">
        <v>7.69</v>
      </c>
      <c r="H11733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1733">
        <f>Sales[[#This Row],[Total Inventory]]*Sales[[#This Row],[Sale_Price]]</f>
        <v>0</v>
      </c>
    </row>
    <row r="11734" spans="1:9" x14ac:dyDescent="0.25">
      <c r="A11734">
        <v>83054</v>
      </c>
      <c r="B11734" t="str">
        <f>INDEX( Table3[],MATCH(Sales[[#This Row],[Category]],Table3[Category],0),1)</f>
        <v>WINE</v>
      </c>
      <c r="C11734" t="s">
        <v>83</v>
      </c>
      <c r="D11734" t="s">
        <v>10767</v>
      </c>
      <c r="E11734" t="s">
        <v>10</v>
      </c>
      <c r="F11734">
        <v>0</v>
      </c>
      <c r="G11734" s="1">
        <v>4.59</v>
      </c>
      <c r="H11734">
        <f>IF(INDEX(Sale_Promotions[[Code]:[Sale Price]],MATCH(Sales[[#This Row],[Code]],Sale_Promotions[Code],0),2)=0,Sales[[#This Row],[Price]],INDEX(Sale_Promotions[[Code]:[Sale Price]],MATCH(Sales[[#This Row],[Code]],Sale_Promotions[Code],0),2))</f>
        <v>4.59</v>
      </c>
      <c r="I11734">
        <f>Sales[[#This Row],[Total Inventory]]*Sales[[#This Row],[Sale_Price]]</f>
        <v>0</v>
      </c>
    </row>
    <row r="11735" spans="1:9" x14ac:dyDescent="0.25">
      <c r="A11735">
        <v>79680</v>
      </c>
      <c r="B11735" t="str">
        <f>INDEX( Table3[],MATCH(Sales[[#This Row],[Category]],Table3[Category],0),1)</f>
        <v>LIQUOR</v>
      </c>
      <c r="C11735" t="s">
        <v>57</v>
      </c>
      <c r="D11735" t="s">
        <v>10768</v>
      </c>
      <c r="E11735" t="s">
        <v>10</v>
      </c>
      <c r="F11735">
        <v>292</v>
      </c>
      <c r="G11735" s="1">
        <v>21.99</v>
      </c>
      <c r="H11735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1735">
        <f>Sales[[#This Row],[Total Inventory]]*Sales[[#This Row],[Sale_Price]]</f>
        <v>5837.08</v>
      </c>
    </row>
    <row r="11736" spans="1:9" x14ac:dyDescent="0.25">
      <c r="A11736">
        <v>72732</v>
      </c>
      <c r="B11736" t="str">
        <f>INDEX( Table3[],MATCH(Sales[[#This Row],[Category]],Table3[Category],0),1)</f>
        <v>LIQUOR</v>
      </c>
      <c r="C11736" t="s">
        <v>26</v>
      </c>
      <c r="D11736" t="s">
        <v>10769</v>
      </c>
      <c r="E11736" t="s">
        <v>10</v>
      </c>
      <c r="F11736">
        <v>51</v>
      </c>
      <c r="G11736" s="1">
        <v>20.99</v>
      </c>
      <c r="H11736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1736">
        <f>Sales[[#This Row],[Total Inventory]]*Sales[[#This Row],[Sale_Price]]</f>
        <v>1070.49</v>
      </c>
    </row>
    <row r="11737" spans="1:9" x14ac:dyDescent="0.25">
      <c r="A11737">
        <v>42416</v>
      </c>
      <c r="B11737" t="str">
        <f>INDEX( Table3[],MATCH(Sales[[#This Row],[Category]],Table3[Category],0),1)</f>
        <v>LIQUOR</v>
      </c>
      <c r="C11737" t="s">
        <v>14</v>
      </c>
      <c r="D11737" t="s">
        <v>10770</v>
      </c>
      <c r="E11737" t="s">
        <v>10</v>
      </c>
      <c r="F11737">
        <v>146</v>
      </c>
      <c r="G11737" s="1">
        <v>57.99</v>
      </c>
      <c r="H11737">
        <f>IF(INDEX(Sale_Promotions[[Code]:[Sale Price]],MATCH(Sales[[#This Row],[Code]],Sale_Promotions[Code],0),2)=0,Sales[[#This Row],[Price]],INDEX(Sale_Promotions[[Code]:[Sale Price]],MATCH(Sales[[#This Row],[Code]],Sale_Promotions[Code],0),2))</f>
        <v>57.99</v>
      </c>
      <c r="I11737">
        <f>Sales[[#This Row],[Total Inventory]]*Sales[[#This Row],[Sale_Price]]</f>
        <v>8466.5400000000009</v>
      </c>
    </row>
    <row r="11738" spans="1:9" x14ac:dyDescent="0.25">
      <c r="A11738">
        <v>48085</v>
      </c>
      <c r="B11738" t="str">
        <f>INDEX( Table3[],MATCH(Sales[[#This Row],[Category]],Table3[Category],0),1)</f>
        <v>WINE</v>
      </c>
      <c r="C11738" t="s">
        <v>28</v>
      </c>
      <c r="D11738" t="s">
        <v>10771</v>
      </c>
      <c r="E11738" t="s">
        <v>1183</v>
      </c>
      <c r="F11738">
        <v>32</v>
      </c>
      <c r="G11738" s="1">
        <v>14.49</v>
      </c>
      <c r="H11738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1738">
        <f>Sales[[#This Row],[Total Inventory]]*Sales[[#This Row],[Sale_Price]]</f>
        <v>463.68</v>
      </c>
    </row>
    <row r="11739" spans="1:9" x14ac:dyDescent="0.25">
      <c r="A11739">
        <v>57720</v>
      </c>
      <c r="B11739" t="str">
        <f>INDEX( Table3[],MATCH(Sales[[#This Row],[Category]],Table3[Category],0),1)</f>
        <v>LIQUOR</v>
      </c>
      <c r="C11739" t="s">
        <v>37</v>
      </c>
      <c r="D11739" t="s">
        <v>6724</v>
      </c>
      <c r="E11739" t="s">
        <v>133</v>
      </c>
      <c r="F11739">
        <v>467</v>
      </c>
      <c r="G11739" s="1">
        <v>31.99</v>
      </c>
      <c r="H11739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1739">
        <f>Sales[[#This Row],[Total Inventory]]*Sales[[#This Row],[Sale_Price]]</f>
        <v>14939.33</v>
      </c>
    </row>
    <row r="11740" spans="1:9" x14ac:dyDescent="0.25">
      <c r="A11740">
        <v>10665</v>
      </c>
      <c r="B11740" t="str">
        <f>INDEX( Table3[],MATCH(Sales[[#This Row],[Category]],Table3[Category],0),1)</f>
        <v>LIQUOR</v>
      </c>
      <c r="C11740" t="s">
        <v>245</v>
      </c>
      <c r="D11740" t="s">
        <v>10772</v>
      </c>
      <c r="E11740" t="s">
        <v>48</v>
      </c>
      <c r="F11740">
        <v>344</v>
      </c>
      <c r="G11740" s="1">
        <v>9.7899999999999991</v>
      </c>
      <c r="H11740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1740">
        <f>Sales[[#This Row],[Total Inventory]]*Sales[[#This Row],[Sale_Price]]</f>
        <v>3367.7599999999998</v>
      </c>
    </row>
    <row r="11741" spans="1:9" x14ac:dyDescent="0.25">
      <c r="A11741">
        <v>47614</v>
      </c>
      <c r="B11741" t="str">
        <f>INDEX( Table3[],MATCH(Sales[[#This Row],[Category]],Table3[Category],0),1)</f>
        <v>WINE</v>
      </c>
      <c r="C11741" t="s">
        <v>61</v>
      </c>
      <c r="D11741" t="s">
        <v>10773</v>
      </c>
      <c r="E11741" t="s">
        <v>10</v>
      </c>
      <c r="F11741">
        <v>205</v>
      </c>
      <c r="G11741" s="1">
        <v>31.99</v>
      </c>
      <c r="H11741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1741">
        <f>Sales[[#This Row],[Total Inventory]]*Sales[[#This Row],[Sale_Price]]</f>
        <v>6557.95</v>
      </c>
    </row>
    <row r="11742" spans="1:9" x14ac:dyDescent="0.25">
      <c r="A11742">
        <v>330323</v>
      </c>
      <c r="B11742" t="str">
        <f>INDEX( Table3[],MATCH(Sales[[#This Row],[Category]],Table3[Category],0),1)</f>
        <v>WINE</v>
      </c>
      <c r="C11742" t="s">
        <v>43</v>
      </c>
      <c r="D11742" t="s">
        <v>10774</v>
      </c>
      <c r="E11742" t="s">
        <v>10</v>
      </c>
      <c r="F11742">
        <v>19</v>
      </c>
      <c r="G11742" s="1">
        <v>33.99</v>
      </c>
      <c r="H11742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1742">
        <f>Sales[[#This Row],[Total Inventory]]*Sales[[#This Row],[Sale_Price]]</f>
        <v>645.81000000000006</v>
      </c>
    </row>
    <row r="11743" spans="1:9" x14ac:dyDescent="0.25">
      <c r="A11743">
        <v>29181</v>
      </c>
      <c r="B11743" t="str">
        <f>INDEX( Table3[],MATCH(Sales[[#This Row],[Category]],Table3[Category],0),1)</f>
        <v>BEER</v>
      </c>
      <c r="C11743" t="s">
        <v>11</v>
      </c>
      <c r="D11743" t="s">
        <v>10775</v>
      </c>
      <c r="E11743" t="s">
        <v>25</v>
      </c>
      <c r="F11743">
        <v>144</v>
      </c>
      <c r="G11743" s="1">
        <v>2.2000000000000002</v>
      </c>
      <c r="H11743">
        <f>IF(INDEX(Sale_Promotions[[Code]:[Sale Price]],MATCH(Sales[[#This Row],[Code]],Sale_Promotions[Code],0),2)=0,Sales[[#This Row],[Price]],INDEX(Sale_Promotions[[Code]:[Sale Price]],MATCH(Sales[[#This Row],[Code]],Sale_Promotions[Code],0),2))</f>
        <v>2.2000000000000002</v>
      </c>
      <c r="I11743">
        <f>Sales[[#This Row],[Total Inventory]]*Sales[[#This Row],[Sale_Price]]</f>
        <v>316.8</v>
      </c>
    </row>
    <row r="11744" spans="1:9" x14ac:dyDescent="0.25">
      <c r="A11744">
        <v>84660</v>
      </c>
      <c r="B11744" t="str">
        <f>INDEX( Table3[],MATCH(Sales[[#This Row],[Category]],Table3[Category],0),1)</f>
        <v>WINE</v>
      </c>
      <c r="C11744" t="s">
        <v>43</v>
      </c>
      <c r="D11744" t="s">
        <v>10776</v>
      </c>
      <c r="E11744" t="s">
        <v>10</v>
      </c>
      <c r="F11744">
        <v>189</v>
      </c>
      <c r="G11744" s="1">
        <v>18.489999999999998</v>
      </c>
      <c r="H11744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1744">
        <f>Sales[[#This Row],[Total Inventory]]*Sales[[#This Row],[Sale_Price]]</f>
        <v>3494.6099999999997</v>
      </c>
    </row>
    <row r="11745" spans="1:9" x14ac:dyDescent="0.25">
      <c r="A11745">
        <v>56510</v>
      </c>
      <c r="B11745" t="str">
        <f>INDEX( Table3[],MATCH(Sales[[#This Row],[Category]],Table3[Category],0),1)</f>
        <v>WINE</v>
      </c>
      <c r="C11745" t="s">
        <v>28</v>
      </c>
      <c r="D11745" t="s">
        <v>10777</v>
      </c>
      <c r="E11745" t="s">
        <v>10</v>
      </c>
      <c r="F11745">
        <v>26</v>
      </c>
      <c r="G11745" s="1">
        <v>9.7899999999999991</v>
      </c>
      <c r="H11745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1745">
        <f>Sales[[#This Row],[Total Inventory]]*Sales[[#This Row],[Sale_Price]]</f>
        <v>254.53999999999996</v>
      </c>
    </row>
    <row r="11746" spans="1:9" x14ac:dyDescent="0.25">
      <c r="A11746">
        <v>10603</v>
      </c>
      <c r="B11746" t="str">
        <f>INDEX( Table3[],MATCH(Sales[[#This Row],[Category]],Table3[Category],0),1)</f>
        <v>BEER</v>
      </c>
      <c r="C11746" t="s">
        <v>11</v>
      </c>
      <c r="D11746" t="s">
        <v>10591</v>
      </c>
      <c r="E11746" t="s">
        <v>13</v>
      </c>
      <c r="F11746">
        <v>12</v>
      </c>
      <c r="G11746" s="1">
        <v>7.19</v>
      </c>
      <c r="H11746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11746">
        <f>Sales[[#This Row],[Total Inventory]]*Sales[[#This Row],[Sale_Price]]</f>
        <v>86.28</v>
      </c>
    </row>
    <row r="11747" spans="1:9" x14ac:dyDescent="0.25">
      <c r="A11747">
        <v>74236</v>
      </c>
      <c r="B11747" t="str">
        <f>INDEX( Table3[],MATCH(Sales[[#This Row],[Category]],Table3[Category],0),1)</f>
        <v>LIQUOR</v>
      </c>
      <c r="C11747" t="s">
        <v>175</v>
      </c>
      <c r="D11747" t="s">
        <v>10778</v>
      </c>
      <c r="E11747" t="s">
        <v>10</v>
      </c>
      <c r="F11747">
        <v>395</v>
      </c>
      <c r="G11747" s="1">
        <v>26.99</v>
      </c>
      <c r="H11747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1747">
        <f>Sales[[#This Row],[Total Inventory]]*Sales[[#This Row],[Sale_Price]]</f>
        <v>10661.05</v>
      </c>
    </row>
    <row r="11748" spans="1:9" x14ac:dyDescent="0.25">
      <c r="A11748">
        <v>32700</v>
      </c>
      <c r="B11748" t="str">
        <f>INDEX( Table3[],MATCH(Sales[[#This Row],[Category]],Table3[Category],0),1)</f>
        <v>LIQUOR</v>
      </c>
      <c r="C11748" t="s">
        <v>37</v>
      </c>
      <c r="D11748" t="s">
        <v>5701</v>
      </c>
      <c r="E11748" t="s">
        <v>10</v>
      </c>
      <c r="F11748">
        <v>52</v>
      </c>
      <c r="G11748" s="1">
        <v>30.99</v>
      </c>
      <c r="H11748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1748">
        <f>Sales[[#This Row],[Total Inventory]]*Sales[[#This Row],[Sale_Price]]</f>
        <v>1611.48</v>
      </c>
    </row>
    <row r="11749" spans="1:9" x14ac:dyDescent="0.25">
      <c r="A11749">
        <v>386049</v>
      </c>
      <c r="B11749" t="str">
        <f>INDEX( Table3[],MATCH(Sales[[#This Row],[Category]],Table3[Category],0),1)</f>
        <v>WINE</v>
      </c>
      <c r="C11749" t="s">
        <v>31</v>
      </c>
      <c r="D11749" t="s">
        <v>10779</v>
      </c>
      <c r="E11749" t="s">
        <v>10</v>
      </c>
      <c r="F11749">
        <v>0</v>
      </c>
      <c r="G11749" s="1">
        <v>12.69</v>
      </c>
      <c r="H11749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1749">
        <f>Sales[[#This Row],[Total Inventory]]*Sales[[#This Row],[Sale_Price]]</f>
        <v>0</v>
      </c>
    </row>
    <row r="11750" spans="1:9" x14ac:dyDescent="0.25">
      <c r="A11750">
        <v>31165</v>
      </c>
      <c r="B11750" t="str">
        <f>INDEX( Table3[],MATCH(Sales[[#This Row],[Category]],Table3[Category],0),1)</f>
        <v>BEER</v>
      </c>
      <c r="C11750" t="s">
        <v>11</v>
      </c>
      <c r="D11750" t="s">
        <v>10780</v>
      </c>
      <c r="E11750" t="s">
        <v>25</v>
      </c>
      <c r="F11750">
        <v>78</v>
      </c>
      <c r="G11750" s="1">
        <v>1.62</v>
      </c>
      <c r="H11750">
        <f>IF(INDEX(Sale_Promotions[[Code]:[Sale Price]],MATCH(Sales[[#This Row],[Code]],Sale_Promotions[Code],0),2)=0,Sales[[#This Row],[Price]],INDEX(Sale_Promotions[[Code]:[Sale Price]],MATCH(Sales[[#This Row],[Code]],Sale_Promotions[Code],0),2))</f>
        <v>1.62</v>
      </c>
      <c r="I11750">
        <f>Sales[[#This Row],[Total Inventory]]*Sales[[#This Row],[Sale_Price]]</f>
        <v>126.36000000000001</v>
      </c>
    </row>
    <row r="11751" spans="1:9" x14ac:dyDescent="0.25">
      <c r="A11751">
        <v>25204</v>
      </c>
      <c r="B11751" t="str">
        <f>INDEX( Table3[],MATCH(Sales[[#This Row],[Category]],Table3[Category],0),1)</f>
        <v>BEER</v>
      </c>
      <c r="C11751" t="s">
        <v>11</v>
      </c>
      <c r="D11751" t="s">
        <v>10781</v>
      </c>
      <c r="E11751" t="s">
        <v>25</v>
      </c>
      <c r="F11751">
        <v>0</v>
      </c>
      <c r="G11751" s="1">
        <v>3.28</v>
      </c>
      <c r="H11751">
        <f>IF(INDEX(Sale_Promotions[[Code]:[Sale Price]],MATCH(Sales[[#This Row],[Code]],Sale_Promotions[Code],0),2)=0,Sales[[#This Row],[Price]],INDEX(Sale_Promotions[[Code]:[Sale Price]],MATCH(Sales[[#This Row],[Code]],Sale_Promotions[Code],0),2))</f>
        <v>3.28</v>
      </c>
      <c r="I11751">
        <f>Sales[[#This Row],[Total Inventory]]*Sales[[#This Row],[Sale_Price]]</f>
        <v>0</v>
      </c>
    </row>
    <row r="11752" spans="1:9" x14ac:dyDescent="0.25">
      <c r="A11752">
        <v>52744</v>
      </c>
      <c r="B11752" t="str">
        <f>INDEX( Table3[],MATCH(Sales[[#This Row],[Category]],Table3[Category],0),1)</f>
        <v>WINE</v>
      </c>
      <c r="C11752" t="s">
        <v>61</v>
      </c>
      <c r="D11752" t="s">
        <v>10782</v>
      </c>
      <c r="E11752" t="s">
        <v>10</v>
      </c>
      <c r="F11752">
        <v>308</v>
      </c>
      <c r="G11752" s="1">
        <v>13.99</v>
      </c>
      <c r="H1175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1752">
        <f>Sales[[#This Row],[Total Inventory]]*Sales[[#This Row],[Sale_Price]]</f>
        <v>4000.92</v>
      </c>
    </row>
    <row r="11753" spans="1:9" x14ac:dyDescent="0.25">
      <c r="A11753">
        <v>35916</v>
      </c>
      <c r="B11753" t="str">
        <f>INDEX( Table3[],MATCH(Sales[[#This Row],[Category]],Table3[Category],0),1)</f>
        <v>WINE</v>
      </c>
      <c r="C11753" t="s">
        <v>28</v>
      </c>
      <c r="D11753" t="s">
        <v>10783</v>
      </c>
      <c r="E11753" t="s">
        <v>10</v>
      </c>
      <c r="F11753">
        <v>106</v>
      </c>
      <c r="G11753" s="1">
        <v>7.49</v>
      </c>
      <c r="H11753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1753">
        <f>Sales[[#This Row],[Total Inventory]]*Sales[[#This Row],[Sale_Price]]</f>
        <v>793.94</v>
      </c>
    </row>
    <row r="11754" spans="1:9" x14ac:dyDescent="0.25">
      <c r="A11754">
        <v>24941</v>
      </c>
      <c r="B11754" t="str">
        <f>INDEX( Table3[],MATCH(Sales[[#This Row],[Category]],Table3[Category],0),1)</f>
        <v>BEER</v>
      </c>
      <c r="C11754" t="s">
        <v>11</v>
      </c>
      <c r="D11754" t="s">
        <v>10784</v>
      </c>
      <c r="E11754" t="s">
        <v>25</v>
      </c>
      <c r="F11754">
        <v>450</v>
      </c>
      <c r="G11754" s="1">
        <v>1.52</v>
      </c>
      <c r="H11754">
        <f>IF(INDEX(Sale_Promotions[[Code]:[Sale Price]],MATCH(Sales[[#This Row],[Code]],Sale_Promotions[Code],0),2)=0,Sales[[#This Row],[Price]],INDEX(Sale_Promotions[[Code]:[Sale Price]],MATCH(Sales[[#This Row],[Code]],Sale_Promotions[Code],0),2))</f>
        <v>1.52</v>
      </c>
      <c r="I11754">
        <f>Sales[[#This Row],[Total Inventory]]*Sales[[#This Row],[Sale_Price]]</f>
        <v>684</v>
      </c>
    </row>
    <row r="11755" spans="1:9" x14ac:dyDescent="0.25">
      <c r="A11755">
        <v>296882</v>
      </c>
      <c r="B11755" t="str">
        <f>INDEX( Table3[],MATCH(Sales[[#This Row],[Category]],Table3[Category],0),1)</f>
        <v>LIQUOR</v>
      </c>
      <c r="C11755" t="s">
        <v>26</v>
      </c>
      <c r="D11755" t="s">
        <v>10785</v>
      </c>
      <c r="E11755" t="s">
        <v>16</v>
      </c>
      <c r="F11755">
        <v>258</v>
      </c>
      <c r="G11755" s="1">
        <v>21.99</v>
      </c>
      <c r="H1175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1755">
        <f>Sales[[#This Row],[Total Inventory]]*Sales[[#This Row],[Sale_Price]]</f>
        <v>5673.4199999999992</v>
      </c>
    </row>
    <row r="11756" spans="1:9" x14ac:dyDescent="0.25">
      <c r="A11756">
        <v>84622</v>
      </c>
      <c r="B11756" t="str">
        <f>INDEX( Table3[],MATCH(Sales[[#This Row],[Category]],Table3[Category],0),1)</f>
        <v>WINE</v>
      </c>
      <c r="C11756" t="s">
        <v>41</v>
      </c>
      <c r="D11756" t="s">
        <v>10786</v>
      </c>
      <c r="E11756" t="s">
        <v>10</v>
      </c>
      <c r="F11756">
        <v>37</v>
      </c>
      <c r="G11756" s="1">
        <v>8.99</v>
      </c>
      <c r="H11756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756">
        <f>Sales[[#This Row],[Total Inventory]]*Sales[[#This Row],[Sale_Price]]</f>
        <v>332.63</v>
      </c>
    </row>
    <row r="11757" spans="1:9" x14ac:dyDescent="0.25">
      <c r="A11757">
        <v>83224</v>
      </c>
      <c r="B11757" t="str">
        <f>INDEX( Table3[],MATCH(Sales[[#This Row],[Category]],Table3[Category],0),1)</f>
        <v>WINE</v>
      </c>
      <c r="C11757" t="s">
        <v>28</v>
      </c>
      <c r="D11757" t="s">
        <v>6004</v>
      </c>
      <c r="E11757" t="s">
        <v>10</v>
      </c>
      <c r="F11757">
        <v>121</v>
      </c>
      <c r="G11757" s="1">
        <v>7.19</v>
      </c>
      <c r="H11757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11757">
        <f>Sales[[#This Row],[Total Inventory]]*Sales[[#This Row],[Sale_Price]]</f>
        <v>869.99</v>
      </c>
    </row>
    <row r="11758" spans="1:9" x14ac:dyDescent="0.25">
      <c r="A11758">
        <v>84146</v>
      </c>
      <c r="B11758" t="str">
        <f>INDEX( Table3[],MATCH(Sales[[#This Row],[Category]],Table3[Category],0),1)</f>
        <v>WINE</v>
      </c>
      <c r="C11758" t="s">
        <v>28</v>
      </c>
      <c r="D11758" t="s">
        <v>10787</v>
      </c>
      <c r="E11758" t="s">
        <v>10</v>
      </c>
      <c r="F11758">
        <v>133</v>
      </c>
      <c r="G11758" s="1">
        <v>7.19</v>
      </c>
      <c r="H11758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11758">
        <f>Sales[[#This Row],[Total Inventory]]*Sales[[#This Row],[Sale_Price]]</f>
        <v>956.2700000000001</v>
      </c>
    </row>
    <row r="11759" spans="1:9" x14ac:dyDescent="0.25">
      <c r="A11759">
        <v>48049</v>
      </c>
      <c r="B11759" t="str">
        <f>INDEX( Table3[],MATCH(Sales[[#This Row],[Category]],Table3[Category],0),1)</f>
        <v>LIQUOR</v>
      </c>
      <c r="C11759" t="s">
        <v>37</v>
      </c>
      <c r="D11759" t="s">
        <v>10788</v>
      </c>
      <c r="E11759" t="s">
        <v>10</v>
      </c>
      <c r="F11759">
        <v>5</v>
      </c>
      <c r="G11759" s="1">
        <v>33.99</v>
      </c>
      <c r="H11759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1759">
        <f>Sales[[#This Row],[Total Inventory]]*Sales[[#This Row],[Sale_Price]]</f>
        <v>169.95000000000002</v>
      </c>
    </row>
    <row r="11760" spans="1:9" x14ac:dyDescent="0.25">
      <c r="A11760">
        <v>150150</v>
      </c>
      <c r="B11760" t="str">
        <f>INDEX( Table3[],MATCH(Sales[[#This Row],[Category]],Table3[Category],0),1)</f>
        <v>WINE</v>
      </c>
      <c r="C11760" t="s">
        <v>31</v>
      </c>
      <c r="D11760" t="s">
        <v>10789</v>
      </c>
      <c r="E11760" t="s">
        <v>10</v>
      </c>
      <c r="F11760">
        <v>8</v>
      </c>
      <c r="G11760" s="1">
        <v>19.989999999999998</v>
      </c>
      <c r="H11760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1760">
        <f>Sales[[#This Row],[Total Inventory]]*Sales[[#This Row],[Sale_Price]]</f>
        <v>159.91999999999999</v>
      </c>
    </row>
    <row r="11761" spans="1:9" x14ac:dyDescent="0.25">
      <c r="A11761">
        <v>80440</v>
      </c>
      <c r="B11761" t="str">
        <f>INDEX( Table3[],MATCH(Sales[[#This Row],[Category]],Table3[Category],0),1)</f>
        <v>WINE</v>
      </c>
      <c r="C11761" t="s">
        <v>148</v>
      </c>
      <c r="D11761" t="s">
        <v>10790</v>
      </c>
      <c r="E11761" t="s">
        <v>10</v>
      </c>
      <c r="F11761">
        <v>37</v>
      </c>
      <c r="G11761" s="1">
        <v>11.99</v>
      </c>
      <c r="H1176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761">
        <f>Sales[[#This Row],[Total Inventory]]*Sales[[#This Row],[Sale_Price]]</f>
        <v>443.63</v>
      </c>
    </row>
    <row r="11762" spans="1:9" x14ac:dyDescent="0.25">
      <c r="A11762">
        <v>68292</v>
      </c>
      <c r="B11762" t="str">
        <f>INDEX( Table3[],MATCH(Sales[[#This Row],[Category]],Table3[Category],0),1)</f>
        <v>WINE</v>
      </c>
      <c r="C11762" t="s">
        <v>64</v>
      </c>
      <c r="D11762" t="s">
        <v>10791</v>
      </c>
      <c r="E11762" t="s">
        <v>10</v>
      </c>
      <c r="F11762">
        <v>306</v>
      </c>
      <c r="G11762" s="1">
        <v>14.69</v>
      </c>
      <c r="H11762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1762">
        <f>Sales[[#This Row],[Total Inventory]]*Sales[[#This Row],[Sale_Price]]</f>
        <v>4495.1399999999994</v>
      </c>
    </row>
    <row r="11763" spans="1:9" x14ac:dyDescent="0.25">
      <c r="A11763">
        <v>417599</v>
      </c>
      <c r="B11763" t="str">
        <f>INDEX( Table3[],MATCH(Sales[[#This Row],[Category]],Table3[Category],0),1)</f>
        <v>WINE</v>
      </c>
      <c r="C11763" t="s">
        <v>61</v>
      </c>
      <c r="D11763" t="s">
        <v>10792</v>
      </c>
      <c r="E11763" t="s">
        <v>10</v>
      </c>
      <c r="F11763">
        <v>0</v>
      </c>
      <c r="G11763" s="1">
        <v>9.49</v>
      </c>
      <c r="H11763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1763">
        <f>Sales[[#This Row],[Total Inventory]]*Sales[[#This Row],[Sale_Price]]</f>
        <v>0</v>
      </c>
    </row>
    <row r="11764" spans="1:9" x14ac:dyDescent="0.25">
      <c r="A11764">
        <v>96423</v>
      </c>
      <c r="B11764" t="str">
        <f>INDEX( Table3[],MATCH(Sales[[#This Row],[Category]],Table3[Category],0),1)</f>
        <v>BEER</v>
      </c>
      <c r="C11764" t="s">
        <v>11</v>
      </c>
      <c r="D11764" t="s">
        <v>390</v>
      </c>
      <c r="E11764" t="s">
        <v>25</v>
      </c>
      <c r="F11764">
        <v>108</v>
      </c>
      <c r="G11764" s="1">
        <v>1.37</v>
      </c>
      <c r="H11764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11764">
        <f>Sales[[#This Row],[Total Inventory]]*Sales[[#This Row],[Sale_Price]]</f>
        <v>147.96</v>
      </c>
    </row>
    <row r="11765" spans="1:9" x14ac:dyDescent="0.25">
      <c r="A11765">
        <v>77771</v>
      </c>
      <c r="B11765" t="str">
        <f>INDEX( Table3[],MATCH(Sales[[#This Row],[Category]],Table3[Category],0),1)</f>
        <v>WINE</v>
      </c>
      <c r="C11765" t="s">
        <v>163</v>
      </c>
      <c r="D11765" t="s">
        <v>10793</v>
      </c>
      <c r="E11765" t="s">
        <v>23</v>
      </c>
      <c r="F11765">
        <v>93</v>
      </c>
      <c r="G11765" s="1">
        <v>8.19</v>
      </c>
      <c r="H11765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11765">
        <f>Sales[[#This Row],[Total Inventory]]*Sales[[#This Row],[Sale_Price]]</f>
        <v>761.67</v>
      </c>
    </row>
    <row r="11766" spans="1:9" x14ac:dyDescent="0.25">
      <c r="A11766">
        <v>340041</v>
      </c>
      <c r="B11766" t="str">
        <f>INDEX( Table3[],MATCH(Sales[[#This Row],[Category]],Table3[Category],0),1)</f>
        <v>WINE</v>
      </c>
      <c r="C11766" t="s">
        <v>43</v>
      </c>
      <c r="D11766" t="s">
        <v>10794</v>
      </c>
      <c r="E11766" t="s">
        <v>10</v>
      </c>
      <c r="F11766">
        <v>14</v>
      </c>
      <c r="G11766" s="1">
        <v>14.99</v>
      </c>
      <c r="H11766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1766">
        <f>Sales[[#This Row],[Total Inventory]]*Sales[[#This Row],[Sale_Price]]</f>
        <v>209.86</v>
      </c>
    </row>
    <row r="11767" spans="1:9" x14ac:dyDescent="0.25">
      <c r="A11767">
        <v>319632</v>
      </c>
      <c r="B11767" t="str">
        <f>INDEX( Table3[],MATCH(Sales[[#This Row],[Category]],Table3[Category],0),1)</f>
        <v>WINE</v>
      </c>
      <c r="C11767" t="s">
        <v>61</v>
      </c>
      <c r="D11767" t="s">
        <v>10795</v>
      </c>
      <c r="E11767" t="s">
        <v>10</v>
      </c>
      <c r="F11767">
        <v>19</v>
      </c>
      <c r="G11767" s="1">
        <v>9.49</v>
      </c>
      <c r="H11767">
        <f>IF(INDEX(Sale_Promotions[[Code]:[Sale Price]],MATCH(Sales[[#This Row],[Code]],Sale_Promotions[Code],0),2)=0,Sales[[#This Row],[Price]],INDEX(Sale_Promotions[[Code]:[Sale Price]],MATCH(Sales[[#This Row],[Code]],Sale_Promotions[Code],0),2))</f>
        <v>9.09</v>
      </c>
      <c r="I11767">
        <f>Sales[[#This Row],[Total Inventory]]*Sales[[#This Row],[Sale_Price]]</f>
        <v>172.71</v>
      </c>
    </row>
    <row r="11768" spans="1:9" x14ac:dyDescent="0.25">
      <c r="A11768">
        <v>14648</v>
      </c>
      <c r="B11768" t="str">
        <f>INDEX( Table3[],MATCH(Sales[[#This Row],[Category]],Table3[Category],0),1)</f>
        <v>WINE</v>
      </c>
      <c r="C11768" t="s">
        <v>85</v>
      </c>
      <c r="D11768" t="s">
        <v>10796</v>
      </c>
      <c r="E11768" t="s">
        <v>10</v>
      </c>
      <c r="F11768">
        <v>128</v>
      </c>
      <c r="G11768" s="1">
        <v>16.489999999999998</v>
      </c>
      <c r="H11768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1768">
        <f>Sales[[#This Row],[Total Inventory]]*Sales[[#This Row],[Sale_Price]]</f>
        <v>2110.7199999999998</v>
      </c>
    </row>
    <row r="11769" spans="1:9" x14ac:dyDescent="0.25">
      <c r="A11769">
        <v>344311</v>
      </c>
      <c r="B11769" t="str">
        <f>INDEX( Table3[],MATCH(Sales[[#This Row],[Category]],Table3[Category],0),1)</f>
        <v>LIQUOR</v>
      </c>
      <c r="C11769" t="s">
        <v>35</v>
      </c>
      <c r="D11769" t="s">
        <v>5340</v>
      </c>
      <c r="E11769" t="s">
        <v>10</v>
      </c>
      <c r="F11769">
        <v>89</v>
      </c>
      <c r="G11769" s="1">
        <v>12.99</v>
      </c>
      <c r="H1176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1769">
        <f>Sales[[#This Row],[Total Inventory]]*Sales[[#This Row],[Sale_Price]]</f>
        <v>1156.1100000000001</v>
      </c>
    </row>
    <row r="11770" spans="1:9" x14ac:dyDescent="0.25">
      <c r="A11770">
        <v>80130</v>
      </c>
      <c r="B11770" t="str">
        <f>INDEX( Table3[],MATCH(Sales[[#This Row],[Category]],Table3[Category],0),1)</f>
        <v>WINE</v>
      </c>
      <c r="C11770" t="s">
        <v>242</v>
      </c>
      <c r="D11770" t="s">
        <v>6386</v>
      </c>
      <c r="E11770" t="s">
        <v>10</v>
      </c>
      <c r="F11770">
        <v>243</v>
      </c>
      <c r="G11770" s="1">
        <v>6.99</v>
      </c>
      <c r="H11770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1770">
        <f>Sales[[#This Row],[Total Inventory]]*Sales[[#This Row],[Sale_Price]]</f>
        <v>1698.5700000000002</v>
      </c>
    </row>
    <row r="11771" spans="1:9" x14ac:dyDescent="0.25">
      <c r="A11771">
        <v>153150</v>
      </c>
      <c r="B11771" t="str">
        <f>INDEX( Table3[],MATCH(Sales[[#This Row],[Category]],Table3[Category],0),1)</f>
        <v>WINE</v>
      </c>
      <c r="C11771" t="s">
        <v>39</v>
      </c>
      <c r="D11771" t="s">
        <v>10797</v>
      </c>
      <c r="E11771" t="s">
        <v>10</v>
      </c>
      <c r="F11771">
        <v>49</v>
      </c>
      <c r="G11771" s="1">
        <v>8.99</v>
      </c>
      <c r="H11771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771">
        <f>Sales[[#This Row],[Total Inventory]]*Sales[[#This Row],[Sale_Price]]</f>
        <v>440.51</v>
      </c>
    </row>
    <row r="11772" spans="1:9" x14ac:dyDescent="0.25">
      <c r="A11772">
        <v>31313</v>
      </c>
      <c r="B11772" t="str">
        <f>INDEX( Table3[],MATCH(Sales[[#This Row],[Category]],Table3[Category],0),1)</f>
        <v>WINE</v>
      </c>
      <c r="C11772" t="s">
        <v>28</v>
      </c>
      <c r="D11772" t="s">
        <v>10798</v>
      </c>
      <c r="E11772" t="s">
        <v>10</v>
      </c>
      <c r="F11772">
        <v>32</v>
      </c>
      <c r="G11772" s="1">
        <v>16.989999999999998</v>
      </c>
      <c r="H11772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1772">
        <f>Sales[[#This Row],[Total Inventory]]*Sales[[#This Row],[Sale_Price]]</f>
        <v>543.67999999999995</v>
      </c>
    </row>
    <row r="11773" spans="1:9" x14ac:dyDescent="0.25">
      <c r="A11773">
        <v>25151</v>
      </c>
      <c r="B11773" t="str">
        <f>INDEX( Table3[],MATCH(Sales[[#This Row],[Category]],Table3[Category],0),1)</f>
        <v>WINE</v>
      </c>
      <c r="C11773" t="s">
        <v>41</v>
      </c>
      <c r="D11773" t="s">
        <v>10799</v>
      </c>
      <c r="E11773" t="s">
        <v>10</v>
      </c>
      <c r="F11773">
        <v>291</v>
      </c>
      <c r="G11773" s="1">
        <v>15.99</v>
      </c>
      <c r="H11773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1773">
        <f>Sales[[#This Row],[Total Inventory]]*Sales[[#This Row],[Sale_Price]]</f>
        <v>4653.09</v>
      </c>
    </row>
    <row r="11774" spans="1:9" x14ac:dyDescent="0.25">
      <c r="A11774">
        <v>28533</v>
      </c>
      <c r="B11774" t="str">
        <f>INDEX( Table3[],MATCH(Sales[[#This Row],[Category]],Table3[Category],0),1)</f>
        <v>LIQUOR</v>
      </c>
      <c r="C11774" t="s">
        <v>245</v>
      </c>
      <c r="D11774" t="s">
        <v>8860</v>
      </c>
      <c r="E11774" t="s">
        <v>1136</v>
      </c>
      <c r="F11774">
        <v>164</v>
      </c>
      <c r="G11774" s="1">
        <v>3.29</v>
      </c>
      <c r="H11774">
        <f>IF(INDEX(Sale_Promotions[[Code]:[Sale Price]],MATCH(Sales[[#This Row],[Code]],Sale_Promotions[Code],0),2)=0,Sales[[#This Row],[Price]],INDEX(Sale_Promotions[[Code]:[Sale Price]],MATCH(Sales[[#This Row],[Code]],Sale_Promotions[Code],0),2))</f>
        <v>3.29</v>
      </c>
      <c r="I11774">
        <f>Sales[[#This Row],[Total Inventory]]*Sales[[#This Row],[Sale_Price]]</f>
        <v>539.56000000000006</v>
      </c>
    </row>
    <row r="11775" spans="1:9" x14ac:dyDescent="0.25">
      <c r="A11775">
        <v>80891</v>
      </c>
      <c r="B11775" t="str">
        <f>INDEX( Table3[],MATCH(Sales[[#This Row],[Category]],Table3[Category],0),1)</f>
        <v>WINE</v>
      </c>
      <c r="C11775" t="s">
        <v>61</v>
      </c>
      <c r="D11775" t="s">
        <v>10800</v>
      </c>
      <c r="E11775" t="s">
        <v>10</v>
      </c>
      <c r="F11775">
        <v>316</v>
      </c>
      <c r="G11775" s="1">
        <v>10.99</v>
      </c>
      <c r="H1177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775">
        <f>Sales[[#This Row],[Total Inventory]]*Sales[[#This Row],[Sale_Price]]</f>
        <v>3472.84</v>
      </c>
    </row>
    <row r="11776" spans="1:9" x14ac:dyDescent="0.25">
      <c r="A11776">
        <v>341017</v>
      </c>
      <c r="B11776" t="str">
        <f>INDEX( Table3[],MATCH(Sales[[#This Row],[Category]],Table3[Category],0),1)</f>
        <v>WINE</v>
      </c>
      <c r="C11776" t="s">
        <v>39</v>
      </c>
      <c r="D11776" t="s">
        <v>10801</v>
      </c>
      <c r="E11776" t="s">
        <v>10</v>
      </c>
      <c r="F11776">
        <v>7</v>
      </c>
      <c r="G11776" s="1">
        <v>6.59</v>
      </c>
      <c r="H11776">
        <f>IF(INDEX(Sale_Promotions[[Code]:[Sale Price]],MATCH(Sales[[#This Row],[Code]],Sale_Promotions[Code],0),2)=0,Sales[[#This Row],[Price]],INDEX(Sale_Promotions[[Code]:[Sale Price]],MATCH(Sales[[#This Row],[Code]],Sale_Promotions[Code],0),2))</f>
        <v>6.59</v>
      </c>
      <c r="I11776">
        <f>Sales[[#This Row],[Total Inventory]]*Sales[[#This Row],[Sale_Price]]</f>
        <v>46.129999999999995</v>
      </c>
    </row>
    <row r="11777" spans="1:9" x14ac:dyDescent="0.25">
      <c r="A11777">
        <v>314004</v>
      </c>
      <c r="B11777" t="str">
        <f>INDEX( Table3[],MATCH(Sales[[#This Row],[Category]],Table3[Category],0),1)</f>
        <v>WINE</v>
      </c>
      <c r="C11777" t="s">
        <v>61</v>
      </c>
      <c r="D11777" t="s">
        <v>10802</v>
      </c>
      <c r="E11777" t="s">
        <v>10</v>
      </c>
      <c r="F11777">
        <v>35</v>
      </c>
      <c r="G11777" s="1">
        <v>15.99</v>
      </c>
      <c r="H1177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1777">
        <f>Sales[[#This Row],[Total Inventory]]*Sales[[#This Row],[Sale_Price]]</f>
        <v>559.65</v>
      </c>
    </row>
    <row r="11778" spans="1:9" x14ac:dyDescent="0.25">
      <c r="A11778">
        <v>68314</v>
      </c>
      <c r="B11778" t="str">
        <f>INDEX( Table3[],MATCH(Sales[[#This Row],[Category]],Table3[Category],0),1)</f>
        <v>WINE</v>
      </c>
      <c r="C11778" t="s">
        <v>64</v>
      </c>
      <c r="D11778" t="s">
        <v>10803</v>
      </c>
      <c r="E11778" t="s">
        <v>23</v>
      </c>
      <c r="F11778">
        <v>61</v>
      </c>
      <c r="G11778" s="1">
        <v>21.99</v>
      </c>
      <c r="H11778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1778">
        <f>Sales[[#This Row],[Total Inventory]]*Sales[[#This Row],[Sale_Price]]</f>
        <v>1341.3899999999999</v>
      </c>
    </row>
    <row r="11779" spans="1:9" x14ac:dyDescent="0.25">
      <c r="A11779">
        <v>70536</v>
      </c>
      <c r="B11779" t="str">
        <f>INDEX( Table3[],MATCH(Sales[[#This Row],[Category]],Table3[Category],0),1)</f>
        <v>LIQUOR</v>
      </c>
      <c r="C11779" t="s">
        <v>57</v>
      </c>
      <c r="D11779" t="s">
        <v>2040</v>
      </c>
      <c r="E11779" t="s">
        <v>10</v>
      </c>
      <c r="F11779">
        <v>88</v>
      </c>
      <c r="G11779" s="1">
        <v>12.99</v>
      </c>
      <c r="H11779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1779">
        <f>Sales[[#This Row],[Total Inventory]]*Sales[[#This Row],[Sale_Price]]</f>
        <v>1143.1200000000001</v>
      </c>
    </row>
    <row r="11780" spans="1:9" x14ac:dyDescent="0.25">
      <c r="A11780">
        <v>5347</v>
      </c>
      <c r="B11780" t="str">
        <f>INDEX( Table3[],MATCH(Sales[[#This Row],[Category]],Table3[Category],0),1)</f>
        <v>BEER</v>
      </c>
      <c r="C11780" t="s">
        <v>11</v>
      </c>
      <c r="D11780" t="s">
        <v>5969</v>
      </c>
      <c r="E11780" t="s">
        <v>20</v>
      </c>
      <c r="F11780">
        <v>13</v>
      </c>
      <c r="G11780" s="1">
        <v>4.37</v>
      </c>
      <c r="H11780">
        <f>IF(INDEX(Sale_Promotions[[Code]:[Sale Price]],MATCH(Sales[[#This Row],[Code]],Sale_Promotions[Code],0),2)=0,Sales[[#This Row],[Price]],INDEX(Sale_Promotions[[Code]:[Sale Price]],MATCH(Sales[[#This Row],[Code]],Sale_Promotions[Code],0),2))</f>
        <v>4.37</v>
      </c>
      <c r="I11780">
        <f>Sales[[#This Row],[Total Inventory]]*Sales[[#This Row],[Sale_Price]]</f>
        <v>56.81</v>
      </c>
    </row>
    <row r="11781" spans="1:9" x14ac:dyDescent="0.25">
      <c r="A11781">
        <v>41629</v>
      </c>
      <c r="B11781" t="str">
        <f>INDEX( Table3[],MATCH(Sales[[#This Row],[Category]],Table3[Category],0),1)</f>
        <v>WINE</v>
      </c>
      <c r="C11781" t="s">
        <v>8</v>
      </c>
      <c r="D11781" t="s">
        <v>10804</v>
      </c>
      <c r="E11781" t="s">
        <v>10</v>
      </c>
      <c r="F11781">
        <v>184</v>
      </c>
      <c r="G11781" s="1">
        <v>11.99</v>
      </c>
      <c r="H1178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781">
        <f>Sales[[#This Row],[Total Inventory]]*Sales[[#This Row],[Sale_Price]]</f>
        <v>2206.16</v>
      </c>
    </row>
    <row r="11782" spans="1:9" x14ac:dyDescent="0.25">
      <c r="A11782">
        <v>83402</v>
      </c>
      <c r="B11782" t="str">
        <f>INDEX( Table3[],MATCH(Sales[[#This Row],[Category]],Table3[Category],0),1)</f>
        <v>WINE</v>
      </c>
      <c r="C11782" t="s">
        <v>28</v>
      </c>
      <c r="D11782" t="s">
        <v>10805</v>
      </c>
      <c r="E11782" t="s">
        <v>10</v>
      </c>
      <c r="F11782">
        <v>307</v>
      </c>
      <c r="G11782" s="1">
        <v>15.99</v>
      </c>
      <c r="H11782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1782">
        <f>Sales[[#This Row],[Total Inventory]]*Sales[[#This Row],[Sale_Price]]</f>
        <v>4908.93</v>
      </c>
    </row>
    <row r="11783" spans="1:9" x14ac:dyDescent="0.25">
      <c r="A11783">
        <v>58360</v>
      </c>
      <c r="B11783" t="str">
        <f>INDEX( Table3[],MATCH(Sales[[#This Row],[Category]],Table3[Category],0),1)</f>
        <v>LIQUOR</v>
      </c>
      <c r="C11783" t="s">
        <v>35</v>
      </c>
      <c r="D11783" t="s">
        <v>10806</v>
      </c>
      <c r="E11783" t="s">
        <v>10</v>
      </c>
      <c r="F11783">
        <v>336</v>
      </c>
      <c r="G11783" s="1">
        <v>22.99</v>
      </c>
      <c r="H11783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1783">
        <f>Sales[[#This Row],[Total Inventory]]*Sales[[#This Row],[Sale_Price]]</f>
        <v>7724.6399999999994</v>
      </c>
    </row>
    <row r="11784" spans="1:9" x14ac:dyDescent="0.25">
      <c r="A11784">
        <v>47275</v>
      </c>
      <c r="B11784" t="str">
        <f>INDEX( Table3[],MATCH(Sales[[#This Row],[Category]],Table3[Category],0),1)</f>
        <v>LIQUOR</v>
      </c>
      <c r="C11784" t="s">
        <v>37</v>
      </c>
      <c r="D11784" t="s">
        <v>5722</v>
      </c>
      <c r="E11784" t="s">
        <v>16</v>
      </c>
      <c r="F11784">
        <v>116</v>
      </c>
      <c r="G11784" s="1">
        <v>55.99</v>
      </c>
      <c r="H11784">
        <f>IF(INDEX(Sale_Promotions[[Code]:[Sale Price]],MATCH(Sales[[#This Row],[Code]],Sale_Promotions[Code],0),2)=0,Sales[[#This Row],[Price]],INDEX(Sale_Promotions[[Code]:[Sale Price]],MATCH(Sales[[#This Row],[Code]],Sale_Promotions[Code],0),2))</f>
        <v>55.99</v>
      </c>
      <c r="I11784">
        <f>Sales[[#This Row],[Total Inventory]]*Sales[[#This Row],[Sale_Price]]</f>
        <v>6494.84</v>
      </c>
    </row>
    <row r="11785" spans="1:9" x14ac:dyDescent="0.25">
      <c r="A11785">
        <v>72451</v>
      </c>
      <c r="B11785" t="str">
        <f>INDEX( Table3[],MATCH(Sales[[#This Row],[Category]],Table3[Category],0),1)</f>
        <v>WINE</v>
      </c>
      <c r="C11785" t="s">
        <v>39</v>
      </c>
      <c r="D11785" t="s">
        <v>10807</v>
      </c>
      <c r="E11785" t="s">
        <v>10</v>
      </c>
      <c r="F11785">
        <v>301</v>
      </c>
      <c r="G11785" s="1">
        <v>21.99</v>
      </c>
      <c r="H1178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1785">
        <f>Sales[[#This Row],[Total Inventory]]*Sales[[#This Row],[Sale_Price]]</f>
        <v>6618.99</v>
      </c>
    </row>
    <row r="11786" spans="1:9" x14ac:dyDescent="0.25">
      <c r="A11786">
        <v>81146</v>
      </c>
      <c r="B11786" t="str">
        <f>INDEX( Table3[],MATCH(Sales[[#This Row],[Category]],Table3[Category],0),1)</f>
        <v>WINE</v>
      </c>
      <c r="C11786" t="s">
        <v>85</v>
      </c>
      <c r="D11786" t="s">
        <v>9466</v>
      </c>
      <c r="E11786" t="s">
        <v>10</v>
      </c>
      <c r="F11786">
        <v>623</v>
      </c>
      <c r="G11786" s="1">
        <v>20.99</v>
      </c>
      <c r="H11786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11786">
        <f>Sales[[#This Row],[Total Inventory]]*Sales[[#This Row],[Sale_Price]]</f>
        <v>12142.269999999999</v>
      </c>
    </row>
    <row r="11787" spans="1:9" x14ac:dyDescent="0.25">
      <c r="A11787">
        <v>36390</v>
      </c>
      <c r="B11787" t="str">
        <f>INDEX( Table3[],MATCH(Sales[[#This Row],[Category]],Table3[Category],0),1)</f>
        <v>LIQUOR</v>
      </c>
      <c r="C11787" t="s">
        <v>37</v>
      </c>
      <c r="D11787" t="s">
        <v>6348</v>
      </c>
      <c r="E11787" t="s">
        <v>133</v>
      </c>
      <c r="F11787">
        <v>286</v>
      </c>
      <c r="G11787" s="1">
        <v>29.99</v>
      </c>
      <c r="H11787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1787">
        <f>Sales[[#This Row],[Total Inventory]]*Sales[[#This Row],[Sale_Price]]</f>
        <v>8577.14</v>
      </c>
    </row>
    <row r="11788" spans="1:9" x14ac:dyDescent="0.25">
      <c r="A11788">
        <v>319659</v>
      </c>
      <c r="B11788" t="str">
        <f>INDEX( Table3[],MATCH(Sales[[#This Row],[Category]],Table3[Category],0),1)</f>
        <v>WINE</v>
      </c>
      <c r="C11788" t="s">
        <v>67</v>
      </c>
      <c r="D11788" t="s">
        <v>10808</v>
      </c>
      <c r="E11788" t="s">
        <v>69</v>
      </c>
      <c r="F11788">
        <v>37</v>
      </c>
      <c r="G11788" s="1">
        <v>17.989999999999998</v>
      </c>
      <c r="H1178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1788">
        <f>Sales[[#This Row],[Total Inventory]]*Sales[[#This Row],[Sale_Price]]</f>
        <v>665.63</v>
      </c>
    </row>
    <row r="11789" spans="1:9" x14ac:dyDescent="0.25">
      <c r="A11789">
        <v>85617</v>
      </c>
      <c r="B11789" t="str">
        <f>INDEX( Table3[],MATCH(Sales[[#This Row],[Category]],Table3[Category],0),1)</f>
        <v>WINE</v>
      </c>
      <c r="C11789" t="s">
        <v>28</v>
      </c>
      <c r="D11789" t="s">
        <v>10809</v>
      </c>
      <c r="E11789" t="s">
        <v>332</v>
      </c>
      <c r="F11789">
        <v>142</v>
      </c>
      <c r="G11789" s="1">
        <v>18.489999999999998</v>
      </c>
      <c r="H11789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1789">
        <f>Sales[[#This Row],[Total Inventory]]*Sales[[#This Row],[Sale_Price]]</f>
        <v>2483.58</v>
      </c>
    </row>
    <row r="11790" spans="1:9" x14ac:dyDescent="0.25">
      <c r="A11790">
        <v>70488</v>
      </c>
      <c r="B11790" t="str">
        <f>INDEX( Table3[],MATCH(Sales[[#This Row],[Category]],Table3[Category],0),1)</f>
        <v>LIQUOR</v>
      </c>
      <c r="C11790" t="s">
        <v>37</v>
      </c>
      <c r="D11790" t="s">
        <v>7492</v>
      </c>
      <c r="E11790" t="s">
        <v>1136</v>
      </c>
      <c r="F11790">
        <v>312</v>
      </c>
      <c r="G11790" s="1">
        <v>2.39</v>
      </c>
      <c r="H11790">
        <f>IF(INDEX(Sale_Promotions[[Code]:[Sale Price]],MATCH(Sales[[#This Row],[Code]],Sale_Promotions[Code],0),2)=0,Sales[[#This Row],[Price]],INDEX(Sale_Promotions[[Code]:[Sale Price]],MATCH(Sales[[#This Row],[Code]],Sale_Promotions[Code],0),2))</f>
        <v>2.39</v>
      </c>
      <c r="I11790">
        <f>Sales[[#This Row],[Total Inventory]]*Sales[[#This Row],[Sale_Price]]</f>
        <v>745.68000000000006</v>
      </c>
    </row>
    <row r="11791" spans="1:9" x14ac:dyDescent="0.25">
      <c r="A11791">
        <v>83313</v>
      </c>
      <c r="B11791" t="str">
        <f>INDEX( Table3[],MATCH(Sales[[#This Row],[Category]],Table3[Category],0),1)</f>
        <v>WINE</v>
      </c>
      <c r="C11791" t="s">
        <v>83</v>
      </c>
      <c r="D11791" t="s">
        <v>8596</v>
      </c>
      <c r="E11791" t="s">
        <v>23</v>
      </c>
      <c r="F11791">
        <v>101</v>
      </c>
      <c r="G11791" s="1">
        <v>7.49</v>
      </c>
      <c r="H11791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1791">
        <f>Sales[[#This Row],[Total Inventory]]*Sales[[#This Row],[Sale_Price]]</f>
        <v>756.49</v>
      </c>
    </row>
    <row r="11792" spans="1:9" x14ac:dyDescent="0.25">
      <c r="A11792">
        <v>27398</v>
      </c>
      <c r="B11792" t="str">
        <f>INDEX( Table3[],MATCH(Sales[[#This Row],[Category]],Table3[Category],0),1)</f>
        <v>BEER</v>
      </c>
      <c r="C11792" t="s">
        <v>11</v>
      </c>
      <c r="D11792" t="s">
        <v>10810</v>
      </c>
      <c r="E11792" t="s">
        <v>25</v>
      </c>
      <c r="F11792">
        <v>8</v>
      </c>
      <c r="G11792" s="1">
        <v>2.83</v>
      </c>
      <c r="H11792">
        <f>IF(INDEX(Sale_Promotions[[Code]:[Sale Price]],MATCH(Sales[[#This Row],[Code]],Sale_Promotions[Code],0),2)=0,Sales[[#This Row],[Price]],INDEX(Sale_Promotions[[Code]:[Sale Price]],MATCH(Sales[[#This Row],[Code]],Sale_Promotions[Code],0),2))</f>
        <v>2.83</v>
      </c>
      <c r="I11792">
        <f>Sales[[#This Row],[Total Inventory]]*Sales[[#This Row],[Sale_Price]]</f>
        <v>22.64</v>
      </c>
    </row>
    <row r="11793" spans="1:9" x14ac:dyDescent="0.25">
      <c r="A11793">
        <v>439541</v>
      </c>
      <c r="B11793" t="str">
        <f>INDEX( Table3[],MATCH(Sales[[#This Row],[Category]],Table3[Category],0),1)</f>
        <v>WINE</v>
      </c>
      <c r="C11793" t="s">
        <v>28</v>
      </c>
      <c r="D11793" t="s">
        <v>10811</v>
      </c>
      <c r="E11793" t="s">
        <v>10</v>
      </c>
      <c r="F11793">
        <v>0</v>
      </c>
      <c r="G11793" s="1">
        <v>11.99</v>
      </c>
      <c r="H1179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793">
        <f>Sales[[#This Row],[Total Inventory]]*Sales[[#This Row],[Sale_Price]]</f>
        <v>0</v>
      </c>
    </row>
    <row r="11794" spans="1:9" x14ac:dyDescent="0.25">
      <c r="A11794">
        <v>71512</v>
      </c>
      <c r="B11794" t="str">
        <f>INDEX( Table3[],MATCH(Sales[[#This Row],[Category]],Table3[Category],0),1)</f>
        <v>LIQUOR</v>
      </c>
      <c r="C11794" t="s">
        <v>35</v>
      </c>
      <c r="D11794" t="s">
        <v>10812</v>
      </c>
      <c r="E11794" t="s">
        <v>10</v>
      </c>
      <c r="F11794">
        <v>98</v>
      </c>
      <c r="G11794" s="1">
        <v>18.989999999999998</v>
      </c>
      <c r="H11794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1794">
        <f>Sales[[#This Row],[Total Inventory]]*Sales[[#This Row],[Sale_Price]]</f>
        <v>1861.0199999999998</v>
      </c>
    </row>
    <row r="11795" spans="1:9" x14ac:dyDescent="0.25">
      <c r="A11795">
        <v>57681</v>
      </c>
      <c r="B11795" t="str">
        <f>INDEX( Table3[],MATCH(Sales[[#This Row],[Category]],Table3[Category],0),1)</f>
        <v>WINE</v>
      </c>
      <c r="C11795" t="s">
        <v>28</v>
      </c>
      <c r="D11795" t="s">
        <v>3192</v>
      </c>
      <c r="E11795" t="s">
        <v>10</v>
      </c>
      <c r="F11795">
        <v>21</v>
      </c>
      <c r="G11795" s="1">
        <v>34.99</v>
      </c>
      <c r="H11795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1795">
        <f>Sales[[#This Row],[Total Inventory]]*Sales[[#This Row],[Sale_Price]]</f>
        <v>734.79000000000008</v>
      </c>
    </row>
    <row r="11796" spans="1:9" x14ac:dyDescent="0.25">
      <c r="A11796">
        <v>46509</v>
      </c>
      <c r="B11796" t="str">
        <f>INDEX( Table3[],MATCH(Sales[[#This Row],[Category]],Table3[Category],0),1)</f>
        <v>WINE</v>
      </c>
      <c r="C11796" t="s">
        <v>242</v>
      </c>
      <c r="D11796" t="s">
        <v>10813</v>
      </c>
      <c r="E11796" t="s">
        <v>10</v>
      </c>
      <c r="F11796">
        <v>5</v>
      </c>
      <c r="G11796" s="1">
        <v>7.19</v>
      </c>
      <c r="H11796">
        <f>IF(INDEX(Sale_Promotions[[Code]:[Sale Price]],MATCH(Sales[[#This Row],[Code]],Sale_Promotions[Code],0),2)=0,Sales[[#This Row],[Price]],INDEX(Sale_Promotions[[Code]:[Sale Price]],MATCH(Sales[[#This Row],[Code]],Sale_Promotions[Code],0),2))</f>
        <v>4.49</v>
      </c>
      <c r="I11796">
        <f>Sales[[#This Row],[Total Inventory]]*Sales[[#This Row],[Sale_Price]]</f>
        <v>22.450000000000003</v>
      </c>
    </row>
    <row r="11797" spans="1:9" x14ac:dyDescent="0.25">
      <c r="A11797">
        <v>345511</v>
      </c>
      <c r="B11797" t="str">
        <f>INDEX( Table3[],MATCH(Sales[[#This Row],[Category]],Table3[Category],0),1)</f>
        <v>WINE</v>
      </c>
      <c r="C11797" t="s">
        <v>41</v>
      </c>
      <c r="D11797" t="s">
        <v>10814</v>
      </c>
      <c r="E11797" t="s">
        <v>10</v>
      </c>
      <c r="F11797">
        <v>64</v>
      </c>
      <c r="G11797" s="1">
        <v>14.49</v>
      </c>
      <c r="H11797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1797">
        <f>Sales[[#This Row],[Total Inventory]]*Sales[[#This Row],[Sale_Price]]</f>
        <v>927.36</v>
      </c>
    </row>
    <row r="11798" spans="1:9" x14ac:dyDescent="0.25">
      <c r="A11798">
        <v>49059</v>
      </c>
      <c r="B11798" t="str">
        <f>INDEX( Table3[],MATCH(Sales[[#This Row],[Category]],Table3[Category],0),1)</f>
        <v>LIQUOR</v>
      </c>
      <c r="C11798" t="s">
        <v>26</v>
      </c>
      <c r="D11798" t="s">
        <v>10815</v>
      </c>
      <c r="E11798" t="s">
        <v>10</v>
      </c>
      <c r="F11798">
        <v>16</v>
      </c>
      <c r="G11798" s="1">
        <v>27.99</v>
      </c>
      <c r="H11798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1798">
        <f>Sales[[#This Row],[Total Inventory]]*Sales[[#This Row],[Sale_Price]]</f>
        <v>447.84</v>
      </c>
    </row>
    <row r="11799" spans="1:9" x14ac:dyDescent="0.25">
      <c r="A11799">
        <v>11770</v>
      </c>
      <c r="B11799" t="str">
        <f>INDEX( Table3[],MATCH(Sales[[#This Row],[Category]],Table3[Category],0),1)</f>
        <v>LIQUOR</v>
      </c>
      <c r="C11799" t="s">
        <v>175</v>
      </c>
      <c r="D11799" t="s">
        <v>6728</v>
      </c>
      <c r="E11799" t="s">
        <v>10</v>
      </c>
      <c r="F11799">
        <v>900</v>
      </c>
      <c r="G11799" s="1">
        <v>15.49</v>
      </c>
      <c r="H1179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799">
        <f>Sales[[#This Row],[Total Inventory]]*Sales[[#This Row],[Sale_Price]]</f>
        <v>12591</v>
      </c>
    </row>
    <row r="11800" spans="1:9" x14ac:dyDescent="0.25">
      <c r="A11800">
        <v>313978</v>
      </c>
      <c r="B11800" t="str">
        <f>INDEX( Table3[],MATCH(Sales[[#This Row],[Category]],Table3[Category],0),1)</f>
        <v>WINE</v>
      </c>
      <c r="C11800" t="s">
        <v>61</v>
      </c>
      <c r="D11800" t="s">
        <v>10816</v>
      </c>
      <c r="E11800" t="s">
        <v>10</v>
      </c>
      <c r="F11800">
        <v>127</v>
      </c>
      <c r="G11800" s="1">
        <v>6.59</v>
      </c>
      <c r="H11800">
        <f>IF(INDEX(Sale_Promotions[[Code]:[Sale Price]],MATCH(Sales[[#This Row],[Code]],Sale_Promotions[Code],0),2)=0,Sales[[#This Row],[Price]],INDEX(Sale_Promotions[[Code]:[Sale Price]],MATCH(Sales[[#This Row],[Code]],Sale_Promotions[Code],0),2))</f>
        <v>6.59</v>
      </c>
      <c r="I11800">
        <f>Sales[[#This Row],[Total Inventory]]*Sales[[#This Row],[Sale_Price]]</f>
        <v>836.93</v>
      </c>
    </row>
    <row r="11801" spans="1:9" x14ac:dyDescent="0.25">
      <c r="A11801">
        <v>85926</v>
      </c>
      <c r="B11801" t="str">
        <f>INDEX( Table3[],MATCH(Sales[[#This Row],[Category]],Table3[Category],0),1)</f>
        <v>WINE</v>
      </c>
      <c r="C11801" t="s">
        <v>31</v>
      </c>
      <c r="D11801" t="s">
        <v>10817</v>
      </c>
      <c r="E11801" t="s">
        <v>10</v>
      </c>
      <c r="F11801">
        <v>310</v>
      </c>
      <c r="G11801" s="1">
        <v>10.79</v>
      </c>
      <c r="H11801">
        <f>IF(INDEX(Sale_Promotions[[Code]:[Sale Price]],MATCH(Sales[[#This Row],[Code]],Sale_Promotions[Code],0),2)=0,Sales[[#This Row],[Price]],INDEX(Sale_Promotions[[Code]:[Sale Price]],MATCH(Sales[[#This Row],[Code]],Sale_Promotions[Code],0),2))</f>
        <v>8.7899999999999991</v>
      </c>
      <c r="I11801">
        <f>Sales[[#This Row],[Total Inventory]]*Sales[[#This Row],[Sale_Price]]</f>
        <v>2724.8999999999996</v>
      </c>
    </row>
    <row r="11802" spans="1:9" x14ac:dyDescent="0.25">
      <c r="A11802">
        <v>22284</v>
      </c>
      <c r="B11802" t="str">
        <f>INDEX( Table3[],MATCH(Sales[[#This Row],[Category]],Table3[Category],0),1)</f>
        <v>WINE</v>
      </c>
      <c r="C11802" t="s">
        <v>61</v>
      </c>
      <c r="D11802" t="s">
        <v>10818</v>
      </c>
      <c r="E11802" t="s">
        <v>10</v>
      </c>
      <c r="F11802">
        <v>82</v>
      </c>
      <c r="G11802" s="1">
        <v>21.99</v>
      </c>
      <c r="H11802">
        <f>IF(INDEX(Sale_Promotions[[Code]:[Sale Price]],MATCH(Sales[[#This Row],[Code]],Sale_Promotions[Code],0),2)=0,Sales[[#This Row],[Price]],INDEX(Sale_Promotions[[Code]:[Sale Price]],MATCH(Sales[[#This Row],[Code]],Sale_Promotions[Code],0),2))</f>
        <v>20.29</v>
      </c>
      <c r="I11802">
        <f>Sales[[#This Row],[Total Inventory]]*Sales[[#This Row],[Sale_Price]]</f>
        <v>1663.78</v>
      </c>
    </row>
    <row r="11803" spans="1:9" x14ac:dyDescent="0.25">
      <c r="A11803">
        <v>81352</v>
      </c>
      <c r="B11803" t="str">
        <f>INDEX( Table3[],MATCH(Sales[[#This Row],[Category]],Table3[Category],0),1)</f>
        <v>WINE</v>
      </c>
      <c r="C11803" t="s">
        <v>31</v>
      </c>
      <c r="D11803" t="s">
        <v>10819</v>
      </c>
      <c r="E11803" t="s">
        <v>10</v>
      </c>
      <c r="F11803">
        <v>497</v>
      </c>
      <c r="G11803" s="1">
        <v>10.79</v>
      </c>
      <c r="H11803">
        <f>IF(INDEX(Sale_Promotions[[Code]:[Sale Price]],MATCH(Sales[[#This Row],[Code]],Sale_Promotions[Code],0),2)=0,Sales[[#This Row],[Price]],INDEX(Sale_Promotions[[Code]:[Sale Price]],MATCH(Sales[[#This Row],[Code]],Sale_Promotions[Code],0),2))</f>
        <v>8.7899999999999991</v>
      </c>
      <c r="I11803">
        <f>Sales[[#This Row],[Total Inventory]]*Sales[[#This Row],[Sale_Price]]</f>
        <v>4368.6299999999992</v>
      </c>
    </row>
    <row r="11804" spans="1:9" x14ac:dyDescent="0.25">
      <c r="A11804">
        <v>334127</v>
      </c>
      <c r="B11804" t="str">
        <f>INDEX( Table3[],MATCH(Sales[[#This Row],[Category]],Table3[Category],0),1)</f>
        <v>WINE</v>
      </c>
      <c r="C11804" t="s">
        <v>28</v>
      </c>
      <c r="D11804" t="s">
        <v>10820</v>
      </c>
      <c r="E11804" t="s">
        <v>10</v>
      </c>
      <c r="F11804">
        <v>73</v>
      </c>
      <c r="G11804" s="1">
        <v>18.989999999999998</v>
      </c>
      <c r="H11804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1804">
        <f>Sales[[#This Row],[Total Inventory]]*Sales[[#This Row],[Sale_Price]]</f>
        <v>1386.27</v>
      </c>
    </row>
    <row r="11805" spans="1:9" x14ac:dyDescent="0.25">
      <c r="A11805">
        <v>80033</v>
      </c>
      <c r="B11805" t="str">
        <f>INDEX( Table3[],MATCH(Sales[[#This Row],[Category]],Table3[Category],0),1)</f>
        <v>WINE</v>
      </c>
      <c r="C11805" t="s">
        <v>163</v>
      </c>
      <c r="D11805" t="s">
        <v>10821</v>
      </c>
      <c r="E11805" t="s">
        <v>332</v>
      </c>
      <c r="F11805">
        <v>33</v>
      </c>
      <c r="G11805" s="1">
        <v>17.989999999999998</v>
      </c>
      <c r="H1180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1805">
        <f>Sales[[#This Row],[Total Inventory]]*Sales[[#This Row],[Sale_Price]]</f>
        <v>593.66999999999996</v>
      </c>
    </row>
    <row r="11806" spans="1:9" x14ac:dyDescent="0.25">
      <c r="A11806">
        <v>23511</v>
      </c>
      <c r="B11806" t="str">
        <f>INDEX( Table3[],MATCH(Sales[[#This Row],[Category]],Table3[Category],0),1)</f>
        <v>BEER</v>
      </c>
      <c r="C11806" t="s">
        <v>11</v>
      </c>
      <c r="D11806" t="s">
        <v>10822</v>
      </c>
      <c r="E11806" t="s">
        <v>25</v>
      </c>
      <c r="F11806">
        <v>0</v>
      </c>
      <c r="G11806" s="1">
        <v>1.33</v>
      </c>
      <c r="H11806">
        <f>IF(INDEX(Sale_Promotions[[Code]:[Sale Price]],MATCH(Sales[[#This Row],[Code]],Sale_Promotions[Code],0),2)=0,Sales[[#This Row],[Price]],INDEX(Sale_Promotions[[Code]:[Sale Price]],MATCH(Sales[[#This Row],[Code]],Sale_Promotions[Code],0),2))</f>
        <v>1.33</v>
      </c>
      <c r="I11806">
        <f>Sales[[#This Row],[Total Inventory]]*Sales[[#This Row],[Sale_Price]]</f>
        <v>0</v>
      </c>
    </row>
    <row r="11807" spans="1:9" x14ac:dyDescent="0.25">
      <c r="A11807">
        <v>42218</v>
      </c>
      <c r="B11807" t="str">
        <f>INDEX( Table3[],MATCH(Sales[[#This Row],[Category]],Table3[Category],0),1)</f>
        <v>LIQUOR</v>
      </c>
      <c r="C11807" t="s">
        <v>26</v>
      </c>
      <c r="D11807" t="s">
        <v>8613</v>
      </c>
      <c r="E11807" t="s">
        <v>10</v>
      </c>
      <c r="F11807">
        <v>265</v>
      </c>
      <c r="G11807" s="1">
        <v>8.99</v>
      </c>
      <c r="H1180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807">
        <f>Sales[[#This Row],[Total Inventory]]*Sales[[#This Row],[Sale_Price]]</f>
        <v>2382.35</v>
      </c>
    </row>
    <row r="11808" spans="1:9" x14ac:dyDescent="0.25">
      <c r="A11808">
        <v>27700</v>
      </c>
      <c r="B11808" t="str">
        <f>INDEX( Table3[],MATCH(Sales[[#This Row],[Category]],Table3[Category],0),1)</f>
        <v>BEER</v>
      </c>
      <c r="C11808" t="s">
        <v>11</v>
      </c>
      <c r="D11808" t="s">
        <v>10823</v>
      </c>
      <c r="E11808" t="s">
        <v>25</v>
      </c>
      <c r="F11808">
        <v>168</v>
      </c>
      <c r="G11808" s="1">
        <v>1.29</v>
      </c>
      <c r="H11808">
        <f>IF(INDEX(Sale_Promotions[[Code]:[Sale Price]],MATCH(Sales[[#This Row],[Code]],Sale_Promotions[Code],0),2)=0,Sales[[#This Row],[Price]],INDEX(Sale_Promotions[[Code]:[Sale Price]],MATCH(Sales[[#This Row],[Code]],Sale_Promotions[Code],0),2))</f>
        <v>1.29</v>
      </c>
      <c r="I11808">
        <f>Sales[[#This Row],[Total Inventory]]*Sales[[#This Row],[Sale_Price]]</f>
        <v>216.72</v>
      </c>
    </row>
    <row r="11809" spans="1:9" x14ac:dyDescent="0.25">
      <c r="A11809">
        <v>23213</v>
      </c>
      <c r="B11809" t="str">
        <f>INDEX( Table3[],MATCH(Sales[[#This Row],[Category]],Table3[Category],0),1)</f>
        <v>WINE</v>
      </c>
      <c r="C11809" t="s">
        <v>53</v>
      </c>
      <c r="D11809" t="s">
        <v>6750</v>
      </c>
      <c r="E11809" t="s">
        <v>48</v>
      </c>
      <c r="F11809">
        <v>240</v>
      </c>
      <c r="G11809" s="1">
        <v>6.49</v>
      </c>
      <c r="H11809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1809">
        <f>Sales[[#This Row],[Total Inventory]]*Sales[[#This Row],[Sale_Price]]</f>
        <v>1557.6000000000001</v>
      </c>
    </row>
    <row r="11810" spans="1:9" x14ac:dyDescent="0.25">
      <c r="A11810">
        <v>48697</v>
      </c>
      <c r="B11810" t="str">
        <f>INDEX( Table3[],MATCH(Sales[[#This Row],[Category]],Table3[Category],0),1)</f>
        <v>BEER</v>
      </c>
      <c r="C11810" t="s">
        <v>1019</v>
      </c>
      <c r="D11810" t="s">
        <v>10824</v>
      </c>
      <c r="E11810" t="s">
        <v>10</v>
      </c>
      <c r="F11810">
        <v>100</v>
      </c>
      <c r="G11810" s="1">
        <v>71.989999999999995</v>
      </c>
      <c r="H11810">
        <f>IF(INDEX(Sale_Promotions[[Code]:[Sale Price]],MATCH(Sales[[#This Row],[Code]],Sale_Promotions[Code],0),2)=0,Sales[[#This Row],[Price]],INDEX(Sale_Promotions[[Code]:[Sale Price]],MATCH(Sales[[#This Row],[Code]],Sale_Promotions[Code],0),2))</f>
        <v>71.989999999999995</v>
      </c>
      <c r="I11810">
        <f>Sales[[#This Row],[Total Inventory]]*Sales[[#This Row],[Sale_Price]]</f>
        <v>7198.9999999999991</v>
      </c>
    </row>
    <row r="11811" spans="1:9" x14ac:dyDescent="0.25">
      <c r="A11811">
        <v>72494</v>
      </c>
      <c r="B11811" t="str">
        <f>INDEX( Table3[],MATCH(Sales[[#This Row],[Category]],Table3[Category],0),1)</f>
        <v>WINE</v>
      </c>
      <c r="C11811" t="s">
        <v>17</v>
      </c>
      <c r="D11811" t="s">
        <v>10825</v>
      </c>
      <c r="E11811" t="s">
        <v>10</v>
      </c>
      <c r="F11811">
        <v>208</v>
      </c>
      <c r="G11811" s="1">
        <v>10.99</v>
      </c>
      <c r="H1181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811">
        <f>Sales[[#This Row],[Total Inventory]]*Sales[[#This Row],[Sale_Price]]</f>
        <v>2285.92</v>
      </c>
    </row>
    <row r="11812" spans="1:9" x14ac:dyDescent="0.25">
      <c r="A11812">
        <v>84845</v>
      </c>
      <c r="B11812" t="str">
        <f>INDEX( Table3[],MATCH(Sales[[#This Row],[Category]],Table3[Category],0),1)</f>
        <v>WINE</v>
      </c>
      <c r="C11812" t="s">
        <v>61</v>
      </c>
      <c r="D11812" t="s">
        <v>10826</v>
      </c>
      <c r="E11812" t="s">
        <v>10</v>
      </c>
      <c r="F11812">
        <v>115</v>
      </c>
      <c r="G11812" s="1">
        <v>9.99</v>
      </c>
      <c r="H1181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812">
        <f>Sales[[#This Row],[Total Inventory]]*Sales[[#This Row],[Sale_Price]]</f>
        <v>1033.8500000000001</v>
      </c>
    </row>
    <row r="11813" spans="1:9" x14ac:dyDescent="0.25">
      <c r="A11813">
        <v>70529</v>
      </c>
      <c r="B11813" t="str">
        <f>INDEX( Table3[],MATCH(Sales[[#This Row],[Category]],Table3[Category],0),1)</f>
        <v>LIQUOR</v>
      </c>
      <c r="C11813" t="s">
        <v>57</v>
      </c>
      <c r="D11813" t="s">
        <v>10827</v>
      </c>
      <c r="E11813" t="s">
        <v>10</v>
      </c>
      <c r="F11813">
        <v>396</v>
      </c>
      <c r="G11813" s="1">
        <v>20.99</v>
      </c>
      <c r="H11813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1813">
        <f>Sales[[#This Row],[Total Inventory]]*Sales[[#This Row],[Sale_Price]]</f>
        <v>8312.0399999999991</v>
      </c>
    </row>
    <row r="11814" spans="1:9" x14ac:dyDescent="0.25">
      <c r="A11814">
        <v>11797</v>
      </c>
      <c r="B11814" t="str">
        <f>INDEX( Table3[],MATCH(Sales[[#This Row],[Category]],Table3[Category],0),1)</f>
        <v>LIQUOR</v>
      </c>
      <c r="C11814" t="s">
        <v>175</v>
      </c>
      <c r="D11814" t="s">
        <v>6728</v>
      </c>
      <c r="E11814" t="s">
        <v>1136</v>
      </c>
      <c r="F11814">
        <v>792</v>
      </c>
      <c r="G11814" s="1">
        <v>5.99</v>
      </c>
      <c r="H11814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1814">
        <f>Sales[[#This Row],[Total Inventory]]*Sales[[#This Row],[Sale_Price]]</f>
        <v>4744.08</v>
      </c>
    </row>
    <row r="11815" spans="1:9" x14ac:dyDescent="0.25">
      <c r="A11815">
        <v>81035</v>
      </c>
      <c r="B11815" t="str">
        <f>INDEX( Table3[],MATCH(Sales[[#This Row],[Category]],Table3[Category],0),1)</f>
        <v>WINE</v>
      </c>
      <c r="C11815" t="s">
        <v>61</v>
      </c>
      <c r="D11815" t="s">
        <v>10828</v>
      </c>
      <c r="E11815" t="s">
        <v>10</v>
      </c>
      <c r="F11815">
        <v>515</v>
      </c>
      <c r="G11815" s="1">
        <v>14.99</v>
      </c>
      <c r="H11815">
        <f>IF(INDEX(Sale_Promotions[[Code]:[Sale Price]],MATCH(Sales[[#This Row],[Code]],Sale_Promotions[Code],0),2)=0,Sales[[#This Row],[Price]],INDEX(Sale_Promotions[[Code]:[Sale Price]],MATCH(Sales[[#This Row],[Code]],Sale_Promotions[Code],0),2))</f>
        <v>14.19</v>
      </c>
      <c r="I11815">
        <f>Sales[[#This Row],[Total Inventory]]*Sales[[#This Row],[Sale_Price]]</f>
        <v>7307.8499999999995</v>
      </c>
    </row>
    <row r="11816" spans="1:9" x14ac:dyDescent="0.25">
      <c r="A11816">
        <v>93750</v>
      </c>
      <c r="B11816" t="str">
        <f>INDEX( Table3[],MATCH(Sales[[#This Row],[Category]],Table3[Category],0),1)</f>
        <v>BEER</v>
      </c>
      <c r="C11816" t="s">
        <v>11</v>
      </c>
      <c r="D11816" t="s">
        <v>10829</v>
      </c>
      <c r="E11816" t="s">
        <v>25</v>
      </c>
      <c r="F11816">
        <v>972</v>
      </c>
      <c r="G11816" s="1">
        <v>1.34</v>
      </c>
      <c r="H11816">
        <f>IF(INDEX(Sale_Promotions[[Code]:[Sale Price]],MATCH(Sales[[#This Row],[Code]],Sale_Promotions[Code],0),2)=0,Sales[[#This Row],[Price]],INDEX(Sale_Promotions[[Code]:[Sale Price]],MATCH(Sales[[#This Row],[Code]],Sale_Promotions[Code],0),2))</f>
        <v>1.34</v>
      </c>
      <c r="I11816">
        <f>Sales[[#This Row],[Total Inventory]]*Sales[[#This Row],[Sale_Price]]</f>
        <v>1302.48</v>
      </c>
    </row>
    <row r="11817" spans="1:9" x14ac:dyDescent="0.25">
      <c r="A11817">
        <v>63207</v>
      </c>
      <c r="B11817" t="str">
        <f>INDEX( Table3[],MATCH(Sales[[#This Row],[Category]],Table3[Category],0),1)</f>
        <v>WINE</v>
      </c>
      <c r="C11817" t="s">
        <v>61</v>
      </c>
      <c r="D11817" t="s">
        <v>8693</v>
      </c>
      <c r="E11817" t="s">
        <v>23</v>
      </c>
      <c r="F11817">
        <v>468</v>
      </c>
      <c r="G11817" s="1">
        <v>13.99</v>
      </c>
      <c r="H1181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817">
        <f>Sales[[#This Row],[Total Inventory]]*Sales[[#This Row],[Sale_Price]]</f>
        <v>5143.32</v>
      </c>
    </row>
    <row r="11818" spans="1:9" x14ac:dyDescent="0.25">
      <c r="A11818">
        <v>84263</v>
      </c>
      <c r="B11818" t="str">
        <f>INDEX( Table3[],MATCH(Sales[[#This Row],[Category]],Table3[Category],0),1)</f>
        <v>WINE</v>
      </c>
      <c r="C11818" t="s">
        <v>28</v>
      </c>
      <c r="D11818" t="s">
        <v>8445</v>
      </c>
      <c r="E11818" t="s">
        <v>10</v>
      </c>
      <c r="F11818">
        <v>647</v>
      </c>
      <c r="G11818" s="1">
        <v>6.99</v>
      </c>
      <c r="H11818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1818">
        <f>Sales[[#This Row],[Total Inventory]]*Sales[[#This Row],[Sale_Price]]</f>
        <v>4522.53</v>
      </c>
    </row>
    <row r="11819" spans="1:9" x14ac:dyDescent="0.25">
      <c r="A11819">
        <v>87661</v>
      </c>
      <c r="B11819" t="str">
        <f>INDEX( Table3[],MATCH(Sales[[#This Row],[Category]],Table3[Category],0),1)</f>
        <v>WINE</v>
      </c>
      <c r="C11819" t="s">
        <v>43</v>
      </c>
      <c r="D11819" t="s">
        <v>10830</v>
      </c>
      <c r="E11819" t="s">
        <v>10</v>
      </c>
      <c r="F11819">
        <v>219</v>
      </c>
      <c r="G11819" s="1">
        <v>7.19</v>
      </c>
      <c r="H11819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11819">
        <f>Sales[[#This Row],[Total Inventory]]*Sales[[#This Row],[Sale_Price]]</f>
        <v>1574.6100000000001</v>
      </c>
    </row>
    <row r="11820" spans="1:9" x14ac:dyDescent="0.25">
      <c r="A11820">
        <v>45091</v>
      </c>
      <c r="B11820" t="str">
        <f>INDEX( Table3[],MATCH(Sales[[#This Row],[Category]],Table3[Category],0),1)</f>
        <v>WINE</v>
      </c>
      <c r="C11820" t="s">
        <v>53</v>
      </c>
      <c r="D11820" t="s">
        <v>10831</v>
      </c>
      <c r="E11820" t="s">
        <v>10</v>
      </c>
      <c r="F11820">
        <v>76</v>
      </c>
      <c r="G11820" s="1">
        <v>25.99</v>
      </c>
      <c r="H11820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1820">
        <f>Sales[[#This Row],[Total Inventory]]*Sales[[#This Row],[Sale_Price]]</f>
        <v>1975.2399999999998</v>
      </c>
    </row>
    <row r="11821" spans="1:9" x14ac:dyDescent="0.25">
      <c r="A11821">
        <v>304565</v>
      </c>
      <c r="B11821" t="str">
        <f>INDEX( Table3[],MATCH(Sales[[#This Row],[Category]],Table3[Category],0),1)</f>
        <v>WINE</v>
      </c>
      <c r="C11821" t="s">
        <v>163</v>
      </c>
      <c r="D11821" t="s">
        <v>10832</v>
      </c>
      <c r="E11821" t="s">
        <v>10</v>
      </c>
      <c r="F11821">
        <v>133</v>
      </c>
      <c r="G11821" s="1">
        <v>11.49</v>
      </c>
      <c r="H11821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1821">
        <f>Sales[[#This Row],[Total Inventory]]*Sales[[#This Row],[Sale_Price]]</f>
        <v>1528.17</v>
      </c>
    </row>
    <row r="11822" spans="1:9" x14ac:dyDescent="0.25">
      <c r="A11822">
        <v>15105</v>
      </c>
      <c r="B11822" t="str">
        <f>INDEX( Table3[],MATCH(Sales[[#This Row],[Category]],Table3[Category],0),1)</f>
        <v>LIQUOR</v>
      </c>
      <c r="C11822" t="s">
        <v>14</v>
      </c>
      <c r="D11822" t="s">
        <v>10833</v>
      </c>
      <c r="E11822" t="s">
        <v>10</v>
      </c>
      <c r="F11822">
        <v>220</v>
      </c>
      <c r="G11822" s="1">
        <v>60.99</v>
      </c>
      <c r="H11822">
        <f>IF(INDEX(Sale_Promotions[[Code]:[Sale Price]],MATCH(Sales[[#This Row],[Code]],Sale_Promotions[Code],0),2)=0,Sales[[#This Row],[Price]],INDEX(Sale_Promotions[[Code]:[Sale Price]],MATCH(Sales[[#This Row],[Code]],Sale_Promotions[Code],0),2))</f>
        <v>60.99</v>
      </c>
      <c r="I11822">
        <f>Sales[[#This Row],[Total Inventory]]*Sales[[#This Row],[Sale_Price]]</f>
        <v>13417.800000000001</v>
      </c>
    </row>
    <row r="11823" spans="1:9" x14ac:dyDescent="0.25">
      <c r="A11823">
        <v>23109</v>
      </c>
      <c r="B11823" t="str">
        <f>INDEX( Table3[],MATCH(Sales[[#This Row],[Category]],Table3[Category],0),1)</f>
        <v>BEER</v>
      </c>
      <c r="C11823" t="s">
        <v>11</v>
      </c>
      <c r="D11823" t="s">
        <v>2315</v>
      </c>
      <c r="E11823" t="s">
        <v>13</v>
      </c>
      <c r="F11823">
        <v>46</v>
      </c>
      <c r="G11823" s="1">
        <v>2.87</v>
      </c>
      <c r="H11823">
        <f>IF(INDEX(Sale_Promotions[[Code]:[Sale Price]],MATCH(Sales[[#This Row],[Code]],Sale_Promotions[Code],0),2)=0,Sales[[#This Row],[Price]],INDEX(Sale_Promotions[[Code]:[Sale Price]],MATCH(Sales[[#This Row],[Code]],Sale_Promotions[Code],0),2))</f>
        <v>2.87</v>
      </c>
      <c r="I11823">
        <f>Sales[[#This Row],[Total Inventory]]*Sales[[#This Row],[Sale_Price]]</f>
        <v>132.02000000000001</v>
      </c>
    </row>
    <row r="11824" spans="1:9" x14ac:dyDescent="0.25">
      <c r="A11824">
        <v>318635</v>
      </c>
      <c r="B11824" t="str">
        <f>INDEX( Table3[],MATCH(Sales[[#This Row],[Category]],Table3[Category],0),1)</f>
        <v>WINE</v>
      </c>
      <c r="C11824" t="s">
        <v>85</v>
      </c>
      <c r="D11824" t="s">
        <v>10834</v>
      </c>
      <c r="E11824" t="s">
        <v>10</v>
      </c>
      <c r="F11824">
        <v>0</v>
      </c>
      <c r="G11824" s="1">
        <v>8.59</v>
      </c>
      <c r="H11824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11824">
        <f>Sales[[#This Row],[Total Inventory]]*Sales[[#This Row],[Sale_Price]]</f>
        <v>0</v>
      </c>
    </row>
    <row r="11825" spans="1:9" x14ac:dyDescent="0.25">
      <c r="A11825">
        <v>308592</v>
      </c>
      <c r="B11825" t="str">
        <f>INDEX( Table3[],MATCH(Sales[[#This Row],[Category]],Table3[Category],0),1)</f>
        <v>WINE</v>
      </c>
      <c r="C11825" t="s">
        <v>61</v>
      </c>
      <c r="D11825" t="s">
        <v>10835</v>
      </c>
      <c r="E11825" t="s">
        <v>10</v>
      </c>
      <c r="F11825">
        <v>0</v>
      </c>
      <c r="G11825" s="1">
        <v>8.49</v>
      </c>
      <c r="H11825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1825">
        <f>Sales[[#This Row],[Total Inventory]]*Sales[[#This Row],[Sale_Price]]</f>
        <v>0</v>
      </c>
    </row>
    <row r="11826" spans="1:9" x14ac:dyDescent="0.25">
      <c r="A11826">
        <v>70263</v>
      </c>
      <c r="B11826" t="str">
        <f>INDEX( Table3[],MATCH(Sales[[#This Row],[Category]],Table3[Category],0),1)</f>
        <v>LIQUOR</v>
      </c>
      <c r="C11826" t="s">
        <v>35</v>
      </c>
      <c r="D11826" t="s">
        <v>10836</v>
      </c>
      <c r="E11826" t="s">
        <v>10</v>
      </c>
      <c r="F11826">
        <v>293</v>
      </c>
      <c r="G11826" s="1">
        <v>29.99</v>
      </c>
      <c r="H11826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1826">
        <f>Sales[[#This Row],[Total Inventory]]*Sales[[#This Row],[Sale_Price]]</f>
        <v>7908.07</v>
      </c>
    </row>
    <row r="11827" spans="1:9" x14ac:dyDescent="0.25">
      <c r="A11827">
        <v>74420</v>
      </c>
      <c r="B11827" t="str">
        <f>INDEX( Table3[],MATCH(Sales[[#This Row],[Category]],Table3[Category],0),1)</f>
        <v>WINE</v>
      </c>
      <c r="C11827" t="s">
        <v>31</v>
      </c>
      <c r="D11827" t="s">
        <v>10837</v>
      </c>
      <c r="E11827" t="s">
        <v>10</v>
      </c>
      <c r="F11827">
        <v>40</v>
      </c>
      <c r="G11827" s="1">
        <v>10.99</v>
      </c>
      <c r="H11827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1827">
        <f>Sales[[#This Row],[Total Inventory]]*Sales[[#This Row],[Sale_Price]]</f>
        <v>299.60000000000002</v>
      </c>
    </row>
    <row r="11828" spans="1:9" x14ac:dyDescent="0.25">
      <c r="A11828">
        <v>16195</v>
      </c>
      <c r="B11828" t="str">
        <f>INDEX( Table3[],MATCH(Sales[[#This Row],[Category]],Table3[Category],0),1)</f>
        <v>WINE</v>
      </c>
      <c r="C11828" t="s">
        <v>41</v>
      </c>
      <c r="D11828" t="s">
        <v>10838</v>
      </c>
      <c r="E11828" t="s">
        <v>10</v>
      </c>
      <c r="F11828">
        <v>49</v>
      </c>
      <c r="G11828" s="1">
        <v>14.99</v>
      </c>
      <c r="H11828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1828">
        <f>Sales[[#This Row],[Total Inventory]]*Sales[[#This Row],[Sale_Price]]</f>
        <v>734.51</v>
      </c>
    </row>
    <row r="11829" spans="1:9" x14ac:dyDescent="0.25">
      <c r="A11829">
        <v>42981</v>
      </c>
      <c r="B11829" t="str">
        <f>INDEX( Table3[],MATCH(Sales[[#This Row],[Category]],Table3[Category],0),1)</f>
        <v>WINE</v>
      </c>
      <c r="C11829" t="s">
        <v>61</v>
      </c>
      <c r="D11829" t="s">
        <v>10839</v>
      </c>
      <c r="E11829" t="s">
        <v>10</v>
      </c>
      <c r="F11829">
        <v>0</v>
      </c>
      <c r="G11829" s="1">
        <v>19.989999999999998</v>
      </c>
      <c r="H11829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1829">
        <f>Sales[[#This Row],[Total Inventory]]*Sales[[#This Row],[Sale_Price]]</f>
        <v>0</v>
      </c>
    </row>
    <row r="11830" spans="1:9" x14ac:dyDescent="0.25">
      <c r="A11830">
        <v>45278</v>
      </c>
      <c r="B11830" t="str">
        <f>INDEX( Table3[],MATCH(Sales[[#This Row],[Category]],Table3[Category],0),1)</f>
        <v>LIQUOR</v>
      </c>
      <c r="C11830" t="s">
        <v>46</v>
      </c>
      <c r="D11830" t="s">
        <v>10840</v>
      </c>
      <c r="E11830" t="s">
        <v>1506</v>
      </c>
      <c r="F11830">
        <v>364</v>
      </c>
      <c r="G11830" s="1">
        <v>5.75</v>
      </c>
      <c r="H11830">
        <f>IF(INDEX(Sale_Promotions[[Code]:[Sale Price]],MATCH(Sales[[#This Row],[Code]],Sale_Promotions[Code],0),2)=0,Sales[[#This Row],[Price]],INDEX(Sale_Promotions[[Code]:[Sale Price]],MATCH(Sales[[#This Row],[Code]],Sale_Promotions[Code],0),2))</f>
        <v>5.75</v>
      </c>
      <c r="I11830">
        <f>Sales[[#This Row],[Total Inventory]]*Sales[[#This Row],[Sale_Price]]</f>
        <v>2093</v>
      </c>
    </row>
    <row r="11831" spans="1:9" x14ac:dyDescent="0.25">
      <c r="A11831">
        <v>323678</v>
      </c>
      <c r="B11831" t="str">
        <f>INDEX( Table3[],MATCH(Sales[[#This Row],[Category]],Table3[Category],0),1)</f>
        <v>WINE</v>
      </c>
      <c r="C11831" t="s">
        <v>43</v>
      </c>
      <c r="D11831" t="s">
        <v>10841</v>
      </c>
      <c r="E11831" t="s">
        <v>10</v>
      </c>
      <c r="F11831">
        <v>0</v>
      </c>
      <c r="G11831" s="1">
        <v>11.99</v>
      </c>
      <c r="H1183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831">
        <f>Sales[[#This Row],[Total Inventory]]*Sales[[#This Row],[Sale_Price]]</f>
        <v>0</v>
      </c>
    </row>
    <row r="11832" spans="1:9" x14ac:dyDescent="0.25">
      <c r="A11832">
        <v>300220</v>
      </c>
      <c r="B11832" t="str">
        <f>INDEX( Table3[],MATCH(Sales[[#This Row],[Category]],Table3[Category],0),1)</f>
        <v>LIQUOR</v>
      </c>
      <c r="C11832" t="s">
        <v>175</v>
      </c>
      <c r="D11832" t="s">
        <v>10842</v>
      </c>
      <c r="E11832" t="s">
        <v>10</v>
      </c>
      <c r="F11832">
        <v>36</v>
      </c>
      <c r="G11832" s="1">
        <v>20.99</v>
      </c>
      <c r="H11832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1832">
        <f>Sales[[#This Row],[Total Inventory]]*Sales[[#This Row],[Sale_Price]]</f>
        <v>755.64</v>
      </c>
    </row>
    <row r="11833" spans="1:9" x14ac:dyDescent="0.25">
      <c r="A11833">
        <v>365700</v>
      </c>
      <c r="B11833" t="str">
        <f>INDEX( Table3[],MATCH(Sales[[#This Row],[Category]],Table3[Category],0),1)</f>
        <v>WINE</v>
      </c>
      <c r="C11833" t="s">
        <v>85</v>
      </c>
      <c r="D11833" t="s">
        <v>10843</v>
      </c>
      <c r="E11833" t="s">
        <v>48</v>
      </c>
      <c r="F11833">
        <v>0</v>
      </c>
      <c r="G11833" s="1">
        <v>15.49</v>
      </c>
      <c r="H11833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1833">
        <f>Sales[[#This Row],[Total Inventory]]*Sales[[#This Row],[Sale_Price]]</f>
        <v>0</v>
      </c>
    </row>
    <row r="11834" spans="1:9" x14ac:dyDescent="0.25">
      <c r="A11834">
        <v>76945</v>
      </c>
      <c r="B11834" t="str">
        <f>INDEX( Table3[],MATCH(Sales[[#This Row],[Category]],Table3[Category],0),1)</f>
        <v>WINE</v>
      </c>
      <c r="C11834" t="s">
        <v>163</v>
      </c>
      <c r="D11834" t="s">
        <v>4577</v>
      </c>
      <c r="E11834" t="s">
        <v>23</v>
      </c>
      <c r="F11834">
        <v>165</v>
      </c>
      <c r="G11834" s="1">
        <v>10.79</v>
      </c>
      <c r="H11834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834">
        <f>Sales[[#This Row],[Total Inventory]]*Sales[[#This Row],[Sale_Price]]</f>
        <v>1780.35</v>
      </c>
    </row>
    <row r="11835" spans="1:9" x14ac:dyDescent="0.25">
      <c r="A11835">
        <v>399388</v>
      </c>
      <c r="B11835" t="str">
        <f>INDEX( Table3[],MATCH(Sales[[#This Row],[Category]],Table3[Category],0),1)</f>
        <v>WINE</v>
      </c>
      <c r="C11835" t="s">
        <v>85</v>
      </c>
      <c r="D11835" t="s">
        <v>10844</v>
      </c>
      <c r="E11835" t="s">
        <v>10</v>
      </c>
      <c r="F11835">
        <v>57</v>
      </c>
      <c r="G11835" s="1">
        <v>17.489999999999998</v>
      </c>
      <c r="H11835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1835">
        <f>Sales[[#This Row],[Total Inventory]]*Sales[[#This Row],[Sale_Price]]</f>
        <v>996.93</v>
      </c>
    </row>
    <row r="11836" spans="1:9" x14ac:dyDescent="0.25">
      <c r="A11836">
        <v>36137</v>
      </c>
      <c r="B11836" t="str">
        <f>INDEX( Table3[],MATCH(Sales[[#This Row],[Category]],Table3[Category],0),1)</f>
        <v>LIQUOR</v>
      </c>
      <c r="C11836" t="s">
        <v>37</v>
      </c>
      <c r="D11836" t="s">
        <v>10845</v>
      </c>
      <c r="E11836" t="s">
        <v>10</v>
      </c>
      <c r="F11836">
        <v>184</v>
      </c>
      <c r="G11836" s="1">
        <v>25.99</v>
      </c>
      <c r="H11836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1836">
        <f>Sales[[#This Row],[Total Inventory]]*Sales[[#This Row],[Sale_Price]]</f>
        <v>4782.16</v>
      </c>
    </row>
    <row r="11837" spans="1:9" x14ac:dyDescent="0.25">
      <c r="A11837">
        <v>317097</v>
      </c>
      <c r="B11837" t="str">
        <f>INDEX( Table3[],MATCH(Sales[[#This Row],[Category]],Table3[Category],0),1)</f>
        <v>WINE</v>
      </c>
      <c r="C11837" t="s">
        <v>43</v>
      </c>
      <c r="D11837" t="s">
        <v>10846</v>
      </c>
      <c r="E11837" t="s">
        <v>10</v>
      </c>
      <c r="F11837">
        <v>0</v>
      </c>
      <c r="G11837" s="1">
        <v>18.489999999999998</v>
      </c>
      <c r="H11837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1837">
        <f>Sales[[#This Row],[Total Inventory]]*Sales[[#This Row],[Sale_Price]]</f>
        <v>0</v>
      </c>
    </row>
    <row r="11838" spans="1:9" x14ac:dyDescent="0.25">
      <c r="A11838">
        <v>46623</v>
      </c>
      <c r="B11838" t="str">
        <f>INDEX( Table3[],MATCH(Sales[[#This Row],[Category]],Table3[Category],0),1)</f>
        <v>LIQUOR</v>
      </c>
      <c r="C11838" t="s">
        <v>37</v>
      </c>
      <c r="D11838" t="s">
        <v>10847</v>
      </c>
      <c r="E11838" t="s">
        <v>133</v>
      </c>
      <c r="F11838">
        <v>41</v>
      </c>
      <c r="G11838" s="1">
        <v>14.49</v>
      </c>
      <c r="H11838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1838">
        <f>Sales[[#This Row],[Total Inventory]]*Sales[[#This Row],[Sale_Price]]</f>
        <v>594.09</v>
      </c>
    </row>
    <row r="11839" spans="1:9" x14ac:dyDescent="0.25">
      <c r="A11839">
        <v>12017</v>
      </c>
      <c r="B11839" t="str">
        <f>INDEX( Table3[],MATCH(Sales[[#This Row],[Category]],Table3[Category],0),1)</f>
        <v>LIQUOR</v>
      </c>
      <c r="C11839" t="s">
        <v>175</v>
      </c>
      <c r="D11839" t="s">
        <v>7872</v>
      </c>
      <c r="E11839" t="s">
        <v>10</v>
      </c>
      <c r="F11839">
        <v>220</v>
      </c>
      <c r="G11839" s="1">
        <v>17.989999999999998</v>
      </c>
      <c r="H11839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1839">
        <f>Sales[[#This Row],[Total Inventory]]*Sales[[#This Row],[Sale_Price]]</f>
        <v>3957.7999999999997</v>
      </c>
    </row>
    <row r="11840" spans="1:9" x14ac:dyDescent="0.25">
      <c r="A11840">
        <v>70088</v>
      </c>
      <c r="B11840" t="str">
        <f>INDEX( Table3[],MATCH(Sales[[#This Row],[Category]],Table3[Category],0),1)</f>
        <v>LIQUOR</v>
      </c>
      <c r="C11840" t="s">
        <v>37</v>
      </c>
      <c r="D11840" t="s">
        <v>10848</v>
      </c>
      <c r="E11840" t="s">
        <v>133</v>
      </c>
      <c r="F11840">
        <v>254</v>
      </c>
      <c r="G11840" s="1">
        <v>29.99</v>
      </c>
      <c r="H11840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1840">
        <f>Sales[[#This Row],[Total Inventory]]*Sales[[#This Row],[Sale_Price]]</f>
        <v>7617.46</v>
      </c>
    </row>
    <row r="11841" spans="1:9" x14ac:dyDescent="0.25">
      <c r="A11841">
        <v>73140</v>
      </c>
      <c r="B11841" t="str">
        <f>INDEX( Table3[],MATCH(Sales[[#This Row],[Category]],Table3[Category],0),1)</f>
        <v>LIQUOR</v>
      </c>
      <c r="C11841" t="s">
        <v>37</v>
      </c>
      <c r="D11841" t="s">
        <v>5937</v>
      </c>
      <c r="E11841" t="s">
        <v>48</v>
      </c>
      <c r="F11841">
        <v>304</v>
      </c>
      <c r="G11841" s="1">
        <v>19.489999999999998</v>
      </c>
      <c r="H11841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11841">
        <f>Sales[[#This Row],[Total Inventory]]*Sales[[#This Row],[Sale_Price]]</f>
        <v>5924.9599999999991</v>
      </c>
    </row>
    <row r="11842" spans="1:9" x14ac:dyDescent="0.25">
      <c r="A11842">
        <v>30031</v>
      </c>
      <c r="B11842" t="str">
        <f>INDEX( Table3[],MATCH(Sales[[#This Row],[Category]],Table3[Category],0),1)</f>
        <v>LIQUOR</v>
      </c>
      <c r="C11842" t="s">
        <v>198</v>
      </c>
      <c r="D11842" t="s">
        <v>10849</v>
      </c>
      <c r="E11842" t="s">
        <v>16</v>
      </c>
      <c r="F11842">
        <v>225</v>
      </c>
      <c r="G11842" s="1">
        <v>10.99</v>
      </c>
      <c r="H1184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842">
        <f>Sales[[#This Row],[Total Inventory]]*Sales[[#This Row],[Sale_Price]]</f>
        <v>2472.75</v>
      </c>
    </row>
    <row r="11843" spans="1:9" x14ac:dyDescent="0.25">
      <c r="A11843">
        <v>332937</v>
      </c>
      <c r="B11843" t="str">
        <f>INDEX( Table3[],MATCH(Sales[[#This Row],[Category]],Table3[Category],0),1)</f>
        <v>WINE</v>
      </c>
      <c r="C11843" t="s">
        <v>39</v>
      </c>
      <c r="D11843" t="s">
        <v>10850</v>
      </c>
      <c r="E11843" t="s">
        <v>10</v>
      </c>
      <c r="F11843">
        <v>0</v>
      </c>
      <c r="G11843" s="1">
        <v>10.79</v>
      </c>
      <c r="H1184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843">
        <f>Sales[[#This Row],[Total Inventory]]*Sales[[#This Row],[Sale_Price]]</f>
        <v>0</v>
      </c>
    </row>
    <row r="11844" spans="1:9" x14ac:dyDescent="0.25">
      <c r="A11844">
        <v>38563</v>
      </c>
      <c r="B11844" t="str">
        <f>INDEX( Table3[],MATCH(Sales[[#This Row],[Category]],Table3[Category],0),1)</f>
        <v>LIQUOR</v>
      </c>
      <c r="C11844" t="s">
        <v>35</v>
      </c>
      <c r="D11844" t="s">
        <v>8187</v>
      </c>
      <c r="E11844" t="s">
        <v>10</v>
      </c>
      <c r="F11844">
        <v>421</v>
      </c>
      <c r="G11844" s="1">
        <v>11.99</v>
      </c>
      <c r="H11844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1844">
        <f>Sales[[#This Row],[Total Inventory]]*Sales[[#This Row],[Sale_Price]]</f>
        <v>4205.79</v>
      </c>
    </row>
    <row r="11845" spans="1:9" x14ac:dyDescent="0.25">
      <c r="A11845">
        <v>80429</v>
      </c>
      <c r="B11845" t="str">
        <f>INDEX( Table3[],MATCH(Sales[[#This Row],[Category]],Table3[Category],0),1)</f>
        <v>LIQUOR</v>
      </c>
      <c r="C11845" t="s">
        <v>26</v>
      </c>
      <c r="D11845" t="s">
        <v>10644</v>
      </c>
      <c r="E11845" t="s">
        <v>10</v>
      </c>
      <c r="F11845">
        <v>51</v>
      </c>
      <c r="G11845" s="1">
        <v>12.69</v>
      </c>
      <c r="H11845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1845">
        <f>Sales[[#This Row],[Total Inventory]]*Sales[[#This Row],[Sale_Price]]</f>
        <v>647.18999999999994</v>
      </c>
    </row>
    <row r="11846" spans="1:9" x14ac:dyDescent="0.25">
      <c r="A11846">
        <v>59730</v>
      </c>
      <c r="B11846" t="e">
        <f>INDEX( Table3[],MATCH(Sales[[#This Row],[Category]],Table3[Category],0),1)</f>
        <v>#N/A</v>
      </c>
      <c r="D11846" t="s">
        <v>10851</v>
      </c>
      <c r="E11846" t="s">
        <v>1183</v>
      </c>
      <c r="F11846">
        <v>0</v>
      </c>
      <c r="G11846" s="1">
        <v>0.99</v>
      </c>
      <c r="H11846">
        <f>IF(INDEX(Sale_Promotions[[Code]:[Sale Price]],MATCH(Sales[[#This Row],[Code]],Sale_Promotions[Code],0),2)=0,Sales[[#This Row],[Price]],INDEX(Sale_Promotions[[Code]:[Sale Price]],MATCH(Sales[[#This Row],[Code]],Sale_Promotions[Code],0),2))</f>
        <v>0.99</v>
      </c>
      <c r="I11846">
        <f>Sales[[#This Row],[Total Inventory]]*Sales[[#This Row],[Sale_Price]]</f>
        <v>0</v>
      </c>
    </row>
    <row r="11847" spans="1:9" x14ac:dyDescent="0.25">
      <c r="A11847">
        <v>23320</v>
      </c>
      <c r="B11847" t="str">
        <f>INDEX( Table3[],MATCH(Sales[[#This Row],[Category]],Table3[Category],0),1)</f>
        <v>BEER</v>
      </c>
      <c r="C11847" t="s">
        <v>11</v>
      </c>
      <c r="D11847" t="s">
        <v>10852</v>
      </c>
      <c r="E11847" t="s">
        <v>25</v>
      </c>
      <c r="F11847">
        <v>1256</v>
      </c>
      <c r="G11847" s="1">
        <v>1.67</v>
      </c>
      <c r="H11847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1847">
        <f>Sales[[#This Row],[Total Inventory]]*Sales[[#This Row],[Sale_Price]]</f>
        <v>2097.52</v>
      </c>
    </row>
    <row r="11848" spans="1:9" x14ac:dyDescent="0.25">
      <c r="A11848">
        <v>47180</v>
      </c>
      <c r="B11848" t="str">
        <f>INDEX( Table3[],MATCH(Sales[[#This Row],[Category]],Table3[Category],0),1)</f>
        <v>LIQUOR</v>
      </c>
      <c r="C11848" t="s">
        <v>26</v>
      </c>
      <c r="D11848" t="s">
        <v>6779</v>
      </c>
      <c r="E11848" t="s">
        <v>10</v>
      </c>
      <c r="F11848">
        <v>320</v>
      </c>
      <c r="G11848" s="1">
        <v>13.99</v>
      </c>
      <c r="H1184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848">
        <f>Sales[[#This Row],[Total Inventory]]*Sales[[#This Row],[Sale_Price]]</f>
        <v>4476.8</v>
      </c>
    </row>
    <row r="11849" spans="1:9" x14ac:dyDescent="0.25">
      <c r="A11849">
        <v>10436</v>
      </c>
      <c r="B11849" t="str">
        <f>INDEX( Table3[],MATCH(Sales[[#This Row],[Category]],Table3[Category],0),1)</f>
        <v>BEER</v>
      </c>
      <c r="C11849" t="s">
        <v>11</v>
      </c>
      <c r="D11849" t="s">
        <v>10853</v>
      </c>
      <c r="E11849" t="s">
        <v>25</v>
      </c>
      <c r="F11849">
        <v>731</v>
      </c>
      <c r="G11849" s="1">
        <v>1.81</v>
      </c>
      <c r="H11849">
        <f>IF(INDEX(Sale_Promotions[[Code]:[Sale Price]],MATCH(Sales[[#This Row],[Code]],Sale_Promotions[Code],0),2)=0,Sales[[#This Row],[Price]],INDEX(Sale_Promotions[[Code]:[Sale Price]],MATCH(Sales[[#This Row],[Code]],Sale_Promotions[Code],0),2))</f>
        <v>1.81</v>
      </c>
      <c r="I11849">
        <f>Sales[[#This Row],[Total Inventory]]*Sales[[#This Row],[Sale_Price]]</f>
        <v>1323.1100000000001</v>
      </c>
    </row>
    <row r="11850" spans="1:9" x14ac:dyDescent="0.25">
      <c r="A11850">
        <v>337633</v>
      </c>
      <c r="B11850" t="str">
        <f>INDEX( Table3[],MATCH(Sales[[#This Row],[Category]],Table3[Category],0),1)</f>
        <v>WINE</v>
      </c>
      <c r="C11850" t="s">
        <v>31</v>
      </c>
      <c r="D11850" t="s">
        <v>10854</v>
      </c>
      <c r="E11850" t="s">
        <v>10</v>
      </c>
      <c r="F11850">
        <v>34</v>
      </c>
      <c r="G11850" s="1">
        <v>11.99</v>
      </c>
      <c r="H1185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850">
        <f>Sales[[#This Row],[Total Inventory]]*Sales[[#This Row],[Sale_Price]]</f>
        <v>407.66</v>
      </c>
    </row>
    <row r="11851" spans="1:9" x14ac:dyDescent="0.25">
      <c r="A11851">
        <v>310917</v>
      </c>
      <c r="B11851" t="str">
        <f>INDEX( Table3[],MATCH(Sales[[#This Row],[Category]],Table3[Category],0),1)</f>
        <v>WINE</v>
      </c>
      <c r="C11851" t="s">
        <v>39</v>
      </c>
      <c r="D11851" t="s">
        <v>10855</v>
      </c>
      <c r="E11851" t="s">
        <v>10</v>
      </c>
      <c r="F11851">
        <v>14</v>
      </c>
      <c r="G11851" s="1">
        <v>9.49</v>
      </c>
      <c r="H11851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1851">
        <f>Sales[[#This Row],[Total Inventory]]*Sales[[#This Row],[Sale_Price]]</f>
        <v>132.86000000000001</v>
      </c>
    </row>
    <row r="11852" spans="1:9" x14ac:dyDescent="0.25">
      <c r="A11852">
        <v>75237</v>
      </c>
      <c r="B11852" t="str">
        <f>INDEX( Table3[],MATCH(Sales[[#This Row],[Category]],Table3[Category],0),1)</f>
        <v>LIQUOR</v>
      </c>
      <c r="C11852" t="s">
        <v>26</v>
      </c>
      <c r="D11852" t="s">
        <v>10856</v>
      </c>
      <c r="E11852" t="s">
        <v>10</v>
      </c>
      <c r="F11852">
        <v>22</v>
      </c>
      <c r="G11852" s="1">
        <v>17.489999999999998</v>
      </c>
      <c r="H11852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1852">
        <f>Sales[[#This Row],[Total Inventory]]*Sales[[#This Row],[Sale_Price]]</f>
        <v>384.78</v>
      </c>
    </row>
    <row r="11853" spans="1:9" x14ac:dyDescent="0.25">
      <c r="A11853">
        <v>68411</v>
      </c>
      <c r="B11853" t="str">
        <f>INDEX( Table3[],MATCH(Sales[[#This Row],[Category]],Table3[Category],0),1)</f>
        <v>WINE</v>
      </c>
      <c r="C11853" t="s">
        <v>28</v>
      </c>
      <c r="D11853" t="s">
        <v>10857</v>
      </c>
      <c r="E11853" t="s">
        <v>48</v>
      </c>
      <c r="F11853">
        <v>43</v>
      </c>
      <c r="G11853" s="1">
        <v>9.7899999999999991</v>
      </c>
      <c r="H11853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1853">
        <f>Sales[[#This Row],[Total Inventory]]*Sales[[#This Row],[Sale_Price]]</f>
        <v>420.96999999999997</v>
      </c>
    </row>
    <row r="11854" spans="1:9" x14ac:dyDescent="0.25">
      <c r="A11854">
        <v>42702</v>
      </c>
      <c r="B11854" t="str">
        <f>INDEX( Table3[],MATCH(Sales[[#This Row],[Category]],Table3[Category],0),1)</f>
        <v>WINE</v>
      </c>
      <c r="C11854" t="s">
        <v>85</v>
      </c>
      <c r="D11854" t="s">
        <v>10858</v>
      </c>
      <c r="E11854" t="s">
        <v>10</v>
      </c>
      <c r="F11854">
        <v>156</v>
      </c>
      <c r="G11854" s="1">
        <v>9.99</v>
      </c>
      <c r="H11854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1854">
        <f>Sales[[#This Row],[Total Inventory]]*Sales[[#This Row],[Sale_Price]]</f>
        <v>1558.44</v>
      </c>
    </row>
    <row r="11855" spans="1:9" x14ac:dyDescent="0.25">
      <c r="A11855">
        <v>83933</v>
      </c>
      <c r="B11855" t="str">
        <f>INDEX( Table3[],MATCH(Sales[[#This Row],[Category]],Table3[Category],0),1)</f>
        <v>WINE</v>
      </c>
      <c r="C11855" t="s">
        <v>61</v>
      </c>
      <c r="D11855" t="s">
        <v>10859</v>
      </c>
      <c r="E11855" t="s">
        <v>10</v>
      </c>
      <c r="F11855">
        <v>513</v>
      </c>
      <c r="G11855" s="1">
        <v>18.489999999999998</v>
      </c>
      <c r="H11855">
        <f>IF(INDEX(Sale_Promotions[[Code]:[Sale Price]],MATCH(Sales[[#This Row],[Code]],Sale_Promotions[Code],0),2)=0,Sales[[#This Row],[Price]],INDEX(Sale_Promotions[[Code]:[Sale Price]],MATCH(Sales[[#This Row],[Code]],Sale_Promotions[Code],0),2))</f>
        <v>17.79</v>
      </c>
      <c r="I11855">
        <f>Sales[[#This Row],[Total Inventory]]*Sales[[#This Row],[Sale_Price]]</f>
        <v>9126.27</v>
      </c>
    </row>
    <row r="11856" spans="1:9" x14ac:dyDescent="0.25">
      <c r="A11856">
        <v>80295</v>
      </c>
      <c r="B11856" t="str">
        <f>INDEX( Table3[],MATCH(Sales[[#This Row],[Category]],Table3[Category],0),1)</f>
        <v>WINE</v>
      </c>
      <c r="C11856" t="s">
        <v>64</v>
      </c>
      <c r="D11856" t="s">
        <v>10860</v>
      </c>
      <c r="E11856" t="s">
        <v>10</v>
      </c>
      <c r="F11856">
        <v>127</v>
      </c>
      <c r="G11856" s="1">
        <v>17.989999999999998</v>
      </c>
      <c r="H1185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1856">
        <f>Sales[[#This Row],[Total Inventory]]*Sales[[#This Row],[Sale_Price]]</f>
        <v>2284.73</v>
      </c>
    </row>
    <row r="11857" spans="1:9" x14ac:dyDescent="0.25">
      <c r="A11857">
        <v>44208</v>
      </c>
      <c r="B11857" t="str">
        <f>INDEX( Table3[],MATCH(Sales[[#This Row],[Category]],Table3[Category],0),1)</f>
        <v>WINE</v>
      </c>
      <c r="C11857" t="s">
        <v>41</v>
      </c>
      <c r="D11857" t="s">
        <v>10640</v>
      </c>
      <c r="E11857" t="s">
        <v>244</v>
      </c>
      <c r="F11857">
        <v>77</v>
      </c>
      <c r="G11857" s="1">
        <v>2.99</v>
      </c>
      <c r="H11857">
        <f>IF(INDEX(Sale_Promotions[[Code]:[Sale Price]],MATCH(Sales[[#This Row],[Code]],Sale_Promotions[Code],0),2)=0,Sales[[#This Row],[Price]],INDEX(Sale_Promotions[[Code]:[Sale Price]],MATCH(Sales[[#This Row],[Code]],Sale_Promotions[Code],0),2))</f>
        <v>2.99</v>
      </c>
      <c r="I11857">
        <f>Sales[[#This Row],[Total Inventory]]*Sales[[#This Row],[Sale_Price]]</f>
        <v>230.23000000000002</v>
      </c>
    </row>
    <row r="11858" spans="1:9" x14ac:dyDescent="0.25">
      <c r="A11858">
        <v>22616</v>
      </c>
      <c r="B11858" t="str">
        <f>INDEX( Table3[],MATCH(Sales[[#This Row],[Category]],Table3[Category],0),1)</f>
        <v>WINE</v>
      </c>
      <c r="C11858" t="s">
        <v>41</v>
      </c>
      <c r="D11858" t="s">
        <v>10861</v>
      </c>
      <c r="E11858" t="s">
        <v>23</v>
      </c>
      <c r="F11858">
        <v>80</v>
      </c>
      <c r="G11858" s="1">
        <v>12.99</v>
      </c>
      <c r="H1185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1858">
        <f>Sales[[#This Row],[Total Inventory]]*Sales[[#This Row],[Sale_Price]]</f>
        <v>1039.2</v>
      </c>
    </row>
    <row r="11859" spans="1:9" x14ac:dyDescent="0.25">
      <c r="A11859">
        <v>83293</v>
      </c>
      <c r="B11859" t="str">
        <f>INDEX( Table3[],MATCH(Sales[[#This Row],[Category]],Table3[Category],0),1)</f>
        <v>WINE</v>
      </c>
      <c r="C11859" t="s">
        <v>28</v>
      </c>
      <c r="D11859" t="s">
        <v>10862</v>
      </c>
      <c r="E11859" t="s">
        <v>332</v>
      </c>
      <c r="F11859">
        <v>216</v>
      </c>
      <c r="G11859" s="1">
        <v>22.99</v>
      </c>
      <c r="H11859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1859">
        <f>Sales[[#This Row],[Total Inventory]]*Sales[[#This Row],[Sale_Price]]</f>
        <v>4101.8399999999992</v>
      </c>
    </row>
    <row r="11860" spans="1:9" x14ac:dyDescent="0.25">
      <c r="A11860">
        <v>81240</v>
      </c>
      <c r="B11860" t="str">
        <f>INDEX( Table3[],MATCH(Sales[[#This Row],[Category]],Table3[Category],0),1)</f>
        <v>WINE</v>
      </c>
      <c r="C11860" t="s">
        <v>31</v>
      </c>
      <c r="D11860" t="s">
        <v>10570</v>
      </c>
      <c r="E11860" t="s">
        <v>10</v>
      </c>
      <c r="F11860">
        <v>187</v>
      </c>
      <c r="G11860" s="1">
        <v>10.79</v>
      </c>
      <c r="H11860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860">
        <f>Sales[[#This Row],[Total Inventory]]*Sales[[#This Row],[Sale_Price]]</f>
        <v>2017.7299999999998</v>
      </c>
    </row>
    <row r="11861" spans="1:9" x14ac:dyDescent="0.25">
      <c r="A11861">
        <v>74152</v>
      </c>
      <c r="B11861" t="str">
        <f>INDEX( Table3[],MATCH(Sales[[#This Row],[Category]],Table3[Category],0),1)</f>
        <v>WINE</v>
      </c>
      <c r="C11861" t="s">
        <v>61</v>
      </c>
      <c r="D11861" t="s">
        <v>7182</v>
      </c>
      <c r="E11861" t="s">
        <v>10</v>
      </c>
      <c r="F11861">
        <v>278</v>
      </c>
      <c r="G11861" s="1">
        <v>11.99</v>
      </c>
      <c r="H11861">
        <f>IF(INDEX(Sale_Promotions[[Code]:[Sale Price]],MATCH(Sales[[#This Row],[Code]],Sale_Promotions[Code],0),2)=0,Sales[[#This Row],[Price]],INDEX(Sale_Promotions[[Code]:[Sale Price]],MATCH(Sales[[#This Row],[Code]],Sale_Promotions[Code],0),2))</f>
        <v>9.2899999999999991</v>
      </c>
      <c r="I11861">
        <f>Sales[[#This Row],[Total Inventory]]*Sales[[#This Row],[Sale_Price]]</f>
        <v>2582.62</v>
      </c>
    </row>
    <row r="11862" spans="1:9" x14ac:dyDescent="0.25">
      <c r="A11862">
        <v>28653</v>
      </c>
      <c r="B11862" t="str">
        <f>INDEX( Table3[],MATCH(Sales[[#This Row],[Category]],Table3[Category],0),1)</f>
        <v>BEER</v>
      </c>
      <c r="C11862" t="s">
        <v>11</v>
      </c>
      <c r="D11862" t="s">
        <v>10863</v>
      </c>
      <c r="E11862" t="s">
        <v>92</v>
      </c>
      <c r="F11862">
        <v>354</v>
      </c>
      <c r="G11862" s="1">
        <v>1.39</v>
      </c>
      <c r="H11862">
        <f>IF(INDEX(Sale_Promotions[[Code]:[Sale Price]],MATCH(Sales[[#This Row],[Code]],Sale_Promotions[Code],0),2)=0,Sales[[#This Row],[Price]],INDEX(Sale_Promotions[[Code]:[Sale Price]],MATCH(Sales[[#This Row],[Code]],Sale_Promotions[Code],0),2))</f>
        <v>1.39</v>
      </c>
      <c r="I11862">
        <f>Sales[[#This Row],[Total Inventory]]*Sales[[#This Row],[Sale_Price]]</f>
        <v>492.05999999999995</v>
      </c>
    </row>
    <row r="11863" spans="1:9" x14ac:dyDescent="0.25">
      <c r="A11863">
        <v>434213</v>
      </c>
      <c r="B11863" t="str">
        <f>INDEX( Table3[],MATCH(Sales[[#This Row],[Category]],Table3[Category],0),1)</f>
        <v>WINE</v>
      </c>
      <c r="C11863" t="s">
        <v>163</v>
      </c>
      <c r="D11863" t="s">
        <v>10864</v>
      </c>
      <c r="E11863" t="s">
        <v>10</v>
      </c>
      <c r="F11863">
        <v>21</v>
      </c>
      <c r="G11863" s="1">
        <v>10.79</v>
      </c>
      <c r="H1186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863">
        <f>Sales[[#This Row],[Total Inventory]]*Sales[[#This Row],[Sale_Price]]</f>
        <v>226.58999999999997</v>
      </c>
    </row>
    <row r="11864" spans="1:9" x14ac:dyDescent="0.25">
      <c r="A11864">
        <v>323276</v>
      </c>
      <c r="B11864" t="str">
        <f>INDEX( Table3[],MATCH(Sales[[#This Row],[Category]],Table3[Category],0),1)</f>
        <v>WINE</v>
      </c>
      <c r="C11864" t="s">
        <v>85</v>
      </c>
      <c r="D11864" t="s">
        <v>10865</v>
      </c>
      <c r="E11864" t="s">
        <v>10</v>
      </c>
      <c r="F11864">
        <v>4</v>
      </c>
      <c r="G11864" s="1">
        <v>9.49</v>
      </c>
      <c r="H11864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1864">
        <f>Sales[[#This Row],[Total Inventory]]*Sales[[#This Row],[Sale_Price]]</f>
        <v>37.96</v>
      </c>
    </row>
    <row r="11865" spans="1:9" x14ac:dyDescent="0.25">
      <c r="A11865">
        <v>347052</v>
      </c>
      <c r="B11865" t="str">
        <f>INDEX( Table3[],MATCH(Sales[[#This Row],[Category]],Table3[Category],0),1)</f>
        <v>LIQUOR</v>
      </c>
      <c r="C11865" t="s">
        <v>26</v>
      </c>
      <c r="D11865" t="s">
        <v>10866</v>
      </c>
      <c r="E11865" t="s">
        <v>10</v>
      </c>
      <c r="F11865">
        <v>0</v>
      </c>
      <c r="G11865" s="1">
        <v>23.99</v>
      </c>
      <c r="H11865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1865">
        <f>Sales[[#This Row],[Total Inventory]]*Sales[[#This Row],[Sale_Price]]</f>
        <v>0</v>
      </c>
    </row>
    <row r="11866" spans="1:9" x14ac:dyDescent="0.25">
      <c r="A11866">
        <v>439010</v>
      </c>
      <c r="B11866" t="str">
        <f>INDEX( Table3[],MATCH(Sales[[#This Row],[Category]],Table3[Category],0),1)</f>
        <v>WINE</v>
      </c>
      <c r="C11866" t="s">
        <v>61</v>
      </c>
      <c r="D11866" t="s">
        <v>10867</v>
      </c>
      <c r="E11866" t="s">
        <v>23</v>
      </c>
      <c r="F11866">
        <v>78</v>
      </c>
      <c r="G11866" s="1">
        <v>8.99</v>
      </c>
      <c r="H11866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866">
        <f>Sales[[#This Row],[Total Inventory]]*Sales[[#This Row],[Sale_Price]]</f>
        <v>701.22</v>
      </c>
    </row>
    <row r="11867" spans="1:9" x14ac:dyDescent="0.25">
      <c r="A11867">
        <v>71216</v>
      </c>
      <c r="B11867" t="str">
        <f>INDEX( Table3[],MATCH(Sales[[#This Row],[Category]],Table3[Category],0),1)</f>
        <v>LIQUOR</v>
      </c>
      <c r="C11867" t="s">
        <v>37</v>
      </c>
      <c r="D11867" t="s">
        <v>4813</v>
      </c>
      <c r="E11867" t="s">
        <v>10</v>
      </c>
      <c r="F11867">
        <v>221</v>
      </c>
      <c r="G11867" s="1">
        <v>11.49</v>
      </c>
      <c r="H11867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1867">
        <f>Sales[[#This Row],[Total Inventory]]*Sales[[#This Row],[Sale_Price]]</f>
        <v>2539.29</v>
      </c>
    </row>
    <row r="11868" spans="1:9" x14ac:dyDescent="0.25">
      <c r="A11868">
        <v>46305</v>
      </c>
      <c r="B11868" t="str">
        <f>INDEX( Table3[],MATCH(Sales[[#This Row],[Category]],Table3[Category],0),1)</f>
        <v>WINE</v>
      </c>
      <c r="C11868" t="s">
        <v>28</v>
      </c>
      <c r="D11868" t="s">
        <v>10868</v>
      </c>
      <c r="E11868" t="s">
        <v>10</v>
      </c>
      <c r="F11868">
        <v>303</v>
      </c>
      <c r="G11868" s="1">
        <v>12.69</v>
      </c>
      <c r="H11868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1868">
        <f>Sales[[#This Row],[Total Inventory]]*Sales[[#This Row],[Sale_Price]]</f>
        <v>3845.0699999999997</v>
      </c>
    </row>
    <row r="11869" spans="1:9" x14ac:dyDescent="0.25">
      <c r="A11869">
        <v>162680</v>
      </c>
      <c r="B11869" t="str">
        <f>INDEX( Table3[],MATCH(Sales[[#This Row],[Category]],Table3[Category],0),1)</f>
        <v>WINE</v>
      </c>
      <c r="C11869" t="s">
        <v>28</v>
      </c>
      <c r="D11869" t="s">
        <v>10869</v>
      </c>
      <c r="E11869" t="s">
        <v>10</v>
      </c>
      <c r="F11869">
        <v>294</v>
      </c>
      <c r="G11869" s="1">
        <v>11.49</v>
      </c>
      <c r="H11869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1869">
        <f>Sales[[#This Row],[Total Inventory]]*Sales[[#This Row],[Sale_Price]]</f>
        <v>3378.06</v>
      </c>
    </row>
    <row r="11870" spans="1:9" x14ac:dyDescent="0.25">
      <c r="A11870">
        <v>85039</v>
      </c>
      <c r="B11870" t="str">
        <f>INDEX( Table3[],MATCH(Sales[[#This Row],[Category]],Table3[Category],0),1)</f>
        <v>WINE</v>
      </c>
      <c r="C11870" t="s">
        <v>242</v>
      </c>
      <c r="D11870" t="s">
        <v>10870</v>
      </c>
      <c r="E11870" t="s">
        <v>10</v>
      </c>
      <c r="F11870">
        <v>228</v>
      </c>
      <c r="G11870" s="1">
        <v>7.49</v>
      </c>
      <c r="H11870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1870">
        <f>Sales[[#This Row],[Total Inventory]]*Sales[[#This Row],[Sale_Price]]</f>
        <v>1707.72</v>
      </c>
    </row>
    <row r="11871" spans="1:9" x14ac:dyDescent="0.25">
      <c r="A11871">
        <v>353396</v>
      </c>
      <c r="B11871" t="str">
        <f>INDEX( Table3[],MATCH(Sales[[#This Row],[Category]],Table3[Category],0),1)</f>
        <v>WINE</v>
      </c>
      <c r="C11871" t="s">
        <v>41</v>
      </c>
      <c r="D11871" t="s">
        <v>10871</v>
      </c>
      <c r="E11871" t="s">
        <v>10</v>
      </c>
      <c r="F11871">
        <v>0</v>
      </c>
      <c r="G11871" s="1">
        <v>6.99</v>
      </c>
      <c r="H11871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1871">
        <f>Sales[[#This Row],[Total Inventory]]*Sales[[#This Row],[Sale_Price]]</f>
        <v>0</v>
      </c>
    </row>
    <row r="11872" spans="1:9" x14ac:dyDescent="0.25">
      <c r="A11872">
        <v>333951</v>
      </c>
      <c r="B11872" t="str">
        <f>INDEX( Table3[],MATCH(Sales[[#This Row],[Category]],Table3[Category],0),1)</f>
        <v>WINE</v>
      </c>
      <c r="C11872" t="s">
        <v>43</v>
      </c>
      <c r="D11872" t="s">
        <v>10872</v>
      </c>
      <c r="E11872" t="s">
        <v>10</v>
      </c>
      <c r="F11872">
        <v>4</v>
      </c>
      <c r="G11872" s="1">
        <v>16.489999999999998</v>
      </c>
      <c r="H11872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1872">
        <f>Sales[[#This Row],[Total Inventory]]*Sales[[#This Row],[Sale_Price]]</f>
        <v>65.959999999999994</v>
      </c>
    </row>
    <row r="11873" spans="1:9" x14ac:dyDescent="0.25">
      <c r="A11873">
        <v>347811</v>
      </c>
      <c r="B11873" t="str">
        <f>INDEX( Table3[],MATCH(Sales[[#This Row],[Category]],Table3[Category],0),1)</f>
        <v>LIQUOR</v>
      </c>
      <c r="C11873" t="s">
        <v>35</v>
      </c>
      <c r="D11873" t="s">
        <v>10873</v>
      </c>
      <c r="E11873" t="s">
        <v>10</v>
      </c>
      <c r="F11873">
        <v>20</v>
      </c>
      <c r="G11873" s="1">
        <v>32.99</v>
      </c>
      <c r="H11873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11873">
        <f>Sales[[#This Row],[Total Inventory]]*Sales[[#This Row],[Sale_Price]]</f>
        <v>659.80000000000007</v>
      </c>
    </row>
    <row r="11874" spans="1:9" x14ac:dyDescent="0.25">
      <c r="A11874">
        <v>85944</v>
      </c>
      <c r="B11874" t="str">
        <f>INDEX( Table3[],MATCH(Sales[[#This Row],[Category]],Table3[Category],0),1)</f>
        <v>WINE</v>
      </c>
      <c r="C11874" t="s">
        <v>28</v>
      </c>
      <c r="D11874" t="s">
        <v>7195</v>
      </c>
      <c r="E11874" t="s">
        <v>10</v>
      </c>
      <c r="F11874">
        <v>2</v>
      </c>
      <c r="G11874" s="1">
        <v>5.79</v>
      </c>
      <c r="H11874">
        <f>IF(INDEX(Sale_Promotions[[Code]:[Sale Price]],MATCH(Sales[[#This Row],[Code]],Sale_Promotions[Code],0),2)=0,Sales[[#This Row],[Price]],INDEX(Sale_Promotions[[Code]:[Sale Price]],MATCH(Sales[[#This Row],[Code]],Sale_Promotions[Code],0),2))</f>
        <v>3.99</v>
      </c>
      <c r="I11874">
        <f>Sales[[#This Row],[Total Inventory]]*Sales[[#This Row],[Sale_Price]]</f>
        <v>7.98</v>
      </c>
    </row>
    <row r="11875" spans="1:9" x14ac:dyDescent="0.25">
      <c r="A11875">
        <v>70065</v>
      </c>
      <c r="B11875" t="str">
        <f>INDEX( Table3[],MATCH(Sales[[#This Row],[Category]],Table3[Category],0),1)</f>
        <v>LIQUOR</v>
      </c>
      <c r="C11875" t="s">
        <v>37</v>
      </c>
      <c r="D11875" t="s">
        <v>10874</v>
      </c>
      <c r="E11875" t="s">
        <v>10</v>
      </c>
      <c r="F11875">
        <v>12</v>
      </c>
      <c r="G11875" s="1">
        <v>13.99</v>
      </c>
      <c r="H11875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875">
        <f>Sales[[#This Row],[Total Inventory]]*Sales[[#This Row],[Sale_Price]]</f>
        <v>167.88</v>
      </c>
    </row>
    <row r="11876" spans="1:9" x14ac:dyDescent="0.25">
      <c r="A11876">
        <v>438251</v>
      </c>
      <c r="B11876" t="str">
        <f>INDEX( Table3[],MATCH(Sales[[#This Row],[Category]],Table3[Category],0),1)</f>
        <v>WINE</v>
      </c>
      <c r="C11876" t="s">
        <v>85</v>
      </c>
      <c r="D11876" t="s">
        <v>10875</v>
      </c>
      <c r="E11876" t="s">
        <v>10</v>
      </c>
      <c r="F11876">
        <v>10</v>
      </c>
      <c r="G11876" s="1">
        <v>14.49</v>
      </c>
      <c r="H11876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1876">
        <f>Sales[[#This Row],[Total Inventory]]*Sales[[#This Row],[Sale_Price]]</f>
        <v>99.9</v>
      </c>
    </row>
    <row r="11877" spans="1:9" x14ac:dyDescent="0.25">
      <c r="A11877">
        <v>54763</v>
      </c>
      <c r="B11877" t="str">
        <f>INDEX( Table3[],MATCH(Sales[[#This Row],[Category]],Table3[Category],0),1)</f>
        <v>WINE</v>
      </c>
      <c r="C11877" t="s">
        <v>67</v>
      </c>
      <c r="D11877" t="s">
        <v>10876</v>
      </c>
      <c r="E11877" t="s">
        <v>3429</v>
      </c>
      <c r="F11877">
        <v>33</v>
      </c>
      <c r="G11877" s="1">
        <v>14.99</v>
      </c>
      <c r="H11877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1877">
        <f>Sales[[#This Row],[Total Inventory]]*Sales[[#This Row],[Sale_Price]]</f>
        <v>494.67</v>
      </c>
    </row>
    <row r="11878" spans="1:9" x14ac:dyDescent="0.25">
      <c r="A11878">
        <v>195413</v>
      </c>
      <c r="B11878" t="str">
        <f>INDEX( Table3[],MATCH(Sales[[#This Row],[Category]],Table3[Category],0),1)</f>
        <v>WINE</v>
      </c>
      <c r="C11878" t="s">
        <v>28</v>
      </c>
      <c r="D11878" t="s">
        <v>10877</v>
      </c>
      <c r="E11878" t="s">
        <v>10</v>
      </c>
      <c r="F11878">
        <v>5</v>
      </c>
      <c r="G11878" s="1">
        <v>19.989999999999998</v>
      </c>
      <c r="H11878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1878">
        <f>Sales[[#This Row],[Total Inventory]]*Sales[[#This Row],[Sale_Price]]</f>
        <v>99.949999999999989</v>
      </c>
    </row>
    <row r="11879" spans="1:9" x14ac:dyDescent="0.25">
      <c r="A11879">
        <v>3050</v>
      </c>
      <c r="B11879" t="str">
        <f>INDEX( Table3[],MATCH(Sales[[#This Row],[Category]],Table3[Category],0),1)</f>
        <v>BEER</v>
      </c>
      <c r="C11879" t="s">
        <v>11</v>
      </c>
      <c r="D11879" t="s">
        <v>10878</v>
      </c>
      <c r="E11879" t="s">
        <v>25</v>
      </c>
      <c r="F11879">
        <v>644</v>
      </c>
      <c r="G11879" s="1">
        <v>1.34</v>
      </c>
      <c r="H11879">
        <f>IF(INDEX(Sale_Promotions[[Code]:[Sale Price]],MATCH(Sales[[#This Row],[Code]],Sale_Promotions[Code],0),2)=0,Sales[[#This Row],[Price]],INDEX(Sale_Promotions[[Code]:[Sale Price]],MATCH(Sales[[#This Row],[Code]],Sale_Promotions[Code],0),2))</f>
        <v>1.34</v>
      </c>
      <c r="I11879">
        <f>Sales[[#This Row],[Total Inventory]]*Sales[[#This Row],[Sale_Price]]</f>
        <v>862.96</v>
      </c>
    </row>
    <row r="11880" spans="1:9" x14ac:dyDescent="0.25">
      <c r="A11880">
        <v>55409</v>
      </c>
      <c r="B11880" t="str">
        <f>INDEX( Table3[],MATCH(Sales[[#This Row],[Category]],Table3[Category],0),1)</f>
        <v>WINE</v>
      </c>
      <c r="C11880" t="s">
        <v>17</v>
      </c>
      <c r="D11880" t="s">
        <v>10879</v>
      </c>
      <c r="E11880" t="s">
        <v>10</v>
      </c>
      <c r="F11880">
        <v>44</v>
      </c>
      <c r="G11880" s="1">
        <v>7.99</v>
      </c>
      <c r="H11880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1880">
        <f>Sales[[#This Row],[Total Inventory]]*Sales[[#This Row],[Sale_Price]]</f>
        <v>351.56</v>
      </c>
    </row>
    <row r="11881" spans="1:9" x14ac:dyDescent="0.25">
      <c r="A11881">
        <v>84301</v>
      </c>
      <c r="B11881" t="str">
        <f>INDEX( Table3[],MATCH(Sales[[#This Row],[Category]],Table3[Category],0),1)</f>
        <v>WINE</v>
      </c>
      <c r="C11881" t="s">
        <v>28</v>
      </c>
      <c r="D11881" t="s">
        <v>5762</v>
      </c>
      <c r="E11881" t="s">
        <v>244</v>
      </c>
      <c r="F11881">
        <v>269</v>
      </c>
      <c r="G11881" s="1">
        <v>1.59</v>
      </c>
      <c r="H11881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11881">
        <f>Sales[[#This Row],[Total Inventory]]*Sales[[#This Row],[Sale_Price]]</f>
        <v>427.71000000000004</v>
      </c>
    </row>
    <row r="11882" spans="1:9" x14ac:dyDescent="0.25">
      <c r="A11882">
        <v>52914</v>
      </c>
      <c r="B11882" t="str">
        <f>INDEX( Table3[],MATCH(Sales[[#This Row],[Category]],Table3[Category],0),1)</f>
        <v>WINE</v>
      </c>
      <c r="C11882" t="s">
        <v>61</v>
      </c>
      <c r="D11882" t="s">
        <v>7952</v>
      </c>
      <c r="E11882" t="s">
        <v>23</v>
      </c>
      <c r="F11882">
        <v>7</v>
      </c>
      <c r="G11882" s="1">
        <v>13.99</v>
      </c>
      <c r="H11882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1882">
        <f>Sales[[#This Row],[Total Inventory]]*Sales[[#This Row],[Sale_Price]]</f>
        <v>66.430000000000007</v>
      </c>
    </row>
    <row r="11883" spans="1:9" x14ac:dyDescent="0.25">
      <c r="A11883">
        <v>335273</v>
      </c>
      <c r="B11883" t="str">
        <f>INDEX( Table3[],MATCH(Sales[[#This Row],[Category]],Table3[Category],0),1)</f>
        <v>WINE</v>
      </c>
      <c r="C11883" t="s">
        <v>43</v>
      </c>
      <c r="D11883" t="s">
        <v>10880</v>
      </c>
      <c r="E11883" t="s">
        <v>10</v>
      </c>
      <c r="F11883">
        <v>6</v>
      </c>
      <c r="G11883" s="1">
        <v>32.99</v>
      </c>
      <c r="H11883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11883">
        <f>Sales[[#This Row],[Total Inventory]]*Sales[[#This Row],[Sale_Price]]</f>
        <v>197.94</v>
      </c>
    </row>
    <row r="11884" spans="1:9" x14ac:dyDescent="0.25">
      <c r="A11884">
        <v>48510</v>
      </c>
      <c r="B11884" t="str">
        <f>INDEX( Table3[],MATCH(Sales[[#This Row],[Category]],Table3[Category],0),1)</f>
        <v>WINE</v>
      </c>
      <c r="C11884" t="s">
        <v>21</v>
      </c>
      <c r="D11884" t="s">
        <v>10881</v>
      </c>
      <c r="E11884" t="s">
        <v>10</v>
      </c>
      <c r="F11884">
        <v>30</v>
      </c>
      <c r="G11884" s="1">
        <v>10.49</v>
      </c>
      <c r="H11884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1884">
        <f>Sales[[#This Row],[Total Inventory]]*Sales[[#This Row],[Sale_Price]]</f>
        <v>224.70000000000002</v>
      </c>
    </row>
    <row r="11885" spans="1:9" x14ac:dyDescent="0.25">
      <c r="A11885">
        <v>68527</v>
      </c>
      <c r="B11885" t="str">
        <f>INDEX( Table3[],MATCH(Sales[[#This Row],[Category]],Table3[Category],0),1)</f>
        <v>WINE</v>
      </c>
      <c r="C11885" t="s">
        <v>67</v>
      </c>
      <c r="D11885" t="s">
        <v>7867</v>
      </c>
      <c r="E11885" t="s">
        <v>23</v>
      </c>
      <c r="F11885">
        <v>239</v>
      </c>
      <c r="G11885" s="1">
        <v>12.69</v>
      </c>
      <c r="H11885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1885">
        <f>Sales[[#This Row],[Total Inventory]]*Sales[[#This Row],[Sale_Price]]</f>
        <v>3032.91</v>
      </c>
    </row>
    <row r="11886" spans="1:9" x14ac:dyDescent="0.25">
      <c r="A11886">
        <v>80872</v>
      </c>
      <c r="B11886" t="str">
        <f>INDEX( Table3[],MATCH(Sales[[#This Row],[Category]],Table3[Category],0),1)</f>
        <v>WINE</v>
      </c>
      <c r="C11886" t="s">
        <v>28</v>
      </c>
      <c r="D11886" t="s">
        <v>10882</v>
      </c>
      <c r="E11886" t="s">
        <v>10</v>
      </c>
      <c r="F11886">
        <v>7</v>
      </c>
      <c r="G11886" s="1">
        <v>13.99</v>
      </c>
      <c r="H11886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886">
        <f>Sales[[#This Row],[Total Inventory]]*Sales[[#This Row],[Sale_Price]]</f>
        <v>97.93</v>
      </c>
    </row>
    <row r="11887" spans="1:9" x14ac:dyDescent="0.25">
      <c r="A11887">
        <v>72826</v>
      </c>
      <c r="B11887" t="str">
        <f>INDEX( Table3[],MATCH(Sales[[#This Row],[Category]],Table3[Category],0),1)</f>
        <v>WINE</v>
      </c>
      <c r="C11887" t="s">
        <v>17</v>
      </c>
      <c r="D11887" t="s">
        <v>10883</v>
      </c>
      <c r="E11887" t="s">
        <v>10</v>
      </c>
      <c r="F11887">
        <v>0</v>
      </c>
      <c r="G11887" s="1">
        <v>11.99</v>
      </c>
      <c r="H1188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887">
        <f>Sales[[#This Row],[Total Inventory]]*Sales[[#This Row],[Sale_Price]]</f>
        <v>0</v>
      </c>
    </row>
    <row r="11888" spans="1:9" x14ac:dyDescent="0.25">
      <c r="A11888">
        <v>47160</v>
      </c>
      <c r="B11888" t="str">
        <f>INDEX( Table3[],MATCH(Sales[[#This Row],[Category]],Table3[Category],0),1)</f>
        <v>LIQUOR</v>
      </c>
      <c r="C11888" t="s">
        <v>57</v>
      </c>
      <c r="D11888" t="s">
        <v>10884</v>
      </c>
      <c r="E11888" t="s">
        <v>10</v>
      </c>
      <c r="F11888">
        <v>139</v>
      </c>
      <c r="G11888" s="1">
        <v>42.99</v>
      </c>
      <c r="H11888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11888">
        <f>Sales[[#This Row],[Total Inventory]]*Sales[[#This Row],[Sale_Price]]</f>
        <v>5975.6100000000006</v>
      </c>
    </row>
    <row r="11889" spans="1:9" x14ac:dyDescent="0.25">
      <c r="A11889">
        <v>54216</v>
      </c>
      <c r="B11889" t="str">
        <f>INDEX( Table3[],MATCH(Sales[[#This Row],[Category]],Table3[Category],0),1)</f>
        <v>WINE</v>
      </c>
      <c r="C11889" t="s">
        <v>53</v>
      </c>
      <c r="D11889" t="s">
        <v>3595</v>
      </c>
      <c r="E11889" t="s">
        <v>10</v>
      </c>
      <c r="F11889">
        <v>81</v>
      </c>
      <c r="G11889" s="1">
        <v>35.99</v>
      </c>
      <c r="H11889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11889">
        <f>Sales[[#This Row],[Total Inventory]]*Sales[[#This Row],[Sale_Price]]</f>
        <v>2915.19</v>
      </c>
    </row>
    <row r="11890" spans="1:9" x14ac:dyDescent="0.25">
      <c r="A11890">
        <v>328776</v>
      </c>
      <c r="B11890" t="str">
        <f>INDEX( Table3[],MATCH(Sales[[#This Row],[Category]],Table3[Category],0),1)</f>
        <v>WINE</v>
      </c>
      <c r="C11890" t="s">
        <v>21</v>
      </c>
      <c r="D11890" t="s">
        <v>10885</v>
      </c>
      <c r="E11890" t="s">
        <v>10</v>
      </c>
      <c r="F11890">
        <v>0</v>
      </c>
      <c r="G11890" s="1">
        <v>5.49</v>
      </c>
      <c r="H11890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11890">
        <f>Sales[[#This Row],[Total Inventory]]*Sales[[#This Row],[Sale_Price]]</f>
        <v>0</v>
      </c>
    </row>
    <row r="11891" spans="1:9" x14ac:dyDescent="0.25">
      <c r="A11891">
        <v>18570</v>
      </c>
      <c r="B11891" t="str">
        <f>INDEX( Table3[],MATCH(Sales[[#This Row],[Category]],Table3[Category],0),1)</f>
        <v>WINE</v>
      </c>
      <c r="C11891" t="s">
        <v>41</v>
      </c>
      <c r="D11891" t="s">
        <v>10886</v>
      </c>
      <c r="E11891" t="s">
        <v>10</v>
      </c>
      <c r="F11891">
        <v>37</v>
      </c>
      <c r="G11891" s="1">
        <v>10.99</v>
      </c>
      <c r="H1189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891">
        <f>Sales[[#This Row],[Total Inventory]]*Sales[[#This Row],[Sale_Price]]</f>
        <v>406.63</v>
      </c>
    </row>
    <row r="11892" spans="1:9" x14ac:dyDescent="0.25">
      <c r="A11892">
        <v>59315</v>
      </c>
      <c r="B11892" t="str">
        <f>INDEX( Table3[],MATCH(Sales[[#This Row],[Category]],Table3[Category],0),1)</f>
        <v>WINE</v>
      </c>
      <c r="C11892" t="s">
        <v>85</v>
      </c>
      <c r="D11892" t="s">
        <v>10887</v>
      </c>
      <c r="E11892" t="s">
        <v>10</v>
      </c>
      <c r="F11892">
        <v>391</v>
      </c>
      <c r="G11892" s="1">
        <v>15.99</v>
      </c>
      <c r="H11892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1892">
        <f>Sales[[#This Row],[Total Inventory]]*Sales[[#This Row],[Sale_Price]]</f>
        <v>6252.09</v>
      </c>
    </row>
    <row r="11893" spans="1:9" x14ac:dyDescent="0.25">
      <c r="A11893">
        <v>55034</v>
      </c>
      <c r="B11893" t="str">
        <f>INDEX( Table3[],MATCH(Sales[[#This Row],[Category]],Table3[Category],0),1)</f>
        <v>LIQUOR</v>
      </c>
      <c r="C11893" t="s">
        <v>46</v>
      </c>
      <c r="D11893" t="s">
        <v>10888</v>
      </c>
      <c r="E11893" t="s">
        <v>16</v>
      </c>
      <c r="F11893">
        <v>9</v>
      </c>
      <c r="G11893" s="1">
        <v>17.489999999999998</v>
      </c>
      <c r="H1189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893">
        <f>Sales[[#This Row],[Total Inventory]]*Sales[[#This Row],[Sale_Price]]</f>
        <v>125.91</v>
      </c>
    </row>
    <row r="11894" spans="1:9" x14ac:dyDescent="0.25">
      <c r="A11894">
        <v>301730</v>
      </c>
      <c r="B11894" t="str">
        <f>INDEX( Table3[],MATCH(Sales[[#This Row],[Category]],Table3[Category],0),1)</f>
        <v>WINE</v>
      </c>
      <c r="C11894" t="s">
        <v>8</v>
      </c>
      <c r="D11894" t="s">
        <v>10889</v>
      </c>
      <c r="E11894" t="s">
        <v>10</v>
      </c>
      <c r="F11894">
        <v>43</v>
      </c>
      <c r="G11894" s="1">
        <v>10.99</v>
      </c>
      <c r="H1189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894">
        <f>Sales[[#This Row],[Total Inventory]]*Sales[[#This Row],[Sale_Price]]</f>
        <v>472.57</v>
      </c>
    </row>
    <row r="11895" spans="1:9" x14ac:dyDescent="0.25">
      <c r="A11895">
        <v>45042</v>
      </c>
      <c r="B11895" t="str">
        <f>INDEX( Table3[],MATCH(Sales[[#This Row],[Category]],Table3[Category],0),1)</f>
        <v>WINE</v>
      </c>
      <c r="C11895" t="s">
        <v>28</v>
      </c>
      <c r="D11895" t="s">
        <v>10890</v>
      </c>
      <c r="E11895" t="s">
        <v>10</v>
      </c>
      <c r="F11895">
        <v>77</v>
      </c>
      <c r="G11895" s="1">
        <v>11.99</v>
      </c>
      <c r="H1189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895">
        <f>Sales[[#This Row],[Total Inventory]]*Sales[[#This Row],[Sale_Price]]</f>
        <v>923.23</v>
      </c>
    </row>
    <row r="11896" spans="1:9" x14ac:dyDescent="0.25">
      <c r="A11896">
        <v>328179</v>
      </c>
      <c r="B11896" t="str">
        <f>INDEX( Table3[],MATCH(Sales[[#This Row],[Category]],Table3[Category],0),1)</f>
        <v>WINE</v>
      </c>
      <c r="C11896" t="s">
        <v>41</v>
      </c>
      <c r="D11896" t="s">
        <v>10891</v>
      </c>
      <c r="E11896" t="s">
        <v>10</v>
      </c>
      <c r="F11896">
        <v>227</v>
      </c>
      <c r="G11896" s="1">
        <v>12.69</v>
      </c>
      <c r="H11896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1896">
        <f>Sales[[#This Row],[Total Inventory]]*Sales[[#This Row],[Sale_Price]]</f>
        <v>2880.63</v>
      </c>
    </row>
    <row r="11897" spans="1:9" x14ac:dyDescent="0.25">
      <c r="A11897">
        <v>337219</v>
      </c>
      <c r="B11897" t="str">
        <f>INDEX( Table3[],MATCH(Sales[[#This Row],[Category]],Table3[Category],0),1)</f>
        <v>WINE</v>
      </c>
      <c r="C11897" t="s">
        <v>61</v>
      </c>
      <c r="D11897" t="s">
        <v>10892</v>
      </c>
      <c r="E11897" t="s">
        <v>10</v>
      </c>
      <c r="F11897">
        <v>95</v>
      </c>
      <c r="G11897" s="1">
        <v>53.99</v>
      </c>
      <c r="H11897">
        <f>IF(INDEX(Sale_Promotions[[Code]:[Sale Price]],MATCH(Sales[[#This Row],[Code]],Sale_Promotions[Code],0),2)=0,Sales[[#This Row],[Price]],INDEX(Sale_Promotions[[Code]:[Sale Price]],MATCH(Sales[[#This Row],[Code]],Sale_Promotions[Code],0),2))</f>
        <v>53.99</v>
      </c>
      <c r="I11897">
        <f>Sales[[#This Row],[Total Inventory]]*Sales[[#This Row],[Sale_Price]]</f>
        <v>5129.05</v>
      </c>
    </row>
    <row r="11898" spans="1:9" x14ac:dyDescent="0.25">
      <c r="A11898">
        <v>45001</v>
      </c>
      <c r="B11898" t="str">
        <f>INDEX( Table3[],MATCH(Sales[[#This Row],[Category]],Table3[Category],0),1)</f>
        <v>LIQUOR</v>
      </c>
      <c r="C11898" t="s">
        <v>35</v>
      </c>
      <c r="D11898" t="s">
        <v>10893</v>
      </c>
      <c r="E11898" t="s">
        <v>10</v>
      </c>
      <c r="F11898">
        <v>68</v>
      </c>
      <c r="G11898" s="1">
        <v>11.99</v>
      </c>
      <c r="H1189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898">
        <f>Sales[[#This Row],[Total Inventory]]*Sales[[#This Row],[Sale_Price]]</f>
        <v>815.32</v>
      </c>
    </row>
    <row r="11899" spans="1:9" x14ac:dyDescent="0.25">
      <c r="A11899">
        <v>82112</v>
      </c>
      <c r="B11899" t="str">
        <f>INDEX( Table3[],MATCH(Sales[[#This Row],[Category]],Table3[Category],0),1)</f>
        <v>WINE</v>
      </c>
      <c r="C11899" t="s">
        <v>61</v>
      </c>
      <c r="D11899" t="s">
        <v>10894</v>
      </c>
      <c r="E11899" t="s">
        <v>10</v>
      </c>
      <c r="F11899">
        <v>0</v>
      </c>
      <c r="G11899" s="1">
        <v>8.99</v>
      </c>
      <c r="H1189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899">
        <f>Sales[[#This Row],[Total Inventory]]*Sales[[#This Row],[Sale_Price]]</f>
        <v>0</v>
      </c>
    </row>
    <row r="11900" spans="1:9" x14ac:dyDescent="0.25">
      <c r="A11900">
        <v>311027</v>
      </c>
      <c r="B11900" t="str">
        <f>INDEX( Table3[],MATCH(Sales[[#This Row],[Category]],Table3[Category],0),1)</f>
        <v>WINE</v>
      </c>
      <c r="C11900" t="s">
        <v>39</v>
      </c>
      <c r="D11900" t="s">
        <v>10895</v>
      </c>
      <c r="E11900" t="s">
        <v>10</v>
      </c>
      <c r="F11900">
        <v>0</v>
      </c>
      <c r="G11900" s="1">
        <v>9.7899999999999991</v>
      </c>
      <c r="H11900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1900">
        <f>Sales[[#This Row],[Total Inventory]]*Sales[[#This Row],[Sale_Price]]</f>
        <v>0</v>
      </c>
    </row>
    <row r="11901" spans="1:9" x14ac:dyDescent="0.25">
      <c r="A11901">
        <v>79227</v>
      </c>
      <c r="B11901" t="str">
        <f>INDEX( Table3[],MATCH(Sales[[#This Row],[Category]],Table3[Category],0),1)</f>
        <v>WINE</v>
      </c>
      <c r="C11901" t="s">
        <v>43</v>
      </c>
      <c r="D11901" t="s">
        <v>784</v>
      </c>
      <c r="E11901" t="s">
        <v>10</v>
      </c>
      <c r="F11901">
        <v>304</v>
      </c>
      <c r="G11901" s="1">
        <v>188.99</v>
      </c>
      <c r="H11901">
        <f>IF(INDEX(Sale_Promotions[[Code]:[Sale Price]],MATCH(Sales[[#This Row],[Code]],Sale_Promotions[Code],0),2)=0,Sales[[#This Row],[Price]],INDEX(Sale_Promotions[[Code]:[Sale Price]],MATCH(Sales[[#This Row],[Code]],Sale_Promotions[Code],0),2))</f>
        <v>188.99</v>
      </c>
      <c r="I11901">
        <f>Sales[[#This Row],[Total Inventory]]*Sales[[#This Row],[Sale_Price]]</f>
        <v>57452.960000000006</v>
      </c>
    </row>
    <row r="11902" spans="1:9" x14ac:dyDescent="0.25">
      <c r="A11902">
        <v>342181</v>
      </c>
      <c r="B11902" t="str">
        <f>INDEX( Table3[],MATCH(Sales[[#This Row],[Category]],Table3[Category],0),1)</f>
        <v>WINE</v>
      </c>
      <c r="C11902" t="s">
        <v>39</v>
      </c>
      <c r="D11902" t="s">
        <v>10896</v>
      </c>
      <c r="E11902" t="s">
        <v>10</v>
      </c>
      <c r="F11902">
        <v>0</v>
      </c>
      <c r="G11902" s="1">
        <v>18.489999999999998</v>
      </c>
      <c r="H11902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1902">
        <f>Sales[[#This Row],[Total Inventory]]*Sales[[#This Row],[Sale_Price]]</f>
        <v>0</v>
      </c>
    </row>
    <row r="11903" spans="1:9" x14ac:dyDescent="0.25">
      <c r="A11903">
        <v>42595</v>
      </c>
      <c r="B11903" t="str">
        <f>INDEX( Table3[],MATCH(Sales[[#This Row],[Category]],Table3[Category],0),1)</f>
        <v>WINE</v>
      </c>
      <c r="C11903" t="s">
        <v>163</v>
      </c>
      <c r="D11903" t="s">
        <v>7793</v>
      </c>
      <c r="E11903" t="s">
        <v>10</v>
      </c>
      <c r="F11903">
        <v>223</v>
      </c>
      <c r="G11903" s="1">
        <v>6.79</v>
      </c>
      <c r="H11903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11903">
        <f>Sales[[#This Row],[Total Inventory]]*Sales[[#This Row],[Sale_Price]]</f>
        <v>1514.17</v>
      </c>
    </row>
    <row r="11904" spans="1:9" x14ac:dyDescent="0.25">
      <c r="A11904">
        <v>25437</v>
      </c>
      <c r="B11904" t="str">
        <f>INDEX( Table3[],MATCH(Sales[[#This Row],[Category]],Table3[Category],0),1)</f>
        <v>WINE</v>
      </c>
      <c r="C11904" t="s">
        <v>163</v>
      </c>
      <c r="D11904" t="s">
        <v>10897</v>
      </c>
      <c r="E11904" t="s">
        <v>23</v>
      </c>
      <c r="F11904">
        <v>8</v>
      </c>
      <c r="G11904" s="1">
        <v>15.49</v>
      </c>
      <c r="H11904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1904">
        <f>Sales[[#This Row],[Total Inventory]]*Sales[[#This Row],[Sale_Price]]</f>
        <v>83.92</v>
      </c>
    </row>
    <row r="11905" spans="1:9" x14ac:dyDescent="0.25">
      <c r="A11905">
        <v>182664</v>
      </c>
      <c r="B11905" t="str">
        <f>INDEX( Table3[],MATCH(Sales[[#This Row],[Category]],Table3[Category],0),1)</f>
        <v>OTHER</v>
      </c>
      <c r="C11905" t="s">
        <v>75</v>
      </c>
      <c r="D11905" t="s">
        <v>10898</v>
      </c>
      <c r="E11905" t="s">
        <v>10</v>
      </c>
      <c r="F11905">
        <v>1</v>
      </c>
      <c r="G11905" s="1">
        <v>15.99</v>
      </c>
      <c r="H11905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1905">
        <f>Sales[[#This Row],[Total Inventory]]*Sales[[#This Row],[Sale_Price]]</f>
        <v>15.99</v>
      </c>
    </row>
    <row r="11906" spans="1:9" x14ac:dyDescent="0.25">
      <c r="A11906">
        <v>70302</v>
      </c>
      <c r="B11906" t="str">
        <f>INDEX( Table3[],MATCH(Sales[[#This Row],[Category]],Table3[Category],0),1)</f>
        <v>LIQUOR</v>
      </c>
      <c r="C11906" t="s">
        <v>37</v>
      </c>
      <c r="D11906" t="s">
        <v>10899</v>
      </c>
      <c r="E11906" t="s">
        <v>16</v>
      </c>
      <c r="F11906">
        <v>161</v>
      </c>
      <c r="G11906" s="1">
        <v>13.99</v>
      </c>
      <c r="H11906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906">
        <f>Sales[[#This Row],[Total Inventory]]*Sales[[#This Row],[Sale_Price]]</f>
        <v>2252.39</v>
      </c>
    </row>
    <row r="11907" spans="1:9" x14ac:dyDescent="0.25">
      <c r="A11907">
        <v>45929</v>
      </c>
      <c r="B11907" t="str">
        <f>INDEX( Table3[],MATCH(Sales[[#This Row],[Category]],Table3[Category],0),1)</f>
        <v>WINE</v>
      </c>
      <c r="C11907" t="s">
        <v>85</v>
      </c>
      <c r="D11907" t="s">
        <v>2103</v>
      </c>
      <c r="E11907" t="s">
        <v>10</v>
      </c>
      <c r="F11907">
        <v>68</v>
      </c>
      <c r="G11907" s="1">
        <v>8.99</v>
      </c>
      <c r="H1190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907">
        <f>Sales[[#This Row],[Total Inventory]]*Sales[[#This Row],[Sale_Price]]</f>
        <v>611.32000000000005</v>
      </c>
    </row>
    <row r="11908" spans="1:9" x14ac:dyDescent="0.25">
      <c r="A11908">
        <v>304155</v>
      </c>
      <c r="B11908" t="str">
        <f>INDEX( Table3[],MATCH(Sales[[#This Row],[Category]],Table3[Category],0),1)</f>
        <v>WINE</v>
      </c>
      <c r="C11908" t="s">
        <v>43</v>
      </c>
      <c r="D11908" t="s">
        <v>10900</v>
      </c>
      <c r="E11908" t="s">
        <v>10</v>
      </c>
      <c r="F11908">
        <v>31</v>
      </c>
      <c r="G11908" s="1">
        <v>12.99</v>
      </c>
      <c r="H1190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1908">
        <f>Sales[[#This Row],[Total Inventory]]*Sales[[#This Row],[Sale_Price]]</f>
        <v>402.69</v>
      </c>
    </row>
    <row r="11909" spans="1:9" x14ac:dyDescent="0.25">
      <c r="A11909">
        <v>335372</v>
      </c>
      <c r="B11909" t="str">
        <f>INDEX( Table3[],MATCH(Sales[[#This Row],[Category]],Table3[Category],0),1)</f>
        <v>WINE</v>
      </c>
      <c r="C11909" t="s">
        <v>189</v>
      </c>
      <c r="D11909" t="s">
        <v>10901</v>
      </c>
      <c r="E11909" t="s">
        <v>10</v>
      </c>
      <c r="F11909">
        <v>0</v>
      </c>
      <c r="G11909" s="1">
        <v>9.7899999999999991</v>
      </c>
      <c r="H11909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1909">
        <f>Sales[[#This Row],[Total Inventory]]*Sales[[#This Row],[Sale_Price]]</f>
        <v>0</v>
      </c>
    </row>
    <row r="11910" spans="1:9" x14ac:dyDescent="0.25">
      <c r="A11910">
        <v>332771</v>
      </c>
      <c r="B11910" t="str">
        <f>INDEX( Table3[],MATCH(Sales[[#This Row],[Category]],Table3[Category],0),1)</f>
        <v>WINE</v>
      </c>
      <c r="C11910" t="s">
        <v>21</v>
      </c>
      <c r="D11910" t="s">
        <v>10902</v>
      </c>
      <c r="E11910" t="s">
        <v>492</v>
      </c>
      <c r="F11910">
        <v>9</v>
      </c>
      <c r="G11910" s="1">
        <v>8.99</v>
      </c>
      <c r="H1191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910">
        <f>Sales[[#This Row],[Total Inventory]]*Sales[[#This Row],[Sale_Price]]</f>
        <v>80.91</v>
      </c>
    </row>
    <row r="11911" spans="1:9" x14ac:dyDescent="0.25">
      <c r="A11911">
        <v>75445</v>
      </c>
      <c r="B11911" t="str">
        <f>INDEX( Table3[],MATCH(Sales[[#This Row],[Category]],Table3[Category],0),1)</f>
        <v>LIQUOR</v>
      </c>
      <c r="C11911" t="s">
        <v>37</v>
      </c>
      <c r="D11911" t="s">
        <v>10903</v>
      </c>
      <c r="E11911" t="s">
        <v>10</v>
      </c>
      <c r="F11911">
        <v>126</v>
      </c>
      <c r="G11911" s="1">
        <v>16.989999999999998</v>
      </c>
      <c r="H11911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1911">
        <f>Sales[[#This Row],[Total Inventory]]*Sales[[#This Row],[Sale_Price]]</f>
        <v>2140.7399999999998</v>
      </c>
    </row>
    <row r="11912" spans="1:9" x14ac:dyDescent="0.25">
      <c r="A11912">
        <v>1546</v>
      </c>
      <c r="B11912" t="str">
        <f>INDEX( Table3[],MATCH(Sales[[#This Row],[Category]],Table3[Category],0),1)</f>
        <v>BEER</v>
      </c>
      <c r="C11912" t="s">
        <v>11</v>
      </c>
      <c r="D11912" t="s">
        <v>10904</v>
      </c>
      <c r="E11912" t="s">
        <v>25</v>
      </c>
      <c r="F11912">
        <v>366</v>
      </c>
      <c r="G11912" s="1">
        <v>1.37</v>
      </c>
      <c r="H11912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11912">
        <f>Sales[[#This Row],[Total Inventory]]*Sales[[#This Row],[Sale_Price]]</f>
        <v>501.42</v>
      </c>
    </row>
    <row r="11913" spans="1:9" x14ac:dyDescent="0.25">
      <c r="A11913">
        <v>44534</v>
      </c>
      <c r="B11913" t="str">
        <f>INDEX( Table3[],MATCH(Sales[[#This Row],[Category]],Table3[Category],0),1)</f>
        <v>LIQUOR</v>
      </c>
      <c r="C11913" t="s">
        <v>26</v>
      </c>
      <c r="D11913" t="s">
        <v>10905</v>
      </c>
      <c r="E11913" t="s">
        <v>10</v>
      </c>
      <c r="F11913">
        <v>0</v>
      </c>
      <c r="G11913" s="1">
        <v>8.49</v>
      </c>
      <c r="H11913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1913">
        <f>Sales[[#This Row],[Total Inventory]]*Sales[[#This Row],[Sale_Price]]</f>
        <v>0</v>
      </c>
    </row>
    <row r="11914" spans="1:9" x14ac:dyDescent="0.25">
      <c r="A11914">
        <v>42385</v>
      </c>
      <c r="B11914" t="str">
        <f>INDEX( Table3[],MATCH(Sales[[#This Row],[Category]],Table3[Category],0),1)</f>
        <v>WINE</v>
      </c>
      <c r="C11914" t="s">
        <v>61</v>
      </c>
      <c r="D11914" t="s">
        <v>10906</v>
      </c>
      <c r="E11914" t="s">
        <v>10</v>
      </c>
      <c r="F11914">
        <v>0</v>
      </c>
      <c r="G11914" s="1">
        <v>12.49</v>
      </c>
      <c r="H11914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1914">
        <f>Sales[[#This Row],[Total Inventory]]*Sales[[#This Row],[Sale_Price]]</f>
        <v>0</v>
      </c>
    </row>
    <row r="11915" spans="1:9" x14ac:dyDescent="0.25">
      <c r="A11915">
        <v>346097</v>
      </c>
      <c r="B11915" t="str">
        <f>INDEX( Table3[],MATCH(Sales[[#This Row],[Category]],Table3[Category],0),1)</f>
        <v>WINE</v>
      </c>
      <c r="C11915" t="s">
        <v>242</v>
      </c>
      <c r="D11915" t="s">
        <v>10907</v>
      </c>
      <c r="E11915" t="s">
        <v>10</v>
      </c>
      <c r="F11915">
        <v>23</v>
      </c>
      <c r="G11915" s="1">
        <v>13.99</v>
      </c>
      <c r="H11915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915">
        <f>Sales[[#This Row],[Total Inventory]]*Sales[[#This Row],[Sale_Price]]</f>
        <v>321.77</v>
      </c>
    </row>
    <row r="11916" spans="1:9" x14ac:dyDescent="0.25">
      <c r="A11916">
        <v>56260</v>
      </c>
      <c r="B11916" t="str">
        <f>INDEX( Table3[],MATCH(Sales[[#This Row],[Category]],Table3[Category],0),1)</f>
        <v>LIQUOR</v>
      </c>
      <c r="C11916" t="s">
        <v>46</v>
      </c>
      <c r="D11916" t="s">
        <v>10908</v>
      </c>
      <c r="E11916" t="s">
        <v>16</v>
      </c>
      <c r="F11916">
        <v>73</v>
      </c>
      <c r="G11916" s="1">
        <v>10.79</v>
      </c>
      <c r="H11916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916">
        <f>Sales[[#This Row],[Total Inventory]]*Sales[[#This Row],[Sale_Price]]</f>
        <v>787.67</v>
      </c>
    </row>
    <row r="11917" spans="1:9" x14ac:dyDescent="0.25">
      <c r="A11917">
        <v>311330</v>
      </c>
      <c r="B11917" t="str">
        <f>INDEX( Table3[],MATCH(Sales[[#This Row],[Category]],Table3[Category],0),1)</f>
        <v>WINE</v>
      </c>
      <c r="C11917" t="s">
        <v>17</v>
      </c>
      <c r="D11917" t="s">
        <v>10909</v>
      </c>
      <c r="E11917" t="s">
        <v>10</v>
      </c>
      <c r="F11917">
        <v>0</v>
      </c>
      <c r="G11917" s="1">
        <v>9.99</v>
      </c>
      <c r="H11917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1917">
        <f>Sales[[#This Row],[Total Inventory]]*Sales[[#This Row],[Sale_Price]]</f>
        <v>0</v>
      </c>
    </row>
    <row r="11918" spans="1:9" x14ac:dyDescent="0.25">
      <c r="A11918">
        <v>337099</v>
      </c>
      <c r="B11918" t="str">
        <f>INDEX( Table3[],MATCH(Sales[[#This Row],[Category]],Table3[Category],0),1)</f>
        <v>WINE</v>
      </c>
      <c r="C11918" t="s">
        <v>21</v>
      </c>
      <c r="D11918" t="s">
        <v>10910</v>
      </c>
      <c r="E11918" t="s">
        <v>10</v>
      </c>
      <c r="F11918">
        <v>10</v>
      </c>
      <c r="G11918" s="1">
        <v>10.49</v>
      </c>
      <c r="H11918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1918">
        <f>Sales[[#This Row],[Total Inventory]]*Sales[[#This Row],[Sale_Price]]</f>
        <v>74.900000000000006</v>
      </c>
    </row>
    <row r="11919" spans="1:9" x14ac:dyDescent="0.25">
      <c r="A11919">
        <v>70566</v>
      </c>
      <c r="B11919" t="str">
        <f>INDEX( Table3[],MATCH(Sales[[#This Row],[Category]],Table3[Category],0),1)</f>
        <v>LIQUOR</v>
      </c>
      <c r="C11919" t="s">
        <v>35</v>
      </c>
      <c r="D11919" t="s">
        <v>10438</v>
      </c>
      <c r="E11919" t="s">
        <v>449</v>
      </c>
      <c r="F11919">
        <v>1305</v>
      </c>
      <c r="G11919" s="1">
        <v>0.99</v>
      </c>
      <c r="H11919">
        <f>IF(INDEX(Sale_Promotions[[Code]:[Sale Price]],MATCH(Sales[[#This Row],[Code]],Sale_Promotions[Code],0),2)=0,Sales[[#This Row],[Price]],INDEX(Sale_Promotions[[Code]:[Sale Price]],MATCH(Sales[[#This Row],[Code]],Sale_Promotions[Code],0),2))</f>
        <v>0.99</v>
      </c>
      <c r="I11919">
        <f>Sales[[#This Row],[Total Inventory]]*Sales[[#This Row],[Sale_Price]]</f>
        <v>1291.95</v>
      </c>
    </row>
    <row r="11920" spans="1:9" x14ac:dyDescent="0.25">
      <c r="A11920">
        <v>195685</v>
      </c>
      <c r="B11920" t="str">
        <f>INDEX( Table3[],MATCH(Sales[[#This Row],[Category]],Table3[Category],0),1)</f>
        <v>WINE</v>
      </c>
      <c r="C11920" t="s">
        <v>39</v>
      </c>
      <c r="D11920" t="s">
        <v>10911</v>
      </c>
      <c r="E11920" t="s">
        <v>10</v>
      </c>
      <c r="F11920">
        <v>0</v>
      </c>
      <c r="G11920" s="1">
        <v>10.49</v>
      </c>
      <c r="H11920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1920">
        <f>Sales[[#This Row],[Total Inventory]]*Sales[[#This Row],[Sale_Price]]</f>
        <v>0</v>
      </c>
    </row>
    <row r="11921" spans="1:9" x14ac:dyDescent="0.25">
      <c r="A11921">
        <v>12150</v>
      </c>
      <c r="B11921" t="str">
        <f>INDEX( Table3[],MATCH(Sales[[#This Row],[Category]],Table3[Category],0),1)</f>
        <v>WINE</v>
      </c>
      <c r="C11921" t="s">
        <v>189</v>
      </c>
      <c r="D11921" t="s">
        <v>10912</v>
      </c>
      <c r="E11921" t="s">
        <v>10</v>
      </c>
      <c r="F11921">
        <v>11</v>
      </c>
      <c r="G11921" s="1">
        <v>12.69</v>
      </c>
      <c r="H11921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1921">
        <f>Sales[[#This Row],[Total Inventory]]*Sales[[#This Row],[Sale_Price]]</f>
        <v>139.59</v>
      </c>
    </row>
    <row r="11922" spans="1:9" x14ac:dyDescent="0.25">
      <c r="A11922">
        <v>305530</v>
      </c>
      <c r="B11922" t="str">
        <f>INDEX( Table3[],MATCH(Sales[[#This Row],[Category]],Table3[Category],0),1)</f>
        <v>WINE</v>
      </c>
      <c r="C11922" t="s">
        <v>85</v>
      </c>
      <c r="D11922" t="s">
        <v>10913</v>
      </c>
      <c r="E11922" t="s">
        <v>10</v>
      </c>
      <c r="F11922">
        <v>0</v>
      </c>
      <c r="G11922" s="1">
        <v>9.7899999999999991</v>
      </c>
      <c r="H1192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1922">
        <f>Sales[[#This Row],[Total Inventory]]*Sales[[#This Row],[Sale_Price]]</f>
        <v>0</v>
      </c>
    </row>
    <row r="11923" spans="1:9" x14ac:dyDescent="0.25">
      <c r="A11923">
        <v>306072</v>
      </c>
      <c r="B11923" t="str">
        <f>INDEX( Table3[],MATCH(Sales[[#This Row],[Category]],Table3[Category],0),1)</f>
        <v>WINE</v>
      </c>
      <c r="C11923" t="s">
        <v>39</v>
      </c>
      <c r="D11923" t="s">
        <v>10914</v>
      </c>
      <c r="E11923" t="s">
        <v>10</v>
      </c>
      <c r="F11923">
        <v>80</v>
      </c>
      <c r="G11923" s="1">
        <v>6.79</v>
      </c>
      <c r="H11923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11923">
        <f>Sales[[#This Row],[Total Inventory]]*Sales[[#This Row],[Sale_Price]]</f>
        <v>543.20000000000005</v>
      </c>
    </row>
    <row r="11924" spans="1:9" x14ac:dyDescent="0.25">
      <c r="A11924">
        <v>25488</v>
      </c>
      <c r="B11924" t="str">
        <f>INDEX( Table3[],MATCH(Sales[[#This Row],[Category]],Table3[Category],0),1)</f>
        <v>LIQUOR</v>
      </c>
      <c r="C11924" t="s">
        <v>37</v>
      </c>
      <c r="D11924" t="s">
        <v>5176</v>
      </c>
      <c r="E11924" t="s">
        <v>133</v>
      </c>
      <c r="F11924">
        <v>196</v>
      </c>
      <c r="G11924" s="1">
        <v>8.99</v>
      </c>
      <c r="H1192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924">
        <f>Sales[[#This Row],[Total Inventory]]*Sales[[#This Row],[Sale_Price]]</f>
        <v>1762.04</v>
      </c>
    </row>
    <row r="11925" spans="1:9" x14ac:dyDescent="0.25">
      <c r="A11925">
        <v>71048</v>
      </c>
      <c r="B11925" t="str">
        <f>INDEX( Table3[],MATCH(Sales[[#This Row],[Category]],Table3[Category],0),1)</f>
        <v>WINE</v>
      </c>
      <c r="C11925" t="s">
        <v>41</v>
      </c>
      <c r="D11925" t="s">
        <v>10915</v>
      </c>
      <c r="E11925" t="s">
        <v>10</v>
      </c>
      <c r="F11925">
        <v>312</v>
      </c>
      <c r="G11925" s="1">
        <v>14.99</v>
      </c>
      <c r="H11925">
        <f>IF(INDEX(Sale_Promotions[[Code]:[Sale Price]],MATCH(Sales[[#This Row],[Code]],Sale_Promotions[Code],0),2)=0,Sales[[#This Row],[Price]],INDEX(Sale_Promotions[[Code]:[Sale Price]],MATCH(Sales[[#This Row],[Code]],Sale_Promotions[Code],0),2))</f>
        <v>14.39</v>
      </c>
      <c r="I11925">
        <f>Sales[[#This Row],[Total Inventory]]*Sales[[#This Row],[Sale_Price]]</f>
        <v>4489.68</v>
      </c>
    </row>
    <row r="11926" spans="1:9" x14ac:dyDescent="0.25">
      <c r="A11926">
        <v>81806</v>
      </c>
      <c r="B11926" t="str">
        <f>INDEX( Table3[],MATCH(Sales[[#This Row],[Category]],Table3[Category],0),1)</f>
        <v>WINE</v>
      </c>
      <c r="C11926" t="s">
        <v>189</v>
      </c>
      <c r="D11926" t="s">
        <v>10916</v>
      </c>
      <c r="E11926" t="s">
        <v>10</v>
      </c>
      <c r="F11926">
        <v>1024</v>
      </c>
      <c r="G11926" s="1">
        <v>11.99</v>
      </c>
      <c r="H1192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926">
        <f>Sales[[#This Row],[Total Inventory]]*Sales[[#This Row],[Sale_Price]]</f>
        <v>12277.76</v>
      </c>
    </row>
    <row r="11927" spans="1:9" x14ac:dyDescent="0.25">
      <c r="A11927">
        <v>93572</v>
      </c>
      <c r="B11927" t="str">
        <f>INDEX( Table3[],MATCH(Sales[[#This Row],[Category]],Table3[Category],0),1)</f>
        <v>BEER</v>
      </c>
      <c r="C11927" t="s">
        <v>11</v>
      </c>
      <c r="D11927" t="s">
        <v>6345</v>
      </c>
      <c r="E11927" t="s">
        <v>25</v>
      </c>
      <c r="F11927">
        <v>9</v>
      </c>
      <c r="G11927" s="1">
        <v>21.1</v>
      </c>
      <c r="H11927">
        <f>IF(INDEX(Sale_Promotions[[Code]:[Sale Price]],MATCH(Sales[[#This Row],[Code]],Sale_Promotions[Code],0),2)=0,Sales[[#This Row],[Price]],INDEX(Sale_Promotions[[Code]:[Sale Price]],MATCH(Sales[[#This Row],[Code]],Sale_Promotions[Code],0),2))</f>
        <v>21.1</v>
      </c>
      <c r="I11927">
        <f>Sales[[#This Row],[Total Inventory]]*Sales[[#This Row],[Sale_Price]]</f>
        <v>189.9</v>
      </c>
    </row>
    <row r="11928" spans="1:9" x14ac:dyDescent="0.25">
      <c r="A11928">
        <v>21563</v>
      </c>
      <c r="B11928" t="str">
        <f>INDEX( Table3[],MATCH(Sales[[#This Row],[Category]],Table3[Category],0),1)</f>
        <v>WINE</v>
      </c>
      <c r="C11928" t="s">
        <v>163</v>
      </c>
      <c r="D11928" t="s">
        <v>6951</v>
      </c>
      <c r="E11928" t="s">
        <v>10</v>
      </c>
      <c r="F11928">
        <v>267</v>
      </c>
      <c r="G11928" s="1">
        <v>5.79</v>
      </c>
      <c r="H11928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11928">
        <f>Sales[[#This Row],[Total Inventory]]*Sales[[#This Row],[Sale_Price]]</f>
        <v>1545.93</v>
      </c>
    </row>
    <row r="11929" spans="1:9" x14ac:dyDescent="0.25">
      <c r="A11929">
        <v>79183</v>
      </c>
      <c r="B11929" t="str">
        <f>INDEX( Table3[],MATCH(Sales[[#This Row],[Category]],Table3[Category],0),1)</f>
        <v>LIQUOR</v>
      </c>
      <c r="C11929" t="s">
        <v>245</v>
      </c>
      <c r="D11929" t="s">
        <v>10917</v>
      </c>
      <c r="E11929" t="s">
        <v>16</v>
      </c>
      <c r="F11929">
        <v>0</v>
      </c>
      <c r="G11929" s="1">
        <v>13.49</v>
      </c>
      <c r="H11929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1929">
        <f>Sales[[#This Row],[Total Inventory]]*Sales[[#This Row],[Sale_Price]]</f>
        <v>0</v>
      </c>
    </row>
    <row r="11930" spans="1:9" x14ac:dyDescent="0.25">
      <c r="A11930">
        <v>71129</v>
      </c>
      <c r="B11930" t="str">
        <f>INDEX( Table3[],MATCH(Sales[[#This Row],[Category]],Table3[Category],0),1)</f>
        <v>WINE</v>
      </c>
      <c r="C11930" t="s">
        <v>41</v>
      </c>
      <c r="D11930" t="s">
        <v>10918</v>
      </c>
      <c r="E11930" t="s">
        <v>23</v>
      </c>
      <c r="F11930">
        <v>76</v>
      </c>
      <c r="G11930" s="1">
        <v>16.489999999999998</v>
      </c>
      <c r="H11930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1930">
        <f>Sales[[#This Row],[Total Inventory]]*Sales[[#This Row],[Sale_Price]]</f>
        <v>1253.2399999999998</v>
      </c>
    </row>
    <row r="11931" spans="1:9" x14ac:dyDescent="0.25">
      <c r="A11931">
        <v>71281</v>
      </c>
      <c r="B11931" t="str">
        <f>INDEX( Table3[],MATCH(Sales[[#This Row],[Category]],Table3[Category],0),1)</f>
        <v>LIQUOR</v>
      </c>
      <c r="C11931" t="s">
        <v>26</v>
      </c>
      <c r="D11931" t="s">
        <v>10919</v>
      </c>
      <c r="E11931" t="s">
        <v>10</v>
      </c>
      <c r="F11931">
        <v>67</v>
      </c>
      <c r="G11931" s="1">
        <v>24.99</v>
      </c>
      <c r="H11931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1931">
        <f>Sales[[#This Row],[Total Inventory]]*Sales[[#This Row],[Sale_Price]]</f>
        <v>1674.33</v>
      </c>
    </row>
    <row r="11932" spans="1:9" x14ac:dyDescent="0.25">
      <c r="A11932">
        <v>27389</v>
      </c>
      <c r="B11932" t="str">
        <f>INDEX( Table3[],MATCH(Sales[[#This Row],[Category]],Table3[Category],0),1)</f>
        <v>BEER</v>
      </c>
      <c r="C11932" t="s">
        <v>11</v>
      </c>
      <c r="D11932" t="s">
        <v>10920</v>
      </c>
      <c r="E11932" t="s">
        <v>25</v>
      </c>
      <c r="F11932">
        <v>0</v>
      </c>
      <c r="G11932" s="1">
        <v>1.91</v>
      </c>
      <c r="H11932">
        <f>IF(INDEX(Sale_Promotions[[Code]:[Sale Price]],MATCH(Sales[[#This Row],[Code]],Sale_Promotions[Code],0),2)=0,Sales[[#This Row],[Price]],INDEX(Sale_Promotions[[Code]:[Sale Price]],MATCH(Sales[[#This Row],[Code]],Sale_Promotions[Code],0),2))</f>
        <v>1.91</v>
      </c>
      <c r="I11932">
        <f>Sales[[#This Row],[Total Inventory]]*Sales[[#This Row],[Sale_Price]]</f>
        <v>0</v>
      </c>
    </row>
    <row r="11933" spans="1:9" x14ac:dyDescent="0.25">
      <c r="A11933">
        <v>80716</v>
      </c>
      <c r="B11933" t="str">
        <f>INDEX( Table3[],MATCH(Sales[[#This Row],[Category]],Table3[Category],0),1)</f>
        <v>WINE</v>
      </c>
      <c r="C11933" t="s">
        <v>39</v>
      </c>
      <c r="D11933" t="s">
        <v>10921</v>
      </c>
      <c r="E11933" t="s">
        <v>10</v>
      </c>
      <c r="F11933">
        <v>345</v>
      </c>
      <c r="G11933" s="1">
        <v>14.69</v>
      </c>
      <c r="H11933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1933">
        <f>Sales[[#This Row],[Total Inventory]]*Sales[[#This Row],[Sale_Price]]</f>
        <v>5068.05</v>
      </c>
    </row>
    <row r="11934" spans="1:9" x14ac:dyDescent="0.25">
      <c r="A11934">
        <v>78255</v>
      </c>
      <c r="B11934" t="str">
        <f>INDEX( Table3[],MATCH(Sales[[#This Row],[Category]],Table3[Category],0),1)</f>
        <v>OTHER</v>
      </c>
      <c r="C11934" t="s">
        <v>75</v>
      </c>
      <c r="D11934" t="s">
        <v>10922</v>
      </c>
      <c r="E11934" t="s">
        <v>10</v>
      </c>
      <c r="F11934">
        <v>50</v>
      </c>
      <c r="G11934" s="1">
        <v>23.99</v>
      </c>
      <c r="H11934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1934">
        <f>Sales[[#This Row],[Total Inventory]]*Sales[[#This Row],[Sale_Price]]</f>
        <v>1199.5</v>
      </c>
    </row>
    <row r="11935" spans="1:9" x14ac:dyDescent="0.25">
      <c r="A11935">
        <v>83137</v>
      </c>
      <c r="B11935" t="str">
        <f>INDEX( Table3[],MATCH(Sales[[#This Row],[Category]],Table3[Category],0),1)</f>
        <v>WINE</v>
      </c>
      <c r="C11935" t="s">
        <v>61</v>
      </c>
      <c r="D11935" t="s">
        <v>10923</v>
      </c>
      <c r="E11935" t="s">
        <v>10</v>
      </c>
      <c r="F11935">
        <v>98</v>
      </c>
      <c r="G11935" s="1">
        <v>6.99</v>
      </c>
      <c r="H11935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1935">
        <f>Sales[[#This Row],[Total Inventory]]*Sales[[#This Row],[Sale_Price]]</f>
        <v>685.02</v>
      </c>
    </row>
    <row r="11936" spans="1:9" x14ac:dyDescent="0.25">
      <c r="A11936">
        <v>83410</v>
      </c>
      <c r="B11936" t="str">
        <f>INDEX( Table3[],MATCH(Sales[[#This Row],[Category]],Table3[Category],0),1)</f>
        <v>WINE</v>
      </c>
      <c r="C11936" t="s">
        <v>61</v>
      </c>
      <c r="D11936" t="s">
        <v>10924</v>
      </c>
      <c r="E11936" t="s">
        <v>10</v>
      </c>
      <c r="F11936">
        <v>150</v>
      </c>
      <c r="G11936" s="1">
        <v>17.989999999999998</v>
      </c>
      <c r="H1193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1936">
        <f>Sales[[#This Row],[Total Inventory]]*Sales[[#This Row],[Sale_Price]]</f>
        <v>2698.4999999999995</v>
      </c>
    </row>
    <row r="11937" spans="1:9" x14ac:dyDescent="0.25">
      <c r="A11937">
        <v>83924</v>
      </c>
      <c r="B11937" t="str">
        <f>INDEX( Table3[],MATCH(Sales[[#This Row],[Category]],Table3[Category],0),1)</f>
        <v>WINE</v>
      </c>
      <c r="C11937" t="s">
        <v>61</v>
      </c>
      <c r="D11937" t="s">
        <v>10925</v>
      </c>
      <c r="E11937" t="s">
        <v>10</v>
      </c>
      <c r="F11937">
        <v>12</v>
      </c>
      <c r="G11937" s="1">
        <v>12.49</v>
      </c>
      <c r="H11937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1937">
        <f>Sales[[#This Row],[Total Inventory]]*Sales[[#This Row],[Sale_Price]]</f>
        <v>101.88</v>
      </c>
    </row>
    <row r="11938" spans="1:9" x14ac:dyDescent="0.25">
      <c r="A11938">
        <v>29087</v>
      </c>
      <c r="B11938" t="str">
        <f>INDEX( Table3[],MATCH(Sales[[#This Row],[Category]],Table3[Category],0),1)</f>
        <v>BEER</v>
      </c>
      <c r="C11938" t="s">
        <v>11</v>
      </c>
      <c r="D11938" t="s">
        <v>10926</v>
      </c>
      <c r="E11938" t="s">
        <v>25</v>
      </c>
      <c r="F11938">
        <v>0</v>
      </c>
      <c r="G11938" s="1">
        <v>1.99</v>
      </c>
      <c r="H11938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11938">
        <f>Sales[[#This Row],[Total Inventory]]*Sales[[#This Row],[Sale_Price]]</f>
        <v>0</v>
      </c>
    </row>
    <row r="11939" spans="1:9" x14ac:dyDescent="0.25">
      <c r="A11939">
        <v>72206</v>
      </c>
      <c r="B11939" t="str">
        <f>INDEX( Table3[],MATCH(Sales[[#This Row],[Category]],Table3[Category],0),1)</f>
        <v>WINE</v>
      </c>
      <c r="C11939" t="s">
        <v>163</v>
      </c>
      <c r="D11939" t="s">
        <v>10734</v>
      </c>
      <c r="E11939" t="s">
        <v>10</v>
      </c>
      <c r="F11939">
        <v>266</v>
      </c>
      <c r="G11939" s="1">
        <v>11.99</v>
      </c>
      <c r="H11939">
        <f>IF(INDEX(Sale_Promotions[[Code]:[Sale Price]],MATCH(Sales[[#This Row],[Code]],Sale_Promotions[Code],0),2)=0,Sales[[#This Row],[Price]],INDEX(Sale_Promotions[[Code]:[Sale Price]],MATCH(Sales[[#This Row],[Code]],Sale_Promotions[Code],0),2))</f>
        <v>10.29</v>
      </c>
      <c r="I11939">
        <f>Sales[[#This Row],[Total Inventory]]*Sales[[#This Row],[Sale_Price]]</f>
        <v>2737.14</v>
      </c>
    </row>
    <row r="11940" spans="1:9" x14ac:dyDescent="0.25">
      <c r="A11940">
        <v>66036</v>
      </c>
      <c r="B11940" t="str">
        <f>INDEX( Table3[],MATCH(Sales[[#This Row],[Category]],Table3[Category],0),1)</f>
        <v>WINE</v>
      </c>
      <c r="C11940" t="s">
        <v>41</v>
      </c>
      <c r="D11940" t="s">
        <v>7274</v>
      </c>
      <c r="E11940" t="s">
        <v>23</v>
      </c>
      <c r="F11940">
        <v>865</v>
      </c>
      <c r="G11940" s="1">
        <v>13.69</v>
      </c>
      <c r="H1194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940">
        <f>Sales[[#This Row],[Total Inventory]]*Sales[[#This Row],[Sale_Price]]</f>
        <v>9506.35</v>
      </c>
    </row>
    <row r="11941" spans="1:9" x14ac:dyDescent="0.25">
      <c r="A11941">
        <v>410934</v>
      </c>
      <c r="B11941" t="str">
        <f>INDEX( Table3[],MATCH(Sales[[#This Row],[Category]],Table3[Category],0),1)</f>
        <v>WINE</v>
      </c>
      <c r="C11941" t="s">
        <v>41</v>
      </c>
      <c r="D11941" t="s">
        <v>10927</v>
      </c>
      <c r="E11941" t="s">
        <v>48</v>
      </c>
      <c r="F11941">
        <v>0</v>
      </c>
      <c r="G11941" s="1">
        <v>9.7899999999999991</v>
      </c>
      <c r="H11941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1941">
        <f>Sales[[#This Row],[Total Inventory]]*Sales[[#This Row],[Sale_Price]]</f>
        <v>0</v>
      </c>
    </row>
    <row r="11942" spans="1:9" x14ac:dyDescent="0.25">
      <c r="A11942">
        <v>325477</v>
      </c>
      <c r="B11942" t="str">
        <f>INDEX( Table3[],MATCH(Sales[[#This Row],[Category]],Table3[Category],0),1)</f>
        <v>WINE</v>
      </c>
      <c r="C11942" t="s">
        <v>61</v>
      </c>
      <c r="D11942" t="s">
        <v>10928</v>
      </c>
      <c r="E11942" t="s">
        <v>10</v>
      </c>
      <c r="F11942">
        <v>16</v>
      </c>
      <c r="G11942" s="1">
        <v>17.489999999999998</v>
      </c>
      <c r="H11942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1942">
        <f>Sales[[#This Row],[Total Inventory]]*Sales[[#This Row],[Sale_Price]]</f>
        <v>279.83999999999997</v>
      </c>
    </row>
    <row r="11943" spans="1:9" x14ac:dyDescent="0.25">
      <c r="A11943">
        <v>22691</v>
      </c>
      <c r="B11943" t="str">
        <f>INDEX( Table3[],MATCH(Sales[[#This Row],[Category]],Table3[Category],0),1)</f>
        <v>WINE</v>
      </c>
      <c r="C11943" t="s">
        <v>28</v>
      </c>
      <c r="D11943" t="s">
        <v>8551</v>
      </c>
      <c r="E11943" t="s">
        <v>332</v>
      </c>
      <c r="F11943">
        <v>129</v>
      </c>
      <c r="G11943" s="1">
        <v>14.49</v>
      </c>
      <c r="H11943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1943">
        <f>Sales[[#This Row],[Total Inventory]]*Sales[[#This Row],[Sale_Price]]</f>
        <v>1869.21</v>
      </c>
    </row>
    <row r="11944" spans="1:9" x14ac:dyDescent="0.25">
      <c r="A11944">
        <v>303627</v>
      </c>
      <c r="B11944" t="str">
        <f>INDEX( Table3[],MATCH(Sales[[#This Row],[Category]],Table3[Category],0),1)</f>
        <v>WINE</v>
      </c>
      <c r="C11944" t="s">
        <v>41</v>
      </c>
      <c r="D11944" t="s">
        <v>10929</v>
      </c>
      <c r="E11944" t="s">
        <v>10</v>
      </c>
      <c r="F11944">
        <v>0</v>
      </c>
      <c r="G11944" s="1">
        <v>10.79</v>
      </c>
      <c r="H11944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944">
        <f>Sales[[#This Row],[Total Inventory]]*Sales[[#This Row],[Sale_Price]]</f>
        <v>0</v>
      </c>
    </row>
    <row r="11945" spans="1:9" x14ac:dyDescent="0.25">
      <c r="A11945">
        <v>35556</v>
      </c>
      <c r="B11945" t="str">
        <f>INDEX( Table3[],MATCH(Sales[[#This Row],[Category]],Table3[Category],0),1)</f>
        <v>LIQUOR</v>
      </c>
      <c r="C11945" t="s">
        <v>37</v>
      </c>
      <c r="D11945" t="s">
        <v>4614</v>
      </c>
      <c r="E11945" t="s">
        <v>10</v>
      </c>
      <c r="F11945">
        <v>122</v>
      </c>
      <c r="G11945" s="1">
        <v>6.29</v>
      </c>
      <c r="H11945">
        <f>IF(INDEX(Sale_Promotions[[Code]:[Sale Price]],MATCH(Sales[[#This Row],[Code]],Sale_Promotions[Code],0),2)=0,Sales[[#This Row],[Price]],INDEX(Sale_Promotions[[Code]:[Sale Price]],MATCH(Sales[[#This Row],[Code]],Sale_Promotions[Code],0),2))</f>
        <v>6.29</v>
      </c>
      <c r="I11945">
        <f>Sales[[#This Row],[Total Inventory]]*Sales[[#This Row],[Sale_Price]]</f>
        <v>767.38</v>
      </c>
    </row>
    <row r="11946" spans="1:9" x14ac:dyDescent="0.25">
      <c r="A11946">
        <v>316751</v>
      </c>
      <c r="B11946" t="str">
        <f>INDEX( Table3[],MATCH(Sales[[#This Row],[Category]],Table3[Category],0),1)</f>
        <v>WINE</v>
      </c>
      <c r="C11946" t="s">
        <v>31</v>
      </c>
      <c r="D11946" t="s">
        <v>10930</v>
      </c>
      <c r="E11946" t="s">
        <v>10</v>
      </c>
      <c r="F11946">
        <v>26</v>
      </c>
      <c r="G11946" s="1">
        <v>9.99</v>
      </c>
      <c r="H11946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1946">
        <f>Sales[[#This Row],[Total Inventory]]*Sales[[#This Row],[Sale_Price]]</f>
        <v>259.74</v>
      </c>
    </row>
    <row r="11947" spans="1:9" x14ac:dyDescent="0.25">
      <c r="A11947">
        <v>19003</v>
      </c>
      <c r="B11947" t="str">
        <f>INDEX( Table3[],MATCH(Sales[[#This Row],[Category]],Table3[Category],0),1)</f>
        <v>WINE</v>
      </c>
      <c r="C11947" t="s">
        <v>61</v>
      </c>
      <c r="D11947" t="s">
        <v>1902</v>
      </c>
      <c r="E11947" t="s">
        <v>10</v>
      </c>
      <c r="F11947">
        <v>343</v>
      </c>
      <c r="G11947" s="1">
        <v>10.99</v>
      </c>
      <c r="H11947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1947">
        <f>Sales[[#This Row],[Total Inventory]]*Sales[[#This Row],[Sale_Price]]</f>
        <v>3598.07</v>
      </c>
    </row>
    <row r="11948" spans="1:9" x14ac:dyDescent="0.25">
      <c r="A11948">
        <v>71161</v>
      </c>
      <c r="B11948" t="str">
        <f>INDEX( Table3[],MATCH(Sales[[#This Row],[Category]],Table3[Category],0),1)</f>
        <v>WINE</v>
      </c>
      <c r="C11948" t="s">
        <v>41</v>
      </c>
      <c r="D11948" t="s">
        <v>10169</v>
      </c>
      <c r="E11948" t="s">
        <v>332</v>
      </c>
      <c r="F11948">
        <v>111</v>
      </c>
      <c r="G11948" s="1">
        <v>17.989999999999998</v>
      </c>
      <c r="H1194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1948">
        <f>Sales[[#This Row],[Total Inventory]]*Sales[[#This Row],[Sale_Price]]</f>
        <v>1996.8899999999999</v>
      </c>
    </row>
    <row r="11949" spans="1:9" x14ac:dyDescent="0.25">
      <c r="A11949">
        <v>44172</v>
      </c>
      <c r="B11949" t="str">
        <f>INDEX( Table3[],MATCH(Sales[[#This Row],[Category]],Table3[Category],0),1)</f>
        <v>LIQUOR</v>
      </c>
      <c r="C11949" t="s">
        <v>26</v>
      </c>
      <c r="D11949" t="s">
        <v>7895</v>
      </c>
      <c r="E11949" t="s">
        <v>449</v>
      </c>
      <c r="F11949">
        <v>578</v>
      </c>
      <c r="G11949" s="1">
        <v>2.59</v>
      </c>
      <c r="H11949">
        <f>IF(INDEX(Sale_Promotions[[Code]:[Sale Price]],MATCH(Sales[[#This Row],[Code]],Sale_Promotions[Code],0),2)=0,Sales[[#This Row],[Price]],INDEX(Sale_Promotions[[Code]:[Sale Price]],MATCH(Sales[[#This Row],[Code]],Sale_Promotions[Code],0),2))</f>
        <v>2.59</v>
      </c>
      <c r="I11949">
        <f>Sales[[#This Row],[Total Inventory]]*Sales[[#This Row],[Sale_Price]]</f>
        <v>1497.02</v>
      </c>
    </row>
    <row r="11950" spans="1:9" x14ac:dyDescent="0.25">
      <c r="A11950">
        <v>71518</v>
      </c>
      <c r="B11950" t="str">
        <f>INDEX( Table3[],MATCH(Sales[[#This Row],[Category]],Table3[Category],0),1)</f>
        <v>LIQUOR</v>
      </c>
      <c r="C11950" t="s">
        <v>198</v>
      </c>
      <c r="D11950" t="s">
        <v>8561</v>
      </c>
      <c r="E11950" t="s">
        <v>10</v>
      </c>
      <c r="F11950">
        <v>243</v>
      </c>
      <c r="G11950" s="1">
        <v>28.99</v>
      </c>
      <c r="H11950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1950">
        <f>Sales[[#This Row],[Total Inventory]]*Sales[[#This Row],[Sale_Price]]</f>
        <v>7044.57</v>
      </c>
    </row>
    <row r="11951" spans="1:9" x14ac:dyDescent="0.25">
      <c r="A11951">
        <v>27332</v>
      </c>
      <c r="B11951" t="str">
        <f>INDEX( Table3[],MATCH(Sales[[#This Row],[Category]],Table3[Category],0),1)</f>
        <v>LIQUOR</v>
      </c>
      <c r="C11951" t="s">
        <v>14</v>
      </c>
      <c r="D11951" t="s">
        <v>10931</v>
      </c>
      <c r="E11951" t="s">
        <v>10</v>
      </c>
      <c r="F11951">
        <v>652</v>
      </c>
      <c r="G11951" s="1">
        <v>43.99</v>
      </c>
      <c r="H11951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11951">
        <f>Sales[[#This Row],[Total Inventory]]*Sales[[#This Row],[Sale_Price]]</f>
        <v>24769.48</v>
      </c>
    </row>
    <row r="11952" spans="1:9" x14ac:dyDescent="0.25">
      <c r="A11952">
        <v>44820</v>
      </c>
      <c r="B11952" t="str">
        <f>INDEX( Table3[],MATCH(Sales[[#This Row],[Category]],Table3[Category],0),1)</f>
        <v>WINE</v>
      </c>
      <c r="C11952" t="s">
        <v>41</v>
      </c>
      <c r="D11952" t="s">
        <v>6331</v>
      </c>
      <c r="E11952" t="s">
        <v>10</v>
      </c>
      <c r="F11952">
        <v>83</v>
      </c>
      <c r="G11952" s="1">
        <v>8.99</v>
      </c>
      <c r="H1195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952">
        <f>Sales[[#This Row],[Total Inventory]]*Sales[[#This Row],[Sale_Price]]</f>
        <v>746.17000000000007</v>
      </c>
    </row>
    <row r="11953" spans="1:9" x14ac:dyDescent="0.25">
      <c r="A11953">
        <v>41670</v>
      </c>
      <c r="B11953" t="str">
        <f>INDEX( Table3[],MATCH(Sales[[#This Row],[Category]],Table3[Category],0),1)</f>
        <v>WINE</v>
      </c>
      <c r="C11953" t="s">
        <v>28</v>
      </c>
      <c r="D11953" t="s">
        <v>10932</v>
      </c>
      <c r="E11953" t="s">
        <v>10</v>
      </c>
      <c r="F11953">
        <v>172</v>
      </c>
      <c r="G11953" s="1">
        <v>11.49</v>
      </c>
      <c r="H11953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1953">
        <f>Sales[[#This Row],[Total Inventory]]*Sales[[#This Row],[Sale_Price]]</f>
        <v>1976.28</v>
      </c>
    </row>
    <row r="11954" spans="1:9" x14ac:dyDescent="0.25">
      <c r="A11954">
        <v>71978</v>
      </c>
      <c r="B11954" t="str">
        <f>INDEX( Table3[],MATCH(Sales[[#This Row],[Category]],Table3[Category],0),1)</f>
        <v>WINE</v>
      </c>
      <c r="C11954" t="s">
        <v>17</v>
      </c>
      <c r="D11954" t="s">
        <v>4503</v>
      </c>
      <c r="E11954" t="s">
        <v>23</v>
      </c>
      <c r="F11954">
        <v>61</v>
      </c>
      <c r="G11954" s="1">
        <v>12.69</v>
      </c>
      <c r="H11954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1954">
        <f>Sales[[#This Row],[Total Inventory]]*Sales[[#This Row],[Sale_Price]]</f>
        <v>774.08999999999992</v>
      </c>
    </row>
    <row r="11955" spans="1:9" x14ac:dyDescent="0.25">
      <c r="A11955">
        <v>54534</v>
      </c>
      <c r="B11955" t="str">
        <f>INDEX( Table3[],MATCH(Sales[[#This Row],[Category]],Table3[Category],0),1)</f>
        <v>LIQUOR</v>
      </c>
      <c r="C11955" t="s">
        <v>14</v>
      </c>
      <c r="D11955" t="s">
        <v>10933</v>
      </c>
      <c r="E11955" t="s">
        <v>10</v>
      </c>
      <c r="F11955">
        <v>286</v>
      </c>
      <c r="G11955" s="1">
        <v>61.99</v>
      </c>
      <c r="H11955">
        <f>IF(INDEX(Sale_Promotions[[Code]:[Sale Price]],MATCH(Sales[[#This Row],[Code]],Sale_Promotions[Code],0),2)=0,Sales[[#This Row],[Price]],INDEX(Sale_Promotions[[Code]:[Sale Price]],MATCH(Sales[[#This Row],[Code]],Sale_Promotions[Code],0),2))</f>
        <v>61.99</v>
      </c>
      <c r="I11955">
        <f>Sales[[#This Row],[Total Inventory]]*Sales[[#This Row],[Sale_Price]]</f>
        <v>17729.14</v>
      </c>
    </row>
    <row r="11956" spans="1:9" x14ac:dyDescent="0.25">
      <c r="A11956">
        <v>342194</v>
      </c>
      <c r="B11956" t="str">
        <f>INDEX( Table3[],MATCH(Sales[[#This Row],[Category]],Table3[Category],0),1)</f>
        <v>WINE</v>
      </c>
      <c r="C11956" t="s">
        <v>61</v>
      </c>
      <c r="D11956" t="s">
        <v>10934</v>
      </c>
      <c r="E11956" t="s">
        <v>10</v>
      </c>
      <c r="F11956">
        <v>515</v>
      </c>
      <c r="G11956" s="1">
        <v>12.49</v>
      </c>
      <c r="H11956">
        <f>IF(INDEX(Sale_Promotions[[Code]:[Sale Price]],MATCH(Sales[[#This Row],[Code]],Sale_Promotions[Code],0),2)=0,Sales[[#This Row],[Price]],INDEX(Sale_Promotions[[Code]:[Sale Price]],MATCH(Sales[[#This Row],[Code]],Sale_Promotions[Code],0),2))</f>
        <v>10.09</v>
      </c>
      <c r="I11956">
        <f>Sales[[#This Row],[Total Inventory]]*Sales[[#This Row],[Sale_Price]]</f>
        <v>5196.3500000000004</v>
      </c>
    </row>
    <row r="11957" spans="1:9" x14ac:dyDescent="0.25">
      <c r="A11957">
        <v>322348</v>
      </c>
      <c r="B11957" t="str">
        <f>INDEX( Table3[],MATCH(Sales[[#This Row],[Category]],Table3[Category],0),1)</f>
        <v>WINE</v>
      </c>
      <c r="C11957" t="s">
        <v>28</v>
      </c>
      <c r="D11957" t="s">
        <v>10935</v>
      </c>
      <c r="E11957" t="s">
        <v>10</v>
      </c>
      <c r="F11957">
        <v>0</v>
      </c>
      <c r="G11957" s="1">
        <v>13.99</v>
      </c>
      <c r="H1195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957">
        <f>Sales[[#This Row],[Total Inventory]]*Sales[[#This Row],[Sale_Price]]</f>
        <v>0</v>
      </c>
    </row>
    <row r="11958" spans="1:9" x14ac:dyDescent="0.25">
      <c r="A11958">
        <v>42830</v>
      </c>
      <c r="B11958" t="str">
        <f>INDEX( Table3[],MATCH(Sales[[#This Row],[Category]],Table3[Category],0),1)</f>
        <v>LIQUOR</v>
      </c>
      <c r="C11958" t="s">
        <v>26</v>
      </c>
      <c r="D11958" t="s">
        <v>8005</v>
      </c>
      <c r="E11958" t="s">
        <v>10</v>
      </c>
      <c r="F11958">
        <v>197</v>
      </c>
      <c r="G11958" s="1">
        <v>36.99</v>
      </c>
      <c r="H11958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11958">
        <f>Sales[[#This Row],[Total Inventory]]*Sales[[#This Row],[Sale_Price]]</f>
        <v>6499.0300000000007</v>
      </c>
    </row>
    <row r="11959" spans="1:9" x14ac:dyDescent="0.25">
      <c r="A11959">
        <v>340519</v>
      </c>
      <c r="B11959" t="str">
        <f>INDEX( Table3[],MATCH(Sales[[#This Row],[Category]],Table3[Category],0),1)</f>
        <v>WINE</v>
      </c>
      <c r="C11959" t="s">
        <v>39</v>
      </c>
      <c r="D11959" t="s">
        <v>10936</v>
      </c>
      <c r="E11959" t="s">
        <v>10</v>
      </c>
      <c r="F11959">
        <v>0</v>
      </c>
      <c r="G11959" s="1">
        <v>16.489999999999998</v>
      </c>
      <c r="H11959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1959">
        <f>Sales[[#This Row],[Total Inventory]]*Sales[[#This Row],[Sale_Price]]</f>
        <v>0</v>
      </c>
    </row>
    <row r="11960" spans="1:9" x14ac:dyDescent="0.25">
      <c r="A11960">
        <v>331334</v>
      </c>
      <c r="B11960" t="str">
        <f>INDEX( Table3[],MATCH(Sales[[#This Row],[Category]],Table3[Category],0),1)</f>
        <v>WINE</v>
      </c>
      <c r="C11960" t="s">
        <v>43</v>
      </c>
      <c r="D11960" t="s">
        <v>10937</v>
      </c>
      <c r="E11960" t="s">
        <v>10</v>
      </c>
      <c r="F11960">
        <v>0</v>
      </c>
      <c r="G11960" s="1">
        <v>56.99</v>
      </c>
      <c r="H11960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11960">
        <f>Sales[[#This Row],[Total Inventory]]*Sales[[#This Row],[Sale_Price]]</f>
        <v>0</v>
      </c>
    </row>
    <row r="11961" spans="1:9" x14ac:dyDescent="0.25">
      <c r="A11961">
        <v>98256</v>
      </c>
      <c r="B11961" t="str">
        <f>INDEX( Table3[],MATCH(Sales[[#This Row],[Category]],Table3[Category],0),1)</f>
        <v>BEER</v>
      </c>
      <c r="C11961" t="s">
        <v>11</v>
      </c>
      <c r="D11961" t="s">
        <v>10938</v>
      </c>
      <c r="E11961" t="s">
        <v>25</v>
      </c>
      <c r="F11961">
        <v>216</v>
      </c>
      <c r="G11961" s="1">
        <v>1.98</v>
      </c>
      <c r="H11961">
        <f>IF(INDEX(Sale_Promotions[[Code]:[Sale Price]],MATCH(Sales[[#This Row],[Code]],Sale_Promotions[Code],0),2)=0,Sales[[#This Row],[Price]],INDEX(Sale_Promotions[[Code]:[Sale Price]],MATCH(Sales[[#This Row],[Code]],Sale_Promotions[Code],0),2))</f>
        <v>1.98</v>
      </c>
      <c r="I11961">
        <f>Sales[[#This Row],[Total Inventory]]*Sales[[#This Row],[Sale_Price]]</f>
        <v>427.68</v>
      </c>
    </row>
    <row r="11962" spans="1:9" x14ac:dyDescent="0.25">
      <c r="A11962">
        <v>48261</v>
      </c>
      <c r="B11962" t="str">
        <f>INDEX( Table3[],MATCH(Sales[[#This Row],[Category]],Table3[Category],0),1)</f>
        <v>LIQUOR</v>
      </c>
      <c r="C11962" t="s">
        <v>26</v>
      </c>
      <c r="D11962" t="s">
        <v>10939</v>
      </c>
      <c r="E11962" t="s">
        <v>10</v>
      </c>
      <c r="F11962">
        <v>19</v>
      </c>
      <c r="G11962" s="1">
        <v>56.99</v>
      </c>
      <c r="H11962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11962">
        <f>Sales[[#This Row],[Total Inventory]]*Sales[[#This Row],[Sale_Price]]</f>
        <v>1082.81</v>
      </c>
    </row>
    <row r="11963" spans="1:9" x14ac:dyDescent="0.25">
      <c r="A11963">
        <v>315802</v>
      </c>
      <c r="B11963" t="str">
        <f>INDEX( Table3[],MATCH(Sales[[#This Row],[Category]],Table3[Category],0),1)</f>
        <v>WINE</v>
      </c>
      <c r="C11963" t="s">
        <v>41</v>
      </c>
      <c r="D11963" t="s">
        <v>10940</v>
      </c>
      <c r="E11963" t="s">
        <v>10</v>
      </c>
      <c r="F11963">
        <v>0</v>
      </c>
      <c r="G11963" s="1">
        <v>10.49</v>
      </c>
      <c r="H11963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1963">
        <f>Sales[[#This Row],[Total Inventory]]*Sales[[#This Row],[Sale_Price]]</f>
        <v>0</v>
      </c>
    </row>
    <row r="11964" spans="1:9" x14ac:dyDescent="0.25">
      <c r="A11964">
        <v>12971</v>
      </c>
      <c r="B11964" t="str">
        <f>INDEX( Table3[],MATCH(Sales[[#This Row],[Category]],Table3[Category],0),1)</f>
        <v>LIQUOR</v>
      </c>
      <c r="C11964" t="s">
        <v>175</v>
      </c>
      <c r="D11964" t="s">
        <v>7074</v>
      </c>
      <c r="E11964" t="s">
        <v>133</v>
      </c>
      <c r="F11964">
        <v>184</v>
      </c>
      <c r="G11964" s="1">
        <v>8.99</v>
      </c>
      <c r="H1196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964">
        <f>Sales[[#This Row],[Total Inventory]]*Sales[[#This Row],[Sale_Price]]</f>
        <v>1654.16</v>
      </c>
    </row>
    <row r="11965" spans="1:9" x14ac:dyDescent="0.25">
      <c r="A11965">
        <v>335669</v>
      </c>
      <c r="B11965" t="str">
        <f>INDEX( Table3[],MATCH(Sales[[#This Row],[Category]],Table3[Category],0),1)</f>
        <v>LIQUOR</v>
      </c>
      <c r="C11965" t="s">
        <v>175</v>
      </c>
      <c r="D11965" t="s">
        <v>10941</v>
      </c>
      <c r="E11965" t="s">
        <v>10</v>
      </c>
      <c r="F11965">
        <v>75</v>
      </c>
      <c r="G11965" s="1">
        <v>32.99</v>
      </c>
      <c r="H11965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11965">
        <f>Sales[[#This Row],[Total Inventory]]*Sales[[#This Row],[Sale_Price]]</f>
        <v>2474.25</v>
      </c>
    </row>
    <row r="11966" spans="1:9" x14ac:dyDescent="0.25">
      <c r="A11966">
        <v>83935</v>
      </c>
      <c r="B11966" t="str">
        <f>INDEX( Table3[],MATCH(Sales[[#This Row],[Category]],Table3[Category],0),1)</f>
        <v>WINE</v>
      </c>
      <c r="C11966" t="s">
        <v>61</v>
      </c>
      <c r="D11966" t="s">
        <v>8384</v>
      </c>
      <c r="E11966" t="s">
        <v>244</v>
      </c>
      <c r="F11966">
        <v>913</v>
      </c>
      <c r="G11966" s="1">
        <v>1.79</v>
      </c>
      <c r="H11966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11966">
        <f>Sales[[#This Row],[Total Inventory]]*Sales[[#This Row],[Sale_Price]]</f>
        <v>1634.27</v>
      </c>
    </row>
    <row r="11967" spans="1:9" x14ac:dyDescent="0.25">
      <c r="A11967">
        <v>43975</v>
      </c>
      <c r="B11967" t="str">
        <f>INDEX( Table3[],MATCH(Sales[[#This Row],[Category]],Table3[Category],0),1)</f>
        <v>LIQUOR</v>
      </c>
      <c r="C11967" t="s">
        <v>26</v>
      </c>
      <c r="D11967" t="s">
        <v>10942</v>
      </c>
      <c r="E11967" t="s">
        <v>133</v>
      </c>
      <c r="F11967">
        <v>7</v>
      </c>
      <c r="G11967" s="1">
        <v>10.79</v>
      </c>
      <c r="H11967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1967">
        <f>Sales[[#This Row],[Total Inventory]]*Sales[[#This Row],[Sale_Price]]</f>
        <v>75.53</v>
      </c>
    </row>
    <row r="11968" spans="1:9" x14ac:dyDescent="0.25">
      <c r="A11968">
        <v>310291</v>
      </c>
      <c r="B11968" t="str">
        <f>INDEX( Table3[],MATCH(Sales[[#This Row],[Category]],Table3[Category],0),1)</f>
        <v>WINE</v>
      </c>
      <c r="C11968" t="s">
        <v>85</v>
      </c>
      <c r="D11968" t="s">
        <v>10943</v>
      </c>
      <c r="E11968" t="s">
        <v>10</v>
      </c>
      <c r="F11968">
        <v>129</v>
      </c>
      <c r="G11968" s="1">
        <v>18.489999999999998</v>
      </c>
      <c r="H11968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1968">
        <f>Sales[[#This Row],[Total Inventory]]*Sales[[#This Row],[Sale_Price]]</f>
        <v>2385.2099999999996</v>
      </c>
    </row>
    <row r="11969" spans="1:9" x14ac:dyDescent="0.25">
      <c r="A11969">
        <v>28983</v>
      </c>
      <c r="B11969" t="str">
        <f>INDEX( Table3[],MATCH(Sales[[#This Row],[Category]],Table3[Category],0),1)</f>
        <v>LIQUOR</v>
      </c>
      <c r="C11969" t="s">
        <v>245</v>
      </c>
      <c r="D11969" t="s">
        <v>4445</v>
      </c>
      <c r="E11969" t="s">
        <v>16</v>
      </c>
      <c r="F11969">
        <v>216</v>
      </c>
      <c r="G11969" s="1">
        <v>12.79</v>
      </c>
      <c r="H11969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11969">
        <f>Sales[[#This Row],[Total Inventory]]*Sales[[#This Row],[Sale_Price]]</f>
        <v>2762.64</v>
      </c>
    </row>
    <row r="11970" spans="1:9" x14ac:dyDescent="0.25">
      <c r="A11970">
        <v>332567</v>
      </c>
      <c r="B11970" t="str">
        <f>INDEX( Table3[],MATCH(Sales[[#This Row],[Category]],Table3[Category],0),1)</f>
        <v>WINE</v>
      </c>
      <c r="C11970" t="s">
        <v>61</v>
      </c>
      <c r="D11970" t="s">
        <v>10944</v>
      </c>
      <c r="E11970" t="s">
        <v>10</v>
      </c>
      <c r="F11970">
        <v>19</v>
      </c>
      <c r="G11970" s="1">
        <v>6.49</v>
      </c>
      <c r="H11970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1970">
        <f>Sales[[#This Row],[Total Inventory]]*Sales[[#This Row],[Sale_Price]]</f>
        <v>123.31</v>
      </c>
    </row>
    <row r="11971" spans="1:9" x14ac:dyDescent="0.25">
      <c r="A11971">
        <v>349238</v>
      </c>
      <c r="B11971" t="str">
        <f>INDEX( Table3[],MATCH(Sales[[#This Row],[Category]],Table3[Category],0),1)</f>
        <v>LIQUOR</v>
      </c>
      <c r="C11971" t="s">
        <v>102</v>
      </c>
      <c r="D11971" t="s">
        <v>10945</v>
      </c>
      <c r="E11971" t="s">
        <v>10</v>
      </c>
      <c r="F11971">
        <v>0</v>
      </c>
      <c r="G11971" s="1">
        <v>165.99</v>
      </c>
      <c r="H11971">
        <f>IF(INDEX(Sale_Promotions[[Code]:[Sale Price]],MATCH(Sales[[#This Row],[Code]],Sale_Promotions[Code],0),2)=0,Sales[[#This Row],[Price]],INDEX(Sale_Promotions[[Code]:[Sale Price]],MATCH(Sales[[#This Row],[Code]],Sale_Promotions[Code],0),2))</f>
        <v>165.99</v>
      </c>
      <c r="I11971">
        <f>Sales[[#This Row],[Total Inventory]]*Sales[[#This Row],[Sale_Price]]</f>
        <v>0</v>
      </c>
    </row>
    <row r="11972" spans="1:9" x14ac:dyDescent="0.25">
      <c r="A11972">
        <v>74560</v>
      </c>
      <c r="B11972" t="str">
        <f>INDEX( Table3[],MATCH(Sales[[#This Row],[Category]],Table3[Category],0),1)</f>
        <v>WINE</v>
      </c>
      <c r="C11972" t="s">
        <v>43</v>
      </c>
      <c r="D11972" t="s">
        <v>10946</v>
      </c>
      <c r="E11972" t="s">
        <v>10</v>
      </c>
      <c r="F11972">
        <v>25</v>
      </c>
      <c r="G11972" s="1">
        <v>16.489999999999998</v>
      </c>
      <c r="H11972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1972">
        <f>Sales[[#This Row],[Total Inventory]]*Sales[[#This Row],[Sale_Price]]</f>
        <v>412.24999999999994</v>
      </c>
    </row>
    <row r="11973" spans="1:9" x14ac:dyDescent="0.25">
      <c r="A11973">
        <v>341247</v>
      </c>
      <c r="B11973" t="str">
        <f>INDEX( Table3[],MATCH(Sales[[#This Row],[Category]],Table3[Category],0),1)</f>
        <v>WINE</v>
      </c>
      <c r="C11973" t="s">
        <v>31</v>
      </c>
      <c r="D11973" t="s">
        <v>1659</v>
      </c>
      <c r="E11973" t="s">
        <v>23</v>
      </c>
      <c r="F11973">
        <v>12</v>
      </c>
      <c r="G11973" s="1">
        <v>12.99</v>
      </c>
      <c r="H11973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1973">
        <f>Sales[[#This Row],[Total Inventory]]*Sales[[#This Row],[Sale_Price]]</f>
        <v>107.88</v>
      </c>
    </row>
    <row r="11974" spans="1:9" x14ac:dyDescent="0.25">
      <c r="A11974">
        <v>70276</v>
      </c>
      <c r="B11974" t="str">
        <f>INDEX( Table3[],MATCH(Sales[[#This Row],[Category]],Table3[Category],0),1)</f>
        <v>LIQUOR</v>
      </c>
      <c r="C11974" t="s">
        <v>37</v>
      </c>
      <c r="D11974" t="s">
        <v>10947</v>
      </c>
      <c r="E11974" t="s">
        <v>133</v>
      </c>
      <c r="F11974">
        <v>141</v>
      </c>
      <c r="G11974" s="1">
        <v>12.49</v>
      </c>
      <c r="H11974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1974">
        <f>Sales[[#This Row],[Total Inventory]]*Sales[[#This Row],[Sale_Price]]</f>
        <v>1761.09</v>
      </c>
    </row>
    <row r="11975" spans="1:9" x14ac:dyDescent="0.25">
      <c r="A11975">
        <v>330638</v>
      </c>
      <c r="B11975" t="str">
        <f>INDEX( Table3[],MATCH(Sales[[#This Row],[Category]],Table3[Category],0),1)</f>
        <v>WINE</v>
      </c>
      <c r="C11975" t="s">
        <v>61</v>
      </c>
      <c r="D11975" t="s">
        <v>10948</v>
      </c>
      <c r="E11975" t="s">
        <v>10</v>
      </c>
      <c r="F11975">
        <v>10</v>
      </c>
      <c r="G11975" s="1">
        <v>21.99</v>
      </c>
      <c r="H1197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1975">
        <f>Sales[[#This Row],[Total Inventory]]*Sales[[#This Row],[Sale_Price]]</f>
        <v>219.89999999999998</v>
      </c>
    </row>
    <row r="11976" spans="1:9" x14ac:dyDescent="0.25">
      <c r="A11976">
        <v>342215</v>
      </c>
      <c r="B11976" t="str">
        <f>INDEX( Table3[],MATCH(Sales[[#This Row],[Category]],Table3[Category],0),1)</f>
        <v>WINE</v>
      </c>
      <c r="C11976" t="s">
        <v>61</v>
      </c>
      <c r="D11976" t="s">
        <v>10949</v>
      </c>
      <c r="E11976" t="s">
        <v>10</v>
      </c>
      <c r="F11976">
        <v>365</v>
      </c>
      <c r="G11976" s="1">
        <v>15.99</v>
      </c>
      <c r="H1197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1976">
        <f>Sales[[#This Row],[Total Inventory]]*Sales[[#This Row],[Sale_Price]]</f>
        <v>5836.35</v>
      </c>
    </row>
    <row r="11977" spans="1:9" x14ac:dyDescent="0.25">
      <c r="A11977">
        <v>82115</v>
      </c>
      <c r="B11977" t="str">
        <f>INDEX( Table3[],MATCH(Sales[[#This Row],[Category]],Table3[Category],0),1)</f>
        <v>WINE</v>
      </c>
      <c r="C11977" t="s">
        <v>61</v>
      </c>
      <c r="D11977" t="s">
        <v>10950</v>
      </c>
      <c r="E11977" t="s">
        <v>23</v>
      </c>
      <c r="F11977">
        <v>78</v>
      </c>
      <c r="G11977" s="1">
        <v>11.99</v>
      </c>
      <c r="H1197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1977">
        <f>Sales[[#This Row],[Total Inventory]]*Sales[[#This Row],[Sale_Price]]</f>
        <v>935.22</v>
      </c>
    </row>
    <row r="11978" spans="1:9" x14ac:dyDescent="0.25">
      <c r="A11978">
        <v>312461</v>
      </c>
      <c r="B11978" t="str">
        <f>INDEX( Table3[],MATCH(Sales[[#This Row],[Category]],Table3[Category],0),1)</f>
        <v>WINE</v>
      </c>
      <c r="C11978" t="s">
        <v>61</v>
      </c>
      <c r="D11978" t="s">
        <v>10951</v>
      </c>
      <c r="E11978" t="s">
        <v>10</v>
      </c>
      <c r="F11978">
        <v>12</v>
      </c>
      <c r="G11978" s="1">
        <v>7.69</v>
      </c>
      <c r="H11978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1978">
        <f>Sales[[#This Row],[Total Inventory]]*Sales[[#This Row],[Sale_Price]]</f>
        <v>92.28</v>
      </c>
    </row>
    <row r="11979" spans="1:9" x14ac:dyDescent="0.25">
      <c r="A11979">
        <v>63185</v>
      </c>
      <c r="B11979" t="str">
        <f>INDEX( Table3[],MATCH(Sales[[#This Row],[Category]],Table3[Category],0),1)</f>
        <v>LIQUOR</v>
      </c>
      <c r="C11979" t="s">
        <v>14</v>
      </c>
      <c r="D11979" t="s">
        <v>10931</v>
      </c>
      <c r="E11979" t="s">
        <v>16</v>
      </c>
      <c r="F11979">
        <v>260</v>
      </c>
      <c r="G11979" s="1">
        <v>89.99</v>
      </c>
      <c r="H11979">
        <f>IF(INDEX(Sale_Promotions[[Code]:[Sale Price]],MATCH(Sales[[#This Row],[Code]],Sale_Promotions[Code],0),2)=0,Sales[[#This Row],[Price]],INDEX(Sale_Promotions[[Code]:[Sale Price]],MATCH(Sales[[#This Row],[Code]],Sale_Promotions[Code],0),2))</f>
        <v>79.989999999999995</v>
      </c>
      <c r="I11979">
        <f>Sales[[#This Row],[Total Inventory]]*Sales[[#This Row],[Sale_Price]]</f>
        <v>20797.399999999998</v>
      </c>
    </row>
    <row r="11980" spans="1:9" x14ac:dyDescent="0.25">
      <c r="A11980">
        <v>63096</v>
      </c>
      <c r="B11980" t="str">
        <f>INDEX( Table3[],MATCH(Sales[[#This Row],[Category]],Table3[Category],0),1)</f>
        <v>WINE</v>
      </c>
      <c r="C11980" t="s">
        <v>85</v>
      </c>
      <c r="D11980" t="s">
        <v>10952</v>
      </c>
      <c r="E11980" t="s">
        <v>10</v>
      </c>
      <c r="F11980">
        <v>282</v>
      </c>
      <c r="G11980" s="1">
        <v>12.49</v>
      </c>
      <c r="H11980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1980">
        <f>Sales[[#This Row],[Total Inventory]]*Sales[[#This Row],[Sale_Price]]</f>
        <v>3522.18</v>
      </c>
    </row>
    <row r="11981" spans="1:9" x14ac:dyDescent="0.25">
      <c r="A11981">
        <v>43249</v>
      </c>
      <c r="B11981" t="str">
        <f>INDEX( Table3[],MATCH(Sales[[#This Row],[Category]],Table3[Category],0),1)</f>
        <v>LIQUOR</v>
      </c>
      <c r="C11981" t="s">
        <v>26</v>
      </c>
      <c r="D11981" t="s">
        <v>6217</v>
      </c>
      <c r="E11981" t="s">
        <v>133</v>
      </c>
      <c r="F11981">
        <v>248</v>
      </c>
      <c r="G11981" s="1">
        <v>13.99</v>
      </c>
      <c r="H1198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981">
        <f>Sales[[#This Row],[Total Inventory]]*Sales[[#This Row],[Sale_Price]]</f>
        <v>3469.52</v>
      </c>
    </row>
    <row r="11982" spans="1:9" x14ac:dyDescent="0.25">
      <c r="A11982">
        <v>329444</v>
      </c>
      <c r="B11982" t="str">
        <f>INDEX( Table3[],MATCH(Sales[[#This Row],[Category]],Table3[Category],0),1)</f>
        <v>OTHER</v>
      </c>
      <c r="C11982" t="s">
        <v>75</v>
      </c>
      <c r="D11982" t="s">
        <v>10953</v>
      </c>
      <c r="E11982" t="s">
        <v>10</v>
      </c>
      <c r="F11982">
        <v>0</v>
      </c>
      <c r="G11982" s="1">
        <v>11.49</v>
      </c>
      <c r="H11982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1982">
        <f>Sales[[#This Row],[Total Inventory]]*Sales[[#This Row],[Sale_Price]]</f>
        <v>0</v>
      </c>
    </row>
    <row r="11983" spans="1:9" x14ac:dyDescent="0.25">
      <c r="A11983">
        <v>334477</v>
      </c>
      <c r="B11983" t="str">
        <f>INDEX( Table3[],MATCH(Sales[[#This Row],[Category]],Table3[Category],0),1)</f>
        <v>WINE</v>
      </c>
      <c r="C11983" t="s">
        <v>31</v>
      </c>
      <c r="D11983" t="s">
        <v>10954</v>
      </c>
      <c r="E11983" t="s">
        <v>10</v>
      </c>
      <c r="F11983">
        <v>0</v>
      </c>
      <c r="G11983" s="1">
        <v>13.99</v>
      </c>
      <c r="H1198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1983">
        <f>Sales[[#This Row],[Total Inventory]]*Sales[[#This Row],[Sale_Price]]</f>
        <v>0</v>
      </c>
    </row>
    <row r="11984" spans="1:9" x14ac:dyDescent="0.25">
      <c r="A11984">
        <v>43190</v>
      </c>
      <c r="B11984" t="str">
        <f>INDEX( Table3[],MATCH(Sales[[#This Row],[Category]],Table3[Category],0),1)</f>
        <v>WINE</v>
      </c>
      <c r="C11984" t="s">
        <v>28</v>
      </c>
      <c r="D11984" t="s">
        <v>10955</v>
      </c>
      <c r="E11984" t="s">
        <v>10</v>
      </c>
      <c r="F11984">
        <v>227</v>
      </c>
      <c r="G11984" s="1">
        <v>16.489999999999998</v>
      </c>
      <c r="H11984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1984">
        <f>Sales[[#This Row],[Total Inventory]]*Sales[[#This Row],[Sale_Price]]</f>
        <v>3743.2299999999996</v>
      </c>
    </row>
    <row r="11985" spans="1:9" x14ac:dyDescent="0.25">
      <c r="A11985">
        <v>426715</v>
      </c>
      <c r="B11985" t="str">
        <f>INDEX( Table3[],MATCH(Sales[[#This Row],[Category]],Table3[Category],0),1)</f>
        <v>WINE</v>
      </c>
      <c r="C11985" t="s">
        <v>85</v>
      </c>
      <c r="D11985" t="s">
        <v>10956</v>
      </c>
      <c r="E11985" t="s">
        <v>10</v>
      </c>
      <c r="F11985">
        <v>0</v>
      </c>
      <c r="G11985" s="1">
        <v>10.99</v>
      </c>
      <c r="H1198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1985">
        <f>Sales[[#This Row],[Total Inventory]]*Sales[[#This Row],[Sale_Price]]</f>
        <v>0</v>
      </c>
    </row>
    <row r="11986" spans="1:9" x14ac:dyDescent="0.25">
      <c r="A11986">
        <v>136891</v>
      </c>
      <c r="B11986" t="str">
        <f>INDEX( Table3[],MATCH(Sales[[#This Row],[Category]],Table3[Category],0),1)</f>
        <v>WINE</v>
      </c>
      <c r="C11986" t="s">
        <v>41</v>
      </c>
      <c r="D11986" t="s">
        <v>10165</v>
      </c>
      <c r="E11986" t="s">
        <v>10</v>
      </c>
      <c r="F11986">
        <v>13</v>
      </c>
      <c r="G11986" s="1">
        <v>9.7899999999999991</v>
      </c>
      <c r="H11986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1986">
        <f>Sales[[#This Row],[Total Inventory]]*Sales[[#This Row],[Sale_Price]]</f>
        <v>127.26999999999998</v>
      </c>
    </row>
    <row r="11987" spans="1:9" x14ac:dyDescent="0.25">
      <c r="A11987">
        <v>36064</v>
      </c>
      <c r="B11987" t="str">
        <f>INDEX( Table3[],MATCH(Sales[[#This Row],[Category]],Table3[Category],0),1)</f>
        <v>WINE</v>
      </c>
      <c r="C11987" t="s">
        <v>148</v>
      </c>
      <c r="D11987" t="s">
        <v>4297</v>
      </c>
      <c r="E11987" t="s">
        <v>10</v>
      </c>
      <c r="F11987">
        <v>0</v>
      </c>
      <c r="G11987" s="1">
        <v>9.7899999999999991</v>
      </c>
      <c r="H11987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1987">
        <f>Sales[[#This Row],[Total Inventory]]*Sales[[#This Row],[Sale_Price]]</f>
        <v>0</v>
      </c>
    </row>
    <row r="11988" spans="1:9" x14ac:dyDescent="0.25">
      <c r="A11988">
        <v>319073</v>
      </c>
      <c r="B11988" t="str">
        <f>INDEX( Table3[],MATCH(Sales[[#This Row],[Category]],Table3[Category],0),1)</f>
        <v>WINE</v>
      </c>
      <c r="C11988" t="s">
        <v>21</v>
      </c>
      <c r="D11988" t="s">
        <v>10957</v>
      </c>
      <c r="E11988" t="s">
        <v>10</v>
      </c>
      <c r="F11988">
        <v>2</v>
      </c>
      <c r="G11988" s="1">
        <v>9.49</v>
      </c>
      <c r="H11988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1988">
        <f>Sales[[#This Row],[Total Inventory]]*Sales[[#This Row],[Sale_Price]]</f>
        <v>18.98</v>
      </c>
    </row>
    <row r="11989" spans="1:9" x14ac:dyDescent="0.25">
      <c r="A11989">
        <v>72188</v>
      </c>
      <c r="B11989" t="str">
        <f>INDEX( Table3[],MATCH(Sales[[#This Row],[Category]],Table3[Category],0),1)</f>
        <v>LIQUOR</v>
      </c>
      <c r="C11989" t="s">
        <v>35</v>
      </c>
      <c r="D11989" t="s">
        <v>10958</v>
      </c>
      <c r="E11989" t="s">
        <v>16</v>
      </c>
      <c r="F11989">
        <v>96</v>
      </c>
      <c r="G11989" s="1">
        <v>24.99</v>
      </c>
      <c r="H11989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1989">
        <f>Sales[[#This Row],[Total Inventory]]*Sales[[#This Row],[Sale_Price]]</f>
        <v>2399.04</v>
      </c>
    </row>
    <row r="11990" spans="1:9" x14ac:dyDescent="0.25">
      <c r="A11990">
        <v>308651</v>
      </c>
      <c r="B11990" t="str">
        <f>INDEX( Table3[],MATCH(Sales[[#This Row],[Category]],Table3[Category],0),1)</f>
        <v>WINE</v>
      </c>
      <c r="C11990" t="s">
        <v>189</v>
      </c>
      <c r="D11990" t="s">
        <v>10959</v>
      </c>
      <c r="E11990" t="s">
        <v>10</v>
      </c>
      <c r="F11990">
        <v>23</v>
      </c>
      <c r="G11990" s="1">
        <v>15.49</v>
      </c>
      <c r="H11990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1990">
        <f>Sales[[#This Row],[Total Inventory]]*Sales[[#This Row],[Sale_Price]]</f>
        <v>264.27</v>
      </c>
    </row>
    <row r="11991" spans="1:9" x14ac:dyDescent="0.25">
      <c r="A11991">
        <v>232138</v>
      </c>
      <c r="B11991" t="str">
        <f>INDEX( Table3[],MATCH(Sales[[#This Row],[Category]],Table3[Category],0),1)</f>
        <v>WINE</v>
      </c>
      <c r="C11991" t="s">
        <v>61</v>
      </c>
      <c r="D11991" t="s">
        <v>10960</v>
      </c>
      <c r="E11991" t="s">
        <v>10</v>
      </c>
      <c r="F11991">
        <v>50</v>
      </c>
      <c r="G11991" s="1">
        <v>20.99</v>
      </c>
      <c r="H11991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1991">
        <f>Sales[[#This Row],[Total Inventory]]*Sales[[#This Row],[Sale_Price]]</f>
        <v>1049.5</v>
      </c>
    </row>
    <row r="11992" spans="1:9" x14ac:dyDescent="0.25">
      <c r="A11992">
        <v>82662</v>
      </c>
      <c r="B11992" t="str">
        <f>INDEX( Table3[],MATCH(Sales[[#This Row],[Category]],Table3[Category],0),1)</f>
        <v>WINE</v>
      </c>
      <c r="C11992" t="s">
        <v>85</v>
      </c>
      <c r="D11992" t="s">
        <v>10961</v>
      </c>
      <c r="E11992" t="s">
        <v>10</v>
      </c>
      <c r="F11992">
        <v>71</v>
      </c>
      <c r="G11992" s="1">
        <v>9.7899999999999991</v>
      </c>
      <c r="H1199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1992">
        <f>Sales[[#This Row],[Total Inventory]]*Sales[[#This Row],[Sale_Price]]</f>
        <v>695.08999999999992</v>
      </c>
    </row>
    <row r="11993" spans="1:9" x14ac:dyDescent="0.25">
      <c r="A11993">
        <v>47948</v>
      </c>
      <c r="B11993" t="str">
        <f>INDEX( Table3[],MATCH(Sales[[#This Row],[Category]],Table3[Category],0),1)</f>
        <v>WINE</v>
      </c>
      <c r="C11993" t="s">
        <v>53</v>
      </c>
      <c r="D11993" t="s">
        <v>10962</v>
      </c>
      <c r="E11993" t="s">
        <v>10</v>
      </c>
      <c r="F11993">
        <v>5</v>
      </c>
      <c r="G11993" s="1">
        <v>47.99</v>
      </c>
      <c r="H11993">
        <f>IF(INDEX(Sale_Promotions[[Code]:[Sale Price]],MATCH(Sales[[#This Row],[Code]],Sale_Promotions[Code],0),2)=0,Sales[[#This Row],[Price]],INDEX(Sale_Promotions[[Code]:[Sale Price]],MATCH(Sales[[#This Row],[Code]],Sale_Promotions[Code],0),2))</f>
        <v>38.49</v>
      </c>
      <c r="I11993">
        <f>Sales[[#This Row],[Total Inventory]]*Sales[[#This Row],[Sale_Price]]</f>
        <v>192.45000000000002</v>
      </c>
    </row>
    <row r="11994" spans="1:9" x14ac:dyDescent="0.25">
      <c r="A11994">
        <v>74231</v>
      </c>
      <c r="B11994" t="str">
        <f>INDEX( Table3[],MATCH(Sales[[#This Row],[Category]],Table3[Category],0),1)</f>
        <v>LIQUOR</v>
      </c>
      <c r="C11994" t="s">
        <v>37</v>
      </c>
      <c r="D11994" t="s">
        <v>10963</v>
      </c>
      <c r="E11994" t="s">
        <v>10</v>
      </c>
      <c r="F11994">
        <v>103</v>
      </c>
      <c r="G11994" s="1">
        <v>27.99</v>
      </c>
      <c r="H11994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1994">
        <f>Sales[[#This Row],[Total Inventory]]*Sales[[#This Row],[Sale_Price]]</f>
        <v>2882.97</v>
      </c>
    </row>
    <row r="11995" spans="1:9" x14ac:dyDescent="0.25">
      <c r="A11995">
        <v>80482</v>
      </c>
      <c r="B11995" t="str">
        <f>INDEX( Table3[],MATCH(Sales[[#This Row],[Category]],Table3[Category],0),1)</f>
        <v>WINE</v>
      </c>
      <c r="C11995" t="s">
        <v>61</v>
      </c>
      <c r="D11995" t="s">
        <v>10964</v>
      </c>
      <c r="E11995" t="s">
        <v>10</v>
      </c>
      <c r="F11995">
        <v>34</v>
      </c>
      <c r="G11995" s="1">
        <v>33.99</v>
      </c>
      <c r="H11995">
        <f>IF(INDEX(Sale_Promotions[[Code]:[Sale Price]],MATCH(Sales[[#This Row],[Code]],Sale_Promotions[Code],0),2)=0,Sales[[#This Row],[Price]],INDEX(Sale_Promotions[[Code]:[Sale Price]],MATCH(Sales[[#This Row],[Code]],Sale_Promotions[Code],0),2))</f>
        <v>23.49</v>
      </c>
      <c r="I11995">
        <f>Sales[[#This Row],[Total Inventory]]*Sales[[#This Row],[Sale_Price]]</f>
        <v>798.66</v>
      </c>
    </row>
    <row r="11996" spans="1:9" x14ac:dyDescent="0.25">
      <c r="A11996">
        <v>323005</v>
      </c>
      <c r="B11996" t="str">
        <f>INDEX( Table3[],MATCH(Sales[[#This Row],[Category]],Table3[Category],0),1)</f>
        <v>WINE</v>
      </c>
      <c r="C11996" t="s">
        <v>100</v>
      </c>
      <c r="D11996" t="s">
        <v>10965</v>
      </c>
      <c r="E11996" t="s">
        <v>133</v>
      </c>
      <c r="F11996">
        <v>0</v>
      </c>
      <c r="G11996" s="1">
        <v>8.49</v>
      </c>
      <c r="H11996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1996">
        <f>Sales[[#This Row],[Total Inventory]]*Sales[[#This Row],[Sale_Price]]</f>
        <v>0</v>
      </c>
    </row>
    <row r="11997" spans="1:9" x14ac:dyDescent="0.25">
      <c r="A11997">
        <v>30827</v>
      </c>
      <c r="B11997" t="str">
        <f>INDEX( Table3[],MATCH(Sales[[#This Row],[Category]],Table3[Category],0),1)</f>
        <v>BEER</v>
      </c>
      <c r="C11997" t="s">
        <v>11</v>
      </c>
      <c r="D11997" t="s">
        <v>10966</v>
      </c>
      <c r="E11997" t="s">
        <v>25</v>
      </c>
      <c r="F11997">
        <v>264</v>
      </c>
      <c r="G11997" s="1">
        <v>1.48</v>
      </c>
      <c r="H11997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11997">
        <f>Sales[[#This Row],[Total Inventory]]*Sales[[#This Row],[Sale_Price]]</f>
        <v>390.71999999999997</v>
      </c>
    </row>
    <row r="11998" spans="1:9" x14ac:dyDescent="0.25">
      <c r="A11998">
        <v>72554</v>
      </c>
      <c r="B11998" t="str">
        <f>INDEX( Table3[],MATCH(Sales[[#This Row],[Category]],Table3[Category],0),1)</f>
        <v>LIQUOR</v>
      </c>
      <c r="C11998" t="s">
        <v>37</v>
      </c>
      <c r="D11998" t="s">
        <v>4813</v>
      </c>
      <c r="E11998" t="s">
        <v>16</v>
      </c>
      <c r="F11998">
        <v>94</v>
      </c>
      <c r="G11998" s="1">
        <v>22.99</v>
      </c>
      <c r="H11998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1998">
        <f>Sales[[#This Row],[Total Inventory]]*Sales[[#This Row],[Sale_Price]]</f>
        <v>2161.06</v>
      </c>
    </row>
    <row r="11999" spans="1:9" x14ac:dyDescent="0.25">
      <c r="A11999">
        <v>70029</v>
      </c>
      <c r="B11999" t="str">
        <f>INDEX( Table3[],MATCH(Sales[[#This Row],[Category]],Table3[Category],0),1)</f>
        <v>LIQUOR</v>
      </c>
      <c r="C11999" t="s">
        <v>175</v>
      </c>
      <c r="D11999" t="s">
        <v>10967</v>
      </c>
      <c r="E11999" t="s">
        <v>10</v>
      </c>
      <c r="F11999">
        <v>23</v>
      </c>
      <c r="G11999" s="1">
        <v>29.99</v>
      </c>
      <c r="H11999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1999">
        <f>Sales[[#This Row],[Total Inventory]]*Sales[[#This Row],[Sale_Price]]</f>
        <v>689.77</v>
      </c>
    </row>
    <row r="12000" spans="1:9" x14ac:dyDescent="0.25">
      <c r="A12000">
        <v>89028</v>
      </c>
      <c r="B12000" t="str">
        <f>INDEX( Table3[],MATCH(Sales[[#This Row],[Category]],Table3[Category],0),1)</f>
        <v>WINE</v>
      </c>
      <c r="C12000" t="s">
        <v>83</v>
      </c>
      <c r="D12000" t="s">
        <v>10510</v>
      </c>
      <c r="E12000" t="s">
        <v>23</v>
      </c>
      <c r="F12000">
        <v>131</v>
      </c>
      <c r="G12000" s="1">
        <v>7.49</v>
      </c>
      <c r="H12000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2000">
        <f>Sales[[#This Row],[Total Inventory]]*Sales[[#This Row],[Sale_Price]]</f>
        <v>981.19</v>
      </c>
    </row>
    <row r="12001" spans="1:9" x14ac:dyDescent="0.25">
      <c r="A12001">
        <v>75510</v>
      </c>
      <c r="B12001" t="str">
        <f>INDEX( Table3[],MATCH(Sales[[#This Row],[Category]],Table3[Category],0),1)</f>
        <v>LIQUOR</v>
      </c>
      <c r="C12001" t="s">
        <v>26</v>
      </c>
      <c r="D12001" t="s">
        <v>10968</v>
      </c>
      <c r="E12001" t="s">
        <v>10</v>
      </c>
      <c r="F12001">
        <v>153</v>
      </c>
      <c r="G12001" s="1">
        <v>28.99</v>
      </c>
      <c r="H12001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2001">
        <f>Sales[[#This Row],[Total Inventory]]*Sales[[#This Row],[Sale_Price]]</f>
        <v>4435.4699999999993</v>
      </c>
    </row>
    <row r="12002" spans="1:9" x14ac:dyDescent="0.25">
      <c r="A12002">
        <v>72710</v>
      </c>
      <c r="B12002" t="str">
        <f>INDEX( Table3[],MATCH(Sales[[#This Row],[Category]],Table3[Category],0),1)</f>
        <v>WINE</v>
      </c>
      <c r="C12002" t="s">
        <v>17</v>
      </c>
      <c r="D12002" t="s">
        <v>8826</v>
      </c>
      <c r="E12002" t="s">
        <v>10</v>
      </c>
      <c r="F12002">
        <v>476</v>
      </c>
      <c r="G12002" s="1">
        <v>5.29</v>
      </c>
      <c r="H12002">
        <f>IF(INDEX(Sale_Promotions[[Code]:[Sale Price]],MATCH(Sales[[#This Row],[Code]],Sale_Promotions[Code],0),2)=0,Sales[[#This Row],[Price]],INDEX(Sale_Promotions[[Code]:[Sale Price]],MATCH(Sales[[#This Row],[Code]],Sale_Promotions[Code],0),2))</f>
        <v>5.29</v>
      </c>
      <c r="I12002">
        <f>Sales[[#This Row],[Total Inventory]]*Sales[[#This Row],[Sale_Price]]</f>
        <v>2518.04</v>
      </c>
    </row>
    <row r="12003" spans="1:9" x14ac:dyDescent="0.25">
      <c r="A12003">
        <v>80711</v>
      </c>
      <c r="B12003" t="str">
        <f>INDEX( Table3[],MATCH(Sales[[#This Row],[Category]],Table3[Category],0),1)</f>
        <v>WINE</v>
      </c>
      <c r="C12003" t="s">
        <v>41</v>
      </c>
      <c r="D12003" t="s">
        <v>10969</v>
      </c>
      <c r="E12003" t="s">
        <v>10</v>
      </c>
      <c r="F12003">
        <v>190</v>
      </c>
      <c r="G12003" s="1">
        <v>18.989999999999998</v>
      </c>
      <c r="H12003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2003">
        <f>Sales[[#This Row],[Total Inventory]]*Sales[[#This Row],[Sale_Price]]</f>
        <v>3608.1</v>
      </c>
    </row>
    <row r="12004" spans="1:9" x14ac:dyDescent="0.25">
      <c r="A12004">
        <v>370762</v>
      </c>
      <c r="B12004" t="str">
        <f>INDEX( Table3[],MATCH(Sales[[#This Row],[Category]],Table3[Category],0),1)</f>
        <v>WINE</v>
      </c>
      <c r="C12004" t="s">
        <v>41</v>
      </c>
      <c r="D12004" t="s">
        <v>10970</v>
      </c>
      <c r="E12004" t="s">
        <v>48</v>
      </c>
      <c r="F12004">
        <v>0</v>
      </c>
      <c r="G12004" s="1">
        <v>6.99</v>
      </c>
      <c r="H12004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2004">
        <f>Sales[[#This Row],[Total Inventory]]*Sales[[#This Row],[Sale_Price]]</f>
        <v>0</v>
      </c>
    </row>
    <row r="12005" spans="1:9" x14ac:dyDescent="0.25">
      <c r="A12005">
        <v>342133</v>
      </c>
      <c r="B12005" t="str">
        <f>INDEX( Table3[],MATCH(Sales[[#This Row],[Category]],Table3[Category],0),1)</f>
        <v>LIQUOR</v>
      </c>
      <c r="C12005" t="s">
        <v>37</v>
      </c>
      <c r="D12005" t="s">
        <v>7563</v>
      </c>
      <c r="E12005" t="s">
        <v>10</v>
      </c>
      <c r="F12005">
        <v>265</v>
      </c>
      <c r="G12005" s="1">
        <v>14.69</v>
      </c>
      <c r="H12005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2005">
        <f>Sales[[#This Row],[Total Inventory]]*Sales[[#This Row],[Sale_Price]]</f>
        <v>3892.85</v>
      </c>
    </row>
    <row r="12006" spans="1:9" x14ac:dyDescent="0.25">
      <c r="A12006">
        <v>81344</v>
      </c>
      <c r="B12006" t="str">
        <f>INDEX( Table3[],MATCH(Sales[[#This Row],[Category]],Table3[Category],0),1)</f>
        <v>WINE</v>
      </c>
      <c r="C12006" t="s">
        <v>31</v>
      </c>
      <c r="D12006" t="s">
        <v>10971</v>
      </c>
      <c r="E12006" t="s">
        <v>10</v>
      </c>
      <c r="F12006">
        <v>51</v>
      </c>
      <c r="G12006" s="1">
        <v>10.79</v>
      </c>
      <c r="H12006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2006">
        <f>Sales[[#This Row],[Total Inventory]]*Sales[[#This Row],[Sale_Price]]</f>
        <v>381.99</v>
      </c>
    </row>
    <row r="12007" spans="1:9" x14ac:dyDescent="0.25">
      <c r="A12007">
        <v>79391</v>
      </c>
      <c r="B12007" t="str">
        <f>INDEX( Table3[],MATCH(Sales[[#This Row],[Category]],Table3[Category],0),1)</f>
        <v>WINE</v>
      </c>
      <c r="C12007" t="s">
        <v>43</v>
      </c>
      <c r="D12007" t="s">
        <v>7527</v>
      </c>
      <c r="E12007" t="s">
        <v>10</v>
      </c>
      <c r="F12007">
        <v>780</v>
      </c>
      <c r="G12007" s="1">
        <v>11.99</v>
      </c>
      <c r="H12007">
        <f>IF(INDEX(Sale_Promotions[[Code]:[Sale Price]],MATCH(Sales[[#This Row],[Code]],Sale_Promotions[Code],0),2)=0,Sales[[#This Row],[Price]],INDEX(Sale_Promotions[[Code]:[Sale Price]],MATCH(Sales[[#This Row],[Code]],Sale_Promotions[Code],0),2))</f>
        <v>10.29</v>
      </c>
      <c r="I12007">
        <f>Sales[[#This Row],[Total Inventory]]*Sales[[#This Row],[Sale_Price]]</f>
        <v>8026.1999999999989</v>
      </c>
    </row>
    <row r="12008" spans="1:9" x14ac:dyDescent="0.25">
      <c r="A12008">
        <v>191485</v>
      </c>
      <c r="B12008" t="str">
        <f>INDEX( Table3[],MATCH(Sales[[#This Row],[Category]],Table3[Category],0),1)</f>
        <v>WINE</v>
      </c>
      <c r="C12008" t="s">
        <v>17</v>
      </c>
      <c r="D12008" t="s">
        <v>10972</v>
      </c>
      <c r="E12008" t="s">
        <v>10</v>
      </c>
      <c r="F12008">
        <v>18</v>
      </c>
      <c r="G12008" s="1">
        <v>7.99</v>
      </c>
      <c r="H12008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2008">
        <f>Sales[[#This Row],[Total Inventory]]*Sales[[#This Row],[Sale_Price]]</f>
        <v>143.82</v>
      </c>
    </row>
    <row r="12009" spans="1:9" x14ac:dyDescent="0.25">
      <c r="A12009">
        <v>313274</v>
      </c>
      <c r="B12009" t="str">
        <f>INDEX( Table3[],MATCH(Sales[[#This Row],[Category]],Table3[Category],0),1)</f>
        <v>WINE</v>
      </c>
      <c r="C12009" t="s">
        <v>242</v>
      </c>
      <c r="D12009" t="s">
        <v>10973</v>
      </c>
      <c r="E12009" t="s">
        <v>10</v>
      </c>
      <c r="F12009">
        <v>0</v>
      </c>
      <c r="G12009" s="1">
        <v>10.79</v>
      </c>
      <c r="H12009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2009">
        <f>Sales[[#This Row],[Total Inventory]]*Sales[[#This Row],[Sale_Price]]</f>
        <v>0</v>
      </c>
    </row>
    <row r="12010" spans="1:9" x14ac:dyDescent="0.25">
      <c r="A12010">
        <v>122688</v>
      </c>
      <c r="B12010" t="str">
        <f>INDEX( Table3[],MATCH(Sales[[#This Row],[Category]],Table3[Category],0),1)</f>
        <v>WINE</v>
      </c>
      <c r="C12010" t="s">
        <v>41</v>
      </c>
      <c r="D12010" t="s">
        <v>10974</v>
      </c>
      <c r="E12010" t="s">
        <v>10</v>
      </c>
      <c r="F12010">
        <v>21</v>
      </c>
      <c r="G12010" s="1">
        <v>8.99</v>
      </c>
      <c r="H1201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010">
        <f>Sales[[#This Row],[Total Inventory]]*Sales[[#This Row],[Sale_Price]]</f>
        <v>188.79</v>
      </c>
    </row>
    <row r="12011" spans="1:9" x14ac:dyDescent="0.25">
      <c r="A12011">
        <v>74978</v>
      </c>
      <c r="B12011" t="str">
        <f>INDEX( Table3[],MATCH(Sales[[#This Row],[Category]],Table3[Category],0),1)</f>
        <v>LIQUOR</v>
      </c>
      <c r="C12011" t="s">
        <v>26</v>
      </c>
      <c r="D12011" t="s">
        <v>10975</v>
      </c>
      <c r="E12011" t="s">
        <v>10</v>
      </c>
      <c r="F12011">
        <v>125</v>
      </c>
      <c r="G12011" s="1">
        <v>27.99</v>
      </c>
      <c r="H12011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2011">
        <f>Sales[[#This Row],[Total Inventory]]*Sales[[#This Row],[Sale_Price]]</f>
        <v>3498.75</v>
      </c>
    </row>
    <row r="12012" spans="1:9" x14ac:dyDescent="0.25">
      <c r="A12012">
        <v>36943</v>
      </c>
      <c r="B12012" t="str">
        <f>INDEX( Table3[],MATCH(Sales[[#This Row],[Category]],Table3[Category],0),1)</f>
        <v>WINE</v>
      </c>
      <c r="C12012" t="s">
        <v>28</v>
      </c>
      <c r="D12012" t="s">
        <v>10976</v>
      </c>
      <c r="E12012" t="s">
        <v>10</v>
      </c>
      <c r="F12012">
        <v>144</v>
      </c>
      <c r="G12012" s="1">
        <v>23.99</v>
      </c>
      <c r="H12012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2012">
        <f>Sales[[#This Row],[Total Inventory]]*Sales[[#This Row],[Sale_Price]]</f>
        <v>3454.56</v>
      </c>
    </row>
    <row r="12013" spans="1:9" x14ac:dyDescent="0.25">
      <c r="A12013">
        <v>89648</v>
      </c>
      <c r="B12013" t="str">
        <f>INDEX( Table3[],MATCH(Sales[[#This Row],[Category]],Table3[Category],0),1)</f>
        <v>WINE</v>
      </c>
      <c r="C12013" t="s">
        <v>64</v>
      </c>
      <c r="D12013" t="s">
        <v>10977</v>
      </c>
      <c r="E12013" t="s">
        <v>10</v>
      </c>
      <c r="F12013">
        <v>224</v>
      </c>
      <c r="G12013" s="1">
        <v>5.99</v>
      </c>
      <c r="H12013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2013">
        <f>Sales[[#This Row],[Total Inventory]]*Sales[[#This Row],[Sale_Price]]</f>
        <v>1341.76</v>
      </c>
    </row>
    <row r="12014" spans="1:9" x14ac:dyDescent="0.25">
      <c r="A12014">
        <v>29017</v>
      </c>
      <c r="B12014" t="str">
        <f>INDEX( Table3[],MATCH(Sales[[#This Row],[Category]],Table3[Category],0),1)</f>
        <v>LIQUOR</v>
      </c>
      <c r="C12014" t="s">
        <v>245</v>
      </c>
      <c r="D12014" t="s">
        <v>4388</v>
      </c>
      <c r="E12014" t="s">
        <v>10</v>
      </c>
      <c r="F12014">
        <v>335</v>
      </c>
      <c r="G12014" s="1">
        <v>10.79</v>
      </c>
      <c r="H12014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2014">
        <f>Sales[[#This Row],[Total Inventory]]*Sales[[#This Row],[Sale_Price]]</f>
        <v>3614.6499999999996</v>
      </c>
    </row>
    <row r="12015" spans="1:9" x14ac:dyDescent="0.25">
      <c r="A12015">
        <v>81168</v>
      </c>
      <c r="B12015" t="str">
        <f>INDEX( Table3[],MATCH(Sales[[#This Row],[Category]],Table3[Category],0),1)</f>
        <v>WINE</v>
      </c>
      <c r="C12015" t="s">
        <v>85</v>
      </c>
      <c r="D12015" t="s">
        <v>10978</v>
      </c>
      <c r="E12015" t="s">
        <v>10</v>
      </c>
      <c r="F12015">
        <v>580</v>
      </c>
      <c r="G12015" s="1">
        <v>22.99</v>
      </c>
      <c r="H12015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2015">
        <f>Sales[[#This Row],[Total Inventory]]*Sales[[#This Row],[Sale_Price]]</f>
        <v>12174.199999999999</v>
      </c>
    </row>
    <row r="12016" spans="1:9" x14ac:dyDescent="0.25">
      <c r="A12016">
        <v>306288</v>
      </c>
      <c r="B12016" t="str">
        <f>INDEX( Table3[],MATCH(Sales[[#This Row],[Category]],Table3[Category],0),1)</f>
        <v>LIQUOR</v>
      </c>
      <c r="C12016" t="s">
        <v>175</v>
      </c>
      <c r="D12016" t="s">
        <v>10979</v>
      </c>
      <c r="E12016" t="s">
        <v>10</v>
      </c>
      <c r="F12016">
        <v>278</v>
      </c>
      <c r="G12016" s="1">
        <v>42.99</v>
      </c>
      <c r="H12016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12016">
        <f>Sales[[#This Row],[Total Inventory]]*Sales[[#This Row],[Sale_Price]]</f>
        <v>11951.220000000001</v>
      </c>
    </row>
    <row r="12017" spans="1:9" x14ac:dyDescent="0.25">
      <c r="A12017">
        <v>70791</v>
      </c>
      <c r="B12017" t="str">
        <f>INDEX( Table3[],MATCH(Sales[[#This Row],[Category]],Table3[Category],0),1)</f>
        <v>LIQUOR</v>
      </c>
      <c r="C12017" t="s">
        <v>26</v>
      </c>
      <c r="D12017" t="s">
        <v>10980</v>
      </c>
      <c r="E12017" t="s">
        <v>133</v>
      </c>
      <c r="F12017">
        <v>90</v>
      </c>
      <c r="G12017" s="1">
        <v>15.99</v>
      </c>
      <c r="H1201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2017">
        <f>Sales[[#This Row],[Total Inventory]]*Sales[[#This Row],[Sale_Price]]</f>
        <v>1439.1</v>
      </c>
    </row>
    <row r="12018" spans="1:9" x14ac:dyDescent="0.25">
      <c r="A12018">
        <v>29114</v>
      </c>
      <c r="B12018" t="str">
        <f>INDEX( Table3[],MATCH(Sales[[#This Row],[Category]],Table3[Category],0),1)</f>
        <v>LIQUOR</v>
      </c>
      <c r="C12018" t="s">
        <v>35</v>
      </c>
      <c r="D12018" t="s">
        <v>7963</v>
      </c>
      <c r="E12018" t="s">
        <v>10</v>
      </c>
      <c r="F12018">
        <v>98</v>
      </c>
      <c r="G12018" s="1">
        <v>9.7899999999999991</v>
      </c>
      <c r="H1201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2018">
        <f>Sales[[#This Row],[Total Inventory]]*Sales[[#This Row],[Sale_Price]]</f>
        <v>959.42</v>
      </c>
    </row>
    <row r="12019" spans="1:9" x14ac:dyDescent="0.25">
      <c r="A12019">
        <v>94170</v>
      </c>
      <c r="B12019" t="str">
        <f>INDEX( Table3[],MATCH(Sales[[#This Row],[Category]],Table3[Category],0),1)</f>
        <v>BEER</v>
      </c>
      <c r="C12019" t="s">
        <v>11</v>
      </c>
      <c r="D12019" t="s">
        <v>4612</v>
      </c>
      <c r="E12019" t="s">
        <v>25</v>
      </c>
      <c r="F12019">
        <v>51</v>
      </c>
      <c r="G12019" s="1">
        <v>25.99</v>
      </c>
      <c r="H12019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2019">
        <f>Sales[[#This Row],[Total Inventory]]*Sales[[#This Row],[Sale_Price]]</f>
        <v>1325.49</v>
      </c>
    </row>
    <row r="12020" spans="1:9" x14ac:dyDescent="0.25">
      <c r="A12020">
        <v>307624</v>
      </c>
      <c r="B12020" t="str">
        <f>INDEX( Table3[],MATCH(Sales[[#This Row],[Category]],Table3[Category],0),1)</f>
        <v>WINE</v>
      </c>
      <c r="C12020" t="s">
        <v>21</v>
      </c>
      <c r="D12020" t="s">
        <v>10010</v>
      </c>
      <c r="E12020" t="s">
        <v>69</v>
      </c>
      <c r="F12020">
        <v>0</v>
      </c>
      <c r="G12020" s="1">
        <v>30.99</v>
      </c>
      <c r="H12020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2020">
        <f>Sales[[#This Row],[Total Inventory]]*Sales[[#This Row],[Sale_Price]]</f>
        <v>0</v>
      </c>
    </row>
    <row r="12021" spans="1:9" x14ac:dyDescent="0.25">
      <c r="A12021">
        <v>78971</v>
      </c>
      <c r="B12021" t="str">
        <f>INDEX( Table3[],MATCH(Sales[[#This Row],[Category]],Table3[Category],0),1)</f>
        <v>LIQUOR</v>
      </c>
      <c r="C12021" t="s">
        <v>14</v>
      </c>
      <c r="D12021" t="s">
        <v>10981</v>
      </c>
      <c r="E12021" t="s">
        <v>10</v>
      </c>
      <c r="F12021">
        <v>64</v>
      </c>
      <c r="G12021" s="1">
        <v>41.99</v>
      </c>
      <c r="H12021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12021">
        <f>Sales[[#This Row],[Total Inventory]]*Sales[[#This Row],[Sale_Price]]</f>
        <v>2687.36</v>
      </c>
    </row>
    <row r="12022" spans="1:9" x14ac:dyDescent="0.25">
      <c r="A12022">
        <v>41116</v>
      </c>
      <c r="B12022" t="str">
        <f>INDEX( Table3[],MATCH(Sales[[#This Row],[Category]],Table3[Category],0),1)</f>
        <v>WINE</v>
      </c>
      <c r="C12022" t="s">
        <v>85</v>
      </c>
      <c r="D12022" t="s">
        <v>10982</v>
      </c>
      <c r="E12022" t="s">
        <v>10</v>
      </c>
      <c r="F12022">
        <v>176</v>
      </c>
      <c r="G12022" s="1">
        <v>24.99</v>
      </c>
      <c r="H12022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2022">
        <f>Sales[[#This Row],[Total Inventory]]*Sales[[#This Row],[Sale_Price]]</f>
        <v>4398.24</v>
      </c>
    </row>
    <row r="12023" spans="1:9" x14ac:dyDescent="0.25">
      <c r="A12023">
        <v>26187</v>
      </c>
      <c r="B12023" t="str">
        <f>INDEX( Table3[],MATCH(Sales[[#This Row],[Category]],Table3[Category],0),1)</f>
        <v>BEER</v>
      </c>
      <c r="C12023" t="s">
        <v>11</v>
      </c>
      <c r="D12023" t="s">
        <v>5826</v>
      </c>
      <c r="E12023" t="s">
        <v>92</v>
      </c>
      <c r="F12023">
        <v>288</v>
      </c>
      <c r="G12023" s="1">
        <v>35.99</v>
      </c>
      <c r="H12023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12023">
        <f>Sales[[#This Row],[Total Inventory]]*Sales[[#This Row],[Sale_Price]]</f>
        <v>10365.120000000001</v>
      </c>
    </row>
    <row r="12024" spans="1:9" x14ac:dyDescent="0.25">
      <c r="A12024">
        <v>84174</v>
      </c>
      <c r="B12024" t="str">
        <f>INDEX( Table3[],MATCH(Sales[[#This Row],[Category]],Table3[Category],0),1)</f>
        <v>WINE</v>
      </c>
      <c r="C12024" t="s">
        <v>242</v>
      </c>
      <c r="D12024" t="s">
        <v>8107</v>
      </c>
      <c r="E12024" t="s">
        <v>244</v>
      </c>
      <c r="F12024">
        <v>790</v>
      </c>
      <c r="G12024" s="1">
        <v>1.59</v>
      </c>
      <c r="H12024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12024">
        <f>Sales[[#This Row],[Total Inventory]]*Sales[[#This Row],[Sale_Price]]</f>
        <v>1256.1000000000001</v>
      </c>
    </row>
    <row r="12025" spans="1:9" x14ac:dyDescent="0.25">
      <c r="A12025">
        <v>309016</v>
      </c>
      <c r="B12025" t="str">
        <f>INDEX( Table3[],MATCH(Sales[[#This Row],[Category]],Table3[Category],0),1)</f>
        <v>WINE</v>
      </c>
      <c r="C12025" t="s">
        <v>61</v>
      </c>
      <c r="D12025" t="s">
        <v>10983</v>
      </c>
      <c r="E12025" t="s">
        <v>10</v>
      </c>
      <c r="F12025">
        <v>54</v>
      </c>
      <c r="G12025" s="1">
        <v>63.99</v>
      </c>
      <c r="H12025">
        <f>IF(INDEX(Sale_Promotions[[Code]:[Sale Price]],MATCH(Sales[[#This Row],[Code]],Sale_Promotions[Code],0),2)=0,Sales[[#This Row],[Price]],INDEX(Sale_Promotions[[Code]:[Sale Price]],MATCH(Sales[[#This Row],[Code]],Sale_Promotions[Code],0),2))</f>
        <v>63.99</v>
      </c>
      <c r="I12025">
        <f>Sales[[#This Row],[Total Inventory]]*Sales[[#This Row],[Sale_Price]]</f>
        <v>3455.46</v>
      </c>
    </row>
    <row r="12026" spans="1:9" x14ac:dyDescent="0.25">
      <c r="A12026">
        <v>300043</v>
      </c>
      <c r="B12026" t="str">
        <f>INDEX( Table3[],MATCH(Sales[[#This Row],[Category]],Table3[Category],0),1)</f>
        <v>WINE</v>
      </c>
      <c r="C12026" t="s">
        <v>8</v>
      </c>
      <c r="D12026" t="s">
        <v>10984</v>
      </c>
      <c r="E12026" t="s">
        <v>10</v>
      </c>
      <c r="F12026">
        <v>0</v>
      </c>
      <c r="G12026" s="1">
        <v>7.99</v>
      </c>
      <c r="H12026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2026">
        <f>Sales[[#This Row],[Total Inventory]]*Sales[[#This Row],[Sale_Price]]</f>
        <v>0</v>
      </c>
    </row>
    <row r="12027" spans="1:9" x14ac:dyDescent="0.25">
      <c r="A12027">
        <v>40430</v>
      </c>
      <c r="B12027" t="str">
        <f>INDEX( Table3[],MATCH(Sales[[#This Row],[Category]],Table3[Category],0),1)</f>
        <v>LIQUOR</v>
      </c>
      <c r="C12027" t="s">
        <v>14</v>
      </c>
      <c r="D12027" t="s">
        <v>10985</v>
      </c>
      <c r="E12027" t="s">
        <v>10</v>
      </c>
      <c r="F12027">
        <v>18</v>
      </c>
      <c r="G12027" s="1">
        <v>62.99</v>
      </c>
      <c r="H12027">
        <f>IF(INDEX(Sale_Promotions[[Code]:[Sale Price]],MATCH(Sales[[#This Row],[Code]],Sale_Promotions[Code],0),2)=0,Sales[[#This Row],[Price]],INDEX(Sale_Promotions[[Code]:[Sale Price]],MATCH(Sales[[#This Row],[Code]],Sale_Promotions[Code],0),2))</f>
        <v>62.99</v>
      </c>
      <c r="I12027">
        <f>Sales[[#This Row],[Total Inventory]]*Sales[[#This Row],[Sale_Price]]</f>
        <v>1133.82</v>
      </c>
    </row>
    <row r="12028" spans="1:9" x14ac:dyDescent="0.25">
      <c r="A12028">
        <v>19690</v>
      </c>
      <c r="B12028" t="str">
        <f>INDEX( Table3[],MATCH(Sales[[#This Row],[Category]],Table3[Category],0),1)</f>
        <v>WINE</v>
      </c>
      <c r="C12028" t="s">
        <v>61</v>
      </c>
      <c r="D12028" t="s">
        <v>2639</v>
      </c>
      <c r="E12028" t="s">
        <v>10</v>
      </c>
      <c r="F12028">
        <v>12</v>
      </c>
      <c r="G12028" s="1">
        <v>82.99</v>
      </c>
      <c r="H12028">
        <f>IF(INDEX(Sale_Promotions[[Code]:[Sale Price]],MATCH(Sales[[#This Row],[Code]],Sale_Promotions[Code],0),2)=0,Sales[[#This Row],[Price]],INDEX(Sale_Promotions[[Code]:[Sale Price]],MATCH(Sales[[#This Row],[Code]],Sale_Promotions[Code],0),2))</f>
        <v>82.99</v>
      </c>
      <c r="I12028">
        <f>Sales[[#This Row],[Total Inventory]]*Sales[[#This Row],[Sale_Price]]</f>
        <v>995.87999999999988</v>
      </c>
    </row>
    <row r="12029" spans="1:9" x14ac:dyDescent="0.25">
      <c r="A12029">
        <v>70123</v>
      </c>
      <c r="B12029" t="str">
        <f>INDEX( Table3[],MATCH(Sales[[#This Row],[Category]],Table3[Category],0),1)</f>
        <v>WINE</v>
      </c>
      <c r="C12029" t="s">
        <v>53</v>
      </c>
      <c r="D12029" t="s">
        <v>10986</v>
      </c>
      <c r="E12029" t="s">
        <v>10</v>
      </c>
      <c r="F12029">
        <v>140</v>
      </c>
      <c r="G12029" s="1">
        <v>27.99</v>
      </c>
      <c r="H12029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2029">
        <f>Sales[[#This Row],[Total Inventory]]*Sales[[#This Row],[Sale_Price]]</f>
        <v>3918.6</v>
      </c>
    </row>
    <row r="12030" spans="1:9" x14ac:dyDescent="0.25">
      <c r="A12030">
        <v>46091</v>
      </c>
      <c r="B12030" t="str">
        <f>INDEX( Table3[],MATCH(Sales[[#This Row],[Category]],Table3[Category],0),1)</f>
        <v>WINE</v>
      </c>
      <c r="C12030" t="s">
        <v>61</v>
      </c>
      <c r="D12030" t="s">
        <v>10987</v>
      </c>
      <c r="E12030" t="s">
        <v>10</v>
      </c>
      <c r="F12030">
        <v>0</v>
      </c>
      <c r="G12030" s="1">
        <v>19.989999999999998</v>
      </c>
      <c r="H12030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2030">
        <f>Sales[[#This Row],[Total Inventory]]*Sales[[#This Row],[Sale_Price]]</f>
        <v>0</v>
      </c>
    </row>
    <row r="12031" spans="1:9" x14ac:dyDescent="0.25">
      <c r="A12031">
        <v>83966</v>
      </c>
      <c r="B12031" t="str">
        <f>INDEX( Table3[],MATCH(Sales[[#This Row],[Category]],Table3[Category],0),1)</f>
        <v>WINE</v>
      </c>
      <c r="C12031" t="s">
        <v>31</v>
      </c>
      <c r="D12031" t="s">
        <v>10988</v>
      </c>
      <c r="E12031" t="s">
        <v>10</v>
      </c>
      <c r="F12031">
        <v>172</v>
      </c>
      <c r="G12031" s="1">
        <v>10.99</v>
      </c>
      <c r="H1203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2031">
        <f>Sales[[#This Row],[Total Inventory]]*Sales[[#This Row],[Sale_Price]]</f>
        <v>1890.28</v>
      </c>
    </row>
    <row r="12032" spans="1:9" x14ac:dyDescent="0.25">
      <c r="A12032">
        <v>393128</v>
      </c>
      <c r="B12032" t="str">
        <f>INDEX( Table3[],MATCH(Sales[[#This Row],[Category]],Table3[Category],0),1)</f>
        <v>WINE</v>
      </c>
      <c r="C12032" t="s">
        <v>28</v>
      </c>
      <c r="D12032" t="s">
        <v>10989</v>
      </c>
      <c r="E12032" t="s">
        <v>10</v>
      </c>
      <c r="F12032">
        <v>0</v>
      </c>
      <c r="G12032" s="1">
        <v>11.99</v>
      </c>
      <c r="H1203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032">
        <f>Sales[[#This Row],[Total Inventory]]*Sales[[#This Row],[Sale_Price]]</f>
        <v>0</v>
      </c>
    </row>
    <row r="12033" spans="1:9" x14ac:dyDescent="0.25">
      <c r="A12033">
        <v>72257</v>
      </c>
      <c r="B12033" t="str">
        <f>INDEX( Table3[],MATCH(Sales[[#This Row],[Category]],Table3[Category],0),1)</f>
        <v>WINE</v>
      </c>
      <c r="C12033" t="s">
        <v>67</v>
      </c>
      <c r="D12033" t="s">
        <v>10990</v>
      </c>
      <c r="E12033" t="s">
        <v>10</v>
      </c>
      <c r="F12033">
        <v>243</v>
      </c>
      <c r="G12033" s="1">
        <v>12.99</v>
      </c>
      <c r="H12033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2033">
        <f>Sales[[#This Row],[Total Inventory]]*Sales[[#This Row],[Sale_Price]]</f>
        <v>3156.57</v>
      </c>
    </row>
    <row r="12034" spans="1:9" x14ac:dyDescent="0.25">
      <c r="A12034">
        <v>69027</v>
      </c>
      <c r="B12034" t="str">
        <f>INDEX( Table3[],MATCH(Sales[[#This Row],[Category]],Table3[Category],0),1)</f>
        <v>WINE</v>
      </c>
      <c r="C12034" t="s">
        <v>41</v>
      </c>
      <c r="D12034" t="s">
        <v>4864</v>
      </c>
      <c r="E12034" t="s">
        <v>10</v>
      </c>
      <c r="F12034">
        <v>589</v>
      </c>
      <c r="G12034" s="1">
        <v>23.99</v>
      </c>
      <c r="H12034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2034">
        <f>Sales[[#This Row],[Total Inventory]]*Sales[[#This Row],[Sale_Price]]</f>
        <v>14130.109999999999</v>
      </c>
    </row>
    <row r="12035" spans="1:9" x14ac:dyDescent="0.25">
      <c r="A12035">
        <v>39012</v>
      </c>
      <c r="B12035" t="str">
        <f>INDEX( Table3[],MATCH(Sales[[#This Row],[Category]],Table3[Category],0),1)</f>
        <v>WINE</v>
      </c>
      <c r="C12035" t="s">
        <v>61</v>
      </c>
      <c r="D12035" t="s">
        <v>10991</v>
      </c>
      <c r="E12035" t="s">
        <v>10</v>
      </c>
      <c r="F12035">
        <v>3</v>
      </c>
      <c r="G12035" s="1">
        <v>44.99</v>
      </c>
      <c r="H12035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12035">
        <f>Sales[[#This Row],[Total Inventory]]*Sales[[#This Row],[Sale_Price]]</f>
        <v>134.97</v>
      </c>
    </row>
    <row r="12036" spans="1:9" x14ac:dyDescent="0.25">
      <c r="A12036">
        <v>428177</v>
      </c>
      <c r="B12036" t="str">
        <f>INDEX( Table3[],MATCH(Sales[[#This Row],[Category]],Table3[Category],0),1)</f>
        <v>WINE</v>
      </c>
      <c r="C12036" t="s">
        <v>21</v>
      </c>
      <c r="D12036" t="s">
        <v>10992</v>
      </c>
      <c r="E12036" t="s">
        <v>492</v>
      </c>
      <c r="F12036">
        <v>11</v>
      </c>
      <c r="G12036" s="1">
        <v>9.99</v>
      </c>
      <c r="H12036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2036">
        <f>Sales[[#This Row],[Total Inventory]]*Sales[[#This Row],[Sale_Price]]</f>
        <v>109.89</v>
      </c>
    </row>
    <row r="12037" spans="1:9" x14ac:dyDescent="0.25">
      <c r="A12037">
        <v>83813</v>
      </c>
      <c r="B12037" t="str">
        <f>INDEX( Table3[],MATCH(Sales[[#This Row],[Category]],Table3[Category],0),1)</f>
        <v>WINE</v>
      </c>
      <c r="C12037" t="s">
        <v>85</v>
      </c>
      <c r="D12037" t="s">
        <v>10993</v>
      </c>
      <c r="E12037" t="s">
        <v>10</v>
      </c>
      <c r="F12037">
        <v>147</v>
      </c>
      <c r="G12037" s="1">
        <v>11.99</v>
      </c>
      <c r="H1203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037">
        <f>Sales[[#This Row],[Total Inventory]]*Sales[[#This Row],[Sale_Price]]</f>
        <v>1762.53</v>
      </c>
    </row>
    <row r="12038" spans="1:9" x14ac:dyDescent="0.25">
      <c r="A12038">
        <v>47872</v>
      </c>
      <c r="B12038" t="str">
        <f>INDEX( Table3[],MATCH(Sales[[#This Row],[Category]],Table3[Category],0),1)</f>
        <v>OTHER</v>
      </c>
      <c r="C12038" t="s">
        <v>75</v>
      </c>
      <c r="D12038" t="s">
        <v>10994</v>
      </c>
      <c r="E12038" t="s">
        <v>10</v>
      </c>
      <c r="F12038">
        <v>168</v>
      </c>
      <c r="G12038" s="1">
        <v>11.99</v>
      </c>
      <c r="H1203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038">
        <f>Sales[[#This Row],[Total Inventory]]*Sales[[#This Row],[Sale_Price]]</f>
        <v>2014.32</v>
      </c>
    </row>
    <row r="12039" spans="1:9" x14ac:dyDescent="0.25">
      <c r="A12039">
        <v>68608</v>
      </c>
      <c r="B12039" t="str">
        <f>INDEX( Table3[],MATCH(Sales[[#This Row],[Category]],Table3[Category],0),1)</f>
        <v>WINE</v>
      </c>
      <c r="C12039" t="s">
        <v>67</v>
      </c>
      <c r="D12039" t="s">
        <v>10995</v>
      </c>
      <c r="E12039" t="s">
        <v>69</v>
      </c>
      <c r="F12039">
        <v>259</v>
      </c>
      <c r="G12039" s="1">
        <v>13.69</v>
      </c>
      <c r="H12039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2039">
        <f>Sales[[#This Row],[Total Inventory]]*Sales[[#This Row],[Sale_Price]]</f>
        <v>3545.71</v>
      </c>
    </row>
    <row r="12040" spans="1:9" x14ac:dyDescent="0.25">
      <c r="A12040">
        <v>80004</v>
      </c>
      <c r="B12040" t="str">
        <f>INDEX( Table3[],MATCH(Sales[[#This Row],[Category]],Table3[Category],0),1)</f>
        <v>WINE</v>
      </c>
      <c r="C12040" t="s">
        <v>28</v>
      </c>
      <c r="D12040" t="s">
        <v>8340</v>
      </c>
      <c r="E12040" t="s">
        <v>10</v>
      </c>
      <c r="F12040">
        <v>237</v>
      </c>
      <c r="G12040" s="1">
        <v>6.99</v>
      </c>
      <c r="H12040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2040">
        <f>Sales[[#This Row],[Total Inventory]]*Sales[[#This Row],[Sale_Price]]</f>
        <v>1656.63</v>
      </c>
    </row>
    <row r="12041" spans="1:9" x14ac:dyDescent="0.25">
      <c r="A12041">
        <v>22537</v>
      </c>
      <c r="B12041" t="str">
        <f>INDEX( Table3[],MATCH(Sales[[#This Row],[Category]],Table3[Category],0),1)</f>
        <v>BEER</v>
      </c>
      <c r="C12041" t="s">
        <v>11</v>
      </c>
      <c r="D12041" t="s">
        <v>10996</v>
      </c>
      <c r="E12041" t="s">
        <v>13</v>
      </c>
      <c r="F12041">
        <v>0</v>
      </c>
      <c r="G12041" s="1">
        <v>5.67</v>
      </c>
      <c r="H12041">
        <f>IF(INDEX(Sale_Promotions[[Code]:[Sale Price]],MATCH(Sales[[#This Row],[Code]],Sale_Promotions[Code],0),2)=0,Sales[[#This Row],[Price]],INDEX(Sale_Promotions[[Code]:[Sale Price]],MATCH(Sales[[#This Row],[Code]],Sale_Promotions[Code],0),2))</f>
        <v>5.67</v>
      </c>
      <c r="I12041">
        <f>Sales[[#This Row],[Total Inventory]]*Sales[[#This Row],[Sale_Price]]</f>
        <v>0</v>
      </c>
    </row>
    <row r="12042" spans="1:9" x14ac:dyDescent="0.25">
      <c r="A12042">
        <v>428175</v>
      </c>
      <c r="B12042" t="str">
        <f>INDEX( Table3[],MATCH(Sales[[#This Row],[Category]],Table3[Category],0),1)</f>
        <v>WINE</v>
      </c>
      <c r="C12042" t="s">
        <v>21</v>
      </c>
      <c r="D12042" t="s">
        <v>10997</v>
      </c>
      <c r="E12042" t="s">
        <v>10</v>
      </c>
      <c r="F12042">
        <v>28</v>
      </c>
      <c r="G12042" s="1">
        <v>15.99</v>
      </c>
      <c r="H12042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2042">
        <f>Sales[[#This Row],[Total Inventory]]*Sales[[#This Row],[Sale_Price]]</f>
        <v>447.72</v>
      </c>
    </row>
    <row r="12043" spans="1:9" x14ac:dyDescent="0.25">
      <c r="A12043">
        <v>46850</v>
      </c>
      <c r="B12043" t="str">
        <f>INDEX( Table3[],MATCH(Sales[[#This Row],[Category]],Table3[Category],0),1)</f>
        <v>WINE</v>
      </c>
      <c r="C12043" t="s">
        <v>28</v>
      </c>
      <c r="D12043" t="s">
        <v>10998</v>
      </c>
      <c r="E12043" t="s">
        <v>10</v>
      </c>
      <c r="F12043">
        <v>33</v>
      </c>
      <c r="G12043" s="1">
        <v>8.99</v>
      </c>
      <c r="H12043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2043">
        <f>Sales[[#This Row],[Total Inventory]]*Sales[[#This Row],[Sale_Price]]</f>
        <v>197.67000000000002</v>
      </c>
    </row>
    <row r="12044" spans="1:9" x14ac:dyDescent="0.25">
      <c r="A12044">
        <v>38083</v>
      </c>
      <c r="B12044" t="str">
        <f>INDEX( Table3[],MATCH(Sales[[#This Row],[Category]],Table3[Category],0),1)</f>
        <v>LIQUOR</v>
      </c>
      <c r="C12044" t="s">
        <v>35</v>
      </c>
      <c r="D12044" t="s">
        <v>3313</v>
      </c>
      <c r="E12044" t="s">
        <v>10</v>
      </c>
      <c r="F12044">
        <v>780</v>
      </c>
      <c r="G12044" s="1">
        <v>11.99</v>
      </c>
      <c r="H12044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2044">
        <f>Sales[[#This Row],[Total Inventory]]*Sales[[#This Row],[Sale_Price]]</f>
        <v>7792.2</v>
      </c>
    </row>
    <row r="12045" spans="1:9" x14ac:dyDescent="0.25">
      <c r="A12045">
        <v>47258</v>
      </c>
      <c r="B12045" t="str">
        <f>INDEX( Table3[],MATCH(Sales[[#This Row],[Category]],Table3[Category],0),1)</f>
        <v>LIQUOR</v>
      </c>
      <c r="C12045" t="s">
        <v>198</v>
      </c>
      <c r="D12045" t="s">
        <v>10999</v>
      </c>
      <c r="E12045" t="s">
        <v>10</v>
      </c>
      <c r="F12045">
        <v>66</v>
      </c>
      <c r="G12045" s="1">
        <v>27.99</v>
      </c>
      <c r="H12045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2045">
        <f>Sales[[#This Row],[Total Inventory]]*Sales[[#This Row],[Sale_Price]]</f>
        <v>1847.34</v>
      </c>
    </row>
    <row r="12046" spans="1:9" x14ac:dyDescent="0.25">
      <c r="A12046">
        <v>87696</v>
      </c>
      <c r="B12046" t="str">
        <f>INDEX( Table3[],MATCH(Sales[[#This Row],[Category]],Table3[Category],0),1)</f>
        <v>WINE</v>
      </c>
      <c r="C12046" t="s">
        <v>43</v>
      </c>
      <c r="D12046" t="s">
        <v>11000</v>
      </c>
      <c r="E12046" t="s">
        <v>10</v>
      </c>
      <c r="F12046">
        <v>240</v>
      </c>
      <c r="G12046" s="1">
        <v>7.19</v>
      </c>
      <c r="H12046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12046">
        <f>Sales[[#This Row],[Total Inventory]]*Sales[[#This Row],[Sale_Price]]</f>
        <v>1725.6000000000001</v>
      </c>
    </row>
    <row r="12047" spans="1:9" x14ac:dyDescent="0.25">
      <c r="A12047">
        <v>328864</v>
      </c>
      <c r="B12047" t="str">
        <f>INDEX( Table3[],MATCH(Sales[[#This Row],[Category]],Table3[Category],0),1)</f>
        <v>WINE</v>
      </c>
      <c r="C12047" t="s">
        <v>85</v>
      </c>
      <c r="D12047" t="s">
        <v>11001</v>
      </c>
      <c r="E12047" t="s">
        <v>10</v>
      </c>
      <c r="F12047">
        <v>0</v>
      </c>
      <c r="G12047" s="1">
        <v>11.99</v>
      </c>
      <c r="H1204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047">
        <f>Sales[[#This Row],[Total Inventory]]*Sales[[#This Row],[Sale_Price]]</f>
        <v>0</v>
      </c>
    </row>
    <row r="12048" spans="1:9" x14ac:dyDescent="0.25">
      <c r="A12048">
        <v>30503</v>
      </c>
      <c r="B12048" t="str">
        <f>INDEX( Table3[],MATCH(Sales[[#This Row],[Category]],Table3[Category],0),1)</f>
        <v>LIQUOR</v>
      </c>
      <c r="C12048" t="s">
        <v>198</v>
      </c>
      <c r="D12048" t="s">
        <v>8064</v>
      </c>
      <c r="E12048" t="s">
        <v>133</v>
      </c>
      <c r="F12048">
        <v>150</v>
      </c>
      <c r="G12048" s="1">
        <v>15.49</v>
      </c>
      <c r="H12048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2048">
        <f>Sales[[#This Row],[Total Inventory]]*Sales[[#This Row],[Sale_Price]]</f>
        <v>2323.5</v>
      </c>
    </row>
    <row r="12049" spans="1:9" x14ac:dyDescent="0.25">
      <c r="A12049">
        <v>35319</v>
      </c>
      <c r="B12049" t="str">
        <f>INDEX( Table3[],MATCH(Sales[[#This Row],[Category]],Table3[Category],0),1)</f>
        <v>LIQUOR</v>
      </c>
      <c r="C12049" t="s">
        <v>37</v>
      </c>
      <c r="D12049" t="s">
        <v>1262</v>
      </c>
      <c r="E12049" t="s">
        <v>133</v>
      </c>
      <c r="F12049">
        <v>270</v>
      </c>
      <c r="G12049" s="1">
        <v>15.99</v>
      </c>
      <c r="H12049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2049">
        <f>Sales[[#This Row],[Total Inventory]]*Sales[[#This Row],[Sale_Price]]</f>
        <v>4317.3</v>
      </c>
    </row>
    <row r="12050" spans="1:9" x14ac:dyDescent="0.25">
      <c r="A12050">
        <v>88765</v>
      </c>
      <c r="B12050" t="str">
        <f>INDEX( Table3[],MATCH(Sales[[#This Row],[Category]],Table3[Category],0),1)</f>
        <v>BEER</v>
      </c>
      <c r="C12050" t="s">
        <v>11</v>
      </c>
      <c r="D12050" t="s">
        <v>11002</v>
      </c>
      <c r="E12050" t="s">
        <v>859</v>
      </c>
      <c r="F12050">
        <v>141</v>
      </c>
      <c r="G12050" s="1">
        <v>1.01</v>
      </c>
      <c r="H12050">
        <f>IF(INDEX(Sale_Promotions[[Code]:[Sale Price]],MATCH(Sales[[#This Row],[Code]],Sale_Promotions[Code],0),2)=0,Sales[[#This Row],[Price]],INDEX(Sale_Promotions[[Code]:[Sale Price]],MATCH(Sales[[#This Row],[Code]],Sale_Promotions[Code],0),2))</f>
        <v>1.01</v>
      </c>
      <c r="I12050">
        <f>Sales[[#This Row],[Total Inventory]]*Sales[[#This Row],[Sale_Price]]</f>
        <v>142.41</v>
      </c>
    </row>
    <row r="12051" spans="1:9" x14ac:dyDescent="0.25">
      <c r="A12051">
        <v>78385</v>
      </c>
      <c r="B12051" t="str">
        <f>INDEX( Table3[],MATCH(Sales[[#This Row],[Category]],Table3[Category],0),1)</f>
        <v>LIQUOR</v>
      </c>
      <c r="C12051" t="s">
        <v>35</v>
      </c>
      <c r="D12051" t="s">
        <v>9352</v>
      </c>
      <c r="E12051" t="s">
        <v>10</v>
      </c>
      <c r="F12051">
        <v>265</v>
      </c>
      <c r="G12051" s="1">
        <v>18.489999999999998</v>
      </c>
      <c r="H12051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2051">
        <f>Sales[[#This Row],[Total Inventory]]*Sales[[#This Row],[Sale_Price]]</f>
        <v>4899.8499999999995</v>
      </c>
    </row>
    <row r="12052" spans="1:9" x14ac:dyDescent="0.25">
      <c r="A12052">
        <v>65684</v>
      </c>
      <c r="B12052" t="str">
        <f>INDEX( Table3[],MATCH(Sales[[#This Row],[Category]],Table3[Category],0),1)</f>
        <v>WINE</v>
      </c>
      <c r="C12052" t="s">
        <v>41</v>
      </c>
      <c r="D12052" t="s">
        <v>7619</v>
      </c>
      <c r="E12052" t="s">
        <v>23</v>
      </c>
      <c r="F12052">
        <v>138</v>
      </c>
      <c r="G12052" s="1">
        <v>16.489999999999998</v>
      </c>
      <c r="H12052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2052">
        <f>Sales[[#This Row],[Total Inventory]]*Sales[[#This Row],[Sale_Price]]</f>
        <v>2275.62</v>
      </c>
    </row>
    <row r="12053" spans="1:9" x14ac:dyDescent="0.25">
      <c r="A12053">
        <v>335667</v>
      </c>
      <c r="B12053" t="str">
        <f>INDEX( Table3[],MATCH(Sales[[#This Row],[Category]],Table3[Category],0),1)</f>
        <v>WINE</v>
      </c>
      <c r="C12053" t="s">
        <v>61</v>
      </c>
      <c r="D12053" t="s">
        <v>11003</v>
      </c>
      <c r="E12053" t="s">
        <v>10</v>
      </c>
      <c r="F12053">
        <v>16</v>
      </c>
      <c r="G12053" s="1">
        <v>14.99</v>
      </c>
      <c r="H1205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2053">
        <f>Sales[[#This Row],[Total Inventory]]*Sales[[#This Row],[Sale_Price]]</f>
        <v>239.84</v>
      </c>
    </row>
    <row r="12054" spans="1:9" x14ac:dyDescent="0.25">
      <c r="A12054">
        <v>84624</v>
      </c>
      <c r="B12054" t="str">
        <f>INDEX( Table3[],MATCH(Sales[[#This Row],[Category]],Table3[Category],0),1)</f>
        <v>WINE</v>
      </c>
      <c r="C12054" t="s">
        <v>85</v>
      </c>
      <c r="D12054" t="s">
        <v>11004</v>
      </c>
      <c r="E12054" t="s">
        <v>10</v>
      </c>
      <c r="F12054">
        <v>1</v>
      </c>
      <c r="G12054" s="1">
        <v>61.99</v>
      </c>
      <c r="H12054">
        <f>IF(INDEX(Sale_Promotions[[Code]:[Sale Price]],MATCH(Sales[[#This Row],[Code]],Sale_Promotions[Code],0),2)=0,Sales[[#This Row],[Price]],INDEX(Sale_Promotions[[Code]:[Sale Price]],MATCH(Sales[[#This Row],[Code]],Sale_Promotions[Code],0),2))</f>
        <v>61.99</v>
      </c>
      <c r="I12054">
        <f>Sales[[#This Row],[Total Inventory]]*Sales[[#This Row],[Sale_Price]]</f>
        <v>61.99</v>
      </c>
    </row>
    <row r="12055" spans="1:9" x14ac:dyDescent="0.25">
      <c r="A12055">
        <v>47504</v>
      </c>
      <c r="B12055" t="str">
        <f>INDEX( Table3[],MATCH(Sales[[#This Row],[Category]],Table3[Category],0),1)</f>
        <v>LIQUOR</v>
      </c>
      <c r="C12055" t="s">
        <v>37</v>
      </c>
      <c r="D12055" t="s">
        <v>11005</v>
      </c>
      <c r="E12055" t="s">
        <v>133</v>
      </c>
      <c r="F12055">
        <v>0</v>
      </c>
      <c r="G12055" s="1">
        <v>14.49</v>
      </c>
      <c r="H12055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2055">
        <f>Sales[[#This Row],[Total Inventory]]*Sales[[#This Row],[Sale_Price]]</f>
        <v>0</v>
      </c>
    </row>
    <row r="12056" spans="1:9" x14ac:dyDescent="0.25">
      <c r="A12056">
        <v>330327</v>
      </c>
      <c r="B12056" t="str">
        <f>INDEX( Table3[],MATCH(Sales[[#This Row],[Category]],Table3[Category],0),1)</f>
        <v>WINE</v>
      </c>
      <c r="C12056" t="s">
        <v>39</v>
      </c>
      <c r="D12056" t="s">
        <v>11006</v>
      </c>
      <c r="E12056" t="s">
        <v>10</v>
      </c>
      <c r="F12056">
        <v>18</v>
      </c>
      <c r="G12056" s="1">
        <v>25.99</v>
      </c>
      <c r="H12056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2056">
        <f>Sales[[#This Row],[Total Inventory]]*Sales[[#This Row],[Sale_Price]]</f>
        <v>467.82</v>
      </c>
    </row>
    <row r="12057" spans="1:9" x14ac:dyDescent="0.25">
      <c r="A12057">
        <v>86367</v>
      </c>
      <c r="B12057" t="str">
        <f>INDEX( Table3[],MATCH(Sales[[#This Row],[Category]],Table3[Category],0),1)</f>
        <v>WINE</v>
      </c>
      <c r="C12057" t="s">
        <v>61</v>
      </c>
      <c r="D12057" t="s">
        <v>11007</v>
      </c>
      <c r="E12057" t="s">
        <v>10</v>
      </c>
      <c r="F12057">
        <v>0</v>
      </c>
      <c r="G12057" s="1">
        <v>10.79</v>
      </c>
      <c r="H12057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2057">
        <f>Sales[[#This Row],[Total Inventory]]*Sales[[#This Row],[Sale_Price]]</f>
        <v>0</v>
      </c>
    </row>
    <row r="12058" spans="1:9" x14ac:dyDescent="0.25">
      <c r="A12058">
        <v>22851</v>
      </c>
      <c r="B12058" t="str">
        <f>INDEX( Table3[],MATCH(Sales[[#This Row],[Category]],Table3[Category],0),1)</f>
        <v>BEER</v>
      </c>
      <c r="C12058" t="s">
        <v>11</v>
      </c>
      <c r="D12058" t="s">
        <v>11008</v>
      </c>
      <c r="E12058" t="s">
        <v>10</v>
      </c>
      <c r="F12058">
        <v>0</v>
      </c>
      <c r="G12058" s="1">
        <v>11.29</v>
      </c>
      <c r="H12058">
        <f>IF(INDEX(Sale_Promotions[[Code]:[Sale Price]],MATCH(Sales[[#This Row],[Code]],Sale_Promotions[Code],0),2)=0,Sales[[#This Row],[Price]],INDEX(Sale_Promotions[[Code]:[Sale Price]],MATCH(Sales[[#This Row],[Code]],Sale_Promotions[Code],0),2))</f>
        <v>11.29</v>
      </c>
      <c r="I12058">
        <f>Sales[[#This Row],[Total Inventory]]*Sales[[#This Row],[Sale_Price]]</f>
        <v>0</v>
      </c>
    </row>
    <row r="12059" spans="1:9" x14ac:dyDescent="0.25">
      <c r="A12059">
        <v>94250</v>
      </c>
      <c r="B12059" t="str">
        <f>INDEX( Table3[],MATCH(Sales[[#This Row],[Category]],Table3[Category],0),1)</f>
        <v>BEER</v>
      </c>
      <c r="C12059" t="s">
        <v>11</v>
      </c>
      <c r="D12059" t="s">
        <v>4485</v>
      </c>
      <c r="E12059" t="s">
        <v>25</v>
      </c>
      <c r="F12059">
        <v>1032</v>
      </c>
      <c r="G12059" s="1">
        <v>1.5</v>
      </c>
      <c r="H12059">
        <f>IF(INDEX(Sale_Promotions[[Code]:[Sale Price]],MATCH(Sales[[#This Row],[Code]],Sale_Promotions[Code],0),2)=0,Sales[[#This Row],[Price]],INDEX(Sale_Promotions[[Code]:[Sale Price]],MATCH(Sales[[#This Row],[Code]],Sale_Promotions[Code],0),2))</f>
        <v>1.5</v>
      </c>
      <c r="I12059">
        <f>Sales[[#This Row],[Total Inventory]]*Sales[[#This Row],[Sale_Price]]</f>
        <v>1548</v>
      </c>
    </row>
    <row r="12060" spans="1:9" x14ac:dyDescent="0.25">
      <c r="A12060">
        <v>353949</v>
      </c>
      <c r="B12060" t="str">
        <f>INDEX( Table3[],MATCH(Sales[[#This Row],[Category]],Table3[Category],0),1)</f>
        <v>WINE</v>
      </c>
      <c r="C12060" t="s">
        <v>17</v>
      </c>
      <c r="D12060" t="s">
        <v>11009</v>
      </c>
      <c r="E12060" t="s">
        <v>10</v>
      </c>
      <c r="F12060">
        <v>98</v>
      </c>
      <c r="G12060" s="1">
        <v>7.99</v>
      </c>
      <c r="H12060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2060">
        <f>Sales[[#This Row],[Total Inventory]]*Sales[[#This Row],[Sale_Price]]</f>
        <v>783.02</v>
      </c>
    </row>
    <row r="12061" spans="1:9" x14ac:dyDescent="0.25">
      <c r="A12061">
        <v>51705</v>
      </c>
      <c r="B12061" t="str">
        <f>INDEX( Table3[],MATCH(Sales[[#This Row],[Category]],Table3[Category],0),1)</f>
        <v>WINE</v>
      </c>
      <c r="C12061" t="s">
        <v>61</v>
      </c>
      <c r="D12061" t="s">
        <v>11010</v>
      </c>
      <c r="E12061" t="s">
        <v>10</v>
      </c>
      <c r="F12061">
        <v>292</v>
      </c>
      <c r="G12061" s="1">
        <v>12.99</v>
      </c>
      <c r="H1206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2061">
        <f>Sales[[#This Row],[Total Inventory]]*Sales[[#This Row],[Sale_Price]]</f>
        <v>3793.08</v>
      </c>
    </row>
    <row r="12062" spans="1:9" x14ac:dyDescent="0.25">
      <c r="A12062">
        <v>11381</v>
      </c>
      <c r="B12062" t="str">
        <f>INDEX( Table3[],MATCH(Sales[[#This Row],[Category]],Table3[Category],0),1)</f>
        <v>LIQUOR</v>
      </c>
      <c r="C12062" t="s">
        <v>57</v>
      </c>
      <c r="D12062" t="s">
        <v>11011</v>
      </c>
      <c r="E12062" t="s">
        <v>10</v>
      </c>
      <c r="F12062">
        <v>19</v>
      </c>
      <c r="G12062" s="1">
        <v>83.99</v>
      </c>
      <c r="H12062">
        <f>IF(INDEX(Sale_Promotions[[Code]:[Sale Price]],MATCH(Sales[[#This Row],[Code]],Sale_Promotions[Code],0),2)=0,Sales[[#This Row],[Price]],INDEX(Sale_Promotions[[Code]:[Sale Price]],MATCH(Sales[[#This Row],[Code]],Sale_Promotions[Code],0),2))</f>
        <v>83.99</v>
      </c>
      <c r="I12062">
        <f>Sales[[#This Row],[Total Inventory]]*Sales[[#This Row],[Sale_Price]]</f>
        <v>1595.81</v>
      </c>
    </row>
    <row r="12063" spans="1:9" x14ac:dyDescent="0.25">
      <c r="A12063">
        <v>373168</v>
      </c>
      <c r="B12063" t="str">
        <f>INDEX( Table3[],MATCH(Sales[[#This Row],[Category]],Table3[Category],0),1)</f>
        <v>WINE</v>
      </c>
      <c r="C12063" t="s">
        <v>31</v>
      </c>
      <c r="D12063" t="s">
        <v>11012</v>
      </c>
      <c r="E12063" t="s">
        <v>10</v>
      </c>
      <c r="F12063">
        <v>0</v>
      </c>
      <c r="G12063" s="1">
        <v>13.99</v>
      </c>
      <c r="H1206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2063">
        <f>Sales[[#This Row],[Total Inventory]]*Sales[[#This Row],[Sale_Price]]</f>
        <v>0</v>
      </c>
    </row>
    <row r="12064" spans="1:9" x14ac:dyDescent="0.25">
      <c r="A12064">
        <v>389552</v>
      </c>
      <c r="B12064" t="str">
        <f>INDEX( Table3[],MATCH(Sales[[#This Row],[Category]],Table3[Category],0),1)</f>
        <v>WINE</v>
      </c>
      <c r="C12064" t="s">
        <v>61</v>
      </c>
      <c r="D12064" t="s">
        <v>11013</v>
      </c>
      <c r="E12064" t="s">
        <v>10</v>
      </c>
      <c r="F12064">
        <v>231</v>
      </c>
      <c r="G12064" s="1">
        <v>15.99</v>
      </c>
      <c r="H1206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2064">
        <f>Sales[[#This Row],[Total Inventory]]*Sales[[#This Row],[Sale_Price]]</f>
        <v>3693.69</v>
      </c>
    </row>
    <row r="12065" spans="1:9" x14ac:dyDescent="0.25">
      <c r="A12065">
        <v>73610</v>
      </c>
      <c r="B12065" t="str">
        <f>INDEX( Table3[],MATCH(Sales[[#This Row],[Category]],Table3[Category],0),1)</f>
        <v>WINE</v>
      </c>
      <c r="C12065" t="s">
        <v>163</v>
      </c>
      <c r="D12065" t="s">
        <v>11014</v>
      </c>
      <c r="E12065" t="s">
        <v>10</v>
      </c>
      <c r="F12065">
        <v>194</v>
      </c>
      <c r="G12065" s="1">
        <v>8.99</v>
      </c>
      <c r="H1206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065">
        <f>Sales[[#This Row],[Total Inventory]]*Sales[[#This Row],[Sale_Price]]</f>
        <v>1744.06</v>
      </c>
    </row>
    <row r="12066" spans="1:9" x14ac:dyDescent="0.25">
      <c r="A12066">
        <v>82520</v>
      </c>
      <c r="B12066" t="str">
        <f>INDEX( Table3[],MATCH(Sales[[#This Row],[Category]],Table3[Category],0),1)</f>
        <v>WINE</v>
      </c>
      <c r="C12066" t="s">
        <v>61</v>
      </c>
      <c r="D12066" t="s">
        <v>11015</v>
      </c>
      <c r="E12066" t="s">
        <v>1183</v>
      </c>
      <c r="F12066">
        <v>255</v>
      </c>
      <c r="G12066" s="1">
        <v>17.989999999999998</v>
      </c>
      <c r="H12066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2066">
        <f>Sales[[#This Row],[Total Inventory]]*Sales[[#This Row],[Sale_Price]]</f>
        <v>3822.4500000000003</v>
      </c>
    </row>
    <row r="12067" spans="1:9" x14ac:dyDescent="0.25">
      <c r="A12067">
        <v>38458</v>
      </c>
      <c r="B12067" t="str">
        <f>INDEX( Table3[],MATCH(Sales[[#This Row],[Category]],Table3[Category],0),1)</f>
        <v>LIQUOR</v>
      </c>
      <c r="C12067" t="s">
        <v>35</v>
      </c>
      <c r="D12067" t="s">
        <v>6515</v>
      </c>
      <c r="E12067" t="s">
        <v>133</v>
      </c>
      <c r="F12067">
        <v>266</v>
      </c>
      <c r="G12067" s="1">
        <v>27.99</v>
      </c>
      <c r="H12067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2067">
        <f>Sales[[#This Row],[Total Inventory]]*Sales[[#This Row],[Sale_Price]]</f>
        <v>7445.3399999999992</v>
      </c>
    </row>
    <row r="12068" spans="1:9" x14ac:dyDescent="0.25">
      <c r="A12068">
        <v>233330</v>
      </c>
      <c r="B12068" t="str">
        <f>INDEX( Table3[],MATCH(Sales[[#This Row],[Category]],Table3[Category],0),1)</f>
        <v>WINE</v>
      </c>
      <c r="C12068" t="s">
        <v>21</v>
      </c>
      <c r="D12068" t="s">
        <v>11016</v>
      </c>
      <c r="E12068" t="s">
        <v>10</v>
      </c>
      <c r="F12068">
        <v>3</v>
      </c>
      <c r="G12068" s="1">
        <v>10.49</v>
      </c>
      <c r="H12068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2068">
        <f>Sales[[#This Row],[Total Inventory]]*Sales[[#This Row],[Sale_Price]]</f>
        <v>31.47</v>
      </c>
    </row>
    <row r="12069" spans="1:9" x14ac:dyDescent="0.25">
      <c r="A12069">
        <v>324209</v>
      </c>
      <c r="B12069" t="str">
        <f>INDEX( Table3[],MATCH(Sales[[#This Row],[Category]],Table3[Category],0),1)</f>
        <v>WINE</v>
      </c>
      <c r="C12069" t="s">
        <v>43</v>
      </c>
      <c r="D12069" t="s">
        <v>11017</v>
      </c>
      <c r="E12069" t="s">
        <v>10</v>
      </c>
      <c r="F12069">
        <v>25</v>
      </c>
      <c r="G12069" s="1">
        <v>12.39</v>
      </c>
      <c r="H12069">
        <f>IF(INDEX(Sale_Promotions[[Code]:[Sale Price]],MATCH(Sales[[#This Row],[Code]],Sale_Promotions[Code],0),2)=0,Sales[[#This Row],[Price]],INDEX(Sale_Promotions[[Code]:[Sale Price]],MATCH(Sales[[#This Row],[Code]],Sale_Promotions[Code],0),2))</f>
        <v>12.39</v>
      </c>
      <c r="I12069">
        <f>Sales[[#This Row],[Total Inventory]]*Sales[[#This Row],[Sale_Price]]</f>
        <v>309.75</v>
      </c>
    </row>
    <row r="12070" spans="1:9" x14ac:dyDescent="0.25">
      <c r="A12070">
        <v>380938</v>
      </c>
      <c r="B12070" t="str">
        <f>INDEX( Table3[],MATCH(Sales[[#This Row],[Category]],Table3[Category],0),1)</f>
        <v>WINE</v>
      </c>
      <c r="C12070" t="s">
        <v>28</v>
      </c>
      <c r="D12070" t="s">
        <v>11018</v>
      </c>
      <c r="E12070" t="s">
        <v>10</v>
      </c>
      <c r="F12070">
        <v>299</v>
      </c>
      <c r="G12070" s="1">
        <v>10.99</v>
      </c>
      <c r="H1207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2070">
        <f>Sales[[#This Row],[Total Inventory]]*Sales[[#This Row],[Sale_Price]]</f>
        <v>3286.01</v>
      </c>
    </row>
    <row r="12071" spans="1:9" x14ac:dyDescent="0.25">
      <c r="A12071">
        <v>93421</v>
      </c>
      <c r="B12071" t="str">
        <f>INDEX( Table3[],MATCH(Sales[[#This Row],[Category]],Table3[Category],0),1)</f>
        <v>BEER</v>
      </c>
      <c r="C12071" t="s">
        <v>11</v>
      </c>
      <c r="D12071" t="s">
        <v>11019</v>
      </c>
      <c r="E12071" t="s">
        <v>13</v>
      </c>
      <c r="F12071">
        <v>0</v>
      </c>
      <c r="G12071" s="1">
        <v>10.27</v>
      </c>
      <c r="H12071">
        <f>IF(INDEX(Sale_Promotions[[Code]:[Sale Price]],MATCH(Sales[[#This Row],[Code]],Sale_Promotions[Code],0),2)=0,Sales[[#This Row],[Price]],INDEX(Sale_Promotions[[Code]:[Sale Price]],MATCH(Sales[[#This Row],[Code]],Sale_Promotions[Code],0),2))</f>
        <v>10.27</v>
      </c>
      <c r="I12071">
        <f>Sales[[#This Row],[Total Inventory]]*Sales[[#This Row],[Sale_Price]]</f>
        <v>0</v>
      </c>
    </row>
    <row r="12072" spans="1:9" x14ac:dyDescent="0.25">
      <c r="A12072">
        <v>57371</v>
      </c>
      <c r="B12072" t="str">
        <f>INDEX( Table3[],MATCH(Sales[[#This Row],[Category]],Table3[Category],0),1)</f>
        <v>LIQUOR</v>
      </c>
      <c r="C12072" t="s">
        <v>57</v>
      </c>
      <c r="D12072" t="s">
        <v>11020</v>
      </c>
      <c r="E12072" t="s">
        <v>10</v>
      </c>
      <c r="F12072">
        <v>211</v>
      </c>
      <c r="G12072" s="1">
        <v>36.99</v>
      </c>
      <c r="H12072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12072">
        <f>Sales[[#This Row],[Total Inventory]]*Sales[[#This Row],[Sale_Price]]</f>
        <v>7804.89</v>
      </c>
    </row>
    <row r="12073" spans="1:9" x14ac:dyDescent="0.25">
      <c r="A12073">
        <v>313631</v>
      </c>
      <c r="B12073" t="str">
        <f>INDEX( Table3[],MATCH(Sales[[#This Row],[Category]],Table3[Category],0),1)</f>
        <v>LIQUOR</v>
      </c>
      <c r="C12073" t="s">
        <v>198</v>
      </c>
      <c r="D12073" t="s">
        <v>11021</v>
      </c>
      <c r="E12073" t="s">
        <v>10</v>
      </c>
      <c r="F12073">
        <v>144</v>
      </c>
      <c r="G12073" s="1">
        <v>33.99</v>
      </c>
      <c r="H12073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2073">
        <f>Sales[[#This Row],[Total Inventory]]*Sales[[#This Row],[Sale_Price]]</f>
        <v>4894.5600000000004</v>
      </c>
    </row>
    <row r="12074" spans="1:9" x14ac:dyDescent="0.25">
      <c r="A12074">
        <v>71102</v>
      </c>
      <c r="B12074" t="str">
        <f>INDEX( Table3[],MATCH(Sales[[#This Row],[Category]],Table3[Category],0),1)</f>
        <v>WINE</v>
      </c>
      <c r="C12074" t="s">
        <v>41</v>
      </c>
      <c r="D12074" t="s">
        <v>11022</v>
      </c>
      <c r="E12074" t="s">
        <v>10</v>
      </c>
      <c r="F12074">
        <v>33</v>
      </c>
      <c r="G12074" s="1">
        <v>12.99</v>
      </c>
      <c r="H1207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2074">
        <f>Sales[[#This Row],[Total Inventory]]*Sales[[#This Row],[Sale_Price]]</f>
        <v>428.67</v>
      </c>
    </row>
    <row r="12075" spans="1:9" x14ac:dyDescent="0.25">
      <c r="A12075">
        <v>42300</v>
      </c>
      <c r="B12075" t="str">
        <f>INDEX( Table3[],MATCH(Sales[[#This Row],[Category]],Table3[Category],0),1)</f>
        <v>WINE</v>
      </c>
      <c r="C12075" t="s">
        <v>28</v>
      </c>
      <c r="D12075" t="s">
        <v>11023</v>
      </c>
      <c r="E12075" t="s">
        <v>10</v>
      </c>
      <c r="F12075">
        <v>298</v>
      </c>
      <c r="G12075" s="1">
        <v>20.99</v>
      </c>
      <c r="H12075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2075">
        <f>Sales[[#This Row],[Total Inventory]]*Sales[[#This Row],[Sale_Price]]</f>
        <v>6255.0199999999995</v>
      </c>
    </row>
    <row r="12076" spans="1:9" x14ac:dyDescent="0.25">
      <c r="A12076">
        <v>335363</v>
      </c>
      <c r="B12076" t="str">
        <f>INDEX( Table3[],MATCH(Sales[[#This Row],[Category]],Table3[Category],0),1)</f>
        <v>WINE</v>
      </c>
      <c r="C12076" t="s">
        <v>53</v>
      </c>
      <c r="D12076" t="s">
        <v>7121</v>
      </c>
      <c r="E12076" t="s">
        <v>48</v>
      </c>
      <c r="F12076">
        <v>104</v>
      </c>
      <c r="G12076" s="1">
        <v>33.99</v>
      </c>
      <c r="H12076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2076">
        <f>Sales[[#This Row],[Total Inventory]]*Sales[[#This Row],[Sale_Price]]</f>
        <v>3326.96</v>
      </c>
    </row>
    <row r="12077" spans="1:9" x14ac:dyDescent="0.25">
      <c r="A12077">
        <v>84679</v>
      </c>
      <c r="B12077" t="str">
        <f>INDEX( Table3[],MATCH(Sales[[#This Row],[Category]],Table3[Category],0),1)</f>
        <v>WINE</v>
      </c>
      <c r="C12077" t="s">
        <v>41</v>
      </c>
      <c r="D12077" t="s">
        <v>11024</v>
      </c>
      <c r="E12077" t="s">
        <v>10</v>
      </c>
      <c r="F12077">
        <v>160</v>
      </c>
      <c r="G12077" s="1">
        <v>15.49</v>
      </c>
      <c r="H12077">
        <f>IF(INDEX(Sale_Promotions[[Code]:[Sale Price]],MATCH(Sales[[#This Row],[Code]],Sale_Promotions[Code],0),2)=0,Sales[[#This Row],[Price]],INDEX(Sale_Promotions[[Code]:[Sale Price]],MATCH(Sales[[#This Row],[Code]],Sale_Promotions[Code],0),2))</f>
        <v>14.59</v>
      </c>
      <c r="I12077">
        <f>Sales[[#This Row],[Total Inventory]]*Sales[[#This Row],[Sale_Price]]</f>
        <v>2334.4</v>
      </c>
    </row>
    <row r="12078" spans="1:9" x14ac:dyDescent="0.25">
      <c r="A12078">
        <v>193755</v>
      </c>
      <c r="B12078" t="str">
        <f>INDEX( Table3[],MATCH(Sales[[#This Row],[Category]],Table3[Category],0),1)</f>
        <v>WINE</v>
      </c>
      <c r="C12078" t="s">
        <v>61</v>
      </c>
      <c r="D12078" t="s">
        <v>11025</v>
      </c>
      <c r="E12078" t="s">
        <v>10</v>
      </c>
      <c r="F12078">
        <v>0</v>
      </c>
      <c r="G12078" s="1">
        <v>7.49</v>
      </c>
      <c r="H12078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2078">
        <f>Sales[[#This Row],[Total Inventory]]*Sales[[#This Row],[Sale_Price]]</f>
        <v>0</v>
      </c>
    </row>
    <row r="12079" spans="1:9" x14ac:dyDescent="0.25">
      <c r="A12079">
        <v>16705</v>
      </c>
      <c r="B12079" t="str">
        <f>INDEX( Table3[],MATCH(Sales[[#This Row],[Category]],Table3[Category],0),1)</f>
        <v>LIQUOR</v>
      </c>
      <c r="C12079" t="s">
        <v>26</v>
      </c>
      <c r="D12079" t="s">
        <v>8167</v>
      </c>
      <c r="E12079" t="s">
        <v>10</v>
      </c>
      <c r="F12079">
        <v>280</v>
      </c>
      <c r="G12079" s="1">
        <v>23.99</v>
      </c>
      <c r="H12079">
        <f>IF(INDEX(Sale_Promotions[[Code]:[Sale Price]],MATCH(Sales[[#This Row],[Code]],Sale_Promotions[Code],0),2)=0,Sales[[#This Row],[Price]],INDEX(Sale_Promotions[[Code]:[Sale Price]],MATCH(Sales[[#This Row],[Code]],Sale_Promotions[Code],0),2))</f>
        <v>21.39</v>
      </c>
      <c r="I12079">
        <f>Sales[[#This Row],[Total Inventory]]*Sales[[#This Row],[Sale_Price]]</f>
        <v>5989.2</v>
      </c>
    </row>
    <row r="12080" spans="1:9" x14ac:dyDescent="0.25">
      <c r="A12080">
        <v>309238</v>
      </c>
      <c r="B12080" t="str">
        <f>INDEX( Table3[],MATCH(Sales[[#This Row],[Category]],Table3[Category],0),1)</f>
        <v>WINE</v>
      </c>
      <c r="C12080" t="s">
        <v>61</v>
      </c>
      <c r="D12080" t="s">
        <v>11026</v>
      </c>
      <c r="E12080" t="s">
        <v>10</v>
      </c>
      <c r="F12080">
        <v>147</v>
      </c>
      <c r="G12080" s="1">
        <v>34.99</v>
      </c>
      <c r="H12080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2080">
        <f>Sales[[#This Row],[Total Inventory]]*Sales[[#This Row],[Sale_Price]]</f>
        <v>5143.5300000000007</v>
      </c>
    </row>
    <row r="12081" spans="1:9" x14ac:dyDescent="0.25">
      <c r="A12081">
        <v>72426</v>
      </c>
      <c r="B12081" t="str">
        <f>INDEX( Table3[],MATCH(Sales[[#This Row],[Category]],Table3[Category],0),1)</f>
        <v>WINE</v>
      </c>
      <c r="C12081" t="s">
        <v>53</v>
      </c>
      <c r="D12081" t="s">
        <v>583</v>
      </c>
      <c r="E12081" t="s">
        <v>10</v>
      </c>
      <c r="F12081">
        <v>112</v>
      </c>
      <c r="G12081" s="1">
        <v>17.989999999999998</v>
      </c>
      <c r="H12081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2081">
        <f>Sales[[#This Row],[Total Inventory]]*Sales[[#This Row],[Sale_Price]]</f>
        <v>2014.8799999999999</v>
      </c>
    </row>
    <row r="12082" spans="1:9" x14ac:dyDescent="0.25">
      <c r="A12082">
        <v>52850</v>
      </c>
      <c r="B12082" t="str">
        <f>INDEX( Table3[],MATCH(Sales[[#This Row],[Category]],Table3[Category],0),1)</f>
        <v>WINE</v>
      </c>
      <c r="C12082" t="s">
        <v>28</v>
      </c>
      <c r="D12082" t="s">
        <v>11027</v>
      </c>
      <c r="E12082" t="s">
        <v>23</v>
      </c>
      <c r="F12082">
        <v>223</v>
      </c>
      <c r="G12082" s="1">
        <v>18.690000000000001</v>
      </c>
      <c r="H12082">
        <f>IF(INDEX(Sale_Promotions[[Code]:[Sale Price]],MATCH(Sales[[#This Row],[Code]],Sale_Promotions[Code],0),2)=0,Sales[[#This Row],[Price]],INDEX(Sale_Promotions[[Code]:[Sale Price]],MATCH(Sales[[#This Row],[Code]],Sale_Promotions[Code],0),2))</f>
        <v>17.09</v>
      </c>
      <c r="I12082">
        <f>Sales[[#This Row],[Total Inventory]]*Sales[[#This Row],[Sale_Price]]</f>
        <v>3811.07</v>
      </c>
    </row>
    <row r="12083" spans="1:9" x14ac:dyDescent="0.25">
      <c r="A12083">
        <v>192953</v>
      </c>
      <c r="B12083" t="str">
        <f>INDEX( Table3[],MATCH(Sales[[#This Row],[Category]],Table3[Category],0),1)</f>
        <v>WINE</v>
      </c>
      <c r="C12083" t="s">
        <v>39</v>
      </c>
      <c r="D12083" t="s">
        <v>11028</v>
      </c>
      <c r="E12083" t="s">
        <v>10</v>
      </c>
      <c r="F12083">
        <v>52</v>
      </c>
      <c r="G12083" s="1">
        <v>9.7899999999999991</v>
      </c>
      <c r="H12083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2083">
        <f>Sales[[#This Row],[Total Inventory]]*Sales[[#This Row],[Sale_Price]]</f>
        <v>509.07999999999993</v>
      </c>
    </row>
    <row r="12084" spans="1:9" x14ac:dyDescent="0.25">
      <c r="A12084">
        <v>13501</v>
      </c>
      <c r="B12084" t="str">
        <f>INDEX( Table3[],MATCH(Sales[[#This Row],[Category]],Table3[Category],0),1)</f>
        <v>LIQUOR</v>
      </c>
      <c r="C12084" t="s">
        <v>57</v>
      </c>
      <c r="D12084" t="s">
        <v>135</v>
      </c>
      <c r="E12084" t="s">
        <v>10</v>
      </c>
      <c r="F12084">
        <v>318</v>
      </c>
      <c r="G12084" s="1">
        <v>23.99</v>
      </c>
      <c r="H12084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2084">
        <f>Sales[[#This Row],[Total Inventory]]*Sales[[#This Row],[Sale_Price]]</f>
        <v>7628.82</v>
      </c>
    </row>
    <row r="12085" spans="1:9" x14ac:dyDescent="0.25">
      <c r="A12085">
        <v>74909</v>
      </c>
      <c r="B12085" t="str">
        <f>INDEX( Table3[],MATCH(Sales[[#This Row],[Category]],Table3[Category],0),1)</f>
        <v>LIQUOR</v>
      </c>
      <c r="C12085" t="s">
        <v>14</v>
      </c>
      <c r="D12085" t="s">
        <v>11029</v>
      </c>
      <c r="E12085" t="s">
        <v>10</v>
      </c>
      <c r="F12085">
        <v>17</v>
      </c>
      <c r="G12085" s="1">
        <v>78.989999999999995</v>
      </c>
      <c r="H12085">
        <f>IF(INDEX(Sale_Promotions[[Code]:[Sale Price]],MATCH(Sales[[#This Row],[Code]],Sale_Promotions[Code],0),2)=0,Sales[[#This Row],[Price]],INDEX(Sale_Promotions[[Code]:[Sale Price]],MATCH(Sales[[#This Row],[Code]],Sale_Promotions[Code],0),2))</f>
        <v>78.989999999999995</v>
      </c>
      <c r="I12085">
        <f>Sales[[#This Row],[Total Inventory]]*Sales[[#This Row],[Sale_Price]]</f>
        <v>1342.83</v>
      </c>
    </row>
    <row r="12086" spans="1:9" x14ac:dyDescent="0.25">
      <c r="A12086">
        <v>80018</v>
      </c>
      <c r="B12086" t="str">
        <f>INDEX( Table3[],MATCH(Sales[[#This Row],[Category]],Table3[Category],0),1)</f>
        <v>WINE</v>
      </c>
      <c r="C12086" t="s">
        <v>31</v>
      </c>
      <c r="D12086" t="s">
        <v>11030</v>
      </c>
      <c r="E12086" t="s">
        <v>10</v>
      </c>
      <c r="F12086">
        <v>0</v>
      </c>
      <c r="G12086" s="1">
        <v>10.49</v>
      </c>
      <c r="H12086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2086">
        <f>Sales[[#This Row],[Total Inventory]]*Sales[[#This Row],[Sale_Price]]</f>
        <v>0</v>
      </c>
    </row>
    <row r="12087" spans="1:9" x14ac:dyDescent="0.25">
      <c r="A12087">
        <v>80126</v>
      </c>
      <c r="B12087" t="str">
        <f>INDEX( Table3[],MATCH(Sales[[#This Row],[Category]],Table3[Category],0),1)</f>
        <v>WINE</v>
      </c>
      <c r="C12087" t="s">
        <v>61</v>
      </c>
      <c r="D12087" t="s">
        <v>11031</v>
      </c>
      <c r="E12087" t="s">
        <v>10</v>
      </c>
      <c r="F12087">
        <v>247</v>
      </c>
      <c r="G12087" s="1">
        <v>11.99</v>
      </c>
      <c r="H12087">
        <f>IF(INDEX(Sale_Promotions[[Code]:[Sale Price]],MATCH(Sales[[#This Row],[Code]],Sale_Promotions[Code],0),2)=0,Sales[[#This Row],[Price]],INDEX(Sale_Promotions[[Code]:[Sale Price]],MATCH(Sales[[#This Row],[Code]],Sale_Promotions[Code],0),2))</f>
        <v>10.59</v>
      </c>
      <c r="I12087">
        <f>Sales[[#This Row],[Total Inventory]]*Sales[[#This Row],[Sale_Price]]</f>
        <v>2615.73</v>
      </c>
    </row>
    <row r="12088" spans="1:9" x14ac:dyDescent="0.25">
      <c r="A12088">
        <v>309992</v>
      </c>
      <c r="B12088" t="str">
        <f>INDEX( Table3[],MATCH(Sales[[#This Row],[Category]],Table3[Category],0),1)</f>
        <v>WINE</v>
      </c>
      <c r="C12088" t="s">
        <v>28</v>
      </c>
      <c r="D12088" t="s">
        <v>11032</v>
      </c>
      <c r="E12088" t="s">
        <v>10</v>
      </c>
      <c r="F12088">
        <v>5</v>
      </c>
      <c r="G12088" s="1">
        <v>17.39</v>
      </c>
      <c r="H1208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2088">
        <f>Sales[[#This Row],[Total Inventory]]*Sales[[#This Row],[Sale_Price]]</f>
        <v>64.95</v>
      </c>
    </row>
    <row r="12089" spans="1:9" x14ac:dyDescent="0.25">
      <c r="A12089">
        <v>54119</v>
      </c>
      <c r="B12089" t="str">
        <f>INDEX( Table3[],MATCH(Sales[[#This Row],[Category]],Table3[Category],0),1)</f>
        <v>WINE</v>
      </c>
      <c r="C12089" t="s">
        <v>43</v>
      </c>
      <c r="D12089" t="s">
        <v>11033</v>
      </c>
      <c r="E12089" t="s">
        <v>10</v>
      </c>
      <c r="F12089">
        <v>22</v>
      </c>
      <c r="G12089" s="1">
        <v>199.99</v>
      </c>
      <c r="H12089">
        <f>IF(INDEX(Sale_Promotions[[Code]:[Sale Price]],MATCH(Sales[[#This Row],[Code]],Sale_Promotions[Code],0),2)=0,Sales[[#This Row],[Price]],INDEX(Sale_Promotions[[Code]:[Sale Price]],MATCH(Sales[[#This Row],[Code]],Sale_Promotions[Code],0),2))</f>
        <v>199.99</v>
      </c>
      <c r="I12089">
        <f>Sales[[#This Row],[Total Inventory]]*Sales[[#This Row],[Sale_Price]]</f>
        <v>4399.7800000000007</v>
      </c>
    </row>
    <row r="12090" spans="1:9" x14ac:dyDescent="0.25">
      <c r="A12090">
        <v>75507</v>
      </c>
      <c r="B12090" t="str">
        <f>INDEX( Table3[],MATCH(Sales[[#This Row],[Category]],Table3[Category],0),1)</f>
        <v>WINE</v>
      </c>
      <c r="C12090" t="s">
        <v>83</v>
      </c>
      <c r="D12090" t="s">
        <v>7524</v>
      </c>
      <c r="E12090" t="s">
        <v>23</v>
      </c>
      <c r="F12090">
        <v>51</v>
      </c>
      <c r="G12090" s="1">
        <v>8.59</v>
      </c>
      <c r="H12090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2090">
        <f>Sales[[#This Row],[Total Inventory]]*Sales[[#This Row],[Sale_Price]]</f>
        <v>407.49</v>
      </c>
    </row>
    <row r="12091" spans="1:9" x14ac:dyDescent="0.25">
      <c r="A12091">
        <v>43247</v>
      </c>
      <c r="B12091" t="str">
        <f>INDEX( Table3[],MATCH(Sales[[#This Row],[Category]],Table3[Category],0),1)</f>
        <v>WINE</v>
      </c>
      <c r="C12091" t="s">
        <v>61</v>
      </c>
      <c r="D12091" t="s">
        <v>11034</v>
      </c>
      <c r="E12091" t="s">
        <v>10</v>
      </c>
      <c r="F12091">
        <v>45</v>
      </c>
      <c r="G12091" s="1">
        <v>28.99</v>
      </c>
      <c r="H12091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2091">
        <f>Sales[[#This Row],[Total Inventory]]*Sales[[#This Row],[Sale_Price]]</f>
        <v>1304.55</v>
      </c>
    </row>
    <row r="12092" spans="1:9" x14ac:dyDescent="0.25">
      <c r="A12092">
        <v>70045</v>
      </c>
      <c r="B12092" t="str">
        <f>INDEX( Table3[],MATCH(Sales[[#This Row],[Category]],Table3[Category],0),1)</f>
        <v>LIQUOR</v>
      </c>
      <c r="C12092" t="s">
        <v>46</v>
      </c>
      <c r="D12092" t="s">
        <v>11035</v>
      </c>
      <c r="E12092" t="s">
        <v>10</v>
      </c>
      <c r="F12092">
        <v>6</v>
      </c>
      <c r="G12092" s="1">
        <v>14.49</v>
      </c>
      <c r="H12092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2092">
        <f>Sales[[#This Row],[Total Inventory]]*Sales[[#This Row],[Sale_Price]]</f>
        <v>86.94</v>
      </c>
    </row>
    <row r="12093" spans="1:9" x14ac:dyDescent="0.25">
      <c r="A12093">
        <v>429734</v>
      </c>
      <c r="B12093" t="str">
        <f>INDEX( Table3[],MATCH(Sales[[#This Row],[Category]],Table3[Category],0),1)</f>
        <v>WINE</v>
      </c>
      <c r="C12093" t="s">
        <v>85</v>
      </c>
      <c r="D12093" t="s">
        <v>11036</v>
      </c>
      <c r="E12093" t="s">
        <v>10</v>
      </c>
      <c r="F12093">
        <v>5</v>
      </c>
      <c r="G12093" s="1">
        <v>17.489999999999998</v>
      </c>
      <c r="H12093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2093">
        <f>Sales[[#This Row],[Total Inventory]]*Sales[[#This Row],[Sale_Price]]</f>
        <v>87.449999999999989</v>
      </c>
    </row>
    <row r="12094" spans="1:9" x14ac:dyDescent="0.25">
      <c r="A12094">
        <v>41118</v>
      </c>
      <c r="B12094" t="str">
        <f>INDEX( Table3[],MATCH(Sales[[#This Row],[Category]],Table3[Category],0),1)</f>
        <v>WINE</v>
      </c>
      <c r="C12094" t="s">
        <v>28</v>
      </c>
      <c r="D12094" t="s">
        <v>11037</v>
      </c>
      <c r="E12094" t="s">
        <v>10</v>
      </c>
      <c r="F12094">
        <v>107</v>
      </c>
      <c r="G12094" s="1">
        <v>58.99</v>
      </c>
      <c r="H12094">
        <f>IF(INDEX(Sale_Promotions[[Code]:[Sale Price]],MATCH(Sales[[#This Row],[Code]],Sale_Promotions[Code],0),2)=0,Sales[[#This Row],[Price]],INDEX(Sale_Promotions[[Code]:[Sale Price]],MATCH(Sales[[#This Row],[Code]],Sale_Promotions[Code],0),2))</f>
        <v>58.99</v>
      </c>
      <c r="I12094">
        <f>Sales[[#This Row],[Total Inventory]]*Sales[[#This Row],[Sale_Price]]</f>
        <v>6311.93</v>
      </c>
    </row>
    <row r="12095" spans="1:9" x14ac:dyDescent="0.25">
      <c r="A12095">
        <v>12426</v>
      </c>
      <c r="B12095" t="str">
        <f>INDEX( Table3[],MATCH(Sales[[#This Row],[Category]],Table3[Category],0),1)</f>
        <v>BEER</v>
      </c>
      <c r="C12095" t="s">
        <v>11</v>
      </c>
      <c r="D12095" t="s">
        <v>11038</v>
      </c>
      <c r="E12095" t="s">
        <v>25</v>
      </c>
      <c r="F12095">
        <v>88</v>
      </c>
      <c r="G12095" s="1">
        <v>3.66</v>
      </c>
      <c r="H12095">
        <f>IF(INDEX(Sale_Promotions[[Code]:[Sale Price]],MATCH(Sales[[#This Row],[Code]],Sale_Promotions[Code],0),2)=0,Sales[[#This Row],[Price]],INDEX(Sale_Promotions[[Code]:[Sale Price]],MATCH(Sales[[#This Row],[Code]],Sale_Promotions[Code],0),2))</f>
        <v>3.66</v>
      </c>
      <c r="I12095">
        <f>Sales[[#This Row],[Total Inventory]]*Sales[[#This Row],[Sale_Price]]</f>
        <v>322.08000000000004</v>
      </c>
    </row>
    <row r="12096" spans="1:9" x14ac:dyDescent="0.25">
      <c r="A12096">
        <v>44089</v>
      </c>
      <c r="B12096" t="str">
        <f>INDEX( Table3[],MATCH(Sales[[#This Row],[Category]],Table3[Category],0),1)</f>
        <v>OTHER</v>
      </c>
      <c r="C12096" t="s">
        <v>75</v>
      </c>
      <c r="D12096" t="s">
        <v>11039</v>
      </c>
      <c r="E12096" t="s">
        <v>10</v>
      </c>
      <c r="F12096">
        <v>28</v>
      </c>
      <c r="G12096" s="1">
        <v>11.49</v>
      </c>
      <c r="H12096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2096">
        <f>Sales[[#This Row],[Total Inventory]]*Sales[[#This Row],[Sale_Price]]</f>
        <v>321.72000000000003</v>
      </c>
    </row>
    <row r="12097" spans="1:9" x14ac:dyDescent="0.25">
      <c r="A12097">
        <v>101974</v>
      </c>
      <c r="B12097" t="str">
        <f>INDEX( Table3[],MATCH(Sales[[#This Row],[Category]],Table3[Category],0),1)</f>
        <v>WINE</v>
      </c>
      <c r="C12097" t="s">
        <v>28</v>
      </c>
      <c r="D12097" t="s">
        <v>11040</v>
      </c>
      <c r="E12097" t="s">
        <v>10</v>
      </c>
      <c r="F12097">
        <v>377</v>
      </c>
      <c r="G12097" s="1">
        <v>11.49</v>
      </c>
      <c r="H12097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2097">
        <f>Sales[[#This Row],[Total Inventory]]*Sales[[#This Row],[Sale_Price]]</f>
        <v>3766.23</v>
      </c>
    </row>
    <row r="12098" spans="1:9" x14ac:dyDescent="0.25">
      <c r="A12098">
        <v>24856</v>
      </c>
      <c r="B12098" t="str">
        <f>INDEX( Table3[],MATCH(Sales[[#This Row],[Category]],Table3[Category],0),1)</f>
        <v>LIQUOR</v>
      </c>
      <c r="C12098" t="s">
        <v>26</v>
      </c>
      <c r="D12098" t="s">
        <v>11041</v>
      </c>
      <c r="E12098" t="s">
        <v>10</v>
      </c>
      <c r="F12098">
        <v>332</v>
      </c>
      <c r="G12098" s="1">
        <v>22.99</v>
      </c>
      <c r="H12098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2098">
        <f>Sales[[#This Row],[Total Inventory]]*Sales[[#This Row],[Sale_Price]]</f>
        <v>7632.6799999999994</v>
      </c>
    </row>
    <row r="12099" spans="1:9" x14ac:dyDescent="0.25">
      <c r="A12099">
        <v>71604</v>
      </c>
      <c r="B12099" t="str">
        <f>INDEX( Table3[],MATCH(Sales[[#This Row],[Category]],Table3[Category],0),1)</f>
        <v>LIQUOR</v>
      </c>
      <c r="C12099" t="s">
        <v>198</v>
      </c>
      <c r="D12099" t="s">
        <v>11042</v>
      </c>
      <c r="E12099" t="s">
        <v>10</v>
      </c>
      <c r="F12099">
        <v>67</v>
      </c>
      <c r="G12099" s="1">
        <v>12.69</v>
      </c>
      <c r="H12099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2099">
        <f>Sales[[#This Row],[Total Inventory]]*Sales[[#This Row],[Sale_Price]]</f>
        <v>850.23</v>
      </c>
    </row>
    <row r="12100" spans="1:9" x14ac:dyDescent="0.25">
      <c r="A12100">
        <v>21989</v>
      </c>
      <c r="B12100" t="str">
        <f>INDEX( Table3[],MATCH(Sales[[#This Row],[Category]],Table3[Category],0),1)</f>
        <v>WINE</v>
      </c>
      <c r="C12100" t="s">
        <v>31</v>
      </c>
      <c r="D12100" t="s">
        <v>11043</v>
      </c>
      <c r="E12100" t="s">
        <v>10</v>
      </c>
      <c r="F12100">
        <v>312</v>
      </c>
      <c r="G12100" s="1">
        <v>18.989999999999998</v>
      </c>
      <c r="H12100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2100">
        <f>Sales[[#This Row],[Total Inventory]]*Sales[[#This Row],[Sale_Price]]</f>
        <v>5924.8799999999992</v>
      </c>
    </row>
    <row r="12101" spans="1:9" x14ac:dyDescent="0.25">
      <c r="A12101">
        <v>77011</v>
      </c>
      <c r="B12101" t="str">
        <f>INDEX( Table3[],MATCH(Sales[[#This Row],[Category]],Table3[Category],0),1)</f>
        <v>WINE</v>
      </c>
      <c r="C12101" t="s">
        <v>28</v>
      </c>
      <c r="D12101" t="s">
        <v>11044</v>
      </c>
      <c r="E12101" t="s">
        <v>10</v>
      </c>
      <c r="F12101">
        <v>147</v>
      </c>
      <c r="G12101" s="1">
        <v>9.99</v>
      </c>
      <c r="H12101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2101">
        <f>Sales[[#This Row],[Total Inventory]]*Sales[[#This Row],[Sale_Price]]</f>
        <v>1468.53</v>
      </c>
    </row>
    <row r="12102" spans="1:9" x14ac:dyDescent="0.25">
      <c r="A12102">
        <v>59129</v>
      </c>
      <c r="B12102" t="str">
        <f>INDEX( Table3[],MATCH(Sales[[#This Row],[Category]],Table3[Category],0),1)</f>
        <v>LIQUOR</v>
      </c>
      <c r="C12102" t="s">
        <v>26</v>
      </c>
      <c r="D12102" t="s">
        <v>11045</v>
      </c>
      <c r="E12102" t="s">
        <v>10</v>
      </c>
      <c r="F12102">
        <v>101</v>
      </c>
      <c r="G12102" s="1">
        <v>54.99</v>
      </c>
      <c r="H12102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12102">
        <f>Sales[[#This Row],[Total Inventory]]*Sales[[#This Row],[Sale_Price]]</f>
        <v>5553.99</v>
      </c>
    </row>
    <row r="12103" spans="1:9" x14ac:dyDescent="0.25">
      <c r="A12103">
        <v>73510</v>
      </c>
      <c r="B12103" t="str">
        <f>INDEX( Table3[],MATCH(Sales[[#This Row],[Category]],Table3[Category],0),1)</f>
        <v>LIQUOR</v>
      </c>
      <c r="C12103" t="s">
        <v>175</v>
      </c>
      <c r="D12103" t="s">
        <v>11046</v>
      </c>
      <c r="E12103" t="s">
        <v>10</v>
      </c>
      <c r="F12103">
        <v>163</v>
      </c>
      <c r="G12103" s="1">
        <v>21.99</v>
      </c>
      <c r="H12103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2103">
        <f>Sales[[#This Row],[Total Inventory]]*Sales[[#This Row],[Sale_Price]]</f>
        <v>3584.37</v>
      </c>
    </row>
    <row r="12104" spans="1:9" x14ac:dyDescent="0.25">
      <c r="A12104">
        <v>66001</v>
      </c>
      <c r="B12104" t="str">
        <f>INDEX( Table3[],MATCH(Sales[[#This Row],[Category]],Table3[Category],0),1)</f>
        <v>WINE</v>
      </c>
      <c r="C12104" t="s">
        <v>41</v>
      </c>
      <c r="D12104" t="s">
        <v>9267</v>
      </c>
      <c r="E12104" t="s">
        <v>10</v>
      </c>
      <c r="F12104">
        <v>0</v>
      </c>
      <c r="G12104" s="1">
        <v>10.49</v>
      </c>
      <c r="H12104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2104">
        <f>Sales[[#This Row],[Total Inventory]]*Sales[[#This Row],[Sale_Price]]</f>
        <v>0</v>
      </c>
    </row>
    <row r="12105" spans="1:9" x14ac:dyDescent="0.25">
      <c r="A12105">
        <v>23540</v>
      </c>
      <c r="B12105" t="str">
        <f>INDEX( Table3[],MATCH(Sales[[#This Row],[Category]],Table3[Category],0),1)</f>
        <v>WINE</v>
      </c>
      <c r="C12105" t="s">
        <v>61</v>
      </c>
      <c r="D12105" t="s">
        <v>11047</v>
      </c>
      <c r="E12105" t="s">
        <v>10</v>
      </c>
      <c r="F12105">
        <v>0</v>
      </c>
      <c r="G12105" s="1">
        <v>48.99</v>
      </c>
      <c r="H12105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12105">
        <f>Sales[[#This Row],[Total Inventory]]*Sales[[#This Row],[Sale_Price]]</f>
        <v>0</v>
      </c>
    </row>
    <row r="12106" spans="1:9" x14ac:dyDescent="0.25">
      <c r="A12106">
        <v>76152</v>
      </c>
      <c r="B12106" t="str">
        <f>INDEX( Table3[],MATCH(Sales[[#This Row],[Category]],Table3[Category],0),1)</f>
        <v>LIQUOR</v>
      </c>
      <c r="C12106" t="s">
        <v>57</v>
      </c>
      <c r="D12106" t="s">
        <v>11048</v>
      </c>
      <c r="E12106" t="s">
        <v>10</v>
      </c>
      <c r="F12106">
        <v>114</v>
      </c>
      <c r="G12106" s="1">
        <v>100.99</v>
      </c>
      <c r="H12106">
        <f>IF(INDEX(Sale_Promotions[[Code]:[Sale Price]],MATCH(Sales[[#This Row],[Code]],Sale_Promotions[Code],0),2)=0,Sales[[#This Row],[Price]],INDEX(Sale_Promotions[[Code]:[Sale Price]],MATCH(Sales[[#This Row],[Code]],Sale_Promotions[Code],0),2))</f>
        <v>100.99</v>
      </c>
      <c r="I12106">
        <f>Sales[[#This Row],[Total Inventory]]*Sales[[#This Row],[Sale_Price]]</f>
        <v>11512.859999999999</v>
      </c>
    </row>
    <row r="12107" spans="1:9" x14ac:dyDescent="0.25">
      <c r="A12107">
        <v>70546</v>
      </c>
      <c r="B12107" t="str">
        <f>INDEX( Table3[],MATCH(Sales[[#This Row],[Category]],Table3[Category],0),1)</f>
        <v>LIQUOR</v>
      </c>
      <c r="C12107" t="s">
        <v>57</v>
      </c>
      <c r="D12107" t="s">
        <v>2856</v>
      </c>
      <c r="E12107" t="s">
        <v>10</v>
      </c>
      <c r="F12107">
        <v>58</v>
      </c>
      <c r="G12107" s="1">
        <v>12.99</v>
      </c>
      <c r="H1210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2107">
        <f>Sales[[#This Row],[Total Inventory]]*Sales[[#This Row],[Sale_Price]]</f>
        <v>753.42</v>
      </c>
    </row>
    <row r="12108" spans="1:9" x14ac:dyDescent="0.25">
      <c r="A12108">
        <v>84539</v>
      </c>
      <c r="B12108" t="str">
        <f>INDEX( Table3[],MATCH(Sales[[#This Row],[Category]],Table3[Category],0),1)</f>
        <v>WINE</v>
      </c>
      <c r="C12108" t="s">
        <v>61</v>
      </c>
      <c r="D12108" t="s">
        <v>11049</v>
      </c>
      <c r="E12108" t="s">
        <v>10</v>
      </c>
      <c r="F12108">
        <v>99</v>
      </c>
      <c r="G12108" s="1">
        <v>14.99</v>
      </c>
      <c r="H1210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2108">
        <f>Sales[[#This Row],[Total Inventory]]*Sales[[#This Row],[Sale_Price]]</f>
        <v>1385.01</v>
      </c>
    </row>
    <row r="12109" spans="1:9" x14ac:dyDescent="0.25">
      <c r="A12109">
        <v>72360</v>
      </c>
      <c r="B12109" t="str">
        <f>INDEX( Table3[],MATCH(Sales[[#This Row],[Category]],Table3[Category],0),1)</f>
        <v>WINE</v>
      </c>
      <c r="C12109" t="s">
        <v>53</v>
      </c>
      <c r="D12109" t="s">
        <v>11050</v>
      </c>
      <c r="E12109" t="s">
        <v>10</v>
      </c>
      <c r="F12109">
        <v>132</v>
      </c>
      <c r="G12109" s="1">
        <v>157.99</v>
      </c>
      <c r="H12109">
        <f>IF(INDEX(Sale_Promotions[[Code]:[Sale Price]],MATCH(Sales[[#This Row],[Code]],Sale_Promotions[Code],0),2)=0,Sales[[#This Row],[Price]],INDEX(Sale_Promotions[[Code]:[Sale Price]],MATCH(Sales[[#This Row],[Code]],Sale_Promotions[Code],0),2))</f>
        <v>157.99</v>
      </c>
      <c r="I12109">
        <f>Sales[[#This Row],[Total Inventory]]*Sales[[#This Row],[Sale_Price]]</f>
        <v>20854.68</v>
      </c>
    </row>
    <row r="12110" spans="1:9" x14ac:dyDescent="0.25">
      <c r="A12110">
        <v>347815</v>
      </c>
      <c r="B12110" t="str">
        <f>INDEX( Table3[],MATCH(Sales[[#This Row],[Category]],Table3[Category],0),1)</f>
        <v>LIQUOR</v>
      </c>
      <c r="C12110" t="s">
        <v>37</v>
      </c>
      <c r="D12110" t="s">
        <v>6140</v>
      </c>
      <c r="E12110" t="s">
        <v>10</v>
      </c>
      <c r="F12110">
        <v>59</v>
      </c>
      <c r="G12110" s="1">
        <v>13.49</v>
      </c>
      <c r="H12110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2110">
        <f>Sales[[#This Row],[Total Inventory]]*Sales[[#This Row],[Sale_Price]]</f>
        <v>795.91</v>
      </c>
    </row>
    <row r="12111" spans="1:9" x14ac:dyDescent="0.25">
      <c r="A12111">
        <v>395978</v>
      </c>
      <c r="B12111" t="str">
        <f>INDEX( Table3[],MATCH(Sales[[#This Row],[Category]],Table3[Category],0),1)</f>
        <v>WINE</v>
      </c>
      <c r="C12111" t="s">
        <v>31</v>
      </c>
      <c r="D12111" t="s">
        <v>11051</v>
      </c>
      <c r="E12111" t="s">
        <v>10</v>
      </c>
      <c r="F12111">
        <v>2</v>
      </c>
      <c r="G12111" s="1">
        <v>6.99</v>
      </c>
      <c r="H12111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12111">
        <f>Sales[[#This Row],[Total Inventory]]*Sales[[#This Row],[Sale_Price]]</f>
        <v>10.98</v>
      </c>
    </row>
    <row r="12112" spans="1:9" x14ac:dyDescent="0.25">
      <c r="A12112">
        <v>76732</v>
      </c>
      <c r="B12112" t="str">
        <f>INDEX( Table3[],MATCH(Sales[[#This Row],[Category]],Table3[Category],0),1)</f>
        <v>LIQUOR</v>
      </c>
      <c r="C12112" t="s">
        <v>35</v>
      </c>
      <c r="D12112" t="s">
        <v>11052</v>
      </c>
      <c r="E12112" t="s">
        <v>10</v>
      </c>
      <c r="F12112">
        <v>142</v>
      </c>
      <c r="G12112" s="1">
        <v>20.99</v>
      </c>
      <c r="H12112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2112">
        <f>Sales[[#This Row],[Total Inventory]]*Sales[[#This Row],[Sale_Price]]</f>
        <v>2980.58</v>
      </c>
    </row>
    <row r="12113" spans="1:9" x14ac:dyDescent="0.25">
      <c r="A12113">
        <v>83339</v>
      </c>
      <c r="B12113" t="str">
        <f>INDEX( Table3[],MATCH(Sales[[#This Row],[Category]],Table3[Category],0),1)</f>
        <v>WINE</v>
      </c>
      <c r="C12113" t="s">
        <v>61</v>
      </c>
      <c r="D12113" t="s">
        <v>11053</v>
      </c>
      <c r="E12113" t="s">
        <v>10</v>
      </c>
      <c r="F12113">
        <v>0</v>
      </c>
      <c r="G12113" s="1">
        <v>119.99</v>
      </c>
      <c r="H12113">
        <f>IF(INDEX(Sale_Promotions[[Code]:[Sale Price]],MATCH(Sales[[#This Row],[Code]],Sale_Promotions[Code],0),2)=0,Sales[[#This Row],[Price]],INDEX(Sale_Promotions[[Code]:[Sale Price]],MATCH(Sales[[#This Row],[Code]],Sale_Promotions[Code],0),2))</f>
        <v>119.99</v>
      </c>
      <c r="I12113">
        <f>Sales[[#This Row],[Total Inventory]]*Sales[[#This Row],[Sale_Price]]</f>
        <v>0</v>
      </c>
    </row>
    <row r="12114" spans="1:9" x14ac:dyDescent="0.25">
      <c r="A12114">
        <v>80331</v>
      </c>
      <c r="B12114" t="str">
        <f>INDEX( Table3[],MATCH(Sales[[#This Row],[Category]],Table3[Category],0),1)</f>
        <v>WINE</v>
      </c>
      <c r="C12114" t="s">
        <v>83</v>
      </c>
      <c r="D12114" t="s">
        <v>11054</v>
      </c>
      <c r="E12114" t="s">
        <v>10</v>
      </c>
      <c r="F12114">
        <v>41</v>
      </c>
      <c r="G12114" s="1">
        <v>15.99</v>
      </c>
      <c r="H1211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2114">
        <f>Sales[[#This Row],[Total Inventory]]*Sales[[#This Row],[Sale_Price]]</f>
        <v>655.59</v>
      </c>
    </row>
    <row r="12115" spans="1:9" x14ac:dyDescent="0.25">
      <c r="A12115">
        <v>333213</v>
      </c>
      <c r="B12115" t="str">
        <f>INDEX( Table3[],MATCH(Sales[[#This Row],[Category]],Table3[Category],0),1)</f>
        <v>LIQUOR</v>
      </c>
      <c r="C12115" t="s">
        <v>175</v>
      </c>
      <c r="D12115" t="s">
        <v>11055</v>
      </c>
      <c r="E12115" t="s">
        <v>133</v>
      </c>
      <c r="F12115">
        <v>104</v>
      </c>
      <c r="G12115" s="1">
        <v>17.989999999999998</v>
      </c>
      <c r="H1211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2115">
        <f>Sales[[#This Row],[Total Inventory]]*Sales[[#This Row],[Sale_Price]]</f>
        <v>1870.9599999999998</v>
      </c>
    </row>
    <row r="12116" spans="1:9" x14ac:dyDescent="0.25">
      <c r="A12116">
        <v>70481</v>
      </c>
      <c r="B12116" t="str">
        <f>INDEX( Table3[],MATCH(Sales[[#This Row],[Category]],Table3[Category],0),1)</f>
        <v>LIQUOR</v>
      </c>
      <c r="C12116" t="s">
        <v>35</v>
      </c>
      <c r="D12116" t="s">
        <v>9446</v>
      </c>
      <c r="E12116" t="s">
        <v>16</v>
      </c>
      <c r="F12116">
        <v>215</v>
      </c>
      <c r="G12116" s="1">
        <v>29.99</v>
      </c>
      <c r="H12116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2116">
        <f>Sales[[#This Row],[Total Inventory]]*Sales[[#This Row],[Sale_Price]]</f>
        <v>6447.8499999999995</v>
      </c>
    </row>
    <row r="12117" spans="1:9" x14ac:dyDescent="0.25">
      <c r="A12117">
        <v>166295</v>
      </c>
      <c r="B12117" t="str">
        <f>INDEX( Table3[],MATCH(Sales[[#This Row],[Category]],Table3[Category],0),1)</f>
        <v>LIQUOR</v>
      </c>
      <c r="C12117" t="s">
        <v>175</v>
      </c>
      <c r="D12117" t="s">
        <v>11056</v>
      </c>
      <c r="E12117" t="s">
        <v>10</v>
      </c>
      <c r="F12117">
        <v>250</v>
      </c>
      <c r="G12117" s="1">
        <v>20.99</v>
      </c>
      <c r="H12117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2117">
        <f>Sales[[#This Row],[Total Inventory]]*Sales[[#This Row],[Sale_Price]]</f>
        <v>5247.5</v>
      </c>
    </row>
    <row r="12118" spans="1:9" x14ac:dyDescent="0.25">
      <c r="A12118">
        <v>84540</v>
      </c>
      <c r="B12118" t="str">
        <f>INDEX( Table3[],MATCH(Sales[[#This Row],[Category]],Table3[Category],0),1)</f>
        <v>WINE</v>
      </c>
      <c r="C12118" t="s">
        <v>28</v>
      </c>
      <c r="D12118" t="s">
        <v>11057</v>
      </c>
      <c r="E12118" t="s">
        <v>10</v>
      </c>
      <c r="F12118">
        <v>94</v>
      </c>
      <c r="G12118" s="1">
        <v>10.99</v>
      </c>
      <c r="H1211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2118">
        <f>Sales[[#This Row],[Total Inventory]]*Sales[[#This Row],[Sale_Price]]</f>
        <v>1033.06</v>
      </c>
    </row>
    <row r="12119" spans="1:9" x14ac:dyDescent="0.25">
      <c r="A12119">
        <v>67989</v>
      </c>
      <c r="B12119" t="str">
        <f>INDEX( Table3[],MATCH(Sales[[#This Row],[Category]],Table3[Category],0),1)</f>
        <v>WINE</v>
      </c>
      <c r="C12119" t="s">
        <v>41</v>
      </c>
      <c r="D12119" t="s">
        <v>11058</v>
      </c>
      <c r="E12119" t="s">
        <v>23</v>
      </c>
      <c r="F12119">
        <v>298</v>
      </c>
      <c r="G12119" s="1">
        <v>13.69</v>
      </c>
      <c r="H1211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2119">
        <f>Sales[[#This Row],[Total Inventory]]*Sales[[#This Row],[Sale_Price]]</f>
        <v>3275.02</v>
      </c>
    </row>
    <row r="12120" spans="1:9" x14ac:dyDescent="0.25">
      <c r="A12120">
        <v>79642</v>
      </c>
      <c r="B12120" t="str">
        <f>INDEX( Table3[],MATCH(Sales[[#This Row],[Category]],Table3[Category],0),1)</f>
        <v>WINE</v>
      </c>
      <c r="C12120" t="s">
        <v>64</v>
      </c>
      <c r="D12120" t="s">
        <v>8025</v>
      </c>
      <c r="E12120" t="s">
        <v>48</v>
      </c>
      <c r="F12120">
        <v>542</v>
      </c>
      <c r="G12120" s="1">
        <v>6.59</v>
      </c>
      <c r="H12120">
        <f>IF(INDEX(Sale_Promotions[[Code]:[Sale Price]],MATCH(Sales[[#This Row],[Code]],Sale_Promotions[Code],0),2)=0,Sales[[#This Row],[Price]],INDEX(Sale_Promotions[[Code]:[Sale Price]],MATCH(Sales[[#This Row],[Code]],Sale_Promotions[Code],0),2))</f>
        <v>6.59</v>
      </c>
      <c r="I12120">
        <f>Sales[[#This Row],[Total Inventory]]*Sales[[#This Row],[Sale_Price]]</f>
        <v>3571.7799999999997</v>
      </c>
    </row>
    <row r="12121" spans="1:9" x14ac:dyDescent="0.25">
      <c r="A12121">
        <v>76570</v>
      </c>
      <c r="B12121" t="str">
        <f>INDEX( Table3[],MATCH(Sales[[#This Row],[Category]],Table3[Category],0),1)</f>
        <v>WINE</v>
      </c>
      <c r="C12121" t="s">
        <v>61</v>
      </c>
      <c r="D12121" t="s">
        <v>11059</v>
      </c>
      <c r="E12121" t="s">
        <v>10</v>
      </c>
      <c r="F12121">
        <v>240</v>
      </c>
      <c r="G12121" s="1">
        <v>16.489999999999998</v>
      </c>
      <c r="H12121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2121">
        <f>Sales[[#This Row],[Total Inventory]]*Sales[[#This Row],[Sale_Price]]</f>
        <v>3957.5999999999995</v>
      </c>
    </row>
    <row r="12122" spans="1:9" x14ac:dyDescent="0.25">
      <c r="A12122">
        <v>42023</v>
      </c>
      <c r="B12122" t="str">
        <f>INDEX( Table3[],MATCH(Sales[[#This Row],[Category]],Table3[Category],0),1)</f>
        <v>LIQUOR</v>
      </c>
      <c r="C12122" t="s">
        <v>198</v>
      </c>
      <c r="D12122" t="s">
        <v>11060</v>
      </c>
      <c r="E12122" t="s">
        <v>133</v>
      </c>
      <c r="F12122">
        <v>0</v>
      </c>
      <c r="G12122" s="1">
        <v>6.49</v>
      </c>
      <c r="H12122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2122">
        <f>Sales[[#This Row],[Total Inventory]]*Sales[[#This Row],[Sale_Price]]</f>
        <v>0</v>
      </c>
    </row>
    <row r="12123" spans="1:9" x14ac:dyDescent="0.25">
      <c r="A12123">
        <v>312196</v>
      </c>
      <c r="B12123" t="str">
        <f>INDEX( Table3[],MATCH(Sales[[#This Row],[Category]],Table3[Category],0),1)</f>
        <v>WINE</v>
      </c>
      <c r="C12123" t="s">
        <v>61</v>
      </c>
      <c r="D12123" t="s">
        <v>7155</v>
      </c>
      <c r="E12123" t="s">
        <v>10</v>
      </c>
      <c r="F12123">
        <v>32</v>
      </c>
      <c r="G12123" s="1">
        <v>24.99</v>
      </c>
      <c r="H12123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2123">
        <f>Sales[[#This Row],[Total Inventory]]*Sales[[#This Row],[Sale_Price]]</f>
        <v>799.68</v>
      </c>
    </row>
    <row r="12124" spans="1:9" x14ac:dyDescent="0.25">
      <c r="A12124">
        <v>10273</v>
      </c>
      <c r="B12124" t="str">
        <f>INDEX( Table3[],MATCH(Sales[[#This Row],[Category]],Table3[Category],0),1)</f>
        <v>LIQUOR</v>
      </c>
      <c r="C12124" t="s">
        <v>37</v>
      </c>
      <c r="D12124" t="s">
        <v>11061</v>
      </c>
      <c r="E12124" t="s">
        <v>10</v>
      </c>
      <c r="F12124">
        <v>1</v>
      </c>
      <c r="G12124" s="1">
        <v>14.49</v>
      </c>
      <c r="H12124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2124">
        <f>Sales[[#This Row],[Total Inventory]]*Sales[[#This Row],[Sale_Price]]</f>
        <v>14.49</v>
      </c>
    </row>
    <row r="12125" spans="1:9" x14ac:dyDescent="0.25">
      <c r="A12125">
        <v>88413</v>
      </c>
      <c r="B12125" t="str">
        <f>INDEX( Table3[],MATCH(Sales[[#This Row],[Category]],Table3[Category],0),1)</f>
        <v>BEER</v>
      </c>
      <c r="C12125" t="s">
        <v>11</v>
      </c>
      <c r="D12125" t="s">
        <v>11062</v>
      </c>
      <c r="E12125" t="s">
        <v>25</v>
      </c>
      <c r="F12125">
        <v>709</v>
      </c>
      <c r="G12125" s="1">
        <v>1.7</v>
      </c>
      <c r="H12125">
        <f>IF(INDEX(Sale_Promotions[[Code]:[Sale Price]],MATCH(Sales[[#This Row],[Code]],Sale_Promotions[Code],0),2)=0,Sales[[#This Row],[Price]],INDEX(Sale_Promotions[[Code]:[Sale Price]],MATCH(Sales[[#This Row],[Code]],Sale_Promotions[Code],0),2))</f>
        <v>1.7</v>
      </c>
      <c r="I12125">
        <f>Sales[[#This Row],[Total Inventory]]*Sales[[#This Row],[Sale_Price]]</f>
        <v>1205.3</v>
      </c>
    </row>
    <row r="12126" spans="1:9" x14ac:dyDescent="0.25">
      <c r="A12126">
        <v>81280</v>
      </c>
      <c r="B12126" t="str">
        <f>INDEX( Table3[],MATCH(Sales[[#This Row],[Category]],Table3[Category],0),1)</f>
        <v>WINE</v>
      </c>
      <c r="C12126" t="s">
        <v>61</v>
      </c>
      <c r="D12126" t="s">
        <v>11063</v>
      </c>
      <c r="E12126" t="s">
        <v>10</v>
      </c>
      <c r="F12126">
        <v>125</v>
      </c>
      <c r="G12126" s="1">
        <v>8.99</v>
      </c>
      <c r="H12126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2126">
        <f>Sales[[#This Row],[Total Inventory]]*Sales[[#This Row],[Sale_Price]]</f>
        <v>936.25</v>
      </c>
    </row>
    <row r="12127" spans="1:9" x14ac:dyDescent="0.25">
      <c r="A12127">
        <v>300613</v>
      </c>
      <c r="B12127" t="str">
        <f>INDEX( Table3[],MATCH(Sales[[#This Row],[Category]],Table3[Category],0),1)</f>
        <v>WINE</v>
      </c>
      <c r="C12127" t="s">
        <v>43</v>
      </c>
      <c r="D12127" t="s">
        <v>11064</v>
      </c>
      <c r="E12127" t="s">
        <v>10</v>
      </c>
      <c r="F12127">
        <v>30</v>
      </c>
      <c r="G12127" s="1">
        <v>19.690000000000001</v>
      </c>
      <c r="H12127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12127">
        <f>Sales[[#This Row],[Total Inventory]]*Sales[[#This Row],[Sale_Price]]</f>
        <v>590.70000000000005</v>
      </c>
    </row>
    <row r="12128" spans="1:9" x14ac:dyDescent="0.25">
      <c r="A12128">
        <v>84541</v>
      </c>
      <c r="B12128" t="str">
        <f>INDEX( Table3[],MATCH(Sales[[#This Row],[Category]],Table3[Category],0),1)</f>
        <v>WINE</v>
      </c>
      <c r="C12128" t="s">
        <v>61</v>
      </c>
      <c r="D12128" t="s">
        <v>11065</v>
      </c>
      <c r="E12128" t="s">
        <v>10</v>
      </c>
      <c r="F12128">
        <v>19</v>
      </c>
      <c r="G12128" s="1">
        <v>15.49</v>
      </c>
      <c r="H12128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2128">
        <f>Sales[[#This Row],[Total Inventory]]*Sales[[#This Row],[Sale_Price]]</f>
        <v>294.31</v>
      </c>
    </row>
    <row r="12129" spans="1:9" x14ac:dyDescent="0.25">
      <c r="A12129">
        <v>81590</v>
      </c>
      <c r="B12129" t="str">
        <f>INDEX( Table3[],MATCH(Sales[[#This Row],[Category]],Table3[Category],0),1)</f>
        <v>WINE</v>
      </c>
      <c r="C12129" t="s">
        <v>61</v>
      </c>
      <c r="D12129" t="s">
        <v>177</v>
      </c>
      <c r="E12129" t="s">
        <v>10</v>
      </c>
      <c r="F12129">
        <v>176</v>
      </c>
      <c r="G12129" s="1">
        <v>46.99</v>
      </c>
      <c r="H12129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12129">
        <f>Sales[[#This Row],[Total Inventory]]*Sales[[#This Row],[Sale_Price]]</f>
        <v>8270.24</v>
      </c>
    </row>
    <row r="12130" spans="1:9" x14ac:dyDescent="0.25">
      <c r="A12130">
        <v>87320</v>
      </c>
      <c r="B12130" t="str">
        <f>INDEX( Table3[],MATCH(Sales[[#This Row],[Category]],Table3[Category],0),1)</f>
        <v>WINE</v>
      </c>
      <c r="C12130" t="s">
        <v>43</v>
      </c>
      <c r="D12130" t="s">
        <v>11066</v>
      </c>
      <c r="E12130" t="s">
        <v>10</v>
      </c>
      <c r="F12130">
        <v>18</v>
      </c>
      <c r="G12130" s="1">
        <v>36.99</v>
      </c>
      <c r="H12130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12130">
        <f>Sales[[#This Row],[Total Inventory]]*Sales[[#This Row],[Sale_Price]]</f>
        <v>665.82</v>
      </c>
    </row>
    <row r="12131" spans="1:9" x14ac:dyDescent="0.25">
      <c r="A12131">
        <v>319731</v>
      </c>
      <c r="B12131" t="str">
        <f>INDEX( Table3[],MATCH(Sales[[#This Row],[Category]],Table3[Category],0),1)</f>
        <v>BEER</v>
      </c>
      <c r="C12131" t="s">
        <v>1019</v>
      </c>
      <c r="D12131" t="s">
        <v>11067</v>
      </c>
      <c r="E12131" t="s">
        <v>10</v>
      </c>
      <c r="F12131">
        <v>34</v>
      </c>
      <c r="G12131" s="1">
        <v>20.99</v>
      </c>
      <c r="H12131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2131">
        <f>Sales[[#This Row],[Total Inventory]]*Sales[[#This Row],[Sale_Price]]</f>
        <v>713.66</v>
      </c>
    </row>
    <row r="12132" spans="1:9" x14ac:dyDescent="0.25">
      <c r="A12132">
        <v>70252</v>
      </c>
      <c r="B12132" t="str">
        <f>INDEX( Table3[],MATCH(Sales[[#This Row],[Category]],Table3[Category],0),1)</f>
        <v>LIQUOR</v>
      </c>
      <c r="C12132" t="s">
        <v>14</v>
      </c>
      <c r="D12132" t="s">
        <v>11068</v>
      </c>
      <c r="E12132" t="s">
        <v>10</v>
      </c>
      <c r="F12132">
        <v>128</v>
      </c>
      <c r="G12132" s="1">
        <v>55.99</v>
      </c>
      <c r="H12132">
        <f>IF(INDEX(Sale_Promotions[[Code]:[Sale Price]],MATCH(Sales[[#This Row],[Code]],Sale_Promotions[Code],0),2)=0,Sales[[#This Row],[Price]],INDEX(Sale_Promotions[[Code]:[Sale Price]],MATCH(Sales[[#This Row],[Code]],Sale_Promotions[Code],0),2))</f>
        <v>55.99</v>
      </c>
      <c r="I12132">
        <f>Sales[[#This Row],[Total Inventory]]*Sales[[#This Row],[Sale_Price]]</f>
        <v>7166.72</v>
      </c>
    </row>
    <row r="12133" spans="1:9" x14ac:dyDescent="0.25">
      <c r="A12133">
        <v>305854</v>
      </c>
      <c r="B12133" t="str">
        <f>INDEX( Table3[],MATCH(Sales[[#This Row],[Category]],Table3[Category],0),1)</f>
        <v>WINE</v>
      </c>
      <c r="C12133" t="s">
        <v>85</v>
      </c>
      <c r="D12133" t="s">
        <v>11069</v>
      </c>
      <c r="E12133" t="s">
        <v>10</v>
      </c>
      <c r="F12133">
        <v>1</v>
      </c>
      <c r="G12133" s="1">
        <v>22.99</v>
      </c>
      <c r="H12133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2133">
        <f>Sales[[#This Row],[Total Inventory]]*Sales[[#This Row],[Sale_Price]]</f>
        <v>22.99</v>
      </c>
    </row>
    <row r="12134" spans="1:9" x14ac:dyDescent="0.25">
      <c r="A12134">
        <v>13560</v>
      </c>
      <c r="B12134" t="str">
        <f>INDEX( Table3[],MATCH(Sales[[#This Row],[Category]],Table3[Category],0),1)</f>
        <v>WINE</v>
      </c>
      <c r="C12134" t="s">
        <v>28</v>
      </c>
      <c r="D12134" t="s">
        <v>11070</v>
      </c>
      <c r="E12134" t="s">
        <v>10</v>
      </c>
      <c r="F12134">
        <v>16</v>
      </c>
      <c r="G12134" s="1">
        <v>43.99</v>
      </c>
      <c r="H12134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12134">
        <f>Sales[[#This Row],[Total Inventory]]*Sales[[#This Row],[Sale_Price]]</f>
        <v>703.84</v>
      </c>
    </row>
    <row r="12135" spans="1:9" x14ac:dyDescent="0.25">
      <c r="A12135">
        <v>74186</v>
      </c>
      <c r="B12135" t="str">
        <f>INDEX( Table3[],MATCH(Sales[[#This Row],[Category]],Table3[Category],0),1)</f>
        <v>LIQUOR</v>
      </c>
      <c r="C12135" t="s">
        <v>35</v>
      </c>
      <c r="D12135" t="s">
        <v>11071</v>
      </c>
      <c r="E12135" t="s">
        <v>10</v>
      </c>
      <c r="F12135">
        <v>49</v>
      </c>
      <c r="G12135" s="1">
        <v>17.489999999999998</v>
      </c>
      <c r="H12135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2135">
        <f>Sales[[#This Row],[Total Inventory]]*Sales[[#This Row],[Sale_Price]]</f>
        <v>857.00999999999988</v>
      </c>
    </row>
    <row r="12136" spans="1:9" x14ac:dyDescent="0.25">
      <c r="A12136">
        <v>74207</v>
      </c>
      <c r="B12136" t="str">
        <f>INDEX( Table3[],MATCH(Sales[[#This Row],[Category]],Table3[Category],0),1)</f>
        <v>LIQUOR</v>
      </c>
      <c r="C12136" t="s">
        <v>35</v>
      </c>
      <c r="D12136" t="s">
        <v>11072</v>
      </c>
      <c r="E12136" t="s">
        <v>133</v>
      </c>
      <c r="F12136">
        <v>85</v>
      </c>
      <c r="G12136" s="1">
        <v>18.489999999999998</v>
      </c>
      <c r="H12136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2136">
        <f>Sales[[#This Row],[Total Inventory]]*Sales[[#This Row],[Sale_Price]]</f>
        <v>1571.6499999999999</v>
      </c>
    </row>
    <row r="12137" spans="1:9" x14ac:dyDescent="0.25">
      <c r="A12137">
        <v>296880</v>
      </c>
      <c r="B12137" t="str">
        <f>INDEX( Table3[],MATCH(Sales[[#This Row],[Category]],Table3[Category],0),1)</f>
        <v>WINE</v>
      </c>
      <c r="C12137" t="s">
        <v>61</v>
      </c>
      <c r="D12137" t="s">
        <v>11073</v>
      </c>
      <c r="E12137" t="s">
        <v>332</v>
      </c>
      <c r="F12137">
        <v>62</v>
      </c>
      <c r="G12137" s="1">
        <v>22.99</v>
      </c>
      <c r="H12137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2137">
        <f>Sales[[#This Row],[Total Inventory]]*Sales[[#This Row],[Sale_Price]]</f>
        <v>1425.3799999999999</v>
      </c>
    </row>
    <row r="12138" spans="1:9" x14ac:dyDescent="0.25">
      <c r="A12138">
        <v>19496</v>
      </c>
      <c r="B12138" t="str">
        <f>INDEX( Table3[],MATCH(Sales[[#This Row],[Category]],Table3[Category],0),1)</f>
        <v>LIQUOR</v>
      </c>
      <c r="C12138" t="s">
        <v>35</v>
      </c>
      <c r="D12138" t="s">
        <v>5100</v>
      </c>
      <c r="E12138" t="s">
        <v>10</v>
      </c>
      <c r="F12138">
        <v>183</v>
      </c>
      <c r="G12138" s="1">
        <v>27.99</v>
      </c>
      <c r="H12138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2138">
        <f>Sales[[#This Row],[Total Inventory]]*Sales[[#This Row],[Sale_Price]]</f>
        <v>5122.17</v>
      </c>
    </row>
    <row r="12139" spans="1:9" x14ac:dyDescent="0.25">
      <c r="A12139">
        <v>45360</v>
      </c>
      <c r="B12139" t="str">
        <f>INDEX( Table3[],MATCH(Sales[[#This Row],[Category]],Table3[Category],0),1)</f>
        <v>LIQUOR</v>
      </c>
      <c r="C12139" t="s">
        <v>175</v>
      </c>
      <c r="D12139" t="s">
        <v>11074</v>
      </c>
      <c r="E12139" t="s">
        <v>16</v>
      </c>
      <c r="F12139">
        <v>384</v>
      </c>
      <c r="G12139" s="1">
        <v>23.99</v>
      </c>
      <c r="H12139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2139">
        <f>Sales[[#This Row],[Total Inventory]]*Sales[[#This Row],[Sale_Price]]</f>
        <v>8444.16</v>
      </c>
    </row>
    <row r="12140" spans="1:9" x14ac:dyDescent="0.25">
      <c r="A12140">
        <v>28916</v>
      </c>
      <c r="B12140" t="str">
        <f>INDEX( Table3[],MATCH(Sales[[#This Row],[Category]],Table3[Category],0),1)</f>
        <v>LIQUOR</v>
      </c>
      <c r="C12140" t="s">
        <v>37</v>
      </c>
      <c r="D12140" t="s">
        <v>11075</v>
      </c>
      <c r="E12140" t="s">
        <v>133</v>
      </c>
      <c r="F12140">
        <v>301</v>
      </c>
      <c r="G12140" s="1">
        <v>29.99</v>
      </c>
      <c r="H12140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2140">
        <f>Sales[[#This Row],[Total Inventory]]*Sales[[#This Row],[Sale_Price]]</f>
        <v>9026.99</v>
      </c>
    </row>
    <row r="12141" spans="1:9" x14ac:dyDescent="0.25">
      <c r="A12141">
        <v>41340</v>
      </c>
      <c r="B12141" t="str">
        <f>INDEX( Table3[],MATCH(Sales[[#This Row],[Category]],Table3[Category],0),1)</f>
        <v>WINE</v>
      </c>
      <c r="C12141" t="s">
        <v>61</v>
      </c>
      <c r="D12141" t="s">
        <v>11076</v>
      </c>
      <c r="E12141" t="s">
        <v>10</v>
      </c>
      <c r="F12141">
        <v>68</v>
      </c>
      <c r="G12141" s="1">
        <v>45.99</v>
      </c>
      <c r="H12141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12141">
        <f>Sales[[#This Row],[Total Inventory]]*Sales[[#This Row],[Sale_Price]]</f>
        <v>3127.32</v>
      </c>
    </row>
    <row r="12142" spans="1:9" x14ac:dyDescent="0.25">
      <c r="A12142">
        <v>90867</v>
      </c>
      <c r="B12142" t="str">
        <f>INDEX( Table3[],MATCH(Sales[[#This Row],[Category]],Table3[Category],0),1)</f>
        <v>BEER</v>
      </c>
      <c r="C12142" t="s">
        <v>11</v>
      </c>
      <c r="D12142" t="s">
        <v>11077</v>
      </c>
      <c r="E12142" t="s">
        <v>25</v>
      </c>
      <c r="F12142">
        <v>0</v>
      </c>
      <c r="G12142" s="1">
        <v>25.95</v>
      </c>
      <c r="H12142">
        <f>IF(INDEX(Sale_Promotions[[Code]:[Sale Price]],MATCH(Sales[[#This Row],[Code]],Sale_Promotions[Code],0),2)=0,Sales[[#This Row],[Price]],INDEX(Sale_Promotions[[Code]:[Sale Price]],MATCH(Sales[[#This Row],[Code]],Sale_Promotions[Code],0),2))</f>
        <v>25.95</v>
      </c>
      <c r="I12142">
        <f>Sales[[#This Row],[Total Inventory]]*Sales[[#This Row],[Sale_Price]]</f>
        <v>0</v>
      </c>
    </row>
    <row r="12143" spans="1:9" x14ac:dyDescent="0.25">
      <c r="A12143">
        <v>76937</v>
      </c>
      <c r="B12143" t="str">
        <f>INDEX( Table3[],MATCH(Sales[[#This Row],[Category]],Table3[Category],0),1)</f>
        <v>WINE</v>
      </c>
      <c r="C12143" t="s">
        <v>163</v>
      </c>
      <c r="D12143" t="s">
        <v>7076</v>
      </c>
      <c r="E12143" t="s">
        <v>23</v>
      </c>
      <c r="F12143">
        <v>205</v>
      </c>
      <c r="G12143" s="1">
        <v>10.79</v>
      </c>
      <c r="H1214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2143">
        <f>Sales[[#This Row],[Total Inventory]]*Sales[[#This Row],[Sale_Price]]</f>
        <v>2211.9499999999998</v>
      </c>
    </row>
    <row r="12144" spans="1:9" x14ac:dyDescent="0.25">
      <c r="A12144">
        <v>22578</v>
      </c>
      <c r="B12144" t="str">
        <f>INDEX( Table3[],MATCH(Sales[[#This Row],[Category]],Table3[Category],0),1)</f>
        <v>WINE</v>
      </c>
      <c r="C12144" t="s">
        <v>28</v>
      </c>
      <c r="D12144" t="s">
        <v>11078</v>
      </c>
      <c r="E12144" t="s">
        <v>332</v>
      </c>
      <c r="F12144">
        <v>243</v>
      </c>
      <c r="G12144" s="1">
        <v>14.49</v>
      </c>
      <c r="H12144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2144">
        <f>Sales[[#This Row],[Total Inventory]]*Sales[[#This Row],[Sale_Price]]</f>
        <v>3521.07</v>
      </c>
    </row>
    <row r="12145" spans="1:9" x14ac:dyDescent="0.25">
      <c r="A12145">
        <v>18007</v>
      </c>
      <c r="B12145" t="str">
        <f>INDEX( Table3[],MATCH(Sales[[#This Row],[Category]],Table3[Category],0),1)</f>
        <v>LIQUOR</v>
      </c>
      <c r="C12145" t="s">
        <v>175</v>
      </c>
      <c r="D12145" t="s">
        <v>11079</v>
      </c>
      <c r="E12145" t="s">
        <v>10</v>
      </c>
      <c r="F12145">
        <v>336</v>
      </c>
      <c r="G12145" s="1">
        <v>12.49</v>
      </c>
      <c r="H12145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2145">
        <f>Sales[[#This Row],[Total Inventory]]*Sales[[#This Row],[Sale_Price]]</f>
        <v>4196.6400000000003</v>
      </c>
    </row>
    <row r="12146" spans="1:9" x14ac:dyDescent="0.25">
      <c r="A12146">
        <v>85618</v>
      </c>
      <c r="B12146" t="str">
        <f>INDEX( Table3[],MATCH(Sales[[#This Row],[Category]],Table3[Category],0),1)</f>
        <v>WINE</v>
      </c>
      <c r="C12146" t="s">
        <v>28</v>
      </c>
      <c r="D12146" t="s">
        <v>11080</v>
      </c>
      <c r="E12146" t="s">
        <v>8875</v>
      </c>
      <c r="F12146">
        <v>102</v>
      </c>
      <c r="G12146" s="1">
        <v>18.489999999999998</v>
      </c>
      <c r="H12146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2146">
        <f>Sales[[#This Row],[Total Inventory]]*Sales[[#This Row],[Sale_Price]]</f>
        <v>1885.9799999999998</v>
      </c>
    </row>
    <row r="12147" spans="1:9" x14ac:dyDescent="0.25">
      <c r="A12147">
        <v>81686</v>
      </c>
      <c r="B12147" t="str">
        <f>INDEX( Table3[],MATCH(Sales[[#This Row],[Category]],Table3[Category],0),1)</f>
        <v>WINE</v>
      </c>
      <c r="C12147" t="s">
        <v>61</v>
      </c>
      <c r="D12147" t="s">
        <v>11081</v>
      </c>
      <c r="E12147" t="s">
        <v>10</v>
      </c>
      <c r="F12147">
        <v>171</v>
      </c>
      <c r="G12147" s="1">
        <v>22.99</v>
      </c>
      <c r="H12147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2147">
        <f>Sales[[#This Row],[Total Inventory]]*Sales[[#This Row],[Sale_Price]]</f>
        <v>3931.2899999999995</v>
      </c>
    </row>
    <row r="12148" spans="1:9" x14ac:dyDescent="0.25">
      <c r="A12148">
        <v>76767</v>
      </c>
      <c r="B12148" t="str">
        <f>INDEX( Table3[],MATCH(Sales[[#This Row],[Category]],Table3[Category],0),1)</f>
        <v>WINE</v>
      </c>
      <c r="C12148" t="s">
        <v>85</v>
      </c>
      <c r="D12148" t="s">
        <v>11082</v>
      </c>
      <c r="E12148" t="s">
        <v>10</v>
      </c>
      <c r="F12148">
        <v>19</v>
      </c>
      <c r="G12148" s="1">
        <v>16.989999999999998</v>
      </c>
      <c r="H12148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2148">
        <f>Sales[[#This Row],[Total Inventory]]*Sales[[#This Row],[Sale_Price]]</f>
        <v>303.81</v>
      </c>
    </row>
    <row r="12149" spans="1:9" x14ac:dyDescent="0.25">
      <c r="A12149">
        <v>43125</v>
      </c>
      <c r="B12149" t="str">
        <f>INDEX( Table3[],MATCH(Sales[[#This Row],[Category]],Table3[Category],0),1)</f>
        <v>LIQUOR</v>
      </c>
      <c r="C12149" t="s">
        <v>26</v>
      </c>
      <c r="D12149" t="s">
        <v>11083</v>
      </c>
      <c r="E12149" t="s">
        <v>133</v>
      </c>
      <c r="F12149">
        <v>119</v>
      </c>
      <c r="G12149" s="1">
        <v>10.29</v>
      </c>
      <c r="H12149">
        <f>IF(INDEX(Sale_Promotions[[Code]:[Sale Price]],MATCH(Sales[[#This Row],[Code]],Sale_Promotions[Code],0),2)=0,Sales[[#This Row],[Price]],INDEX(Sale_Promotions[[Code]:[Sale Price]],MATCH(Sales[[#This Row],[Code]],Sale_Promotions[Code],0),2))</f>
        <v>10.29</v>
      </c>
      <c r="I12149">
        <f>Sales[[#This Row],[Total Inventory]]*Sales[[#This Row],[Sale_Price]]</f>
        <v>1224.51</v>
      </c>
    </row>
    <row r="12150" spans="1:9" x14ac:dyDescent="0.25">
      <c r="A12150">
        <v>81684</v>
      </c>
      <c r="B12150" t="str">
        <f>INDEX( Table3[],MATCH(Sales[[#This Row],[Category]],Table3[Category],0),1)</f>
        <v>WINE</v>
      </c>
      <c r="C12150" t="s">
        <v>28</v>
      </c>
      <c r="D12150" t="s">
        <v>11084</v>
      </c>
      <c r="E12150" t="s">
        <v>1458</v>
      </c>
      <c r="F12150">
        <v>69</v>
      </c>
      <c r="G12150" s="1">
        <v>18.690000000000001</v>
      </c>
      <c r="H12150">
        <f>IF(INDEX(Sale_Promotions[[Code]:[Sale Price]],MATCH(Sales[[#This Row],[Code]],Sale_Promotions[Code],0),2)=0,Sales[[#This Row],[Price]],INDEX(Sale_Promotions[[Code]:[Sale Price]],MATCH(Sales[[#This Row],[Code]],Sale_Promotions[Code],0),2))</f>
        <v>18.690000000000001</v>
      </c>
      <c r="I12150">
        <f>Sales[[#This Row],[Total Inventory]]*Sales[[#This Row],[Sale_Price]]</f>
        <v>1289.6100000000001</v>
      </c>
    </row>
    <row r="12151" spans="1:9" x14ac:dyDescent="0.25">
      <c r="A12151">
        <v>437638</v>
      </c>
      <c r="B12151" t="str">
        <f>INDEX( Table3[],MATCH(Sales[[#This Row],[Category]],Table3[Category],0),1)</f>
        <v>WINE</v>
      </c>
      <c r="C12151" t="s">
        <v>64</v>
      </c>
      <c r="D12151" t="s">
        <v>11085</v>
      </c>
      <c r="E12151" t="s">
        <v>10</v>
      </c>
      <c r="F12151">
        <v>299</v>
      </c>
      <c r="G12151" s="1">
        <v>16.489999999999998</v>
      </c>
      <c r="H12151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2151">
        <f>Sales[[#This Row],[Total Inventory]]*Sales[[#This Row],[Sale_Price]]</f>
        <v>4930.5099999999993</v>
      </c>
    </row>
    <row r="12152" spans="1:9" x14ac:dyDescent="0.25">
      <c r="A12152">
        <v>1562</v>
      </c>
      <c r="B12152" t="str">
        <f>INDEX( Table3[],MATCH(Sales[[#This Row],[Category]],Table3[Category],0),1)</f>
        <v>BEER</v>
      </c>
      <c r="C12152" t="s">
        <v>11</v>
      </c>
      <c r="D12152" t="s">
        <v>10784</v>
      </c>
      <c r="E12152" t="s">
        <v>25</v>
      </c>
      <c r="F12152">
        <v>294</v>
      </c>
      <c r="G12152" s="1">
        <v>1.52</v>
      </c>
      <c r="H12152">
        <f>IF(INDEX(Sale_Promotions[[Code]:[Sale Price]],MATCH(Sales[[#This Row],[Code]],Sale_Promotions[Code],0),2)=0,Sales[[#This Row],[Price]],INDEX(Sale_Promotions[[Code]:[Sale Price]],MATCH(Sales[[#This Row],[Code]],Sale_Promotions[Code],0),2))</f>
        <v>1.52</v>
      </c>
      <c r="I12152">
        <f>Sales[[#This Row],[Total Inventory]]*Sales[[#This Row],[Sale_Price]]</f>
        <v>446.88</v>
      </c>
    </row>
    <row r="12153" spans="1:9" x14ac:dyDescent="0.25">
      <c r="A12153">
        <v>39705</v>
      </c>
      <c r="B12153" t="str">
        <f>INDEX( Table3[],MATCH(Sales[[#This Row],[Category]],Table3[Category],0),1)</f>
        <v>WINE</v>
      </c>
      <c r="C12153" t="s">
        <v>163</v>
      </c>
      <c r="D12153" t="s">
        <v>4393</v>
      </c>
      <c r="E12153" t="s">
        <v>23</v>
      </c>
      <c r="F12153">
        <v>98</v>
      </c>
      <c r="G12153" s="1">
        <v>14.69</v>
      </c>
      <c r="H12153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2153">
        <f>Sales[[#This Row],[Total Inventory]]*Sales[[#This Row],[Sale_Price]]</f>
        <v>1439.62</v>
      </c>
    </row>
    <row r="12154" spans="1:9" x14ac:dyDescent="0.25">
      <c r="A12154">
        <v>74789</v>
      </c>
      <c r="B12154" t="str">
        <f>INDEX( Table3[],MATCH(Sales[[#This Row],[Category]],Table3[Category],0),1)</f>
        <v>BEER</v>
      </c>
      <c r="C12154" t="s">
        <v>436</v>
      </c>
      <c r="D12154" t="s">
        <v>11086</v>
      </c>
      <c r="E12154" t="s">
        <v>10</v>
      </c>
      <c r="F12154">
        <v>24</v>
      </c>
      <c r="G12154" s="1">
        <v>28.99</v>
      </c>
      <c r="H12154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2154">
        <f>Sales[[#This Row],[Total Inventory]]*Sales[[#This Row],[Sale_Price]]</f>
        <v>695.76</v>
      </c>
    </row>
    <row r="12155" spans="1:9" x14ac:dyDescent="0.25">
      <c r="A12155">
        <v>86544</v>
      </c>
      <c r="B12155" t="str">
        <f>INDEX( Table3[],MATCH(Sales[[#This Row],[Category]],Table3[Category],0),1)</f>
        <v>LIQUOR</v>
      </c>
      <c r="C12155" t="s">
        <v>14</v>
      </c>
      <c r="D12155" t="s">
        <v>11087</v>
      </c>
      <c r="E12155" t="s">
        <v>10</v>
      </c>
      <c r="F12155">
        <v>131</v>
      </c>
      <c r="G12155" s="1">
        <v>62.99</v>
      </c>
      <c r="H12155">
        <f>IF(INDEX(Sale_Promotions[[Code]:[Sale Price]],MATCH(Sales[[#This Row],[Code]],Sale_Promotions[Code],0),2)=0,Sales[[#This Row],[Price]],INDEX(Sale_Promotions[[Code]:[Sale Price]],MATCH(Sales[[#This Row],[Code]],Sale_Promotions[Code],0),2))</f>
        <v>62.99</v>
      </c>
      <c r="I12155">
        <f>Sales[[#This Row],[Total Inventory]]*Sales[[#This Row],[Sale_Price]]</f>
        <v>8251.69</v>
      </c>
    </row>
    <row r="12156" spans="1:9" x14ac:dyDescent="0.25">
      <c r="A12156">
        <v>70651</v>
      </c>
      <c r="B12156" t="str">
        <f>INDEX( Table3[],MATCH(Sales[[#This Row],[Category]],Table3[Category],0),1)</f>
        <v>LIQUOR</v>
      </c>
      <c r="C12156" t="s">
        <v>35</v>
      </c>
      <c r="D12156" t="s">
        <v>11088</v>
      </c>
      <c r="E12156" t="s">
        <v>10</v>
      </c>
      <c r="F12156">
        <v>98</v>
      </c>
      <c r="G12156" s="1">
        <v>11.29</v>
      </c>
      <c r="H12156">
        <f>IF(INDEX(Sale_Promotions[[Code]:[Sale Price]],MATCH(Sales[[#This Row],[Code]],Sale_Promotions[Code],0),2)=0,Sales[[#This Row],[Price]],INDEX(Sale_Promotions[[Code]:[Sale Price]],MATCH(Sales[[#This Row],[Code]],Sale_Promotions[Code],0),2))</f>
        <v>11.29</v>
      </c>
      <c r="I12156">
        <f>Sales[[#This Row],[Total Inventory]]*Sales[[#This Row],[Sale_Price]]</f>
        <v>1106.4199999999998</v>
      </c>
    </row>
    <row r="12157" spans="1:9" x14ac:dyDescent="0.25">
      <c r="A12157">
        <v>81157</v>
      </c>
      <c r="B12157" t="str">
        <f>INDEX( Table3[],MATCH(Sales[[#This Row],[Category]],Table3[Category],0),1)</f>
        <v>WINE</v>
      </c>
      <c r="C12157" t="s">
        <v>85</v>
      </c>
      <c r="D12157" t="s">
        <v>6334</v>
      </c>
      <c r="E12157" t="s">
        <v>10</v>
      </c>
      <c r="F12157">
        <v>130</v>
      </c>
      <c r="G12157" s="1">
        <v>16.489999999999998</v>
      </c>
      <c r="H12157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2157">
        <f>Sales[[#This Row],[Total Inventory]]*Sales[[#This Row],[Sale_Price]]</f>
        <v>2143.6999999999998</v>
      </c>
    </row>
    <row r="12158" spans="1:9" x14ac:dyDescent="0.25">
      <c r="A12158">
        <v>337004</v>
      </c>
      <c r="B12158" t="str">
        <f>INDEX( Table3[],MATCH(Sales[[#This Row],[Category]],Table3[Category],0),1)</f>
        <v>WINE</v>
      </c>
      <c r="C12158" t="s">
        <v>85</v>
      </c>
      <c r="D12158" t="s">
        <v>11089</v>
      </c>
      <c r="E12158" t="s">
        <v>10</v>
      </c>
      <c r="F12158">
        <v>7</v>
      </c>
      <c r="G12158" s="1">
        <v>17.489999999999998</v>
      </c>
      <c r="H12158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2158">
        <f>Sales[[#This Row],[Total Inventory]]*Sales[[#This Row],[Sale_Price]]</f>
        <v>122.42999999999999</v>
      </c>
    </row>
    <row r="12159" spans="1:9" x14ac:dyDescent="0.25">
      <c r="A12159">
        <v>28640</v>
      </c>
      <c r="B12159" t="str">
        <f>INDEX( Table3[],MATCH(Sales[[#This Row],[Category]],Table3[Category],0),1)</f>
        <v>BEER</v>
      </c>
      <c r="C12159" t="s">
        <v>11</v>
      </c>
      <c r="D12159" t="s">
        <v>11090</v>
      </c>
      <c r="E12159" t="s">
        <v>25</v>
      </c>
      <c r="F12159">
        <v>180</v>
      </c>
      <c r="G12159" s="1">
        <v>1.44</v>
      </c>
      <c r="H12159">
        <f>IF(INDEX(Sale_Promotions[[Code]:[Sale Price]],MATCH(Sales[[#This Row],[Code]],Sale_Promotions[Code],0),2)=0,Sales[[#This Row],[Price]],INDEX(Sale_Promotions[[Code]:[Sale Price]],MATCH(Sales[[#This Row],[Code]],Sale_Promotions[Code],0),2))</f>
        <v>1.44</v>
      </c>
      <c r="I12159">
        <f>Sales[[#This Row],[Total Inventory]]*Sales[[#This Row],[Sale_Price]]</f>
        <v>259.2</v>
      </c>
    </row>
    <row r="12160" spans="1:9" x14ac:dyDescent="0.25">
      <c r="A12160">
        <v>69438</v>
      </c>
      <c r="B12160" t="str">
        <f>INDEX( Table3[],MATCH(Sales[[#This Row],[Category]],Table3[Category],0),1)</f>
        <v>LIQUOR</v>
      </c>
      <c r="C12160" t="s">
        <v>26</v>
      </c>
      <c r="D12160" t="s">
        <v>9890</v>
      </c>
      <c r="E12160" t="s">
        <v>16</v>
      </c>
      <c r="F12160">
        <v>27</v>
      </c>
      <c r="G12160" s="1">
        <v>17.489999999999998</v>
      </c>
      <c r="H12160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2160">
        <f>Sales[[#This Row],[Total Inventory]]*Sales[[#This Row],[Sale_Price]]</f>
        <v>472.22999999999996</v>
      </c>
    </row>
    <row r="12161" spans="1:9" x14ac:dyDescent="0.25">
      <c r="A12161">
        <v>160641</v>
      </c>
      <c r="B12161" t="str">
        <f>INDEX( Table3[],MATCH(Sales[[#This Row],[Category]],Table3[Category],0),1)</f>
        <v>WINE</v>
      </c>
      <c r="C12161" t="s">
        <v>17</v>
      </c>
      <c r="D12161" t="s">
        <v>11091</v>
      </c>
      <c r="E12161" t="s">
        <v>10</v>
      </c>
      <c r="F12161">
        <v>0</v>
      </c>
      <c r="G12161" s="1">
        <v>14.99</v>
      </c>
      <c r="H12161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2161">
        <f>Sales[[#This Row],[Total Inventory]]*Sales[[#This Row],[Sale_Price]]</f>
        <v>0</v>
      </c>
    </row>
    <row r="12162" spans="1:9" x14ac:dyDescent="0.25">
      <c r="A12162">
        <v>55328</v>
      </c>
      <c r="B12162" t="str">
        <f>INDEX( Table3[],MATCH(Sales[[#This Row],[Category]],Table3[Category],0),1)</f>
        <v>LIQUOR</v>
      </c>
      <c r="C12162" t="s">
        <v>46</v>
      </c>
      <c r="D12162" t="s">
        <v>11092</v>
      </c>
      <c r="E12162" t="s">
        <v>16</v>
      </c>
      <c r="F12162">
        <v>52</v>
      </c>
      <c r="G12162" s="1">
        <v>15.99</v>
      </c>
      <c r="H12162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2162">
        <f>Sales[[#This Row],[Total Inventory]]*Sales[[#This Row],[Sale_Price]]</f>
        <v>831.48</v>
      </c>
    </row>
    <row r="12163" spans="1:9" x14ac:dyDescent="0.25">
      <c r="A12163">
        <v>85103</v>
      </c>
      <c r="B12163" t="str">
        <f>INDEX( Table3[],MATCH(Sales[[#This Row],[Category]],Table3[Category],0),1)</f>
        <v>WINE</v>
      </c>
      <c r="C12163" t="s">
        <v>83</v>
      </c>
      <c r="D12163" t="s">
        <v>8647</v>
      </c>
      <c r="E12163" t="s">
        <v>23</v>
      </c>
      <c r="F12163">
        <v>133</v>
      </c>
      <c r="G12163" s="1">
        <v>7.49</v>
      </c>
      <c r="H12163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2163">
        <f>Sales[[#This Row],[Total Inventory]]*Sales[[#This Row],[Sale_Price]]</f>
        <v>996.17000000000007</v>
      </c>
    </row>
    <row r="12164" spans="1:9" x14ac:dyDescent="0.25">
      <c r="A12164">
        <v>338294</v>
      </c>
      <c r="B12164" t="str">
        <f>INDEX( Table3[],MATCH(Sales[[#This Row],[Category]],Table3[Category],0),1)</f>
        <v>WINE</v>
      </c>
      <c r="C12164" t="s">
        <v>85</v>
      </c>
      <c r="D12164" t="s">
        <v>11093</v>
      </c>
      <c r="E12164" t="s">
        <v>10</v>
      </c>
      <c r="F12164">
        <v>0</v>
      </c>
      <c r="G12164" s="1">
        <v>9.49</v>
      </c>
      <c r="H12164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2164">
        <f>Sales[[#This Row],[Total Inventory]]*Sales[[#This Row],[Sale_Price]]</f>
        <v>0</v>
      </c>
    </row>
    <row r="12165" spans="1:9" x14ac:dyDescent="0.25">
      <c r="A12165">
        <v>84724</v>
      </c>
      <c r="B12165" t="str">
        <f>INDEX( Table3[],MATCH(Sales[[#This Row],[Category]],Table3[Category],0),1)</f>
        <v>WINE</v>
      </c>
      <c r="C12165" t="s">
        <v>242</v>
      </c>
      <c r="D12165" t="s">
        <v>11094</v>
      </c>
      <c r="E12165" t="s">
        <v>10</v>
      </c>
      <c r="F12165">
        <v>7</v>
      </c>
      <c r="G12165" s="1">
        <v>12.99</v>
      </c>
      <c r="H1216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2165">
        <f>Sales[[#This Row],[Total Inventory]]*Sales[[#This Row],[Sale_Price]]</f>
        <v>90.93</v>
      </c>
    </row>
    <row r="12166" spans="1:9" x14ac:dyDescent="0.25">
      <c r="A12166">
        <v>80467</v>
      </c>
      <c r="B12166" t="str">
        <f>INDEX( Table3[],MATCH(Sales[[#This Row],[Category]],Table3[Category],0),1)</f>
        <v>WINE</v>
      </c>
      <c r="C12166" t="s">
        <v>61</v>
      </c>
      <c r="D12166" t="s">
        <v>2470</v>
      </c>
      <c r="E12166" t="s">
        <v>23</v>
      </c>
      <c r="F12166">
        <v>72</v>
      </c>
      <c r="G12166" s="1">
        <v>14.69</v>
      </c>
      <c r="H12166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2166">
        <f>Sales[[#This Row],[Total Inventory]]*Sales[[#This Row],[Sale_Price]]</f>
        <v>1057.68</v>
      </c>
    </row>
    <row r="12167" spans="1:9" x14ac:dyDescent="0.25">
      <c r="A12167">
        <v>39640</v>
      </c>
      <c r="B12167" t="str">
        <f>INDEX( Table3[],MATCH(Sales[[#This Row],[Category]],Table3[Category],0),1)</f>
        <v>LIQUOR</v>
      </c>
      <c r="C12167" t="s">
        <v>35</v>
      </c>
      <c r="D12167" t="s">
        <v>11095</v>
      </c>
      <c r="E12167" t="s">
        <v>10</v>
      </c>
      <c r="F12167">
        <v>466</v>
      </c>
      <c r="G12167" s="1">
        <v>17.989999999999998</v>
      </c>
      <c r="H12167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2167">
        <f>Sales[[#This Row],[Total Inventory]]*Sales[[#This Row],[Sale_Price]]</f>
        <v>8383.34</v>
      </c>
    </row>
    <row r="12168" spans="1:9" x14ac:dyDescent="0.25">
      <c r="A12168">
        <v>70156</v>
      </c>
      <c r="B12168" t="str">
        <f>INDEX( Table3[],MATCH(Sales[[#This Row],[Category]],Table3[Category],0),1)</f>
        <v>LIQUOR</v>
      </c>
      <c r="C12168" t="s">
        <v>35</v>
      </c>
      <c r="D12168" t="s">
        <v>11096</v>
      </c>
      <c r="E12168" t="s">
        <v>10</v>
      </c>
      <c r="F12168">
        <v>269</v>
      </c>
      <c r="G12168" s="1">
        <v>24.99</v>
      </c>
      <c r="H12168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2168">
        <f>Sales[[#This Row],[Total Inventory]]*Sales[[#This Row],[Sale_Price]]</f>
        <v>6722.3099999999995</v>
      </c>
    </row>
    <row r="12169" spans="1:9" x14ac:dyDescent="0.25">
      <c r="A12169">
        <v>26262</v>
      </c>
      <c r="B12169" t="str">
        <f>INDEX( Table3[],MATCH(Sales[[#This Row],[Category]],Table3[Category],0),1)</f>
        <v>BEER</v>
      </c>
      <c r="C12169" t="s">
        <v>11</v>
      </c>
      <c r="D12169" t="s">
        <v>11097</v>
      </c>
      <c r="E12169" t="s">
        <v>25</v>
      </c>
      <c r="F12169">
        <v>792</v>
      </c>
      <c r="G12169" s="1">
        <v>1.67</v>
      </c>
      <c r="H12169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2169">
        <f>Sales[[#This Row],[Total Inventory]]*Sales[[#This Row],[Sale_Price]]</f>
        <v>1322.6399999999999</v>
      </c>
    </row>
    <row r="12170" spans="1:9" x14ac:dyDescent="0.25">
      <c r="A12170">
        <v>344992</v>
      </c>
      <c r="B12170" t="str">
        <f>INDEX( Table3[],MATCH(Sales[[#This Row],[Category]],Table3[Category],0),1)</f>
        <v>WINE</v>
      </c>
      <c r="C12170" t="s">
        <v>85</v>
      </c>
      <c r="D12170" t="s">
        <v>11098</v>
      </c>
      <c r="E12170" t="s">
        <v>10</v>
      </c>
      <c r="F12170">
        <v>11</v>
      </c>
      <c r="G12170" s="1">
        <v>9.49</v>
      </c>
      <c r="H12170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2170">
        <f>Sales[[#This Row],[Total Inventory]]*Sales[[#This Row],[Sale_Price]]</f>
        <v>104.39</v>
      </c>
    </row>
    <row r="12171" spans="1:9" x14ac:dyDescent="0.25">
      <c r="A12171">
        <v>10227</v>
      </c>
      <c r="B12171" t="str">
        <f>INDEX( Table3[],MATCH(Sales[[#This Row],[Category]],Table3[Category],0),1)</f>
        <v>BEER</v>
      </c>
      <c r="C12171" t="s">
        <v>11</v>
      </c>
      <c r="D12171" t="s">
        <v>11099</v>
      </c>
      <c r="E12171" t="s">
        <v>25</v>
      </c>
      <c r="F12171">
        <v>0</v>
      </c>
      <c r="G12171" s="1">
        <v>5.01</v>
      </c>
      <c r="H12171">
        <f>IF(INDEX(Sale_Promotions[[Code]:[Sale Price]],MATCH(Sales[[#This Row],[Code]],Sale_Promotions[Code],0),2)=0,Sales[[#This Row],[Price]],INDEX(Sale_Promotions[[Code]:[Sale Price]],MATCH(Sales[[#This Row],[Code]],Sale_Promotions[Code],0),2))</f>
        <v>5.01</v>
      </c>
      <c r="I12171">
        <f>Sales[[#This Row],[Total Inventory]]*Sales[[#This Row],[Sale_Price]]</f>
        <v>0</v>
      </c>
    </row>
    <row r="12172" spans="1:9" x14ac:dyDescent="0.25">
      <c r="A12172">
        <v>429761</v>
      </c>
      <c r="B12172" t="str">
        <f>INDEX( Table3[],MATCH(Sales[[#This Row],[Category]],Table3[Category],0),1)</f>
        <v>WINE</v>
      </c>
      <c r="C12172" t="s">
        <v>39</v>
      </c>
      <c r="D12172" t="s">
        <v>11100</v>
      </c>
      <c r="E12172" t="s">
        <v>10</v>
      </c>
      <c r="F12172">
        <v>72</v>
      </c>
      <c r="G12172" s="1">
        <v>6.79</v>
      </c>
      <c r="H12172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12172">
        <f>Sales[[#This Row],[Total Inventory]]*Sales[[#This Row],[Sale_Price]]</f>
        <v>488.88</v>
      </c>
    </row>
    <row r="12173" spans="1:9" x14ac:dyDescent="0.25">
      <c r="A12173">
        <v>78691</v>
      </c>
      <c r="B12173" t="str">
        <f>INDEX( Table3[],MATCH(Sales[[#This Row],[Category]],Table3[Category],0),1)</f>
        <v>LIQUOR</v>
      </c>
      <c r="C12173" t="s">
        <v>245</v>
      </c>
      <c r="D12173" t="s">
        <v>11101</v>
      </c>
      <c r="E12173" t="s">
        <v>10</v>
      </c>
      <c r="F12173">
        <v>70</v>
      </c>
      <c r="G12173" s="1">
        <v>28.99</v>
      </c>
      <c r="H12173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2173">
        <f>Sales[[#This Row],[Total Inventory]]*Sales[[#This Row],[Sale_Price]]</f>
        <v>2029.3</v>
      </c>
    </row>
    <row r="12174" spans="1:9" x14ac:dyDescent="0.25">
      <c r="A12174">
        <v>86215</v>
      </c>
      <c r="B12174" t="str">
        <f>INDEX( Table3[],MATCH(Sales[[#This Row],[Category]],Table3[Category],0),1)</f>
        <v>WINE</v>
      </c>
      <c r="C12174" t="s">
        <v>61</v>
      </c>
      <c r="D12174" t="s">
        <v>11102</v>
      </c>
      <c r="E12174" t="s">
        <v>10</v>
      </c>
      <c r="F12174">
        <v>158</v>
      </c>
      <c r="G12174" s="1">
        <v>9.7899999999999991</v>
      </c>
      <c r="H12174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2174">
        <f>Sales[[#This Row],[Total Inventory]]*Sales[[#This Row],[Sale_Price]]</f>
        <v>1546.82</v>
      </c>
    </row>
    <row r="12175" spans="1:9" x14ac:dyDescent="0.25">
      <c r="A12175">
        <v>20656</v>
      </c>
      <c r="B12175" t="str">
        <f>INDEX( Table3[],MATCH(Sales[[#This Row],[Category]],Table3[Category],0),1)</f>
        <v>LIQUOR</v>
      </c>
      <c r="C12175" t="s">
        <v>245</v>
      </c>
      <c r="D12175" t="s">
        <v>7889</v>
      </c>
      <c r="E12175" t="s">
        <v>133</v>
      </c>
      <c r="F12175">
        <v>178</v>
      </c>
      <c r="G12175" s="1">
        <v>14.99</v>
      </c>
      <c r="H12175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2175">
        <f>Sales[[#This Row],[Total Inventory]]*Sales[[#This Row],[Sale_Price]]</f>
        <v>2668.2200000000003</v>
      </c>
    </row>
    <row r="12176" spans="1:9" x14ac:dyDescent="0.25">
      <c r="A12176">
        <v>40308</v>
      </c>
      <c r="B12176" t="str">
        <f>INDEX( Table3[],MATCH(Sales[[#This Row],[Category]],Table3[Category],0),1)</f>
        <v>WINE</v>
      </c>
      <c r="C12176" t="s">
        <v>43</v>
      </c>
      <c r="D12176" t="s">
        <v>783</v>
      </c>
      <c r="E12176" t="s">
        <v>10</v>
      </c>
      <c r="F12176">
        <v>29</v>
      </c>
      <c r="G12176" s="1">
        <v>11.99</v>
      </c>
      <c r="H1217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176">
        <f>Sales[[#This Row],[Total Inventory]]*Sales[[#This Row],[Sale_Price]]</f>
        <v>347.71</v>
      </c>
    </row>
    <row r="12177" spans="1:9" x14ac:dyDescent="0.25">
      <c r="A12177">
        <v>64408</v>
      </c>
      <c r="B12177" t="str">
        <f>INDEX( Table3[],MATCH(Sales[[#This Row],[Category]],Table3[Category],0),1)</f>
        <v>WINE</v>
      </c>
      <c r="C12177" t="s">
        <v>85</v>
      </c>
      <c r="D12177" t="s">
        <v>11103</v>
      </c>
      <c r="E12177" t="s">
        <v>10</v>
      </c>
      <c r="F12177">
        <v>19</v>
      </c>
      <c r="G12177" s="1">
        <v>8.49</v>
      </c>
      <c r="H12177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2177">
        <f>Sales[[#This Row],[Total Inventory]]*Sales[[#This Row],[Sale_Price]]</f>
        <v>161.31</v>
      </c>
    </row>
    <row r="12178" spans="1:9" x14ac:dyDescent="0.25">
      <c r="A12178">
        <v>89184</v>
      </c>
      <c r="B12178" t="str">
        <f>INDEX( Table3[],MATCH(Sales[[#This Row],[Category]],Table3[Category],0),1)</f>
        <v>BEER</v>
      </c>
      <c r="C12178" t="s">
        <v>11</v>
      </c>
      <c r="D12178" t="s">
        <v>11104</v>
      </c>
      <c r="E12178" t="s">
        <v>859</v>
      </c>
      <c r="F12178">
        <v>122</v>
      </c>
      <c r="G12178" s="1">
        <v>1.01</v>
      </c>
      <c r="H12178">
        <f>IF(INDEX(Sale_Promotions[[Code]:[Sale Price]],MATCH(Sales[[#This Row],[Code]],Sale_Promotions[Code],0),2)=0,Sales[[#This Row],[Price]],INDEX(Sale_Promotions[[Code]:[Sale Price]],MATCH(Sales[[#This Row],[Code]],Sale_Promotions[Code],0),2))</f>
        <v>1.01</v>
      </c>
      <c r="I12178">
        <f>Sales[[#This Row],[Total Inventory]]*Sales[[#This Row],[Sale_Price]]</f>
        <v>123.22</v>
      </c>
    </row>
    <row r="12179" spans="1:9" x14ac:dyDescent="0.25">
      <c r="A12179">
        <v>315623</v>
      </c>
      <c r="B12179" t="str">
        <f>INDEX( Table3[],MATCH(Sales[[#This Row],[Category]],Table3[Category],0),1)</f>
        <v>WINE</v>
      </c>
      <c r="C12179" t="s">
        <v>39</v>
      </c>
      <c r="D12179" t="s">
        <v>11105</v>
      </c>
      <c r="E12179" t="s">
        <v>10</v>
      </c>
      <c r="F12179">
        <v>13</v>
      </c>
      <c r="G12179" s="1">
        <v>17.489999999999998</v>
      </c>
      <c r="H12179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2179">
        <f>Sales[[#This Row],[Total Inventory]]*Sales[[#This Row],[Sale_Price]]</f>
        <v>227.36999999999998</v>
      </c>
    </row>
    <row r="12180" spans="1:9" x14ac:dyDescent="0.25">
      <c r="A12180">
        <v>96105</v>
      </c>
      <c r="B12180" t="str">
        <f>INDEX( Table3[],MATCH(Sales[[#This Row],[Category]],Table3[Category],0),1)</f>
        <v>BEER</v>
      </c>
      <c r="C12180" t="s">
        <v>11</v>
      </c>
      <c r="D12180" t="s">
        <v>11106</v>
      </c>
      <c r="E12180" t="s">
        <v>92</v>
      </c>
      <c r="F12180">
        <v>585</v>
      </c>
      <c r="G12180" s="1">
        <v>1.59</v>
      </c>
      <c r="H12180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12180">
        <f>Sales[[#This Row],[Total Inventory]]*Sales[[#This Row],[Sale_Price]]</f>
        <v>930.15000000000009</v>
      </c>
    </row>
    <row r="12181" spans="1:9" x14ac:dyDescent="0.25">
      <c r="A12181">
        <v>80415</v>
      </c>
      <c r="B12181" t="str">
        <f>INDEX( Table3[],MATCH(Sales[[#This Row],[Category]],Table3[Category],0),1)</f>
        <v>WINE</v>
      </c>
      <c r="C12181" t="s">
        <v>61</v>
      </c>
      <c r="D12181" t="s">
        <v>11107</v>
      </c>
      <c r="E12181" t="s">
        <v>10</v>
      </c>
      <c r="F12181">
        <v>3</v>
      </c>
      <c r="G12181" s="1">
        <v>26.99</v>
      </c>
      <c r="H12181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2181">
        <f>Sales[[#This Row],[Total Inventory]]*Sales[[#This Row],[Sale_Price]]</f>
        <v>80.97</v>
      </c>
    </row>
    <row r="12182" spans="1:9" x14ac:dyDescent="0.25">
      <c r="A12182">
        <v>38008</v>
      </c>
      <c r="B12182" t="str">
        <f>INDEX( Table3[],MATCH(Sales[[#This Row],[Category]],Table3[Category],0),1)</f>
        <v>LIQUOR</v>
      </c>
      <c r="C12182" t="s">
        <v>35</v>
      </c>
      <c r="D12182" t="s">
        <v>5759</v>
      </c>
      <c r="E12182" t="s">
        <v>16</v>
      </c>
      <c r="F12182">
        <v>225</v>
      </c>
      <c r="G12182" s="1">
        <v>21.99</v>
      </c>
      <c r="H12182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2182">
        <f>Sales[[#This Row],[Total Inventory]]*Sales[[#This Row],[Sale_Price]]</f>
        <v>4947.75</v>
      </c>
    </row>
    <row r="12183" spans="1:9" x14ac:dyDescent="0.25">
      <c r="A12183">
        <v>82562</v>
      </c>
      <c r="B12183" t="str">
        <f>INDEX( Table3[],MATCH(Sales[[#This Row],[Category]],Table3[Category],0),1)</f>
        <v>WINE</v>
      </c>
      <c r="C12183" t="s">
        <v>61</v>
      </c>
      <c r="D12183" t="s">
        <v>11108</v>
      </c>
      <c r="E12183" t="s">
        <v>8875</v>
      </c>
      <c r="F12183">
        <v>98</v>
      </c>
      <c r="G12183" s="1">
        <v>18.489999999999998</v>
      </c>
      <c r="H12183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2183">
        <f>Sales[[#This Row],[Total Inventory]]*Sales[[#This Row],[Sale_Price]]</f>
        <v>1812.0199999999998</v>
      </c>
    </row>
    <row r="12184" spans="1:9" x14ac:dyDescent="0.25">
      <c r="A12184">
        <v>8273</v>
      </c>
      <c r="B12184" t="str">
        <f>INDEX( Table3[],MATCH(Sales[[#This Row],[Category]],Table3[Category],0),1)</f>
        <v>BEER</v>
      </c>
      <c r="C12184" t="s">
        <v>11</v>
      </c>
      <c r="D12184" t="s">
        <v>11109</v>
      </c>
      <c r="E12184" t="s">
        <v>25</v>
      </c>
      <c r="F12184">
        <v>6</v>
      </c>
      <c r="G12184" s="1">
        <v>1.31</v>
      </c>
      <c r="H12184">
        <f>IF(INDEX(Sale_Promotions[[Code]:[Sale Price]],MATCH(Sales[[#This Row],[Code]],Sale_Promotions[Code],0),2)=0,Sales[[#This Row],[Price]],INDEX(Sale_Promotions[[Code]:[Sale Price]],MATCH(Sales[[#This Row],[Code]],Sale_Promotions[Code],0),2))</f>
        <v>1.31</v>
      </c>
      <c r="I12184">
        <f>Sales[[#This Row],[Total Inventory]]*Sales[[#This Row],[Sale_Price]]</f>
        <v>7.86</v>
      </c>
    </row>
    <row r="12185" spans="1:9" x14ac:dyDescent="0.25">
      <c r="A12185">
        <v>89720</v>
      </c>
      <c r="B12185" t="str">
        <f>INDEX( Table3[],MATCH(Sales[[#This Row],[Category]],Table3[Category],0),1)</f>
        <v>WINE</v>
      </c>
      <c r="C12185" t="s">
        <v>28</v>
      </c>
      <c r="D12185" t="s">
        <v>11110</v>
      </c>
      <c r="E12185" t="s">
        <v>10</v>
      </c>
      <c r="F12185">
        <v>287</v>
      </c>
      <c r="G12185" s="1">
        <v>14.99</v>
      </c>
      <c r="H1218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185">
        <f>Sales[[#This Row],[Total Inventory]]*Sales[[#This Row],[Sale_Price]]</f>
        <v>3441.13</v>
      </c>
    </row>
    <row r="12186" spans="1:9" x14ac:dyDescent="0.25">
      <c r="A12186">
        <v>28388</v>
      </c>
      <c r="B12186" t="str">
        <f>INDEX( Table3[],MATCH(Sales[[#This Row],[Category]],Table3[Category],0),1)</f>
        <v>BEER</v>
      </c>
      <c r="C12186" t="s">
        <v>11</v>
      </c>
      <c r="D12186" t="s">
        <v>11111</v>
      </c>
      <c r="E12186" t="s">
        <v>25</v>
      </c>
      <c r="F12186">
        <v>661</v>
      </c>
      <c r="G12186" s="1">
        <v>1.67</v>
      </c>
      <c r="H12186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2186">
        <f>Sales[[#This Row],[Total Inventory]]*Sales[[#This Row],[Sale_Price]]</f>
        <v>1103.8699999999999</v>
      </c>
    </row>
    <row r="12187" spans="1:9" x14ac:dyDescent="0.25">
      <c r="A12187">
        <v>45020</v>
      </c>
      <c r="B12187" t="str">
        <f>INDEX( Table3[],MATCH(Sales[[#This Row],[Category]],Table3[Category],0),1)</f>
        <v>WINE</v>
      </c>
      <c r="C12187" t="s">
        <v>53</v>
      </c>
      <c r="D12187" t="s">
        <v>11112</v>
      </c>
      <c r="E12187" t="s">
        <v>133</v>
      </c>
      <c r="F12187">
        <v>137</v>
      </c>
      <c r="G12187" s="1">
        <v>12.69</v>
      </c>
      <c r="H12187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2187">
        <f>Sales[[#This Row],[Total Inventory]]*Sales[[#This Row],[Sale_Price]]</f>
        <v>1738.53</v>
      </c>
    </row>
    <row r="12188" spans="1:9" x14ac:dyDescent="0.25">
      <c r="A12188">
        <v>92991</v>
      </c>
      <c r="B12188" t="str">
        <f>INDEX( Table3[],MATCH(Sales[[#This Row],[Category]],Table3[Category],0),1)</f>
        <v>BEER</v>
      </c>
      <c r="C12188" t="s">
        <v>11</v>
      </c>
      <c r="D12188" t="s">
        <v>11113</v>
      </c>
      <c r="E12188" t="s">
        <v>25</v>
      </c>
      <c r="F12188">
        <v>433</v>
      </c>
      <c r="G12188" s="1">
        <v>1.67</v>
      </c>
      <c r="H12188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2188">
        <f>Sales[[#This Row],[Total Inventory]]*Sales[[#This Row],[Sale_Price]]</f>
        <v>723.11</v>
      </c>
    </row>
    <row r="12189" spans="1:9" x14ac:dyDescent="0.25">
      <c r="A12189">
        <v>79051</v>
      </c>
      <c r="B12189" t="str">
        <f>INDEX( Table3[],MATCH(Sales[[#This Row],[Category]],Table3[Category],0),1)</f>
        <v>LIQUOR</v>
      </c>
      <c r="C12189" t="s">
        <v>37</v>
      </c>
      <c r="D12189" t="s">
        <v>11114</v>
      </c>
      <c r="E12189" t="s">
        <v>16</v>
      </c>
      <c r="F12189">
        <v>177</v>
      </c>
      <c r="G12189" s="1">
        <v>19.690000000000001</v>
      </c>
      <c r="H12189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12189">
        <f>Sales[[#This Row],[Total Inventory]]*Sales[[#This Row],[Sale_Price]]</f>
        <v>3485.13</v>
      </c>
    </row>
    <row r="12190" spans="1:9" x14ac:dyDescent="0.25">
      <c r="A12190">
        <v>41657</v>
      </c>
      <c r="B12190" t="str">
        <f>INDEX( Table3[],MATCH(Sales[[#This Row],[Category]],Table3[Category],0),1)</f>
        <v>WINE</v>
      </c>
      <c r="C12190" t="s">
        <v>61</v>
      </c>
      <c r="D12190" t="s">
        <v>11115</v>
      </c>
      <c r="E12190" t="s">
        <v>10</v>
      </c>
      <c r="F12190">
        <v>45</v>
      </c>
      <c r="G12190" s="1">
        <v>65.989999999999995</v>
      </c>
      <c r="H12190">
        <f>IF(INDEX(Sale_Promotions[[Code]:[Sale Price]],MATCH(Sales[[#This Row],[Code]],Sale_Promotions[Code],0),2)=0,Sales[[#This Row],[Price]],INDEX(Sale_Promotions[[Code]:[Sale Price]],MATCH(Sales[[#This Row],[Code]],Sale_Promotions[Code],0),2))</f>
        <v>65.989999999999995</v>
      </c>
      <c r="I12190">
        <f>Sales[[#This Row],[Total Inventory]]*Sales[[#This Row],[Sale_Price]]</f>
        <v>2969.5499999999997</v>
      </c>
    </row>
    <row r="12191" spans="1:9" x14ac:dyDescent="0.25">
      <c r="A12191">
        <v>36358</v>
      </c>
      <c r="B12191" t="str">
        <f>INDEX( Table3[],MATCH(Sales[[#This Row],[Category]],Table3[Category],0),1)</f>
        <v>LIQUOR</v>
      </c>
      <c r="C12191" t="s">
        <v>37</v>
      </c>
      <c r="D12191" t="s">
        <v>9793</v>
      </c>
      <c r="E12191" t="s">
        <v>133</v>
      </c>
      <c r="F12191">
        <v>458</v>
      </c>
      <c r="G12191" s="1">
        <v>16.989999999999998</v>
      </c>
      <c r="H12191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2191">
        <f>Sales[[#This Row],[Total Inventory]]*Sales[[#This Row],[Sale_Price]]</f>
        <v>7781.4199999999992</v>
      </c>
    </row>
    <row r="12192" spans="1:9" x14ac:dyDescent="0.25">
      <c r="A12192">
        <v>80393</v>
      </c>
      <c r="B12192" t="str">
        <f>INDEX( Table3[],MATCH(Sales[[#This Row],[Category]],Table3[Category],0),1)</f>
        <v>WINE</v>
      </c>
      <c r="C12192" t="s">
        <v>17</v>
      </c>
      <c r="D12192" t="s">
        <v>11116</v>
      </c>
      <c r="E12192" t="s">
        <v>10</v>
      </c>
      <c r="F12192">
        <v>160</v>
      </c>
      <c r="G12192" s="1">
        <v>9.99</v>
      </c>
      <c r="H12192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2192">
        <f>Sales[[#This Row],[Total Inventory]]*Sales[[#This Row],[Sale_Price]]</f>
        <v>1598.4</v>
      </c>
    </row>
    <row r="12193" spans="1:9" x14ac:dyDescent="0.25">
      <c r="A12193">
        <v>343064</v>
      </c>
      <c r="B12193" t="str">
        <f>INDEX( Table3[],MATCH(Sales[[#This Row],[Category]],Table3[Category],0),1)</f>
        <v>WINE</v>
      </c>
      <c r="C12193" t="s">
        <v>28</v>
      </c>
      <c r="D12193" t="s">
        <v>11117</v>
      </c>
      <c r="E12193" t="s">
        <v>10</v>
      </c>
      <c r="F12193">
        <v>208</v>
      </c>
      <c r="G12193" s="1">
        <v>24.99</v>
      </c>
      <c r="H12193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2193">
        <f>Sales[[#This Row],[Total Inventory]]*Sales[[#This Row],[Sale_Price]]</f>
        <v>5197.92</v>
      </c>
    </row>
    <row r="12194" spans="1:9" x14ac:dyDescent="0.25">
      <c r="A12194">
        <v>38865</v>
      </c>
      <c r="B12194" t="str">
        <f>INDEX( Table3[],MATCH(Sales[[#This Row],[Category]],Table3[Category],0),1)</f>
        <v>LIQUOR</v>
      </c>
      <c r="C12194" t="s">
        <v>35</v>
      </c>
      <c r="D12194" t="s">
        <v>8795</v>
      </c>
      <c r="E12194" t="s">
        <v>10</v>
      </c>
      <c r="F12194">
        <v>124</v>
      </c>
      <c r="G12194" s="1">
        <v>20.99</v>
      </c>
      <c r="H12194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2194">
        <f>Sales[[#This Row],[Total Inventory]]*Sales[[#This Row],[Sale_Price]]</f>
        <v>2602.7599999999998</v>
      </c>
    </row>
    <row r="12195" spans="1:9" x14ac:dyDescent="0.25">
      <c r="A12195">
        <v>84307</v>
      </c>
      <c r="B12195" t="str">
        <f>INDEX( Table3[],MATCH(Sales[[#This Row],[Category]],Table3[Category],0),1)</f>
        <v>WINE</v>
      </c>
      <c r="C12195" t="s">
        <v>61</v>
      </c>
      <c r="D12195" t="s">
        <v>11118</v>
      </c>
      <c r="E12195" t="s">
        <v>10</v>
      </c>
      <c r="F12195">
        <v>314</v>
      </c>
      <c r="G12195" s="1">
        <v>13.69</v>
      </c>
      <c r="H12195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2195">
        <f>Sales[[#This Row],[Total Inventory]]*Sales[[#This Row],[Sale_Price]]</f>
        <v>4298.66</v>
      </c>
    </row>
    <row r="12196" spans="1:9" x14ac:dyDescent="0.25">
      <c r="A12196">
        <v>10349</v>
      </c>
      <c r="B12196" t="str">
        <f>INDEX( Table3[],MATCH(Sales[[#This Row],[Category]],Table3[Category],0),1)</f>
        <v>BEER</v>
      </c>
      <c r="C12196" t="s">
        <v>11</v>
      </c>
      <c r="D12196" t="s">
        <v>11119</v>
      </c>
      <c r="E12196" t="s">
        <v>13</v>
      </c>
      <c r="F12196">
        <v>0</v>
      </c>
      <c r="G12196" s="1">
        <v>5.67</v>
      </c>
      <c r="H12196">
        <f>IF(INDEX(Sale_Promotions[[Code]:[Sale Price]],MATCH(Sales[[#This Row],[Code]],Sale_Promotions[Code],0),2)=0,Sales[[#This Row],[Price]],INDEX(Sale_Promotions[[Code]:[Sale Price]],MATCH(Sales[[#This Row],[Code]],Sale_Promotions[Code],0),2))</f>
        <v>5.67</v>
      </c>
      <c r="I12196">
        <f>Sales[[#This Row],[Total Inventory]]*Sales[[#This Row],[Sale_Price]]</f>
        <v>0</v>
      </c>
    </row>
    <row r="12197" spans="1:9" x14ac:dyDescent="0.25">
      <c r="A12197">
        <v>338699</v>
      </c>
      <c r="B12197" t="str">
        <f>INDEX( Table3[],MATCH(Sales[[#This Row],[Category]],Table3[Category],0),1)</f>
        <v>OTHER</v>
      </c>
      <c r="C12197" t="s">
        <v>75</v>
      </c>
      <c r="D12197" t="s">
        <v>11120</v>
      </c>
      <c r="E12197" t="s">
        <v>10</v>
      </c>
      <c r="F12197">
        <v>0</v>
      </c>
      <c r="G12197" s="1">
        <v>27.99</v>
      </c>
      <c r="H12197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2197">
        <f>Sales[[#This Row],[Total Inventory]]*Sales[[#This Row],[Sale_Price]]</f>
        <v>0</v>
      </c>
    </row>
    <row r="12198" spans="1:9" x14ac:dyDescent="0.25">
      <c r="A12198">
        <v>40705</v>
      </c>
      <c r="B12198" t="str">
        <f>INDEX( Table3[],MATCH(Sales[[#This Row],[Category]],Table3[Category],0),1)</f>
        <v>WINE</v>
      </c>
      <c r="C12198" t="s">
        <v>53</v>
      </c>
      <c r="D12198" t="s">
        <v>10986</v>
      </c>
      <c r="E12198" t="s">
        <v>10</v>
      </c>
      <c r="F12198">
        <v>59</v>
      </c>
      <c r="G12198" s="1">
        <v>18.489999999999998</v>
      </c>
      <c r="H12198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2198">
        <f>Sales[[#This Row],[Total Inventory]]*Sales[[#This Row],[Sale_Price]]</f>
        <v>1090.9099999999999</v>
      </c>
    </row>
    <row r="12199" spans="1:9" x14ac:dyDescent="0.25">
      <c r="A12199">
        <v>98167</v>
      </c>
      <c r="B12199" t="str">
        <f>INDEX( Table3[],MATCH(Sales[[#This Row],[Category]],Table3[Category],0),1)</f>
        <v>BEER</v>
      </c>
      <c r="C12199" t="s">
        <v>11</v>
      </c>
      <c r="D12199" t="s">
        <v>1636</v>
      </c>
      <c r="E12199" t="s">
        <v>25</v>
      </c>
      <c r="F12199">
        <v>1120</v>
      </c>
      <c r="G12199" s="1">
        <v>1.05</v>
      </c>
      <c r="H12199">
        <f>IF(INDEX(Sale_Promotions[[Code]:[Sale Price]],MATCH(Sales[[#This Row],[Code]],Sale_Promotions[Code],0),2)=0,Sales[[#This Row],[Price]],INDEX(Sale_Promotions[[Code]:[Sale Price]],MATCH(Sales[[#This Row],[Code]],Sale_Promotions[Code],0),2))</f>
        <v>1.05</v>
      </c>
      <c r="I12199">
        <f>Sales[[#This Row],[Total Inventory]]*Sales[[#This Row],[Sale_Price]]</f>
        <v>1176</v>
      </c>
    </row>
    <row r="12200" spans="1:9" x14ac:dyDescent="0.25">
      <c r="A12200">
        <v>29333</v>
      </c>
      <c r="B12200" t="str">
        <f>INDEX( Table3[],MATCH(Sales[[#This Row],[Category]],Table3[Category],0),1)</f>
        <v>BEER</v>
      </c>
      <c r="C12200" t="s">
        <v>11</v>
      </c>
      <c r="D12200" t="s">
        <v>1789</v>
      </c>
      <c r="E12200" t="s">
        <v>20</v>
      </c>
      <c r="F12200">
        <v>0</v>
      </c>
      <c r="G12200" s="1">
        <v>1.92</v>
      </c>
      <c r="H12200">
        <f>IF(INDEX(Sale_Promotions[[Code]:[Sale Price]],MATCH(Sales[[#This Row],[Code]],Sale_Promotions[Code],0),2)=0,Sales[[#This Row],[Price]],INDEX(Sale_Promotions[[Code]:[Sale Price]],MATCH(Sales[[#This Row],[Code]],Sale_Promotions[Code],0),2))</f>
        <v>1.92</v>
      </c>
      <c r="I12200">
        <f>Sales[[#This Row],[Total Inventory]]*Sales[[#This Row],[Sale_Price]]</f>
        <v>0</v>
      </c>
    </row>
    <row r="12201" spans="1:9" x14ac:dyDescent="0.25">
      <c r="A12201">
        <v>71326</v>
      </c>
      <c r="B12201" t="str">
        <f>INDEX( Table3[],MATCH(Sales[[#This Row],[Category]],Table3[Category],0),1)</f>
        <v>LIQUOR</v>
      </c>
      <c r="C12201" t="s">
        <v>35</v>
      </c>
      <c r="D12201" t="s">
        <v>6442</v>
      </c>
      <c r="E12201" t="s">
        <v>133</v>
      </c>
      <c r="F12201">
        <v>15</v>
      </c>
      <c r="G12201" s="1">
        <v>19.989999999999998</v>
      </c>
      <c r="H12201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2201">
        <f>Sales[[#This Row],[Total Inventory]]*Sales[[#This Row],[Sale_Price]]</f>
        <v>299.84999999999997</v>
      </c>
    </row>
    <row r="12202" spans="1:9" x14ac:dyDescent="0.25">
      <c r="A12202">
        <v>84695</v>
      </c>
      <c r="B12202" t="str">
        <f>INDEX( Table3[],MATCH(Sales[[#This Row],[Category]],Table3[Category],0),1)</f>
        <v>WINE</v>
      </c>
      <c r="C12202" t="s">
        <v>43</v>
      </c>
      <c r="D12202" t="s">
        <v>11121</v>
      </c>
      <c r="E12202" t="s">
        <v>10</v>
      </c>
      <c r="F12202">
        <v>171</v>
      </c>
      <c r="G12202" s="1">
        <v>10.79</v>
      </c>
      <c r="H12202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2202">
        <f>Sales[[#This Row],[Total Inventory]]*Sales[[#This Row],[Sale_Price]]</f>
        <v>1845.09</v>
      </c>
    </row>
    <row r="12203" spans="1:9" x14ac:dyDescent="0.25">
      <c r="A12203">
        <v>307355</v>
      </c>
      <c r="B12203" t="str">
        <f>INDEX( Table3[],MATCH(Sales[[#This Row],[Category]],Table3[Category],0),1)</f>
        <v>WINE</v>
      </c>
      <c r="C12203" t="s">
        <v>61</v>
      </c>
      <c r="D12203" t="s">
        <v>11122</v>
      </c>
      <c r="E12203" t="s">
        <v>10</v>
      </c>
      <c r="F12203">
        <v>87</v>
      </c>
      <c r="G12203" s="1">
        <v>10.69</v>
      </c>
      <c r="H12203">
        <f>IF(INDEX(Sale_Promotions[[Code]:[Sale Price]],MATCH(Sales[[#This Row],[Code]],Sale_Promotions[Code],0),2)=0,Sales[[#This Row],[Price]],INDEX(Sale_Promotions[[Code]:[Sale Price]],MATCH(Sales[[#This Row],[Code]],Sale_Promotions[Code],0),2))</f>
        <v>10.69</v>
      </c>
      <c r="I12203">
        <f>Sales[[#This Row],[Total Inventory]]*Sales[[#This Row],[Sale_Price]]</f>
        <v>930.03</v>
      </c>
    </row>
    <row r="12204" spans="1:9" x14ac:dyDescent="0.25">
      <c r="A12204">
        <v>59820</v>
      </c>
      <c r="B12204" t="e">
        <f>INDEX( Table3[],MATCH(Sales[[#This Row],[Category]],Table3[Category],0),1)</f>
        <v>#N/A</v>
      </c>
      <c r="D12204" t="s">
        <v>11123</v>
      </c>
      <c r="E12204" t="s">
        <v>449</v>
      </c>
      <c r="F12204">
        <v>0</v>
      </c>
      <c r="G12204" s="1">
        <v>0.09</v>
      </c>
      <c r="H12204">
        <f>IF(INDEX(Sale_Promotions[[Code]:[Sale Price]],MATCH(Sales[[#This Row],[Code]],Sale_Promotions[Code],0),2)=0,Sales[[#This Row],[Price]],INDEX(Sale_Promotions[[Code]:[Sale Price]],MATCH(Sales[[#This Row],[Code]],Sale_Promotions[Code],0),2))</f>
        <v>0.09</v>
      </c>
      <c r="I12204">
        <f>Sales[[#This Row],[Total Inventory]]*Sales[[#This Row],[Sale_Price]]</f>
        <v>0</v>
      </c>
    </row>
    <row r="12205" spans="1:9" x14ac:dyDescent="0.25">
      <c r="A12205">
        <v>429996</v>
      </c>
      <c r="B12205" t="str">
        <f>INDEX( Table3[],MATCH(Sales[[#This Row],[Category]],Table3[Category],0),1)</f>
        <v>WINE</v>
      </c>
      <c r="C12205" t="s">
        <v>39</v>
      </c>
      <c r="D12205" t="s">
        <v>506</v>
      </c>
      <c r="E12205" t="s">
        <v>10</v>
      </c>
      <c r="F12205">
        <v>48</v>
      </c>
      <c r="G12205" s="1">
        <v>8.59</v>
      </c>
      <c r="H12205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12205">
        <f>Sales[[#This Row],[Total Inventory]]*Sales[[#This Row],[Sale_Price]]</f>
        <v>412.32</v>
      </c>
    </row>
    <row r="12206" spans="1:9" x14ac:dyDescent="0.25">
      <c r="A12206">
        <v>15920</v>
      </c>
      <c r="B12206" t="str">
        <f>INDEX( Table3[],MATCH(Sales[[#This Row],[Category]],Table3[Category],0),1)</f>
        <v>WINE</v>
      </c>
      <c r="C12206" t="s">
        <v>28</v>
      </c>
      <c r="D12206" t="s">
        <v>11124</v>
      </c>
      <c r="E12206" t="s">
        <v>10</v>
      </c>
      <c r="F12206">
        <v>521</v>
      </c>
      <c r="G12206" s="1">
        <v>12.99</v>
      </c>
      <c r="H1220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2206">
        <f>Sales[[#This Row],[Total Inventory]]*Sales[[#This Row],[Sale_Price]]</f>
        <v>6767.79</v>
      </c>
    </row>
    <row r="12207" spans="1:9" x14ac:dyDescent="0.25">
      <c r="A12207">
        <v>47908</v>
      </c>
      <c r="B12207" t="str">
        <f>INDEX( Table3[],MATCH(Sales[[#This Row],[Category]],Table3[Category],0),1)</f>
        <v>WINE</v>
      </c>
      <c r="C12207" t="s">
        <v>8</v>
      </c>
      <c r="D12207" t="s">
        <v>10157</v>
      </c>
      <c r="E12207" t="s">
        <v>10</v>
      </c>
      <c r="F12207">
        <v>2</v>
      </c>
      <c r="G12207" s="1">
        <v>70.989999999999995</v>
      </c>
      <c r="H12207">
        <f>IF(INDEX(Sale_Promotions[[Code]:[Sale Price]],MATCH(Sales[[#This Row],[Code]],Sale_Promotions[Code],0),2)=0,Sales[[#This Row],[Price]],INDEX(Sale_Promotions[[Code]:[Sale Price]],MATCH(Sales[[#This Row],[Code]],Sale_Promotions[Code],0),2))</f>
        <v>70.989999999999995</v>
      </c>
      <c r="I12207">
        <f>Sales[[#This Row],[Total Inventory]]*Sales[[#This Row],[Sale_Price]]</f>
        <v>141.97999999999999</v>
      </c>
    </row>
    <row r="12208" spans="1:9" x14ac:dyDescent="0.25">
      <c r="A12208">
        <v>70076</v>
      </c>
      <c r="B12208" t="str">
        <f>INDEX( Table3[],MATCH(Sales[[#This Row],[Category]],Table3[Category],0),1)</f>
        <v>WINE</v>
      </c>
      <c r="C12208" t="s">
        <v>61</v>
      </c>
      <c r="D12208" t="s">
        <v>11125</v>
      </c>
      <c r="E12208" t="s">
        <v>10</v>
      </c>
      <c r="F12208">
        <v>240</v>
      </c>
      <c r="G12208" s="1">
        <v>13.99</v>
      </c>
      <c r="H1220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2208">
        <f>Sales[[#This Row],[Total Inventory]]*Sales[[#This Row],[Sale_Price]]</f>
        <v>3357.6</v>
      </c>
    </row>
    <row r="12209" spans="1:9" x14ac:dyDescent="0.25">
      <c r="A12209">
        <v>68128</v>
      </c>
      <c r="B12209" t="str">
        <f>INDEX( Table3[],MATCH(Sales[[#This Row],[Category]],Table3[Category],0),1)</f>
        <v>WINE</v>
      </c>
      <c r="C12209" t="s">
        <v>31</v>
      </c>
      <c r="D12209" t="s">
        <v>11126</v>
      </c>
      <c r="E12209" t="s">
        <v>10</v>
      </c>
      <c r="F12209">
        <v>684</v>
      </c>
      <c r="G12209" s="1">
        <v>17.989999999999998</v>
      </c>
      <c r="H12209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2209">
        <f>Sales[[#This Row],[Total Inventory]]*Sales[[#This Row],[Sale_Price]]</f>
        <v>11279.159999999998</v>
      </c>
    </row>
    <row r="12210" spans="1:9" x14ac:dyDescent="0.25">
      <c r="A12210">
        <v>80065</v>
      </c>
      <c r="B12210" t="str">
        <f>INDEX( Table3[],MATCH(Sales[[#This Row],[Category]],Table3[Category],0),1)</f>
        <v>WINE</v>
      </c>
      <c r="C12210" t="s">
        <v>31</v>
      </c>
      <c r="D12210" t="s">
        <v>11127</v>
      </c>
      <c r="E12210" t="s">
        <v>23</v>
      </c>
      <c r="F12210">
        <v>83</v>
      </c>
      <c r="G12210" s="1">
        <v>11.49</v>
      </c>
      <c r="H12210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2210">
        <f>Sales[[#This Row],[Total Inventory]]*Sales[[#This Row],[Sale_Price]]</f>
        <v>953.67000000000007</v>
      </c>
    </row>
    <row r="12211" spans="1:9" x14ac:dyDescent="0.25">
      <c r="A12211">
        <v>106739</v>
      </c>
      <c r="B12211" t="str">
        <f>INDEX( Table3[],MATCH(Sales[[#This Row],[Category]],Table3[Category],0),1)</f>
        <v>WINE</v>
      </c>
      <c r="C12211" t="s">
        <v>43</v>
      </c>
      <c r="D12211" t="s">
        <v>5664</v>
      </c>
      <c r="E12211" t="s">
        <v>48</v>
      </c>
      <c r="F12211">
        <v>2</v>
      </c>
      <c r="G12211" s="1">
        <v>28.99</v>
      </c>
      <c r="H12211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2211">
        <f>Sales[[#This Row],[Total Inventory]]*Sales[[#This Row],[Sale_Price]]</f>
        <v>57.98</v>
      </c>
    </row>
    <row r="12212" spans="1:9" x14ac:dyDescent="0.25">
      <c r="A12212">
        <v>71843</v>
      </c>
      <c r="B12212" t="str">
        <f>INDEX( Table3[],MATCH(Sales[[#This Row],[Category]],Table3[Category],0),1)</f>
        <v>LIQUOR</v>
      </c>
      <c r="C12212" t="s">
        <v>14</v>
      </c>
      <c r="D12212" t="s">
        <v>11128</v>
      </c>
      <c r="E12212" t="s">
        <v>10</v>
      </c>
      <c r="F12212">
        <v>737</v>
      </c>
      <c r="G12212" s="1">
        <v>29.99</v>
      </c>
      <c r="H12212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2212">
        <f>Sales[[#This Row],[Total Inventory]]*Sales[[#This Row],[Sale_Price]]</f>
        <v>19891.629999999997</v>
      </c>
    </row>
    <row r="12213" spans="1:9" x14ac:dyDescent="0.25">
      <c r="A12213">
        <v>81914</v>
      </c>
      <c r="B12213" t="str">
        <f>INDEX( Table3[],MATCH(Sales[[#This Row],[Category]],Table3[Category],0),1)</f>
        <v>WINE</v>
      </c>
      <c r="C12213" t="s">
        <v>61</v>
      </c>
      <c r="D12213" t="s">
        <v>8200</v>
      </c>
      <c r="E12213" t="s">
        <v>23</v>
      </c>
      <c r="F12213">
        <v>378</v>
      </c>
      <c r="G12213" s="1">
        <v>8.19</v>
      </c>
      <c r="H12213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12213">
        <f>Sales[[#This Row],[Total Inventory]]*Sales[[#This Row],[Sale_Price]]</f>
        <v>3095.8199999999997</v>
      </c>
    </row>
    <row r="12214" spans="1:9" x14ac:dyDescent="0.25">
      <c r="A12214">
        <v>301570</v>
      </c>
      <c r="B12214" t="str">
        <f>INDEX( Table3[],MATCH(Sales[[#This Row],[Category]],Table3[Category],0),1)</f>
        <v>WINE</v>
      </c>
      <c r="C12214" t="s">
        <v>41</v>
      </c>
      <c r="D12214" t="s">
        <v>11129</v>
      </c>
      <c r="E12214" t="s">
        <v>10</v>
      </c>
      <c r="F12214">
        <v>0</v>
      </c>
      <c r="G12214" s="1">
        <v>8.99</v>
      </c>
      <c r="H1221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214">
        <f>Sales[[#This Row],[Total Inventory]]*Sales[[#This Row],[Sale_Price]]</f>
        <v>0</v>
      </c>
    </row>
    <row r="12215" spans="1:9" x14ac:dyDescent="0.25">
      <c r="A12215">
        <v>26358</v>
      </c>
      <c r="B12215" t="str">
        <f>INDEX( Table3[],MATCH(Sales[[#This Row],[Category]],Table3[Category],0),1)</f>
        <v>BEER</v>
      </c>
      <c r="C12215" t="s">
        <v>11</v>
      </c>
      <c r="D12215" t="s">
        <v>11130</v>
      </c>
      <c r="E12215" t="s">
        <v>92</v>
      </c>
      <c r="F12215">
        <v>210</v>
      </c>
      <c r="G12215" s="1">
        <v>1.25</v>
      </c>
      <c r="H12215">
        <f>IF(INDEX(Sale_Promotions[[Code]:[Sale Price]],MATCH(Sales[[#This Row],[Code]],Sale_Promotions[Code],0),2)=0,Sales[[#This Row],[Price]],INDEX(Sale_Promotions[[Code]:[Sale Price]],MATCH(Sales[[#This Row],[Code]],Sale_Promotions[Code],0),2))</f>
        <v>1.25</v>
      </c>
      <c r="I12215">
        <f>Sales[[#This Row],[Total Inventory]]*Sales[[#This Row],[Sale_Price]]</f>
        <v>262.5</v>
      </c>
    </row>
    <row r="12216" spans="1:9" x14ac:dyDescent="0.25">
      <c r="A12216">
        <v>73230</v>
      </c>
      <c r="B12216" t="str">
        <f>INDEX( Table3[],MATCH(Sales[[#This Row],[Category]],Table3[Category],0),1)</f>
        <v>LIQUOR</v>
      </c>
      <c r="C12216" t="s">
        <v>245</v>
      </c>
      <c r="D12216" t="s">
        <v>9904</v>
      </c>
      <c r="E12216" t="s">
        <v>10</v>
      </c>
      <c r="F12216">
        <v>719</v>
      </c>
      <c r="G12216" s="1">
        <v>26.99</v>
      </c>
      <c r="H12216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2216">
        <f>Sales[[#This Row],[Total Inventory]]*Sales[[#This Row],[Sale_Price]]</f>
        <v>17248.809999999998</v>
      </c>
    </row>
    <row r="12217" spans="1:9" x14ac:dyDescent="0.25">
      <c r="A12217">
        <v>18139</v>
      </c>
      <c r="B12217" t="str">
        <f>INDEX( Table3[],MATCH(Sales[[#This Row],[Category]],Table3[Category],0),1)</f>
        <v>WINE</v>
      </c>
      <c r="C12217" t="s">
        <v>28</v>
      </c>
      <c r="D12217" t="s">
        <v>11131</v>
      </c>
      <c r="E12217" t="s">
        <v>10</v>
      </c>
      <c r="F12217">
        <v>229</v>
      </c>
      <c r="G12217" s="1">
        <v>13.99</v>
      </c>
      <c r="H1221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2217">
        <f>Sales[[#This Row],[Total Inventory]]*Sales[[#This Row],[Sale_Price]]</f>
        <v>3203.71</v>
      </c>
    </row>
    <row r="12218" spans="1:9" x14ac:dyDescent="0.25">
      <c r="A12218">
        <v>346108</v>
      </c>
      <c r="B12218" t="str">
        <f>INDEX( Table3[],MATCH(Sales[[#This Row],[Category]],Table3[Category],0),1)</f>
        <v>WINE</v>
      </c>
      <c r="C12218" t="s">
        <v>43</v>
      </c>
      <c r="D12218" t="s">
        <v>11132</v>
      </c>
      <c r="E12218" t="s">
        <v>10</v>
      </c>
      <c r="F12218">
        <v>305</v>
      </c>
      <c r="G12218" s="1">
        <v>14.39</v>
      </c>
      <c r="H1221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2218">
        <f>Sales[[#This Row],[Total Inventory]]*Sales[[#This Row],[Sale_Price]]</f>
        <v>3961.9500000000003</v>
      </c>
    </row>
    <row r="12219" spans="1:9" x14ac:dyDescent="0.25">
      <c r="A12219">
        <v>83627</v>
      </c>
      <c r="B12219" t="str">
        <f>INDEX( Table3[],MATCH(Sales[[#This Row],[Category]],Table3[Category],0),1)</f>
        <v>WINE</v>
      </c>
      <c r="C12219" t="s">
        <v>28</v>
      </c>
      <c r="D12219" t="s">
        <v>11133</v>
      </c>
      <c r="E12219" t="s">
        <v>332</v>
      </c>
      <c r="F12219">
        <v>186</v>
      </c>
      <c r="G12219" s="1">
        <v>22.99</v>
      </c>
      <c r="H12219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2219">
        <f>Sales[[#This Row],[Total Inventory]]*Sales[[#This Row],[Sale_Price]]</f>
        <v>3532.14</v>
      </c>
    </row>
    <row r="12220" spans="1:9" x14ac:dyDescent="0.25">
      <c r="A12220">
        <v>89869</v>
      </c>
      <c r="B12220" t="str">
        <f>INDEX( Table3[],MATCH(Sales[[#This Row],[Category]],Table3[Category],0),1)</f>
        <v>WINE</v>
      </c>
      <c r="C12220" t="s">
        <v>28</v>
      </c>
      <c r="D12220" t="s">
        <v>11134</v>
      </c>
      <c r="E12220" t="s">
        <v>23</v>
      </c>
      <c r="F12220">
        <v>234</v>
      </c>
      <c r="G12220" s="1">
        <v>9.7899999999999991</v>
      </c>
      <c r="H12220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12220">
        <f>Sales[[#This Row],[Total Inventory]]*Sales[[#This Row],[Sale_Price]]</f>
        <v>1916.4599999999998</v>
      </c>
    </row>
    <row r="12221" spans="1:9" x14ac:dyDescent="0.25">
      <c r="A12221">
        <v>95613</v>
      </c>
      <c r="B12221" t="str">
        <f>INDEX( Table3[],MATCH(Sales[[#This Row],[Category]],Table3[Category],0),1)</f>
        <v>BEER</v>
      </c>
      <c r="C12221" t="s">
        <v>11</v>
      </c>
      <c r="D12221" t="s">
        <v>11135</v>
      </c>
      <c r="E12221" t="s">
        <v>95</v>
      </c>
      <c r="F12221">
        <v>765</v>
      </c>
      <c r="G12221" s="1">
        <v>2.4900000000000002</v>
      </c>
      <c r="H12221">
        <f>IF(INDEX(Sale_Promotions[[Code]:[Sale Price]],MATCH(Sales[[#This Row],[Code]],Sale_Promotions[Code],0),2)=0,Sales[[#This Row],[Price]],INDEX(Sale_Promotions[[Code]:[Sale Price]],MATCH(Sales[[#This Row],[Code]],Sale_Promotions[Code],0),2))</f>
        <v>2.4900000000000002</v>
      </c>
      <c r="I12221">
        <f>Sales[[#This Row],[Total Inventory]]*Sales[[#This Row],[Sale_Price]]</f>
        <v>1904.8500000000001</v>
      </c>
    </row>
    <row r="12222" spans="1:9" x14ac:dyDescent="0.25">
      <c r="A12222">
        <v>38520</v>
      </c>
      <c r="B12222" t="str">
        <f>INDEX( Table3[],MATCH(Sales[[#This Row],[Category]],Table3[Category],0),1)</f>
        <v>LIQUOR</v>
      </c>
      <c r="C12222" t="s">
        <v>57</v>
      </c>
      <c r="D12222" t="s">
        <v>7661</v>
      </c>
      <c r="E12222" t="s">
        <v>10</v>
      </c>
      <c r="F12222">
        <v>459</v>
      </c>
      <c r="G12222" s="1">
        <v>17.989999999999998</v>
      </c>
      <c r="H12222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2222">
        <f>Sales[[#This Row],[Total Inventory]]*Sales[[#This Row],[Sale_Price]]</f>
        <v>8257.41</v>
      </c>
    </row>
    <row r="12223" spans="1:9" x14ac:dyDescent="0.25">
      <c r="A12223">
        <v>324279</v>
      </c>
      <c r="B12223" t="str">
        <f>INDEX( Table3[],MATCH(Sales[[#This Row],[Category]],Table3[Category],0),1)</f>
        <v>WINE</v>
      </c>
      <c r="C12223" t="s">
        <v>39</v>
      </c>
      <c r="D12223" t="s">
        <v>11136</v>
      </c>
      <c r="E12223" t="s">
        <v>10</v>
      </c>
      <c r="F12223">
        <v>0</v>
      </c>
      <c r="G12223" s="1">
        <v>8.99</v>
      </c>
      <c r="H12223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223">
        <f>Sales[[#This Row],[Total Inventory]]*Sales[[#This Row],[Sale_Price]]</f>
        <v>0</v>
      </c>
    </row>
    <row r="12224" spans="1:9" x14ac:dyDescent="0.25">
      <c r="A12224">
        <v>302244</v>
      </c>
      <c r="B12224" t="str">
        <f>INDEX( Table3[],MATCH(Sales[[#This Row],[Category]],Table3[Category],0),1)</f>
        <v>WINE</v>
      </c>
      <c r="C12224" t="s">
        <v>21</v>
      </c>
      <c r="D12224" t="s">
        <v>11137</v>
      </c>
      <c r="E12224" t="s">
        <v>10</v>
      </c>
      <c r="F12224">
        <v>6</v>
      </c>
      <c r="G12224" s="1">
        <v>11.99</v>
      </c>
      <c r="H1222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224">
        <f>Sales[[#This Row],[Total Inventory]]*Sales[[#This Row],[Sale_Price]]</f>
        <v>53.94</v>
      </c>
    </row>
    <row r="12225" spans="1:9" x14ac:dyDescent="0.25">
      <c r="A12225">
        <v>47941</v>
      </c>
      <c r="B12225" t="str">
        <f>INDEX( Table3[],MATCH(Sales[[#This Row],[Category]],Table3[Category],0),1)</f>
        <v>WINE</v>
      </c>
      <c r="C12225" t="s">
        <v>242</v>
      </c>
      <c r="D12225" t="s">
        <v>11138</v>
      </c>
      <c r="E12225" t="s">
        <v>10</v>
      </c>
      <c r="F12225">
        <v>102</v>
      </c>
      <c r="G12225" s="1">
        <v>25.99</v>
      </c>
      <c r="H12225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2225">
        <f>Sales[[#This Row],[Total Inventory]]*Sales[[#This Row],[Sale_Price]]</f>
        <v>2650.98</v>
      </c>
    </row>
    <row r="12226" spans="1:9" x14ac:dyDescent="0.25">
      <c r="A12226">
        <v>46422</v>
      </c>
      <c r="B12226" t="str">
        <f>INDEX( Table3[],MATCH(Sales[[#This Row],[Category]],Table3[Category],0),1)</f>
        <v>LIQUOR</v>
      </c>
      <c r="C12226" t="s">
        <v>26</v>
      </c>
      <c r="D12226" t="s">
        <v>11139</v>
      </c>
      <c r="E12226" t="s">
        <v>10</v>
      </c>
      <c r="F12226">
        <v>16</v>
      </c>
      <c r="G12226" s="1">
        <v>32.99</v>
      </c>
      <c r="H12226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12226">
        <f>Sales[[#This Row],[Total Inventory]]*Sales[[#This Row],[Sale_Price]]</f>
        <v>527.84</v>
      </c>
    </row>
    <row r="12227" spans="1:9" x14ac:dyDescent="0.25">
      <c r="A12227">
        <v>83496</v>
      </c>
      <c r="B12227" t="str">
        <f>INDEX( Table3[],MATCH(Sales[[#This Row],[Category]],Table3[Category],0),1)</f>
        <v>WINE</v>
      </c>
      <c r="C12227" t="s">
        <v>28</v>
      </c>
      <c r="D12227" t="s">
        <v>7791</v>
      </c>
      <c r="E12227" t="s">
        <v>23</v>
      </c>
      <c r="F12227">
        <v>232</v>
      </c>
      <c r="G12227" s="1">
        <v>9.99</v>
      </c>
      <c r="H12227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2227">
        <f>Sales[[#This Row],[Total Inventory]]*Sales[[#This Row],[Sale_Price]]</f>
        <v>2317.6799999999998</v>
      </c>
    </row>
    <row r="12228" spans="1:9" x14ac:dyDescent="0.25">
      <c r="A12228">
        <v>74212</v>
      </c>
      <c r="B12228" t="str">
        <f>INDEX( Table3[],MATCH(Sales[[#This Row],[Category]],Table3[Category],0),1)</f>
        <v>LIQUOR</v>
      </c>
      <c r="C12228" t="s">
        <v>26</v>
      </c>
      <c r="D12228" t="s">
        <v>11140</v>
      </c>
      <c r="E12228" t="s">
        <v>10</v>
      </c>
      <c r="F12228">
        <v>86</v>
      </c>
      <c r="G12228" s="1">
        <v>26.99</v>
      </c>
      <c r="H12228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2228">
        <f>Sales[[#This Row],[Total Inventory]]*Sales[[#This Row],[Sale_Price]]</f>
        <v>2321.14</v>
      </c>
    </row>
    <row r="12229" spans="1:9" x14ac:dyDescent="0.25">
      <c r="A12229">
        <v>303520</v>
      </c>
      <c r="B12229" t="str">
        <f>INDEX( Table3[],MATCH(Sales[[#This Row],[Category]],Table3[Category],0),1)</f>
        <v>WINE</v>
      </c>
      <c r="C12229" t="s">
        <v>61</v>
      </c>
      <c r="D12229" t="s">
        <v>11141</v>
      </c>
      <c r="E12229" t="s">
        <v>10</v>
      </c>
      <c r="F12229">
        <v>48</v>
      </c>
      <c r="G12229" s="1">
        <v>19.989999999999998</v>
      </c>
      <c r="H12229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2229">
        <f>Sales[[#This Row],[Total Inventory]]*Sales[[#This Row],[Sale_Price]]</f>
        <v>959.52</v>
      </c>
    </row>
    <row r="12230" spans="1:9" x14ac:dyDescent="0.25">
      <c r="A12230">
        <v>79057</v>
      </c>
      <c r="B12230" t="str">
        <f>INDEX( Table3[],MATCH(Sales[[#This Row],[Category]],Table3[Category],0),1)</f>
        <v>WINE</v>
      </c>
      <c r="C12230" t="s">
        <v>43</v>
      </c>
      <c r="D12230" t="s">
        <v>7676</v>
      </c>
      <c r="E12230" t="s">
        <v>48</v>
      </c>
      <c r="F12230">
        <v>265</v>
      </c>
      <c r="G12230" s="1">
        <v>10.49</v>
      </c>
      <c r="H12230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2230">
        <f>Sales[[#This Row],[Total Inventory]]*Sales[[#This Row],[Sale_Price]]</f>
        <v>2779.85</v>
      </c>
    </row>
    <row r="12231" spans="1:9" x14ac:dyDescent="0.25">
      <c r="A12231">
        <v>90603</v>
      </c>
      <c r="B12231" t="str">
        <f>INDEX( Table3[],MATCH(Sales[[#This Row],[Category]],Table3[Category],0),1)</f>
        <v>BEER</v>
      </c>
      <c r="C12231" t="s">
        <v>11</v>
      </c>
      <c r="D12231" t="s">
        <v>5775</v>
      </c>
      <c r="E12231" t="s">
        <v>25</v>
      </c>
      <c r="F12231">
        <v>26</v>
      </c>
      <c r="G12231" s="1">
        <v>27.99</v>
      </c>
      <c r="H12231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2231">
        <f>Sales[[#This Row],[Total Inventory]]*Sales[[#This Row],[Sale_Price]]</f>
        <v>727.74</v>
      </c>
    </row>
    <row r="12232" spans="1:9" x14ac:dyDescent="0.25">
      <c r="A12232">
        <v>93602</v>
      </c>
      <c r="B12232" t="str">
        <f>INDEX( Table3[],MATCH(Sales[[#This Row],[Category]],Table3[Category],0),1)</f>
        <v>BEER</v>
      </c>
      <c r="C12232" t="s">
        <v>11</v>
      </c>
      <c r="D12232" t="s">
        <v>6345</v>
      </c>
      <c r="E12232" t="s">
        <v>25</v>
      </c>
      <c r="F12232">
        <v>0</v>
      </c>
      <c r="G12232" s="1">
        <v>17.16</v>
      </c>
      <c r="H12232">
        <f>IF(INDEX(Sale_Promotions[[Code]:[Sale Price]],MATCH(Sales[[#This Row],[Code]],Sale_Promotions[Code],0),2)=0,Sales[[#This Row],[Price]],INDEX(Sale_Promotions[[Code]:[Sale Price]],MATCH(Sales[[#This Row],[Code]],Sale_Promotions[Code],0),2))</f>
        <v>17.16</v>
      </c>
      <c r="I12232">
        <f>Sales[[#This Row],[Total Inventory]]*Sales[[#This Row],[Sale_Price]]</f>
        <v>0</v>
      </c>
    </row>
    <row r="12233" spans="1:9" x14ac:dyDescent="0.25">
      <c r="A12233">
        <v>47205</v>
      </c>
      <c r="B12233" t="str">
        <f>INDEX( Table3[],MATCH(Sales[[#This Row],[Category]],Table3[Category],0),1)</f>
        <v>WINE</v>
      </c>
      <c r="C12233" t="s">
        <v>8</v>
      </c>
      <c r="D12233" t="s">
        <v>11142</v>
      </c>
      <c r="E12233" t="s">
        <v>10</v>
      </c>
      <c r="F12233">
        <v>112</v>
      </c>
      <c r="G12233" s="1">
        <v>7.99</v>
      </c>
      <c r="H12233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2233">
        <f>Sales[[#This Row],[Total Inventory]]*Sales[[#This Row],[Sale_Price]]</f>
        <v>894.88</v>
      </c>
    </row>
    <row r="12234" spans="1:9" x14ac:dyDescent="0.25">
      <c r="A12234">
        <v>44116</v>
      </c>
      <c r="B12234" t="str">
        <f>INDEX( Table3[],MATCH(Sales[[#This Row],[Category]],Table3[Category],0),1)</f>
        <v>LIQUOR</v>
      </c>
      <c r="C12234" t="s">
        <v>37</v>
      </c>
      <c r="D12234" t="s">
        <v>11143</v>
      </c>
      <c r="E12234" t="s">
        <v>10</v>
      </c>
      <c r="F12234">
        <v>10</v>
      </c>
      <c r="G12234" s="1">
        <v>31.99</v>
      </c>
      <c r="H12234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2234">
        <f>Sales[[#This Row],[Total Inventory]]*Sales[[#This Row],[Sale_Price]]</f>
        <v>319.89999999999998</v>
      </c>
    </row>
    <row r="12235" spans="1:9" x14ac:dyDescent="0.25">
      <c r="A12235">
        <v>84975</v>
      </c>
      <c r="B12235" t="str">
        <f>INDEX( Table3[],MATCH(Sales[[#This Row],[Category]],Table3[Category],0),1)</f>
        <v>WINE</v>
      </c>
      <c r="C12235" t="s">
        <v>85</v>
      </c>
      <c r="D12235" t="s">
        <v>11144</v>
      </c>
      <c r="E12235" t="s">
        <v>10</v>
      </c>
      <c r="F12235">
        <v>128</v>
      </c>
      <c r="G12235" s="1">
        <v>18.489999999999998</v>
      </c>
      <c r="H12235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2235">
        <f>Sales[[#This Row],[Total Inventory]]*Sales[[#This Row],[Sale_Price]]</f>
        <v>2366.7199999999998</v>
      </c>
    </row>
    <row r="12236" spans="1:9" x14ac:dyDescent="0.25">
      <c r="A12236">
        <v>326059</v>
      </c>
      <c r="B12236" t="str">
        <f>INDEX( Table3[],MATCH(Sales[[#This Row],[Category]],Table3[Category],0),1)</f>
        <v>LIQUOR</v>
      </c>
      <c r="C12236" t="s">
        <v>37</v>
      </c>
      <c r="D12236" t="s">
        <v>11145</v>
      </c>
      <c r="E12236" t="s">
        <v>10</v>
      </c>
      <c r="F12236">
        <v>208</v>
      </c>
      <c r="G12236" s="1">
        <v>14.69</v>
      </c>
      <c r="H12236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2236">
        <f>Sales[[#This Row],[Total Inventory]]*Sales[[#This Row],[Sale_Price]]</f>
        <v>3055.52</v>
      </c>
    </row>
    <row r="12237" spans="1:9" x14ac:dyDescent="0.25">
      <c r="A12237">
        <v>68187</v>
      </c>
      <c r="B12237" t="str">
        <f>INDEX( Table3[],MATCH(Sales[[#This Row],[Category]],Table3[Category],0),1)</f>
        <v>WINE</v>
      </c>
      <c r="C12237" t="s">
        <v>64</v>
      </c>
      <c r="D12237" t="s">
        <v>11146</v>
      </c>
      <c r="E12237" t="s">
        <v>10</v>
      </c>
      <c r="F12237">
        <v>238</v>
      </c>
      <c r="G12237" s="1">
        <v>18.489999999999998</v>
      </c>
      <c r="H12237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2237">
        <f>Sales[[#This Row],[Total Inventory]]*Sales[[#This Row],[Sale_Price]]</f>
        <v>4400.62</v>
      </c>
    </row>
    <row r="12238" spans="1:9" x14ac:dyDescent="0.25">
      <c r="A12238">
        <v>36153</v>
      </c>
      <c r="B12238" t="str">
        <f>INDEX( Table3[],MATCH(Sales[[#This Row],[Category]],Table3[Category],0),1)</f>
        <v>LIQUOR</v>
      </c>
      <c r="C12238" t="s">
        <v>37</v>
      </c>
      <c r="D12238" t="s">
        <v>7323</v>
      </c>
      <c r="E12238" t="s">
        <v>10</v>
      </c>
      <c r="F12238">
        <v>544</v>
      </c>
      <c r="G12238" s="1">
        <v>25.99</v>
      </c>
      <c r="H12238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2238">
        <f>Sales[[#This Row],[Total Inventory]]*Sales[[#This Row],[Sale_Price]]</f>
        <v>12506.56</v>
      </c>
    </row>
    <row r="12239" spans="1:9" x14ac:dyDescent="0.25">
      <c r="A12239">
        <v>79677</v>
      </c>
      <c r="B12239" t="str">
        <f>INDEX( Table3[],MATCH(Sales[[#This Row],[Category]],Table3[Category],0),1)</f>
        <v>WINE</v>
      </c>
      <c r="C12239" t="s">
        <v>64</v>
      </c>
      <c r="D12239" t="s">
        <v>11147</v>
      </c>
      <c r="E12239" t="s">
        <v>10</v>
      </c>
      <c r="F12239">
        <v>224</v>
      </c>
      <c r="G12239" s="1">
        <v>13.49</v>
      </c>
      <c r="H12239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2239">
        <f>Sales[[#This Row],[Total Inventory]]*Sales[[#This Row],[Sale_Price]]</f>
        <v>3021.76</v>
      </c>
    </row>
    <row r="12240" spans="1:9" x14ac:dyDescent="0.25">
      <c r="A12240">
        <v>65374</v>
      </c>
      <c r="B12240" t="str">
        <f>INDEX( Table3[],MATCH(Sales[[#This Row],[Category]],Table3[Category],0),1)</f>
        <v>WINE</v>
      </c>
      <c r="C12240" t="s">
        <v>43</v>
      </c>
      <c r="D12240" t="s">
        <v>7676</v>
      </c>
      <c r="E12240" t="s">
        <v>23</v>
      </c>
      <c r="F12240">
        <v>150</v>
      </c>
      <c r="G12240" s="1">
        <v>24.99</v>
      </c>
      <c r="H12240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2240">
        <f>Sales[[#This Row],[Total Inventory]]*Sales[[#This Row],[Sale_Price]]</f>
        <v>3448.4999999999995</v>
      </c>
    </row>
    <row r="12241" spans="1:9" x14ac:dyDescent="0.25">
      <c r="A12241">
        <v>58629</v>
      </c>
      <c r="B12241" t="str">
        <f>INDEX( Table3[],MATCH(Sales[[#This Row],[Category]],Table3[Category],0),1)</f>
        <v>WINE</v>
      </c>
      <c r="C12241" t="s">
        <v>43</v>
      </c>
      <c r="D12241" t="s">
        <v>11148</v>
      </c>
      <c r="E12241" t="s">
        <v>10</v>
      </c>
      <c r="F12241">
        <v>29</v>
      </c>
      <c r="G12241" s="1">
        <v>329.99</v>
      </c>
      <c r="H12241">
        <f>IF(INDEX(Sale_Promotions[[Code]:[Sale Price]],MATCH(Sales[[#This Row],[Code]],Sale_Promotions[Code],0),2)=0,Sales[[#This Row],[Price]],INDEX(Sale_Promotions[[Code]:[Sale Price]],MATCH(Sales[[#This Row],[Code]],Sale_Promotions[Code],0),2))</f>
        <v>329.99</v>
      </c>
      <c r="I12241">
        <f>Sales[[#This Row],[Total Inventory]]*Sales[[#This Row],[Sale_Price]]</f>
        <v>9569.7100000000009</v>
      </c>
    </row>
    <row r="12242" spans="1:9" x14ac:dyDescent="0.25">
      <c r="A12242">
        <v>86037</v>
      </c>
      <c r="B12242" t="str">
        <f>INDEX( Table3[],MATCH(Sales[[#This Row],[Category]],Table3[Category],0),1)</f>
        <v>WINE</v>
      </c>
      <c r="C12242" t="s">
        <v>83</v>
      </c>
      <c r="D12242" t="s">
        <v>10767</v>
      </c>
      <c r="E12242" t="s">
        <v>48</v>
      </c>
      <c r="F12242">
        <v>0</v>
      </c>
      <c r="G12242" s="1">
        <v>2.79</v>
      </c>
      <c r="H12242">
        <f>IF(INDEX(Sale_Promotions[[Code]:[Sale Price]],MATCH(Sales[[#This Row],[Code]],Sale_Promotions[Code],0),2)=0,Sales[[#This Row],[Price]],INDEX(Sale_Promotions[[Code]:[Sale Price]],MATCH(Sales[[#This Row],[Code]],Sale_Promotions[Code],0),2))</f>
        <v>2.79</v>
      </c>
      <c r="I12242">
        <f>Sales[[#This Row],[Total Inventory]]*Sales[[#This Row],[Sale_Price]]</f>
        <v>0</v>
      </c>
    </row>
    <row r="12243" spans="1:9" x14ac:dyDescent="0.25">
      <c r="A12243">
        <v>82200</v>
      </c>
      <c r="B12243" t="str">
        <f>INDEX( Table3[],MATCH(Sales[[#This Row],[Category]],Table3[Category],0),1)</f>
        <v>WINE</v>
      </c>
      <c r="C12243" t="s">
        <v>61</v>
      </c>
      <c r="D12243" t="s">
        <v>7568</v>
      </c>
      <c r="E12243" t="s">
        <v>244</v>
      </c>
      <c r="F12243">
        <v>500</v>
      </c>
      <c r="G12243" s="1">
        <v>1.79</v>
      </c>
      <c r="H12243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12243">
        <f>Sales[[#This Row],[Total Inventory]]*Sales[[#This Row],[Sale_Price]]</f>
        <v>895</v>
      </c>
    </row>
    <row r="12244" spans="1:9" x14ac:dyDescent="0.25">
      <c r="A12244">
        <v>32026</v>
      </c>
      <c r="B12244" t="str">
        <f>INDEX( Table3[],MATCH(Sales[[#This Row],[Category]],Table3[Category],0),1)</f>
        <v>LIQUOR</v>
      </c>
      <c r="C12244" t="s">
        <v>198</v>
      </c>
      <c r="D12244" t="s">
        <v>7746</v>
      </c>
      <c r="E12244" t="s">
        <v>16</v>
      </c>
      <c r="F12244">
        <v>286</v>
      </c>
      <c r="G12244" s="1">
        <v>30.99</v>
      </c>
      <c r="H12244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2244">
        <f>Sales[[#This Row],[Total Inventory]]*Sales[[#This Row],[Sale_Price]]</f>
        <v>7719.1399999999994</v>
      </c>
    </row>
    <row r="12245" spans="1:9" x14ac:dyDescent="0.25">
      <c r="A12245">
        <v>11525</v>
      </c>
      <c r="B12245" t="str">
        <f>INDEX( Table3[],MATCH(Sales[[#This Row],[Category]],Table3[Category],0),1)</f>
        <v>LIQUOR</v>
      </c>
      <c r="C12245" t="s">
        <v>175</v>
      </c>
      <c r="D12245" t="s">
        <v>5481</v>
      </c>
      <c r="E12245" t="s">
        <v>16</v>
      </c>
      <c r="F12245">
        <v>316</v>
      </c>
      <c r="G12245" s="1">
        <v>35.99</v>
      </c>
      <c r="H12245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2245">
        <f>Sales[[#This Row],[Total Inventory]]*Sales[[#This Row],[Sale_Price]]</f>
        <v>10740.84</v>
      </c>
    </row>
    <row r="12246" spans="1:9" x14ac:dyDescent="0.25">
      <c r="A12246">
        <v>39748</v>
      </c>
      <c r="B12246" t="str">
        <f>INDEX( Table3[],MATCH(Sales[[#This Row],[Category]],Table3[Category],0),1)</f>
        <v>WINE</v>
      </c>
      <c r="C12246" t="s">
        <v>163</v>
      </c>
      <c r="D12246" t="s">
        <v>9137</v>
      </c>
      <c r="E12246" t="s">
        <v>23</v>
      </c>
      <c r="F12246">
        <v>132</v>
      </c>
      <c r="G12246" s="1">
        <v>14.69</v>
      </c>
      <c r="H12246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2246">
        <f>Sales[[#This Row],[Total Inventory]]*Sales[[#This Row],[Sale_Price]]</f>
        <v>1939.08</v>
      </c>
    </row>
    <row r="12247" spans="1:9" x14ac:dyDescent="0.25">
      <c r="A12247">
        <v>11395</v>
      </c>
      <c r="B12247" t="str">
        <f>INDEX( Table3[],MATCH(Sales[[#This Row],[Category]],Table3[Category],0),1)</f>
        <v>LIQUOR</v>
      </c>
      <c r="C12247" t="s">
        <v>35</v>
      </c>
      <c r="D12247" t="s">
        <v>7826</v>
      </c>
      <c r="E12247" t="s">
        <v>10</v>
      </c>
      <c r="F12247">
        <v>238</v>
      </c>
      <c r="G12247" s="1">
        <v>17.489999999999998</v>
      </c>
      <c r="H12247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2247">
        <f>Sales[[#This Row],[Total Inventory]]*Sales[[#This Row],[Sale_Price]]</f>
        <v>4162.62</v>
      </c>
    </row>
    <row r="12248" spans="1:9" x14ac:dyDescent="0.25">
      <c r="A12248">
        <v>73580</v>
      </c>
      <c r="B12248" t="str">
        <f>INDEX( Table3[],MATCH(Sales[[#This Row],[Category]],Table3[Category],0),1)</f>
        <v>WINE</v>
      </c>
      <c r="C12248" t="s">
        <v>41</v>
      </c>
      <c r="D12248" t="s">
        <v>11149</v>
      </c>
      <c r="E12248" t="s">
        <v>10</v>
      </c>
      <c r="F12248">
        <v>187</v>
      </c>
      <c r="G12248" s="1">
        <v>16.989999999999998</v>
      </c>
      <c r="H12248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2248">
        <f>Sales[[#This Row],[Total Inventory]]*Sales[[#This Row],[Sale_Price]]</f>
        <v>3177.1299999999997</v>
      </c>
    </row>
    <row r="12249" spans="1:9" x14ac:dyDescent="0.25">
      <c r="A12249">
        <v>306226</v>
      </c>
      <c r="B12249" t="str">
        <f>INDEX( Table3[],MATCH(Sales[[#This Row],[Category]],Table3[Category],0),1)</f>
        <v>WINE</v>
      </c>
      <c r="C12249" t="s">
        <v>61</v>
      </c>
      <c r="D12249" t="s">
        <v>11150</v>
      </c>
      <c r="E12249" t="s">
        <v>10</v>
      </c>
      <c r="F12249">
        <v>5</v>
      </c>
      <c r="G12249" s="1">
        <v>11.99</v>
      </c>
      <c r="H1224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249">
        <f>Sales[[#This Row],[Total Inventory]]*Sales[[#This Row],[Sale_Price]]</f>
        <v>59.95</v>
      </c>
    </row>
    <row r="12250" spans="1:9" x14ac:dyDescent="0.25">
      <c r="A12250">
        <v>80129</v>
      </c>
      <c r="B12250" t="str">
        <f>INDEX( Table3[],MATCH(Sales[[#This Row],[Category]],Table3[Category],0),1)</f>
        <v>BEER</v>
      </c>
      <c r="C12250" t="s">
        <v>11</v>
      </c>
      <c r="D12250" t="s">
        <v>11151</v>
      </c>
      <c r="E12250" t="s">
        <v>25</v>
      </c>
      <c r="F12250">
        <v>234</v>
      </c>
      <c r="G12250" s="1">
        <v>1.48</v>
      </c>
      <c r="H12250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12250">
        <f>Sales[[#This Row],[Total Inventory]]*Sales[[#This Row],[Sale_Price]]</f>
        <v>346.32</v>
      </c>
    </row>
    <row r="12251" spans="1:9" x14ac:dyDescent="0.25">
      <c r="A12251">
        <v>308572</v>
      </c>
      <c r="B12251" t="str">
        <f>INDEX( Table3[],MATCH(Sales[[#This Row],[Category]],Table3[Category],0),1)</f>
        <v>WINE</v>
      </c>
      <c r="C12251" t="s">
        <v>28</v>
      </c>
      <c r="D12251" t="s">
        <v>8912</v>
      </c>
      <c r="E12251" t="s">
        <v>48</v>
      </c>
      <c r="F12251">
        <v>0</v>
      </c>
      <c r="G12251" s="1">
        <v>8.49</v>
      </c>
      <c r="H12251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2251">
        <f>Sales[[#This Row],[Total Inventory]]*Sales[[#This Row],[Sale_Price]]</f>
        <v>0</v>
      </c>
    </row>
    <row r="12252" spans="1:9" x14ac:dyDescent="0.25">
      <c r="A12252">
        <v>81707</v>
      </c>
      <c r="B12252" t="str">
        <f>INDEX( Table3[],MATCH(Sales[[#This Row],[Category]],Table3[Category],0),1)</f>
        <v>WINE</v>
      </c>
      <c r="C12252" t="s">
        <v>28</v>
      </c>
      <c r="D12252" t="s">
        <v>7498</v>
      </c>
      <c r="E12252" t="s">
        <v>10</v>
      </c>
      <c r="F12252">
        <v>169</v>
      </c>
      <c r="G12252" s="1">
        <v>29.99</v>
      </c>
      <c r="H12252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2252">
        <f>Sales[[#This Row],[Total Inventory]]*Sales[[#This Row],[Sale_Price]]</f>
        <v>5068.3099999999995</v>
      </c>
    </row>
    <row r="12253" spans="1:9" x14ac:dyDescent="0.25">
      <c r="A12253">
        <v>28458</v>
      </c>
      <c r="B12253" t="str">
        <f>INDEX( Table3[],MATCH(Sales[[#This Row],[Category]],Table3[Category],0),1)</f>
        <v>BEER</v>
      </c>
      <c r="C12253" t="s">
        <v>11</v>
      </c>
      <c r="D12253" t="s">
        <v>11152</v>
      </c>
      <c r="E12253" t="s">
        <v>25</v>
      </c>
      <c r="F12253">
        <v>84</v>
      </c>
      <c r="G12253" s="1">
        <v>1.49</v>
      </c>
      <c r="H12253">
        <f>IF(INDEX(Sale_Promotions[[Code]:[Sale Price]],MATCH(Sales[[#This Row],[Code]],Sale_Promotions[Code],0),2)=0,Sales[[#This Row],[Price]],INDEX(Sale_Promotions[[Code]:[Sale Price]],MATCH(Sales[[#This Row],[Code]],Sale_Promotions[Code],0),2))</f>
        <v>1.49</v>
      </c>
      <c r="I12253">
        <f>Sales[[#This Row],[Total Inventory]]*Sales[[#This Row],[Sale_Price]]</f>
        <v>125.16</v>
      </c>
    </row>
    <row r="12254" spans="1:9" x14ac:dyDescent="0.25">
      <c r="A12254">
        <v>35777</v>
      </c>
      <c r="B12254" t="str">
        <f>INDEX( Table3[],MATCH(Sales[[#This Row],[Category]],Table3[Category],0),1)</f>
        <v>LIQUOR</v>
      </c>
      <c r="C12254" t="s">
        <v>37</v>
      </c>
      <c r="D12254" t="s">
        <v>7038</v>
      </c>
      <c r="E12254" t="s">
        <v>48</v>
      </c>
      <c r="F12254">
        <v>1221</v>
      </c>
      <c r="G12254" s="1">
        <v>3.99</v>
      </c>
      <c r="H12254">
        <f>IF(INDEX(Sale_Promotions[[Code]:[Sale Price]],MATCH(Sales[[#This Row],[Code]],Sale_Promotions[Code],0),2)=0,Sales[[#This Row],[Price]],INDEX(Sale_Promotions[[Code]:[Sale Price]],MATCH(Sales[[#This Row],[Code]],Sale_Promotions[Code],0),2))</f>
        <v>3.99</v>
      </c>
      <c r="I12254">
        <f>Sales[[#This Row],[Total Inventory]]*Sales[[#This Row],[Sale_Price]]</f>
        <v>4871.79</v>
      </c>
    </row>
    <row r="12255" spans="1:9" x14ac:dyDescent="0.25">
      <c r="A12255">
        <v>59960</v>
      </c>
      <c r="B12255" t="e">
        <f>INDEX( Table3[],MATCH(Sales[[#This Row],[Category]],Table3[Category],0),1)</f>
        <v>#N/A</v>
      </c>
      <c r="D12255" t="s">
        <v>11153</v>
      </c>
      <c r="E12255" t="s">
        <v>260</v>
      </c>
      <c r="F12255">
        <v>0</v>
      </c>
      <c r="G12255" s="1">
        <v>0.09</v>
      </c>
      <c r="H12255">
        <f>IF(INDEX(Sale_Promotions[[Code]:[Sale Price]],MATCH(Sales[[#This Row],[Code]],Sale_Promotions[Code],0),2)=0,Sales[[#This Row],[Price]],INDEX(Sale_Promotions[[Code]:[Sale Price]],MATCH(Sales[[#This Row],[Code]],Sale_Promotions[Code],0),2))</f>
        <v>0.09</v>
      </c>
      <c r="I12255">
        <f>Sales[[#This Row],[Total Inventory]]*Sales[[#This Row],[Sale_Price]]</f>
        <v>0</v>
      </c>
    </row>
    <row r="12256" spans="1:9" x14ac:dyDescent="0.25">
      <c r="A12256">
        <v>309402</v>
      </c>
      <c r="B12256" t="str">
        <f>INDEX( Table3[],MATCH(Sales[[#This Row],[Category]],Table3[Category],0),1)</f>
        <v>WINE</v>
      </c>
      <c r="C12256" t="s">
        <v>28</v>
      </c>
      <c r="D12256" t="s">
        <v>11154</v>
      </c>
      <c r="E12256" t="s">
        <v>10</v>
      </c>
      <c r="F12256">
        <v>333</v>
      </c>
      <c r="G12256" s="1">
        <v>14.99</v>
      </c>
      <c r="H12256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2256">
        <f>Sales[[#This Row],[Total Inventory]]*Sales[[#This Row],[Sale_Price]]</f>
        <v>4991.67</v>
      </c>
    </row>
    <row r="12257" spans="1:9" x14ac:dyDescent="0.25">
      <c r="A12257">
        <v>232996</v>
      </c>
      <c r="B12257" t="str">
        <f>INDEX( Table3[],MATCH(Sales[[#This Row],[Category]],Table3[Category],0),1)</f>
        <v>WINE</v>
      </c>
      <c r="C12257" t="s">
        <v>189</v>
      </c>
      <c r="D12257" t="s">
        <v>11155</v>
      </c>
      <c r="E12257" t="s">
        <v>10</v>
      </c>
      <c r="F12257">
        <v>15</v>
      </c>
      <c r="G12257" s="1">
        <v>16.489999999999998</v>
      </c>
      <c r="H12257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2257">
        <f>Sales[[#This Row],[Total Inventory]]*Sales[[#This Row],[Sale_Price]]</f>
        <v>247.34999999999997</v>
      </c>
    </row>
    <row r="12258" spans="1:9" x14ac:dyDescent="0.25">
      <c r="A12258">
        <v>310778</v>
      </c>
      <c r="B12258" t="str">
        <f>INDEX( Table3[],MATCH(Sales[[#This Row],[Category]],Table3[Category],0),1)</f>
        <v>WINE</v>
      </c>
      <c r="C12258" t="s">
        <v>28</v>
      </c>
      <c r="D12258" t="s">
        <v>11156</v>
      </c>
      <c r="E12258" t="s">
        <v>10</v>
      </c>
      <c r="F12258">
        <v>45</v>
      </c>
      <c r="G12258" s="1">
        <v>14.49</v>
      </c>
      <c r="H12258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2258">
        <f>Sales[[#This Row],[Total Inventory]]*Sales[[#This Row],[Sale_Price]]</f>
        <v>652.04999999999995</v>
      </c>
    </row>
    <row r="12259" spans="1:9" x14ac:dyDescent="0.25">
      <c r="A12259">
        <v>70069</v>
      </c>
      <c r="B12259" t="str">
        <f>INDEX( Table3[],MATCH(Sales[[#This Row],[Category]],Table3[Category],0),1)</f>
        <v>LIQUOR</v>
      </c>
      <c r="C12259" t="s">
        <v>46</v>
      </c>
      <c r="D12259" t="s">
        <v>11157</v>
      </c>
      <c r="E12259" t="s">
        <v>133</v>
      </c>
      <c r="F12259">
        <v>313</v>
      </c>
      <c r="G12259" s="1">
        <v>3.59</v>
      </c>
      <c r="H12259">
        <f>IF(INDEX(Sale_Promotions[[Code]:[Sale Price]],MATCH(Sales[[#This Row],[Code]],Sale_Promotions[Code],0),2)=0,Sales[[#This Row],[Price]],INDEX(Sale_Promotions[[Code]:[Sale Price]],MATCH(Sales[[#This Row],[Code]],Sale_Promotions[Code],0),2))</f>
        <v>3.59</v>
      </c>
      <c r="I12259">
        <f>Sales[[#This Row],[Total Inventory]]*Sales[[#This Row],[Sale_Price]]</f>
        <v>1123.6699999999998</v>
      </c>
    </row>
    <row r="12260" spans="1:9" x14ac:dyDescent="0.25">
      <c r="A12260">
        <v>331401</v>
      </c>
      <c r="B12260" t="str">
        <f>INDEX( Table3[],MATCH(Sales[[#This Row],[Category]],Table3[Category],0),1)</f>
        <v>WINE</v>
      </c>
      <c r="C12260" t="s">
        <v>31</v>
      </c>
      <c r="D12260" t="s">
        <v>11158</v>
      </c>
      <c r="E12260" t="s">
        <v>10</v>
      </c>
      <c r="F12260">
        <v>0</v>
      </c>
      <c r="G12260" s="1">
        <v>18.489999999999998</v>
      </c>
      <c r="H1226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2260">
        <f>Sales[[#This Row],[Total Inventory]]*Sales[[#This Row],[Sale_Price]]</f>
        <v>0</v>
      </c>
    </row>
    <row r="12261" spans="1:9" x14ac:dyDescent="0.25">
      <c r="A12261">
        <v>332132</v>
      </c>
      <c r="B12261" t="str">
        <f>INDEX( Table3[],MATCH(Sales[[#This Row],[Category]],Table3[Category],0),1)</f>
        <v>WINE</v>
      </c>
      <c r="C12261" t="s">
        <v>39</v>
      </c>
      <c r="D12261" t="s">
        <v>11159</v>
      </c>
      <c r="E12261" t="s">
        <v>10</v>
      </c>
      <c r="F12261">
        <v>40</v>
      </c>
      <c r="G12261" s="1">
        <v>5.99</v>
      </c>
      <c r="H12261">
        <f>IF(INDEX(Sale_Promotions[[Code]:[Sale Price]],MATCH(Sales[[#This Row],[Code]],Sale_Promotions[Code],0),2)=0,Sales[[#This Row],[Price]],INDEX(Sale_Promotions[[Code]:[Sale Price]],MATCH(Sales[[#This Row],[Code]],Sale_Promotions[Code],0),2))</f>
        <v>4.49</v>
      </c>
      <c r="I12261">
        <f>Sales[[#This Row],[Total Inventory]]*Sales[[#This Row],[Sale_Price]]</f>
        <v>179.60000000000002</v>
      </c>
    </row>
    <row r="12262" spans="1:9" x14ac:dyDescent="0.25">
      <c r="A12262">
        <v>338948</v>
      </c>
      <c r="B12262" t="str">
        <f>INDEX( Table3[],MATCH(Sales[[#This Row],[Category]],Table3[Category],0),1)</f>
        <v>WINE</v>
      </c>
      <c r="C12262" t="s">
        <v>41</v>
      </c>
      <c r="D12262" t="s">
        <v>11160</v>
      </c>
      <c r="E12262" t="s">
        <v>10</v>
      </c>
      <c r="F12262">
        <v>0</v>
      </c>
      <c r="G12262" s="1">
        <v>11.99</v>
      </c>
      <c r="H1226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262">
        <f>Sales[[#This Row],[Total Inventory]]*Sales[[#This Row],[Sale_Price]]</f>
        <v>0</v>
      </c>
    </row>
    <row r="12263" spans="1:9" x14ac:dyDescent="0.25">
      <c r="A12263">
        <v>15270</v>
      </c>
      <c r="B12263" t="str">
        <f>INDEX( Table3[],MATCH(Sales[[#This Row],[Category]],Table3[Category],0),1)</f>
        <v>LIQUOR</v>
      </c>
      <c r="C12263" t="s">
        <v>175</v>
      </c>
      <c r="D12263" t="s">
        <v>11161</v>
      </c>
      <c r="E12263" t="s">
        <v>10</v>
      </c>
      <c r="F12263">
        <v>666</v>
      </c>
      <c r="G12263" s="1">
        <v>38.99</v>
      </c>
      <c r="H12263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2263">
        <f>Sales[[#This Row],[Total Inventory]]*Sales[[#This Row],[Sale_Price]]</f>
        <v>23303.34</v>
      </c>
    </row>
    <row r="12264" spans="1:9" x14ac:dyDescent="0.25">
      <c r="A12264">
        <v>418226</v>
      </c>
      <c r="B12264" t="str">
        <f>INDEX( Table3[],MATCH(Sales[[#This Row],[Category]],Table3[Category],0),1)</f>
        <v>WINE</v>
      </c>
      <c r="C12264" t="s">
        <v>28</v>
      </c>
      <c r="D12264" t="s">
        <v>11162</v>
      </c>
      <c r="E12264" t="s">
        <v>10</v>
      </c>
      <c r="F12264">
        <v>12</v>
      </c>
      <c r="G12264" s="1">
        <v>5.99</v>
      </c>
      <c r="H12264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2264">
        <f>Sales[[#This Row],[Total Inventory]]*Sales[[#This Row],[Sale_Price]]</f>
        <v>71.88</v>
      </c>
    </row>
    <row r="12265" spans="1:9" x14ac:dyDescent="0.25">
      <c r="A12265">
        <v>84600</v>
      </c>
      <c r="B12265" t="str">
        <f>INDEX( Table3[],MATCH(Sales[[#This Row],[Category]],Table3[Category],0),1)</f>
        <v>WINE</v>
      </c>
      <c r="C12265" t="s">
        <v>61</v>
      </c>
      <c r="D12265" t="s">
        <v>11163</v>
      </c>
      <c r="E12265" t="s">
        <v>332</v>
      </c>
      <c r="F12265">
        <v>176</v>
      </c>
      <c r="G12265" s="1">
        <v>22.99</v>
      </c>
      <c r="H12265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2265">
        <f>Sales[[#This Row],[Total Inventory]]*Sales[[#This Row],[Sale_Price]]</f>
        <v>3342.24</v>
      </c>
    </row>
    <row r="12266" spans="1:9" x14ac:dyDescent="0.25">
      <c r="A12266">
        <v>428868</v>
      </c>
      <c r="B12266" t="str">
        <f>INDEX( Table3[],MATCH(Sales[[#This Row],[Category]],Table3[Category],0),1)</f>
        <v>OTHER</v>
      </c>
      <c r="C12266" t="s">
        <v>75</v>
      </c>
      <c r="D12266" t="s">
        <v>11164</v>
      </c>
      <c r="E12266" t="s">
        <v>10</v>
      </c>
      <c r="F12266">
        <v>0</v>
      </c>
      <c r="G12266" s="1">
        <v>9.7899999999999991</v>
      </c>
      <c r="H12266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2266">
        <f>Sales[[#This Row],[Total Inventory]]*Sales[[#This Row],[Sale_Price]]</f>
        <v>0</v>
      </c>
    </row>
    <row r="12267" spans="1:9" x14ac:dyDescent="0.25">
      <c r="A12267">
        <v>70104</v>
      </c>
      <c r="B12267" t="str">
        <f>INDEX( Table3[],MATCH(Sales[[#This Row],[Category]],Table3[Category],0),1)</f>
        <v>LIQUOR</v>
      </c>
      <c r="C12267" t="s">
        <v>198</v>
      </c>
      <c r="D12267" t="s">
        <v>1396</v>
      </c>
      <c r="E12267" t="s">
        <v>10</v>
      </c>
      <c r="F12267">
        <v>464</v>
      </c>
      <c r="G12267" s="1">
        <v>11.99</v>
      </c>
      <c r="H1226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267">
        <f>Sales[[#This Row],[Total Inventory]]*Sales[[#This Row],[Sale_Price]]</f>
        <v>5563.36</v>
      </c>
    </row>
    <row r="12268" spans="1:9" x14ac:dyDescent="0.25">
      <c r="A12268">
        <v>80114</v>
      </c>
      <c r="B12268" t="str">
        <f>INDEX( Table3[],MATCH(Sales[[#This Row],[Category]],Table3[Category],0),1)</f>
        <v>WINE</v>
      </c>
      <c r="C12268" t="s">
        <v>61</v>
      </c>
      <c r="D12268" t="s">
        <v>11165</v>
      </c>
      <c r="E12268" t="s">
        <v>10</v>
      </c>
      <c r="F12268">
        <v>152</v>
      </c>
      <c r="G12268" s="1">
        <v>13.49</v>
      </c>
      <c r="H1226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268">
        <f>Sales[[#This Row],[Total Inventory]]*Sales[[#This Row],[Sale_Price]]</f>
        <v>1366.48</v>
      </c>
    </row>
    <row r="12269" spans="1:9" x14ac:dyDescent="0.25">
      <c r="A12269">
        <v>347733</v>
      </c>
      <c r="B12269" t="str">
        <f>INDEX( Table3[],MATCH(Sales[[#This Row],[Category]],Table3[Category],0),1)</f>
        <v>LIQUOR</v>
      </c>
      <c r="C12269" t="s">
        <v>35</v>
      </c>
      <c r="D12269" t="s">
        <v>11166</v>
      </c>
      <c r="E12269" t="s">
        <v>10</v>
      </c>
      <c r="F12269">
        <v>12</v>
      </c>
      <c r="G12269" s="1">
        <v>22.99</v>
      </c>
      <c r="H12269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2269">
        <f>Sales[[#This Row],[Total Inventory]]*Sales[[#This Row],[Sale_Price]]</f>
        <v>275.88</v>
      </c>
    </row>
    <row r="12270" spans="1:9" x14ac:dyDescent="0.25">
      <c r="A12270">
        <v>86036</v>
      </c>
      <c r="B12270" t="str">
        <f>INDEX( Table3[],MATCH(Sales[[#This Row],[Category]],Table3[Category],0),1)</f>
        <v>WINE</v>
      </c>
      <c r="C12270" t="s">
        <v>39</v>
      </c>
      <c r="D12270" t="s">
        <v>11167</v>
      </c>
      <c r="E12270" t="s">
        <v>10</v>
      </c>
      <c r="F12270">
        <v>319</v>
      </c>
      <c r="G12270" s="1">
        <v>12.69</v>
      </c>
      <c r="H12270">
        <f>IF(INDEX(Sale_Promotions[[Code]:[Sale Price]],MATCH(Sales[[#This Row],[Code]],Sale_Promotions[Code],0),2)=0,Sales[[#This Row],[Price]],INDEX(Sale_Promotions[[Code]:[Sale Price]],MATCH(Sales[[#This Row],[Code]],Sale_Promotions[Code],0),2))</f>
        <v>12.19</v>
      </c>
      <c r="I12270">
        <f>Sales[[#This Row],[Total Inventory]]*Sales[[#This Row],[Sale_Price]]</f>
        <v>3888.6099999999997</v>
      </c>
    </row>
    <row r="12271" spans="1:9" x14ac:dyDescent="0.25">
      <c r="A12271">
        <v>82447</v>
      </c>
      <c r="B12271" t="str">
        <f>INDEX( Table3[],MATCH(Sales[[#This Row],[Category]],Table3[Category],0),1)</f>
        <v>WINE</v>
      </c>
      <c r="C12271" t="s">
        <v>61</v>
      </c>
      <c r="D12271" t="s">
        <v>11168</v>
      </c>
      <c r="E12271" t="s">
        <v>10</v>
      </c>
      <c r="F12271">
        <v>386</v>
      </c>
      <c r="G12271" s="1">
        <v>17.989999999999998</v>
      </c>
      <c r="H12271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2271">
        <f>Sales[[#This Row],[Total Inventory]]*Sales[[#This Row],[Sale_Price]]</f>
        <v>6944.1399999999994</v>
      </c>
    </row>
    <row r="12272" spans="1:9" x14ac:dyDescent="0.25">
      <c r="A12272">
        <v>307558</v>
      </c>
      <c r="B12272" t="str">
        <f>INDEX( Table3[],MATCH(Sales[[#This Row],[Category]],Table3[Category],0),1)</f>
        <v>WINE</v>
      </c>
      <c r="C12272" t="s">
        <v>61</v>
      </c>
      <c r="D12272" t="s">
        <v>1594</v>
      </c>
      <c r="E12272" t="s">
        <v>23</v>
      </c>
      <c r="F12272">
        <v>137</v>
      </c>
      <c r="G12272" s="1">
        <v>13.99</v>
      </c>
      <c r="H12272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2272">
        <f>Sales[[#This Row],[Total Inventory]]*Sales[[#This Row],[Sale_Price]]</f>
        <v>1916.63</v>
      </c>
    </row>
    <row r="12273" spans="1:9" x14ac:dyDescent="0.25">
      <c r="A12273">
        <v>70795</v>
      </c>
      <c r="B12273" t="str">
        <f>INDEX( Table3[],MATCH(Sales[[#This Row],[Category]],Table3[Category],0),1)</f>
        <v>LIQUOR</v>
      </c>
      <c r="C12273" t="s">
        <v>37</v>
      </c>
      <c r="D12273" t="s">
        <v>2257</v>
      </c>
      <c r="E12273" t="s">
        <v>133</v>
      </c>
      <c r="F12273">
        <v>3</v>
      </c>
      <c r="G12273" s="1">
        <v>15.99</v>
      </c>
      <c r="H12273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2273">
        <f>Sales[[#This Row],[Total Inventory]]*Sales[[#This Row],[Sale_Price]]</f>
        <v>47.97</v>
      </c>
    </row>
    <row r="12274" spans="1:9" x14ac:dyDescent="0.25">
      <c r="A12274">
        <v>47740</v>
      </c>
      <c r="B12274" t="str">
        <f>INDEX( Table3[],MATCH(Sales[[#This Row],[Category]],Table3[Category],0),1)</f>
        <v>LIQUOR</v>
      </c>
      <c r="C12274" t="s">
        <v>37</v>
      </c>
      <c r="D12274" t="s">
        <v>11169</v>
      </c>
      <c r="E12274" t="s">
        <v>10</v>
      </c>
      <c r="F12274">
        <v>259</v>
      </c>
      <c r="G12274" s="1">
        <v>23.99</v>
      </c>
      <c r="H12274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2274">
        <f>Sales[[#This Row],[Total Inventory]]*Sales[[#This Row],[Sale_Price]]</f>
        <v>6213.41</v>
      </c>
    </row>
    <row r="12275" spans="1:9" x14ac:dyDescent="0.25">
      <c r="A12275">
        <v>393096</v>
      </c>
      <c r="B12275" t="str">
        <f>INDEX( Table3[],MATCH(Sales[[#This Row],[Category]],Table3[Category],0),1)</f>
        <v>WINE</v>
      </c>
      <c r="C12275" t="s">
        <v>41</v>
      </c>
      <c r="D12275" t="s">
        <v>11170</v>
      </c>
      <c r="E12275" t="s">
        <v>10</v>
      </c>
      <c r="F12275">
        <v>0</v>
      </c>
      <c r="G12275" s="1">
        <v>10.79</v>
      </c>
      <c r="H12275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2275">
        <f>Sales[[#This Row],[Total Inventory]]*Sales[[#This Row],[Sale_Price]]</f>
        <v>0</v>
      </c>
    </row>
    <row r="12276" spans="1:9" x14ac:dyDescent="0.25">
      <c r="A12276">
        <v>318451</v>
      </c>
      <c r="B12276" t="str">
        <f>INDEX( Table3[],MATCH(Sales[[#This Row],[Category]],Table3[Category],0),1)</f>
        <v>LIQUOR</v>
      </c>
      <c r="C12276" t="s">
        <v>35</v>
      </c>
      <c r="D12276" t="s">
        <v>11171</v>
      </c>
      <c r="E12276" t="s">
        <v>10</v>
      </c>
      <c r="F12276">
        <v>3</v>
      </c>
      <c r="G12276" s="1">
        <v>30.99</v>
      </c>
      <c r="H12276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2276">
        <f>Sales[[#This Row],[Total Inventory]]*Sales[[#This Row],[Sale_Price]]</f>
        <v>92.97</v>
      </c>
    </row>
    <row r="12277" spans="1:9" x14ac:dyDescent="0.25">
      <c r="A12277">
        <v>25607</v>
      </c>
      <c r="B12277" t="str">
        <f>INDEX( Table3[],MATCH(Sales[[#This Row],[Category]],Table3[Category],0),1)</f>
        <v>WINE</v>
      </c>
      <c r="C12277" t="s">
        <v>39</v>
      </c>
      <c r="D12277" t="s">
        <v>3667</v>
      </c>
      <c r="E12277" t="s">
        <v>23</v>
      </c>
      <c r="F12277">
        <v>147</v>
      </c>
      <c r="G12277" s="1">
        <v>11.99</v>
      </c>
      <c r="H1227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277">
        <f>Sales[[#This Row],[Total Inventory]]*Sales[[#This Row],[Sale_Price]]</f>
        <v>1762.53</v>
      </c>
    </row>
    <row r="12278" spans="1:9" x14ac:dyDescent="0.25">
      <c r="A12278">
        <v>84656</v>
      </c>
      <c r="B12278" t="str">
        <f>INDEX( Table3[],MATCH(Sales[[#This Row],[Category]],Table3[Category],0),1)</f>
        <v>WINE</v>
      </c>
      <c r="C12278" t="s">
        <v>61</v>
      </c>
      <c r="D12278" t="s">
        <v>11172</v>
      </c>
      <c r="E12278" t="s">
        <v>10</v>
      </c>
      <c r="F12278">
        <v>434</v>
      </c>
      <c r="G12278" s="1">
        <v>21.99</v>
      </c>
      <c r="H12278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2278">
        <f>Sales[[#This Row],[Total Inventory]]*Sales[[#This Row],[Sale_Price]]</f>
        <v>9543.66</v>
      </c>
    </row>
    <row r="12279" spans="1:9" x14ac:dyDescent="0.25">
      <c r="A12279">
        <v>391204</v>
      </c>
      <c r="B12279" t="str">
        <f>INDEX( Table3[],MATCH(Sales[[#This Row],[Category]],Table3[Category],0),1)</f>
        <v>WINE</v>
      </c>
      <c r="C12279" t="s">
        <v>17</v>
      </c>
      <c r="D12279" t="s">
        <v>11173</v>
      </c>
      <c r="E12279" t="s">
        <v>10</v>
      </c>
      <c r="F12279">
        <v>0</v>
      </c>
      <c r="G12279" s="1">
        <v>9.49</v>
      </c>
      <c r="H12279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2279">
        <f>Sales[[#This Row],[Total Inventory]]*Sales[[#This Row],[Sale_Price]]</f>
        <v>0</v>
      </c>
    </row>
    <row r="12280" spans="1:9" x14ac:dyDescent="0.25">
      <c r="A12280">
        <v>335522</v>
      </c>
      <c r="B12280" t="str">
        <f>INDEX( Table3[],MATCH(Sales[[#This Row],[Category]],Table3[Category],0),1)</f>
        <v>WINE</v>
      </c>
      <c r="C12280" t="s">
        <v>61</v>
      </c>
      <c r="D12280" t="s">
        <v>11174</v>
      </c>
      <c r="E12280" t="s">
        <v>23</v>
      </c>
      <c r="F12280">
        <v>0</v>
      </c>
      <c r="G12280" s="1">
        <v>12.49</v>
      </c>
      <c r="H12280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2280">
        <f>Sales[[#This Row],[Total Inventory]]*Sales[[#This Row],[Sale_Price]]</f>
        <v>0</v>
      </c>
    </row>
    <row r="12281" spans="1:9" x14ac:dyDescent="0.25">
      <c r="A12281">
        <v>72155</v>
      </c>
      <c r="B12281" t="str">
        <f>INDEX( Table3[],MATCH(Sales[[#This Row],[Category]],Table3[Category],0),1)</f>
        <v>LIQUOR</v>
      </c>
      <c r="C12281" t="s">
        <v>37</v>
      </c>
      <c r="D12281" t="s">
        <v>10202</v>
      </c>
      <c r="E12281" t="s">
        <v>16</v>
      </c>
      <c r="F12281">
        <v>103</v>
      </c>
      <c r="G12281" s="1">
        <v>19.690000000000001</v>
      </c>
      <c r="H12281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12281">
        <f>Sales[[#This Row],[Total Inventory]]*Sales[[#This Row],[Sale_Price]]</f>
        <v>2028.0700000000002</v>
      </c>
    </row>
    <row r="12282" spans="1:9" x14ac:dyDescent="0.25">
      <c r="A12282">
        <v>300627</v>
      </c>
      <c r="B12282" t="str">
        <f>INDEX( Table3[],MATCH(Sales[[#This Row],[Category]],Table3[Category],0),1)</f>
        <v>LIQUOR</v>
      </c>
      <c r="C12282" t="s">
        <v>37</v>
      </c>
      <c r="D12282" t="s">
        <v>11175</v>
      </c>
      <c r="E12282" t="s">
        <v>10</v>
      </c>
      <c r="F12282">
        <v>150</v>
      </c>
      <c r="G12282" s="1">
        <v>16.989999999999998</v>
      </c>
      <c r="H12282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2282">
        <f>Sales[[#This Row],[Total Inventory]]*Sales[[#This Row],[Sale_Price]]</f>
        <v>2548.4999999999995</v>
      </c>
    </row>
    <row r="12283" spans="1:9" x14ac:dyDescent="0.25">
      <c r="A12283">
        <v>25563</v>
      </c>
      <c r="B12283" t="str">
        <f>INDEX( Table3[],MATCH(Sales[[#This Row],[Category]],Table3[Category],0),1)</f>
        <v>BEER</v>
      </c>
      <c r="C12283" t="s">
        <v>11</v>
      </c>
      <c r="D12283" t="s">
        <v>11176</v>
      </c>
      <c r="E12283" t="s">
        <v>229</v>
      </c>
      <c r="F12283">
        <v>410</v>
      </c>
      <c r="G12283" s="1">
        <v>1.42</v>
      </c>
      <c r="H12283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12283">
        <f>Sales[[#This Row],[Total Inventory]]*Sales[[#This Row],[Sale_Price]]</f>
        <v>582.19999999999993</v>
      </c>
    </row>
    <row r="12284" spans="1:9" x14ac:dyDescent="0.25">
      <c r="A12284">
        <v>24500</v>
      </c>
      <c r="B12284" t="str">
        <f>INDEX( Table3[],MATCH(Sales[[#This Row],[Category]],Table3[Category],0),1)</f>
        <v>BEER</v>
      </c>
      <c r="C12284" t="s">
        <v>11</v>
      </c>
      <c r="D12284" t="s">
        <v>11177</v>
      </c>
      <c r="E12284" t="s">
        <v>25</v>
      </c>
      <c r="F12284">
        <v>48</v>
      </c>
      <c r="G12284" s="1">
        <v>1.8</v>
      </c>
      <c r="H12284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12284">
        <f>Sales[[#This Row],[Total Inventory]]*Sales[[#This Row],[Sale_Price]]</f>
        <v>86.4</v>
      </c>
    </row>
    <row r="12285" spans="1:9" x14ac:dyDescent="0.25">
      <c r="A12285">
        <v>382019</v>
      </c>
      <c r="B12285" t="str">
        <f>INDEX( Table3[],MATCH(Sales[[#This Row],[Category]],Table3[Category],0),1)</f>
        <v>WINE</v>
      </c>
      <c r="C12285" t="s">
        <v>61</v>
      </c>
      <c r="D12285" t="s">
        <v>11178</v>
      </c>
      <c r="E12285" t="s">
        <v>10</v>
      </c>
      <c r="F12285">
        <v>0</v>
      </c>
      <c r="G12285" s="1">
        <v>7.49</v>
      </c>
      <c r="H12285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2285">
        <f>Sales[[#This Row],[Total Inventory]]*Sales[[#This Row],[Sale_Price]]</f>
        <v>0</v>
      </c>
    </row>
    <row r="12286" spans="1:9" x14ac:dyDescent="0.25">
      <c r="A12286">
        <v>11371</v>
      </c>
      <c r="B12286" t="str">
        <f>INDEX( Table3[],MATCH(Sales[[#This Row],[Category]],Table3[Category],0),1)</f>
        <v>WINE</v>
      </c>
      <c r="C12286" t="s">
        <v>61</v>
      </c>
      <c r="D12286" t="s">
        <v>2774</v>
      </c>
      <c r="E12286" t="s">
        <v>10</v>
      </c>
      <c r="F12286">
        <v>22</v>
      </c>
      <c r="G12286" s="1">
        <v>11.99</v>
      </c>
      <c r="H12286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2286">
        <f>Sales[[#This Row],[Total Inventory]]*Sales[[#This Row],[Sale_Price]]</f>
        <v>175.78</v>
      </c>
    </row>
    <row r="12287" spans="1:9" x14ac:dyDescent="0.25">
      <c r="A12287">
        <v>57215</v>
      </c>
      <c r="B12287" t="str">
        <f>INDEX( Table3[],MATCH(Sales[[#This Row],[Category]],Table3[Category],0),1)</f>
        <v>WINE</v>
      </c>
      <c r="C12287" t="s">
        <v>61</v>
      </c>
      <c r="D12287" t="s">
        <v>1519</v>
      </c>
      <c r="E12287" t="s">
        <v>48</v>
      </c>
      <c r="F12287">
        <v>39</v>
      </c>
      <c r="G12287" s="1">
        <v>15.49</v>
      </c>
      <c r="H12287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2287">
        <f>Sales[[#This Row],[Total Inventory]]*Sales[[#This Row],[Sale_Price]]</f>
        <v>604.11</v>
      </c>
    </row>
    <row r="12288" spans="1:9" x14ac:dyDescent="0.25">
      <c r="A12288">
        <v>84605</v>
      </c>
      <c r="B12288" t="str">
        <f>INDEX( Table3[],MATCH(Sales[[#This Row],[Category]],Table3[Category],0),1)</f>
        <v>WINE</v>
      </c>
      <c r="C12288" t="s">
        <v>61</v>
      </c>
      <c r="D12288" t="s">
        <v>11179</v>
      </c>
      <c r="E12288" t="s">
        <v>10</v>
      </c>
      <c r="F12288">
        <v>8</v>
      </c>
      <c r="G12288" s="1">
        <v>10.69</v>
      </c>
      <c r="H12288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2288">
        <f>Sales[[#This Row],[Total Inventory]]*Sales[[#This Row],[Sale_Price]]</f>
        <v>67.92</v>
      </c>
    </row>
    <row r="12289" spans="1:9" x14ac:dyDescent="0.25">
      <c r="A12289">
        <v>428574</v>
      </c>
      <c r="B12289" t="str">
        <f>INDEX( Table3[],MATCH(Sales[[#This Row],[Category]],Table3[Category],0),1)</f>
        <v>WINE</v>
      </c>
      <c r="C12289" t="s">
        <v>61</v>
      </c>
      <c r="D12289" t="s">
        <v>11180</v>
      </c>
      <c r="E12289" t="s">
        <v>52</v>
      </c>
      <c r="F12289">
        <v>13</v>
      </c>
      <c r="G12289" s="1">
        <v>10.99</v>
      </c>
      <c r="H1228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2289">
        <f>Sales[[#This Row],[Total Inventory]]*Sales[[#This Row],[Sale_Price]]</f>
        <v>142.87</v>
      </c>
    </row>
    <row r="12290" spans="1:9" x14ac:dyDescent="0.25">
      <c r="A12290">
        <v>317393</v>
      </c>
      <c r="B12290" t="str">
        <f>INDEX( Table3[],MATCH(Sales[[#This Row],[Category]],Table3[Category],0),1)</f>
        <v>WINE</v>
      </c>
      <c r="C12290" t="s">
        <v>39</v>
      </c>
      <c r="D12290" t="s">
        <v>11181</v>
      </c>
      <c r="E12290" t="s">
        <v>10</v>
      </c>
      <c r="F12290">
        <v>0</v>
      </c>
      <c r="G12290" s="1">
        <v>5.29</v>
      </c>
      <c r="H12290">
        <f>IF(INDEX(Sale_Promotions[[Code]:[Sale Price]],MATCH(Sales[[#This Row],[Code]],Sale_Promotions[Code],0),2)=0,Sales[[#This Row],[Price]],INDEX(Sale_Promotions[[Code]:[Sale Price]],MATCH(Sales[[#This Row],[Code]],Sale_Promotions[Code],0),2))</f>
        <v>5.29</v>
      </c>
      <c r="I12290">
        <f>Sales[[#This Row],[Total Inventory]]*Sales[[#This Row],[Sale_Price]]</f>
        <v>0</v>
      </c>
    </row>
    <row r="12291" spans="1:9" x14ac:dyDescent="0.25">
      <c r="A12291">
        <v>80133</v>
      </c>
      <c r="B12291" t="str">
        <f>INDEX( Table3[],MATCH(Sales[[#This Row],[Category]],Table3[Category],0),1)</f>
        <v>BEER</v>
      </c>
      <c r="C12291" t="s">
        <v>11</v>
      </c>
      <c r="D12291" t="s">
        <v>11182</v>
      </c>
      <c r="E12291" t="s">
        <v>25</v>
      </c>
      <c r="F12291">
        <v>0</v>
      </c>
      <c r="G12291" s="1">
        <v>1.48</v>
      </c>
      <c r="H12291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12291">
        <f>Sales[[#This Row],[Total Inventory]]*Sales[[#This Row],[Sale_Price]]</f>
        <v>0</v>
      </c>
    </row>
    <row r="12292" spans="1:9" x14ac:dyDescent="0.25">
      <c r="A12292">
        <v>48256</v>
      </c>
      <c r="B12292" t="str">
        <f>INDEX( Table3[],MATCH(Sales[[#This Row],[Category]],Table3[Category],0),1)</f>
        <v>LIQUOR</v>
      </c>
      <c r="C12292" t="s">
        <v>37</v>
      </c>
      <c r="D12292" t="s">
        <v>2599</v>
      </c>
      <c r="E12292" t="s">
        <v>16</v>
      </c>
      <c r="F12292">
        <v>26</v>
      </c>
      <c r="G12292" s="1">
        <v>24.99</v>
      </c>
      <c r="H12292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2292">
        <f>Sales[[#This Row],[Total Inventory]]*Sales[[#This Row],[Sale_Price]]</f>
        <v>519.74</v>
      </c>
    </row>
    <row r="12293" spans="1:9" x14ac:dyDescent="0.25">
      <c r="A12293">
        <v>96601</v>
      </c>
      <c r="B12293" t="str">
        <f>INDEX( Table3[],MATCH(Sales[[#This Row],[Category]],Table3[Category],0),1)</f>
        <v>BEER</v>
      </c>
      <c r="C12293" t="s">
        <v>11</v>
      </c>
      <c r="D12293" t="s">
        <v>11183</v>
      </c>
      <c r="E12293" t="s">
        <v>25</v>
      </c>
      <c r="F12293">
        <v>210</v>
      </c>
      <c r="G12293" s="1">
        <v>1.0900000000000001</v>
      </c>
      <c r="H12293">
        <f>IF(INDEX(Sale_Promotions[[Code]:[Sale Price]],MATCH(Sales[[#This Row],[Code]],Sale_Promotions[Code],0),2)=0,Sales[[#This Row],[Price]],INDEX(Sale_Promotions[[Code]:[Sale Price]],MATCH(Sales[[#This Row],[Code]],Sale_Promotions[Code],0),2))</f>
        <v>1.0900000000000001</v>
      </c>
      <c r="I12293">
        <f>Sales[[#This Row],[Total Inventory]]*Sales[[#This Row],[Sale_Price]]</f>
        <v>228.9</v>
      </c>
    </row>
    <row r="12294" spans="1:9" x14ac:dyDescent="0.25">
      <c r="A12294">
        <v>96270</v>
      </c>
      <c r="B12294" t="str">
        <f>INDEX( Table3[],MATCH(Sales[[#This Row],[Category]],Table3[Category],0),1)</f>
        <v>BEER</v>
      </c>
      <c r="C12294" t="s">
        <v>11</v>
      </c>
      <c r="D12294" t="s">
        <v>11184</v>
      </c>
      <c r="E12294" t="s">
        <v>2855</v>
      </c>
      <c r="F12294">
        <v>474</v>
      </c>
      <c r="G12294" s="1">
        <v>1.75</v>
      </c>
      <c r="H12294">
        <f>IF(INDEX(Sale_Promotions[[Code]:[Sale Price]],MATCH(Sales[[#This Row],[Code]],Sale_Promotions[Code],0),2)=0,Sales[[#This Row],[Price]],INDEX(Sale_Promotions[[Code]:[Sale Price]],MATCH(Sales[[#This Row],[Code]],Sale_Promotions[Code],0),2))</f>
        <v>1.75</v>
      </c>
      <c r="I12294">
        <f>Sales[[#This Row],[Total Inventory]]*Sales[[#This Row],[Sale_Price]]</f>
        <v>829.5</v>
      </c>
    </row>
    <row r="12295" spans="1:9" x14ac:dyDescent="0.25">
      <c r="A12295">
        <v>319262</v>
      </c>
      <c r="B12295" t="str">
        <f>INDEX( Table3[],MATCH(Sales[[#This Row],[Category]],Table3[Category],0),1)</f>
        <v>WINE</v>
      </c>
      <c r="C12295" t="s">
        <v>28</v>
      </c>
      <c r="D12295" t="s">
        <v>7115</v>
      </c>
      <c r="E12295" t="s">
        <v>23</v>
      </c>
      <c r="F12295">
        <v>2</v>
      </c>
      <c r="G12295" s="1">
        <v>11.99</v>
      </c>
      <c r="H12295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2295">
        <f>Sales[[#This Row],[Total Inventory]]*Sales[[#This Row],[Sale_Price]]</f>
        <v>15.98</v>
      </c>
    </row>
    <row r="12296" spans="1:9" x14ac:dyDescent="0.25">
      <c r="A12296">
        <v>39713</v>
      </c>
      <c r="B12296" t="str">
        <f>INDEX( Table3[],MATCH(Sales[[#This Row],[Category]],Table3[Category],0),1)</f>
        <v>LIQUOR</v>
      </c>
      <c r="C12296" t="s">
        <v>26</v>
      </c>
      <c r="D12296" t="s">
        <v>7738</v>
      </c>
      <c r="E12296" t="s">
        <v>10</v>
      </c>
      <c r="F12296">
        <v>457</v>
      </c>
      <c r="G12296" s="1">
        <v>8.99</v>
      </c>
      <c r="H12296">
        <f>IF(INDEX(Sale_Promotions[[Code]:[Sale Price]],MATCH(Sales[[#This Row],[Code]],Sale_Promotions[Code],0),2)=0,Sales[[#This Row],[Price]],INDEX(Sale_Promotions[[Code]:[Sale Price]],MATCH(Sales[[#This Row],[Code]],Sale_Promotions[Code],0),2))</f>
        <v>8.69</v>
      </c>
      <c r="I12296">
        <f>Sales[[#This Row],[Total Inventory]]*Sales[[#This Row],[Sale_Price]]</f>
        <v>3971.33</v>
      </c>
    </row>
    <row r="12297" spans="1:9" x14ac:dyDescent="0.25">
      <c r="A12297">
        <v>80844</v>
      </c>
      <c r="B12297" t="str">
        <f>INDEX( Table3[],MATCH(Sales[[#This Row],[Category]],Table3[Category],0),1)</f>
        <v>WINE</v>
      </c>
      <c r="C12297" t="s">
        <v>61</v>
      </c>
      <c r="D12297" t="s">
        <v>11185</v>
      </c>
      <c r="E12297" t="s">
        <v>10</v>
      </c>
      <c r="F12297">
        <v>250</v>
      </c>
      <c r="G12297" s="1">
        <v>11.99</v>
      </c>
      <c r="H12297">
        <f>IF(INDEX(Sale_Promotions[[Code]:[Sale Price]],MATCH(Sales[[#This Row],[Code]],Sale_Promotions[Code],0),2)=0,Sales[[#This Row],[Price]],INDEX(Sale_Promotions[[Code]:[Sale Price]],MATCH(Sales[[#This Row],[Code]],Sale_Promotions[Code],0),2))</f>
        <v>9.2899999999999991</v>
      </c>
      <c r="I12297">
        <f>Sales[[#This Row],[Total Inventory]]*Sales[[#This Row],[Sale_Price]]</f>
        <v>2322.5</v>
      </c>
    </row>
    <row r="12298" spans="1:9" x14ac:dyDescent="0.25">
      <c r="A12298">
        <v>23930</v>
      </c>
      <c r="B12298" t="str">
        <f>INDEX( Table3[],MATCH(Sales[[#This Row],[Category]],Table3[Category],0),1)</f>
        <v>WINE</v>
      </c>
      <c r="C12298" t="s">
        <v>53</v>
      </c>
      <c r="D12298" t="s">
        <v>3951</v>
      </c>
      <c r="E12298" t="s">
        <v>10</v>
      </c>
      <c r="F12298">
        <v>114</v>
      </c>
      <c r="G12298" s="1">
        <v>23.99</v>
      </c>
      <c r="H12298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2298">
        <f>Sales[[#This Row],[Total Inventory]]*Sales[[#This Row],[Sale_Price]]</f>
        <v>2734.8599999999997</v>
      </c>
    </row>
    <row r="12299" spans="1:9" x14ac:dyDescent="0.25">
      <c r="A12299">
        <v>40326</v>
      </c>
      <c r="B12299" t="str">
        <f>INDEX( Table3[],MATCH(Sales[[#This Row],[Category]],Table3[Category],0),1)</f>
        <v>WINE</v>
      </c>
      <c r="C12299" t="s">
        <v>163</v>
      </c>
      <c r="D12299" t="s">
        <v>11186</v>
      </c>
      <c r="E12299" t="s">
        <v>10</v>
      </c>
      <c r="F12299">
        <v>114</v>
      </c>
      <c r="G12299" s="1">
        <v>28.99</v>
      </c>
      <c r="H12299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2299">
        <f>Sales[[#This Row],[Total Inventory]]*Sales[[#This Row],[Sale_Price]]</f>
        <v>3304.8599999999997</v>
      </c>
    </row>
    <row r="12300" spans="1:9" x14ac:dyDescent="0.25">
      <c r="A12300">
        <v>71140</v>
      </c>
      <c r="B12300" t="str">
        <f>INDEX( Table3[],MATCH(Sales[[#This Row],[Category]],Table3[Category],0),1)</f>
        <v>LIQUOR</v>
      </c>
      <c r="C12300" t="s">
        <v>26</v>
      </c>
      <c r="D12300" t="s">
        <v>11187</v>
      </c>
      <c r="E12300" t="s">
        <v>10</v>
      </c>
      <c r="F12300">
        <v>329</v>
      </c>
      <c r="G12300" s="1">
        <v>22.99</v>
      </c>
      <c r="H12300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2300">
        <f>Sales[[#This Row],[Total Inventory]]*Sales[[#This Row],[Sale_Price]]</f>
        <v>7563.7099999999991</v>
      </c>
    </row>
    <row r="12301" spans="1:9" x14ac:dyDescent="0.25">
      <c r="A12301">
        <v>332441</v>
      </c>
      <c r="B12301" t="str">
        <f>INDEX( Table3[],MATCH(Sales[[#This Row],[Category]],Table3[Category],0),1)</f>
        <v>WINE</v>
      </c>
      <c r="C12301" t="s">
        <v>17</v>
      </c>
      <c r="D12301" t="s">
        <v>11188</v>
      </c>
      <c r="E12301" t="s">
        <v>10</v>
      </c>
      <c r="F12301">
        <v>0</v>
      </c>
      <c r="G12301" s="1">
        <v>6.49</v>
      </c>
      <c r="H12301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2301">
        <f>Sales[[#This Row],[Total Inventory]]*Sales[[#This Row],[Sale_Price]]</f>
        <v>0</v>
      </c>
    </row>
    <row r="12302" spans="1:9" x14ac:dyDescent="0.25">
      <c r="A12302">
        <v>331156</v>
      </c>
      <c r="B12302" t="str">
        <f>INDEX( Table3[],MATCH(Sales[[#This Row],[Category]],Table3[Category],0),1)</f>
        <v>WINE</v>
      </c>
      <c r="C12302" t="s">
        <v>39</v>
      </c>
      <c r="D12302" t="s">
        <v>11189</v>
      </c>
      <c r="E12302" t="s">
        <v>10</v>
      </c>
      <c r="F12302">
        <v>0</v>
      </c>
      <c r="G12302" s="1">
        <v>8.99</v>
      </c>
      <c r="H1230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302">
        <f>Sales[[#This Row],[Total Inventory]]*Sales[[#This Row],[Sale_Price]]</f>
        <v>0</v>
      </c>
    </row>
    <row r="12303" spans="1:9" x14ac:dyDescent="0.25">
      <c r="A12303">
        <v>56189</v>
      </c>
      <c r="B12303" t="str">
        <f>INDEX( Table3[],MATCH(Sales[[#This Row],[Category]],Table3[Category],0),1)</f>
        <v>WINE</v>
      </c>
      <c r="C12303" t="s">
        <v>39</v>
      </c>
      <c r="D12303" t="s">
        <v>11190</v>
      </c>
      <c r="E12303" t="s">
        <v>10</v>
      </c>
      <c r="F12303">
        <v>4</v>
      </c>
      <c r="G12303" s="1">
        <v>8.49</v>
      </c>
      <c r="H12303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2303">
        <f>Sales[[#This Row],[Total Inventory]]*Sales[[#This Row],[Sale_Price]]</f>
        <v>33.96</v>
      </c>
    </row>
    <row r="12304" spans="1:9" x14ac:dyDescent="0.25">
      <c r="A12304">
        <v>75744</v>
      </c>
      <c r="B12304" t="str">
        <f>INDEX( Table3[],MATCH(Sales[[#This Row],[Category]],Table3[Category],0),1)</f>
        <v>LIQUOR</v>
      </c>
      <c r="C12304" t="s">
        <v>57</v>
      </c>
      <c r="D12304" t="s">
        <v>11191</v>
      </c>
      <c r="E12304" t="s">
        <v>10</v>
      </c>
      <c r="F12304">
        <v>177</v>
      </c>
      <c r="G12304" s="1">
        <v>34.99</v>
      </c>
      <c r="H12304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2304">
        <f>Sales[[#This Row],[Total Inventory]]*Sales[[#This Row],[Sale_Price]]</f>
        <v>6193.2300000000005</v>
      </c>
    </row>
    <row r="12305" spans="1:9" x14ac:dyDescent="0.25">
      <c r="A12305">
        <v>88363</v>
      </c>
      <c r="B12305" t="str">
        <f>INDEX( Table3[],MATCH(Sales[[#This Row],[Category]],Table3[Category],0),1)</f>
        <v>BEER</v>
      </c>
      <c r="C12305" t="s">
        <v>11</v>
      </c>
      <c r="D12305" t="s">
        <v>11192</v>
      </c>
      <c r="E12305" t="s">
        <v>25</v>
      </c>
      <c r="F12305">
        <v>-24</v>
      </c>
      <c r="G12305" s="1">
        <v>1.5</v>
      </c>
      <c r="H12305">
        <f>IF(INDEX(Sale_Promotions[[Code]:[Sale Price]],MATCH(Sales[[#This Row],[Code]],Sale_Promotions[Code],0),2)=0,Sales[[#This Row],[Price]],INDEX(Sale_Promotions[[Code]:[Sale Price]],MATCH(Sales[[#This Row],[Code]],Sale_Promotions[Code],0),2))</f>
        <v>1.5</v>
      </c>
      <c r="I12305">
        <f>Sales[[#This Row],[Total Inventory]]*Sales[[#This Row],[Sale_Price]]</f>
        <v>-36</v>
      </c>
    </row>
    <row r="12306" spans="1:9" x14ac:dyDescent="0.25">
      <c r="A12306">
        <v>84631</v>
      </c>
      <c r="B12306" t="str">
        <f>INDEX( Table3[],MATCH(Sales[[#This Row],[Category]],Table3[Category],0),1)</f>
        <v>WINE</v>
      </c>
      <c r="C12306" t="s">
        <v>61</v>
      </c>
      <c r="D12306" t="s">
        <v>11193</v>
      </c>
      <c r="E12306" t="s">
        <v>10</v>
      </c>
      <c r="F12306">
        <v>51</v>
      </c>
      <c r="G12306" s="1">
        <v>15.99</v>
      </c>
      <c r="H1230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2306">
        <f>Sales[[#This Row],[Total Inventory]]*Sales[[#This Row],[Sale_Price]]</f>
        <v>815.49</v>
      </c>
    </row>
    <row r="12307" spans="1:9" x14ac:dyDescent="0.25">
      <c r="A12307">
        <v>16390</v>
      </c>
      <c r="B12307" t="str">
        <f>INDEX( Table3[],MATCH(Sales[[#This Row],[Category]],Table3[Category],0),1)</f>
        <v>LIQUOR</v>
      </c>
      <c r="C12307" t="s">
        <v>57</v>
      </c>
      <c r="D12307" t="s">
        <v>7661</v>
      </c>
      <c r="E12307" t="s">
        <v>449</v>
      </c>
      <c r="F12307">
        <v>1924</v>
      </c>
      <c r="G12307" s="1">
        <v>1.99</v>
      </c>
      <c r="H12307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12307">
        <f>Sales[[#This Row],[Total Inventory]]*Sales[[#This Row],[Sale_Price]]</f>
        <v>3828.7599999999998</v>
      </c>
    </row>
    <row r="12308" spans="1:9" x14ac:dyDescent="0.25">
      <c r="A12308">
        <v>11622</v>
      </c>
      <c r="B12308" t="str">
        <f>INDEX( Table3[],MATCH(Sales[[#This Row],[Category]],Table3[Category],0),1)</f>
        <v>WINE</v>
      </c>
      <c r="C12308" t="s">
        <v>21</v>
      </c>
      <c r="D12308" t="s">
        <v>11194</v>
      </c>
      <c r="E12308" t="s">
        <v>10</v>
      </c>
      <c r="F12308">
        <v>35</v>
      </c>
      <c r="G12308" s="1">
        <v>9.7899999999999991</v>
      </c>
      <c r="H1230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2308">
        <f>Sales[[#This Row],[Total Inventory]]*Sales[[#This Row],[Sale_Price]]</f>
        <v>342.65</v>
      </c>
    </row>
    <row r="12309" spans="1:9" x14ac:dyDescent="0.25">
      <c r="A12309">
        <v>48637</v>
      </c>
      <c r="B12309" t="str">
        <f>INDEX( Table3[],MATCH(Sales[[#This Row],[Category]],Table3[Category],0),1)</f>
        <v>WINE</v>
      </c>
      <c r="C12309" t="s">
        <v>17</v>
      </c>
      <c r="D12309" t="s">
        <v>11195</v>
      </c>
      <c r="E12309" t="s">
        <v>10</v>
      </c>
      <c r="F12309">
        <v>0</v>
      </c>
      <c r="G12309" s="1">
        <v>18.489999999999998</v>
      </c>
      <c r="H12309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2309">
        <f>Sales[[#This Row],[Total Inventory]]*Sales[[#This Row],[Sale_Price]]</f>
        <v>0</v>
      </c>
    </row>
    <row r="12310" spans="1:9" x14ac:dyDescent="0.25">
      <c r="A12310">
        <v>73220</v>
      </c>
      <c r="B12310" t="str">
        <f>INDEX( Table3[],MATCH(Sales[[#This Row],[Category]],Table3[Category],0),1)</f>
        <v>BEER</v>
      </c>
      <c r="C12310" t="s">
        <v>436</v>
      </c>
      <c r="D12310" t="s">
        <v>11196</v>
      </c>
      <c r="E12310" t="s">
        <v>10</v>
      </c>
      <c r="F12310">
        <v>25</v>
      </c>
      <c r="G12310" s="1">
        <v>42.99</v>
      </c>
      <c r="H12310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12310">
        <f>Sales[[#This Row],[Total Inventory]]*Sales[[#This Row],[Sale_Price]]</f>
        <v>1074.75</v>
      </c>
    </row>
    <row r="12311" spans="1:9" x14ac:dyDescent="0.25">
      <c r="A12311">
        <v>35424</v>
      </c>
      <c r="B12311" t="str">
        <f>INDEX( Table3[],MATCH(Sales[[#This Row],[Category]],Table3[Category],0),1)</f>
        <v>LIQUOR</v>
      </c>
      <c r="C12311" t="s">
        <v>37</v>
      </c>
      <c r="D12311" t="s">
        <v>8546</v>
      </c>
      <c r="E12311" t="s">
        <v>16</v>
      </c>
      <c r="F12311">
        <v>221</v>
      </c>
      <c r="G12311" s="1">
        <v>24.99</v>
      </c>
      <c r="H12311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2311">
        <f>Sales[[#This Row],[Total Inventory]]*Sales[[#This Row],[Sale_Price]]</f>
        <v>5080.79</v>
      </c>
    </row>
    <row r="12312" spans="1:9" x14ac:dyDescent="0.25">
      <c r="A12312">
        <v>42518</v>
      </c>
      <c r="B12312" t="str">
        <f>INDEX( Table3[],MATCH(Sales[[#This Row],[Category]],Table3[Category],0),1)</f>
        <v>LIQUOR</v>
      </c>
      <c r="C12312" t="s">
        <v>175</v>
      </c>
      <c r="D12312" t="s">
        <v>1803</v>
      </c>
      <c r="E12312" t="s">
        <v>449</v>
      </c>
      <c r="F12312">
        <v>479</v>
      </c>
      <c r="G12312" s="1">
        <v>2.79</v>
      </c>
      <c r="H12312">
        <f>IF(INDEX(Sale_Promotions[[Code]:[Sale Price]],MATCH(Sales[[#This Row],[Code]],Sale_Promotions[Code],0),2)=0,Sales[[#This Row],[Price]],INDEX(Sale_Promotions[[Code]:[Sale Price]],MATCH(Sales[[#This Row],[Code]],Sale_Promotions[Code],0),2))</f>
        <v>2.79</v>
      </c>
      <c r="I12312">
        <f>Sales[[#This Row],[Total Inventory]]*Sales[[#This Row],[Sale_Price]]</f>
        <v>1336.41</v>
      </c>
    </row>
    <row r="12313" spans="1:9" x14ac:dyDescent="0.25">
      <c r="A12313">
        <v>310001</v>
      </c>
      <c r="B12313" t="str">
        <f>INDEX( Table3[],MATCH(Sales[[#This Row],[Category]],Table3[Category],0),1)</f>
        <v>OTHER</v>
      </c>
      <c r="C12313" t="s">
        <v>75</v>
      </c>
      <c r="D12313" t="s">
        <v>11197</v>
      </c>
      <c r="E12313" t="s">
        <v>10</v>
      </c>
      <c r="F12313">
        <v>15</v>
      </c>
      <c r="G12313" s="1">
        <v>11.99</v>
      </c>
      <c r="H1231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313">
        <f>Sales[[#This Row],[Total Inventory]]*Sales[[#This Row],[Sale_Price]]</f>
        <v>179.85</v>
      </c>
    </row>
    <row r="12314" spans="1:9" x14ac:dyDescent="0.25">
      <c r="A12314">
        <v>35238</v>
      </c>
      <c r="B12314" t="str">
        <f>INDEX( Table3[],MATCH(Sales[[#This Row],[Category]],Table3[Category],0),1)</f>
        <v>LIQUOR</v>
      </c>
      <c r="C12314" t="s">
        <v>37</v>
      </c>
      <c r="D12314" t="s">
        <v>9793</v>
      </c>
      <c r="E12314" t="s">
        <v>16</v>
      </c>
      <c r="F12314">
        <v>1262</v>
      </c>
      <c r="G12314" s="1">
        <v>26.99</v>
      </c>
      <c r="H12314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2314">
        <f>Sales[[#This Row],[Total Inventory]]*Sales[[#This Row],[Sale_Price]]</f>
        <v>29013.379999999997</v>
      </c>
    </row>
    <row r="12315" spans="1:9" x14ac:dyDescent="0.25">
      <c r="A12315">
        <v>332125</v>
      </c>
      <c r="B12315" t="str">
        <f>INDEX( Table3[],MATCH(Sales[[#This Row],[Category]],Table3[Category],0),1)</f>
        <v>WINE</v>
      </c>
      <c r="C12315" t="s">
        <v>39</v>
      </c>
      <c r="D12315" t="s">
        <v>11198</v>
      </c>
      <c r="E12315" t="s">
        <v>10</v>
      </c>
      <c r="F12315">
        <v>0</v>
      </c>
      <c r="G12315" s="1">
        <v>6.79</v>
      </c>
      <c r="H12315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12315">
        <f>Sales[[#This Row],[Total Inventory]]*Sales[[#This Row],[Sale_Price]]</f>
        <v>0</v>
      </c>
    </row>
    <row r="12316" spans="1:9" x14ac:dyDescent="0.25">
      <c r="A12316">
        <v>83759</v>
      </c>
      <c r="B12316" t="str">
        <f>INDEX( Table3[],MATCH(Sales[[#This Row],[Category]],Table3[Category],0),1)</f>
        <v>WINE</v>
      </c>
      <c r="C12316" t="s">
        <v>43</v>
      </c>
      <c r="D12316" t="s">
        <v>11199</v>
      </c>
      <c r="E12316" t="s">
        <v>10</v>
      </c>
      <c r="F12316">
        <v>270</v>
      </c>
      <c r="G12316" s="1">
        <v>10.79</v>
      </c>
      <c r="H12316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2316">
        <f>Sales[[#This Row],[Total Inventory]]*Sales[[#This Row],[Sale_Price]]</f>
        <v>2913.2999999999997</v>
      </c>
    </row>
    <row r="12317" spans="1:9" x14ac:dyDescent="0.25">
      <c r="A12317">
        <v>81312</v>
      </c>
      <c r="B12317" t="str">
        <f>INDEX( Table3[],MATCH(Sales[[#This Row],[Category]],Table3[Category],0),1)</f>
        <v>WINE</v>
      </c>
      <c r="C12317" t="s">
        <v>61</v>
      </c>
      <c r="D12317" t="s">
        <v>11200</v>
      </c>
      <c r="E12317" t="s">
        <v>10</v>
      </c>
      <c r="F12317">
        <v>181</v>
      </c>
      <c r="G12317" s="1">
        <v>12.49</v>
      </c>
      <c r="H12317">
        <f>IF(INDEX(Sale_Promotions[[Code]:[Sale Price]],MATCH(Sales[[#This Row],[Code]],Sale_Promotions[Code],0),2)=0,Sales[[#This Row],[Price]],INDEX(Sale_Promotions[[Code]:[Sale Price]],MATCH(Sales[[#This Row],[Code]],Sale_Promotions[Code],0),2))</f>
        <v>12.09</v>
      </c>
      <c r="I12317">
        <f>Sales[[#This Row],[Total Inventory]]*Sales[[#This Row],[Sale_Price]]</f>
        <v>2188.29</v>
      </c>
    </row>
    <row r="12318" spans="1:9" x14ac:dyDescent="0.25">
      <c r="A12318">
        <v>81442</v>
      </c>
      <c r="B12318" t="str">
        <f>INDEX( Table3[],MATCH(Sales[[#This Row],[Category]],Table3[Category],0),1)</f>
        <v>WINE</v>
      </c>
      <c r="C12318" t="s">
        <v>242</v>
      </c>
      <c r="D12318" t="s">
        <v>11201</v>
      </c>
      <c r="E12318" t="s">
        <v>10</v>
      </c>
      <c r="F12318">
        <v>245</v>
      </c>
      <c r="G12318" s="1">
        <v>7.49</v>
      </c>
      <c r="H12318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2318">
        <f>Sales[[#This Row],[Total Inventory]]*Sales[[#This Row],[Sale_Price]]</f>
        <v>1835.05</v>
      </c>
    </row>
    <row r="12319" spans="1:9" x14ac:dyDescent="0.25">
      <c r="A12319">
        <v>64505</v>
      </c>
      <c r="B12319" t="str">
        <f>INDEX( Table3[],MATCH(Sales[[#This Row],[Category]],Table3[Category],0),1)</f>
        <v>WINE</v>
      </c>
      <c r="C12319" t="s">
        <v>41</v>
      </c>
      <c r="D12319" t="s">
        <v>11202</v>
      </c>
      <c r="E12319" t="s">
        <v>10</v>
      </c>
      <c r="F12319">
        <v>151</v>
      </c>
      <c r="G12319" s="1">
        <v>15.49</v>
      </c>
      <c r="H12319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2319">
        <f>Sales[[#This Row],[Total Inventory]]*Sales[[#This Row],[Sale_Price]]</f>
        <v>2338.9900000000002</v>
      </c>
    </row>
    <row r="12320" spans="1:9" x14ac:dyDescent="0.25">
      <c r="A12320">
        <v>70048</v>
      </c>
      <c r="B12320" t="str">
        <f>INDEX( Table3[],MATCH(Sales[[#This Row],[Category]],Table3[Category],0),1)</f>
        <v>LIQUOR</v>
      </c>
      <c r="C12320" t="s">
        <v>35</v>
      </c>
      <c r="D12320" t="s">
        <v>7672</v>
      </c>
      <c r="E12320" t="s">
        <v>133</v>
      </c>
      <c r="F12320">
        <v>61</v>
      </c>
      <c r="G12320" s="1">
        <v>18.489999999999998</v>
      </c>
      <c r="H1232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2320">
        <f>Sales[[#This Row],[Total Inventory]]*Sales[[#This Row],[Sale_Price]]</f>
        <v>1127.8899999999999</v>
      </c>
    </row>
    <row r="12321" spans="1:9" x14ac:dyDescent="0.25">
      <c r="A12321">
        <v>83008</v>
      </c>
      <c r="B12321" t="str">
        <f>INDEX( Table3[],MATCH(Sales[[#This Row],[Category]],Table3[Category],0),1)</f>
        <v>WINE</v>
      </c>
      <c r="C12321" t="s">
        <v>28</v>
      </c>
      <c r="D12321" t="s">
        <v>11203</v>
      </c>
      <c r="E12321" t="s">
        <v>10</v>
      </c>
      <c r="F12321">
        <v>354</v>
      </c>
      <c r="G12321" s="1">
        <v>15.49</v>
      </c>
      <c r="H12321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2321">
        <f>Sales[[#This Row],[Total Inventory]]*Sales[[#This Row],[Sale_Price]]</f>
        <v>5483.46</v>
      </c>
    </row>
    <row r="12322" spans="1:9" x14ac:dyDescent="0.25">
      <c r="A12322">
        <v>37451</v>
      </c>
      <c r="B12322" t="str">
        <f>INDEX( Table3[],MATCH(Sales[[#This Row],[Category]],Table3[Category],0),1)</f>
        <v>OTHER</v>
      </c>
      <c r="C12322" t="s">
        <v>75</v>
      </c>
      <c r="D12322" t="s">
        <v>11204</v>
      </c>
      <c r="E12322" t="s">
        <v>10</v>
      </c>
      <c r="F12322">
        <v>43</v>
      </c>
      <c r="G12322" s="1">
        <v>13.49</v>
      </c>
      <c r="H12322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2322">
        <f>Sales[[#This Row],[Total Inventory]]*Sales[[#This Row],[Sale_Price]]</f>
        <v>580.07000000000005</v>
      </c>
    </row>
    <row r="12323" spans="1:9" x14ac:dyDescent="0.25">
      <c r="A12323">
        <v>82287</v>
      </c>
      <c r="B12323" t="str">
        <f>INDEX( Table3[],MATCH(Sales[[#This Row],[Category]],Table3[Category],0),1)</f>
        <v>WINE</v>
      </c>
      <c r="C12323" t="s">
        <v>28</v>
      </c>
      <c r="D12323" t="s">
        <v>7004</v>
      </c>
      <c r="E12323" t="s">
        <v>10</v>
      </c>
      <c r="F12323">
        <v>270</v>
      </c>
      <c r="G12323" s="1">
        <v>21.99</v>
      </c>
      <c r="H12323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2323">
        <f>Sales[[#This Row],[Total Inventory]]*Sales[[#This Row],[Sale_Price]]</f>
        <v>5937.2999999999993</v>
      </c>
    </row>
    <row r="12324" spans="1:9" x14ac:dyDescent="0.25">
      <c r="A12324">
        <v>72021</v>
      </c>
      <c r="B12324" t="str">
        <f>INDEX( Table3[],MATCH(Sales[[#This Row],[Category]],Table3[Category],0),1)</f>
        <v>LIQUOR</v>
      </c>
      <c r="C12324" t="s">
        <v>37</v>
      </c>
      <c r="D12324" t="s">
        <v>11205</v>
      </c>
      <c r="E12324" t="s">
        <v>10</v>
      </c>
      <c r="F12324">
        <v>84</v>
      </c>
      <c r="G12324" s="1">
        <v>14.49</v>
      </c>
      <c r="H12324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2324">
        <f>Sales[[#This Row],[Total Inventory]]*Sales[[#This Row],[Sale_Price]]</f>
        <v>1217.1600000000001</v>
      </c>
    </row>
    <row r="12325" spans="1:9" x14ac:dyDescent="0.25">
      <c r="A12325">
        <v>71370</v>
      </c>
      <c r="B12325" t="str">
        <f>INDEX( Table3[],MATCH(Sales[[#This Row],[Category]],Table3[Category],0),1)</f>
        <v>LIQUOR</v>
      </c>
      <c r="C12325" t="s">
        <v>37</v>
      </c>
      <c r="D12325" t="s">
        <v>5722</v>
      </c>
      <c r="E12325" t="s">
        <v>10</v>
      </c>
      <c r="F12325">
        <v>352</v>
      </c>
      <c r="G12325" s="1">
        <v>29.99</v>
      </c>
      <c r="H12325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2325">
        <f>Sales[[#This Row],[Total Inventory]]*Sales[[#This Row],[Sale_Price]]</f>
        <v>10556.48</v>
      </c>
    </row>
    <row r="12326" spans="1:9" x14ac:dyDescent="0.25">
      <c r="A12326">
        <v>122599</v>
      </c>
      <c r="B12326" t="str">
        <f>INDEX( Table3[],MATCH(Sales[[#This Row],[Category]],Table3[Category],0),1)</f>
        <v>WINE</v>
      </c>
      <c r="C12326" t="s">
        <v>8</v>
      </c>
      <c r="D12326" t="s">
        <v>11206</v>
      </c>
      <c r="E12326" t="s">
        <v>10</v>
      </c>
      <c r="F12326">
        <v>13</v>
      </c>
      <c r="G12326" s="1">
        <v>10.79</v>
      </c>
      <c r="H12326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2326">
        <f>Sales[[#This Row],[Total Inventory]]*Sales[[#This Row],[Sale_Price]]</f>
        <v>97.37</v>
      </c>
    </row>
    <row r="12327" spans="1:9" x14ac:dyDescent="0.25">
      <c r="A12327">
        <v>39764</v>
      </c>
      <c r="B12327" t="str">
        <f>INDEX( Table3[],MATCH(Sales[[#This Row],[Category]],Table3[Category],0),1)</f>
        <v>WINE</v>
      </c>
      <c r="C12327" t="s">
        <v>163</v>
      </c>
      <c r="D12327" t="s">
        <v>510</v>
      </c>
      <c r="E12327" t="s">
        <v>23</v>
      </c>
      <c r="F12327">
        <v>214</v>
      </c>
      <c r="G12327" s="1">
        <v>14.69</v>
      </c>
      <c r="H12327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2327">
        <f>Sales[[#This Row],[Total Inventory]]*Sales[[#This Row],[Sale_Price]]</f>
        <v>3143.66</v>
      </c>
    </row>
    <row r="12328" spans="1:9" x14ac:dyDescent="0.25">
      <c r="A12328">
        <v>41578</v>
      </c>
      <c r="B12328" t="str">
        <f>INDEX( Table3[],MATCH(Sales[[#This Row],[Category]],Table3[Category],0),1)</f>
        <v>WINE</v>
      </c>
      <c r="C12328" t="s">
        <v>85</v>
      </c>
      <c r="D12328" t="s">
        <v>11207</v>
      </c>
      <c r="E12328" t="s">
        <v>10</v>
      </c>
      <c r="F12328">
        <v>39</v>
      </c>
      <c r="G12328" s="1">
        <v>16.989999999999998</v>
      </c>
      <c r="H12328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2328">
        <f>Sales[[#This Row],[Total Inventory]]*Sales[[#This Row],[Sale_Price]]</f>
        <v>662.6099999999999</v>
      </c>
    </row>
    <row r="12329" spans="1:9" x14ac:dyDescent="0.25">
      <c r="A12329">
        <v>85260</v>
      </c>
      <c r="B12329" t="str">
        <f>INDEX( Table3[],MATCH(Sales[[#This Row],[Category]],Table3[Category],0),1)</f>
        <v>WINE</v>
      </c>
      <c r="C12329" t="s">
        <v>242</v>
      </c>
      <c r="D12329" t="s">
        <v>11208</v>
      </c>
      <c r="E12329" t="s">
        <v>23</v>
      </c>
      <c r="F12329">
        <v>57</v>
      </c>
      <c r="G12329" s="1">
        <v>9.99</v>
      </c>
      <c r="H12329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2329">
        <f>Sales[[#This Row],[Total Inventory]]*Sales[[#This Row],[Sale_Price]]</f>
        <v>569.43000000000006</v>
      </c>
    </row>
    <row r="12330" spans="1:9" x14ac:dyDescent="0.25">
      <c r="A12330">
        <v>43537</v>
      </c>
      <c r="B12330" t="str">
        <f>INDEX( Table3[],MATCH(Sales[[#This Row],[Category]],Table3[Category],0),1)</f>
        <v>WINE</v>
      </c>
      <c r="C12330" t="s">
        <v>61</v>
      </c>
      <c r="D12330" t="s">
        <v>11209</v>
      </c>
      <c r="E12330" t="s">
        <v>10</v>
      </c>
      <c r="F12330">
        <v>13</v>
      </c>
      <c r="G12330" s="1">
        <v>57.99</v>
      </c>
      <c r="H12330">
        <f>IF(INDEX(Sale_Promotions[[Code]:[Sale Price]],MATCH(Sales[[#This Row],[Code]],Sale_Promotions[Code],0),2)=0,Sales[[#This Row],[Price]],INDEX(Sale_Promotions[[Code]:[Sale Price]],MATCH(Sales[[#This Row],[Code]],Sale_Promotions[Code],0),2))</f>
        <v>57.99</v>
      </c>
      <c r="I12330">
        <f>Sales[[#This Row],[Total Inventory]]*Sales[[#This Row],[Sale_Price]]</f>
        <v>753.87</v>
      </c>
    </row>
    <row r="12331" spans="1:9" x14ac:dyDescent="0.25">
      <c r="A12331">
        <v>82913</v>
      </c>
      <c r="B12331" t="str">
        <f>INDEX( Table3[],MATCH(Sales[[#This Row],[Category]],Table3[Category],0),1)</f>
        <v>WINE</v>
      </c>
      <c r="C12331" t="s">
        <v>85</v>
      </c>
      <c r="D12331" t="s">
        <v>11210</v>
      </c>
      <c r="E12331" t="s">
        <v>10</v>
      </c>
      <c r="F12331">
        <v>115</v>
      </c>
      <c r="G12331" s="1">
        <v>26.99</v>
      </c>
      <c r="H12331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2331">
        <f>Sales[[#This Row],[Total Inventory]]*Sales[[#This Row],[Sale_Price]]</f>
        <v>3103.85</v>
      </c>
    </row>
    <row r="12332" spans="1:9" x14ac:dyDescent="0.25">
      <c r="A12332">
        <v>44234</v>
      </c>
      <c r="B12332" t="str">
        <f>INDEX( Table3[],MATCH(Sales[[#This Row],[Category]],Table3[Category],0),1)</f>
        <v>WINE</v>
      </c>
      <c r="C12332" t="s">
        <v>100</v>
      </c>
      <c r="D12332" t="s">
        <v>11211</v>
      </c>
      <c r="E12332" t="s">
        <v>133</v>
      </c>
      <c r="F12332">
        <v>17</v>
      </c>
      <c r="G12332" s="1">
        <v>6.99</v>
      </c>
      <c r="H12332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2332">
        <f>Sales[[#This Row],[Total Inventory]]*Sales[[#This Row],[Sale_Price]]</f>
        <v>118.83</v>
      </c>
    </row>
    <row r="12333" spans="1:9" x14ac:dyDescent="0.25">
      <c r="A12333">
        <v>40529</v>
      </c>
      <c r="B12333" t="str">
        <f>INDEX( Table3[],MATCH(Sales[[#This Row],[Category]],Table3[Category],0),1)</f>
        <v>WINE</v>
      </c>
      <c r="C12333" t="s">
        <v>61</v>
      </c>
      <c r="D12333" t="s">
        <v>11212</v>
      </c>
      <c r="E12333" t="s">
        <v>10</v>
      </c>
      <c r="F12333">
        <v>21</v>
      </c>
      <c r="G12333" s="1">
        <v>33.99</v>
      </c>
      <c r="H12333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2333">
        <f>Sales[[#This Row],[Total Inventory]]*Sales[[#This Row],[Sale_Price]]</f>
        <v>713.79000000000008</v>
      </c>
    </row>
    <row r="12334" spans="1:9" x14ac:dyDescent="0.25">
      <c r="A12334">
        <v>232556</v>
      </c>
      <c r="B12334" t="str">
        <f>INDEX( Table3[],MATCH(Sales[[#This Row],[Category]],Table3[Category],0),1)</f>
        <v>WINE</v>
      </c>
      <c r="C12334" t="s">
        <v>61</v>
      </c>
      <c r="D12334" t="s">
        <v>6936</v>
      </c>
      <c r="E12334" t="s">
        <v>10</v>
      </c>
      <c r="F12334">
        <v>26</v>
      </c>
      <c r="G12334" s="1">
        <v>38.99</v>
      </c>
      <c r="H12334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12334">
        <f>Sales[[#This Row],[Total Inventory]]*Sales[[#This Row],[Sale_Price]]</f>
        <v>1013.74</v>
      </c>
    </row>
    <row r="12335" spans="1:9" x14ac:dyDescent="0.25">
      <c r="A12335">
        <v>70923</v>
      </c>
      <c r="B12335" t="str">
        <f>INDEX( Table3[],MATCH(Sales[[#This Row],[Category]],Table3[Category],0),1)</f>
        <v>LIQUOR</v>
      </c>
      <c r="C12335" t="s">
        <v>35</v>
      </c>
      <c r="D12335" t="s">
        <v>10958</v>
      </c>
      <c r="E12335" t="s">
        <v>133</v>
      </c>
      <c r="F12335">
        <v>191</v>
      </c>
      <c r="G12335" s="1">
        <v>18.489999999999998</v>
      </c>
      <c r="H12335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2335">
        <f>Sales[[#This Row],[Total Inventory]]*Sales[[#This Row],[Sale_Price]]</f>
        <v>3531.5899999999997</v>
      </c>
    </row>
    <row r="12336" spans="1:9" x14ac:dyDescent="0.25">
      <c r="A12336">
        <v>406090</v>
      </c>
      <c r="B12336" t="str">
        <f>INDEX( Table3[],MATCH(Sales[[#This Row],[Category]],Table3[Category],0),1)</f>
        <v>WINE</v>
      </c>
      <c r="C12336" t="s">
        <v>61</v>
      </c>
      <c r="D12336" t="s">
        <v>11213</v>
      </c>
      <c r="E12336" t="s">
        <v>10</v>
      </c>
      <c r="F12336">
        <v>10</v>
      </c>
      <c r="G12336" s="1">
        <v>28.99</v>
      </c>
      <c r="H12336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2336">
        <f>Sales[[#This Row],[Total Inventory]]*Sales[[#This Row],[Sale_Price]]</f>
        <v>289.89999999999998</v>
      </c>
    </row>
    <row r="12337" spans="1:9" x14ac:dyDescent="0.25">
      <c r="A12337">
        <v>21920</v>
      </c>
      <c r="B12337" t="str">
        <f>INDEX( Table3[],MATCH(Sales[[#This Row],[Category]],Table3[Category],0),1)</f>
        <v>WINE</v>
      </c>
      <c r="C12337" t="s">
        <v>17</v>
      </c>
      <c r="D12337" t="s">
        <v>11214</v>
      </c>
      <c r="E12337" t="s">
        <v>23</v>
      </c>
      <c r="F12337">
        <v>317</v>
      </c>
      <c r="G12337" s="1">
        <v>9.7899999999999991</v>
      </c>
      <c r="H12337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2337">
        <f>Sales[[#This Row],[Total Inventory]]*Sales[[#This Row],[Sale_Price]]</f>
        <v>3103.43</v>
      </c>
    </row>
    <row r="12338" spans="1:9" x14ac:dyDescent="0.25">
      <c r="A12338">
        <v>326848</v>
      </c>
      <c r="B12338" t="str">
        <f>INDEX( Table3[],MATCH(Sales[[#This Row],[Category]],Table3[Category],0),1)</f>
        <v>WINE</v>
      </c>
      <c r="C12338" t="s">
        <v>61</v>
      </c>
      <c r="D12338" t="s">
        <v>11215</v>
      </c>
      <c r="E12338" t="s">
        <v>10</v>
      </c>
      <c r="F12338">
        <v>0</v>
      </c>
      <c r="G12338" s="1">
        <v>17.989999999999998</v>
      </c>
      <c r="H1233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2338">
        <f>Sales[[#This Row],[Total Inventory]]*Sales[[#This Row],[Sale_Price]]</f>
        <v>0</v>
      </c>
    </row>
    <row r="12339" spans="1:9" x14ac:dyDescent="0.25">
      <c r="A12339">
        <v>71877</v>
      </c>
      <c r="B12339" t="str">
        <f>INDEX( Table3[],MATCH(Sales[[#This Row],[Category]],Table3[Category],0),1)</f>
        <v>LIQUOR</v>
      </c>
      <c r="C12339" t="s">
        <v>37</v>
      </c>
      <c r="D12339" t="s">
        <v>10412</v>
      </c>
      <c r="E12339" t="s">
        <v>16</v>
      </c>
      <c r="F12339">
        <v>155</v>
      </c>
      <c r="G12339" s="1">
        <v>24.99</v>
      </c>
      <c r="H12339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2339">
        <f>Sales[[#This Row],[Total Inventory]]*Sales[[#This Row],[Sale_Price]]</f>
        <v>3873.45</v>
      </c>
    </row>
    <row r="12340" spans="1:9" x14ac:dyDescent="0.25">
      <c r="A12340">
        <v>70423</v>
      </c>
      <c r="B12340" t="str">
        <f>INDEX( Table3[],MATCH(Sales[[#This Row],[Category]],Table3[Category],0),1)</f>
        <v>LIQUOR</v>
      </c>
      <c r="C12340" t="s">
        <v>37</v>
      </c>
      <c r="D12340" t="s">
        <v>11216</v>
      </c>
      <c r="E12340" t="s">
        <v>10</v>
      </c>
      <c r="F12340">
        <v>10</v>
      </c>
      <c r="G12340" s="1">
        <v>11.29</v>
      </c>
      <c r="H12340">
        <f>IF(INDEX(Sale_Promotions[[Code]:[Sale Price]],MATCH(Sales[[#This Row],[Code]],Sale_Promotions[Code],0),2)=0,Sales[[#This Row],[Price]],INDEX(Sale_Promotions[[Code]:[Sale Price]],MATCH(Sales[[#This Row],[Code]],Sale_Promotions[Code],0),2))</f>
        <v>11.29</v>
      </c>
      <c r="I12340">
        <f>Sales[[#This Row],[Total Inventory]]*Sales[[#This Row],[Sale_Price]]</f>
        <v>112.89999999999999</v>
      </c>
    </row>
    <row r="12341" spans="1:9" x14ac:dyDescent="0.25">
      <c r="A12341">
        <v>43533</v>
      </c>
      <c r="B12341" t="str">
        <f>INDEX( Table3[],MATCH(Sales[[#This Row],[Category]],Table3[Category],0),1)</f>
        <v>WINE</v>
      </c>
      <c r="C12341" t="s">
        <v>163</v>
      </c>
      <c r="D12341" t="s">
        <v>11217</v>
      </c>
      <c r="E12341" t="s">
        <v>10</v>
      </c>
      <c r="F12341">
        <v>97</v>
      </c>
      <c r="G12341" s="1">
        <v>16.989999999999998</v>
      </c>
      <c r="H12341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2341">
        <f>Sales[[#This Row],[Total Inventory]]*Sales[[#This Row],[Sale_Price]]</f>
        <v>1648.0299999999997</v>
      </c>
    </row>
    <row r="12342" spans="1:9" x14ac:dyDescent="0.25">
      <c r="A12342">
        <v>47228</v>
      </c>
      <c r="B12342" t="str">
        <f>INDEX( Table3[],MATCH(Sales[[#This Row],[Category]],Table3[Category],0),1)</f>
        <v>WINE</v>
      </c>
      <c r="C12342" t="s">
        <v>61</v>
      </c>
      <c r="D12342" t="s">
        <v>11218</v>
      </c>
      <c r="E12342" t="s">
        <v>10</v>
      </c>
      <c r="F12342">
        <v>64</v>
      </c>
      <c r="G12342" s="1">
        <v>71.989999999999995</v>
      </c>
      <c r="H12342">
        <f>IF(INDEX(Sale_Promotions[[Code]:[Sale Price]],MATCH(Sales[[#This Row],[Code]],Sale_Promotions[Code],0),2)=0,Sales[[#This Row],[Price]],INDEX(Sale_Promotions[[Code]:[Sale Price]],MATCH(Sales[[#This Row],[Code]],Sale_Promotions[Code],0),2))</f>
        <v>71.989999999999995</v>
      </c>
      <c r="I12342">
        <f>Sales[[#This Row],[Total Inventory]]*Sales[[#This Row],[Sale_Price]]</f>
        <v>4607.3599999999997</v>
      </c>
    </row>
    <row r="12343" spans="1:9" x14ac:dyDescent="0.25">
      <c r="A12343">
        <v>70760</v>
      </c>
      <c r="B12343" t="str">
        <f>INDEX( Table3[],MATCH(Sales[[#This Row],[Category]],Table3[Category],0),1)</f>
        <v>LIQUOR</v>
      </c>
      <c r="C12343" t="s">
        <v>37</v>
      </c>
      <c r="D12343" t="s">
        <v>4741</v>
      </c>
      <c r="E12343" t="s">
        <v>10</v>
      </c>
      <c r="F12343">
        <v>233</v>
      </c>
      <c r="G12343" s="1">
        <v>10.79</v>
      </c>
      <c r="H1234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2343">
        <f>Sales[[#This Row],[Total Inventory]]*Sales[[#This Row],[Sale_Price]]</f>
        <v>2514.0699999999997</v>
      </c>
    </row>
    <row r="12344" spans="1:9" x14ac:dyDescent="0.25">
      <c r="A12344">
        <v>425419</v>
      </c>
      <c r="B12344" t="str">
        <f>INDEX( Table3[],MATCH(Sales[[#This Row],[Category]],Table3[Category],0),1)</f>
        <v>WINE</v>
      </c>
      <c r="C12344" t="s">
        <v>61</v>
      </c>
      <c r="D12344" t="s">
        <v>11219</v>
      </c>
      <c r="E12344" t="s">
        <v>10</v>
      </c>
      <c r="F12344">
        <v>295</v>
      </c>
      <c r="G12344" s="1">
        <v>18.489999999999998</v>
      </c>
      <c r="H12344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2344">
        <f>Sales[[#This Row],[Total Inventory]]*Sales[[#This Row],[Sale_Price]]</f>
        <v>5454.5499999999993</v>
      </c>
    </row>
    <row r="12345" spans="1:9" x14ac:dyDescent="0.25">
      <c r="A12345">
        <v>34029</v>
      </c>
      <c r="B12345" t="str">
        <f>INDEX( Table3[],MATCH(Sales[[#This Row],[Category]],Table3[Category],0),1)</f>
        <v>WINE</v>
      </c>
      <c r="C12345" t="s">
        <v>61</v>
      </c>
      <c r="D12345" t="s">
        <v>11220</v>
      </c>
      <c r="E12345" t="s">
        <v>10</v>
      </c>
      <c r="F12345">
        <v>37</v>
      </c>
      <c r="G12345" s="1">
        <v>33.99</v>
      </c>
      <c r="H12345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2345">
        <f>Sales[[#This Row],[Total Inventory]]*Sales[[#This Row],[Sale_Price]]</f>
        <v>1257.6300000000001</v>
      </c>
    </row>
    <row r="12346" spans="1:9" x14ac:dyDescent="0.25">
      <c r="A12346">
        <v>42009</v>
      </c>
      <c r="B12346" t="str">
        <f>INDEX( Table3[],MATCH(Sales[[#This Row],[Category]],Table3[Category],0),1)</f>
        <v>LIQUOR</v>
      </c>
      <c r="C12346" t="s">
        <v>14</v>
      </c>
      <c r="D12346" t="s">
        <v>11221</v>
      </c>
      <c r="E12346" t="s">
        <v>10</v>
      </c>
      <c r="F12346">
        <v>32</v>
      </c>
      <c r="G12346" s="1">
        <v>85.99</v>
      </c>
      <c r="H12346">
        <f>IF(INDEX(Sale_Promotions[[Code]:[Sale Price]],MATCH(Sales[[#This Row],[Code]],Sale_Promotions[Code],0),2)=0,Sales[[#This Row],[Price]],INDEX(Sale_Promotions[[Code]:[Sale Price]],MATCH(Sales[[#This Row],[Code]],Sale_Promotions[Code],0),2))</f>
        <v>85.99</v>
      </c>
      <c r="I12346">
        <f>Sales[[#This Row],[Total Inventory]]*Sales[[#This Row],[Sale_Price]]</f>
        <v>2751.68</v>
      </c>
    </row>
    <row r="12347" spans="1:9" x14ac:dyDescent="0.25">
      <c r="A12347">
        <v>28886</v>
      </c>
      <c r="B12347" t="str">
        <f>INDEX( Table3[],MATCH(Sales[[#This Row],[Category]],Table3[Category],0),1)</f>
        <v>WINE</v>
      </c>
      <c r="C12347" t="s">
        <v>41</v>
      </c>
      <c r="D12347" t="s">
        <v>11222</v>
      </c>
      <c r="E12347" t="s">
        <v>10</v>
      </c>
      <c r="F12347">
        <v>216</v>
      </c>
      <c r="G12347" s="1">
        <v>13.99</v>
      </c>
      <c r="H12347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2347">
        <f>Sales[[#This Row],[Total Inventory]]*Sales[[#This Row],[Sale_Price]]</f>
        <v>2913.84</v>
      </c>
    </row>
    <row r="12348" spans="1:9" x14ac:dyDescent="0.25">
      <c r="A12348">
        <v>43217</v>
      </c>
      <c r="B12348" t="str">
        <f>INDEX( Table3[],MATCH(Sales[[#This Row],[Category]],Table3[Category],0),1)</f>
        <v>WINE</v>
      </c>
      <c r="C12348" t="s">
        <v>21</v>
      </c>
      <c r="D12348" t="s">
        <v>5871</v>
      </c>
      <c r="E12348" t="s">
        <v>69</v>
      </c>
      <c r="F12348">
        <v>57</v>
      </c>
      <c r="G12348" s="1">
        <v>18.489999999999998</v>
      </c>
      <c r="H12348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2348">
        <f>Sales[[#This Row],[Total Inventory]]*Sales[[#This Row],[Sale_Price]]</f>
        <v>1053.9299999999998</v>
      </c>
    </row>
    <row r="12349" spans="1:9" x14ac:dyDescent="0.25">
      <c r="A12349">
        <v>333474</v>
      </c>
      <c r="B12349" t="str">
        <f>INDEX( Table3[],MATCH(Sales[[#This Row],[Category]],Table3[Category],0),1)</f>
        <v>WINE</v>
      </c>
      <c r="C12349" t="s">
        <v>61</v>
      </c>
      <c r="D12349" t="s">
        <v>11223</v>
      </c>
      <c r="E12349" t="s">
        <v>10</v>
      </c>
      <c r="F12349">
        <v>8</v>
      </c>
      <c r="G12349" s="1">
        <v>8.99</v>
      </c>
      <c r="H1234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349">
        <f>Sales[[#This Row],[Total Inventory]]*Sales[[#This Row],[Sale_Price]]</f>
        <v>71.92</v>
      </c>
    </row>
    <row r="12350" spans="1:9" x14ac:dyDescent="0.25">
      <c r="A12350">
        <v>330059</v>
      </c>
      <c r="B12350" t="str">
        <f>INDEX( Table3[],MATCH(Sales[[#This Row],[Category]],Table3[Category],0),1)</f>
        <v>WINE</v>
      </c>
      <c r="C12350" t="s">
        <v>28</v>
      </c>
      <c r="D12350" t="s">
        <v>11224</v>
      </c>
      <c r="E12350" t="s">
        <v>10</v>
      </c>
      <c r="F12350">
        <v>4</v>
      </c>
      <c r="G12350" s="1">
        <v>9.49</v>
      </c>
      <c r="H12350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2350">
        <f>Sales[[#This Row],[Total Inventory]]*Sales[[#This Row],[Sale_Price]]</f>
        <v>37.96</v>
      </c>
    </row>
    <row r="12351" spans="1:9" x14ac:dyDescent="0.25">
      <c r="A12351">
        <v>44686</v>
      </c>
      <c r="B12351" t="str">
        <f>INDEX( Table3[],MATCH(Sales[[#This Row],[Category]],Table3[Category],0),1)</f>
        <v>WINE</v>
      </c>
      <c r="C12351" t="s">
        <v>39</v>
      </c>
      <c r="D12351" t="s">
        <v>7296</v>
      </c>
      <c r="E12351" t="s">
        <v>10</v>
      </c>
      <c r="F12351">
        <v>0</v>
      </c>
      <c r="G12351" s="1">
        <v>8.99</v>
      </c>
      <c r="H12351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351">
        <f>Sales[[#This Row],[Total Inventory]]*Sales[[#This Row],[Sale_Price]]</f>
        <v>0</v>
      </c>
    </row>
    <row r="12352" spans="1:9" x14ac:dyDescent="0.25">
      <c r="A12352">
        <v>318811</v>
      </c>
      <c r="B12352" t="str">
        <f>INDEX( Table3[],MATCH(Sales[[#This Row],[Category]],Table3[Category],0),1)</f>
        <v>WINE</v>
      </c>
      <c r="C12352" t="s">
        <v>83</v>
      </c>
      <c r="D12352" t="s">
        <v>11225</v>
      </c>
      <c r="E12352" t="s">
        <v>10</v>
      </c>
      <c r="F12352">
        <v>2</v>
      </c>
      <c r="G12352" s="1">
        <v>17.989999999999998</v>
      </c>
      <c r="H12352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2352">
        <f>Sales[[#This Row],[Total Inventory]]*Sales[[#This Row],[Sale_Price]]</f>
        <v>35.979999999999997</v>
      </c>
    </row>
    <row r="12353" spans="1:9" x14ac:dyDescent="0.25">
      <c r="A12353">
        <v>310491</v>
      </c>
      <c r="B12353" t="str">
        <f>INDEX( Table3[],MATCH(Sales[[#This Row],[Category]],Table3[Category],0),1)</f>
        <v>WINE</v>
      </c>
      <c r="C12353" t="s">
        <v>39</v>
      </c>
      <c r="D12353" t="s">
        <v>11226</v>
      </c>
      <c r="E12353" t="s">
        <v>10</v>
      </c>
      <c r="F12353">
        <v>9</v>
      </c>
      <c r="G12353" s="1">
        <v>12.49</v>
      </c>
      <c r="H12353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2353">
        <f>Sales[[#This Row],[Total Inventory]]*Sales[[#This Row],[Sale_Price]]</f>
        <v>112.41</v>
      </c>
    </row>
    <row r="12354" spans="1:9" x14ac:dyDescent="0.25">
      <c r="A12354">
        <v>334271</v>
      </c>
      <c r="B12354" t="str">
        <f>INDEX( Table3[],MATCH(Sales[[#This Row],[Category]],Table3[Category],0),1)</f>
        <v>WINE</v>
      </c>
      <c r="C12354" t="s">
        <v>61</v>
      </c>
      <c r="D12354" t="s">
        <v>11227</v>
      </c>
      <c r="E12354" t="s">
        <v>10</v>
      </c>
      <c r="F12354">
        <v>0</v>
      </c>
      <c r="G12354" s="1">
        <v>65.989999999999995</v>
      </c>
      <c r="H12354">
        <f>IF(INDEX(Sale_Promotions[[Code]:[Sale Price]],MATCH(Sales[[#This Row],[Code]],Sale_Promotions[Code],0),2)=0,Sales[[#This Row],[Price]],INDEX(Sale_Promotions[[Code]:[Sale Price]],MATCH(Sales[[#This Row],[Code]],Sale_Promotions[Code],0),2))</f>
        <v>65.989999999999995</v>
      </c>
      <c r="I12354">
        <f>Sales[[#This Row],[Total Inventory]]*Sales[[#This Row],[Sale_Price]]</f>
        <v>0</v>
      </c>
    </row>
    <row r="12355" spans="1:9" x14ac:dyDescent="0.25">
      <c r="A12355">
        <v>397164</v>
      </c>
      <c r="B12355" t="str">
        <f>INDEX( Table3[],MATCH(Sales[[#This Row],[Category]],Table3[Category],0),1)</f>
        <v>WINE</v>
      </c>
      <c r="C12355" t="s">
        <v>163</v>
      </c>
      <c r="D12355" t="s">
        <v>11228</v>
      </c>
      <c r="E12355" t="s">
        <v>10</v>
      </c>
      <c r="F12355">
        <v>36</v>
      </c>
      <c r="G12355" s="1">
        <v>8.99</v>
      </c>
      <c r="H1235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355">
        <f>Sales[[#This Row],[Total Inventory]]*Sales[[#This Row],[Sale_Price]]</f>
        <v>323.64</v>
      </c>
    </row>
    <row r="12356" spans="1:9" x14ac:dyDescent="0.25">
      <c r="A12356">
        <v>338870</v>
      </c>
      <c r="B12356" t="str">
        <f>INDEX( Table3[],MATCH(Sales[[#This Row],[Category]],Table3[Category],0),1)</f>
        <v>WINE</v>
      </c>
      <c r="C12356" t="s">
        <v>41</v>
      </c>
      <c r="D12356" t="s">
        <v>11229</v>
      </c>
      <c r="E12356" t="s">
        <v>10</v>
      </c>
      <c r="F12356">
        <v>62</v>
      </c>
      <c r="G12356" s="1">
        <v>17.989999999999998</v>
      </c>
      <c r="H1235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2356">
        <f>Sales[[#This Row],[Total Inventory]]*Sales[[#This Row],[Sale_Price]]</f>
        <v>1115.3799999999999</v>
      </c>
    </row>
    <row r="12357" spans="1:9" x14ac:dyDescent="0.25">
      <c r="A12357">
        <v>40452</v>
      </c>
      <c r="B12357" t="str">
        <f>INDEX( Table3[],MATCH(Sales[[#This Row],[Category]],Table3[Category],0),1)</f>
        <v>WINE</v>
      </c>
      <c r="C12357" t="s">
        <v>17</v>
      </c>
      <c r="D12357" t="s">
        <v>11230</v>
      </c>
      <c r="E12357" t="s">
        <v>10</v>
      </c>
      <c r="F12357">
        <v>1</v>
      </c>
      <c r="G12357" s="1">
        <v>16.989999999999998</v>
      </c>
      <c r="H12357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2357">
        <f>Sales[[#This Row],[Total Inventory]]*Sales[[#This Row],[Sale_Price]]</f>
        <v>16.989999999999998</v>
      </c>
    </row>
    <row r="12358" spans="1:9" x14ac:dyDescent="0.25">
      <c r="A12358">
        <v>339478</v>
      </c>
      <c r="B12358" t="str">
        <f>INDEX( Table3[],MATCH(Sales[[#This Row],[Category]],Table3[Category],0),1)</f>
        <v>WINE</v>
      </c>
      <c r="C12358" t="s">
        <v>17</v>
      </c>
      <c r="D12358" t="s">
        <v>11231</v>
      </c>
      <c r="E12358" t="s">
        <v>10</v>
      </c>
      <c r="F12358">
        <v>0</v>
      </c>
      <c r="G12358" s="1">
        <v>8.99</v>
      </c>
      <c r="H1235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358">
        <f>Sales[[#This Row],[Total Inventory]]*Sales[[#This Row],[Sale_Price]]</f>
        <v>0</v>
      </c>
    </row>
    <row r="12359" spans="1:9" x14ac:dyDescent="0.25">
      <c r="A12359">
        <v>66192</v>
      </c>
      <c r="B12359" t="str">
        <f>INDEX( Table3[],MATCH(Sales[[#This Row],[Category]],Table3[Category],0),1)</f>
        <v>WINE</v>
      </c>
      <c r="C12359" t="s">
        <v>41</v>
      </c>
      <c r="D12359" t="s">
        <v>11232</v>
      </c>
      <c r="E12359" t="s">
        <v>23</v>
      </c>
      <c r="F12359">
        <v>253</v>
      </c>
      <c r="G12359" s="1">
        <v>17.989999999999998</v>
      </c>
      <c r="H12359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2359">
        <f>Sales[[#This Row],[Total Inventory]]*Sales[[#This Row],[Sale_Price]]</f>
        <v>4045.4700000000003</v>
      </c>
    </row>
    <row r="12360" spans="1:9" x14ac:dyDescent="0.25">
      <c r="A12360">
        <v>9407</v>
      </c>
      <c r="B12360" t="str">
        <f>INDEX( Table3[],MATCH(Sales[[#This Row],[Category]],Table3[Category],0),1)</f>
        <v>BEER</v>
      </c>
      <c r="C12360" t="s">
        <v>11</v>
      </c>
      <c r="D12360" t="s">
        <v>11233</v>
      </c>
      <c r="E12360" t="s">
        <v>95</v>
      </c>
      <c r="F12360">
        <v>7</v>
      </c>
      <c r="G12360" s="1">
        <v>9.82</v>
      </c>
      <c r="H12360">
        <f>IF(INDEX(Sale_Promotions[[Code]:[Sale Price]],MATCH(Sales[[#This Row],[Code]],Sale_Promotions[Code],0),2)=0,Sales[[#This Row],[Price]],INDEX(Sale_Promotions[[Code]:[Sale Price]],MATCH(Sales[[#This Row],[Code]],Sale_Promotions[Code],0),2))</f>
        <v>9.82</v>
      </c>
      <c r="I12360">
        <f>Sales[[#This Row],[Total Inventory]]*Sales[[#This Row],[Sale_Price]]</f>
        <v>68.740000000000009</v>
      </c>
    </row>
    <row r="12361" spans="1:9" x14ac:dyDescent="0.25">
      <c r="A12361">
        <v>70258</v>
      </c>
      <c r="B12361" t="str">
        <f>INDEX( Table3[],MATCH(Sales[[#This Row],[Category]],Table3[Category],0),1)</f>
        <v>LIQUOR</v>
      </c>
      <c r="C12361" t="s">
        <v>37</v>
      </c>
      <c r="D12361" t="s">
        <v>3058</v>
      </c>
      <c r="E12361" t="s">
        <v>16</v>
      </c>
      <c r="F12361">
        <v>177</v>
      </c>
      <c r="G12361" s="1">
        <v>37.99</v>
      </c>
      <c r="H12361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12361">
        <f>Sales[[#This Row],[Total Inventory]]*Sales[[#This Row],[Sale_Price]]</f>
        <v>6724.2300000000005</v>
      </c>
    </row>
    <row r="12362" spans="1:9" x14ac:dyDescent="0.25">
      <c r="A12362">
        <v>75522</v>
      </c>
      <c r="B12362" t="str">
        <f>INDEX( Table3[],MATCH(Sales[[#This Row],[Category]],Table3[Category],0),1)</f>
        <v>LIQUOR</v>
      </c>
      <c r="C12362" t="s">
        <v>14</v>
      </c>
      <c r="D12362" t="s">
        <v>11234</v>
      </c>
      <c r="E12362" t="s">
        <v>10</v>
      </c>
      <c r="F12362">
        <v>1064</v>
      </c>
      <c r="G12362" s="1">
        <v>26.99</v>
      </c>
      <c r="H12362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2362">
        <f>Sales[[#This Row],[Total Inventory]]*Sales[[#This Row],[Sale_Price]]</f>
        <v>28717.359999999997</v>
      </c>
    </row>
    <row r="12363" spans="1:9" x14ac:dyDescent="0.25">
      <c r="A12363">
        <v>139017</v>
      </c>
      <c r="B12363" t="str">
        <f>INDEX( Table3[],MATCH(Sales[[#This Row],[Category]],Table3[Category],0),1)</f>
        <v>WINE</v>
      </c>
      <c r="C12363" t="s">
        <v>28</v>
      </c>
      <c r="D12363" t="s">
        <v>11235</v>
      </c>
      <c r="E12363" t="s">
        <v>10</v>
      </c>
      <c r="F12363">
        <v>0</v>
      </c>
      <c r="G12363" s="1">
        <v>18.489999999999998</v>
      </c>
      <c r="H12363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2363">
        <f>Sales[[#This Row],[Total Inventory]]*Sales[[#This Row],[Sale_Price]]</f>
        <v>0</v>
      </c>
    </row>
    <row r="12364" spans="1:9" x14ac:dyDescent="0.25">
      <c r="A12364">
        <v>311192</v>
      </c>
      <c r="B12364" t="str">
        <f>INDEX( Table3[],MATCH(Sales[[#This Row],[Category]],Table3[Category],0),1)</f>
        <v>WINE</v>
      </c>
      <c r="C12364" t="s">
        <v>17</v>
      </c>
      <c r="D12364" t="s">
        <v>11236</v>
      </c>
      <c r="E12364" t="s">
        <v>10</v>
      </c>
      <c r="F12364">
        <v>225</v>
      </c>
      <c r="G12364" s="1">
        <v>7.99</v>
      </c>
      <c r="H12364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2364">
        <f>Sales[[#This Row],[Total Inventory]]*Sales[[#This Row],[Sale_Price]]</f>
        <v>1797.75</v>
      </c>
    </row>
    <row r="12365" spans="1:9" x14ac:dyDescent="0.25">
      <c r="A12365">
        <v>306841</v>
      </c>
      <c r="B12365" t="str">
        <f>INDEX( Table3[],MATCH(Sales[[#This Row],[Category]],Table3[Category],0),1)</f>
        <v>WINE</v>
      </c>
      <c r="C12365" t="s">
        <v>61</v>
      </c>
      <c r="D12365" t="s">
        <v>11237</v>
      </c>
      <c r="E12365" t="s">
        <v>10</v>
      </c>
      <c r="F12365">
        <v>0</v>
      </c>
      <c r="G12365" s="1">
        <v>10.49</v>
      </c>
      <c r="H12365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2365">
        <f>Sales[[#This Row],[Total Inventory]]*Sales[[#This Row],[Sale_Price]]</f>
        <v>0</v>
      </c>
    </row>
    <row r="12366" spans="1:9" x14ac:dyDescent="0.25">
      <c r="A12366">
        <v>41628</v>
      </c>
      <c r="B12366" t="str">
        <f>INDEX( Table3[],MATCH(Sales[[#This Row],[Category]],Table3[Category],0),1)</f>
        <v>WINE</v>
      </c>
      <c r="C12366" t="s">
        <v>61</v>
      </c>
      <c r="D12366" t="s">
        <v>11238</v>
      </c>
      <c r="E12366" t="s">
        <v>10</v>
      </c>
      <c r="F12366">
        <v>26</v>
      </c>
      <c r="G12366" s="1">
        <v>29.99</v>
      </c>
      <c r="H12366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2366">
        <f>Sales[[#This Row],[Total Inventory]]*Sales[[#This Row],[Sale_Price]]</f>
        <v>779.74</v>
      </c>
    </row>
    <row r="12367" spans="1:9" x14ac:dyDescent="0.25">
      <c r="A12367">
        <v>80046</v>
      </c>
      <c r="B12367" t="str">
        <f>INDEX( Table3[],MATCH(Sales[[#This Row],[Category]],Table3[Category],0),1)</f>
        <v>WINE</v>
      </c>
      <c r="C12367" t="s">
        <v>28</v>
      </c>
      <c r="D12367" t="s">
        <v>11239</v>
      </c>
      <c r="E12367" t="s">
        <v>10</v>
      </c>
      <c r="F12367">
        <v>129</v>
      </c>
      <c r="G12367" s="1">
        <v>10.69</v>
      </c>
      <c r="H12367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2367">
        <f>Sales[[#This Row],[Total Inventory]]*Sales[[#This Row],[Sale_Price]]</f>
        <v>1288.71</v>
      </c>
    </row>
    <row r="12368" spans="1:9" x14ac:dyDescent="0.25">
      <c r="A12368">
        <v>43524</v>
      </c>
      <c r="B12368" t="str">
        <f>INDEX( Table3[],MATCH(Sales[[#This Row],[Category]],Table3[Category],0),1)</f>
        <v>LIQUOR</v>
      </c>
      <c r="C12368" t="s">
        <v>46</v>
      </c>
      <c r="D12368" t="s">
        <v>11240</v>
      </c>
      <c r="E12368" t="s">
        <v>16</v>
      </c>
      <c r="F12368">
        <v>81</v>
      </c>
      <c r="G12368" s="1">
        <v>10.79</v>
      </c>
      <c r="H12368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2368">
        <f>Sales[[#This Row],[Total Inventory]]*Sales[[#This Row],[Sale_Price]]</f>
        <v>873.9899999999999</v>
      </c>
    </row>
    <row r="12369" spans="1:9" x14ac:dyDescent="0.25">
      <c r="A12369">
        <v>47623</v>
      </c>
      <c r="B12369" t="str">
        <f>INDEX( Table3[],MATCH(Sales[[#This Row],[Category]],Table3[Category],0),1)</f>
        <v>WINE</v>
      </c>
      <c r="C12369" t="s">
        <v>43</v>
      </c>
      <c r="D12369" t="s">
        <v>11241</v>
      </c>
      <c r="E12369" t="s">
        <v>10</v>
      </c>
      <c r="F12369">
        <v>109</v>
      </c>
      <c r="G12369" s="1">
        <v>11.99</v>
      </c>
      <c r="H1236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369">
        <f>Sales[[#This Row],[Total Inventory]]*Sales[[#This Row],[Sale_Price]]</f>
        <v>1306.9100000000001</v>
      </c>
    </row>
    <row r="12370" spans="1:9" x14ac:dyDescent="0.25">
      <c r="A12370">
        <v>82403</v>
      </c>
      <c r="B12370" t="str">
        <f>INDEX( Table3[],MATCH(Sales[[#This Row],[Category]],Table3[Category],0),1)</f>
        <v>WINE</v>
      </c>
      <c r="C12370" t="s">
        <v>28</v>
      </c>
      <c r="D12370" t="s">
        <v>8673</v>
      </c>
      <c r="E12370" t="s">
        <v>10</v>
      </c>
      <c r="F12370">
        <v>237</v>
      </c>
      <c r="G12370" s="1">
        <v>5.99</v>
      </c>
      <c r="H12370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2370">
        <f>Sales[[#This Row],[Total Inventory]]*Sales[[#This Row],[Sale_Price]]</f>
        <v>1419.63</v>
      </c>
    </row>
    <row r="12371" spans="1:9" x14ac:dyDescent="0.25">
      <c r="A12371">
        <v>318694</v>
      </c>
      <c r="B12371" t="str">
        <f>INDEX( Table3[],MATCH(Sales[[#This Row],[Category]],Table3[Category],0),1)</f>
        <v>OTHER</v>
      </c>
      <c r="C12371" t="s">
        <v>75</v>
      </c>
      <c r="D12371" t="s">
        <v>11242</v>
      </c>
      <c r="E12371" t="s">
        <v>10</v>
      </c>
      <c r="F12371">
        <v>20</v>
      </c>
      <c r="G12371" s="1">
        <v>31.99</v>
      </c>
      <c r="H12371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2371">
        <f>Sales[[#This Row],[Total Inventory]]*Sales[[#This Row],[Sale_Price]]</f>
        <v>639.79999999999995</v>
      </c>
    </row>
    <row r="12372" spans="1:9" x14ac:dyDescent="0.25">
      <c r="A12372">
        <v>303145</v>
      </c>
      <c r="B12372" t="str">
        <f>INDEX( Table3[],MATCH(Sales[[#This Row],[Category]],Table3[Category],0),1)</f>
        <v>WINE</v>
      </c>
      <c r="C12372" t="s">
        <v>61</v>
      </c>
      <c r="D12372" t="s">
        <v>11243</v>
      </c>
      <c r="E12372" t="s">
        <v>10</v>
      </c>
      <c r="F12372">
        <v>0</v>
      </c>
      <c r="G12372" s="1">
        <v>15.49</v>
      </c>
      <c r="H12372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2372">
        <f>Sales[[#This Row],[Total Inventory]]*Sales[[#This Row],[Sale_Price]]</f>
        <v>0</v>
      </c>
    </row>
    <row r="12373" spans="1:9" x14ac:dyDescent="0.25">
      <c r="A12373">
        <v>31135</v>
      </c>
      <c r="B12373" t="str">
        <f>INDEX( Table3[],MATCH(Sales[[#This Row],[Category]],Table3[Category],0),1)</f>
        <v>WINE</v>
      </c>
      <c r="C12373" t="s">
        <v>61</v>
      </c>
      <c r="D12373" t="s">
        <v>11244</v>
      </c>
      <c r="E12373" t="s">
        <v>10</v>
      </c>
      <c r="F12373">
        <v>76</v>
      </c>
      <c r="G12373" s="1">
        <v>19.690000000000001</v>
      </c>
      <c r="H12373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12373">
        <f>Sales[[#This Row],[Total Inventory]]*Sales[[#This Row],[Sale_Price]]</f>
        <v>1496.44</v>
      </c>
    </row>
    <row r="12374" spans="1:9" x14ac:dyDescent="0.25">
      <c r="A12374">
        <v>23892</v>
      </c>
      <c r="B12374" t="str">
        <f>INDEX( Table3[],MATCH(Sales[[#This Row],[Category]],Table3[Category],0),1)</f>
        <v>LIQUOR</v>
      </c>
      <c r="C12374" t="s">
        <v>37</v>
      </c>
      <c r="D12374" t="s">
        <v>11245</v>
      </c>
      <c r="E12374" t="s">
        <v>10</v>
      </c>
      <c r="F12374">
        <v>148</v>
      </c>
      <c r="G12374" s="1">
        <v>16.989999999999998</v>
      </c>
      <c r="H12374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2374">
        <f>Sales[[#This Row],[Total Inventory]]*Sales[[#This Row],[Sale_Price]]</f>
        <v>2514.52</v>
      </c>
    </row>
    <row r="12375" spans="1:9" x14ac:dyDescent="0.25">
      <c r="A12375">
        <v>22018</v>
      </c>
      <c r="B12375" t="str">
        <f>INDEX( Table3[],MATCH(Sales[[#This Row],[Category]],Table3[Category],0),1)</f>
        <v>BEER</v>
      </c>
      <c r="C12375" t="s">
        <v>11</v>
      </c>
      <c r="D12375" t="s">
        <v>11246</v>
      </c>
      <c r="E12375" t="s">
        <v>25</v>
      </c>
      <c r="F12375">
        <v>0</v>
      </c>
      <c r="G12375" s="1">
        <v>1.61</v>
      </c>
      <c r="H12375">
        <f>IF(INDEX(Sale_Promotions[[Code]:[Sale Price]],MATCH(Sales[[#This Row],[Code]],Sale_Promotions[Code],0),2)=0,Sales[[#This Row],[Price]],INDEX(Sale_Promotions[[Code]:[Sale Price]],MATCH(Sales[[#This Row],[Code]],Sale_Promotions[Code],0),2))</f>
        <v>1.61</v>
      </c>
      <c r="I12375">
        <f>Sales[[#This Row],[Total Inventory]]*Sales[[#This Row],[Sale_Price]]</f>
        <v>0</v>
      </c>
    </row>
    <row r="12376" spans="1:9" x14ac:dyDescent="0.25">
      <c r="A12376">
        <v>60070</v>
      </c>
      <c r="B12376" t="str">
        <f>INDEX( Table3[],MATCH(Sales[[#This Row],[Category]],Table3[Category],0),1)</f>
        <v>WINE</v>
      </c>
      <c r="C12376" t="s">
        <v>85</v>
      </c>
      <c r="D12376" t="s">
        <v>11247</v>
      </c>
      <c r="E12376" t="s">
        <v>10</v>
      </c>
      <c r="F12376">
        <v>337</v>
      </c>
      <c r="G12376" s="1">
        <v>19.989999999999998</v>
      </c>
      <c r="H12376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2376">
        <f>Sales[[#This Row],[Total Inventory]]*Sales[[#This Row],[Sale_Price]]</f>
        <v>6736.6299999999992</v>
      </c>
    </row>
    <row r="12377" spans="1:9" x14ac:dyDescent="0.25">
      <c r="A12377">
        <v>340447</v>
      </c>
      <c r="B12377" t="str">
        <f>INDEX( Table3[],MATCH(Sales[[#This Row],[Category]],Table3[Category],0),1)</f>
        <v>WINE</v>
      </c>
      <c r="C12377" t="s">
        <v>61</v>
      </c>
      <c r="D12377" t="s">
        <v>11248</v>
      </c>
      <c r="E12377" t="s">
        <v>10</v>
      </c>
      <c r="F12377">
        <v>198</v>
      </c>
      <c r="G12377" s="1">
        <v>10.99</v>
      </c>
      <c r="H12377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2377">
        <f>Sales[[#This Row],[Total Inventory]]*Sales[[#This Row],[Sale_Price]]</f>
        <v>1978.02</v>
      </c>
    </row>
    <row r="12378" spans="1:9" x14ac:dyDescent="0.25">
      <c r="A12378">
        <v>2640</v>
      </c>
      <c r="B12378" t="str">
        <f>INDEX( Table3[],MATCH(Sales[[#This Row],[Category]],Table3[Category],0),1)</f>
        <v>BEER</v>
      </c>
      <c r="C12378" t="s">
        <v>11</v>
      </c>
      <c r="D12378" t="s">
        <v>11249</v>
      </c>
      <c r="E12378" t="s">
        <v>25</v>
      </c>
      <c r="F12378">
        <v>301</v>
      </c>
      <c r="G12378" s="1">
        <v>1.25</v>
      </c>
      <c r="H12378">
        <f>IF(INDEX(Sale_Promotions[[Code]:[Sale Price]],MATCH(Sales[[#This Row],[Code]],Sale_Promotions[Code],0),2)=0,Sales[[#This Row],[Price]],INDEX(Sale_Promotions[[Code]:[Sale Price]],MATCH(Sales[[#This Row],[Code]],Sale_Promotions[Code],0),2))</f>
        <v>1.25</v>
      </c>
      <c r="I12378">
        <f>Sales[[#This Row],[Total Inventory]]*Sales[[#This Row],[Sale_Price]]</f>
        <v>376.25</v>
      </c>
    </row>
    <row r="12379" spans="1:9" x14ac:dyDescent="0.25">
      <c r="A12379">
        <v>10898</v>
      </c>
      <c r="B12379" t="str">
        <f>INDEX( Table3[],MATCH(Sales[[#This Row],[Category]],Table3[Category],0),1)</f>
        <v>WINE</v>
      </c>
      <c r="C12379" t="s">
        <v>41</v>
      </c>
      <c r="D12379" t="s">
        <v>11250</v>
      </c>
      <c r="E12379" t="s">
        <v>23</v>
      </c>
      <c r="F12379">
        <v>230</v>
      </c>
      <c r="G12379" s="1">
        <v>15.99</v>
      </c>
      <c r="H12379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2379">
        <f>Sales[[#This Row],[Total Inventory]]*Sales[[#This Row],[Sale_Price]]</f>
        <v>3677.7000000000003</v>
      </c>
    </row>
    <row r="12380" spans="1:9" x14ac:dyDescent="0.25">
      <c r="A12380">
        <v>50016</v>
      </c>
      <c r="B12380" t="str">
        <f>INDEX( Table3[],MATCH(Sales[[#This Row],[Category]],Table3[Category],0),1)</f>
        <v>LIQUOR</v>
      </c>
      <c r="C12380" t="s">
        <v>35</v>
      </c>
      <c r="D12380" t="s">
        <v>4601</v>
      </c>
      <c r="E12380" t="s">
        <v>10</v>
      </c>
      <c r="F12380">
        <v>377</v>
      </c>
      <c r="G12380" s="1">
        <v>18.989999999999998</v>
      </c>
      <c r="H12380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2380">
        <f>Sales[[#This Row],[Total Inventory]]*Sales[[#This Row],[Sale_Price]]</f>
        <v>6405.23</v>
      </c>
    </row>
    <row r="12381" spans="1:9" x14ac:dyDescent="0.25">
      <c r="A12381">
        <v>70047</v>
      </c>
      <c r="B12381" t="str">
        <f>INDEX( Table3[],MATCH(Sales[[#This Row],[Category]],Table3[Category],0),1)</f>
        <v>LIQUOR</v>
      </c>
      <c r="C12381" t="s">
        <v>46</v>
      </c>
      <c r="D12381" t="s">
        <v>11251</v>
      </c>
      <c r="E12381" t="s">
        <v>133</v>
      </c>
      <c r="F12381">
        <v>240</v>
      </c>
      <c r="G12381" s="1">
        <v>3.59</v>
      </c>
      <c r="H12381">
        <f>IF(INDEX(Sale_Promotions[[Code]:[Sale Price]],MATCH(Sales[[#This Row],[Code]],Sale_Promotions[Code],0),2)=0,Sales[[#This Row],[Price]],INDEX(Sale_Promotions[[Code]:[Sale Price]],MATCH(Sales[[#This Row],[Code]],Sale_Promotions[Code],0),2))</f>
        <v>3.59</v>
      </c>
      <c r="I12381">
        <f>Sales[[#This Row],[Total Inventory]]*Sales[[#This Row],[Sale_Price]]</f>
        <v>861.59999999999991</v>
      </c>
    </row>
    <row r="12382" spans="1:9" x14ac:dyDescent="0.25">
      <c r="A12382">
        <v>51713</v>
      </c>
      <c r="B12382" t="str">
        <f>INDEX( Table3[],MATCH(Sales[[#This Row],[Category]],Table3[Category],0),1)</f>
        <v>WINE</v>
      </c>
      <c r="C12382" t="s">
        <v>61</v>
      </c>
      <c r="D12382" t="s">
        <v>11252</v>
      </c>
      <c r="E12382" t="s">
        <v>10</v>
      </c>
      <c r="F12382">
        <v>228</v>
      </c>
      <c r="G12382" s="1">
        <v>12.69</v>
      </c>
      <c r="H12382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2382">
        <f>Sales[[#This Row],[Total Inventory]]*Sales[[#This Row],[Sale_Price]]</f>
        <v>2893.3199999999997</v>
      </c>
    </row>
    <row r="12383" spans="1:9" x14ac:dyDescent="0.25">
      <c r="A12383">
        <v>21202</v>
      </c>
      <c r="B12383" t="str">
        <f>INDEX( Table3[],MATCH(Sales[[#This Row],[Category]],Table3[Category],0),1)</f>
        <v>WINE</v>
      </c>
      <c r="C12383" t="s">
        <v>31</v>
      </c>
      <c r="D12383" t="s">
        <v>11253</v>
      </c>
      <c r="E12383" t="s">
        <v>10</v>
      </c>
      <c r="F12383">
        <v>356</v>
      </c>
      <c r="G12383" s="1">
        <v>10.49</v>
      </c>
      <c r="H12383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2383">
        <f>Sales[[#This Row],[Total Inventory]]*Sales[[#This Row],[Sale_Price]]</f>
        <v>3734.44</v>
      </c>
    </row>
    <row r="12384" spans="1:9" x14ac:dyDescent="0.25">
      <c r="A12384">
        <v>97160</v>
      </c>
      <c r="B12384" t="str">
        <f>INDEX( Table3[],MATCH(Sales[[#This Row],[Category]],Table3[Category],0),1)</f>
        <v>BEER</v>
      </c>
      <c r="C12384" t="s">
        <v>11</v>
      </c>
      <c r="D12384" t="s">
        <v>11254</v>
      </c>
      <c r="E12384" t="s">
        <v>13</v>
      </c>
      <c r="F12384">
        <v>88</v>
      </c>
      <c r="G12384" s="1">
        <v>4.1500000000000004</v>
      </c>
      <c r="H12384">
        <f>IF(INDEX(Sale_Promotions[[Code]:[Sale Price]],MATCH(Sales[[#This Row],[Code]],Sale_Promotions[Code],0),2)=0,Sales[[#This Row],[Price]],INDEX(Sale_Promotions[[Code]:[Sale Price]],MATCH(Sales[[#This Row],[Code]],Sale_Promotions[Code],0),2))</f>
        <v>4.1500000000000004</v>
      </c>
      <c r="I12384">
        <f>Sales[[#This Row],[Total Inventory]]*Sales[[#This Row],[Sale_Price]]</f>
        <v>365.20000000000005</v>
      </c>
    </row>
    <row r="12385" spans="1:9" x14ac:dyDescent="0.25">
      <c r="A12385">
        <v>11320</v>
      </c>
      <c r="B12385" t="str">
        <f>INDEX( Table3[],MATCH(Sales[[#This Row],[Category]],Table3[Category],0),1)</f>
        <v>WINE</v>
      </c>
      <c r="C12385" t="s">
        <v>61</v>
      </c>
      <c r="D12385" t="s">
        <v>11255</v>
      </c>
      <c r="E12385" t="s">
        <v>10</v>
      </c>
      <c r="F12385">
        <v>243</v>
      </c>
      <c r="G12385" s="1">
        <v>26.99</v>
      </c>
      <c r="H12385">
        <f>IF(INDEX(Sale_Promotions[[Code]:[Sale Price]],MATCH(Sales[[#This Row],[Code]],Sale_Promotions[Code],0),2)=0,Sales[[#This Row],[Price]],INDEX(Sale_Promotions[[Code]:[Sale Price]],MATCH(Sales[[#This Row],[Code]],Sale_Promotions[Code],0),2))</f>
        <v>24.19</v>
      </c>
      <c r="I12385">
        <f>Sales[[#This Row],[Total Inventory]]*Sales[[#This Row],[Sale_Price]]</f>
        <v>5878.17</v>
      </c>
    </row>
    <row r="12386" spans="1:9" x14ac:dyDescent="0.25">
      <c r="A12386">
        <v>86168</v>
      </c>
      <c r="B12386" t="str">
        <f>INDEX( Table3[],MATCH(Sales[[#This Row],[Category]],Table3[Category],0),1)</f>
        <v>WINE</v>
      </c>
      <c r="C12386" t="s">
        <v>28</v>
      </c>
      <c r="D12386" t="s">
        <v>10472</v>
      </c>
      <c r="E12386" t="s">
        <v>1458</v>
      </c>
      <c r="F12386">
        <v>66</v>
      </c>
      <c r="G12386" s="1">
        <v>16.989999999999998</v>
      </c>
      <c r="H12386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2386">
        <f>Sales[[#This Row],[Total Inventory]]*Sales[[#This Row],[Sale_Price]]</f>
        <v>1121.3399999999999</v>
      </c>
    </row>
    <row r="12387" spans="1:9" x14ac:dyDescent="0.25">
      <c r="A12387">
        <v>5673</v>
      </c>
      <c r="B12387" t="str">
        <f>INDEX( Table3[],MATCH(Sales[[#This Row],[Category]],Table3[Category],0),1)</f>
        <v>BEER</v>
      </c>
      <c r="C12387" t="s">
        <v>11</v>
      </c>
      <c r="D12387" t="s">
        <v>5276</v>
      </c>
      <c r="E12387" t="s">
        <v>25</v>
      </c>
      <c r="F12387">
        <v>1981</v>
      </c>
      <c r="G12387" s="1">
        <v>1.67</v>
      </c>
      <c r="H12387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2387">
        <f>Sales[[#This Row],[Total Inventory]]*Sales[[#This Row],[Sale_Price]]</f>
        <v>3308.27</v>
      </c>
    </row>
    <row r="12388" spans="1:9" x14ac:dyDescent="0.25">
      <c r="A12388">
        <v>85910</v>
      </c>
      <c r="B12388" t="str">
        <f>INDEX( Table3[],MATCH(Sales[[#This Row],[Category]],Table3[Category],0),1)</f>
        <v>WINE</v>
      </c>
      <c r="C12388" t="s">
        <v>28</v>
      </c>
      <c r="D12388" t="s">
        <v>7572</v>
      </c>
      <c r="E12388" t="s">
        <v>10</v>
      </c>
      <c r="F12388">
        <v>637</v>
      </c>
      <c r="G12388" s="1">
        <v>7.69</v>
      </c>
      <c r="H12388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2388">
        <f>Sales[[#This Row],[Total Inventory]]*Sales[[#This Row],[Sale_Price]]</f>
        <v>4898.5300000000007</v>
      </c>
    </row>
    <row r="12389" spans="1:9" x14ac:dyDescent="0.25">
      <c r="A12389">
        <v>362433</v>
      </c>
      <c r="B12389" t="str">
        <f>INDEX( Table3[],MATCH(Sales[[#This Row],[Category]],Table3[Category],0),1)</f>
        <v>WINE</v>
      </c>
      <c r="C12389" t="s">
        <v>41</v>
      </c>
      <c r="D12389" t="s">
        <v>11256</v>
      </c>
      <c r="E12389" t="s">
        <v>10</v>
      </c>
      <c r="F12389">
        <v>0</v>
      </c>
      <c r="G12389" s="1">
        <v>12.49</v>
      </c>
      <c r="H12389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2389">
        <f>Sales[[#This Row],[Total Inventory]]*Sales[[#This Row],[Sale_Price]]</f>
        <v>0</v>
      </c>
    </row>
    <row r="12390" spans="1:9" x14ac:dyDescent="0.25">
      <c r="A12390">
        <v>81781</v>
      </c>
      <c r="B12390" t="str">
        <f>INDEX( Table3[],MATCH(Sales[[#This Row],[Category]],Table3[Category],0),1)</f>
        <v>WINE</v>
      </c>
      <c r="C12390" t="s">
        <v>28</v>
      </c>
      <c r="D12390" t="s">
        <v>8888</v>
      </c>
      <c r="E12390" t="s">
        <v>244</v>
      </c>
      <c r="F12390">
        <v>1302</v>
      </c>
      <c r="G12390" s="1">
        <v>1.79</v>
      </c>
      <c r="H12390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12390">
        <f>Sales[[#This Row],[Total Inventory]]*Sales[[#This Row],[Sale_Price]]</f>
        <v>2330.58</v>
      </c>
    </row>
    <row r="12391" spans="1:9" x14ac:dyDescent="0.25">
      <c r="A12391">
        <v>180661</v>
      </c>
      <c r="B12391" t="str">
        <f>INDEX( Table3[],MATCH(Sales[[#This Row],[Category]],Table3[Category],0),1)</f>
        <v>LIQUOR</v>
      </c>
      <c r="C12391" t="s">
        <v>26</v>
      </c>
      <c r="D12391" t="s">
        <v>11257</v>
      </c>
      <c r="E12391" t="s">
        <v>133</v>
      </c>
      <c r="F12391">
        <v>58</v>
      </c>
      <c r="G12391" s="1">
        <v>9.99</v>
      </c>
      <c r="H12391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2391">
        <f>Sales[[#This Row],[Total Inventory]]*Sales[[#This Row],[Sale_Price]]</f>
        <v>579.41999999999996</v>
      </c>
    </row>
    <row r="12392" spans="1:9" x14ac:dyDescent="0.25">
      <c r="A12392">
        <v>333479</v>
      </c>
      <c r="B12392" t="str">
        <f>INDEX( Table3[],MATCH(Sales[[#This Row],[Category]],Table3[Category],0),1)</f>
        <v>WINE</v>
      </c>
      <c r="C12392" t="s">
        <v>28</v>
      </c>
      <c r="D12392" t="s">
        <v>11258</v>
      </c>
      <c r="E12392" t="s">
        <v>10</v>
      </c>
      <c r="F12392">
        <v>0</v>
      </c>
      <c r="G12392" s="1">
        <v>8.99</v>
      </c>
      <c r="H1239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392">
        <f>Sales[[#This Row],[Total Inventory]]*Sales[[#This Row],[Sale_Price]]</f>
        <v>0</v>
      </c>
    </row>
    <row r="12393" spans="1:9" x14ac:dyDescent="0.25">
      <c r="A12393">
        <v>320426</v>
      </c>
      <c r="B12393" t="str">
        <f>INDEX( Table3[],MATCH(Sales[[#This Row],[Category]],Table3[Category],0),1)</f>
        <v>WINE</v>
      </c>
      <c r="C12393" t="s">
        <v>31</v>
      </c>
      <c r="D12393" t="s">
        <v>11259</v>
      </c>
      <c r="E12393" t="s">
        <v>10</v>
      </c>
      <c r="F12393">
        <v>59</v>
      </c>
      <c r="G12393" s="1">
        <v>16.489999999999998</v>
      </c>
      <c r="H12393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2393">
        <f>Sales[[#This Row],[Total Inventory]]*Sales[[#This Row],[Sale_Price]]</f>
        <v>972.90999999999985</v>
      </c>
    </row>
    <row r="12394" spans="1:9" x14ac:dyDescent="0.25">
      <c r="A12394">
        <v>70703</v>
      </c>
      <c r="B12394" t="str">
        <f>INDEX( Table3[],MATCH(Sales[[#This Row],[Category]],Table3[Category],0),1)</f>
        <v>LIQUOR</v>
      </c>
      <c r="C12394" t="s">
        <v>46</v>
      </c>
      <c r="D12394" t="s">
        <v>11260</v>
      </c>
      <c r="E12394" t="s">
        <v>16</v>
      </c>
      <c r="F12394">
        <v>103</v>
      </c>
      <c r="G12394" s="1">
        <v>15.49</v>
      </c>
      <c r="H12394">
        <f>IF(INDEX(Sale_Promotions[[Code]:[Sale Price]],MATCH(Sales[[#This Row],[Code]],Sale_Promotions[Code],0),2)=0,Sales[[#This Row],[Price]],INDEX(Sale_Promotions[[Code]:[Sale Price]],MATCH(Sales[[#This Row],[Code]],Sale_Promotions[Code],0),2))</f>
        <v>14.39</v>
      </c>
      <c r="I12394">
        <f>Sales[[#This Row],[Total Inventory]]*Sales[[#This Row],[Sale_Price]]</f>
        <v>1482.17</v>
      </c>
    </row>
    <row r="12395" spans="1:9" x14ac:dyDescent="0.25">
      <c r="A12395">
        <v>29815</v>
      </c>
      <c r="B12395" t="str">
        <f>INDEX( Table3[],MATCH(Sales[[#This Row],[Category]],Table3[Category],0),1)</f>
        <v>LIQUOR</v>
      </c>
      <c r="C12395" t="s">
        <v>14</v>
      </c>
      <c r="D12395" t="s">
        <v>6012</v>
      </c>
      <c r="E12395" t="s">
        <v>10</v>
      </c>
      <c r="F12395">
        <v>451</v>
      </c>
      <c r="G12395" s="1">
        <v>59.99</v>
      </c>
      <c r="H12395">
        <f>IF(INDEX(Sale_Promotions[[Code]:[Sale Price]],MATCH(Sales[[#This Row],[Code]],Sale_Promotions[Code],0),2)=0,Sales[[#This Row],[Price]],INDEX(Sale_Promotions[[Code]:[Sale Price]],MATCH(Sales[[#This Row],[Code]],Sale_Promotions[Code],0),2))</f>
        <v>59.99</v>
      </c>
      <c r="I12395">
        <f>Sales[[#This Row],[Total Inventory]]*Sales[[#This Row],[Sale_Price]]</f>
        <v>27055.49</v>
      </c>
    </row>
    <row r="12396" spans="1:9" x14ac:dyDescent="0.25">
      <c r="A12396">
        <v>29891</v>
      </c>
      <c r="B12396" t="str">
        <f>INDEX( Table3[],MATCH(Sales[[#This Row],[Category]],Table3[Category],0),1)</f>
        <v>BEER</v>
      </c>
      <c r="C12396" t="s">
        <v>11</v>
      </c>
      <c r="D12396" t="s">
        <v>11261</v>
      </c>
      <c r="E12396" t="s">
        <v>25</v>
      </c>
      <c r="F12396">
        <v>0</v>
      </c>
      <c r="G12396" s="1">
        <v>1.75</v>
      </c>
      <c r="H12396">
        <f>IF(INDEX(Sale_Promotions[[Code]:[Sale Price]],MATCH(Sales[[#This Row],[Code]],Sale_Promotions[Code],0),2)=0,Sales[[#This Row],[Price]],INDEX(Sale_Promotions[[Code]:[Sale Price]],MATCH(Sales[[#This Row],[Code]],Sale_Promotions[Code],0),2))</f>
        <v>1.75</v>
      </c>
      <c r="I12396">
        <f>Sales[[#This Row],[Total Inventory]]*Sales[[#This Row],[Sale_Price]]</f>
        <v>0</v>
      </c>
    </row>
    <row r="12397" spans="1:9" x14ac:dyDescent="0.25">
      <c r="A12397">
        <v>308588</v>
      </c>
      <c r="B12397" t="str">
        <f>INDEX( Table3[],MATCH(Sales[[#This Row],[Category]],Table3[Category],0),1)</f>
        <v>WINE</v>
      </c>
      <c r="C12397" t="s">
        <v>53</v>
      </c>
      <c r="D12397" t="s">
        <v>11262</v>
      </c>
      <c r="E12397" t="s">
        <v>10</v>
      </c>
      <c r="F12397">
        <v>84</v>
      </c>
      <c r="G12397" s="1">
        <v>48.99</v>
      </c>
      <c r="H12397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12397">
        <f>Sales[[#This Row],[Total Inventory]]*Sales[[#This Row],[Sale_Price]]</f>
        <v>4115.16</v>
      </c>
    </row>
    <row r="12398" spans="1:9" x14ac:dyDescent="0.25">
      <c r="A12398">
        <v>80856</v>
      </c>
      <c r="B12398" t="str">
        <f>INDEX( Table3[],MATCH(Sales[[#This Row],[Category]],Table3[Category],0),1)</f>
        <v>LIQUOR</v>
      </c>
      <c r="C12398" t="s">
        <v>46</v>
      </c>
      <c r="D12398" t="s">
        <v>11263</v>
      </c>
      <c r="E12398" t="s">
        <v>25</v>
      </c>
      <c r="F12398">
        <v>93</v>
      </c>
      <c r="G12398" s="1">
        <v>4.79</v>
      </c>
      <c r="H12398">
        <f>IF(INDEX(Sale_Promotions[[Code]:[Sale Price]],MATCH(Sales[[#This Row],[Code]],Sale_Promotions[Code],0),2)=0,Sales[[#This Row],[Price]],INDEX(Sale_Promotions[[Code]:[Sale Price]],MATCH(Sales[[#This Row],[Code]],Sale_Promotions[Code],0),2))</f>
        <v>4.79</v>
      </c>
      <c r="I12398">
        <f>Sales[[#This Row],[Total Inventory]]*Sales[[#This Row],[Sale_Price]]</f>
        <v>445.47</v>
      </c>
    </row>
    <row r="12399" spans="1:9" x14ac:dyDescent="0.25">
      <c r="A12399">
        <v>23661</v>
      </c>
      <c r="B12399" t="str">
        <f>INDEX( Table3[],MATCH(Sales[[#This Row],[Category]],Table3[Category],0),1)</f>
        <v>BEER</v>
      </c>
      <c r="C12399" t="s">
        <v>11</v>
      </c>
      <c r="D12399" t="s">
        <v>11264</v>
      </c>
      <c r="E12399" t="s">
        <v>25</v>
      </c>
      <c r="F12399">
        <v>27</v>
      </c>
      <c r="G12399" s="1">
        <v>1.93</v>
      </c>
      <c r="H12399">
        <f>IF(INDEX(Sale_Promotions[[Code]:[Sale Price]],MATCH(Sales[[#This Row],[Code]],Sale_Promotions[Code],0),2)=0,Sales[[#This Row],[Price]],INDEX(Sale_Promotions[[Code]:[Sale Price]],MATCH(Sales[[#This Row],[Code]],Sale_Promotions[Code],0),2))</f>
        <v>1.93</v>
      </c>
      <c r="I12399">
        <f>Sales[[#This Row],[Total Inventory]]*Sales[[#This Row],[Sale_Price]]</f>
        <v>52.11</v>
      </c>
    </row>
    <row r="12400" spans="1:9" x14ac:dyDescent="0.25">
      <c r="A12400">
        <v>28474</v>
      </c>
      <c r="B12400" t="str">
        <f>INDEX( Table3[],MATCH(Sales[[#This Row],[Category]],Table3[Category],0),1)</f>
        <v>BEER</v>
      </c>
      <c r="C12400" t="s">
        <v>11</v>
      </c>
      <c r="D12400" t="s">
        <v>7153</v>
      </c>
      <c r="E12400" t="s">
        <v>1052</v>
      </c>
      <c r="F12400">
        <v>58</v>
      </c>
      <c r="G12400" s="1">
        <v>2.5499999999999998</v>
      </c>
      <c r="H12400">
        <f>IF(INDEX(Sale_Promotions[[Code]:[Sale Price]],MATCH(Sales[[#This Row],[Code]],Sale_Promotions[Code],0),2)=0,Sales[[#This Row],[Price]],INDEX(Sale_Promotions[[Code]:[Sale Price]],MATCH(Sales[[#This Row],[Code]],Sale_Promotions[Code],0),2))</f>
        <v>2.5499999999999998</v>
      </c>
      <c r="I12400">
        <f>Sales[[#This Row],[Total Inventory]]*Sales[[#This Row],[Sale_Price]]</f>
        <v>147.89999999999998</v>
      </c>
    </row>
    <row r="12401" spans="1:9" x14ac:dyDescent="0.25">
      <c r="A12401">
        <v>166282</v>
      </c>
      <c r="B12401" t="str">
        <f>INDEX( Table3[],MATCH(Sales[[#This Row],[Category]],Table3[Category],0),1)</f>
        <v>LIQUOR</v>
      </c>
      <c r="C12401" t="s">
        <v>14</v>
      </c>
      <c r="D12401" t="s">
        <v>11265</v>
      </c>
      <c r="E12401" t="s">
        <v>10</v>
      </c>
      <c r="F12401">
        <v>0</v>
      </c>
      <c r="G12401" s="1">
        <v>180.99</v>
      </c>
      <c r="H12401">
        <f>IF(INDEX(Sale_Promotions[[Code]:[Sale Price]],MATCH(Sales[[#This Row],[Code]],Sale_Promotions[Code],0),2)=0,Sales[[#This Row],[Price]],INDEX(Sale_Promotions[[Code]:[Sale Price]],MATCH(Sales[[#This Row],[Code]],Sale_Promotions[Code],0),2))</f>
        <v>180.99</v>
      </c>
      <c r="I12401">
        <f>Sales[[#This Row],[Total Inventory]]*Sales[[#This Row],[Sale_Price]]</f>
        <v>0</v>
      </c>
    </row>
    <row r="12402" spans="1:9" x14ac:dyDescent="0.25">
      <c r="A12402">
        <v>40607</v>
      </c>
      <c r="B12402" t="str">
        <f>INDEX( Table3[],MATCH(Sales[[#This Row],[Category]],Table3[Category],0),1)</f>
        <v>LIQUOR</v>
      </c>
      <c r="C12402" t="s">
        <v>175</v>
      </c>
      <c r="D12402" t="s">
        <v>11266</v>
      </c>
      <c r="E12402" t="s">
        <v>10</v>
      </c>
      <c r="F12402">
        <v>282</v>
      </c>
      <c r="G12402" s="1">
        <v>20.99</v>
      </c>
      <c r="H12402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2402">
        <f>Sales[[#This Row],[Total Inventory]]*Sales[[#This Row],[Sale_Price]]</f>
        <v>5919.1799999999994</v>
      </c>
    </row>
    <row r="12403" spans="1:9" x14ac:dyDescent="0.25">
      <c r="A12403">
        <v>59765</v>
      </c>
      <c r="B12403" t="e">
        <f>INDEX( Table3[],MATCH(Sales[[#This Row],[Category]],Table3[Category],0),1)</f>
        <v>#N/A</v>
      </c>
      <c r="D12403" t="s">
        <v>11267</v>
      </c>
      <c r="E12403" t="s">
        <v>23</v>
      </c>
      <c r="F12403">
        <v>0</v>
      </c>
      <c r="G12403" s="1">
        <v>0.35</v>
      </c>
      <c r="H12403">
        <f>IF(INDEX(Sale_Promotions[[Code]:[Sale Price]],MATCH(Sales[[#This Row],[Code]],Sale_Promotions[Code],0),2)=0,Sales[[#This Row],[Price]],INDEX(Sale_Promotions[[Code]:[Sale Price]],MATCH(Sales[[#This Row],[Code]],Sale_Promotions[Code],0),2))</f>
        <v>0.35</v>
      </c>
      <c r="I12403">
        <f>Sales[[#This Row],[Total Inventory]]*Sales[[#This Row],[Sale_Price]]</f>
        <v>0</v>
      </c>
    </row>
    <row r="12404" spans="1:9" x14ac:dyDescent="0.25">
      <c r="A12404">
        <v>333707</v>
      </c>
      <c r="B12404" t="str">
        <f>INDEX( Table3[],MATCH(Sales[[#This Row],[Category]],Table3[Category],0),1)</f>
        <v>WINE</v>
      </c>
      <c r="C12404" t="s">
        <v>28</v>
      </c>
      <c r="D12404" t="s">
        <v>3705</v>
      </c>
      <c r="E12404" t="s">
        <v>10</v>
      </c>
      <c r="F12404">
        <v>7</v>
      </c>
      <c r="G12404" s="1">
        <v>36.99</v>
      </c>
      <c r="H12404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12404">
        <f>Sales[[#This Row],[Total Inventory]]*Sales[[#This Row],[Sale_Price]]</f>
        <v>258.93</v>
      </c>
    </row>
    <row r="12405" spans="1:9" x14ac:dyDescent="0.25">
      <c r="A12405">
        <v>360490</v>
      </c>
      <c r="B12405" t="str">
        <f>INDEX( Table3[],MATCH(Sales[[#This Row],[Category]],Table3[Category],0),1)</f>
        <v>WINE</v>
      </c>
      <c r="C12405" t="s">
        <v>31</v>
      </c>
      <c r="D12405" t="s">
        <v>11268</v>
      </c>
      <c r="E12405" t="s">
        <v>10</v>
      </c>
      <c r="F12405">
        <v>0</v>
      </c>
      <c r="G12405" s="1">
        <v>8.99</v>
      </c>
      <c r="H1240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405">
        <f>Sales[[#This Row],[Total Inventory]]*Sales[[#This Row],[Sale_Price]]</f>
        <v>0</v>
      </c>
    </row>
    <row r="12406" spans="1:9" x14ac:dyDescent="0.25">
      <c r="A12406">
        <v>89680</v>
      </c>
      <c r="B12406" t="str">
        <f>INDEX( Table3[],MATCH(Sales[[#This Row],[Category]],Table3[Category],0),1)</f>
        <v>WINE</v>
      </c>
      <c r="C12406" t="s">
        <v>61</v>
      </c>
      <c r="D12406" t="s">
        <v>11269</v>
      </c>
      <c r="E12406" t="s">
        <v>10</v>
      </c>
      <c r="F12406">
        <v>485</v>
      </c>
      <c r="G12406" s="1">
        <v>10.99</v>
      </c>
      <c r="H12406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2406">
        <f>Sales[[#This Row],[Total Inventory]]*Sales[[#This Row],[Sale_Price]]</f>
        <v>5087.6500000000005</v>
      </c>
    </row>
    <row r="12407" spans="1:9" x14ac:dyDescent="0.25">
      <c r="A12407">
        <v>70715</v>
      </c>
      <c r="B12407" t="str">
        <f>INDEX( Table3[],MATCH(Sales[[#This Row],[Category]],Table3[Category],0),1)</f>
        <v>LIQUOR</v>
      </c>
      <c r="C12407" t="s">
        <v>46</v>
      </c>
      <c r="D12407" t="s">
        <v>11270</v>
      </c>
      <c r="E12407" t="s">
        <v>10</v>
      </c>
      <c r="F12407">
        <v>58</v>
      </c>
      <c r="G12407" s="1">
        <v>11.99</v>
      </c>
      <c r="H1240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407">
        <f>Sales[[#This Row],[Total Inventory]]*Sales[[#This Row],[Sale_Price]]</f>
        <v>695.42</v>
      </c>
    </row>
    <row r="12408" spans="1:9" x14ac:dyDescent="0.25">
      <c r="A12408">
        <v>305371</v>
      </c>
      <c r="B12408" t="str">
        <f>INDEX( Table3[],MATCH(Sales[[#This Row],[Category]],Table3[Category],0),1)</f>
        <v>WINE</v>
      </c>
      <c r="C12408" t="s">
        <v>85</v>
      </c>
      <c r="D12408" t="s">
        <v>11271</v>
      </c>
      <c r="E12408" t="s">
        <v>10</v>
      </c>
      <c r="F12408">
        <v>222</v>
      </c>
      <c r="G12408" s="1">
        <v>12.99</v>
      </c>
      <c r="H1240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2408">
        <f>Sales[[#This Row],[Total Inventory]]*Sales[[#This Row],[Sale_Price]]</f>
        <v>2883.78</v>
      </c>
    </row>
    <row r="12409" spans="1:9" x14ac:dyDescent="0.25">
      <c r="A12409">
        <v>131172</v>
      </c>
      <c r="B12409" t="str">
        <f>INDEX( Table3[],MATCH(Sales[[#This Row],[Category]],Table3[Category],0),1)</f>
        <v>WINE</v>
      </c>
      <c r="C12409" t="s">
        <v>28</v>
      </c>
      <c r="D12409" t="s">
        <v>5022</v>
      </c>
      <c r="E12409" t="s">
        <v>244</v>
      </c>
      <c r="F12409">
        <v>276</v>
      </c>
      <c r="G12409" s="1">
        <v>1.59</v>
      </c>
      <c r="H12409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12409">
        <f>Sales[[#This Row],[Total Inventory]]*Sales[[#This Row],[Sale_Price]]</f>
        <v>438.84000000000003</v>
      </c>
    </row>
    <row r="12410" spans="1:9" x14ac:dyDescent="0.25">
      <c r="A12410">
        <v>312353</v>
      </c>
      <c r="B12410" t="str">
        <f>INDEX( Table3[],MATCH(Sales[[#This Row],[Category]],Table3[Category],0),1)</f>
        <v>WINE</v>
      </c>
      <c r="C12410" t="s">
        <v>85</v>
      </c>
      <c r="D12410" t="s">
        <v>11272</v>
      </c>
      <c r="E12410" t="s">
        <v>10</v>
      </c>
      <c r="F12410">
        <v>7</v>
      </c>
      <c r="G12410" s="1">
        <v>9.99</v>
      </c>
      <c r="H12410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2410">
        <f>Sales[[#This Row],[Total Inventory]]*Sales[[#This Row],[Sale_Price]]</f>
        <v>69.930000000000007</v>
      </c>
    </row>
    <row r="12411" spans="1:9" x14ac:dyDescent="0.25">
      <c r="A12411">
        <v>339120</v>
      </c>
      <c r="B12411" t="str">
        <f>INDEX( Table3[],MATCH(Sales[[#This Row],[Category]],Table3[Category],0),1)</f>
        <v>WINE</v>
      </c>
      <c r="C12411" t="s">
        <v>85</v>
      </c>
      <c r="D12411" t="s">
        <v>11273</v>
      </c>
      <c r="E12411" t="s">
        <v>10</v>
      </c>
      <c r="F12411">
        <v>0</v>
      </c>
      <c r="G12411" s="1">
        <v>11.99</v>
      </c>
      <c r="H1241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411">
        <f>Sales[[#This Row],[Total Inventory]]*Sales[[#This Row],[Sale_Price]]</f>
        <v>0</v>
      </c>
    </row>
    <row r="12412" spans="1:9" x14ac:dyDescent="0.25">
      <c r="A12412">
        <v>338912</v>
      </c>
      <c r="B12412" t="str">
        <f>INDEX( Table3[],MATCH(Sales[[#This Row],[Category]],Table3[Category],0),1)</f>
        <v>WINE</v>
      </c>
      <c r="C12412" t="s">
        <v>61</v>
      </c>
      <c r="D12412" t="s">
        <v>11274</v>
      </c>
      <c r="E12412" t="s">
        <v>10</v>
      </c>
      <c r="F12412">
        <v>9</v>
      </c>
      <c r="G12412" s="1">
        <v>17.489999999999998</v>
      </c>
      <c r="H12412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2412">
        <f>Sales[[#This Row],[Total Inventory]]*Sales[[#This Row],[Sale_Price]]</f>
        <v>157.41</v>
      </c>
    </row>
    <row r="12413" spans="1:9" x14ac:dyDescent="0.25">
      <c r="A12413">
        <v>174084</v>
      </c>
      <c r="B12413" t="str">
        <f>INDEX( Table3[],MATCH(Sales[[#This Row],[Category]],Table3[Category],0),1)</f>
        <v>WINE</v>
      </c>
      <c r="C12413" t="s">
        <v>85</v>
      </c>
      <c r="D12413" t="s">
        <v>11275</v>
      </c>
      <c r="E12413" t="s">
        <v>10</v>
      </c>
      <c r="F12413">
        <v>0</v>
      </c>
      <c r="G12413" s="1">
        <v>20.99</v>
      </c>
      <c r="H12413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2413">
        <f>Sales[[#This Row],[Total Inventory]]*Sales[[#This Row],[Sale_Price]]</f>
        <v>0</v>
      </c>
    </row>
    <row r="12414" spans="1:9" x14ac:dyDescent="0.25">
      <c r="A12414">
        <v>70692</v>
      </c>
      <c r="B12414" t="str">
        <f>INDEX( Table3[],MATCH(Sales[[#This Row],[Category]],Table3[Category],0),1)</f>
        <v>LIQUOR</v>
      </c>
      <c r="C12414" t="s">
        <v>37</v>
      </c>
      <c r="D12414" t="s">
        <v>4249</v>
      </c>
      <c r="E12414" t="s">
        <v>10</v>
      </c>
      <c r="F12414">
        <v>2</v>
      </c>
      <c r="G12414" s="1">
        <v>14.49</v>
      </c>
      <c r="H12414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2414">
        <f>Sales[[#This Row],[Total Inventory]]*Sales[[#This Row],[Sale_Price]]</f>
        <v>22.98</v>
      </c>
    </row>
    <row r="12415" spans="1:9" x14ac:dyDescent="0.25">
      <c r="A12415">
        <v>11436</v>
      </c>
      <c r="B12415" t="str">
        <f>INDEX( Table3[],MATCH(Sales[[#This Row],[Category]],Table3[Category],0),1)</f>
        <v>LIQUOR</v>
      </c>
      <c r="C12415" t="s">
        <v>37</v>
      </c>
      <c r="D12415" t="s">
        <v>11114</v>
      </c>
      <c r="E12415" t="s">
        <v>10</v>
      </c>
      <c r="F12415">
        <v>325</v>
      </c>
      <c r="G12415" s="1">
        <v>10.79</v>
      </c>
      <c r="H12415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2415">
        <f>Sales[[#This Row],[Total Inventory]]*Sales[[#This Row],[Sale_Price]]</f>
        <v>3506.7499999999995</v>
      </c>
    </row>
    <row r="12416" spans="1:9" x14ac:dyDescent="0.25">
      <c r="A12416">
        <v>306490</v>
      </c>
      <c r="B12416" t="str">
        <f>INDEX( Table3[],MATCH(Sales[[#This Row],[Category]],Table3[Category],0),1)</f>
        <v>WINE</v>
      </c>
      <c r="C12416" t="s">
        <v>28</v>
      </c>
      <c r="D12416" t="s">
        <v>11276</v>
      </c>
      <c r="E12416" t="s">
        <v>10</v>
      </c>
      <c r="F12416">
        <v>0</v>
      </c>
      <c r="G12416" s="1">
        <v>10.99</v>
      </c>
      <c r="H1241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2416">
        <f>Sales[[#This Row],[Total Inventory]]*Sales[[#This Row],[Sale_Price]]</f>
        <v>0</v>
      </c>
    </row>
    <row r="12417" spans="1:9" x14ac:dyDescent="0.25">
      <c r="A12417">
        <v>96024</v>
      </c>
      <c r="B12417" t="str">
        <f>INDEX( Table3[],MATCH(Sales[[#This Row],[Category]],Table3[Category],0),1)</f>
        <v>BEER</v>
      </c>
      <c r="C12417" t="s">
        <v>11</v>
      </c>
      <c r="D12417" t="s">
        <v>11277</v>
      </c>
      <c r="E12417" t="s">
        <v>25</v>
      </c>
      <c r="F12417">
        <v>589</v>
      </c>
      <c r="G12417" s="1">
        <v>1.67</v>
      </c>
      <c r="H12417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2417">
        <f>Sales[[#This Row],[Total Inventory]]*Sales[[#This Row],[Sale_Price]]</f>
        <v>983.63</v>
      </c>
    </row>
    <row r="12418" spans="1:9" x14ac:dyDescent="0.25">
      <c r="A12418">
        <v>73524</v>
      </c>
      <c r="B12418" t="str">
        <f>INDEX( Table3[],MATCH(Sales[[#This Row],[Category]],Table3[Category],0),1)</f>
        <v>LIQUOR</v>
      </c>
      <c r="C12418" t="s">
        <v>37</v>
      </c>
      <c r="D12418" t="s">
        <v>4813</v>
      </c>
      <c r="E12418" t="s">
        <v>133</v>
      </c>
      <c r="F12418">
        <v>337</v>
      </c>
      <c r="G12418" s="1">
        <v>12.69</v>
      </c>
      <c r="H12418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2418">
        <f>Sales[[#This Row],[Total Inventory]]*Sales[[#This Row],[Sale_Price]]</f>
        <v>4276.53</v>
      </c>
    </row>
    <row r="12419" spans="1:9" x14ac:dyDescent="0.25">
      <c r="A12419">
        <v>317700</v>
      </c>
      <c r="B12419" t="str">
        <f>INDEX( Table3[],MATCH(Sales[[#This Row],[Category]],Table3[Category],0),1)</f>
        <v>WINE</v>
      </c>
      <c r="C12419" t="s">
        <v>31</v>
      </c>
      <c r="D12419" t="s">
        <v>11278</v>
      </c>
      <c r="E12419" t="s">
        <v>10</v>
      </c>
      <c r="F12419">
        <v>0</v>
      </c>
      <c r="G12419" s="1">
        <v>19.989999999999998</v>
      </c>
      <c r="H12419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2419">
        <f>Sales[[#This Row],[Total Inventory]]*Sales[[#This Row],[Sale_Price]]</f>
        <v>0</v>
      </c>
    </row>
    <row r="12420" spans="1:9" x14ac:dyDescent="0.25">
      <c r="A12420">
        <v>31116</v>
      </c>
      <c r="B12420" t="str">
        <f>INDEX( Table3[],MATCH(Sales[[#This Row],[Category]],Table3[Category],0),1)</f>
        <v>BEER</v>
      </c>
      <c r="C12420" t="s">
        <v>11</v>
      </c>
      <c r="D12420" t="s">
        <v>11279</v>
      </c>
      <c r="E12420" t="s">
        <v>25</v>
      </c>
      <c r="F12420">
        <v>468</v>
      </c>
      <c r="G12420" s="1">
        <v>1.35</v>
      </c>
      <c r="H12420">
        <f>IF(INDEX(Sale_Promotions[[Code]:[Sale Price]],MATCH(Sales[[#This Row],[Code]],Sale_Promotions[Code],0),2)=0,Sales[[#This Row],[Price]],INDEX(Sale_Promotions[[Code]:[Sale Price]],MATCH(Sales[[#This Row],[Code]],Sale_Promotions[Code],0),2))</f>
        <v>1.35</v>
      </c>
      <c r="I12420">
        <f>Sales[[#This Row],[Total Inventory]]*Sales[[#This Row],[Sale_Price]]</f>
        <v>631.80000000000007</v>
      </c>
    </row>
    <row r="12421" spans="1:9" x14ac:dyDescent="0.25">
      <c r="A12421">
        <v>84748</v>
      </c>
      <c r="B12421" t="str">
        <f>INDEX( Table3[],MATCH(Sales[[#This Row],[Category]],Table3[Category],0),1)</f>
        <v>WINE</v>
      </c>
      <c r="C12421" t="s">
        <v>61</v>
      </c>
      <c r="D12421" t="s">
        <v>3717</v>
      </c>
      <c r="E12421" t="s">
        <v>10</v>
      </c>
      <c r="F12421">
        <v>3</v>
      </c>
      <c r="G12421" s="1">
        <v>10.79</v>
      </c>
      <c r="H12421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2421">
        <f>Sales[[#This Row],[Total Inventory]]*Sales[[#This Row],[Sale_Price]]</f>
        <v>20.97</v>
      </c>
    </row>
    <row r="12422" spans="1:9" x14ac:dyDescent="0.25">
      <c r="A12422">
        <v>35599</v>
      </c>
      <c r="B12422" t="str">
        <f>INDEX( Table3[],MATCH(Sales[[#This Row],[Category]],Table3[Category],0),1)</f>
        <v>LIQUOR</v>
      </c>
      <c r="C12422" t="s">
        <v>37</v>
      </c>
      <c r="D12422" t="s">
        <v>7038</v>
      </c>
      <c r="E12422" t="s">
        <v>1136</v>
      </c>
      <c r="F12422">
        <v>1237</v>
      </c>
      <c r="G12422" s="1">
        <v>2.4900000000000002</v>
      </c>
      <c r="H12422">
        <f>IF(INDEX(Sale_Promotions[[Code]:[Sale Price]],MATCH(Sales[[#This Row],[Code]],Sale_Promotions[Code],0),2)=0,Sales[[#This Row],[Price]],INDEX(Sale_Promotions[[Code]:[Sale Price]],MATCH(Sales[[#This Row],[Code]],Sale_Promotions[Code],0),2))</f>
        <v>2.4900000000000002</v>
      </c>
      <c r="I12422">
        <f>Sales[[#This Row],[Total Inventory]]*Sales[[#This Row],[Sale_Price]]</f>
        <v>3080.13</v>
      </c>
    </row>
    <row r="12423" spans="1:9" x14ac:dyDescent="0.25">
      <c r="A12423">
        <v>40932</v>
      </c>
      <c r="B12423" t="str">
        <f>INDEX( Table3[],MATCH(Sales[[#This Row],[Category]],Table3[Category],0),1)</f>
        <v>LIQUOR</v>
      </c>
      <c r="C12423" t="s">
        <v>37</v>
      </c>
      <c r="D12423" t="s">
        <v>9450</v>
      </c>
      <c r="E12423" t="s">
        <v>16</v>
      </c>
      <c r="F12423">
        <v>961</v>
      </c>
      <c r="G12423" s="1">
        <v>17.989999999999998</v>
      </c>
      <c r="H12423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2423">
        <f>Sales[[#This Row],[Total Inventory]]*Sales[[#This Row],[Sale_Price]]</f>
        <v>17288.39</v>
      </c>
    </row>
    <row r="12424" spans="1:9" x14ac:dyDescent="0.25">
      <c r="A12424">
        <v>63049</v>
      </c>
      <c r="B12424" t="str">
        <f>INDEX( Table3[],MATCH(Sales[[#This Row],[Category]],Table3[Category],0),1)</f>
        <v>LIQUOR</v>
      </c>
      <c r="C12424" t="s">
        <v>245</v>
      </c>
      <c r="D12424" t="s">
        <v>11280</v>
      </c>
      <c r="E12424" t="s">
        <v>449</v>
      </c>
      <c r="F12424">
        <v>-84</v>
      </c>
      <c r="G12424" s="1">
        <v>9.99</v>
      </c>
      <c r="H12424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2424">
        <f>Sales[[#This Row],[Total Inventory]]*Sales[[#This Row],[Sale_Price]]</f>
        <v>-839.16</v>
      </c>
    </row>
    <row r="12425" spans="1:9" x14ac:dyDescent="0.25">
      <c r="A12425">
        <v>55727</v>
      </c>
      <c r="B12425" t="str">
        <f>INDEX( Table3[],MATCH(Sales[[#This Row],[Category]],Table3[Category],0),1)</f>
        <v>OTHER</v>
      </c>
      <c r="C12425" t="s">
        <v>75</v>
      </c>
      <c r="D12425" t="s">
        <v>11281</v>
      </c>
      <c r="E12425" t="s">
        <v>10</v>
      </c>
      <c r="F12425">
        <v>275</v>
      </c>
      <c r="G12425" s="1">
        <v>14.49</v>
      </c>
      <c r="H12425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2425">
        <f>Sales[[#This Row],[Total Inventory]]*Sales[[#This Row],[Sale_Price]]</f>
        <v>3984.75</v>
      </c>
    </row>
    <row r="12426" spans="1:9" x14ac:dyDescent="0.25">
      <c r="A12426">
        <v>310258</v>
      </c>
      <c r="B12426" t="str">
        <f>INDEX( Table3[],MATCH(Sales[[#This Row],[Category]],Table3[Category],0),1)</f>
        <v>WINE</v>
      </c>
      <c r="C12426" t="s">
        <v>41</v>
      </c>
      <c r="D12426" t="s">
        <v>11282</v>
      </c>
      <c r="E12426" t="s">
        <v>10</v>
      </c>
      <c r="F12426">
        <v>223</v>
      </c>
      <c r="G12426" s="1">
        <v>12.49</v>
      </c>
      <c r="H12426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2426">
        <f>Sales[[#This Row],[Total Inventory]]*Sales[[#This Row],[Sale_Price]]</f>
        <v>2785.27</v>
      </c>
    </row>
    <row r="12427" spans="1:9" x14ac:dyDescent="0.25">
      <c r="A12427">
        <v>48720</v>
      </c>
      <c r="B12427" t="str">
        <f>INDEX( Table3[],MATCH(Sales[[#This Row],[Category]],Table3[Category],0),1)</f>
        <v>WINE</v>
      </c>
      <c r="C12427" t="s">
        <v>85</v>
      </c>
      <c r="D12427" t="s">
        <v>11283</v>
      </c>
      <c r="E12427" t="s">
        <v>10</v>
      </c>
      <c r="F12427">
        <v>1</v>
      </c>
      <c r="G12427" s="1">
        <v>22.99</v>
      </c>
      <c r="H12427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12427">
        <f>Sales[[#This Row],[Total Inventory]]*Sales[[#This Row],[Sale_Price]]</f>
        <v>19.489999999999998</v>
      </c>
    </row>
    <row r="12428" spans="1:9" x14ac:dyDescent="0.25">
      <c r="A12428">
        <v>80372</v>
      </c>
      <c r="B12428" t="str">
        <f>INDEX( Table3[],MATCH(Sales[[#This Row],[Category]],Table3[Category],0),1)</f>
        <v>WINE</v>
      </c>
      <c r="C12428" t="s">
        <v>53</v>
      </c>
      <c r="D12428" t="s">
        <v>11284</v>
      </c>
      <c r="E12428" t="s">
        <v>10</v>
      </c>
      <c r="F12428">
        <v>79</v>
      </c>
      <c r="G12428" s="1">
        <v>34.99</v>
      </c>
      <c r="H12428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2428">
        <f>Sales[[#This Row],[Total Inventory]]*Sales[[#This Row],[Sale_Price]]</f>
        <v>2764.21</v>
      </c>
    </row>
    <row r="12429" spans="1:9" x14ac:dyDescent="0.25">
      <c r="A12429">
        <v>84635</v>
      </c>
      <c r="B12429" t="str">
        <f>INDEX( Table3[],MATCH(Sales[[#This Row],[Category]],Table3[Category],0),1)</f>
        <v>WINE</v>
      </c>
      <c r="C12429" t="s">
        <v>31</v>
      </c>
      <c r="D12429" t="s">
        <v>11285</v>
      </c>
      <c r="E12429" t="s">
        <v>10</v>
      </c>
      <c r="F12429">
        <v>64</v>
      </c>
      <c r="G12429" s="1">
        <v>13.69</v>
      </c>
      <c r="H12429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2429">
        <f>Sales[[#This Row],[Total Inventory]]*Sales[[#This Row],[Sale_Price]]</f>
        <v>876.16</v>
      </c>
    </row>
    <row r="12430" spans="1:9" x14ac:dyDescent="0.25">
      <c r="A12430">
        <v>80948</v>
      </c>
      <c r="B12430" t="str">
        <f>INDEX( Table3[],MATCH(Sales[[#This Row],[Category]],Table3[Category],0),1)</f>
        <v>WINE</v>
      </c>
      <c r="C12430" t="s">
        <v>83</v>
      </c>
      <c r="D12430" t="s">
        <v>10422</v>
      </c>
      <c r="E12430" t="s">
        <v>23</v>
      </c>
      <c r="F12430">
        <v>29</v>
      </c>
      <c r="G12430" s="1">
        <v>9.99</v>
      </c>
      <c r="H12430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2430">
        <f>Sales[[#This Row],[Total Inventory]]*Sales[[#This Row],[Sale_Price]]</f>
        <v>289.70999999999998</v>
      </c>
    </row>
    <row r="12431" spans="1:9" x14ac:dyDescent="0.25">
      <c r="A12431">
        <v>313714</v>
      </c>
      <c r="B12431" t="str">
        <f>INDEX( Table3[],MATCH(Sales[[#This Row],[Category]],Table3[Category],0),1)</f>
        <v>WINE</v>
      </c>
      <c r="C12431" t="s">
        <v>39</v>
      </c>
      <c r="D12431" t="s">
        <v>11286</v>
      </c>
      <c r="E12431" t="s">
        <v>10</v>
      </c>
      <c r="F12431">
        <v>0</v>
      </c>
      <c r="G12431" s="1">
        <v>9.2899999999999991</v>
      </c>
      <c r="H12431">
        <f>IF(INDEX(Sale_Promotions[[Code]:[Sale Price]],MATCH(Sales[[#This Row],[Code]],Sale_Promotions[Code],0),2)=0,Sales[[#This Row],[Price]],INDEX(Sale_Promotions[[Code]:[Sale Price]],MATCH(Sales[[#This Row],[Code]],Sale_Promotions[Code],0),2))</f>
        <v>9.2899999999999991</v>
      </c>
      <c r="I12431">
        <f>Sales[[#This Row],[Total Inventory]]*Sales[[#This Row],[Sale_Price]]</f>
        <v>0</v>
      </c>
    </row>
    <row r="12432" spans="1:9" x14ac:dyDescent="0.25">
      <c r="A12432">
        <v>77501</v>
      </c>
      <c r="B12432" t="str">
        <f>INDEX( Table3[],MATCH(Sales[[#This Row],[Category]],Table3[Category],0),1)</f>
        <v>LIQUOR</v>
      </c>
      <c r="C12432" t="s">
        <v>57</v>
      </c>
      <c r="D12432" t="s">
        <v>11287</v>
      </c>
      <c r="E12432" t="s">
        <v>10</v>
      </c>
      <c r="F12432">
        <v>5</v>
      </c>
      <c r="G12432" s="1">
        <v>59.99</v>
      </c>
      <c r="H12432">
        <f>IF(INDEX(Sale_Promotions[[Code]:[Sale Price]],MATCH(Sales[[#This Row],[Code]],Sale_Promotions[Code],0),2)=0,Sales[[#This Row],[Price]],INDEX(Sale_Promotions[[Code]:[Sale Price]],MATCH(Sales[[#This Row],[Code]],Sale_Promotions[Code],0),2))</f>
        <v>59.99</v>
      </c>
      <c r="I12432">
        <f>Sales[[#This Row],[Total Inventory]]*Sales[[#This Row],[Sale_Price]]</f>
        <v>299.95</v>
      </c>
    </row>
    <row r="12433" spans="1:9" x14ac:dyDescent="0.25">
      <c r="A12433">
        <v>438863</v>
      </c>
      <c r="B12433" t="str">
        <f>INDEX( Table3[],MATCH(Sales[[#This Row],[Category]],Table3[Category],0),1)</f>
        <v>WINE</v>
      </c>
      <c r="C12433" t="s">
        <v>313</v>
      </c>
      <c r="D12433" t="s">
        <v>11288</v>
      </c>
      <c r="E12433" t="s">
        <v>10</v>
      </c>
      <c r="F12433">
        <v>1</v>
      </c>
      <c r="G12433" s="1">
        <v>19.690000000000001</v>
      </c>
      <c r="H12433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12433">
        <f>Sales[[#This Row],[Total Inventory]]*Sales[[#This Row],[Sale_Price]]</f>
        <v>19.690000000000001</v>
      </c>
    </row>
    <row r="12434" spans="1:9" x14ac:dyDescent="0.25">
      <c r="A12434">
        <v>87149</v>
      </c>
      <c r="B12434" t="str">
        <f>INDEX( Table3[],MATCH(Sales[[#This Row],[Category]],Table3[Category],0),1)</f>
        <v>WINE</v>
      </c>
      <c r="C12434" t="s">
        <v>43</v>
      </c>
      <c r="D12434" t="s">
        <v>11289</v>
      </c>
      <c r="E12434" t="s">
        <v>10</v>
      </c>
      <c r="F12434">
        <v>376</v>
      </c>
      <c r="G12434" s="1">
        <v>8.99</v>
      </c>
      <c r="H1243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434">
        <f>Sales[[#This Row],[Total Inventory]]*Sales[[#This Row],[Sale_Price]]</f>
        <v>3380.2400000000002</v>
      </c>
    </row>
    <row r="12435" spans="1:9" x14ac:dyDescent="0.25">
      <c r="A12435">
        <v>68322</v>
      </c>
      <c r="B12435" t="str">
        <f>INDEX( Table3[],MATCH(Sales[[#This Row],[Category]],Table3[Category],0),1)</f>
        <v>WINE</v>
      </c>
      <c r="C12435" t="s">
        <v>64</v>
      </c>
      <c r="D12435" t="s">
        <v>11290</v>
      </c>
      <c r="E12435" t="s">
        <v>10</v>
      </c>
      <c r="F12435">
        <v>238</v>
      </c>
      <c r="G12435" s="1">
        <v>14.69</v>
      </c>
      <c r="H12435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2435">
        <f>Sales[[#This Row],[Total Inventory]]*Sales[[#This Row],[Sale_Price]]</f>
        <v>3496.22</v>
      </c>
    </row>
    <row r="12436" spans="1:9" x14ac:dyDescent="0.25">
      <c r="A12436">
        <v>108634</v>
      </c>
      <c r="B12436" t="str">
        <f>INDEX( Table3[],MATCH(Sales[[#This Row],[Category]],Table3[Category],0),1)</f>
        <v>WINE</v>
      </c>
      <c r="C12436" t="s">
        <v>8</v>
      </c>
      <c r="D12436" t="s">
        <v>11291</v>
      </c>
      <c r="E12436" t="s">
        <v>10</v>
      </c>
      <c r="F12436">
        <v>128</v>
      </c>
      <c r="G12436" s="1">
        <v>10.49</v>
      </c>
      <c r="H12436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2436">
        <f>Sales[[#This Row],[Total Inventory]]*Sales[[#This Row],[Sale_Price]]</f>
        <v>1342.72</v>
      </c>
    </row>
    <row r="12437" spans="1:9" x14ac:dyDescent="0.25">
      <c r="A12437">
        <v>98302</v>
      </c>
      <c r="B12437" t="str">
        <f>INDEX( Table3[],MATCH(Sales[[#This Row],[Category]],Table3[Category],0),1)</f>
        <v>BEER</v>
      </c>
      <c r="C12437" t="s">
        <v>11</v>
      </c>
      <c r="D12437" t="s">
        <v>11292</v>
      </c>
      <c r="E12437" t="s">
        <v>25</v>
      </c>
      <c r="F12437">
        <v>240</v>
      </c>
      <c r="G12437" s="1">
        <v>1.33</v>
      </c>
      <c r="H12437">
        <f>IF(INDEX(Sale_Promotions[[Code]:[Sale Price]],MATCH(Sales[[#This Row],[Code]],Sale_Promotions[Code],0),2)=0,Sales[[#This Row],[Price]],INDEX(Sale_Promotions[[Code]:[Sale Price]],MATCH(Sales[[#This Row],[Code]],Sale_Promotions[Code],0),2))</f>
        <v>1.33</v>
      </c>
      <c r="I12437">
        <f>Sales[[#This Row],[Total Inventory]]*Sales[[#This Row],[Sale_Price]]</f>
        <v>319.20000000000005</v>
      </c>
    </row>
    <row r="12438" spans="1:9" x14ac:dyDescent="0.25">
      <c r="A12438">
        <v>84655</v>
      </c>
      <c r="B12438" t="str">
        <f>INDEX( Table3[],MATCH(Sales[[#This Row],[Category]],Table3[Category],0),1)</f>
        <v>WINE</v>
      </c>
      <c r="C12438" t="s">
        <v>28</v>
      </c>
      <c r="D12438" t="s">
        <v>11293</v>
      </c>
      <c r="E12438" t="s">
        <v>10</v>
      </c>
      <c r="F12438">
        <v>169</v>
      </c>
      <c r="G12438" s="1">
        <v>17.989999999999998</v>
      </c>
      <c r="H1243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2438">
        <f>Sales[[#This Row],[Total Inventory]]*Sales[[#This Row],[Sale_Price]]</f>
        <v>3040.31</v>
      </c>
    </row>
    <row r="12439" spans="1:9" x14ac:dyDescent="0.25">
      <c r="A12439">
        <v>84229</v>
      </c>
      <c r="B12439" t="str">
        <f>INDEX( Table3[],MATCH(Sales[[#This Row],[Category]],Table3[Category],0),1)</f>
        <v>WINE</v>
      </c>
      <c r="C12439" t="s">
        <v>31</v>
      </c>
      <c r="D12439" t="s">
        <v>6780</v>
      </c>
      <c r="E12439" t="s">
        <v>10</v>
      </c>
      <c r="F12439">
        <v>116</v>
      </c>
      <c r="G12439" s="1">
        <v>6.29</v>
      </c>
      <c r="H12439">
        <f>IF(INDEX(Sale_Promotions[[Code]:[Sale Price]],MATCH(Sales[[#This Row],[Code]],Sale_Promotions[Code],0),2)=0,Sales[[#This Row],[Price]],INDEX(Sale_Promotions[[Code]:[Sale Price]],MATCH(Sales[[#This Row],[Code]],Sale_Promotions[Code],0),2))</f>
        <v>6.29</v>
      </c>
      <c r="I12439">
        <f>Sales[[#This Row],[Total Inventory]]*Sales[[#This Row],[Sale_Price]]</f>
        <v>729.64</v>
      </c>
    </row>
    <row r="12440" spans="1:9" x14ac:dyDescent="0.25">
      <c r="A12440">
        <v>171409</v>
      </c>
      <c r="B12440" t="str">
        <f>INDEX( Table3[],MATCH(Sales[[#This Row],[Category]],Table3[Category],0),1)</f>
        <v>WINE</v>
      </c>
      <c r="C12440" t="s">
        <v>28</v>
      </c>
      <c r="D12440" t="s">
        <v>11294</v>
      </c>
      <c r="E12440" t="s">
        <v>10</v>
      </c>
      <c r="F12440">
        <v>0</v>
      </c>
      <c r="G12440" s="1">
        <v>11.99</v>
      </c>
      <c r="H1244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440">
        <f>Sales[[#This Row],[Total Inventory]]*Sales[[#This Row],[Sale_Price]]</f>
        <v>0</v>
      </c>
    </row>
    <row r="12441" spans="1:9" x14ac:dyDescent="0.25">
      <c r="A12441">
        <v>28504</v>
      </c>
      <c r="B12441" t="str">
        <f>INDEX( Table3[],MATCH(Sales[[#This Row],[Category]],Table3[Category],0),1)</f>
        <v>BEER</v>
      </c>
      <c r="C12441" t="s">
        <v>11</v>
      </c>
      <c r="D12441" t="s">
        <v>11295</v>
      </c>
      <c r="E12441" t="s">
        <v>25</v>
      </c>
      <c r="F12441">
        <v>-42</v>
      </c>
      <c r="G12441" s="1">
        <v>1.49</v>
      </c>
      <c r="H12441">
        <f>IF(INDEX(Sale_Promotions[[Code]:[Sale Price]],MATCH(Sales[[#This Row],[Code]],Sale_Promotions[Code],0),2)=0,Sales[[#This Row],[Price]],INDEX(Sale_Promotions[[Code]:[Sale Price]],MATCH(Sales[[#This Row],[Code]],Sale_Promotions[Code],0),2))</f>
        <v>1.49</v>
      </c>
      <c r="I12441">
        <f>Sales[[#This Row],[Total Inventory]]*Sales[[#This Row],[Sale_Price]]</f>
        <v>-62.58</v>
      </c>
    </row>
    <row r="12442" spans="1:9" x14ac:dyDescent="0.25">
      <c r="A12442">
        <v>71245</v>
      </c>
      <c r="B12442" t="str">
        <f>INDEX( Table3[],MATCH(Sales[[#This Row],[Category]],Table3[Category],0),1)</f>
        <v>LIQUOR</v>
      </c>
      <c r="C12442" t="s">
        <v>175</v>
      </c>
      <c r="D12442" t="s">
        <v>9947</v>
      </c>
      <c r="E12442" t="s">
        <v>10</v>
      </c>
      <c r="F12442">
        <v>308</v>
      </c>
      <c r="G12442" s="1">
        <v>24.99</v>
      </c>
      <c r="H12442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2442">
        <f>Sales[[#This Row],[Total Inventory]]*Sales[[#This Row],[Sale_Price]]</f>
        <v>7696.9199999999992</v>
      </c>
    </row>
    <row r="12443" spans="1:9" x14ac:dyDescent="0.25">
      <c r="A12443">
        <v>149675</v>
      </c>
      <c r="B12443" t="str">
        <f>INDEX( Table3[],MATCH(Sales[[#This Row],[Category]],Table3[Category],0),1)</f>
        <v>WINE</v>
      </c>
      <c r="C12443" t="s">
        <v>85</v>
      </c>
      <c r="D12443" t="s">
        <v>11296</v>
      </c>
      <c r="E12443" t="s">
        <v>10</v>
      </c>
      <c r="F12443">
        <v>0</v>
      </c>
      <c r="G12443" s="1">
        <v>18.989999999999998</v>
      </c>
      <c r="H12443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2443">
        <f>Sales[[#This Row],[Total Inventory]]*Sales[[#This Row],[Sale_Price]]</f>
        <v>0</v>
      </c>
    </row>
    <row r="12444" spans="1:9" x14ac:dyDescent="0.25">
      <c r="A12444">
        <v>328212</v>
      </c>
      <c r="B12444" t="str">
        <f>INDEX( Table3[],MATCH(Sales[[#This Row],[Category]],Table3[Category],0),1)</f>
        <v>WINE</v>
      </c>
      <c r="C12444" t="s">
        <v>85</v>
      </c>
      <c r="D12444" t="s">
        <v>11297</v>
      </c>
      <c r="E12444" t="s">
        <v>10</v>
      </c>
      <c r="F12444">
        <v>0</v>
      </c>
      <c r="G12444" s="1">
        <v>12.99</v>
      </c>
      <c r="H1244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2444">
        <f>Sales[[#This Row],[Total Inventory]]*Sales[[#This Row],[Sale_Price]]</f>
        <v>0</v>
      </c>
    </row>
    <row r="12445" spans="1:9" x14ac:dyDescent="0.25">
      <c r="A12445">
        <v>55310</v>
      </c>
      <c r="B12445" t="str">
        <f>INDEX( Table3[],MATCH(Sales[[#This Row],[Category]],Table3[Category],0),1)</f>
        <v>LIQUOR</v>
      </c>
      <c r="C12445" t="s">
        <v>46</v>
      </c>
      <c r="D12445" t="s">
        <v>7497</v>
      </c>
      <c r="E12445" t="s">
        <v>10</v>
      </c>
      <c r="F12445">
        <v>199</v>
      </c>
      <c r="G12445" s="1">
        <v>8.99</v>
      </c>
      <c r="H1244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445">
        <f>Sales[[#This Row],[Total Inventory]]*Sales[[#This Row],[Sale_Price]]</f>
        <v>1789.01</v>
      </c>
    </row>
    <row r="12446" spans="1:9" x14ac:dyDescent="0.25">
      <c r="A12446">
        <v>326447</v>
      </c>
      <c r="B12446" t="str">
        <f>INDEX( Table3[],MATCH(Sales[[#This Row],[Category]],Table3[Category],0),1)</f>
        <v>WINE</v>
      </c>
      <c r="C12446" t="s">
        <v>41</v>
      </c>
      <c r="D12446" t="s">
        <v>11298</v>
      </c>
      <c r="E12446" t="s">
        <v>10</v>
      </c>
      <c r="F12446">
        <v>5</v>
      </c>
      <c r="G12446" s="1">
        <v>75.989999999999995</v>
      </c>
      <c r="H12446">
        <f>IF(INDEX(Sale_Promotions[[Code]:[Sale Price]],MATCH(Sales[[#This Row],[Code]],Sale_Promotions[Code],0),2)=0,Sales[[#This Row],[Price]],INDEX(Sale_Promotions[[Code]:[Sale Price]],MATCH(Sales[[#This Row],[Code]],Sale_Promotions[Code],0),2))</f>
        <v>75.989999999999995</v>
      </c>
      <c r="I12446">
        <f>Sales[[#This Row],[Total Inventory]]*Sales[[#This Row],[Sale_Price]]</f>
        <v>379.95</v>
      </c>
    </row>
    <row r="12447" spans="1:9" x14ac:dyDescent="0.25">
      <c r="A12447">
        <v>47678</v>
      </c>
      <c r="B12447" t="str">
        <f>INDEX( Table3[],MATCH(Sales[[#This Row],[Category]],Table3[Category],0),1)</f>
        <v>LIQUOR</v>
      </c>
      <c r="C12447" t="s">
        <v>35</v>
      </c>
      <c r="D12447" t="s">
        <v>11299</v>
      </c>
      <c r="E12447" t="s">
        <v>10</v>
      </c>
      <c r="F12447">
        <v>101</v>
      </c>
      <c r="G12447" s="1">
        <v>10.99</v>
      </c>
      <c r="H1244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2447">
        <f>Sales[[#This Row],[Total Inventory]]*Sales[[#This Row],[Sale_Price]]</f>
        <v>1109.99</v>
      </c>
    </row>
    <row r="12448" spans="1:9" x14ac:dyDescent="0.25">
      <c r="A12448">
        <v>30796</v>
      </c>
      <c r="B12448" t="str">
        <f>INDEX( Table3[],MATCH(Sales[[#This Row],[Category]],Table3[Category],0),1)</f>
        <v>BEER</v>
      </c>
      <c r="C12448" t="s">
        <v>11</v>
      </c>
      <c r="D12448" t="s">
        <v>11300</v>
      </c>
      <c r="E12448" t="s">
        <v>229</v>
      </c>
      <c r="F12448">
        <v>156</v>
      </c>
      <c r="G12448" s="1">
        <v>1.25</v>
      </c>
      <c r="H12448">
        <f>IF(INDEX(Sale_Promotions[[Code]:[Sale Price]],MATCH(Sales[[#This Row],[Code]],Sale_Promotions[Code],0),2)=0,Sales[[#This Row],[Price]],INDEX(Sale_Promotions[[Code]:[Sale Price]],MATCH(Sales[[#This Row],[Code]],Sale_Promotions[Code],0),2))</f>
        <v>1.25</v>
      </c>
      <c r="I12448">
        <f>Sales[[#This Row],[Total Inventory]]*Sales[[#This Row],[Sale_Price]]</f>
        <v>195</v>
      </c>
    </row>
    <row r="12449" spans="1:9" x14ac:dyDescent="0.25">
      <c r="A12449">
        <v>81795</v>
      </c>
      <c r="B12449" t="str">
        <f>INDEX( Table3[],MATCH(Sales[[#This Row],[Category]],Table3[Category],0),1)</f>
        <v>BEER</v>
      </c>
      <c r="C12449" t="s">
        <v>11</v>
      </c>
      <c r="D12449" t="s">
        <v>11301</v>
      </c>
      <c r="E12449" t="s">
        <v>25</v>
      </c>
      <c r="F12449">
        <v>240</v>
      </c>
      <c r="G12449" s="1">
        <v>1.25</v>
      </c>
      <c r="H12449">
        <f>IF(INDEX(Sale_Promotions[[Code]:[Sale Price]],MATCH(Sales[[#This Row],[Code]],Sale_Promotions[Code],0),2)=0,Sales[[#This Row],[Price]],INDEX(Sale_Promotions[[Code]:[Sale Price]],MATCH(Sales[[#This Row],[Code]],Sale_Promotions[Code],0),2))</f>
        <v>1.25</v>
      </c>
      <c r="I12449">
        <f>Sales[[#This Row],[Total Inventory]]*Sales[[#This Row],[Sale_Price]]</f>
        <v>300</v>
      </c>
    </row>
    <row r="12450" spans="1:9" x14ac:dyDescent="0.25">
      <c r="A12450">
        <v>234884</v>
      </c>
      <c r="B12450" t="str">
        <f>INDEX( Table3[],MATCH(Sales[[#This Row],[Category]],Table3[Category],0),1)</f>
        <v>WINE</v>
      </c>
      <c r="C12450" t="s">
        <v>41</v>
      </c>
      <c r="D12450" t="s">
        <v>11302</v>
      </c>
      <c r="E12450" t="s">
        <v>10</v>
      </c>
      <c r="F12450">
        <v>10</v>
      </c>
      <c r="G12450" s="1">
        <v>9.7899999999999991</v>
      </c>
      <c r="H12450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2450">
        <f>Sales[[#This Row],[Total Inventory]]*Sales[[#This Row],[Sale_Price]]</f>
        <v>97.899999999999991</v>
      </c>
    </row>
    <row r="12451" spans="1:9" x14ac:dyDescent="0.25">
      <c r="A12451">
        <v>89044</v>
      </c>
      <c r="B12451" t="str">
        <f>INDEX( Table3[],MATCH(Sales[[#This Row],[Category]],Table3[Category],0),1)</f>
        <v>WINE</v>
      </c>
      <c r="C12451" t="s">
        <v>83</v>
      </c>
      <c r="D12451" t="s">
        <v>11303</v>
      </c>
      <c r="E12451" t="s">
        <v>23</v>
      </c>
      <c r="F12451">
        <v>138</v>
      </c>
      <c r="G12451" s="1">
        <v>7.49</v>
      </c>
      <c r="H12451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2451">
        <f>Sales[[#This Row],[Total Inventory]]*Sales[[#This Row],[Sale_Price]]</f>
        <v>1033.6200000000001</v>
      </c>
    </row>
    <row r="12452" spans="1:9" x14ac:dyDescent="0.25">
      <c r="A12452">
        <v>321565</v>
      </c>
      <c r="B12452" t="str">
        <f>INDEX( Table3[],MATCH(Sales[[#This Row],[Category]],Table3[Category],0),1)</f>
        <v>LIQUOR</v>
      </c>
      <c r="C12452" t="s">
        <v>35</v>
      </c>
      <c r="D12452" t="s">
        <v>11304</v>
      </c>
      <c r="E12452" t="s">
        <v>10</v>
      </c>
      <c r="F12452">
        <v>27</v>
      </c>
      <c r="G12452" s="1">
        <v>25.99</v>
      </c>
      <c r="H12452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2452">
        <f>Sales[[#This Row],[Total Inventory]]*Sales[[#This Row],[Sale_Price]]</f>
        <v>701.7299999999999</v>
      </c>
    </row>
    <row r="12453" spans="1:9" x14ac:dyDescent="0.25">
      <c r="A12453">
        <v>76562</v>
      </c>
      <c r="B12453" t="str">
        <f>INDEX( Table3[],MATCH(Sales[[#This Row],[Category]],Table3[Category],0),1)</f>
        <v>WINE</v>
      </c>
      <c r="C12453" t="s">
        <v>41</v>
      </c>
      <c r="D12453" t="s">
        <v>11305</v>
      </c>
      <c r="E12453" t="s">
        <v>10</v>
      </c>
      <c r="F12453">
        <v>403</v>
      </c>
      <c r="G12453" s="1">
        <v>17.489999999999998</v>
      </c>
      <c r="H12453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2453">
        <f>Sales[[#This Row],[Total Inventory]]*Sales[[#This Row],[Sale_Price]]</f>
        <v>7048.4699999999993</v>
      </c>
    </row>
    <row r="12454" spans="1:9" x14ac:dyDescent="0.25">
      <c r="A12454">
        <v>71250</v>
      </c>
      <c r="B12454" t="str">
        <f>INDEX( Table3[],MATCH(Sales[[#This Row],[Category]],Table3[Category],0),1)</f>
        <v>WINE</v>
      </c>
      <c r="C12454" t="s">
        <v>41</v>
      </c>
      <c r="D12454" t="s">
        <v>10169</v>
      </c>
      <c r="E12454" t="s">
        <v>10</v>
      </c>
      <c r="F12454">
        <v>294</v>
      </c>
      <c r="G12454" s="1">
        <v>6.59</v>
      </c>
      <c r="H12454">
        <f>IF(INDEX(Sale_Promotions[[Code]:[Sale Price]],MATCH(Sales[[#This Row],[Code]],Sale_Promotions[Code],0),2)=0,Sales[[#This Row],[Price]],INDEX(Sale_Promotions[[Code]:[Sale Price]],MATCH(Sales[[#This Row],[Code]],Sale_Promotions[Code],0),2))</f>
        <v>6.59</v>
      </c>
      <c r="I12454">
        <f>Sales[[#This Row],[Total Inventory]]*Sales[[#This Row],[Sale_Price]]</f>
        <v>1937.46</v>
      </c>
    </row>
    <row r="12455" spans="1:9" x14ac:dyDescent="0.25">
      <c r="A12455">
        <v>70831</v>
      </c>
      <c r="B12455" t="str">
        <f>INDEX( Table3[],MATCH(Sales[[#This Row],[Category]],Table3[Category],0),1)</f>
        <v>LIQUOR</v>
      </c>
      <c r="C12455" t="s">
        <v>26</v>
      </c>
      <c r="D12455" t="s">
        <v>11306</v>
      </c>
      <c r="E12455" t="s">
        <v>10</v>
      </c>
      <c r="F12455">
        <v>153</v>
      </c>
      <c r="G12455" s="1">
        <v>35.99</v>
      </c>
      <c r="H12455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12455">
        <f>Sales[[#This Row],[Total Inventory]]*Sales[[#This Row],[Sale_Price]]</f>
        <v>5506.47</v>
      </c>
    </row>
    <row r="12456" spans="1:9" x14ac:dyDescent="0.25">
      <c r="A12456">
        <v>362077</v>
      </c>
      <c r="B12456" t="str">
        <f>INDEX( Table3[],MATCH(Sales[[#This Row],[Category]],Table3[Category],0),1)</f>
        <v>WINE</v>
      </c>
      <c r="C12456" t="s">
        <v>85</v>
      </c>
      <c r="D12456" t="s">
        <v>11307</v>
      </c>
      <c r="E12456" t="s">
        <v>10</v>
      </c>
      <c r="F12456">
        <v>5</v>
      </c>
      <c r="G12456" s="1">
        <v>31.99</v>
      </c>
      <c r="H12456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2456">
        <f>Sales[[#This Row],[Total Inventory]]*Sales[[#This Row],[Sale_Price]]</f>
        <v>159.94999999999999</v>
      </c>
    </row>
    <row r="12457" spans="1:9" x14ac:dyDescent="0.25">
      <c r="A12457">
        <v>233858</v>
      </c>
      <c r="B12457" t="str">
        <f>INDEX( Table3[],MATCH(Sales[[#This Row],[Category]],Table3[Category],0),1)</f>
        <v>WINE</v>
      </c>
      <c r="C12457" t="s">
        <v>61</v>
      </c>
      <c r="D12457" t="s">
        <v>1519</v>
      </c>
      <c r="E12457" t="s">
        <v>23</v>
      </c>
      <c r="F12457">
        <v>10</v>
      </c>
      <c r="G12457" s="1">
        <v>66.989999999999995</v>
      </c>
      <c r="H12457">
        <f>IF(INDEX(Sale_Promotions[[Code]:[Sale Price]],MATCH(Sales[[#This Row],[Code]],Sale_Promotions[Code],0),2)=0,Sales[[#This Row],[Price]],INDEX(Sale_Promotions[[Code]:[Sale Price]],MATCH(Sales[[#This Row],[Code]],Sale_Promotions[Code],0),2))</f>
        <v>66.989999999999995</v>
      </c>
      <c r="I12457">
        <f>Sales[[#This Row],[Total Inventory]]*Sales[[#This Row],[Sale_Price]]</f>
        <v>669.9</v>
      </c>
    </row>
    <row r="12458" spans="1:9" x14ac:dyDescent="0.25">
      <c r="A12458">
        <v>338266</v>
      </c>
      <c r="B12458" t="str">
        <f>INDEX( Table3[],MATCH(Sales[[#This Row],[Category]],Table3[Category],0),1)</f>
        <v>WINE</v>
      </c>
      <c r="C12458" t="s">
        <v>163</v>
      </c>
      <c r="D12458" t="s">
        <v>11308</v>
      </c>
      <c r="E12458" t="s">
        <v>10</v>
      </c>
      <c r="F12458">
        <v>0</v>
      </c>
      <c r="G12458" s="1">
        <v>14.49</v>
      </c>
      <c r="H12458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2458">
        <f>Sales[[#This Row],[Total Inventory]]*Sales[[#This Row],[Sale_Price]]</f>
        <v>0</v>
      </c>
    </row>
    <row r="12459" spans="1:9" x14ac:dyDescent="0.25">
      <c r="A12459">
        <v>96415</v>
      </c>
      <c r="B12459" t="str">
        <f>INDEX( Table3[],MATCH(Sales[[#This Row],[Category]],Table3[Category],0),1)</f>
        <v>BEER</v>
      </c>
      <c r="C12459" t="s">
        <v>11</v>
      </c>
      <c r="D12459" t="s">
        <v>11309</v>
      </c>
      <c r="E12459" t="s">
        <v>25</v>
      </c>
      <c r="F12459">
        <v>516</v>
      </c>
      <c r="G12459" s="1">
        <v>0.95</v>
      </c>
      <c r="H12459">
        <f>IF(INDEX(Sale_Promotions[[Code]:[Sale Price]],MATCH(Sales[[#This Row],[Code]],Sale_Promotions[Code],0),2)=0,Sales[[#This Row],[Price]],INDEX(Sale_Promotions[[Code]:[Sale Price]],MATCH(Sales[[#This Row],[Code]],Sale_Promotions[Code],0),2))</f>
        <v>0.95</v>
      </c>
      <c r="I12459">
        <f>Sales[[#This Row],[Total Inventory]]*Sales[[#This Row],[Sale_Price]]</f>
        <v>490.2</v>
      </c>
    </row>
    <row r="12460" spans="1:9" x14ac:dyDescent="0.25">
      <c r="A12460">
        <v>198110</v>
      </c>
      <c r="B12460" t="str">
        <f>INDEX( Table3[],MATCH(Sales[[#This Row],[Category]],Table3[Category],0),1)</f>
        <v>WINE</v>
      </c>
      <c r="C12460" t="s">
        <v>85</v>
      </c>
      <c r="D12460" t="s">
        <v>11310</v>
      </c>
      <c r="E12460" t="s">
        <v>48</v>
      </c>
      <c r="F12460">
        <v>2</v>
      </c>
      <c r="G12460" s="1">
        <v>19.989999999999998</v>
      </c>
      <c r="H12460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2460">
        <f>Sales[[#This Row],[Total Inventory]]*Sales[[#This Row],[Sale_Price]]</f>
        <v>39.979999999999997</v>
      </c>
    </row>
    <row r="12461" spans="1:9" x14ac:dyDescent="0.25">
      <c r="A12461">
        <v>335330</v>
      </c>
      <c r="B12461" t="str">
        <f>INDEX( Table3[],MATCH(Sales[[#This Row],[Category]],Table3[Category],0),1)</f>
        <v>WINE</v>
      </c>
      <c r="C12461" t="s">
        <v>85</v>
      </c>
      <c r="D12461" t="s">
        <v>11311</v>
      </c>
      <c r="E12461" t="s">
        <v>10</v>
      </c>
      <c r="F12461">
        <v>120</v>
      </c>
      <c r="G12461" s="1">
        <v>9.7899999999999991</v>
      </c>
      <c r="H12461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2461">
        <f>Sales[[#This Row],[Total Inventory]]*Sales[[#This Row],[Sale_Price]]</f>
        <v>1174.8</v>
      </c>
    </row>
    <row r="12462" spans="1:9" x14ac:dyDescent="0.25">
      <c r="A12462">
        <v>70764</v>
      </c>
      <c r="B12462" t="str">
        <f>INDEX( Table3[],MATCH(Sales[[#This Row],[Category]],Table3[Category],0),1)</f>
        <v>LIQUOR</v>
      </c>
      <c r="C12462" t="s">
        <v>175</v>
      </c>
      <c r="D12462" t="s">
        <v>11312</v>
      </c>
      <c r="E12462" t="s">
        <v>10</v>
      </c>
      <c r="F12462">
        <v>246</v>
      </c>
      <c r="G12462" s="1">
        <v>31.99</v>
      </c>
      <c r="H12462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2462">
        <f>Sales[[#This Row],[Total Inventory]]*Sales[[#This Row],[Sale_Price]]</f>
        <v>7869.54</v>
      </c>
    </row>
    <row r="12463" spans="1:9" x14ac:dyDescent="0.25">
      <c r="A12463">
        <v>345936</v>
      </c>
      <c r="B12463" t="str">
        <f>INDEX( Table3[],MATCH(Sales[[#This Row],[Category]],Table3[Category],0),1)</f>
        <v>WINE</v>
      </c>
      <c r="C12463" t="s">
        <v>39</v>
      </c>
      <c r="D12463" t="s">
        <v>11313</v>
      </c>
      <c r="E12463" t="s">
        <v>10</v>
      </c>
      <c r="F12463">
        <v>12</v>
      </c>
      <c r="G12463" s="1">
        <v>10.49</v>
      </c>
      <c r="H12463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2463">
        <f>Sales[[#This Row],[Total Inventory]]*Sales[[#This Row],[Sale_Price]]</f>
        <v>83.88</v>
      </c>
    </row>
    <row r="12464" spans="1:9" x14ac:dyDescent="0.25">
      <c r="A12464">
        <v>85001</v>
      </c>
      <c r="B12464" t="str">
        <f>INDEX( Table3[],MATCH(Sales[[#This Row],[Category]],Table3[Category],0),1)</f>
        <v>WINE</v>
      </c>
      <c r="C12464" t="s">
        <v>43</v>
      </c>
      <c r="D12464" t="s">
        <v>11314</v>
      </c>
      <c r="E12464" t="s">
        <v>10</v>
      </c>
      <c r="F12464">
        <v>294</v>
      </c>
      <c r="G12464" s="1">
        <v>10.99</v>
      </c>
      <c r="H1246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2464">
        <f>Sales[[#This Row],[Total Inventory]]*Sales[[#This Row],[Sale_Price]]</f>
        <v>3231.06</v>
      </c>
    </row>
    <row r="12465" spans="1:9" x14ac:dyDescent="0.25">
      <c r="A12465">
        <v>373044</v>
      </c>
      <c r="B12465" t="str">
        <f>INDEX( Table3[],MATCH(Sales[[#This Row],[Category]],Table3[Category],0),1)</f>
        <v>WINE</v>
      </c>
      <c r="C12465" t="s">
        <v>61</v>
      </c>
      <c r="D12465" t="s">
        <v>11315</v>
      </c>
      <c r="E12465" t="s">
        <v>10</v>
      </c>
      <c r="F12465">
        <v>189</v>
      </c>
      <c r="G12465" s="1">
        <v>13.99</v>
      </c>
      <c r="H12465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2465">
        <f>Sales[[#This Row],[Total Inventory]]*Sales[[#This Row],[Sale_Price]]</f>
        <v>2644.11</v>
      </c>
    </row>
    <row r="12466" spans="1:9" x14ac:dyDescent="0.25">
      <c r="A12466">
        <v>82964</v>
      </c>
      <c r="B12466" t="str">
        <f>INDEX( Table3[],MATCH(Sales[[#This Row],[Category]],Table3[Category],0),1)</f>
        <v>WINE</v>
      </c>
      <c r="C12466" t="s">
        <v>61</v>
      </c>
      <c r="D12466" t="s">
        <v>11316</v>
      </c>
      <c r="E12466" t="s">
        <v>10</v>
      </c>
      <c r="F12466">
        <v>55</v>
      </c>
      <c r="G12466" s="1">
        <v>7.19</v>
      </c>
      <c r="H12466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12466">
        <f>Sales[[#This Row],[Total Inventory]]*Sales[[#This Row],[Sale_Price]]</f>
        <v>274.45</v>
      </c>
    </row>
    <row r="12467" spans="1:9" x14ac:dyDescent="0.25">
      <c r="A12467">
        <v>70658</v>
      </c>
      <c r="B12467" t="str">
        <f>INDEX( Table3[],MATCH(Sales[[#This Row],[Category]],Table3[Category],0),1)</f>
        <v>LIQUOR</v>
      </c>
      <c r="C12467" t="s">
        <v>35</v>
      </c>
      <c r="D12467" t="s">
        <v>3451</v>
      </c>
      <c r="E12467" t="s">
        <v>16</v>
      </c>
      <c r="F12467">
        <v>150</v>
      </c>
      <c r="G12467" s="1">
        <v>14.49</v>
      </c>
      <c r="H12467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2467">
        <f>Sales[[#This Row],[Total Inventory]]*Sales[[#This Row],[Sale_Price]]</f>
        <v>2173.5</v>
      </c>
    </row>
    <row r="12468" spans="1:9" x14ac:dyDescent="0.25">
      <c r="A12468">
        <v>41840</v>
      </c>
      <c r="B12468" t="str">
        <f>INDEX( Table3[],MATCH(Sales[[#This Row],[Category]],Table3[Category],0),1)</f>
        <v>LIQUOR</v>
      </c>
      <c r="C12468" t="s">
        <v>37</v>
      </c>
      <c r="D12468" t="s">
        <v>11317</v>
      </c>
      <c r="E12468" t="s">
        <v>10</v>
      </c>
      <c r="F12468">
        <v>71</v>
      </c>
      <c r="G12468" s="1">
        <v>29.99</v>
      </c>
      <c r="H12468">
        <f>IF(INDEX(Sale_Promotions[[Code]:[Sale Price]],MATCH(Sales[[#This Row],[Code]],Sale_Promotions[Code],0),2)=0,Sales[[#This Row],[Price]],INDEX(Sale_Promotions[[Code]:[Sale Price]],MATCH(Sales[[#This Row],[Code]],Sale_Promotions[Code],0),2))</f>
        <v>28.59</v>
      </c>
      <c r="I12468">
        <f>Sales[[#This Row],[Total Inventory]]*Sales[[#This Row],[Sale_Price]]</f>
        <v>2029.89</v>
      </c>
    </row>
    <row r="12469" spans="1:9" x14ac:dyDescent="0.25">
      <c r="A12469">
        <v>26206</v>
      </c>
      <c r="B12469" t="str">
        <f>INDEX( Table3[],MATCH(Sales[[#This Row],[Category]],Table3[Category],0),1)</f>
        <v>BEER</v>
      </c>
      <c r="C12469" t="s">
        <v>11</v>
      </c>
      <c r="D12469" t="s">
        <v>11318</v>
      </c>
      <c r="E12469" t="s">
        <v>60</v>
      </c>
      <c r="F12469">
        <v>125</v>
      </c>
      <c r="G12469" s="1">
        <v>1.51</v>
      </c>
      <c r="H12469">
        <f>IF(INDEX(Sale_Promotions[[Code]:[Sale Price]],MATCH(Sales[[#This Row],[Code]],Sale_Promotions[Code],0),2)=0,Sales[[#This Row],[Price]],INDEX(Sale_Promotions[[Code]:[Sale Price]],MATCH(Sales[[#This Row],[Code]],Sale_Promotions[Code],0),2))</f>
        <v>1.51</v>
      </c>
      <c r="I12469">
        <f>Sales[[#This Row],[Total Inventory]]*Sales[[#This Row],[Sale_Price]]</f>
        <v>188.75</v>
      </c>
    </row>
    <row r="12470" spans="1:9" x14ac:dyDescent="0.25">
      <c r="A12470">
        <v>82236</v>
      </c>
      <c r="B12470" t="str">
        <f>INDEX( Table3[],MATCH(Sales[[#This Row],[Category]],Table3[Category],0),1)</f>
        <v>WINE</v>
      </c>
      <c r="C12470" t="s">
        <v>83</v>
      </c>
      <c r="D12470" t="s">
        <v>11319</v>
      </c>
      <c r="E12470" t="s">
        <v>1183</v>
      </c>
      <c r="F12470">
        <v>162</v>
      </c>
      <c r="G12470" s="1">
        <v>17.989999999999998</v>
      </c>
      <c r="H12470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2470">
        <f>Sales[[#This Row],[Total Inventory]]*Sales[[#This Row],[Sale_Price]]</f>
        <v>2428.38</v>
      </c>
    </row>
    <row r="12471" spans="1:9" x14ac:dyDescent="0.25">
      <c r="A12471">
        <v>13390</v>
      </c>
      <c r="B12471" t="str">
        <f>INDEX( Table3[],MATCH(Sales[[#This Row],[Category]],Table3[Category],0),1)</f>
        <v>LIQUOR</v>
      </c>
      <c r="C12471" t="s">
        <v>26</v>
      </c>
      <c r="D12471" t="s">
        <v>27</v>
      </c>
      <c r="E12471" t="s">
        <v>133</v>
      </c>
      <c r="F12471">
        <v>290</v>
      </c>
      <c r="G12471" s="1">
        <v>31.99</v>
      </c>
      <c r="H12471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2471">
        <f>Sales[[#This Row],[Total Inventory]]*Sales[[#This Row],[Sale_Price]]</f>
        <v>9277.1</v>
      </c>
    </row>
    <row r="12472" spans="1:9" x14ac:dyDescent="0.25">
      <c r="A12472">
        <v>361054</v>
      </c>
      <c r="B12472" t="str">
        <f>INDEX( Table3[],MATCH(Sales[[#This Row],[Category]],Table3[Category],0),1)</f>
        <v>WINE</v>
      </c>
      <c r="C12472" t="s">
        <v>31</v>
      </c>
      <c r="D12472" t="s">
        <v>11320</v>
      </c>
      <c r="E12472" t="s">
        <v>10</v>
      </c>
      <c r="F12472">
        <v>0</v>
      </c>
      <c r="G12472" s="1">
        <v>11.49</v>
      </c>
      <c r="H12472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2472">
        <f>Sales[[#This Row],[Total Inventory]]*Sales[[#This Row],[Sale_Price]]</f>
        <v>0</v>
      </c>
    </row>
    <row r="12473" spans="1:9" x14ac:dyDescent="0.25">
      <c r="A12473">
        <v>61980</v>
      </c>
      <c r="B12473" t="str">
        <f>INDEX( Table3[],MATCH(Sales[[#This Row],[Category]],Table3[Category],0),1)</f>
        <v>LIQUOR</v>
      </c>
      <c r="C12473" t="s">
        <v>37</v>
      </c>
      <c r="D12473" t="s">
        <v>9450</v>
      </c>
      <c r="E12473" t="s">
        <v>10</v>
      </c>
      <c r="F12473">
        <v>409</v>
      </c>
      <c r="G12473" s="1">
        <v>10.79</v>
      </c>
      <c r="H1247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2473">
        <f>Sales[[#This Row],[Total Inventory]]*Sales[[#This Row],[Sale_Price]]</f>
        <v>4413.1099999999997</v>
      </c>
    </row>
    <row r="12474" spans="1:9" x14ac:dyDescent="0.25">
      <c r="A12474">
        <v>80198</v>
      </c>
      <c r="B12474" t="str">
        <f>INDEX( Table3[],MATCH(Sales[[#This Row],[Category]],Table3[Category],0),1)</f>
        <v>WINE</v>
      </c>
      <c r="C12474" t="s">
        <v>28</v>
      </c>
      <c r="D12474" t="s">
        <v>11321</v>
      </c>
      <c r="E12474" t="s">
        <v>10</v>
      </c>
      <c r="F12474">
        <v>193</v>
      </c>
      <c r="G12474" s="1">
        <v>15.99</v>
      </c>
      <c r="H1247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2474">
        <f>Sales[[#This Row],[Total Inventory]]*Sales[[#This Row],[Sale_Price]]</f>
        <v>3086.07</v>
      </c>
    </row>
    <row r="12475" spans="1:9" x14ac:dyDescent="0.25">
      <c r="A12475">
        <v>348006</v>
      </c>
      <c r="B12475" t="str">
        <f>INDEX( Table3[],MATCH(Sales[[#This Row],[Category]],Table3[Category],0),1)</f>
        <v>WINE</v>
      </c>
      <c r="C12475" t="s">
        <v>61</v>
      </c>
      <c r="D12475" t="s">
        <v>11322</v>
      </c>
      <c r="E12475" t="s">
        <v>10</v>
      </c>
      <c r="F12475">
        <v>1</v>
      </c>
      <c r="G12475" s="1">
        <v>56.99</v>
      </c>
      <c r="H12475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12475">
        <f>Sales[[#This Row],[Total Inventory]]*Sales[[#This Row],[Sale_Price]]</f>
        <v>56.99</v>
      </c>
    </row>
    <row r="12476" spans="1:9" x14ac:dyDescent="0.25">
      <c r="A12476">
        <v>336855</v>
      </c>
      <c r="B12476" t="str">
        <f>INDEX( Table3[],MATCH(Sales[[#This Row],[Category]],Table3[Category],0),1)</f>
        <v>WINE</v>
      </c>
      <c r="C12476" t="s">
        <v>53</v>
      </c>
      <c r="D12476" t="s">
        <v>11323</v>
      </c>
      <c r="E12476" t="s">
        <v>10</v>
      </c>
      <c r="F12476">
        <v>177</v>
      </c>
      <c r="G12476" s="1">
        <v>14.99</v>
      </c>
      <c r="H12476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2476">
        <f>Sales[[#This Row],[Total Inventory]]*Sales[[#This Row],[Sale_Price]]</f>
        <v>2653.23</v>
      </c>
    </row>
    <row r="12477" spans="1:9" x14ac:dyDescent="0.25">
      <c r="A12477">
        <v>72028</v>
      </c>
      <c r="B12477" t="str">
        <f>INDEX( Table3[],MATCH(Sales[[#This Row],[Category]],Table3[Category],0),1)</f>
        <v>WINE</v>
      </c>
      <c r="C12477" t="s">
        <v>163</v>
      </c>
      <c r="D12477" t="s">
        <v>11324</v>
      </c>
      <c r="E12477" t="s">
        <v>10</v>
      </c>
      <c r="F12477">
        <v>408</v>
      </c>
      <c r="G12477" s="1">
        <v>8.99</v>
      </c>
      <c r="H12477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12477">
        <f>Sales[[#This Row],[Total Inventory]]*Sales[[#This Row],[Sale_Price]]</f>
        <v>3341.52</v>
      </c>
    </row>
    <row r="12478" spans="1:9" x14ac:dyDescent="0.25">
      <c r="A12478">
        <v>335835</v>
      </c>
      <c r="B12478" t="str">
        <f>INDEX( Table3[],MATCH(Sales[[#This Row],[Category]],Table3[Category],0),1)</f>
        <v>WINE</v>
      </c>
      <c r="C12478" t="s">
        <v>85</v>
      </c>
      <c r="D12478" t="s">
        <v>11325</v>
      </c>
      <c r="E12478" t="s">
        <v>10</v>
      </c>
      <c r="F12478">
        <v>43</v>
      </c>
      <c r="G12478" s="1">
        <v>13.99</v>
      </c>
      <c r="H1247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2478">
        <f>Sales[[#This Row],[Total Inventory]]*Sales[[#This Row],[Sale_Price]]</f>
        <v>601.57000000000005</v>
      </c>
    </row>
    <row r="12479" spans="1:9" x14ac:dyDescent="0.25">
      <c r="A12479">
        <v>12992</v>
      </c>
      <c r="B12479" t="str">
        <f>INDEX( Table3[],MATCH(Sales[[#This Row],[Category]],Table3[Category],0),1)</f>
        <v>BEER</v>
      </c>
      <c r="C12479" t="s">
        <v>11</v>
      </c>
      <c r="D12479" t="s">
        <v>11326</v>
      </c>
      <c r="E12479" t="s">
        <v>25</v>
      </c>
      <c r="F12479">
        <v>188</v>
      </c>
      <c r="G12479" s="1">
        <v>1.42</v>
      </c>
      <c r="H12479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12479">
        <f>Sales[[#This Row],[Total Inventory]]*Sales[[#This Row],[Sale_Price]]</f>
        <v>266.95999999999998</v>
      </c>
    </row>
    <row r="12480" spans="1:9" x14ac:dyDescent="0.25">
      <c r="A12480">
        <v>28674</v>
      </c>
      <c r="B12480" t="str">
        <f>INDEX( Table3[],MATCH(Sales[[#This Row],[Category]],Table3[Category],0),1)</f>
        <v>LIQUOR</v>
      </c>
      <c r="C12480" t="s">
        <v>245</v>
      </c>
      <c r="D12480" t="s">
        <v>11327</v>
      </c>
      <c r="E12480" t="s">
        <v>10</v>
      </c>
      <c r="F12480">
        <v>219</v>
      </c>
      <c r="G12480" s="1">
        <v>28.99</v>
      </c>
      <c r="H12480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2480">
        <f>Sales[[#This Row],[Total Inventory]]*Sales[[#This Row],[Sale_Price]]</f>
        <v>6348.8099999999995</v>
      </c>
    </row>
    <row r="12481" spans="1:9" x14ac:dyDescent="0.25">
      <c r="A12481">
        <v>37648</v>
      </c>
      <c r="B12481" t="str">
        <f>INDEX( Table3[],MATCH(Sales[[#This Row],[Category]],Table3[Category],0),1)</f>
        <v>WINE</v>
      </c>
      <c r="C12481" t="s">
        <v>39</v>
      </c>
      <c r="D12481" t="s">
        <v>11328</v>
      </c>
      <c r="E12481" t="s">
        <v>10</v>
      </c>
      <c r="F12481">
        <v>0</v>
      </c>
      <c r="G12481" s="1">
        <v>10.79</v>
      </c>
      <c r="H12481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2481">
        <f>Sales[[#This Row],[Total Inventory]]*Sales[[#This Row],[Sale_Price]]</f>
        <v>0</v>
      </c>
    </row>
    <row r="12482" spans="1:9" x14ac:dyDescent="0.25">
      <c r="A12482">
        <v>74080</v>
      </c>
      <c r="B12482" t="str">
        <f>INDEX( Table3[],MATCH(Sales[[#This Row],[Category]],Table3[Category],0),1)</f>
        <v>WINE</v>
      </c>
      <c r="C12482" t="s">
        <v>31</v>
      </c>
      <c r="D12482" t="s">
        <v>11329</v>
      </c>
      <c r="E12482" t="s">
        <v>10</v>
      </c>
      <c r="F12482">
        <v>450</v>
      </c>
      <c r="G12482" s="1">
        <v>10.99</v>
      </c>
      <c r="H1248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2482">
        <f>Sales[[#This Row],[Total Inventory]]*Sales[[#This Row],[Sale_Price]]</f>
        <v>4945.5</v>
      </c>
    </row>
    <row r="12483" spans="1:9" x14ac:dyDescent="0.25">
      <c r="A12483">
        <v>70979</v>
      </c>
      <c r="B12483" t="str">
        <f>INDEX( Table3[],MATCH(Sales[[#This Row],[Category]],Table3[Category],0),1)</f>
        <v>LIQUOR</v>
      </c>
      <c r="C12483" t="s">
        <v>46</v>
      </c>
      <c r="D12483" t="s">
        <v>5787</v>
      </c>
      <c r="E12483" t="s">
        <v>1136</v>
      </c>
      <c r="F12483">
        <v>67</v>
      </c>
      <c r="G12483" s="1">
        <v>16.489999999999998</v>
      </c>
      <c r="H12483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2483">
        <f>Sales[[#This Row],[Total Inventory]]*Sales[[#This Row],[Sale_Price]]</f>
        <v>1104.83</v>
      </c>
    </row>
    <row r="12484" spans="1:9" x14ac:dyDescent="0.25">
      <c r="A12484">
        <v>97551</v>
      </c>
      <c r="B12484" t="str">
        <f>INDEX( Table3[],MATCH(Sales[[#This Row],[Category]],Table3[Category],0),1)</f>
        <v>BEER</v>
      </c>
      <c r="C12484" t="s">
        <v>11</v>
      </c>
      <c r="D12484" t="s">
        <v>11330</v>
      </c>
      <c r="E12484" t="s">
        <v>25</v>
      </c>
      <c r="F12484">
        <v>2036</v>
      </c>
      <c r="G12484" s="1">
        <v>1.67</v>
      </c>
      <c r="H12484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2484">
        <f>Sales[[#This Row],[Total Inventory]]*Sales[[#This Row],[Sale_Price]]</f>
        <v>3400.12</v>
      </c>
    </row>
    <row r="12485" spans="1:9" x14ac:dyDescent="0.25">
      <c r="A12485">
        <v>63223</v>
      </c>
      <c r="B12485" t="str">
        <f>INDEX( Table3[],MATCH(Sales[[#This Row],[Category]],Table3[Category],0),1)</f>
        <v>WINE</v>
      </c>
      <c r="C12485" t="s">
        <v>85</v>
      </c>
      <c r="D12485" t="s">
        <v>11331</v>
      </c>
      <c r="E12485" t="s">
        <v>10</v>
      </c>
      <c r="F12485">
        <v>230</v>
      </c>
      <c r="G12485" s="1">
        <v>22.99</v>
      </c>
      <c r="H12485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2485">
        <f>Sales[[#This Row],[Total Inventory]]*Sales[[#This Row],[Sale_Price]]</f>
        <v>5287.7</v>
      </c>
    </row>
    <row r="12486" spans="1:9" x14ac:dyDescent="0.25">
      <c r="A12486">
        <v>87257</v>
      </c>
      <c r="B12486" t="str">
        <f>INDEX( Table3[],MATCH(Sales[[#This Row],[Category]],Table3[Category],0),1)</f>
        <v>WINE</v>
      </c>
      <c r="C12486" t="s">
        <v>28</v>
      </c>
      <c r="D12486" t="s">
        <v>11332</v>
      </c>
      <c r="E12486" t="s">
        <v>10</v>
      </c>
      <c r="F12486">
        <v>6</v>
      </c>
      <c r="G12486" s="1">
        <v>14.49</v>
      </c>
      <c r="H12486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2486">
        <f>Sales[[#This Row],[Total Inventory]]*Sales[[#This Row],[Sale_Price]]</f>
        <v>86.94</v>
      </c>
    </row>
    <row r="12487" spans="1:9" x14ac:dyDescent="0.25">
      <c r="A12487">
        <v>109622</v>
      </c>
      <c r="B12487" t="str">
        <f>INDEX( Table3[],MATCH(Sales[[#This Row],[Category]],Table3[Category],0),1)</f>
        <v>WINE</v>
      </c>
      <c r="C12487" t="s">
        <v>21</v>
      </c>
      <c r="D12487" t="s">
        <v>11333</v>
      </c>
      <c r="E12487" t="s">
        <v>23</v>
      </c>
      <c r="F12487">
        <v>9</v>
      </c>
      <c r="G12487" s="1">
        <v>9.7899999999999991</v>
      </c>
      <c r="H12487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2487">
        <f>Sales[[#This Row],[Total Inventory]]*Sales[[#This Row],[Sale_Price]]</f>
        <v>88.109999999999985</v>
      </c>
    </row>
    <row r="12488" spans="1:9" x14ac:dyDescent="0.25">
      <c r="A12488">
        <v>79065</v>
      </c>
      <c r="B12488" t="str">
        <f>INDEX( Table3[],MATCH(Sales[[#This Row],[Category]],Table3[Category],0),1)</f>
        <v>WINE</v>
      </c>
      <c r="C12488" t="s">
        <v>43</v>
      </c>
      <c r="D12488" t="s">
        <v>5187</v>
      </c>
      <c r="E12488" t="s">
        <v>10</v>
      </c>
      <c r="F12488">
        <v>15</v>
      </c>
      <c r="G12488" s="1">
        <v>51.99</v>
      </c>
      <c r="H12488">
        <f>IF(INDEX(Sale_Promotions[[Code]:[Sale Price]],MATCH(Sales[[#This Row],[Code]],Sale_Promotions[Code],0),2)=0,Sales[[#This Row],[Price]],INDEX(Sale_Promotions[[Code]:[Sale Price]],MATCH(Sales[[#This Row],[Code]],Sale_Promotions[Code],0),2))</f>
        <v>50.19</v>
      </c>
      <c r="I12488">
        <f>Sales[[#This Row],[Total Inventory]]*Sales[[#This Row],[Sale_Price]]</f>
        <v>752.84999999999991</v>
      </c>
    </row>
    <row r="12489" spans="1:9" x14ac:dyDescent="0.25">
      <c r="A12489">
        <v>306528</v>
      </c>
      <c r="B12489" t="str">
        <f>INDEX( Table3[],MATCH(Sales[[#This Row],[Category]],Table3[Category],0),1)</f>
        <v>WINE</v>
      </c>
      <c r="C12489" t="s">
        <v>21</v>
      </c>
      <c r="D12489" t="s">
        <v>11334</v>
      </c>
      <c r="E12489" t="s">
        <v>10</v>
      </c>
      <c r="F12489">
        <v>0</v>
      </c>
      <c r="G12489" s="1">
        <v>11.99</v>
      </c>
      <c r="H1248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489">
        <f>Sales[[#This Row],[Total Inventory]]*Sales[[#This Row],[Sale_Price]]</f>
        <v>0</v>
      </c>
    </row>
    <row r="12490" spans="1:9" x14ac:dyDescent="0.25">
      <c r="A12490">
        <v>47382</v>
      </c>
      <c r="B12490" t="str">
        <f>INDEX( Table3[],MATCH(Sales[[#This Row],[Category]],Table3[Category],0),1)</f>
        <v>LIQUOR</v>
      </c>
      <c r="C12490" t="s">
        <v>37</v>
      </c>
      <c r="D12490" t="s">
        <v>7117</v>
      </c>
      <c r="E12490" t="s">
        <v>48</v>
      </c>
      <c r="F12490">
        <v>75</v>
      </c>
      <c r="G12490" s="1">
        <v>19.989999999999998</v>
      </c>
      <c r="H12490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2490">
        <f>Sales[[#This Row],[Total Inventory]]*Sales[[#This Row],[Sale_Price]]</f>
        <v>1499.2499999999998</v>
      </c>
    </row>
    <row r="12491" spans="1:9" x14ac:dyDescent="0.25">
      <c r="A12491">
        <v>368113</v>
      </c>
      <c r="B12491" t="str">
        <f>INDEX( Table3[],MATCH(Sales[[#This Row],[Category]],Table3[Category],0),1)</f>
        <v>WINE</v>
      </c>
      <c r="C12491" t="s">
        <v>41</v>
      </c>
      <c r="D12491" t="s">
        <v>11335</v>
      </c>
      <c r="E12491" t="s">
        <v>10</v>
      </c>
      <c r="F12491">
        <v>24</v>
      </c>
      <c r="G12491" s="1">
        <v>25.99</v>
      </c>
      <c r="H12491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2491">
        <f>Sales[[#This Row],[Total Inventory]]*Sales[[#This Row],[Sale_Price]]</f>
        <v>623.76</v>
      </c>
    </row>
    <row r="12492" spans="1:9" x14ac:dyDescent="0.25">
      <c r="A12492">
        <v>332574</v>
      </c>
      <c r="B12492" t="str">
        <f>INDEX( Table3[],MATCH(Sales[[#This Row],[Category]],Table3[Category],0),1)</f>
        <v>WINE</v>
      </c>
      <c r="C12492" t="s">
        <v>61</v>
      </c>
      <c r="D12492" t="s">
        <v>11336</v>
      </c>
      <c r="E12492" t="s">
        <v>10</v>
      </c>
      <c r="F12492">
        <v>10</v>
      </c>
      <c r="G12492" s="1">
        <v>71.989999999999995</v>
      </c>
      <c r="H12492">
        <f>IF(INDEX(Sale_Promotions[[Code]:[Sale Price]],MATCH(Sales[[#This Row],[Code]],Sale_Promotions[Code],0),2)=0,Sales[[#This Row],[Price]],INDEX(Sale_Promotions[[Code]:[Sale Price]],MATCH(Sales[[#This Row],[Code]],Sale_Promotions[Code],0),2))</f>
        <v>71.989999999999995</v>
      </c>
      <c r="I12492">
        <f>Sales[[#This Row],[Total Inventory]]*Sales[[#This Row],[Sale_Price]]</f>
        <v>719.9</v>
      </c>
    </row>
    <row r="12493" spans="1:9" x14ac:dyDescent="0.25">
      <c r="A12493">
        <v>24158</v>
      </c>
      <c r="B12493" t="str">
        <f>INDEX( Table3[],MATCH(Sales[[#This Row],[Category]],Table3[Category],0),1)</f>
        <v>BEER</v>
      </c>
      <c r="C12493" t="s">
        <v>11</v>
      </c>
      <c r="D12493" t="s">
        <v>11337</v>
      </c>
      <c r="E12493" t="s">
        <v>92</v>
      </c>
      <c r="F12493">
        <v>-6</v>
      </c>
      <c r="G12493" s="1">
        <v>4.58</v>
      </c>
      <c r="H12493">
        <f>IF(INDEX(Sale_Promotions[[Code]:[Sale Price]],MATCH(Sales[[#This Row],[Code]],Sale_Promotions[Code],0),2)=0,Sales[[#This Row],[Price]],INDEX(Sale_Promotions[[Code]:[Sale Price]],MATCH(Sales[[#This Row],[Code]],Sale_Promotions[Code],0),2))</f>
        <v>4.58</v>
      </c>
      <c r="I12493">
        <f>Sales[[#This Row],[Total Inventory]]*Sales[[#This Row],[Sale_Price]]</f>
        <v>-27.48</v>
      </c>
    </row>
    <row r="12494" spans="1:9" x14ac:dyDescent="0.25">
      <c r="A12494">
        <v>74853</v>
      </c>
      <c r="B12494" t="str">
        <f>INDEX( Table3[],MATCH(Sales[[#This Row],[Category]],Table3[Category],0),1)</f>
        <v>LIQUOR</v>
      </c>
      <c r="C12494" t="s">
        <v>26</v>
      </c>
      <c r="D12494" t="s">
        <v>4568</v>
      </c>
      <c r="E12494" t="s">
        <v>449</v>
      </c>
      <c r="F12494">
        <v>1123</v>
      </c>
      <c r="G12494" s="1">
        <v>2.79</v>
      </c>
      <c r="H12494">
        <f>IF(INDEX(Sale_Promotions[[Code]:[Sale Price]],MATCH(Sales[[#This Row],[Code]],Sale_Promotions[Code],0),2)=0,Sales[[#This Row],[Price]],INDEX(Sale_Promotions[[Code]:[Sale Price]],MATCH(Sales[[#This Row],[Code]],Sale_Promotions[Code],0),2))</f>
        <v>2.79</v>
      </c>
      <c r="I12494">
        <f>Sales[[#This Row],[Total Inventory]]*Sales[[#This Row],[Sale_Price]]</f>
        <v>3133.17</v>
      </c>
    </row>
    <row r="12495" spans="1:9" x14ac:dyDescent="0.25">
      <c r="A12495">
        <v>46751</v>
      </c>
      <c r="B12495" t="str">
        <f>INDEX( Table3[],MATCH(Sales[[#This Row],[Category]],Table3[Category],0),1)</f>
        <v>WINE</v>
      </c>
      <c r="C12495" t="s">
        <v>28</v>
      </c>
      <c r="D12495" t="s">
        <v>11338</v>
      </c>
      <c r="E12495" t="s">
        <v>10</v>
      </c>
      <c r="F12495">
        <v>0</v>
      </c>
      <c r="G12495" s="1">
        <v>16.989999999999998</v>
      </c>
      <c r="H12495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2495">
        <f>Sales[[#This Row],[Total Inventory]]*Sales[[#This Row],[Sale_Price]]</f>
        <v>0</v>
      </c>
    </row>
    <row r="12496" spans="1:9" x14ac:dyDescent="0.25">
      <c r="A12496">
        <v>49032</v>
      </c>
      <c r="B12496" t="str">
        <f>INDEX( Table3[],MATCH(Sales[[#This Row],[Category]],Table3[Category],0),1)</f>
        <v>WINE</v>
      </c>
      <c r="C12496" t="s">
        <v>31</v>
      </c>
      <c r="D12496" t="s">
        <v>11339</v>
      </c>
      <c r="E12496" t="s">
        <v>10</v>
      </c>
      <c r="F12496">
        <v>15</v>
      </c>
      <c r="G12496" s="1">
        <v>15.99</v>
      </c>
      <c r="H1249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2496">
        <f>Sales[[#This Row],[Total Inventory]]*Sales[[#This Row],[Sale_Price]]</f>
        <v>239.85</v>
      </c>
    </row>
    <row r="12497" spans="1:9" x14ac:dyDescent="0.25">
      <c r="A12497">
        <v>163538</v>
      </c>
      <c r="B12497" t="str">
        <f>INDEX( Table3[],MATCH(Sales[[#This Row],[Category]],Table3[Category],0),1)</f>
        <v>WINE</v>
      </c>
      <c r="C12497" t="s">
        <v>85</v>
      </c>
      <c r="D12497" t="s">
        <v>11340</v>
      </c>
      <c r="E12497" t="s">
        <v>10</v>
      </c>
      <c r="F12497">
        <v>17</v>
      </c>
      <c r="G12497" s="1">
        <v>48.99</v>
      </c>
      <c r="H12497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12497">
        <f>Sales[[#This Row],[Total Inventory]]*Sales[[#This Row],[Sale_Price]]</f>
        <v>832.83</v>
      </c>
    </row>
    <row r="12498" spans="1:9" x14ac:dyDescent="0.25">
      <c r="A12498">
        <v>25496</v>
      </c>
      <c r="B12498" t="str">
        <f>INDEX( Table3[],MATCH(Sales[[#This Row],[Category]],Table3[Category],0),1)</f>
        <v>LIQUOR</v>
      </c>
      <c r="C12498" t="s">
        <v>198</v>
      </c>
      <c r="D12498" t="s">
        <v>4274</v>
      </c>
      <c r="E12498" t="s">
        <v>133</v>
      </c>
      <c r="F12498">
        <v>45</v>
      </c>
      <c r="G12498" s="1">
        <v>9.99</v>
      </c>
      <c r="H12498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2498">
        <f>Sales[[#This Row],[Total Inventory]]*Sales[[#This Row],[Sale_Price]]</f>
        <v>449.55</v>
      </c>
    </row>
    <row r="12499" spans="1:9" x14ac:dyDescent="0.25">
      <c r="A12499">
        <v>305939</v>
      </c>
      <c r="B12499" t="str">
        <f>INDEX( Table3[],MATCH(Sales[[#This Row],[Category]],Table3[Category],0),1)</f>
        <v>WINE</v>
      </c>
      <c r="C12499" t="s">
        <v>8</v>
      </c>
      <c r="D12499" t="s">
        <v>11341</v>
      </c>
      <c r="E12499" t="s">
        <v>10</v>
      </c>
      <c r="F12499">
        <v>3</v>
      </c>
      <c r="G12499" s="1">
        <v>20.99</v>
      </c>
      <c r="H12499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2499">
        <f>Sales[[#This Row],[Total Inventory]]*Sales[[#This Row],[Sale_Price]]</f>
        <v>62.97</v>
      </c>
    </row>
    <row r="12500" spans="1:9" x14ac:dyDescent="0.25">
      <c r="A12500">
        <v>347019</v>
      </c>
      <c r="B12500" t="str">
        <f>INDEX( Table3[],MATCH(Sales[[#This Row],[Category]],Table3[Category],0),1)</f>
        <v>WINE</v>
      </c>
      <c r="C12500" t="s">
        <v>21</v>
      </c>
      <c r="D12500" t="s">
        <v>11342</v>
      </c>
      <c r="E12500" t="s">
        <v>10</v>
      </c>
      <c r="F12500">
        <v>7</v>
      </c>
      <c r="G12500" s="1">
        <v>12.99</v>
      </c>
      <c r="H12500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2500">
        <f>Sales[[#This Row],[Total Inventory]]*Sales[[#This Row],[Sale_Price]]</f>
        <v>90.93</v>
      </c>
    </row>
    <row r="12501" spans="1:9" x14ac:dyDescent="0.25">
      <c r="A12501">
        <v>8435</v>
      </c>
      <c r="B12501" t="str">
        <f>INDEX( Table3[],MATCH(Sales[[#This Row],[Category]],Table3[Category],0),1)</f>
        <v>BEER</v>
      </c>
      <c r="C12501" t="s">
        <v>11</v>
      </c>
      <c r="D12501" t="s">
        <v>11343</v>
      </c>
      <c r="E12501" t="s">
        <v>25</v>
      </c>
      <c r="F12501">
        <v>950</v>
      </c>
      <c r="G12501" s="1">
        <v>1.84</v>
      </c>
      <c r="H12501">
        <f>IF(INDEX(Sale_Promotions[[Code]:[Sale Price]],MATCH(Sales[[#This Row],[Code]],Sale_Promotions[Code],0),2)=0,Sales[[#This Row],[Price]],INDEX(Sale_Promotions[[Code]:[Sale Price]],MATCH(Sales[[#This Row],[Code]],Sale_Promotions[Code],0),2))</f>
        <v>1.84</v>
      </c>
      <c r="I12501">
        <f>Sales[[#This Row],[Total Inventory]]*Sales[[#This Row],[Sale_Price]]</f>
        <v>1748</v>
      </c>
    </row>
    <row r="12502" spans="1:9" x14ac:dyDescent="0.25">
      <c r="A12502">
        <v>336661</v>
      </c>
      <c r="B12502" t="str">
        <f>INDEX( Table3[],MATCH(Sales[[#This Row],[Category]],Table3[Category],0),1)</f>
        <v>WINE</v>
      </c>
      <c r="C12502" t="s">
        <v>61</v>
      </c>
      <c r="D12502" t="s">
        <v>11344</v>
      </c>
      <c r="E12502" t="s">
        <v>10</v>
      </c>
      <c r="F12502">
        <v>0</v>
      </c>
      <c r="G12502" s="1">
        <v>10.79</v>
      </c>
      <c r="H12502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2502">
        <f>Sales[[#This Row],[Total Inventory]]*Sales[[#This Row],[Sale_Price]]</f>
        <v>0</v>
      </c>
    </row>
    <row r="12503" spans="1:9" x14ac:dyDescent="0.25">
      <c r="A12503">
        <v>80780</v>
      </c>
      <c r="B12503" t="str">
        <f>INDEX( Table3[],MATCH(Sales[[#This Row],[Category]],Table3[Category],0),1)</f>
        <v>WINE</v>
      </c>
      <c r="C12503" t="s">
        <v>64</v>
      </c>
      <c r="D12503" t="s">
        <v>11345</v>
      </c>
      <c r="E12503" t="s">
        <v>23</v>
      </c>
      <c r="F12503">
        <v>112</v>
      </c>
      <c r="G12503" s="1">
        <v>10.79</v>
      </c>
      <c r="H1250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2503">
        <f>Sales[[#This Row],[Total Inventory]]*Sales[[#This Row],[Sale_Price]]</f>
        <v>1208.48</v>
      </c>
    </row>
    <row r="12504" spans="1:9" x14ac:dyDescent="0.25">
      <c r="A12504">
        <v>50318</v>
      </c>
      <c r="B12504" t="str">
        <f>INDEX( Table3[],MATCH(Sales[[#This Row],[Category]],Table3[Category],0),1)</f>
        <v>LIQUOR</v>
      </c>
      <c r="C12504" t="s">
        <v>57</v>
      </c>
      <c r="D12504" t="s">
        <v>8495</v>
      </c>
      <c r="E12504" t="s">
        <v>10</v>
      </c>
      <c r="F12504">
        <v>546</v>
      </c>
      <c r="G12504" s="1">
        <v>25.99</v>
      </c>
      <c r="H12504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2504">
        <f>Sales[[#This Row],[Total Inventory]]*Sales[[#This Row],[Sale_Price]]</f>
        <v>14190.539999999999</v>
      </c>
    </row>
    <row r="12505" spans="1:9" x14ac:dyDescent="0.25">
      <c r="A12505">
        <v>321659</v>
      </c>
      <c r="B12505" t="str">
        <f>INDEX( Table3[],MATCH(Sales[[#This Row],[Category]],Table3[Category],0),1)</f>
        <v>LIQUOR</v>
      </c>
      <c r="C12505" t="s">
        <v>35</v>
      </c>
      <c r="D12505" t="s">
        <v>11346</v>
      </c>
      <c r="E12505" t="s">
        <v>10</v>
      </c>
      <c r="F12505">
        <v>76</v>
      </c>
      <c r="G12505" s="1">
        <v>24.99</v>
      </c>
      <c r="H12505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2505">
        <f>Sales[[#This Row],[Total Inventory]]*Sales[[#This Row],[Sale_Price]]</f>
        <v>1899.2399999999998</v>
      </c>
    </row>
    <row r="12506" spans="1:9" x14ac:dyDescent="0.25">
      <c r="A12506">
        <v>48242</v>
      </c>
      <c r="B12506" t="str">
        <f>INDEX( Table3[],MATCH(Sales[[#This Row],[Category]],Table3[Category],0),1)</f>
        <v>WINE</v>
      </c>
      <c r="C12506" t="s">
        <v>28</v>
      </c>
      <c r="D12506" t="s">
        <v>11347</v>
      </c>
      <c r="E12506" t="s">
        <v>10</v>
      </c>
      <c r="F12506">
        <v>5</v>
      </c>
      <c r="G12506" s="1">
        <v>8.99</v>
      </c>
      <c r="H12506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506">
        <f>Sales[[#This Row],[Total Inventory]]*Sales[[#This Row],[Sale_Price]]</f>
        <v>44.95</v>
      </c>
    </row>
    <row r="12507" spans="1:9" x14ac:dyDescent="0.25">
      <c r="A12507">
        <v>57541</v>
      </c>
      <c r="B12507" t="str">
        <f>INDEX( Table3[],MATCH(Sales[[#This Row],[Category]],Table3[Category],0),1)</f>
        <v>LIQUOR</v>
      </c>
      <c r="C12507" t="s">
        <v>175</v>
      </c>
      <c r="D12507" t="s">
        <v>7011</v>
      </c>
      <c r="E12507" t="s">
        <v>16</v>
      </c>
      <c r="F12507">
        <v>951</v>
      </c>
      <c r="G12507" s="1">
        <v>49.99</v>
      </c>
      <c r="H12507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12507">
        <f>Sales[[#This Row],[Total Inventory]]*Sales[[#This Row],[Sale_Price]]</f>
        <v>42785.490000000005</v>
      </c>
    </row>
    <row r="12508" spans="1:9" x14ac:dyDescent="0.25">
      <c r="A12508">
        <v>14753</v>
      </c>
      <c r="B12508" t="str">
        <f>INDEX( Table3[],MATCH(Sales[[#This Row],[Category]],Table3[Category],0),1)</f>
        <v>WINE</v>
      </c>
      <c r="C12508" t="s">
        <v>85</v>
      </c>
      <c r="D12508" t="s">
        <v>11348</v>
      </c>
      <c r="E12508" t="s">
        <v>10</v>
      </c>
      <c r="F12508">
        <v>253</v>
      </c>
      <c r="G12508" s="1">
        <v>12.99</v>
      </c>
      <c r="H1250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2508">
        <f>Sales[[#This Row],[Total Inventory]]*Sales[[#This Row],[Sale_Price]]</f>
        <v>3286.4700000000003</v>
      </c>
    </row>
    <row r="12509" spans="1:9" x14ac:dyDescent="0.25">
      <c r="A12509">
        <v>331399</v>
      </c>
      <c r="B12509" t="str">
        <f>INDEX( Table3[],MATCH(Sales[[#This Row],[Category]],Table3[Category],0),1)</f>
        <v>WINE</v>
      </c>
      <c r="C12509" t="s">
        <v>100</v>
      </c>
      <c r="D12509" t="s">
        <v>11349</v>
      </c>
      <c r="E12509" t="s">
        <v>133</v>
      </c>
      <c r="F12509">
        <v>5</v>
      </c>
      <c r="G12509" s="1">
        <v>9.2899999999999991</v>
      </c>
      <c r="H12509">
        <f>IF(INDEX(Sale_Promotions[[Code]:[Sale Price]],MATCH(Sales[[#This Row],[Code]],Sale_Promotions[Code],0),2)=0,Sales[[#This Row],[Price]],INDEX(Sale_Promotions[[Code]:[Sale Price]],MATCH(Sales[[#This Row],[Code]],Sale_Promotions[Code],0),2))</f>
        <v>9.2899999999999991</v>
      </c>
      <c r="I12509">
        <f>Sales[[#This Row],[Total Inventory]]*Sales[[#This Row],[Sale_Price]]</f>
        <v>46.449999999999996</v>
      </c>
    </row>
    <row r="12510" spans="1:9" x14ac:dyDescent="0.25">
      <c r="A12510">
        <v>319259</v>
      </c>
      <c r="B12510" t="str">
        <f>INDEX( Table3[],MATCH(Sales[[#This Row],[Category]],Table3[Category],0),1)</f>
        <v>WINE</v>
      </c>
      <c r="C12510" t="s">
        <v>242</v>
      </c>
      <c r="D12510" t="s">
        <v>10813</v>
      </c>
      <c r="E12510" t="s">
        <v>23</v>
      </c>
      <c r="F12510">
        <v>8</v>
      </c>
      <c r="G12510" s="1">
        <v>10.99</v>
      </c>
      <c r="H12510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2510">
        <f>Sales[[#This Row],[Total Inventory]]*Sales[[#This Row],[Sale_Price]]</f>
        <v>59.92</v>
      </c>
    </row>
    <row r="12511" spans="1:9" x14ac:dyDescent="0.25">
      <c r="A12511">
        <v>77241</v>
      </c>
      <c r="B12511" t="str">
        <f>INDEX( Table3[],MATCH(Sales[[#This Row],[Category]],Table3[Category],0),1)</f>
        <v>LIQUOR</v>
      </c>
      <c r="C12511" t="s">
        <v>37</v>
      </c>
      <c r="D12511" t="s">
        <v>11350</v>
      </c>
      <c r="E12511" t="s">
        <v>10</v>
      </c>
      <c r="F12511">
        <v>2</v>
      </c>
      <c r="G12511" s="1">
        <v>25.99</v>
      </c>
      <c r="H12511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2511">
        <f>Sales[[#This Row],[Total Inventory]]*Sales[[#This Row],[Sale_Price]]</f>
        <v>51.98</v>
      </c>
    </row>
    <row r="12512" spans="1:9" x14ac:dyDescent="0.25">
      <c r="A12512">
        <v>97012</v>
      </c>
      <c r="B12512" t="str">
        <f>INDEX( Table3[],MATCH(Sales[[#This Row],[Category]],Table3[Category],0),1)</f>
        <v>BEER</v>
      </c>
      <c r="C12512" t="s">
        <v>11</v>
      </c>
      <c r="D12512" t="s">
        <v>11351</v>
      </c>
      <c r="E12512" t="s">
        <v>25</v>
      </c>
      <c r="F12512">
        <v>1382</v>
      </c>
      <c r="G12512" s="1">
        <v>2.75</v>
      </c>
      <c r="H12512">
        <f>IF(INDEX(Sale_Promotions[[Code]:[Sale Price]],MATCH(Sales[[#This Row],[Code]],Sale_Promotions[Code],0),2)=0,Sales[[#This Row],[Price]],INDEX(Sale_Promotions[[Code]:[Sale Price]],MATCH(Sales[[#This Row],[Code]],Sale_Promotions[Code],0),2))</f>
        <v>2.75</v>
      </c>
      <c r="I12512">
        <f>Sales[[#This Row],[Total Inventory]]*Sales[[#This Row],[Sale_Price]]</f>
        <v>3800.5</v>
      </c>
    </row>
    <row r="12513" spans="1:9" x14ac:dyDescent="0.25">
      <c r="A12513">
        <v>87266</v>
      </c>
      <c r="B12513" t="str">
        <f>INDEX( Table3[],MATCH(Sales[[#This Row],[Category]],Table3[Category],0),1)</f>
        <v>WINE</v>
      </c>
      <c r="C12513" t="s">
        <v>85</v>
      </c>
      <c r="D12513" t="s">
        <v>11352</v>
      </c>
      <c r="E12513" t="s">
        <v>10</v>
      </c>
      <c r="F12513">
        <v>0</v>
      </c>
      <c r="G12513" s="1">
        <v>51.99</v>
      </c>
      <c r="H12513">
        <f>IF(INDEX(Sale_Promotions[[Code]:[Sale Price]],MATCH(Sales[[#This Row],[Code]],Sale_Promotions[Code],0),2)=0,Sales[[#This Row],[Price]],INDEX(Sale_Promotions[[Code]:[Sale Price]],MATCH(Sales[[#This Row],[Code]],Sale_Promotions[Code],0),2))</f>
        <v>51.99</v>
      </c>
      <c r="I12513">
        <f>Sales[[#This Row],[Total Inventory]]*Sales[[#This Row],[Sale_Price]]</f>
        <v>0</v>
      </c>
    </row>
    <row r="12514" spans="1:9" x14ac:dyDescent="0.25">
      <c r="A12514">
        <v>84758</v>
      </c>
      <c r="B12514" t="str">
        <f>INDEX( Table3[],MATCH(Sales[[#This Row],[Category]],Table3[Category],0),1)</f>
        <v>WINE</v>
      </c>
      <c r="C12514" t="s">
        <v>28</v>
      </c>
      <c r="D12514" t="s">
        <v>11353</v>
      </c>
      <c r="E12514" t="s">
        <v>10</v>
      </c>
      <c r="F12514">
        <v>174</v>
      </c>
      <c r="G12514" s="1">
        <v>24.99</v>
      </c>
      <c r="H12514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2514">
        <f>Sales[[#This Row],[Total Inventory]]*Sales[[#This Row],[Sale_Price]]</f>
        <v>4348.2599999999993</v>
      </c>
    </row>
    <row r="12515" spans="1:9" x14ac:dyDescent="0.25">
      <c r="A12515">
        <v>36030</v>
      </c>
      <c r="B12515" t="str">
        <f>INDEX( Table3[],MATCH(Sales[[#This Row],[Category]],Table3[Category],0),1)</f>
        <v>LIQUOR</v>
      </c>
      <c r="C12515" t="s">
        <v>37</v>
      </c>
      <c r="D12515" t="s">
        <v>6348</v>
      </c>
      <c r="E12515" t="s">
        <v>133</v>
      </c>
      <c r="F12515">
        <v>552</v>
      </c>
      <c r="G12515" s="1">
        <v>29.99</v>
      </c>
      <c r="H12515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2515">
        <f>Sales[[#This Row],[Total Inventory]]*Sales[[#This Row],[Sale_Price]]</f>
        <v>16554.48</v>
      </c>
    </row>
    <row r="12516" spans="1:9" x14ac:dyDescent="0.25">
      <c r="A12516">
        <v>351253</v>
      </c>
      <c r="B12516" t="str">
        <f>INDEX( Table3[],MATCH(Sales[[#This Row],[Category]],Table3[Category],0),1)</f>
        <v>WINE</v>
      </c>
      <c r="C12516" t="s">
        <v>61</v>
      </c>
      <c r="D12516" t="s">
        <v>11354</v>
      </c>
      <c r="E12516" t="s">
        <v>10</v>
      </c>
      <c r="F12516">
        <v>0</v>
      </c>
      <c r="G12516" s="1">
        <v>13.49</v>
      </c>
      <c r="H12516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2516">
        <f>Sales[[#This Row],[Total Inventory]]*Sales[[#This Row],[Sale_Price]]</f>
        <v>0</v>
      </c>
    </row>
    <row r="12517" spans="1:9" x14ac:dyDescent="0.25">
      <c r="A12517">
        <v>47479</v>
      </c>
      <c r="B12517" t="str">
        <f>INDEX( Table3[],MATCH(Sales[[#This Row],[Category]],Table3[Category],0),1)</f>
        <v>WINE</v>
      </c>
      <c r="C12517" t="s">
        <v>28</v>
      </c>
      <c r="D12517" t="s">
        <v>11355</v>
      </c>
      <c r="E12517" t="s">
        <v>10</v>
      </c>
      <c r="F12517">
        <v>1</v>
      </c>
      <c r="G12517" s="1">
        <v>49.99</v>
      </c>
      <c r="H12517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12517">
        <f>Sales[[#This Row],[Total Inventory]]*Sales[[#This Row],[Sale_Price]]</f>
        <v>49.99</v>
      </c>
    </row>
    <row r="12518" spans="1:9" x14ac:dyDescent="0.25">
      <c r="A12518">
        <v>65161</v>
      </c>
      <c r="B12518" t="str">
        <f>INDEX( Table3[],MATCH(Sales[[#This Row],[Category]],Table3[Category],0),1)</f>
        <v>LIQUOR</v>
      </c>
      <c r="C12518" t="s">
        <v>35</v>
      </c>
      <c r="D12518" t="s">
        <v>11356</v>
      </c>
      <c r="E12518" t="s">
        <v>10</v>
      </c>
      <c r="F12518">
        <v>212</v>
      </c>
      <c r="G12518" s="1">
        <v>31.99</v>
      </c>
      <c r="H12518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2518">
        <f>Sales[[#This Row],[Total Inventory]]*Sales[[#This Row],[Sale_Price]]</f>
        <v>6781.88</v>
      </c>
    </row>
    <row r="12519" spans="1:9" x14ac:dyDescent="0.25">
      <c r="A12519">
        <v>87041</v>
      </c>
      <c r="B12519" t="str">
        <f>INDEX( Table3[],MATCH(Sales[[#This Row],[Category]],Table3[Category],0),1)</f>
        <v>WINE</v>
      </c>
      <c r="C12519" t="s">
        <v>43</v>
      </c>
      <c r="D12519" t="s">
        <v>11357</v>
      </c>
      <c r="E12519" t="s">
        <v>10</v>
      </c>
      <c r="F12519">
        <v>533</v>
      </c>
      <c r="G12519" s="1">
        <v>21.99</v>
      </c>
      <c r="H12519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2519">
        <f>Sales[[#This Row],[Total Inventory]]*Sales[[#This Row],[Sale_Price]]</f>
        <v>11720.67</v>
      </c>
    </row>
    <row r="12520" spans="1:9" x14ac:dyDescent="0.25">
      <c r="A12520">
        <v>85995</v>
      </c>
      <c r="B12520" t="str">
        <f>INDEX( Table3[],MATCH(Sales[[#This Row],[Category]],Table3[Category],0),1)</f>
        <v>WINE</v>
      </c>
      <c r="C12520" t="s">
        <v>28</v>
      </c>
      <c r="D12520" t="s">
        <v>7572</v>
      </c>
      <c r="E12520" t="s">
        <v>23</v>
      </c>
      <c r="F12520">
        <v>1102</v>
      </c>
      <c r="G12520" s="1">
        <v>13.99</v>
      </c>
      <c r="H1252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2520">
        <f>Sales[[#This Row],[Total Inventory]]*Sales[[#This Row],[Sale_Price]]</f>
        <v>12110.98</v>
      </c>
    </row>
    <row r="12521" spans="1:9" x14ac:dyDescent="0.25">
      <c r="A12521">
        <v>119229</v>
      </c>
      <c r="B12521" t="str">
        <f>INDEX( Table3[],MATCH(Sales[[#This Row],[Category]],Table3[Category],0),1)</f>
        <v>WINE</v>
      </c>
      <c r="C12521" t="s">
        <v>43</v>
      </c>
      <c r="D12521" t="s">
        <v>11358</v>
      </c>
      <c r="E12521" t="s">
        <v>10</v>
      </c>
      <c r="F12521">
        <v>60</v>
      </c>
      <c r="G12521" s="1">
        <v>8.99</v>
      </c>
      <c r="H12521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521">
        <f>Sales[[#This Row],[Total Inventory]]*Sales[[#This Row],[Sale_Price]]</f>
        <v>539.4</v>
      </c>
    </row>
    <row r="12522" spans="1:9" x14ac:dyDescent="0.25">
      <c r="A12522">
        <v>83635</v>
      </c>
      <c r="B12522" t="str">
        <f>INDEX( Table3[],MATCH(Sales[[#This Row],[Category]],Table3[Category],0),1)</f>
        <v>WINE</v>
      </c>
      <c r="C12522" t="s">
        <v>163</v>
      </c>
      <c r="D12522" t="s">
        <v>7420</v>
      </c>
      <c r="E12522" t="s">
        <v>10</v>
      </c>
      <c r="F12522">
        <v>153</v>
      </c>
      <c r="G12522" s="1">
        <v>5.79</v>
      </c>
      <c r="H12522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12522">
        <f>Sales[[#This Row],[Total Inventory]]*Sales[[#This Row],[Sale_Price]]</f>
        <v>885.87</v>
      </c>
    </row>
    <row r="12523" spans="1:9" x14ac:dyDescent="0.25">
      <c r="A12523">
        <v>79401</v>
      </c>
      <c r="B12523" t="str">
        <f>INDEX( Table3[],MATCH(Sales[[#This Row],[Category]],Table3[Category],0),1)</f>
        <v>LIQUOR</v>
      </c>
      <c r="C12523" t="s">
        <v>245</v>
      </c>
      <c r="D12523" t="s">
        <v>11359</v>
      </c>
      <c r="E12523" t="s">
        <v>10</v>
      </c>
      <c r="F12523">
        <v>116</v>
      </c>
      <c r="G12523" s="1">
        <v>15.99</v>
      </c>
      <c r="H12523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2523">
        <f>Sales[[#This Row],[Total Inventory]]*Sales[[#This Row],[Sale_Price]]</f>
        <v>1854.84</v>
      </c>
    </row>
    <row r="12524" spans="1:9" x14ac:dyDescent="0.25">
      <c r="A12524">
        <v>84840</v>
      </c>
      <c r="B12524" t="str">
        <f>INDEX( Table3[],MATCH(Sales[[#This Row],[Category]],Table3[Category],0),1)</f>
        <v>WINE</v>
      </c>
      <c r="C12524" t="s">
        <v>83</v>
      </c>
      <c r="D12524" t="s">
        <v>8475</v>
      </c>
      <c r="E12524" t="s">
        <v>23</v>
      </c>
      <c r="F12524">
        <v>77</v>
      </c>
      <c r="G12524" s="1">
        <v>7.49</v>
      </c>
      <c r="H12524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2524">
        <f>Sales[[#This Row],[Total Inventory]]*Sales[[#This Row],[Sale_Price]]</f>
        <v>576.73</v>
      </c>
    </row>
    <row r="12525" spans="1:9" x14ac:dyDescent="0.25">
      <c r="A12525">
        <v>45126</v>
      </c>
      <c r="B12525" t="str">
        <f>INDEX( Table3[],MATCH(Sales[[#This Row],[Category]],Table3[Category],0),1)</f>
        <v>WINE</v>
      </c>
      <c r="C12525" t="s">
        <v>28</v>
      </c>
      <c r="D12525" t="s">
        <v>10527</v>
      </c>
      <c r="E12525" t="s">
        <v>10</v>
      </c>
      <c r="F12525">
        <v>11</v>
      </c>
      <c r="G12525" s="1">
        <v>10.99</v>
      </c>
      <c r="H12525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2525">
        <f>Sales[[#This Row],[Total Inventory]]*Sales[[#This Row],[Sale_Price]]</f>
        <v>93.39</v>
      </c>
    </row>
    <row r="12526" spans="1:9" x14ac:dyDescent="0.25">
      <c r="A12526">
        <v>4529</v>
      </c>
      <c r="B12526" t="str">
        <f>INDEX( Table3[],MATCH(Sales[[#This Row],[Category]],Table3[Category],0),1)</f>
        <v>BEER</v>
      </c>
      <c r="C12526" t="s">
        <v>11</v>
      </c>
      <c r="D12526" t="s">
        <v>11360</v>
      </c>
      <c r="E12526" t="s">
        <v>25</v>
      </c>
      <c r="F12526">
        <v>174</v>
      </c>
      <c r="G12526" s="1">
        <v>1.48</v>
      </c>
      <c r="H12526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12526">
        <f>Sales[[#This Row],[Total Inventory]]*Sales[[#This Row],[Sale_Price]]</f>
        <v>257.52</v>
      </c>
    </row>
    <row r="12527" spans="1:9" x14ac:dyDescent="0.25">
      <c r="A12527">
        <v>37761</v>
      </c>
      <c r="B12527" t="str">
        <f>INDEX( Table3[],MATCH(Sales[[#This Row],[Category]],Table3[Category],0),1)</f>
        <v>WINE</v>
      </c>
      <c r="C12527" t="s">
        <v>28</v>
      </c>
      <c r="D12527" t="s">
        <v>11361</v>
      </c>
      <c r="E12527" t="s">
        <v>10</v>
      </c>
      <c r="F12527">
        <v>62</v>
      </c>
      <c r="G12527" s="1">
        <v>18.489999999999998</v>
      </c>
      <c r="H12527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2527">
        <f>Sales[[#This Row],[Total Inventory]]*Sales[[#This Row],[Sale_Price]]</f>
        <v>1115.3799999999999</v>
      </c>
    </row>
    <row r="12528" spans="1:9" x14ac:dyDescent="0.25">
      <c r="A12528">
        <v>43041</v>
      </c>
      <c r="B12528" t="str">
        <f>INDEX( Table3[],MATCH(Sales[[#This Row],[Category]],Table3[Category],0),1)</f>
        <v>WINE</v>
      </c>
      <c r="C12528" t="s">
        <v>61</v>
      </c>
      <c r="D12528" t="s">
        <v>11362</v>
      </c>
      <c r="E12528" t="s">
        <v>10</v>
      </c>
      <c r="F12528">
        <v>8</v>
      </c>
      <c r="G12528" s="1">
        <v>11.99</v>
      </c>
      <c r="H1252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528">
        <f>Sales[[#This Row],[Total Inventory]]*Sales[[#This Row],[Sale_Price]]</f>
        <v>95.92</v>
      </c>
    </row>
    <row r="12529" spans="1:9" x14ac:dyDescent="0.25">
      <c r="A12529">
        <v>81739</v>
      </c>
      <c r="B12529" t="str">
        <f>INDEX( Table3[],MATCH(Sales[[#This Row],[Category]],Table3[Category],0),1)</f>
        <v>WINE</v>
      </c>
      <c r="C12529" t="s">
        <v>28</v>
      </c>
      <c r="D12529" t="s">
        <v>8215</v>
      </c>
      <c r="E12529" t="s">
        <v>23</v>
      </c>
      <c r="F12529">
        <v>468</v>
      </c>
      <c r="G12529" s="1">
        <v>14.69</v>
      </c>
      <c r="H1252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529">
        <f>Sales[[#This Row],[Total Inventory]]*Sales[[#This Row],[Sale_Price]]</f>
        <v>5611.32</v>
      </c>
    </row>
    <row r="12530" spans="1:9" x14ac:dyDescent="0.25">
      <c r="A12530">
        <v>25603</v>
      </c>
      <c r="B12530" t="str">
        <f>INDEX( Table3[],MATCH(Sales[[#This Row],[Category]],Table3[Category],0),1)</f>
        <v>BEER</v>
      </c>
      <c r="C12530" t="s">
        <v>11</v>
      </c>
      <c r="D12530" t="s">
        <v>11363</v>
      </c>
      <c r="E12530" t="s">
        <v>25</v>
      </c>
      <c r="F12530">
        <v>3761</v>
      </c>
      <c r="G12530" s="1">
        <v>1.84</v>
      </c>
      <c r="H12530">
        <f>IF(INDEX(Sale_Promotions[[Code]:[Sale Price]],MATCH(Sales[[#This Row],[Code]],Sale_Promotions[Code],0),2)=0,Sales[[#This Row],[Price]],INDEX(Sale_Promotions[[Code]:[Sale Price]],MATCH(Sales[[#This Row],[Code]],Sale_Promotions[Code],0),2))</f>
        <v>1.84</v>
      </c>
      <c r="I12530">
        <f>Sales[[#This Row],[Total Inventory]]*Sales[[#This Row],[Sale_Price]]</f>
        <v>6920.2400000000007</v>
      </c>
    </row>
    <row r="12531" spans="1:9" x14ac:dyDescent="0.25">
      <c r="A12531">
        <v>79335</v>
      </c>
      <c r="B12531" t="str">
        <f>INDEX( Table3[],MATCH(Sales[[#This Row],[Category]],Table3[Category],0),1)</f>
        <v>LIQUOR</v>
      </c>
      <c r="C12531" t="s">
        <v>175</v>
      </c>
      <c r="D12531" t="s">
        <v>11364</v>
      </c>
      <c r="E12531" t="s">
        <v>10</v>
      </c>
      <c r="F12531">
        <v>0</v>
      </c>
      <c r="G12531" s="1">
        <v>60.99</v>
      </c>
      <c r="H12531">
        <f>IF(INDEX(Sale_Promotions[[Code]:[Sale Price]],MATCH(Sales[[#This Row],[Code]],Sale_Promotions[Code],0),2)=0,Sales[[#This Row],[Price]],INDEX(Sale_Promotions[[Code]:[Sale Price]],MATCH(Sales[[#This Row],[Code]],Sale_Promotions[Code],0),2))</f>
        <v>60.99</v>
      </c>
      <c r="I12531">
        <f>Sales[[#This Row],[Total Inventory]]*Sales[[#This Row],[Sale_Price]]</f>
        <v>0</v>
      </c>
    </row>
    <row r="12532" spans="1:9" x14ac:dyDescent="0.25">
      <c r="A12532">
        <v>70450</v>
      </c>
      <c r="B12532" t="str">
        <f>INDEX( Table3[],MATCH(Sales[[#This Row],[Category]],Table3[Category],0),1)</f>
        <v>LIQUOR</v>
      </c>
      <c r="C12532" t="s">
        <v>37</v>
      </c>
      <c r="D12532" t="s">
        <v>11365</v>
      </c>
      <c r="E12532" t="s">
        <v>10</v>
      </c>
      <c r="F12532">
        <v>156</v>
      </c>
      <c r="G12532" s="1">
        <v>21.99</v>
      </c>
      <c r="H12532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2532">
        <f>Sales[[#This Row],[Total Inventory]]*Sales[[#This Row],[Sale_Price]]</f>
        <v>3430.4399999999996</v>
      </c>
    </row>
    <row r="12533" spans="1:9" x14ac:dyDescent="0.25">
      <c r="A12533">
        <v>57398</v>
      </c>
      <c r="B12533" t="str">
        <f>INDEX( Table3[],MATCH(Sales[[#This Row],[Category]],Table3[Category],0),1)</f>
        <v>LIQUOR</v>
      </c>
      <c r="C12533" t="s">
        <v>14</v>
      </c>
      <c r="D12533" t="s">
        <v>11366</v>
      </c>
      <c r="E12533" t="s">
        <v>10</v>
      </c>
      <c r="F12533">
        <v>311</v>
      </c>
      <c r="G12533" s="1">
        <v>46.99</v>
      </c>
      <c r="H12533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12533">
        <f>Sales[[#This Row],[Total Inventory]]*Sales[[#This Row],[Sale_Price]]</f>
        <v>14613.890000000001</v>
      </c>
    </row>
    <row r="12534" spans="1:9" x14ac:dyDescent="0.25">
      <c r="A12534">
        <v>397989</v>
      </c>
      <c r="B12534" t="str">
        <f>INDEX( Table3[],MATCH(Sales[[#This Row],[Category]],Table3[Category],0),1)</f>
        <v>WINE</v>
      </c>
      <c r="C12534" t="s">
        <v>85</v>
      </c>
      <c r="D12534" t="s">
        <v>11367</v>
      </c>
      <c r="E12534" t="s">
        <v>10</v>
      </c>
      <c r="F12534">
        <v>37</v>
      </c>
      <c r="G12534" s="1">
        <v>6.99</v>
      </c>
      <c r="H12534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2534">
        <f>Sales[[#This Row],[Total Inventory]]*Sales[[#This Row],[Sale_Price]]</f>
        <v>258.63</v>
      </c>
    </row>
    <row r="12535" spans="1:9" x14ac:dyDescent="0.25">
      <c r="A12535">
        <v>59323</v>
      </c>
      <c r="B12535" t="str">
        <f>INDEX( Table3[],MATCH(Sales[[#This Row],[Category]],Table3[Category],0),1)</f>
        <v>LIQUOR</v>
      </c>
      <c r="C12535" t="s">
        <v>175</v>
      </c>
      <c r="D12535" t="s">
        <v>11368</v>
      </c>
      <c r="E12535" t="s">
        <v>10</v>
      </c>
      <c r="F12535">
        <v>274</v>
      </c>
      <c r="G12535" s="1">
        <v>29.99</v>
      </c>
      <c r="H12535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2535">
        <f>Sales[[#This Row],[Total Inventory]]*Sales[[#This Row],[Sale_Price]]</f>
        <v>8217.26</v>
      </c>
    </row>
    <row r="12536" spans="1:9" x14ac:dyDescent="0.25">
      <c r="A12536">
        <v>371394</v>
      </c>
      <c r="B12536" t="str">
        <f>INDEX( Table3[],MATCH(Sales[[#This Row],[Category]],Table3[Category],0),1)</f>
        <v>WINE</v>
      </c>
      <c r="C12536" t="s">
        <v>39</v>
      </c>
      <c r="D12536" t="s">
        <v>11369</v>
      </c>
      <c r="E12536" t="s">
        <v>10</v>
      </c>
      <c r="F12536">
        <v>0</v>
      </c>
      <c r="G12536" s="1">
        <v>10.79</v>
      </c>
      <c r="H12536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2536">
        <f>Sales[[#This Row],[Total Inventory]]*Sales[[#This Row],[Sale_Price]]</f>
        <v>0</v>
      </c>
    </row>
    <row r="12537" spans="1:9" x14ac:dyDescent="0.25">
      <c r="A12537">
        <v>43361</v>
      </c>
      <c r="B12537" t="str">
        <f>INDEX( Table3[],MATCH(Sales[[#This Row],[Category]],Table3[Category],0),1)</f>
        <v>WINE</v>
      </c>
      <c r="C12537" t="s">
        <v>41</v>
      </c>
      <c r="D12537" t="s">
        <v>11370</v>
      </c>
      <c r="E12537" t="s">
        <v>10</v>
      </c>
      <c r="F12537">
        <v>0</v>
      </c>
      <c r="G12537" s="1">
        <v>15.99</v>
      </c>
      <c r="H1253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2537">
        <f>Sales[[#This Row],[Total Inventory]]*Sales[[#This Row],[Sale_Price]]</f>
        <v>0</v>
      </c>
    </row>
    <row r="12538" spans="1:9" x14ac:dyDescent="0.25">
      <c r="A12538">
        <v>44481</v>
      </c>
      <c r="B12538" t="str">
        <f>INDEX( Table3[],MATCH(Sales[[#This Row],[Category]],Table3[Category],0),1)</f>
        <v>WINE</v>
      </c>
      <c r="C12538" t="s">
        <v>31</v>
      </c>
      <c r="D12538" t="s">
        <v>11371</v>
      </c>
      <c r="E12538" t="s">
        <v>10</v>
      </c>
      <c r="F12538">
        <v>0</v>
      </c>
      <c r="G12538" s="1">
        <v>11.99</v>
      </c>
      <c r="H1253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538">
        <f>Sales[[#This Row],[Total Inventory]]*Sales[[#This Row],[Sale_Price]]</f>
        <v>0</v>
      </c>
    </row>
    <row r="12539" spans="1:9" x14ac:dyDescent="0.25">
      <c r="A12539">
        <v>75466</v>
      </c>
      <c r="B12539" t="str">
        <f>INDEX( Table3[],MATCH(Sales[[#This Row],[Category]],Table3[Category],0),1)</f>
        <v>BEER</v>
      </c>
      <c r="C12539" t="s">
        <v>436</v>
      </c>
      <c r="D12539" t="s">
        <v>11372</v>
      </c>
      <c r="E12539" t="s">
        <v>10</v>
      </c>
      <c r="F12539">
        <v>130</v>
      </c>
      <c r="G12539" s="1">
        <v>43.99</v>
      </c>
      <c r="H12539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12539">
        <f>Sales[[#This Row],[Total Inventory]]*Sales[[#This Row],[Sale_Price]]</f>
        <v>5718.7</v>
      </c>
    </row>
    <row r="12540" spans="1:9" x14ac:dyDescent="0.25">
      <c r="A12540">
        <v>341630</v>
      </c>
      <c r="B12540" t="str">
        <f>INDEX( Table3[],MATCH(Sales[[#This Row],[Category]],Table3[Category],0),1)</f>
        <v>WINE</v>
      </c>
      <c r="C12540" t="s">
        <v>61</v>
      </c>
      <c r="D12540" t="s">
        <v>11252</v>
      </c>
      <c r="E12540" t="s">
        <v>23</v>
      </c>
      <c r="F12540">
        <v>16</v>
      </c>
      <c r="G12540" s="1">
        <v>19.989999999999998</v>
      </c>
      <c r="H12540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2540">
        <f>Sales[[#This Row],[Total Inventory]]*Sales[[#This Row],[Sale_Price]]</f>
        <v>319.83999999999997</v>
      </c>
    </row>
    <row r="12541" spans="1:9" x14ac:dyDescent="0.25">
      <c r="A12541">
        <v>96199</v>
      </c>
      <c r="B12541" t="str">
        <f>INDEX( Table3[],MATCH(Sales[[#This Row],[Category]],Table3[Category],0),1)</f>
        <v>BEER</v>
      </c>
      <c r="C12541" t="s">
        <v>11</v>
      </c>
      <c r="D12541" t="s">
        <v>11373</v>
      </c>
      <c r="E12541" t="s">
        <v>25</v>
      </c>
      <c r="F12541">
        <v>1760</v>
      </c>
      <c r="G12541" s="1">
        <v>1.42</v>
      </c>
      <c r="H12541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12541">
        <f>Sales[[#This Row],[Total Inventory]]*Sales[[#This Row],[Sale_Price]]</f>
        <v>2499.1999999999998</v>
      </c>
    </row>
    <row r="12542" spans="1:9" x14ac:dyDescent="0.25">
      <c r="A12542">
        <v>38130</v>
      </c>
      <c r="B12542" t="str">
        <f>INDEX( Table3[],MATCH(Sales[[#This Row],[Category]],Table3[Category],0),1)</f>
        <v>LIQUOR</v>
      </c>
      <c r="C12542" t="s">
        <v>35</v>
      </c>
      <c r="D12542" t="s">
        <v>8893</v>
      </c>
      <c r="E12542" t="s">
        <v>16</v>
      </c>
      <c r="F12542">
        <v>14</v>
      </c>
      <c r="G12542" s="1">
        <v>24.99</v>
      </c>
      <c r="H12542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12542">
        <f>Sales[[#This Row],[Total Inventory]]*Sales[[#This Row],[Sale_Price]]</f>
        <v>272.85999999999996</v>
      </c>
    </row>
    <row r="12543" spans="1:9" x14ac:dyDescent="0.25">
      <c r="A12543">
        <v>385468</v>
      </c>
      <c r="B12543" t="str">
        <f>INDEX( Table3[],MATCH(Sales[[#This Row],[Category]],Table3[Category],0),1)</f>
        <v>WINE</v>
      </c>
      <c r="C12543" t="s">
        <v>31</v>
      </c>
      <c r="D12543" t="s">
        <v>11374</v>
      </c>
      <c r="E12543" t="s">
        <v>10</v>
      </c>
      <c r="F12543">
        <v>22</v>
      </c>
      <c r="G12543" s="1">
        <v>11.99</v>
      </c>
      <c r="H12543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2543">
        <f>Sales[[#This Row],[Total Inventory]]*Sales[[#This Row],[Sale_Price]]</f>
        <v>186.78</v>
      </c>
    </row>
    <row r="12544" spans="1:9" x14ac:dyDescent="0.25">
      <c r="A12544">
        <v>81372</v>
      </c>
      <c r="B12544" t="str">
        <f>INDEX( Table3[],MATCH(Sales[[#This Row],[Category]],Table3[Category],0),1)</f>
        <v>WINE</v>
      </c>
      <c r="C12544" t="s">
        <v>61</v>
      </c>
      <c r="D12544" t="s">
        <v>11375</v>
      </c>
      <c r="E12544" t="s">
        <v>1183</v>
      </c>
      <c r="F12544">
        <v>152</v>
      </c>
      <c r="G12544" s="1">
        <v>19.690000000000001</v>
      </c>
      <c r="H12544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2544">
        <f>Sales[[#This Row],[Total Inventory]]*Sales[[#This Row],[Sale_Price]]</f>
        <v>2582.4799999999996</v>
      </c>
    </row>
    <row r="12545" spans="1:9" x14ac:dyDescent="0.25">
      <c r="A12545">
        <v>22953</v>
      </c>
      <c r="B12545" t="str">
        <f>INDEX( Table3[],MATCH(Sales[[#This Row],[Category]],Table3[Category],0),1)</f>
        <v>BEER</v>
      </c>
      <c r="C12545" t="s">
        <v>11</v>
      </c>
      <c r="D12545" t="s">
        <v>11376</v>
      </c>
      <c r="E12545" t="s">
        <v>170</v>
      </c>
      <c r="F12545">
        <v>0</v>
      </c>
      <c r="G12545" s="1">
        <v>18.95</v>
      </c>
      <c r="H12545">
        <f>IF(INDEX(Sale_Promotions[[Code]:[Sale Price]],MATCH(Sales[[#This Row],[Code]],Sale_Promotions[Code],0),2)=0,Sales[[#This Row],[Price]],INDEX(Sale_Promotions[[Code]:[Sale Price]],MATCH(Sales[[#This Row],[Code]],Sale_Promotions[Code],0),2))</f>
        <v>18.95</v>
      </c>
      <c r="I12545">
        <f>Sales[[#This Row],[Total Inventory]]*Sales[[#This Row],[Sale_Price]]</f>
        <v>0</v>
      </c>
    </row>
    <row r="12546" spans="1:9" x14ac:dyDescent="0.25">
      <c r="A12546">
        <v>65439</v>
      </c>
      <c r="B12546" t="str">
        <f>INDEX( Table3[],MATCH(Sales[[#This Row],[Category]],Table3[Category],0),1)</f>
        <v>WINE</v>
      </c>
      <c r="C12546" t="s">
        <v>100</v>
      </c>
      <c r="D12546" t="s">
        <v>11377</v>
      </c>
      <c r="E12546" t="s">
        <v>23</v>
      </c>
      <c r="F12546">
        <v>204</v>
      </c>
      <c r="G12546" s="1">
        <v>11.99</v>
      </c>
      <c r="H1254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2546">
        <f>Sales[[#This Row],[Total Inventory]]*Sales[[#This Row],[Sale_Price]]</f>
        <v>2241.96</v>
      </c>
    </row>
    <row r="12547" spans="1:9" x14ac:dyDescent="0.25">
      <c r="A12547">
        <v>80349</v>
      </c>
      <c r="B12547" t="str">
        <f>INDEX( Table3[],MATCH(Sales[[#This Row],[Category]],Table3[Category],0),1)</f>
        <v>WINE</v>
      </c>
      <c r="C12547" t="s">
        <v>61</v>
      </c>
      <c r="D12547" t="s">
        <v>5754</v>
      </c>
      <c r="E12547" t="s">
        <v>10</v>
      </c>
      <c r="F12547">
        <v>468</v>
      </c>
      <c r="G12547" s="1">
        <v>11.99</v>
      </c>
      <c r="H12547">
        <f>IF(INDEX(Sale_Promotions[[Code]:[Sale Price]],MATCH(Sales[[#This Row],[Code]],Sale_Promotions[Code],0),2)=0,Sales[[#This Row],[Price]],INDEX(Sale_Promotions[[Code]:[Sale Price]],MATCH(Sales[[#This Row],[Code]],Sale_Promotions[Code],0),2))</f>
        <v>11.19</v>
      </c>
      <c r="I12547">
        <f>Sales[[#This Row],[Total Inventory]]*Sales[[#This Row],[Sale_Price]]</f>
        <v>5236.92</v>
      </c>
    </row>
    <row r="12548" spans="1:9" x14ac:dyDescent="0.25">
      <c r="A12548">
        <v>40279</v>
      </c>
      <c r="B12548" t="str">
        <f>INDEX( Table3[],MATCH(Sales[[#This Row],[Category]],Table3[Category],0),1)</f>
        <v>WINE</v>
      </c>
      <c r="C12548" t="s">
        <v>64</v>
      </c>
      <c r="D12548" t="s">
        <v>11378</v>
      </c>
      <c r="E12548" t="s">
        <v>10</v>
      </c>
      <c r="F12548">
        <v>37</v>
      </c>
      <c r="G12548" s="1">
        <v>17.989999999999998</v>
      </c>
      <c r="H1254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2548">
        <f>Sales[[#This Row],[Total Inventory]]*Sales[[#This Row],[Sale_Price]]</f>
        <v>665.63</v>
      </c>
    </row>
    <row r="12549" spans="1:9" x14ac:dyDescent="0.25">
      <c r="A12549">
        <v>324671</v>
      </c>
      <c r="B12549" t="str">
        <f>INDEX( Table3[],MATCH(Sales[[#This Row],[Category]],Table3[Category],0),1)</f>
        <v>WINE</v>
      </c>
      <c r="C12549" t="s">
        <v>21</v>
      </c>
      <c r="D12549" t="s">
        <v>11379</v>
      </c>
      <c r="E12549" t="s">
        <v>10</v>
      </c>
      <c r="F12549">
        <v>0</v>
      </c>
      <c r="G12549" s="1">
        <v>15.99</v>
      </c>
      <c r="H12549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2549">
        <f>Sales[[#This Row],[Total Inventory]]*Sales[[#This Row],[Sale_Price]]</f>
        <v>0</v>
      </c>
    </row>
    <row r="12550" spans="1:9" x14ac:dyDescent="0.25">
      <c r="A12550">
        <v>28053</v>
      </c>
      <c r="B12550" t="str">
        <f>INDEX( Table3[],MATCH(Sales[[#This Row],[Category]],Table3[Category],0),1)</f>
        <v>LIQUOR</v>
      </c>
      <c r="C12550" t="s">
        <v>14</v>
      </c>
      <c r="D12550" t="s">
        <v>8566</v>
      </c>
      <c r="E12550" t="s">
        <v>16</v>
      </c>
      <c r="F12550">
        <v>225</v>
      </c>
      <c r="G12550" s="1">
        <v>19.690000000000001</v>
      </c>
      <c r="H12550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12550">
        <f>Sales[[#This Row],[Total Inventory]]*Sales[[#This Row],[Sale_Price]]</f>
        <v>4430.25</v>
      </c>
    </row>
    <row r="12551" spans="1:9" x14ac:dyDescent="0.25">
      <c r="A12551">
        <v>96237</v>
      </c>
      <c r="B12551" t="str">
        <f>INDEX( Table3[],MATCH(Sales[[#This Row],[Category]],Table3[Category],0),1)</f>
        <v>BEER</v>
      </c>
      <c r="C12551" t="s">
        <v>11</v>
      </c>
      <c r="D12551" t="s">
        <v>11380</v>
      </c>
      <c r="E12551" t="s">
        <v>25</v>
      </c>
      <c r="F12551">
        <v>747</v>
      </c>
      <c r="G12551" s="1">
        <v>1.67</v>
      </c>
      <c r="H12551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2551">
        <f>Sales[[#This Row],[Total Inventory]]*Sales[[#This Row],[Sale_Price]]</f>
        <v>1247.49</v>
      </c>
    </row>
    <row r="12552" spans="1:9" x14ac:dyDescent="0.25">
      <c r="A12552">
        <v>35181</v>
      </c>
      <c r="B12552" t="str">
        <f>INDEX( Table3[],MATCH(Sales[[#This Row],[Category]],Table3[Category],0),1)</f>
        <v>LIQUOR</v>
      </c>
      <c r="C12552" t="s">
        <v>37</v>
      </c>
      <c r="D12552" t="s">
        <v>2840</v>
      </c>
      <c r="E12552" t="s">
        <v>10</v>
      </c>
      <c r="F12552">
        <v>674</v>
      </c>
      <c r="G12552" s="1">
        <v>12.49</v>
      </c>
      <c r="H12552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2552">
        <f>Sales[[#This Row],[Total Inventory]]*Sales[[#This Row],[Sale_Price]]</f>
        <v>8418.26</v>
      </c>
    </row>
    <row r="12553" spans="1:9" x14ac:dyDescent="0.25">
      <c r="A12553">
        <v>332663</v>
      </c>
      <c r="B12553" t="str">
        <f>INDEX( Table3[],MATCH(Sales[[#This Row],[Category]],Table3[Category],0),1)</f>
        <v>WINE</v>
      </c>
      <c r="C12553" t="s">
        <v>85</v>
      </c>
      <c r="D12553" t="s">
        <v>11381</v>
      </c>
      <c r="E12553" t="s">
        <v>10</v>
      </c>
      <c r="F12553">
        <v>0</v>
      </c>
      <c r="G12553" s="1">
        <v>11.49</v>
      </c>
      <c r="H12553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2553">
        <f>Sales[[#This Row],[Total Inventory]]*Sales[[#This Row],[Sale_Price]]</f>
        <v>0</v>
      </c>
    </row>
    <row r="12554" spans="1:9" x14ac:dyDescent="0.25">
      <c r="A12554">
        <v>75450</v>
      </c>
      <c r="B12554" t="str">
        <f>INDEX( Table3[],MATCH(Sales[[#This Row],[Category]],Table3[Category],0),1)</f>
        <v>WINE</v>
      </c>
      <c r="C12554" t="s">
        <v>53</v>
      </c>
      <c r="D12554" t="s">
        <v>11382</v>
      </c>
      <c r="E12554" t="s">
        <v>10</v>
      </c>
      <c r="F12554">
        <v>193</v>
      </c>
      <c r="G12554" s="1">
        <v>21.99</v>
      </c>
      <c r="H12554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2554">
        <f>Sales[[#This Row],[Total Inventory]]*Sales[[#This Row],[Sale_Price]]</f>
        <v>4244.07</v>
      </c>
    </row>
    <row r="12555" spans="1:9" x14ac:dyDescent="0.25">
      <c r="A12555">
        <v>189138</v>
      </c>
      <c r="B12555" t="str">
        <f>INDEX( Table3[],MATCH(Sales[[#This Row],[Category]],Table3[Category],0),1)</f>
        <v>WINE</v>
      </c>
      <c r="C12555" t="s">
        <v>8</v>
      </c>
      <c r="D12555" t="s">
        <v>11383</v>
      </c>
      <c r="E12555" t="s">
        <v>10</v>
      </c>
      <c r="F12555">
        <v>0</v>
      </c>
      <c r="G12555" s="1">
        <v>17.989999999999998</v>
      </c>
      <c r="H1255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2555">
        <f>Sales[[#This Row],[Total Inventory]]*Sales[[#This Row],[Sale_Price]]</f>
        <v>0</v>
      </c>
    </row>
    <row r="12556" spans="1:9" x14ac:dyDescent="0.25">
      <c r="A12556">
        <v>47594</v>
      </c>
      <c r="B12556" t="str">
        <f>INDEX( Table3[],MATCH(Sales[[#This Row],[Category]],Table3[Category],0),1)</f>
        <v>WINE</v>
      </c>
      <c r="C12556" t="s">
        <v>28</v>
      </c>
      <c r="D12556" t="s">
        <v>11384</v>
      </c>
      <c r="E12556" t="s">
        <v>10</v>
      </c>
      <c r="F12556">
        <v>66</v>
      </c>
      <c r="G12556" s="1">
        <v>18.690000000000001</v>
      </c>
      <c r="H12556">
        <f>IF(INDEX(Sale_Promotions[[Code]:[Sale Price]],MATCH(Sales[[#This Row],[Code]],Sale_Promotions[Code],0),2)=0,Sales[[#This Row],[Price]],INDEX(Sale_Promotions[[Code]:[Sale Price]],MATCH(Sales[[#This Row],[Code]],Sale_Promotions[Code],0),2))</f>
        <v>18.690000000000001</v>
      </c>
      <c r="I12556">
        <f>Sales[[#This Row],[Total Inventory]]*Sales[[#This Row],[Sale_Price]]</f>
        <v>1233.5400000000002</v>
      </c>
    </row>
    <row r="12557" spans="1:9" x14ac:dyDescent="0.25">
      <c r="A12557">
        <v>55182</v>
      </c>
      <c r="B12557" t="str">
        <f>INDEX( Table3[],MATCH(Sales[[#This Row],[Category]],Table3[Category],0),1)</f>
        <v>LIQUOR</v>
      </c>
      <c r="C12557" t="s">
        <v>46</v>
      </c>
      <c r="D12557" t="s">
        <v>11385</v>
      </c>
      <c r="E12557" t="s">
        <v>16</v>
      </c>
      <c r="F12557">
        <v>101</v>
      </c>
      <c r="G12557" s="1">
        <v>10.79</v>
      </c>
      <c r="H12557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2557">
        <f>Sales[[#This Row],[Total Inventory]]*Sales[[#This Row],[Sale_Price]]</f>
        <v>1089.79</v>
      </c>
    </row>
    <row r="12558" spans="1:9" x14ac:dyDescent="0.25">
      <c r="A12558">
        <v>25405</v>
      </c>
      <c r="B12558" t="str">
        <f>INDEX( Table3[],MATCH(Sales[[#This Row],[Category]],Table3[Category],0),1)</f>
        <v>BEER</v>
      </c>
      <c r="C12558" t="s">
        <v>11</v>
      </c>
      <c r="D12558" t="s">
        <v>11386</v>
      </c>
      <c r="E12558" t="s">
        <v>25</v>
      </c>
      <c r="F12558">
        <v>2576</v>
      </c>
      <c r="G12558" s="1">
        <v>1.67</v>
      </c>
      <c r="H12558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2558">
        <f>Sales[[#This Row],[Total Inventory]]*Sales[[#This Row],[Sale_Price]]</f>
        <v>4301.92</v>
      </c>
    </row>
    <row r="12559" spans="1:9" x14ac:dyDescent="0.25">
      <c r="A12559">
        <v>69108</v>
      </c>
      <c r="B12559" t="str">
        <f>INDEX( Table3[],MATCH(Sales[[#This Row],[Category]],Table3[Category],0),1)</f>
        <v>LIQUOR</v>
      </c>
      <c r="C12559" t="s">
        <v>26</v>
      </c>
      <c r="D12559" t="s">
        <v>8197</v>
      </c>
      <c r="E12559" t="s">
        <v>10</v>
      </c>
      <c r="F12559">
        <v>274</v>
      </c>
      <c r="G12559" s="1">
        <v>27.99</v>
      </c>
      <c r="H12559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2559">
        <f>Sales[[#This Row],[Total Inventory]]*Sales[[#This Row],[Sale_Price]]</f>
        <v>7669.2599999999993</v>
      </c>
    </row>
    <row r="12560" spans="1:9" x14ac:dyDescent="0.25">
      <c r="A12560">
        <v>71277</v>
      </c>
      <c r="B12560" t="str">
        <f>INDEX( Table3[],MATCH(Sales[[#This Row],[Category]],Table3[Category],0),1)</f>
        <v>WINE</v>
      </c>
      <c r="C12560" t="s">
        <v>61</v>
      </c>
      <c r="D12560" t="s">
        <v>11387</v>
      </c>
      <c r="E12560" t="s">
        <v>10</v>
      </c>
      <c r="F12560">
        <v>19</v>
      </c>
      <c r="G12560" s="1">
        <v>57.99</v>
      </c>
      <c r="H12560">
        <f>IF(INDEX(Sale_Promotions[[Code]:[Sale Price]],MATCH(Sales[[#This Row],[Code]],Sale_Promotions[Code],0),2)=0,Sales[[#This Row],[Price]],INDEX(Sale_Promotions[[Code]:[Sale Price]],MATCH(Sales[[#This Row],[Code]],Sale_Promotions[Code],0),2))</f>
        <v>57.99</v>
      </c>
      <c r="I12560">
        <f>Sales[[#This Row],[Total Inventory]]*Sales[[#This Row],[Sale_Price]]</f>
        <v>1101.81</v>
      </c>
    </row>
    <row r="12561" spans="1:9" x14ac:dyDescent="0.25">
      <c r="A12561">
        <v>25950</v>
      </c>
      <c r="B12561" t="str">
        <f>INDEX( Table3[],MATCH(Sales[[#This Row],[Category]],Table3[Category],0),1)</f>
        <v>LIQUOR</v>
      </c>
      <c r="C12561" t="s">
        <v>57</v>
      </c>
      <c r="D12561" t="s">
        <v>11388</v>
      </c>
      <c r="E12561" t="s">
        <v>10</v>
      </c>
      <c r="F12561">
        <v>89</v>
      </c>
      <c r="G12561" s="1">
        <v>40.99</v>
      </c>
      <c r="H12561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12561">
        <f>Sales[[#This Row],[Total Inventory]]*Sales[[#This Row],[Sale_Price]]</f>
        <v>3648.11</v>
      </c>
    </row>
    <row r="12562" spans="1:9" x14ac:dyDescent="0.25">
      <c r="A12562">
        <v>82775</v>
      </c>
      <c r="B12562" t="str">
        <f>INDEX( Table3[],MATCH(Sales[[#This Row],[Category]],Table3[Category],0),1)</f>
        <v>WINE</v>
      </c>
      <c r="C12562" t="s">
        <v>28</v>
      </c>
      <c r="D12562" t="s">
        <v>11389</v>
      </c>
      <c r="E12562" t="s">
        <v>10</v>
      </c>
      <c r="F12562">
        <v>313</v>
      </c>
      <c r="G12562" s="1">
        <v>9.7899999999999991</v>
      </c>
      <c r="H12562">
        <f>IF(INDEX(Sale_Promotions[[Code]:[Sale Price]],MATCH(Sales[[#This Row],[Code]],Sale_Promotions[Code],0),2)=0,Sales[[#This Row],[Price]],INDEX(Sale_Promotions[[Code]:[Sale Price]],MATCH(Sales[[#This Row],[Code]],Sale_Promotions[Code],0),2))</f>
        <v>9.19</v>
      </c>
      <c r="I12562">
        <f>Sales[[#This Row],[Total Inventory]]*Sales[[#This Row],[Sale_Price]]</f>
        <v>2876.47</v>
      </c>
    </row>
    <row r="12563" spans="1:9" x14ac:dyDescent="0.25">
      <c r="A12563">
        <v>73949</v>
      </c>
      <c r="B12563" t="str">
        <f>INDEX( Table3[],MATCH(Sales[[#This Row],[Category]],Table3[Category],0),1)</f>
        <v>LIQUOR</v>
      </c>
      <c r="C12563" t="s">
        <v>175</v>
      </c>
      <c r="D12563" t="s">
        <v>11390</v>
      </c>
      <c r="E12563" t="s">
        <v>10</v>
      </c>
      <c r="F12563">
        <v>349</v>
      </c>
      <c r="G12563" s="1">
        <v>22.99</v>
      </c>
      <c r="H12563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2563">
        <f>Sales[[#This Row],[Total Inventory]]*Sales[[#This Row],[Sale_Price]]</f>
        <v>8023.5099999999993</v>
      </c>
    </row>
    <row r="12564" spans="1:9" x14ac:dyDescent="0.25">
      <c r="A12564">
        <v>47579</v>
      </c>
      <c r="B12564" t="str">
        <f>INDEX( Table3[],MATCH(Sales[[#This Row],[Category]],Table3[Category],0),1)</f>
        <v>LIQUOR</v>
      </c>
      <c r="C12564" t="s">
        <v>175</v>
      </c>
      <c r="D12564" t="s">
        <v>11391</v>
      </c>
      <c r="E12564" t="s">
        <v>10</v>
      </c>
      <c r="F12564">
        <v>6</v>
      </c>
      <c r="G12564" s="1">
        <v>40.99</v>
      </c>
      <c r="H12564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12564">
        <f>Sales[[#This Row],[Total Inventory]]*Sales[[#This Row],[Sale_Price]]</f>
        <v>245.94</v>
      </c>
    </row>
    <row r="12565" spans="1:9" x14ac:dyDescent="0.25">
      <c r="A12565">
        <v>81539</v>
      </c>
      <c r="B12565" t="str">
        <f>INDEX( Table3[],MATCH(Sales[[#This Row],[Category]],Table3[Category],0),1)</f>
        <v>WINE</v>
      </c>
      <c r="C12565" t="s">
        <v>61</v>
      </c>
      <c r="D12565" t="s">
        <v>11392</v>
      </c>
      <c r="E12565" t="s">
        <v>10</v>
      </c>
      <c r="F12565">
        <v>11</v>
      </c>
      <c r="G12565" s="1">
        <v>19.989999999999998</v>
      </c>
      <c r="H12565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2565">
        <f>Sales[[#This Row],[Total Inventory]]*Sales[[#This Row],[Sale_Price]]</f>
        <v>219.89</v>
      </c>
    </row>
    <row r="12566" spans="1:9" x14ac:dyDescent="0.25">
      <c r="A12566">
        <v>339921</v>
      </c>
      <c r="B12566" t="str">
        <f>INDEX( Table3[],MATCH(Sales[[#This Row],[Category]],Table3[Category],0),1)</f>
        <v>WINE</v>
      </c>
      <c r="C12566" t="s">
        <v>189</v>
      </c>
      <c r="D12566" t="s">
        <v>11393</v>
      </c>
      <c r="E12566" t="s">
        <v>10</v>
      </c>
      <c r="F12566">
        <v>304</v>
      </c>
      <c r="G12566" s="1">
        <v>12.99</v>
      </c>
      <c r="H1256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2566">
        <f>Sales[[#This Row],[Total Inventory]]*Sales[[#This Row],[Sale_Price]]</f>
        <v>3948.96</v>
      </c>
    </row>
    <row r="12567" spans="1:9" x14ac:dyDescent="0.25">
      <c r="A12567">
        <v>86025</v>
      </c>
      <c r="B12567" t="str">
        <f>INDEX( Table3[],MATCH(Sales[[#This Row],[Category]],Table3[Category],0),1)</f>
        <v>LIQUOR</v>
      </c>
      <c r="C12567" t="s">
        <v>46</v>
      </c>
      <c r="D12567" t="s">
        <v>11394</v>
      </c>
      <c r="E12567" t="s">
        <v>170</v>
      </c>
      <c r="F12567">
        <v>5</v>
      </c>
      <c r="G12567" s="1">
        <v>6.29</v>
      </c>
      <c r="H12567">
        <f>IF(INDEX(Sale_Promotions[[Code]:[Sale Price]],MATCH(Sales[[#This Row],[Code]],Sale_Promotions[Code],0),2)=0,Sales[[#This Row],[Price]],INDEX(Sale_Promotions[[Code]:[Sale Price]],MATCH(Sales[[#This Row],[Code]],Sale_Promotions[Code],0),2))</f>
        <v>6.29</v>
      </c>
      <c r="I12567">
        <f>Sales[[#This Row],[Total Inventory]]*Sales[[#This Row],[Sale_Price]]</f>
        <v>31.45</v>
      </c>
    </row>
    <row r="12568" spans="1:9" x14ac:dyDescent="0.25">
      <c r="A12568">
        <v>402141</v>
      </c>
      <c r="B12568" t="str">
        <f>INDEX( Table3[],MATCH(Sales[[#This Row],[Category]],Table3[Category],0),1)</f>
        <v>WINE</v>
      </c>
      <c r="C12568" t="s">
        <v>8</v>
      </c>
      <c r="D12568" t="s">
        <v>11395</v>
      </c>
      <c r="E12568" t="s">
        <v>10</v>
      </c>
      <c r="F12568">
        <v>27</v>
      </c>
      <c r="G12568" s="1">
        <v>10.49</v>
      </c>
      <c r="H12568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2568">
        <f>Sales[[#This Row],[Total Inventory]]*Sales[[#This Row],[Sale_Price]]</f>
        <v>202.23000000000002</v>
      </c>
    </row>
    <row r="12569" spans="1:9" x14ac:dyDescent="0.25">
      <c r="A12569">
        <v>70684</v>
      </c>
      <c r="B12569" t="str">
        <f>INDEX( Table3[],MATCH(Sales[[#This Row],[Category]],Table3[Category],0),1)</f>
        <v>LIQUOR</v>
      </c>
      <c r="C12569" t="s">
        <v>57</v>
      </c>
      <c r="D12569" t="s">
        <v>4299</v>
      </c>
      <c r="E12569" t="s">
        <v>48</v>
      </c>
      <c r="F12569">
        <v>43</v>
      </c>
      <c r="G12569" s="1">
        <v>20.99</v>
      </c>
      <c r="H12569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2569">
        <f>Sales[[#This Row],[Total Inventory]]*Sales[[#This Row],[Sale_Price]]</f>
        <v>902.56999999999994</v>
      </c>
    </row>
    <row r="12570" spans="1:9" x14ac:dyDescent="0.25">
      <c r="A12570">
        <v>11841</v>
      </c>
      <c r="B12570" t="str">
        <f>INDEX( Table3[],MATCH(Sales[[#This Row],[Category]],Table3[Category],0),1)</f>
        <v>WINE</v>
      </c>
      <c r="C12570" t="s">
        <v>53</v>
      </c>
      <c r="D12570" t="s">
        <v>11396</v>
      </c>
      <c r="E12570" t="s">
        <v>10</v>
      </c>
      <c r="F12570">
        <v>16</v>
      </c>
      <c r="G12570" s="1">
        <v>12.49</v>
      </c>
      <c r="H12570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2570">
        <f>Sales[[#This Row],[Total Inventory]]*Sales[[#This Row],[Sale_Price]]</f>
        <v>199.84</v>
      </c>
    </row>
    <row r="12571" spans="1:9" x14ac:dyDescent="0.25">
      <c r="A12571">
        <v>48650</v>
      </c>
      <c r="B12571" t="str">
        <f>INDEX( Table3[],MATCH(Sales[[#This Row],[Category]],Table3[Category],0),1)</f>
        <v>LIQUOR</v>
      </c>
      <c r="C12571" t="s">
        <v>37</v>
      </c>
      <c r="D12571" t="s">
        <v>2801</v>
      </c>
      <c r="E12571" t="s">
        <v>133</v>
      </c>
      <c r="F12571">
        <v>5</v>
      </c>
      <c r="G12571" s="1">
        <v>37.99</v>
      </c>
      <c r="H12571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12571">
        <f>Sales[[#This Row],[Total Inventory]]*Sales[[#This Row],[Sale_Price]]</f>
        <v>189.95000000000002</v>
      </c>
    </row>
    <row r="12572" spans="1:9" x14ac:dyDescent="0.25">
      <c r="A12572">
        <v>377732</v>
      </c>
      <c r="B12572" t="str">
        <f>INDEX( Table3[],MATCH(Sales[[#This Row],[Category]],Table3[Category],0),1)</f>
        <v>WINE</v>
      </c>
      <c r="C12572" t="s">
        <v>41</v>
      </c>
      <c r="D12572" t="s">
        <v>11397</v>
      </c>
      <c r="E12572" t="s">
        <v>23</v>
      </c>
      <c r="F12572">
        <v>9</v>
      </c>
      <c r="G12572" s="1">
        <v>13.99</v>
      </c>
      <c r="H12572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2572">
        <f>Sales[[#This Row],[Total Inventory]]*Sales[[#This Row],[Sale_Price]]</f>
        <v>94.41</v>
      </c>
    </row>
    <row r="12573" spans="1:9" x14ac:dyDescent="0.25">
      <c r="A12573">
        <v>418811</v>
      </c>
      <c r="B12573" t="str">
        <f>INDEX( Table3[],MATCH(Sales[[#This Row],[Category]],Table3[Category],0),1)</f>
        <v>WINE</v>
      </c>
      <c r="C12573" t="s">
        <v>163</v>
      </c>
      <c r="D12573" t="s">
        <v>11398</v>
      </c>
      <c r="E12573" t="s">
        <v>10</v>
      </c>
      <c r="F12573">
        <v>0</v>
      </c>
      <c r="G12573" s="1">
        <v>11.99</v>
      </c>
      <c r="H1257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573">
        <f>Sales[[#This Row],[Total Inventory]]*Sales[[#This Row],[Sale_Price]]</f>
        <v>0</v>
      </c>
    </row>
    <row r="12574" spans="1:9" x14ac:dyDescent="0.25">
      <c r="A12574">
        <v>333553</v>
      </c>
      <c r="B12574" t="str">
        <f>INDEX( Table3[],MATCH(Sales[[#This Row],[Category]],Table3[Category],0),1)</f>
        <v>LIQUOR</v>
      </c>
      <c r="C12574" t="s">
        <v>26</v>
      </c>
      <c r="D12574" t="s">
        <v>7611</v>
      </c>
      <c r="E12574" t="s">
        <v>449</v>
      </c>
      <c r="F12574">
        <v>62</v>
      </c>
      <c r="G12574" s="1">
        <v>4.59</v>
      </c>
      <c r="H12574">
        <f>IF(INDEX(Sale_Promotions[[Code]:[Sale Price]],MATCH(Sales[[#This Row],[Code]],Sale_Promotions[Code],0),2)=0,Sales[[#This Row],[Price]],INDEX(Sale_Promotions[[Code]:[Sale Price]],MATCH(Sales[[#This Row],[Code]],Sale_Promotions[Code],0),2))</f>
        <v>4.59</v>
      </c>
      <c r="I12574">
        <f>Sales[[#This Row],[Total Inventory]]*Sales[[#This Row],[Sale_Price]]</f>
        <v>284.58</v>
      </c>
    </row>
    <row r="12575" spans="1:9" x14ac:dyDescent="0.25">
      <c r="A12575">
        <v>74163</v>
      </c>
      <c r="B12575" t="str">
        <f>INDEX( Table3[],MATCH(Sales[[#This Row],[Category]],Table3[Category],0),1)</f>
        <v>LIQUOR</v>
      </c>
      <c r="C12575" t="s">
        <v>26</v>
      </c>
      <c r="D12575" t="s">
        <v>11399</v>
      </c>
      <c r="E12575" t="s">
        <v>10</v>
      </c>
      <c r="F12575">
        <v>19</v>
      </c>
      <c r="G12575" s="1">
        <v>23.99</v>
      </c>
      <c r="H12575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2575">
        <f>Sales[[#This Row],[Total Inventory]]*Sales[[#This Row],[Sale_Price]]</f>
        <v>455.80999999999995</v>
      </c>
    </row>
    <row r="12576" spans="1:9" x14ac:dyDescent="0.25">
      <c r="A12576">
        <v>333642</v>
      </c>
      <c r="B12576" t="str">
        <f>INDEX( Table3[],MATCH(Sales[[#This Row],[Category]],Table3[Category],0),1)</f>
        <v>WINE</v>
      </c>
      <c r="C12576" t="s">
        <v>39</v>
      </c>
      <c r="D12576" t="s">
        <v>11400</v>
      </c>
      <c r="E12576" t="s">
        <v>10</v>
      </c>
      <c r="F12576">
        <v>190</v>
      </c>
      <c r="G12576" s="1">
        <v>10.79</v>
      </c>
      <c r="H12576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2576">
        <f>Sales[[#This Row],[Total Inventory]]*Sales[[#This Row],[Sale_Price]]</f>
        <v>2050.1</v>
      </c>
    </row>
    <row r="12577" spans="1:9" x14ac:dyDescent="0.25">
      <c r="A12577">
        <v>319278</v>
      </c>
      <c r="B12577" t="str">
        <f>INDEX( Table3[],MATCH(Sales[[#This Row],[Category]],Table3[Category],0),1)</f>
        <v>WINE</v>
      </c>
      <c r="C12577" t="s">
        <v>41</v>
      </c>
      <c r="D12577" t="s">
        <v>11401</v>
      </c>
      <c r="E12577" t="s">
        <v>10</v>
      </c>
      <c r="F12577">
        <v>10</v>
      </c>
      <c r="G12577" s="1">
        <v>7.49</v>
      </c>
      <c r="H12577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2577">
        <f>Sales[[#This Row],[Total Inventory]]*Sales[[#This Row],[Sale_Price]]</f>
        <v>74.900000000000006</v>
      </c>
    </row>
    <row r="12578" spans="1:9" x14ac:dyDescent="0.25">
      <c r="A12578">
        <v>79658</v>
      </c>
      <c r="B12578" t="str">
        <f>INDEX( Table3[],MATCH(Sales[[#This Row],[Category]],Table3[Category],0),1)</f>
        <v>WINE</v>
      </c>
      <c r="C12578" t="s">
        <v>53</v>
      </c>
      <c r="D12578" t="s">
        <v>11402</v>
      </c>
      <c r="E12578" t="s">
        <v>10</v>
      </c>
      <c r="F12578">
        <v>73</v>
      </c>
      <c r="G12578" s="1">
        <v>24.99</v>
      </c>
      <c r="H12578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2578">
        <f>Sales[[#This Row],[Total Inventory]]*Sales[[#This Row],[Sale_Price]]</f>
        <v>1824.27</v>
      </c>
    </row>
    <row r="12579" spans="1:9" x14ac:dyDescent="0.25">
      <c r="A12579">
        <v>28765</v>
      </c>
      <c r="B12579" t="str">
        <f>INDEX( Table3[],MATCH(Sales[[#This Row],[Category]],Table3[Category],0),1)</f>
        <v>BEER</v>
      </c>
      <c r="C12579" t="s">
        <v>11</v>
      </c>
      <c r="D12579" t="s">
        <v>11403</v>
      </c>
      <c r="E12579" t="s">
        <v>562</v>
      </c>
      <c r="F12579">
        <v>108</v>
      </c>
      <c r="G12579" s="1">
        <v>2.77</v>
      </c>
      <c r="H12579">
        <f>IF(INDEX(Sale_Promotions[[Code]:[Sale Price]],MATCH(Sales[[#This Row],[Code]],Sale_Promotions[Code],0),2)=0,Sales[[#This Row],[Price]],INDEX(Sale_Promotions[[Code]:[Sale Price]],MATCH(Sales[[#This Row],[Code]],Sale_Promotions[Code],0),2))</f>
        <v>2.77</v>
      </c>
      <c r="I12579">
        <f>Sales[[#This Row],[Total Inventory]]*Sales[[#This Row],[Sale_Price]]</f>
        <v>299.16000000000003</v>
      </c>
    </row>
    <row r="12580" spans="1:9" x14ac:dyDescent="0.25">
      <c r="A12580">
        <v>70072</v>
      </c>
      <c r="B12580" t="str">
        <f>INDEX( Table3[],MATCH(Sales[[#This Row],[Category]],Table3[Category],0),1)</f>
        <v>LIQUOR</v>
      </c>
      <c r="C12580" t="s">
        <v>57</v>
      </c>
      <c r="D12580" t="s">
        <v>8052</v>
      </c>
      <c r="E12580" t="s">
        <v>10</v>
      </c>
      <c r="F12580">
        <v>222</v>
      </c>
      <c r="G12580" s="1">
        <v>16.989999999999998</v>
      </c>
      <c r="H12580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2580">
        <f>Sales[[#This Row],[Total Inventory]]*Sales[[#This Row],[Sale_Price]]</f>
        <v>3771.7799999999997</v>
      </c>
    </row>
    <row r="12581" spans="1:9" x14ac:dyDescent="0.25">
      <c r="A12581">
        <v>50229</v>
      </c>
      <c r="B12581" t="str">
        <f>INDEX( Table3[],MATCH(Sales[[#This Row],[Category]],Table3[Category],0),1)</f>
        <v>LIQUOR</v>
      </c>
      <c r="C12581" t="s">
        <v>26</v>
      </c>
      <c r="D12581" t="s">
        <v>2056</v>
      </c>
      <c r="E12581" t="s">
        <v>10</v>
      </c>
      <c r="F12581">
        <v>314</v>
      </c>
      <c r="G12581" s="1">
        <v>19.690000000000001</v>
      </c>
      <c r="H12581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12581">
        <f>Sales[[#This Row],[Total Inventory]]*Sales[[#This Row],[Sale_Price]]</f>
        <v>6182.6600000000008</v>
      </c>
    </row>
    <row r="12582" spans="1:9" x14ac:dyDescent="0.25">
      <c r="A12582">
        <v>384631</v>
      </c>
      <c r="B12582" t="str">
        <f>INDEX( Table3[],MATCH(Sales[[#This Row],[Category]],Table3[Category],0),1)</f>
        <v>WINE</v>
      </c>
      <c r="C12582" t="s">
        <v>41</v>
      </c>
      <c r="D12582" t="s">
        <v>11404</v>
      </c>
      <c r="E12582" t="s">
        <v>10</v>
      </c>
      <c r="F12582">
        <v>0</v>
      </c>
      <c r="G12582" s="1">
        <v>16.989999999999998</v>
      </c>
      <c r="H12582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2582">
        <f>Sales[[#This Row],[Total Inventory]]*Sales[[#This Row],[Sale_Price]]</f>
        <v>0</v>
      </c>
    </row>
    <row r="12583" spans="1:9" x14ac:dyDescent="0.25">
      <c r="A12583">
        <v>79994</v>
      </c>
      <c r="B12583" t="str">
        <f>INDEX( Table3[],MATCH(Sales[[#This Row],[Category]],Table3[Category],0),1)</f>
        <v>LIQUOR</v>
      </c>
      <c r="C12583" t="s">
        <v>14</v>
      </c>
      <c r="D12583" t="s">
        <v>11405</v>
      </c>
      <c r="E12583" t="s">
        <v>10</v>
      </c>
      <c r="F12583">
        <v>154</v>
      </c>
      <c r="G12583" s="1">
        <v>49.99</v>
      </c>
      <c r="H12583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12583">
        <f>Sales[[#This Row],[Total Inventory]]*Sales[[#This Row],[Sale_Price]]</f>
        <v>7698.46</v>
      </c>
    </row>
    <row r="12584" spans="1:9" x14ac:dyDescent="0.25">
      <c r="A12584">
        <v>71382</v>
      </c>
      <c r="B12584" t="str">
        <f>INDEX( Table3[],MATCH(Sales[[#This Row],[Category]],Table3[Category],0),1)</f>
        <v>WINE</v>
      </c>
      <c r="C12584" t="s">
        <v>41</v>
      </c>
      <c r="D12584" t="s">
        <v>6388</v>
      </c>
      <c r="E12584" t="s">
        <v>10</v>
      </c>
      <c r="F12584">
        <v>388</v>
      </c>
      <c r="G12584" s="1">
        <v>23.99</v>
      </c>
      <c r="H12584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2584">
        <f>Sales[[#This Row],[Total Inventory]]*Sales[[#This Row],[Sale_Price]]</f>
        <v>7756.119999999999</v>
      </c>
    </row>
    <row r="12585" spans="1:9" x14ac:dyDescent="0.25">
      <c r="A12585">
        <v>81016</v>
      </c>
      <c r="B12585" t="str">
        <f>INDEX( Table3[],MATCH(Sales[[#This Row],[Category]],Table3[Category],0),1)</f>
        <v>WINE</v>
      </c>
      <c r="C12585" t="s">
        <v>242</v>
      </c>
      <c r="D12585" t="s">
        <v>7154</v>
      </c>
      <c r="E12585" t="s">
        <v>10</v>
      </c>
      <c r="F12585">
        <v>189</v>
      </c>
      <c r="G12585" s="1">
        <v>8.49</v>
      </c>
      <c r="H12585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2585">
        <f>Sales[[#This Row],[Total Inventory]]*Sales[[#This Row],[Sale_Price]]</f>
        <v>1604.6100000000001</v>
      </c>
    </row>
    <row r="12586" spans="1:9" x14ac:dyDescent="0.25">
      <c r="A12586">
        <v>96610</v>
      </c>
      <c r="B12586" t="str">
        <f>INDEX( Table3[],MATCH(Sales[[#This Row],[Category]],Table3[Category],0),1)</f>
        <v>BEER</v>
      </c>
      <c r="C12586" t="s">
        <v>11</v>
      </c>
      <c r="D12586" t="s">
        <v>11406</v>
      </c>
      <c r="E12586" t="s">
        <v>25</v>
      </c>
      <c r="F12586">
        <v>335</v>
      </c>
      <c r="G12586" s="1">
        <v>1.98</v>
      </c>
      <c r="H12586">
        <f>IF(INDEX(Sale_Promotions[[Code]:[Sale Price]],MATCH(Sales[[#This Row],[Code]],Sale_Promotions[Code],0),2)=0,Sales[[#This Row],[Price]],INDEX(Sale_Promotions[[Code]:[Sale Price]],MATCH(Sales[[#This Row],[Code]],Sale_Promotions[Code],0),2))</f>
        <v>1.98</v>
      </c>
      <c r="I12586">
        <f>Sales[[#This Row],[Total Inventory]]*Sales[[#This Row],[Sale_Price]]</f>
        <v>663.3</v>
      </c>
    </row>
    <row r="12587" spans="1:9" x14ac:dyDescent="0.25">
      <c r="A12587">
        <v>21776</v>
      </c>
      <c r="B12587" t="str">
        <f>INDEX( Table3[],MATCH(Sales[[#This Row],[Category]],Table3[Category],0),1)</f>
        <v>WINE</v>
      </c>
      <c r="C12587" t="s">
        <v>61</v>
      </c>
      <c r="D12587" t="s">
        <v>11407</v>
      </c>
      <c r="E12587" t="s">
        <v>10</v>
      </c>
      <c r="F12587">
        <v>0</v>
      </c>
      <c r="G12587" s="1">
        <v>40.99</v>
      </c>
      <c r="H12587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12587">
        <f>Sales[[#This Row],[Total Inventory]]*Sales[[#This Row],[Sale_Price]]</f>
        <v>0</v>
      </c>
    </row>
    <row r="12588" spans="1:9" x14ac:dyDescent="0.25">
      <c r="A12588">
        <v>339853</v>
      </c>
      <c r="B12588" t="str">
        <f>INDEX( Table3[],MATCH(Sales[[#This Row],[Category]],Table3[Category],0),1)</f>
        <v>WINE</v>
      </c>
      <c r="C12588" t="s">
        <v>85</v>
      </c>
      <c r="D12588" t="s">
        <v>11408</v>
      </c>
      <c r="E12588" t="s">
        <v>10</v>
      </c>
      <c r="F12588">
        <v>30</v>
      </c>
      <c r="G12588" s="1">
        <v>39.99</v>
      </c>
      <c r="H12588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12588">
        <f>Sales[[#This Row],[Total Inventory]]*Sales[[#This Row],[Sale_Price]]</f>
        <v>1199.7</v>
      </c>
    </row>
    <row r="12589" spans="1:9" x14ac:dyDescent="0.25">
      <c r="A12589">
        <v>306224</v>
      </c>
      <c r="B12589" t="str">
        <f>INDEX( Table3[],MATCH(Sales[[#This Row],[Category]],Table3[Category],0),1)</f>
        <v>WINE</v>
      </c>
      <c r="C12589" t="s">
        <v>43</v>
      </c>
      <c r="D12589" t="s">
        <v>11409</v>
      </c>
      <c r="E12589" t="s">
        <v>10</v>
      </c>
      <c r="F12589">
        <v>41</v>
      </c>
      <c r="G12589" s="1">
        <v>13.99</v>
      </c>
      <c r="H1258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2589">
        <f>Sales[[#This Row],[Total Inventory]]*Sales[[#This Row],[Sale_Price]]</f>
        <v>573.59</v>
      </c>
    </row>
    <row r="12590" spans="1:9" x14ac:dyDescent="0.25">
      <c r="A12590">
        <v>34371</v>
      </c>
      <c r="B12590" t="str">
        <f>INDEX( Table3[],MATCH(Sales[[#This Row],[Category]],Table3[Category],0),1)</f>
        <v>WINE</v>
      </c>
      <c r="C12590" t="s">
        <v>61</v>
      </c>
      <c r="D12590" t="s">
        <v>11410</v>
      </c>
      <c r="E12590" t="s">
        <v>10</v>
      </c>
      <c r="F12590">
        <v>65</v>
      </c>
      <c r="G12590" s="1">
        <v>8.99</v>
      </c>
      <c r="H1259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590">
        <f>Sales[[#This Row],[Total Inventory]]*Sales[[#This Row],[Sale_Price]]</f>
        <v>584.35</v>
      </c>
    </row>
    <row r="12591" spans="1:9" x14ac:dyDescent="0.25">
      <c r="A12591">
        <v>322118</v>
      </c>
      <c r="B12591" t="str">
        <f>INDEX( Table3[],MATCH(Sales[[#This Row],[Category]],Table3[Category],0),1)</f>
        <v>WINE</v>
      </c>
      <c r="C12591" t="s">
        <v>61</v>
      </c>
      <c r="D12591" t="s">
        <v>11411</v>
      </c>
      <c r="E12591" t="s">
        <v>10</v>
      </c>
      <c r="F12591">
        <v>0</v>
      </c>
      <c r="G12591" s="1">
        <v>18.989999999999998</v>
      </c>
      <c r="H12591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2591">
        <f>Sales[[#This Row],[Total Inventory]]*Sales[[#This Row],[Sale_Price]]</f>
        <v>0</v>
      </c>
    </row>
    <row r="12592" spans="1:9" x14ac:dyDescent="0.25">
      <c r="A12592">
        <v>46082</v>
      </c>
      <c r="B12592" t="str">
        <f>INDEX( Table3[],MATCH(Sales[[#This Row],[Category]],Table3[Category],0),1)</f>
        <v>WINE</v>
      </c>
      <c r="C12592" t="s">
        <v>31</v>
      </c>
      <c r="D12592" t="s">
        <v>11412</v>
      </c>
      <c r="E12592" t="s">
        <v>10</v>
      </c>
      <c r="F12592">
        <v>5</v>
      </c>
      <c r="G12592" s="1">
        <v>9.99</v>
      </c>
      <c r="H12592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2592">
        <f>Sales[[#This Row],[Total Inventory]]*Sales[[#This Row],[Sale_Price]]</f>
        <v>49.95</v>
      </c>
    </row>
    <row r="12593" spans="1:9" x14ac:dyDescent="0.25">
      <c r="A12593">
        <v>97659</v>
      </c>
      <c r="B12593" t="str">
        <f>INDEX( Table3[],MATCH(Sales[[#This Row],[Category]],Table3[Category],0),1)</f>
        <v>BEER</v>
      </c>
      <c r="C12593" t="s">
        <v>11</v>
      </c>
      <c r="D12593" t="s">
        <v>11413</v>
      </c>
      <c r="E12593" t="s">
        <v>25</v>
      </c>
      <c r="F12593">
        <v>338</v>
      </c>
      <c r="G12593" s="1">
        <v>1.84</v>
      </c>
      <c r="H12593">
        <f>IF(INDEX(Sale_Promotions[[Code]:[Sale Price]],MATCH(Sales[[#This Row],[Code]],Sale_Promotions[Code],0),2)=0,Sales[[#This Row],[Price]],INDEX(Sale_Promotions[[Code]:[Sale Price]],MATCH(Sales[[#This Row],[Code]],Sale_Promotions[Code],0),2))</f>
        <v>1.84</v>
      </c>
      <c r="I12593">
        <f>Sales[[#This Row],[Total Inventory]]*Sales[[#This Row],[Sale_Price]]</f>
        <v>621.92000000000007</v>
      </c>
    </row>
    <row r="12594" spans="1:9" x14ac:dyDescent="0.25">
      <c r="A12594">
        <v>391646</v>
      </c>
      <c r="B12594" t="str">
        <f>INDEX( Table3[],MATCH(Sales[[#This Row],[Category]],Table3[Category],0),1)</f>
        <v>WINE</v>
      </c>
      <c r="C12594" t="s">
        <v>61</v>
      </c>
      <c r="D12594" t="s">
        <v>11414</v>
      </c>
      <c r="E12594" t="s">
        <v>10</v>
      </c>
      <c r="F12594">
        <v>0</v>
      </c>
      <c r="G12594" s="1">
        <v>14.49</v>
      </c>
      <c r="H12594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2594">
        <f>Sales[[#This Row],[Total Inventory]]*Sales[[#This Row],[Sale_Price]]</f>
        <v>0</v>
      </c>
    </row>
    <row r="12595" spans="1:9" x14ac:dyDescent="0.25">
      <c r="A12595">
        <v>4707</v>
      </c>
      <c r="B12595" t="str">
        <f>INDEX( Table3[],MATCH(Sales[[#This Row],[Category]],Table3[Category],0),1)</f>
        <v>BEER</v>
      </c>
      <c r="C12595" t="s">
        <v>11</v>
      </c>
      <c r="D12595" t="s">
        <v>9174</v>
      </c>
      <c r="E12595" t="s">
        <v>25</v>
      </c>
      <c r="F12595">
        <v>26</v>
      </c>
      <c r="G12595" s="1">
        <v>24.99</v>
      </c>
      <c r="H12595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2595">
        <f>Sales[[#This Row],[Total Inventory]]*Sales[[#This Row],[Sale_Price]]</f>
        <v>649.74</v>
      </c>
    </row>
    <row r="12596" spans="1:9" x14ac:dyDescent="0.25">
      <c r="A12596">
        <v>87424</v>
      </c>
      <c r="B12596" t="str">
        <f>INDEX( Table3[],MATCH(Sales[[#This Row],[Category]],Table3[Category],0),1)</f>
        <v>WINE</v>
      </c>
      <c r="C12596" t="s">
        <v>43</v>
      </c>
      <c r="D12596" t="s">
        <v>11415</v>
      </c>
      <c r="E12596" t="s">
        <v>10</v>
      </c>
      <c r="F12596">
        <v>176</v>
      </c>
      <c r="G12596" s="1">
        <v>7.19</v>
      </c>
      <c r="H12596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12596">
        <f>Sales[[#This Row],[Total Inventory]]*Sales[[#This Row],[Sale_Price]]</f>
        <v>1265.44</v>
      </c>
    </row>
    <row r="12597" spans="1:9" x14ac:dyDescent="0.25">
      <c r="A12597">
        <v>29386</v>
      </c>
      <c r="B12597" t="str">
        <f>INDEX( Table3[],MATCH(Sales[[#This Row],[Category]],Table3[Category],0),1)</f>
        <v>LIQUOR</v>
      </c>
      <c r="C12597" t="s">
        <v>245</v>
      </c>
      <c r="D12597" t="s">
        <v>7660</v>
      </c>
      <c r="E12597" t="s">
        <v>16</v>
      </c>
      <c r="F12597">
        <v>534</v>
      </c>
      <c r="G12597" s="1">
        <v>49.99</v>
      </c>
      <c r="H12597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12597">
        <f>Sales[[#This Row],[Total Inventory]]*Sales[[#This Row],[Sale_Price]]</f>
        <v>26694.66</v>
      </c>
    </row>
    <row r="12598" spans="1:9" x14ac:dyDescent="0.25">
      <c r="A12598">
        <v>10445</v>
      </c>
      <c r="B12598" t="str">
        <f>INDEX( Table3[],MATCH(Sales[[#This Row],[Category]],Table3[Category],0),1)</f>
        <v>LIQUOR</v>
      </c>
      <c r="C12598" t="s">
        <v>175</v>
      </c>
      <c r="D12598" t="s">
        <v>11416</v>
      </c>
      <c r="E12598" t="s">
        <v>10</v>
      </c>
      <c r="F12598">
        <v>423</v>
      </c>
      <c r="G12598" s="1">
        <v>57.99</v>
      </c>
      <c r="H12598">
        <f>IF(INDEX(Sale_Promotions[[Code]:[Sale Price]],MATCH(Sales[[#This Row],[Code]],Sale_Promotions[Code],0),2)=0,Sales[[#This Row],[Price]],INDEX(Sale_Promotions[[Code]:[Sale Price]],MATCH(Sales[[#This Row],[Code]],Sale_Promotions[Code],0),2))</f>
        <v>57.99</v>
      </c>
      <c r="I12598">
        <f>Sales[[#This Row],[Total Inventory]]*Sales[[#This Row],[Sale_Price]]</f>
        <v>24529.77</v>
      </c>
    </row>
    <row r="12599" spans="1:9" x14ac:dyDescent="0.25">
      <c r="A12599">
        <v>87238</v>
      </c>
      <c r="B12599" t="str">
        <f>INDEX( Table3[],MATCH(Sales[[#This Row],[Category]],Table3[Category],0),1)</f>
        <v>WINE</v>
      </c>
      <c r="C12599" t="s">
        <v>43</v>
      </c>
      <c r="D12599" t="s">
        <v>11417</v>
      </c>
      <c r="E12599" t="s">
        <v>10</v>
      </c>
      <c r="F12599">
        <v>192</v>
      </c>
      <c r="G12599" s="1">
        <v>8.99</v>
      </c>
      <c r="H1259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599">
        <f>Sales[[#This Row],[Total Inventory]]*Sales[[#This Row],[Sale_Price]]</f>
        <v>1726.08</v>
      </c>
    </row>
    <row r="12600" spans="1:9" x14ac:dyDescent="0.25">
      <c r="A12600">
        <v>84924</v>
      </c>
      <c r="B12600" t="str">
        <f>INDEX( Table3[],MATCH(Sales[[#This Row],[Category]],Table3[Category],0),1)</f>
        <v>WINE</v>
      </c>
      <c r="C12600" t="s">
        <v>61</v>
      </c>
      <c r="D12600" t="s">
        <v>11418</v>
      </c>
      <c r="E12600" t="s">
        <v>10</v>
      </c>
      <c r="F12600">
        <v>1391</v>
      </c>
      <c r="G12600" s="1">
        <v>12.49</v>
      </c>
      <c r="H12600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2600">
        <f>Sales[[#This Row],[Total Inventory]]*Sales[[#This Row],[Sale_Price]]</f>
        <v>17373.59</v>
      </c>
    </row>
    <row r="12601" spans="1:9" x14ac:dyDescent="0.25">
      <c r="A12601">
        <v>342177</v>
      </c>
      <c r="B12601" t="str">
        <f>INDEX( Table3[],MATCH(Sales[[#This Row],[Category]],Table3[Category],0),1)</f>
        <v>WINE</v>
      </c>
      <c r="C12601" t="s">
        <v>85</v>
      </c>
      <c r="D12601" t="s">
        <v>11419</v>
      </c>
      <c r="E12601" t="s">
        <v>10</v>
      </c>
      <c r="F12601">
        <v>244</v>
      </c>
      <c r="G12601" s="1">
        <v>10.99</v>
      </c>
      <c r="H1260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2601">
        <f>Sales[[#This Row],[Total Inventory]]*Sales[[#This Row],[Sale_Price]]</f>
        <v>2681.56</v>
      </c>
    </row>
    <row r="12602" spans="1:9" x14ac:dyDescent="0.25">
      <c r="A12602">
        <v>39934</v>
      </c>
      <c r="B12602" t="str">
        <f>INDEX( Table3[],MATCH(Sales[[#This Row],[Category]],Table3[Category],0),1)</f>
        <v>WINE</v>
      </c>
      <c r="C12602" t="s">
        <v>28</v>
      </c>
      <c r="D12602" t="s">
        <v>11420</v>
      </c>
      <c r="E12602" t="s">
        <v>10</v>
      </c>
      <c r="F12602">
        <v>338</v>
      </c>
      <c r="G12602" s="1">
        <v>13.99</v>
      </c>
      <c r="H12602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2602">
        <f>Sales[[#This Row],[Total Inventory]]*Sales[[#This Row],[Sale_Price]]</f>
        <v>4221.62</v>
      </c>
    </row>
    <row r="12603" spans="1:9" x14ac:dyDescent="0.25">
      <c r="A12603">
        <v>73534</v>
      </c>
      <c r="B12603" t="str">
        <f>INDEX( Table3[],MATCH(Sales[[#This Row],[Category]],Table3[Category],0),1)</f>
        <v>LIQUOR</v>
      </c>
      <c r="C12603" t="s">
        <v>37</v>
      </c>
      <c r="D12603" t="s">
        <v>4813</v>
      </c>
      <c r="E12603" t="s">
        <v>16</v>
      </c>
      <c r="F12603">
        <v>894</v>
      </c>
      <c r="G12603" s="1">
        <v>24.99</v>
      </c>
      <c r="H12603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2603">
        <f>Sales[[#This Row],[Total Inventory]]*Sales[[#This Row],[Sale_Price]]</f>
        <v>22341.059999999998</v>
      </c>
    </row>
    <row r="12604" spans="1:9" x14ac:dyDescent="0.25">
      <c r="A12604">
        <v>320025</v>
      </c>
      <c r="B12604" t="str">
        <f>INDEX( Table3[],MATCH(Sales[[#This Row],[Category]],Table3[Category],0),1)</f>
        <v>WINE</v>
      </c>
      <c r="C12604" t="s">
        <v>43</v>
      </c>
      <c r="D12604" t="s">
        <v>11421</v>
      </c>
      <c r="E12604" t="s">
        <v>244</v>
      </c>
      <c r="F12604">
        <v>13</v>
      </c>
      <c r="G12604" s="1">
        <v>2.99</v>
      </c>
      <c r="H12604">
        <f>IF(INDEX(Sale_Promotions[[Code]:[Sale Price]],MATCH(Sales[[#This Row],[Code]],Sale_Promotions[Code],0),2)=0,Sales[[#This Row],[Price]],INDEX(Sale_Promotions[[Code]:[Sale Price]],MATCH(Sales[[#This Row],[Code]],Sale_Promotions[Code],0),2))</f>
        <v>2.99</v>
      </c>
      <c r="I12604">
        <f>Sales[[#This Row],[Total Inventory]]*Sales[[#This Row],[Sale_Price]]</f>
        <v>38.870000000000005</v>
      </c>
    </row>
    <row r="12605" spans="1:9" x14ac:dyDescent="0.25">
      <c r="A12605">
        <v>99201</v>
      </c>
      <c r="B12605" t="str">
        <f>INDEX( Table3[],MATCH(Sales[[#This Row],[Category]],Table3[Category],0),1)</f>
        <v>BEER</v>
      </c>
      <c r="C12605" t="s">
        <v>11</v>
      </c>
      <c r="D12605" t="s">
        <v>11422</v>
      </c>
      <c r="E12605" t="s">
        <v>25</v>
      </c>
      <c r="F12605">
        <v>-24</v>
      </c>
      <c r="G12605" s="1">
        <v>1.37</v>
      </c>
      <c r="H12605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12605">
        <f>Sales[[#This Row],[Total Inventory]]*Sales[[#This Row],[Sale_Price]]</f>
        <v>-32.880000000000003</v>
      </c>
    </row>
    <row r="12606" spans="1:9" x14ac:dyDescent="0.25">
      <c r="A12606">
        <v>79006</v>
      </c>
      <c r="B12606" t="str">
        <f>INDEX( Table3[],MATCH(Sales[[#This Row],[Category]],Table3[Category],0),1)</f>
        <v>WINE</v>
      </c>
      <c r="C12606" t="s">
        <v>43</v>
      </c>
      <c r="D12606" t="s">
        <v>11423</v>
      </c>
      <c r="E12606" t="s">
        <v>10</v>
      </c>
      <c r="F12606">
        <v>55</v>
      </c>
      <c r="G12606" s="1">
        <v>144.99</v>
      </c>
      <c r="H12606">
        <f>IF(INDEX(Sale_Promotions[[Code]:[Sale Price]],MATCH(Sales[[#This Row],[Code]],Sale_Promotions[Code],0),2)=0,Sales[[#This Row],[Price]],INDEX(Sale_Promotions[[Code]:[Sale Price]],MATCH(Sales[[#This Row],[Code]],Sale_Promotions[Code],0),2))</f>
        <v>144.99</v>
      </c>
      <c r="I12606">
        <f>Sales[[#This Row],[Total Inventory]]*Sales[[#This Row],[Sale_Price]]</f>
        <v>7974.4500000000007</v>
      </c>
    </row>
    <row r="12607" spans="1:9" x14ac:dyDescent="0.25">
      <c r="A12607">
        <v>27065</v>
      </c>
      <c r="B12607" t="str">
        <f>INDEX( Table3[],MATCH(Sales[[#This Row],[Category]],Table3[Category],0),1)</f>
        <v>LIQUOR</v>
      </c>
      <c r="C12607" t="s">
        <v>14</v>
      </c>
      <c r="D12607" t="s">
        <v>11424</v>
      </c>
      <c r="E12607" t="s">
        <v>10</v>
      </c>
      <c r="F12607">
        <v>437</v>
      </c>
      <c r="G12607" s="1">
        <v>56.99</v>
      </c>
      <c r="H12607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12607">
        <f>Sales[[#This Row],[Total Inventory]]*Sales[[#This Row],[Sale_Price]]</f>
        <v>24904.63</v>
      </c>
    </row>
    <row r="12608" spans="1:9" x14ac:dyDescent="0.25">
      <c r="A12608">
        <v>70080</v>
      </c>
      <c r="B12608" t="str">
        <f>INDEX( Table3[],MATCH(Sales[[#This Row],[Category]],Table3[Category],0),1)</f>
        <v>LIQUOR</v>
      </c>
      <c r="C12608" t="s">
        <v>37</v>
      </c>
      <c r="D12608" t="s">
        <v>7603</v>
      </c>
      <c r="E12608" t="s">
        <v>16</v>
      </c>
      <c r="F12608">
        <v>110</v>
      </c>
      <c r="G12608" s="1">
        <v>33.99</v>
      </c>
      <c r="H12608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2608">
        <f>Sales[[#This Row],[Total Inventory]]*Sales[[#This Row],[Sale_Price]]</f>
        <v>3738.9</v>
      </c>
    </row>
    <row r="12609" spans="1:9" x14ac:dyDescent="0.25">
      <c r="A12609">
        <v>180084</v>
      </c>
      <c r="B12609" t="str">
        <f>INDEX( Table3[],MATCH(Sales[[#This Row],[Category]],Table3[Category],0),1)</f>
        <v>WINE</v>
      </c>
      <c r="C12609" t="s">
        <v>61</v>
      </c>
      <c r="D12609" t="s">
        <v>11425</v>
      </c>
      <c r="E12609" t="s">
        <v>10</v>
      </c>
      <c r="F12609">
        <v>16</v>
      </c>
      <c r="G12609" s="1">
        <v>19.989999999999998</v>
      </c>
      <c r="H12609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2609">
        <f>Sales[[#This Row],[Total Inventory]]*Sales[[#This Row],[Sale_Price]]</f>
        <v>319.83999999999997</v>
      </c>
    </row>
    <row r="12610" spans="1:9" x14ac:dyDescent="0.25">
      <c r="A12610">
        <v>300452</v>
      </c>
      <c r="B12610" t="str">
        <f>INDEX( Table3[],MATCH(Sales[[#This Row],[Category]],Table3[Category],0),1)</f>
        <v>WINE</v>
      </c>
      <c r="C12610" t="s">
        <v>85</v>
      </c>
      <c r="D12610" t="s">
        <v>11426</v>
      </c>
      <c r="E12610" t="s">
        <v>10</v>
      </c>
      <c r="F12610">
        <v>56</v>
      </c>
      <c r="G12610" s="1">
        <v>12.99</v>
      </c>
      <c r="H12610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2610">
        <f>Sales[[#This Row],[Total Inventory]]*Sales[[#This Row],[Sale_Price]]</f>
        <v>727.44</v>
      </c>
    </row>
    <row r="12611" spans="1:9" x14ac:dyDescent="0.25">
      <c r="A12611">
        <v>322463</v>
      </c>
      <c r="B12611" t="str">
        <f>INDEX( Table3[],MATCH(Sales[[#This Row],[Category]],Table3[Category],0),1)</f>
        <v>LIQUOR</v>
      </c>
      <c r="C12611" t="s">
        <v>57</v>
      </c>
      <c r="D12611" t="s">
        <v>11427</v>
      </c>
      <c r="E12611" t="s">
        <v>10</v>
      </c>
      <c r="F12611">
        <v>157</v>
      </c>
      <c r="G12611" s="1">
        <v>49.99</v>
      </c>
      <c r="H12611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12611">
        <f>Sales[[#This Row],[Total Inventory]]*Sales[[#This Row],[Sale_Price]]</f>
        <v>7063.43</v>
      </c>
    </row>
    <row r="12612" spans="1:9" x14ac:dyDescent="0.25">
      <c r="A12612">
        <v>75841</v>
      </c>
      <c r="B12612" t="str">
        <f>INDEX( Table3[],MATCH(Sales[[#This Row],[Category]],Table3[Category],0),1)</f>
        <v>WINE</v>
      </c>
      <c r="C12612" t="s">
        <v>61</v>
      </c>
      <c r="D12612" t="s">
        <v>11428</v>
      </c>
      <c r="E12612" t="s">
        <v>332</v>
      </c>
      <c r="F12612">
        <v>475</v>
      </c>
      <c r="G12612" s="1">
        <v>23.99</v>
      </c>
      <c r="H12612">
        <f>IF(INDEX(Sale_Promotions[[Code]:[Sale Price]],MATCH(Sales[[#This Row],[Code]],Sale_Promotions[Code],0),2)=0,Sales[[#This Row],[Price]],INDEX(Sale_Promotions[[Code]:[Sale Price]],MATCH(Sales[[#This Row],[Code]],Sale_Promotions[Code],0),2))</f>
        <v>22.69</v>
      </c>
      <c r="I12612">
        <f>Sales[[#This Row],[Total Inventory]]*Sales[[#This Row],[Sale_Price]]</f>
        <v>10777.75</v>
      </c>
    </row>
    <row r="12613" spans="1:9" x14ac:dyDescent="0.25">
      <c r="A12613">
        <v>73519</v>
      </c>
      <c r="B12613" t="str">
        <f>INDEX( Table3[],MATCH(Sales[[#This Row],[Category]],Table3[Category],0),1)</f>
        <v>LIQUOR</v>
      </c>
      <c r="C12613" t="s">
        <v>198</v>
      </c>
      <c r="D12613" t="s">
        <v>9034</v>
      </c>
      <c r="E12613" t="s">
        <v>449</v>
      </c>
      <c r="F12613">
        <v>518</v>
      </c>
      <c r="G12613" s="1">
        <v>2.4900000000000002</v>
      </c>
      <c r="H12613">
        <f>IF(INDEX(Sale_Promotions[[Code]:[Sale Price]],MATCH(Sales[[#This Row],[Code]],Sale_Promotions[Code],0),2)=0,Sales[[#This Row],[Price]],INDEX(Sale_Promotions[[Code]:[Sale Price]],MATCH(Sales[[#This Row],[Code]],Sale_Promotions[Code],0),2))</f>
        <v>2.4900000000000002</v>
      </c>
      <c r="I12613">
        <f>Sales[[#This Row],[Total Inventory]]*Sales[[#This Row],[Sale_Price]]</f>
        <v>1289.8200000000002</v>
      </c>
    </row>
    <row r="12614" spans="1:9" x14ac:dyDescent="0.25">
      <c r="A12614">
        <v>30790</v>
      </c>
      <c r="B12614" t="str">
        <f>INDEX( Table3[],MATCH(Sales[[#This Row],[Category]],Table3[Category],0),1)</f>
        <v>BEER</v>
      </c>
      <c r="C12614" t="s">
        <v>11</v>
      </c>
      <c r="D12614" t="s">
        <v>11429</v>
      </c>
      <c r="E12614" t="s">
        <v>92</v>
      </c>
      <c r="F12614">
        <v>198</v>
      </c>
      <c r="G12614" s="1">
        <v>1.35</v>
      </c>
      <c r="H12614">
        <f>IF(INDEX(Sale_Promotions[[Code]:[Sale Price]],MATCH(Sales[[#This Row],[Code]],Sale_Promotions[Code],0),2)=0,Sales[[#This Row],[Price]],INDEX(Sale_Promotions[[Code]:[Sale Price]],MATCH(Sales[[#This Row],[Code]],Sale_Promotions[Code],0),2))</f>
        <v>1.35</v>
      </c>
      <c r="I12614">
        <f>Sales[[#This Row],[Total Inventory]]*Sales[[#This Row],[Sale_Price]]</f>
        <v>267.3</v>
      </c>
    </row>
    <row r="12615" spans="1:9" x14ac:dyDescent="0.25">
      <c r="A12615">
        <v>84013</v>
      </c>
      <c r="B12615" t="str">
        <f>INDEX( Table3[],MATCH(Sales[[#This Row],[Category]],Table3[Category],0),1)</f>
        <v>WINE</v>
      </c>
      <c r="C12615" t="s">
        <v>61</v>
      </c>
      <c r="D12615" t="s">
        <v>2574</v>
      </c>
      <c r="E12615" t="s">
        <v>23</v>
      </c>
      <c r="F12615">
        <v>6</v>
      </c>
      <c r="G12615" s="1">
        <v>49.99</v>
      </c>
      <c r="H12615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12615">
        <f>Sales[[#This Row],[Total Inventory]]*Sales[[#This Row],[Sale_Price]]</f>
        <v>299.94</v>
      </c>
    </row>
    <row r="12616" spans="1:9" x14ac:dyDescent="0.25">
      <c r="A12616">
        <v>431389</v>
      </c>
      <c r="B12616" t="str">
        <f>INDEX( Table3[],MATCH(Sales[[#This Row],[Category]],Table3[Category],0),1)</f>
        <v>WINE</v>
      </c>
      <c r="C12616" t="s">
        <v>41</v>
      </c>
      <c r="D12616" t="s">
        <v>11430</v>
      </c>
      <c r="E12616" t="s">
        <v>10</v>
      </c>
      <c r="F12616">
        <v>150</v>
      </c>
      <c r="G12616" s="1">
        <v>8.49</v>
      </c>
      <c r="H12616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2616">
        <f>Sales[[#This Row],[Total Inventory]]*Sales[[#This Row],[Sale_Price]]</f>
        <v>1273.5</v>
      </c>
    </row>
    <row r="12617" spans="1:9" x14ac:dyDescent="0.25">
      <c r="A12617">
        <v>80105</v>
      </c>
      <c r="B12617" t="str">
        <f>INDEX( Table3[],MATCH(Sales[[#This Row],[Category]],Table3[Category],0),1)</f>
        <v>WINE</v>
      </c>
      <c r="C12617" t="s">
        <v>61</v>
      </c>
      <c r="D12617" t="s">
        <v>11015</v>
      </c>
      <c r="E12617" t="s">
        <v>23</v>
      </c>
      <c r="F12617">
        <v>19</v>
      </c>
      <c r="G12617" s="1">
        <v>9.7899999999999991</v>
      </c>
      <c r="H12617">
        <f>IF(INDEX(Sale_Promotions[[Code]:[Sale Price]],MATCH(Sales[[#This Row],[Code]],Sale_Promotions[Code],0),2)=0,Sales[[#This Row],[Price]],INDEX(Sale_Promotions[[Code]:[Sale Price]],MATCH(Sales[[#This Row],[Code]],Sale_Promotions[Code],0),2))</f>
        <v>8.2899999999999991</v>
      </c>
      <c r="I12617">
        <f>Sales[[#This Row],[Total Inventory]]*Sales[[#This Row],[Sale_Price]]</f>
        <v>157.51</v>
      </c>
    </row>
    <row r="12618" spans="1:9" x14ac:dyDescent="0.25">
      <c r="A12618">
        <v>62430</v>
      </c>
      <c r="B12618" t="str">
        <f>INDEX( Table3[],MATCH(Sales[[#This Row],[Category]],Table3[Category],0),1)</f>
        <v>WINE</v>
      </c>
      <c r="C12618" t="s">
        <v>28</v>
      </c>
      <c r="D12618" t="s">
        <v>11431</v>
      </c>
      <c r="E12618" t="s">
        <v>10</v>
      </c>
      <c r="F12618">
        <v>348</v>
      </c>
      <c r="G12618" s="1">
        <v>11.99</v>
      </c>
      <c r="H1261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618">
        <f>Sales[[#This Row],[Total Inventory]]*Sales[[#This Row],[Sale_Price]]</f>
        <v>4172.5200000000004</v>
      </c>
    </row>
    <row r="12619" spans="1:9" x14ac:dyDescent="0.25">
      <c r="A12619">
        <v>332798</v>
      </c>
      <c r="B12619" t="str">
        <f>INDEX( Table3[],MATCH(Sales[[#This Row],[Category]],Table3[Category],0),1)</f>
        <v>WINE</v>
      </c>
      <c r="C12619" t="s">
        <v>67</v>
      </c>
      <c r="D12619" t="s">
        <v>11432</v>
      </c>
      <c r="E12619" t="s">
        <v>492</v>
      </c>
      <c r="F12619">
        <v>2</v>
      </c>
      <c r="G12619" s="1">
        <v>15.99</v>
      </c>
      <c r="H12619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2619">
        <f>Sales[[#This Row],[Total Inventory]]*Sales[[#This Row],[Sale_Price]]</f>
        <v>31.98</v>
      </c>
    </row>
    <row r="12620" spans="1:9" x14ac:dyDescent="0.25">
      <c r="A12620">
        <v>86525</v>
      </c>
      <c r="B12620" t="str">
        <f>INDEX( Table3[],MATCH(Sales[[#This Row],[Category]],Table3[Category],0),1)</f>
        <v>WINE</v>
      </c>
      <c r="C12620" t="s">
        <v>85</v>
      </c>
      <c r="D12620" t="s">
        <v>11433</v>
      </c>
      <c r="E12620" t="s">
        <v>10</v>
      </c>
      <c r="F12620">
        <v>22</v>
      </c>
      <c r="G12620" s="1">
        <v>38.99</v>
      </c>
      <c r="H12620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12620">
        <f>Sales[[#This Row],[Total Inventory]]*Sales[[#This Row],[Sale_Price]]</f>
        <v>857.78000000000009</v>
      </c>
    </row>
    <row r="12621" spans="1:9" x14ac:dyDescent="0.25">
      <c r="A12621">
        <v>70370</v>
      </c>
      <c r="B12621" t="str">
        <f>INDEX( Table3[],MATCH(Sales[[#This Row],[Category]],Table3[Category],0),1)</f>
        <v>LIQUOR</v>
      </c>
      <c r="C12621" t="s">
        <v>175</v>
      </c>
      <c r="D12621" t="s">
        <v>11434</v>
      </c>
      <c r="E12621" t="s">
        <v>10</v>
      </c>
      <c r="F12621">
        <v>305</v>
      </c>
      <c r="G12621" s="1">
        <v>32.99</v>
      </c>
      <c r="H12621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12621">
        <f>Sales[[#This Row],[Total Inventory]]*Sales[[#This Row],[Sale_Price]]</f>
        <v>10061.950000000001</v>
      </c>
    </row>
    <row r="12622" spans="1:9" x14ac:dyDescent="0.25">
      <c r="A12622">
        <v>82003</v>
      </c>
      <c r="B12622" t="str">
        <f>INDEX( Table3[],MATCH(Sales[[#This Row],[Category]],Table3[Category],0),1)</f>
        <v>WINE</v>
      </c>
      <c r="C12622" t="s">
        <v>28</v>
      </c>
      <c r="D12622" t="s">
        <v>6013</v>
      </c>
      <c r="E12622" t="s">
        <v>10</v>
      </c>
      <c r="F12622">
        <v>0</v>
      </c>
      <c r="G12622" s="1">
        <v>6.79</v>
      </c>
      <c r="H12622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12622">
        <f>Sales[[#This Row],[Total Inventory]]*Sales[[#This Row],[Sale_Price]]</f>
        <v>0</v>
      </c>
    </row>
    <row r="12623" spans="1:9" x14ac:dyDescent="0.25">
      <c r="A12623">
        <v>20664</v>
      </c>
      <c r="B12623" t="str">
        <f>INDEX( Table3[],MATCH(Sales[[#This Row],[Category]],Table3[Category],0),1)</f>
        <v>LIQUOR</v>
      </c>
      <c r="C12623" t="s">
        <v>245</v>
      </c>
      <c r="D12623" t="s">
        <v>7889</v>
      </c>
      <c r="E12623" t="s">
        <v>449</v>
      </c>
      <c r="F12623">
        <v>84</v>
      </c>
      <c r="G12623" s="1">
        <v>1.29</v>
      </c>
      <c r="H12623">
        <f>IF(INDEX(Sale_Promotions[[Code]:[Sale Price]],MATCH(Sales[[#This Row],[Code]],Sale_Promotions[Code],0),2)=0,Sales[[#This Row],[Price]],INDEX(Sale_Promotions[[Code]:[Sale Price]],MATCH(Sales[[#This Row],[Code]],Sale_Promotions[Code],0),2))</f>
        <v>1.29</v>
      </c>
      <c r="I12623">
        <f>Sales[[#This Row],[Total Inventory]]*Sales[[#This Row],[Sale_Price]]</f>
        <v>108.36</v>
      </c>
    </row>
    <row r="12624" spans="1:9" x14ac:dyDescent="0.25">
      <c r="A12624">
        <v>70257</v>
      </c>
      <c r="B12624" t="str">
        <f>INDEX( Table3[],MATCH(Sales[[#This Row],[Category]],Table3[Category],0),1)</f>
        <v>LIQUOR</v>
      </c>
      <c r="C12624" t="s">
        <v>57</v>
      </c>
      <c r="D12624" t="s">
        <v>11435</v>
      </c>
      <c r="E12624" t="s">
        <v>10</v>
      </c>
      <c r="F12624">
        <v>0</v>
      </c>
      <c r="G12624" s="1">
        <v>19.989999999999998</v>
      </c>
      <c r="H12624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2624">
        <f>Sales[[#This Row],[Total Inventory]]*Sales[[#This Row],[Sale_Price]]</f>
        <v>0</v>
      </c>
    </row>
    <row r="12625" spans="1:9" x14ac:dyDescent="0.25">
      <c r="A12625">
        <v>66346</v>
      </c>
      <c r="B12625" t="str">
        <f>INDEX( Table3[],MATCH(Sales[[#This Row],[Category]],Table3[Category],0),1)</f>
        <v>WINE</v>
      </c>
      <c r="C12625" t="s">
        <v>41</v>
      </c>
      <c r="D12625" t="s">
        <v>11250</v>
      </c>
      <c r="E12625" t="s">
        <v>10</v>
      </c>
      <c r="F12625">
        <v>334</v>
      </c>
      <c r="G12625" s="1">
        <v>8.59</v>
      </c>
      <c r="H12625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12625">
        <f>Sales[[#This Row],[Total Inventory]]*Sales[[#This Row],[Sale_Price]]</f>
        <v>2869.06</v>
      </c>
    </row>
    <row r="12626" spans="1:9" x14ac:dyDescent="0.25">
      <c r="A12626">
        <v>392693</v>
      </c>
      <c r="B12626" t="str">
        <f>INDEX( Table3[],MATCH(Sales[[#This Row],[Category]],Table3[Category],0),1)</f>
        <v>WINE</v>
      </c>
      <c r="C12626" t="s">
        <v>41</v>
      </c>
      <c r="D12626" t="s">
        <v>11436</v>
      </c>
      <c r="E12626" t="s">
        <v>10</v>
      </c>
      <c r="F12626">
        <v>0</v>
      </c>
      <c r="G12626" s="1">
        <v>7.79</v>
      </c>
      <c r="H12626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12626">
        <f>Sales[[#This Row],[Total Inventory]]*Sales[[#This Row],[Sale_Price]]</f>
        <v>0</v>
      </c>
    </row>
    <row r="12627" spans="1:9" x14ac:dyDescent="0.25">
      <c r="A12627">
        <v>84678</v>
      </c>
      <c r="B12627" t="str">
        <f>INDEX( Table3[],MATCH(Sales[[#This Row],[Category]],Table3[Category],0),1)</f>
        <v>WINE</v>
      </c>
      <c r="C12627" t="s">
        <v>61</v>
      </c>
      <c r="D12627" t="s">
        <v>11437</v>
      </c>
      <c r="E12627" t="s">
        <v>10</v>
      </c>
      <c r="F12627">
        <v>2624</v>
      </c>
      <c r="G12627" s="1">
        <v>12.49</v>
      </c>
      <c r="H12627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2627">
        <f>Sales[[#This Row],[Total Inventory]]*Sales[[#This Row],[Sale_Price]]</f>
        <v>32773.760000000002</v>
      </c>
    </row>
    <row r="12628" spans="1:9" x14ac:dyDescent="0.25">
      <c r="A12628">
        <v>437620</v>
      </c>
      <c r="B12628" t="str">
        <f>INDEX( Table3[],MATCH(Sales[[#This Row],[Category]],Table3[Category],0),1)</f>
        <v>WINE</v>
      </c>
      <c r="C12628" t="s">
        <v>64</v>
      </c>
      <c r="D12628" t="s">
        <v>11438</v>
      </c>
      <c r="E12628" t="s">
        <v>10</v>
      </c>
      <c r="F12628">
        <v>276</v>
      </c>
      <c r="G12628" s="1">
        <v>16.489999999999998</v>
      </c>
      <c r="H12628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2628">
        <f>Sales[[#This Row],[Total Inventory]]*Sales[[#This Row],[Sale_Price]]</f>
        <v>4551.24</v>
      </c>
    </row>
    <row r="12629" spans="1:9" x14ac:dyDescent="0.25">
      <c r="A12629">
        <v>11118</v>
      </c>
      <c r="B12629" t="str">
        <f>INDEX( Table3[],MATCH(Sales[[#This Row],[Category]],Table3[Category],0),1)</f>
        <v>LIQUOR</v>
      </c>
      <c r="C12629" t="s">
        <v>175</v>
      </c>
      <c r="D12629" t="s">
        <v>11439</v>
      </c>
      <c r="E12629" t="s">
        <v>10</v>
      </c>
      <c r="F12629">
        <v>1226</v>
      </c>
      <c r="G12629" s="1">
        <v>24.99</v>
      </c>
      <c r="H12629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2629">
        <f>Sales[[#This Row],[Total Inventory]]*Sales[[#This Row],[Sale_Price]]</f>
        <v>30637.739999999998</v>
      </c>
    </row>
    <row r="12630" spans="1:9" x14ac:dyDescent="0.25">
      <c r="A12630">
        <v>25625</v>
      </c>
      <c r="B12630" t="str">
        <f>INDEX( Table3[],MATCH(Sales[[#This Row],[Category]],Table3[Category],0),1)</f>
        <v>BEER</v>
      </c>
      <c r="C12630" t="s">
        <v>11</v>
      </c>
      <c r="D12630" t="s">
        <v>11440</v>
      </c>
      <c r="E12630" t="s">
        <v>92</v>
      </c>
      <c r="F12630">
        <v>1101</v>
      </c>
      <c r="G12630" s="1">
        <v>1.75</v>
      </c>
      <c r="H12630">
        <f>IF(INDEX(Sale_Promotions[[Code]:[Sale Price]],MATCH(Sales[[#This Row],[Code]],Sale_Promotions[Code],0),2)=0,Sales[[#This Row],[Price]],INDEX(Sale_Promotions[[Code]:[Sale Price]],MATCH(Sales[[#This Row],[Code]],Sale_Promotions[Code],0),2))</f>
        <v>1.75</v>
      </c>
      <c r="I12630">
        <f>Sales[[#This Row],[Total Inventory]]*Sales[[#This Row],[Sale_Price]]</f>
        <v>1926.75</v>
      </c>
    </row>
    <row r="12631" spans="1:9" x14ac:dyDescent="0.25">
      <c r="A12631">
        <v>92207</v>
      </c>
      <c r="B12631" t="str">
        <f>INDEX( Table3[],MATCH(Sales[[#This Row],[Category]],Table3[Category],0),1)</f>
        <v>BEER</v>
      </c>
      <c r="C12631" t="s">
        <v>11</v>
      </c>
      <c r="D12631" t="s">
        <v>11441</v>
      </c>
      <c r="E12631" t="s">
        <v>170</v>
      </c>
      <c r="F12631">
        <v>0</v>
      </c>
      <c r="G12631" s="1">
        <v>18.97</v>
      </c>
      <c r="H12631">
        <f>IF(INDEX(Sale_Promotions[[Code]:[Sale Price]],MATCH(Sales[[#This Row],[Code]],Sale_Promotions[Code],0),2)=0,Sales[[#This Row],[Price]],INDEX(Sale_Promotions[[Code]:[Sale Price]],MATCH(Sales[[#This Row],[Code]],Sale_Promotions[Code],0),2))</f>
        <v>18.97</v>
      </c>
      <c r="I12631">
        <f>Sales[[#This Row],[Total Inventory]]*Sales[[#This Row],[Sale_Price]]</f>
        <v>0</v>
      </c>
    </row>
    <row r="12632" spans="1:9" x14ac:dyDescent="0.25">
      <c r="A12632">
        <v>300372</v>
      </c>
      <c r="B12632" t="str">
        <f>INDEX( Table3[],MATCH(Sales[[#This Row],[Category]],Table3[Category],0),1)</f>
        <v>WINE</v>
      </c>
      <c r="C12632" t="s">
        <v>61</v>
      </c>
      <c r="D12632" t="s">
        <v>11442</v>
      </c>
      <c r="E12632" t="s">
        <v>10</v>
      </c>
      <c r="F12632">
        <v>425</v>
      </c>
      <c r="G12632" s="1">
        <v>10.99</v>
      </c>
      <c r="H12632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2632">
        <f>Sales[[#This Row],[Total Inventory]]*Sales[[#This Row],[Sale_Price]]</f>
        <v>4245.75</v>
      </c>
    </row>
    <row r="12633" spans="1:9" x14ac:dyDescent="0.25">
      <c r="A12633">
        <v>26573</v>
      </c>
      <c r="B12633" t="str">
        <f>INDEX( Table3[],MATCH(Sales[[#This Row],[Category]],Table3[Category],0),1)</f>
        <v>LIQUOR</v>
      </c>
      <c r="C12633" t="s">
        <v>175</v>
      </c>
      <c r="D12633" t="s">
        <v>887</v>
      </c>
      <c r="E12633" t="s">
        <v>133</v>
      </c>
      <c r="F12633">
        <v>655</v>
      </c>
      <c r="G12633" s="1">
        <v>33.99</v>
      </c>
      <c r="H12633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2633">
        <f>Sales[[#This Row],[Total Inventory]]*Sales[[#This Row],[Sale_Price]]</f>
        <v>22263.45</v>
      </c>
    </row>
    <row r="12634" spans="1:9" x14ac:dyDescent="0.25">
      <c r="A12634">
        <v>20311</v>
      </c>
      <c r="B12634" t="str">
        <f>INDEX( Table3[],MATCH(Sales[[#This Row],[Category]],Table3[Category],0),1)</f>
        <v>LIQUOR</v>
      </c>
      <c r="C12634" t="s">
        <v>35</v>
      </c>
      <c r="D12634" t="s">
        <v>10334</v>
      </c>
      <c r="E12634" t="s">
        <v>133</v>
      </c>
      <c r="F12634">
        <v>182</v>
      </c>
      <c r="G12634" s="1">
        <v>13.99</v>
      </c>
      <c r="H12634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2634">
        <f>Sales[[#This Row],[Total Inventory]]*Sales[[#This Row],[Sale_Price]]</f>
        <v>2546.1799999999998</v>
      </c>
    </row>
    <row r="12635" spans="1:9" x14ac:dyDescent="0.25">
      <c r="A12635">
        <v>45822</v>
      </c>
      <c r="B12635" t="str">
        <f>INDEX( Table3[],MATCH(Sales[[#This Row],[Category]],Table3[Category],0),1)</f>
        <v>WINE</v>
      </c>
      <c r="C12635" t="s">
        <v>61</v>
      </c>
      <c r="D12635" t="s">
        <v>11443</v>
      </c>
      <c r="E12635" t="s">
        <v>10</v>
      </c>
      <c r="F12635">
        <v>5</v>
      </c>
      <c r="G12635" s="1">
        <v>110.99</v>
      </c>
      <c r="H12635">
        <f>IF(INDEX(Sale_Promotions[[Code]:[Sale Price]],MATCH(Sales[[#This Row],[Code]],Sale_Promotions[Code],0),2)=0,Sales[[#This Row],[Price]],INDEX(Sale_Promotions[[Code]:[Sale Price]],MATCH(Sales[[#This Row],[Code]],Sale_Promotions[Code],0),2))</f>
        <v>110.99</v>
      </c>
      <c r="I12635">
        <f>Sales[[#This Row],[Total Inventory]]*Sales[[#This Row],[Sale_Price]]</f>
        <v>554.94999999999993</v>
      </c>
    </row>
    <row r="12636" spans="1:9" x14ac:dyDescent="0.25">
      <c r="A12636">
        <v>27050</v>
      </c>
      <c r="B12636" t="str">
        <f>INDEX( Table3[],MATCH(Sales[[#This Row],[Category]],Table3[Category],0),1)</f>
        <v>BEER</v>
      </c>
      <c r="C12636" t="s">
        <v>11</v>
      </c>
      <c r="D12636" t="s">
        <v>11444</v>
      </c>
      <c r="E12636" t="s">
        <v>60</v>
      </c>
      <c r="F12636">
        <v>0</v>
      </c>
      <c r="G12636" s="1">
        <v>3.21</v>
      </c>
      <c r="H12636">
        <f>IF(INDEX(Sale_Promotions[[Code]:[Sale Price]],MATCH(Sales[[#This Row],[Code]],Sale_Promotions[Code],0),2)=0,Sales[[#This Row],[Price]],INDEX(Sale_Promotions[[Code]:[Sale Price]],MATCH(Sales[[#This Row],[Code]],Sale_Promotions[Code],0),2))</f>
        <v>3.21</v>
      </c>
      <c r="I12636">
        <f>Sales[[#This Row],[Total Inventory]]*Sales[[#This Row],[Sale_Price]]</f>
        <v>0</v>
      </c>
    </row>
    <row r="12637" spans="1:9" x14ac:dyDescent="0.25">
      <c r="A12637">
        <v>64823</v>
      </c>
      <c r="B12637" t="str">
        <f>INDEX( Table3[],MATCH(Sales[[#This Row],[Category]],Table3[Category],0),1)</f>
        <v>WINE</v>
      </c>
      <c r="C12637" t="s">
        <v>61</v>
      </c>
      <c r="D12637" t="s">
        <v>5472</v>
      </c>
      <c r="E12637" t="s">
        <v>10</v>
      </c>
      <c r="F12637">
        <v>29</v>
      </c>
      <c r="G12637" s="1">
        <v>33.99</v>
      </c>
      <c r="H12637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2637">
        <f>Sales[[#This Row],[Total Inventory]]*Sales[[#This Row],[Sale_Price]]</f>
        <v>985.71</v>
      </c>
    </row>
    <row r="12638" spans="1:9" x14ac:dyDescent="0.25">
      <c r="A12638">
        <v>346600</v>
      </c>
      <c r="B12638" t="str">
        <f>INDEX( Table3[],MATCH(Sales[[#This Row],[Category]],Table3[Category],0),1)</f>
        <v>LIQUOR</v>
      </c>
      <c r="C12638" t="s">
        <v>35</v>
      </c>
      <c r="D12638" t="s">
        <v>11445</v>
      </c>
      <c r="E12638" t="s">
        <v>10</v>
      </c>
      <c r="F12638">
        <v>52</v>
      </c>
      <c r="G12638" s="1">
        <v>47.99</v>
      </c>
      <c r="H12638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12638">
        <f>Sales[[#This Row],[Total Inventory]]*Sales[[#This Row],[Sale_Price]]</f>
        <v>2495.48</v>
      </c>
    </row>
    <row r="12639" spans="1:9" x14ac:dyDescent="0.25">
      <c r="A12639">
        <v>59790</v>
      </c>
      <c r="B12639" t="e">
        <f>INDEX( Table3[],MATCH(Sales[[#This Row],[Category]],Table3[Category],0),1)</f>
        <v>#N/A</v>
      </c>
      <c r="D12639" t="s">
        <v>11446</v>
      </c>
      <c r="E12639" t="s">
        <v>48</v>
      </c>
      <c r="F12639">
        <v>0</v>
      </c>
      <c r="G12639" s="1">
        <v>0.15</v>
      </c>
      <c r="H12639">
        <f>IF(INDEX(Sale_Promotions[[Code]:[Sale Price]],MATCH(Sales[[#This Row],[Code]],Sale_Promotions[Code],0),2)=0,Sales[[#This Row],[Price]],INDEX(Sale_Promotions[[Code]:[Sale Price]],MATCH(Sales[[#This Row],[Code]],Sale_Promotions[Code],0),2))</f>
        <v>0.15</v>
      </c>
      <c r="I12639">
        <f>Sales[[#This Row],[Total Inventory]]*Sales[[#This Row],[Sale_Price]]</f>
        <v>0</v>
      </c>
    </row>
    <row r="12640" spans="1:9" x14ac:dyDescent="0.25">
      <c r="A12640">
        <v>68136</v>
      </c>
      <c r="B12640" t="str">
        <f>INDEX( Table3[],MATCH(Sales[[#This Row],[Category]],Table3[Category],0),1)</f>
        <v>WINE</v>
      </c>
      <c r="C12640" t="s">
        <v>64</v>
      </c>
      <c r="D12640" t="s">
        <v>5608</v>
      </c>
      <c r="E12640" t="s">
        <v>52</v>
      </c>
      <c r="F12640">
        <v>225</v>
      </c>
      <c r="G12640" s="1">
        <v>7.49</v>
      </c>
      <c r="H12640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2640">
        <f>Sales[[#This Row],[Total Inventory]]*Sales[[#This Row],[Sale_Price]]</f>
        <v>1685.25</v>
      </c>
    </row>
    <row r="12641" spans="1:9" x14ac:dyDescent="0.25">
      <c r="A12641">
        <v>43540</v>
      </c>
      <c r="B12641" t="str">
        <f>INDEX( Table3[],MATCH(Sales[[#This Row],[Category]],Table3[Category],0),1)</f>
        <v>WINE</v>
      </c>
      <c r="C12641" t="s">
        <v>163</v>
      </c>
      <c r="D12641" t="s">
        <v>11447</v>
      </c>
      <c r="E12641" t="s">
        <v>10</v>
      </c>
      <c r="F12641">
        <v>153</v>
      </c>
      <c r="G12641" s="1">
        <v>13.69</v>
      </c>
      <c r="H12641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2641">
        <f>Sales[[#This Row],[Total Inventory]]*Sales[[#This Row],[Sale_Price]]</f>
        <v>2094.5699999999997</v>
      </c>
    </row>
    <row r="12642" spans="1:9" x14ac:dyDescent="0.25">
      <c r="A12642">
        <v>311375</v>
      </c>
      <c r="B12642" t="str">
        <f>INDEX( Table3[],MATCH(Sales[[#This Row],[Category]],Table3[Category],0),1)</f>
        <v>WINE</v>
      </c>
      <c r="C12642" t="s">
        <v>61</v>
      </c>
      <c r="D12642" t="s">
        <v>11448</v>
      </c>
      <c r="E12642" t="s">
        <v>10</v>
      </c>
      <c r="F12642">
        <v>98</v>
      </c>
      <c r="G12642" s="1">
        <v>11.49</v>
      </c>
      <c r="H12642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2642">
        <f>Sales[[#This Row],[Total Inventory]]*Sales[[#This Row],[Sale_Price]]</f>
        <v>1126.02</v>
      </c>
    </row>
    <row r="12643" spans="1:9" x14ac:dyDescent="0.25">
      <c r="A12643">
        <v>105937</v>
      </c>
      <c r="B12643" t="str">
        <f>INDEX( Table3[],MATCH(Sales[[#This Row],[Category]],Table3[Category],0),1)</f>
        <v>WINE</v>
      </c>
      <c r="C12643" t="s">
        <v>21</v>
      </c>
      <c r="D12643" t="s">
        <v>11449</v>
      </c>
      <c r="E12643" t="s">
        <v>457</v>
      </c>
      <c r="F12643">
        <v>15</v>
      </c>
      <c r="G12643" s="1">
        <v>2.99</v>
      </c>
      <c r="H12643">
        <f>IF(INDEX(Sale_Promotions[[Code]:[Sale Price]],MATCH(Sales[[#This Row],[Code]],Sale_Promotions[Code],0),2)=0,Sales[[#This Row],[Price]],INDEX(Sale_Promotions[[Code]:[Sale Price]],MATCH(Sales[[#This Row],[Code]],Sale_Promotions[Code],0),2))</f>
        <v>2.99</v>
      </c>
      <c r="I12643">
        <f>Sales[[#This Row],[Total Inventory]]*Sales[[#This Row],[Sale_Price]]</f>
        <v>44.85</v>
      </c>
    </row>
    <row r="12644" spans="1:9" x14ac:dyDescent="0.25">
      <c r="A12644">
        <v>59145</v>
      </c>
      <c r="B12644" t="str">
        <f>INDEX( Table3[],MATCH(Sales[[#This Row],[Category]],Table3[Category],0),1)</f>
        <v>LIQUOR</v>
      </c>
      <c r="C12644" t="s">
        <v>37</v>
      </c>
      <c r="D12644" t="s">
        <v>11450</v>
      </c>
      <c r="E12644" t="s">
        <v>133</v>
      </c>
      <c r="F12644">
        <v>187</v>
      </c>
      <c r="G12644" s="1">
        <v>15.99</v>
      </c>
      <c r="H1264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2644">
        <f>Sales[[#This Row],[Total Inventory]]*Sales[[#This Row],[Sale_Price]]</f>
        <v>2990.13</v>
      </c>
    </row>
    <row r="12645" spans="1:9" x14ac:dyDescent="0.25">
      <c r="A12645">
        <v>76757</v>
      </c>
      <c r="B12645" t="str">
        <f>INDEX( Table3[],MATCH(Sales[[#This Row],[Category]],Table3[Category],0),1)</f>
        <v>LIQUOR</v>
      </c>
      <c r="C12645" t="s">
        <v>26</v>
      </c>
      <c r="D12645" t="s">
        <v>11451</v>
      </c>
      <c r="E12645" t="s">
        <v>10</v>
      </c>
      <c r="F12645">
        <v>92</v>
      </c>
      <c r="G12645" s="1">
        <v>23.99</v>
      </c>
      <c r="H12645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2645">
        <f>Sales[[#This Row],[Total Inventory]]*Sales[[#This Row],[Sale_Price]]</f>
        <v>2207.08</v>
      </c>
    </row>
    <row r="12646" spans="1:9" x14ac:dyDescent="0.25">
      <c r="A12646">
        <v>11019</v>
      </c>
      <c r="B12646" t="str">
        <f>INDEX( Table3[],MATCH(Sales[[#This Row],[Category]],Table3[Category],0),1)</f>
        <v>WINE</v>
      </c>
      <c r="C12646" t="s">
        <v>28</v>
      </c>
      <c r="D12646" t="s">
        <v>11452</v>
      </c>
      <c r="E12646" t="s">
        <v>10</v>
      </c>
      <c r="F12646">
        <v>225</v>
      </c>
      <c r="G12646" s="1">
        <v>14.49</v>
      </c>
      <c r="H12646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2646">
        <f>Sales[[#This Row],[Total Inventory]]*Sales[[#This Row],[Sale_Price]]</f>
        <v>3035.25</v>
      </c>
    </row>
    <row r="12647" spans="1:9" x14ac:dyDescent="0.25">
      <c r="A12647">
        <v>86669</v>
      </c>
      <c r="B12647" t="str">
        <f>INDEX( Table3[],MATCH(Sales[[#This Row],[Category]],Table3[Category],0),1)</f>
        <v>WINE</v>
      </c>
      <c r="C12647" t="s">
        <v>61</v>
      </c>
      <c r="D12647" t="s">
        <v>11453</v>
      </c>
      <c r="E12647" t="s">
        <v>10</v>
      </c>
      <c r="F12647">
        <v>277</v>
      </c>
      <c r="G12647" s="1">
        <v>19.489999999999998</v>
      </c>
      <c r="H12647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2647">
        <f>Sales[[#This Row],[Total Inventory]]*Sales[[#This Row],[Sale_Price]]</f>
        <v>5121.7299999999996</v>
      </c>
    </row>
    <row r="12648" spans="1:9" x14ac:dyDescent="0.25">
      <c r="A12648">
        <v>71660</v>
      </c>
      <c r="B12648" t="str">
        <f>INDEX( Table3[],MATCH(Sales[[#This Row],[Category]],Table3[Category],0),1)</f>
        <v>LIQUOR</v>
      </c>
      <c r="C12648" t="s">
        <v>198</v>
      </c>
      <c r="D12648" t="s">
        <v>11454</v>
      </c>
      <c r="E12648" t="s">
        <v>10</v>
      </c>
      <c r="F12648">
        <v>4</v>
      </c>
      <c r="G12648" s="1">
        <v>44.99</v>
      </c>
      <c r="H12648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12648">
        <f>Sales[[#This Row],[Total Inventory]]*Sales[[#This Row],[Sale_Price]]</f>
        <v>179.96</v>
      </c>
    </row>
    <row r="12649" spans="1:9" x14ac:dyDescent="0.25">
      <c r="A12649">
        <v>60186</v>
      </c>
      <c r="B12649" t="str">
        <f>INDEX( Table3[],MATCH(Sales[[#This Row],[Category]],Table3[Category],0),1)</f>
        <v>WINE</v>
      </c>
      <c r="C12649" t="s">
        <v>85</v>
      </c>
      <c r="D12649" t="s">
        <v>11455</v>
      </c>
      <c r="E12649" t="s">
        <v>10</v>
      </c>
      <c r="F12649">
        <v>209</v>
      </c>
      <c r="G12649" s="1">
        <v>10.99</v>
      </c>
      <c r="H1264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2649">
        <f>Sales[[#This Row],[Total Inventory]]*Sales[[#This Row],[Sale_Price]]</f>
        <v>2296.91</v>
      </c>
    </row>
    <row r="12650" spans="1:9" x14ac:dyDescent="0.25">
      <c r="A12650">
        <v>26260</v>
      </c>
      <c r="B12650" t="str">
        <f>INDEX( Table3[],MATCH(Sales[[#This Row],[Category]],Table3[Category],0),1)</f>
        <v>BEER</v>
      </c>
      <c r="C12650" t="s">
        <v>11</v>
      </c>
      <c r="D12650" t="s">
        <v>7153</v>
      </c>
      <c r="E12650" t="s">
        <v>1052</v>
      </c>
      <c r="F12650">
        <v>50</v>
      </c>
      <c r="G12650" s="1">
        <v>2.5499999999999998</v>
      </c>
      <c r="H12650">
        <f>IF(INDEX(Sale_Promotions[[Code]:[Sale Price]],MATCH(Sales[[#This Row],[Code]],Sale_Promotions[Code],0),2)=0,Sales[[#This Row],[Price]],INDEX(Sale_Promotions[[Code]:[Sale Price]],MATCH(Sales[[#This Row],[Code]],Sale_Promotions[Code],0),2))</f>
        <v>2.5499999999999998</v>
      </c>
      <c r="I12650">
        <f>Sales[[#This Row],[Total Inventory]]*Sales[[#This Row],[Sale_Price]]</f>
        <v>127.49999999999999</v>
      </c>
    </row>
    <row r="12651" spans="1:9" x14ac:dyDescent="0.25">
      <c r="A12651">
        <v>70077</v>
      </c>
      <c r="B12651" t="str">
        <f>INDEX( Table3[],MATCH(Sales[[#This Row],[Category]],Table3[Category],0),1)</f>
        <v>LIQUOR</v>
      </c>
      <c r="C12651" t="s">
        <v>37</v>
      </c>
      <c r="D12651" t="s">
        <v>11456</v>
      </c>
      <c r="E12651" t="s">
        <v>10</v>
      </c>
      <c r="F12651">
        <v>3</v>
      </c>
      <c r="G12651" s="1">
        <v>13.99</v>
      </c>
      <c r="H1265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2651">
        <f>Sales[[#This Row],[Total Inventory]]*Sales[[#This Row],[Sale_Price]]</f>
        <v>41.97</v>
      </c>
    </row>
    <row r="12652" spans="1:9" x14ac:dyDescent="0.25">
      <c r="A12652">
        <v>74390</v>
      </c>
      <c r="B12652" t="str">
        <f>INDEX( Table3[],MATCH(Sales[[#This Row],[Category]],Table3[Category],0),1)</f>
        <v>WINE</v>
      </c>
      <c r="C12652" t="s">
        <v>61</v>
      </c>
      <c r="D12652" t="s">
        <v>8104</v>
      </c>
      <c r="E12652" t="s">
        <v>244</v>
      </c>
      <c r="F12652">
        <v>209</v>
      </c>
      <c r="G12652" s="1">
        <v>1.79</v>
      </c>
      <c r="H12652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12652">
        <f>Sales[[#This Row],[Total Inventory]]*Sales[[#This Row],[Sale_Price]]</f>
        <v>374.11</v>
      </c>
    </row>
    <row r="12653" spans="1:9" x14ac:dyDescent="0.25">
      <c r="A12653">
        <v>25424</v>
      </c>
      <c r="B12653" t="str">
        <f>INDEX( Table3[],MATCH(Sales[[#This Row],[Category]],Table3[Category],0),1)</f>
        <v>BEER</v>
      </c>
      <c r="C12653" t="s">
        <v>11</v>
      </c>
      <c r="D12653" t="s">
        <v>11457</v>
      </c>
      <c r="E12653" t="s">
        <v>25</v>
      </c>
      <c r="F12653">
        <v>823</v>
      </c>
      <c r="G12653" s="1">
        <v>1.67</v>
      </c>
      <c r="H12653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2653">
        <f>Sales[[#This Row],[Total Inventory]]*Sales[[#This Row],[Sale_Price]]</f>
        <v>1374.4099999999999</v>
      </c>
    </row>
    <row r="12654" spans="1:9" x14ac:dyDescent="0.25">
      <c r="A12654">
        <v>327506</v>
      </c>
      <c r="B12654" t="str">
        <f>INDEX( Table3[],MATCH(Sales[[#This Row],[Category]],Table3[Category],0),1)</f>
        <v>WINE</v>
      </c>
      <c r="C12654" t="s">
        <v>61</v>
      </c>
      <c r="D12654" t="s">
        <v>11458</v>
      </c>
      <c r="E12654" t="s">
        <v>10</v>
      </c>
      <c r="F12654">
        <v>50</v>
      </c>
      <c r="G12654" s="1">
        <v>27.99</v>
      </c>
      <c r="H12654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2654">
        <f>Sales[[#This Row],[Total Inventory]]*Sales[[#This Row],[Sale_Price]]</f>
        <v>1399.5</v>
      </c>
    </row>
    <row r="12655" spans="1:9" x14ac:dyDescent="0.25">
      <c r="A12655">
        <v>71994</v>
      </c>
      <c r="B12655" t="str">
        <f>INDEX( Table3[],MATCH(Sales[[#This Row],[Category]],Table3[Category],0),1)</f>
        <v>WINE</v>
      </c>
      <c r="C12655" t="s">
        <v>41</v>
      </c>
      <c r="D12655" t="s">
        <v>11459</v>
      </c>
      <c r="E12655" t="s">
        <v>23</v>
      </c>
      <c r="F12655">
        <v>82</v>
      </c>
      <c r="G12655" s="1">
        <v>16.489999999999998</v>
      </c>
      <c r="H12655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2655">
        <f>Sales[[#This Row],[Total Inventory]]*Sales[[#This Row],[Sale_Price]]</f>
        <v>1352.1799999999998</v>
      </c>
    </row>
    <row r="12656" spans="1:9" x14ac:dyDescent="0.25">
      <c r="A12656">
        <v>344310</v>
      </c>
      <c r="B12656" t="str">
        <f>INDEX( Table3[],MATCH(Sales[[#This Row],[Category]],Table3[Category],0),1)</f>
        <v>LIQUOR</v>
      </c>
      <c r="C12656" t="s">
        <v>35</v>
      </c>
      <c r="D12656" t="s">
        <v>5797</v>
      </c>
      <c r="E12656" t="s">
        <v>10</v>
      </c>
      <c r="F12656">
        <v>245</v>
      </c>
      <c r="G12656" s="1">
        <v>12.79</v>
      </c>
      <c r="H12656">
        <f>IF(INDEX(Sale_Promotions[[Code]:[Sale Price]],MATCH(Sales[[#This Row],[Code]],Sale_Promotions[Code],0),2)=0,Sales[[#This Row],[Price]],INDEX(Sale_Promotions[[Code]:[Sale Price]],MATCH(Sales[[#This Row],[Code]],Sale_Promotions[Code],0),2))</f>
        <v>12.19</v>
      </c>
      <c r="I12656">
        <f>Sales[[#This Row],[Total Inventory]]*Sales[[#This Row],[Sale_Price]]</f>
        <v>2986.5499999999997</v>
      </c>
    </row>
    <row r="12657" spans="1:9" x14ac:dyDescent="0.25">
      <c r="A12657">
        <v>80945</v>
      </c>
      <c r="B12657" t="str">
        <f>INDEX( Table3[],MATCH(Sales[[#This Row],[Category]],Table3[Category],0),1)</f>
        <v>WINE</v>
      </c>
      <c r="C12657" t="s">
        <v>61</v>
      </c>
      <c r="D12657" t="s">
        <v>11460</v>
      </c>
      <c r="E12657" t="s">
        <v>10</v>
      </c>
      <c r="F12657">
        <v>179</v>
      </c>
      <c r="G12657" s="1">
        <v>16.489999999999998</v>
      </c>
      <c r="H12657">
        <f>IF(INDEX(Sale_Promotions[[Code]:[Sale Price]],MATCH(Sales[[#This Row],[Code]],Sale_Promotions[Code],0),2)=0,Sales[[#This Row],[Price]],INDEX(Sale_Promotions[[Code]:[Sale Price]],MATCH(Sales[[#This Row],[Code]],Sale_Promotions[Code],0),2))</f>
        <v>15.69</v>
      </c>
      <c r="I12657">
        <f>Sales[[#This Row],[Total Inventory]]*Sales[[#This Row],[Sale_Price]]</f>
        <v>2808.5099999999998</v>
      </c>
    </row>
    <row r="12658" spans="1:9" x14ac:dyDescent="0.25">
      <c r="A12658">
        <v>16349</v>
      </c>
      <c r="B12658" t="str">
        <f>INDEX( Table3[],MATCH(Sales[[#This Row],[Category]],Table3[Category],0),1)</f>
        <v>WINE</v>
      </c>
      <c r="C12658" t="s">
        <v>163</v>
      </c>
      <c r="D12658" t="s">
        <v>11461</v>
      </c>
      <c r="E12658" t="s">
        <v>10</v>
      </c>
      <c r="F12658">
        <v>38</v>
      </c>
      <c r="G12658" s="1">
        <v>87.99</v>
      </c>
      <c r="H12658">
        <f>IF(INDEX(Sale_Promotions[[Code]:[Sale Price]],MATCH(Sales[[#This Row],[Code]],Sale_Promotions[Code],0),2)=0,Sales[[#This Row],[Price]],INDEX(Sale_Promotions[[Code]:[Sale Price]],MATCH(Sales[[#This Row],[Code]],Sale_Promotions[Code],0),2))</f>
        <v>87.99</v>
      </c>
      <c r="I12658">
        <f>Sales[[#This Row],[Total Inventory]]*Sales[[#This Row],[Sale_Price]]</f>
        <v>3343.62</v>
      </c>
    </row>
    <row r="12659" spans="1:9" x14ac:dyDescent="0.25">
      <c r="A12659">
        <v>309186</v>
      </c>
      <c r="B12659" t="str">
        <f>INDEX( Table3[],MATCH(Sales[[#This Row],[Category]],Table3[Category],0),1)</f>
        <v>WINE</v>
      </c>
      <c r="C12659" t="s">
        <v>83</v>
      </c>
      <c r="D12659" t="s">
        <v>11462</v>
      </c>
      <c r="E12659" t="s">
        <v>10</v>
      </c>
      <c r="F12659">
        <v>0</v>
      </c>
      <c r="G12659" s="1">
        <v>14.49</v>
      </c>
      <c r="H12659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2659">
        <f>Sales[[#This Row],[Total Inventory]]*Sales[[#This Row],[Sale_Price]]</f>
        <v>0</v>
      </c>
    </row>
    <row r="12660" spans="1:9" x14ac:dyDescent="0.25">
      <c r="A12660">
        <v>66940</v>
      </c>
      <c r="B12660" t="str">
        <f>INDEX( Table3[],MATCH(Sales[[#This Row],[Category]],Table3[Category],0),1)</f>
        <v>WINE</v>
      </c>
      <c r="C12660" t="s">
        <v>100</v>
      </c>
      <c r="D12660" t="s">
        <v>11377</v>
      </c>
      <c r="E12660" t="s">
        <v>10</v>
      </c>
      <c r="F12660">
        <v>216</v>
      </c>
      <c r="G12660" s="1">
        <v>6.49</v>
      </c>
      <c r="H12660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2660">
        <f>Sales[[#This Row],[Total Inventory]]*Sales[[#This Row],[Sale_Price]]</f>
        <v>1401.8400000000001</v>
      </c>
    </row>
    <row r="12661" spans="1:9" x14ac:dyDescent="0.25">
      <c r="A12661">
        <v>45845</v>
      </c>
      <c r="B12661" t="str">
        <f>INDEX( Table3[],MATCH(Sales[[#This Row],[Category]],Table3[Category],0),1)</f>
        <v>WINE</v>
      </c>
      <c r="C12661" t="s">
        <v>43</v>
      </c>
      <c r="D12661" t="s">
        <v>2194</v>
      </c>
      <c r="E12661" t="s">
        <v>10</v>
      </c>
      <c r="F12661">
        <v>62</v>
      </c>
      <c r="G12661" s="1">
        <v>17.989999999999998</v>
      </c>
      <c r="H12661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2661">
        <f>Sales[[#This Row],[Total Inventory]]*Sales[[#This Row],[Sale_Price]]</f>
        <v>1115.3799999999999</v>
      </c>
    </row>
    <row r="12662" spans="1:9" x14ac:dyDescent="0.25">
      <c r="A12662">
        <v>4316</v>
      </c>
      <c r="B12662" t="str">
        <f>INDEX( Table3[],MATCH(Sales[[#This Row],[Category]],Table3[Category],0),1)</f>
        <v>BEER</v>
      </c>
      <c r="C12662" t="s">
        <v>11</v>
      </c>
      <c r="D12662" t="s">
        <v>11463</v>
      </c>
      <c r="E12662" t="s">
        <v>157</v>
      </c>
      <c r="F12662">
        <v>36</v>
      </c>
      <c r="G12662" s="1">
        <v>5.23</v>
      </c>
      <c r="H12662">
        <f>IF(INDEX(Sale_Promotions[[Code]:[Sale Price]],MATCH(Sales[[#This Row],[Code]],Sale_Promotions[Code],0),2)=0,Sales[[#This Row],[Price]],INDEX(Sale_Promotions[[Code]:[Sale Price]],MATCH(Sales[[#This Row],[Code]],Sale_Promotions[Code],0),2))</f>
        <v>5.23</v>
      </c>
      <c r="I12662">
        <f>Sales[[#This Row],[Total Inventory]]*Sales[[#This Row],[Sale_Price]]</f>
        <v>188.28000000000003</v>
      </c>
    </row>
    <row r="12663" spans="1:9" x14ac:dyDescent="0.25">
      <c r="A12663">
        <v>325089</v>
      </c>
      <c r="B12663" t="str">
        <f>INDEX( Table3[],MATCH(Sales[[#This Row],[Category]],Table3[Category],0),1)</f>
        <v>WINE</v>
      </c>
      <c r="C12663" t="s">
        <v>28</v>
      </c>
      <c r="D12663" t="s">
        <v>11464</v>
      </c>
      <c r="E12663" t="s">
        <v>10</v>
      </c>
      <c r="F12663">
        <v>0</v>
      </c>
      <c r="G12663" s="1">
        <v>18.489999999999998</v>
      </c>
      <c r="H12663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2663">
        <f>Sales[[#This Row],[Total Inventory]]*Sales[[#This Row],[Sale_Price]]</f>
        <v>0</v>
      </c>
    </row>
    <row r="12664" spans="1:9" x14ac:dyDescent="0.25">
      <c r="A12664">
        <v>232974</v>
      </c>
      <c r="B12664" t="str">
        <f>INDEX( Table3[],MATCH(Sales[[#This Row],[Category]],Table3[Category],0),1)</f>
        <v>WINE</v>
      </c>
      <c r="C12664" t="s">
        <v>43</v>
      </c>
      <c r="D12664" t="s">
        <v>11465</v>
      </c>
      <c r="E12664" t="s">
        <v>10</v>
      </c>
      <c r="F12664">
        <v>0</v>
      </c>
      <c r="G12664" s="1">
        <v>14.39</v>
      </c>
      <c r="H12664">
        <f>IF(INDEX(Sale_Promotions[[Code]:[Sale Price]],MATCH(Sales[[#This Row],[Code]],Sale_Promotions[Code],0),2)=0,Sales[[#This Row],[Price]],INDEX(Sale_Promotions[[Code]:[Sale Price]],MATCH(Sales[[#This Row],[Code]],Sale_Promotions[Code],0),2))</f>
        <v>14.39</v>
      </c>
      <c r="I12664">
        <f>Sales[[#This Row],[Total Inventory]]*Sales[[#This Row],[Sale_Price]]</f>
        <v>0</v>
      </c>
    </row>
    <row r="12665" spans="1:9" x14ac:dyDescent="0.25">
      <c r="A12665">
        <v>85150</v>
      </c>
      <c r="B12665" t="str">
        <f>INDEX( Table3[],MATCH(Sales[[#This Row],[Category]],Table3[Category],0),1)</f>
        <v>WINE</v>
      </c>
      <c r="C12665" t="s">
        <v>83</v>
      </c>
      <c r="D12665" t="s">
        <v>11466</v>
      </c>
      <c r="E12665" t="s">
        <v>260</v>
      </c>
      <c r="F12665">
        <v>90</v>
      </c>
      <c r="G12665" s="1">
        <v>1.79</v>
      </c>
      <c r="H12665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12665">
        <f>Sales[[#This Row],[Total Inventory]]*Sales[[#This Row],[Sale_Price]]</f>
        <v>161.1</v>
      </c>
    </row>
    <row r="12666" spans="1:9" x14ac:dyDescent="0.25">
      <c r="A12666">
        <v>84586</v>
      </c>
      <c r="B12666" t="str">
        <f>INDEX( Table3[],MATCH(Sales[[#This Row],[Category]],Table3[Category],0),1)</f>
        <v>WINE</v>
      </c>
      <c r="C12666" t="s">
        <v>85</v>
      </c>
      <c r="D12666" t="s">
        <v>11467</v>
      </c>
      <c r="E12666" t="s">
        <v>10</v>
      </c>
      <c r="F12666">
        <v>74</v>
      </c>
      <c r="G12666" s="1">
        <v>9.49</v>
      </c>
      <c r="H12666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2666">
        <f>Sales[[#This Row],[Total Inventory]]*Sales[[#This Row],[Sale_Price]]</f>
        <v>702.26</v>
      </c>
    </row>
    <row r="12667" spans="1:9" x14ac:dyDescent="0.25">
      <c r="A12667">
        <v>362476</v>
      </c>
      <c r="B12667" t="str">
        <f>INDEX( Table3[],MATCH(Sales[[#This Row],[Category]],Table3[Category],0),1)</f>
        <v>WINE</v>
      </c>
      <c r="C12667" t="s">
        <v>21</v>
      </c>
      <c r="D12667" t="s">
        <v>11468</v>
      </c>
      <c r="E12667" t="s">
        <v>10</v>
      </c>
      <c r="F12667">
        <v>35</v>
      </c>
      <c r="G12667" s="1">
        <v>10.99</v>
      </c>
      <c r="H1266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2667">
        <f>Sales[[#This Row],[Total Inventory]]*Sales[[#This Row],[Sale_Price]]</f>
        <v>384.65000000000003</v>
      </c>
    </row>
    <row r="12668" spans="1:9" x14ac:dyDescent="0.25">
      <c r="A12668">
        <v>336583</v>
      </c>
      <c r="B12668" t="str">
        <f>INDEX( Table3[],MATCH(Sales[[#This Row],[Category]],Table3[Category],0),1)</f>
        <v>WINE</v>
      </c>
      <c r="C12668" t="s">
        <v>41</v>
      </c>
      <c r="D12668" t="s">
        <v>11469</v>
      </c>
      <c r="E12668" t="s">
        <v>10</v>
      </c>
      <c r="F12668">
        <v>0</v>
      </c>
      <c r="G12668" s="1">
        <v>7.69</v>
      </c>
      <c r="H12668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2668">
        <f>Sales[[#This Row],[Total Inventory]]*Sales[[#This Row],[Sale_Price]]</f>
        <v>0</v>
      </c>
    </row>
    <row r="12669" spans="1:9" x14ac:dyDescent="0.25">
      <c r="A12669">
        <v>337051</v>
      </c>
      <c r="B12669" t="str">
        <f>INDEX( Table3[],MATCH(Sales[[#This Row],[Category]],Table3[Category],0),1)</f>
        <v>WINE</v>
      </c>
      <c r="C12669" t="s">
        <v>31</v>
      </c>
      <c r="D12669" t="s">
        <v>11470</v>
      </c>
      <c r="E12669" t="s">
        <v>10</v>
      </c>
      <c r="F12669">
        <v>35</v>
      </c>
      <c r="G12669" s="1">
        <v>15.49</v>
      </c>
      <c r="H12669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2669">
        <f>Sales[[#This Row],[Total Inventory]]*Sales[[#This Row],[Sale_Price]]</f>
        <v>542.15</v>
      </c>
    </row>
    <row r="12670" spans="1:9" x14ac:dyDescent="0.25">
      <c r="A12670">
        <v>52574</v>
      </c>
      <c r="B12670" t="str">
        <f>INDEX( Table3[],MATCH(Sales[[#This Row],[Category]],Table3[Category],0),1)</f>
        <v>WINE</v>
      </c>
      <c r="C12670" t="s">
        <v>43</v>
      </c>
      <c r="D12670" t="s">
        <v>11471</v>
      </c>
      <c r="E12670" t="s">
        <v>10</v>
      </c>
      <c r="F12670">
        <v>325</v>
      </c>
      <c r="G12670" s="1">
        <v>18.489999999999998</v>
      </c>
      <c r="H12670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2670">
        <f>Sales[[#This Row],[Total Inventory]]*Sales[[#This Row],[Sale_Price]]</f>
        <v>4871.75</v>
      </c>
    </row>
    <row r="12671" spans="1:9" x14ac:dyDescent="0.25">
      <c r="A12671">
        <v>306514</v>
      </c>
      <c r="B12671" t="str">
        <f>INDEX( Table3[],MATCH(Sales[[#This Row],[Category]],Table3[Category],0),1)</f>
        <v>WINE</v>
      </c>
      <c r="C12671" t="s">
        <v>85</v>
      </c>
      <c r="D12671" t="s">
        <v>11472</v>
      </c>
      <c r="E12671" t="s">
        <v>10</v>
      </c>
      <c r="F12671">
        <v>64</v>
      </c>
      <c r="G12671" s="1">
        <v>10.99</v>
      </c>
      <c r="H1267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2671">
        <f>Sales[[#This Row],[Total Inventory]]*Sales[[#This Row],[Sale_Price]]</f>
        <v>703.36</v>
      </c>
    </row>
    <row r="12672" spans="1:9" x14ac:dyDescent="0.25">
      <c r="A12672">
        <v>86536</v>
      </c>
      <c r="B12672" t="str">
        <f>INDEX( Table3[],MATCH(Sales[[#This Row],[Category]],Table3[Category],0),1)</f>
        <v>WINE</v>
      </c>
      <c r="C12672" t="s">
        <v>61</v>
      </c>
      <c r="D12672" t="s">
        <v>11473</v>
      </c>
      <c r="E12672" t="s">
        <v>10</v>
      </c>
      <c r="F12672">
        <v>296</v>
      </c>
      <c r="G12672" s="1">
        <v>15.49</v>
      </c>
      <c r="H12672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2672">
        <f>Sales[[#This Row],[Total Inventory]]*Sales[[#This Row],[Sale_Price]]</f>
        <v>4437.04</v>
      </c>
    </row>
    <row r="12673" spans="1:9" x14ac:dyDescent="0.25">
      <c r="A12673">
        <v>64599</v>
      </c>
      <c r="B12673" t="str">
        <f>INDEX( Table3[],MATCH(Sales[[#This Row],[Category]],Table3[Category],0),1)</f>
        <v>WINE</v>
      </c>
      <c r="C12673" t="s">
        <v>41</v>
      </c>
      <c r="D12673" t="s">
        <v>11474</v>
      </c>
      <c r="E12673" t="s">
        <v>10</v>
      </c>
      <c r="F12673">
        <v>45</v>
      </c>
      <c r="G12673" s="1">
        <v>19.989999999999998</v>
      </c>
      <c r="H12673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2673">
        <f>Sales[[#This Row],[Total Inventory]]*Sales[[#This Row],[Sale_Price]]</f>
        <v>899.55</v>
      </c>
    </row>
    <row r="12674" spans="1:9" x14ac:dyDescent="0.25">
      <c r="A12674">
        <v>87369</v>
      </c>
      <c r="B12674" t="str">
        <f>INDEX( Table3[],MATCH(Sales[[#This Row],[Category]],Table3[Category],0),1)</f>
        <v>WINE</v>
      </c>
      <c r="C12674" t="s">
        <v>163</v>
      </c>
      <c r="D12674" t="s">
        <v>3668</v>
      </c>
      <c r="E12674" t="s">
        <v>23</v>
      </c>
      <c r="F12674">
        <v>131</v>
      </c>
      <c r="G12674" s="1">
        <v>14.69</v>
      </c>
      <c r="H12674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2674">
        <f>Sales[[#This Row],[Total Inventory]]*Sales[[#This Row],[Sale_Price]]</f>
        <v>1924.3899999999999</v>
      </c>
    </row>
    <row r="12675" spans="1:9" x14ac:dyDescent="0.25">
      <c r="A12675">
        <v>305495</v>
      </c>
      <c r="B12675" t="str">
        <f>INDEX( Table3[],MATCH(Sales[[#This Row],[Category]],Table3[Category],0),1)</f>
        <v>WINE</v>
      </c>
      <c r="C12675" t="s">
        <v>85</v>
      </c>
      <c r="D12675" t="s">
        <v>11475</v>
      </c>
      <c r="E12675" t="s">
        <v>10</v>
      </c>
      <c r="F12675">
        <v>14</v>
      </c>
      <c r="G12675" s="1">
        <v>12.99</v>
      </c>
      <c r="H1267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2675">
        <f>Sales[[#This Row],[Total Inventory]]*Sales[[#This Row],[Sale_Price]]</f>
        <v>181.86</v>
      </c>
    </row>
    <row r="12676" spans="1:9" x14ac:dyDescent="0.25">
      <c r="A12676">
        <v>336418</v>
      </c>
      <c r="B12676" t="str">
        <f>INDEX( Table3[],MATCH(Sales[[#This Row],[Category]],Table3[Category],0),1)</f>
        <v>WINE</v>
      </c>
      <c r="C12676" t="s">
        <v>41</v>
      </c>
      <c r="D12676" t="s">
        <v>11476</v>
      </c>
      <c r="E12676" t="s">
        <v>23</v>
      </c>
      <c r="F12676">
        <v>0</v>
      </c>
      <c r="G12676" s="1">
        <v>14.69</v>
      </c>
      <c r="H12676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2676">
        <f>Sales[[#This Row],[Total Inventory]]*Sales[[#This Row],[Sale_Price]]</f>
        <v>0</v>
      </c>
    </row>
    <row r="12677" spans="1:9" x14ac:dyDescent="0.25">
      <c r="A12677">
        <v>304923</v>
      </c>
      <c r="B12677" t="str">
        <f>INDEX( Table3[],MATCH(Sales[[#This Row],[Category]],Table3[Category],0),1)</f>
        <v>WINE</v>
      </c>
      <c r="C12677" t="s">
        <v>61</v>
      </c>
      <c r="D12677" t="s">
        <v>11477</v>
      </c>
      <c r="E12677" t="s">
        <v>10</v>
      </c>
      <c r="F12677">
        <v>98</v>
      </c>
      <c r="G12677" s="1">
        <v>24.99</v>
      </c>
      <c r="H12677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2677">
        <f>Sales[[#This Row],[Total Inventory]]*Sales[[#This Row],[Sale_Price]]</f>
        <v>2449.02</v>
      </c>
    </row>
    <row r="12678" spans="1:9" x14ac:dyDescent="0.25">
      <c r="A12678">
        <v>96075</v>
      </c>
      <c r="B12678" t="str">
        <f>INDEX( Table3[],MATCH(Sales[[#This Row],[Category]],Table3[Category],0),1)</f>
        <v>BEER</v>
      </c>
      <c r="C12678" t="s">
        <v>11</v>
      </c>
      <c r="D12678" t="s">
        <v>11478</v>
      </c>
      <c r="E12678" t="s">
        <v>25</v>
      </c>
      <c r="F12678">
        <v>708</v>
      </c>
      <c r="G12678" s="1">
        <v>1.5</v>
      </c>
      <c r="H12678">
        <f>IF(INDEX(Sale_Promotions[[Code]:[Sale Price]],MATCH(Sales[[#This Row],[Code]],Sale_Promotions[Code],0),2)=0,Sales[[#This Row],[Price]],INDEX(Sale_Promotions[[Code]:[Sale Price]],MATCH(Sales[[#This Row],[Code]],Sale_Promotions[Code],0),2))</f>
        <v>1.5</v>
      </c>
      <c r="I12678">
        <f>Sales[[#This Row],[Total Inventory]]*Sales[[#This Row],[Sale_Price]]</f>
        <v>1062</v>
      </c>
    </row>
    <row r="12679" spans="1:9" x14ac:dyDescent="0.25">
      <c r="A12679">
        <v>73086</v>
      </c>
      <c r="B12679" t="str">
        <f>INDEX( Table3[],MATCH(Sales[[#This Row],[Category]],Table3[Category],0),1)</f>
        <v>LIQUOR</v>
      </c>
      <c r="C12679" t="s">
        <v>102</v>
      </c>
      <c r="D12679" t="s">
        <v>11479</v>
      </c>
      <c r="E12679" t="s">
        <v>10</v>
      </c>
      <c r="F12679">
        <v>164</v>
      </c>
      <c r="G12679" s="1">
        <v>24.99</v>
      </c>
      <c r="H12679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2679">
        <f>Sales[[#This Row],[Total Inventory]]*Sales[[#This Row],[Sale_Price]]</f>
        <v>4098.3599999999997</v>
      </c>
    </row>
    <row r="12680" spans="1:9" x14ac:dyDescent="0.25">
      <c r="A12680">
        <v>43940</v>
      </c>
      <c r="B12680" t="str">
        <f>INDEX( Table3[],MATCH(Sales[[#This Row],[Category]],Table3[Category],0),1)</f>
        <v>WINE</v>
      </c>
      <c r="C12680" t="s">
        <v>61</v>
      </c>
      <c r="D12680" t="s">
        <v>11480</v>
      </c>
      <c r="E12680" t="s">
        <v>10</v>
      </c>
      <c r="F12680">
        <v>245</v>
      </c>
      <c r="G12680" s="1">
        <v>18.489999999999998</v>
      </c>
      <c r="H1268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2680">
        <f>Sales[[#This Row],[Total Inventory]]*Sales[[#This Row],[Sale_Price]]</f>
        <v>4530.0499999999993</v>
      </c>
    </row>
    <row r="12681" spans="1:9" x14ac:dyDescent="0.25">
      <c r="A12681">
        <v>40096</v>
      </c>
      <c r="B12681" t="str">
        <f>INDEX( Table3[],MATCH(Sales[[#This Row],[Category]],Table3[Category],0),1)</f>
        <v>WINE</v>
      </c>
      <c r="C12681" t="s">
        <v>61</v>
      </c>
      <c r="D12681" t="s">
        <v>11481</v>
      </c>
      <c r="E12681" t="s">
        <v>10</v>
      </c>
      <c r="F12681">
        <v>36</v>
      </c>
      <c r="G12681" s="1">
        <v>28.99</v>
      </c>
      <c r="H12681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2681">
        <f>Sales[[#This Row],[Total Inventory]]*Sales[[#This Row],[Sale_Price]]</f>
        <v>1043.6399999999999</v>
      </c>
    </row>
    <row r="12682" spans="1:9" x14ac:dyDescent="0.25">
      <c r="A12682">
        <v>386146</v>
      </c>
      <c r="B12682" t="str">
        <f>INDEX( Table3[],MATCH(Sales[[#This Row],[Category]],Table3[Category],0),1)</f>
        <v>WINE</v>
      </c>
      <c r="C12682" t="s">
        <v>41</v>
      </c>
      <c r="D12682" t="s">
        <v>11482</v>
      </c>
      <c r="E12682" t="s">
        <v>23</v>
      </c>
      <c r="F12682">
        <v>0</v>
      </c>
      <c r="G12682" s="1">
        <v>11.99</v>
      </c>
      <c r="H1268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682">
        <f>Sales[[#This Row],[Total Inventory]]*Sales[[#This Row],[Sale_Price]]</f>
        <v>0</v>
      </c>
    </row>
    <row r="12683" spans="1:9" x14ac:dyDescent="0.25">
      <c r="A12683">
        <v>40826</v>
      </c>
      <c r="B12683" t="str">
        <f>INDEX( Table3[],MATCH(Sales[[#This Row],[Category]],Table3[Category],0),1)</f>
        <v>WINE</v>
      </c>
      <c r="C12683" t="s">
        <v>43</v>
      </c>
      <c r="D12683" t="s">
        <v>11483</v>
      </c>
      <c r="E12683" t="s">
        <v>10</v>
      </c>
      <c r="F12683">
        <v>12</v>
      </c>
      <c r="G12683" s="1">
        <v>22.99</v>
      </c>
      <c r="H12683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2683">
        <f>Sales[[#This Row],[Total Inventory]]*Sales[[#This Row],[Sale_Price]]</f>
        <v>275.88</v>
      </c>
    </row>
    <row r="12684" spans="1:9" x14ac:dyDescent="0.25">
      <c r="A12684">
        <v>349356</v>
      </c>
      <c r="B12684" t="str">
        <f>INDEX( Table3[],MATCH(Sales[[#This Row],[Category]],Table3[Category],0),1)</f>
        <v>WINE</v>
      </c>
      <c r="C12684" t="s">
        <v>41</v>
      </c>
      <c r="D12684" t="s">
        <v>11484</v>
      </c>
      <c r="E12684" t="s">
        <v>10</v>
      </c>
      <c r="F12684">
        <v>0</v>
      </c>
      <c r="G12684" s="1">
        <v>7.69</v>
      </c>
      <c r="H12684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2684">
        <f>Sales[[#This Row],[Total Inventory]]*Sales[[#This Row],[Sale_Price]]</f>
        <v>0</v>
      </c>
    </row>
    <row r="12685" spans="1:9" x14ac:dyDescent="0.25">
      <c r="A12685">
        <v>79359</v>
      </c>
      <c r="B12685" t="str">
        <f>INDEX( Table3[],MATCH(Sales[[#This Row],[Category]],Table3[Category],0),1)</f>
        <v>WINE</v>
      </c>
      <c r="C12685" t="s">
        <v>43</v>
      </c>
      <c r="D12685" t="s">
        <v>11485</v>
      </c>
      <c r="E12685" t="s">
        <v>10</v>
      </c>
      <c r="F12685">
        <v>221</v>
      </c>
      <c r="G12685" s="1">
        <v>52.99</v>
      </c>
      <c r="H12685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12685">
        <f>Sales[[#This Row],[Total Inventory]]*Sales[[#This Row],[Sale_Price]]</f>
        <v>11710.79</v>
      </c>
    </row>
    <row r="12686" spans="1:9" x14ac:dyDescent="0.25">
      <c r="A12686">
        <v>86820</v>
      </c>
      <c r="B12686" t="str">
        <f>INDEX( Table3[],MATCH(Sales[[#This Row],[Category]],Table3[Category],0),1)</f>
        <v>WINE</v>
      </c>
      <c r="C12686" t="s">
        <v>28</v>
      </c>
      <c r="D12686" t="s">
        <v>11486</v>
      </c>
      <c r="E12686" t="s">
        <v>10</v>
      </c>
      <c r="F12686">
        <v>0</v>
      </c>
      <c r="G12686" s="1">
        <v>12.99</v>
      </c>
      <c r="H1268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2686">
        <f>Sales[[#This Row],[Total Inventory]]*Sales[[#This Row],[Sale_Price]]</f>
        <v>0</v>
      </c>
    </row>
    <row r="12687" spans="1:9" x14ac:dyDescent="0.25">
      <c r="A12687">
        <v>41297</v>
      </c>
      <c r="B12687" t="str">
        <f>INDEX( Table3[],MATCH(Sales[[#This Row],[Category]],Table3[Category],0),1)</f>
        <v>WINE</v>
      </c>
      <c r="C12687" t="s">
        <v>61</v>
      </c>
      <c r="D12687" t="s">
        <v>11487</v>
      </c>
      <c r="E12687" t="s">
        <v>10</v>
      </c>
      <c r="F12687">
        <v>120</v>
      </c>
      <c r="G12687" s="1">
        <v>12.99</v>
      </c>
      <c r="H1268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2687">
        <f>Sales[[#This Row],[Total Inventory]]*Sales[[#This Row],[Sale_Price]]</f>
        <v>1558.8</v>
      </c>
    </row>
    <row r="12688" spans="1:9" x14ac:dyDescent="0.25">
      <c r="A12688">
        <v>85936</v>
      </c>
      <c r="B12688" t="str">
        <f>INDEX( Table3[],MATCH(Sales[[#This Row],[Category]],Table3[Category],0),1)</f>
        <v>WINE</v>
      </c>
      <c r="C12688" t="s">
        <v>242</v>
      </c>
      <c r="D12688" t="s">
        <v>4202</v>
      </c>
      <c r="E12688" t="s">
        <v>10</v>
      </c>
      <c r="F12688">
        <v>232</v>
      </c>
      <c r="G12688" s="1">
        <v>5.99</v>
      </c>
      <c r="H12688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2688">
        <f>Sales[[#This Row],[Total Inventory]]*Sales[[#This Row],[Sale_Price]]</f>
        <v>1389.68</v>
      </c>
    </row>
    <row r="12689" spans="1:9" x14ac:dyDescent="0.25">
      <c r="A12689">
        <v>80768</v>
      </c>
      <c r="B12689" t="str">
        <f>INDEX( Table3[],MATCH(Sales[[#This Row],[Category]],Table3[Category],0),1)</f>
        <v>WINE</v>
      </c>
      <c r="C12689" t="s">
        <v>43</v>
      </c>
      <c r="D12689" t="s">
        <v>11488</v>
      </c>
      <c r="E12689" t="s">
        <v>10</v>
      </c>
      <c r="F12689">
        <v>0</v>
      </c>
      <c r="G12689" s="1">
        <v>13.49</v>
      </c>
      <c r="H12689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2689">
        <f>Sales[[#This Row],[Total Inventory]]*Sales[[#This Row],[Sale_Price]]</f>
        <v>0</v>
      </c>
    </row>
    <row r="12690" spans="1:9" x14ac:dyDescent="0.25">
      <c r="A12690">
        <v>345549</v>
      </c>
      <c r="B12690" t="str">
        <f>INDEX( Table3[],MATCH(Sales[[#This Row],[Category]],Table3[Category],0),1)</f>
        <v>WINE</v>
      </c>
      <c r="C12690" t="s">
        <v>28</v>
      </c>
      <c r="D12690" t="s">
        <v>11489</v>
      </c>
      <c r="E12690" t="s">
        <v>10</v>
      </c>
      <c r="F12690">
        <v>11</v>
      </c>
      <c r="G12690" s="1">
        <v>23.99</v>
      </c>
      <c r="H12690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2690">
        <f>Sales[[#This Row],[Total Inventory]]*Sales[[#This Row],[Sale_Price]]</f>
        <v>263.89</v>
      </c>
    </row>
    <row r="12691" spans="1:9" x14ac:dyDescent="0.25">
      <c r="A12691">
        <v>80066</v>
      </c>
      <c r="B12691" t="str">
        <f>INDEX( Table3[],MATCH(Sales[[#This Row],[Category]],Table3[Category],0),1)</f>
        <v>WINE</v>
      </c>
      <c r="C12691" t="s">
        <v>85</v>
      </c>
      <c r="D12691" t="s">
        <v>11490</v>
      </c>
      <c r="E12691" t="s">
        <v>10</v>
      </c>
      <c r="F12691">
        <v>90</v>
      </c>
      <c r="G12691" s="1">
        <v>13.99</v>
      </c>
      <c r="H1269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2691">
        <f>Sales[[#This Row],[Total Inventory]]*Sales[[#This Row],[Sale_Price]]</f>
        <v>1259.0999999999999</v>
      </c>
    </row>
    <row r="12692" spans="1:9" x14ac:dyDescent="0.25">
      <c r="A12692">
        <v>91502</v>
      </c>
      <c r="B12692" t="str">
        <f>INDEX( Table3[],MATCH(Sales[[#This Row],[Category]],Table3[Category],0),1)</f>
        <v>BEER</v>
      </c>
      <c r="C12692" t="s">
        <v>11</v>
      </c>
      <c r="D12692" t="s">
        <v>11491</v>
      </c>
      <c r="E12692" t="s">
        <v>25</v>
      </c>
      <c r="F12692">
        <v>265</v>
      </c>
      <c r="G12692" s="1">
        <v>7.78</v>
      </c>
      <c r="H12692">
        <f>IF(INDEX(Sale_Promotions[[Code]:[Sale Price]],MATCH(Sales[[#This Row],[Code]],Sale_Promotions[Code],0),2)=0,Sales[[#This Row],[Price]],INDEX(Sale_Promotions[[Code]:[Sale Price]],MATCH(Sales[[#This Row],[Code]],Sale_Promotions[Code],0),2))</f>
        <v>7.78</v>
      </c>
      <c r="I12692">
        <f>Sales[[#This Row],[Total Inventory]]*Sales[[#This Row],[Sale_Price]]</f>
        <v>2061.7000000000003</v>
      </c>
    </row>
    <row r="12693" spans="1:9" x14ac:dyDescent="0.25">
      <c r="A12693">
        <v>70738</v>
      </c>
      <c r="B12693" t="str">
        <f>INDEX( Table3[],MATCH(Sales[[#This Row],[Category]],Table3[Category],0),1)</f>
        <v>LIQUOR</v>
      </c>
      <c r="C12693" t="s">
        <v>35</v>
      </c>
      <c r="D12693" t="s">
        <v>11492</v>
      </c>
      <c r="E12693" t="s">
        <v>10</v>
      </c>
      <c r="F12693">
        <v>0</v>
      </c>
      <c r="G12693" s="1">
        <v>14.99</v>
      </c>
      <c r="H1269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2693">
        <f>Sales[[#This Row],[Total Inventory]]*Sales[[#This Row],[Sale_Price]]</f>
        <v>0</v>
      </c>
    </row>
    <row r="12694" spans="1:9" x14ac:dyDescent="0.25">
      <c r="A12694">
        <v>29238</v>
      </c>
      <c r="B12694" t="str">
        <f>INDEX( Table3[],MATCH(Sales[[#This Row],[Category]],Table3[Category],0),1)</f>
        <v>LIQUOR</v>
      </c>
      <c r="C12694" t="s">
        <v>37</v>
      </c>
      <c r="D12694" t="s">
        <v>10304</v>
      </c>
      <c r="E12694" t="s">
        <v>16</v>
      </c>
      <c r="F12694">
        <v>110</v>
      </c>
      <c r="G12694" s="1">
        <v>30.99</v>
      </c>
      <c r="H12694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2694">
        <f>Sales[[#This Row],[Total Inventory]]*Sales[[#This Row],[Sale_Price]]</f>
        <v>3408.8999999999996</v>
      </c>
    </row>
    <row r="12695" spans="1:9" x14ac:dyDescent="0.25">
      <c r="A12695">
        <v>70950</v>
      </c>
      <c r="B12695" t="str">
        <f>INDEX( Table3[],MATCH(Sales[[#This Row],[Category]],Table3[Category],0),1)</f>
        <v>LIQUOR</v>
      </c>
      <c r="C12695" t="s">
        <v>37</v>
      </c>
      <c r="D12695" t="s">
        <v>11493</v>
      </c>
      <c r="E12695" t="s">
        <v>10</v>
      </c>
      <c r="F12695">
        <v>249</v>
      </c>
      <c r="G12695" s="1">
        <v>10.79</v>
      </c>
      <c r="H12695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2695">
        <f>Sales[[#This Row],[Total Inventory]]*Sales[[#This Row],[Sale_Price]]</f>
        <v>2686.7099999999996</v>
      </c>
    </row>
    <row r="12696" spans="1:9" x14ac:dyDescent="0.25">
      <c r="A12696">
        <v>38440</v>
      </c>
      <c r="B12696" t="str">
        <f>INDEX( Table3[],MATCH(Sales[[#This Row],[Category]],Table3[Category],0),1)</f>
        <v>LIQUOR</v>
      </c>
      <c r="C12696" t="s">
        <v>35</v>
      </c>
      <c r="D12696" t="s">
        <v>6515</v>
      </c>
      <c r="E12696" t="s">
        <v>16</v>
      </c>
      <c r="F12696">
        <v>118</v>
      </c>
      <c r="G12696" s="1">
        <v>43.99</v>
      </c>
      <c r="H12696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12696">
        <f>Sales[[#This Row],[Total Inventory]]*Sales[[#This Row],[Sale_Price]]</f>
        <v>5190.8200000000006</v>
      </c>
    </row>
    <row r="12697" spans="1:9" x14ac:dyDescent="0.25">
      <c r="A12697">
        <v>415081</v>
      </c>
      <c r="B12697" t="str">
        <f>INDEX( Table3[],MATCH(Sales[[#This Row],[Category]],Table3[Category],0),1)</f>
        <v>WINE</v>
      </c>
      <c r="C12697" t="s">
        <v>39</v>
      </c>
      <c r="D12697" t="s">
        <v>11494</v>
      </c>
      <c r="E12697" t="s">
        <v>10</v>
      </c>
      <c r="F12697">
        <v>271</v>
      </c>
      <c r="G12697" s="1">
        <v>10.99</v>
      </c>
      <c r="H12697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2697">
        <f>Sales[[#This Row],[Total Inventory]]*Sales[[#This Row],[Sale_Price]]</f>
        <v>2978.29</v>
      </c>
    </row>
    <row r="12698" spans="1:9" x14ac:dyDescent="0.25">
      <c r="A12698">
        <v>41173</v>
      </c>
      <c r="B12698" t="str">
        <f>INDEX( Table3[],MATCH(Sales[[#This Row],[Category]],Table3[Category],0),1)</f>
        <v>WINE</v>
      </c>
      <c r="C12698" t="s">
        <v>53</v>
      </c>
      <c r="D12698" t="s">
        <v>7091</v>
      </c>
      <c r="E12698" t="s">
        <v>16</v>
      </c>
      <c r="F12698">
        <v>467</v>
      </c>
      <c r="G12698" s="1">
        <v>81.99</v>
      </c>
      <c r="H12698">
        <f>IF(INDEX(Sale_Promotions[[Code]:[Sale Price]],MATCH(Sales[[#This Row],[Code]],Sale_Promotions[Code],0),2)=0,Sales[[#This Row],[Price]],INDEX(Sale_Promotions[[Code]:[Sale Price]],MATCH(Sales[[#This Row],[Code]],Sale_Promotions[Code],0),2))</f>
        <v>81.99</v>
      </c>
      <c r="I12698">
        <f>Sales[[#This Row],[Total Inventory]]*Sales[[#This Row],[Sale_Price]]</f>
        <v>38289.329999999994</v>
      </c>
    </row>
    <row r="12699" spans="1:9" x14ac:dyDescent="0.25">
      <c r="A12699">
        <v>81177</v>
      </c>
      <c r="B12699" t="str">
        <f>INDEX( Table3[],MATCH(Sales[[#This Row],[Category]],Table3[Category],0),1)</f>
        <v>WINE</v>
      </c>
      <c r="C12699" t="s">
        <v>85</v>
      </c>
      <c r="D12699" t="s">
        <v>11495</v>
      </c>
      <c r="E12699" t="s">
        <v>10</v>
      </c>
      <c r="F12699">
        <v>655</v>
      </c>
      <c r="G12699" s="1">
        <v>21.99</v>
      </c>
      <c r="H12699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2699">
        <f>Sales[[#This Row],[Total Inventory]]*Sales[[#This Row],[Sale_Price]]</f>
        <v>13093.449999999999</v>
      </c>
    </row>
    <row r="12700" spans="1:9" x14ac:dyDescent="0.25">
      <c r="A12700">
        <v>77003</v>
      </c>
      <c r="B12700" t="str">
        <f>INDEX( Table3[],MATCH(Sales[[#This Row],[Category]],Table3[Category],0),1)</f>
        <v>WINE</v>
      </c>
      <c r="C12700" t="s">
        <v>43</v>
      </c>
      <c r="D12700" t="s">
        <v>11496</v>
      </c>
      <c r="E12700" t="s">
        <v>10</v>
      </c>
      <c r="F12700">
        <v>126</v>
      </c>
      <c r="G12700" s="1">
        <v>27.99</v>
      </c>
      <c r="H12700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2700">
        <f>Sales[[#This Row],[Total Inventory]]*Sales[[#This Row],[Sale_Price]]</f>
        <v>3526.74</v>
      </c>
    </row>
    <row r="12701" spans="1:9" x14ac:dyDescent="0.25">
      <c r="A12701">
        <v>70040</v>
      </c>
      <c r="B12701" t="str">
        <f>INDEX( Table3[],MATCH(Sales[[#This Row],[Category]],Table3[Category],0),1)</f>
        <v>LIQUOR</v>
      </c>
      <c r="C12701" t="s">
        <v>175</v>
      </c>
      <c r="D12701" t="s">
        <v>11497</v>
      </c>
      <c r="E12701" t="s">
        <v>10</v>
      </c>
      <c r="F12701">
        <v>0</v>
      </c>
      <c r="G12701" s="1">
        <v>47.99</v>
      </c>
      <c r="H12701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12701">
        <f>Sales[[#This Row],[Total Inventory]]*Sales[[#This Row],[Sale_Price]]</f>
        <v>0</v>
      </c>
    </row>
    <row r="12702" spans="1:9" x14ac:dyDescent="0.25">
      <c r="A12702">
        <v>429252</v>
      </c>
      <c r="B12702" t="str">
        <f>INDEX( Table3[],MATCH(Sales[[#This Row],[Category]],Table3[Category],0),1)</f>
        <v>WINE</v>
      </c>
      <c r="C12702" t="s">
        <v>39</v>
      </c>
      <c r="D12702" t="s">
        <v>11498</v>
      </c>
      <c r="E12702" t="s">
        <v>10</v>
      </c>
      <c r="F12702">
        <v>0</v>
      </c>
      <c r="G12702" s="1">
        <v>6.99</v>
      </c>
      <c r="H12702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2702">
        <f>Sales[[#This Row],[Total Inventory]]*Sales[[#This Row],[Sale_Price]]</f>
        <v>0</v>
      </c>
    </row>
    <row r="12703" spans="1:9" x14ac:dyDescent="0.25">
      <c r="A12703">
        <v>58319</v>
      </c>
      <c r="B12703" t="str">
        <f>INDEX( Table3[],MATCH(Sales[[#This Row],[Category]],Table3[Category],0),1)</f>
        <v>WINE</v>
      </c>
      <c r="C12703" t="s">
        <v>163</v>
      </c>
      <c r="D12703" t="s">
        <v>7321</v>
      </c>
      <c r="E12703" t="s">
        <v>10</v>
      </c>
      <c r="F12703">
        <v>589</v>
      </c>
      <c r="G12703" s="1">
        <v>6.99</v>
      </c>
      <c r="H12703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2703">
        <f>Sales[[#This Row],[Total Inventory]]*Sales[[#This Row],[Sale_Price]]</f>
        <v>4117.1099999999997</v>
      </c>
    </row>
    <row r="12704" spans="1:9" x14ac:dyDescent="0.25">
      <c r="A12704">
        <v>70731</v>
      </c>
      <c r="B12704" t="str">
        <f>INDEX( Table3[],MATCH(Sales[[#This Row],[Category]],Table3[Category],0),1)</f>
        <v>LIQUOR</v>
      </c>
      <c r="C12704" t="s">
        <v>14</v>
      </c>
      <c r="D12704" t="s">
        <v>11499</v>
      </c>
      <c r="E12704" t="s">
        <v>10</v>
      </c>
      <c r="F12704">
        <v>183</v>
      </c>
      <c r="G12704" s="1">
        <v>41.99</v>
      </c>
      <c r="H12704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12704">
        <f>Sales[[#This Row],[Total Inventory]]*Sales[[#This Row],[Sale_Price]]</f>
        <v>7684.17</v>
      </c>
    </row>
    <row r="12705" spans="1:9" x14ac:dyDescent="0.25">
      <c r="A12705">
        <v>70583</v>
      </c>
      <c r="B12705" t="str">
        <f>INDEX( Table3[],MATCH(Sales[[#This Row],[Category]],Table3[Category],0),1)</f>
        <v>LIQUOR</v>
      </c>
      <c r="C12705" t="s">
        <v>26</v>
      </c>
      <c r="D12705" t="s">
        <v>11500</v>
      </c>
      <c r="E12705" t="s">
        <v>10</v>
      </c>
      <c r="F12705">
        <v>18</v>
      </c>
      <c r="G12705" s="1">
        <v>14.99</v>
      </c>
      <c r="H1270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705">
        <f>Sales[[#This Row],[Total Inventory]]*Sales[[#This Row],[Sale_Price]]</f>
        <v>215.82</v>
      </c>
    </row>
    <row r="12706" spans="1:9" x14ac:dyDescent="0.25">
      <c r="A12706">
        <v>305656</v>
      </c>
      <c r="B12706" t="str">
        <f>INDEX( Table3[],MATCH(Sales[[#This Row],[Category]],Table3[Category],0),1)</f>
        <v>WINE</v>
      </c>
      <c r="C12706" t="s">
        <v>31</v>
      </c>
      <c r="D12706" t="s">
        <v>11501</v>
      </c>
      <c r="E12706" t="s">
        <v>10</v>
      </c>
      <c r="F12706">
        <v>126</v>
      </c>
      <c r="G12706" s="1">
        <v>9.99</v>
      </c>
      <c r="H12706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2706">
        <f>Sales[[#This Row],[Total Inventory]]*Sales[[#This Row],[Sale_Price]]</f>
        <v>1258.74</v>
      </c>
    </row>
    <row r="12707" spans="1:9" x14ac:dyDescent="0.25">
      <c r="A12707">
        <v>29489</v>
      </c>
      <c r="B12707" t="str">
        <f>INDEX( Table3[],MATCH(Sales[[#This Row],[Category]],Table3[Category],0),1)</f>
        <v>BEER</v>
      </c>
      <c r="C12707" t="s">
        <v>11</v>
      </c>
      <c r="D12707" t="s">
        <v>11502</v>
      </c>
      <c r="E12707" t="s">
        <v>25</v>
      </c>
      <c r="F12707">
        <v>120</v>
      </c>
      <c r="G12707" s="1">
        <v>1.35</v>
      </c>
      <c r="H12707">
        <f>IF(INDEX(Sale_Promotions[[Code]:[Sale Price]],MATCH(Sales[[#This Row],[Code]],Sale_Promotions[Code],0),2)=0,Sales[[#This Row],[Price]],INDEX(Sale_Promotions[[Code]:[Sale Price]],MATCH(Sales[[#This Row],[Code]],Sale_Promotions[Code],0),2))</f>
        <v>1.35</v>
      </c>
      <c r="I12707">
        <f>Sales[[#This Row],[Total Inventory]]*Sales[[#This Row],[Sale_Price]]</f>
        <v>162</v>
      </c>
    </row>
    <row r="12708" spans="1:9" x14ac:dyDescent="0.25">
      <c r="A12708">
        <v>22543</v>
      </c>
      <c r="B12708" t="str">
        <f>INDEX( Table3[],MATCH(Sales[[#This Row],[Category]],Table3[Category],0),1)</f>
        <v>WINE</v>
      </c>
      <c r="C12708" t="s">
        <v>61</v>
      </c>
      <c r="D12708" t="s">
        <v>11503</v>
      </c>
      <c r="E12708" t="s">
        <v>10</v>
      </c>
      <c r="F12708">
        <v>85</v>
      </c>
      <c r="G12708" s="1">
        <v>7.79</v>
      </c>
      <c r="H12708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12708">
        <f>Sales[[#This Row],[Total Inventory]]*Sales[[#This Row],[Sale_Price]]</f>
        <v>611.15</v>
      </c>
    </row>
    <row r="12709" spans="1:9" x14ac:dyDescent="0.25">
      <c r="A12709">
        <v>160989</v>
      </c>
      <c r="B12709" t="str">
        <f>INDEX( Table3[],MATCH(Sales[[#This Row],[Category]],Table3[Category],0),1)</f>
        <v>WINE</v>
      </c>
      <c r="C12709" t="s">
        <v>43</v>
      </c>
      <c r="D12709" t="s">
        <v>11504</v>
      </c>
      <c r="E12709" t="s">
        <v>244</v>
      </c>
      <c r="F12709">
        <v>149</v>
      </c>
      <c r="G12709" s="1">
        <v>7.49</v>
      </c>
      <c r="H12709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2709">
        <f>Sales[[#This Row],[Total Inventory]]*Sales[[#This Row],[Sale_Price]]</f>
        <v>1116.01</v>
      </c>
    </row>
    <row r="12710" spans="1:9" x14ac:dyDescent="0.25">
      <c r="A12710">
        <v>80093</v>
      </c>
      <c r="B12710" t="str">
        <f>INDEX( Table3[],MATCH(Sales[[#This Row],[Category]],Table3[Category],0),1)</f>
        <v>WINE</v>
      </c>
      <c r="C12710" t="s">
        <v>61</v>
      </c>
      <c r="D12710" t="s">
        <v>11505</v>
      </c>
      <c r="E12710" t="s">
        <v>10</v>
      </c>
      <c r="F12710">
        <v>279</v>
      </c>
      <c r="G12710" s="1">
        <v>12.69</v>
      </c>
      <c r="H12710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2710">
        <f>Sales[[#This Row],[Total Inventory]]*Sales[[#This Row],[Sale_Price]]</f>
        <v>2787.21</v>
      </c>
    </row>
    <row r="12711" spans="1:9" x14ac:dyDescent="0.25">
      <c r="A12711">
        <v>81655</v>
      </c>
      <c r="B12711" t="str">
        <f>INDEX( Table3[],MATCH(Sales[[#This Row],[Category]],Table3[Category],0),1)</f>
        <v>WINE</v>
      </c>
      <c r="C12711" t="s">
        <v>28</v>
      </c>
      <c r="D12711" t="s">
        <v>10520</v>
      </c>
      <c r="E12711" t="s">
        <v>23</v>
      </c>
      <c r="F12711">
        <v>285</v>
      </c>
      <c r="G12711" s="1">
        <v>21.99</v>
      </c>
      <c r="H12711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12711">
        <f>Sales[[#This Row],[Total Inventory]]*Sales[[#This Row],[Sale_Price]]</f>
        <v>5611.6500000000005</v>
      </c>
    </row>
    <row r="12712" spans="1:9" x14ac:dyDescent="0.25">
      <c r="A12712">
        <v>85005</v>
      </c>
      <c r="B12712" t="str">
        <f>INDEX( Table3[],MATCH(Sales[[#This Row],[Category]],Table3[Category],0),1)</f>
        <v>WINE</v>
      </c>
      <c r="C12712" t="s">
        <v>61</v>
      </c>
      <c r="D12712" t="s">
        <v>11506</v>
      </c>
      <c r="E12712" t="s">
        <v>10</v>
      </c>
      <c r="F12712">
        <v>26</v>
      </c>
      <c r="G12712" s="1">
        <v>10.79</v>
      </c>
      <c r="H12712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2712">
        <f>Sales[[#This Row],[Total Inventory]]*Sales[[#This Row],[Sale_Price]]</f>
        <v>280.53999999999996</v>
      </c>
    </row>
    <row r="12713" spans="1:9" x14ac:dyDescent="0.25">
      <c r="A12713">
        <v>71619</v>
      </c>
      <c r="B12713" t="str">
        <f>INDEX( Table3[],MATCH(Sales[[#This Row],[Category]],Table3[Category],0),1)</f>
        <v>LIQUOR</v>
      </c>
      <c r="C12713" t="s">
        <v>175</v>
      </c>
      <c r="D12713" t="s">
        <v>11439</v>
      </c>
      <c r="E12713" t="s">
        <v>16</v>
      </c>
      <c r="F12713">
        <v>295</v>
      </c>
      <c r="G12713" s="1">
        <v>43.99</v>
      </c>
      <c r="H12713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12713">
        <f>Sales[[#This Row],[Total Inventory]]*Sales[[#This Row],[Sale_Price]]</f>
        <v>12977.050000000001</v>
      </c>
    </row>
    <row r="12714" spans="1:9" x14ac:dyDescent="0.25">
      <c r="A12714">
        <v>385409</v>
      </c>
      <c r="B12714" t="str">
        <f>INDEX( Table3[],MATCH(Sales[[#This Row],[Category]],Table3[Category],0),1)</f>
        <v>WINE</v>
      </c>
      <c r="C12714" t="s">
        <v>17</v>
      </c>
      <c r="D12714" t="s">
        <v>11507</v>
      </c>
      <c r="E12714" t="s">
        <v>10</v>
      </c>
      <c r="F12714">
        <v>0</v>
      </c>
      <c r="G12714" s="1">
        <v>9.49</v>
      </c>
      <c r="H12714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2714">
        <f>Sales[[#This Row],[Total Inventory]]*Sales[[#This Row],[Sale_Price]]</f>
        <v>0</v>
      </c>
    </row>
    <row r="12715" spans="1:9" x14ac:dyDescent="0.25">
      <c r="A12715">
        <v>35840</v>
      </c>
      <c r="B12715" t="str">
        <f>INDEX( Table3[],MATCH(Sales[[#This Row],[Category]],Table3[Category],0),1)</f>
        <v>LIQUOR</v>
      </c>
      <c r="C12715" t="s">
        <v>37</v>
      </c>
      <c r="D12715" t="s">
        <v>7492</v>
      </c>
      <c r="E12715" t="s">
        <v>16</v>
      </c>
      <c r="F12715">
        <v>1651</v>
      </c>
      <c r="G12715" s="1">
        <v>10.99</v>
      </c>
      <c r="H12715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2715">
        <f>Sales[[#This Row],[Total Inventory]]*Sales[[#This Row],[Sale_Price]]</f>
        <v>16493.490000000002</v>
      </c>
    </row>
    <row r="12716" spans="1:9" x14ac:dyDescent="0.25">
      <c r="A12716">
        <v>317233</v>
      </c>
      <c r="B12716" t="str">
        <f>INDEX( Table3[],MATCH(Sales[[#This Row],[Category]],Table3[Category],0),1)</f>
        <v>WINE</v>
      </c>
      <c r="C12716" t="s">
        <v>43</v>
      </c>
      <c r="D12716" t="s">
        <v>11508</v>
      </c>
      <c r="E12716" t="s">
        <v>10</v>
      </c>
      <c r="F12716">
        <v>13</v>
      </c>
      <c r="G12716" s="1">
        <v>11.99</v>
      </c>
      <c r="H12716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2716">
        <f>Sales[[#This Row],[Total Inventory]]*Sales[[#This Row],[Sale_Price]]</f>
        <v>103.87</v>
      </c>
    </row>
    <row r="12717" spans="1:9" x14ac:dyDescent="0.25">
      <c r="A12717">
        <v>74172</v>
      </c>
      <c r="B12717" t="str">
        <f>INDEX( Table3[],MATCH(Sales[[#This Row],[Category]],Table3[Category],0),1)</f>
        <v>WINE</v>
      </c>
      <c r="C12717" t="s">
        <v>53</v>
      </c>
      <c r="D12717" t="s">
        <v>11509</v>
      </c>
      <c r="E12717" t="s">
        <v>10</v>
      </c>
      <c r="F12717">
        <v>1</v>
      </c>
      <c r="G12717" s="1">
        <v>69.989999999999995</v>
      </c>
      <c r="H12717">
        <f>IF(INDEX(Sale_Promotions[[Code]:[Sale Price]],MATCH(Sales[[#This Row],[Code]],Sale_Promotions[Code],0),2)=0,Sales[[#This Row],[Price]],INDEX(Sale_Promotions[[Code]:[Sale Price]],MATCH(Sales[[#This Row],[Code]],Sale_Promotions[Code],0),2))</f>
        <v>69.989999999999995</v>
      </c>
      <c r="I12717">
        <f>Sales[[#This Row],[Total Inventory]]*Sales[[#This Row],[Sale_Price]]</f>
        <v>69.989999999999995</v>
      </c>
    </row>
    <row r="12718" spans="1:9" x14ac:dyDescent="0.25">
      <c r="A12718">
        <v>71975</v>
      </c>
      <c r="B12718" t="str">
        <f>INDEX( Table3[],MATCH(Sales[[#This Row],[Category]],Table3[Category],0),1)</f>
        <v>LIQUOR</v>
      </c>
      <c r="C12718" t="s">
        <v>57</v>
      </c>
      <c r="D12718" t="s">
        <v>8495</v>
      </c>
      <c r="E12718" t="s">
        <v>10</v>
      </c>
      <c r="F12718">
        <v>11</v>
      </c>
      <c r="G12718" s="1">
        <v>25.99</v>
      </c>
      <c r="H12718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2718">
        <f>Sales[[#This Row],[Total Inventory]]*Sales[[#This Row],[Sale_Price]]</f>
        <v>285.89</v>
      </c>
    </row>
    <row r="12719" spans="1:9" x14ac:dyDescent="0.25">
      <c r="A12719">
        <v>76317</v>
      </c>
      <c r="B12719" t="str">
        <f>INDEX( Table3[],MATCH(Sales[[#This Row],[Category]],Table3[Category],0),1)</f>
        <v>LIQUOR</v>
      </c>
      <c r="C12719" t="s">
        <v>57</v>
      </c>
      <c r="D12719" t="s">
        <v>11510</v>
      </c>
      <c r="E12719" t="s">
        <v>10</v>
      </c>
      <c r="F12719">
        <v>214</v>
      </c>
      <c r="G12719" s="1">
        <v>32.99</v>
      </c>
      <c r="H12719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2719">
        <f>Sales[[#This Row],[Total Inventory]]*Sales[[#This Row],[Sale_Price]]</f>
        <v>6203.86</v>
      </c>
    </row>
    <row r="12720" spans="1:9" x14ac:dyDescent="0.25">
      <c r="A12720">
        <v>309089</v>
      </c>
      <c r="B12720" t="str">
        <f>INDEX( Table3[],MATCH(Sales[[#This Row],[Category]],Table3[Category],0),1)</f>
        <v>WINE</v>
      </c>
      <c r="C12720" t="s">
        <v>41</v>
      </c>
      <c r="D12720" t="s">
        <v>11511</v>
      </c>
      <c r="E12720" t="s">
        <v>10</v>
      </c>
      <c r="F12720">
        <v>0</v>
      </c>
      <c r="G12720" s="1">
        <v>18.489999999999998</v>
      </c>
      <c r="H1272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2720">
        <f>Sales[[#This Row],[Total Inventory]]*Sales[[#This Row],[Sale_Price]]</f>
        <v>0</v>
      </c>
    </row>
    <row r="12721" spans="1:9" x14ac:dyDescent="0.25">
      <c r="A12721">
        <v>81906</v>
      </c>
      <c r="B12721" t="str">
        <f>INDEX( Table3[],MATCH(Sales[[#This Row],[Category]],Table3[Category],0),1)</f>
        <v>WINE</v>
      </c>
      <c r="C12721" t="s">
        <v>28</v>
      </c>
      <c r="D12721" t="s">
        <v>11078</v>
      </c>
      <c r="E12721" t="s">
        <v>23</v>
      </c>
      <c r="F12721">
        <v>532</v>
      </c>
      <c r="G12721" s="1">
        <v>8.19</v>
      </c>
      <c r="H12721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12721">
        <f>Sales[[#This Row],[Total Inventory]]*Sales[[#This Row],[Sale_Price]]</f>
        <v>4357.08</v>
      </c>
    </row>
    <row r="12722" spans="1:9" x14ac:dyDescent="0.25">
      <c r="A12722">
        <v>401013</v>
      </c>
      <c r="B12722" t="str">
        <f>INDEX( Table3[],MATCH(Sales[[#This Row],[Category]],Table3[Category],0),1)</f>
        <v>WINE</v>
      </c>
      <c r="C12722" t="s">
        <v>17</v>
      </c>
      <c r="D12722" t="s">
        <v>11512</v>
      </c>
      <c r="E12722" t="s">
        <v>10</v>
      </c>
      <c r="F12722">
        <v>0</v>
      </c>
      <c r="G12722" s="1">
        <v>11.99</v>
      </c>
      <c r="H1272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722">
        <f>Sales[[#This Row],[Total Inventory]]*Sales[[#This Row],[Sale_Price]]</f>
        <v>0</v>
      </c>
    </row>
    <row r="12723" spans="1:9" x14ac:dyDescent="0.25">
      <c r="A12723">
        <v>331252</v>
      </c>
      <c r="B12723" t="str">
        <f>INDEX( Table3[],MATCH(Sales[[#This Row],[Category]],Table3[Category],0),1)</f>
        <v>WINE</v>
      </c>
      <c r="C12723" t="s">
        <v>31</v>
      </c>
      <c r="D12723" t="s">
        <v>11513</v>
      </c>
      <c r="E12723" t="s">
        <v>10</v>
      </c>
      <c r="F12723">
        <v>21</v>
      </c>
      <c r="G12723" s="1">
        <v>15.49</v>
      </c>
      <c r="H12723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2723">
        <f>Sales[[#This Row],[Total Inventory]]*Sales[[#This Row],[Sale_Price]]</f>
        <v>325.29000000000002</v>
      </c>
    </row>
    <row r="12724" spans="1:9" x14ac:dyDescent="0.25">
      <c r="A12724">
        <v>59358</v>
      </c>
      <c r="B12724" t="str">
        <f>INDEX( Table3[],MATCH(Sales[[#This Row],[Category]],Table3[Category],0),1)</f>
        <v>WINE</v>
      </c>
      <c r="C12724" t="s">
        <v>189</v>
      </c>
      <c r="D12724" t="s">
        <v>11514</v>
      </c>
      <c r="E12724" t="s">
        <v>10</v>
      </c>
      <c r="F12724">
        <v>244</v>
      </c>
      <c r="G12724" s="1">
        <v>11.49</v>
      </c>
      <c r="H12724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2724">
        <f>Sales[[#This Row],[Total Inventory]]*Sales[[#This Row],[Sale_Price]]</f>
        <v>2803.56</v>
      </c>
    </row>
    <row r="12725" spans="1:9" x14ac:dyDescent="0.25">
      <c r="A12725">
        <v>332972</v>
      </c>
      <c r="B12725" t="str">
        <f>INDEX( Table3[],MATCH(Sales[[#This Row],[Category]],Table3[Category],0),1)</f>
        <v>WINE</v>
      </c>
      <c r="C12725" t="s">
        <v>17</v>
      </c>
      <c r="D12725" t="s">
        <v>6247</v>
      </c>
      <c r="E12725" t="s">
        <v>10</v>
      </c>
      <c r="F12725">
        <v>6</v>
      </c>
      <c r="G12725" s="1">
        <v>7.99</v>
      </c>
      <c r="H12725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2725">
        <f>Sales[[#This Row],[Total Inventory]]*Sales[[#This Row],[Sale_Price]]</f>
        <v>47.94</v>
      </c>
    </row>
    <row r="12726" spans="1:9" x14ac:dyDescent="0.25">
      <c r="A12726">
        <v>46504</v>
      </c>
      <c r="B12726" t="str">
        <f>INDEX( Table3[],MATCH(Sales[[#This Row],[Category]],Table3[Category],0),1)</f>
        <v>LIQUOR</v>
      </c>
      <c r="C12726" t="s">
        <v>37</v>
      </c>
      <c r="D12726" t="s">
        <v>11515</v>
      </c>
      <c r="E12726" t="s">
        <v>133</v>
      </c>
      <c r="F12726">
        <v>11</v>
      </c>
      <c r="G12726" s="1">
        <v>13.99</v>
      </c>
      <c r="H12726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2726">
        <f>Sales[[#This Row],[Total Inventory]]*Sales[[#This Row],[Sale_Price]]</f>
        <v>153.89000000000001</v>
      </c>
    </row>
    <row r="12727" spans="1:9" x14ac:dyDescent="0.25">
      <c r="A12727">
        <v>324207</v>
      </c>
      <c r="B12727" t="str">
        <f>INDEX( Table3[],MATCH(Sales[[#This Row],[Category]],Table3[Category],0),1)</f>
        <v>WINE</v>
      </c>
      <c r="C12727" t="s">
        <v>43</v>
      </c>
      <c r="D12727" t="s">
        <v>11516</v>
      </c>
      <c r="E12727" t="s">
        <v>10</v>
      </c>
      <c r="F12727">
        <v>0</v>
      </c>
      <c r="G12727" s="1">
        <v>13.69</v>
      </c>
      <c r="H12727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2727">
        <f>Sales[[#This Row],[Total Inventory]]*Sales[[#This Row],[Sale_Price]]</f>
        <v>0</v>
      </c>
    </row>
    <row r="12728" spans="1:9" x14ac:dyDescent="0.25">
      <c r="A12728">
        <v>341833</v>
      </c>
      <c r="B12728" t="str">
        <f>INDEX( Table3[],MATCH(Sales[[#This Row],[Category]],Table3[Category],0),1)</f>
        <v>WINE</v>
      </c>
      <c r="C12728" t="s">
        <v>28</v>
      </c>
      <c r="D12728" t="s">
        <v>11517</v>
      </c>
      <c r="E12728" t="s">
        <v>10</v>
      </c>
      <c r="F12728">
        <v>343</v>
      </c>
      <c r="G12728" s="1">
        <v>18.989999999999998</v>
      </c>
      <c r="H12728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2728">
        <f>Sales[[#This Row],[Total Inventory]]*Sales[[#This Row],[Sale_Price]]</f>
        <v>6513.57</v>
      </c>
    </row>
    <row r="12729" spans="1:9" x14ac:dyDescent="0.25">
      <c r="A12729">
        <v>77324</v>
      </c>
      <c r="B12729" t="str">
        <f>INDEX( Table3[],MATCH(Sales[[#This Row],[Category]],Table3[Category],0),1)</f>
        <v>LIQUOR</v>
      </c>
      <c r="C12729" t="s">
        <v>175</v>
      </c>
      <c r="D12729" t="s">
        <v>11518</v>
      </c>
      <c r="E12729" t="s">
        <v>10</v>
      </c>
      <c r="F12729">
        <v>266</v>
      </c>
      <c r="G12729" s="1">
        <v>22.99</v>
      </c>
      <c r="H12729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2729">
        <f>Sales[[#This Row],[Total Inventory]]*Sales[[#This Row],[Sale_Price]]</f>
        <v>6115.3399999999992</v>
      </c>
    </row>
    <row r="12730" spans="1:9" x14ac:dyDescent="0.25">
      <c r="A12730">
        <v>11340</v>
      </c>
      <c r="B12730" t="str">
        <f>INDEX( Table3[],MATCH(Sales[[#This Row],[Category]],Table3[Category],0),1)</f>
        <v>WINE</v>
      </c>
      <c r="C12730" t="s">
        <v>64</v>
      </c>
      <c r="D12730" t="s">
        <v>11519</v>
      </c>
      <c r="E12730" t="s">
        <v>48</v>
      </c>
      <c r="F12730">
        <v>0</v>
      </c>
      <c r="G12730" s="1">
        <v>20.99</v>
      </c>
      <c r="H12730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2730">
        <f>Sales[[#This Row],[Total Inventory]]*Sales[[#This Row],[Sale_Price]]</f>
        <v>0</v>
      </c>
    </row>
    <row r="12731" spans="1:9" x14ac:dyDescent="0.25">
      <c r="A12731">
        <v>342109</v>
      </c>
      <c r="B12731" t="str">
        <f>INDEX( Table3[],MATCH(Sales[[#This Row],[Category]],Table3[Category],0),1)</f>
        <v>WINE</v>
      </c>
      <c r="C12731" t="s">
        <v>43</v>
      </c>
      <c r="D12731" t="s">
        <v>11520</v>
      </c>
      <c r="E12731" t="s">
        <v>10</v>
      </c>
      <c r="F12731">
        <v>125</v>
      </c>
      <c r="G12731" s="1">
        <v>13.69</v>
      </c>
      <c r="H12731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2731">
        <f>Sales[[#This Row],[Total Inventory]]*Sales[[#This Row],[Sale_Price]]</f>
        <v>1711.25</v>
      </c>
    </row>
    <row r="12732" spans="1:9" x14ac:dyDescent="0.25">
      <c r="A12732">
        <v>81965</v>
      </c>
      <c r="B12732" t="str">
        <f>INDEX( Table3[],MATCH(Sales[[#This Row],[Category]],Table3[Category],0),1)</f>
        <v>WINE</v>
      </c>
      <c r="C12732" t="s">
        <v>61</v>
      </c>
      <c r="D12732" t="s">
        <v>3079</v>
      </c>
      <c r="E12732" t="s">
        <v>10</v>
      </c>
      <c r="F12732">
        <v>28</v>
      </c>
      <c r="G12732" s="1">
        <v>27.99</v>
      </c>
      <c r="H12732">
        <f>IF(INDEX(Sale_Promotions[[Code]:[Sale Price]],MATCH(Sales[[#This Row],[Code]],Sale_Promotions[Code],0),2)=0,Sales[[#This Row],[Price]],INDEX(Sale_Promotions[[Code]:[Sale Price]],MATCH(Sales[[#This Row],[Code]],Sale_Promotions[Code],0),2))</f>
        <v>24.59</v>
      </c>
      <c r="I12732">
        <f>Sales[[#This Row],[Total Inventory]]*Sales[[#This Row],[Sale_Price]]</f>
        <v>688.52</v>
      </c>
    </row>
    <row r="12733" spans="1:9" x14ac:dyDescent="0.25">
      <c r="A12733">
        <v>302853</v>
      </c>
      <c r="B12733" t="str">
        <f>INDEX( Table3[],MATCH(Sales[[#This Row],[Category]],Table3[Category],0),1)</f>
        <v>WINE</v>
      </c>
      <c r="C12733" t="s">
        <v>28</v>
      </c>
      <c r="D12733" t="s">
        <v>2209</v>
      </c>
      <c r="E12733" t="s">
        <v>23</v>
      </c>
      <c r="F12733">
        <v>0</v>
      </c>
      <c r="G12733" s="1">
        <v>8.99</v>
      </c>
      <c r="H12733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733">
        <f>Sales[[#This Row],[Total Inventory]]*Sales[[#This Row],[Sale_Price]]</f>
        <v>0</v>
      </c>
    </row>
    <row r="12734" spans="1:9" x14ac:dyDescent="0.25">
      <c r="A12734">
        <v>22510</v>
      </c>
      <c r="B12734" t="str">
        <f>INDEX( Table3[],MATCH(Sales[[#This Row],[Category]],Table3[Category],0),1)</f>
        <v>BEER</v>
      </c>
      <c r="C12734" t="s">
        <v>11</v>
      </c>
      <c r="D12734" t="s">
        <v>11521</v>
      </c>
      <c r="E12734" t="s">
        <v>92</v>
      </c>
      <c r="F12734">
        <v>0</v>
      </c>
      <c r="G12734" s="1">
        <v>2.09</v>
      </c>
      <c r="H12734">
        <f>IF(INDEX(Sale_Promotions[[Code]:[Sale Price]],MATCH(Sales[[#This Row],[Code]],Sale_Promotions[Code],0),2)=0,Sales[[#This Row],[Price]],INDEX(Sale_Promotions[[Code]:[Sale Price]],MATCH(Sales[[#This Row],[Code]],Sale_Promotions[Code],0),2))</f>
        <v>2.09</v>
      </c>
      <c r="I12734">
        <f>Sales[[#This Row],[Total Inventory]]*Sales[[#This Row],[Sale_Price]]</f>
        <v>0</v>
      </c>
    </row>
    <row r="12735" spans="1:9" x14ac:dyDescent="0.25">
      <c r="A12735">
        <v>60127</v>
      </c>
      <c r="B12735" t="str">
        <f>INDEX( Table3[],MATCH(Sales[[#This Row],[Category]],Table3[Category],0),1)</f>
        <v>WINE</v>
      </c>
      <c r="C12735" t="s">
        <v>85</v>
      </c>
      <c r="D12735" t="s">
        <v>11522</v>
      </c>
      <c r="E12735" t="s">
        <v>10</v>
      </c>
      <c r="F12735">
        <v>43</v>
      </c>
      <c r="G12735" s="1">
        <v>12.99</v>
      </c>
      <c r="H1273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2735">
        <f>Sales[[#This Row],[Total Inventory]]*Sales[[#This Row],[Sale_Price]]</f>
        <v>558.57000000000005</v>
      </c>
    </row>
    <row r="12736" spans="1:9" x14ac:dyDescent="0.25">
      <c r="A12736">
        <v>80160</v>
      </c>
      <c r="B12736" t="str">
        <f>INDEX( Table3[],MATCH(Sales[[#This Row],[Category]],Table3[Category],0),1)</f>
        <v>WINE</v>
      </c>
      <c r="C12736" t="s">
        <v>31</v>
      </c>
      <c r="D12736" t="s">
        <v>11127</v>
      </c>
      <c r="E12736" t="s">
        <v>10</v>
      </c>
      <c r="F12736">
        <v>239</v>
      </c>
      <c r="G12736" s="1">
        <v>7.69</v>
      </c>
      <c r="H12736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2736">
        <f>Sales[[#This Row],[Total Inventory]]*Sales[[#This Row],[Sale_Price]]</f>
        <v>1837.91</v>
      </c>
    </row>
    <row r="12737" spans="1:9" x14ac:dyDescent="0.25">
      <c r="A12737">
        <v>329606</v>
      </c>
      <c r="B12737" t="str">
        <f>INDEX( Table3[],MATCH(Sales[[#This Row],[Category]],Table3[Category],0),1)</f>
        <v>LIQUOR</v>
      </c>
      <c r="C12737" t="s">
        <v>46</v>
      </c>
      <c r="D12737" t="s">
        <v>11523</v>
      </c>
      <c r="E12737" t="s">
        <v>133</v>
      </c>
      <c r="F12737">
        <v>0</v>
      </c>
      <c r="G12737" s="1">
        <v>3.79</v>
      </c>
      <c r="H12737">
        <f>IF(INDEX(Sale_Promotions[[Code]:[Sale Price]],MATCH(Sales[[#This Row],[Code]],Sale_Promotions[Code],0),2)=0,Sales[[#This Row],[Price]],INDEX(Sale_Promotions[[Code]:[Sale Price]],MATCH(Sales[[#This Row],[Code]],Sale_Promotions[Code],0),2))</f>
        <v>3.79</v>
      </c>
      <c r="I12737">
        <f>Sales[[#This Row],[Total Inventory]]*Sales[[#This Row],[Sale_Price]]</f>
        <v>0</v>
      </c>
    </row>
    <row r="12738" spans="1:9" x14ac:dyDescent="0.25">
      <c r="A12738">
        <v>97225</v>
      </c>
      <c r="B12738" t="str">
        <f>INDEX( Table3[],MATCH(Sales[[#This Row],[Category]],Table3[Category],0),1)</f>
        <v>BEER</v>
      </c>
      <c r="C12738" t="s">
        <v>11</v>
      </c>
      <c r="D12738" t="s">
        <v>11524</v>
      </c>
      <c r="E12738" t="s">
        <v>13</v>
      </c>
      <c r="F12738">
        <v>0</v>
      </c>
      <c r="G12738" s="1">
        <v>2.37</v>
      </c>
      <c r="H12738">
        <f>IF(INDEX(Sale_Promotions[[Code]:[Sale Price]],MATCH(Sales[[#This Row],[Code]],Sale_Promotions[Code],0),2)=0,Sales[[#This Row],[Price]],INDEX(Sale_Promotions[[Code]:[Sale Price]],MATCH(Sales[[#This Row],[Code]],Sale_Promotions[Code],0),2))</f>
        <v>2.37</v>
      </c>
      <c r="I12738">
        <f>Sales[[#This Row],[Total Inventory]]*Sales[[#This Row],[Sale_Price]]</f>
        <v>0</v>
      </c>
    </row>
    <row r="12739" spans="1:9" x14ac:dyDescent="0.25">
      <c r="A12739">
        <v>340554</v>
      </c>
      <c r="B12739" t="str">
        <f>INDEX( Table3[],MATCH(Sales[[#This Row],[Category]],Table3[Category],0),1)</f>
        <v>WINE</v>
      </c>
      <c r="C12739" t="s">
        <v>85</v>
      </c>
      <c r="D12739" t="s">
        <v>11525</v>
      </c>
      <c r="E12739" t="s">
        <v>10</v>
      </c>
      <c r="F12739">
        <v>16</v>
      </c>
      <c r="G12739" s="1">
        <v>3.99</v>
      </c>
      <c r="H12739">
        <f>IF(INDEX(Sale_Promotions[[Code]:[Sale Price]],MATCH(Sales[[#This Row],[Code]],Sale_Promotions[Code],0),2)=0,Sales[[#This Row],[Price]],INDEX(Sale_Promotions[[Code]:[Sale Price]],MATCH(Sales[[#This Row],[Code]],Sale_Promotions[Code],0),2))</f>
        <v>3.99</v>
      </c>
      <c r="I12739">
        <f>Sales[[#This Row],[Total Inventory]]*Sales[[#This Row],[Sale_Price]]</f>
        <v>63.84</v>
      </c>
    </row>
    <row r="12740" spans="1:9" x14ac:dyDescent="0.25">
      <c r="A12740">
        <v>83059</v>
      </c>
      <c r="B12740" t="str">
        <f>INDEX( Table3[],MATCH(Sales[[#This Row],[Category]],Table3[Category],0),1)</f>
        <v>WINE</v>
      </c>
      <c r="C12740" t="s">
        <v>61</v>
      </c>
      <c r="D12740" t="s">
        <v>11526</v>
      </c>
      <c r="E12740" t="s">
        <v>10</v>
      </c>
      <c r="F12740">
        <v>146</v>
      </c>
      <c r="G12740" s="1">
        <v>12.69</v>
      </c>
      <c r="H12740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2740">
        <f>Sales[[#This Row],[Total Inventory]]*Sales[[#This Row],[Sale_Price]]</f>
        <v>1852.74</v>
      </c>
    </row>
    <row r="12741" spans="1:9" x14ac:dyDescent="0.25">
      <c r="A12741">
        <v>48452</v>
      </c>
      <c r="B12741" t="str">
        <f>INDEX( Table3[],MATCH(Sales[[#This Row],[Category]],Table3[Category],0),1)</f>
        <v>WINE</v>
      </c>
      <c r="C12741" t="s">
        <v>61</v>
      </c>
      <c r="D12741" t="s">
        <v>11527</v>
      </c>
      <c r="E12741" t="s">
        <v>10</v>
      </c>
      <c r="F12741">
        <v>28</v>
      </c>
      <c r="G12741" s="1">
        <v>9.99</v>
      </c>
      <c r="H12741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2741">
        <f>Sales[[#This Row],[Total Inventory]]*Sales[[#This Row],[Sale_Price]]</f>
        <v>279.72000000000003</v>
      </c>
    </row>
    <row r="12742" spans="1:9" x14ac:dyDescent="0.25">
      <c r="A12742">
        <v>22749</v>
      </c>
      <c r="B12742" t="str">
        <f>INDEX( Table3[],MATCH(Sales[[#This Row],[Category]],Table3[Category],0),1)</f>
        <v>BEER</v>
      </c>
      <c r="C12742" t="s">
        <v>11</v>
      </c>
      <c r="D12742" t="s">
        <v>11528</v>
      </c>
      <c r="E12742" t="s">
        <v>25</v>
      </c>
      <c r="F12742">
        <v>0</v>
      </c>
      <c r="G12742" s="1">
        <v>1.72</v>
      </c>
      <c r="H12742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12742">
        <f>Sales[[#This Row],[Total Inventory]]*Sales[[#This Row],[Sale_Price]]</f>
        <v>0</v>
      </c>
    </row>
    <row r="12743" spans="1:9" x14ac:dyDescent="0.25">
      <c r="A12743">
        <v>76910</v>
      </c>
      <c r="B12743" t="str">
        <f>INDEX( Table3[],MATCH(Sales[[#This Row],[Category]],Table3[Category],0),1)</f>
        <v>WINE</v>
      </c>
      <c r="C12743" t="s">
        <v>163</v>
      </c>
      <c r="D12743" t="s">
        <v>7027</v>
      </c>
      <c r="E12743" t="s">
        <v>23</v>
      </c>
      <c r="F12743">
        <v>227</v>
      </c>
      <c r="G12743" s="1">
        <v>10.79</v>
      </c>
      <c r="H1274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2743">
        <f>Sales[[#This Row],[Total Inventory]]*Sales[[#This Row],[Sale_Price]]</f>
        <v>2449.33</v>
      </c>
    </row>
    <row r="12744" spans="1:9" x14ac:dyDescent="0.25">
      <c r="A12744">
        <v>43736</v>
      </c>
      <c r="B12744" t="str">
        <f>INDEX( Table3[],MATCH(Sales[[#This Row],[Category]],Table3[Category],0),1)</f>
        <v>LIQUOR</v>
      </c>
      <c r="C12744" t="s">
        <v>26</v>
      </c>
      <c r="D12744" t="s">
        <v>11529</v>
      </c>
      <c r="E12744" t="s">
        <v>10</v>
      </c>
      <c r="F12744">
        <v>19</v>
      </c>
      <c r="G12744" s="1">
        <v>19.989999999999998</v>
      </c>
      <c r="H12744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2744">
        <f>Sales[[#This Row],[Total Inventory]]*Sales[[#This Row],[Sale_Price]]</f>
        <v>379.80999999999995</v>
      </c>
    </row>
    <row r="12745" spans="1:9" x14ac:dyDescent="0.25">
      <c r="A12745">
        <v>25747</v>
      </c>
      <c r="B12745" t="str">
        <f>INDEX( Table3[],MATCH(Sales[[#This Row],[Category]],Table3[Category],0),1)</f>
        <v>LIQUOR</v>
      </c>
      <c r="C12745" t="s">
        <v>35</v>
      </c>
      <c r="D12745" t="s">
        <v>5304</v>
      </c>
      <c r="E12745" t="s">
        <v>16</v>
      </c>
      <c r="F12745">
        <v>66</v>
      </c>
      <c r="G12745" s="1">
        <v>24.99</v>
      </c>
      <c r="H12745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2745">
        <f>Sales[[#This Row],[Total Inventory]]*Sales[[#This Row],[Sale_Price]]</f>
        <v>1649.34</v>
      </c>
    </row>
    <row r="12746" spans="1:9" x14ac:dyDescent="0.25">
      <c r="A12746">
        <v>91219</v>
      </c>
      <c r="B12746" t="str">
        <f>INDEX( Table3[],MATCH(Sales[[#This Row],[Category]],Table3[Category],0),1)</f>
        <v>BEER</v>
      </c>
      <c r="C12746" t="s">
        <v>11</v>
      </c>
      <c r="D12746" t="s">
        <v>11530</v>
      </c>
      <c r="E12746" t="s">
        <v>25</v>
      </c>
      <c r="F12746">
        <v>240</v>
      </c>
      <c r="G12746" s="1">
        <v>0.75</v>
      </c>
      <c r="H12746">
        <f>IF(INDEX(Sale_Promotions[[Code]:[Sale Price]],MATCH(Sales[[#This Row],[Code]],Sale_Promotions[Code],0),2)=0,Sales[[#This Row],[Price]],INDEX(Sale_Promotions[[Code]:[Sale Price]],MATCH(Sales[[#This Row],[Code]],Sale_Promotions[Code],0),2))</f>
        <v>0.75</v>
      </c>
      <c r="I12746">
        <f>Sales[[#This Row],[Total Inventory]]*Sales[[#This Row],[Sale_Price]]</f>
        <v>180</v>
      </c>
    </row>
    <row r="12747" spans="1:9" x14ac:dyDescent="0.25">
      <c r="A12747">
        <v>72940</v>
      </c>
      <c r="B12747" t="str">
        <f>INDEX( Table3[],MATCH(Sales[[#This Row],[Category]],Table3[Category],0),1)</f>
        <v>WINE</v>
      </c>
      <c r="C12747" t="s">
        <v>31</v>
      </c>
      <c r="D12747" t="s">
        <v>11531</v>
      </c>
      <c r="E12747" t="s">
        <v>10</v>
      </c>
      <c r="F12747">
        <v>0</v>
      </c>
      <c r="G12747" s="1">
        <v>9.7899999999999991</v>
      </c>
      <c r="H12747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2747">
        <f>Sales[[#This Row],[Total Inventory]]*Sales[[#This Row],[Sale_Price]]</f>
        <v>0</v>
      </c>
    </row>
    <row r="12748" spans="1:9" x14ac:dyDescent="0.25">
      <c r="A12748">
        <v>11374</v>
      </c>
      <c r="B12748" t="str">
        <f>INDEX( Table3[],MATCH(Sales[[#This Row],[Category]],Table3[Category],0),1)</f>
        <v>LIQUOR</v>
      </c>
      <c r="C12748" t="s">
        <v>26</v>
      </c>
      <c r="D12748" t="s">
        <v>11532</v>
      </c>
      <c r="E12748" t="s">
        <v>10</v>
      </c>
      <c r="F12748">
        <v>90</v>
      </c>
      <c r="G12748" s="1">
        <v>24.99</v>
      </c>
      <c r="H12748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2748">
        <f>Sales[[#This Row],[Total Inventory]]*Sales[[#This Row],[Sale_Price]]</f>
        <v>2249.1</v>
      </c>
    </row>
    <row r="12749" spans="1:9" x14ac:dyDescent="0.25">
      <c r="A12749">
        <v>70512</v>
      </c>
      <c r="B12749" t="str">
        <f>INDEX( Table3[],MATCH(Sales[[#This Row],[Category]],Table3[Category],0),1)</f>
        <v>LIQUOR</v>
      </c>
      <c r="C12749" t="s">
        <v>14</v>
      </c>
      <c r="D12749" t="s">
        <v>11533</v>
      </c>
      <c r="E12749" t="s">
        <v>10</v>
      </c>
      <c r="F12749">
        <v>516</v>
      </c>
      <c r="G12749" s="1">
        <v>40.99</v>
      </c>
      <c r="H12749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12749">
        <f>Sales[[#This Row],[Total Inventory]]*Sales[[#This Row],[Sale_Price]]</f>
        <v>21150.84</v>
      </c>
    </row>
    <row r="12750" spans="1:9" x14ac:dyDescent="0.25">
      <c r="A12750">
        <v>41441</v>
      </c>
      <c r="B12750" t="str">
        <f>INDEX( Table3[],MATCH(Sales[[#This Row],[Category]],Table3[Category],0),1)</f>
        <v>LIQUOR</v>
      </c>
      <c r="C12750" t="s">
        <v>35</v>
      </c>
      <c r="D12750" t="s">
        <v>49</v>
      </c>
      <c r="E12750" t="s">
        <v>16</v>
      </c>
      <c r="F12750">
        <v>129</v>
      </c>
      <c r="G12750" s="1">
        <v>37.99</v>
      </c>
      <c r="H12750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12750">
        <f>Sales[[#This Row],[Total Inventory]]*Sales[[#This Row],[Sale_Price]]</f>
        <v>4900.71</v>
      </c>
    </row>
    <row r="12751" spans="1:9" x14ac:dyDescent="0.25">
      <c r="A12751">
        <v>48471</v>
      </c>
      <c r="B12751" t="str">
        <f>INDEX( Table3[],MATCH(Sales[[#This Row],[Category]],Table3[Category],0),1)</f>
        <v>WINE</v>
      </c>
      <c r="C12751" t="s">
        <v>31</v>
      </c>
      <c r="D12751" t="s">
        <v>11534</v>
      </c>
      <c r="E12751" t="s">
        <v>10</v>
      </c>
      <c r="F12751">
        <v>5</v>
      </c>
      <c r="G12751" s="1">
        <v>45.99</v>
      </c>
      <c r="H12751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12751">
        <f>Sales[[#This Row],[Total Inventory]]*Sales[[#This Row],[Sale_Price]]</f>
        <v>229.95000000000002</v>
      </c>
    </row>
    <row r="12752" spans="1:9" x14ac:dyDescent="0.25">
      <c r="A12752">
        <v>34304</v>
      </c>
      <c r="B12752" t="str">
        <f>INDEX( Table3[],MATCH(Sales[[#This Row],[Category]],Table3[Category],0),1)</f>
        <v>OTHER</v>
      </c>
      <c r="C12752" t="s">
        <v>75</v>
      </c>
      <c r="D12752" t="s">
        <v>11535</v>
      </c>
      <c r="E12752" t="s">
        <v>10</v>
      </c>
      <c r="F12752">
        <v>44</v>
      </c>
      <c r="G12752" s="1">
        <v>5.59</v>
      </c>
      <c r="H12752">
        <f>IF(INDEX(Sale_Promotions[[Code]:[Sale Price]],MATCH(Sales[[#This Row],[Code]],Sale_Promotions[Code],0),2)=0,Sales[[#This Row],[Price]],INDEX(Sale_Promotions[[Code]:[Sale Price]],MATCH(Sales[[#This Row],[Code]],Sale_Promotions[Code],0),2))</f>
        <v>5.59</v>
      </c>
      <c r="I12752">
        <f>Sales[[#This Row],[Total Inventory]]*Sales[[#This Row],[Sale_Price]]</f>
        <v>245.95999999999998</v>
      </c>
    </row>
    <row r="12753" spans="1:9" x14ac:dyDescent="0.25">
      <c r="A12753">
        <v>10913</v>
      </c>
      <c r="B12753" t="str">
        <f>INDEX( Table3[],MATCH(Sales[[#This Row],[Category]],Table3[Category],0),1)</f>
        <v>BEER</v>
      </c>
      <c r="C12753" t="s">
        <v>11</v>
      </c>
      <c r="D12753" t="s">
        <v>11536</v>
      </c>
      <c r="E12753" t="s">
        <v>25</v>
      </c>
      <c r="F12753">
        <v>0</v>
      </c>
      <c r="G12753" s="1">
        <v>1.64</v>
      </c>
      <c r="H12753">
        <f>IF(INDEX(Sale_Promotions[[Code]:[Sale Price]],MATCH(Sales[[#This Row],[Code]],Sale_Promotions[Code],0),2)=0,Sales[[#This Row],[Price]],INDEX(Sale_Promotions[[Code]:[Sale Price]],MATCH(Sales[[#This Row],[Code]],Sale_Promotions[Code],0),2))</f>
        <v>1.64</v>
      </c>
      <c r="I12753">
        <f>Sales[[#This Row],[Total Inventory]]*Sales[[#This Row],[Sale_Price]]</f>
        <v>0</v>
      </c>
    </row>
    <row r="12754" spans="1:9" x14ac:dyDescent="0.25">
      <c r="A12754">
        <v>56715</v>
      </c>
      <c r="B12754" t="str">
        <f>INDEX( Table3[],MATCH(Sales[[#This Row],[Category]],Table3[Category],0),1)</f>
        <v>LIQUOR</v>
      </c>
      <c r="C12754" t="s">
        <v>198</v>
      </c>
      <c r="D12754" t="s">
        <v>11537</v>
      </c>
      <c r="E12754" t="s">
        <v>133</v>
      </c>
      <c r="F12754">
        <v>188</v>
      </c>
      <c r="G12754" s="1">
        <v>34.99</v>
      </c>
      <c r="H12754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2754">
        <f>Sales[[#This Row],[Total Inventory]]*Sales[[#This Row],[Sale_Price]]</f>
        <v>6578.1200000000008</v>
      </c>
    </row>
    <row r="12755" spans="1:9" x14ac:dyDescent="0.25">
      <c r="A12755">
        <v>329872</v>
      </c>
      <c r="B12755" t="str">
        <f>INDEX( Table3[],MATCH(Sales[[#This Row],[Category]],Table3[Category],0),1)</f>
        <v>LIQUOR</v>
      </c>
      <c r="C12755" t="s">
        <v>198</v>
      </c>
      <c r="D12755" t="s">
        <v>11538</v>
      </c>
      <c r="E12755" t="s">
        <v>10</v>
      </c>
      <c r="F12755">
        <v>168</v>
      </c>
      <c r="G12755" s="1">
        <v>30.99</v>
      </c>
      <c r="H12755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2755">
        <f>Sales[[#This Row],[Total Inventory]]*Sales[[#This Row],[Sale_Price]]</f>
        <v>5206.32</v>
      </c>
    </row>
    <row r="12756" spans="1:9" x14ac:dyDescent="0.25">
      <c r="A12756">
        <v>73205</v>
      </c>
      <c r="B12756" t="str">
        <f>INDEX( Table3[],MATCH(Sales[[#This Row],[Category]],Table3[Category],0),1)</f>
        <v>BEER</v>
      </c>
      <c r="C12756" t="s">
        <v>436</v>
      </c>
      <c r="D12756" t="s">
        <v>2882</v>
      </c>
      <c r="E12756" t="s">
        <v>10</v>
      </c>
      <c r="F12756">
        <v>21</v>
      </c>
      <c r="G12756" s="1">
        <v>72.989999999999995</v>
      </c>
      <c r="H12756">
        <f>IF(INDEX(Sale_Promotions[[Code]:[Sale Price]],MATCH(Sales[[#This Row],[Code]],Sale_Promotions[Code],0),2)=0,Sales[[#This Row],[Price]],INDEX(Sale_Promotions[[Code]:[Sale Price]],MATCH(Sales[[#This Row],[Code]],Sale_Promotions[Code],0),2))</f>
        <v>72.989999999999995</v>
      </c>
      <c r="I12756">
        <f>Sales[[#This Row],[Total Inventory]]*Sales[[#This Row],[Sale_Price]]</f>
        <v>1532.79</v>
      </c>
    </row>
    <row r="12757" spans="1:9" x14ac:dyDescent="0.25">
      <c r="A12757">
        <v>25611</v>
      </c>
      <c r="B12757" t="str">
        <f>INDEX( Table3[],MATCH(Sales[[#This Row],[Category]],Table3[Category],0),1)</f>
        <v>BEER</v>
      </c>
      <c r="C12757" t="s">
        <v>11</v>
      </c>
      <c r="D12757" t="s">
        <v>11539</v>
      </c>
      <c r="E12757" t="s">
        <v>25</v>
      </c>
      <c r="F12757">
        <v>3</v>
      </c>
      <c r="G12757" s="1">
        <v>2.09</v>
      </c>
      <c r="H12757">
        <f>IF(INDEX(Sale_Promotions[[Code]:[Sale Price]],MATCH(Sales[[#This Row],[Code]],Sale_Promotions[Code],0),2)=0,Sales[[#This Row],[Price]],INDEX(Sale_Promotions[[Code]:[Sale Price]],MATCH(Sales[[#This Row],[Code]],Sale_Promotions[Code],0),2))</f>
        <v>2.09</v>
      </c>
      <c r="I12757">
        <f>Sales[[#This Row],[Total Inventory]]*Sales[[#This Row],[Sale_Price]]</f>
        <v>6.27</v>
      </c>
    </row>
    <row r="12758" spans="1:9" x14ac:dyDescent="0.25">
      <c r="A12758">
        <v>167312</v>
      </c>
      <c r="B12758" t="str">
        <f>INDEX( Table3[],MATCH(Sales[[#This Row],[Category]],Table3[Category],0),1)</f>
        <v>WINE</v>
      </c>
      <c r="C12758" t="s">
        <v>61</v>
      </c>
      <c r="D12758" t="s">
        <v>11540</v>
      </c>
      <c r="E12758" t="s">
        <v>10</v>
      </c>
      <c r="F12758">
        <v>22</v>
      </c>
      <c r="G12758" s="1">
        <v>22.99</v>
      </c>
      <c r="H12758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2758">
        <f>Sales[[#This Row],[Total Inventory]]*Sales[[#This Row],[Sale_Price]]</f>
        <v>505.78</v>
      </c>
    </row>
    <row r="12759" spans="1:9" x14ac:dyDescent="0.25">
      <c r="A12759">
        <v>55190</v>
      </c>
      <c r="B12759" t="str">
        <f>INDEX( Table3[],MATCH(Sales[[#This Row],[Category]],Table3[Category],0),1)</f>
        <v>WINE</v>
      </c>
      <c r="C12759" t="s">
        <v>28</v>
      </c>
      <c r="D12759" t="s">
        <v>11541</v>
      </c>
      <c r="E12759" t="s">
        <v>10</v>
      </c>
      <c r="F12759">
        <v>9</v>
      </c>
      <c r="G12759" s="1">
        <v>7.79</v>
      </c>
      <c r="H12759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12759">
        <f>Sales[[#This Row],[Total Inventory]]*Sales[[#This Row],[Sale_Price]]</f>
        <v>49.410000000000004</v>
      </c>
    </row>
    <row r="12760" spans="1:9" x14ac:dyDescent="0.25">
      <c r="A12760">
        <v>84855</v>
      </c>
      <c r="B12760" t="str">
        <f>INDEX( Table3[],MATCH(Sales[[#This Row],[Category]],Table3[Category],0),1)</f>
        <v>WINE</v>
      </c>
      <c r="C12760" t="s">
        <v>61</v>
      </c>
      <c r="D12760" t="s">
        <v>11542</v>
      </c>
      <c r="E12760" t="s">
        <v>10</v>
      </c>
      <c r="F12760">
        <v>141</v>
      </c>
      <c r="G12760" s="1">
        <v>31.99</v>
      </c>
      <c r="H12760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2760">
        <f>Sales[[#This Row],[Total Inventory]]*Sales[[#This Row],[Sale_Price]]</f>
        <v>4510.59</v>
      </c>
    </row>
    <row r="12761" spans="1:9" x14ac:dyDescent="0.25">
      <c r="A12761">
        <v>70924</v>
      </c>
      <c r="B12761" t="str">
        <f>INDEX( Table3[],MATCH(Sales[[#This Row],[Category]],Table3[Category],0),1)</f>
        <v>LIQUOR</v>
      </c>
      <c r="C12761" t="s">
        <v>46</v>
      </c>
      <c r="D12761" t="s">
        <v>11543</v>
      </c>
      <c r="E12761" t="s">
        <v>48</v>
      </c>
      <c r="F12761">
        <v>378</v>
      </c>
      <c r="G12761" s="1">
        <v>2.59</v>
      </c>
      <c r="H12761">
        <f>IF(INDEX(Sale_Promotions[[Code]:[Sale Price]],MATCH(Sales[[#This Row],[Code]],Sale_Promotions[Code],0),2)=0,Sales[[#This Row],[Price]],INDEX(Sale_Promotions[[Code]:[Sale Price]],MATCH(Sales[[#This Row],[Code]],Sale_Promotions[Code],0),2))</f>
        <v>2.59</v>
      </c>
      <c r="I12761">
        <f>Sales[[#This Row],[Total Inventory]]*Sales[[#This Row],[Sale_Price]]</f>
        <v>979.02</v>
      </c>
    </row>
    <row r="12762" spans="1:9" x14ac:dyDescent="0.25">
      <c r="A12762">
        <v>78397</v>
      </c>
      <c r="B12762" t="str">
        <f>INDEX( Table3[],MATCH(Sales[[#This Row],[Category]],Table3[Category],0),1)</f>
        <v>LIQUOR</v>
      </c>
      <c r="C12762" t="s">
        <v>35</v>
      </c>
      <c r="D12762" t="s">
        <v>9352</v>
      </c>
      <c r="E12762" t="s">
        <v>16</v>
      </c>
      <c r="F12762">
        <v>221</v>
      </c>
      <c r="G12762" s="1">
        <v>30.99</v>
      </c>
      <c r="H12762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2762">
        <f>Sales[[#This Row],[Total Inventory]]*Sales[[#This Row],[Sale_Price]]</f>
        <v>6185.79</v>
      </c>
    </row>
    <row r="12763" spans="1:9" x14ac:dyDescent="0.25">
      <c r="A12763">
        <v>128937</v>
      </c>
      <c r="B12763" t="str">
        <f>INDEX( Table3[],MATCH(Sales[[#This Row],[Category]],Table3[Category],0),1)</f>
        <v>WINE</v>
      </c>
      <c r="C12763" t="s">
        <v>85</v>
      </c>
      <c r="D12763" t="s">
        <v>11544</v>
      </c>
      <c r="E12763" t="s">
        <v>10</v>
      </c>
      <c r="F12763">
        <v>279</v>
      </c>
      <c r="G12763" s="1">
        <v>13.49</v>
      </c>
      <c r="H12763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2763">
        <f>Sales[[#This Row],[Total Inventory]]*Sales[[#This Row],[Sale_Price]]</f>
        <v>3763.71</v>
      </c>
    </row>
    <row r="12764" spans="1:9" x14ac:dyDescent="0.25">
      <c r="A12764">
        <v>330237</v>
      </c>
      <c r="B12764" t="str">
        <f>INDEX( Table3[],MATCH(Sales[[#This Row],[Category]],Table3[Category],0),1)</f>
        <v>WINE</v>
      </c>
      <c r="C12764" t="s">
        <v>61</v>
      </c>
      <c r="D12764" t="s">
        <v>7064</v>
      </c>
      <c r="E12764" t="s">
        <v>10</v>
      </c>
      <c r="F12764">
        <v>0</v>
      </c>
      <c r="G12764" s="1">
        <v>10.79</v>
      </c>
      <c r="H12764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2764">
        <f>Sales[[#This Row],[Total Inventory]]*Sales[[#This Row],[Sale_Price]]</f>
        <v>0</v>
      </c>
    </row>
    <row r="12765" spans="1:9" x14ac:dyDescent="0.25">
      <c r="A12765">
        <v>10103</v>
      </c>
      <c r="B12765" t="str">
        <f>INDEX( Table3[],MATCH(Sales[[#This Row],[Category]],Table3[Category],0),1)</f>
        <v>LIQUOR</v>
      </c>
      <c r="C12765" t="s">
        <v>175</v>
      </c>
      <c r="D12765" t="s">
        <v>7405</v>
      </c>
      <c r="E12765" t="s">
        <v>48</v>
      </c>
      <c r="F12765">
        <v>146</v>
      </c>
      <c r="G12765" s="1">
        <v>18.489999999999998</v>
      </c>
      <c r="H12765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2765">
        <f>Sales[[#This Row],[Total Inventory]]*Sales[[#This Row],[Sale_Price]]</f>
        <v>2699.54</v>
      </c>
    </row>
    <row r="12766" spans="1:9" x14ac:dyDescent="0.25">
      <c r="A12766">
        <v>329986</v>
      </c>
      <c r="B12766" t="str">
        <f>INDEX( Table3[],MATCH(Sales[[#This Row],[Category]],Table3[Category],0),1)</f>
        <v>WINE</v>
      </c>
      <c r="C12766" t="s">
        <v>85</v>
      </c>
      <c r="D12766" t="s">
        <v>11545</v>
      </c>
      <c r="E12766" t="s">
        <v>10</v>
      </c>
      <c r="F12766">
        <v>0</v>
      </c>
      <c r="G12766" s="1">
        <v>14.49</v>
      </c>
      <c r="H12766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2766">
        <f>Sales[[#This Row],[Total Inventory]]*Sales[[#This Row],[Sale_Price]]</f>
        <v>0</v>
      </c>
    </row>
    <row r="12767" spans="1:9" x14ac:dyDescent="0.25">
      <c r="A12767">
        <v>190608</v>
      </c>
      <c r="B12767" t="str">
        <f>INDEX( Table3[],MATCH(Sales[[#This Row],[Category]],Table3[Category],0),1)</f>
        <v>WINE</v>
      </c>
      <c r="C12767" t="s">
        <v>21</v>
      </c>
      <c r="D12767" t="s">
        <v>11546</v>
      </c>
      <c r="E12767" t="s">
        <v>23</v>
      </c>
      <c r="F12767">
        <v>1</v>
      </c>
      <c r="G12767" s="1">
        <v>9.7899999999999991</v>
      </c>
      <c r="H12767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2767">
        <f>Sales[[#This Row],[Total Inventory]]*Sales[[#This Row],[Sale_Price]]</f>
        <v>9.7899999999999991</v>
      </c>
    </row>
    <row r="12768" spans="1:9" x14ac:dyDescent="0.25">
      <c r="A12768">
        <v>70458</v>
      </c>
      <c r="B12768" t="str">
        <f>INDEX( Table3[],MATCH(Sales[[#This Row],[Category]],Table3[Category],0),1)</f>
        <v>LIQUOR</v>
      </c>
      <c r="C12768" t="s">
        <v>245</v>
      </c>
      <c r="D12768" t="s">
        <v>11547</v>
      </c>
      <c r="E12768" t="s">
        <v>10</v>
      </c>
      <c r="F12768">
        <v>44</v>
      </c>
      <c r="G12768" s="1">
        <v>18.989999999999998</v>
      </c>
      <c r="H12768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2768">
        <f>Sales[[#This Row],[Total Inventory]]*Sales[[#This Row],[Sale_Price]]</f>
        <v>835.56</v>
      </c>
    </row>
    <row r="12769" spans="1:9" x14ac:dyDescent="0.25">
      <c r="A12769">
        <v>301602</v>
      </c>
      <c r="B12769" t="str">
        <f>INDEX( Table3[],MATCH(Sales[[#This Row],[Category]],Table3[Category],0),1)</f>
        <v>WINE</v>
      </c>
      <c r="C12769" t="s">
        <v>41</v>
      </c>
      <c r="D12769" t="s">
        <v>11548</v>
      </c>
      <c r="E12769" t="s">
        <v>10</v>
      </c>
      <c r="F12769">
        <v>66</v>
      </c>
      <c r="G12769" s="1">
        <v>17.989999999999998</v>
      </c>
      <c r="H12769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2769">
        <f>Sales[[#This Row],[Total Inventory]]*Sales[[#This Row],[Sale_Price]]</f>
        <v>1187.3399999999999</v>
      </c>
    </row>
    <row r="12770" spans="1:9" x14ac:dyDescent="0.25">
      <c r="A12770">
        <v>181919</v>
      </c>
      <c r="B12770" t="str">
        <f>INDEX( Table3[],MATCH(Sales[[#This Row],[Category]],Table3[Category],0),1)</f>
        <v>WINE</v>
      </c>
      <c r="C12770" t="s">
        <v>39</v>
      </c>
      <c r="D12770" t="s">
        <v>11549</v>
      </c>
      <c r="E12770" t="s">
        <v>10</v>
      </c>
      <c r="F12770">
        <v>101</v>
      </c>
      <c r="G12770" s="1">
        <v>14.49</v>
      </c>
      <c r="H12770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2770">
        <f>Sales[[#This Row],[Total Inventory]]*Sales[[#This Row],[Sale_Price]]</f>
        <v>1463.49</v>
      </c>
    </row>
    <row r="12771" spans="1:9" x14ac:dyDescent="0.25">
      <c r="A12771">
        <v>42879</v>
      </c>
      <c r="B12771" t="str">
        <f>INDEX( Table3[],MATCH(Sales[[#This Row],[Category]],Table3[Category],0),1)</f>
        <v>WINE</v>
      </c>
      <c r="C12771" t="s">
        <v>28</v>
      </c>
      <c r="D12771" t="s">
        <v>11550</v>
      </c>
      <c r="E12771" t="s">
        <v>10</v>
      </c>
      <c r="F12771">
        <v>526</v>
      </c>
      <c r="G12771" s="1">
        <v>12.49</v>
      </c>
      <c r="H12771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2771">
        <f>Sales[[#This Row],[Total Inventory]]*Sales[[#This Row],[Sale_Price]]</f>
        <v>6569.74</v>
      </c>
    </row>
    <row r="12772" spans="1:9" x14ac:dyDescent="0.25">
      <c r="A12772">
        <v>38750</v>
      </c>
      <c r="B12772" t="str">
        <f>INDEX( Table3[],MATCH(Sales[[#This Row],[Category]],Table3[Category],0),1)</f>
        <v>LIQUOR</v>
      </c>
      <c r="C12772" t="s">
        <v>35</v>
      </c>
      <c r="D12772" t="s">
        <v>8449</v>
      </c>
      <c r="E12772" t="s">
        <v>133</v>
      </c>
      <c r="F12772">
        <v>264</v>
      </c>
      <c r="G12772" s="1">
        <v>25.99</v>
      </c>
      <c r="H12772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2772">
        <f>Sales[[#This Row],[Total Inventory]]*Sales[[#This Row],[Sale_Price]]</f>
        <v>6861.36</v>
      </c>
    </row>
    <row r="12773" spans="1:9" x14ac:dyDescent="0.25">
      <c r="A12773">
        <v>98558</v>
      </c>
      <c r="B12773" t="str">
        <f>INDEX( Table3[],MATCH(Sales[[#This Row],[Category]],Table3[Category],0),1)</f>
        <v>BEER</v>
      </c>
      <c r="C12773" t="s">
        <v>11</v>
      </c>
      <c r="D12773" t="s">
        <v>11551</v>
      </c>
      <c r="E12773" t="s">
        <v>25</v>
      </c>
      <c r="F12773">
        <v>948</v>
      </c>
      <c r="G12773" s="1">
        <v>1.35</v>
      </c>
      <c r="H12773">
        <f>IF(INDEX(Sale_Promotions[[Code]:[Sale Price]],MATCH(Sales[[#This Row],[Code]],Sale_Promotions[Code],0),2)=0,Sales[[#This Row],[Price]],INDEX(Sale_Promotions[[Code]:[Sale Price]],MATCH(Sales[[#This Row],[Code]],Sale_Promotions[Code],0),2))</f>
        <v>1.35</v>
      </c>
      <c r="I12773">
        <f>Sales[[#This Row],[Total Inventory]]*Sales[[#This Row],[Sale_Price]]</f>
        <v>1279.8000000000002</v>
      </c>
    </row>
    <row r="12774" spans="1:9" x14ac:dyDescent="0.25">
      <c r="A12774">
        <v>70940</v>
      </c>
      <c r="B12774" t="str">
        <f>INDEX( Table3[],MATCH(Sales[[#This Row],[Category]],Table3[Category],0),1)</f>
        <v>LIQUOR</v>
      </c>
      <c r="C12774" t="s">
        <v>175</v>
      </c>
      <c r="D12774" t="s">
        <v>11552</v>
      </c>
      <c r="E12774" t="s">
        <v>10</v>
      </c>
      <c r="F12774">
        <v>6</v>
      </c>
      <c r="G12774" s="1">
        <v>37.99</v>
      </c>
      <c r="H12774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12774">
        <f>Sales[[#This Row],[Total Inventory]]*Sales[[#This Row],[Sale_Price]]</f>
        <v>227.94</v>
      </c>
    </row>
    <row r="12775" spans="1:9" x14ac:dyDescent="0.25">
      <c r="A12775">
        <v>22944</v>
      </c>
      <c r="B12775" t="str">
        <f>INDEX( Table3[],MATCH(Sales[[#This Row],[Category]],Table3[Category],0),1)</f>
        <v>BEER</v>
      </c>
      <c r="C12775" t="s">
        <v>11</v>
      </c>
      <c r="D12775" t="s">
        <v>11553</v>
      </c>
      <c r="E12775" t="s">
        <v>25</v>
      </c>
      <c r="F12775">
        <v>72</v>
      </c>
      <c r="G12775" s="1">
        <v>1.8</v>
      </c>
      <c r="H12775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12775">
        <f>Sales[[#This Row],[Total Inventory]]*Sales[[#This Row],[Sale_Price]]</f>
        <v>129.6</v>
      </c>
    </row>
    <row r="12776" spans="1:9" x14ac:dyDescent="0.25">
      <c r="A12776">
        <v>11565</v>
      </c>
      <c r="B12776" t="str">
        <f>INDEX( Table3[],MATCH(Sales[[#This Row],[Category]],Table3[Category],0),1)</f>
        <v>LIQUOR</v>
      </c>
      <c r="C12776" t="s">
        <v>175</v>
      </c>
      <c r="D12776" t="s">
        <v>11554</v>
      </c>
      <c r="E12776" t="s">
        <v>10</v>
      </c>
      <c r="F12776">
        <v>3</v>
      </c>
      <c r="G12776" s="1">
        <v>35.99</v>
      </c>
      <c r="H12776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12776">
        <f>Sales[[#This Row],[Total Inventory]]*Sales[[#This Row],[Sale_Price]]</f>
        <v>107.97</v>
      </c>
    </row>
    <row r="12777" spans="1:9" x14ac:dyDescent="0.25">
      <c r="A12777">
        <v>83458</v>
      </c>
      <c r="B12777" t="str">
        <f>INDEX( Table3[],MATCH(Sales[[#This Row],[Category]],Table3[Category],0),1)</f>
        <v>WINE</v>
      </c>
      <c r="C12777" t="s">
        <v>28</v>
      </c>
      <c r="D12777" t="s">
        <v>11555</v>
      </c>
      <c r="E12777" t="s">
        <v>10</v>
      </c>
      <c r="F12777">
        <v>24</v>
      </c>
      <c r="G12777" s="1">
        <v>35.99</v>
      </c>
      <c r="H12777">
        <f>IF(INDEX(Sale_Promotions[[Code]:[Sale Price]],MATCH(Sales[[#This Row],[Code]],Sale_Promotions[Code],0),2)=0,Sales[[#This Row],[Price]],INDEX(Sale_Promotions[[Code]:[Sale Price]],MATCH(Sales[[#This Row],[Code]],Sale_Promotions[Code],0),2))</f>
        <v>24.49</v>
      </c>
      <c r="I12777">
        <f>Sales[[#This Row],[Total Inventory]]*Sales[[#This Row],[Sale_Price]]</f>
        <v>587.76</v>
      </c>
    </row>
    <row r="12778" spans="1:9" x14ac:dyDescent="0.25">
      <c r="A12778">
        <v>127035</v>
      </c>
      <c r="B12778" t="str">
        <f>INDEX( Table3[],MATCH(Sales[[#This Row],[Category]],Table3[Category],0),1)</f>
        <v>WINE</v>
      </c>
      <c r="C12778" t="s">
        <v>28</v>
      </c>
      <c r="D12778" t="s">
        <v>11556</v>
      </c>
      <c r="E12778" t="s">
        <v>10</v>
      </c>
      <c r="F12778">
        <v>2</v>
      </c>
      <c r="G12778" s="1">
        <v>64.989999999999995</v>
      </c>
      <c r="H12778">
        <f>IF(INDEX(Sale_Promotions[[Code]:[Sale Price]],MATCH(Sales[[#This Row],[Code]],Sale_Promotions[Code],0),2)=0,Sales[[#This Row],[Price]],INDEX(Sale_Promotions[[Code]:[Sale Price]],MATCH(Sales[[#This Row],[Code]],Sale_Promotions[Code],0),2))</f>
        <v>64.989999999999995</v>
      </c>
      <c r="I12778">
        <f>Sales[[#This Row],[Total Inventory]]*Sales[[#This Row],[Sale_Price]]</f>
        <v>129.97999999999999</v>
      </c>
    </row>
    <row r="12779" spans="1:9" x14ac:dyDescent="0.25">
      <c r="A12779">
        <v>47384</v>
      </c>
      <c r="B12779" t="str">
        <f>INDEX( Table3[],MATCH(Sales[[#This Row],[Category]],Table3[Category],0),1)</f>
        <v>LIQUOR</v>
      </c>
      <c r="C12779" t="s">
        <v>37</v>
      </c>
      <c r="D12779" t="s">
        <v>8010</v>
      </c>
      <c r="E12779" t="s">
        <v>48</v>
      </c>
      <c r="F12779">
        <v>7</v>
      </c>
      <c r="G12779" s="1">
        <v>19.489999999999998</v>
      </c>
      <c r="H12779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12779">
        <f>Sales[[#This Row],[Total Inventory]]*Sales[[#This Row],[Sale_Price]]</f>
        <v>136.42999999999998</v>
      </c>
    </row>
    <row r="12780" spans="1:9" x14ac:dyDescent="0.25">
      <c r="A12780">
        <v>96636</v>
      </c>
      <c r="B12780" t="str">
        <f>INDEX( Table3[],MATCH(Sales[[#This Row],[Category]],Table3[Category],0),1)</f>
        <v>BEER</v>
      </c>
      <c r="C12780" t="s">
        <v>11</v>
      </c>
      <c r="D12780" t="s">
        <v>11557</v>
      </c>
      <c r="E12780" t="s">
        <v>25</v>
      </c>
      <c r="F12780">
        <v>492</v>
      </c>
      <c r="G12780" s="1">
        <v>1.42</v>
      </c>
      <c r="H12780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12780">
        <f>Sales[[#This Row],[Total Inventory]]*Sales[[#This Row],[Sale_Price]]</f>
        <v>698.64</v>
      </c>
    </row>
    <row r="12781" spans="1:9" x14ac:dyDescent="0.25">
      <c r="A12781">
        <v>91901</v>
      </c>
      <c r="B12781" t="str">
        <f>INDEX( Table3[],MATCH(Sales[[#This Row],[Category]],Table3[Category],0),1)</f>
        <v>BEER</v>
      </c>
      <c r="C12781" t="s">
        <v>11</v>
      </c>
      <c r="D12781" t="s">
        <v>11558</v>
      </c>
      <c r="E12781" t="s">
        <v>25</v>
      </c>
      <c r="F12781">
        <v>55</v>
      </c>
      <c r="G12781" s="1">
        <v>18.43</v>
      </c>
      <c r="H12781">
        <f>IF(INDEX(Sale_Promotions[[Code]:[Sale Price]],MATCH(Sales[[#This Row],[Code]],Sale_Promotions[Code],0),2)=0,Sales[[#This Row],[Price]],INDEX(Sale_Promotions[[Code]:[Sale Price]],MATCH(Sales[[#This Row],[Code]],Sale_Promotions[Code],0),2))</f>
        <v>18.43</v>
      </c>
      <c r="I12781">
        <f>Sales[[#This Row],[Total Inventory]]*Sales[[#This Row],[Sale_Price]]</f>
        <v>1013.65</v>
      </c>
    </row>
    <row r="12782" spans="1:9" x14ac:dyDescent="0.25">
      <c r="A12782">
        <v>323305</v>
      </c>
      <c r="B12782" t="str">
        <f>INDEX( Table3[],MATCH(Sales[[#This Row],[Category]],Table3[Category],0),1)</f>
        <v>WINE</v>
      </c>
      <c r="C12782" t="s">
        <v>41</v>
      </c>
      <c r="D12782" t="s">
        <v>9011</v>
      </c>
      <c r="E12782" t="s">
        <v>10</v>
      </c>
      <c r="F12782">
        <v>33</v>
      </c>
      <c r="G12782" s="1">
        <v>8.99</v>
      </c>
      <c r="H1278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782">
        <f>Sales[[#This Row],[Total Inventory]]*Sales[[#This Row],[Sale_Price]]</f>
        <v>296.67</v>
      </c>
    </row>
    <row r="12783" spans="1:9" x14ac:dyDescent="0.25">
      <c r="A12783">
        <v>29486</v>
      </c>
      <c r="B12783" t="str">
        <f>INDEX( Table3[],MATCH(Sales[[#This Row],[Category]],Table3[Category],0),1)</f>
        <v>BEER</v>
      </c>
      <c r="C12783" t="s">
        <v>11</v>
      </c>
      <c r="D12783" t="s">
        <v>11559</v>
      </c>
      <c r="E12783" t="s">
        <v>25</v>
      </c>
      <c r="F12783">
        <v>240</v>
      </c>
      <c r="G12783" s="1">
        <v>1.47</v>
      </c>
      <c r="H12783">
        <f>IF(INDEX(Sale_Promotions[[Code]:[Sale Price]],MATCH(Sales[[#This Row],[Code]],Sale_Promotions[Code],0),2)=0,Sales[[#This Row],[Price]],INDEX(Sale_Promotions[[Code]:[Sale Price]],MATCH(Sales[[#This Row],[Code]],Sale_Promotions[Code],0),2))</f>
        <v>1.47</v>
      </c>
      <c r="I12783">
        <f>Sales[[#This Row],[Total Inventory]]*Sales[[#This Row],[Sale_Price]]</f>
        <v>352.8</v>
      </c>
    </row>
    <row r="12784" spans="1:9" x14ac:dyDescent="0.25">
      <c r="A12784">
        <v>430257</v>
      </c>
      <c r="B12784" t="str">
        <f>INDEX( Table3[],MATCH(Sales[[#This Row],[Category]],Table3[Category],0),1)</f>
        <v>WINE</v>
      </c>
      <c r="C12784" t="s">
        <v>61</v>
      </c>
      <c r="D12784" t="s">
        <v>11560</v>
      </c>
      <c r="E12784" t="s">
        <v>10</v>
      </c>
      <c r="F12784">
        <v>214</v>
      </c>
      <c r="G12784" s="1">
        <v>15.99</v>
      </c>
      <c r="H12784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2784">
        <f>Sales[[#This Row],[Total Inventory]]*Sales[[#This Row],[Sale_Price]]</f>
        <v>3421.86</v>
      </c>
    </row>
    <row r="12785" spans="1:9" x14ac:dyDescent="0.25">
      <c r="A12785">
        <v>41190</v>
      </c>
      <c r="B12785" t="str">
        <f>INDEX( Table3[],MATCH(Sales[[#This Row],[Category]],Table3[Category],0),1)</f>
        <v>WINE</v>
      </c>
      <c r="C12785" t="s">
        <v>53</v>
      </c>
      <c r="D12785" t="s">
        <v>11561</v>
      </c>
      <c r="E12785" t="s">
        <v>10</v>
      </c>
      <c r="F12785">
        <v>46</v>
      </c>
      <c r="G12785" s="1">
        <v>122.99</v>
      </c>
      <c r="H12785">
        <f>IF(INDEX(Sale_Promotions[[Code]:[Sale Price]],MATCH(Sales[[#This Row],[Code]],Sale_Promotions[Code],0),2)=0,Sales[[#This Row],[Price]],INDEX(Sale_Promotions[[Code]:[Sale Price]],MATCH(Sales[[#This Row],[Code]],Sale_Promotions[Code],0),2))</f>
        <v>122.99</v>
      </c>
      <c r="I12785">
        <f>Sales[[#This Row],[Total Inventory]]*Sales[[#This Row],[Sale_Price]]</f>
        <v>5657.54</v>
      </c>
    </row>
    <row r="12786" spans="1:9" x14ac:dyDescent="0.25">
      <c r="A12786">
        <v>43002</v>
      </c>
      <c r="B12786" t="str">
        <f>INDEX( Table3[],MATCH(Sales[[#This Row],[Category]],Table3[Category],0),1)</f>
        <v>WINE</v>
      </c>
      <c r="C12786" t="s">
        <v>28</v>
      </c>
      <c r="D12786" t="s">
        <v>11562</v>
      </c>
      <c r="E12786" t="s">
        <v>10</v>
      </c>
      <c r="F12786">
        <v>205</v>
      </c>
      <c r="G12786" s="1">
        <v>13.99</v>
      </c>
      <c r="H12786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2786">
        <f>Sales[[#This Row],[Total Inventory]]*Sales[[#This Row],[Sale_Price]]</f>
        <v>2867.95</v>
      </c>
    </row>
    <row r="12787" spans="1:9" x14ac:dyDescent="0.25">
      <c r="A12787">
        <v>70620</v>
      </c>
      <c r="B12787" t="str">
        <f>INDEX( Table3[],MATCH(Sales[[#This Row],[Category]],Table3[Category],0),1)</f>
        <v>LIQUOR</v>
      </c>
      <c r="C12787" t="s">
        <v>35</v>
      </c>
      <c r="D12787" t="s">
        <v>10438</v>
      </c>
      <c r="E12787" t="s">
        <v>16</v>
      </c>
      <c r="F12787">
        <v>145</v>
      </c>
      <c r="G12787" s="1">
        <v>27.99</v>
      </c>
      <c r="H12787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2787">
        <f>Sales[[#This Row],[Total Inventory]]*Sales[[#This Row],[Sale_Price]]</f>
        <v>4058.5499999999997</v>
      </c>
    </row>
    <row r="12788" spans="1:9" x14ac:dyDescent="0.25">
      <c r="A12788">
        <v>317276</v>
      </c>
      <c r="B12788" t="str">
        <f>INDEX( Table3[],MATCH(Sales[[#This Row],[Category]],Table3[Category],0),1)</f>
        <v>OTHER</v>
      </c>
      <c r="C12788" t="s">
        <v>75</v>
      </c>
      <c r="D12788" t="s">
        <v>11563</v>
      </c>
      <c r="E12788" t="s">
        <v>10</v>
      </c>
      <c r="F12788">
        <v>0</v>
      </c>
      <c r="G12788" s="1">
        <v>15.99</v>
      </c>
      <c r="H12788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2788">
        <f>Sales[[#This Row],[Total Inventory]]*Sales[[#This Row],[Sale_Price]]</f>
        <v>0</v>
      </c>
    </row>
    <row r="12789" spans="1:9" x14ac:dyDescent="0.25">
      <c r="A12789">
        <v>317696</v>
      </c>
      <c r="B12789" t="str">
        <f>INDEX( Table3[],MATCH(Sales[[#This Row],[Category]],Table3[Category],0),1)</f>
        <v>WINE</v>
      </c>
      <c r="C12789" t="s">
        <v>41</v>
      </c>
      <c r="D12789" t="s">
        <v>8166</v>
      </c>
      <c r="E12789" t="s">
        <v>23</v>
      </c>
      <c r="F12789">
        <v>0</v>
      </c>
      <c r="G12789" s="1">
        <v>10.79</v>
      </c>
      <c r="H12789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2789">
        <f>Sales[[#This Row],[Total Inventory]]*Sales[[#This Row],[Sale_Price]]</f>
        <v>0</v>
      </c>
    </row>
    <row r="12790" spans="1:9" x14ac:dyDescent="0.25">
      <c r="A12790">
        <v>335440</v>
      </c>
      <c r="B12790" t="str">
        <f>INDEX( Table3[],MATCH(Sales[[#This Row],[Category]],Table3[Category],0),1)</f>
        <v>WINE</v>
      </c>
      <c r="C12790" t="s">
        <v>85</v>
      </c>
      <c r="D12790" t="s">
        <v>11564</v>
      </c>
      <c r="E12790" t="s">
        <v>10</v>
      </c>
      <c r="F12790">
        <v>0</v>
      </c>
      <c r="G12790" s="1">
        <v>11.99</v>
      </c>
      <c r="H1279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790">
        <f>Sales[[#This Row],[Total Inventory]]*Sales[[#This Row],[Sale_Price]]</f>
        <v>0</v>
      </c>
    </row>
    <row r="12791" spans="1:9" x14ac:dyDescent="0.25">
      <c r="A12791">
        <v>70787</v>
      </c>
      <c r="B12791" t="str">
        <f>INDEX( Table3[],MATCH(Sales[[#This Row],[Category]],Table3[Category],0),1)</f>
        <v>LIQUOR</v>
      </c>
      <c r="C12791" t="s">
        <v>175</v>
      </c>
      <c r="D12791" t="s">
        <v>11565</v>
      </c>
      <c r="E12791" t="s">
        <v>10</v>
      </c>
      <c r="F12791">
        <v>12</v>
      </c>
      <c r="G12791" s="1">
        <v>34.99</v>
      </c>
      <c r="H12791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2791">
        <f>Sales[[#This Row],[Total Inventory]]*Sales[[#This Row],[Sale_Price]]</f>
        <v>419.88</v>
      </c>
    </row>
    <row r="12792" spans="1:9" x14ac:dyDescent="0.25">
      <c r="A12792">
        <v>195103</v>
      </c>
      <c r="B12792" t="str">
        <f>INDEX( Table3[],MATCH(Sales[[#This Row],[Category]],Table3[Category],0),1)</f>
        <v>WINE</v>
      </c>
      <c r="C12792" t="s">
        <v>39</v>
      </c>
      <c r="D12792" t="s">
        <v>11566</v>
      </c>
      <c r="E12792" t="s">
        <v>10</v>
      </c>
      <c r="F12792">
        <v>204</v>
      </c>
      <c r="G12792" s="1">
        <v>7.49</v>
      </c>
      <c r="H12792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2792">
        <f>Sales[[#This Row],[Total Inventory]]*Sales[[#This Row],[Sale_Price]]</f>
        <v>1527.96</v>
      </c>
    </row>
    <row r="12793" spans="1:9" x14ac:dyDescent="0.25">
      <c r="A12793">
        <v>338602</v>
      </c>
      <c r="B12793" t="str">
        <f>INDEX( Table3[],MATCH(Sales[[#This Row],[Category]],Table3[Category],0),1)</f>
        <v>WINE</v>
      </c>
      <c r="C12793" t="s">
        <v>41</v>
      </c>
      <c r="D12793" t="s">
        <v>11567</v>
      </c>
      <c r="E12793" t="s">
        <v>10</v>
      </c>
      <c r="F12793">
        <v>22</v>
      </c>
      <c r="G12793" s="1">
        <v>14.99</v>
      </c>
      <c r="H1279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2793">
        <f>Sales[[#This Row],[Total Inventory]]*Sales[[#This Row],[Sale_Price]]</f>
        <v>329.78000000000003</v>
      </c>
    </row>
    <row r="12794" spans="1:9" x14ac:dyDescent="0.25">
      <c r="A12794">
        <v>99155</v>
      </c>
      <c r="B12794" t="str">
        <f>INDEX( Table3[],MATCH(Sales[[#This Row],[Category]],Table3[Category],0),1)</f>
        <v>BEER</v>
      </c>
      <c r="C12794" t="s">
        <v>11</v>
      </c>
      <c r="D12794" t="s">
        <v>11568</v>
      </c>
      <c r="E12794" t="s">
        <v>25</v>
      </c>
      <c r="F12794">
        <v>464</v>
      </c>
      <c r="G12794" s="1">
        <v>2.68</v>
      </c>
      <c r="H12794">
        <f>IF(INDEX(Sale_Promotions[[Code]:[Sale Price]],MATCH(Sales[[#This Row],[Code]],Sale_Promotions[Code],0),2)=0,Sales[[#This Row],[Price]],INDEX(Sale_Promotions[[Code]:[Sale Price]],MATCH(Sales[[#This Row],[Code]],Sale_Promotions[Code],0),2))</f>
        <v>2.68</v>
      </c>
      <c r="I12794">
        <f>Sales[[#This Row],[Total Inventory]]*Sales[[#This Row],[Sale_Price]]</f>
        <v>1243.52</v>
      </c>
    </row>
    <row r="12795" spans="1:9" x14ac:dyDescent="0.25">
      <c r="A12795">
        <v>70786</v>
      </c>
      <c r="B12795" t="str">
        <f>INDEX( Table3[],MATCH(Sales[[#This Row],[Category]],Table3[Category],0),1)</f>
        <v>LIQUOR</v>
      </c>
      <c r="C12795" t="s">
        <v>175</v>
      </c>
      <c r="D12795" t="s">
        <v>11565</v>
      </c>
      <c r="E12795" t="s">
        <v>10</v>
      </c>
      <c r="F12795">
        <v>0</v>
      </c>
      <c r="G12795" s="1">
        <v>34.99</v>
      </c>
      <c r="H12795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2795">
        <f>Sales[[#This Row],[Total Inventory]]*Sales[[#This Row],[Sale_Price]]</f>
        <v>0</v>
      </c>
    </row>
    <row r="12796" spans="1:9" x14ac:dyDescent="0.25">
      <c r="A12796">
        <v>30368</v>
      </c>
      <c r="B12796" t="str">
        <f>INDEX( Table3[],MATCH(Sales[[#This Row],[Category]],Table3[Category],0),1)</f>
        <v>WINE</v>
      </c>
      <c r="C12796" t="s">
        <v>61</v>
      </c>
      <c r="D12796" t="s">
        <v>7228</v>
      </c>
      <c r="E12796" t="s">
        <v>244</v>
      </c>
      <c r="F12796">
        <v>734</v>
      </c>
      <c r="G12796" s="1">
        <v>1.99</v>
      </c>
      <c r="H12796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12796">
        <f>Sales[[#This Row],[Total Inventory]]*Sales[[#This Row],[Sale_Price]]</f>
        <v>1460.66</v>
      </c>
    </row>
    <row r="12797" spans="1:9" x14ac:dyDescent="0.25">
      <c r="A12797">
        <v>24573</v>
      </c>
      <c r="B12797" t="str">
        <f>INDEX( Table3[],MATCH(Sales[[#This Row],[Category]],Table3[Category],0),1)</f>
        <v>BEER</v>
      </c>
      <c r="C12797" t="s">
        <v>11</v>
      </c>
      <c r="D12797" t="s">
        <v>11569</v>
      </c>
      <c r="E12797" t="s">
        <v>25</v>
      </c>
      <c r="F12797">
        <v>108</v>
      </c>
      <c r="G12797" s="1">
        <v>1.58</v>
      </c>
      <c r="H12797">
        <f>IF(INDEX(Sale_Promotions[[Code]:[Sale Price]],MATCH(Sales[[#This Row],[Code]],Sale_Promotions[Code],0),2)=0,Sales[[#This Row],[Price]],INDEX(Sale_Promotions[[Code]:[Sale Price]],MATCH(Sales[[#This Row],[Code]],Sale_Promotions[Code],0),2))</f>
        <v>1.58</v>
      </c>
      <c r="I12797">
        <f>Sales[[#This Row],[Total Inventory]]*Sales[[#This Row],[Sale_Price]]</f>
        <v>170.64000000000001</v>
      </c>
    </row>
    <row r="12798" spans="1:9" x14ac:dyDescent="0.25">
      <c r="A12798">
        <v>65102</v>
      </c>
      <c r="B12798" t="str">
        <f>INDEX( Table3[],MATCH(Sales[[#This Row],[Category]],Table3[Category],0),1)</f>
        <v>WINE</v>
      </c>
      <c r="C12798" t="s">
        <v>100</v>
      </c>
      <c r="D12798" t="s">
        <v>11570</v>
      </c>
      <c r="E12798" t="s">
        <v>10</v>
      </c>
      <c r="F12798">
        <v>242</v>
      </c>
      <c r="G12798" s="1">
        <v>9.99</v>
      </c>
      <c r="H12798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2798">
        <f>Sales[[#This Row],[Total Inventory]]*Sales[[#This Row],[Sale_Price]]</f>
        <v>2417.58</v>
      </c>
    </row>
    <row r="12799" spans="1:9" x14ac:dyDescent="0.25">
      <c r="A12799">
        <v>88112</v>
      </c>
      <c r="B12799" t="str">
        <f>INDEX( Table3[],MATCH(Sales[[#This Row],[Category]],Table3[Category],0),1)</f>
        <v>WINE</v>
      </c>
      <c r="C12799" t="s">
        <v>28</v>
      </c>
      <c r="D12799" t="s">
        <v>11571</v>
      </c>
      <c r="E12799" t="s">
        <v>10</v>
      </c>
      <c r="F12799">
        <v>0</v>
      </c>
      <c r="G12799" s="1">
        <v>8.99</v>
      </c>
      <c r="H1279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799">
        <f>Sales[[#This Row],[Total Inventory]]*Sales[[#This Row],[Sale_Price]]</f>
        <v>0</v>
      </c>
    </row>
    <row r="12800" spans="1:9" x14ac:dyDescent="0.25">
      <c r="A12800">
        <v>21660</v>
      </c>
      <c r="B12800" t="str">
        <f>INDEX( Table3[],MATCH(Sales[[#This Row],[Category]],Table3[Category],0),1)</f>
        <v>WINE</v>
      </c>
      <c r="C12800" t="s">
        <v>61</v>
      </c>
      <c r="D12800" t="s">
        <v>11572</v>
      </c>
      <c r="E12800" t="s">
        <v>10</v>
      </c>
      <c r="F12800">
        <v>0</v>
      </c>
      <c r="G12800" s="1">
        <v>8.99</v>
      </c>
      <c r="H1280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800">
        <f>Sales[[#This Row],[Total Inventory]]*Sales[[#This Row],[Sale_Price]]</f>
        <v>0</v>
      </c>
    </row>
    <row r="12801" spans="1:9" x14ac:dyDescent="0.25">
      <c r="A12801">
        <v>70466</v>
      </c>
      <c r="B12801" t="str">
        <f>INDEX( Table3[],MATCH(Sales[[#This Row],[Category]],Table3[Category],0),1)</f>
        <v>LIQUOR</v>
      </c>
      <c r="C12801" t="s">
        <v>37</v>
      </c>
      <c r="D12801" t="s">
        <v>11573</v>
      </c>
      <c r="E12801" t="s">
        <v>10</v>
      </c>
      <c r="F12801">
        <v>7</v>
      </c>
      <c r="G12801" s="1">
        <v>25.99</v>
      </c>
      <c r="H12801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2801">
        <f>Sales[[#This Row],[Total Inventory]]*Sales[[#This Row],[Sale_Price]]</f>
        <v>181.92999999999998</v>
      </c>
    </row>
    <row r="12802" spans="1:9" x14ac:dyDescent="0.25">
      <c r="A12802">
        <v>64661</v>
      </c>
      <c r="B12802" t="str">
        <f>INDEX( Table3[],MATCH(Sales[[#This Row],[Category]],Table3[Category],0),1)</f>
        <v>WINE</v>
      </c>
      <c r="C12802" t="s">
        <v>61</v>
      </c>
      <c r="D12802" t="s">
        <v>11574</v>
      </c>
      <c r="E12802" t="s">
        <v>10</v>
      </c>
      <c r="F12802">
        <v>379</v>
      </c>
      <c r="G12802" s="1">
        <v>11.99</v>
      </c>
      <c r="H12802">
        <f>IF(INDEX(Sale_Promotions[[Code]:[Sale Price]],MATCH(Sales[[#This Row],[Code]],Sale_Promotions[Code],0),2)=0,Sales[[#This Row],[Price]],INDEX(Sale_Promotions[[Code]:[Sale Price]],MATCH(Sales[[#This Row],[Code]],Sale_Promotions[Code],0),2))</f>
        <v>10.59</v>
      </c>
      <c r="I12802">
        <f>Sales[[#This Row],[Total Inventory]]*Sales[[#This Row],[Sale_Price]]</f>
        <v>4013.61</v>
      </c>
    </row>
    <row r="12803" spans="1:9" x14ac:dyDescent="0.25">
      <c r="A12803">
        <v>61271</v>
      </c>
      <c r="B12803" t="str">
        <f>INDEX( Table3[],MATCH(Sales[[#This Row],[Category]],Table3[Category],0),1)</f>
        <v>WINE</v>
      </c>
      <c r="C12803" t="s">
        <v>61</v>
      </c>
      <c r="D12803" t="s">
        <v>11575</v>
      </c>
      <c r="E12803" t="s">
        <v>10</v>
      </c>
      <c r="F12803">
        <v>13</v>
      </c>
      <c r="G12803" s="1">
        <v>11.49</v>
      </c>
      <c r="H12803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2803">
        <f>Sales[[#This Row],[Total Inventory]]*Sales[[#This Row],[Sale_Price]]</f>
        <v>103.87</v>
      </c>
    </row>
    <row r="12804" spans="1:9" x14ac:dyDescent="0.25">
      <c r="A12804">
        <v>55069</v>
      </c>
      <c r="B12804" t="str">
        <f>INDEX( Table3[],MATCH(Sales[[#This Row],[Category]],Table3[Category],0),1)</f>
        <v>WINE</v>
      </c>
      <c r="C12804" t="s">
        <v>61</v>
      </c>
      <c r="D12804" t="s">
        <v>8299</v>
      </c>
      <c r="E12804" t="s">
        <v>10</v>
      </c>
      <c r="F12804">
        <v>0</v>
      </c>
      <c r="G12804" s="1">
        <v>7.79</v>
      </c>
      <c r="H12804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12804">
        <f>Sales[[#This Row],[Total Inventory]]*Sales[[#This Row],[Sale_Price]]</f>
        <v>0</v>
      </c>
    </row>
    <row r="12805" spans="1:9" x14ac:dyDescent="0.25">
      <c r="A12805">
        <v>89206</v>
      </c>
      <c r="B12805" t="str">
        <f>INDEX( Table3[],MATCH(Sales[[#This Row],[Category]],Table3[Category],0),1)</f>
        <v>WINE</v>
      </c>
      <c r="C12805" t="s">
        <v>61</v>
      </c>
      <c r="D12805" t="s">
        <v>11576</v>
      </c>
      <c r="E12805" t="s">
        <v>10</v>
      </c>
      <c r="F12805">
        <v>260</v>
      </c>
      <c r="G12805" s="1">
        <v>10.99</v>
      </c>
      <c r="H1280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2805">
        <f>Sales[[#This Row],[Total Inventory]]*Sales[[#This Row],[Sale_Price]]</f>
        <v>2857.4</v>
      </c>
    </row>
    <row r="12806" spans="1:9" x14ac:dyDescent="0.25">
      <c r="A12806">
        <v>54240</v>
      </c>
      <c r="B12806" t="str">
        <f>INDEX( Table3[],MATCH(Sales[[#This Row],[Category]],Table3[Category],0),1)</f>
        <v>WINE</v>
      </c>
      <c r="C12806" t="s">
        <v>41</v>
      </c>
      <c r="D12806" t="s">
        <v>6646</v>
      </c>
      <c r="E12806" t="s">
        <v>10</v>
      </c>
      <c r="F12806">
        <v>22</v>
      </c>
      <c r="G12806" s="1">
        <v>8.99</v>
      </c>
      <c r="H12806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806">
        <f>Sales[[#This Row],[Total Inventory]]*Sales[[#This Row],[Sale_Price]]</f>
        <v>197.78</v>
      </c>
    </row>
    <row r="12807" spans="1:9" x14ac:dyDescent="0.25">
      <c r="A12807">
        <v>83542</v>
      </c>
      <c r="B12807" t="str">
        <f>INDEX( Table3[],MATCH(Sales[[#This Row],[Category]],Table3[Category],0),1)</f>
        <v>WINE</v>
      </c>
      <c r="C12807" t="s">
        <v>163</v>
      </c>
      <c r="D12807" t="s">
        <v>11577</v>
      </c>
      <c r="E12807" t="s">
        <v>10</v>
      </c>
      <c r="F12807">
        <v>99</v>
      </c>
      <c r="G12807" s="1">
        <v>11.99</v>
      </c>
      <c r="H12807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2807">
        <f>Sales[[#This Row],[Total Inventory]]*Sales[[#This Row],[Sale_Price]]</f>
        <v>791.01</v>
      </c>
    </row>
    <row r="12808" spans="1:9" x14ac:dyDescent="0.25">
      <c r="A12808">
        <v>30279</v>
      </c>
      <c r="B12808" t="str">
        <f>INDEX( Table3[],MATCH(Sales[[#This Row],[Category]],Table3[Category],0),1)</f>
        <v>LIQUOR</v>
      </c>
      <c r="C12808" t="s">
        <v>198</v>
      </c>
      <c r="D12808" t="s">
        <v>7905</v>
      </c>
      <c r="E12808" t="s">
        <v>449</v>
      </c>
      <c r="F12808">
        <v>363</v>
      </c>
      <c r="G12808" s="1">
        <v>0.99</v>
      </c>
      <c r="H12808">
        <f>IF(INDEX(Sale_Promotions[[Code]:[Sale Price]],MATCH(Sales[[#This Row],[Code]],Sale_Promotions[Code],0),2)=0,Sales[[#This Row],[Price]],INDEX(Sale_Promotions[[Code]:[Sale Price]],MATCH(Sales[[#This Row],[Code]],Sale_Promotions[Code],0),2))</f>
        <v>0.99</v>
      </c>
      <c r="I12808">
        <f>Sales[[#This Row],[Total Inventory]]*Sales[[#This Row],[Sale_Price]]</f>
        <v>359.37</v>
      </c>
    </row>
    <row r="12809" spans="1:9" x14ac:dyDescent="0.25">
      <c r="A12809">
        <v>21482</v>
      </c>
      <c r="B12809" t="str">
        <f>INDEX( Table3[],MATCH(Sales[[#This Row],[Category]],Table3[Category],0),1)</f>
        <v>WINE</v>
      </c>
      <c r="C12809" t="s">
        <v>85</v>
      </c>
      <c r="D12809" t="s">
        <v>11578</v>
      </c>
      <c r="E12809" t="s">
        <v>10</v>
      </c>
      <c r="F12809">
        <v>185</v>
      </c>
      <c r="G12809" s="1">
        <v>21.99</v>
      </c>
      <c r="H12809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2809">
        <f>Sales[[#This Row],[Total Inventory]]*Sales[[#This Row],[Sale_Price]]</f>
        <v>4068.1499999999996</v>
      </c>
    </row>
    <row r="12810" spans="1:9" x14ac:dyDescent="0.25">
      <c r="A12810">
        <v>90468</v>
      </c>
      <c r="B12810" t="str">
        <f>INDEX( Table3[],MATCH(Sales[[#This Row],[Category]],Table3[Category],0),1)</f>
        <v>BEER</v>
      </c>
      <c r="C12810" t="s">
        <v>11</v>
      </c>
      <c r="D12810" t="s">
        <v>1647</v>
      </c>
      <c r="E12810" t="s">
        <v>25</v>
      </c>
      <c r="F12810">
        <v>251</v>
      </c>
      <c r="G12810" s="1">
        <v>27.99</v>
      </c>
      <c r="H12810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2810">
        <f>Sales[[#This Row],[Total Inventory]]*Sales[[#This Row],[Sale_Price]]</f>
        <v>6523.49</v>
      </c>
    </row>
    <row r="12811" spans="1:9" x14ac:dyDescent="0.25">
      <c r="A12811">
        <v>335452</v>
      </c>
      <c r="B12811" t="str">
        <f>INDEX( Table3[],MATCH(Sales[[#This Row],[Category]],Table3[Category],0),1)</f>
        <v>WINE</v>
      </c>
      <c r="C12811" t="s">
        <v>85</v>
      </c>
      <c r="D12811" t="s">
        <v>11579</v>
      </c>
      <c r="E12811" t="s">
        <v>10</v>
      </c>
      <c r="F12811">
        <v>8</v>
      </c>
      <c r="G12811" s="1">
        <v>8.49</v>
      </c>
      <c r="H12811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2811">
        <f>Sales[[#This Row],[Total Inventory]]*Sales[[#This Row],[Sale_Price]]</f>
        <v>51.92</v>
      </c>
    </row>
    <row r="12812" spans="1:9" x14ac:dyDescent="0.25">
      <c r="A12812">
        <v>324429</v>
      </c>
      <c r="B12812" t="str">
        <f>INDEX( Table3[],MATCH(Sales[[#This Row],[Category]],Table3[Category],0),1)</f>
        <v>OTHER</v>
      </c>
      <c r="C12812" t="s">
        <v>75</v>
      </c>
      <c r="D12812" t="s">
        <v>11580</v>
      </c>
      <c r="E12812" t="s">
        <v>10</v>
      </c>
      <c r="F12812">
        <v>25</v>
      </c>
      <c r="G12812" s="1">
        <v>12.49</v>
      </c>
      <c r="H12812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2812">
        <f>Sales[[#This Row],[Total Inventory]]*Sales[[#This Row],[Sale_Price]]</f>
        <v>312.25</v>
      </c>
    </row>
    <row r="12813" spans="1:9" x14ac:dyDescent="0.25">
      <c r="A12813">
        <v>10243</v>
      </c>
      <c r="B12813" t="str">
        <f>INDEX( Table3[],MATCH(Sales[[#This Row],[Category]],Table3[Category],0),1)</f>
        <v>LIQUOR</v>
      </c>
      <c r="C12813" t="s">
        <v>175</v>
      </c>
      <c r="D12813" t="s">
        <v>11581</v>
      </c>
      <c r="E12813" t="s">
        <v>10</v>
      </c>
      <c r="F12813">
        <v>96</v>
      </c>
      <c r="G12813" s="1">
        <v>19.989999999999998</v>
      </c>
      <c r="H12813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2813">
        <f>Sales[[#This Row],[Total Inventory]]*Sales[[#This Row],[Sale_Price]]</f>
        <v>1919.04</v>
      </c>
    </row>
    <row r="12814" spans="1:9" x14ac:dyDescent="0.25">
      <c r="A12814">
        <v>87373</v>
      </c>
      <c r="B12814" t="str">
        <f>INDEX( Table3[],MATCH(Sales[[#This Row],[Category]],Table3[Category],0),1)</f>
        <v>WINE</v>
      </c>
      <c r="C12814" t="s">
        <v>61</v>
      </c>
      <c r="D12814" t="s">
        <v>11582</v>
      </c>
      <c r="E12814" t="s">
        <v>10</v>
      </c>
      <c r="F12814">
        <v>4</v>
      </c>
      <c r="G12814" s="1">
        <v>84.99</v>
      </c>
      <c r="H12814">
        <f>IF(INDEX(Sale_Promotions[[Code]:[Sale Price]],MATCH(Sales[[#This Row],[Code]],Sale_Promotions[Code],0),2)=0,Sales[[#This Row],[Price]],INDEX(Sale_Promotions[[Code]:[Sale Price]],MATCH(Sales[[#This Row],[Code]],Sale_Promotions[Code],0),2))</f>
        <v>84.99</v>
      </c>
      <c r="I12814">
        <f>Sales[[#This Row],[Total Inventory]]*Sales[[#This Row],[Sale_Price]]</f>
        <v>339.96</v>
      </c>
    </row>
    <row r="12815" spans="1:9" x14ac:dyDescent="0.25">
      <c r="A12815">
        <v>30449</v>
      </c>
      <c r="B12815" t="str">
        <f>INDEX( Table3[],MATCH(Sales[[#This Row],[Category]],Table3[Category],0),1)</f>
        <v>LIQUOR</v>
      </c>
      <c r="C12815" t="s">
        <v>198</v>
      </c>
      <c r="D12815" t="s">
        <v>10849</v>
      </c>
      <c r="E12815" t="s">
        <v>133</v>
      </c>
      <c r="F12815">
        <v>355</v>
      </c>
      <c r="G12815" s="1">
        <v>6.99</v>
      </c>
      <c r="H12815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2815">
        <f>Sales[[#This Row],[Total Inventory]]*Sales[[#This Row],[Sale_Price]]</f>
        <v>2481.4500000000003</v>
      </c>
    </row>
    <row r="12816" spans="1:9" x14ac:dyDescent="0.25">
      <c r="A12816">
        <v>44864</v>
      </c>
      <c r="B12816" t="str">
        <f>INDEX( Table3[],MATCH(Sales[[#This Row],[Category]],Table3[Category],0),1)</f>
        <v>WINE</v>
      </c>
      <c r="C12816" t="s">
        <v>41</v>
      </c>
      <c r="D12816" t="s">
        <v>11583</v>
      </c>
      <c r="E12816" t="s">
        <v>10</v>
      </c>
      <c r="F12816">
        <v>24</v>
      </c>
      <c r="G12816" s="1">
        <v>14.49</v>
      </c>
      <c r="H12816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2816">
        <f>Sales[[#This Row],[Total Inventory]]*Sales[[#This Row],[Sale_Price]]</f>
        <v>347.76</v>
      </c>
    </row>
    <row r="12817" spans="1:9" x14ac:dyDescent="0.25">
      <c r="A12817">
        <v>72891</v>
      </c>
      <c r="B12817" t="str">
        <f>INDEX( Table3[],MATCH(Sales[[#This Row],[Category]],Table3[Category],0),1)</f>
        <v>WINE</v>
      </c>
      <c r="C12817" t="s">
        <v>53</v>
      </c>
      <c r="D12817" t="s">
        <v>320</v>
      </c>
      <c r="E12817" t="s">
        <v>10</v>
      </c>
      <c r="F12817">
        <v>18</v>
      </c>
      <c r="G12817" s="1">
        <v>199.99</v>
      </c>
      <c r="H12817">
        <f>IF(INDEX(Sale_Promotions[[Code]:[Sale Price]],MATCH(Sales[[#This Row],[Code]],Sale_Promotions[Code],0),2)=0,Sales[[#This Row],[Price]],INDEX(Sale_Promotions[[Code]:[Sale Price]],MATCH(Sales[[#This Row],[Code]],Sale_Promotions[Code],0),2))</f>
        <v>199.99</v>
      </c>
      <c r="I12817">
        <f>Sales[[#This Row],[Total Inventory]]*Sales[[#This Row],[Sale_Price]]</f>
        <v>3599.82</v>
      </c>
    </row>
    <row r="12818" spans="1:9" x14ac:dyDescent="0.25">
      <c r="A12818">
        <v>414050</v>
      </c>
      <c r="B12818" t="str">
        <f>INDEX( Table3[],MATCH(Sales[[#This Row],[Category]],Table3[Category],0),1)</f>
        <v>WINE</v>
      </c>
      <c r="C12818" t="s">
        <v>41</v>
      </c>
      <c r="D12818" t="s">
        <v>424</v>
      </c>
      <c r="E12818" t="s">
        <v>10</v>
      </c>
      <c r="F12818">
        <v>3</v>
      </c>
      <c r="G12818" s="1">
        <v>6.99</v>
      </c>
      <c r="H12818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12818">
        <f>Sales[[#This Row],[Total Inventory]]*Sales[[#This Row],[Sale_Price]]</f>
        <v>14.97</v>
      </c>
    </row>
    <row r="12819" spans="1:9" x14ac:dyDescent="0.25">
      <c r="A12819">
        <v>70708</v>
      </c>
      <c r="B12819" t="str">
        <f>INDEX( Table3[],MATCH(Sales[[#This Row],[Category]],Table3[Category],0),1)</f>
        <v>LIQUOR</v>
      </c>
      <c r="C12819" t="s">
        <v>245</v>
      </c>
      <c r="D12819" t="s">
        <v>11584</v>
      </c>
      <c r="E12819" t="s">
        <v>10</v>
      </c>
      <c r="F12819">
        <v>119</v>
      </c>
      <c r="G12819" s="1">
        <v>32.99</v>
      </c>
      <c r="H12819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12819">
        <f>Sales[[#This Row],[Total Inventory]]*Sales[[#This Row],[Sale_Price]]</f>
        <v>3925.8100000000004</v>
      </c>
    </row>
    <row r="12820" spans="1:9" x14ac:dyDescent="0.25">
      <c r="A12820">
        <v>70247</v>
      </c>
      <c r="B12820" t="str">
        <f>INDEX( Table3[],MATCH(Sales[[#This Row],[Category]],Table3[Category],0),1)</f>
        <v>LIQUOR</v>
      </c>
      <c r="C12820" t="s">
        <v>35</v>
      </c>
      <c r="D12820" t="s">
        <v>11585</v>
      </c>
      <c r="E12820" t="s">
        <v>10</v>
      </c>
      <c r="F12820">
        <v>121</v>
      </c>
      <c r="G12820" s="1">
        <v>11.99</v>
      </c>
      <c r="H1282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820">
        <f>Sales[[#This Row],[Total Inventory]]*Sales[[#This Row],[Sale_Price]]</f>
        <v>1450.79</v>
      </c>
    </row>
    <row r="12821" spans="1:9" x14ac:dyDescent="0.25">
      <c r="A12821">
        <v>84379</v>
      </c>
      <c r="B12821" t="str">
        <f>INDEX( Table3[],MATCH(Sales[[#This Row],[Category]],Table3[Category],0),1)</f>
        <v>WINE</v>
      </c>
      <c r="C12821" t="s">
        <v>83</v>
      </c>
      <c r="D12821" t="s">
        <v>7028</v>
      </c>
      <c r="E12821" t="s">
        <v>332</v>
      </c>
      <c r="F12821">
        <v>56</v>
      </c>
      <c r="G12821" s="1">
        <v>13.69</v>
      </c>
      <c r="H12821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2821">
        <f>Sales[[#This Row],[Total Inventory]]*Sales[[#This Row],[Sale_Price]]</f>
        <v>766.64</v>
      </c>
    </row>
    <row r="12822" spans="1:9" x14ac:dyDescent="0.25">
      <c r="A12822">
        <v>336754</v>
      </c>
      <c r="B12822" t="str">
        <f>INDEX( Table3[],MATCH(Sales[[#This Row],[Category]],Table3[Category],0),1)</f>
        <v>WINE</v>
      </c>
      <c r="C12822" t="s">
        <v>61</v>
      </c>
      <c r="D12822" t="s">
        <v>11586</v>
      </c>
      <c r="E12822" t="s">
        <v>10</v>
      </c>
      <c r="F12822">
        <v>98</v>
      </c>
      <c r="G12822" s="1">
        <v>15.49</v>
      </c>
      <c r="H12822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2822">
        <f>Sales[[#This Row],[Total Inventory]]*Sales[[#This Row],[Sale_Price]]</f>
        <v>1518.02</v>
      </c>
    </row>
    <row r="12823" spans="1:9" x14ac:dyDescent="0.25">
      <c r="A12823">
        <v>70667</v>
      </c>
      <c r="B12823" t="str">
        <f>INDEX( Table3[],MATCH(Sales[[#This Row],[Category]],Table3[Category],0),1)</f>
        <v>LIQUOR</v>
      </c>
      <c r="C12823" t="s">
        <v>37</v>
      </c>
      <c r="D12823" t="s">
        <v>11587</v>
      </c>
      <c r="E12823" t="s">
        <v>10</v>
      </c>
      <c r="F12823">
        <v>40</v>
      </c>
      <c r="G12823" s="1">
        <v>7.49</v>
      </c>
      <c r="H12823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2823">
        <f>Sales[[#This Row],[Total Inventory]]*Sales[[#This Row],[Sale_Price]]</f>
        <v>299.60000000000002</v>
      </c>
    </row>
    <row r="12824" spans="1:9" x14ac:dyDescent="0.25">
      <c r="A12824">
        <v>310698</v>
      </c>
      <c r="B12824" t="str">
        <f>INDEX( Table3[],MATCH(Sales[[#This Row],[Category]],Table3[Category],0),1)</f>
        <v>WINE</v>
      </c>
      <c r="C12824" t="s">
        <v>189</v>
      </c>
      <c r="D12824" t="s">
        <v>11588</v>
      </c>
      <c r="E12824" t="s">
        <v>10</v>
      </c>
      <c r="F12824">
        <v>10</v>
      </c>
      <c r="G12824" s="1">
        <v>23.99</v>
      </c>
      <c r="H12824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2824">
        <f>Sales[[#This Row],[Total Inventory]]*Sales[[#This Row],[Sale_Price]]</f>
        <v>239.89999999999998</v>
      </c>
    </row>
    <row r="12825" spans="1:9" x14ac:dyDescent="0.25">
      <c r="A12825">
        <v>80755</v>
      </c>
      <c r="B12825" t="str">
        <f>INDEX( Table3[],MATCH(Sales[[#This Row],[Category]],Table3[Category],0),1)</f>
        <v>WINE</v>
      </c>
      <c r="C12825" t="s">
        <v>61</v>
      </c>
      <c r="D12825" t="s">
        <v>11589</v>
      </c>
      <c r="E12825" t="s">
        <v>10</v>
      </c>
      <c r="F12825">
        <v>216</v>
      </c>
      <c r="G12825" s="1">
        <v>18.989999999999998</v>
      </c>
      <c r="H1282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2825">
        <f>Sales[[#This Row],[Total Inventory]]*Sales[[#This Row],[Sale_Price]]</f>
        <v>3885.8399999999997</v>
      </c>
    </row>
    <row r="12826" spans="1:9" x14ac:dyDescent="0.25">
      <c r="A12826">
        <v>315087</v>
      </c>
      <c r="B12826" t="str">
        <f>INDEX( Table3[],MATCH(Sales[[#This Row],[Category]],Table3[Category],0),1)</f>
        <v>WINE</v>
      </c>
      <c r="C12826" t="s">
        <v>85</v>
      </c>
      <c r="D12826" t="s">
        <v>11590</v>
      </c>
      <c r="E12826" t="s">
        <v>10</v>
      </c>
      <c r="F12826">
        <v>66</v>
      </c>
      <c r="G12826" s="1">
        <v>33.99</v>
      </c>
      <c r="H12826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2826">
        <f>Sales[[#This Row],[Total Inventory]]*Sales[[#This Row],[Sale_Price]]</f>
        <v>2243.34</v>
      </c>
    </row>
    <row r="12827" spans="1:9" x14ac:dyDescent="0.25">
      <c r="A12827">
        <v>42994</v>
      </c>
      <c r="B12827" t="str">
        <f>INDEX( Table3[],MATCH(Sales[[#This Row],[Category]],Table3[Category],0),1)</f>
        <v>LIQUOR</v>
      </c>
      <c r="C12827" t="s">
        <v>57</v>
      </c>
      <c r="D12827" t="s">
        <v>4347</v>
      </c>
      <c r="E12827" t="s">
        <v>133</v>
      </c>
      <c r="F12827">
        <v>0</v>
      </c>
      <c r="G12827" s="1">
        <v>8.49</v>
      </c>
      <c r="H12827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2827">
        <f>Sales[[#This Row],[Total Inventory]]*Sales[[#This Row],[Sale_Price]]</f>
        <v>0</v>
      </c>
    </row>
    <row r="12828" spans="1:9" x14ac:dyDescent="0.25">
      <c r="A12828">
        <v>59803</v>
      </c>
      <c r="B12828" t="e">
        <f>INDEX( Table3[],MATCH(Sales[[#This Row],[Category]],Table3[Category],0),1)</f>
        <v>#N/A</v>
      </c>
      <c r="D12828" t="s">
        <v>11591</v>
      </c>
      <c r="E12828" t="s">
        <v>244</v>
      </c>
      <c r="F12828">
        <v>0</v>
      </c>
      <c r="G12828" s="1">
        <v>0.15</v>
      </c>
      <c r="H12828">
        <f>IF(INDEX(Sale_Promotions[[Code]:[Sale Price]],MATCH(Sales[[#This Row],[Code]],Sale_Promotions[Code],0),2)=0,Sales[[#This Row],[Price]],INDEX(Sale_Promotions[[Code]:[Sale Price]],MATCH(Sales[[#This Row],[Code]],Sale_Promotions[Code],0),2))</f>
        <v>0.15</v>
      </c>
      <c r="I12828">
        <f>Sales[[#This Row],[Total Inventory]]*Sales[[#This Row],[Sale_Price]]</f>
        <v>0</v>
      </c>
    </row>
    <row r="12829" spans="1:9" x14ac:dyDescent="0.25">
      <c r="A12829">
        <v>83534</v>
      </c>
      <c r="B12829" t="str">
        <f>INDEX( Table3[],MATCH(Sales[[#This Row],[Category]],Table3[Category],0),1)</f>
        <v>WINE</v>
      </c>
      <c r="C12829" t="s">
        <v>61</v>
      </c>
      <c r="D12829" t="s">
        <v>9572</v>
      </c>
      <c r="E12829" t="s">
        <v>23</v>
      </c>
      <c r="F12829">
        <v>230</v>
      </c>
      <c r="G12829" s="1">
        <v>14.99</v>
      </c>
      <c r="H12829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2829">
        <f>Sales[[#This Row],[Total Inventory]]*Sales[[#This Row],[Sale_Price]]</f>
        <v>3447.7000000000003</v>
      </c>
    </row>
    <row r="12830" spans="1:9" x14ac:dyDescent="0.25">
      <c r="A12830">
        <v>83081</v>
      </c>
      <c r="B12830" t="str">
        <f>INDEX( Table3[],MATCH(Sales[[#This Row],[Category]],Table3[Category],0),1)</f>
        <v>WINE</v>
      </c>
      <c r="C12830" t="s">
        <v>28</v>
      </c>
      <c r="D12830" t="s">
        <v>11592</v>
      </c>
      <c r="E12830" t="s">
        <v>10</v>
      </c>
      <c r="F12830">
        <v>2</v>
      </c>
      <c r="G12830" s="1">
        <v>13.99</v>
      </c>
      <c r="H12830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2830">
        <f>Sales[[#This Row],[Total Inventory]]*Sales[[#This Row],[Sale_Price]]</f>
        <v>27.98</v>
      </c>
    </row>
    <row r="12831" spans="1:9" x14ac:dyDescent="0.25">
      <c r="A12831">
        <v>76144</v>
      </c>
      <c r="B12831" t="str">
        <f>INDEX( Table3[],MATCH(Sales[[#This Row],[Category]],Table3[Category],0),1)</f>
        <v>LIQUOR</v>
      </c>
      <c r="C12831" t="s">
        <v>37</v>
      </c>
      <c r="D12831" t="s">
        <v>11593</v>
      </c>
      <c r="E12831" t="s">
        <v>16</v>
      </c>
      <c r="F12831">
        <v>128</v>
      </c>
      <c r="G12831" s="1">
        <v>24.99</v>
      </c>
      <c r="H12831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2831">
        <f>Sales[[#This Row],[Total Inventory]]*Sales[[#This Row],[Sale_Price]]</f>
        <v>3198.72</v>
      </c>
    </row>
    <row r="12832" spans="1:9" x14ac:dyDescent="0.25">
      <c r="A12832">
        <v>73208</v>
      </c>
      <c r="B12832" t="str">
        <f>INDEX( Table3[],MATCH(Sales[[#This Row],[Category]],Table3[Category],0),1)</f>
        <v>BEER</v>
      </c>
      <c r="C12832" t="s">
        <v>436</v>
      </c>
      <c r="D12832" t="s">
        <v>11594</v>
      </c>
      <c r="E12832" t="s">
        <v>10</v>
      </c>
      <c r="F12832">
        <v>19</v>
      </c>
      <c r="G12832" s="1">
        <v>49.99</v>
      </c>
      <c r="H12832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12832">
        <f>Sales[[#This Row],[Total Inventory]]*Sales[[#This Row],[Sale_Price]]</f>
        <v>949.81000000000006</v>
      </c>
    </row>
    <row r="12833" spans="1:9" x14ac:dyDescent="0.25">
      <c r="A12833">
        <v>302581</v>
      </c>
      <c r="B12833" t="str">
        <f>INDEX( Table3[],MATCH(Sales[[#This Row],[Category]],Table3[Category],0),1)</f>
        <v>WINE</v>
      </c>
      <c r="C12833" t="s">
        <v>242</v>
      </c>
      <c r="D12833" t="s">
        <v>11595</v>
      </c>
      <c r="E12833" t="s">
        <v>23</v>
      </c>
      <c r="F12833">
        <v>0</v>
      </c>
      <c r="G12833" s="1">
        <v>8.99</v>
      </c>
      <c r="H12833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833">
        <f>Sales[[#This Row],[Total Inventory]]*Sales[[#This Row],[Sale_Price]]</f>
        <v>0</v>
      </c>
    </row>
    <row r="12834" spans="1:9" x14ac:dyDescent="0.25">
      <c r="A12834">
        <v>70519</v>
      </c>
      <c r="B12834" t="str">
        <f>INDEX( Table3[],MATCH(Sales[[#This Row],[Category]],Table3[Category],0),1)</f>
        <v>LIQUOR</v>
      </c>
      <c r="C12834" t="s">
        <v>26</v>
      </c>
      <c r="D12834" t="s">
        <v>8562</v>
      </c>
      <c r="E12834" t="s">
        <v>10</v>
      </c>
      <c r="F12834">
        <v>190</v>
      </c>
      <c r="G12834" s="1">
        <v>21.99</v>
      </c>
      <c r="H12834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2834">
        <f>Sales[[#This Row],[Total Inventory]]*Sales[[#This Row],[Sale_Price]]</f>
        <v>4178.0999999999995</v>
      </c>
    </row>
    <row r="12835" spans="1:9" x14ac:dyDescent="0.25">
      <c r="A12835">
        <v>50660</v>
      </c>
      <c r="B12835" t="str">
        <f>INDEX( Table3[],MATCH(Sales[[#This Row],[Category]],Table3[Category],0),1)</f>
        <v>LIQUOR</v>
      </c>
      <c r="C12835" t="s">
        <v>26</v>
      </c>
      <c r="D12835" t="s">
        <v>8460</v>
      </c>
      <c r="E12835" t="s">
        <v>10</v>
      </c>
      <c r="F12835">
        <v>727</v>
      </c>
      <c r="G12835" s="1">
        <v>36.99</v>
      </c>
      <c r="H12835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12835">
        <f>Sales[[#This Row],[Total Inventory]]*Sales[[#This Row],[Sale_Price]]</f>
        <v>26891.730000000003</v>
      </c>
    </row>
    <row r="12836" spans="1:9" x14ac:dyDescent="0.25">
      <c r="A12836">
        <v>408948</v>
      </c>
      <c r="B12836" t="str">
        <f>INDEX( Table3[],MATCH(Sales[[#This Row],[Category]],Table3[Category],0),1)</f>
        <v>WINE</v>
      </c>
      <c r="C12836" t="s">
        <v>43</v>
      </c>
      <c r="D12836" t="s">
        <v>11596</v>
      </c>
      <c r="E12836" t="s">
        <v>10</v>
      </c>
      <c r="F12836">
        <v>9</v>
      </c>
      <c r="G12836" s="1">
        <v>9.99</v>
      </c>
      <c r="H12836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2836">
        <f>Sales[[#This Row],[Total Inventory]]*Sales[[#This Row],[Sale_Price]]</f>
        <v>62.910000000000004</v>
      </c>
    </row>
    <row r="12837" spans="1:9" x14ac:dyDescent="0.25">
      <c r="A12837">
        <v>70305</v>
      </c>
      <c r="B12837" t="str">
        <f>INDEX( Table3[],MATCH(Sales[[#This Row],[Category]],Table3[Category],0),1)</f>
        <v>LIQUOR</v>
      </c>
      <c r="C12837" t="s">
        <v>175</v>
      </c>
      <c r="D12837" t="s">
        <v>11597</v>
      </c>
      <c r="E12837" t="s">
        <v>10</v>
      </c>
      <c r="F12837">
        <v>377</v>
      </c>
      <c r="G12837" s="1">
        <v>34.99</v>
      </c>
      <c r="H12837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2837">
        <f>Sales[[#This Row],[Total Inventory]]*Sales[[#This Row],[Sale_Price]]</f>
        <v>13191.230000000001</v>
      </c>
    </row>
    <row r="12838" spans="1:9" x14ac:dyDescent="0.25">
      <c r="A12838">
        <v>301337</v>
      </c>
      <c r="B12838" t="str">
        <f>INDEX( Table3[],MATCH(Sales[[#This Row],[Category]],Table3[Category],0),1)</f>
        <v>WINE</v>
      </c>
      <c r="C12838" t="s">
        <v>189</v>
      </c>
      <c r="D12838" t="s">
        <v>11598</v>
      </c>
      <c r="E12838" t="s">
        <v>10</v>
      </c>
      <c r="F12838">
        <v>26</v>
      </c>
      <c r="G12838" s="1">
        <v>35.99</v>
      </c>
      <c r="H12838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12838">
        <f>Sales[[#This Row],[Total Inventory]]*Sales[[#This Row],[Sale_Price]]</f>
        <v>935.74</v>
      </c>
    </row>
    <row r="12839" spans="1:9" x14ac:dyDescent="0.25">
      <c r="A12839">
        <v>311372</v>
      </c>
      <c r="B12839" t="str">
        <f>INDEX( Table3[],MATCH(Sales[[#This Row],[Category]],Table3[Category],0),1)</f>
        <v>WINE</v>
      </c>
      <c r="C12839" t="s">
        <v>61</v>
      </c>
      <c r="D12839" t="s">
        <v>11599</v>
      </c>
      <c r="E12839" t="s">
        <v>10</v>
      </c>
      <c r="F12839">
        <v>0</v>
      </c>
      <c r="G12839" s="1">
        <v>15.49</v>
      </c>
      <c r="H12839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2839">
        <f>Sales[[#This Row],[Total Inventory]]*Sales[[#This Row],[Sale_Price]]</f>
        <v>0</v>
      </c>
    </row>
    <row r="12840" spans="1:9" x14ac:dyDescent="0.25">
      <c r="A12840">
        <v>327103</v>
      </c>
      <c r="B12840" t="str">
        <f>INDEX( Table3[],MATCH(Sales[[#This Row],[Category]],Table3[Category],0),1)</f>
        <v>WINE</v>
      </c>
      <c r="C12840" t="s">
        <v>148</v>
      </c>
      <c r="D12840" t="s">
        <v>11600</v>
      </c>
      <c r="E12840" t="s">
        <v>10</v>
      </c>
      <c r="F12840">
        <v>0</v>
      </c>
      <c r="G12840" s="1">
        <v>9.7899999999999991</v>
      </c>
      <c r="H12840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2840">
        <f>Sales[[#This Row],[Total Inventory]]*Sales[[#This Row],[Sale_Price]]</f>
        <v>0</v>
      </c>
    </row>
    <row r="12841" spans="1:9" x14ac:dyDescent="0.25">
      <c r="A12841">
        <v>74041</v>
      </c>
      <c r="B12841" t="str">
        <f>INDEX( Table3[],MATCH(Sales[[#This Row],[Category]],Table3[Category],0),1)</f>
        <v>LIQUOR</v>
      </c>
      <c r="C12841" t="s">
        <v>175</v>
      </c>
      <c r="D12841" t="s">
        <v>11046</v>
      </c>
      <c r="E12841" t="s">
        <v>16</v>
      </c>
      <c r="F12841">
        <v>228</v>
      </c>
      <c r="G12841" s="1">
        <v>39.99</v>
      </c>
      <c r="H12841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12841">
        <f>Sales[[#This Row],[Total Inventory]]*Sales[[#This Row],[Sale_Price]]</f>
        <v>9117.7200000000012</v>
      </c>
    </row>
    <row r="12842" spans="1:9" x14ac:dyDescent="0.25">
      <c r="A12842">
        <v>43366</v>
      </c>
      <c r="B12842" t="str">
        <f>INDEX( Table3[],MATCH(Sales[[#This Row],[Category]],Table3[Category],0),1)</f>
        <v>LIQUOR</v>
      </c>
      <c r="C12842" t="s">
        <v>26</v>
      </c>
      <c r="D12842" t="s">
        <v>11601</v>
      </c>
      <c r="E12842" t="s">
        <v>10</v>
      </c>
      <c r="F12842">
        <v>169</v>
      </c>
      <c r="G12842" s="1">
        <v>19.989999999999998</v>
      </c>
      <c r="H12842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2842">
        <f>Sales[[#This Row],[Total Inventory]]*Sales[[#This Row],[Sale_Price]]</f>
        <v>3378.31</v>
      </c>
    </row>
    <row r="12843" spans="1:9" x14ac:dyDescent="0.25">
      <c r="A12843">
        <v>17132</v>
      </c>
      <c r="B12843" t="str">
        <f>INDEX( Table3[],MATCH(Sales[[#This Row],[Category]],Table3[Category],0),1)</f>
        <v>WINE</v>
      </c>
      <c r="C12843" t="s">
        <v>21</v>
      </c>
      <c r="D12843" t="s">
        <v>11602</v>
      </c>
      <c r="E12843" t="s">
        <v>10</v>
      </c>
      <c r="F12843">
        <v>45</v>
      </c>
      <c r="G12843" s="1">
        <v>13.99</v>
      </c>
      <c r="H1284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2843">
        <f>Sales[[#This Row],[Total Inventory]]*Sales[[#This Row],[Sale_Price]]</f>
        <v>629.54999999999995</v>
      </c>
    </row>
    <row r="12844" spans="1:9" x14ac:dyDescent="0.25">
      <c r="A12844">
        <v>72590</v>
      </c>
      <c r="B12844" t="str">
        <f>INDEX( Table3[],MATCH(Sales[[#This Row],[Category]],Table3[Category],0),1)</f>
        <v>BEER</v>
      </c>
      <c r="C12844" t="s">
        <v>436</v>
      </c>
      <c r="D12844" t="s">
        <v>11603</v>
      </c>
      <c r="E12844" t="s">
        <v>10</v>
      </c>
      <c r="F12844">
        <v>80</v>
      </c>
      <c r="G12844" s="1">
        <v>25.99</v>
      </c>
      <c r="H12844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2844">
        <f>Sales[[#This Row],[Total Inventory]]*Sales[[#This Row],[Sale_Price]]</f>
        <v>2079.1999999999998</v>
      </c>
    </row>
    <row r="12845" spans="1:9" x14ac:dyDescent="0.25">
      <c r="A12845">
        <v>63738</v>
      </c>
      <c r="B12845" t="str">
        <f>INDEX( Table3[],MATCH(Sales[[#This Row],[Category]],Table3[Category],0),1)</f>
        <v>LIQUOR</v>
      </c>
      <c r="C12845" t="s">
        <v>175</v>
      </c>
      <c r="D12845" t="s">
        <v>3417</v>
      </c>
      <c r="E12845" t="s">
        <v>16</v>
      </c>
      <c r="F12845">
        <v>36</v>
      </c>
      <c r="G12845" s="1">
        <v>65.989999999999995</v>
      </c>
      <c r="H12845">
        <f>IF(INDEX(Sale_Promotions[[Code]:[Sale Price]],MATCH(Sales[[#This Row],[Code]],Sale_Promotions[Code],0),2)=0,Sales[[#This Row],[Price]],INDEX(Sale_Promotions[[Code]:[Sale Price]],MATCH(Sales[[#This Row],[Code]],Sale_Promotions[Code],0),2))</f>
        <v>59.99</v>
      </c>
      <c r="I12845">
        <f>Sales[[#This Row],[Total Inventory]]*Sales[[#This Row],[Sale_Price]]</f>
        <v>2159.64</v>
      </c>
    </row>
    <row r="12846" spans="1:9" x14ac:dyDescent="0.25">
      <c r="A12846">
        <v>41502</v>
      </c>
      <c r="B12846" t="str">
        <f>INDEX( Table3[],MATCH(Sales[[#This Row],[Category]],Table3[Category],0),1)</f>
        <v>LIQUOR</v>
      </c>
      <c r="C12846" t="s">
        <v>37</v>
      </c>
      <c r="D12846" t="s">
        <v>720</v>
      </c>
      <c r="E12846" t="s">
        <v>10</v>
      </c>
      <c r="F12846">
        <v>29</v>
      </c>
      <c r="G12846" s="1">
        <v>12.79</v>
      </c>
      <c r="H12846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12846">
        <f>Sales[[#This Row],[Total Inventory]]*Sales[[#This Row],[Sale_Price]]</f>
        <v>370.90999999999997</v>
      </c>
    </row>
    <row r="12847" spans="1:9" x14ac:dyDescent="0.25">
      <c r="A12847">
        <v>77256</v>
      </c>
      <c r="B12847" t="str">
        <f>INDEX( Table3[],MATCH(Sales[[#This Row],[Category]],Table3[Category],0),1)</f>
        <v>LIQUOR</v>
      </c>
      <c r="C12847" t="s">
        <v>175</v>
      </c>
      <c r="D12847" t="s">
        <v>6502</v>
      </c>
      <c r="E12847" t="s">
        <v>10</v>
      </c>
      <c r="F12847">
        <v>417</v>
      </c>
      <c r="G12847" s="1">
        <v>15.99</v>
      </c>
      <c r="H1284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2847">
        <f>Sales[[#This Row],[Total Inventory]]*Sales[[#This Row],[Sale_Price]]</f>
        <v>5833.83</v>
      </c>
    </row>
    <row r="12848" spans="1:9" x14ac:dyDescent="0.25">
      <c r="A12848">
        <v>72911</v>
      </c>
      <c r="B12848" t="str">
        <f>INDEX( Table3[],MATCH(Sales[[#This Row],[Category]],Table3[Category],0),1)</f>
        <v>LIQUOR</v>
      </c>
      <c r="C12848" t="s">
        <v>175</v>
      </c>
      <c r="D12848" t="s">
        <v>6825</v>
      </c>
      <c r="E12848" t="s">
        <v>48</v>
      </c>
      <c r="F12848">
        <v>102</v>
      </c>
      <c r="G12848" s="1">
        <v>43.99</v>
      </c>
      <c r="H12848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12848">
        <f>Sales[[#This Row],[Total Inventory]]*Sales[[#This Row],[Sale_Price]]</f>
        <v>4486.9800000000005</v>
      </c>
    </row>
    <row r="12849" spans="1:9" x14ac:dyDescent="0.25">
      <c r="A12849">
        <v>45454</v>
      </c>
      <c r="B12849" t="str">
        <f>INDEX( Table3[],MATCH(Sales[[#This Row],[Category]],Table3[Category],0),1)</f>
        <v>WINE</v>
      </c>
      <c r="C12849" t="s">
        <v>61</v>
      </c>
      <c r="D12849" t="s">
        <v>11604</v>
      </c>
      <c r="E12849" t="s">
        <v>10</v>
      </c>
      <c r="F12849">
        <v>197</v>
      </c>
      <c r="G12849" s="1">
        <v>16.989999999999998</v>
      </c>
      <c r="H12849">
        <f>IF(INDEX(Sale_Promotions[[Code]:[Sale Price]],MATCH(Sales[[#This Row],[Code]],Sale_Promotions[Code],0),2)=0,Sales[[#This Row],[Price]],INDEX(Sale_Promotions[[Code]:[Sale Price]],MATCH(Sales[[#This Row],[Code]],Sale_Promotions[Code],0),2))</f>
        <v>16.39</v>
      </c>
      <c r="I12849">
        <f>Sales[[#This Row],[Total Inventory]]*Sales[[#This Row],[Sale_Price]]</f>
        <v>3228.83</v>
      </c>
    </row>
    <row r="12850" spans="1:9" x14ac:dyDescent="0.25">
      <c r="A12850">
        <v>85502</v>
      </c>
      <c r="B12850" t="str">
        <f>INDEX( Table3[],MATCH(Sales[[#This Row],[Category]],Table3[Category],0),1)</f>
        <v>WINE</v>
      </c>
      <c r="C12850" t="s">
        <v>61</v>
      </c>
      <c r="D12850" t="s">
        <v>4442</v>
      </c>
      <c r="E12850" t="s">
        <v>23</v>
      </c>
      <c r="F12850">
        <v>231</v>
      </c>
      <c r="G12850" s="1">
        <v>8.99</v>
      </c>
      <c r="H12850">
        <f>IF(INDEX(Sale_Promotions[[Code]:[Sale Price]],MATCH(Sales[[#This Row],[Code]],Sale_Promotions[Code],0),2)=0,Sales[[#This Row],[Price]],INDEX(Sale_Promotions[[Code]:[Sale Price]],MATCH(Sales[[#This Row],[Code]],Sale_Promotions[Code],0),2))</f>
        <v>7.19</v>
      </c>
      <c r="I12850">
        <f>Sales[[#This Row],[Total Inventory]]*Sales[[#This Row],[Sale_Price]]</f>
        <v>1660.89</v>
      </c>
    </row>
    <row r="12851" spans="1:9" x14ac:dyDescent="0.25">
      <c r="A12851">
        <v>42334</v>
      </c>
      <c r="B12851" t="str">
        <f>INDEX( Table3[],MATCH(Sales[[#This Row],[Category]],Table3[Category],0),1)</f>
        <v>LIQUOR</v>
      </c>
      <c r="C12851" t="s">
        <v>26</v>
      </c>
      <c r="D12851" t="s">
        <v>11605</v>
      </c>
      <c r="E12851" t="s">
        <v>10</v>
      </c>
      <c r="F12851">
        <v>39</v>
      </c>
      <c r="G12851" s="1">
        <v>21.99</v>
      </c>
      <c r="H12851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2851">
        <f>Sales[[#This Row],[Total Inventory]]*Sales[[#This Row],[Sale_Price]]</f>
        <v>857.6099999999999</v>
      </c>
    </row>
    <row r="12852" spans="1:9" x14ac:dyDescent="0.25">
      <c r="A12852">
        <v>82188</v>
      </c>
      <c r="B12852" t="str">
        <f>INDEX( Table3[],MATCH(Sales[[#This Row],[Category]],Table3[Category],0),1)</f>
        <v>WINE</v>
      </c>
      <c r="C12852" t="s">
        <v>83</v>
      </c>
      <c r="D12852" t="s">
        <v>8023</v>
      </c>
      <c r="E12852" t="s">
        <v>10</v>
      </c>
      <c r="F12852">
        <v>98</v>
      </c>
      <c r="G12852" s="1">
        <v>6.29</v>
      </c>
      <c r="H12852">
        <f>IF(INDEX(Sale_Promotions[[Code]:[Sale Price]],MATCH(Sales[[#This Row],[Code]],Sale_Promotions[Code],0),2)=0,Sales[[#This Row],[Price]],INDEX(Sale_Promotions[[Code]:[Sale Price]],MATCH(Sales[[#This Row],[Code]],Sale_Promotions[Code],0),2))</f>
        <v>6.29</v>
      </c>
      <c r="I12852">
        <f>Sales[[#This Row],[Total Inventory]]*Sales[[#This Row],[Sale_Price]]</f>
        <v>616.41999999999996</v>
      </c>
    </row>
    <row r="12853" spans="1:9" x14ac:dyDescent="0.25">
      <c r="A12853">
        <v>40167</v>
      </c>
      <c r="B12853" t="str">
        <f>INDEX( Table3[],MATCH(Sales[[#This Row],[Category]],Table3[Category],0),1)</f>
        <v>LIQUOR</v>
      </c>
      <c r="C12853" t="s">
        <v>26</v>
      </c>
      <c r="D12853" t="s">
        <v>11606</v>
      </c>
      <c r="E12853" t="s">
        <v>10</v>
      </c>
      <c r="F12853">
        <v>23</v>
      </c>
      <c r="G12853" s="1">
        <v>15.99</v>
      </c>
      <c r="H12853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2853">
        <f>Sales[[#This Row],[Total Inventory]]*Sales[[#This Row],[Sale_Price]]</f>
        <v>367.77</v>
      </c>
    </row>
    <row r="12854" spans="1:9" x14ac:dyDescent="0.25">
      <c r="A12854">
        <v>304444</v>
      </c>
      <c r="B12854" t="str">
        <f>INDEX( Table3[],MATCH(Sales[[#This Row],[Category]],Table3[Category],0),1)</f>
        <v>WINE</v>
      </c>
      <c r="C12854" t="s">
        <v>39</v>
      </c>
      <c r="D12854" t="s">
        <v>11607</v>
      </c>
      <c r="E12854" t="s">
        <v>10</v>
      </c>
      <c r="F12854">
        <v>0</v>
      </c>
      <c r="G12854" s="1">
        <v>7.99</v>
      </c>
      <c r="H12854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2854">
        <f>Sales[[#This Row],[Total Inventory]]*Sales[[#This Row],[Sale_Price]]</f>
        <v>0</v>
      </c>
    </row>
    <row r="12855" spans="1:9" x14ac:dyDescent="0.25">
      <c r="A12855">
        <v>345431</v>
      </c>
      <c r="B12855" t="str">
        <f>INDEX( Table3[],MATCH(Sales[[#This Row],[Category]],Table3[Category],0),1)</f>
        <v>LIQUOR</v>
      </c>
      <c r="C12855" t="s">
        <v>175</v>
      </c>
      <c r="D12855" t="s">
        <v>11608</v>
      </c>
      <c r="E12855" t="s">
        <v>10</v>
      </c>
      <c r="F12855">
        <v>230</v>
      </c>
      <c r="G12855" s="1">
        <v>58.99</v>
      </c>
      <c r="H12855">
        <f>IF(INDEX(Sale_Promotions[[Code]:[Sale Price]],MATCH(Sales[[#This Row],[Code]],Sale_Promotions[Code],0),2)=0,Sales[[#This Row],[Price]],INDEX(Sale_Promotions[[Code]:[Sale Price]],MATCH(Sales[[#This Row],[Code]],Sale_Promotions[Code],0),2))</f>
        <v>58.99</v>
      </c>
      <c r="I12855">
        <f>Sales[[#This Row],[Total Inventory]]*Sales[[#This Row],[Sale_Price]]</f>
        <v>13567.7</v>
      </c>
    </row>
    <row r="12856" spans="1:9" x14ac:dyDescent="0.25">
      <c r="A12856">
        <v>54909</v>
      </c>
      <c r="B12856" t="str">
        <f>INDEX( Table3[],MATCH(Sales[[#This Row],[Category]],Table3[Category],0),1)</f>
        <v>WINE</v>
      </c>
      <c r="C12856" t="s">
        <v>61</v>
      </c>
      <c r="D12856" t="s">
        <v>11609</v>
      </c>
      <c r="E12856" t="s">
        <v>10</v>
      </c>
      <c r="F12856">
        <v>4</v>
      </c>
      <c r="G12856" s="1">
        <v>7.79</v>
      </c>
      <c r="H12856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12856">
        <f>Sales[[#This Row],[Total Inventory]]*Sales[[#This Row],[Sale_Price]]</f>
        <v>21.96</v>
      </c>
    </row>
    <row r="12857" spans="1:9" x14ac:dyDescent="0.25">
      <c r="A12857">
        <v>48180</v>
      </c>
      <c r="B12857" t="str">
        <f>INDEX( Table3[],MATCH(Sales[[#This Row],[Category]],Table3[Category],0),1)</f>
        <v>WINE</v>
      </c>
      <c r="C12857" t="s">
        <v>61</v>
      </c>
      <c r="D12857" t="s">
        <v>10635</v>
      </c>
      <c r="E12857" t="s">
        <v>48</v>
      </c>
      <c r="F12857">
        <v>0</v>
      </c>
      <c r="G12857" s="1">
        <v>21.99</v>
      </c>
      <c r="H12857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2857">
        <f>Sales[[#This Row],[Total Inventory]]*Sales[[#This Row],[Sale_Price]]</f>
        <v>0</v>
      </c>
    </row>
    <row r="12858" spans="1:9" x14ac:dyDescent="0.25">
      <c r="A12858">
        <v>46329</v>
      </c>
      <c r="B12858" t="str">
        <f>INDEX( Table3[],MATCH(Sales[[#This Row],[Category]],Table3[Category],0),1)</f>
        <v>WINE</v>
      </c>
      <c r="C12858" t="s">
        <v>61</v>
      </c>
      <c r="D12858" t="s">
        <v>11610</v>
      </c>
      <c r="E12858" t="s">
        <v>10</v>
      </c>
      <c r="F12858">
        <v>250</v>
      </c>
      <c r="G12858" s="1">
        <v>19.989999999999998</v>
      </c>
      <c r="H12858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2858">
        <f>Sales[[#This Row],[Total Inventory]]*Sales[[#This Row],[Sale_Price]]</f>
        <v>4997.5</v>
      </c>
    </row>
    <row r="12859" spans="1:9" x14ac:dyDescent="0.25">
      <c r="A12859">
        <v>233268</v>
      </c>
      <c r="B12859" t="str">
        <f>INDEX( Table3[],MATCH(Sales[[#This Row],[Category]],Table3[Category],0),1)</f>
        <v>LIQUOR</v>
      </c>
      <c r="C12859" t="s">
        <v>37</v>
      </c>
      <c r="D12859" t="s">
        <v>11611</v>
      </c>
      <c r="E12859" t="s">
        <v>133</v>
      </c>
      <c r="F12859">
        <v>0</v>
      </c>
      <c r="G12859" s="1">
        <v>29.99</v>
      </c>
      <c r="H12859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2859">
        <f>Sales[[#This Row],[Total Inventory]]*Sales[[#This Row],[Sale_Price]]</f>
        <v>0</v>
      </c>
    </row>
    <row r="12860" spans="1:9" x14ac:dyDescent="0.25">
      <c r="A12860">
        <v>362069</v>
      </c>
      <c r="B12860" t="str">
        <f>INDEX( Table3[],MATCH(Sales[[#This Row],[Category]],Table3[Category],0),1)</f>
        <v>WINE</v>
      </c>
      <c r="C12860" t="s">
        <v>31</v>
      </c>
      <c r="D12860" t="s">
        <v>11612</v>
      </c>
      <c r="E12860" t="s">
        <v>10</v>
      </c>
      <c r="F12860">
        <v>0</v>
      </c>
      <c r="G12860" s="1">
        <v>10.99</v>
      </c>
      <c r="H1286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2860">
        <f>Sales[[#This Row],[Total Inventory]]*Sales[[#This Row],[Sale_Price]]</f>
        <v>0</v>
      </c>
    </row>
    <row r="12861" spans="1:9" x14ac:dyDescent="0.25">
      <c r="A12861">
        <v>59757</v>
      </c>
      <c r="B12861" t="e">
        <f>INDEX( Table3[],MATCH(Sales[[#This Row],[Category]],Table3[Category],0),1)</f>
        <v>#N/A</v>
      </c>
      <c r="D12861" t="s">
        <v>11613</v>
      </c>
      <c r="E12861" t="s">
        <v>332</v>
      </c>
      <c r="F12861">
        <v>0</v>
      </c>
      <c r="G12861" s="1">
        <v>0.59</v>
      </c>
      <c r="H12861">
        <f>IF(INDEX(Sale_Promotions[[Code]:[Sale Price]],MATCH(Sales[[#This Row],[Code]],Sale_Promotions[Code],0),2)=0,Sales[[#This Row],[Price]],INDEX(Sale_Promotions[[Code]:[Sale Price]],MATCH(Sales[[#This Row],[Code]],Sale_Promotions[Code],0),2))</f>
        <v>0.59</v>
      </c>
      <c r="I12861">
        <f>Sales[[#This Row],[Total Inventory]]*Sales[[#This Row],[Sale_Price]]</f>
        <v>0</v>
      </c>
    </row>
    <row r="12862" spans="1:9" x14ac:dyDescent="0.25">
      <c r="A12862">
        <v>89702</v>
      </c>
      <c r="B12862" t="str">
        <f>INDEX( Table3[],MATCH(Sales[[#This Row],[Category]],Table3[Category],0),1)</f>
        <v>WINE</v>
      </c>
      <c r="C12862" t="s">
        <v>61</v>
      </c>
      <c r="D12862" t="s">
        <v>5009</v>
      </c>
      <c r="E12862" t="s">
        <v>10</v>
      </c>
      <c r="F12862">
        <v>397</v>
      </c>
      <c r="G12862" s="1">
        <v>28.99</v>
      </c>
      <c r="H12862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2862">
        <f>Sales[[#This Row],[Total Inventory]]*Sales[[#This Row],[Sale_Price]]</f>
        <v>11509.029999999999</v>
      </c>
    </row>
    <row r="12863" spans="1:9" x14ac:dyDescent="0.25">
      <c r="A12863">
        <v>73180</v>
      </c>
      <c r="B12863" t="str">
        <f>INDEX( Table3[],MATCH(Sales[[#This Row],[Category]],Table3[Category],0),1)</f>
        <v>WINE</v>
      </c>
      <c r="C12863" t="s">
        <v>163</v>
      </c>
      <c r="D12863" t="s">
        <v>11614</v>
      </c>
      <c r="E12863" t="s">
        <v>10</v>
      </c>
      <c r="F12863">
        <v>95</v>
      </c>
      <c r="G12863" s="1">
        <v>11.99</v>
      </c>
      <c r="H1286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863">
        <f>Sales[[#This Row],[Total Inventory]]*Sales[[#This Row],[Sale_Price]]</f>
        <v>1139.05</v>
      </c>
    </row>
    <row r="12864" spans="1:9" x14ac:dyDescent="0.25">
      <c r="A12864">
        <v>323754</v>
      </c>
      <c r="B12864" t="str">
        <f>INDEX( Table3[],MATCH(Sales[[#This Row],[Category]],Table3[Category],0),1)</f>
        <v>WINE</v>
      </c>
      <c r="C12864" t="s">
        <v>61</v>
      </c>
      <c r="D12864" t="s">
        <v>11615</v>
      </c>
      <c r="E12864" t="s">
        <v>10</v>
      </c>
      <c r="F12864">
        <v>0</v>
      </c>
      <c r="G12864" s="1">
        <v>40.99</v>
      </c>
      <c r="H12864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12864">
        <f>Sales[[#This Row],[Total Inventory]]*Sales[[#This Row],[Sale_Price]]</f>
        <v>0</v>
      </c>
    </row>
    <row r="12865" spans="1:9" x14ac:dyDescent="0.25">
      <c r="A12865">
        <v>15881</v>
      </c>
      <c r="B12865" t="str">
        <f>INDEX( Table3[],MATCH(Sales[[#This Row],[Category]],Table3[Category],0),1)</f>
        <v>WINE</v>
      </c>
      <c r="C12865" t="s">
        <v>41</v>
      </c>
      <c r="D12865" t="s">
        <v>11616</v>
      </c>
      <c r="E12865" t="s">
        <v>10</v>
      </c>
      <c r="F12865">
        <v>238</v>
      </c>
      <c r="G12865" s="1">
        <v>9.7899999999999991</v>
      </c>
      <c r="H12865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2865">
        <f>Sales[[#This Row],[Total Inventory]]*Sales[[#This Row],[Sale_Price]]</f>
        <v>2330.02</v>
      </c>
    </row>
    <row r="12866" spans="1:9" x14ac:dyDescent="0.25">
      <c r="A12866">
        <v>70756</v>
      </c>
      <c r="B12866" t="str">
        <f>INDEX( Table3[],MATCH(Sales[[#This Row],[Category]],Table3[Category],0),1)</f>
        <v>LIQUOR</v>
      </c>
      <c r="C12866" t="s">
        <v>46</v>
      </c>
      <c r="D12866" t="s">
        <v>11617</v>
      </c>
      <c r="E12866" t="s">
        <v>133</v>
      </c>
      <c r="F12866">
        <v>340</v>
      </c>
      <c r="G12866" s="1">
        <v>3.59</v>
      </c>
      <c r="H12866">
        <f>IF(INDEX(Sale_Promotions[[Code]:[Sale Price]],MATCH(Sales[[#This Row],[Code]],Sale_Promotions[Code],0),2)=0,Sales[[#This Row],[Price]],INDEX(Sale_Promotions[[Code]:[Sale Price]],MATCH(Sales[[#This Row],[Code]],Sale_Promotions[Code],0),2))</f>
        <v>3.59</v>
      </c>
      <c r="I12866">
        <f>Sales[[#This Row],[Total Inventory]]*Sales[[#This Row],[Sale_Price]]</f>
        <v>1220.5999999999999</v>
      </c>
    </row>
    <row r="12867" spans="1:9" x14ac:dyDescent="0.25">
      <c r="A12867">
        <v>28402</v>
      </c>
      <c r="B12867" t="str">
        <f>INDEX( Table3[],MATCH(Sales[[#This Row],[Category]],Table3[Category],0),1)</f>
        <v>BEER</v>
      </c>
      <c r="C12867" t="s">
        <v>11</v>
      </c>
      <c r="D12867" t="s">
        <v>11618</v>
      </c>
      <c r="E12867" t="s">
        <v>25</v>
      </c>
      <c r="F12867">
        <v>498</v>
      </c>
      <c r="G12867" s="1">
        <v>1.49</v>
      </c>
      <c r="H12867">
        <f>IF(INDEX(Sale_Promotions[[Code]:[Sale Price]],MATCH(Sales[[#This Row],[Code]],Sale_Promotions[Code],0),2)=0,Sales[[#This Row],[Price]],INDEX(Sale_Promotions[[Code]:[Sale Price]],MATCH(Sales[[#This Row],[Code]],Sale_Promotions[Code],0),2))</f>
        <v>1.49</v>
      </c>
      <c r="I12867">
        <f>Sales[[#This Row],[Total Inventory]]*Sales[[#This Row],[Sale_Price]]</f>
        <v>742.02</v>
      </c>
    </row>
    <row r="12868" spans="1:9" x14ac:dyDescent="0.25">
      <c r="A12868">
        <v>22931</v>
      </c>
      <c r="B12868" t="str">
        <f>INDEX( Table3[],MATCH(Sales[[#This Row],[Category]],Table3[Category],0),1)</f>
        <v>BEER</v>
      </c>
      <c r="C12868" t="s">
        <v>11</v>
      </c>
      <c r="D12868" t="s">
        <v>11619</v>
      </c>
      <c r="E12868" t="s">
        <v>60</v>
      </c>
      <c r="F12868">
        <v>0</v>
      </c>
      <c r="G12868" s="1">
        <v>22.79</v>
      </c>
      <c r="H12868">
        <f>IF(INDEX(Sale_Promotions[[Code]:[Sale Price]],MATCH(Sales[[#This Row],[Code]],Sale_Promotions[Code],0),2)=0,Sales[[#This Row],[Price]],INDEX(Sale_Promotions[[Code]:[Sale Price]],MATCH(Sales[[#This Row],[Code]],Sale_Promotions[Code],0),2))</f>
        <v>22.79</v>
      </c>
      <c r="I12868">
        <f>Sales[[#This Row],[Total Inventory]]*Sales[[#This Row],[Sale_Price]]</f>
        <v>0</v>
      </c>
    </row>
    <row r="12869" spans="1:9" x14ac:dyDescent="0.25">
      <c r="A12869">
        <v>81227</v>
      </c>
      <c r="B12869" t="str">
        <f>INDEX( Table3[],MATCH(Sales[[#This Row],[Category]],Table3[Category],0),1)</f>
        <v>WINE</v>
      </c>
      <c r="C12869" t="s">
        <v>28</v>
      </c>
      <c r="D12869" t="s">
        <v>11620</v>
      </c>
      <c r="E12869" t="s">
        <v>10</v>
      </c>
      <c r="F12869">
        <v>154</v>
      </c>
      <c r="G12869" s="1">
        <v>7.69</v>
      </c>
      <c r="H12869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2869">
        <f>Sales[[#This Row],[Total Inventory]]*Sales[[#This Row],[Sale_Price]]</f>
        <v>1184.26</v>
      </c>
    </row>
    <row r="12870" spans="1:9" x14ac:dyDescent="0.25">
      <c r="A12870">
        <v>326343</v>
      </c>
      <c r="B12870" t="str">
        <f>INDEX( Table3[],MATCH(Sales[[#This Row],[Category]],Table3[Category],0),1)</f>
        <v>OTHER</v>
      </c>
      <c r="C12870" t="s">
        <v>75</v>
      </c>
      <c r="D12870" t="s">
        <v>11621</v>
      </c>
      <c r="E12870" t="s">
        <v>10</v>
      </c>
      <c r="F12870">
        <v>24</v>
      </c>
      <c r="G12870" s="1">
        <v>17.989999999999998</v>
      </c>
      <c r="H12870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2870">
        <f>Sales[[#This Row],[Total Inventory]]*Sales[[#This Row],[Sale_Price]]</f>
        <v>431.76</v>
      </c>
    </row>
    <row r="12871" spans="1:9" x14ac:dyDescent="0.25">
      <c r="A12871">
        <v>79879</v>
      </c>
      <c r="B12871" t="str">
        <f>INDEX( Table3[],MATCH(Sales[[#This Row],[Category]],Table3[Category],0),1)</f>
        <v>LIQUOR</v>
      </c>
      <c r="C12871" t="s">
        <v>26</v>
      </c>
      <c r="D12871" t="s">
        <v>11622</v>
      </c>
      <c r="E12871" t="s">
        <v>10</v>
      </c>
      <c r="F12871">
        <v>122</v>
      </c>
      <c r="G12871" s="1">
        <v>12.69</v>
      </c>
      <c r="H12871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2871">
        <f>Sales[[#This Row],[Total Inventory]]*Sales[[#This Row],[Sale_Price]]</f>
        <v>1548.1799999999998</v>
      </c>
    </row>
    <row r="12872" spans="1:9" x14ac:dyDescent="0.25">
      <c r="A12872">
        <v>17957</v>
      </c>
      <c r="B12872" t="str">
        <f>INDEX( Table3[],MATCH(Sales[[#This Row],[Category]],Table3[Category],0),1)</f>
        <v>LIQUOR</v>
      </c>
      <c r="C12872" t="s">
        <v>26</v>
      </c>
      <c r="D12872" t="s">
        <v>8391</v>
      </c>
      <c r="E12872" t="s">
        <v>48</v>
      </c>
      <c r="F12872">
        <v>53</v>
      </c>
      <c r="G12872" s="1">
        <v>16.489999999999998</v>
      </c>
      <c r="H12872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2872">
        <f>Sales[[#This Row],[Total Inventory]]*Sales[[#This Row],[Sale_Price]]</f>
        <v>873.96999999999991</v>
      </c>
    </row>
    <row r="12873" spans="1:9" x14ac:dyDescent="0.25">
      <c r="A12873">
        <v>329156</v>
      </c>
      <c r="B12873" t="str">
        <f>INDEX( Table3[],MATCH(Sales[[#This Row],[Category]],Table3[Category],0),1)</f>
        <v>LIQUOR</v>
      </c>
      <c r="C12873" t="s">
        <v>26</v>
      </c>
      <c r="D12873" t="s">
        <v>11623</v>
      </c>
      <c r="E12873" t="s">
        <v>10</v>
      </c>
      <c r="F12873">
        <v>8</v>
      </c>
      <c r="G12873" s="1">
        <v>33.99</v>
      </c>
      <c r="H12873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2873">
        <f>Sales[[#This Row],[Total Inventory]]*Sales[[#This Row],[Sale_Price]]</f>
        <v>271.92</v>
      </c>
    </row>
    <row r="12874" spans="1:9" x14ac:dyDescent="0.25">
      <c r="A12874">
        <v>77151</v>
      </c>
      <c r="B12874" t="str">
        <f>INDEX( Table3[],MATCH(Sales[[#This Row],[Category]],Table3[Category],0),1)</f>
        <v>WINE</v>
      </c>
      <c r="C12874" t="s">
        <v>61</v>
      </c>
      <c r="D12874" t="s">
        <v>11624</v>
      </c>
      <c r="E12874" t="s">
        <v>23</v>
      </c>
      <c r="F12874">
        <v>202</v>
      </c>
      <c r="G12874" s="1">
        <v>10.99</v>
      </c>
      <c r="H1287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2874">
        <f>Sales[[#This Row],[Total Inventory]]*Sales[[#This Row],[Sale_Price]]</f>
        <v>2219.98</v>
      </c>
    </row>
    <row r="12875" spans="1:9" x14ac:dyDescent="0.25">
      <c r="A12875">
        <v>76414</v>
      </c>
      <c r="B12875" t="str">
        <f>INDEX( Table3[],MATCH(Sales[[#This Row],[Category]],Table3[Category],0),1)</f>
        <v>WINE</v>
      </c>
      <c r="C12875" t="s">
        <v>41</v>
      </c>
      <c r="D12875" t="s">
        <v>10640</v>
      </c>
      <c r="E12875" t="s">
        <v>10</v>
      </c>
      <c r="F12875">
        <v>233</v>
      </c>
      <c r="G12875" s="1">
        <v>9.99</v>
      </c>
      <c r="H12875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2875">
        <f>Sales[[#This Row],[Total Inventory]]*Sales[[#This Row],[Sale_Price]]</f>
        <v>2327.67</v>
      </c>
    </row>
    <row r="12876" spans="1:9" x14ac:dyDescent="0.25">
      <c r="A12876">
        <v>70452</v>
      </c>
      <c r="B12876" t="str">
        <f>INDEX( Table3[],MATCH(Sales[[#This Row],[Category]],Table3[Category],0),1)</f>
        <v>LIQUOR</v>
      </c>
      <c r="C12876" t="s">
        <v>245</v>
      </c>
      <c r="D12876" t="s">
        <v>10772</v>
      </c>
      <c r="E12876" t="s">
        <v>10</v>
      </c>
      <c r="F12876">
        <v>307</v>
      </c>
      <c r="G12876" s="1">
        <v>16.489999999999998</v>
      </c>
      <c r="H12876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2876">
        <f>Sales[[#This Row],[Total Inventory]]*Sales[[#This Row],[Sale_Price]]</f>
        <v>5062.4299999999994</v>
      </c>
    </row>
    <row r="12877" spans="1:9" x14ac:dyDescent="0.25">
      <c r="A12877">
        <v>68209</v>
      </c>
      <c r="B12877" t="str">
        <f>INDEX( Table3[],MATCH(Sales[[#This Row],[Category]],Table3[Category],0),1)</f>
        <v>WINE</v>
      </c>
      <c r="C12877" t="s">
        <v>67</v>
      </c>
      <c r="D12877" t="s">
        <v>11625</v>
      </c>
      <c r="E12877" t="s">
        <v>10</v>
      </c>
      <c r="F12877">
        <v>207</v>
      </c>
      <c r="G12877" s="1">
        <v>6.79</v>
      </c>
      <c r="H12877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12877">
        <f>Sales[[#This Row],[Total Inventory]]*Sales[[#This Row],[Sale_Price]]</f>
        <v>1405.53</v>
      </c>
    </row>
    <row r="12878" spans="1:9" x14ac:dyDescent="0.25">
      <c r="A12878">
        <v>43679</v>
      </c>
      <c r="B12878" t="str">
        <f>INDEX( Table3[],MATCH(Sales[[#This Row],[Category]],Table3[Category],0),1)</f>
        <v>WINE</v>
      </c>
      <c r="C12878" t="s">
        <v>28</v>
      </c>
      <c r="D12878" t="s">
        <v>11626</v>
      </c>
      <c r="E12878" t="s">
        <v>10</v>
      </c>
      <c r="F12878">
        <v>204</v>
      </c>
      <c r="G12878" s="1">
        <v>12.69</v>
      </c>
      <c r="H12878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2878">
        <f>Sales[[#This Row],[Total Inventory]]*Sales[[#This Row],[Sale_Price]]</f>
        <v>2588.7599999999998</v>
      </c>
    </row>
    <row r="12879" spans="1:9" x14ac:dyDescent="0.25">
      <c r="A12879">
        <v>71554</v>
      </c>
      <c r="B12879" t="str">
        <f>INDEX( Table3[],MATCH(Sales[[#This Row],[Category]],Table3[Category],0),1)</f>
        <v>LIQUOR</v>
      </c>
      <c r="C12879" t="s">
        <v>175</v>
      </c>
      <c r="D12879" t="s">
        <v>11627</v>
      </c>
      <c r="E12879" t="s">
        <v>10</v>
      </c>
      <c r="F12879">
        <v>152</v>
      </c>
      <c r="G12879" s="1">
        <v>45.99</v>
      </c>
      <c r="H12879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12879">
        <f>Sales[[#This Row],[Total Inventory]]*Sales[[#This Row],[Sale_Price]]</f>
        <v>6990.4800000000005</v>
      </c>
    </row>
    <row r="12880" spans="1:9" x14ac:dyDescent="0.25">
      <c r="A12880">
        <v>388963</v>
      </c>
      <c r="B12880" t="str">
        <f>INDEX( Table3[],MATCH(Sales[[#This Row],[Category]],Table3[Category],0),1)</f>
        <v>WINE</v>
      </c>
      <c r="C12880" t="s">
        <v>21</v>
      </c>
      <c r="D12880" t="s">
        <v>11628</v>
      </c>
      <c r="E12880" t="s">
        <v>10</v>
      </c>
      <c r="F12880">
        <v>13</v>
      </c>
      <c r="G12880" s="1">
        <v>10.99</v>
      </c>
      <c r="H1288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2880">
        <f>Sales[[#This Row],[Total Inventory]]*Sales[[#This Row],[Sale_Price]]</f>
        <v>142.87</v>
      </c>
    </row>
    <row r="12881" spans="1:9" x14ac:dyDescent="0.25">
      <c r="A12881">
        <v>2615</v>
      </c>
      <c r="B12881" t="str">
        <f>INDEX( Table3[],MATCH(Sales[[#This Row],[Category]],Table3[Category],0),1)</f>
        <v>BEER</v>
      </c>
      <c r="C12881" t="s">
        <v>11</v>
      </c>
      <c r="D12881" t="s">
        <v>11629</v>
      </c>
      <c r="E12881" t="s">
        <v>25</v>
      </c>
      <c r="F12881">
        <v>1666</v>
      </c>
      <c r="G12881" s="1">
        <v>1.67</v>
      </c>
      <c r="H12881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2881">
        <f>Sales[[#This Row],[Total Inventory]]*Sales[[#This Row],[Sale_Price]]</f>
        <v>2782.22</v>
      </c>
    </row>
    <row r="12882" spans="1:9" x14ac:dyDescent="0.25">
      <c r="A12882">
        <v>36161</v>
      </c>
      <c r="B12882" t="str">
        <f>INDEX( Table3[],MATCH(Sales[[#This Row],[Category]],Table3[Category],0),1)</f>
        <v>LIQUOR</v>
      </c>
      <c r="C12882" t="s">
        <v>37</v>
      </c>
      <c r="D12882" t="s">
        <v>7323</v>
      </c>
      <c r="E12882" t="s">
        <v>133</v>
      </c>
      <c r="F12882">
        <v>307</v>
      </c>
      <c r="G12882" s="1">
        <v>29.99</v>
      </c>
      <c r="H12882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2882">
        <f>Sales[[#This Row],[Total Inventory]]*Sales[[#This Row],[Sale_Price]]</f>
        <v>9206.93</v>
      </c>
    </row>
    <row r="12883" spans="1:9" x14ac:dyDescent="0.25">
      <c r="A12883">
        <v>92568</v>
      </c>
      <c r="B12883" t="str">
        <f>INDEX( Table3[],MATCH(Sales[[#This Row],[Category]],Table3[Category],0),1)</f>
        <v>BEER</v>
      </c>
      <c r="C12883" t="s">
        <v>11</v>
      </c>
      <c r="D12883" t="s">
        <v>7805</v>
      </c>
      <c r="E12883" t="s">
        <v>25</v>
      </c>
      <c r="F12883">
        <v>558</v>
      </c>
      <c r="G12883" s="1">
        <v>1.67</v>
      </c>
      <c r="H12883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2883">
        <f>Sales[[#This Row],[Total Inventory]]*Sales[[#This Row],[Sale_Price]]</f>
        <v>931.86</v>
      </c>
    </row>
    <row r="12884" spans="1:9" x14ac:dyDescent="0.25">
      <c r="A12884">
        <v>70882</v>
      </c>
      <c r="B12884" t="str">
        <f>INDEX( Table3[],MATCH(Sales[[#This Row],[Category]],Table3[Category],0),1)</f>
        <v>BEER</v>
      </c>
      <c r="C12884" t="s">
        <v>1019</v>
      </c>
      <c r="D12884" t="s">
        <v>11630</v>
      </c>
      <c r="E12884" t="s">
        <v>48</v>
      </c>
      <c r="F12884">
        <v>721</v>
      </c>
      <c r="G12884" s="1">
        <v>5.99</v>
      </c>
      <c r="H12884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2884">
        <f>Sales[[#This Row],[Total Inventory]]*Sales[[#This Row],[Sale_Price]]</f>
        <v>4318.79</v>
      </c>
    </row>
    <row r="12885" spans="1:9" x14ac:dyDescent="0.25">
      <c r="A12885">
        <v>36722</v>
      </c>
      <c r="B12885" t="str">
        <f>INDEX( Table3[],MATCH(Sales[[#This Row],[Category]],Table3[Category],0),1)</f>
        <v>LIQUOR</v>
      </c>
      <c r="C12885" t="s">
        <v>37</v>
      </c>
      <c r="D12885" t="s">
        <v>6724</v>
      </c>
      <c r="E12885" t="s">
        <v>10</v>
      </c>
      <c r="F12885">
        <v>610</v>
      </c>
      <c r="G12885" s="1">
        <v>27.99</v>
      </c>
      <c r="H12885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2885">
        <f>Sales[[#This Row],[Total Inventory]]*Sales[[#This Row],[Sale_Price]]</f>
        <v>15243.9</v>
      </c>
    </row>
    <row r="12886" spans="1:9" x14ac:dyDescent="0.25">
      <c r="A12886">
        <v>80092</v>
      </c>
      <c r="B12886" t="str">
        <f>INDEX( Table3[],MATCH(Sales[[#This Row],[Category]],Table3[Category],0),1)</f>
        <v>WINE</v>
      </c>
      <c r="C12886" t="s">
        <v>61</v>
      </c>
      <c r="D12886" t="s">
        <v>11631</v>
      </c>
      <c r="E12886" t="s">
        <v>23</v>
      </c>
      <c r="F12886">
        <v>110</v>
      </c>
      <c r="G12886" s="1">
        <v>12.99</v>
      </c>
      <c r="H12886">
        <f>IF(INDEX(Sale_Promotions[[Code]:[Sale Price]],MATCH(Sales[[#This Row],[Code]],Sale_Promotions[Code],0),2)=0,Sales[[#This Row],[Price]],INDEX(Sale_Promotions[[Code]:[Sale Price]],MATCH(Sales[[#This Row],[Code]],Sale_Promotions[Code],0),2))</f>
        <v>11.89</v>
      </c>
      <c r="I12886">
        <f>Sales[[#This Row],[Total Inventory]]*Sales[[#This Row],[Sale_Price]]</f>
        <v>1307.9000000000001</v>
      </c>
    </row>
    <row r="12887" spans="1:9" x14ac:dyDescent="0.25">
      <c r="A12887">
        <v>73431</v>
      </c>
      <c r="B12887" t="str">
        <f>INDEX( Table3[],MATCH(Sales[[#This Row],[Category]],Table3[Category],0),1)</f>
        <v>BEER</v>
      </c>
      <c r="C12887" t="s">
        <v>11</v>
      </c>
      <c r="D12887" t="s">
        <v>11632</v>
      </c>
      <c r="E12887" t="s">
        <v>859</v>
      </c>
      <c r="F12887">
        <v>420</v>
      </c>
      <c r="G12887" s="1">
        <v>1.59</v>
      </c>
      <c r="H12887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12887">
        <f>Sales[[#This Row],[Total Inventory]]*Sales[[#This Row],[Sale_Price]]</f>
        <v>667.80000000000007</v>
      </c>
    </row>
    <row r="12888" spans="1:9" x14ac:dyDescent="0.25">
      <c r="A12888">
        <v>339003</v>
      </c>
      <c r="B12888" t="str">
        <f>INDEX( Table3[],MATCH(Sales[[#This Row],[Category]],Table3[Category],0),1)</f>
        <v>WINE</v>
      </c>
      <c r="C12888" t="s">
        <v>100</v>
      </c>
      <c r="D12888" t="s">
        <v>11633</v>
      </c>
      <c r="E12888" t="s">
        <v>10</v>
      </c>
      <c r="F12888">
        <v>0</v>
      </c>
      <c r="G12888" s="1">
        <v>10.79</v>
      </c>
      <c r="H12888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2888">
        <f>Sales[[#This Row],[Total Inventory]]*Sales[[#This Row],[Sale_Price]]</f>
        <v>0</v>
      </c>
    </row>
    <row r="12889" spans="1:9" x14ac:dyDescent="0.25">
      <c r="A12889">
        <v>232984</v>
      </c>
      <c r="B12889" t="str">
        <f>INDEX( Table3[],MATCH(Sales[[#This Row],[Category]],Table3[Category],0),1)</f>
        <v>WINE</v>
      </c>
      <c r="C12889" t="s">
        <v>41</v>
      </c>
      <c r="D12889" t="s">
        <v>11634</v>
      </c>
      <c r="E12889" t="s">
        <v>10</v>
      </c>
      <c r="F12889">
        <v>0</v>
      </c>
      <c r="G12889" s="1">
        <v>7.69</v>
      </c>
      <c r="H12889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2889">
        <f>Sales[[#This Row],[Total Inventory]]*Sales[[#This Row],[Sale_Price]]</f>
        <v>0</v>
      </c>
    </row>
    <row r="12890" spans="1:9" x14ac:dyDescent="0.25">
      <c r="A12890">
        <v>82668</v>
      </c>
      <c r="B12890" t="str">
        <f>INDEX( Table3[],MATCH(Sales[[#This Row],[Category]],Table3[Category],0),1)</f>
        <v>WINE</v>
      </c>
      <c r="C12890" t="s">
        <v>21</v>
      </c>
      <c r="D12890" t="s">
        <v>11635</v>
      </c>
      <c r="E12890" t="s">
        <v>10</v>
      </c>
      <c r="F12890">
        <v>0</v>
      </c>
      <c r="G12890" s="1">
        <v>28.98</v>
      </c>
      <c r="H12890">
        <f>IF(INDEX(Sale_Promotions[[Code]:[Sale Price]],MATCH(Sales[[#This Row],[Code]],Sale_Promotions[Code],0),2)=0,Sales[[#This Row],[Price]],INDEX(Sale_Promotions[[Code]:[Sale Price]],MATCH(Sales[[#This Row],[Code]],Sale_Promotions[Code],0),2))</f>
        <v>28.98</v>
      </c>
      <c r="I12890">
        <f>Sales[[#This Row],[Total Inventory]]*Sales[[#This Row],[Sale_Price]]</f>
        <v>0</v>
      </c>
    </row>
    <row r="12891" spans="1:9" x14ac:dyDescent="0.25">
      <c r="A12891">
        <v>73925</v>
      </c>
      <c r="B12891" t="str">
        <f>INDEX( Table3[],MATCH(Sales[[#This Row],[Category]],Table3[Category],0),1)</f>
        <v>LIQUOR</v>
      </c>
      <c r="C12891" t="s">
        <v>35</v>
      </c>
      <c r="D12891" t="s">
        <v>11636</v>
      </c>
      <c r="E12891" t="s">
        <v>10</v>
      </c>
      <c r="F12891">
        <v>180</v>
      </c>
      <c r="G12891" s="1">
        <v>32.99</v>
      </c>
      <c r="H12891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12891">
        <f>Sales[[#This Row],[Total Inventory]]*Sales[[#This Row],[Sale_Price]]</f>
        <v>5938.2000000000007</v>
      </c>
    </row>
    <row r="12892" spans="1:9" x14ac:dyDescent="0.25">
      <c r="A12892">
        <v>312335</v>
      </c>
      <c r="B12892" t="str">
        <f>INDEX( Table3[],MATCH(Sales[[#This Row],[Category]],Table3[Category],0),1)</f>
        <v>WINE</v>
      </c>
      <c r="C12892" t="s">
        <v>39</v>
      </c>
      <c r="D12892" t="s">
        <v>11637</v>
      </c>
      <c r="E12892" t="s">
        <v>10</v>
      </c>
      <c r="F12892">
        <v>0</v>
      </c>
      <c r="G12892" s="1">
        <v>10.49</v>
      </c>
      <c r="H12892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2892">
        <f>Sales[[#This Row],[Total Inventory]]*Sales[[#This Row],[Sale_Price]]</f>
        <v>0</v>
      </c>
    </row>
    <row r="12893" spans="1:9" x14ac:dyDescent="0.25">
      <c r="A12893">
        <v>84923</v>
      </c>
      <c r="B12893" t="str">
        <f>INDEX( Table3[],MATCH(Sales[[#This Row],[Category]],Table3[Category],0),1)</f>
        <v>WINE</v>
      </c>
      <c r="C12893" t="s">
        <v>17</v>
      </c>
      <c r="D12893" t="s">
        <v>8291</v>
      </c>
      <c r="E12893" t="s">
        <v>23</v>
      </c>
      <c r="F12893">
        <v>377</v>
      </c>
      <c r="G12893" s="1">
        <v>9.7899999999999991</v>
      </c>
      <c r="H12893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2893">
        <f>Sales[[#This Row],[Total Inventory]]*Sales[[#This Row],[Sale_Price]]</f>
        <v>3690.8299999999995</v>
      </c>
    </row>
    <row r="12894" spans="1:9" x14ac:dyDescent="0.25">
      <c r="A12894">
        <v>323934</v>
      </c>
      <c r="B12894" t="str">
        <f>INDEX( Table3[],MATCH(Sales[[#This Row],[Category]],Table3[Category],0),1)</f>
        <v>WINE</v>
      </c>
      <c r="C12894" t="s">
        <v>41</v>
      </c>
      <c r="D12894" t="s">
        <v>11638</v>
      </c>
      <c r="E12894" t="s">
        <v>10</v>
      </c>
      <c r="F12894">
        <v>0</v>
      </c>
      <c r="G12894" s="1">
        <v>13.39</v>
      </c>
      <c r="H12894">
        <f>IF(INDEX(Sale_Promotions[[Code]:[Sale Price]],MATCH(Sales[[#This Row],[Code]],Sale_Promotions[Code],0),2)=0,Sales[[#This Row],[Price]],INDEX(Sale_Promotions[[Code]:[Sale Price]],MATCH(Sales[[#This Row],[Code]],Sale_Promotions[Code],0),2))</f>
        <v>13.39</v>
      </c>
      <c r="I12894">
        <f>Sales[[#This Row],[Total Inventory]]*Sales[[#This Row],[Sale_Price]]</f>
        <v>0</v>
      </c>
    </row>
    <row r="12895" spans="1:9" x14ac:dyDescent="0.25">
      <c r="A12895">
        <v>82538</v>
      </c>
      <c r="B12895" t="str">
        <f>INDEX( Table3[],MATCH(Sales[[#This Row],[Category]],Table3[Category],0),1)</f>
        <v>WINE</v>
      </c>
      <c r="C12895" t="s">
        <v>28</v>
      </c>
      <c r="D12895" t="s">
        <v>7169</v>
      </c>
      <c r="E12895" t="s">
        <v>1183</v>
      </c>
      <c r="F12895">
        <v>309</v>
      </c>
      <c r="G12895" s="1">
        <v>17.989999999999998</v>
      </c>
      <c r="H1289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2895">
        <f>Sales[[#This Row],[Total Inventory]]*Sales[[#This Row],[Sale_Price]]</f>
        <v>5558.91</v>
      </c>
    </row>
    <row r="12896" spans="1:9" x14ac:dyDescent="0.25">
      <c r="A12896">
        <v>10435</v>
      </c>
      <c r="B12896" t="str">
        <f>INDEX( Table3[],MATCH(Sales[[#This Row],[Category]],Table3[Category],0),1)</f>
        <v>BEER</v>
      </c>
      <c r="C12896" t="s">
        <v>11</v>
      </c>
      <c r="D12896" t="s">
        <v>1299</v>
      </c>
      <c r="E12896" t="s">
        <v>25</v>
      </c>
      <c r="F12896">
        <v>557</v>
      </c>
      <c r="G12896" s="1">
        <v>2.06</v>
      </c>
      <c r="H12896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12896">
        <f>Sales[[#This Row],[Total Inventory]]*Sales[[#This Row],[Sale_Price]]</f>
        <v>1147.42</v>
      </c>
    </row>
    <row r="12897" spans="1:9" x14ac:dyDescent="0.25">
      <c r="A12897">
        <v>83347</v>
      </c>
      <c r="B12897" t="str">
        <f>INDEX( Table3[],MATCH(Sales[[#This Row],[Category]],Table3[Category],0),1)</f>
        <v>WINE</v>
      </c>
      <c r="C12897" t="s">
        <v>28</v>
      </c>
      <c r="D12897" t="s">
        <v>11639</v>
      </c>
      <c r="E12897" t="s">
        <v>332</v>
      </c>
      <c r="F12897">
        <v>226</v>
      </c>
      <c r="G12897" s="1">
        <v>22.99</v>
      </c>
      <c r="H12897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2897">
        <f>Sales[[#This Row],[Total Inventory]]*Sales[[#This Row],[Sale_Price]]</f>
        <v>4291.74</v>
      </c>
    </row>
    <row r="12898" spans="1:9" x14ac:dyDescent="0.25">
      <c r="A12898">
        <v>49247</v>
      </c>
      <c r="B12898" t="str">
        <f>INDEX( Table3[],MATCH(Sales[[#This Row],[Category]],Table3[Category],0),1)</f>
        <v>LIQUOR</v>
      </c>
      <c r="C12898" t="s">
        <v>57</v>
      </c>
      <c r="D12898" t="s">
        <v>9078</v>
      </c>
      <c r="E12898" t="s">
        <v>10</v>
      </c>
      <c r="F12898">
        <v>80</v>
      </c>
      <c r="G12898" s="1">
        <v>47.99</v>
      </c>
      <c r="H12898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12898">
        <f>Sales[[#This Row],[Total Inventory]]*Sales[[#This Row],[Sale_Price]]</f>
        <v>3439.2000000000003</v>
      </c>
    </row>
    <row r="12899" spans="1:9" x14ac:dyDescent="0.25">
      <c r="A12899">
        <v>417313</v>
      </c>
      <c r="B12899" t="str">
        <f>INDEX( Table3[],MATCH(Sales[[#This Row],[Category]],Table3[Category],0),1)</f>
        <v>WINE</v>
      </c>
      <c r="C12899" t="s">
        <v>8</v>
      </c>
      <c r="D12899" t="s">
        <v>11640</v>
      </c>
      <c r="E12899" t="s">
        <v>23</v>
      </c>
      <c r="F12899">
        <v>10</v>
      </c>
      <c r="G12899" s="1">
        <v>11.99</v>
      </c>
      <c r="H1289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899">
        <f>Sales[[#This Row],[Total Inventory]]*Sales[[#This Row],[Sale_Price]]</f>
        <v>89.9</v>
      </c>
    </row>
    <row r="12900" spans="1:9" x14ac:dyDescent="0.25">
      <c r="A12900">
        <v>347319</v>
      </c>
      <c r="B12900" t="str">
        <f>INDEX( Table3[],MATCH(Sales[[#This Row],[Category]],Table3[Category],0),1)</f>
        <v>BEER</v>
      </c>
      <c r="C12900" t="s">
        <v>11</v>
      </c>
      <c r="D12900" t="s">
        <v>11641</v>
      </c>
      <c r="E12900" t="s">
        <v>25</v>
      </c>
      <c r="F12900">
        <v>54</v>
      </c>
      <c r="G12900" s="1">
        <v>2.31</v>
      </c>
      <c r="H12900">
        <f>IF(INDEX(Sale_Promotions[[Code]:[Sale Price]],MATCH(Sales[[#This Row],[Code]],Sale_Promotions[Code],0),2)=0,Sales[[#This Row],[Price]],INDEX(Sale_Promotions[[Code]:[Sale Price]],MATCH(Sales[[#This Row],[Code]],Sale_Promotions[Code],0),2))</f>
        <v>2.31</v>
      </c>
      <c r="I12900">
        <f>Sales[[#This Row],[Total Inventory]]*Sales[[#This Row],[Sale_Price]]</f>
        <v>124.74000000000001</v>
      </c>
    </row>
    <row r="12901" spans="1:9" x14ac:dyDescent="0.25">
      <c r="A12901">
        <v>346009</v>
      </c>
      <c r="B12901" t="str">
        <f>INDEX( Table3[],MATCH(Sales[[#This Row],[Category]],Table3[Category],0),1)</f>
        <v>LIQUOR</v>
      </c>
      <c r="C12901" t="s">
        <v>245</v>
      </c>
      <c r="D12901" t="s">
        <v>11642</v>
      </c>
      <c r="E12901" t="s">
        <v>10</v>
      </c>
      <c r="F12901">
        <v>12</v>
      </c>
      <c r="G12901" s="1">
        <v>56.99</v>
      </c>
      <c r="H12901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12901">
        <f>Sales[[#This Row],[Total Inventory]]*Sales[[#This Row],[Sale_Price]]</f>
        <v>683.88</v>
      </c>
    </row>
    <row r="12902" spans="1:9" x14ac:dyDescent="0.25">
      <c r="A12902">
        <v>69400</v>
      </c>
      <c r="B12902" t="str">
        <f>INDEX( Table3[],MATCH(Sales[[#This Row],[Category]],Table3[Category],0),1)</f>
        <v>WINE</v>
      </c>
      <c r="C12902" t="s">
        <v>53</v>
      </c>
      <c r="D12902" t="s">
        <v>6750</v>
      </c>
      <c r="E12902" t="s">
        <v>1136</v>
      </c>
      <c r="F12902">
        <v>161</v>
      </c>
      <c r="G12902" s="1">
        <v>4.1900000000000004</v>
      </c>
      <c r="H12902">
        <f>IF(INDEX(Sale_Promotions[[Code]:[Sale Price]],MATCH(Sales[[#This Row],[Code]],Sale_Promotions[Code],0),2)=0,Sales[[#This Row],[Price]],INDEX(Sale_Promotions[[Code]:[Sale Price]],MATCH(Sales[[#This Row],[Code]],Sale_Promotions[Code],0),2))</f>
        <v>4.1900000000000004</v>
      </c>
      <c r="I12902">
        <f>Sales[[#This Row],[Total Inventory]]*Sales[[#This Row],[Sale_Price]]</f>
        <v>674.59</v>
      </c>
    </row>
    <row r="12903" spans="1:9" x14ac:dyDescent="0.25">
      <c r="A12903">
        <v>30176</v>
      </c>
      <c r="B12903" t="str">
        <f>INDEX( Table3[],MATCH(Sales[[#This Row],[Category]],Table3[Category],0),1)</f>
        <v>BEER</v>
      </c>
      <c r="C12903" t="s">
        <v>11</v>
      </c>
      <c r="D12903" t="s">
        <v>11643</v>
      </c>
      <c r="E12903" t="s">
        <v>10</v>
      </c>
      <c r="F12903">
        <v>0</v>
      </c>
      <c r="G12903" s="1">
        <v>13.08</v>
      </c>
      <c r="H12903">
        <f>IF(INDEX(Sale_Promotions[[Code]:[Sale Price]],MATCH(Sales[[#This Row],[Code]],Sale_Promotions[Code],0),2)=0,Sales[[#This Row],[Price]],INDEX(Sale_Promotions[[Code]:[Sale Price]],MATCH(Sales[[#This Row],[Code]],Sale_Promotions[Code],0),2))</f>
        <v>13.08</v>
      </c>
      <c r="I12903">
        <f>Sales[[#This Row],[Total Inventory]]*Sales[[#This Row],[Sale_Price]]</f>
        <v>0</v>
      </c>
    </row>
    <row r="12904" spans="1:9" x14ac:dyDescent="0.25">
      <c r="A12904">
        <v>26670</v>
      </c>
      <c r="B12904" t="str">
        <f>INDEX( Table3[],MATCH(Sales[[#This Row],[Category]],Table3[Category],0),1)</f>
        <v>LIQUOR</v>
      </c>
      <c r="C12904" t="s">
        <v>175</v>
      </c>
      <c r="D12904" t="s">
        <v>887</v>
      </c>
      <c r="E12904" t="s">
        <v>48</v>
      </c>
      <c r="F12904">
        <v>770</v>
      </c>
      <c r="G12904" s="1">
        <v>11.99</v>
      </c>
      <c r="H1290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904">
        <f>Sales[[#This Row],[Total Inventory]]*Sales[[#This Row],[Sale_Price]]</f>
        <v>9232.2999999999993</v>
      </c>
    </row>
    <row r="12905" spans="1:9" x14ac:dyDescent="0.25">
      <c r="A12905">
        <v>97284</v>
      </c>
      <c r="B12905" t="str">
        <f>INDEX( Table3[],MATCH(Sales[[#This Row],[Category]],Table3[Category],0),1)</f>
        <v>BEER</v>
      </c>
      <c r="C12905" t="s">
        <v>11</v>
      </c>
      <c r="D12905" t="s">
        <v>11644</v>
      </c>
      <c r="E12905" t="s">
        <v>25</v>
      </c>
      <c r="F12905">
        <v>168</v>
      </c>
      <c r="G12905" s="1">
        <v>2.25</v>
      </c>
      <c r="H12905">
        <f>IF(INDEX(Sale_Promotions[[Code]:[Sale Price]],MATCH(Sales[[#This Row],[Code]],Sale_Promotions[Code],0),2)=0,Sales[[#This Row],[Price]],INDEX(Sale_Promotions[[Code]:[Sale Price]],MATCH(Sales[[#This Row],[Code]],Sale_Promotions[Code],0),2))</f>
        <v>2.25</v>
      </c>
      <c r="I12905">
        <f>Sales[[#This Row],[Total Inventory]]*Sales[[#This Row],[Sale_Price]]</f>
        <v>378</v>
      </c>
    </row>
    <row r="12906" spans="1:9" x14ac:dyDescent="0.25">
      <c r="A12906">
        <v>323033</v>
      </c>
      <c r="B12906" t="str">
        <f>INDEX( Table3[],MATCH(Sales[[#This Row],[Category]],Table3[Category],0),1)</f>
        <v>WINE</v>
      </c>
      <c r="C12906" t="s">
        <v>28</v>
      </c>
      <c r="D12906" t="s">
        <v>11645</v>
      </c>
      <c r="E12906" t="s">
        <v>10</v>
      </c>
      <c r="F12906">
        <v>12</v>
      </c>
      <c r="G12906" s="1">
        <v>8.59</v>
      </c>
      <c r="H12906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12906">
        <f>Sales[[#This Row],[Total Inventory]]*Sales[[#This Row],[Sale_Price]]</f>
        <v>103.08</v>
      </c>
    </row>
    <row r="12907" spans="1:9" x14ac:dyDescent="0.25">
      <c r="A12907">
        <v>26980</v>
      </c>
      <c r="B12907" t="str">
        <f>INDEX( Table3[],MATCH(Sales[[#This Row],[Category]],Table3[Category],0),1)</f>
        <v>LIQUOR</v>
      </c>
      <c r="C12907" t="s">
        <v>35</v>
      </c>
      <c r="D12907" t="s">
        <v>11646</v>
      </c>
      <c r="E12907" t="s">
        <v>10</v>
      </c>
      <c r="F12907">
        <v>133</v>
      </c>
      <c r="G12907" s="1">
        <v>18.489999999999998</v>
      </c>
      <c r="H12907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2907">
        <f>Sales[[#This Row],[Total Inventory]]*Sales[[#This Row],[Sale_Price]]</f>
        <v>2459.1699999999996</v>
      </c>
    </row>
    <row r="12908" spans="1:9" x14ac:dyDescent="0.25">
      <c r="A12908">
        <v>89036</v>
      </c>
      <c r="B12908" t="str">
        <f>INDEX( Table3[],MATCH(Sales[[#This Row],[Category]],Table3[Category],0),1)</f>
        <v>WINE</v>
      </c>
      <c r="C12908" t="s">
        <v>83</v>
      </c>
      <c r="D12908" t="s">
        <v>11303</v>
      </c>
      <c r="E12908" t="s">
        <v>1458</v>
      </c>
      <c r="F12908">
        <v>175</v>
      </c>
      <c r="G12908" s="1">
        <v>16.989999999999998</v>
      </c>
      <c r="H12908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2908">
        <f>Sales[[#This Row],[Total Inventory]]*Sales[[#This Row],[Sale_Price]]</f>
        <v>2973.2499999999995</v>
      </c>
    </row>
    <row r="12909" spans="1:9" x14ac:dyDescent="0.25">
      <c r="A12909">
        <v>72213</v>
      </c>
      <c r="B12909" t="str">
        <f>INDEX( Table3[],MATCH(Sales[[#This Row],[Category]],Table3[Category],0),1)</f>
        <v>WINE</v>
      </c>
      <c r="C12909" t="s">
        <v>41</v>
      </c>
      <c r="D12909" t="s">
        <v>11647</v>
      </c>
      <c r="E12909" t="s">
        <v>10</v>
      </c>
      <c r="F12909">
        <v>208</v>
      </c>
      <c r="G12909" s="1">
        <v>15.49</v>
      </c>
      <c r="H12909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2909">
        <f>Sales[[#This Row],[Total Inventory]]*Sales[[#This Row],[Sale_Price]]</f>
        <v>3221.92</v>
      </c>
    </row>
    <row r="12910" spans="1:9" x14ac:dyDescent="0.25">
      <c r="A12910">
        <v>78352</v>
      </c>
      <c r="B12910" t="str">
        <f>INDEX( Table3[],MATCH(Sales[[#This Row],[Category]],Table3[Category],0),1)</f>
        <v>LIQUOR</v>
      </c>
      <c r="C12910" t="s">
        <v>14</v>
      </c>
      <c r="D12910" t="s">
        <v>11648</v>
      </c>
      <c r="E12910" t="s">
        <v>10</v>
      </c>
      <c r="F12910">
        <v>7</v>
      </c>
      <c r="G12910" s="1">
        <v>93.99</v>
      </c>
      <c r="H12910">
        <f>IF(INDEX(Sale_Promotions[[Code]:[Sale Price]],MATCH(Sales[[#This Row],[Code]],Sale_Promotions[Code],0),2)=0,Sales[[#This Row],[Price]],INDEX(Sale_Promotions[[Code]:[Sale Price]],MATCH(Sales[[#This Row],[Code]],Sale_Promotions[Code],0),2))</f>
        <v>93.99</v>
      </c>
      <c r="I12910">
        <f>Sales[[#This Row],[Total Inventory]]*Sales[[#This Row],[Sale_Price]]</f>
        <v>657.93</v>
      </c>
    </row>
    <row r="12911" spans="1:9" x14ac:dyDescent="0.25">
      <c r="A12911">
        <v>11458</v>
      </c>
      <c r="B12911" t="str">
        <f>INDEX( Table3[],MATCH(Sales[[#This Row],[Category]],Table3[Category],0),1)</f>
        <v>WINE</v>
      </c>
      <c r="C12911" t="s">
        <v>61</v>
      </c>
      <c r="D12911" t="s">
        <v>11649</v>
      </c>
      <c r="E12911" t="s">
        <v>10</v>
      </c>
      <c r="F12911">
        <v>83</v>
      </c>
      <c r="G12911" s="1">
        <v>14.99</v>
      </c>
      <c r="H12911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2911">
        <f>Sales[[#This Row],[Total Inventory]]*Sales[[#This Row],[Sale_Price]]</f>
        <v>1244.17</v>
      </c>
    </row>
    <row r="12912" spans="1:9" x14ac:dyDescent="0.25">
      <c r="A12912">
        <v>87323</v>
      </c>
      <c r="B12912" t="str">
        <f>INDEX( Table3[],MATCH(Sales[[#This Row],[Category]],Table3[Category],0),1)</f>
        <v>WINE</v>
      </c>
      <c r="C12912" t="s">
        <v>61</v>
      </c>
      <c r="D12912" t="s">
        <v>11650</v>
      </c>
      <c r="E12912" t="s">
        <v>10</v>
      </c>
      <c r="F12912">
        <v>426</v>
      </c>
      <c r="G12912" s="1">
        <v>9.49</v>
      </c>
      <c r="H12912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2912">
        <f>Sales[[#This Row],[Total Inventory]]*Sales[[#This Row],[Sale_Price]]</f>
        <v>4042.7400000000002</v>
      </c>
    </row>
    <row r="12913" spans="1:9" x14ac:dyDescent="0.25">
      <c r="A12913">
        <v>344461</v>
      </c>
      <c r="B12913" t="str">
        <f>INDEX( Table3[],MATCH(Sales[[#This Row],[Category]],Table3[Category],0),1)</f>
        <v>WINE</v>
      </c>
      <c r="C12913" t="s">
        <v>28</v>
      </c>
      <c r="D12913" t="s">
        <v>2682</v>
      </c>
      <c r="E12913" t="s">
        <v>10</v>
      </c>
      <c r="F12913">
        <v>12</v>
      </c>
      <c r="G12913" s="1">
        <v>15.99</v>
      </c>
      <c r="H12913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2913">
        <f>Sales[[#This Row],[Total Inventory]]*Sales[[#This Row],[Sale_Price]]</f>
        <v>191.88</v>
      </c>
    </row>
    <row r="12914" spans="1:9" x14ac:dyDescent="0.25">
      <c r="A12914">
        <v>87297</v>
      </c>
      <c r="B12914" t="str">
        <f>INDEX( Table3[],MATCH(Sales[[#This Row],[Category]],Table3[Category],0),1)</f>
        <v>WINE</v>
      </c>
      <c r="C12914" t="s">
        <v>61</v>
      </c>
      <c r="D12914" t="s">
        <v>11651</v>
      </c>
      <c r="E12914" t="s">
        <v>10</v>
      </c>
      <c r="F12914">
        <v>44</v>
      </c>
      <c r="G12914" s="1">
        <v>13.49</v>
      </c>
      <c r="H12914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2914">
        <f>Sales[[#This Row],[Total Inventory]]*Sales[[#This Row],[Sale_Price]]</f>
        <v>593.56000000000006</v>
      </c>
    </row>
    <row r="12915" spans="1:9" x14ac:dyDescent="0.25">
      <c r="A12915">
        <v>12262</v>
      </c>
      <c r="B12915" t="str">
        <f>INDEX( Table3[],MATCH(Sales[[#This Row],[Category]],Table3[Category],0),1)</f>
        <v>LIQUOR</v>
      </c>
      <c r="C12915" t="s">
        <v>175</v>
      </c>
      <c r="D12915" t="s">
        <v>11652</v>
      </c>
      <c r="E12915" t="s">
        <v>16</v>
      </c>
      <c r="F12915">
        <v>214</v>
      </c>
      <c r="G12915" s="1">
        <v>28.99</v>
      </c>
      <c r="H12915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2915">
        <f>Sales[[#This Row],[Total Inventory]]*Sales[[#This Row],[Sale_Price]]</f>
        <v>6203.86</v>
      </c>
    </row>
    <row r="12916" spans="1:9" x14ac:dyDescent="0.25">
      <c r="A12916">
        <v>296877</v>
      </c>
      <c r="B12916" t="str">
        <f>INDEX( Table3[],MATCH(Sales[[#This Row],[Category]],Table3[Category],0),1)</f>
        <v>WINE</v>
      </c>
      <c r="C12916" t="s">
        <v>41</v>
      </c>
      <c r="D12916" t="s">
        <v>11653</v>
      </c>
      <c r="E12916" t="s">
        <v>10</v>
      </c>
      <c r="F12916">
        <v>10</v>
      </c>
      <c r="G12916" s="1">
        <v>9.99</v>
      </c>
      <c r="H12916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2916">
        <f>Sales[[#This Row],[Total Inventory]]*Sales[[#This Row],[Sale_Price]]</f>
        <v>99.9</v>
      </c>
    </row>
    <row r="12917" spans="1:9" x14ac:dyDescent="0.25">
      <c r="A12917">
        <v>68780</v>
      </c>
      <c r="B12917" t="str">
        <f>INDEX( Table3[],MATCH(Sales[[#This Row],[Category]],Table3[Category],0),1)</f>
        <v>BEER</v>
      </c>
      <c r="C12917" t="s">
        <v>11</v>
      </c>
      <c r="D12917" t="s">
        <v>11654</v>
      </c>
      <c r="E12917" t="s">
        <v>25</v>
      </c>
      <c r="F12917">
        <v>792</v>
      </c>
      <c r="G12917" s="1">
        <v>1.75</v>
      </c>
      <c r="H12917">
        <f>IF(INDEX(Sale_Promotions[[Code]:[Sale Price]],MATCH(Sales[[#This Row],[Code]],Sale_Promotions[Code],0),2)=0,Sales[[#This Row],[Price]],INDEX(Sale_Promotions[[Code]:[Sale Price]],MATCH(Sales[[#This Row],[Code]],Sale_Promotions[Code],0),2))</f>
        <v>1.75</v>
      </c>
      <c r="I12917">
        <f>Sales[[#This Row],[Total Inventory]]*Sales[[#This Row],[Sale_Price]]</f>
        <v>1386</v>
      </c>
    </row>
    <row r="12918" spans="1:9" x14ac:dyDescent="0.25">
      <c r="A12918">
        <v>72553</v>
      </c>
      <c r="B12918" t="str">
        <f>INDEX( Table3[],MATCH(Sales[[#This Row],[Category]],Table3[Category],0),1)</f>
        <v>LIQUOR</v>
      </c>
      <c r="C12918" t="s">
        <v>37</v>
      </c>
      <c r="D12918" t="s">
        <v>11655</v>
      </c>
      <c r="E12918" t="s">
        <v>10</v>
      </c>
      <c r="F12918">
        <v>213</v>
      </c>
      <c r="G12918" s="1">
        <v>12.49</v>
      </c>
      <c r="H12918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2918">
        <f>Sales[[#This Row],[Total Inventory]]*Sales[[#This Row],[Sale_Price]]</f>
        <v>2660.37</v>
      </c>
    </row>
    <row r="12919" spans="1:9" x14ac:dyDescent="0.25">
      <c r="A12919">
        <v>68110</v>
      </c>
      <c r="B12919" t="str">
        <f>INDEX( Table3[],MATCH(Sales[[#This Row],[Category]],Table3[Category],0),1)</f>
        <v>WINE</v>
      </c>
      <c r="C12919" t="s">
        <v>64</v>
      </c>
      <c r="D12919" t="s">
        <v>10803</v>
      </c>
      <c r="E12919" t="s">
        <v>10</v>
      </c>
      <c r="F12919">
        <v>227</v>
      </c>
      <c r="G12919" s="1">
        <v>11.99</v>
      </c>
      <c r="H1291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919">
        <f>Sales[[#This Row],[Total Inventory]]*Sales[[#This Row],[Sale_Price]]</f>
        <v>2721.73</v>
      </c>
    </row>
    <row r="12920" spans="1:9" x14ac:dyDescent="0.25">
      <c r="A12920">
        <v>29408</v>
      </c>
      <c r="B12920" t="str">
        <f>INDEX( Table3[],MATCH(Sales[[#This Row],[Category]],Table3[Category],0),1)</f>
        <v>LIQUOR</v>
      </c>
      <c r="C12920" t="s">
        <v>245</v>
      </c>
      <c r="D12920" t="s">
        <v>7576</v>
      </c>
      <c r="E12920" t="s">
        <v>133</v>
      </c>
      <c r="F12920">
        <v>187</v>
      </c>
      <c r="G12920" s="1">
        <v>19.489999999999998</v>
      </c>
      <c r="H12920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12920">
        <f>Sales[[#This Row],[Total Inventory]]*Sales[[#This Row],[Sale_Price]]</f>
        <v>3644.6299999999997</v>
      </c>
    </row>
    <row r="12921" spans="1:9" x14ac:dyDescent="0.25">
      <c r="A12921">
        <v>78068</v>
      </c>
      <c r="B12921" t="str">
        <f>INDEX( Table3[],MATCH(Sales[[#This Row],[Category]],Table3[Category],0),1)</f>
        <v>BEER</v>
      </c>
      <c r="C12921" t="s">
        <v>11</v>
      </c>
      <c r="D12921" t="s">
        <v>11656</v>
      </c>
      <c r="E12921" t="s">
        <v>25</v>
      </c>
      <c r="F12921">
        <v>534</v>
      </c>
      <c r="G12921" s="1">
        <v>1.35</v>
      </c>
      <c r="H12921">
        <f>IF(INDEX(Sale_Promotions[[Code]:[Sale Price]],MATCH(Sales[[#This Row],[Code]],Sale_Promotions[Code],0),2)=0,Sales[[#This Row],[Price]],INDEX(Sale_Promotions[[Code]:[Sale Price]],MATCH(Sales[[#This Row],[Code]],Sale_Promotions[Code],0),2))</f>
        <v>1.35</v>
      </c>
      <c r="I12921">
        <f>Sales[[#This Row],[Total Inventory]]*Sales[[#This Row],[Sale_Price]]</f>
        <v>720.90000000000009</v>
      </c>
    </row>
    <row r="12922" spans="1:9" x14ac:dyDescent="0.25">
      <c r="A12922">
        <v>312296</v>
      </c>
      <c r="B12922" t="str">
        <f>INDEX( Table3[],MATCH(Sales[[#This Row],[Category]],Table3[Category],0),1)</f>
        <v>WINE</v>
      </c>
      <c r="C12922" t="s">
        <v>41</v>
      </c>
      <c r="D12922" t="s">
        <v>11657</v>
      </c>
      <c r="E12922" t="s">
        <v>10</v>
      </c>
      <c r="F12922">
        <v>89</v>
      </c>
      <c r="G12922" s="1">
        <v>14.49</v>
      </c>
      <c r="H12922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2922">
        <f>Sales[[#This Row],[Total Inventory]]*Sales[[#This Row],[Sale_Price]]</f>
        <v>1289.6100000000001</v>
      </c>
    </row>
    <row r="12923" spans="1:9" x14ac:dyDescent="0.25">
      <c r="A12923">
        <v>80342</v>
      </c>
      <c r="B12923" t="str">
        <f>INDEX( Table3[],MATCH(Sales[[#This Row],[Category]],Table3[Category],0),1)</f>
        <v>WINE</v>
      </c>
      <c r="C12923" t="s">
        <v>28</v>
      </c>
      <c r="D12923" t="s">
        <v>11658</v>
      </c>
      <c r="E12923" t="s">
        <v>332</v>
      </c>
      <c r="F12923">
        <v>77</v>
      </c>
      <c r="G12923" s="1">
        <v>19.690000000000001</v>
      </c>
      <c r="H12923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12923">
        <f>Sales[[#This Row],[Total Inventory]]*Sales[[#This Row],[Sale_Price]]</f>
        <v>1516.13</v>
      </c>
    </row>
    <row r="12924" spans="1:9" x14ac:dyDescent="0.25">
      <c r="A12924">
        <v>302778</v>
      </c>
      <c r="B12924" t="str">
        <f>INDEX( Table3[],MATCH(Sales[[#This Row],[Category]],Table3[Category],0),1)</f>
        <v>WINE</v>
      </c>
      <c r="C12924" t="s">
        <v>61</v>
      </c>
      <c r="D12924" t="s">
        <v>11659</v>
      </c>
      <c r="E12924" t="s">
        <v>10</v>
      </c>
      <c r="F12924">
        <v>0</v>
      </c>
      <c r="G12924" s="1">
        <v>8.99</v>
      </c>
      <c r="H1292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2924">
        <f>Sales[[#This Row],[Total Inventory]]*Sales[[#This Row],[Sale_Price]]</f>
        <v>0</v>
      </c>
    </row>
    <row r="12925" spans="1:9" x14ac:dyDescent="0.25">
      <c r="A12925">
        <v>69256</v>
      </c>
      <c r="B12925" t="str">
        <f>INDEX( Table3[],MATCH(Sales[[#This Row],[Category]],Table3[Category],0),1)</f>
        <v>WINE</v>
      </c>
      <c r="C12925" t="s">
        <v>28</v>
      </c>
      <c r="D12925" t="s">
        <v>10229</v>
      </c>
      <c r="E12925" t="s">
        <v>23</v>
      </c>
      <c r="F12925">
        <v>287</v>
      </c>
      <c r="G12925" s="1">
        <v>13.99</v>
      </c>
      <c r="H1292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2925">
        <f>Sales[[#This Row],[Total Inventory]]*Sales[[#This Row],[Sale_Price]]</f>
        <v>3154.13</v>
      </c>
    </row>
    <row r="12926" spans="1:9" x14ac:dyDescent="0.25">
      <c r="A12926">
        <v>10268</v>
      </c>
      <c r="B12926" t="str">
        <f>INDEX( Table3[],MATCH(Sales[[#This Row],[Category]],Table3[Category],0),1)</f>
        <v>WINE</v>
      </c>
      <c r="C12926" t="s">
        <v>31</v>
      </c>
      <c r="D12926" t="s">
        <v>11660</v>
      </c>
      <c r="E12926" t="s">
        <v>10</v>
      </c>
      <c r="F12926">
        <v>40</v>
      </c>
      <c r="G12926" s="1">
        <v>7.79</v>
      </c>
      <c r="H12926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12926">
        <f>Sales[[#This Row],[Total Inventory]]*Sales[[#This Row],[Sale_Price]]</f>
        <v>311.60000000000002</v>
      </c>
    </row>
    <row r="12927" spans="1:9" x14ac:dyDescent="0.25">
      <c r="A12927">
        <v>27618</v>
      </c>
      <c r="B12927" t="str">
        <f>INDEX( Table3[],MATCH(Sales[[#This Row],[Category]],Table3[Category],0),1)</f>
        <v>LIQUOR</v>
      </c>
      <c r="C12927" t="s">
        <v>14</v>
      </c>
      <c r="D12927" t="s">
        <v>2705</v>
      </c>
      <c r="E12927" t="s">
        <v>16</v>
      </c>
      <c r="F12927">
        <v>155</v>
      </c>
      <c r="G12927" s="1">
        <v>41.99</v>
      </c>
      <c r="H12927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12927">
        <f>Sales[[#This Row],[Total Inventory]]*Sales[[#This Row],[Sale_Price]]</f>
        <v>6508.4500000000007</v>
      </c>
    </row>
    <row r="12928" spans="1:9" x14ac:dyDescent="0.25">
      <c r="A12928">
        <v>96083</v>
      </c>
      <c r="B12928" t="str">
        <f>INDEX( Table3[],MATCH(Sales[[#This Row],[Category]],Table3[Category],0),1)</f>
        <v>BEER</v>
      </c>
      <c r="C12928" t="s">
        <v>11</v>
      </c>
      <c r="D12928" t="s">
        <v>6014</v>
      </c>
      <c r="E12928" t="s">
        <v>25</v>
      </c>
      <c r="F12928">
        <v>7359</v>
      </c>
      <c r="G12928" s="1">
        <v>1.67</v>
      </c>
      <c r="H12928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2928">
        <f>Sales[[#This Row],[Total Inventory]]*Sales[[#This Row],[Sale_Price]]</f>
        <v>12289.529999999999</v>
      </c>
    </row>
    <row r="12929" spans="1:9" x14ac:dyDescent="0.25">
      <c r="A12929">
        <v>316397</v>
      </c>
      <c r="B12929" t="str">
        <f>INDEX( Table3[],MATCH(Sales[[#This Row],[Category]],Table3[Category],0),1)</f>
        <v>WINE</v>
      </c>
      <c r="C12929" t="s">
        <v>61</v>
      </c>
      <c r="D12929" t="s">
        <v>11661</v>
      </c>
      <c r="E12929" t="s">
        <v>10</v>
      </c>
      <c r="F12929">
        <v>28</v>
      </c>
      <c r="G12929" s="1">
        <v>49.99</v>
      </c>
      <c r="H12929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12929">
        <f>Sales[[#This Row],[Total Inventory]]*Sales[[#This Row],[Sale_Price]]</f>
        <v>1399.72</v>
      </c>
    </row>
    <row r="12930" spans="1:9" x14ac:dyDescent="0.25">
      <c r="A12930">
        <v>300671</v>
      </c>
      <c r="B12930" t="str">
        <f>INDEX( Table3[],MATCH(Sales[[#This Row],[Category]],Table3[Category],0),1)</f>
        <v>WINE</v>
      </c>
      <c r="C12930" t="s">
        <v>39</v>
      </c>
      <c r="D12930" t="s">
        <v>11662</v>
      </c>
      <c r="E12930" t="s">
        <v>10</v>
      </c>
      <c r="F12930">
        <v>0</v>
      </c>
      <c r="G12930" s="1">
        <v>11.99</v>
      </c>
      <c r="H1293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930">
        <f>Sales[[#This Row],[Total Inventory]]*Sales[[#This Row],[Sale_Price]]</f>
        <v>0</v>
      </c>
    </row>
    <row r="12931" spans="1:9" x14ac:dyDescent="0.25">
      <c r="A12931">
        <v>50482</v>
      </c>
      <c r="B12931" t="str">
        <f>INDEX( Table3[],MATCH(Sales[[#This Row],[Category]],Table3[Category],0),1)</f>
        <v>LIQUOR</v>
      </c>
      <c r="C12931" t="s">
        <v>26</v>
      </c>
      <c r="D12931" t="s">
        <v>11663</v>
      </c>
      <c r="E12931" t="s">
        <v>449</v>
      </c>
      <c r="F12931">
        <v>375</v>
      </c>
      <c r="G12931" s="1">
        <v>3.29</v>
      </c>
      <c r="H12931">
        <f>IF(INDEX(Sale_Promotions[[Code]:[Sale Price]],MATCH(Sales[[#This Row],[Code]],Sale_Promotions[Code],0),2)=0,Sales[[#This Row],[Price]],INDEX(Sale_Promotions[[Code]:[Sale Price]],MATCH(Sales[[#This Row],[Code]],Sale_Promotions[Code],0),2))</f>
        <v>3.29</v>
      </c>
      <c r="I12931">
        <f>Sales[[#This Row],[Total Inventory]]*Sales[[#This Row],[Sale_Price]]</f>
        <v>1233.75</v>
      </c>
    </row>
    <row r="12932" spans="1:9" x14ac:dyDescent="0.25">
      <c r="A12932">
        <v>9997</v>
      </c>
      <c r="B12932" t="str">
        <f>INDEX( Table3[],MATCH(Sales[[#This Row],[Category]],Table3[Category],0),1)</f>
        <v>BEER</v>
      </c>
      <c r="C12932" t="s">
        <v>11</v>
      </c>
      <c r="D12932" t="s">
        <v>11664</v>
      </c>
      <c r="E12932" t="s">
        <v>25</v>
      </c>
      <c r="F12932">
        <v>1555</v>
      </c>
      <c r="G12932" s="1">
        <v>1.67</v>
      </c>
      <c r="H12932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2932">
        <f>Sales[[#This Row],[Total Inventory]]*Sales[[#This Row],[Sale_Price]]</f>
        <v>2596.85</v>
      </c>
    </row>
    <row r="12933" spans="1:9" x14ac:dyDescent="0.25">
      <c r="A12933">
        <v>335524</v>
      </c>
      <c r="B12933" t="str">
        <f>INDEX( Table3[],MATCH(Sales[[#This Row],[Category]],Table3[Category],0),1)</f>
        <v>WINE</v>
      </c>
      <c r="C12933" t="s">
        <v>28</v>
      </c>
      <c r="D12933" t="s">
        <v>11665</v>
      </c>
      <c r="E12933" t="s">
        <v>23</v>
      </c>
      <c r="F12933">
        <v>0</v>
      </c>
      <c r="G12933" s="1">
        <v>12.49</v>
      </c>
      <c r="H12933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2933">
        <f>Sales[[#This Row],[Total Inventory]]*Sales[[#This Row],[Sale_Price]]</f>
        <v>0</v>
      </c>
    </row>
    <row r="12934" spans="1:9" x14ac:dyDescent="0.25">
      <c r="A12934">
        <v>68284</v>
      </c>
      <c r="B12934" t="str">
        <f>INDEX( Table3[],MATCH(Sales[[#This Row],[Category]],Table3[Category],0),1)</f>
        <v>WINE</v>
      </c>
      <c r="C12934" t="s">
        <v>64</v>
      </c>
      <c r="D12934" t="s">
        <v>11666</v>
      </c>
      <c r="E12934" t="s">
        <v>10</v>
      </c>
      <c r="F12934">
        <v>147</v>
      </c>
      <c r="G12934" s="1">
        <v>11.99</v>
      </c>
      <c r="H1293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934">
        <f>Sales[[#This Row],[Total Inventory]]*Sales[[#This Row],[Sale_Price]]</f>
        <v>1762.53</v>
      </c>
    </row>
    <row r="12935" spans="1:9" x14ac:dyDescent="0.25">
      <c r="A12935">
        <v>99589</v>
      </c>
      <c r="B12935" t="str">
        <f>INDEX( Table3[],MATCH(Sales[[#This Row],[Category]],Table3[Category],0),1)</f>
        <v>BEER</v>
      </c>
      <c r="C12935" t="s">
        <v>11</v>
      </c>
      <c r="D12935" t="s">
        <v>11667</v>
      </c>
      <c r="E12935" t="s">
        <v>95</v>
      </c>
      <c r="F12935">
        <v>1</v>
      </c>
      <c r="G12935" s="1">
        <v>7.83</v>
      </c>
      <c r="H12935">
        <f>IF(INDEX(Sale_Promotions[[Code]:[Sale Price]],MATCH(Sales[[#This Row],[Code]],Sale_Promotions[Code],0),2)=0,Sales[[#This Row],[Price]],INDEX(Sale_Promotions[[Code]:[Sale Price]],MATCH(Sales[[#This Row],[Code]],Sale_Promotions[Code],0),2))</f>
        <v>7.83</v>
      </c>
      <c r="I12935">
        <f>Sales[[#This Row],[Total Inventory]]*Sales[[#This Row],[Sale_Price]]</f>
        <v>7.83</v>
      </c>
    </row>
    <row r="12936" spans="1:9" x14ac:dyDescent="0.25">
      <c r="A12936">
        <v>91693</v>
      </c>
      <c r="B12936" t="str">
        <f>INDEX( Table3[],MATCH(Sales[[#This Row],[Category]],Table3[Category],0),1)</f>
        <v>BEER</v>
      </c>
      <c r="C12936" t="s">
        <v>11</v>
      </c>
      <c r="D12936" t="s">
        <v>11668</v>
      </c>
      <c r="E12936" t="s">
        <v>25</v>
      </c>
      <c r="F12936">
        <v>0</v>
      </c>
      <c r="G12936" s="1">
        <v>17.61</v>
      </c>
      <c r="H12936">
        <f>IF(INDEX(Sale_Promotions[[Code]:[Sale Price]],MATCH(Sales[[#This Row],[Code]],Sale_Promotions[Code],0),2)=0,Sales[[#This Row],[Price]],INDEX(Sale_Promotions[[Code]:[Sale Price]],MATCH(Sales[[#This Row],[Code]],Sale_Promotions[Code],0),2))</f>
        <v>17.61</v>
      </c>
      <c r="I12936">
        <f>Sales[[#This Row],[Total Inventory]]*Sales[[#This Row],[Sale_Price]]</f>
        <v>0</v>
      </c>
    </row>
    <row r="12937" spans="1:9" x14ac:dyDescent="0.25">
      <c r="A12937">
        <v>82414</v>
      </c>
      <c r="B12937" t="str">
        <f>INDEX( Table3[],MATCH(Sales[[#This Row],[Category]],Table3[Category],0),1)</f>
        <v>WINE</v>
      </c>
      <c r="C12937" t="s">
        <v>28</v>
      </c>
      <c r="D12937" t="s">
        <v>11669</v>
      </c>
      <c r="E12937" t="s">
        <v>10</v>
      </c>
      <c r="F12937">
        <v>403</v>
      </c>
      <c r="G12937" s="1">
        <v>11.49</v>
      </c>
      <c r="H12937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2937">
        <f>Sales[[#This Row],[Total Inventory]]*Sales[[#This Row],[Sale_Price]]</f>
        <v>4025.9700000000003</v>
      </c>
    </row>
    <row r="12938" spans="1:9" x14ac:dyDescent="0.25">
      <c r="A12938">
        <v>322140</v>
      </c>
      <c r="B12938" t="str">
        <f>INDEX( Table3[],MATCH(Sales[[#This Row],[Category]],Table3[Category],0),1)</f>
        <v>WINE</v>
      </c>
      <c r="C12938" t="s">
        <v>21</v>
      </c>
      <c r="D12938" t="s">
        <v>11670</v>
      </c>
      <c r="E12938" t="s">
        <v>10</v>
      </c>
      <c r="F12938">
        <v>1</v>
      </c>
      <c r="G12938" s="1">
        <v>9.49</v>
      </c>
      <c r="H12938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2938">
        <f>Sales[[#This Row],[Total Inventory]]*Sales[[#This Row],[Sale_Price]]</f>
        <v>9.49</v>
      </c>
    </row>
    <row r="12939" spans="1:9" x14ac:dyDescent="0.25">
      <c r="A12939">
        <v>41701</v>
      </c>
      <c r="B12939" t="str">
        <f>INDEX( Table3[],MATCH(Sales[[#This Row],[Category]],Table3[Category],0),1)</f>
        <v>WINE</v>
      </c>
      <c r="C12939" t="s">
        <v>28</v>
      </c>
      <c r="D12939" t="s">
        <v>11671</v>
      </c>
      <c r="E12939" t="s">
        <v>10</v>
      </c>
      <c r="F12939">
        <v>177</v>
      </c>
      <c r="G12939" s="1">
        <v>23.99</v>
      </c>
      <c r="H12939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2939">
        <f>Sales[[#This Row],[Total Inventory]]*Sales[[#This Row],[Sale_Price]]</f>
        <v>4246.2299999999996</v>
      </c>
    </row>
    <row r="12940" spans="1:9" x14ac:dyDescent="0.25">
      <c r="A12940">
        <v>81500</v>
      </c>
      <c r="B12940" t="str">
        <f>INDEX( Table3[],MATCH(Sales[[#This Row],[Category]],Table3[Category],0),1)</f>
        <v>WINE</v>
      </c>
      <c r="C12940" t="s">
        <v>31</v>
      </c>
      <c r="D12940" t="s">
        <v>11672</v>
      </c>
      <c r="E12940" t="s">
        <v>332</v>
      </c>
      <c r="F12940">
        <v>344</v>
      </c>
      <c r="G12940" s="1">
        <v>23.99</v>
      </c>
      <c r="H12940">
        <f>IF(INDEX(Sale_Promotions[[Code]:[Sale Price]],MATCH(Sales[[#This Row],[Code]],Sale_Promotions[Code],0),2)=0,Sales[[#This Row],[Price]],INDEX(Sale_Promotions[[Code]:[Sale Price]],MATCH(Sales[[#This Row],[Code]],Sale_Promotions[Code],0),2))</f>
        <v>22.69</v>
      </c>
      <c r="I12940">
        <f>Sales[[#This Row],[Total Inventory]]*Sales[[#This Row],[Sale_Price]]</f>
        <v>7805.3600000000006</v>
      </c>
    </row>
    <row r="12941" spans="1:9" x14ac:dyDescent="0.25">
      <c r="A12941">
        <v>23475</v>
      </c>
      <c r="B12941" t="str">
        <f>INDEX( Table3[],MATCH(Sales[[#This Row],[Category]],Table3[Category],0),1)</f>
        <v>BEER</v>
      </c>
      <c r="C12941" t="s">
        <v>11</v>
      </c>
      <c r="D12941" t="s">
        <v>4612</v>
      </c>
      <c r="E12941" t="s">
        <v>25</v>
      </c>
      <c r="F12941">
        <v>5</v>
      </c>
      <c r="G12941" s="1">
        <v>27.43</v>
      </c>
      <c r="H12941">
        <f>IF(INDEX(Sale_Promotions[[Code]:[Sale Price]],MATCH(Sales[[#This Row],[Code]],Sale_Promotions[Code],0),2)=0,Sales[[#This Row],[Price]],INDEX(Sale_Promotions[[Code]:[Sale Price]],MATCH(Sales[[#This Row],[Code]],Sale_Promotions[Code],0),2))</f>
        <v>27.43</v>
      </c>
      <c r="I12941">
        <f>Sales[[#This Row],[Total Inventory]]*Sales[[#This Row],[Sale_Price]]</f>
        <v>137.15</v>
      </c>
    </row>
    <row r="12942" spans="1:9" x14ac:dyDescent="0.25">
      <c r="A12942">
        <v>335274</v>
      </c>
      <c r="B12942" t="str">
        <f>INDEX( Table3[],MATCH(Sales[[#This Row],[Category]],Table3[Category],0),1)</f>
        <v>WINE</v>
      </c>
      <c r="C12942" t="s">
        <v>61</v>
      </c>
      <c r="D12942" t="s">
        <v>11673</v>
      </c>
      <c r="E12942" t="s">
        <v>23</v>
      </c>
      <c r="F12942">
        <v>77</v>
      </c>
      <c r="G12942" s="1">
        <v>14.99</v>
      </c>
      <c r="H12942">
        <f>IF(INDEX(Sale_Promotions[[Code]:[Sale Price]],MATCH(Sales[[#This Row],[Code]],Sale_Promotions[Code],0),2)=0,Sales[[#This Row],[Price]],INDEX(Sale_Promotions[[Code]:[Sale Price]],MATCH(Sales[[#This Row],[Code]],Sale_Promotions[Code],0),2))</f>
        <v>13.39</v>
      </c>
      <c r="I12942">
        <f>Sales[[#This Row],[Total Inventory]]*Sales[[#This Row],[Sale_Price]]</f>
        <v>1031.03</v>
      </c>
    </row>
    <row r="12943" spans="1:9" x14ac:dyDescent="0.25">
      <c r="A12943">
        <v>68217</v>
      </c>
      <c r="B12943" t="str">
        <f>INDEX( Table3[],MATCH(Sales[[#This Row],[Category]],Table3[Category],0),1)</f>
        <v>WINE</v>
      </c>
      <c r="C12943" t="s">
        <v>64</v>
      </c>
      <c r="D12943" t="s">
        <v>11674</v>
      </c>
      <c r="E12943" t="s">
        <v>133</v>
      </c>
      <c r="F12943">
        <v>368</v>
      </c>
      <c r="G12943" s="1">
        <v>10.99</v>
      </c>
      <c r="H1294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2943">
        <f>Sales[[#This Row],[Total Inventory]]*Sales[[#This Row],[Sale_Price]]</f>
        <v>4044.32</v>
      </c>
    </row>
    <row r="12944" spans="1:9" x14ac:dyDescent="0.25">
      <c r="A12944">
        <v>32085</v>
      </c>
      <c r="B12944" t="str">
        <f>INDEX( Table3[],MATCH(Sales[[#This Row],[Category]],Table3[Category],0),1)</f>
        <v>LIQUOR</v>
      </c>
      <c r="C12944" t="s">
        <v>198</v>
      </c>
      <c r="D12944" t="s">
        <v>8214</v>
      </c>
      <c r="E12944" t="s">
        <v>10</v>
      </c>
      <c r="F12944">
        <v>613</v>
      </c>
      <c r="G12944" s="1">
        <v>21.99</v>
      </c>
      <c r="H12944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2944">
        <f>Sales[[#This Row],[Total Inventory]]*Sales[[#This Row],[Sale_Price]]</f>
        <v>12866.869999999999</v>
      </c>
    </row>
    <row r="12945" spans="1:9" x14ac:dyDescent="0.25">
      <c r="A12945">
        <v>29327</v>
      </c>
      <c r="B12945" t="str">
        <f>INDEX( Table3[],MATCH(Sales[[#This Row],[Category]],Table3[Category],0),1)</f>
        <v>LIQUOR</v>
      </c>
      <c r="C12945" t="s">
        <v>14</v>
      </c>
      <c r="D12945" t="s">
        <v>9746</v>
      </c>
      <c r="E12945" t="s">
        <v>133</v>
      </c>
      <c r="F12945">
        <v>425</v>
      </c>
      <c r="G12945" s="1">
        <v>30.99</v>
      </c>
      <c r="H12945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2945">
        <f>Sales[[#This Row],[Total Inventory]]*Sales[[#This Row],[Sale_Price]]</f>
        <v>13170.75</v>
      </c>
    </row>
    <row r="12946" spans="1:9" x14ac:dyDescent="0.25">
      <c r="A12946">
        <v>12142</v>
      </c>
      <c r="B12946" t="str">
        <f>INDEX( Table3[],MATCH(Sales[[#This Row],[Category]],Table3[Category],0),1)</f>
        <v>WINE</v>
      </c>
      <c r="C12946" t="s">
        <v>242</v>
      </c>
      <c r="D12946" t="s">
        <v>6386</v>
      </c>
      <c r="E12946" t="s">
        <v>244</v>
      </c>
      <c r="F12946">
        <v>183</v>
      </c>
      <c r="G12946" s="1">
        <v>1.59</v>
      </c>
      <c r="H12946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12946">
        <f>Sales[[#This Row],[Total Inventory]]*Sales[[#This Row],[Sale_Price]]</f>
        <v>290.97000000000003</v>
      </c>
    </row>
    <row r="12947" spans="1:9" x14ac:dyDescent="0.25">
      <c r="A12947">
        <v>46388</v>
      </c>
      <c r="B12947" t="str">
        <f>INDEX( Table3[],MATCH(Sales[[#This Row],[Category]],Table3[Category],0),1)</f>
        <v>WINE</v>
      </c>
      <c r="C12947" t="s">
        <v>61</v>
      </c>
      <c r="D12947" t="s">
        <v>11675</v>
      </c>
      <c r="E12947" t="s">
        <v>10</v>
      </c>
      <c r="F12947">
        <v>65</v>
      </c>
      <c r="G12947" s="1">
        <v>25.99</v>
      </c>
      <c r="H12947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2947">
        <f>Sales[[#This Row],[Total Inventory]]*Sales[[#This Row],[Sale_Price]]</f>
        <v>1689.35</v>
      </c>
    </row>
    <row r="12948" spans="1:9" x14ac:dyDescent="0.25">
      <c r="A12948">
        <v>72356</v>
      </c>
      <c r="B12948" t="str">
        <f>INDEX( Table3[],MATCH(Sales[[#This Row],[Category]],Table3[Category],0),1)</f>
        <v>WINE</v>
      </c>
      <c r="C12948" t="s">
        <v>53</v>
      </c>
      <c r="D12948" t="s">
        <v>11676</v>
      </c>
      <c r="E12948" t="s">
        <v>10</v>
      </c>
      <c r="F12948">
        <v>219</v>
      </c>
      <c r="G12948" s="1">
        <v>49.99</v>
      </c>
      <c r="H12948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12948">
        <f>Sales[[#This Row],[Total Inventory]]*Sales[[#This Row],[Sale_Price]]</f>
        <v>10947.810000000001</v>
      </c>
    </row>
    <row r="12949" spans="1:9" x14ac:dyDescent="0.25">
      <c r="A12949">
        <v>87181</v>
      </c>
      <c r="B12949" t="str">
        <f>INDEX( Table3[],MATCH(Sales[[#This Row],[Category]],Table3[Category],0),1)</f>
        <v>WINE</v>
      </c>
      <c r="C12949" t="s">
        <v>61</v>
      </c>
      <c r="D12949" t="s">
        <v>7847</v>
      </c>
      <c r="E12949" t="s">
        <v>10</v>
      </c>
      <c r="F12949">
        <v>178</v>
      </c>
      <c r="G12949" s="1">
        <v>7.99</v>
      </c>
      <c r="H12949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2949">
        <f>Sales[[#This Row],[Total Inventory]]*Sales[[#This Row],[Sale_Price]]</f>
        <v>1422.22</v>
      </c>
    </row>
    <row r="12950" spans="1:9" x14ac:dyDescent="0.25">
      <c r="A12950">
        <v>325382</v>
      </c>
      <c r="B12950" t="str">
        <f>INDEX( Table3[],MATCH(Sales[[#This Row],[Category]],Table3[Category],0),1)</f>
        <v>WINE</v>
      </c>
      <c r="C12950" t="s">
        <v>17</v>
      </c>
      <c r="D12950" t="s">
        <v>11677</v>
      </c>
      <c r="E12950" t="s">
        <v>10</v>
      </c>
      <c r="F12950">
        <v>0</v>
      </c>
      <c r="G12950" s="1">
        <v>9.7899999999999991</v>
      </c>
      <c r="H12950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2950">
        <f>Sales[[#This Row],[Total Inventory]]*Sales[[#This Row],[Sale_Price]]</f>
        <v>0</v>
      </c>
    </row>
    <row r="12951" spans="1:9" x14ac:dyDescent="0.25">
      <c r="A12951">
        <v>329136</v>
      </c>
      <c r="B12951" t="str">
        <f>INDEX( Table3[],MATCH(Sales[[#This Row],[Category]],Table3[Category],0),1)</f>
        <v>WINE</v>
      </c>
      <c r="C12951" t="s">
        <v>39</v>
      </c>
      <c r="D12951" t="s">
        <v>11678</v>
      </c>
      <c r="E12951" t="s">
        <v>10</v>
      </c>
      <c r="F12951">
        <v>0</v>
      </c>
      <c r="G12951" s="1">
        <v>7.99</v>
      </c>
      <c r="H12951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2951">
        <f>Sales[[#This Row],[Total Inventory]]*Sales[[#This Row],[Sale_Price]]</f>
        <v>0</v>
      </c>
    </row>
    <row r="12952" spans="1:9" x14ac:dyDescent="0.25">
      <c r="A12952">
        <v>19291</v>
      </c>
      <c r="B12952" t="str">
        <f>INDEX( Table3[],MATCH(Sales[[#This Row],[Category]],Table3[Category],0),1)</f>
        <v>LIQUOR</v>
      </c>
      <c r="C12952" t="s">
        <v>175</v>
      </c>
      <c r="D12952" t="s">
        <v>7346</v>
      </c>
      <c r="E12952" t="s">
        <v>10</v>
      </c>
      <c r="F12952">
        <v>489</v>
      </c>
      <c r="G12952" s="1">
        <v>26.99</v>
      </c>
      <c r="H12952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2952">
        <f>Sales[[#This Row],[Total Inventory]]*Sales[[#This Row],[Sale_Price]]</f>
        <v>13198.109999999999</v>
      </c>
    </row>
    <row r="12953" spans="1:9" x14ac:dyDescent="0.25">
      <c r="A12953">
        <v>10472</v>
      </c>
      <c r="B12953" t="str">
        <f>INDEX( Table3[],MATCH(Sales[[#This Row],[Category]],Table3[Category],0),1)</f>
        <v>LIQUOR</v>
      </c>
      <c r="C12953" t="s">
        <v>35</v>
      </c>
      <c r="D12953" t="s">
        <v>11679</v>
      </c>
      <c r="E12953" t="s">
        <v>10</v>
      </c>
      <c r="F12953">
        <v>196</v>
      </c>
      <c r="G12953" s="1">
        <v>18.989999999999998</v>
      </c>
      <c r="H12953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2953">
        <f>Sales[[#This Row],[Total Inventory]]*Sales[[#This Row],[Sale_Price]]</f>
        <v>3722.0399999999995</v>
      </c>
    </row>
    <row r="12954" spans="1:9" x14ac:dyDescent="0.25">
      <c r="A12954">
        <v>75478</v>
      </c>
      <c r="B12954" t="str">
        <f>INDEX( Table3[],MATCH(Sales[[#This Row],[Category]],Table3[Category],0),1)</f>
        <v>LIQUOR</v>
      </c>
      <c r="C12954" t="s">
        <v>175</v>
      </c>
      <c r="D12954" t="s">
        <v>11680</v>
      </c>
      <c r="E12954" t="s">
        <v>10</v>
      </c>
      <c r="F12954">
        <v>31</v>
      </c>
      <c r="G12954" s="1">
        <v>64.989999999999995</v>
      </c>
      <c r="H12954">
        <f>IF(INDEX(Sale_Promotions[[Code]:[Sale Price]],MATCH(Sales[[#This Row],[Code]],Sale_Promotions[Code],0),2)=0,Sales[[#This Row],[Price]],INDEX(Sale_Promotions[[Code]:[Sale Price]],MATCH(Sales[[#This Row],[Code]],Sale_Promotions[Code],0),2))</f>
        <v>64.989999999999995</v>
      </c>
      <c r="I12954">
        <f>Sales[[#This Row],[Total Inventory]]*Sales[[#This Row],[Sale_Price]]</f>
        <v>2014.6899999999998</v>
      </c>
    </row>
    <row r="12955" spans="1:9" x14ac:dyDescent="0.25">
      <c r="A12955">
        <v>71770</v>
      </c>
      <c r="B12955" t="str">
        <f>INDEX( Table3[],MATCH(Sales[[#This Row],[Category]],Table3[Category],0),1)</f>
        <v>BEER</v>
      </c>
      <c r="C12955" t="s">
        <v>436</v>
      </c>
      <c r="D12955" t="s">
        <v>11681</v>
      </c>
      <c r="E12955" t="s">
        <v>10</v>
      </c>
      <c r="F12955">
        <v>59</v>
      </c>
      <c r="G12955" s="1">
        <v>28.99</v>
      </c>
      <c r="H12955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2955">
        <f>Sales[[#This Row],[Total Inventory]]*Sales[[#This Row],[Sale_Price]]</f>
        <v>1710.4099999999999</v>
      </c>
    </row>
    <row r="12956" spans="1:9" x14ac:dyDescent="0.25">
      <c r="A12956">
        <v>75370</v>
      </c>
      <c r="B12956" t="str">
        <f>INDEX( Table3[],MATCH(Sales[[#This Row],[Category]],Table3[Category],0),1)</f>
        <v>WINE</v>
      </c>
      <c r="C12956" t="s">
        <v>43</v>
      </c>
      <c r="D12956" t="s">
        <v>11682</v>
      </c>
      <c r="E12956" t="s">
        <v>10</v>
      </c>
      <c r="F12956">
        <v>436</v>
      </c>
      <c r="G12956" s="1">
        <v>23.99</v>
      </c>
      <c r="H12956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2956">
        <f>Sales[[#This Row],[Total Inventory]]*Sales[[#This Row],[Sale_Price]]</f>
        <v>10459.64</v>
      </c>
    </row>
    <row r="12957" spans="1:9" x14ac:dyDescent="0.25">
      <c r="A12957">
        <v>19321</v>
      </c>
      <c r="B12957" t="str">
        <f>INDEX( Table3[],MATCH(Sales[[#This Row],[Category]],Table3[Category],0),1)</f>
        <v>WINE</v>
      </c>
      <c r="C12957" t="s">
        <v>61</v>
      </c>
      <c r="D12957" t="s">
        <v>11683</v>
      </c>
      <c r="E12957" t="s">
        <v>10</v>
      </c>
      <c r="F12957">
        <v>53</v>
      </c>
      <c r="G12957" s="1">
        <v>63.99</v>
      </c>
      <c r="H12957">
        <f>IF(INDEX(Sale_Promotions[[Code]:[Sale Price]],MATCH(Sales[[#This Row],[Code]],Sale_Promotions[Code],0),2)=0,Sales[[#This Row],[Price]],INDEX(Sale_Promotions[[Code]:[Sale Price]],MATCH(Sales[[#This Row],[Code]],Sale_Promotions[Code],0),2))</f>
        <v>63.99</v>
      </c>
      <c r="I12957">
        <f>Sales[[#This Row],[Total Inventory]]*Sales[[#This Row],[Sale_Price]]</f>
        <v>3391.4700000000003</v>
      </c>
    </row>
    <row r="12958" spans="1:9" x14ac:dyDescent="0.25">
      <c r="A12958">
        <v>25736</v>
      </c>
      <c r="B12958" t="str">
        <f>INDEX( Table3[],MATCH(Sales[[#This Row],[Category]],Table3[Category],0),1)</f>
        <v>BEER</v>
      </c>
      <c r="C12958" t="s">
        <v>11</v>
      </c>
      <c r="D12958" t="s">
        <v>11684</v>
      </c>
      <c r="E12958" t="s">
        <v>25</v>
      </c>
      <c r="F12958">
        <v>540</v>
      </c>
      <c r="G12958" s="1">
        <v>2</v>
      </c>
      <c r="H12958">
        <f>IF(INDEX(Sale_Promotions[[Code]:[Sale Price]],MATCH(Sales[[#This Row],[Code]],Sale_Promotions[Code],0),2)=0,Sales[[#This Row],[Price]],INDEX(Sale_Promotions[[Code]:[Sale Price]],MATCH(Sales[[#This Row],[Code]],Sale_Promotions[Code],0),2))</f>
        <v>2</v>
      </c>
      <c r="I12958">
        <f>Sales[[#This Row],[Total Inventory]]*Sales[[#This Row],[Sale_Price]]</f>
        <v>1080</v>
      </c>
    </row>
    <row r="12959" spans="1:9" x14ac:dyDescent="0.25">
      <c r="A12959">
        <v>47171</v>
      </c>
      <c r="B12959" t="str">
        <f>INDEX( Table3[],MATCH(Sales[[#This Row],[Category]],Table3[Category],0),1)</f>
        <v>LIQUOR</v>
      </c>
      <c r="C12959" t="s">
        <v>26</v>
      </c>
      <c r="D12959" t="s">
        <v>6779</v>
      </c>
      <c r="E12959" t="s">
        <v>16</v>
      </c>
      <c r="F12959">
        <v>277</v>
      </c>
      <c r="G12959" s="1">
        <v>28.99</v>
      </c>
      <c r="H12959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2959">
        <f>Sales[[#This Row],[Total Inventory]]*Sales[[#This Row],[Sale_Price]]</f>
        <v>7476.23</v>
      </c>
    </row>
    <row r="12960" spans="1:9" x14ac:dyDescent="0.25">
      <c r="A12960">
        <v>325997</v>
      </c>
      <c r="B12960" t="str">
        <f>INDEX( Table3[],MATCH(Sales[[#This Row],[Category]],Table3[Category],0),1)</f>
        <v>OTHER</v>
      </c>
      <c r="C12960" t="s">
        <v>75</v>
      </c>
      <c r="D12960" t="s">
        <v>11685</v>
      </c>
      <c r="E12960" t="s">
        <v>10</v>
      </c>
      <c r="F12960">
        <v>22</v>
      </c>
      <c r="G12960" s="1">
        <v>11.49</v>
      </c>
      <c r="H12960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2960">
        <f>Sales[[#This Row],[Total Inventory]]*Sales[[#This Row],[Sale_Price]]</f>
        <v>252.78</v>
      </c>
    </row>
    <row r="12961" spans="1:9" x14ac:dyDescent="0.25">
      <c r="A12961">
        <v>315414</v>
      </c>
      <c r="B12961" t="str">
        <f>INDEX( Table3[],MATCH(Sales[[#This Row],[Category]],Table3[Category],0),1)</f>
        <v>WINE</v>
      </c>
      <c r="C12961" t="s">
        <v>28</v>
      </c>
      <c r="D12961" t="s">
        <v>11686</v>
      </c>
      <c r="E12961" t="s">
        <v>10</v>
      </c>
      <c r="F12961">
        <v>78</v>
      </c>
      <c r="G12961" s="1">
        <v>11.49</v>
      </c>
      <c r="H12961">
        <f>IF(INDEX(Sale_Promotions[[Code]:[Sale Price]],MATCH(Sales[[#This Row],[Code]],Sale_Promotions[Code],0),2)=0,Sales[[#This Row],[Price]],INDEX(Sale_Promotions[[Code]:[Sale Price]],MATCH(Sales[[#This Row],[Code]],Sale_Promotions[Code],0),2))</f>
        <v>11.09</v>
      </c>
      <c r="I12961">
        <f>Sales[[#This Row],[Total Inventory]]*Sales[[#This Row],[Sale_Price]]</f>
        <v>865.02</v>
      </c>
    </row>
    <row r="12962" spans="1:9" x14ac:dyDescent="0.25">
      <c r="A12962">
        <v>83771</v>
      </c>
      <c r="B12962" t="str">
        <f>INDEX( Table3[],MATCH(Sales[[#This Row],[Category]],Table3[Category],0),1)</f>
        <v>WINE</v>
      </c>
      <c r="C12962" t="s">
        <v>242</v>
      </c>
      <c r="D12962" t="s">
        <v>8107</v>
      </c>
      <c r="E12962" t="s">
        <v>23</v>
      </c>
      <c r="F12962">
        <v>213</v>
      </c>
      <c r="G12962" s="1">
        <v>11.99</v>
      </c>
      <c r="H1296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962">
        <f>Sales[[#This Row],[Total Inventory]]*Sales[[#This Row],[Sale_Price]]</f>
        <v>2553.87</v>
      </c>
    </row>
    <row r="12963" spans="1:9" x14ac:dyDescent="0.25">
      <c r="A12963">
        <v>76309</v>
      </c>
      <c r="B12963" t="str">
        <f>INDEX( Table3[],MATCH(Sales[[#This Row],[Category]],Table3[Category],0),1)</f>
        <v>WINE</v>
      </c>
      <c r="C12963" t="s">
        <v>242</v>
      </c>
      <c r="D12963" t="s">
        <v>8792</v>
      </c>
      <c r="E12963" t="s">
        <v>23</v>
      </c>
      <c r="F12963">
        <v>235</v>
      </c>
      <c r="G12963" s="1">
        <v>14.69</v>
      </c>
      <c r="H1296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2963">
        <f>Sales[[#This Row],[Total Inventory]]*Sales[[#This Row],[Sale_Price]]</f>
        <v>2817.65</v>
      </c>
    </row>
    <row r="12964" spans="1:9" x14ac:dyDescent="0.25">
      <c r="A12964">
        <v>84090</v>
      </c>
      <c r="B12964" t="str">
        <f>INDEX( Table3[],MATCH(Sales[[#This Row],[Category]],Table3[Category],0),1)</f>
        <v>WINE</v>
      </c>
      <c r="C12964" t="s">
        <v>61</v>
      </c>
      <c r="D12964" t="s">
        <v>11687</v>
      </c>
      <c r="E12964" t="s">
        <v>10</v>
      </c>
      <c r="F12964">
        <v>164</v>
      </c>
      <c r="G12964" s="1">
        <v>11.49</v>
      </c>
      <c r="H12964">
        <f>IF(INDEX(Sale_Promotions[[Code]:[Sale Price]],MATCH(Sales[[#This Row],[Code]],Sale_Promotions[Code],0),2)=0,Sales[[#This Row],[Price]],INDEX(Sale_Promotions[[Code]:[Sale Price]],MATCH(Sales[[#This Row],[Code]],Sale_Promotions[Code],0),2))</f>
        <v>10.89</v>
      </c>
      <c r="I12964">
        <f>Sales[[#This Row],[Total Inventory]]*Sales[[#This Row],[Sale_Price]]</f>
        <v>1785.96</v>
      </c>
    </row>
    <row r="12965" spans="1:9" x14ac:dyDescent="0.25">
      <c r="A12965">
        <v>70508</v>
      </c>
      <c r="B12965" t="str">
        <f>INDEX( Table3[],MATCH(Sales[[#This Row],[Category]],Table3[Category],0),1)</f>
        <v>LIQUOR</v>
      </c>
      <c r="C12965" t="s">
        <v>175</v>
      </c>
      <c r="D12965" t="s">
        <v>8764</v>
      </c>
      <c r="E12965" t="s">
        <v>48</v>
      </c>
      <c r="F12965">
        <v>143</v>
      </c>
      <c r="G12965" s="1">
        <v>29.99</v>
      </c>
      <c r="H12965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2965">
        <f>Sales[[#This Row],[Total Inventory]]*Sales[[#This Row],[Sale_Price]]</f>
        <v>4288.57</v>
      </c>
    </row>
    <row r="12966" spans="1:9" x14ac:dyDescent="0.25">
      <c r="A12966">
        <v>34851</v>
      </c>
      <c r="B12966" t="str">
        <f>INDEX( Table3[],MATCH(Sales[[#This Row],[Category]],Table3[Category],0),1)</f>
        <v>LIQUOR</v>
      </c>
      <c r="C12966" t="s">
        <v>35</v>
      </c>
      <c r="D12966" t="s">
        <v>7823</v>
      </c>
      <c r="E12966" t="s">
        <v>16</v>
      </c>
      <c r="F12966">
        <v>190</v>
      </c>
      <c r="G12966" s="1">
        <v>30.99</v>
      </c>
      <c r="H12966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2966">
        <f>Sales[[#This Row],[Total Inventory]]*Sales[[#This Row],[Sale_Price]]</f>
        <v>5318.0999999999995</v>
      </c>
    </row>
    <row r="12967" spans="1:9" x14ac:dyDescent="0.25">
      <c r="A12967">
        <v>360430</v>
      </c>
      <c r="B12967" t="str">
        <f>INDEX( Table3[],MATCH(Sales[[#This Row],[Category]],Table3[Category],0),1)</f>
        <v>WINE</v>
      </c>
      <c r="C12967" t="s">
        <v>31</v>
      </c>
      <c r="D12967" t="s">
        <v>11688</v>
      </c>
      <c r="E12967" t="s">
        <v>10</v>
      </c>
      <c r="F12967">
        <v>7</v>
      </c>
      <c r="G12967" s="1">
        <v>19.690000000000001</v>
      </c>
      <c r="H12967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12967">
        <f>Sales[[#This Row],[Total Inventory]]*Sales[[#This Row],[Sale_Price]]</f>
        <v>137.83000000000001</v>
      </c>
    </row>
    <row r="12968" spans="1:9" x14ac:dyDescent="0.25">
      <c r="A12968">
        <v>340122</v>
      </c>
      <c r="B12968" t="str">
        <f>INDEX( Table3[],MATCH(Sales[[#This Row],[Category]],Table3[Category],0),1)</f>
        <v>WINE</v>
      </c>
      <c r="C12968" t="s">
        <v>31</v>
      </c>
      <c r="D12968" t="s">
        <v>9702</v>
      </c>
      <c r="E12968" t="s">
        <v>10</v>
      </c>
      <c r="F12968">
        <v>76</v>
      </c>
      <c r="G12968" s="1">
        <v>12.99</v>
      </c>
      <c r="H12968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2968">
        <f>Sales[[#This Row],[Total Inventory]]*Sales[[#This Row],[Sale_Price]]</f>
        <v>987.24</v>
      </c>
    </row>
    <row r="12969" spans="1:9" x14ac:dyDescent="0.25">
      <c r="A12969">
        <v>428922</v>
      </c>
      <c r="B12969" t="str">
        <f>INDEX( Table3[],MATCH(Sales[[#This Row],[Category]],Table3[Category],0),1)</f>
        <v>OTHER</v>
      </c>
      <c r="C12969" t="s">
        <v>75</v>
      </c>
      <c r="D12969" t="s">
        <v>11689</v>
      </c>
      <c r="E12969" t="s">
        <v>10</v>
      </c>
      <c r="F12969">
        <v>22</v>
      </c>
      <c r="G12969" s="1">
        <v>11.49</v>
      </c>
      <c r="H12969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2969">
        <f>Sales[[#This Row],[Total Inventory]]*Sales[[#This Row],[Sale_Price]]</f>
        <v>252.78</v>
      </c>
    </row>
    <row r="12970" spans="1:9" x14ac:dyDescent="0.25">
      <c r="A12970">
        <v>39950</v>
      </c>
      <c r="B12970" t="str">
        <f>INDEX( Table3[],MATCH(Sales[[#This Row],[Category]],Table3[Category],0),1)</f>
        <v>WINE</v>
      </c>
      <c r="C12970" t="s">
        <v>67</v>
      </c>
      <c r="D12970" t="s">
        <v>11690</v>
      </c>
      <c r="E12970" t="s">
        <v>457</v>
      </c>
      <c r="F12970">
        <v>104</v>
      </c>
      <c r="G12970" s="1">
        <v>3.99</v>
      </c>
      <c r="H12970">
        <f>IF(INDEX(Sale_Promotions[[Code]:[Sale Price]],MATCH(Sales[[#This Row],[Code]],Sale_Promotions[Code],0),2)=0,Sales[[#This Row],[Price]],INDEX(Sale_Promotions[[Code]:[Sale Price]],MATCH(Sales[[#This Row],[Code]],Sale_Promotions[Code],0),2))</f>
        <v>2.99</v>
      </c>
      <c r="I12970">
        <f>Sales[[#This Row],[Total Inventory]]*Sales[[#This Row],[Sale_Price]]</f>
        <v>310.96000000000004</v>
      </c>
    </row>
    <row r="12971" spans="1:9" x14ac:dyDescent="0.25">
      <c r="A12971">
        <v>42363</v>
      </c>
      <c r="B12971" t="str">
        <f>INDEX( Table3[],MATCH(Sales[[#This Row],[Category]],Table3[Category],0),1)</f>
        <v>WINE</v>
      </c>
      <c r="C12971" t="s">
        <v>61</v>
      </c>
      <c r="D12971" t="s">
        <v>1519</v>
      </c>
      <c r="E12971" t="s">
        <v>10</v>
      </c>
      <c r="F12971">
        <v>32</v>
      </c>
      <c r="G12971" s="1">
        <v>45.99</v>
      </c>
      <c r="H12971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12971">
        <f>Sales[[#This Row],[Total Inventory]]*Sales[[#This Row],[Sale_Price]]</f>
        <v>1471.68</v>
      </c>
    </row>
    <row r="12972" spans="1:9" x14ac:dyDescent="0.25">
      <c r="A12972">
        <v>93289</v>
      </c>
      <c r="B12972" t="str">
        <f>INDEX( Table3[],MATCH(Sales[[#This Row],[Category]],Table3[Category],0),1)</f>
        <v>BEER</v>
      </c>
      <c r="C12972" t="s">
        <v>11</v>
      </c>
      <c r="D12972" t="s">
        <v>11691</v>
      </c>
      <c r="E12972" t="s">
        <v>25</v>
      </c>
      <c r="F12972">
        <v>151</v>
      </c>
      <c r="G12972" s="1">
        <v>1.45</v>
      </c>
      <c r="H12972">
        <f>IF(INDEX(Sale_Promotions[[Code]:[Sale Price]],MATCH(Sales[[#This Row],[Code]],Sale_Promotions[Code],0),2)=0,Sales[[#This Row],[Price]],INDEX(Sale_Promotions[[Code]:[Sale Price]],MATCH(Sales[[#This Row],[Code]],Sale_Promotions[Code],0),2))</f>
        <v>1.45</v>
      </c>
      <c r="I12972">
        <f>Sales[[#This Row],[Total Inventory]]*Sales[[#This Row],[Sale_Price]]</f>
        <v>218.95</v>
      </c>
    </row>
    <row r="12973" spans="1:9" x14ac:dyDescent="0.25">
      <c r="A12973">
        <v>74931</v>
      </c>
      <c r="B12973" t="str">
        <f>INDEX( Table3[],MATCH(Sales[[#This Row],[Category]],Table3[Category],0),1)</f>
        <v>LIQUOR</v>
      </c>
      <c r="C12973" t="s">
        <v>175</v>
      </c>
      <c r="D12973" t="s">
        <v>293</v>
      </c>
      <c r="E12973" t="s">
        <v>133</v>
      </c>
      <c r="F12973">
        <v>25</v>
      </c>
      <c r="G12973" s="1">
        <v>56.99</v>
      </c>
      <c r="H12973">
        <f>IF(INDEX(Sale_Promotions[[Code]:[Sale Price]],MATCH(Sales[[#This Row],[Code]],Sale_Promotions[Code],0),2)=0,Sales[[#This Row],[Price]],INDEX(Sale_Promotions[[Code]:[Sale Price]],MATCH(Sales[[#This Row],[Code]],Sale_Promotions[Code],0),2))</f>
        <v>56.99</v>
      </c>
      <c r="I12973">
        <f>Sales[[#This Row],[Total Inventory]]*Sales[[#This Row],[Sale_Price]]</f>
        <v>1424.75</v>
      </c>
    </row>
    <row r="12974" spans="1:9" x14ac:dyDescent="0.25">
      <c r="A12974">
        <v>334970</v>
      </c>
      <c r="B12974" t="str">
        <f>INDEX( Table3[],MATCH(Sales[[#This Row],[Category]],Table3[Category],0),1)</f>
        <v>WINE</v>
      </c>
      <c r="C12974" t="s">
        <v>41</v>
      </c>
      <c r="D12974" t="s">
        <v>11692</v>
      </c>
      <c r="E12974" t="s">
        <v>10</v>
      </c>
      <c r="F12974">
        <v>12</v>
      </c>
      <c r="G12974" s="1">
        <v>11.49</v>
      </c>
      <c r="H12974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2974">
        <f>Sales[[#This Row],[Total Inventory]]*Sales[[#This Row],[Sale_Price]]</f>
        <v>137.88</v>
      </c>
    </row>
    <row r="12975" spans="1:9" x14ac:dyDescent="0.25">
      <c r="A12975">
        <v>83724</v>
      </c>
      <c r="B12975" t="str">
        <f>INDEX( Table3[],MATCH(Sales[[#This Row],[Category]],Table3[Category],0),1)</f>
        <v>WINE</v>
      </c>
      <c r="C12975" t="s">
        <v>43</v>
      </c>
      <c r="D12975" t="s">
        <v>11693</v>
      </c>
      <c r="E12975" t="s">
        <v>10</v>
      </c>
      <c r="F12975">
        <v>283</v>
      </c>
      <c r="G12975" s="1">
        <v>14.99</v>
      </c>
      <c r="H12975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2975">
        <f>Sales[[#This Row],[Total Inventory]]*Sales[[#This Row],[Sale_Price]]</f>
        <v>4242.17</v>
      </c>
    </row>
    <row r="12976" spans="1:9" x14ac:dyDescent="0.25">
      <c r="A12976">
        <v>309049</v>
      </c>
      <c r="B12976" t="str">
        <f>INDEX( Table3[],MATCH(Sales[[#This Row],[Category]],Table3[Category],0),1)</f>
        <v>WINE</v>
      </c>
      <c r="C12976" t="s">
        <v>43</v>
      </c>
      <c r="D12976" t="s">
        <v>11694</v>
      </c>
      <c r="E12976" t="s">
        <v>10</v>
      </c>
      <c r="F12976">
        <v>4</v>
      </c>
      <c r="G12976" s="1">
        <v>26.99</v>
      </c>
      <c r="H12976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2976">
        <f>Sales[[#This Row],[Total Inventory]]*Sales[[#This Row],[Sale_Price]]</f>
        <v>107.96</v>
      </c>
    </row>
    <row r="12977" spans="1:9" x14ac:dyDescent="0.25">
      <c r="A12977">
        <v>81717</v>
      </c>
      <c r="B12977" t="str">
        <f>INDEX( Table3[],MATCH(Sales[[#This Row],[Category]],Table3[Category],0),1)</f>
        <v>WINE</v>
      </c>
      <c r="C12977" t="s">
        <v>31</v>
      </c>
      <c r="D12977" t="s">
        <v>11695</v>
      </c>
      <c r="E12977" t="s">
        <v>10</v>
      </c>
      <c r="F12977">
        <v>10</v>
      </c>
      <c r="G12977" s="1">
        <v>17.989999999999998</v>
      </c>
      <c r="H12977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2977">
        <f>Sales[[#This Row],[Total Inventory]]*Sales[[#This Row],[Sale_Price]]</f>
        <v>179.89999999999998</v>
      </c>
    </row>
    <row r="12978" spans="1:9" x14ac:dyDescent="0.25">
      <c r="A12978">
        <v>25221</v>
      </c>
      <c r="B12978" t="str">
        <f>INDEX( Table3[],MATCH(Sales[[#This Row],[Category]],Table3[Category],0),1)</f>
        <v>BEER</v>
      </c>
      <c r="C12978" t="s">
        <v>11</v>
      </c>
      <c r="D12978" t="s">
        <v>11696</v>
      </c>
      <c r="E12978" t="s">
        <v>25</v>
      </c>
      <c r="F12978">
        <v>30</v>
      </c>
      <c r="G12978" s="1">
        <v>1.72</v>
      </c>
      <c r="H12978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12978">
        <f>Sales[[#This Row],[Total Inventory]]*Sales[[#This Row],[Sale_Price]]</f>
        <v>51.6</v>
      </c>
    </row>
    <row r="12979" spans="1:9" x14ac:dyDescent="0.25">
      <c r="A12979">
        <v>42447</v>
      </c>
      <c r="B12979" t="str">
        <f>INDEX( Table3[],MATCH(Sales[[#This Row],[Category]],Table3[Category],0),1)</f>
        <v>LIQUOR</v>
      </c>
      <c r="C12979" t="s">
        <v>26</v>
      </c>
      <c r="D12979" t="s">
        <v>11697</v>
      </c>
      <c r="E12979" t="s">
        <v>133</v>
      </c>
      <c r="F12979">
        <v>47</v>
      </c>
      <c r="G12979" s="1">
        <v>9.7899999999999991</v>
      </c>
      <c r="H12979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2979">
        <f>Sales[[#This Row],[Total Inventory]]*Sales[[#This Row],[Sale_Price]]</f>
        <v>375.53000000000003</v>
      </c>
    </row>
    <row r="12980" spans="1:9" x14ac:dyDescent="0.25">
      <c r="A12980">
        <v>74873</v>
      </c>
      <c r="B12980" t="str">
        <f>INDEX( Table3[],MATCH(Sales[[#This Row],[Category]],Table3[Category],0),1)</f>
        <v>LIQUOR</v>
      </c>
      <c r="C12980" t="s">
        <v>57</v>
      </c>
      <c r="D12980" t="s">
        <v>6881</v>
      </c>
      <c r="E12980" t="s">
        <v>10</v>
      </c>
      <c r="F12980">
        <v>0</v>
      </c>
      <c r="G12980" s="1">
        <v>66.989999999999995</v>
      </c>
      <c r="H12980">
        <f>IF(INDEX(Sale_Promotions[[Code]:[Sale Price]],MATCH(Sales[[#This Row],[Code]],Sale_Promotions[Code],0),2)=0,Sales[[#This Row],[Price]],INDEX(Sale_Promotions[[Code]:[Sale Price]],MATCH(Sales[[#This Row],[Code]],Sale_Promotions[Code],0),2))</f>
        <v>66.989999999999995</v>
      </c>
      <c r="I12980">
        <f>Sales[[#This Row],[Total Inventory]]*Sales[[#This Row],[Sale_Price]]</f>
        <v>0</v>
      </c>
    </row>
    <row r="12981" spans="1:9" x14ac:dyDescent="0.25">
      <c r="A12981">
        <v>37419</v>
      </c>
      <c r="B12981" t="str">
        <f>INDEX( Table3[],MATCH(Sales[[#This Row],[Category]],Table3[Category],0),1)</f>
        <v>WINE</v>
      </c>
      <c r="C12981" t="s">
        <v>148</v>
      </c>
      <c r="D12981" t="s">
        <v>11698</v>
      </c>
      <c r="E12981" t="s">
        <v>23</v>
      </c>
      <c r="F12981">
        <v>12</v>
      </c>
      <c r="G12981" s="1">
        <v>14.99</v>
      </c>
      <c r="H12981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2981">
        <f>Sales[[#This Row],[Total Inventory]]*Sales[[#This Row],[Sale_Price]]</f>
        <v>179.88</v>
      </c>
    </row>
    <row r="12982" spans="1:9" x14ac:dyDescent="0.25">
      <c r="A12982">
        <v>88812</v>
      </c>
      <c r="B12982" t="str">
        <f>INDEX( Table3[],MATCH(Sales[[#This Row],[Category]],Table3[Category],0),1)</f>
        <v>LIQUOR</v>
      </c>
      <c r="C12982" t="s">
        <v>46</v>
      </c>
      <c r="D12982" t="s">
        <v>11699</v>
      </c>
      <c r="E12982" t="s">
        <v>25</v>
      </c>
      <c r="F12982">
        <v>159</v>
      </c>
      <c r="G12982" s="1">
        <v>4.79</v>
      </c>
      <c r="H12982">
        <f>IF(INDEX(Sale_Promotions[[Code]:[Sale Price]],MATCH(Sales[[#This Row],[Code]],Sale_Promotions[Code],0),2)=0,Sales[[#This Row],[Price]],INDEX(Sale_Promotions[[Code]:[Sale Price]],MATCH(Sales[[#This Row],[Code]],Sale_Promotions[Code],0),2))</f>
        <v>4.79</v>
      </c>
      <c r="I12982">
        <f>Sales[[#This Row],[Total Inventory]]*Sales[[#This Row],[Sale_Price]]</f>
        <v>761.61</v>
      </c>
    </row>
    <row r="12983" spans="1:9" x14ac:dyDescent="0.25">
      <c r="A12983">
        <v>83846</v>
      </c>
      <c r="B12983" t="str">
        <f>INDEX( Table3[],MATCH(Sales[[#This Row],[Category]],Table3[Category],0),1)</f>
        <v>WINE</v>
      </c>
      <c r="C12983" t="s">
        <v>61</v>
      </c>
      <c r="D12983" t="s">
        <v>11700</v>
      </c>
      <c r="E12983" t="s">
        <v>10</v>
      </c>
      <c r="F12983">
        <v>2</v>
      </c>
      <c r="G12983" s="1">
        <v>13.69</v>
      </c>
      <c r="H12983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2983">
        <f>Sales[[#This Row],[Total Inventory]]*Sales[[#This Row],[Sale_Price]]</f>
        <v>18.98</v>
      </c>
    </row>
    <row r="12984" spans="1:9" x14ac:dyDescent="0.25">
      <c r="A12984">
        <v>43725</v>
      </c>
      <c r="B12984" t="str">
        <f>INDEX( Table3[],MATCH(Sales[[#This Row],[Category]],Table3[Category],0),1)</f>
        <v>WINE</v>
      </c>
      <c r="C12984" t="s">
        <v>61</v>
      </c>
      <c r="D12984" t="s">
        <v>11701</v>
      </c>
      <c r="E12984" t="s">
        <v>10</v>
      </c>
      <c r="F12984">
        <v>0</v>
      </c>
      <c r="G12984" s="1">
        <v>43.99</v>
      </c>
      <c r="H12984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12984">
        <f>Sales[[#This Row],[Total Inventory]]*Sales[[#This Row],[Sale_Price]]</f>
        <v>0</v>
      </c>
    </row>
    <row r="12985" spans="1:9" x14ac:dyDescent="0.25">
      <c r="A12985">
        <v>10758</v>
      </c>
      <c r="B12985" t="str">
        <f>INDEX( Table3[],MATCH(Sales[[#This Row],[Category]],Table3[Category],0),1)</f>
        <v>WINE</v>
      </c>
      <c r="C12985" t="s">
        <v>61</v>
      </c>
      <c r="D12985" t="s">
        <v>11702</v>
      </c>
      <c r="E12985" t="s">
        <v>10</v>
      </c>
      <c r="F12985">
        <v>314</v>
      </c>
      <c r="G12985" s="1">
        <v>15.99</v>
      </c>
      <c r="H12985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2985">
        <f>Sales[[#This Row],[Total Inventory]]*Sales[[#This Row],[Sale_Price]]</f>
        <v>4706.8599999999997</v>
      </c>
    </row>
    <row r="12986" spans="1:9" x14ac:dyDescent="0.25">
      <c r="A12986">
        <v>83089</v>
      </c>
      <c r="B12986" t="str">
        <f>INDEX( Table3[],MATCH(Sales[[#This Row],[Category]],Table3[Category],0),1)</f>
        <v>WINE</v>
      </c>
      <c r="C12986" t="s">
        <v>61</v>
      </c>
      <c r="D12986" t="s">
        <v>11703</v>
      </c>
      <c r="E12986" t="s">
        <v>10</v>
      </c>
      <c r="F12986">
        <v>249</v>
      </c>
      <c r="G12986" s="1">
        <v>19.989999999999998</v>
      </c>
      <c r="H12986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2986">
        <f>Sales[[#This Row],[Total Inventory]]*Sales[[#This Row],[Sale_Price]]</f>
        <v>4977.5099999999993</v>
      </c>
    </row>
    <row r="12987" spans="1:9" x14ac:dyDescent="0.25">
      <c r="A12987">
        <v>38067</v>
      </c>
      <c r="B12987" t="str">
        <f>INDEX( Table3[],MATCH(Sales[[#This Row],[Category]],Table3[Category],0),1)</f>
        <v>LIQUOR</v>
      </c>
      <c r="C12987" t="s">
        <v>35</v>
      </c>
      <c r="D12987" t="s">
        <v>4799</v>
      </c>
      <c r="E12987" t="s">
        <v>449</v>
      </c>
      <c r="F12987">
        <v>3278</v>
      </c>
      <c r="G12987" s="1">
        <v>1.19</v>
      </c>
      <c r="H12987">
        <f>IF(INDEX(Sale_Promotions[[Code]:[Sale Price]],MATCH(Sales[[#This Row],[Code]],Sale_Promotions[Code],0),2)=0,Sales[[#This Row],[Price]],INDEX(Sale_Promotions[[Code]:[Sale Price]],MATCH(Sales[[#This Row],[Code]],Sale_Promotions[Code],0),2))</f>
        <v>1.19</v>
      </c>
      <c r="I12987">
        <f>Sales[[#This Row],[Total Inventory]]*Sales[[#This Row],[Sale_Price]]</f>
        <v>3900.8199999999997</v>
      </c>
    </row>
    <row r="12988" spans="1:9" x14ac:dyDescent="0.25">
      <c r="A12988">
        <v>331008</v>
      </c>
      <c r="B12988" t="str">
        <f>INDEX( Table3[],MATCH(Sales[[#This Row],[Category]],Table3[Category],0),1)</f>
        <v>WINE</v>
      </c>
      <c r="C12988" t="s">
        <v>85</v>
      </c>
      <c r="D12988" t="s">
        <v>11704</v>
      </c>
      <c r="E12988" t="s">
        <v>10</v>
      </c>
      <c r="F12988">
        <v>41</v>
      </c>
      <c r="G12988" s="1">
        <v>18.989999999999998</v>
      </c>
      <c r="H12988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2988">
        <f>Sales[[#This Row],[Total Inventory]]*Sales[[#This Row],[Sale_Price]]</f>
        <v>778.58999999999992</v>
      </c>
    </row>
    <row r="12989" spans="1:9" x14ac:dyDescent="0.25">
      <c r="A12989">
        <v>80255</v>
      </c>
      <c r="B12989" t="str">
        <f>INDEX( Table3[],MATCH(Sales[[#This Row],[Category]],Table3[Category],0),1)</f>
        <v>WINE</v>
      </c>
      <c r="C12989" t="s">
        <v>61</v>
      </c>
      <c r="D12989" t="s">
        <v>11705</v>
      </c>
      <c r="E12989" t="s">
        <v>10</v>
      </c>
      <c r="F12989">
        <v>0</v>
      </c>
      <c r="G12989" s="1">
        <v>10.79</v>
      </c>
      <c r="H12989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2989">
        <f>Sales[[#This Row],[Total Inventory]]*Sales[[#This Row],[Sale_Price]]</f>
        <v>0</v>
      </c>
    </row>
    <row r="12990" spans="1:9" x14ac:dyDescent="0.25">
      <c r="A12990">
        <v>76105</v>
      </c>
      <c r="B12990" t="str">
        <f>INDEX( Table3[],MATCH(Sales[[#This Row],[Category]],Table3[Category],0),1)</f>
        <v>LIQUOR</v>
      </c>
      <c r="C12990" t="s">
        <v>46</v>
      </c>
      <c r="D12990" t="s">
        <v>11706</v>
      </c>
      <c r="E12990" t="s">
        <v>11707</v>
      </c>
      <c r="F12990">
        <v>35</v>
      </c>
      <c r="G12990" s="1">
        <v>5.29</v>
      </c>
      <c r="H12990">
        <f>IF(INDEX(Sale_Promotions[[Code]:[Sale Price]],MATCH(Sales[[#This Row],[Code]],Sale_Promotions[Code],0),2)=0,Sales[[#This Row],[Price]],INDEX(Sale_Promotions[[Code]:[Sale Price]],MATCH(Sales[[#This Row],[Code]],Sale_Promotions[Code],0),2))</f>
        <v>5.29</v>
      </c>
      <c r="I12990">
        <f>Sales[[#This Row],[Total Inventory]]*Sales[[#This Row],[Sale_Price]]</f>
        <v>185.15</v>
      </c>
    </row>
    <row r="12991" spans="1:9" x14ac:dyDescent="0.25">
      <c r="A12991">
        <v>74793</v>
      </c>
      <c r="B12991" t="str">
        <f>INDEX( Table3[],MATCH(Sales[[#This Row],[Category]],Table3[Category],0),1)</f>
        <v>BEER</v>
      </c>
      <c r="C12991" t="s">
        <v>436</v>
      </c>
      <c r="D12991" t="s">
        <v>11708</v>
      </c>
      <c r="E12991" t="s">
        <v>10</v>
      </c>
      <c r="F12991">
        <v>12</v>
      </c>
      <c r="G12991" s="1">
        <v>28.99</v>
      </c>
      <c r="H12991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2991">
        <f>Sales[[#This Row],[Total Inventory]]*Sales[[#This Row],[Sale_Price]]</f>
        <v>347.88</v>
      </c>
    </row>
    <row r="12992" spans="1:9" x14ac:dyDescent="0.25">
      <c r="A12992">
        <v>71256</v>
      </c>
      <c r="B12992" t="str">
        <f>INDEX( Table3[],MATCH(Sales[[#This Row],[Category]],Table3[Category],0),1)</f>
        <v>LIQUOR</v>
      </c>
      <c r="C12992" t="s">
        <v>35</v>
      </c>
      <c r="D12992" t="s">
        <v>1497</v>
      </c>
      <c r="E12992" t="s">
        <v>10</v>
      </c>
      <c r="F12992">
        <v>105</v>
      </c>
      <c r="G12992" s="1">
        <v>17.489999999999998</v>
      </c>
      <c r="H12992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2992">
        <f>Sales[[#This Row],[Total Inventory]]*Sales[[#This Row],[Sale_Price]]</f>
        <v>1836.4499999999998</v>
      </c>
    </row>
    <row r="12993" spans="1:9" x14ac:dyDescent="0.25">
      <c r="A12993">
        <v>330401</v>
      </c>
      <c r="B12993" t="str">
        <f>INDEX( Table3[],MATCH(Sales[[#This Row],[Category]],Table3[Category],0),1)</f>
        <v>WINE</v>
      </c>
      <c r="C12993" t="s">
        <v>28</v>
      </c>
      <c r="D12993" t="s">
        <v>11709</v>
      </c>
      <c r="E12993" t="s">
        <v>10</v>
      </c>
      <c r="F12993">
        <v>264</v>
      </c>
      <c r="G12993" s="1">
        <v>12.99</v>
      </c>
      <c r="H12993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2993">
        <f>Sales[[#This Row],[Total Inventory]]*Sales[[#This Row],[Sale_Price]]</f>
        <v>3429.36</v>
      </c>
    </row>
    <row r="12994" spans="1:9" x14ac:dyDescent="0.25">
      <c r="A12994">
        <v>339464</v>
      </c>
      <c r="B12994" t="str">
        <f>INDEX( Table3[],MATCH(Sales[[#This Row],[Category]],Table3[Category],0),1)</f>
        <v>WINE</v>
      </c>
      <c r="C12994" t="s">
        <v>43</v>
      </c>
      <c r="D12994" t="s">
        <v>11710</v>
      </c>
      <c r="E12994" t="s">
        <v>244</v>
      </c>
      <c r="F12994">
        <v>13</v>
      </c>
      <c r="G12994" s="1">
        <v>10.49</v>
      </c>
      <c r="H12994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2994">
        <f>Sales[[#This Row],[Total Inventory]]*Sales[[#This Row],[Sale_Price]]</f>
        <v>136.37</v>
      </c>
    </row>
    <row r="12995" spans="1:9" x14ac:dyDescent="0.25">
      <c r="A12995">
        <v>71761</v>
      </c>
      <c r="B12995" t="str">
        <f>INDEX( Table3[],MATCH(Sales[[#This Row],[Category]],Table3[Category],0),1)</f>
        <v>LIQUOR</v>
      </c>
      <c r="C12995" t="s">
        <v>37</v>
      </c>
      <c r="D12995" t="s">
        <v>4813</v>
      </c>
      <c r="E12995" t="s">
        <v>10</v>
      </c>
      <c r="F12995">
        <v>172</v>
      </c>
      <c r="G12995" s="1">
        <v>11.49</v>
      </c>
      <c r="H12995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2995">
        <f>Sales[[#This Row],[Total Inventory]]*Sales[[#This Row],[Sale_Price]]</f>
        <v>1976.28</v>
      </c>
    </row>
    <row r="12996" spans="1:9" x14ac:dyDescent="0.25">
      <c r="A12996">
        <v>66702</v>
      </c>
      <c r="B12996" t="str">
        <f>INDEX( Table3[],MATCH(Sales[[#This Row],[Category]],Table3[Category],0),1)</f>
        <v>WINE</v>
      </c>
      <c r="C12996" t="s">
        <v>41</v>
      </c>
      <c r="D12996" t="s">
        <v>11711</v>
      </c>
      <c r="E12996" t="s">
        <v>10</v>
      </c>
      <c r="F12996">
        <v>50</v>
      </c>
      <c r="G12996" s="1">
        <v>12.49</v>
      </c>
      <c r="H12996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2996">
        <f>Sales[[#This Row],[Total Inventory]]*Sales[[#This Row],[Sale_Price]]</f>
        <v>624.5</v>
      </c>
    </row>
    <row r="12997" spans="1:9" x14ac:dyDescent="0.25">
      <c r="A12997">
        <v>50636</v>
      </c>
      <c r="B12997" t="str">
        <f>INDEX( Table3[],MATCH(Sales[[#This Row],[Category]],Table3[Category],0),1)</f>
        <v>LIQUOR</v>
      </c>
      <c r="C12997" t="s">
        <v>26</v>
      </c>
      <c r="D12997" t="s">
        <v>7895</v>
      </c>
      <c r="E12997" t="s">
        <v>10</v>
      </c>
      <c r="F12997">
        <v>433</v>
      </c>
      <c r="G12997" s="1">
        <v>21.99</v>
      </c>
      <c r="H12997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2997">
        <f>Sales[[#This Row],[Total Inventory]]*Sales[[#This Row],[Sale_Price]]</f>
        <v>9521.67</v>
      </c>
    </row>
    <row r="12998" spans="1:9" x14ac:dyDescent="0.25">
      <c r="A12998">
        <v>320868</v>
      </c>
      <c r="B12998" t="str">
        <f>INDEX( Table3[],MATCH(Sales[[#This Row],[Category]],Table3[Category],0),1)</f>
        <v>WINE</v>
      </c>
      <c r="C12998" t="s">
        <v>41</v>
      </c>
      <c r="D12998" t="s">
        <v>11712</v>
      </c>
      <c r="E12998" t="s">
        <v>10</v>
      </c>
      <c r="F12998">
        <v>0</v>
      </c>
      <c r="G12998" s="1">
        <v>9.39</v>
      </c>
      <c r="H12998">
        <f>IF(INDEX(Sale_Promotions[[Code]:[Sale Price]],MATCH(Sales[[#This Row],[Code]],Sale_Promotions[Code],0),2)=0,Sales[[#This Row],[Price]],INDEX(Sale_Promotions[[Code]:[Sale Price]],MATCH(Sales[[#This Row],[Code]],Sale_Promotions[Code],0),2))</f>
        <v>9.39</v>
      </c>
      <c r="I12998">
        <f>Sales[[#This Row],[Total Inventory]]*Sales[[#This Row],[Sale_Price]]</f>
        <v>0</v>
      </c>
    </row>
    <row r="12999" spans="1:9" x14ac:dyDescent="0.25">
      <c r="A12999">
        <v>48428</v>
      </c>
      <c r="B12999" t="str">
        <f>INDEX( Table3[],MATCH(Sales[[#This Row],[Category]],Table3[Category],0),1)</f>
        <v>LIQUOR</v>
      </c>
      <c r="C12999" t="s">
        <v>198</v>
      </c>
      <c r="D12999" t="s">
        <v>11537</v>
      </c>
      <c r="E12999" t="s">
        <v>16</v>
      </c>
      <c r="F12999">
        <v>51</v>
      </c>
      <c r="G12999" s="1">
        <v>38.99</v>
      </c>
      <c r="H12999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12999">
        <f>Sales[[#This Row],[Total Inventory]]*Sales[[#This Row],[Sale_Price]]</f>
        <v>1988.49</v>
      </c>
    </row>
    <row r="13000" spans="1:9" x14ac:dyDescent="0.25">
      <c r="A13000">
        <v>58149</v>
      </c>
      <c r="B13000" t="str">
        <f>INDEX( Table3[],MATCH(Sales[[#This Row],[Category]],Table3[Category],0),1)</f>
        <v>LIQUOR</v>
      </c>
      <c r="C13000" t="s">
        <v>14</v>
      </c>
      <c r="D13000" t="s">
        <v>11713</v>
      </c>
      <c r="E13000" t="s">
        <v>10</v>
      </c>
      <c r="F13000">
        <v>113</v>
      </c>
      <c r="G13000" s="1">
        <v>58.99</v>
      </c>
      <c r="H13000">
        <f>IF(INDEX(Sale_Promotions[[Code]:[Sale Price]],MATCH(Sales[[#This Row],[Code]],Sale_Promotions[Code],0),2)=0,Sales[[#This Row],[Price]],INDEX(Sale_Promotions[[Code]:[Sale Price]],MATCH(Sales[[#This Row],[Code]],Sale_Promotions[Code],0),2))</f>
        <v>58.99</v>
      </c>
      <c r="I13000">
        <f>Sales[[#This Row],[Total Inventory]]*Sales[[#This Row],[Sale_Price]]</f>
        <v>6665.87</v>
      </c>
    </row>
    <row r="13001" spans="1:9" x14ac:dyDescent="0.25">
      <c r="A13001">
        <v>108944</v>
      </c>
      <c r="B13001" t="str">
        <f>INDEX( Table3[],MATCH(Sales[[#This Row],[Category]],Table3[Category],0),1)</f>
        <v>WINE</v>
      </c>
      <c r="C13001" t="s">
        <v>85</v>
      </c>
      <c r="D13001" t="s">
        <v>11714</v>
      </c>
      <c r="E13001" t="s">
        <v>10</v>
      </c>
      <c r="F13001">
        <v>0</v>
      </c>
      <c r="G13001" s="1">
        <v>19.989999999999998</v>
      </c>
      <c r="H13001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3001">
        <f>Sales[[#This Row],[Total Inventory]]*Sales[[#This Row],[Sale_Price]]</f>
        <v>0</v>
      </c>
    </row>
    <row r="13002" spans="1:9" x14ac:dyDescent="0.25">
      <c r="A13002">
        <v>311865</v>
      </c>
      <c r="B13002" t="str">
        <f>INDEX( Table3[],MATCH(Sales[[#This Row],[Category]],Table3[Category],0),1)</f>
        <v>WINE</v>
      </c>
      <c r="C13002" t="s">
        <v>21</v>
      </c>
      <c r="D13002" t="s">
        <v>11715</v>
      </c>
      <c r="E13002" t="s">
        <v>10</v>
      </c>
      <c r="F13002">
        <v>11</v>
      </c>
      <c r="G13002" s="1">
        <v>13.99</v>
      </c>
      <c r="H13002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3002">
        <f>Sales[[#This Row],[Total Inventory]]*Sales[[#This Row],[Sale_Price]]</f>
        <v>153.89000000000001</v>
      </c>
    </row>
    <row r="13003" spans="1:9" x14ac:dyDescent="0.25">
      <c r="A13003">
        <v>22904</v>
      </c>
      <c r="B13003" t="str">
        <f>INDEX( Table3[],MATCH(Sales[[#This Row],[Category]],Table3[Category],0),1)</f>
        <v>BEER</v>
      </c>
      <c r="C13003" t="s">
        <v>11</v>
      </c>
      <c r="D13003" t="s">
        <v>7805</v>
      </c>
      <c r="E13003" t="s">
        <v>25</v>
      </c>
      <c r="F13003">
        <v>223</v>
      </c>
      <c r="G13003" s="1">
        <v>1.59</v>
      </c>
      <c r="H13003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13003">
        <f>Sales[[#This Row],[Total Inventory]]*Sales[[#This Row],[Sale_Price]]</f>
        <v>354.57</v>
      </c>
    </row>
    <row r="13004" spans="1:9" x14ac:dyDescent="0.25">
      <c r="A13004">
        <v>136409</v>
      </c>
      <c r="B13004" t="str">
        <f>INDEX( Table3[],MATCH(Sales[[#This Row],[Category]],Table3[Category],0),1)</f>
        <v>WINE</v>
      </c>
      <c r="C13004" t="s">
        <v>85</v>
      </c>
      <c r="D13004" t="s">
        <v>11716</v>
      </c>
      <c r="E13004" t="s">
        <v>10</v>
      </c>
      <c r="F13004">
        <v>105</v>
      </c>
      <c r="G13004" s="1">
        <v>21.99</v>
      </c>
      <c r="H13004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3004">
        <f>Sales[[#This Row],[Total Inventory]]*Sales[[#This Row],[Sale_Price]]</f>
        <v>2308.9499999999998</v>
      </c>
    </row>
    <row r="13005" spans="1:9" x14ac:dyDescent="0.25">
      <c r="A13005">
        <v>50850</v>
      </c>
      <c r="B13005" t="str">
        <f>INDEX( Table3[],MATCH(Sales[[#This Row],[Category]],Table3[Category],0),1)</f>
        <v>BEER</v>
      </c>
      <c r="C13005" t="s">
        <v>11</v>
      </c>
      <c r="D13005" t="s">
        <v>11717</v>
      </c>
      <c r="E13005" t="s">
        <v>60</v>
      </c>
      <c r="F13005">
        <v>0</v>
      </c>
      <c r="G13005" s="1">
        <v>3.28</v>
      </c>
      <c r="H13005">
        <f>IF(INDEX(Sale_Promotions[[Code]:[Sale Price]],MATCH(Sales[[#This Row],[Code]],Sale_Promotions[Code],0),2)=0,Sales[[#This Row],[Price]],INDEX(Sale_Promotions[[Code]:[Sale Price]],MATCH(Sales[[#This Row],[Code]],Sale_Promotions[Code],0),2))</f>
        <v>3.28</v>
      </c>
      <c r="I13005">
        <f>Sales[[#This Row],[Total Inventory]]*Sales[[#This Row],[Sale_Price]]</f>
        <v>0</v>
      </c>
    </row>
    <row r="13006" spans="1:9" x14ac:dyDescent="0.25">
      <c r="A13006">
        <v>324702</v>
      </c>
      <c r="B13006" t="str">
        <f>INDEX( Table3[],MATCH(Sales[[#This Row],[Category]],Table3[Category],0),1)</f>
        <v>WINE</v>
      </c>
      <c r="C13006" t="s">
        <v>61</v>
      </c>
      <c r="D13006" t="s">
        <v>11718</v>
      </c>
      <c r="E13006" t="s">
        <v>10</v>
      </c>
      <c r="F13006">
        <v>8</v>
      </c>
      <c r="G13006" s="1">
        <v>27.99</v>
      </c>
      <c r="H13006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3006">
        <f>Sales[[#This Row],[Total Inventory]]*Sales[[#This Row],[Sale_Price]]</f>
        <v>223.92</v>
      </c>
    </row>
    <row r="13007" spans="1:9" x14ac:dyDescent="0.25">
      <c r="A13007">
        <v>333113</v>
      </c>
      <c r="B13007" t="str">
        <f>INDEX( Table3[],MATCH(Sales[[#This Row],[Category]],Table3[Category],0),1)</f>
        <v>LIQUOR</v>
      </c>
      <c r="C13007" t="s">
        <v>57</v>
      </c>
      <c r="D13007" t="s">
        <v>11719</v>
      </c>
      <c r="E13007" t="s">
        <v>10</v>
      </c>
      <c r="F13007">
        <v>3</v>
      </c>
      <c r="G13007" s="1">
        <v>37.99</v>
      </c>
      <c r="H13007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13007">
        <f>Sales[[#This Row],[Total Inventory]]*Sales[[#This Row],[Sale_Price]]</f>
        <v>113.97</v>
      </c>
    </row>
    <row r="13008" spans="1:9" x14ac:dyDescent="0.25">
      <c r="A13008">
        <v>65935</v>
      </c>
      <c r="B13008" t="str">
        <f>INDEX( Table3[],MATCH(Sales[[#This Row],[Category]],Table3[Category],0),1)</f>
        <v>WINE</v>
      </c>
      <c r="C13008" t="s">
        <v>31</v>
      </c>
      <c r="D13008" t="s">
        <v>11720</v>
      </c>
      <c r="E13008" t="s">
        <v>10</v>
      </c>
      <c r="F13008">
        <v>8</v>
      </c>
      <c r="G13008" s="1">
        <v>9.7899999999999991</v>
      </c>
      <c r="H1300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008">
        <f>Sales[[#This Row],[Total Inventory]]*Sales[[#This Row],[Sale_Price]]</f>
        <v>78.319999999999993</v>
      </c>
    </row>
    <row r="13009" spans="1:9" x14ac:dyDescent="0.25">
      <c r="A13009">
        <v>341098</v>
      </c>
      <c r="B13009" t="str">
        <f>INDEX( Table3[],MATCH(Sales[[#This Row],[Category]],Table3[Category],0),1)</f>
        <v>LIQUOR</v>
      </c>
      <c r="C13009" t="s">
        <v>245</v>
      </c>
      <c r="D13009" t="s">
        <v>11721</v>
      </c>
      <c r="E13009" t="s">
        <v>10</v>
      </c>
      <c r="F13009">
        <v>21</v>
      </c>
      <c r="G13009" s="1">
        <v>57.99</v>
      </c>
      <c r="H13009">
        <f>IF(INDEX(Sale_Promotions[[Code]:[Sale Price]],MATCH(Sales[[#This Row],[Code]],Sale_Promotions[Code],0),2)=0,Sales[[#This Row],[Price]],INDEX(Sale_Promotions[[Code]:[Sale Price]],MATCH(Sales[[#This Row],[Code]],Sale_Promotions[Code],0),2))</f>
        <v>57.99</v>
      </c>
      <c r="I13009">
        <f>Sales[[#This Row],[Total Inventory]]*Sales[[#This Row],[Sale_Price]]</f>
        <v>1217.79</v>
      </c>
    </row>
    <row r="13010" spans="1:9" x14ac:dyDescent="0.25">
      <c r="A13010">
        <v>13544</v>
      </c>
      <c r="B13010" t="str">
        <f>INDEX( Table3[],MATCH(Sales[[#This Row],[Category]],Table3[Category],0),1)</f>
        <v>WINE</v>
      </c>
      <c r="C13010" t="s">
        <v>85</v>
      </c>
      <c r="D13010" t="s">
        <v>11722</v>
      </c>
      <c r="E13010" t="s">
        <v>10</v>
      </c>
      <c r="F13010">
        <v>21</v>
      </c>
      <c r="G13010" s="1">
        <v>41.99</v>
      </c>
      <c r="H13010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13010">
        <f>Sales[[#This Row],[Total Inventory]]*Sales[[#This Row],[Sale_Price]]</f>
        <v>881.79000000000008</v>
      </c>
    </row>
    <row r="13011" spans="1:9" x14ac:dyDescent="0.25">
      <c r="A13011">
        <v>309084</v>
      </c>
      <c r="B13011" t="str">
        <f>INDEX( Table3[],MATCH(Sales[[#This Row],[Category]],Table3[Category],0),1)</f>
        <v>WINE</v>
      </c>
      <c r="C13011" t="s">
        <v>41</v>
      </c>
      <c r="D13011" t="s">
        <v>11511</v>
      </c>
      <c r="E13011" t="s">
        <v>10</v>
      </c>
      <c r="F13011">
        <v>109</v>
      </c>
      <c r="G13011" s="1">
        <v>18.489999999999998</v>
      </c>
      <c r="H13011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011">
        <f>Sales[[#This Row],[Total Inventory]]*Sales[[#This Row],[Sale_Price]]</f>
        <v>2015.4099999999999</v>
      </c>
    </row>
    <row r="13012" spans="1:9" x14ac:dyDescent="0.25">
      <c r="A13012">
        <v>83382</v>
      </c>
      <c r="B13012" t="str">
        <f>INDEX( Table3[],MATCH(Sales[[#This Row],[Category]],Table3[Category],0),1)</f>
        <v>WINE</v>
      </c>
      <c r="C13012" t="s">
        <v>61</v>
      </c>
      <c r="D13012" t="s">
        <v>11723</v>
      </c>
      <c r="E13012" t="s">
        <v>332</v>
      </c>
      <c r="F13012">
        <v>209</v>
      </c>
      <c r="G13012" s="1">
        <v>22.99</v>
      </c>
      <c r="H13012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3012">
        <f>Sales[[#This Row],[Total Inventory]]*Sales[[#This Row],[Sale_Price]]</f>
        <v>3968.91</v>
      </c>
    </row>
    <row r="13013" spans="1:9" x14ac:dyDescent="0.25">
      <c r="A13013">
        <v>60224</v>
      </c>
      <c r="B13013" t="str">
        <f>INDEX( Table3[],MATCH(Sales[[#This Row],[Category]],Table3[Category],0),1)</f>
        <v>WINE</v>
      </c>
      <c r="C13013" t="s">
        <v>85</v>
      </c>
      <c r="D13013" t="s">
        <v>2547</v>
      </c>
      <c r="E13013" t="s">
        <v>10</v>
      </c>
      <c r="F13013">
        <v>410</v>
      </c>
      <c r="G13013" s="1">
        <v>13.69</v>
      </c>
      <c r="H13013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3013">
        <f>Sales[[#This Row],[Total Inventory]]*Sales[[#This Row],[Sale_Price]]</f>
        <v>5612.9</v>
      </c>
    </row>
    <row r="13014" spans="1:9" x14ac:dyDescent="0.25">
      <c r="A13014">
        <v>233894</v>
      </c>
      <c r="B13014" t="str">
        <f>INDEX( Table3[],MATCH(Sales[[#This Row],[Category]],Table3[Category],0),1)</f>
        <v>WINE</v>
      </c>
      <c r="C13014" t="s">
        <v>43</v>
      </c>
      <c r="D13014" t="s">
        <v>11724</v>
      </c>
      <c r="E13014" t="s">
        <v>10</v>
      </c>
      <c r="F13014">
        <v>118</v>
      </c>
      <c r="G13014" s="1">
        <v>22.99</v>
      </c>
      <c r="H13014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3014">
        <f>Sales[[#This Row],[Total Inventory]]*Sales[[#This Row],[Sale_Price]]</f>
        <v>2712.8199999999997</v>
      </c>
    </row>
    <row r="13015" spans="1:9" x14ac:dyDescent="0.25">
      <c r="A13015">
        <v>12740</v>
      </c>
      <c r="B13015" t="str">
        <f>INDEX( Table3[],MATCH(Sales[[#This Row],[Category]],Table3[Category],0),1)</f>
        <v>LIQUOR</v>
      </c>
      <c r="C13015" t="s">
        <v>37</v>
      </c>
      <c r="D13015" t="s">
        <v>10761</v>
      </c>
      <c r="E13015" t="s">
        <v>16</v>
      </c>
      <c r="F13015">
        <v>102</v>
      </c>
      <c r="G13015" s="1">
        <v>19.690000000000001</v>
      </c>
      <c r="H13015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13015">
        <f>Sales[[#This Row],[Total Inventory]]*Sales[[#This Row],[Sale_Price]]</f>
        <v>2008.38</v>
      </c>
    </row>
    <row r="13016" spans="1:9" x14ac:dyDescent="0.25">
      <c r="A13016">
        <v>11738</v>
      </c>
      <c r="B13016" t="str">
        <f>INDEX( Table3[],MATCH(Sales[[#This Row],[Category]],Table3[Category],0),1)</f>
        <v>LIQUOR</v>
      </c>
      <c r="C13016" t="s">
        <v>175</v>
      </c>
      <c r="D13016" t="s">
        <v>11725</v>
      </c>
      <c r="E13016" t="s">
        <v>10</v>
      </c>
      <c r="F13016">
        <v>426</v>
      </c>
      <c r="G13016" s="1">
        <v>19.489999999999998</v>
      </c>
      <c r="H13016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13016">
        <f>Sales[[#This Row],[Total Inventory]]*Sales[[#This Row],[Sale_Price]]</f>
        <v>8302.74</v>
      </c>
    </row>
    <row r="13017" spans="1:9" x14ac:dyDescent="0.25">
      <c r="A13017">
        <v>163589</v>
      </c>
      <c r="B13017" t="str">
        <f>INDEX( Table3[],MATCH(Sales[[#This Row],[Category]],Table3[Category],0),1)</f>
        <v>WINE</v>
      </c>
      <c r="C13017" t="s">
        <v>21</v>
      </c>
      <c r="D13017" t="s">
        <v>11726</v>
      </c>
      <c r="E13017" t="s">
        <v>10</v>
      </c>
      <c r="F13017">
        <v>11</v>
      </c>
      <c r="G13017" s="1">
        <v>10.79</v>
      </c>
      <c r="H13017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017">
        <f>Sales[[#This Row],[Total Inventory]]*Sales[[#This Row],[Sale_Price]]</f>
        <v>118.69</v>
      </c>
    </row>
    <row r="13018" spans="1:9" x14ac:dyDescent="0.25">
      <c r="A13018">
        <v>84895</v>
      </c>
      <c r="B13018" t="str">
        <f>INDEX( Table3[],MATCH(Sales[[#This Row],[Category]],Table3[Category],0),1)</f>
        <v>WINE</v>
      </c>
      <c r="C13018" t="s">
        <v>31</v>
      </c>
      <c r="D13018" t="s">
        <v>4161</v>
      </c>
      <c r="E13018" t="s">
        <v>23</v>
      </c>
      <c r="F13018">
        <v>131</v>
      </c>
      <c r="G13018" s="1">
        <v>14.69</v>
      </c>
      <c r="H13018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3018">
        <f>Sales[[#This Row],[Total Inventory]]*Sales[[#This Row],[Sale_Price]]</f>
        <v>1924.3899999999999</v>
      </c>
    </row>
    <row r="13019" spans="1:9" x14ac:dyDescent="0.25">
      <c r="A13019">
        <v>46698</v>
      </c>
      <c r="B13019" t="str">
        <f>INDEX( Table3[],MATCH(Sales[[#This Row],[Category]],Table3[Category],0),1)</f>
        <v>LIQUOR</v>
      </c>
      <c r="C13019" t="s">
        <v>26</v>
      </c>
      <c r="D13019" t="s">
        <v>11727</v>
      </c>
      <c r="E13019" t="s">
        <v>133</v>
      </c>
      <c r="F13019">
        <v>299</v>
      </c>
      <c r="G13019" s="1">
        <v>16.489999999999998</v>
      </c>
      <c r="H13019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3019">
        <f>Sales[[#This Row],[Total Inventory]]*Sales[[#This Row],[Sale_Price]]</f>
        <v>4930.5099999999993</v>
      </c>
    </row>
    <row r="13020" spans="1:9" x14ac:dyDescent="0.25">
      <c r="A13020">
        <v>80224</v>
      </c>
      <c r="B13020" t="str">
        <f>INDEX( Table3[],MATCH(Sales[[#This Row],[Category]],Table3[Category],0),1)</f>
        <v>WINE</v>
      </c>
      <c r="C13020" t="s">
        <v>163</v>
      </c>
      <c r="D13020" t="s">
        <v>10897</v>
      </c>
      <c r="E13020" t="s">
        <v>10</v>
      </c>
      <c r="F13020">
        <v>0</v>
      </c>
      <c r="G13020" s="1">
        <v>8.49</v>
      </c>
      <c r="H13020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020">
        <f>Sales[[#This Row],[Total Inventory]]*Sales[[#This Row],[Sale_Price]]</f>
        <v>0</v>
      </c>
    </row>
    <row r="13021" spans="1:9" x14ac:dyDescent="0.25">
      <c r="A13021">
        <v>40266</v>
      </c>
      <c r="B13021" t="str">
        <f>INDEX( Table3[],MATCH(Sales[[#This Row],[Category]],Table3[Category],0),1)</f>
        <v>WINE</v>
      </c>
      <c r="C13021" t="s">
        <v>53</v>
      </c>
      <c r="D13021" t="s">
        <v>7369</v>
      </c>
      <c r="E13021" t="s">
        <v>16</v>
      </c>
      <c r="F13021">
        <v>417</v>
      </c>
      <c r="G13021" s="1">
        <v>21.99</v>
      </c>
      <c r="H13021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3021">
        <f>Sales[[#This Row],[Total Inventory]]*Sales[[#This Row],[Sale_Price]]</f>
        <v>9169.83</v>
      </c>
    </row>
    <row r="13022" spans="1:9" x14ac:dyDescent="0.25">
      <c r="A13022">
        <v>81949</v>
      </c>
      <c r="B13022" t="str">
        <f>INDEX( Table3[],MATCH(Sales[[#This Row],[Category]],Table3[Category],0),1)</f>
        <v>WINE</v>
      </c>
      <c r="C13022" t="s">
        <v>28</v>
      </c>
      <c r="D13022" t="s">
        <v>10281</v>
      </c>
      <c r="E13022" t="s">
        <v>1183</v>
      </c>
      <c r="F13022">
        <v>129</v>
      </c>
      <c r="G13022" s="1">
        <v>19.690000000000001</v>
      </c>
      <c r="H13022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3022">
        <f>Sales[[#This Row],[Total Inventory]]*Sales[[#This Row],[Sale_Price]]</f>
        <v>2191.7099999999996</v>
      </c>
    </row>
    <row r="13023" spans="1:9" x14ac:dyDescent="0.25">
      <c r="A13023">
        <v>86592</v>
      </c>
      <c r="B13023" t="str">
        <f>INDEX( Table3[],MATCH(Sales[[#This Row],[Category]],Table3[Category],0),1)</f>
        <v>WINE</v>
      </c>
      <c r="C13023" t="s">
        <v>61</v>
      </c>
      <c r="D13023" t="s">
        <v>11609</v>
      </c>
      <c r="E13023" t="s">
        <v>23</v>
      </c>
      <c r="F13023">
        <v>15</v>
      </c>
      <c r="G13023" s="1">
        <v>12.99</v>
      </c>
      <c r="H13023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3023">
        <f>Sales[[#This Row],[Total Inventory]]*Sales[[#This Row],[Sale_Price]]</f>
        <v>134.85</v>
      </c>
    </row>
    <row r="13024" spans="1:9" x14ac:dyDescent="0.25">
      <c r="A13024">
        <v>80203</v>
      </c>
      <c r="B13024" t="str">
        <f>INDEX( Table3[],MATCH(Sales[[#This Row],[Category]],Table3[Category],0),1)</f>
        <v>WINE</v>
      </c>
      <c r="C13024" t="s">
        <v>85</v>
      </c>
      <c r="D13024" t="s">
        <v>11728</v>
      </c>
      <c r="E13024" t="s">
        <v>10</v>
      </c>
      <c r="F13024">
        <v>0</v>
      </c>
      <c r="G13024" s="1">
        <v>10.79</v>
      </c>
      <c r="H13024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024">
        <f>Sales[[#This Row],[Total Inventory]]*Sales[[#This Row],[Sale_Price]]</f>
        <v>0</v>
      </c>
    </row>
    <row r="13025" spans="1:9" x14ac:dyDescent="0.25">
      <c r="A13025">
        <v>321572</v>
      </c>
      <c r="B13025" t="str">
        <f>INDEX( Table3[],MATCH(Sales[[#This Row],[Category]],Table3[Category],0),1)</f>
        <v>LIQUOR</v>
      </c>
      <c r="C13025" t="s">
        <v>35</v>
      </c>
      <c r="D13025" t="s">
        <v>11729</v>
      </c>
      <c r="E13025" t="s">
        <v>10</v>
      </c>
      <c r="F13025">
        <v>33</v>
      </c>
      <c r="G13025" s="1">
        <v>25.99</v>
      </c>
      <c r="H13025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3025">
        <f>Sales[[#This Row],[Total Inventory]]*Sales[[#This Row],[Sale_Price]]</f>
        <v>857.67</v>
      </c>
    </row>
    <row r="13026" spans="1:9" x14ac:dyDescent="0.25">
      <c r="A13026">
        <v>306161</v>
      </c>
      <c r="B13026" t="str">
        <f>INDEX( Table3[],MATCH(Sales[[#This Row],[Category]],Table3[Category],0),1)</f>
        <v>WINE</v>
      </c>
      <c r="C13026" t="s">
        <v>41</v>
      </c>
      <c r="D13026" t="s">
        <v>11730</v>
      </c>
      <c r="E13026" t="s">
        <v>10</v>
      </c>
      <c r="F13026">
        <v>2</v>
      </c>
      <c r="G13026" s="1">
        <v>10.99</v>
      </c>
      <c r="H1302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3026">
        <f>Sales[[#This Row],[Total Inventory]]*Sales[[#This Row],[Sale_Price]]</f>
        <v>21.98</v>
      </c>
    </row>
    <row r="13027" spans="1:9" x14ac:dyDescent="0.25">
      <c r="A13027">
        <v>48624</v>
      </c>
      <c r="B13027" t="str">
        <f>INDEX( Table3[],MATCH(Sales[[#This Row],[Category]],Table3[Category],0),1)</f>
        <v>WINE</v>
      </c>
      <c r="C13027" t="s">
        <v>28</v>
      </c>
      <c r="D13027" t="s">
        <v>11731</v>
      </c>
      <c r="E13027" t="s">
        <v>10</v>
      </c>
      <c r="F13027">
        <v>332</v>
      </c>
      <c r="G13027" s="1">
        <v>18.989999999999998</v>
      </c>
      <c r="H13027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3027">
        <f>Sales[[#This Row],[Total Inventory]]*Sales[[#This Row],[Sale_Price]]</f>
        <v>6304.6799999999994</v>
      </c>
    </row>
    <row r="13028" spans="1:9" x14ac:dyDescent="0.25">
      <c r="A13028">
        <v>45208</v>
      </c>
      <c r="B13028" t="str">
        <f>INDEX( Table3[],MATCH(Sales[[#This Row],[Category]],Table3[Category],0),1)</f>
        <v>WINE</v>
      </c>
      <c r="C13028" t="s">
        <v>61</v>
      </c>
      <c r="D13028" t="s">
        <v>11732</v>
      </c>
      <c r="E13028" t="s">
        <v>48</v>
      </c>
      <c r="F13028">
        <v>0</v>
      </c>
      <c r="G13028" s="1">
        <v>18.489999999999998</v>
      </c>
      <c r="H13028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028">
        <f>Sales[[#This Row],[Total Inventory]]*Sales[[#This Row],[Sale_Price]]</f>
        <v>0</v>
      </c>
    </row>
    <row r="13029" spans="1:9" x14ac:dyDescent="0.25">
      <c r="A13029">
        <v>317489</v>
      </c>
      <c r="B13029" t="str">
        <f>INDEX( Table3[],MATCH(Sales[[#This Row],[Category]],Table3[Category],0),1)</f>
        <v>WINE</v>
      </c>
      <c r="C13029" t="s">
        <v>39</v>
      </c>
      <c r="D13029" t="s">
        <v>11733</v>
      </c>
      <c r="E13029" t="s">
        <v>10</v>
      </c>
      <c r="F13029">
        <v>134</v>
      </c>
      <c r="G13029" s="1">
        <v>13.99</v>
      </c>
      <c r="H1302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3029">
        <f>Sales[[#This Row],[Total Inventory]]*Sales[[#This Row],[Sale_Price]]</f>
        <v>1874.66</v>
      </c>
    </row>
    <row r="13030" spans="1:9" x14ac:dyDescent="0.25">
      <c r="A13030">
        <v>78698</v>
      </c>
      <c r="B13030" t="str">
        <f>INDEX( Table3[],MATCH(Sales[[#This Row],[Category]],Table3[Category],0),1)</f>
        <v>LIQUOR</v>
      </c>
      <c r="C13030" t="s">
        <v>37</v>
      </c>
      <c r="D13030" t="s">
        <v>11734</v>
      </c>
      <c r="E13030" t="s">
        <v>10</v>
      </c>
      <c r="F13030">
        <v>6</v>
      </c>
      <c r="G13030" s="1">
        <v>10.49</v>
      </c>
      <c r="H13030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3030">
        <f>Sales[[#This Row],[Total Inventory]]*Sales[[#This Row],[Sale_Price]]</f>
        <v>62.94</v>
      </c>
    </row>
    <row r="13031" spans="1:9" x14ac:dyDescent="0.25">
      <c r="A13031">
        <v>317936</v>
      </c>
      <c r="B13031" t="str">
        <f>INDEX( Table3[],MATCH(Sales[[#This Row],[Category]],Table3[Category],0),1)</f>
        <v>WINE</v>
      </c>
      <c r="C13031" t="s">
        <v>61</v>
      </c>
      <c r="D13031" t="s">
        <v>11735</v>
      </c>
      <c r="E13031" t="s">
        <v>10</v>
      </c>
      <c r="F13031">
        <v>11</v>
      </c>
      <c r="G13031" s="1">
        <v>19.989999999999998</v>
      </c>
      <c r="H13031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3031">
        <f>Sales[[#This Row],[Total Inventory]]*Sales[[#This Row],[Sale_Price]]</f>
        <v>219.89</v>
      </c>
    </row>
    <row r="13032" spans="1:9" x14ac:dyDescent="0.25">
      <c r="A13032">
        <v>153540</v>
      </c>
      <c r="B13032" t="str">
        <f>INDEX( Table3[],MATCH(Sales[[#This Row],[Category]],Table3[Category],0),1)</f>
        <v>LIQUOR</v>
      </c>
      <c r="C13032" t="s">
        <v>14</v>
      </c>
      <c r="D13032" t="s">
        <v>10756</v>
      </c>
      <c r="E13032" t="s">
        <v>10</v>
      </c>
      <c r="F13032">
        <v>24</v>
      </c>
      <c r="G13032" s="1">
        <v>17.989999999999998</v>
      </c>
      <c r="H13032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3032">
        <f>Sales[[#This Row],[Total Inventory]]*Sales[[#This Row],[Sale_Price]]</f>
        <v>431.76</v>
      </c>
    </row>
    <row r="13033" spans="1:9" x14ac:dyDescent="0.25">
      <c r="A13033">
        <v>70701</v>
      </c>
      <c r="B13033" t="str">
        <f>INDEX( Table3[],MATCH(Sales[[#This Row],[Category]],Table3[Category],0),1)</f>
        <v>LIQUOR</v>
      </c>
      <c r="C13033" t="s">
        <v>46</v>
      </c>
      <c r="D13033" t="s">
        <v>11736</v>
      </c>
      <c r="E13033" t="s">
        <v>16</v>
      </c>
      <c r="F13033">
        <v>147</v>
      </c>
      <c r="G13033" s="1">
        <v>5.59</v>
      </c>
      <c r="H13033">
        <f>IF(INDEX(Sale_Promotions[[Code]:[Sale Price]],MATCH(Sales[[#This Row],[Code]],Sale_Promotions[Code],0),2)=0,Sales[[#This Row],[Price]],INDEX(Sale_Promotions[[Code]:[Sale Price]],MATCH(Sales[[#This Row],[Code]],Sale_Promotions[Code],0),2))</f>
        <v>5.59</v>
      </c>
      <c r="I13033">
        <f>Sales[[#This Row],[Total Inventory]]*Sales[[#This Row],[Sale_Price]]</f>
        <v>821.73</v>
      </c>
    </row>
    <row r="13034" spans="1:9" x14ac:dyDescent="0.25">
      <c r="A13034">
        <v>112275</v>
      </c>
      <c r="B13034" t="str">
        <f>INDEX( Table3[],MATCH(Sales[[#This Row],[Category]],Table3[Category],0),1)</f>
        <v>WINE</v>
      </c>
      <c r="C13034" t="s">
        <v>41</v>
      </c>
      <c r="D13034" t="s">
        <v>11737</v>
      </c>
      <c r="E13034" t="s">
        <v>10</v>
      </c>
      <c r="F13034">
        <v>1</v>
      </c>
      <c r="G13034" s="1">
        <v>10.79</v>
      </c>
      <c r="H13034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034">
        <f>Sales[[#This Row],[Total Inventory]]*Sales[[#This Row],[Sale_Price]]</f>
        <v>10.79</v>
      </c>
    </row>
    <row r="13035" spans="1:9" x14ac:dyDescent="0.25">
      <c r="A13035">
        <v>84085</v>
      </c>
      <c r="B13035" t="str">
        <f>INDEX( Table3[],MATCH(Sales[[#This Row],[Category]],Table3[Category],0),1)</f>
        <v>OTHER</v>
      </c>
      <c r="C13035" t="s">
        <v>75</v>
      </c>
      <c r="D13035" t="s">
        <v>685</v>
      </c>
      <c r="E13035" t="s">
        <v>10</v>
      </c>
      <c r="F13035">
        <v>103</v>
      </c>
      <c r="G13035" s="1">
        <v>5.59</v>
      </c>
      <c r="H13035">
        <f>IF(INDEX(Sale_Promotions[[Code]:[Sale Price]],MATCH(Sales[[#This Row],[Code]],Sale_Promotions[Code],0),2)=0,Sales[[#This Row],[Price]],INDEX(Sale_Promotions[[Code]:[Sale Price]],MATCH(Sales[[#This Row],[Code]],Sale_Promotions[Code],0),2))</f>
        <v>5.59</v>
      </c>
      <c r="I13035">
        <f>Sales[[#This Row],[Total Inventory]]*Sales[[#This Row],[Sale_Price]]</f>
        <v>575.77</v>
      </c>
    </row>
    <row r="13036" spans="1:9" x14ac:dyDescent="0.25">
      <c r="A13036">
        <v>40797</v>
      </c>
      <c r="B13036" t="str">
        <f>INDEX( Table3[],MATCH(Sales[[#This Row],[Category]],Table3[Category],0),1)</f>
        <v>WINE</v>
      </c>
      <c r="C13036" t="s">
        <v>31</v>
      </c>
      <c r="D13036" t="s">
        <v>11738</v>
      </c>
      <c r="E13036" t="s">
        <v>10</v>
      </c>
      <c r="F13036">
        <v>218</v>
      </c>
      <c r="G13036" s="1">
        <v>10.99</v>
      </c>
      <c r="H1303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3036">
        <f>Sales[[#This Row],[Total Inventory]]*Sales[[#This Row],[Sale_Price]]</f>
        <v>2395.8200000000002</v>
      </c>
    </row>
    <row r="13037" spans="1:9" x14ac:dyDescent="0.25">
      <c r="A13037">
        <v>82724</v>
      </c>
      <c r="B13037" t="str">
        <f>INDEX( Table3[],MATCH(Sales[[#This Row],[Category]],Table3[Category],0),1)</f>
        <v>WINE</v>
      </c>
      <c r="C13037" t="s">
        <v>28</v>
      </c>
      <c r="D13037" t="s">
        <v>11739</v>
      </c>
      <c r="E13037" t="s">
        <v>23</v>
      </c>
      <c r="F13037">
        <v>355</v>
      </c>
      <c r="G13037" s="1">
        <v>18.690000000000001</v>
      </c>
      <c r="H13037">
        <f>IF(INDEX(Sale_Promotions[[Code]:[Sale Price]],MATCH(Sales[[#This Row],[Code]],Sale_Promotions[Code],0),2)=0,Sales[[#This Row],[Price]],INDEX(Sale_Promotions[[Code]:[Sale Price]],MATCH(Sales[[#This Row],[Code]],Sale_Promotions[Code],0),2))</f>
        <v>17.09</v>
      </c>
      <c r="I13037">
        <f>Sales[[#This Row],[Total Inventory]]*Sales[[#This Row],[Sale_Price]]</f>
        <v>6066.95</v>
      </c>
    </row>
    <row r="13038" spans="1:9" x14ac:dyDescent="0.25">
      <c r="A13038">
        <v>81148</v>
      </c>
      <c r="B13038" t="str">
        <f>INDEX( Table3[],MATCH(Sales[[#This Row],[Category]],Table3[Category],0),1)</f>
        <v>WINE</v>
      </c>
      <c r="C13038" t="s">
        <v>85</v>
      </c>
      <c r="D13038" t="s">
        <v>9059</v>
      </c>
      <c r="E13038" t="s">
        <v>10</v>
      </c>
      <c r="F13038">
        <v>490</v>
      </c>
      <c r="G13038" s="1">
        <v>13.99</v>
      </c>
      <c r="H13038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13038">
        <f>Sales[[#This Row],[Total Inventory]]*Sales[[#This Row],[Sale_Price]]</f>
        <v>6267.0999999999995</v>
      </c>
    </row>
    <row r="13039" spans="1:9" x14ac:dyDescent="0.25">
      <c r="A13039">
        <v>391891</v>
      </c>
      <c r="B13039" t="str">
        <f>INDEX( Table3[],MATCH(Sales[[#This Row],[Category]],Table3[Category],0),1)</f>
        <v>WINE</v>
      </c>
      <c r="C13039" t="s">
        <v>41</v>
      </c>
      <c r="D13039" t="s">
        <v>11740</v>
      </c>
      <c r="E13039" t="s">
        <v>10</v>
      </c>
      <c r="F13039">
        <v>9</v>
      </c>
      <c r="G13039" s="1">
        <v>9.99</v>
      </c>
      <c r="H13039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3039">
        <f>Sales[[#This Row],[Total Inventory]]*Sales[[#This Row],[Sale_Price]]</f>
        <v>89.91</v>
      </c>
    </row>
    <row r="13040" spans="1:9" x14ac:dyDescent="0.25">
      <c r="A13040">
        <v>81881</v>
      </c>
      <c r="B13040" t="str">
        <f>INDEX( Table3[],MATCH(Sales[[#This Row],[Category]],Table3[Category],0),1)</f>
        <v>WINE</v>
      </c>
      <c r="C13040" t="s">
        <v>61</v>
      </c>
      <c r="D13040" t="s">
        <v>11741</v>
      </c>
      <c r="E13040" t="s">
        <v>10</v>
      </c>
      <c r="F13040">
        <v>173</v>
      </c>
      <c r="G13040" s="1">
        <v>11.99</v>
      </c>
      <c r="H13040">
        <f>IF(INDEX(Sale_Promotions[[Code]:[Sale Price]],MATCH(Sales[[#This Row],[Code]],Sale_Promotions[Code],0),2)=0,Sales[[#This Row],[Price]],INDEX(Sale_Promotions[[Code]:[Sale Price]],MATCH(Sales[[#This Row],[Code]],Sale_Promotions[Code],0),2))</f>
        <v>11.39</v>
      </c>
      <c r="I13040">
        <f>Sales[[#This Row],[Total Inventory]]*Sales[[#This Row],[Sale_Price]]</f>
        <v>1970.47</v>
      </c>
    </row>
    <row r="13041" spans="1:9" x14ac:dyDescent="0.25">
      <c r="A13041">
        <v>70745</v>
      </c>
      <c r="B13041" t="str">
        <f>INDEX( Table3[],MATCH(Sales[[#This Row],[Category]],Table3[Category],0),1)</f>
        <v>LIQUOR</v>
      </c>
      <c r="C13041" t="s">
        <v>57</v>
      </c>
      <c r="D13041" t="s">
        <v>11742</v>
      </c>
      <c r="E13041" t="s">
        <v>10</v>
      </c>
      <c r="F13041">
        <v>196</v>
      </c>
      <c r="G13041" s="1">
        <v>27.99</v>
      </c>
      <c r="H13041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3041">
        <f>Sales[[#This Row],[Total Inventory]]*Sales[[#This Row],[Sale_Price]]</f>
        <v>5486.04</v>
      </c>
    </row>
    <row r="13042" spans="1:9" x14ac:dyDescent="0.25">
      <c r="A13042">
        <v>346369</v>
      </c>
      <c r="B13042" t="str">
        <f>INDEX( Table3[],MATCH(Sales[[#This Row],[Category]],Table3[Category],0),1)</f>
        <v>LIQUOR</v>
      </c>
      <c r="C13042" t="s">
        <v>35</v>
      </c>
      <c r="D13042" t="s">
        <v>11743</v>
      </c>
      <c r="E13042" t="s">
        <v>10</v>
      </c>
      <c r="F13042">
        <v>114</v>
      </c>
      <c r="G13042" s="1">
        <v>49.99</v>
      </c>
      <c r="H13042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13042">
        <f>Sales[[#This Row],[Total Inventory]]*Sales[[#This Row],[Sale_Price]]</f>
        <v>5698.8600000000006</v>
      </c>
    </row>
    <row r="13043" spans="1:9" x14ac:dyDescent="0.25">
      <c r="A13043">
        <v>6165</v>
      </c>
      <c r="B13043" t="str">
        <f>INDEX( Table3[],MATCH(Sales[[#This Row],[Category]],Table3[Category],0),1)</f>
        <v>BEER</v>
      </c>
      <c r="C13043" t="s">
        <v>11</v>
      </c>
      <c r="D13043" t="s">
        <v>11744</v>
      </c>
      <c r="E13043" t="s">
        <v>92</v>
      </c>
      <c r="F13043">
        <v>1361</v>
      </c>
      <c r="G13043" s="1">
        <v>1.67</v>
      </c>
      <c r="H13043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3043">
        <f>Sales[[#This Row],[Total Inventory]]*Sales[[#This Row],[Sale_Price]]</f>
        <v>2272.87</v>
      </c>
    </row>
    <row r="13044" spans="1:9" x14ac:dyDescent="0.25">
      <c r="A13044">
        <v>80645</v>
      </c>
      <c r="B13044" t="str">
        <f>INDEX( Table3[],MATCH(Sales[[#This Row],[Category]],Table3[Category],0),1)</f>
        <v>WINE</v>
      </c>
      <c r="C13044" t="s">
        <v>43</v>
      </c>
      <c r="D13044" t="s">
        <v>11745</v>
      </c>
      <c r="E13044" t="s">
        <v>10</v>
      </c>
      <c r="F13044">
        <v>116</v>
      </c>
      <c r="G13044" s="1">
        <v>14.39</v>
      </c>
      <c r="H13044">
        <f>IF(INDEX(Sale_Promotions[[Code]:[Sale Price]],MATCH(Sales[[#This Row],[Code]],Sale_Promotions[Code],0),2)=0,Sales[[#This Row],[Price]],INDEX(Sale_Promotions[[Code]:[Sale Price]],MATCH(Sales[[#This Row],[Code]],Sale_Promotions[Code],0),2))</f>
        <v>14.39</v>
      </c>
      <c r="I13044">
        <f>Sales[[#This Row],[Total Inventory]]*Sales[[#This Row],[Sale_Price]]</f>
        <v>1669.24</v>
      </c>
    </row>
    <row r="13045" spans="1:9" x14ac:dyDescent="0.25">
      <c r="A13045">
        <v>71544</v>
      </c>
      <c r="B13045" t="str">
        <f>INDEX( Table3[],MATCH(Sales[[#This Row],[Category]],Table3[Category],0),1)</f>
        <v>WINE</v>
      </c>
      <c r="C13045" t="s">
        <v>41</v>
      </c>
      <c r="D13045" t="s">
        <v>11746</v>
      </c>
      <c r="E13045" t="s">
        <v>10</v>
      </c>
      <c r="F13045">
        <v>266</v>
      </c>
      <c r="G13045" s="1">
        <v>19.489999999999998</v>
      </c>
      <c r="H13045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13045">
        <f>Sales[[#This Row],[Total Inventory]]*Sales[[#This Row],[Sale_Price]]</f>
        <v>5184.3399999999992</v>
      </c>
    </row>
    <row r="13046" spans="1:9" x14ac:dyDescent="0.25">
      <c r="A13046">
        <v>86667</v>
      </c>
      <c r="B13046" t="str">
        <f>INDEX( Table3[],MATCH(Sales[[#This Row],[Category]],Table3[Category],0),1)</f>
        <v>WINE</v>
      </c>
      <c r="C13046" t="s">
        <v>61</v>
      </c>
      <c r="D13046" t="s">
        <v>11747</v>
      </c>
      <c r="E13046" t="s">
        <v>10</v>
      </c>
      <c r="F13046">
        <v>226</v>
      </c>
      <c r="G13046" s="1">
        <v>10.99</v>
      </c>
      <c r="H13046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3046">
        <f>Sales[[#This Row],[Total Inventory]]*Sales[[#This Row],[Sale_Price]]</f>
        <v>2370.7400000000002</v>
      </c>
    </row>
    <row r="13047" spans="1:9" x14ac:dyDescent="0.25">
      <c r="A13047">
        <v>94048</v>
      </c>
      <c r="B13047" t="str">
        <f>INDEX( Table3[],MATCH(Sales[[#This Row],[Category]],Table3[Category],0),1)</f>
        <v>BEER</v>
      </c>
      <c r="C13047" t="s">
        <v>11</v>
      </c>
      <c r="D13047" t="s">
        <v>11748</v>
      </c>
      <c r="E13047" t="s">
        <v>25</v>
      </c>
      <c r="F13047">
        <v>672</v>
      </c>
      <c r="G13047" s="1">
        <v>1.48</v>
      </c>
      <c r="H13047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13047">
        <f>Sales[[#This Row],[Total Inventory]]*Sales[[#This Row],[Sale_Price]]</f>
        <v>994.56</v>
      </c>
    </row>
    <row r="13048" spans="1:9" x14ac:dyDescent="0.25">
      <c r="A13048">
        <v>16519</v>
      </c>
      <c r="B13048" t="str">
        <f>INDEX( Table3[],MATCH(Sales[[#This Row],[Category]],Table3[Category],0),1)</f>
        <v>LIQUOR</v>
      </c>
      <c r="C13048" t="s">
        <v>57</v>
      </c>
      <c r="D13048" t="s">
        <v>11749</v>
      </c>
      <c r="E13048" t="s">
        <v>10</v>
      </c>
      <c r="F13048">
        <v>190</v>
      </c>
      <c r="G13048" s="1">
        <v>40.99</v>
      </c>
      <c r="H13048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13048">
        <f>Sales[[#This Row],[Total Inventory]]*Sales[[#This Row],[Sale_Price]]</f>
        <v>7788.1</v>
      </c>
    </row>
    <row r="13049" spans="1:9" x14ac:dyDescent="0.25">
      <c r="A13049">
        <v>85669</v>
      </c>
      <c r="B13049" t="str">
        <f>INDEX( Table3[],MATCH(Sales[[#This Row],[Category]],Table3[Category],0),1)</f>
        <v>WINE</v>
      </c>
      <c r="C13049" t="s">
        <v>83</v>
      </c>
      <c r="D13049" t="s">
        <v>8012</v>
      </c>
      <c r="E13049" t="s">
        <v>3270</v>
      </c>
      <c r="F13049">
        <v>32</v>
      </c>
      <c r="G13049" s="1">
        <v>15.49</v>
      </c>
      <c r="H13049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3049">
        <f>Sales[[#This Row],[Total Inventory]]*Sales[[#This Row],[Sale_Price]]</f>
        <v>495.68</v>
      </c>
    </row>
    <row r="13050" spans="1:9" x14ac:dyDescent="0.25">
      <c r="A13050">
        <v>20907</v>
      </c>
      <c r="B13050" t="str">
        <f>INDEX( Table3[],MATCH(Sales[[#This Row],[Category]],Table3[Category],0),1)</f>
        <v>WINE</v>
      </c>
      <c r="C13050" t="s">
        <v>41</v>
      </c>
      <c r="D13050" t="s">
        <v>11750</v>
      </c>
      <c r="E13050" t="s">
        <v>10</v>
      </c>
      <c r="F13050">
        <v>18</v>
      </c>
      <c r="G13050" s="1">
        <v>214.99</v>
      </c>
      <c r="H13050">
        <f>IF(INDEX(Sale_Promotions[[Code]:[Sale Price]],MATCH(Sales[[#This Row],[Code]],Sale_Promotions[Code],0),2)=0,Sales[[#This Row],[Price]],INDEX(Sale_Promotions[[Code]:[Sale Price]],MATCH(Sales[[#This Row],[Code]],Sale_Promotions[Code],0),2))</f>
        <v>214.99</v>
      </c>
      <c r="I13050">
        <f>Sales[[#This Row],[Total Inventory]]*Sales[[#This Row],[Sale_Price]]</f>
        <v>3869.82</v>
      </c>
    </row>
    <row r="13051" spans="1:9" x14ac:dyDescent="0.25">
      <c r="A13051">
        <v>9482</v>
      </c>
      <c r="B13051" t="str">
        <f>INDEX( Table3[],MATCH(Sales[[#This Row],[Category]],Table3[Category],0),1)</f>
        <v>BEER</v>
      </c>
      <c r="C13051" t="s">
        <v>11</v>
      </c>
      <c r="D13051" t="s">
        <v>11751</v>
      </c>
      <c r="E13051" t="s">
        <v>92</v>
      </c>
      <c r="F13051">
        <v>0</v>
      </c>
      <c r="G13051" s="1">
        <v>4.1399999999999997</v>
      </c>
      <c r="H13051">
        <f>IF(INDEX(Sale_Promotions[[Code]:[Sale Price]],MATCH(Sales[[#This Row],[Code]],Sale_Promotions[Code],0),2)=0,Sales[[#This Row],[Price]],INDEX(Sale_Promotions[[Code]:[Sale Price]],MATCH(Sales[[#This Row],[Code]],Sale_Promotions[Code],0),2))</f>
        <v>4.1399999999999997</v>
      </c>
      <c r="I13051">
        <f>Sales[[#This Row],[Total Inventory]]*Sales[[#This Row],[Sale_Price]]</f>
        <v>0</v>
      </c>
    </row>
    <row r="13052" spans="1:9" x14ac:dyDescent="0.25">
      <c r="A13052">
        <v>10545</v>
      </c>
      <c r="B13052" t="str">
        <f>INDEX( Table3[],MATCH(Sales[[#This Row],[Category]],Table3[Category],0),1)</f>
        <v>WINE</v>
      </c>
      <c r="C13052" t="s">
        <v>61</v>
      </c>
      <c r="D13052" t="s">
        <v>11752</v>
      </c>
      <c r="E13052" t="s">
        <v>10</v>
      </c>
      <c r="F13052">
        <v>31</v>
      </c>
      <c r="G13052" s="1">
        <v>19.989999999999998</v>
      </c>
      <c r="H13052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3052">
        <f>Sales[[#This Row],[Total Inventory]]*Sales[[#This Row],[Sale_Price]]</f>
        <v>619.68999999999994</v>
      </c>
    </row>
    <row r="13053" spans="1:9" x14ac:dyDescent="0.25">
      <c r="A13053">
        <v>330168</v>
      </c>
      <c r="B13053" t="str">
        <f>INDEX( Table3[],MATCH(Sales[[#This Row],[Category]],Table3[Category],0),1)</f>
        <v>WINE</v>
      </c>
      <c r="C13053" t="s">
        <v>31</v>
      </c>
      <c r="D13053" t="s">
        <v>11753</v>
      </c>
      <c r="E13053" t="s">
        <v>10</v>
      </c>
      <c r="F13053">
        <v>0</v>
      </c>
      <c r="G13053" s="1">
        <v>19.989999999999998</v>
      </c>
      <c r="H13053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3053">
        <f>Sales[[#This Row],[Total Inventory]]*Sales[[#This Row],[Sale_Price]]</f>
        <v>0</v>
      </c>
    </row>
    <row r="13054" spans="1:9" x14ac:dyDescent="0.25">
      <c r="A13054">
        <v>310864</v>
      </c>
      <c r="B13054" t="str">
        <f>INDEX( Table3[],MATCH(Sales[[#This Row],[Category]],Table3[Category],0),1)</f>
        <v>WINE</v>
      </c>
      <c r="C13054" t="s">
        <v>8</v>
      </c>
      <c r="D13054" t="s">
        <v>11754</v>
      </c>
      <c r="E13054" t="s">
        <v>23</v>
      </c>
      <c r="F13054">
        <v>7</v>
      </c>
      <c r="G13054" s="1">
        <v>12.49</v>
      </c>
      <c r="H1305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3054">
        <f>Sales[[#This Row],[Total Inventory]]*Sales[[#This Row],[Sale_Price]]</f>
        <v>62.93</v>
      </c>
    </row>
    <row r="13055" spans="1:9" x14ac:dyDescent="0.25">
      <c r="A13055">
        <v>79668</v>
      </c>
      <c r="B13055" t="str">
        <f>INDEX( Table3[],MATCH(Sales[[#This Row],[Category]],Table3[Category],0),1)</f>
        <v>LIQUOR</v>
      </c>
      <c r="C13055" t="s">
        <v>57</v>
      </c>
      <c r="D13055" t="s">
        <v>11755</v>
      </c>
      <c r="E13055" t="s">
        <v>10</v>
      </c>
      <c r="F13055">
        <v>230</v>
      </c>
      <c r="G13055" s="1">
        <v>21.99</v>
      </c>
      <c r="H13055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3055">
        <f>Sales[[#This Row],[Total Inventory]]*Sales[[#This Row],[Sale_Price]]</f>
        <v>4597.7</v>
      </c>
    </row>
    <row r="13056" spans="1:9" x14ac:dyDescent="0.25">
      <c r="A13056">
        <v>89575</v>
      </c>
      <c r="B13056" t="str">
        <f>INDEX( Table3[],MATCH(Sales[[#This Row],[Category]],Table3[Category],0),1)</f>
        <v>WINE</v>
      </c>
      <c r="C13056" t="s">
        <v>64</v>
      </c>
      <c r="D13056" t="s">
        <v>11756</v>
      </c>
      <c r="E13056" t="s">
        <v>133</v>
      </c>
      <c r="F13056">
        <v>131</v>
      </c>
      <c r="G13056" s="1">
        <v>5.49</v>
      </c>
      <c r="H13056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13056">
        <f>Sales[[#This Row],[Total Inventory]]*Sales[[#This Row],[Sale_Price]]</f>
        <v>719.19</v>
      </c>
    </row>
    <row r="13057" spans="1:9" x14ac:dyDescent="0.25">
      <c r="A13057">
        <v>42069</v>
      </c>
      <c r="B13057" t="str">
        <f>INDEX( Table3[],MATCH(Sales[[#This Row],[Category]],Table3[Category],0),1)</f>
        <v>LIQUOR</v>
      </c>
      <c r="C13057" t="s">
        <v>26</v>
      </c>
      <c r="D13057" t="s">
        <v>11757</v>
      </c>
      <c r="E13057" t="s">
        <v>133</v>
      </c>
      <c r="F13057">
        <v>23</v>
      </c>
      <c r="G13057" s="1">
        <v>4.29</v>
      </c>
      <c r="H13057">
        <f>IF(INDEX(Sale_Promotions[[Code]:[Sale Price]],MATCH(Sales[[#This Row],[Code]],Sale_Promotions[Code],0),2)=0,Sales[[#This Row],[Price]],INDEX(Sale_Promotions[[Code]:[Sale Price]],MATCH(Sales[[#This Row],[Code]],Sale_Promotions[Code],0),2))</f>
        <v>4.29</v>
      </c>
      <c r="I13057">
        <f>Sales[[#This Row],[Total Inventory]]*Sales[[#This Row],[Sale_Price]]</f>
        <v>98.67</v>
      </c>
    </row>
    <row r="13058" spans="1:9" x14ac:dyDescent="0.25">
      <c r="A13058">
        <v>60844</v>
      </c>
      <c r="B13058" t="str">
        <f>INDEX( Table3[],MATCH(Sales[[#This Row],[Category]],Table3[Category],0),1)</f>
        <v>WINE</v>
      </c>
      <c r="C13058" t="s">
        <v>85</v>
      </c>
      <c r="D13058" t="s">
        <v>11758</v>
      </c>
      <c r="E13058" t="s">
        <v>10</v>
      </c>
      <c r="F13058">
        <v>271</v>
      </c>
      <c r="G13058" s="1">
        <v>17.489999999999998</v>
      </c>
      <c r="H13058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3058">
        <f>Sales[[#This Row],[Total Inventory]]*Sales[[#This Row],[Sale_Price]]</f>
        <v>4739.79</v>
      </c>
    </row>
    <row r="13059" spans="1:9" x14ac:dyDescent="0.25">
      <c r="A13059">
        <v>41416</v>
      </c>
      <c r="B13059" t="str">
        <f>INDEX( Table3[],MATCH(Sales[[#This Row],[Category]],Table3[Category],0),1)</f>
        <v>WINE</v>
      </c>
      <c r="C13059" t="s">
        <v>53</v>
      </c>
      <c r="D13059" t="s">
        <v>6743</v>
      </c>
      <c r="E13059" t="s">
        <v>16</v>
      </c>
      <c r="F13059">
        <v>220</v>
      </c>
      <c r="G13059" s="1">
        <v>26.99</v>
      </c>
      <c r="H13059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3059">
        <f>Sales[[#This Row],[Total Inventory]]*Sales[[#This Row],[Sale_Price]]</f>
        <v>5277.7999999999993</v>
      </c>
    </row>
    <row r="13060" spans="1:9" x14ac:dyDescent="0.25">
      <c r="A13060">
        <v>338034</v>
      </c>
      <c r="B13060" t="str">
        <f>INDEX( Table3[],MATCH(Sales[[#This Row],[Category]],Table3[Category],0),1)</f>
        <v>WINE</v>
      </c>
      <c r="C13060" t="s">
        <v>61</v>
      </c>
      <c r="D13060" t="s">
        <v>11759</v>
      </c>
      <c r="E13060" t="s">
        <v>10</v>
      </c>
      <c r="F13060">
        <v>0</v>
      </c>
      <c r="G13060" s="1">
        <v>26.99</v>
      </c>
      <c r="H13060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3060">
        <f>Sales[[#This Row],[Total Inventory]]*Sales[[#This Row],[Sale_Price]]</f>
        <v>0</v>
      </c>
    </row>
    <row r="13061" spans="1:9" x14ac:dyDescent="0.25">
      <c r="A13061">
        <v>411248</v>
      </c>
      <c r="B13061" t="str">
        <f>INDEX( Table3[],MATCH(Sales[[#This Row],[Category]],Table3[Category],0),1)</f>
        <v>WINE</v>
      </c>
      <c r="C13061" t="s">
        <v>41</v>
      </c>
      <c r="D13061" t="s">
        <v>11760</v>
      </c>
      <c r="E13061" t="s">
        <v>10</v>
      </c>
      <c r="F13061">
        <v>0</v>
      </c>
      <c r="G13061" s="1">
        <v>6.49</v>
      </c>
      <c r="H13061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3061">
        <f>Sales[[#This Row],[Total Inventory]]*Sales[[#This Row],[Sale_Price]]</f>
        <v>0</v>
      </c>
    </row>
    <row r="13062" spans="1:9" x14ac:dyDescent="0.25">
      <c r="A13062">
        <v>302508</v>
      </c>
      <c r="B13062" t="str">
        <f>INDEX( Table3[],MATCH(Sales[[#This Row],[Category]],Table3[Category],0),1)</f>
        <v>WINE</v>
      </c>
      <c r="C13062" t="s">
        <v>39</v>
      </c>
      <c r="D13062" t="s">
        <v>11761</v>
      </c>
      <c r="E13062" t="s">
        <v>10</v>
      </c>
      <c r="F13062">
        <v>113</v>
      </c>
      <c r="G13062" s="1">
        <v>10.79</v>
      </c>
      <c r="H13062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062">
        <f>Sales[[#This Row],[Total Inventory]]*Sales[[#This Row],[Sale_Price]]</f>
        <v>1219.27</v>
      </c>
    </row>
    <row r="13063" spans="1:9" x14ac:dyDescent="0.25">
      <c r="A13063">
        <v>27260</v>
      </c>
      <c r="B13063" t="str">
        <f>INDEX( Table3[],MATCH(Sales[[#This Row],[Category]],Table3[Category],0),1)</f>
        <v>LIQUOR</v>
      </c>
      <c r="C13063" t="s">
        <v>14</v>
      </c>
      <c r="D13063" t="s">
        <v>11762</v>
      </c>
      <c r="E13063" t="s">
        <v>10</v>
      </c>
      <c r="F13063">
        <v>605</v>
      </c>
      <c r="G13063" s="1">
        <v>46.99</v>
      </c>
      <c r="H13063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13063">
        <f>Sales[[#This Row],[Total Inventory]]*Sales[[#This Row],[Sale_Price]]</f>
        <v>28428.95</v>
      </c>
    </row>
    <row r="13064" spans="1:9" x14ac:dyDescent="0.25">
      <c r="A13064">
        <v>12944</v>
      </c>
      <c r="B13064" t="str">
        <f>INDEX( Table3[],MATCH(Sales[[#This Row],[Category]],Table3[Category],0),1)</f>
        <v>BEER</v>
      </c>
      <c r="C13064" t="s">
        <v>11</v>
      </c>
      <c r="D13064" t="s">
        <v>11763</v>
      </c>
      <c r="E13064" t="s">
        <v>92</v>
      </c>
      <c r="F13064">
        <v>537</v>
      </c>
      <c r="G13064" s="1">
        <v>1.51</v>
      </c>
      <c r="H13064">
        <f>IF(INDEX(Sale_Promotions[[Code]:[Sale Price]],MATCH(Sales[[#This Row],[Code]],Sale_Promotions[Code],0),2)=0,Sales[[#This Row],[Price]],INDEX(Sale_Promotions[[Code]:[Sale Price]],MATCH(Sales[[#This Row],[Code]],Sale_Promotions[Code],0),2))</f>
        <v>1.51</v>
      </c>
      <c r="I13064">
        <f>Sales[[#This Row],[Total Inventory]]*Sales[[#This Row],[Sale_Price]]</f>
        <v>810.87</v>
      </c>
    </row>
    <row r="13065" spans="1:9" x14ac:dyDescent="0.25">
      <c r="A13065">
        <v>67563</v>
      </c>
      <c r="B13065" t="str">
        <f>INDEX( Table3[],MATCH(Sales[[#This Row],[Category]],Table3[Category],0),1)</f>
        <v>WINE</v>
      </c>
      <c r="C13065" t="s">
        <v>28</v>
      </c>
      <c r="D13065" t="s">
        <v>9669</v>
      </c>
      <c r="E13065" t="s">
        <v>23</v>
      </c>
      <c r="F13065">
        <v>792</v>
      </c>
      <c r="G13065" s="1">
        <v>14.69</v>
      </c>
      <c r="H1306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065">
        <f>Sales[[#This Row],[Total Inventory]]*Sales[[#This Row],[Sale_Price]]</f>
        <v>9496.08</v>
      </c>
    </row>
    <row r="13066" spans="1:9" x14ac:dyDescent="0.25">
      <c r="A13066">
        <v>46295</v>
      </c>
      <c r="B13066" t="str">
        <f>INDEX( Table3[],MATCH(Sales[[#This Row],[Category]],Table3[Category],0),1)</f>
        <v>WINE</v>
      </c>
      <c r="C13066" t="s">
        <v>61</v>
      </c>
      <c r="D13066" t="s">
        <v>11764</v>
      </c>
      <c r="E13066" t="s">
        <v>10</v>
      </c>
      <c r="F13066">
        <v>0</v>
      </c>
      <c r="G13066" s="1">
        <v>82.99</v>
      </c>
      <c r="H13066">
        <f>IF(INDEX(Sale_Promotions[[Code]:[Sale Price]],MATCH(Sales[[#This Row],[Code]],Sale_Promotions[Code],0),2)=0,Sales[[#This Row],[Price]],INDEX(Sale_Promotions[[Code]:[Sale Price]],MATCH(Sales[[#This Row],[Code]],Sale_Promotions[Code],0),2))</f>
        <v>82.99</v>
      </c>
      <c r="I13066">
        <f>Sales[[#This Row],[Total Inventory]]*Sales[[#This Row],[Sale_Price]]</f>
        <v>0</v>
      </c>
    </row>
    <row r="13067" spans="1:9" x14ac:dyDescent="0.25">
      <c r="A13067">
        <v>79741</v>
      </c>
      <c r="B13067" t="str">
        <f>INDEX( Table3[],MATCH(Sales[[#This Row],[Category]],Table3[Category],0),1)</f>
        <v>LIQUOR</v>
      </c>
      <c r="C13067" t="s">
        <v>245</v>
      </c>
      <c r="D13067" t="s">
        <v>11765</v>
      </c>
      <c r="E13067" t="s">
        <v>10</v>
      </c>
      <c r="F13067">
        <v>89</v>
      </c>
      <c r="G13067" s="1">
        <v>15.99</v>
      </c>
      <c r="H1306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3067">
        <f>Sales[[#This Row],[Total Inventory]]*Sales[[#This Row],[Sale_Price]]</f>
        <v>1423.1100000000001</v>
      </c>
    </row>
    <row r="13068" spans="1:9" x14ac:dyDescent="0.25">
      <c r="A13068">
        <v>310514</v>
      </c>
      <c r="B13068" t="str">
        <f>INDEX( Table3[],MATCH(Sales[[#This Row],[Category]],Table3[Category],0),1)</f>
        <v>WINE</v>
      </c>
      <c r="C13068" t="s">
        <v>8</v>
      </c>
      <c r="D13068" t="s">
        <v>11766</v>
      </c>
      <c r="E13068" t="s">
        <v>10</v>
      </c>
      <c r="F13068">
        <v>10</v>
      </c>
      <c r="G13068" s="1">
        <v>9.7899999999999991</v>
      </c>
      <c r="H1306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068">
        <f>Sales[[#This Row],[Total Inventory]]*Sales[[#This Row],[Sale_Price]]</f>
        <v>97.899999999999991</v>
      </c>
    </row>
    <row r="13069" spans="1:9" x14ac:dyDescent="0.25">
      <c r="A13069">
        <v>23307</v>
      </c>
      <c r="B13069" t="str">
        <f>INDEX( Table3[],MATCH(Sales[[#This Row],[Category]],Table3[Category],0),1)</f>
        <v>BEER</v>
      </c>
      <c r="C13069" t="s">
        <v>11</v>
      </c>
      <c r="D13069" t="s">
        <v>11767</v>
      </c>
      <c r="E13069" t="s">
        <v>25</v>
      </c>
      <c r="F13069">
        <v>2</v>
      </c>
      <c r="G13069" s="1">
        <v>30.99</v>
      </c>
      <c r="H13069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3069">
        <f>Sales[[#This Row],[Total Inventory]]*Sales[[#This Row],[Sale_Price]]</f>
        <v>61.98</v>
      </c>
    </row>
    <row r="13070" spans="1:9" x14ac:dyDescent="0.25">
      <c r="A13070">
        <v>23939</v>
      </c>
      <c r="B13070" t="str">
        <f>INDEX( Table3[],MATCH(Sales[[#This Row],[Category]],Table3[Category],0),1)</f>
        <v>BEER</v>
      </c>
      <c r="C13070" t="s">
        <v>11</v>
      </c>
      <c r="D13070" t="s">
        <v>2726</v>
      </c>
      <c r="E13070" t="s">
        <v>25</v>
      </c>
      <c r="F13070">
        <v>118</v>
      </c>
      <c r="G13070" s="1">
        <v>24.99</v>
      </c>
      <c r="H13070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3070">
        <f>Sales[[#This Row],[Total Inventory]]*Sales[[#This Row],[Sale_Price]]</f>
        <v>2948.8199999999997</v>
      </c>
    </row>
    <row r="13071" spans="1:9" x14ac:dyDescent="0.25">
      <c r="A13071">
        <v>32352</v>
      </c>
      <c r="B13071" t="str">
        <f>INDEX( Table3[],MATCH(Sales[[#This Row],[Category]],Table3[Category],0),1)</f>
        <v>WINE</v>
      </c>
      <c r="C13071" t="s">
        <v>100</v>
      </c>
      <c r="D13071" t="s">
        <v>11768</v>
      </c>
      <c r="E13071" t="s">
        <v>10</v>
      </c>
      <c r="F13071">
        <v>123</v>
      </c>
      <c r="G13071" s="1">
        <v>15.99</v>
      </c>
      <c r="H13071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3071">
        <f>Sales[[#This Row],[Total Inventory]]*Sales[[#This Row],[Sale_Price]]</f>
        <v>1966.77</v>
      </c>
    </row>
    <row r="13072" spans="1:9" x14ac:dyDescent="0.25">
      <c r="A13072">
        <v>324626</v>
      </c>
      <c r="B13072" t="str">
        <f>INDEX( Table3[],MATCH(Sales[[#This Row],[Category]],Table3[Category],0),1)</f>
        <v>WINE</v>
      </c>
      <c r="C13072" t="s">
        <v>100</v>
      </c>
      <c r="D13072" t="s">
        <v>11769</v>
      </c>
      <c r="E13072" t="s">
        <v>10</v>
      </c>
      <c r="F13072">
        <v>0</v>
      </c>
      <c r="G13072" s="1">
        <v>18.489999999999998</v>
      </c>
      <c r="H13072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072">
        <f>Sales[[#This Row],[Total Inventory]]*Sales[[#This Row],[Sale_Price]]</f>
        <v>0</v>
      </c>
    </row>
    <row r="13073" spans="1:9" x14ac:dyDescent="0.25">
      <c r="A13073">
        <v>84650</v>
      </c>
      <c r="B13073" t="str">
        <f>INDEX( Table3[],MATCH(Sales[[#This Row],[Category]],Table3[Category],0),1)</f>
        <v>WINE</v>
      </c>
      <c r="C13073" t="s">
        <v>61</v>
      </c>
      <c r="D13073" t="s">
        <v>11770</v>
      </c>
      <c r="E13073" t="s">
        <v>10</v>
      </c>
      <c r="F13073">
        <v>143</v>
      </c>
      <c r="G13073" s="1">
        <v>15.49</v>
      </c>
      <c r="H13073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3073">
        <f>Sales[[#This Row],[Total Inventory]]*Sales[[#This Row],[Sale_Price]]</f>
        <v>2072.0700000000002</v>
      </c>
    </row>
    <row r="13074" spans="1:9" x14ac:dyDescent="0.25">
      <c r="A13074">
        <v>30546</v>
      </c>
      <c r="B13074" t="str">
        <f>INDEX( Table3[],MATCH(Sales[[#This Row],[Category]],Table3[Category],0),1)</f>
        <v>LIQUOR</v>
      </c>
      <c r="C13074" t="s">
        <v>198</v>
      </c>
      <c r="D13074" t="s">
        <v>4274</v>
      </c>
      <c r="E13074" t="s">
        <v>10</v>
      </c>
      <c r="F13074">
        <v>38</v>
      </c>
      <c r="G13074" s="1">
        <v>8.19</v>
      </c>
      <c r="H13074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3074">
        <f>Sales[[#This Row],[Total Inventory]]*Sales[[#This Row],[Sale_Price]]</f>
        <v>292.22000000000003</v>
      </c>
    </row>
    <row r="13075" spans="1:9" x14ac:dyDescent="0.25">
      <c r="A13075">
        <v>333953</v>
      </c>
      <c r="B13075" t="str">
        <f>INDEX( Table3[],MATCH(Sales[[#This Row],[Category]],Table3[Category],0),1)</f>
        <v>WINE</v>
      </c>
      <c r="C13075" t="s">
        <v>41</v>
      </c>
      <c r="D13075" t="s">
        <v>11771</v>
      </c>
      <c r="E13075" t="s">
        <v>10</v>
      </c>
      <c r="F13075">
        <v>286</v>
      </c>
      <c r="G13075" s="1">
        <v>10.99</v>
      </c>
      <c r="H13075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3075">
        <f>Sales[[#This Row],[Total Inventory]]*Sales[[#This Row],[Sale_Price]]</f>
        <v>3143.14</v>
      </c>
    </row>
    <row r="13076" spans="1:9" x14ac:dyDescent="0.25">
      <c r="A13076">
        <v>85979</v>
      </c>
      <c r="B13076" t="str">
        <f>INDEX( Table3[],MATCH(Sales[[#This Row],[Category]],Table3[Category],0),1)</f>
        <v>WINE</v>
      </c>
      <c r="C13076" t="s">
        <v>61</v>
      </c>
      <c r="D13076" t="s">
        <v>11772</v>
      </c>
      <c r="E13076" t="s">
        <v>10</v>
      </c>
      <c r="F13076">
        <v>390</v>
      </c>
      <c r="G13076" s="1">
        <v>22.99</v>
      </c>
      <c r="H1307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3076">
        <f>Sales[[#This Row],[Total Inventory]]*Sales[[#This Row],[Sale_Price]]</f>
        <v>7016.0999999999995</v>
      </c>
    </row>
    <row r="13077" spans="1:9" x14ac:dyDescent="0.25">
      <c r="A13077">
        <v>42535</v>
      </c>
      <c r="B13077" t="str">
        <f>INDEX( Table3[],MATCH(Sales[[#This Row],[Category]],Table3[Category],0),1)</f>
        <v>WINE</v>
      </c>
      <c r="C13077" t="s">
        <v>148</v>
      </c>
      <c r="D13077" t="s">
        <v>2500</v>
      </c>
      <c r="E13077" t="s">
        <v>10</v>
      </c>
      <c r="F13077">
        <v>83</v>
      </c>
      <c r="G13077" s="1">
        <v>8.99</v>
      </c>
      <c r="H1307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3077">
        <f>Sales[[#This Row],[Total Inventory]]*Sales[[#This Row],[Sale_Price]]</f>
        <v>746.17000000000007</v>
      </c>
    </row>
    <row r="13078" spans="1:9" x14ac:dyDescent="0.25">
      <c r="A13078">
        <v>38776</v>
      </c>
      <c r="B13078" t="str">
        <f>INDEX( Table3[],MATCH(Sales[[#This Row],[Category]],Table3[Category],0),1)</f>
        <v>LIQUOR</v>
      </c>
      <c r="C13078" t="s">
        <v>35</v>
      </c>
      <c r="D13078" t="s">
        <v>10082</v>
      </c>
      <c r="E13078" t="s">
        <v>16</v>
      </c>
      <c r="F13078">
        <v>195</v>
      </c>
      <c r="G13078" s="1">
        <v>13.99</v>
      </c>
      <c r="H1307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3078">
        <f>Sales[[#This Row],[Total Inventory]]*Sales[[#This Row],[Sale_Price]]</f>
        <v>2728.05</v>
      </c>
    </row>
    <row r="13079" spans="1:9" x14ac:dyDescent="0.25">
      <c r="A13079">
        <v>91243</v>
      </c>
      <c r="B13079" t="str">
        <f>INDEX( Table3[],MATCH(Sales[[#This Row],[Category]],Table3[Category],0),1)</f>
        <v>BEER</v>
      </c>
      <c r="C13079" t="s">
        <v>11</v>
      </c>
      <c r="D13079" t="s">
        <v>11773</v>
      </c>
      <c r="E13079" t="s">
        <v>25</v>
      </c>
      <c r="F13079">
        <v>0</v>
      </c>
      <c r="G13079" s="1">
        <v>19.760000000000002</v>
      </c>
      <c r="H13079">
        <f>IF(INDEX(Sale_Promotions[[Code]:[Sale Price]],MATCH(Sales[[#This Row],[Code]],Sale_Promotions[Code],0),2)=0,Sales[[#This Row],[Price]],INDEX(Sale_Promotions[[Code]:[Sale Price]],MATCH(Sales[[#This Row],[Code]],Sale_Promotions[Code],0),2))</f>
        <v>19.760000000000002</v>
      </c>
      <c r="I13079">
        <f>Sales[[#This Row],[Total Inventory]]*Sales[[#This Row],[Sale_Price]]</f>
        <v>0</v>
      </c>
    </row>
    <row r="13080" spans="1:9" x14ac:dyDescent="0.25">
      <c r="A13080">
        <v>44506</v>
      </c>
      <c r="B13080" t="str">
        <f>INDEX( Table3[],MATCH(Sales[[#This Row],[Category]],Table3[Category],0),1)</f>
        <v>WINE</v>
      </c>
      <c r="C13080" t="s">
        <v>41</v>
      </c>
      <c r="D13080" t="s">
        <v>11774</v>
      </c>
      <c r="E13080" t="s">
        <v>10</v>
      </c>
      <c r="F13080">
        <v>0</v>
      </c>
      <c r="G13080" s="1">
        <v>7.69</v>
      </c>
      <c r="H13080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3080">
        <f>Sales[[#This Row],[Total Inventory]]*Sales[[#This Row],[Sale_Price]]</f>
        <v>0</v>
      </c>
    </row>
    <row r="13081" spans="1:9" x14ac:dyDescent="0.25">
      <c r="A13081">
        <v>73270</v>
      </c>
      <c r="B13081" t="str">
        <f>INDEX( Table3[],MATCH(Sales[[#This Row],[Category]],Table3[Category],0),1)</f>
        <v>WINE</v>
      </c>
      <c r="C13081" t="s">
        <v>61</v>
      </c>
      <c r="D13081" t="s">
        <v>11775</v>
      </c>
      <c r="E13081" t="s">
        <v>10</v>
      </c>
      <c r="F13081">
        <v>11</v>
      </c>
      <c r="G13081" s="1">
        <v>13.49</v>
      </c>
      <c r="H13081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3081">
        <f>Sales[[#This Row],[Total Inventory]]*Sales[[#This Row],[Sale_Price]]</f>
        <v>148.39000000000001</v>
      </c>
    </row>
    <row r="13082" spans="1:9" x14ac:dyDescent="0.25">
      <c r="A13082">
        <v>23851</v>
      </c>
      <c r="B13082" t="str">
        <f>INDEX( Table3[],MATCH(Sales[[#This Row],[Category]],Table3[Category],0),1)</f>
        <v>BEER</v>
      </c>
      <c r="C13082" t="s">
        <v>11</v>
      </c>
      <c r="D13082" t="s">
        <v>11776</v>
      </c>
      <c r="E13082" t="s">
        <v>92</v>
      </c>
      <c r="F13082">
        <v>825</v>
      </c>
      <c r="G13082" s="1">
        <v>1.92</v>
      </c>
      <c r="H13082">
        <f>IF(INDEX(Sale_Promotions[[Code]:[Sale Price]],MATCH(Sales[[#This Row],[Code]],Sale_Promotions[Code],0),2)=0,Sales[[#This Row],[Price]],INDEX(Sale_Promotions[[Code]:[Sale Price]],MATCH(Sales[[#This Row],[Code]],Sale_Promotions[Code],0),2))</f>
        <v>1.92</v>
      </c>
      <c r="I13082">
        <f>Sales[[#This Row],[Total Inventory]]*Sales[[#This Row],[Sale_Price]]</f>
        <v>1584</v>
      </c>
    </row>
    <row r="13083" spans="1:9" x14ac:dyDescent="0.25">
      <c r="A13083">
        <v>322072</v>
      </c>
      <c r="B13083" t="str">
        <f>INDEX( Table3[],MATCH(Sales[[#This Row],[Category]],Table3[Category],0),1)</f>
        <v>LIQUOR</v>
      </c>
      <c r="C13083" t="s">
        <v>57</v>
      </c>
      <c r="D13083" t="s">
        <v>6479</v>
      </c>
      <c r="E13083" t="s">
        <v>133</v>
      </c>
      <c r="F13083">
        <v>0</v>
      </c>
      <c r="G13083" s="1">
        <v>13.99</v>
      </c>
      <c r="H1308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3083">
        <f>Sales[[#This Row],[Total Inventory]]*Sales[[#This Row],[Sale_Price]]</f>
        <v>0</v>
      </c>
    </row>
    <row r="13084" spans="1:9" x14ac:dyDescent="0.25">
      <c r="A13084">
        <v>76631</v>
      </c>
      <c r="B13084" t="str">
        <f>INDEX( Table3[],MATCH(Sales[[#This Row],[Category]],Table3[Category],0),1)</f>
        <v>LIQUOR</v>
      </c>
      <c r="C13084" t="s">
        <v>14</v>
      </c>
      <c r="D13084" t="s">
        <v>11777</v>
      </c>
      <c r="E13084" t="s">
        <v>10</v>
      </c>
      <c r="F13084">
        <v>159</v>
      </c>
      <c r="G13084" s="1">
        <v>61.99</v>
      </c>
      <c r="H13084">
        <f>IF(INDEX(Sale_Promotions[[Code]:[Sale Price]],MATCH(Sales[[#This Row],[Code]],Sale_Promotions[Code],0),2)=0,Sales[[#This Row],[Price]],INDEX(Sale_Promotions[[Code]:[Sale Price]],MATCH(Sales[[#This Row],[Code]],Sale_Promotions[Code],0),2))</f>
        <v>61.99</v>
      </c>
      <c r="I13084">
        <f>Sales[[#This Row],[Total Inventory]]*Sales[[#This Row],[Sale_Price]]</f>
        <v>9856.41</v>
      </c>
    </row>
    <row r="13085" spans="1:9" x14ac:dyDescent="0.25">
      <c r="A13085">
        <v>349200</v>
      </c>
      <c r="B13085" t="str">
        <f>INDEX( Table3[],MATCH(Sales[[#This Row],[Category]],Table3[Category],0),1)</f>
        <v>WINE</v>
      </c>
      <c r="C13085" t="s">
        <v>242</v>
      </c>
      <c r="D13085" t="s">
        <v>11778</v>
      </c>
      <c r="E13085" t="s">
        <v>10</v>
      </c>
      <c r="F13085">
        <v>484</v>
      </c>
      <c r="G13085" s="1">
        <v>11.99</v>
      </c>
      <c r="H13085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3085">
        <f>Sales[[#This Row],[Total Inventory]]*Sales[[#This Row],[Sale_Price]]</f>
        <v>4835.16</v>
      </c>
    </row>
    <row r="13086" spans="1:9" x14ac:dyDescent="0.25">
      <c r="A13086">
        <v>90344</v>
      </c>
      <c r="B13086" t="str">
        <f>INDEX( Table3[],MATCH(Sales[[#This Row],[Category]],Table3[Category],0),1)</f>
        <v>BEER</v>
      </c>
      <c r="C13086" t="s">
        <v>11</v>
      </c>
      <c r="D13086" t="s">
        <v>11779</v>
      </c>
      <c r="E13086" t="s">
        <v>92</v>
      </c>
      <c r="F13086">
        <v>510</v>
      </c>
      <c r="G13086" s="1">
        <v>1.59</v>
      </c>
      <c r="H13086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13086">
        <f>Sales[[#This Row],[Total Inventory]]*Sales[[#This Row],[Sale_Price]]</f>
        <v>810.90000000000009</v>
      </c>
    </row>
    <row r="13087" spans="1:9" x14ac:dyDescent="0.25">
      <c r="A13087">
        <v>84688</v>
      </c>
      <c r="B13087" t="str">
        <f>INDEX( Table3[],MATCH(Sales[[#This Row],[Category]],Table3[Category],0),1)</f>
        <v>WINE</v>
      </c>
      <c r="C13087" t="s">
        <v>61</v>
      </c>
      <c r="D13087" t="s">
        <v>7568</v>
      </c>
      <c r="E13087" t="s">
        <v>10</v>
      </c>
      <c r="F13087">
        <v>412</v>
      </c>
      <c r="G13087" s="1">
        <v>8.49</v>
      </c>
      <c r="H13087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087">
        <f>Sales[[#This Row],[Total Inventory]]*Sales[[#This Row],[Sale_Price]]</f>
        <v>3497.88</v>
      </c>
    </row>
    <row r="13088" spans="1:9" x14ac:dyDescent="0.25">
      <c r="A13088">
        <v>84023</v>
      </c>
      <c r="B13088" t="str">
        <f>INDEX( Table3[],MATCH(Sales[[#This Row],[Category]],Table3[Category],0),1)</f>
        <v>WINE</v>
      </c>
      <c r="C13088" t="s">
        <v>41</v>
      </c>
      <c r="D13088" t="s">
        <v>11780</v>
      </c>
      <c r="E13088" t="s">
        <v>10</v>
      </c>
      <c r="F13088">
        <v>608</v>
      </c>
      <c r="G13088" s="1">
        <v>11.49</v>
      </c>
      <c r="H13088">
        <f>IF(INDEX(Sale_Promotions[[Code]:[Sale Price]],MATCH(Sales[[#This Row],[Code]],Sale_Promotions[Code],0),2)=0,Sales[[#This Row],[Price]],INDEX(Sale_Promotions[[Code]:[Sale Price]],MATCH(Sales[[#This Row],[Code]],Sale_Promotions[Code],0),2))</f>
        <v>9.09</v>
      </c>
      <c r="I13088">
        <f>Sales[[#This Row],[Total Inventory]]*Sales[[#This Row],[Sale_Price]]</f>
        <v>5526.72</v>
      </c>
    </row>
    <row r="13089" spans="1:9" x14ac:dyDescent="0.25">
      <c r="A13089">
        <v>83942</v>
      </c>
      <c r="B13089" t="str">
        <f>INDEX( Table3[],MATCH(Sales[[#This Row],[Category]],Table3[Category],0),1)</f>
        <v>WINE</v>
      </c>
      <c r="C13089" t="s">
        <v>163</v>
      </c>
      <c r="D13089" t="s">
        <v>11781</v>
      </c>
      <c r="E13089" t="s">
        <v>23</v>
      </c>
      <c r="F13089">
        <v>283</v>
      </c>
      <c r="G13089" s="1">
        <v>11.99</v>
      </c>
      <c r="H1308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089">
        <f>Sales[[#This Row],[Total Inventory]]*Sales[[#This Row],[Sale_Price]]</f>
        <v>3393.17</v>
      </c>
    </row>
    <row r="13090" spans="1:9" x14ac:dyDescent="0.25">
      <c r="A13090">
        <v>57878</v>
      </c>
      <c r="B13090" t="str">
        <f>INDEX( Table3[],MATCH(Sales[[#This Row],[Category]],Table3[Category],0),1)</f>
        <v>LIQUOR</v>
      </c>
      <c r="C13090" t="s">
        <v>26</v>
      </c>
      <c r="D13090" t="s">
        <v>11782</v>
      </c>
      <c r="E13090" t="s">
        <v>10</v>
      </c>
      <c r="F13090">
        <v>143</v>
      </c>
      <c r="G13090" s="1">
        <v>39.99</v>
      </c>
      <c r="H13090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13090">
        <f>Sales[[#This Row],[Total Inventory]]*Sales[[#This Row],[Sale_Price]]</f>
        <v>5718.5700000000006</v>
      </c>
    </row>
    <row r="13091" spans="1:9" x14ac:dyDescent="0.25">
      <c r="A13091">
        <v>82279</v>
      </c>
      <c r="B13091" t="str">
        <f>INDEX( Table3[],MATCH(Sales[[#This Row],[Category]],Table3[Category],0),1)</f>
        <v>WINE</v>
      </c>
      <c r="C13091" t="s">
        <v>61</v>
      </c>
      <c r="D13091" t="s">
        <v>11783</v>
      </c>
      <c r="E13091" t="s">
        <v>10</v>
      </c>
      <c r="F13091">
        <v>337</v>
      </c>
      <c r="G13091" s="1">
        <v>20.99</v>
      </c>
      <c r="H13091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3091">
        <f>Sales[[#This Row],[Total Inventory]]*Sales[[#This Row],[Sale_Price]]</f>
        <v>5725.6299999999992</v>
      </c>
    </row>
    <row r="13092" spans="1:9" x14ac:dyDescent="0.25">
      <c r="A13092">
        <v>80345</v>
      </c>
      <c r="B13092" t="str">
        <f>INDEX( Table3[],MATCH(Sales[[#This Row],[Category]],Table3[Category],0),1)</f>
        <v>WINE</v>
      </c>
      <c r="C13092" t="s">
        <v>61</v>
      </c>
      <c r="D13092" t="s">
        <v>11784</v>
      </c>
      <c r="E13092" t="s">
        <v>10</v>
      </c>
      <c r="F13092">
        <v>213</v>
      </c>
      <c r="G13092" s="1">
        <v>15.99</v>
      </c>
      <c r="H13092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3092">
        <f>Sales[[#This Row],[Total Inventory]]*Sales[[#This Row],[Sale_Price]]</f>
        <v>3405.87</v>
      </c>
    </row>
    <row r="13093" spans="1:9" x14ac:dyDescent="0.25">
      <c r="A13093">
        <v>30422</v>
      </c>
      <c r="B13093" t="str">
        <f>INDEX( Table3[],MATCH(Sales[[#This Row],[Category]],Table3[Category],0),1)</f>
        <v>BEER</v>
      </c>
      <c r="C13093" t="s">
        <v>11</v>
      </c>
      <c r="D13093" t="s">
        <v>11785</v>
      </c>
      <c r="E13093" t="s">
        <v>95</v>
      </c>
      <c r="F13093">
        <v>85</v>
      </c>
      <c r="G13093" s="1">
        <v>6.94</v>
      </c>
      <c r="H13093">
        <f>IF(INDEX(Sale_Promotions[[Code]:[Sale Price]],MATCH(Sales[[#This Row],[Code]],Sale_Promotions[Code],0),2)=0,Sales[[#This Row],[Price]],INDEX(Sale_Promotions[[Code]:[Sale Price]],MATCH(Sales[[#This Row],[Code]],Sale_Promotions[Code],0),2))</f>
        <v>6.94</v>
      </c>
      <c r="I13093">
        <f>Sales[[#This Row],[Total Inventory]]*Sales[[#This Row],[Sale_Price]]</f>
        <v>589.9</v>
      </c>
    </row>
    <row r="13094" spans="1:9" x14ac:dyDescent="0.25">
      <c r="A13094">
        <v>82100</v>
      </c>
      <c r="B13094" t="str">
        <f>INDEX( Table3[],MATCH(Sales[[#This Row],[Category]],Table3[Category],0),1)</f>
        <v>WINE</v>
      </c>
      <c r="C13094" t="s">
        <v>61</v>
      </c>
      <c r="D13094" t="s">
        <v>11786</v>
      </c>
      <c r="E13094" t="s">
        <v>10</v>
      </c>
      <c r="F13094">
        <v>301</v>
      </c>
      <c r="G13094" s="1">
        <v>11.49</v>
      </c>
      <c r="H13094">
        <f>IF(INDEX(Sale_Promotions[[Code]:[Sale Price]],MATCH(Sales[[#This Row],[Code]],Sale_Promotions[Code],0),2)=0,Sales[[#This Row],[Price]],INDEX(Sale_Promotions[[Code]:[Sale Price]],MATCH(Sales[[#This Row],[Code]],Sale_Promotions[Code],0),2))</f>
        <v>10.89</v>
      </c>
      <c r="I13094">
        <f>Sales[[#This Row],[Total Inventory]]*Sales[[#This Row],[Sale_Price]]</f>
        <v>3277.8900000000003</v>
      </c>
    </row>
    <row r="13095" spans="1:9" x14ac:dyDescent="0.25">
      <c r="A13095">
        <v>302278</v>
      </c>
      <c r="B13095" t="str">
        <f>INDEX( Table3[],MATCH(Sales[[#This Row],[Category]],Table3[Category],0),1)</f>
        <v>WINE</v>
      </c>
      <c r="C13095" t="s">
        <v>85</v>
      </c>
      <c r="D13095" t="s">
        <v>11787</v>
      </c>
      <c r="E13095" t="s">
        <v>10</v>
      </c>
      <c r="F13095">
        <v>0</v>
      </c>
      <c r="G13095" s="1">
        <v>24.99</v>
      </c>
      <c r="H13095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3095">
        <f>Sales[[#This Row],[Total Inventory]]*Sales[[#This Row],[Sale_Price]]</f>
        <v>0</v>
      </c>
    </row>
    <row r="13096" spans="1:9" x14ac:dyDescent="0.25">
      <c r="A13096">
        <v>10444</v>
      </c>
      <c r="B13096" t="str">
        <f>INDEX( Table3[],MATCH(Sales[[#This Row],[Category]],Table3[Category],0),1)</f>
        <v>LIQUOR</v>
      </c>
      <c r="C13096" t="s">
        <v>102</v>
      </c>
      <c r="D13096" t="s">
        <v>11788</v>
      </c>
      <c r="E13096" t="s">
        <v>10</v>
      </c>
      <c r="F13096">
        <v>458</v>
      </c>
      <c r="G13096" s="1">
        <v>25.99</v>
      </c>
      <c r="H13096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3096">
        <f>Sales[[#This Row],[Total Inventory]]*Sales[[#This Row],[Sale_Price]]</f>
        <v>11903.42</v>
      </c>
    </row>
    <row r="13097" spans="1:9" x14ac:dyDescent="0.25">
      <c r="A13097">
        <v>83577</v>
      </c>
      <c r="B13097" t="str">
        <f>INDEX( Table3[],MATCH(Sales[[#This Row],[Category]],Table3[Category],0),1)</f>
        <v>WINE</v>
      </c>
      <c r="C13097" t="s">
        <v>28</v>
      </c>
      <c r="D13097" t="s">
        <v>10214</v>
      </c>
      <c r="E13097" t="s">
        <v>23</v>
      </c>
      <c r="F13097">
        <v>267</v>
      </c>
      <c r="G13097" s="1">
        <v>14.99</v>
      </c>
      <c r="H13097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3097">
        <f>Sales[[#This Row],[Total Inventory]]*Sales[[#This Row],[Sale_Price]]</f>
        <v>4002.33</v>
      </c>
    </row>
    <row r="13098" spans="1:9" x14ac:dyDescent="0.25">
      <c r="A13098">
        <v>12629</v>
      </c>
      <c r="B13098" t="str">
        <f>INDEX( Table3[],MATCH(Sales[[#This Row],[Category]],Table3[Category],0),1)</f>
        <v>LIQUOR</v>
      </c>
      <c r="C13098" t="s">
        <v>175</v>
      </c>
      <c r="D13098" t="s">
        <v>11789</v>
      </c>
      <c r="E13098" t="s">
        <v>16</v>
      </c>
      <c r="F13098">
        <v>254</v>
      </c>
      <c r="G13098" s="1">
        <v>21.99</v>
      </c>
      <c r="H13098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3098">
        <f>Sales[[#This Row],[Total Inventory]]*Sales[[#This Row],[Sale_Price]]</f>
        <v>5585.46</v>
      </c>
    </row>
    <row r="13099" spans="1:9" x14ac:dyDescent="0.25">
      <c r="A13099">
        <v>50520</v>
      </c>
      <c r="B13099" t="str">
        <f>INDEX( Table3[],MATCH(Sales[[#This Row],[Category]],Table3[Category],0),1)</f>
        <v>WINE</v>
      </c>
      <c r="C13099" t="s">
        <v>61</v>
      </c>
      <c r="D13099" t="s">
        <v>9747</v>
      </c>
      <c r="E13099" t="s">
        <v>10</v>
      </c>
      <c r="F13099">
        <v>344</v>
      </c>
      <c r="G13099" s="1">
        <v>7.69</v>
      </c>
      <c r="H13099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3099">
        <f>Sales[[#This Row],[Total Inventory]]*Sales[[#This Row],[Sale_Price]]</f>
        <v>2645.36</v>
      </c>
    </row>
    <row r="13100" spans="1:9" x14ac:dyDescent="0.25">
      <c r="A13100">
        <v>10123</v>
      </c>
      <c r="B13100" t="str">
        <f>INDEX( Table3[],MATCH(Sales[[#This Row],[Category]],Table3[Category],0),1)</f>
        <v>LIQUOR</v>
      </c>
      <c r="C13100" t="s">
        <v>175</v>
      </c>
      <c r="D13100" t="s">
        <v>11790</v>
      </c>
      <c r="E13100" t="s">
        <v>10</v>
      </c>
      <c r="F13100">
        <v>117</v>
      </c>
      <c r="G13100" s="1">
        <v>29.99</v>
      </c>
      <c r="H13100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3100">
        <f>Sales[[#This Row],[Total Inventory]]*Sales[[#This Row],[Sale_Price]]</f>
        <v>3508.83</v>
      </c>
    </row>
    <row r="13101" spans="1:9" x14ac:dyDescent="0.25">
      <c r="A13101">
        <v>233008</v>
      </c>
      <c r="B13101" t="str">
        <f>INDEX( Table3[],MATCH(Sales[[#This Row],[Category]],Table3[Category],0),1)</f>
        <v>WINE</v>
      </c>
      <c r="C13101" t="s">
        <v>85</v>
      </c>
      <c r="D13101" t="s">
        <v>11791</v>
      </c>
      <c r="E13101" t="s">
        <v>10</v>
      </c>
      <c r="F13101">
        <v>96</v>
      </c>
      <c r="G13101" s="1">
        <v>13.69</v>
      </c>
      <c r="H13101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3101">
        <f>Sales[[#This Row],[Total Inventory]]*Sales[[#This Row],[Sale_Price]]</f>
        <v>1314.24</v>
      </c>
    </row>
    <row r="13102" spans="1:9" x14ac:dyDescent="0.25">
      <c r="A13102">
        <v>342227</v>
      </c>
      <c r="B13102" t="str">
        <f>INDEX( Table3[],MATCH(Sales[[#This Row],[Category]],Table3[Category],0),1)</f>
        <v>LIQUOR</v>
      </c>
      <c r="C13102" t="s">
        <v>102</v>
      </c>
      <c r="D13102" t="s">
        <v>11792</v>
      </c>
      <c r="E13102" t="s">
        <v>10</v>
      </c>
      <c r="F13102">
        <v>129</v>
      </c>
      <c r="G13102" s="1">
        <v>23.99</v>
      </c>
      <c r="H13102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3102">
        <f>Sales[[#This Row],[Total Inventory]]*Sales[[#This Row],[Sale_Price]]</f>
        <v>3094.7099999999996</v>
      </c>
    </row>
    <row r="13103" spans="1:9" x14ac:dyDescent="0.25">
      <c r="A13103">
        <v>19585</v>
      </c>
      <c r="B13103" t="str">
        <f>INDEX( Table3[],MATCH(Sales[[#This Row],[Category]],Table3[Category],0),1)</f>
        <v>LIQUOR</v>
      </c>
      <c r="C13103" t="s">
        <v>175</v>
      </c>
      <c r="D13103" t="s">
        <v>7539</v>
      </c>
      <c r="E13103" t="s">
        <v>133</v>
      </c>
      <c r="F13103">
        <v>83</v>
      </c>
      <c r="G13103" s="1">
        <v>27.99</v>
      </c>
      <c r="H13103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3103">
        <f>Sales[[#This Row],[Total Inventory]]*Sales[[#This Row],[Sale_Price]]</f>
        <v>2323.17</v>
      </c>
    </row>
    <row r="13104" spans="1:9" x14ac:dyDescent="0.25">
      <c r="A13104">
        <v>45330</v>
      </c>
      <c r="B13104" t="str">
        <f>INDEX( Table3[],MATCH(Sales[[#This Row],[Category]],Table3[Category],0),1)</f>
        <v>WINE</v>
      </c>
      <c r="C13104" t="s">
        <v>163</v>
      </c>
      <c r="D13104" t="s">
        <v>11793</v>
      </c>
      <c r="E13104" t="s">
        <v>10</v>
      </c>
      <c r="F13104">
        <v>0</v>
      </c>
      <c r="G13104" s="1">
        <v>18.489999999999998</v>
      </c>
      <c r="H13104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104">
        <f>Sales[[#This Row],[Total Inventory]]*Sales[[#This Row],[Sale_Price]]</f>
        <v>0</v>
      </c>
    </row>
    <row r="13105" spans="1:9" x14ac:dyDescent="0.25">
      <c r="A13105">
        <v>71079</v>
      </c>
      <c r="B13105" t="str">
        <f>INDEX( Table3[],MATCH(Sales[[#This Row],[Category]],Table3[Category],0),1)</f>
        <v>LIQUOR</v>
      </c>
      <c r="C13105" t="s">
        <v>14</v>
      </c>
      <c r="D13105" t="s">
        <v>11794</v>
      </c>
      <c r="E13105" t="s">
        <v>10</v>
      </c>
      <c r="F13105">
        <v>179</v>
      </c>
      <c r="G13105" s="1">
        <v>25.99</v>
      </c>
      <c r="H13105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3105">
        <f>Sales[[#This Row],[Total Inventory]]*Sales[[#This Row],[Sale_Price]]</f>
        <v>4294.21</v>
      </c>
    </row>
    <row r="13106" spans="1:9" x14ac:dyDescent="0.25">
      <c r="A13106">
        <v>348000</v>
      </c>
      <c r="B13106" t="str">
        <f>INDEX( Table3[],MATCH(Sales[[#This Row],[Category]],Table3[Category],0),1)</f>
        <v>WINE</v>
      </c>
      <c r="C13106" t="s">
        <v>61</v>
      </c>
      <c r="D13106" t="s">
        <v>11795</v>
      </c>
      <c r="E13106" t="s">
        <v>10</v>
      </c>
      <c r="F13106">
        <v>359</v>
      </c>
      <c r="G13106" s="1">
        <v>10.99</v>
      </c>
      <c r="H13106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3106">
        <f>Sales[[#This Row],[Total Inventory]]*Sales[[#This Row],[Sale_Price]]</f>
        <v>3945.41</v>
      </c>
    </row>
    <row r="13107" spans="1:9" x14ac:dyDescent="0.25">
      <c r="A13107">
        <v>84212</v>
      </c>
      <c r="B13107" t="str">
        <f>INDEX( Table3[],MATCH(Sales[[#This Row],[Category]],Table3[Category],0),1)</f>
        <v>WINE</v>
      </c>
      <c r="C13107" t="s">
        <v>61</v>
      </c>
      <c r="D13107" t="s">
        <v>6169</v>
      </c>
      <c r="E13107" t="s">
        <v>244</v>
      </c>
      <c r="F13107">
        <v>820</v>
      </c>
      <c r="G13107" s="1">
        <v>1.59</v>
      </c>
      <c r="H13107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13107">
        <f>Sales[[#This Row],[Total Inventory]]*Sales[[#This Row],[Sale_Price]]</f>
        <v>1303.8</v>
      </c>
    </row>
    <row r="13108" spans="1:9" x14ac:dyDescent="0.25">
      <c r="A13108">
        <v>80030</v>
      </c>
      <c r="B13108" t="str">
        <f>INDEX( Table3[],MATCH(Sales[[#This Row],[Category]],Table3[Category],0),1)</f>
        <v>WINE</v>
      </c>
      <c r="C13108" t="s">
        <v>8</v>
      </c>
      <c r="D13108" t="s">
        <v>7488</v>
      </c>
      <c r="E13108" t="s">
        <v>10</v>
      </c>
      <c r="F13108">
        <v>63</v>
      </c>
      <c r="G13108" s="1">
        <v>10.79</v>
      </c>
      <c r="H13108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3108">
        <f>Sales[[#This Row],[Total Inventory]]*Sales[[#This Row],[Sale_Price]]</f>
        <v>408.87</v>
      </c>
    </row>
    <row r="13109" spans="1:9" x14ac:dyDescent="0.25">
      <c r="A13109">
        <v>333925</v>
      </c>
      <c r="B13109" t="str">
        <f>INDEX( Table3[],MATCH(Sales[[#This Row],[Category]],Table3[Category],0),1)</f>
        <v>WINE</v>
      </c>
      <c r="C13109" t="s">
        <v>85</v>
      </c>
      <c r="D13109" t="s">
        <v>11796</v>
      </c>
      <c r="E13109" t="s">
        <v>10</v>
      </c>
      <c r="F13109">
        <v>10</v>
      </c>
      <c r="G13109" s="1">
        <v>16.989999999999998</v>
      </c>
      <c r="H13109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3109">
        <f>Sales[[#This Row],[Total Inventory]]*Sales[[#This Row],[Sale_Price]]</f>
        <v>169.89999999999998</v>
      </c>
    </row>
    <row r="13110" spans="1:9" x14ac:dyDescent="0.25">
      <c r="A13110">
        <v>10740</v>
      </c>
      <c r="B13110" t="str">
        <f>INDEX( Table3[],MATCH(Sales[[#This Row],[Category]],Table3[Category],0),1)</f>
        <v>WINE</v>
      </c>
      <c r="C13110" t="s">
        <v>28</v>
      </c>
      <c r="D13110" t="s">
        <v>11797</v>
      </c>
      <c r="E13110" t="s">
        <v>10</v>
      </c>
      <c r="F13110">
        <v>236</v>
      </c>
      <c r="G13110" s="1">
        <v>10.99</v>
      </c>
      <c r="H1311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3110">
        <f>Sales[[#This Row],[Total Inventory]]*Sales[[#This Row],[Sale_Price]]</f>
        <v>2593.64</v>
      </c>
    </row>
    <row r="13111" spans="1:9" x14ac:dyDescent="0.25">
      <c r="A13111">
        <v>43556</v>
      </c>
      <c r="B13111" t="str">
        <f>INDEX( Table3[],MATCH(Sales[[#This Row],[Category]],Table3[Category],0),1)</f>
        <v>WINE</v>
      </c>
      <c r="C13111" t="s">
        <v>61</v>
      </c>
      <c r="D13111" t="s">
        <v>11798</v>
      </c>
      <c r="E13111" t="s">
        <v>10</v>
      </c>
      <c r="F13111">
        <v>6</v>
      </c>
      <c r="G13111" s="1">
        <v>14.49</v>
      </c>
      <c r="H13111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3111">
        <f>Sales[[#This Row],[Total Inventory]]*Sales[[#This Row],[Sale_Price]]</f>
        <v>86.94</v>
      </c>
    </row>
    <row r="13112" spans="1:9" x14ac:dyDescent="0.25">
      <c r="A13112">
        <v>10819</v>
      </c>
      <c r="B13112" t="str">
        <f>INDEX( Table3[],MATCH(Sales[[#This Row],[Category]],Table3[Category],0),1)</f>
        <v>BEER</v>
      </c>
      <c r="C13112" t="s">
        <v>11</v>
      </c>
      <c r="D13112" t="s">
        <v>11799</v>
      </c>
      <c r="E13112" t="s">
        <v>25</v>
      </c>
      <c r="F13112">
        <v>0</v>
      </c>
      <c r="G13112" s="1">
        <v>2.19</v>
      </c>
      <c r="H13112">
        <f>IF(INDEX(Sale_Promotions[[Code]:[Sale Price]],MATCH(Sales[[#This Row],[Code]],Sale_Promotions[Code],0),2)=0,Sales[[#This Row],[Price]],INDEX(Sale_Promotions[[Code]:[Sale Price]],MATCH(Sales[[#This Row],[Code]],Sale_Promotions[Code],0),2))</f>
        <v>2.19</v>
      </c>
      <c r="I13112">
        <f>Sales[[#This Row],[Total Inventory]]*Sales[[#This Row],[Sale_Price]]</f>
        <v>0</v>
      </c>
    </row>
    <row r="13113" spans="1:9" x14ac:dyDescent="0.25">
      <c r="A13113">
        <v>395480</v>
      </c>
      <c r="B13113" t="str">
        <f>INDEX( Table3[],MATCH(Sales[[#This Row],[Category]],Table3[Category],0),1)</f>
        <v>WINE</v>
      </c>
      <c r="C13113" t="s">
        <v>39</v>
      </c>
      <c r="D13113" t="s">
        <v>11800</v>
      </c>
      <c r="E13113" t="s">
        <v>10</v>
      </c>
      <c r="F13113">
        <v>213</v>
      </c>
      <c r="G13113" s="1">
        <v>8.59</v>
      </c>
      <c r="H13113">
        <f>IF(INDEX(Sale_Promotions[[Code]:[Sale Price]],MATCH(Sales[[#This Row],[Code]],Sale_Promotions[Code],0),2)=0,Sales[[#This Row],[Price]],INDEX(Sale_Promotions[[Code]:[Sale Price]],MATCH(Sales[[#This Row],[Code]],Sale_Promotions[Code],0),2))</f>
        <v>8.59</v>
      </c>
      <c r="I13113">
        <f>Sales[[#This Row],[Total Inventory]]*Sales[[#This Row],[Sale_Price]]</f>
        <v>1829.67</v>
      </c>
    </row>
    <row r="13114" spans="1:9" x14ac:dyDescent="0.25">
      <c r="A13114">
        <v>188700</v>
      </c>
      <c r="B13114" t="str">
        <f>INDEX( Table3[],MATCH(Sales[[#This Row],[Category]],Table3[Category],0),1)</f>
        <v>WINE</v>
      </c>
      <c r="C13114" t="s">
        <v>61</v>
      </c>
      <c r="D13114" t="s">
        <v>11801</v>
      </c>
      <c r="E13114" t="s">
        <v>10</v>
      </c>
      <c r="F13114">
        <v>35</v>
      </c>
      <c r="G13114" s="1">
        <v>12.99</v>
      </c>
      <c r="H1311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3114">
        <f>Sales[[#This Row],[Total Inventory]]*Sales[[#This Row],[Sale_Price]]</f>
        <v>454.65000000000003</v>
      </c>
    </row>
    <row r="13115" spans="1:9" x14ac:dyDescent="0.25">
      <c r="A13115">
        <v>84190</v>
      </c>
      <c r="B13115" t="str">
        <f>INDEX( Table3[],MATCH(Sales[[#This Row],[Category]],Table3[Category],0),1)</f>
        <v>WINE</v>
      </c>
      <c r="C13115" t="s">
        <v>28</v>
      </c>
      <c r="D13115" t="s">
        <v>10857</v>
      </c>
      <c r="E13115" t="s">
        <v>23</v>
      </c>
      <c r="F13115">
        <v>518</v>
      </c>
      <c r="G13115" s="1">
        <v>26.99</v>
      </c>
      <c r="H13115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3115">
        <f>Sales[[#This Row],[Total Inventory]]*Sales[[#This Row],[Sale_Price]]</f>
        <v>12944.82</v>
      </c>
    </row>
    <row r="13116" spans="1:9" x14ac:dyDescent="0.25">
      <c r="A13116">
        <v>43392</v>
      </c>
      <c r="B13116" t="str">
        <f>INDEX( Table3[],MATCH(Sales[[#This Row],[Category]],Table3[Category],0),1)</f>
        <v>WINE</v>
      </c>
      <c r="C13116" t="s">
        <v>61</v>
      </c>
      <c r="D13116" t="s">
        <v>11802</v>
      </c>
      <c r="E13116" t="s">
        <v>10</v>
      </c>
      <c r="F13116">
        <v>226</v>
      </c>
      <c r="G13116" s="1">
        <v>14.69</v>
      </c>
      <c r="H1311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116">
        <f>Sales[[#This Row],[Total Inventory]]*Sales[[#This Row],[Sale_Price]]</f>
        <v>2709.7400000000002</v>
      </c>
    </row>
    <row r="13117" spans="1:9" x14ac:dyDescent="0.25">
      <c r="A13117">
        <v>68713</v>
      </c>
      <c r="B13117" t="str">
        <f>INDEX( Table3[],MATCH(Sales[[#This Row],[Category]],Table3[Category],0),1)</f>
        <v>LIQUOR</v>
      </c>
      <c r="C13117" t="s">
        <v>57</v>
      </c>
      <c r="D13117" t="s">
        <v>680</v>
      </c>
      <c r="E13117" t="s">
        <v>48</v>
      </c>
      <c r="F13117">
        <v>309</v>
      </c>
      <c r="G13117" s="1">
        <v>33.99</v>
      </c>
      <c r="H13117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3117">
        <f>Sales[[#This Row],[Total Inventory]]*Sales[[#This Row],[Sale_Price]]</f>
        <v>10502.91</v>
      </c>
    </row>
    <row r="13118" spans="1:9" x14ac:dyDescent="0.25">
      <c r="A13118">
        <v>28217</v>
      </c>
      <c r="B13118" t="str">
        <f>INDEX( Table3[],MATCH(Sales[[#This Row],[Category]],Table3[Category],0),1)</f>
        <v>BEER</v>
      </c>
      <c r="C13118" t="s">
        <v>11</v>
      </c>
      <c r="D13118" t="s">
        <v>11803</v>
      </c>
      <c r="E13118" t="s">
        <v>25</v>
      </c>
      <c r="F13118">
        <v>468</v>
      </c>
      <c r="G13118" s="1">
        <v>1.29</v>
      </c>
      <c r="H13118">
        <f>IF(INDEX(Sale_Promotions[[Code]:[Sale Price]],MATCH(Sales[[#This Row],[Code]],Sale_Promotions[Code],0),2)=0,Sales[[#This Row],[Price]],INDEX(Sale_Promotions[[Code]:[Sale Price]],MATCH(Sales[[#This Row],[Code]],Sale_Promotions[Code],0),2))</f>
        <v>1.29</v>
      </c>
      <c r="I13118">
        <f>Sales[[#This Row],[Total Inventory]]*Sales[[#This Row],[Sale_Price]]</f>
        <v>603.72</v>
      </c>
    </row>
    <row r="13119" spans="1:9" x14ac:dyDescent="0.25">
      <c r="A13119">
        <v>76111</v>
      </c>
      <c r="B13119" t="str">
        <f>INDEX( Table3[],MATCH(Sales[[#This Row],[Category]],Table3[Category],0),1)</f>
        <v>LIQUOR</v>
      </c>
      <c r="C13119" t="s">
        <v>26</v>
      </c>
      <c r="D13119" t="s">
        <v>11804</v>
      </c>
      <c r="E13119" t="s">
        <v>10</v>
      </c>
      <c r="F13119">
        <v>83</v>
      </c>
      <c r="G13119" s="1">
        <v>15.49</v>
      </c>
      <c r="H13119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3119">
        <f>Sales[[#This Row],[Total Inventory]]*Sales[[#This Row],[Sale_Price]]</f>
        <v>1285.67</v>
      </c>
    </row>
    <row r="13120" spans="1:9" x14ac:dyDescent="0.25">
      <c r="A13120">
        <v>23215</v>
      </c>
      <c r="B13120" t="str">
        <f>INDEX( Table3[],MATCH(Sales[[#This Row],[Category]],Table3[Category],0),1)</f>
        <v>BEER</v>
      </c>
      <c r="C13120" t="s">
        <v>11</v>
      </c>
      <c r="D13120" t="s">
        <v>11805</v>
      </c>
      <c r="E13120" t="s">
        <v>92</v>
      </c>
      <c r="F13120">
        <v>36</v>
      </c>
      <c r="G13120" s="1">
        <v>3.02</v>
      </c>
      <c r="H13120">
        <f>IF(INDEX(Sale_Promotions[[Code]:[Sale Price]],MATCH(Sales[[#This Row],[Code]],Sale_Promotions[Code],0),2)=0,Sales[[#This Row],[Price]],INDEX(Sale_Promotions[[Code]:[Sale Price]],MATCH(Sales[[#This Row],[Code]],Sale_Promotions[Code],0),2))</f>
        <v>3.02</v>
      </c>
      <c r="I13120">
        <f>Sales[[#This Row],[Total Inventory]]*Sales[[#This Row],[Sale_Price]]</f>
        <v>108.72</v>
      </c>
    </row>
    <row r="13121" spans="1:9" x14ac:dyDescent="0.25">
      <c r="A13121">
        <v>66109</v>
      </c>
      <c r="B13121" t="str">
        <f>INDEX( Table3[],MATCH(Sales[[#This Row],[Category]],Table3[Category],0),1)</f>
        <v>WINE</v>
      </c>
      <c r="C13121" t="s">
        <v>41</v>
      </c>
      <c r="D13121" t="s">
        <v>11806</v>
      </c>
      <c r="E13121" t="s">
        <v>10</v>
      </c>
      <c r="F13121">
        <v>368</v>
      </c>
      <c r="G13121" s="1">
        <v>18.989999999999998</v>
      </c>
      <c r="H13121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3121">
        <f>Sales[[#This Row],[Total Inventory]]*Sales[[#This Row],[Sale_Price]]</f>
        <v>6988.32</v>
      </c>
    </row>
    <row r="13122" spans="1:9" x14ac:dyDescent="0.25">
      <c r="A13122">
        <v>336071</v>
      </c>
      <c r="B13122" t="str">
        <f>INDEX( Table3[],MATCH(Sales[[#This Row],[Category]],Table3[Category],0),1)</f>
        <v>WINE</v>
      </c>
      <c r="C13122" t="s">
        <v>28</v>
      </c>
      <c r="D13122" t="s">
        <v>6184</v>
      </c>
      <c r="E13122" t="s">
        <v>3927</v>
      </c>
      <c r="F13122">
        <v>0</v>
      </c>
      <c r="G13122" s="1">
        <v>1.79</v>
      </c>
      <c r="H13122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13122">
        <f>Sales[[#This Row],[Total Inventory]]*Sales[[#This Row],[Sale_Price]]</f>
        <v>0</v>
      </c>
    </row>
    <row r="13123" spans="1:9" x14ac:dyDescent="0.25">
      <c r="A13123">
        <v>34134</v>
      </c>
      <c r="B13123" t="str">
        <f>INDEX( Table3[],MATCH(Sales[[#This Row],[Category]],Table3[Category],0),1)</f>
        <v>WINE</v>
      </c>
      <c r="C13123" t="s">
        <v>17</v>
      </c>
      <c r="D13123" t="s">
        <v>11807</v>
      </c>
      <c r="E13123" t="s">
        <v>10</v>
      </c>
      <c r="F13123">
        <v>530</v>
      </c>
      <c r="G13123" s="1">
        <v>10.79</v>
      </c>
      <c r="H1312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123">
        <f>Sales[[#This Row],[Total Inventory]]*Sales[[#This Row],[Sale_Price]]</f>
        <v>5718.7</v>
      </c>
    </row>
    <row r="13124" spans="1:9" x14ac:dyDescent="0.25">
      <c r="A13124">
        <v>59404</v>
      </c>
      <c r="B13124" t="str">
        <f>INDEX( Table3[],MATCH(Sales[[#This Row],[Category]],Table3[Category],0),1)</f>
        <v>LIQUOR</v>
      </c>
      <c r="C13124" t="s">
        <v>37</v>
      </c>
      <c r="D13124" t="s">
        <v>11808</v>
      </c>
      <c r="E13124" t="s">
        <v>10</v>
      </c>
      <c r="F13124">
        <v>21</v>
      </c>
      <c r="G13124" s="1">
        <v>29.99</v>
      </c>
      <c r="H13124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3124">
        <f>Sales[[#This Row],[Total Inventory]]*Sales[[#This Row],[Sale_Price]]</f>
        <v>629.79</v>
      </c>
    </row>
    <row r="13125" spans="1:9" x14ac:dyDescent="0.25">
      <c r="A13125">
        <v>81604</v>
      </c>
      <c r="B13125" t="str">
        <f>INDEX( Table3[],MATCH(Sales[[#This Row],[Category]],Table3[Category],0),1)</f>
        <v>WINE</v>
      </c>
      <c r="C13125" t="s">
        <v>28</v>
      </c>
      <c r="D13125" t="s">
        <v>11809</v>
      </c>
      <c r="E13125" t="s">
        <v>10</v>
      </c>
      <c r="F13125">
        <v>160</v>
      </c>
      <c r="G13125" s="1">
        <v>32.99</v>
      </c>
      <c r="H13125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13125">
        <f>Sales[[#This Row],[Total Inventory]]*Sales[[#This Row],[Sale_Price]]</f>
        <v>5278.4000000000005</v>
      </c>
    </row>
    <row r="13126" spans="1:9" x14ac:dyDescent="0.25">
      <c r="A13126">
        <v>72605</v>
      </c>
      <c r="B13126" t="str">
        <f>INDEX( Table3[],MATCH(Sales[[#This Row],[Category]],Table3[Category],0),1)</f>
        <v>WINE</v>
      </c>
      <c r="C13126" t="s">
        <v>17</v>
      </c>
      <c r="D13126" t="s">
        <v>11810</v>
      </c>
      <c r="E13126" t="s">
        <v>10</v>
      </c>
      <c r="F13126">
        <v>300</v>
      </c>
      <c r="G13126" s="1">
        <v>10.79</v>
      </c>
      <c r="H13126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126">
        <f>Sales[[#This Row],[Total Inventory]]*Sales[[#This Row],[Sale_Price]]</f>
        <v>3236.9999999999995</v>
      </c>
    </row>
    <row r="13127" spans="1:9" x14ac:dyDescent="0.25">
      <c r="A13127">
        <v>38687</v>
      </c>
      <c r="B13127" t="str">
        <f>INDEX( Table3[],MATCH(Sales[[#This Row],[Category]],Table3[Category],0),1)</f>
        <v>LIQUOR</v>
      </c>
      <c r="C13127" t="s">
        <v>35</v>
      </c>
      <c r="D13127" t="s">
        <v>6759</v>
      </c>
      <c r="E13127" t="s">
        <v>16</v>
      </c>
      <c r="F13127">
        <v>136</v>
      </c>
      <c r="G13127" s="1">
        <v>16.989999999999998</v>
      </c>
      <c r="H13127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3127">
        <f>Sales[[#This Row],[Total Inventory]]*Sales[[#This Row],[Sale_Price]]</f>
        <v>2310.64</v>
      </c>
    </row>
    <row r="13128" spans="1:9" x14ac:dyDescent="0.25">
      <c r="A13128">
        <v>77534</v>
      </c>
      <c r="B13128" t="str">
        <f>INDEX( Table3[],MATCH(Sales[[#This Row],[Category]],Table3[Category],0),1)</f>
        <v>WINE</v>
      </c>
      <c r="C13128" t="s">
        <v>39</v>
      </c>
      <c r="D13128" t="s">
        <v>11811</v>
      </c>
      <c r="E13128" t="s">
        <v>10</v>
      </c>
      <c r="F13128">
        <v>179</v>
      </c>
      <c r="G13128" s="1">
        <v>6.79</v>
      </c>
      <c r="H13128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13128">
        <f>Sales[[#This Row],[Total Inventory]]*Sales[[#This Row],[Sale_Price]]</f>
        <v>1215.4100000000001</v>
      </c>
    </row>
    <row r="13129" spans="1:9" x14ac:dyDescent="0.25">
      <c r="A13129">
        <v>334070</v>
      </c>
      <c r="B13129" t="str">
        <f>INDEX( Table3[],MATCH(Sales[[#This Row],[Category]],Table3[Category],0),1)</f>
        <v>WINE</v>
      </c>
      <c r="C13129" t="s">
        <v>85</v>
      </c>
      <c r="D13129" t="s">
        <v>11812</v>
      </c>
      <c r="E13129" t="s">
        <v>10</v>
      </c>
      <c r="F13129">
        <v>0</v>
      </c>
      <c r="G13129" s="1">
        <v>11.99</v>
      </c>
      <c r="H1312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129">
        <f>Sales[[#This Row],[Total Inventory]]*Sales[[#This Row],[Sale_Price]]</f>
        <v>0</v>
      </c>
    </row>
    <row r="13130" spans="1:9" x14ac:dyDescent="0.25">
      <c r="A13130">
        <v>85050</v>
      </c>
      <c r="B13130" t="str">
        <f>INDEX( Table3[],MATCH(Sales[[#This Row],[Category]],Table3[Category],0),1)</f>
        <v>WINE</v>
      </c>
      <c r="C13130" t="s">
        <v>242</v>
      </c>
      <c r="D13130" t="s">
        <v>11813</v>
      </c>
      <c r="E13130" t="s">
        <v>23</v>
      </c>
      <c r="F13130">
        <v>126</v>
      </c>
      <c r="G13130" s="1">
        <v>13.49</v>
      </c>
      <c r="H1313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3130">
        <f>Sales[[#This Row],[Total Inventory]]*Sales[[#This Row],[Sale_Price]]</f>
        <v>1384.74</v>
      </c>
    </row>
    <row r="13131" spans="1:9" x14ac:dyDescent="0.25">
      <c r="A13131">
        <v>82270</v>
      </c>
      <c r="B13131" t="str">
        <f>INDEX( Table3[],MATCH(Sales[[#This Row],[Category]],Table3[Category],0),1)</f>
        <v>WINE</v>
      </c>
      <c r="C13131" t="s">
        <v>61</v>
      </c>
      <c r="D13131" t="s">
        <v>11814</v>
      </c>
      <c r="E13131" t="s">
        <v>10</v>
      </c>
      <c r="F13131">
        <v>179</v>
      </c>
      <c r="G13131" s="1">
        <v>11.49</v>
      </c>
      <c r="H1313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3131">
        <f>Sales[[#This Row],[Total Inventory]]*Sales[[#This Row],[Sale_Price]]</f>
        <v>1967.21</v>
      </c>
    </row>
    <row r="13132" spans="1:9" x14ac:dyDescent="0.25">
      <c r="A13132">
        <v>83097</v>
      </c>
      <c r="B13132" t="str">
        <f>INDEX( Table3[],MATCH(Sales[[#This Row],[Category]],Table3[Category],0),1)</f>
        <v>WINE</v>
      </c>
      <c r="C13132" t="s">
        <v>28</v>
      </c>
      <c r="D13132" t="s">
        <v>11815</v>
      </c>
      <c r="E13132" t="s">
        <v>10</v>
      </c>
      <c r="F13132">
        <v>423</v>
      </c>
      <c r="G13132" s="1">
        <v>15.49</v>
      </c>
      <c r="H13132">
        <f>IF(INDEX(Sale_Promotions[[Code]:[Sale Price]],MATCH(Sales[[#This Row],[Code]],Sale_Promotions[Code],0),2)=0,Sales[[#This Row],[Price]],INDEX(Sale_Promotions[[Code]:[Sale Price]],MATCH(Sales[[#This Row],[Code]],Sale_Promotions[Code],0),2))</f>
        <v>14.79</v>
      </c>
      <c r="I13132">
        <f>Sales[[#This Row],[Total Inventory]]*Sales[[#This Row],[Sale_Price]]</f>
        <v>6256.17</v>
      </c>
    </row>
    <row r="13133" spans="1:9" x14ac:dyDescent="0.25">
      <c r="A13133">
        <v>301204</v>
      </c>
      <c r="B13133" t="str">
        <f>INDEX( Table3[],MATCH(Sales[[#This Row],[Category]],Table3[Category],0),1)</f>
        <v>WINE</v>
      </c>
      <c r="C13133" t="s">
        <v>43</v>
      </c>
      <c r="D13133" t="s">
        <v>10562</v>
      </c>
      <c r="E13133" t="s">
        <v>10</v>
      </c>
      <c r="F13133">
        <v>835</v>
      </c>
      <c r="G13133" s="1">
        <v>14.49</v>
      </c>
      <c r="H13133">
        <f>IF(INDEX(Sale_Promotions[[Code]:[Sale Price]],MATCH(Sales[[#This Row],[Code]],Sale_Promotions[Code],0),2)=0,Sales[[#This Row],[Price]],INDEX(Sale_Promotions[[Code]:[Sale Price]],MATCH(Sales[[#This Row],[Code]],Sale_Promotions[Code],0),2))</f>
        <v>13.09</v>
      </c>
      <c r="I13133">
        <f>Sales[[#This Row],[Total Inventory]]*Sales[[#This Row],[Sale_Price]]</f>
        <v>10930.15</v>
      </c>
    </row>
    <row r="13134" spans="1:9" x14ac:dyDescent="0.25">
      <c r="A13134">
        <v>70378</v>
      </c>
      <c r="B13134" t="str">
        <f>INDEX( Table3[],MATCH(Sales[[#This Row],[Category]],Table3[Category],0),1)</f>
        <v>WINE</v>
      </c>
      <c r="C13134" t="s">
        <v>61</v>
      </c>
      <c r="D13134" t="s">
        <v>11816</v>
      </c>
      <c r="E13134" t="s">
        <v>10</v>
      </c>
      <c r="F13134">
        <v>2074</v>
      </c>
      <c r="G13134" s="1">
        <v>22.99</v>
      </c>
      <c r="H13134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3134">
        <f>Sales[[#This Row],[Total Inventory]]*Sales[[#This Row],[Sale_Price]]</f>
        <v>47681.259999999995</v>
      </c>
    </row>
    <row r="13135" spans="1:9" x14ac:dyDescent="0.25">
      <c r="A13135">
        <v>86436</v>
      </c>
      <c r="B13135" t="str">
        <f>INDEX( Table3[],MATCH(Sales[[#This Row],[Category]],Table3[Category],0),1)</f>
        <v>OTHER</v>
      </c>
      <c r="C13135" t="s">
        <v>75</v>
      </c>
      <c r="D13135" t="s">
        <v>11817</v>
      </c>
      <c r="E13135" t="s">
        <v>23</v>
      </c>
      <c r="F13135">
        <v>278</v>
      </c>
      <c r="G13135" s="1">
        <v>9.7899999999999991</v>
      </c>
      <c r="H13135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135">
        <f>Sales[[#This Row],[Total Inventory]]*Sales[[#This Row],[Sale_Price]]</f>
        <v>2721.62</v>
      </c>
    </row>
    <row r="13136" spans="1:9" x14ac:dyDescent="0.25">
      <c r="A13136">
        <v>6190</v>
      </c>
      <c r="B13136" t="str">
        <f>INDEX( Table3[],MATCH(Sales[[#This Row],[Category]],Table3[Category],0),1)</f>
        <v>BEER</v>
      </c>
      <c r="C13136" t="s">
        <v>11</v>
      </c>
      <c r="D13136" t="s">
        <v>11818</v>
      </c>
      <c r="E13136" t="s">
        <v>120</v>
      </c>
      <c r="F13136">
        <v>5</v>
      </c>
      <c r="G13136" s="1">
        <v>3.8</v>
      </c>
      <c r="H13136">
        <f>IF(INDEX(Sale_Promotions[[Code]:[Sale Price]],MATCH(Sales[[#This Row],[Code]],Sale_Promotions[Code],0),2)=0,Sales[[#This Row],[Price]],INDEX(Sale_Promotions[[Code]:[Sale Price]],MATCH(Sales[[#This Row],[Code]],Sale_Promotions[Code],0),2))</f>
        <v>3.8</v>
      </c>
      <c r="I13136">
        <f>Sales[[#This Row],[Total Inventory]]*Sales[[#This Row],[Sale_Price]]</f>
        <v>19</v>
      </c>
    </row>
    <row r="13137" spans="1:9" x14ac:dyDescent="0.25">
      <c r="A13137">
        <v>45632</v>
      </c>
      <c r="B13137" t="str">
        <f>INDEX( Table3[],MATCH(Sales[[#This Row],[Category]],Table3[Category],0),1)</f>
        <v>WINE</v>
      </c>
      <c r="C13137" t="s">
        <v>61</v>
      </c>
      <c r="D13137" t="s">
        <v>11819</v>
      </c>
      <c r="E13137" t="s">
        <v>10</v>
      </c>
      <c r="F13137">
        <v>346</v>
      </c>
      <c r="G13137" s="1">
        <v>18.989999999999998</v>
      </c>
      <c r="H13137">
        <f>IF(INDEX(Sale_Promotions[[Code]:[Sale Price]],MATCH(Sales[[#This Row],[Code]],Sale_Promotions[Code],0),2)=0,Sales[[#This Row],[Price]],INDEX(Sale_Promotions[[Code]:[Sale Price]],MATCH(Sales[[#This Row],[Code]],Sale_Promotions[Code],0),2))</f>
        <v>17.79</v>
      </c>
      <c r="I13137">
        <f>Sales[[#This Row],[Total Inventory]]*Sales[[#This Row],[Sale_Price]]</f>
        <v>6155.34</v>
      </c>
    </row>
    <row r="13138" spans="1:9" x14ac:dyDescent="0.25">
      <c r="A13138">
        <v>50423</v>
      </c>
      <c r="B13138" t="str">
        <f>INDEX( Table3[],MATCH(Sales[[#This Row],[Category]],Table3[Category],0),1)</f>
        <v>LIQUOR</v>
      </c>
      <c r="C13138" t="s">
        <v>26</v>
      </c>
      <c r="D13138" t="s">
        <v>11820</v>
      </c>
      <c r="E13138" t="s">
        <v>133</v>
      </c>
      <c r="F13138">
        <v>399</v>
      </c>
      <c r="G13138" s="1">
        <v>18.690000000000001</v>
      </c>
      <c r="H13138">
        <f>IF(INDEX(Sale_Promotions[[Code]:[Sale Price]],MATCH(Sales[[#This Row],[Code]],Sale_Promotions[Code],0),2)=0,Sales[[#This Row],[Price]],INDEX(Sale_Promotions[[Code]:[Sale Price]],MATCH(Sales[[#This Row],[Code]],Sale_Promotions[Code],0),2))</f>
        <v>18.690000000000001</v>
      </c>
      <c r="I13138">
        <f>Sales[[#This Row],[Total Inventory]]*Sales[[#This Row],[Sale_Price]]</f>
        <v>7457.31</v>
      </c>
    </row>
    <row r="13139" spans="1:9" x14ac:dyDescent="0.25">
      <c r="A13139">
        <v>44237</v>
      </c>
      <c r="B13139" t="str">
        <f>INDEX( Table3[],MATCH(Sales[[#This Row],[Category]],Table3[Category],0),1)</f>
        <v>OTHER</v>
      </c>
      <c r="C13139" t="s">
        <v>75</v>
      </c>
      <c r="D13139" t="s">
        <v>11535</v>
      </c>
      <c r="E13139" t="s">
        <v>23</v>
      </c>
      <c r="F13139">
        <v>41</v>
      </c>
      <c r="G13139" s="1">
        <v>8.99</v>
      </c>
      <c r="H1313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3139">
        <f>Sales[[#This Row],[Total Inventory]]*Sales[[#This Row],[Sale_Price]]</f>
        <v>368.59000000000003</v>
      </c>
    </row>
    <row r="13140" spans="1:9" x14ac:dyDescent="0.25">
      <c r="A13140">
        <v>88714</v>
      </c>
      <c r="B13140" t="str">
        <f>INDEX( Table3[],MATCH(Sales[[#This Row],[Category]],Table3[Category],0),1)</f>
        <v>WINE</v>
      </c>
      <c r="C13140" t="s">
        <v>28</v>
      </c>
      <c r="D13140" t="s">
        <v>11821</v>
      </c>
      <c r="E13140" t="s">
        <v>10</v>
      </c>
      <c r="F13140">
        <v>4</v>
      </c>
      <c r="G13140" s="1">
        <v>9.7899999999999991</v>
      </c>
      <c r="H13140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3140">
        <f>Sales[[#This Row],[Total Inventory]]*Sales[[#This Row],[Sale_Price]]</f>
        <v>25.96</v>
      </c>
    </row>
    <row r="13141" spans="1:9" x14ac:dyDescent="0.25">
      <c r="A13141">
        <v>82482</v>
      </c>
      <c r="B13141" t="str">
        <f>INDEX( Table3[],MATCH(Sales[[#This Row],[Category]],Table3[Category],0),1)</f>
        <v>WINE</v>
      </c>
      <c r="C13141" t="s">
        <v>28</v>
      </c>
      <c r="D13141" t="s">
        <v>9500</v>
      </c>
      <c r="E13141" t="s">
        <v>10</v>
      </c>
      <c r="F13141">
        <v>382</v>
      </c>
      <c r="G13141" s="1">
        <v>8.49</v>
      </c>
      <c r="H13141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141">
        <f>Sales[[#This Row],[Total Inventory]]*Sales[[#This Row],[Sale_Price]]</f>
        <v>3243.1800000000003</v>
      </c>
    </row>
    <row r="13142" spans="1:9" x14ac:dyDescent="0.25">
      <c r="A13142">
        <v>23691</v>
      </c>
      <c r="B13142" t="str">
        <f>INDEX( Table3[],MATCH(Sales[[#This Row],[Category]],Table3[Category],0),1)</f>
        <v>BEER</v>
      </c>
      <c r="C13142" t="s">
        <v>11</v>
      </c>
      <c r="D13142" t="s">
        <v>11822</v>
      </c>
      <c r="E13142" t="s">
        <v>25</v>
      </c>
      <c r="F13142">
        <v>840</v>
      </c>
      <c r="G13142" s="1">
        <v>1.57</v>
      </c>
      <c r="H13142">
        <f>IF(INDEX(Sale_Promotions[[Code]:[Sale Price]],MATCH(Sales[[#This Row],[Code]],Sale_Promotions[Code],0),2)=0,Sales[[#This Row],[Price]],INDEX(Sale_Promotions[[Code]:[Sale Price]],MATCH(Sales[[#This Row],[Code]],Sale_Promotions[Code],0),2))</f>
        <v>1.57</v>
      </c>
      <c r="I13142">
        <f>Sales[[#This Row],[Total Inventory]]*Sales[[#This Row],[Sale_Price]]</f>
        <v>1318.8</v>
      </c>
    </row>
    <row r="13143" spans="1:9" x14ac:dyDescent="0.25">
      <c r="A13143">
        <v>313268</v>
      </c>
      <c r="B13143" t="str">
        <f>INDEX( Table3[],MATCH(Sales[[#This Row],[Category]],Table3[Category],0),1)</f>
        <v>WINE</v>
      </c>
      <c r="C13143" t="s">
        <v>8</v>
      </c>
      <c r="D13143" t="s">
        <v>11823</v>
      </c>
      <c r="E13143" t="s">
        <v>10</v>
      </c>
      <c r="F13143">
        <v>0</v>
      </c>
      <c r="G13143" s="1">
        <v>11.99</v>
      </c>
      <c r="H1314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143">
        <f>Sales[[#This Row],[Total Inventory]]*Sales[[#This Row],[Sale_Price]]</f>
        <v>0</v>
      </c>
    </row>
    <row r="13144" spans="1:9" x14ac:dyDescent="0.25">
      <c r="A13144">
        <v>72974</v>
      </c>
      <c r="B13144" t="str">
        <f>INDEX( Table3[],MATCH(Sales[[#This Row],[Category]],Table3[Category],0),1)</f>
        <v>WINE</v>
      </c>
      <c r="C13144" t="s">
        <v>17</v>
      </c>
      <c r="D13144" t="s">
        <v>11824</v>
      </c>
      <c r="E13144" t="s">
        <v>10</v>
      </c>
      <c r="F13144">
        <v>264</v>
      </c>
      <c r="G13144" s="1">
        <v>10.79</v>
      </c>
      <c r="H13144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144">
        <f>Sales[[#This Row],[Total Inventory]]*Sales[[#This Row],[Sale_Price]]</f>
        <v>2848.56</v>
      </c>
    </row>
    <row r="13145" spans="1:9" x14ac:dyDescent="0.25">
      <c r="A13145">
        <v>45907</v>
      </c>
      <c r="B13145" t="str">
        <f>INDEX( Table3[],MATCH(Sales[[#This Row],[Category]],Table3[Category],0),1)</f>
        <v>WINE</v>
      </c>
      <c r="C13145" t="s">
        <v>61</v>
      </c>
      <c r="D13145" t="s">
        <v>11825</v>
      </c>
      <c r="E13145" t="s">
        <v>10</v>
      </c>
      <c r="F13145">
        <v>0</v>
      </c>
      <c r="G13145" s="1">
        <v>18.489999999999998</v>
      </c>
      <c r="H13145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145">
        <f>Sales[[#This Row],[Total Inventory]]*Sales[[#This Row],[Sale_Price]]</f>
        <v>0</v>
      </c>
    </row>
    <row r="13146" spans="1:9" x14ac:dyDescent="0.25">
      <c r="A13146">
        <v>80280</v>
      </c>
      <c r="B13146" t="str">
        <f>INDEX( Table3[],MATCH(Sales[[#This Row],[Category]],Table3[Category],0),1)</f>
        <v>WINE</v>
      </c>
      <c r="C13146" t="s">
        <v>61</v>
      </c>
      <c r="D13146" t="s">
        <v>11826</v>
      </c>
      <c r="E13146" t="s">
        <v>23</v>
      </c>
      <c r="F13146">
        <v>19</v>
      </c>
      <c r="G13146" s="1">
        <v>21.99</v>
      </c>
      <c r="H13146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3146">
        <f>Sales[[#This Row],[Total Inventory]]*Sales[[#This Row],[Sale_Price]]</f>
        <v>284.81</v>
      </c>
    </row>
    <row r="13147" spans="1:9" x14ac:dyDescent="0.25">
      <c r="A13147">
        <v>73601</v>
      </c>
      <c r="B13147" t="str">
        <f>INDEX( Table3[],MATCH(Sales[[#This Row],[Category]],Table3[Category],0),1)</f>
        <v>WINE</v>
      </c>
      <c r="C13147" t="s">
        <v>31</v>
      </c>
      <c r="D13147" t="s">
        <v>11827</v>
      </c>
      <c r="E13147" t="s">
        <v>10</v>
      </c>
      <c r="F13147">
        <v>572</v>
      </c>
      <c r="G13147" s="1">
        <v>10.79</v>
      </c>
      <c r="H13147">
        <f>IF(INDEX(Sale_Promotions[[Code]:[Sale Price]],MATCH(Sales[[#This Row],[Code]],Sale_Promotions[Code],0),2)=0,Sales[[#This Row],[Price]],INDEX(Sale_Promotions[[Code]:[Sale Price]],MATCH(Sales[[#This Row],[Code]],Sale_Promotions[Code],0),2))</f>
        <v>8.7899999999999991</v>
      </c>
      <c r="I13147">
        <f>Sales[[#This Row],[Total Inventory]]*Sales[[#This Row],[Sale_Price]]</f>
        <v>5027.8799999999992</v>
      </c>
    </row>
    <row r="13148" spans="1:9" x14ac:dyDescent="0.25">
      <c r="A13148">
        <v>45250</v>
      </c>
      <c r="B13148" t="str">
        <f>INDEX( Table3[],MATCH(Sales[[#This Row],[Category]],Table3[Category],0),1)</f>
        <v>WINE</v>
      </c>
      <c r="C13148" t="s">
        <v>53</v>
      </c>
      <c r="D13148" t="s">
        <v>11828</v>
      </c>
      <c r="E13148" t="s">
        <v>1136</v>
      </c>
      <c r="F13148">
        <v>155</v>
      </c>
      <c r="G13148" s="1">
        <v>3.79</v>
      </c>
      <c r="H13148">
        <f>IF(INDEX(Sale_Promotions[[Code]:[Sale Price]],MATCH(Sales[[#This Row],[Code]],Sale_Promotions[Code],0),2)=0,Sales[[#This Row],[Price]],INDEX(Sale_Promotions[[Code]:[Sale Price]],MATCH(Sales[[#This Row],[Code]],Sale_Promotions[Code],0),2))</f>
        <v>3.79</v>
      </c>
      <c r="I13148">
        <f>Sales[[#This Row],[Total Inventory]]*Sales[[#This Row],[Sale_Price]]</f>
        <v>587.45000000000005</v>
      </c>
    </row>
    <row r="13149" spans="1:9" x14ac:dyDescent="0.25">
      <c r="A13149">
        <v>107352</v>
      </c>
      <c r="B13149" t="str">
        <f>INDEX( Table3[],MATCH(Sales[[#This Row],[Category]],Table3[Category],0),1)</f>
        <v>WINE</v>
      </c>
      <c r="C13149" t="s">
        <v>21</v>
      </c>
      <c r="D13149" t="s">
        <v>9881</v>
      </c>
      <c r="E13149" t="s">
        <v>48</v>
      </c>
      <c r="F13149">
        <v>0</v>
      </c>
      <c r="G13149" s="1">
        <v>5.59</v>
      </c>
      <c r="H13149">
        <f>IF(INDEX(Sale_Promotions[[Code]:[Sale Price]],MATCH(Sales[[#This Row],[Code]],Sale_Promotions[Code],0),2)=0,Sales[[#This Row],[Price]],INDEX(Sale_Promotions[[Code]:[Sale Price]],MATCH(Sales[[#This Row],[Code]],Sale_Promotions[Code],0),2))</f>
        <v>5.59</v>
      </c>
      <c r="I13149">
        <f>Sales[[#This Row],[Total Inventory]]*Sales[[#This Row],[Sale_Price]]</f>
        <v>0</v>
      </c>
    </row>
    <row r="13150" spans="1:9" x14ac:dyDescent="0.25">
      <c r="A13150">
        <v>44628</v>
      </c>
      <c r="B13150" t="str">
        <f>INDEX( Table3[],MATCH(Sales[[#This Row],[Category]],Table3[Category],0),1)</f>
        <v>LIQUOR</v>
      </c>
      <c r="C13150" t="s">
        <v>35</v>
      </c>
      <c r="D13150" t="s">
        <v>11829</v>
      </c>
      <c r="E13150" t="s">
        <v>10</v>
      </c>
      <c r="F13150">
        <v>7</v>
      </c>
      <c r="G13150" s="1">
        <v>24.99</v>
      </c>
      <c r="H13150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3150">
        <f>Sales[[#This Row],[Total Inventory]]*Sales[[#This Row],[Sale_Price]]</f>
        <v>174.92999999999998</v>
      </c>
    </row>
    <row r="13151" spans="1:9" x14ac:dyDescent="0.25">
      <c r="A13151">
        <v>333381</v>
      </c>
      <c r="B13151" t="str">
        <f>INDEX( Table3[],MATCH(Sales[[#This Row],[Category]],Table3[Category],0),1)</f>
        <v>WINE</v>
      </c>
      <c r="C13151" t="s">
        <v>61</v>
      </c>
      <c r="D13151" t="s">
        <v>11830</v>
      </c>
      <c r="E13151" t="s">
        <v>10</v>
      </c>
      <c r="F13151">
        <v>45</v>
      </c>
      <c r="G13151" s="1">
        <v>15.49</v>
      </c>
      <c r="H13151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3151">
        <f>Sales[[#This Row],[Total Inventory]]*Sales[[#This Row],[Sale_Price]]</f>
        <v>697.05</v>
      </c>
    </row>
    <row r="13152" spans="1:9" x14ac:dyDescent="0.25">
      <c r="A13152">
        <v>80617</v>
      </c>
      <c r="B13152" t="str">
        <f>INDEX( Table3[],MATCH(Sales[[#This Row],[Category]],Table3[Category],0),1)</f>
        <v>WINE</v>
      </c>
      <c r="C13152" t="s">
        <v>21</v>
      </c>
      <c r="D13152" t="s">
        <v>11831</v>
      </c>
      <c r="E13152" t="s">
        <v>10</v>
      </c>
      <c r="F13152">
        <v>99</v>
      </c>
      <c r="G13152" s="1">
        <v>7.69</v>
      </c>
      <c r="H13152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3152">
        <f>Sales[[#This Row],[Total Inventory]]*Sales[[#This Row],[Sale_Price]]</f>
        <v>761.31000000000006</v>
      </c>
    </row>
    <row r="13153" spans="1:9" x14ac:dyDescent="0.25">
      <c r="A13153">
        <v>79502</v>
      </c>
      <c r="B13153" t="str">
        <f>INDEX( Table3[],MATCH(Sales[[#This Row],[Category]],Table3[Category],0),1)</f>
        <v>WINE</v>
      </c>
      <c r="C13153" t="s">
        <v>64</v>
      </c>
      <c r="D13153" t="s">
        <v>6741</v>
      </c>
      <c r="E13153" t="s">
        <v>133</v>
      </c>
      <c r="F13153">
        <v>254</v>
      </c>
      <c r="G13153" s="1">
        <v>10.99</v>
      </c>
      <c r="H1315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3153">
        <f>Sales[[#This Row],[Total Inventory]]*Sales[[#This Row],[Sale_Price]]</f>
        <v>2791.46</v>
      </c>
    </row>
    <row r="13154" spans="1:9" x14ac:dyDescent="0.25">
      <c r="A13154">
        <v>5398</v>
      </c>
      <c r="B13154" t="str">
        <f>INDEX( Table3[],MATCH(Sales[[#This Row],[Category]],Table3[Category],0),1)</f>
        <v>BEER</v>
      </c>
      <c r="C13154" t="s">
        <v>11</v>
      </c>
      <c r="D13154" t="s">
        <v>2027</v>
      </c>
      <c r="E13154" t="s">
        <v>157</v>
      </c>
      <c r="F13154">
        <v>200</v>
      </c>
      <c r="G13154" s="1">
        <v>4.16</v>
      </c>
      <c r="H13154">
        <f>IF(INDEX(Sale_Promotions[[Code]:[Sale Price]],MATCH(Sales[[#This Row],[Code]],Sale_Promotions[Code],0),2)=0,Sales[[#This Row],[Price]],INDEX(Sale_Promotions[[Code]:[Sale Price]],MATCH(Sales[[#This Row],[Code]],Sale_Promotions[Code],0),2))</f>
        <v>4.16</v>
      </c>
      <c r="I13154">
        <f>Sales[[#This Row],[Total Inventory]]*Sales[[#This Row],[Sale_Price]]</f>
        <v>832</v>
      </c>
    </row>
    <row r="13155" spans="1:9" x14ac:dyDescent="0.25">
      <c r="A13155">
        <v>354155</v>
      </c>
      <c r="B13155" t="str">
        <f>INDEX( Table3[],MATCH(Sales[[#This Row],[Category]],Table3[Category],0),1)</f>
        <v>WINE</v>
      </c>
      <c r="C13155" t="s">
        <v>28</v>
      </c>
      <c r="D13155" t="s">
        <v>11832</v>
      </c>
      <c r="E13155" t="s">
        <v>10</v>
      </c>
      <c r="F13155">
        <v>55</v>
      </c>
      <c r="G13155" s="1">
        <v>11.99</v>
      </c>
      <c r="H13155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155">
        <f>Sales[[#This Row],[Total Inventory]]*Sales[[#This Row],[Sale_Price]]</f>
        <v>659.45</v>
      </c>
    </row>
    <row r="13156" spans="1:9" x14ac:dyDescent="0.25">
      <c r="A13156">
        <v>80117</v>
      </c>
      <c r="B13156" t="str">
        <f>INDEX( Table3[],MATCH(Sales[[#This Row],[Category]],Table3[Category],0),1)</f>
        <v>LIQUOR</v>
      </c>
      <c r="C13156" t="s">
        <v>46</v>
      </c>
      <c r="D13156" t="s">
        <v>11833</v>
      </c>
      <c r="E13156" t="s">
        <v>10</v>
      </c>
      <c r="F13156">
        <v>75</v>
      </c>
      <c r="G13156" s="1">
        <v>6.29</v>
      </c>
      <c r="H13156">
        <f>IF(INDEX(Sale_Promotions[[Code]:[Sale Price]],MATCH(Sales[[#This Row],[Code]],Sale_Promotions[Code],0),2)=0,Sales[[#This Row],[Price]],INDEX(Sale_Promotions[[Code]:[Sale Price]],MATCH(Sales[[#This Row],[Code]],Sale_Promotions[Code],0),2))</f>
        <v>6.29</v>
      </c>
      <c r="I13156">
        <f>Sales[[#This Row],[Total Inventory]]*Sales[[#This Row],[Sale_Price]]</f>
        <v>471.75</v>
      </c>
    </row>
    <row r="13157" spans="1:9" x14ac:dyDescent="0.25">
      <c r="A13157">
        <v>10271</v>
      </c>
      <c r="B13157" t="str">
        <f>INDEX( Table3[],MATCH(Sales[[#This Row],[Category]],Table3[Category],0),1)</f>
        <v>BEER</v>
      </c>
      <c r="C13157" t="s">
        <v>11</v>
      </c>
      <c r="D13157" t="s">
        <v>11834</v>
      </c>
      <c r="E13157" t="s">
        <v>25</v>
      </c>
      <c r="F13157">
        <v>0</v>
      </c>
      <c r="G13157" s="1">
        <v>2.33</v>
      </c>
      <c r="H13157">
        <f>IF(INDEX(Sale_Promotions[[Code]:[Sale Price]],MATCH(Sales[[#This Row],[Code]],Sale_Promotions[Code],0),2)=0,Sales[[#This Row],[Price]],INDEX(Sale_Promotions[[Code]:[Sale Price]],MATCH(Sales[[#This Row],[Code]],Sale_Promotions[Code],0),2))</f>
        <v>2.33</v>
      </c>
      <c r="I13157">
        <f>Sales[[#This Row],[Total Inventory]]*Sales[[#This Row],[Sale_Price]]</f>
        <v>0</v>
      </c>
    </row>
    <row r="13158" spans="1:9" x14ac:dyDescent="0.25">
      <c r="A13158">
        <v>84235</v>
      </c>
      <c r="B13158" t="str">
        <f>INDEX( Table3[],MATCH(Sales[[#This Row],[Category]],Table3[Category],0),1)</f>
        <v>WINE</v>
      </c>
      <c r="C13158" t="s">
        <v>85</v>
      </c>
      <c r="D13158" t="s">
        <v>11835</v>
      </c>
      <c r="E13158" t="s">
        <v>10</v>
      </c>
      <c r="F13158">
        <v>30</v>
      </c>
      <c r="G13158" s="1">
        <v>9.7899999999999991</v>
      </c>
      <c r="H1315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158">
        <f>Sales[[#This Row],[Total Inventory]]*Sales[[#This Row],[Sale_Price]]</f>
        <v>293.7</v>
      </c>
    </row>
    <row r="13159" spans="1:9" x14ac:dyDescent="0.25">
      <c r="A13159">
        <v>81738</v>
      </c>
      <c r="B13159" t="str">
        <f>INDEX( Table3[],MATCH(Sales[[#This Row],[Category]],Table3[Category],0),1)</f>
        <v>WINE</v>
      </c>
      <c r="C13159" t="s">
        <v>61</v>
      </c>
      <c r="D13159" t="s">
        <v>11836</v>
      </c>
      <c r="E13159" t="s">
        <v>10</v>
      </c>
      <c r="F13159">
        <v>129</v>
      </c>
      <c r="G13159" s="1">
        <v>9.49</v>
      </c>
      <c r="H13159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3159">
        <f>Sales[[#This Row],[Total Inventory]]*Sales[[#This Row],[Sale_Price]]</f>
        <v>1224.21</v>
      </c>
    </row>
    <row r="13160" spans="1:9" x14ac:dyDescent="0.25">
      <c r="A13160">
        <v>83912</v>
      </c>
      <c r="B13160" t="str">
        <f>INDEX( Table3[],MATCH(Sales[[#This Row],[Category]],Table3[Category],0),1)</f>
        <v>WINE</v>
      </c>
      <c r="C13160" t="s">
        <v>61</v>
      </c>
      <c r="D13160" t="s">
        <v>7209</v>
      </c>
      <c r="E13160" t="s">
        <v>23</v>
      </c>
      <c r="F13160">
        <v>411</v>
      </c>
      <c r="G13160" s="1">
        <v>14.69</v>
      </c>
      <c r="H1316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160">
        <f>Sales[[#This Row],[Total Inventory]]*Sales[[#This Row],[Sale_Price]]</f>
        <v>4927.8900000000003</v>
      </c>
    </row>
    <row r="13161" spans="1:9" x14ac:dyDescent="0.25">
      <c r="A13161">
        <v>80152</v>
      </c>
      <c r="B13161" t="str">
        <f>INDEX( Table3[],MATCH(Sales[[#This Row],[Category]],Table3[Category],0),1)</f>
        <v>WINE</v>
      </c>
      <c r="C13161" t="s">
        <v>64</v>
      </c>
      <c r="D13161" t="s">
        <v>7606</v>
      </c>
      <c r="E13161" t="s">
        <v>332</v>
      </c>
      <c r="F13161">
        <v>82</v>
      </c>
      <c r="G13161" s="1">
        <v>18.989999999999998</v>
      </c>
      <c r="H13161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3161">
        <f>Sales[[#This Row],[Total Inventory]]*Sales[[#This Row],[Sale_Price]]</f>
        <v>1557.1799999999998</v>
      </c>
    </row>
    <row r="13162" spans="1:9" x14ac:dyDescent="0.25">
      <c r="A13162">
        <v>312645</v>
      </c>
      <c r="B13162" t="str">
        <f>INDEX( Table3[],MATCH(Sales[[#This Row],[Category]],Table3[Category],0),1)</f>
        <v>WINE</v>
      </c>
      <c r="C13162" t="s">
        <v>41</v>
      </c>
      <c r="D13162" t="s">
        <v>11837</v>
      </c>
      <c r="E13162" t="s">
        <v>10</v>
      </c>
      <c r="F13162">
        <v>4</v>
      </c>
      <c r="G13162" s="1">
        <v>5.49</v>
      </c>
      <c r="H13162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13162">
        <f>Sales[[#This Row],[Total Inventory]]*Sales[[#This Row],[Sale_Price]]</f>
        <v>21.96</v>
      </c>
    </row>
    <row r="13163" spans="1:9" x14ac:dyDescent="0.25">
      <c r="A13163">
        <v>77844</v>
      </c>
      <c r="B13163" t="str">
        <f>INDEX( Table3[],MATCH(Sales[[#This Row],[Category]],Table3[Category],0),1)</f>
        <v>WINE</v>
      </c>
      <c r="C13163" t="s">
        <v>163</v>
      </c>
      <c r="D13163" t="s">
        <v>11324</v>
      </c>
      <c r="E13163" t="s">
        <v>23</v>
      </c>
      <c r="F13163">
        <v>665</v>
      </c>
      <c r="G13163" s="1">
        <v>11.99</v>
      </c>
      <c r="H1316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163">
        <f>Sales[[#This Row],[Total Inventory]]*Sales[[#This Row],[Sale_Price]]</f>
        <v>7973.35</v>
      </c>
    </row>
    <row r="13164" spans="1:9" x14ac:dyDescent="0.25">
      <c r="A13164">
        <v>337215</v>
      </c>
      <c r="B13164" t="str">
        <f>INDEX( Table3[],MATCH(Sales[[#This Row],[Category]],Table3[Category],0),1)</f>
        <v>WINE</v>
      </c>
      <c r="C13164" t="s">
        <v>31</v>
      </c>
      <c r="D13164" t="s">
        <v>11838</v>
      </c>
      <c r="E13164" t="s">
        <v>10</v>
      </c>
      <c r="F13164">
        <v>78</v>
      </c>
      <c r="G13164" s="1">
        <v>7.99</v>
      </c>
      <c r="H13164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3164">
        <f>Sales[[#This Row],[Total Inventory]]*Sales[[#This Row],[Sale_Price]]</f>
        <v>623.22</v>
      </c>
    </row>
    <row r="13165" spans="1:9" x14ac:dyDescent="0.25">
      <c r="A13165">
        <v>73594</v>
      </c>
      <c r="B13165" t="str">
        <f>INDEX( Table3[],MATCH(Sales[[#This Row],[Category]],Table3[Category],0),1)</f>
        <v>LIQUOR</v>
      </c>
      <c r="C13165" t="s">
        <v>245</v>
      </c>
      <c r="D13165" t="s">
        <v>11839</v>
      </c>
      <c r="E13165" t="s">
        <v>10</v>
      </c>
      <c r="F13165">
        <v>67</v>
      </c>
      <c r="G13165" s="1">
        <v>14.49</v>
      </c>
      <c r="H13165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3165">
        <f>Sales[[#This Row],[Total Inventory]]*Sales[[#This Row],[Sale_Price]]</f>
        <v>970.83</v>
      </c>
    </row>
    <row r="13166" spans="1:9" x14ac:dyDescent="0.25">
      <c r="A13166">
        <v>43174</v>
      </c>
      <c r="B13166" t="str">
        <f>INDEX( Table3[],MATCH(Sales[[#This Row],[Category]],Table3[Category],0),1)</f>
        <v>LIQUOR</v>
      </c>
      <c r="C13166" t="s">
        <v>57</v>
      </c>
      <c r="D13166" t="s">
        <v>11840</v>
      </c>
      <c r="E13166" t="s">
        <v>10</v>
      </c>
      <c r="F13166">
        <v>85</v>
      </c>
      <c r="G13166" s="1">
        <v>25.99</v>
      </c>
      <c r="H13166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3166">
        <f>Sales[[#This Row],[Total Inventory]]*Sales[[#This Row],[Sale_Price]]</f>
        <v>2209.15</v>
      </c>
    </row>
    <row r="13167" spans="1:9" x14ac:dyDescent="0.25">
      <c r="A13167">
        <v>346888</v>
      </c>
      <c r="B13167" t="str">
        <f>INDEX( Table3[],MATCH(Sales[[#This Row],[Category]],Table3[Category],0),1)</f>
        <v>WINE</v>
      </c>
      <c r="C13167" t="s">
        <v>41</v>
      </c>
      <c r="D13167" t="s">
        <v>11841</v>
      </c>
      <c r="E13167" t="s">
        <v>10</v>
      </c>
      <c r="F13167">
        <v>6</v>
      </c>
      <c r="G13167" s="1">
        <v>18.489999999999998</v>
      </c>
      <c r="H13167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167">
        <f>Sales[[#This Row],[Total Inventory]]*Sales[[#This Row],[Sale_Price]]</f>
        <v>110.94</v>
      </c>
    </row>
    <row r="13168" spans="1:9" x14ac:dyDescent="0.25">
      <c r="A13168">
        <v>80403</v>
      </c>
      <c r="B13168" t="str">
        <f>INDEX( Table3[],MATCH(Sales[[#This Row],[Category]],Table3[Category],0),1)</f>
        <v>WINE</v>
      </c>
      <c r="C13168" t="s">
        <v>64</v>
      </c>
      <c r="D13168" t="s">
        <v>11842</v>
      </c>
      <c r="E13168" t="s">
        <v>23</v>
      </c>
      <c r="F13168">
        <v>130</v>
      </c>
      <c r="G13168" s="1">
        <v>10.79</v>
      </c>
      <c r="H13168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168">
        <f>Sales[[#This Row],[Total Inventory]]*Sales[[#This Row],[Sale_Price]]</f>
        <v>1402.6999999999998</v>
      </c>
    </row>
    <row r="13169" spans="1:9" x14ac:dyDescent="0.25">
      <c r="A13169">
        <v>77206</v>
      </c>
      <c r="B13169" t="str">
        <f>INDEX( Table3[],MATCH(Sales[[#This Row],[Category]],Table3[Category],0),1)</f>
        <v>LIQUOR</v>
      </c>
      <c r="C13169" t="s">
        <v>57</v>
      </c>
      <c r="D13169" t="s">
        <v>4549</v>
      </c>
      <c r="E13169" t="s">
        <v>10</v>
      </c>
      <c r="F13169">
        <v>63</v>
      </c>
      <c r="G13169" s="1">
        <v>22.99</v>
      </c>
      <c r="H13169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3169">
        <f>Sales[[#This Row],[Total Inventory]]*Sales[[#This Row],[Sale_Price]]</f>
        <v>1133.3699999999999</v>
      </c>
    </row>
    <row r="13170" spans="1:9" x14ac:dyDescent="0.25">
      <c r="A13170">
        <v>300239</v>
      </c>
      <c r="B13170" t="str">
        <f>INDEX( Table3[],MATCH(Sales[[#This Row],[Category]],Table3[Category],0),1)</f>
        <v>WINE</v>
      </c>
      <c r="C13170" t="s">
        <v>61</v>
      </c>
      <c r="D13170" t="s">
        <v>11843</v>
      </c>
      <c r="E13170" t="s">
        <v>10</v>
      </c>
      <c r="F13170">
        <v>346</v>
      </c>
      <c r="G13170" s="1">
        <v>22.99</v>
      </c>
      <c r="H13170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3170">
        <f>Sales[[#This Row],[Total Inventory]]*Sales[[#This Row],[Sale_Price]]</f>
        <v>7954.5399999999991</v>
      </c>
    </row>
    <row r="13171" spans="1:9" x14ac:dyDescent="0.25">
      <c r="A13171">
        <v>348200</v>
      </c>
      <c r="B13171" t="str">
        <f>INDEX( Table3[],MATCH(Sales[[#This Row],[Category]],Table3[Category],0),1)</f>
        <v>WINE</v>
      </c>
      <c r="C13171" t="s">
        <v>61</v>
      </c>
      <c r="D13171" t="s">
        <v>9299</v>
      </c>
      <c r="E13171" t="s">
        <v>48</v>
      </c>
      <c r="F13171">
        <v>100</v>
      </c>
      <c r="G13171" s="1">
        <v>15.49</v>
      </c>
      <c r="H13171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3171">
        <f>Sales[[#This Row],[Total Inventory]]*Sales[[#This Row],[Sale_Price]]</f>
        <v>1549</v>
      </c>
    </row>
    <row r="13172" spans="1:9" x14ac:dyDescent="0.25">
      <c r="A13172">
        <v>32204</v>
      </c>
      <c r="B13172" t="str">
        <f>INDEX( Table3[],MATCH(Sales[[#This Row],[Category]],Table3[Category],0),1)</f>
        <v>WINE</v>
      </c>
      <c r="C13172" t="s">
        <v>17</v>
      </c>
      <c r="D13172" t="s">
        <v>11844</v>
      </c>
      <c r="E13172" t="s">
        <v>10</v>
      </c>
      <c r="F13172">
        <v>0</v>
      </c>
      <c r="G13172" s="1">
        <v>6.79</v>
      </c>
      <c r="H13172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13172">
        <f>Sales[[#This Row],[Total Inventory]]*Sales[[#This Row],[Sale_Price]]</f>
        <v>0</v>
      </c>
    </row>
    <row r="13173" spans="1:9" x14ac:dyDescent="0.25">
      <c r="A13173">
        <v>80837</v>
      </c>
      <c r="B13173" t="str">
        <f>INDEX( Table3[],MATCH(Sales[[#This Row],[Category]],Table3[Category],0),1)</f>
        <v>WINE</v>
      </c>
      <c r="C13173" t="s">
        <v>61</v>
      </c>
      <c r="D13173" t="s">
        <v>11845</v>
      </c>
      <c r="E13173" t="s">
        <v>10</v>
      </c>
      <c r="F13173">
        <v>314</v>
      </c>
      <c r="G13173" s="1">
        <v>16.489999999999998</v>
      </c>
      <c r="H13173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3173">
        <f>Sales[[#This Row],[Total Inventory]]*Sales[[#This Row],[Sale_Price]]</f>
        <v>5177.8599999999997</v>
      </c>
    </row>
    <row r="13174" spans="1:9" x14ac:dyDescent="0.25">
      <c r="A13174">
        <v>35203</v>
      </c>
      <c r="B13174" t="str">
        <f>INDEX( Table3[],MATCH(Sales[[#This Row],[Category]],Table3[Category],0),1)</f>
        <v>LIQUOR</v>
      </c>
      <c r="C13174" t="s">
        <v>37</v>
      </c>
      <c r="D13174" t="s">
        <v>1729</v>
      </c>
      <c r="E13174" t="s">
        <v>16</v>
      </c>
      <c r="F13174">
        <v>255</v>
      </c>
      <c r="G13174" s="1">
        <v>24.99</v>
      </c>
      <c r="H13174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3174">
        <f>Sales[[#This Row],[Total Inventory]]*Sales[[#This Row],[Sale_Price]]</f>
        <v>5862.45</v>
      </c>
    </row>
    <row r="13175" spans="1:9" x14ac:dyDescent="0.25">
      <c r="A13175">
        <v>71013</v>
      </c>
      <c r="B13175" t="str">
        <f>INDEX( Table3[],MATCH(Sales[[#This Row],[Category]],Table3[Category],0),1)</f>
        <v>WINE</v>
      </c>
      <c r="C13175" t="s">
        <v>41</v>
      </c>
      <c r="D13175" t="s">
        <v>11459</v>
      </c>
      <c r="E13175" t="s">
        <v>10</v>
      </c>
      <c r="F13175">
        <v>53</v>
      </c>
      <c r="G13175" s="1">
        <v>9.99</v>
      </c>
      <c r="H13175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3175">
        <f>Sales[[#This Row],[Total Inventory]]*Sales[[#This Row],[Sale_Price]]</f>
        <v>529.47</v>
      </c>
    </row>
    <row r="13176" spans="1:9" x14ac:dyDescent="0.25">
      <c r="A13176">
        <v>342473</v>
      </c>
      <c r="B13176" t="str">
        <f>INDEX( Table3[],MATCH(Sales[[#This Row],[Category]],Table3[Category],0),1)</f>
        <v>LIQUOR</v>
      </c>
      <c r="C13176" t="s">
        <v>198</v>
      </c>
      <c r="D13176" t="s">
        <v>11846</v>
      </c>
      <c r="E13176" t="s">
        <v>10</v>
      </c>
      <c r="F13176">
        <v>113</v>
      </c>
      <c r="G13176" s="1">
        <v>34.99</v>
      </c>
      <c r="H13176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3176">
        <f>Sales[[#This Row],[Total Inventory]]*Sales[[#This Row],[Sale_Price]]</f>
        <v>3953.8700000000003</v>
      </c>
    </row>
    <row r="13177" spans="1:9" x14ac:dyDescent="0.25">
      <c r="A13177">
        <v>59056</v>
      </c>
      <c r="B13177" t="str">
        <f>INDEX( Table3[],MATCH(Sales[[#This Row],[Category]],Table3[Category],0),1)</f>
        <v>WINE</v>
      </c>
      <c r="C13177" t="s">
        <v>61</v>
      </c>
      <c r="D13177" t="s">
        <v>11847</v>
      </c>
      <c r="E13177" t="s">
        <v>48</v>
      </c>
      <c r="F13177">
        <v>11</v>
      </c>
      <c r="G13177" s="1">
        <v>10.79</v>
      </c>
      <c r="H13177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177">
        <f>Sales[[#This Row],[Total Inventory]]*Sales[[#This Row],[Sale_Price]]</f>
        <v>118.69</v>
      </c>
    </row>
    <row r="13178" spans="1:9" x14ac:dyDescent="0.25">
      <c r="A13178">
        <v>342302</v>
      </c>
      <c r="B13178" t="str">
        <f>INDEX( Table3[],MATCH(Sales[[#This Row],[Category]],Table3[Category],0),1)</f>
        <v>LIQUOR</v>
      </c>
      <c r="C13178" t="s">
        <v>26</v>
      </c>
      <c r="D13178" t="s">
        <v>11848</v>
      </c>
      <c r="E13178" t="s">
        <v>10</v>
      </c>
      <c r="F13178">
        <v>114</v>
      </c>
      <c r="G13178" s="1">
        <v>21.99</v>
      </c>
      <c r="H13178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3178">
        <f>Sales[[#This Row],[Total Inventory]]*Sales[[#This Row],[Sale_Price]]</f>
        <v>2506.8599999999997</v>
      </c>
    </row>
    <row r="13179" spans="1:9" x14ac:dyDescent="0.25">
      <c r="A13179">
        <v>38105</v>
      </c>
      <c r="B13179" t="str">
        <f>INDEX( Table3[],MATCH(Sales[[#This Row],[Category]],Table3[Category],0),1)</f>
        <v>LIQUOR</v>
      </c>
      <c r="C13179" t="s">
        <v>35</v>
      </c>
      <c r="D13179" t="s">
        <v>11849</v>
      </c>
      <c r="E13179" t="s">
        <v>1136</v>
      </c>
      <c r="F13179">
        <v>738</v>
      </c>
      <c r="G13179" s="1">
        <v>5.29</v>
      </c>
      <c r="H13179">
        <f>IF(INDEX(Sale_Promotions[[Code]:[Sale Price]],MATCH(Sales[[#This Row],[Code]],Sale_Promotions[Code],0),2)=0,Sales[[#This Row],[Price]],INDEX(Sale_Promotions[[Code]:[Sale Price]],MATCH(Sales[[#This Row],[Code]],Sale_Promotions[Code],0),2))</f>
        <v>5.29</v>
      </c>
      <c r="I13179">
        <f>Sales[[#This Row],[Total Inventory]]*Sales[[#This Row],[Sale_Price]]</f>
        <v>3904.02</v>
      </c>
    </row>
    <row r="13180" spans="1:9" x14ac:dyDescent="0.25">
      <c r="A13180">
        <v>120324</v>
      </c>
      <c r="B13180" t="str">
        <f>INDEX( Table3[],MATCH(Sales[[#This Row],[Category]],Table3[Category],0),1)</f>
        <v>WINE</v>
      </c>
      <c r="C13180" t="s">
        <v>67</v>
      </c>
      <c r="D13180" t="s">
        <v>2751</v>
      </c>
      <c r="E13180" t="s">
        <v>69</v>
      </c>
      <c r="F13180">
        <v>22</v>
      </c>
      <c r="G13180" s="1">
        <v>14.99</v>
      </c>
      <c r="H13180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3180">
        <f>Sales[[#This Row],[Total Inventory]]*Sales[[#This Row],[Sale_Price]]</f>
        <v>329.78000000000003</v>
      </c>
    </row>
    <row r="13181" spans="1:9" x14ac:dyDescent="0.25">
      <c r="A13181">
        <v>35467</v>
      </c>
      <c r="B13181" t="str">
        <f>INDEX( Table3[],MATCH(Sales[[#This Row],[Category]],Table3[Category],0),1)</f>
        <v>LIQUOR</v>
      </c>
      <c r="C13181" t="s">
        <v>37</v>
      </c>
      <c r="D13181" t="s">
        <v>8546</v>
      </c>
      <c r="E13181" t="s">
        <v>133</v>
      </c>
      <c r="F13181">
        <v>280</v>
      </c>
      <c r="G13181" s="1">
        <v>15.99</v>
      </c>
      <c r="H13181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3181">
        <f>Sales[[#This Row],[Total Inventory]]*Sales[[#This Row],[Sale_Price]]</f>
        <v>4477.2</v>
      </c>
    </row>
    <row r="13182" spans="1:9" x14ac:dyDescent="0.25">
      <c r="A13182">
        <v>80139</v>
      </c>
      <c r="B13182" t="str">
        <f>INDEX( Table3[],MATCH(Sales[[#This Row],[Category]],Table3[Category],0),1)</f>
        <v>LIQUOR</v>
      </c>
      <c r="C13182" t="s">
        <v>46</v>
      </c>
      <c r="D13182" t="s">
        <v>11850</v>
      </c>
      <c r="E13182" t="s">
        <v>10</v>
      </c>
      <c r="F13182">
        <v>113</v>
      </c>
      <c r="G13182" s="1">
        <v>6.29</v>
      </c>
      <c r="H13182">
        <f>IF(INDEX(Sale_Promotions[[Code]:[Sale Price]],MATCH(Sales[[#This Row],[Code]],Sale_Promotions[Code],0),2)=0,Sales[[#This Row],[Price]],INDEX(Sale_Promotions[[Code]:[Sale Price]],MATCH(Sales[[#This Row],[Code]],Sale_Promotions[Code],0),2))</f>
        <v>6.29</v>
      </c>
      <c r="I13182">
        <f>Sales[[#This Row],[Total Inventory]]*Sales[[#This Row],[Sale_Price]]</f>
        <v>710.77</v>
      </c>
    </row>
    <row r="13183" spans="1:9" x14ac:dyDescent="0.25">
      <c r="A13183">
        <v>80888</v>
      </c>
      <c r="B13183" t="str">
        <f>INDEX( Table3[],MATCH(Sales[[#This Row],[Category]],Table3[Category],0),1)</f>
        <v>WINE</v>
      </c>
      <c r="C13183" t="s">
        <v>64</v>
      </c>
      <c r="D13183" t="s">
        <v>11851</v>
      </c>
      <c r="E13183" t="s">
        <v>23</v>
      </c>
      <c r="F13183">
        <v>128</v>
      </c>
      <c r="G13183" s="1">
        <v>10.79</v>
      </c>
      <c r="H1318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183">
        <f>Sales[[#This Row],[Total Inventory]]*Sales[[#This Row],[Sale_Price]]</f>
        <v>1381.12</v>
      </c>
    </row>
    <row r="13184" spans="1:9" x14ac:dyDescent="0.25">
      <c r="A13184">
        <v>81736</v>
      </c>
      <c r="B13184" t="str">
        <f>INDEX( Table3[],MATCH(Sales[[#This Row],[Category]],Table3[Category],0),1)</f>
        <v>WINE</v>
      </c>
      <c r="C13184" t="s">
        <v>28</v>
      </c>
      <c r="D13184" t="s">
        <v>11852</v>
      </c>
      <c r="E13184" t="s">
        <v>10</v>
      </c>
      <c r="F13184">
        <v>297</v>
      </c>
      <c r="G13184" s="1">
        <v>13.69</v>
      </c>
      <c r="H1318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3184">
        <f>Sales[[#This Row],[Total Inventory]]*Sales[[#This Row],[Sale_Price]]</f>
        <v>3264.03</v>
      </c>
    </row>
    <row r="13185" spans="1:9" x14ac:dyDescent="0.25">
      <c r="A13185">
        <v>81150</v>
      </c>
      <c r="B13185" t="str">
        <f>INDEX( Table3[],MATCH(Sales[[#This Row],[Category]],Table3[Category],0),1)</f>
        <v>WINE</v>
      </c>
      <c r="C13185" t="s">
        <v>85</v>
      </c>
      <c r="D13185" t="s">
        <v>5049</v>
      </c>
      <c r="E13185" t="s">
        <v>10</v>
      </c>
      <c r="F13185">
        <v>592</v>
      </c>
      <c r="G13185" s="1">
        <v>16.989999999999998</v>
      </c>
      <c r="H13185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3185">
        <f>Sales[[#This Row],[Total Inventory]]*Sales[[#This Row],[Sale_Price]]</f>
        <v>9170.08</v>
      </c>
    </row>
    <row r="13186" spans="1:9" x14ac:dyDescent="0.25">
      <c r="A13186">
        <v>331952</v>
      </c>
      <c r="B13186" t="str">
        <f>INDEX( Table3[],MATCH(Sales[[#This Row],[Category]],Table3[Category],0),1)</f>
        <v>WINE</v>
      </c>
      <c r="C13186" t="s">
        <v>39</v>
      </c>
      <c r="D13186" t="s">
        <v>11853</v>
      </c>
      <c r="E13186" t="s">
        <v>10</v>
      </c>
      <c r="F13186">
        <v>0</v>
      </c>
      <c r="G13186" s="1">
        <v>5.49</v>
      </c>
      <c r="H13186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13186">
        <f>Sales[[#This Row],[Total Inventory]]*Sales[[#This Row],[Sale_Price]]</f>
        <v>0</v>
      </c>
    </row>
    <row r="13187" spans="1:9" x14ac:dyDescent="0.25">
      <c r="A13187">
        <v>23075</v>
      </c>
      <c r="B13187" t="str">
        <f>INDEX( Table3[],MATCH(Sales[[#This Row],[Category]],Table3[Category],0),1)</f>
        <v>BEER</v>
      </c>
      <c r="C13187" t="s">
        <v>11</v>
      </c>
      <c r="D13187" t="s">
        <v>11854</v>
      </c>
      <c r="E13187" t="s">
        <v>25</v>
      </c>
      <c r="F13187">
        <v>624</v>
      </c>
      <c r="G13187" s="1">
        <v>1.42</v>
      </c>
      <c r="H13187">
        <f>IF(INDEX(Sale_Promotions[[Code]:[Sale Price]],MATCH(Sales[[#This Row],[Code]],Sale_Promotions[Code],0),2)=0,Sales[[#This Row],[Price]],INDEX(Sale_Promotions[[Code]:[Sale Price]],MATCH(Sales[[#This Row],[Code]],Sale_Promotions[Code],0),2))</f>
        <v>1.42</v>
      </c>
      <c r="I13187">
        <f>Sales[[#This Row],[Total Inventory]]*Sales[[#This Row],[Sale_Price]]</f>
        <v>886.07999999999993</v>
      </c>
    </row>
    <row r="13188" spans="1:9" x14ac:dyDescent="0.25">
      <c r="A13188">
        <v>17000</v>
      </c>
      <c r="B13188" t="str">
        <f>INDEX( Table3[],MATCH(Sales[[#This Row],[Category]],Table3[Category],0),1)</f>
        <v>WINE</v>
      </c>
      <c r="C13188" t="s">
        <v>61</v>
      </c>
      <c r="D13188" t="s">
        <v>11855</v>
      </c>
      <c r="E13188" t="s">
        <v>10</v>
      </c>
      <c r="F13188">
        <v>265</v>
      </c>
      <c r="G13188" s="1">
        <v>26.99</v>
      </c>
      <c r="H13188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3188">
        <f>Sales[[#This Row],[Total Inventory]]*Sales[[#This Row],[Sale_Price]]</f>
        <v>7152.3499999999995</v>
      </c>
    </row>
    <row r="13189" spans="1:9" x14ac:dyDescent="0.25">
      <c r="A13189">
        <v>64858</v>
      </c>
      <c r="B13189" t="str">
        <f>INDEX( Table3[],MATCH(Sales[[#This Row],[Category]],Table3[Category],0),1)</f>
        <v>WINE</v>
      </c>
      <c r="C13189" t="s">
        <v>61</v>
      </c>
      <c r="D13189" t="s">
        <v>11856</v>
      </c>
      <c r="E13189" t="s">
        <v>10</v>
      </c>
      <c r="F13189">
        <v>145</v>
      </c>
      <c r="G13189" s="1">
        <v>10.79</v>
      </c>
      <c r="H13189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189">
        <f>Sales[[#This Row],[Total Inventory]]*Sales[[#This Row],[Sale_Price]]</f>
        <v>1419.55</v>
      </c>
    </row>
    <row r="13190" spans="1:9" x14ac:dyDescent="0.25">
      <c r="A13190">
        <v>72370</v>
      </c>
      <c r="B13190" t="str">
        <f>INDEX( Table3[],MATCH(Sales[[#This Row],[Category]],Table3[Category],0),1)</f>
        <v>WINE</v>
      </c>
      <c r="C13190" t="s">
        <v>163</v>
      </c>
      <c r="D13190" t="s">
        <v>1627</v>
      </c>
      <c r="E13190" t="s">
        <v>10</v>
      </c>
      <c r="F13190">
        <v>251</v>
      </c>
      <c r="G13190" s="1">
        <v>8.99</v>
      </c>
      <c r="H1319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3190">
        <f>Sales[[#This Row],[Total Inventory]]*Sales[[#This Row],[Sale_Price]]</f>
        <v>2256.4900000000002</v>
      </c>
    </row>
    <row r="13191" spans="1:9" x14ac:dyDescent="0.25">
      <c r="A13191">
        <v>76031</v>
      </c>
      <c r="B13191" t="str">
        <f>INDEX( Table3[],MATCH(Sales[[#This Row],[Category]],Table3[Category],0),1)</f>
        <v>WINE</v>
      </c>
      <c r="C13191" t="s">
        <v>85</v>
      </c>
      <c r="D13191" t="s">
        <v>11857</v>
      </c>
      <c r="E13191" t="s">
        <v>10</v>
      </c>
      <c r="F13191">
        <v>392</v>
      </c>
      <c r="G13191" s="1">
        <v>15.99</v>
      </c>
      <c r="H13191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3191">
        <f>Sales[[#This Row],[Total Inventory]]*Sales[[#This Row],[Sale_Price]]</f>
        <v>6268.08</v>
      </c>
    </row>
    <row r="13192" spans="1:9" x14ac:dyDescent="0.25">
      <c r="A13192">
        <v>232250</v>
      </c>
      <c r="B13192" t="str">
        <f>INDEX( Table3[],MATCH(Sales[[#This Row],[Category]],Table3[Category],0),1)</f>
        <v>WINE</v>
      </c>
      <c r="C13192" t="s">
        <v>163</v>
      </c>
      <c r="D13192" t="s">
        <v>11858</v>
      </c>
      <c r="E13192" t="s">
        <v>10</v>
      </c>
      <c r="F13192">
        <v>0</v>
      </c>
      <c r="G13192" s="1">
        <v>17.489999999999998</v>
      </c>
      <c r="H13192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3192">
        <f>Sales[[#This Row],[Total Inventory]]*Sales[[#This Row],[Sale_Price]]</f>
        <v>0</v>
      </c>
    </row>
    <row r="13193" spans="1:9" x14ac:dyDescent="0.25">
      <c r="A13193">
        <v>309791</v>
      </c>
      <c r="B13193" t="str">
        <f>INDEX( Table3[],MATCH(Sales[[#This Row],[Category]],Table3[Category],0),1)</f>
        <v>WINE</v>
      </c>
      <c r="C13193" t="s">
        <v>41</v>
      </c>
      <c r="D13193" t="s">
        <v>11859</v>
      </c>
      <c r="E13193" t="s">
        <v>23</v>
      </c>
      <c r="F13193">
        <v>294</v>
      </c>
      <c r="G13193" s="1">
        <v>17.989999999999998</v>
      </c>
      <c r="H13193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3193">
        <f>Sales[[#This Row],[Total Inventory]]*Sales[[#This Row],[Sale_Price]]</f>
        <v>4407.0600000000004</v>
      </c>
    </row>
    <row r="13194" spans="1:9" x14ac:dyDescent="0.25">
      <c r="A13194">
        <v>306810</v>
      </c>
      <c r="B13194" t="str">
        <f>INDEX( Table3[],MATCH(Sales[[#This Row],[Category]],Table3[Category],0),1)</f>
        <v>WINE</v>
      </c>
      <c r="C13194" t="s">
        <v>61</v>
      </c>
      <c r="D13194" t="s">
        <v>11860</v>
      </c>
      <c r="E13194" t="s">
        <v>10</v>
      </c>
      <c r="F13194">
        <v>6</v>
      </c>
      <c r="G13194" s="1">
        <v>11.99</v>
      </c>
      <c r="H1319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194">
        <f>Sales[[#This Row],[Total Inventory]]*Sales[[#This Row],[Sale_Price]]</f>
        <v>71.94</v>
      </c>
    </row>
    <row r="13195" spans="1:9" x14ac:dyDescent="0.25">
      <c r="A13195">
        <v>82355</v>
      </c>
      <c r="B13195" t="str">
        <f>INDEX( Table3[],MATCH(Sales[[#This Row],[Category]],Table3[Category],0),1)</f>
        <v>WINE</v>
      </c>
      <c r="C13195" t="s">
        <v>61</v>
      </c>
      <c r="D13195" t="s">
        <v>11861</v>
      </c>
      <c r="E13195" t="s">
        <v>10</v>
      </c>
      <c r="F13195">
        <v>150</v>
      </c>
      <c r="G13195" s="1">
        <v>14.99</v>
      </c>
      <c r="H13195">
        <f>IF(INDEX(Sale_Promotions[[Code]:[Sale Price]],MATCH(Sales[[#This Row],[Code]],Sale_Promotions[Code],0),2)=0,Sales[[#This Row],[Price]],INDEX(Sale_Promotions[[Code]:[Sale Price]],MATCH(Sales[[#This Row],[Code]],Sale_Promotions[Code],0),2))</f>
        <v>14.09</v>
      </c>
      <c r="I13195">
        <f>Sales[[#This Row],[Total Inventory]]*Sales[[#This Row],[Sale_Price]]</f>
        <v>2113.5</v>
      </c>
    </row>
    <row r="13196" spans="1:9" x14ac:dyDescent="0.25">
      <c r="A13196">
        <v>11746</v>
      </c>
      <c r="B13196" t="str">
        <f>INDEX( Table3[],MATCH(Sales[[#This Row],[Category]],Table3[Category],0),1)</f>
        <v>LIQUOR</v>
      </c>
      <c r="C13196" t="s">
        <v>175</v>
      </c>
      <c r="D13196" t="s">
        <v>7011</v>
      </c>
      <c r="E13196" t="s">
        <v>10</v>
      </c>
      <c r="F13196">
        <v>1130</v>
      </c>
      <c r="G13196" s="1">
        <v>24.99</v>
      </c>
      <c r="H13196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3196">
        <f>Sales[[#This Row],[Total Inventory]]*Sales[[#This Row],[Sale_Price]]</f>
        <v>28238.699999999997</v>
      </c>
    </row>
    <row r="13197" spans="1:9" x14ac:dyDescent="0.25">
      <c r="A13197">
        <v>45118</v>
      </c>
      <c r="B13197" t="str">
        <f>INDEX( Table3[],MATCH(Sales[[#This Row],[Category]],Table3[Category],0),1)</f>
        <v>LIQUOR</v>
      </c>
      <c r="C13197" t="s">
        <v>175</v>
      </c>
      <c r="D13197" t="s">
        <v>11074</v>
      </c>
      <c r="E13197" t="s">
        <v>10</v>
      </c>
      <c r="F13197">
        <v>258</v>
      </c>
      <c r="G13197" s="1">
        <v>12.99</v>
      </c>
      <c r="H13197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3197">
        <f>Sales[[#This Row],[Total Inventory]]*Sales[[#This Row],[Sale_Price]]</f>
        <v>3351.42</v>
      </c>
    </row>
    <row r="13198" spans="1:9" x14ac:dyDescent="0.25">
      <c r="A13198">
        <v>45012</v>
      </c>
      <c r="B13198" t="str">
        <f>INDEX( Table3[],MATCH(Sales[[#This Row],[Category]],Table3[Category],0),1)</f>
        <v>WINE</v>
      </c>
      <c r="C13198" t="s">
        <v>53</v>
      </c>
      <c r="D13198" t="s">
        <v>11862</v>
      </c>
      <c r="E13198" t="s">
        <v>133</v>
      </c>
      <c r="F13198">
        <v>99</v>
      </c>
      <c r="G13198" s="1">
        <v>12.69</v>
      </c>
      <c r="H13198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3198">
        <f>Sales[[#This Row],[Total Inventory]]*Sales[[#This Row],[Sale_Price]]</f>
        <v>1256.31</v>
      </c>
    </row>
    <row r="13199" spans="1:9" x14ac:dyDescent="0.25">
      <c r="A13199">
        <v>11373</v>
      </c>
      <c r="B13199" t="str">
        <f>INDEX( Table3[],MATCH(Sales[[#This Row],[Category]],Table3[Category],0),1)</f>
        <v>LIQUOR</v>
      </c>
      <c r="C13199" t="s">
        <v>102</v>
      </c>
      <c r="D13199" t="s">
        <v>11863</v>
      </c>
      <c r="E13199" t="s">
        <v>10</v>
      </c>
      <c r="F13199">
        <v>131</v>
      </c>
      <c r="G13199" s="1">
        <v>33.99</v>
      </c>
      <c r="H13199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3199">
        <f>Sales[[#This Row],[Total Inventory]]*Sales[[#This Row],[Sale_Price]]</f>
        <v>4452.6900000000005</v>
      </c>
    </row>
    <row r="13200" spans="1:9" x14ac:dyDescent="0.25">
      <c r="A13200">
        <v>415880</v>
      </c>
      <c r="B13200" t="str">
        <f>INDEX( Table3[],MATCH(Sales[[#This Row],[Category]],Table3[Category],0),1)</f>
        <v>WINE</v>
      </c>
      <c r="C13200" t="s">
        <v>85</v>
      </c>
      <c r="D13200" t="s">
        <v>11864</v>
      </c>
      <c r="E13200" t="s">
        <v>10</v>
      </c>
      <c r="F13200">
        <v>0</v>
      </c>
      <c r="G13200" s="1">
        <v>11.49</v>
      </c>
      <c r="H13200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3200">
        <f>Sales[[#This Row],[Total Inventory]]*Sales[[#This Row],[Sale_Price]]</f>
        <v>0</v>
      </c>
    </row>
    <row r="13201" spans="1:9" x14ac:dyDescent="0.25">
      <c r="A13201">
        <v>433641</v>
      </c>
      <c r="B13201" t="str">
        <f>INDEX( Table3[],MATCH(Sales[[#This Row],[Category]],Table3[Category],0),1)</f>
        <v>WINE</v>
      </c>
      <c r="C13201" t="s">
        <v>39</v>
      </c>
      <c r="D13201" t="s">
        <v>11865</v>
      </c>
      <c r="E13201" t="s">
        <v>10</v>
      </c>
      <c r="F13201">
        <v>0</v>
      </c>
      <c r="G13201" s="1">
        <v>12.39</v>
      </c>
      <c r="H13201">
        <f>IF(INDEX(Sale_Promotions[[Code]:[Sale Price]],MATCH(Sales[[#This Row],[Code]],Sale_Promotions[Code],0),2)=0,Sales[[#This Row],[Price]],INDEX(Sale_Promotions[[Code]:[Sale Price]],MATCH(Sales[[#This Row],[Code]],Sale_Promotions[Code],0),2))</f>
        <v>12.39</v>
      </c>
      <c r="I13201">
        <f>Sales[[#This Row],[Total Inventory]]*Sales[[#This Row],[Sale_Price]]</f>
        <v>0</v>
      </c>
    </row>
    <row r="13202" spans="1:9" x14ac:dyDescent="0.25">
      <c r="A13202">
        <v>41294</v>
      </c>
      <c r="B13202" t="str">
        <f>INDEX( Table3[],MATCH(Sales[[#This Row],[Category]],Table3[Category],0),1)</f>
        <v>LIQUOR</v>
      </c>
      <c r="C13202" t="s">
        <v>35</v>
      </c>
      <c r="D13202" t="s">
        <v>11866</v>
      </c>
      <c r="E13202" t="s">
        <v>10</v>
      </c>
      <c r="F13202">
        <v>87</v>
      </c>
      <c r="G13202" s="1">
        <v>28.99</v>
      </c>
      <c r="H13202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3202">
        <f>Sales[[#This Row],[Total Inventory]]*Sales[[#This Row],[Sale_Price]]</f>
        <v>2522.1299999999997</v>
      </c>
    </row>
    <row r="13203" spans="1:9" x14ac:dyDescent="0.25">
      <c r="A13203">
        <v>22342</v>
      </c>
      <c r="B13203" t="str">
        <f>INDEX( Table3[],MATCH(Sales[[#This Row],[Category]],Table3[Category],0),1)</f>
        <v>BEER</v>
      </c>
      <c r="C13203" t="s">
        <v>11</v>
      </c>
      <c r="D13203" t="s">
        <v>11867</v>
      </c>
      <c r="E13203" t="s">
        <v>859</v>
      </c>
      <c r="F13203">
        <v>122</v>
      </c>
      <c r="G13203" s="1">
        <v>1.01</v>
      </c>
      <c r="H13203">
        <f>IF(INDEX(Sale_Promotions[[Code]:[Sale Price]],MATCH(Sales[[#This Row],[Code]],Sale_Promotions[Code],0),2)=0,Sales[[#This Row],[Price]],INDEX(Sale_Promotions[[Code]:[Sale Price]],MATCH(Sales[[#This Row],[Code]],Sale_Promotions[Code],0),2))</f>
        <v>1.01</v>
      </c>
      <c r="I13203">
        <f>Sales[[#This Row],[Total Inventory]]*Sales[[#This Row],[Sale_Price]]</f>
        <v>123.22</v>
      </c>
    </row>
    <row r="13204" spans="1:9" x14ac:dyDescent="0.25">
      <c r="A13204">
        <v>80061</v>
      </c>
      <c r="B13204" t="str">
        <f>INDEX( Table3[],MATCH(Sales[[#This Row],[Category]],Table3[Category],0),1)</f>
        <v>WINE</v>
      </c>
      <c r="C13204" t="s">
        <v>41</v>
      </c>
      <c r="D13204" t="s">
        <v>11868</v>
      </c>
      <c r="E13204" t="s">
        <v>23</v>
      </c>
      <c r="F13204">
        <v>0</v>
      </c>
      <c r="G13204" s="1">
        <v>8.49</v>
      </c>
      <c r="H13204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204">
        <f>Sales[[#This Row],[Total Inventory]]*Sales[[#This Row],[Sale_Price]]</f>
        <v>0</v>
      </c>
    </row>
    <row r="13205" spans="1:9" x14ac:dyDescent="0.25">
      <c r="A13205">
        <v>28651</v>
      </c>
      <c r="B13205" t="str">
        <f>INDEX( Table3[],MATCH(Sales[[#This Row],[Category]],Table3[Category],0),1)</f>
        <v>BEER</v>
      </c>
      <c r="C13205" t="s">
        <v>11</v>
      </c>
      <c r="D13205" t="s">
        <v>11869</v>
      </c>
      <c r="E13205" t="s">
        <v>25</v>
      </c>
      <c r="F13205">
        <v>210</v>
      </c>
      <c r="G13205" s="1">
        <v>1.62</v>
      </c>
      <c r="H13205">
        <f>IF(INDEX(Sale_Promotions[[Code]:[Sale Price]],MATCH(Sales[[#This Row],[Code]],Sale_Promotions[Code],0),2)=0,Sales[[#This Row],[Price]],INDEX(Sale_Promotions[[Code]:[Sale Price]],MATCH(Sales[[#This Row],[Code]],Sale_Promotions[Code],0),2))</f>
        <v>1.62</v>
      </c>
      <c r="I13205">
        <f>Sales[[#This Row],[Total Inventory]]*Sales[[#This Row],[Sale_Price]]</f>
        <v>340.20000000000005</v>
      </c>
    </row>
    <row r="13206" spans="1:9" x14ac:dyDescent="0.25">
      <c r="A13206">
        <v>81183</v>
      </c>
      <c r="B13206" t="str">
        <f>INDEX( Table3[],MATCH(Sales[[#This Row],[Category]],Table3[Category],0),1)</f>
        <v>WINE</v>
      </c>
      <c r="C13206" t="s">
        <v>28</v>
      </c>
      <c r="D13206" t="s">
        <v>11870</v>
      </c>
      <c r="E13206" t="s">
        <v>10</v>
      </c>
      <c r="F13206">
        <v>378</v>
      </c>
      <c r="G13206" s="1">
        <v>13.69</v>
      </c>
      <c r="H13206">
        <f>IF(INDEX(Sale_Promotions[[Code]:[Sale Price]],MATCH(Sales[[#This Row],[Code]],Sale_Promotions[Code],0),2)=0,Sales[[#This Row],[Price]],INDEX(Sale_Promotions[[Code]:[Sale Price]],MATCH(Sales[[#This Row],[Code]],Sale_Promotions[Code],0),2))</f>
        <v>12.59</v>
      </c>
      <c r="I13206">
        <f>Sales[[#This Row],[Total Inventory]]*Sales[[#This Row],[Sale_Price]]</f>
        <v>4759.0199999999995</v>
      </c>
    </row>
    <row r="13207" spans="1:9" x14ac:dyDescent="0.25">
      <c r="A13207">
        <v>46449</v>
      </c>
      <c r="B13207" t="str">
        <f>INDEX( Table3[],MATCH(Sales[[#This Row],[Category]],Table3[Category],0),1)</f>
        <v>LIQUOR</v>
      </c>
      <c r="C13207" t="s">
        <v>46</v>
      </c>
      <c r="D13207" t="s">
        <v>11871</v>
      </c>
      <c r="E13207" t="s">
        <v>10</v>
      </c>
      <c r="F13207">
        <v>286</v>
      </c>
      <c r="G13207" s="1">
        <v>11.99</v>
      </c>
      <c r="H1320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207">
        <f>Sales[[#This Row],[Total Inventory]]*Sales[[#This Row],[Sale_Price]]</f>
        <v>3429.14</v>
      </c>
    </row>
    <row r="13208" spans="1:9" x14ac:dyDescent="0.25">
      <c r="A13208">
        <v>70219</v>
      </c>
      <c r="B13208" t="str">
        <f>INDEX( Table3[],MATCH(Sales[[#This Row],[Category]],Table3[Category],0),1)</f>
        <v>LIQUOR</v>
      </c>
      <c r="C13208" t="s">
        <v>57</v>
      </c>
      <c r="D13208" t="s">
        <v>11872</v>
      </c>
      <c r="E13208" t="s">
        <v>10</v>
      </c>
      <c r="F13208">
        <v>185</v>
      </c>
      <c r="G13208" s="1">
        <v>43.99</v>
      </c>
      <c r="H13208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13208">
        <f>Sales[[#This Row],[Total Inventory]]*Sales[[#This Row],[Sale_Price]]</f>
        <v>8138.1500000000005</v>
      </c>
    </row>
    <row r="13209" spans="1:9" x14ac:dyDescent="0.25">
      <c r="A13209">
        <v>75230</v>
      </c>
      <c r="B13209" t="str">
        <f>INDEX( Table3[],MATCH(Sales[[#This Row],[Category]],Table3[Category],0),1)</f>
        <v>WINE</v>
      </c>
      <c r="C13209" t="s">
        <v>53</v>
      </c>
      <c r="D13209" t="s">
        <v>11873</v>
      </c>
      <c r="E13209" t="s">
        <v>10</v>
      </c>
      <c r="F13209">
        <v>187</v>
      </c>
      <c r="G13209" s="1">
        <v>18.489999999999998</v>
      </c>
      <c r="H13209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209">
        <f>Sales[[#This Row],[Total Inventory]]*Sales[[#This Row],[Sale_Price]]</f>
        <v>3457.6299999999997</v>
      </c>
    </row>
    <row r="13210" spans="1:9" x14ac:dyDescent="0.25">
      <c r="A13210">
        <v>425516</v>
      </c>
      <c r="B13210" t="str">
        <f>INDEX( Table3[],MATCH(Sales[[#This Row],[Category]],Table3[Category],0),1)</f>
        <v>WINE</v>
      </c>
      <c r="C13210" t="s">
        <v>85</v>
      </c>
      <c r="D13210" t="s">
        <v>11874</v>
      </c>
      <c r="E13210" t="s">
        <v>10</v>
      </c>
      <c r="F13210">
        <v>64</v>
      </c>
      <c r="G13210" s="1">
        <v>22.99</v>
      </c>
      <c r="H13210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3210">
        <f>Sales[[#This Row],[Total Inventory]]*Sales[[#This Row],[Sale_Price]]</f>
        <v>1471.36</v>
      </c>
    </row>
    <row r="13211" spans="1:9" x14ac:dyDescent="0.25">
      <c r="A13211">
        <v>43270</v>
      </c>
      <c r="B13211" t="str">
        <f>INDEX( Table3[],MATCH(Sales[[#This Row],[Category]],Table3[Category],0),1)</f>
        <v>LIQUOR</v>
      </c>
      <c r="C13211" t="s">
        <v>26</v>
      </c>
      <c r="D13211" t="s">
        <v>6355</v>
      </c>
      <c r="E13211" t="s">
        <v>48</v>
      </c>
      <c r="F13211">
        <v>749</v>
      </c>
      <c r="G13211" s="1">
        <v>5.99</v>
      </c>
      <c r="H13211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3211">
        <f>Sales[[#This Row],[Total Inventory]]*Sales[[#This Row],[Sale_Price]]</f>
        <v>4486.51</v>
      </c>
    </row>
    <row r="13212" spans="1:9" x14ac:dyDescent="0.25">
      <c r="A13212">
        <v>42184</v>
      </c>
      <c r="B13212" t="str">
        <f>INDEX( Table3[],MATCH(Sales[[#This Row],[Category]],Table3[Category],0),1)</f>
        <v>WINE</v>
      </c>
      <c r="C13212" t="s">
        <v>61</v>
      </c>
      <c r="D13212" t="s">
        <v>11875</v>
      </c>
      <c r="E13212" t="s">
        <v>10</v>
      </c>
      <c r="F13212">
        <v>5</v>
      </c>
      <c r="G13212" s="1">
        <v>11.99</v>
      </c>
      <c r="H1321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212">
        <f>Sales[[#This Row],[Total Inventory]]*Sales[[#This Row],[Sale_Price]]</f>
        <v>59.95</v>
      </c>
    </row>
    <row r="13213" spans="1:9" x14ac:dyDescent="0.25">
      <c r="A13213">
        <v>359475</v>
      </c>
      <c r="B13213" t="str">
        <f>INDEX( Table3[],MATCH(Sales[[#This Row],[Category]],Table3[Category],0),1)</f>
        <v>WINE</v>
      </c>
      <c r="C13213" t="s">
        <v>61</v>
      </c>
      <c r="D13213" t="s">
        <v>11876</v>
      </c>
      <c r="E13213" t="s">
        <v>10</v>
      </c>
      <c r="F13213">
        <v>87</v>
      </c>
      <c r="G13213" s="1">
        <v>17.489999999999998</v>
      </c>
      <c r="H13213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3213">
        <f>Sales[[#This Row],[Total Inventory]]*Sales[[#This Row],[Sale_Price]]</f>
        <v>1521.6299999999999</v>
      </c>
    </row>
    <row r="13214" spans="1:9" x14ac:dyDescent="0.25">
      <c r="A13214">
        <v>58041</v>
      </c>
      <c r="B13214" t="str">
        <f>INDEX( Table3[],MATCH(Sales[[#This Row],[Category]],Table3[Category],0),1)</f>
        <v>WINE</v>
      </c>
      <c r="C13214" t="s">
        <v>189</v>
      </c>
      <c r="D13214" t="s">
        <v>11877</v>
      </c>
      <c r="E13214" t="s">
        <v>10</v>
      </c>
      <c r="F13214">
        <v>346</v>
      </c>
      <c r="G13214" s="1">
        <v>13.99</v>
      </c>
      <c r="H1321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3214">
        <f>Sales[[#This Row],[Total Inventory]]*Sales[[#This Row],[Sale_Price]]</f>
        <v>4494.54</v>
      </c>
    </row>
    <row r="13215" spans="1:9" x14ac:dyDescent="0.25">
      <c r="A13215">
        <v>85017</v>
      </c>
      <c r="B13215" t="str">
        <f>INDEX( Table3[],MATCH(Sales[[#This Row],[Category]],Table3[Category],0),1)</f>
        <v>WINE</v>
      </c>
      <c r="C13215" t="s">
        <v>28</v>
      </c>
      <c r="D13215" t="s">
        <v>11878</v>
      </c>
      <c r="E13215" t="s">
        <v>10</v>
      </c>
      <c r="F13215">
        <v>471</v>
      </c>
      <c r="G13215" s="1">
        <v>10.79</v>
      </c>
      <c r="H13215">
        <f>IF(INDEX(Sale_Promotions[[Code]:[Sale Price]],MATCH(Sales[[#This Row],[Code]],Sale_Promotions[Code],0),2)=0,Sales[[#This Row],[Price]],INDEX(Sale_Promotions[[Code]:[Sale Price]],MATCH(Sales[[#This Row],[Code]],Sale_Promotions[Code],0),2))</f>
        <v>9.69</v>
      </c>
      <c r="I13215">
        <f>Sales[[#This Row],[Total Inventory]]*Sales[[#This Row],[Sale_Price]]</f>
        <v>4563.99</v>
      </c>
    </row>
    <row r="13216" spans="1:9" x14ac:dyDescent="0.25">
      <c r="A13216">
        <v>48695</v>
      </c>
      <c r="B13216" t="str">
        <f>INDEX( Table3[],MATCH(Sales[[#This Row],[Category]],Table3[Category],0),1)</f>
        <v>WINE</v>
      </c>
      <c r="C13216" t="s">
        <v>53</v>
      </c>
      <c r="D13216" t="s">
        <v>11879</v>
      </c>
      <c r="E13216" t="s">
        <v>10</v>
      </c>
      <c r="F13216">
        <v>8</v>
      </c>
      <c r="G13216" s="1">
        <v>65.989999999999995</v>
      </c>
      <c r="H13216">
        <f>IF(INDEX(Sale_Promotions[[Code]:[Sale Price]],MATCH(Sales[[#This Row],[Code]],Sale_Promotions[Code],0),2)=0,Sales[[#This Row],[Price]],INDEX(Sale_Promotions[[Code]:[Sale Price]],MATCH(Sales[[#This Row],[Code]],Sale_Promotions[Code],0),2))</f>
        <v>65.989999999999995</v>
      </c>
      <c r="I13216">
        <f>Sales[[#This Row],[Total Inventory]]*Sales[[#This Row],[Sale_Price]]</f>
        <v>527.91999999999996</v>
      </c>
    </row>
    <row r="13217" spans="1:9" x14ac:dyDescent="0.25">
      <c r="A13217">
        <v>80330</v>
      </c>
      <c r="B13217" t="str">
        <f>INDEX( Table3[],MATCH(Sales[[#This Row],[Category]],Table3[Category],0),1)</f>
        <v>WINE</v>
      </c>
      <c r="C13217" t="s">
        <v>64</v>
      </c>
      <c r="D13217" t="s">
        <v>9272</v>
      </c>
      <c r="E13217" t="s">
        <v>23</v>
      </c>
      <c r="F13217">
        <v>126</v>
      </c>
      <c r="G13217" s="1">
        <v>11.99</v>
      </c>
      <c r="H1321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217">
        <f>Sales[[#This Row],[Total Inventory]]*Sales[[#This Row],[Sale_Price]]</f>
        <v>1510.74</v>
      </c>
    </row>
    <row r="13218" spans="1:9" x14ac:dyDescent="0.25">
      <c r="A13218">
        <v>12580</v>
      </c>
      <c r="B13218" t="str">
        <f>INDEX( Table3[],MATCH(Sales[[#This Row],[Category]],Table3[Category],0),1)</f>
        <v>LIQUOR</v>
      </c>
      <c r="C13218" t="s">
        <v>175</v>
      </c>
      <c r="D13218" t="s">
        <v>11789</v>
      </c>
      <c r="E13218" t="s">
        <v>10</v>
      </c>
      <c r="F13218">
        <v>12</v>
      </c>
      <c r="G13218" s="1">
        <v>11.49</v>
      </c>
      <c r="H13218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3218">
        <f>Sales[[#This Row],[Total Inventory]]*Sales[[#This Row],[Sale_Price]]</f>
        <v>137.88</v>
      </c>
    </row>
    <row r="13219" spans="1:9" x14ac:dyDescent="0.25">
      <c r="A13219">
        <v>71706</v>
      </c>
      <c r="B13219" t="str">
        <f>INDEX( Table3[],MATCH(Sales[[#This Row],[Category]],Table3[Category],0),1)</f>
        <v>WINE</v>
      </c>
      <c r="C13219" t="s">
        <v>39</v>
      </c>
      <c r="D13219" t="s">
        <v>11880</v>
      </c>
      <c r="E13219" t="s">
        <v>10</v>
      </c>
      <c r="F13219">
        <v>25</v>
      </c>
      <c r="G13219" s="1">
        <v>13.69</v>
      </c>
      <c r="H13219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3219">
        <f>Sales[[#This Row],[Total Inventory]]*Sales[[#This Row],[Sale_Price]]</f>
        <v>342.25</v>
      </c>
    </row>
    <row r="13220" spans="1:9" x14ac:dyDescent="0.25">
      <c r="A13220">
        <v>334202</v>
      </c>
      <c r="B13220" t="str">
        <f>INDEX( Table3[],MATCH(Sales[[#This Row],[Category]],Table3[Category],0),1)</f>
        <v>WINE</v>
      </c>
      <c r="C13220" t="s">
        <v>41</v>
      </c>
      <c r="D13220" t="s">
        <v>11881</v>
      </c>
      <c r="E13220" t="s">
        <v>10</v>
      </c>
      <c r="F13220">
        <v>20</v>
      </c>
      <c r="G13220" s="1">
        <v>10.79</v>
      </c>
      <c r="H13220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220">
        <f>Sales[[#This Row],[Total Inventory]]*Sales[[#This Row],[Sale_Price]]</f>
        <v>215.79999999999998</v>
      </c>
    </row>
    <row r="13221" spans="1:9" x14ac:dyDescent="0.25">
      <c r="A13221">
        <v>23221</v>
      </c>
      <c r="B13221" t="str">
        <f>INDEX( Table3[],MATCH(Sales[[#This Row],[Category]],Table3[Category],0),1)</f>
        <v>LIQUOR</v>
      </c>
      <c r="C13221" t="s">
        <v>14</v>
      </c>
      <c r="D13221" t="s">
        <v>6875</v>
      </c>
      <c r="E13221" t="s">
        <v>449</v>
      </c>
      <c r="F13221">
        <v>1962</v>
      </c>
      <c r="G13221" s="1">
        <v>4.29</v>
      </c>
      <c r="H13221">
        <f>IF(INDEX(Sale_Promotions[[Code]:[Sale Price]],MATCH(Sales[[#This Row],[Code]],Sale_Promotions[Code],0),2)=0,Sales[[#This Row],[Price]],INDEX(Sale_Promotions[[Code]:[Sale Price]],MATCH(Sales[[#This Row],[Code]],Sale_Promotions[Code],0),2))</f>
        <v>4.29</v>
      </c>
      <c r="I13221">
        <f>Sales[[#This Row],[Total Inventory]]*Sales[[#This Row],[Sale_Price]]</f>
        <v>8416.98</v>
      </c>
    </row>
    <row r="13222" spans="1:9" x14ac:dyDescent="0.25">
      <c r="A13222">
        <v>71358</v>
      </c>
      <c r="B13222" t="str">
        <f>INDEX( Table3[],MATCH(Sales[[#This Row],[Category]],Table3[Category],0),1)</f>
        <v>WINE</v>
      </c>
      <c r="C13222" t="s">
        <v>41</v>
      </c>
      <c r="D13222" t="s">
        <v>11232</v>
      </c>
      <c r="E13222" t="s">
        <v>10</v>
      </c>
      <c r="F13222">
        <v>308</v>
      </c>
      <c r="G13222" s="1">
        <v>10.79</v>
      </c>
      <c r="H13222">
        <f>IF(INDEX(Sale_Promotions[[Code]:[Sale Price]],MATCH(Sales[[#This Row],[Code]],Sale_Promotions[Code],0),2)=0,Sales[[#This Row],[Price]],INDEX(Sale_Promotions[[Code]:[Sale Price]],MATCH(Sales[[#This Row],[Code]],Sale_Promotions[Code],0),2))</f>
        <v>10.09</v>
      </c>
      <c r="I13222">
        <f>Sales[[#This Row],[Total Inventory]]*Sales[[#This Row],[Sale_Price]]</f>
        <v>3107.72</v>
      </c>
    </row>
    <row r="13223" spans="1:9" x14ac:dyDescent="0.25">
      <c r="A13223">
        <v>300393</v>
      </c>
      <c r="B13223" t="str">
        <f>INDEX( Table3[],MATCH(Sales[[#This Row],[Category]],Table3[Category],0),1)</f>
        <v>WINE</v>
      </c>
      <c r="C13223" t="s">
        <v>28</v>
      </c>
      <c r="D13223" t="s">
        <v>3072</v>
      </c>
      <c r="E13223" t="s">
        <v>10</v>
      </c>
      <c r="F13223">
        <v>454</v>
      </c>
      <c r="G13223" s="1">
        <v>15.49</v>
      </c>
      <c r="H13223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3223">
        <f>Sales[[#This Row],[Total Inventory]]*Sales[[#This Row],[Sale_Price]]</f>
        <v>7032.46</v>
      </c>
    </row>
    <row r="13224" spans="1:9" x14ac:dyDescent="0.25">
      <c r="A13224">
        <v>327459</v>
      </c>
      <c r="B13224" t="str">
        <f>INDEX( Table3[],MATCH(Sales[[#This Row],[Category]],Table3[Category],0),1)</f>
        <v>OTHER</v>
      </c>
      <c r="C13224" t="s">
        <v>75</v>
      </c>
      <c r="D13224" t="s">
        <v>11882</v>
      </c>
      <c r="E13224" t="s">
        <v>10</v>
      </c>
      <c r="F13224">
        <v>4</v>
      </c>
      <c r="G13224" s="1">
        <v>13.99</v>
      </c>
      <c r="H13224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3224">
        <f>Sales[[#This Row],[Total Inventory]]*Sales[[#This Row],[Sale_Price]]</f>
        <v>55.96</v>
      </c>
    </row>
    <row r="13225" spans="1:9" x14ac:dyDescent="0.25">
      <c r="A13225">
        <v>231881</v>
      </c>
      <c r="B13225" t="str">
        <f>INDEX( Table3[],MATCH(Sales[[#This Row],[Category]],Table3[Category],0),1)</f>
        <v>WINE</v>
      </c>
      <c r="C13225" t="s">
        <v>85</v>
      </c>
      <c r="D13225" t="s">
        <v>11883</v>
      </c>
      <c r="E13225" t="s">
        <v>10</v>
      </c>
      <c r="F13225">
        <v>0</v>
      </c>
      <c r="G13225" s="1">
        <v>9.7899999999999991</v>
      </c>
      <c r="H13225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225">
        <f>Sales[[#This Row],[Total Inventory]]*Sales[[#This Row],[Sale_Price]]</f>
        <v>0</v>
      </c>
    </row>
    <row r="13226" spans="1:9" x14ac:dyDescent="0.25">
      <c r="A13226">
        <v>106917</v>
      </c>
      <c r="B13226" t="str">
        <f>INDEX( Table3[],MATCH(Sales[[#This Row],[Category]],Table3[Category],0),1)</f>
        <v>WINE</v>
      </c>
      <c r="C13226" t="s">
        <v>43</v>
      </c>
      <c r="D13226" t="s">
        <v>11884</v>
      </c>
      <c r="E13226" t="s">
        <v>10</v>
      </c>
      <c r="F13226">
        <v>0</v>
      </c>
      <c r="G13226" s="1">
        <v>13.69</v>
      </c>
      <c r="H13226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3226">
        <f>Sales[[#This Row],[Total Inventory]]*Sales[[#This Row],[Sale_Price]]</f>
        <v>0</v>
      </c>
    </row>
    <row r="13227" spans="1:9" x14ac:dyDescent="0.25">
      <c r="A13227">
        <v>72658</v>
      </c>
      <c r="B13227" t="str">
        <f>INDEX( Table3[],MATCH(Sales[[#This Row],[Category]],Table3[Category],0),1)</f>
        <v>LIQUOR</v>
      </c>
      <c r="C13227" t="s">
        <v>57</v>
      </c>
      <c r="D13227" t="s">
        <v>4070</v>
      </c>
      <c r="E13227" t="s">
        <v>16</v>
      </c>
      <c r="F13227">
        <v>354</v>
      </c>
      <c r="G13227" s="1">
        <v>35.99</v>
      </c>
      <c r="H13227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3227">
        <f>Sales[[#This Row],[Total Inventory]]*Sales[[#This Row],[Sale_Price]]</f>
        <v>11324.46</v>
      </c>
    </row>
    <row r="13228" spans="1:9" x14ac:dyDescent="0.25">
      <c r="A13228">
        <v>74870</v>
      </c>
      <c r="B13228" t="str">
        <f>INDEX( Table3[],MATCH(Sales[[#This Row],[Category]],Table3[Category],0),1)</f>
        <v>WINE</v>
      </c>
      <c r="C13228" t="s">
        <v>163</v>
      </c>
      <c r="D13228" t="s">
        <v>10483</v>
      </c>
      <c r="E13228" t="s">
        <v>10</v>
      </c>
      <c r="F13228">
        <v>1025</v>
      </c>
      <c r="G13228" s="1">
        <v>6.79</v>
      </c>
      <c r="H13228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13228">
        <f>Sales[[#This Row],[Total Inventory]]*Sales[[#This Row],[Sale_Price]]</f>
        <v>6959.75</v>
      </c>
    </row>
    <row r="13229" spans="1:9" x14ac:dyDescent="0.25">
      <c r="A13229">
        <v>85417</v>
      </c>
      <c r="B13229" t="str">
        <f>INDEX( Table3[],MATCH(Sales[[#This Row],[Category]],Table3[Category],0),1)</f>
        <v>WINE</v>
      </c>
      <c r="C13229" t="s">
        <v>85</v>
      </c>
      <c r="D13229" t="s">
        <v>11885</v>
      </c>
      <c r="E13229" t="s">
        <v>10</v>
      </c>
      <c r="F13229">
        <v>101</v>
      </c>
      <c r="G13229" s="1">
        <v>11.49</v>
      </c>
      <c r="H13229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3229">
        <f>Sales[[#This Row],[Total Inventory]]*Sales[[#This Row],[Sale_Price]]</f>
        <v>1160.49</v>
      </c>
    </row>
    <row r="13230" spans="1:9" x14ac:dyDescent="0.25">
      <c r="A13230">
        <v>333483</v>
      </c>
      <c r="B13230" t="str">
        <f>INDEX( Table3[],MATCH(Sales[[#This Row],[Category]],Table3[Category],0),1)</f>
        <v>WINE</v>
      </c>
      <c r="C13230" t="s">
        <v>61</v>
      </c>
      <c r="D13230" t="s">
        <v>11886</v>
      </c>
      <c r="E13230" t="s">
        <v>10</v>
      </c>
      <c r="F13230">
        <v>0</v>
      </c>
      <c r="G13230" s="1">
        <v>8.99</v>
      </c>
      <c r="H1323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3230">
        <f>Sales[[#This Row],[Total Inventory]]*Sales[[#This Row],[Sale_Price]]</f>
        <v>0</v>
      </c>
    </row>
    <row r="13231" spans="1:9" x14ac:dyDescent="0.25">
      <c r="A13231">
        <v>303505</v>
      </c>
      <c r="B13231" t="str">
        <f>INDEX( Table3[],MATCH(Sales[[#This Row],[Category]],Table3[Category],0),1)</f>
        <v>LIQUOR</v>
      </c>
      <c r="C13231" t="s">
        <v>37</v>
      </c>
      <c r="D13231" t="s">
        <v>11887</v>
      </c>
      <c r="E13231" t="s">
        <v>10</v>
      </c>
      <c r="F13231">
        <v>115</v>
      </c>
      <c r="G13231" s="1">
        <v>30.99</v>
      </c>
      <c r="H13231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3231">
        <f>Sales[[#This Row],[Total Inventory]]*Sales[[#This Row],[Sale_Price]]</f>
        <v>3563.85</v>
      </c>
    </row>
    <row r="13232" spans="1:9" x14ac:dyDescent="0.25">
      <c r="A13232">
        <v>24376</v>
      </c>
      <c r="B13232" t="str">
        <f>INDEX( Table3[],MATCH(Sales[[#This Row],[Category]],Table3[Category],0),1)</f>
        <v>LIQUOR</v>
      </c>
      <c r="C13232" t="s">
        <v>37</v>
      </c>
      <c r="D13232" t="s">
        <v>11888</v>
      </c>
      <c r="E13232" t="s">
        <v>10</v>
      </c>
      <c r="F13232">
        <v>66</v>
      </c>
      <c r="G13232" s="1">
        <v>16.989999999999998</v>
      </c>
      <c r="H13232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3232">
        <f>Sales[[#This Row],[Total Inventory]]*Sales[[#This Row],[Sale_Price]]</f>
        <v>1121.3399999999999</v>
      </c>
    </row>
    <row r="13233" spans="1:9" x14ac:dyDescent="0.25">
      <c r="A13233">
        <v>24443</v>
      </c>
      <c r="B13233" t="str">
        <f>INDEX( Table3[],MATCH(Sales[[#This Row],[Category]],Table3[Category],0),1)</f>
        <v>BEER</v>
      </c>
      <c r="C13233" t="s">
        <v>11</v>
      </c>
      <c r="D13233" t="s">
        <v>11889</v>
      </c>
      <c r="E13233" t="s">
        <v>25</v>
      </c>
      <c r="F13233">
        <v>108</v>
      </c>
      <c r="G13233" s="1">
        <v>1.8</v>
      </c>
      <c r="H13233">
        <f>IF(INDEX(Sale_Promotions[[Code]:[Sale Price]],MATCH(Sales[[#This Row],[Code]],Sale_Promotions[Code],0),2)=0,Sales[[#This Row],[Price]],INDEX(Sale_Promotions[[Code]:[Sale Price]],MATCH(Sales[[#This Row],[Code]],Sale_Promotions[Code],0),2))</f>
        <v>1.8</v>
      </c>
      <c r="I13233">
        <f>Sales[[#This Row],[Total Inventory]]*Sales[[#This Row],[Sale_Price]]</f>
        <v>194.4</v>
      </c>
    </row>
    <row r="13234" spans="1:9" x14ac:dyDescent="0.25">
      <c r="A13234">
        <v>40223</v>
      </c>
      <c r="B13234" t="str">
        <f>INDEX( Table3[],MATCH(Sales[[#This Row],[Category]],Table3[Category],0),1)</f>
        <v>WINE</v>
      </c>
      <c r="C13234" t="s">
        <v>53</v>
      </c>
      <c r="D13234" t="s">
        <v>2775</v>
      </c>
      <c r="E13234" t="s">
        <v>10</v>
      </c>
      <c r="F13234">
        <v>316</v>
      </c>
      <c r="G13234" s="1">
        <v>9.99</v>
      </c>
      <c r="H13234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3234">
        <f>Sales[[#This Row],[Total Inventory]]*Sales[[#This Row],[Sale_Price]]</f>
        <v>3156.84</v>
      </c>
    </row>
    <row r="13235" spans="1:9" x14ac:dyDescent="0.25">
      <c r="A13235">
        <v>30884</v>
      </c>
      <c r="B13235" t="str">
        <f>INDEX( Table3[],MATCH(Sales[[#This Row],[Category]],Table3[Category],0),1)</f>
        <v>BEER</v>
      </c>
      <c r="C13235" t="s">
        <v>11</v>
      </c>
      <c r="D13235" t="s">
        <v>11890</v>
      </c>
      <c r="E13235" t="s">
        <v>25</v>
      </c>
      <c r="F13235">
        <v>210</v>
      </c>
      <c r="G13235" s="1">
        <v>1.37</v>
      </c>
      <c r="H13235">
        <f>IF(INDEX(Sale_Promotions[[Code]:[Sale Price]],MATCH(Sales[[#This Row],[Code]],Sale_Promotions[Code],0),2)=0,Sales[[#This Row],[Price]],INDEX(Sale_Promotions[[Code]:[Sale Price]],MATCH(Sales[[#This Row],[Code]],Sale_Promotions[Code],0),2))</f>
        <v>1.37</v>
      </c>
      <c r="I13235">
        <f>Sales[[#This Row],[Total Inventory]]*Sales[[#This Row],[Sale_Price]]</f>
        <v>287.70000000000005</v>
      </c>
    </row>
    <row r="13236" spans="1:9" x14ac:dyDescent="0.25">
      <c r="A13236">
        <v>42781</v>
      </c>
      <c r="B13236" t="str">
        <f>INDEX( Table3[],MATCH(Sales[[#This Row],[Category]],Table3[Category],0),1)</f>
        <v>WINE</v>
      </c>
      <c r="C13236" t="s">
        <v>64</v>
      </c>
      <c r="D13236" t="s">
        <v>10429</v>
      </c>
      <c r="E13236" t="s">
        <v>10</v>
      </c>
      <c r="F13236">
        <v>161</v>
      </c>
      <c r="G13236" s="1">
        <v>21.99</v>
      </c>
      <c r="H13236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3236">
        <f>Sales[[#This Row],[Total Inventory]]*Sales[[#This Row],[Sale_Price]]</f>
        <v>3540.39</v>
      </c>
    </row>
    <row r="13237" spans="1:9" x14ac:dyDescent="0.25">
      <c r="A13237">
        <v>71684</v>
      </c>
      <c r="B13237" t="str">
        <f>INDEX( Table3[],MATCH(Sales[[#This Row],[Category]],Table3[Category],0),1)</f>
        <v>WINE</v>
      </c>
      <c r="C13237" t="s">
        <v>41</v>
      </c>
      <c r="D13237" t="s">
        <v>11891</v>
      </c>
      <c r="E13237" t="s">
        <v>10</v>
      </c>
      <c r="F13237">
        <v>13</v>
      </c>
      <c r="G13237" s="1">
        <v>20.99</v>
      </c>
      <c r="H13237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3237">
        <f>Sales[[#This Row],[Total Inventory]]*Sales[[#This Row],[Sale_Price]]</f>
        <v>272.87</v>
      </c>
    </row>
    <row r="13238" spans="1:9" x14ac:dyDescent="0.25">
      <c r="A13238">
        <v>38393</v>
      </c>
      <c r="B13238" t="str">
        <f>INDEX( Table3[],MATCH(Sales[[#This Row],[Category]],Table3[Category],0),1)</f>
        <v>LIQUOR</v>
      </c>
      <c r="C13238" t="s">
        <v>35</v>
      </c>
      <c r="D13238" t="s">
        <v>4799</v>
      </c>
      <c r="E13238" t="s">
        <v>48</v>
      </c>
      <c r="F13238">
        <v>634</v>
      </c>
      <c r="G13238" s="1">
        <v>7.49</v>
      </c>
      <c r="H13238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3238">
        <f>Sales[[#This Row],[Total Inventory]]*Sales[[#This Row],[Sale_Price]]</f>
        <v>4748.66</v>
      </c>
    </row>
    <row r="13239" spans="1:9" x14ac:dyDescent="0.25">
      <c r="A13239">
        <v>70198</v>
      </c>
      <c r="B13239" t="str">
        <f>INDEX( Table3[],MATCH(Sales[[#This Row],[Category]],Table3[Category],0),1)</f>
        <v>LIQUOR</v>
      </c>
      <c r="C13239" t="s">
        <v>46</v>
      </c>
      <c r="D13239" t="s">
        <v>11892</v>
      </c>
      <c r="E13239" t="s">
        <v>16</v>
      </c>
      <c r="F13239">
        <v>82</v>
      </c>
      <c r="G13239" s="1">
        <v>5.59</v>
      </c>
      <c r="H13239">
        <f>IF(INDEX(Sale_Promotions[[Code]:[Sale Price]],MATCH(Sales[[#This Row],[Code]],Sale_Promotions[Code],0),2)=0,Sales[[#This Row],[Price]],INDEX(Sale_Promotions[[Code]:[Sale Price]],MATCH(Sales[[#This Row],[Code]],Sale_Promotions[Code],0),2))</f>
        <v>5.59</v>
      </c>
      <c r="I13239">
        <f>Sales[[#This Row],[Total Inventory]]*Sales[[#This Row],[Sale_Price]]</f>
        <v>458.38</v>
      </c>
    </row>
    <row r="13240" spans="1:9" x14ac:dyDescent="0.25">
      <c r="A13240">
        <v>53627</v>
      </c>
      <c r="B13240" t="str">
        <f>INDEX( Table3[],MATCH(Sales[[#This Row],[Category]],Table3[Category],0),1)</f>
        <v>WINE</v>
      </c>
      <c r="C13240" t="s">
        <v>61</v>
      </c>
      <c r="D13240" t="s">
        <v>11893</v>
      </c>
      <c r="E13240" t="s">
        <v>10</v>
      </c>
      <c r="F13240">
        <v>4</v>
      </c>
      <c r="G13240" s="1">
        <v>11.99</v>
      </c>
      <c r="H1324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240">
        <f>Sales[[#This Row],[Total Inventory]]*Sales[[#This Row],[Sale_Price]]</f>
        <v>47.96</v>
      </c>
    </row>
    <row r="13241" spans="1:9" x14ac:dyDescent="0.25">
      <c r="A13241">
        <v>50458</v>
      </c>
      <c r="B13241" t="str">
        <f>INDEX( Table3[],MATCH(Sales[[#This Row],[Category]],Table3[Category],0),1)</f>
        <v>LIQUOR</v>
      </c>
      <c r="C13241" t="s">
        <v>35</v>
      </c>
      <c r="D13241" t="s">
        <v>11894</v>
      </c>
      <c r="E13241" t="s">
        <v>10</v>
      </c>
      <c r="F13241">
        <v>184</v>
      </c>
      <c r="G13241" s="1">
        <v>28.99</v>
      </c>
      <c r="H13241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3241">
        <f>Sales[[#This Row],[Total Inventory]]*Sales[[#This Row],[Sale_Price]]</f>
        <v>5334.16</v>
      </c>
    </row>
    <row r="13242" spans="1:9" x14ac:dyDescent="0.25">
      <c r="A13242">
        <v>126357</v>
      </c>
      <c r="B13242" t="str">
        <f>INDEX( Table3[],MATCH(Sales[[#This Row],[Category]],Table3[Category],0),1)</f>
        <v>WINE</v>
      </c>
      <c r="C13242" t="s">
        <v>61</v>
      </c>
      <c r="D13242" t="s">
        <v>11895</v>
      </c>
      <c r="E13242" t="s">
        <v>10</v>
      </c>
      <c r="F13242">
        <v>0</v>
      </c>
      <c r="G13242" s="1">
        <v>7.69</v>
      </c>
      <c r="H13242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3242">
        <f>Sales[[#This Row],[Total Inventory]]*Sales[[#This Row],[Sale_Price]]</f>
        <v>0</v>
      </c>
    </row>
    <row r="13243" spans="1:9" x14ac:dyDescent="0.25">
      <c r="A13243">
        <v>83593</v>
      </c>
      <c r="B13243" t="str">
        <f>INDEX( Table3[],MATCH(Sales[[#This Row],[Category]],Table3[Category],0),1)</f>
        <v>WINE</v>
      </c>
      <c r="C13243" t="s">
        <v>85</v>
      </c>
      <c r="D13243" t="s">
        <v>11896</v>
      </c>
      <c r="E13243" t="s">
        <v>10</v>
      </c>
      <c r="F13243">
        <v>101</v>
      </c>
      <c r="G13243" s="1">
        <v>19.989999999999998</v>
      </c>
      <c r="H13243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3243">
        <f>Sales[[#This Row],[Total Inventory]]*Sales[[#This Row],[Sale_Price]]</f>
        <v>2018.9899999999998</v>
      </c>
    </row>
    <row r="13244" spans="1:9" x14ac:dyDescent="0.25">
      <c r="A13244">
        <v>319456</v>
      </c>
      <c r="B13244" t="str">
        <f>INDEX( Table3[],MATCH(Sales[[#This Row],[Category]],Table3[Category],0),1)</f>
        <v>WINE</v>
      </c>
      <c r="C13244" t="s">
        <v>39</v>
      </c>
      <c r="D13244" t="s">
        <v>5997</v>
      </c>
      <c r="E13244" t="s">
        <v>10</v>
      </c>
      <c r="F13244">
        <v>59</v>
      </c>
      <c r="G13244" s="1">
        <v>14.99</v>
      </c>
      <c r="H13244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3244">
        <f>Sales[[#This Row],[Total Inventory]]*Sales[[#This Row],[Sale_Price]]</f>
        <v>884.41</v>
      </c>
    </row>
    <row r="13245" spans="1:9" x14ac:dyDescent="0.25">
      <c r="A13245">
        <v>29963</v>
      </c>
      <c r="B13245" t="str">
        <f>INDEX( Table3[],MATCH(Sales[[#This Row],[Category]],Table3[Category],0),1)</f>
        <v>LIQUOR</v>
      </c>
      <c r="C13245" t="s">
        <v>57</v>
      </c>
      <c r="D13245" t="s">
        <v>5881</v>
      </c>
      <c r="E13245" t="s">
        <v>10</v>
      </c>
      <c r="F13245">
        <v>424</v>
      </c>
      <c r="G13245" s="1">
        <v>66.989999999999995</v>
      </c>
      <c r="H13245">
        <f>IF(INDEX(Sale_Promotions[[Code]:[Sale Price]],MATCH(Sales[[#This Row],[Code]],Sale_Promotions[Code],0),2)=0,Sales[[#This Row],[Price]],INDEX(Sale_Promotions[[Code]:[Sale Price]],MATCH(Sales[[#This Row],[Code]],Sale_Promotions[Code],0),2))</f>
        <v>66.989999999999995</v>
      </c>
      <c r="I13245">
        <f>Sales[[#This Row],[Total Inventory]]*Sales[[#This Row],[Sale_Price]]</f>
        <v>28403.759999999998</v>
      </c>
    </row>
    <row r="13246" spans="1:9" x14ac:dyDescent="0.25">
      <c r="A13246">
        <v>73362</v>
      </c>
      <c r="B13246" t="str">
        <f>INDEX( Table3[],MATCH(Sales[[#This Row],[Category]],Table3[Category],0),1)</f>
        <v>LIQUOR</v>
      </c>
      <c r="C13246" t="s">
        <v>37</v>
      </c>
      <c r="D13246" t="s">
        <v>11897</v>
      </c>
      <c r="E13246" t="s">
        <v>10</v>
      </c>
      <c r="F13246">
        <v>14</v>
      </c>
      <c r="G13246" s="1">
        <v>19.989999999999998</v>
      </c>
      <c r="H13246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3246">
        <f>Sales[[#This Row],[Total Inventory]]*Sales[[#This Row],[Sale_Price]]</f>
        <v>279.85999999999996</v>
      </c>
    </row>
    <row r="13247" spans="1:9" x14ac:dyDescent="0.25">
      <c r="A13247">
        <v>28380</v>
      </c>
      <c r="B13247" t="str">
        <f>INDEX( Table3[],MATCH(Sales[[#This Row],[Category]],Table3[Category],0),1)</f>
        <v>LIQUOR</v>
      </c>
      <c r="C13247" t="s">
        <v>245</v>
      </c>
      <c r="D13247" t="s">
        <v>8860</v>
      </c>
      <c r="E13247" t="s">
        <v>48</v>
      </c>
      <c r="F13247">
        <v>521</v>
      </c>
      <c r="G13247" s="1">
        <v>5.79</v>
      </c>
      <c r="H13247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13247">
        <f>Sales[[#This Row],[Total Inventory]]*Sales[[#This Row],[Sale_Price]]</f>
        <v>3016.59</v>
      </c>
    </row>
    <row r="13248" spans="1:9" x14ac:dyDescent="0.25">
      <c r="A13248">
        <v>306553</v>
      </c>
      <c r="B13248" t="str">
        <f>INDEX( Table3[],MATCH(Sales[[#This Row],[Category]],Table3[Category],0),1)</f>
        <v>WINE</v>
      </c>
      <c r="C13248" t="s">
        <v>85</v>
      </c>
      <c r="D13248" t="s">
        <v>11898</v>
      </c>
      <c r="E13248" t="s">
        <v>10</v>
      </c>
      <c r="F13248">
        <v>0</v>
      </c>
      <c r="G13248" s="1">
        <v>16.489999999999998</v>
      </c>
      <c r="H13248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3248">
        <f>Sales[[#This Row],[Total Inventory]]*Sales[[#This Row],[Sale_Price]]</f>
        <v>0</v>
      </c>
    </row>
    <row r="13249" spans="1:9" x14ac:dyDescent="0.25">
      <c r="A13249">
        <v>93190</v>
      </c>
      <c r="B13249" t="str">
        <f>INDEX( Table3[],MATCH(Sales[[#This Row],[Category]],Table3[Category],0),1)</f>
        <v>BEER</v>
      </c>
      <c r="C13249" t="s">
        <v>11</v>
      </c>
      <c r="D13249" t="s">
        <v>11899</v>
      </c>
      <c r="E13249" t="s">
        <v>25</v>
      </c>
      <c r="F13249">
        <v>1356</v>
      </c>
      <c r="G13249" s="1">
        <v>0.92</v>
      </c>
      <c r="H13249">
        <f>IF(INDEX(Sale_Promotions[[Code]:[Sale Price]],MATCH(Sales[[#This Row],[Code]],Sale_Promotions[Code],0),2)=0,Sales[[#This Row],[Price]],INDEX(Sale_Promotions[[Code]:[Sale Price]],MATCH(Sales[[#This Row],[Code]],Sale_Promotions[Code],0),2))</f>
        <v>0.92</v>
      </c>
      <c r="I13249">
        <f>Sales[[#This Row],[Total Inventory]]*Sales[[#This Row],[Sale_Price]]</f>
        <v>1247.52</v>
      </c>
    </row>
    <row r="13250" spans="1:9" x14ac:dyDescent="0.25">
      <c r="A13250">
        <v>60232</v>
      </c>
      <c r="B13250" t="str">
        <f>INDEX( Table3[],MATCH(Sales[[#This Row],[Category]],Table3[Category],0),1)</f>
        <v>WINE</v>
      </c>
      <c r="C13250" t="s">
        <v>85</v>
      </c>
      <c r="D13250" t="s">
        <v>11900</v>
      </c>
      <c r="E13250" t="s">
        <v>10</v>
      </c>
      <c r="F13250">
        <v>292</v>
      </c>
      <c r="G13250" s="1">
        <v>26.99</v>
      </c>
      <c r="H13250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3250">
        <f>Sales[[#This Row],[Total Inventory]]*Sales[[#This Row],[Sale_Price]]</f>
        <v>7881.08</v>
      </c>
    </row>
    <row r="13251" spans="1:9" x14ac:dyDescent="0.25">
      <c r="A13251">
        <v>45874</v>
      </c>
      <c r="B13251" t="str">
        <f>INDEX( Table3[],MATCH(Sales[[#This Row],[Category]],Table3[Category],0),1)</f>
        <v>WINE</v>
      </c>
      <c r="C13251" t="s">
        <v>31</v>
      </c>
      <c r="D13251" t="s">
        <v>11901</v>
      </c>
      <c r="E13251" t="s">
        <v>10</v>
      </c>
      <c r="F13251">
        <v>343</v>
      </c>
      <c r="G13251" s="1">
        <v>15.49</v>
      </c>
      <c r="H13251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3251">
        <f>Sales[[#This Row],[Total Inventory]]*Sales[[#This Row],[Sale_Price]]</f>
        <v>5313.07</v>
      </c>
    </row>
    <row r="13252" spans="1:9" x14ac:dyDescent="0.25">
      <c r="A13252">
        <v>417700</v>
      </c>
      <c r="B13252" t="str">
        <f>INDEX( Table3[],MATCH(Sales[[#This Row],[Category]],Table3[Category],0),1)</f>
        <v>WINE</v>
      </c>
      <c r="C13252" t="s">
        <v>31</v>
      </c>
      <c r="D13252" t="s">
        <v>11902</v>
      </c>
      <c r="E13252" t="s">
        <v>10</v>
      </c>
      <c r="F13252">
        <v>0</v>
      </c>
      <c r="G13252" s="1">
        <v>6.79</v>
      </c>
      <c r="H13252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13252">
        <f>Sales[[#This Row],[Total Inventory]]*Sales[[#This Row],[Sale_Price]]</f>
        <v>0</v>
      </c>
    </row>
    <row r="13253" spans="1:9" x14ac:dyDescent="0.25">
      <c r="A13253">
        <v>337579</v>
      </c>
      <c r="B13253" t="str">
        <f>INDEX( Table3[],MATCH(Sales[[#This Row],[Category]],Table3[Category],0),1)</f>
        <v>WINE</v>
      </c>
      <c r="C13253" t="s">
        <v>39</v>
      </c>
      <c r="D13253" t="s">
        <v>11903</v>
      </c>
      <c r="E13253" t="s">
        <v>10</v>
      </c>
      <c r="F13253">
        <v>40</v>
      </c>
      <c r="G13253" s="1">
        <v>11.99</v>
      </c>
      <c r="H1325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253">
        <f>Sales[[#This Row],[Total Inventory]]*Sales[[#This Row],[Sale_Price]]</f>
        <v>479.6</v>
      </c>
    </row>
    <row r="13254" spans="1:9" x14ac:dyDescent="0.25">
      <c r="A13254">
        <v>88447</v>
      </c>
      <c r="B13254" t="str">
        <f>INDEX( Table3[],MATCH(Sales[[#This Row],[Category]],Table3[Category],0),1)</f>
        <v>WINE</v>
      </c>
      <c r="C13254" t="s">
        <v>61</v>
      </c>
      <c r="D13254" t="s">
        <v>11904</v>
      </c>
      <c r="E13254" t="s">
        <v>10</v>
      </c>
      <c r="F13254">
        <v>704</v>
      </c>
      <c r="G13254" s="1">
        <v>33.99</v>
      </c>
      <c r="H13254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3254">
        <f>Sales[[#This Row],[Total Inventory]]*Sales[[#This Row],[Sale_Price]]</f>
        <v>20408.96</v>
      </c>
    </row>
    <row r="13255" spans="1:9" x14ac:dyDescent="0.25">
      <c r="A13255">
        <v>312370</v>
      </c>
      <c r="B13255" t="str">
        <f>INDEX( Table3[],MATCH(Sales[[#This Row],[Category]],Table3[Category],0),1)</f>
        <v>WINE</v>
      </c>
      <c r="C13255" t="s">
        <v>189</v>
      </c>
      <c r="D13255" t="s">
        <v>11905</v>
      </c>
      <c r="E13255" t="s">
        <v>10</v>
      </c>
      <c r="F13255">
        <v>0</v>
      </c>
      <c r="G13255" s="1">
        <v>11.49</v>
      </c>
      <c r="H13255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3255">
        <f>Sales[[#This Row],[Total Inventory]]*Sales[[#This Row],[Sale_Price]]</f>
        <v>0</v>
      </c>
    </row>
    <row r="13256" spans="1:9" x14ac:dyDescent="0.25">
      <c r="A13256">
        <v>44332</v>
      </c>
      <c r="B13256" t="str">
        <f>INDEX( Table3[],MATCH(Sales[[#This Row],[Category]],Table3[Category],0),1)</f>
        <v>WINE</v>
      </c>
      <c r="C13256" t="s">
        <v>85</v>
      </c>
      <c r="D13256" t="s">
        <v>11906</v>
      </c>
      <c r="E13256" t="s">
        <v>10</v>
      </c>
      <c r="F13256">
        <v>13</v>
      </c>
      <c r="G13256" s="1">
        <v>16.989999999999998</v>
      </c>
      <c r="H13256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3256">
        <f>Sales[[#This Row],[Total Inventory]]*Sales[[#This Row],[Sale_Price]]</f>
        <v>162.37</v>
      </c>
    </row>
    <row r="13257" spans="1:9" x14ac:dyDescent="0.25">
      <c r="A13257">
        <v>10437</v>
      </c>
      <c r="B13257" t="str">
        <f>INDEX( Table3[],MATCH(Sales[[#This Row],[Category]],Table3[Category],0),1)</f>
        <v>BEER</v>
      </c>
      <c r="C13257" t="s">
        <v>11</v>
      </c>
      <c r="D13257" t="s">
        <v>2633</v>
      </c>
      <c r="E13257" t="s">
        <v>25</v>
      </c>
      <c r="F13257">
        <v>216</v>
      </c>
      <c r="G13257" s="1">
        <v>1.98</v>
      </c>
      <c r="H13257">
        <f>IF(INDEX(Sale_Promotions[[Code]:[Sale Price]],MATCH(Sales[[#This Row],[Code]],Sale_Promotions[Code],0),2)=0,Sales[[#This Row],[Price]],INDEX(Sale_Promotions[[Code]:[Sale Price]],MATCH(Sales[[#This Row],[Code]],Sale_Promotions[Code],0),2))</f>
        <v>1.98</v>
      </c>
      <c r="I13257">
        <f>Sales[[#This Row],[Total Inventory]]*Sales[[#This Row],[Sale_Price]]</f>
        <v>427.68</v>
      </c>
    </row>
    <row r="13258" spans="1:9" x14ac:dyDescent="0.25">
      <c r="A13258">
        <v>313937</v>
      </c>
      <c r="B13258" t="str">
        <f>INDEX( Table3[],MATCH(Sales[[#This Row],[Category]],Table3[Category],0),1)</f>
        <v>WINE</v>
      </c>
      <c r="C13258" t="s">
        <v>61</v>
      </c>
      <c r="D13258" t="s">
        <v>1519</v>
      </c>
      <c r="E13258" t="s">
        <v>10</v>
      </c>
      <c r="F13258">
        <v>6</v>
      </c>
      <c r="G13258" s="1">
        <v>52.99</v>
      </c>
      <c r="H13258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13258">
        <f>Sales[[#This Row],[Total Inventory]]*Sales[[#This Row],[Sale_Price]]</f>
        <v>317.94</v>
      </c>
    </row>
    <row r="13259" spans="1:9" x14ac:dyDescent="0.25">
      <c r="A13259">
        <v>30414</v>
      </c>
      <c r="B13259" t="str">
        <f>INDEX( Table3[],MATCH(Sales[[#This Row],[Category]],Table3[Category],0),1)</f>
        <v>WINE</v>
      </c>
      <c r="C13259" t="s">
        <v>28</v>
      </c>
      <c r="D13259" t="s">
        <v>11907</v>
      </c>
      <c r="E13259" t="s">
        <v>10</v>
      </c>
      <c r="F13259">
        <v>0</v>
      </c>
      <c r="G13259" s="1">
        <v>48.99</v>
      </c>
      <c r="H13259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13259">
        <f>Sales[[#This Row],[Total Inventory]]*Sales[[#This Row],[Sale_Price]]</f>
        <v>0</v>
      </c>
    </row>
    <row r="13260" spans="1:9" x14ac:dyDescent="0.25">
      <c r="A13260">
        <v>74829</v>
      </c>
      <c r="B13260" t="str">
        <f>INDEX( Table3[],MATCH(Sales[[#This Row],[Category]],Table3[Category],0),1)</f>
        <v>WINE</v>
      </c>
      <c r="C13260" t="s">
        <v>61</v>
      </c>
      <c r="D13260" t="s">
        <v>11908</v>
      </c>
      <c r="E13260" t="s">
        <v>10</v>
      </c>
      <c r="F13260">
        <v>312</v>
      </c>
      <c r="G13260" s="1">
        <v>22.99</v>
      </c>
      <c r="H13260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3260">
        <f>Sales[[#This Row],[Total Inventory]]*Sales[[#This Row],[Sale_Price]]</f>
        <v>7172.8799999999992</v>
      </c>
    </row>
    <row r="13261" spans="1:9" x14ac:dyDescent="0.25">
      <c r="A13261">
        <v>48782</v>
      </c>
      <c r="B13261" t="str">
        <f>INDEX( Table3[],MATCH(Sales[[#This Row],[Category]],Table3[Category],0),1)</f>
        <v>WINE</v>
      </c>
      <c r="C13261" t="s">
        <v>43</v>
      </c>
      <c r="D13261" t="s">
        <v>11909</v>
      </c>
      <c r="E13261" t="s">
        <v>10</v>
      </c>
      <c r="F13261">
        <v>218</v>
      </c>
      <c r="G13261" s="1">
        <v>31.99</v>
      </c>
      <c r="H13261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3261">
        <f>Sales[[#This Row],[Total Inventory]]*Sales[[#This Row],[Sale_Price]]</f>
        <v>6973.82</v>
      </c>
    </row>
    <row r="13262" spans="1:9" x14ac:dyDescent="0.25">
      <c r="A13262">
        <v>74785</v>
      </c>
      <c r="B13262" t="str">
        <f>INDEX( Table3[],MATCH(Sales[[#This Row],[Category]],Table3[Category],0),1)</f>
        <v>BEER</v>
      </c>
      <c r="C13262" t="s">
        <v>436</v>
      </c>
      <c r="D13262" t="s">
        <v>11910</v>
      </c>
      <c r="E13262" t="s">
        <v>10</v>
      </c>
      <c r="F13262">
        <v>18</v>
      </c>
      <c r="G13262" s="1">
        <v>28.99</v>
      </c>
      <c r="H13262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3262">
        <f>Sales[[#This Row],[Total Inventory]]*Sales[[#This Row],[Sale_Price]]</f>
        <v>521.81999999999994</v>
      </c>
    </row>
    <row r="13263" spans="1:9" x14ac:dyDescent="0.25">
      <c r="A13263">
        <v>43167</v>
      </c>
      <c r="B13263" t="str">
        <f>INDEX( Table3[],MATCH(Sales[[#This Row],[Category]],Table3[Category],0),1)</f>
        <v>WINE</v>
      </c>
      <c r="C13263" t="s">
        <v>28</v>
      </c>
      <c r="D13263" t="s">
        <v>11911</v>
      </c>
      <c r="E13263" t="s">
        <v>10</v>
      </c>
      <c r="F13263">
        <v>38</v>
      </c>
      <c r="G13263" s="1">
        <v>17.989999999999998</v>
      </c>
      <c r="H13263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3263">
        <f>Sales[[#This Row],[Total Inventory]]*Sales[[#This Row],[Sale_Price]]</f>
        <v>683.61999999999989</v>
      </c>
    </row>
    <row r="13264" spans="1:9" x14ac:dyDescent="0.25">
      <c r="A13264">
        <v>124028</v>
      </c>
      <c r="B13264" t="str">
        <f>INDEX( Table3[],MATCH(Sales[[#This Row],[Category]],Table3[Category],0),1)</f>
        <v>WINE</v>
      </c>
      <c r="C13264" t="s">
        <v>43</v>
      </c>
      <c r="D13264" t="s">
        <v>11912</v>
      </c>
      <c r="E13264" t="s">
        <v>10</v>
      </c>
      <c r="F13264">
        <v>0</v>
      </c>
      <c r="G13264" s="1">
        <v>10.49</v>
      </c>
      <c r="H13264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3264">
        <f>Sales[[#This Row],[Total Inventory]]*Sales[[#This Row],[Sale_Price]]</f>
        <v>0</v>
      </c>
    </row>
    <row r="13265" spans="1:9" x14ac:dyDescent="0.25">
      <c r="A13265">
        <v>339010</v>
      </c>
      <c r="B13265" t="str">
        <f>INDEX( Table3[],MATCH(Sales[[#This Row],[Category]],Table3[Category],0),1)</f>
        <v>WINE</v>
      </c>
      <c r="C13265" t="s">
        <v>39</v>
      </c>
      <c r="D13265" t="s">
        <v>11913</v>
      </c>
      <c r="E13265" t="s">
        <v>10</v>
      </c>
      <c r="F13265">
        <v>0</v>
      </c>
      <c r="G13265" s="1">
        <v>17.989999999999998</v>
      </c>
      <c r="H1326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3265">
        <f>Sales[[#This Row],[Total Inventory]]*Sales[[#This Row],[Sale_Price]]</f>
        <v>0</v>
      </c>
    </row>
    <row r="13266" spans="1:9" x14ac:dyDescent="0.25">
      <c r="A13266">
        <v>76449</v>
      </c>
      <c r="B13266" t="str">
        <f>INDEX( Table3[],MATCH(Sales[[#This Row],[Category]],Table3[Category],0),1)</f>
        <v>LIQUOR</v>
      </c>
      <c r="C13266" t="s">
        <v>37</v>
      </c>
      <c r="D13266" t="s">
        <v>3471</v>
      </c>
      <c r="E13266" t="s">
        <v>133</v>
      </c>
      <c r="F13266">
        <v>132</v>
      </c>
      <c r="G13266" s="1">
        <v>15.99</v>
      </c>
      <c r="H1326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3266">
        <f>Sales[[#This Row],[Total Inventory]]*Sales[[#This Row],[Sale_Price]]</f>
        <v>2110.6799999999998</v>
      </c>
    </row>
    <row r="13267" spans="1:9" x14ac:dyDescent="0.25">
      <c r="A13267">
        <v>346692</v>
      </c>
      <c r="B13267" t="str">
        <f>INDEX( Table3[],MATCH(Sales[[#This Row],[Category]],Table3[Category],0),1)</f>
        <v>WINE</v>
      </c>
      <c r="C13267" t="s">
        <v>28</v>
      </c>
      <c r="D13267" t="s">
        <v>11914</v>
      </c>
      <c r="E13267" t="s">
        <v>10</v>
      </c>
      <c r="F13267">
        <v>223</v>
      </c>
      <c r="G13267" s="1">
        <v>17.690000000000001</v>
      </c>
      <c r="H13267">
        <f>IF(INDEX(Sale_Promotions[[Code]:[Sale Price]],MATCH(Sales[[#This Row],[Code]],Sale_Promotions[Code],0),2)=0,Sales[[#This Row],[Price]],INDEX(Sale_Promotions[[Code]:[Sale Price]],MATCH(Sales[[#This Row],[Code]],Sale_Promotions[Code],0),2))</f>
        <v>17.690000000000001</v>
      </c>
      <c r="I13267">
        <f>Sales[[#This Row],[Total Inventory]]*Sales[[#This Row],[Sale_Price]]</f>
        <v>3944.8700000000003</v>
      </c>
    </row>
    <row r="13268" spans="1:9" x14ac:dyDescent="0.25">
      <c r="A13268">
        <v>419583</v>
      </c>
      <c r="B13268" t="str">
        <f>INDEX( Table3[],MATCH(Sales[[#This Row],[Category]],Table3[Category],0),1)</f>
        <v>WINE</v>
      </c>
      <c r="C13268" t="s">
        <v>28</v>
      </c>
      <c r="D13268" t="s">
        <v>11915</v>
      </c>
      <c r="E13268" t="s">
        <v>10</v>
      </c>
      <c r="F13268">
        <v>0</v>
      </c>
      <c r="G13268" s="1">
        <v>8.99</v>
      </c>
      <c r="H1326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3268">
        <f>Sales[[#This Row],[Total Inventory]]*Sales[[#This Row],[Sale_Price]]</f>
        <v>0</v>
      </c>
    </row>
    <row r="13269" spans="1:9" x14ac:dyDescent="0.25">
      <c r="A13269">
        <v>80906</v>
      </c>
      <c r="B13269" t="str">
        <f>INDEX( Table3[],MATCH(Sales[[#This Row],[Category]],Table3[Category],0),1)</f>
        <v>WINE</v>
      </c>
      <c r="C13269" t="s">
        <v>41</v>
      </c>
      <c r="D13269" t="s">
        <v>11916</v>
      </c>
      <c r="E13269" t="s">
        <v>10</v>
      </c>
      <c r="F13269">
        <v>362</v>
      </c>
      <c r="G13269" s="1">
        <v>10.99</v>
      </c>
      <c r="H1326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3269">
        <f>Sales[[#This Row],[Total Inventory]]*Sales[[#This Row],[Sale_Price]]</f>
        <v>3978.38</v>
      </c>
    </row>
    <row r="13270" spans="1:9" x14ac:dyDescent="0.25">
      <c r="A13270">
        <v>329290</v>
      </c>
      <c r="B13270" t="str">
        <f>INDEX( Table3[],MATCH(Sales[[#This Row],[Category]],Table3[Category],0),1)</f>
        <v>WINE</v>
      </c>
      <c r="C13270" t="s">
        <v>28</v>
      </c>
      <c r="D13270" t="s">
        <v>9209</v>
      </c>
      <c r="E13270" t="s">
        <v>10</v>
      </c>
      <c r="F13270">
        <v>12</v>
      </c>
      <c r="G13270" s="1">
        <v>15.49</v>
      </c>
      <c r="H13270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3270">
        <f>Sales[[#This Row],[Total Inventory]]*Sales[[#This Row],[Sale_Price]]</f>
        <v>185.88</v>
      </c>
    </row>
    <row r="13271" spans="1:9" x14ac:dyDescent="0.25">
      <c r="A13271">
        <v>22187</v>
      </c>
      <c r="B13271" t="str">
        <f>INDEX( Table3[],MATCH(Sales[[#This Row],[Category]],Table3[Category],0),1)</f>
        <v>LIQUOR</v>
      </c>
      <c r="C13271" t="s">
        <v>57</v>
      </c>
      <c r="D13271" t="s">
        <v>11917</v>
      </c>
      <c r="E13271" t="s">
        <v>10</v>
      </c>
      <c r="F13271">
        <v>29</v>
      </c>
      <c r="G13271" s="1">
        <v>52.99</v>
      </c>
      <c r="H13271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13271">
        <f>Sales[[#This Row],[Total Inventory]]*Sales[[#This Row],[Sale_Price]]</f>
        <v>1536.71</v>
      </c>
    </row>
    <row r="13272" spans="1:9" x14ac:dyDescent="0.25">
      <c r="A13272">
        <v>71385</v>
      </c>
      <c r="B13272" t="str">
        <f>INDEX( Table3[],MATCH(Sales[[#This Row],[Category]],Table3[Category],0),1)</f>
        <v>LIQUOR</v>
      </c>
      <c r="C13272" t="s">
        <v>46</v>
      </c>
      <c r="D13272" t="s">
        <v>11918</v>
      </c>
      <c r="E13272" t="s">
        <v>16</v>
      </c>
      <c r="F13272">
        <v>152</v>
      </c>
      <c r="G13272" s="1">
        <v>18.489999999999998</v>
      </c>
      <c r="H13272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272">
        <f>Sales[[#This Row],[Total Inventory]]*Sales[[#This Row],[Sale_Price]]</f>
        <v>2810.4799999999996</v>
      </c>
    </row>
    <row r="13273" spans="1:9" x14ac:dyDescent="0.25">
      <c r="A13273">
        <v>44017</v>
      </c>
      <c r="B13273" t="str">
        <f>INDEX( Table3[],MATCH(Sales[[#This Row],[Category]],Table3[Category],0),1)</f>
        <v>WINE</v>
      </c>
      <c r="C13273" t="s">
        <v>61</v>
      </c>
      <c r="D13273" t="s">
        <v>11919</v>
      </c>
      <c r="E13273" t="s">
        <v>10</v>
      </c>
      <c r="F13273">
        <v>12</v>
      </c>
      <c r="G13273" s="1">
        <v>31.99</v>
      </c>
      <c r="H13273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3273">
        <f>Sales[[#This Row],[Total Inventory]]*Sales[[#This Row],[Sale_Price]]</f>
        <v>383.88</v>
      </c>
    </row>
    <row r="13274" spans="1:9" x14ac:dyDescent="0.25">
      <c r="A13274">
        <v>325950</v>
      </c>
      <c r="B13274" t="str">
        <f>INDEX( Table3[],MATCH(Sales[[#This Row],[Category]],Table3[Category],0),1)</f>
        <v>WINE</v>
      </c>
      <c r="C13274" t="s">
        <v>61</v>
      </c>
      <c r="D13274" t="s">
        <v>11920</v>
      </c>
      <c r="E13274" t="s">
        <v>10</v>
      </c>
      <c r="F13274">
        <v>137</v>
      </c>
      <c r="G13274" s="1">
        <v>10.79</v>
      </c>
      <c r="H13274">
        <f>IF(INDEX(Sale_Promotions[[Code]:[Sale Price]],MATCH(Sales[[#This Row],[Code]],Sale_Promotions[Code],0),2)=0,Sales[[#This Row],[Price]],INDEX(Sale_Promotions[[Code]:[Sale Price]],MATCH(Sales[[#This Row],[Code]],Sale_Promotions[Code],0),2))</f>
        <v>8.89</v>
      </c>
      <c r="I13274">
        <f>Sales[[#This Row],[Total Inventory]]*Sales[[#This Row],[Sale_Price]]</f>
        <v>1217.93</v>
      </c>
    </row>
    <row r="13275" spans="1:9" x14ac:dyDescent="0.25">
      <c r="A13275">
        <v>407364</v>
      </c>
      <c r="B13275" t="str">
        <f>INDEX( Table3[],MATCH(Sales[[#This Row],[Category]],Table3[Category],0),1)</f>
        <v>WINE</v>
      </c>
      <c r="C13275" t="s">
        <v>85</v>
      </c>
      <c r="D13275" t="s">
        <v>11921</v>
      </c>
      <c r="E13275" t="s">
        <v>10</v>
      </c>
      <c r="F13275">
        <v>124</v>
      </c>
      <c r="G13275" s="1">
        <v>8.99</v>
      </c>
      <c r="H1327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3275">
        <f>Sales[[#This Row],[Total Inventory]]*Sales[[#This Row],[Sale_Price]]</f>
        <v>1114.76</v>
      </c>
    </row>
    <row r="13276" spans="1:9" x14ac:dyDescent="0.25">
      <c r="A13276">
        <v>25893</v>
      </c>
      <c r="B13276" t="str">
        <f>INDEX( Table3[],MATCH(Sales[[#This Row],[Category]],Table3[Category],0),1)</f>
        <v>BEER</v>
      </c>
      <c r="C13276" t="s">
        <v>11</v>
      </c>
      <c r="D13276" t="s">
        <v>11922</v>
      </c>
      <c r="E13276" t="s">
        <v>25</v>
      </c>
      <c r="F13276">
        <v>534</v>
      </c>
      <c r="G13276" s="1">
        <v>1.67</v>
      </c>
      <c r="H13276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3276">
        <f>Sales[[#This Row],[Total Inventory]]*Sales[[#This Row],[Sale_Price]]</f>
        <v>891.78</v>
      </c>
    </row>
    <row r="13277" spans="1:9" x14ac:dyDescent="0.25">
      <c r="A13277">
        <v>73217</v>
      </c>
      <c r="B13277" t="str">
        <f>INDEX( Table3[],MATCH(Sales[[#This Row],[Category]],Table3[Category],0),1)</f>
        <v>BEER</v>
      </c>
      <c r="C13277" t="s">
        <v>436</v>
      </c>
      <c r="D13277" t="s">
        <v>11923</v>
      </c>
      <c r="E13277" t="s">
        <v>10</v>
      </c>
      <c r="F13277">
        <v>11</v>
      </c>
      <c r="G13277" s="1">
        <v>65.989999999999995</v>
      </c>
      <c r="H13277">
        <f>IF(INDEX(Sale_Promotions[[Code]:[Sale Price]],MATCH(Sales[[#This Row],[Code]],Sale_Promotions[Code],0),2)=0,Sales[[#This Row],[Price]],INDEX(Sale_Promotions[[Code]:[Sale Price]],MATCH(Sales[[#This Row],[Code]],Sale_Promotions[Code],0),2))</f>
        <v>65.989999999999995</v>
      </c>
      <c r="I13277">
        <f>Sales[[#This Row],[Total Inventory]]*Sales[[#This Row],[Sale_Price]]</f>
        <v>725.89</v>
      </c>
    </row>
    <row r="13278" spans="1:9" x14ac:dyDescent="0.25">
      <c r="A13278">
        <v>339290</v>
      </c>
      <c r="B13278" t="str">
        <f>INDEX( Table3[],MATCH(Sales[[#This Row],[Category]],Table3[Category],0),1)</f>
        <v>WINE</v>
      </c>
      <c r="C13278" t="s">
        <v>21</v>
      </c>
      <c r="D13278" t="s">
        <v>11924</v>
      </c>
      <c r="E13278" t="s">
        <v>52</v>
      </c>
      <c r="F13278">
        <v>13</v>
      </c>
      <c r="G13278" s="1">
        <v>8.49</v>
      </c>
      <c r="H13278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278">
        <f>Sales[[#This Row],[Total Inventory]]*Sales[[#This Row],[Sale_Price]]</f>
        <v>110.37</v>
      </c>
    </row>
    <row r="13279" spans="1:9" x14ac:dyDescent="0.25">
      <c r="A13279">
        <v>71689</v>
      </c>
      <c r="B13279" t="str">
        <f>INDEX( Table3[],MATCH(Sales[[#This Row],[Category]],Table3[Category],0),1)</f>
        <v>LIQUOR</v>
      </c>
      <c r="C13279" t="s">
        <v>175</v>
      </c>
      <c r="D13279" t="s">
        <v>11925</v>
      </c>
      <c r="E13279" t="s">
        <v>48</v>
      </c>
      <c r="F13279">
        <v>98</v>
      </c>
      <c r="G13279" s="1">
        <v>18.489999999999998</v>
      </c>
      <c r="H13279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279">
        <f>Sales[[#This Row],[Total Inventory]]*Sales[[#This Row],[Sale_Price]]</f>
        <v>1812.0199999999998</v>
      </c>
    </row>
    <row r="13280" spans="1:9" x14ac:dyDescent="0.25">
      <c r="A13280">
        <v>312685</v>
      </c>
      <c r="B13280" t="str">
        <f>INDEX( Table3[],MATCH(Sales[[#This Row],[Category]],Table3[Category],0),1)</f>
        <v>WINE</v>
      </c>
      <c r="C13280" t="s">
        <v>39</v>
      </c>
      <c r="D13280" t="s">
        <v>11926</v>
      </c>
      <c r="E13280" t="s">
        <v>10</v>
      </c>
      <c r="F13280">
        <v>174</v>
      </c>
      <c r="G13280" s="1">
        <v>10.79</v>
      </c>
      <c r="H13280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280">
        <f>Sales[[#This Row],[Total Inventory]]*Sales[[#This Row],[Sale_Price]]</f>
        <v>1877.4599999999998</v>
      </c>
    </row>
    <row r="13281" spans="1:9" x14ac:dyDescent="0.25">
      <c r="A13281">
        <v>46223</v>
      </c>
      <c r="B13281" t="str">
        <f>INDEX( Table3[],MATCH(Sales[[#This Row],[Category]],Table3[Category],0),1)</f>
        <v>LIQUOR</v>
      </c>
      <c r="C13281" t="s">
        <v>26</v>
      </c>
      <c r="D13281" t="s">
        <v>11927</v>
      </c>
      <c r="E13281" t="s">
        <v>1136</v>
      </c>
      <c r="F13281">
        <v>20</v>
      </c>
      <c r="G13281" s="1">
        <v>23.99</v>
      </c>
      <c r="H13281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3281">
        <f>Sales[[#This Row],[Total Inventory]]*Sales[[#This Row],[Sale_Price]]</f>
        <v>479.79999999999995</v>
      </c>
    </row>
    <row r="13282" spans="1:9" x14ac:dyDescent="0.25">
      <c r="A13282">
        <v>26241</v>
      </c>
      <c r="B13282" t="str">
        <f>INDEX( Table3[],MATCH(Sales[[#This Row],[Category]],Table3[Category],0),1)</f>
        <v>BEER</v>
      </c>
      <c r="C13282" t="s">
        <v>11</v>
      </c>
      <c r="D13282" t="s">
        <v>11928</v>
      </c>
      <c r="E13282" t="s">
        <v>60</v>
      </c>
      <c r="F13282">
        <v>0</v>
      </c>
      <c r="G13282" s="1">
        <v>37.65</v>
      </c>
      <c r="H13282">
        <f>IF(INDEX(Sale_Promotions[[Code]:[Sale Price]],MATCH(Sales[[#This Row],[Code]],Sale_Promotions[Code],0),2)=0,Sales[[#This Row],[Price]],INDEX(Sale_Promotions[[Code]:[Sale Price]],MATCH(Sales[[#This Row],[Code]],Sale_Promotions[Code],0),2))</f>
        <v>37.65</v>
      </c>
      <c r="I13282">
        <f>Sales[[#This Row],[Total Inventory]]*Sales[[#This Row],[Sale_Price]]</f>
        <v>0</v>
      </c>
    </row>
    <row r="13283" spans="1:9" x14ac:dyDescent="0.25">
      <c r="A13283">
        <v>309843</v>
      </c>
      <c r="B13283" t="str">
        <f>INDEX( Table3[],MATCH(Sales[[#This Row],[Category]],Table3[Category],0),1)</f>
        <v>WINE</v>
      </c>
      <c r="C13283" t="s">
        <v>39</v>
      </c>
      <c r="D13283" t="s">
        <v>11929</v>
      </c>
      <c r="E13283" t="s">
        <v>10</v>
      </c>
      <c r="F13283">
        <v>0</v>
      </c>
      <c r="G13283" s="1">
        <v>9.7899999999999991</v>
      </c>
      <c r="H13283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283">
        <f>Sales[[#This Row],[Total Inventory]]*Sales[[#This Row],[Sale_Price]]</f>
        <v>0</v>
      </c>
    </row>
    <row r="13284" spans="1:9" x14ac:dyDescent="0.25">
      <c r="A13284">
        <v>73989</v>
      </c>
      <c r="B13284" t="str">
        <f>INDEX( Table3[],MATCH(Sales[[#This Row],[Category]],Table3[Category],0),1)</f>
        <v>WINE</v>
      </c>
      <c r="C13284" t="s">
        <v>41</v>
      </c>
      <c r="D13284" t="s">
        <v>11930</v>
      </c>
      <c r="E13284" t="s">
        <v>10</v>
      </c>
      <c r="F13284">
        <v>199</v>
      </c>
      <c r="G13284" s="1">
        <v>10.99</v>
      </c>
      <c r="H13284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3284">
        <f>Sales[[#This Row],[Total Inventory]]*Sales[[#This Row],[Sale_Price]]</f>
        <v>2187.0100000000002</v>
      </c>
    </row>
    <row r="13285" spans="1:9" x14ac:dyDescent="0.25">
      <c r="A13285">
        <v>70177</v>
      </c>
      <c r="B13285" t="str">
        <f>INDEX( Table3[],MATCH(Sales[[#This Row],[Category]],Table3[Category],0),1)</f>
        <v>LIQUOR</v>
      </c>
      <c r="C13285" t="s">
        <v>26</v>
      </c>
      <c r="D13285" t="s">
        <v>11931</v>
      </c>
      <c r="E13285" t="s">
        <v>10</v>
      </c>
      <c r="F13285">
        <v>43</v>
      </c>
      <c r="G13285" s="1">
        <v>16.989999999999998</v>
      </c>
      <c r="H13285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3285">
        <f>Sales[[#This Row],[Total Inventory]]*Sales[[#This Row],[Sale_Price]]</f>
        <v>730.56999999999994</v>
      </c>
    </row>
    <row r="13286" spans="1:9" x14ac:dyDescent="0.25">
      <c r="A13286">
        <v>335694</v>
      </c>
      <c r="B13286" t="str">
        <f>INDEX( Table3[],MATCH(Sales[[#This Row],[Category]],Table3[Category],0),1)</f>
        <v>WINE</v>
      </c>
      <c r="C13286" t="s">
        <v>61</v>
      </c>
      <c r="D13286" t="s">
        <v>11932</v>
      </c>
      <c r="E13286" t="s">
        <v>10</v>
      </c>
      <c r="F13286">
        <v>12</v>
      </c>
      <c r="G13286" s="1">
        <v>50.99</v>
      </c>
      <c r="H13286">
        <f>IF(INDEX(Sale_Promotions[[Code]:[Sale Price]],MATCH(Sales[[#This Row],[Code]],Sale_Promotions[Code],0),2)=0,Sales[[#This Row],[Price]],INDEX(Sale_Promotions[[Code]:[Sale Price]],MATCH(Sales[[#This Row],[Code]],Sale_Promotions[Code],0),2))</f>
        <v>50.99</v>
      </c>
      <c r="I13286">
        <f>Sales[[#This Row],[Total Inventory]]*Sales[[#This Row],[Sale_Price]]</f>
        <v>611.88</v>
      </c>
    </row>
    <row r="13287" spans="1:9" x14ac:dyDescent="0.25">
      <c r="A13287">
        <v>11398</v>
      </c>
      <c r="B13287" t="str">
        <f>INDEX( Table3[],MATCH(Sales[[#This Row],[Category]],Table3[Category],0),1)</f>
        <v>WINE</v>
      </c>
      <c r="C13287" t="s">
        <v>8</v>
      </c>
      <c r="D13287" t="s">
        <v>11933</v>
      </c>
      <c r="E13287" t="s">
        <v>10</v>
      </c>
      <c r="F13287">
        <v>42</v>
      </c>
      <c r="G13287" s="1">
        <v>10.79</v>
      </c>
      <c r="H13287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287">
        <f>Sales[[#This Row],[Total Inventory]]*Sales[[#This Row],[Sale_Price]]</f>
        <v>453.17999999999995</v>
      </c>
    </row>
    <row r="13288" spans="1:9" x14ac:dyDescent="0.25">
      <c r="A13288">
        <v>70920</v>
      </c>
      <c r="B13288" t="str">
        <f>INDEX( Table3[],MATCH(Sales[[#This Row],[Category]],Table3[Category],0),1)</f>
        <v>WINE</v>
      </c>
      <c r="C13288" t="s">
        <v>85</v>
      </c>
      <c r="D13288" t="s">
        <v>11934</v>
      </c>
      <c r="E13288" t="s">
        <v>10</v>
      </c>
      <c r="F13288">
        <v>52</v>
      </c>
      <c r="G13288" s="1">
        <v>11.99</v>
      </c>
      <c r="H13288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3288">
        <f>Sales[[#This Row],[Total Inventory]]*Sales[[#This Row],[Sale_Price]]</f>
        <v>467.48</v>
      </c>
    </row>
    <row r="13289" spans="1:9" x14ac:dyDescent="0.25">
      <c r="A13289">
        <v>2810</v>
      </c>
      <c r="B13289" t="str">
        <f>INDEX( Table3[],MATCH(Sales[[#This Row],[Category]],Table3[Category],0),1)</f>
        <v>BEER</v>
      </c>
      <c r="C13289" t="s">
        <v>11</v>
      </c>
      <c r="D13289" t="s">
        <v>10256</v>
      </c>
      <c r="E13289" t="s">
        <v>25</v>
      </c>
      <c r="F13289">
        <v>137</v>
      </c>
      <c r="G13289" s="1">
        <v>24.99</v>
      </c>
      <c r="H13289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3289">
        <f>Sales[[#This Row],[Total Inventory]]*Sales[[#This Row],[Sale_Price]]</f>
        <v>3423.6299999999997</v>
      </c>
    </row>
    <row r="13290" spans="1:9" x14ac:dyDescent="0.25">
      <c r="A13290">
        <v>339864</v>
      </c>
      <c r="B13290" t="str">
        <f>INDEX( Table3[],MATCH(Sales[[#This Row],[Category]],Table3[Category],0),1)</f>
        <v>WINE</v>
      </c>
      <c r="C13290" t="s">
        <v>61</v>
      </c>
      <c r="D13290" t="s">
        <v>11935</v>
      </c>
      <c r="E13290" t="s">
        <v>10</v>
      </c>
      <c r="F13290">
        <v>34</v>
      </c>
      <c r="G13290" s="1">
        <v>12.99</v>
      </c>
      <c r="H13290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3290">
        <f>Sales[[#This Row],[Total Inventory]]*Sales[[#This Row],[Sale_Price]]</f>
        <v>441.66</v>
      </c>
    </row>
    <row r="13291" spans="1:9" x14ac:dyDescent="0.25">
      <c r="A13291">
        <v>311506</v>
      </c>
      <c r="B13291" t="str">
        <f>INDEX( Table3[],MATCH(Sales[[#This Row],[Category]],Table3[Category],0),1)</f>
        <v>LIQUOR</v>
      </c>
      <c r="C13291" t="s">
        <v>26</v>
      </c>
      <c r="D13291" t="s">
        <v>11936</v>
      </c>
      <c r="E13291" t="s">
        <v>449</v>
      </c>
      <c r="F13291">
        <v>266</v>
      </c>
      <c r="G13291" s="1">
        <v>3.99</v>
      </c>
      <c r="H13291">
        <f>IF(INDEX(Sale_Promotions[[Code]:[Sale Price]],MATCH(Sales[[#This Row],[Code]],Sale_Promotions[Code],0),2)=0,Sales[[#This Row],[Price]],INDEX(Sale_Promotions[[Code]:[Sale Price]],MATCH(Sales[[#This Row],[Code]],Sale_Promotions[Code],0),2))</f>
        <v>3.99</v>
      </c>
      <c r="I13291">
        <f>Sales[[#This Row],[Total Inventory]]*Sales[[#This Row],[Sale_Price]]</f>
        <v>1061.3400000000001</v>
      </c>
    </row>
    <row r="13292" spans="1:9" x14ac:dyDescent="0.25">
      <c r="A13292">
        <v>24074</v>
      </c>
      <c r="B13292" t="str">
        <f>INDEX( Table3[],MATCH(Sales[[#This Row],[Category]],Table3[Category],0),1)</f>
        <v>WINE</v>
      </c>
      <c r="C13292" t="s">
        <v>53</v>
      </c>
      <c r="D13292" t="s">
        <v>11937</v>
      </c>
      <c r="E13292" t="s">
        <v>10</v>
      </c>
      <c r="F13292">
        <v>251</v>
      </c>
      <c r="G13292" s="1">
        <v>16.989999999999998</v>
      </c>
      <c r="H13292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3292">
        <f>Sales[[#This Row],[Total Inventory]]*Sales[[#This Row],[Sale_Price]]</f>
        <v>4264.49</v>
      </c>
    </row>
    <row r="13293" spans="1:9" x14ac:dyDescent="0.25">
      <c r="A13293">
        <v>342116</v>
      </c>
      <c r="B13293" t="str">
        <f>INDEX( Table3[],MATCH(Sales[[#This Row],[Category]],Table3[Category],0),1)</f>
        <v>WINE</v>
      </c>
      <c r="C13293" t="s">
        <v>39</v>
      </c>
      <c r="D13293" t="s">
        <v>11938</v>
      </c>
      <c r="E13293" t="s">
        <v>10</v>
      </c>
      <c r="F13293">
        <v>135</v>
      </c>
      <c r="G13293" s="1">
        <v>9.99</v>
      </c>
      <c r="H13293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3293">
        <f>Sales[[#This Row],[Total Inventory]]*Sales[[#This Row],[Sale_Price]]</f>
        <v>1348.65</v>
      </c>
    </row>
    <row r="13294" spans="1:9" x14ac:dyDescent="0.25">
      <c r="A13294">
        <v>10448</v>
      </c>
      <c r="B13294" t="str">
        <f>INDEX( Table3[],MATCH(Sales[[#This Row],[Category]],Table3[Category],0),1)</f>
        <v>BEER</v>
      </c>
      <c r="C13294" t="s">
        <v>11</v>
      </c>
      <c r="D13294" t="s">
        <v>11939</v>
      </c>
      <c r="E13294" t="s">
        <v>25</v>
      </c>
      <c r="F13294">
        <v>0</v>
      </c>
      <c r="G13294" s="1">
        <v>1.74</v>
      </c>
      <c r="H13294">
        <f>IF(INDEX(Sale_Promotions[[Code]:[Sale Price]],MATCH(Sales[[#This Row],[Code]],Sale_Promotions[Code],0),2)=0,Sales[[#This Row],[Price]],INDEX(Sale_Promotions[[Code]:[Sale Price]],MATCH(Sales[[#This Row],[Code]],Sale_Promotions[Code],0),2))</f>
        <v>1.74</v>
      </c>
      <c r="I13294">
        <f>Sales[[#This Row],[Total Inventory]]*Sales[[#This Row],[Sale_Price]]</f>
        <v>0</v>
      </c>
    </row>
    <row r="13295" spans="1:9" x14ac:dyDescent="0.25">
      <c r="A13295">
        <v>87364</v>
      </c>
      <c r="B13295" t="str">
        <f>INDEX( Table3[],MATCH(Sales[[#This Row],[Category]],Table3[Category],0),1)</f>
        <v>WINE</v>
      </c>
      <c r="C13295" t="s">
        <v>242</v>
      </c>
      <c r="D13295" t="s">
        <v>11940</v>
      </c>
      <c r="E13295" t="s">
        <v>244</v>
      </c>
      <c r="F13295">
        <v>0</v>
      </c>
      <c r="G13295" s="1">
        <v>1.59</v>
      </c>
      <c r="H13295">
        <f>IF(INDEX(Sale_Promotions[[Code]:[Sale Price]],MATCH(Sales[[#This Row],[Code]],Sale_Promotions[Code],0),2)=0,Sales[[#This Row],[Price]],INDEX(Sale_Promotions[[Code]:[Sale Price]],MATCH(Sales[[#This Row],[Code]],Sale_Promotions[Code],0),2))</f>
        <v>1.59</v>
      </c>
      <c r="I13295">
        <f>Sales[[#This Row],[Total Inventory]]*Sales[[#This Row],[Sale_Price]]</f>
        <v>0</v>
      </c>
    </row>
    <row r="13296" spans="1:9" x14ac:dyDescent="0.25">
      <c r="A13296">
        <v>84204</v>
      </c>
      <c r="B13296" t="str">
        <f>INDEX( Table3[],MATCH(Sales[[#This Row],[Category]],Table3[Category],0),1)</f>
        <v>WINE</v>
      </c>
      <c r="C13296" t="s">
        <v>61</v>
      </c>
      <c r="D13296" t="s">
        <v>7284</v>
      </c>
      <c r="E13296" t="s">
        <v>23</v>
      </c>
      <c r="F13296">
        <v>222</v>
      </c>
      <c r="G13296" s="1">
        <v>11.99</v>
      </c>
      <c r="H1329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296">
        <f>Sales[[#This Row],[Total Inventory]]*Sales[[#This Row],[Sale_Price]]</f>
        <v>2661.78</v>
      </c>
    </row>
    <row r="13297" spans="1:9" x14ac:dyDescent="0.25">
      <c r="A13297">
        <v>50350</v>
      </c>
      <c r="B13297" t="str">
        <f>INDEX( Table3[],MATCH(Sales[[#This Row],[Category]],Table3[Category],0),1)</f>
        <v>LIQUOR</v>
      </c>
      <c r="C13297" t="s">
        <v>26</v>
      </c>
      <c r="D13297" t="s">
        <v>11941</v>
      </c>
      <c r="E13297" t="s">
        <v>10</v>
      </c>
      <c r="F13297">
        <v>305</v>
      </c>
      <c r="G13297" s="1">
        <v>32.99</v>
      </c>
      <c r="H13297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13297">
        <f>Sales[[#This Row],[Total Inventory]]*Sales[[#This Row],[Sale_Price]]</f>
        <v>10061.950000000001</v>
      </c>
    </row>
    <row r="13298" spans="1:9" x14ac:dyDescent="0.25">
      <c r="A13298">
        <v>91588</v>
      </c>
      <c r="B13298" t="str">
        <f>INDEX( Table3[],MATCH(Sales[[#This Row],[Category]],Table3[Category],0),1)</f>
        <v>BEER</v>
      </c>
      <c r="C13298" t="s">
        <v>11</v>
      </c>
      <c r="D13298" t="s">
        <v>11942</v>
      </c>
      <c r="E13298" t="s">
        <v>25</v>
      </c>
      <c r="F13298">
        <v>0</v>
      </c>
      <c r="G13298" s="1">
        <v>16.39</v>
      </c>
      <c r="H13298">
        <f>IF(INDEX(Sale_Promotions[[Code]:[Sale Price]],MATCH(Sales[[#This Row],[Code]],Sale_Promotions[Code],0),2)=0,Sales[[#This Row],[Price]],INDEX(Sale_Promotions[[Code]:[Sale Price]],MATCH(Sales[[#This Row],[Code]],Sale_Promotions[Code],0),2))</f>
        <v>16.39</v>
      </c>
      <c r="I13298">
        <f>Sales[[#This Row],[Total Inventory]]*Sales[[#This Row],[Sale_Price]]</f>
        <v>0</v>
      </c>
    </row>
    <row r="13299" spans="1:9" x14ac:dyDescent="0.25">
      <c r="A13299">
        <v>82602</v>
      </c>
      <c r="B13299" t="str">
        <f>INDEX( Table3[],MATCH(Sales[[#This Row],[Category]],Table3[Category],0),1)</f>
        <v>WINE</v>
      </c>
      <c r="C13299" t="s">
        <v>61</v>
      </c>
      <c r="D13299" t="s">
        <v>1361</v>
      </c>
      <c r="E13299" t="s">
        <v>3927</v>
      </c>
      <c r="F13299">
        <v>346</v>
      </c>
      <c r="G13299" s="1">
        <v>2.19</v>
      </c>
      <c r="H13299">
        <f>IF(INDEX(Sale_Promotions[[Code]:[Sale Price]],MATCH(Sales[[#This Row],[Code]],Sale_Promotions[Code],0),2)=0,Sales[[#This Row],[Price]],INDEX(Sale_Promotions[[Code]:[Sale Price]],MATCH(Sales[[#This Row],[Code]],Sale_Promotions[Code],0),2))</f>
        <v>2.19</v>
      </c>
      <c r="I13299">
        <f>Sales[[#This Row],[Total Inventory]]*Sales[[#This Row],[Sale_Price]]</f>
        <v>757.74</v>
      </c>
    </row>
    <row r="13300" spans="1:9" x14ac:dyDescent="0.25">
      <c r="A13300">
        <v>70389</v>
      </c>
      <c r="B13300" t="str">
        <f>INDEX( Table3[],MATCH(Sales[[#This Row],[Category]],Table3[Category],0),1)</f>
        <v>LIQUOR</v>
      </c>
      <c r="C13300" t="s">
        <v>57</v>
      </c>
      <c r="D13300" t="s">
        <v>7470</v>
      </c>
      <c r="E13300" t="s">
        <v>10</v>
      </c>
      <c r="F13300">
        <v>305</v>
      </c>
      <c r="G13300" s="1">
        <v>19.989999999999998</v>
      </c>
      <c r="H13300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3300">
        <f>Sales[[#This Row],[Total Inventory]]*Sales[[#This Row],[Sale_Price]]</f>
        <v>6096.95</v>
      </c>
    </row>
    <row r="13301" spans="1:9" x14ac:dyDescent="0.25">
      <c r="A13301">
        <v>28312</v>
      </c>
      <c r="B13301" t="str">
        <f>INDEX( Table3[],MATCH(Sales[[#This Row],[Category]],Table3[Category],0),1)</f>
        <v>LIQUOR</v>
      </c>
      <c r="C13301" t="s">
        <v>14</v>
      </c>
      <c r="D13301" t="s">
        <v>3465</v>
      </c>
      <c r="E13301" t="s">
        <v>1136</v>
      </c>
      <c r="F13301">
        <v>173</v>
      </c>
      <c r="G13301" s="1">
        <v>6.99</v>
      </c>
      <c r="H13301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3301">
        <f>Sales[[#This Row],[Total Inventory]]*Sales[[#This Row],[Sale_Price]]</f>
        <v>1209.27</v>
      </c>
    </row>
    <row r="13302" spans="1:9" x14ac:dyDescent="0.25">
      <c r="A13302">
        <v>166243</v>
      </c>
      <c r="B13302" t="str">
        <f>INDEX( Table3[],MATCH(Sales[[#This Row],[Category]],Table3[Category],0),1)</f>
        <v>LIQUOR</v>
      </c>
      <c r="C13302" t="s">
        <v>245</v>
      </c>
      <c r="D13302" t="s">
        <v>8407</v>
      </c>
      <c r="E13302" t="s">
        <v>10</v>
      </c>
      <c r="F13302">
        <v>23</v>
      </c>
      <c r="G13302" s="1">
        <v>57.99</v>
      </c>
      <c r="H13302">
        <f>IF(INDEX(Sale_Promotions[[Code]:[Sale Price]],MATCH(Sales[[#This Row],[Code]],Sale_Promotions[Code],0),2)=0,Sales[[#This Row],[Price]],INDEX(Sale_Promotions[[Code]:[Sale Price]],MATCH(Sales[[#This Row],[Code]],Sale_Promotions[Code],0),2))</f>
        <v>57.99</v>
      </c>
      <c r="I13302">
        <f>Sales[[#This Row],[Total Inventory]]*Sales[[#This Row],[Sale_Price]]</f>
        <v>1333.77</v>
      </c>
    </row>
    <row r="13303" spans="1:9" x14ac:dyDescent="0.25">
      <c r="A13303">
        <v>137448</v>
      </c>
      <c r="B13303" t="str">
        <f>INDEX( Table3[],MATCH(Sales[[#This Row],[Category]],Table3[Category],0),1)</f>
        <v>WINE</v>
      </c>
      <c r="C13303" t="s">
        <v>39</v>
      </c>
      <c r="D13303" t="s">
        <v>11943</v>
      </c>
      <c r="E13303" t="s">
        <v>10</v>
      </c>
      <c r="F13303">
        <v>106</v>
      </c>
      <c r="G13303" s="1">
        <v>18.489999999999998</v>
      </c>
      <c r="H13303">
        <f>IF(INDEX(Sale_Promotions[[Code]:[Sale Price]],MATCH(Sales[[#This Row],[Code]],Sale_Promotions[Code],0),2)=0,Sales[[#This Row],[Price]],INDEX(Sale_Promotions[[Code]:[Sale Price]],MATCH(Sales[[#This Row],[Code]],Sale_Promotions[Code],0),2))</f>
        <v>16.59</v>
      </c>
      <c r="I13303">
        <f>Sales[[#This Row],[Total Inventory]]*Sales[[#This Row],[Sale_Price]]</f>
        <v>1758.54</v>
      </c>
    </row>
    <row r="13304" spans="1:9" x14ac:dyDescent="0.25">
      <c r="A13304">
        <v>60747</v>
      </c>
      <c r="B13304" t="str">
        <f>INDEX( Table3[],MATCH(Sales[[#This Row],[Category]],Table3[Category],0),1)</f>
        <v>WINE</v>
      </c>
      <c r="C13304" t="s">
        <v>41</v>
      </c>
      <c r="D13304" t="s">
        <v>11944</v>
      </c>
      <c r="E13304" t="s">
        <v>10</v>
      </c>
      <c r="F13304">
        <v>20</v>
      </c>
      <c r="G13304" s="1">
        <v>8.49</v>
      </c>
      <c r="H13304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304">
        <f>Sales[[#This Row],[Total Inventory]]*Sales[[#This Row],[Sale_Price]]</f>
        <v>169.8</v>
      </c>
    </row>
    <row r="13305" spans="1:9" x14ac:dyDescent="0.25">
      <c r="A13305">
        <v>314006</v>
      </c>
      <c r="B13305" t="str">
        <f>INDEX( Table3[],MATCH(Sales[[#This Row],[Category]],Table3[Category],0),1)</f>
        <v>WINE</v>
      </c>
      <c r="C13305" t="s">
        <v>28</v>
      </c>
      <c r="D13305" t="s">
        <v>11945</v>
      </c>
      <c r="E13305" t="s">
        <v>10</v>
      </c>
      <c r="F13305">
        <v>378</v>
      </c>
      <c r="G13305" s="1">
        <v>39.99</v>
      </c>
      <c r="H13305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13305">
        <f>Sales[[#This Row],[Total Inventory]]*Sales[[#This Row],[Sale_Price]]</f>
        <v>15116.220000000001</v>
      </c>
    </row>
    <row r="13306" spans="1:9" x14ac:dyDescent="0.25">
      <c r="A13306">
        <v>31755</v>
      </c>
      <c r="B13306" t="str">
        <f>INDEX( Table3[],MATCH(Sales[[#This Row],[Category]],Table3[Category],0),1)</f>
        <v>LIQUOR</v>
      </c>
      <c r="C13306" t="s">
        <v>57</v>
      </c>
      <c r="D13306" t="s">
        <v>11946</v>
      </c>
      <c r="E13306" t="s">
        <v>10</v>
      </c>
      <c r="F13306">
        <v>13</v>
      </c>
      <c r="G13306" s="1">
        <v>61.99</v>
      </c>
      <c r="H13306">
        <f>IF(INDEX(Sale_Promotions[[Code]:[Sale Price]],MATCH(Sales[[#This Row],[Code]],Sale_Promotions[Code],0),2)=0,Sales[[#This Row],[Price]],INDEX(Sale_Promotions[[Code]:[Sale Price]],MATCH(Sales[[#This Row],[Code]],Sale_Promotions[Code],0),2))</f>
        <v>61.99</v>
      </c>
      <c r="I13306">
        <f>Sales[[#This Row],[Total Inventory]]*Sales[[#This Row],[Sale_Price]]</f>
        <v>805.87</v>
      </c>
    </row>
    <row r="13307" spans="1:9" x14ac:dyDescent="0.25">
      <c r="A13307">
        <v>22647</v>
      </c>
      <c r="B13307" t="str">
        <f>INDEX( Table3[],MATCH(Sales[[#This Row],[Category]],Table3[Category],0),1)</f>
        <v>BEER</v>
      </c>
      <c r="C13307" t="s">
        <v>11</v>
      </c>
      <c r="D13307" t="s">
        <v>11947</v>
      </c>
      <c r="E13307" t="s">
        <v>108</v>
      </c>
      <c r="F13307">
        <v>204</v>
      </c>
      <c r="G13307" s="1">
        <v>2.0099999999999998</v>
      </c>
      <c r="H13307">
        <f>IF(INDEX(Sale_Promotions[[Code]:[Sale Price]],MATCH(Sales[[#This Row],[Code]],Sale_Promotions[Code],0),2)=0,Sales[[#This Row],[Price]],INDEX(Sale_Promotions[[Code]:[Sale Price]],MATCH(Sales[[#This Row],[Code]],Sale_Promotions[Code],0),2))</f>
        <v>2.0099999999999998</v>
      </c>
      <c r="I13307">
        <f>Sales[[#This Row],[Total Inventory]]*Sales[[#This Row],[Sale_Price]]</f>
        <v>410.03999999999996</v>
      </c>
    </row>
    <row r="13308" spans="1:9" x14ac:dyDescent="0.25">
      <c r="A13308">
        <v>309433</v>
      </c>
      <c r="B13308" t="str">
        <f>INDEX( Table3[],MATCH(Sales[[#This Row],[Category]],Table3[Category],0),1)</f>
        <v>WINE</v>
      </c>
      <c r="C13308" t="s">
        <v>43</v>
      </c>
      <c r="D13308" t="s">
        <v>11948</v>
      </c>
      <c r="E13308" t="s">
        <v>10</v>
      </c>
      <c r="F13308">
        <v>3</v>
      </c>
      <c r="G13308" s="1">
        <v>76.989999999999995</v>
      </c>
      <c r="H13308">
        <f>IF(INDEX(Sale_Promotions[[Code]:[Sale Price]],MATCH(Sales[[#This Row],[Code]],Sale_Promotions[Code],0),2)=0,Sales[[#This Row],[Price]],INDEX(Sale_Promotions[[Code]:[Sale Price]],MATCH(Sales[[#This Row],[Code]],Sale_Promotions[Code],0),2))</f>
        <v>76.989999999999995</v>
      </c>
      <c r="I13308">
        <f>Sales[[#This Row],[Total Inventory]]*Sales[[#This Row],[Sale_Price]]</f>
        <v>230.96999999999997</v>
      </c>
    </row>
    <row r="13309" spans="1:9" x14ac:dyDescent="0.25">
      <c r="A13309">
        <v>70896</v>
      </c>
      <c r="B13309" t="str">
        <f>INDEX( Table3[],MATCH(Sales[[#This Row],[Category]],Table3[Category],0),1)</f>
        <v>LIQUOR</v>
      </c>
      <c r="C13309" t="s">
        <v>26</v>
      </c>
      <c r="D13309" t="s">
        <v>11949</v>
      </c>
      <c r="E13309" t="s">
        <v>10</v>
      </c>
      <c r="F13309">
        <v>75</v>
      </c>
      <c r="G13309" s="1">
        <v>20.99</v>
      </c>
      <c r="H13309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3309">
        <f>Sales[[#This Row],[Total Inventory]]*Sales[[#This Row],[Sale_Price]]</f>
        <v>1574.2499999999998</v>
      </c>
    </row>
    <row r="13310" spans="1:9" x14ac:dyDescent="0.25">
      <c r="A13310">
        <v>12487</v>
      </c>
      <c r="B13310" t="str">
        <f>INDEX( Table3[],MATCH(Sales[[#This Row],[Category]],Table3[Category],0),1)</f>
        <v>BEER</v>
      </c>
      <c r="C13310" t="s">
        <v>11</v>
      </c>
      <c r="D13310" t="s">
        <v>11950</v>
      </c>
      <c r="E13310" t="s">
        <v>25</v>
      </c>
      <c r="F13310">
        <v>0</v>
      </c>
      <c r="G13310" s="1">
        <v>3.21</v>
      </c>
      <c r="H13310">
        <f>IF(INDEX(Sale_Promotions[[Code]:[Sale Price]],MATCH(Sales[[#This Row],[Code]],Sale_Promotions[Code],0),2)=0,Sales[[#This Row],[Price]],INDEX(Sale_Promotions[[Code]:[Sale Price]],MATCH(Sales[[#This Row],[Code]],Sale_Promotions[Code],0),2))</f>
        <v>3.21</v>
      </c>
      <c r="I13310">
        <f>Sales[[#This Row],[Total Inventory]]*Sales[[#This Row],[Sale_Price]]</f>
        <v>0</v>
      </c>
    </row>
    <row r="13311" spans="1:9" x14ac:dyDescent="0.25">
      <c r="A13311">
        <v>328875</v>
      </c>
      <c r="B13311" t="str">
        <f>INDEX( Table3[],MATCH(Sales[[#This Row],[Category]],Table3[Category],0),1)</f>
        <v>LIQUOR</v>
      </c>
      <c r="C13311" t="s">
        <v>175</v>
      </c>
      <c r="D13311" t="s">
        <v>11951</v>
      </c>
      <c r="E13311" t="s">
        <v>10</v>
      </c>
      <c r="F13311">
        <v>24</v>
      </c>
      <c r="G13311" s="1">
        <v>46.99</v>
      </c>
      <c r="H13311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13311">
        <f>Sales[[#This Row],[Total Inventory]]*Sales[[#This Row],[Sale_Price]]</f>
        <v>1127.76</v>
      </c>
    </row>
    <row r="13312" spans="1:9" x14ac:dyDescent="0.25">
      <c r="A13312">
        <v>67571</v>
      </c>
      <c r="B13312" t="str">
        <f>INDEX( Table3[],MATCH(Sales[[#This Row],[Category]],Table3[Category],0),1)</f>
        <v>WINE</v>
      </c>
      <c r="C13312" t="s">
        <v>28</v>
      </c>
      <c r="D13312" t="s">
        <v>9669</v>
      </c>
      <c r="E13312" t="s">
        <v>10</v>
      </c>
      <c r="F13312">
        <v>522</v>
      </c>
      <c r="G13312" s="1">
        <v>8.49</v>
      </c>
      <c r="H13312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312">
        <f>Sales[[#This Row],[Total Inventory]]*Sales[[#This Row],[Sale_Price]]</f>
        <v>4431.78</v>
      </c>
    </row>
    <row r="13313" spans="1:9" x14ac:dyDescent="0.25">
      <c r="A13313">
        <v>72621</v>
      </c>
      <c r="B13313" t="str">
        <f>INDEX( Table3[],MATCH(Sales[[#This Row],[Category]],Table3[Category],0),1)</f>
        <v>WINE</v>
      </c>
      <c r="C13313" t="s">
        <v>17</v>
      </c>
      <c r="D13313" t="s">
        <v>11952</v>
      </c>
      <c r="E13313" t="s">
        <v>10</v>
      </c>
      <c r="F13313">
        <v>368</v>
      </c>
      <c r="G13313" s="1">
        <v>13.99</v>
      </c>
      <c r="H1331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3313">
        <f>Sales[[#This Row],[Total Inventory]]*Sales[[#This Row],[Sale_Price]]</f>
        <v>5148.32</v>
      </c>
    </row>
    <row r="13314" spans="1:9" x14ac:dyDescent="0.25">
      <c r="A13314">
        <v>310037</v>
      </c>
      <c r="B13314" t="str">
        <f>INDEX( Table3[],MATCH(Sales[[#This Row],[Category]],Table3[Category],0),1)</f>
        <v>WINE</v>
      </c>
      <c r="C13314" t="s">
        <v>28</v>
      </c>
      <c r="D13314" t="s">
        <v>11953</v>
      </c>
      <c r="E13314" t="s">
        <v>10</v>
      </c>
      <c r="F13314">
        <v>0</v>
      </c>
      <c r="G13314" s="1">
        <v>12.99</v>
      </c>
      <c r="H1331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3314">
        <f>Sales[[#This Row],[Total Inventory]]*Sales[[#This Row],[Sale_Price]]</f>
        <v>0</v>
      </c>
    </row>
    <row r="13315" spans="1:9" x14ac:dyDescent="0.25">
      <c r="A13315">
        <v>334843</v>
      </c>
      <c r="B13315" t="str">
        <f>INDEX( Table3[],MATCH(Sales[[#This Row],[Category]],Table3[Category],0),1)</f>
        <v>WINE</v>
      </c>
      <c r="C13315" t="s">
        <v>39</v>
      </c>
      <c r="D13315" t="s">
        <v>11954</v>
      </c>
      <c r="E13315" t="s">
        <v>10</v>
      </c>
      <c r="F13315">
        <v>2</v>
      </c>
      <c r="G13315" s="1">
        <v>23.99</v>
      </c>
      <c r="H13315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3315">
        <f>Sales[[#This Row],[Total Inventory]]*Sales[[#This Row],[Sale_Price]]</f>
        <v>47.98</v>
      </c>
    </row>
    <row r="13316" spans="1:9" x14ac:dyDescent="0.25">
      <c r="A13316">
        <v>122769</v>
      </c>
      <c r="B13316" t="str">
        <f>INDEX( Table3[],MATCH(Sales[[#This Row],[Category]],Table3[Category],0),1)</f>
        <v>WINE</v>
      </c>
      <c r="C13316" t="s">
        <v>61</v>
      </c>
      <c r="D13316" t="s">
        <v>11955</v>
      </c>
      <c r="E13316" t="s">
        <v>23</v>
      </c>
      <c r="F13316">
        <v>0</v>
      </c>
      <c r="G13316" s="1">
        <v>11.99</v>
      </c>
      <c r="H1331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316">
        <f>Sales[[#This Row],[Total Inventory]]*Sales[[#This Row],[Sale_Price]]</f>
        <v>0</v>
      </c>
    </row>
    <row r="13317" spans="1:9" x14ac:dyDescent="0.25">
      <c r="A13317">
        <v>41351</v>
      </c>
      <c r="B13317" t="str">
        <f>INDEX( Table3[],MATCH(Sales[[#This Row],[Category]],Table3[Category],0),1)</f>
        <v>WINE</v>
      </c>
      <c r="C13317" t="s">
        <v>53</v>
      </c>
      <c r="D13317" t="s">
        <v>2743</v>
      </c>
      <c r="E13317" t="s">
        <v>10</v>
      </c>
      <c r="F13317">
        <v>306</v>
      </c>
      <c r="G13317" s="1">
        <v>14.99</v>
      </c>
      <c r="H13317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3317">
        <f>Sales[[#This Row],[Total Inventory]]*Sales[[#This Row],[Sale_Price]]</f>
        <v>4189.1399999999994</v>
      </c>
    </row>
    <row r="13318" spans="1:9" x14ac:dyDescent="0.25">
      <c r="A13318">
        <v>328627</v>
      </c>
      <c r="B13318" t="str">
        <f>INDEX( Table3[],MATCH(Sales[[#This Row],[Category]],Table3[Category],0),1)</f>
        <v>LIQUOR</v>
      </c>
      <c r="C13318" t="s">
        <v>14</v>
      </c>
      <c r="D13318" t="s">
        <v>11956</v>
      </c>
      <c r="E13318" t="s">
        <v>10</v>
      </c>
      <c r="F13318">
        <v>35</v>
      </c>
      <c r="G13318" s="1">
        <v>48.99</v>
      </c>
      <c r="H13318">
        <f>IF(INDEX(Sale_Promotions[[Code]:[Sale Price]],MATCH(Sales[[#This Row],[Code]],Sale_Promotions[Code],0),2)=0,Sales[[#This Row],[Price]],INDEX(Sale_Promotions[[Code]:[Sale Price]],MATCH(Sales[[#This Row],[Code]],Sale_Promotions[Code],0),2))</f>
        <v>48.99</v>
      </c>
      <c r="I13318">
        <f>Sales[[#This Row],[Total Inventory]]*Sales[[#This Row],[Sale_Price]]</f>
        <v>1714.65</v>
      </c>
    </row>
    <row r="13319" spans="1:9" x14ac:dyDescent="0.25">
      <c r="A13319">
        <v>345468</v>
      </c>
      <c r="B13319" t="str">
        <f>INDEX( Table3[],MATCH(Sales[[#This Row],[Category]],Table3[Category],0),1)</f>
        <v>LIQUOR</v>
      </c>
      <c r="C13319" t="s">
        <v>37</v>
      </c>
      <c r="D13319" t="s">
        <v>8914</v>
      </c>
      <c r="E13319" t="s">
        <v>449</v>
      </c>
      <c r="F13319">
        <v>414</v>
      </c>
      <c r="G13319" s="1">
        <v>0.99</v>
      </c>
      <c r="H13319">
        <f>IF(INDEX(Sale_Promotions[[Code]:[Sale Price]],MATCH(Sales[[#This Row],[Code]],Sale_Promotions[Code],0),2)=0,Sales[[#This Row],[Price]],INDEX(Sale_Promotions[[Code]:[Sale Price]],MATCH(Sales[[#This Row],[Code]],Sale_Promotions[Code],0),2))</f>
        <v>0.99</v>
      </c>
      <c r="I13319">
        <f>Sales[[#This Row],[Total Inventory]]*Sales[[#This Row],[Sale_Price]]</f>
        <v>409.86</v>
      </c>
    </row>
    <row r="13320" spans="1:9" x14ac:dyDescent="0.25">
      <c r="A13320">
        <v>380067</v>
      </c>
      <c r="B13320" t="str">
        <f>INDEX( Table3[],MATCH(Sales[[#This Row],[Category]],Table3[Category],0),1)</f>
        <v>WINE</v>
      </c>
      <c r="C13320" t="s">
        <v>85</v>
      </c>
      <c r="D13320" t="s">
        <v>11957</v>
      </c>
      <c r="E13320" t="s">
        <v>10</v>
      </c>
      <c r="F13320">
        <v>0</v>
      </c>
      <c r="G13320" s="1">
        <v>16.489999999999998</v>
      </c>
      <c r="H13320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3320">
        <f>Sales[[#This Row],[Total Inventory]]*Sales[[#This Row],[Sale_Price]]</f>
        <v>0</v>
      </c>
    </row>
    <row r="13321" spans="1:9" x14ac:dyDescent="0.25">
      <c r="A13321">
        <v>233120</v>
      </c>
      <c r="B13321" t="str">
        <f>INDEX( Table3[],MATCH(Sales[[#This Row],[Category]],Table3[Category],0),1)</f>
        <v>WINE</v>
      </c>
      <c r="C13321" t="s">
        <v>85</v>
      </c>
      <c r="D13321" t="s">
        <v>6467</v>
      </c>
      <c r="E13321" t="s">
        <v>10</v>
      </c>
      <c r="F13321">
        <v>1</v>
      </c>
      <c r="G13321" s="1">
        <v>13.69</v>
      </c>
      <c r="H13321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3321">
        <f>Sales[[#This Row],[Total Inventory]]*Sales[[#This Row],[Sale_Price]]</f>
        <v>9.49</v>
      </c>
    </row>
    <row r="13322" spans="1:9" x14ac:dyDescent="0.25">
      <c r="A13322">
        <v>328822</v>
      </c>
      <c r="B13322" t="str">
        <f>INDEX( Table3[],MATCH(Sales[[#This Row],[Category]],Table3[Category],0),1)</f>
        <v>WINE</v>
      </c>
      <c r="C13322" t="s">
        <v>39</v>
      </c>
      <c r="D13322" t="s">
        <v>11958</v>
      </c>
      <c r="E13322" t="s">
        <v>10</v>
      </c>
      <c r="F13322">
        <v>17</v>
      </c>
      <c r="G13322" s="1">
        <v>10.79</v>
      </c>
      <c r="H13322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322">
        <f>Sales[[#This Row],[Total Inventory]]*Sales[[#This Row],[Sale_Price]]</f>
        <v>183.42999999999998</v>
      </c>
    </row>
    <row r="13323" spans="1:9" x14ac:dyDescent="0.25">
      <c r="A13323">
        <v>329339</v>
      </c>
      <c r="B13323" t="str">
        <f>INDEX( Table3[],MATCH(Sales[[#This Row],[Category]],Table3[Category],0),1)</f>
        <v>WINE</v>
      </c>
      <c r="C13323" t="s">
        <v>31</v>
      </c>
      <c r="D13323" t="s">
        <v>11959</v>
      </c>
      <c r="E13323" t="s">
        <v>10</v>
      </c>
      <c r="F13323">
        <v>8</v>
      </c>
      <c r="G13323" s="1">
        <v>10.49</v>
      </c>
      <c r="H13323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3323">
        <f>Sales[[#This Row],[Total Inventory]]*Sales[[#This Row],[Sale_Price]]</f>
        <v>59.92</v>
      </c>
    </row>
    <row r="13324" spans="1:9" x14ac:dyDescent="0.25">
      <c r="A13324">
        <v>42131</v>
      </c>
      <c r="B13324" t="str">
        <f>INDEX( Table3[],MATCH(Sales[[#This Row],[Category]],Table3[Category],0),1)</f>
        <v>WINE</v>
      </c>
      <c r="C13324" t="s">
        <v>61</v>
      </c>
      <c r="D13324" t="s">
        <v>11960</v>
      </c>
      <c r="E13324" t="s">
        <v>10</v>
      </c>
      <c r="F13324">
        <v>5</v>
      </c>
      <c r="G13324" s="1">
        <v>40.99</v>
      </c>
      <c r="H13324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13324">
        <f>Sales[[#This Row],[Total Inventory]]*Sales[[#This Row],[Sale_Price]]</f>
        <v>204.95000000000002</v>
      </c>
    </row>
    <row r="13325" spans="1:9" x14ac:dyDescent="0.25">
      <c r="A13325">
        <v>45259</v>
      </c>
      <c r="B13325" t="str">
        <f>INDEX( Table3[],MATCH(Sales[[#This Row],[Category]],Table3[Category],0),1)</f>
        <v>WINE</v>
      </c>
      <c r="C13325" t="s">
        <v>43</v>
      </c>
      <c r="D13325" t="s">
        <v>11961</v>
      </c>
      <c r="E13325" t="s">
        <v>244</v>
      </c>
      <c r="F13325">
        <v>89</v>
      </c>
      <c r="G13325" s="1">
        <v>6.49</v>
      </c>
      <c r="H13325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3325">
        <f>Sales[[#This Row],[Total Inventory]]*Sales[[#This Row],[Sale_Price]]</f>
        <v>577.61</v>
      </c>
    </row>
    <row r="13326" spans="1:9" x14ac:dyDescent="0.25">
      <c r="A13326">
        <v>28761</v>
      </c>
      <c r="B13326" t="str">
        <f>INDEX( Table3[],MATCH(Sales[[#This Row],[Category]],Table3[Category],0),1)</f>
        <v>BEER</v>
      </c>
      <c r="C13326" t="s">
        <v>11</v>
      </c>
      <c r="D13326" t="s">
        <v>11962</v>
      </c>
      <c r="E13326" t="s">
        <v>25</v>
      </c>
      <c r="F13326">
        <v>170</v>
      </c>
      <c r="G13326" s="1">
        <v>1.67</v>
      </c>
      <c r="H13326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3326">
        <f>Sales[[#This Row],[Total Inventory]]*Sales[[#This Row],[Sale_Price]]</f>
        <v>283.89999999999998</v>
      </c>
    </row>
    <row r="13327" spans="1:9" x14ac:dyDescent="0.25">
      <c r="A13327">
        <v>43019</v>
      </c>
      <c r="B13327" t="str">
        <f>INDEX( Table3[],MATCH(Sales[[#This Row],[Category]],Table3[Category],0),1)</f>
        <v>LIQUOR</v>
      </c>
      <c r="C13327" t="s">
        <v>102</v>
      </c>
      <c r="D13327" t="s">
        <v>11963</v>
      </c>
      <c r="E13327" t="s">
        <v>10</v>
      </c>
      <c r="F13327">
        <v>78</v>
      </c>
      <c r="G13327" s="1">
        <v>18.989999999999998</v>
      </c>
      <c r="H13327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3327">
        <f>Sales[[#This Row],[Total Inventory]]*Sales[[#This Row],[Sale_Price]]</f>
        <v>1481.2199999999998</v>
      </c>
    </row>
    <row r="13328" spans="1:9" x14ac:dyDescent="0.25">
      <c r="A13328">
        <v>81032</v>
      </c>
      <c r="B13328" t="str">
        <f>INDEX( Table3[],MATCH(Sales[[#This Row],[Category]],Table3[Category],0),1)</f>
        <v>WINE</v>
      </c>
      <c r="C13328" t="s">
        <v>43</v>
      </c>
      <c r="D13328" t="s">
        <v>11964</v>
      </c>
      <c r="E13328" t="s">
        <v>10</v>
      </c>
      <c r="F13328">
        <v>8</v>
      </c>
      <c r="G13328" s="1">
        <v>16.489999999999998</v>
      </c>
      <c r="H13328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3328">
        <f>Sales[[#This Row],[Total Inventory]]*Sales[[#This Row],[Sale_Price]]</f>
        <v>131.91999999999999</v>
      </c>
    </row>
    <row r="13329" spans="1:9" x14ac:dyDescent="0.25">
      <c r="A13329">
        <v>20109</v>
      </c>
      <c r="B13329" t="str">
        <f>INDEX( Table3[],MATCH(Sales[[#This Row],[Category]],Table3[Category],0),1)</f>
        <v>LIQUOR</v>
      </c>
      <c r="C13329" t="s">
        <v>102</v>
      </c>
      <c r="D13329" t="s">
        <v>1030</v>
      </c>
      <c r="E13329" t="s">
        <v>16</v>
      </c>
      <c r="F13329">
        <v>740</v>
      </c>
      <c r="G13329" s="1">
        <v>53.99</v>
      </c>
      <c r="H13329">
        <f>IF(INDEX(Sale_Promotions[[Code]:[Sale Price]],MATCH(Sales[[#This Row],[Code]],Sale_Promotions[Code],0),2)=0,Sales[[#This Row],[Price]],INDEX(Sale_Promotions[[Code]:[Sale Price]],MATCH(Sales[[#This Row],[Code]],Sale_Promotions[Code],0),2))</f>
        <v>53.99</v>
      </c>
      <c r="I13329">
        <f>Sales[[#This Row],[Total Inventory]]*Sales[[#This Row],[Sale_Price]]</f>
        <v>39952.6</v>
      </c>
    </row>
    <row r="13330" spans="1:9" x14ac:dyDescent="0.25">
      <c r="A13330">
        <v>82465</v>
      </c>
      <c r="B13330" t="str">
        <f>INDEX( Table3[],MATCH(Sales[[#This Row],[Category]],Table3[Category],0),1)</f>
        <v>WINE</v>
      </c>
      <c r="C13330" t="s">
        <v>28</v>
      </c>
      <c r="D13330" t="s">
        <v>11965</v>
      </c>
      <c r="E13330" t="s">
        <v>23</v>
      </c>
      <c r="F13330">
        <v>374</v>
      </c>
      <c r="G13330" s="1">
        <v>8.19</v>
      </c>
      <c r="H13330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13330">
        <f>Sales[[#This Row],[Total Inventory]]*Sales[[#This Row],[Sale_Price]]</f>
        <v>3063.06</v>
      </c>
    </row>
    <row r="13331" spans="1:9" x14ac:dyDescent="0.25">
      <c r="A13331">
        <v>57754</v>
      </c>
      <c r="B13331" t="str">
        <f>INDEX( Table3[],MATCH(Sales[[#This Row],[Category]],Table3[Category],0),1)</f>
        <v>LIQUOR</v>
      </c>
      <c r="C13331" t="s">
        <v>26</v>
      </c>
      <c r="D13331" t="s">
        <v>11966</v>
      </c>
      <c r="E13331" t="s">
        <v>10</v>
      </c>
      <c r="F13331">
        <v>79</v>
      </c>
      <c r="G13331" s="1">
        <v>22.99</v>
      </c>
      <c r="H13331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3331">
        <f>Sales[[#This Row],[Total Inventory]]*Sales[[#This Row],[Sale_Price]]</f>
        <v>1816.2099999999998</v>
      </c>
    </row>
    <row r="13332" spans="1:9" x14ac:dyDescent="0.25">
      <c r="A13332">
        <v>81051</v>
      </c>
      <c r="B13332" t="str">
        <f>INDEX( Table3[],MATCH(Sales[[#This Row],[Category]],Table3[Category],0),1)</f>
        <v>WINE</v>
      </c>
      <c r="C13332" t="s">
        <v>61</v>
      </c>
      <c r="D13332" t="s">
        <v>11967</v>
      </c>
      <c r="E13332" t="s">
        <v>10</v>
      </c>
      <c r="F13332">
        <v>233</v>
      </c>
      <c r="G13332" s="1">
        <v>19.989999999999998</v>
      </c>
      <c r="H13332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3332">
        <f>Sales[[#This Row],[Total Inventory]]*Sales[[#This Row],[Sale_Price]]</f>
        <v>4424.67</v>
      </c>
    </row>
    <row r="13333" spans="1:9" x14ac:dyDescent="0.25">
      <c r="A13333">
        <v>314915</v>
      </c>
      <c r="B13333" t="str">
        <f>INDEX( Table3[],MATCH(Sales[[#This Row],[Category]],Table3[Category],0),1)</f>
        <v>WINE</v>
      </c>
      <c r="C13333" t="s">
        <v>85</v>
      </c>
      <c r="D13333" t="s">
        <v>11968</v>
      </c>
      <c r="E13333" t="s">
        <v>10</v>
      </c>
      <c r="F13333">
        <v>0</v>
      </c>
      <c r="G13333" s="1">
        <v>10.99</v>
      </c>
      <c r="H13333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3333">
        <f>Sales[[#This Row],[Total Inventory]]*Sales[[#This Row],[Sale_Price]]</f>
        <v>0</v>
      </c>
    </row>
    <row r="13334" spans="1:9" x14ac:dyDescent="0.25">
      <c r="A13334">
        <v>28681</v>
      </c>
      <c r="B13334" t="str">
        <f>INDEX( Table3[],MATCH(Sales[[#This Row],[Category]],Table3[Category],0),1)</f>
        <v>LIQUOR</v>
      </c>
      <c r="C13334" t="s">
        <v>245</v>
      </c>
      <c r="D13334" t="s">
        <v>7660</v>
      </c>
      <c r="E13334" t="s">
        <v>10</v>
      </c>
      <c r="F13334">
        <v>768</v>
      </c>
      <c r="G13334" s="1">
        <v>26.99</v>
      </c>
      <c r="H13334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3334">
        <f>Sales[[#This Row],[Total Inventory]]*Sales[[#This Row],[Sale_Price]]</f>
        <v>18424.32</v>
      </c>
    </row>
    <row r="13335" spans="1:9" x14ac:dyDescent="0.25">
      <c r="A13335">
        <v>73939</v>
      </c>
      <c r="B13335" t="str">
        <f>INDEX( Table3[],MATCH(Sales[[#This Row],[Category]],Table3[Category],0),1)</f>
        <v>LIQUOR</v>
      </c>
      <c r="C13335" t="s">
        <v>26</v>
      </c>
      <c r="D13335" t="s">
        <v>11969</v>
      </c>
      <c r="E13335" t="s">
        <v>10</v>
      </c>
      <c r="F13335">
        <v>78</v>
      </c>
      <c r="G13335" s="1">
        <v>12.69</v>
      </c>
      <c r="H13335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3335">
        <f>Sales[[#This Row],[Total Inventory]]*Sales[[#This Row],[Sale_Price]]</f>
        <v>989.81999999999994</v>
      </c>
    </row>
    <row r="13336" spans="1:9" x14ac:dyDescent="0.25">
      <c r="A13336">
        <v>35157</v>
      </c>
      <c r="B13336" t="str">
        <f>INDEX( Table3[],MATCH(Sales[[#This Row],[Category]],Table3[Category],0),1)</f>
        <v>LIQUOR</v>
      </c>
      <c r="C13336" t="s">
        <v>37</v>
      </c>
      <c r="D13336" t="s">
        <v>7482</v>
      </c>
      <c r="E13336" t="s">
        <v>133</v>
      </c>
      <c r="F13336">
        <v>161</v>
      </c>
      <c r="G13336" s="1">
        <v>6.79</v>
      </c>
      <c r="H13336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13336">
        <f>Sales[[#This Row],[Total Inventory]]*Sales[[#This Row],[Sale_Price]]</f>
        <v>1093.19</v>
      </c>
    </row>
    <row r="13337" spans="1:9" x14ac:dyDescent="0.25">
      <c r="A13337">
        <v>83796</v>
      </c>
      <c r="B13337" t="str">
        <f>INDEX( Table3[],MATCH(Sales[[#This Row],[Category]],Table3[Category],0),1)</f>
        <v>WINE</v>
      </c>
      <c r="C13337" t="s">
        <v>43</v>
      </c>
      <c r="D13337" t="s">
        <v>11970</v>
      </c>
      <c r="E13337" t="s">
        <v>10</v>
      </c>
      <c r="F13337">
        <v>9</v>
      </c>
      <c r="G13337" s="1">
        <v>10.79</v>
      </c>
      <c r="H13337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3337">
        <f>Sales[[#This Row],[Total Inventory]]*Sales[[#This Row],[Sale_Price]]</f>
        <v>62.910000000000004</v>
      </c>
    </row>
    <row r="13338" spans="1:9" x14ac:dyDescent="0.25">
      <c r="A13338">
        <v>12394</v>
      </c>
      <c r="B13338" t="str">
        <f>INDEX( Table3[],MATCH(Sales[[#This Row],[Category]],Table3[Category],0),1)</f>
        <v>LIQUOR</v>
      </c>
      <c r="C13338" t="s">
        <v>175</v>
      </c>
      <c r="D13338" t="s">
        <v>3562</v>
      </c>
      <c r="E13338" t="s">
        <v>10</v>
      </c>
      <c r="F13338">
        <v>199</v>
      </c>
      <c r="G13338" s="1">
        <v>15.99</v>
      </c>
      <c r="H13338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3338">
        <f>Sales[[#This Row],[Total Inventory]]*Sales[[#This Row],[Sale_Price]]</f>
        <v>3182.01</v>
      </c>
    </row>
    <row r="13339" spans="1:9" x14ac:dyDescent="0.25">
      <c r="A13339">
        <v>85849</v>
      </c>
      <c r="B13339" t="str">
        <f>INDEX( Table3[],MATCH(Sales[[#This Row],[Category]],Table3[Category],0),1)</f>
        <v>WINE</v>
      </c>
      <c r="C13339" t="s">
        <v>83</v>
      </c>
      <c r="D13339" t="s">
        <v>11971</v>
      </c>
      <c r="E13339" t="s">
        <v>260</v>
      </c>
      <c r="F13339">
        <v>168</v>
      </c>
      <c r="G13339" s="1">
        <v>1.69</v>
      </c>
      <c r="H13339">
        <f>IF(INDEX(Sale_Promotions[[Code]:[Sale Price]],MATCH(Sales[[#This Row],[Code]],Sale_Promotions[Code],0),2)=0,Sales[[#This Row],[Price]],INDEX(Sale_Promotions[[Code]:[Sale Price]],MATCH(Sales[[#This Row],[Code]],Sale_Promotions[Code],0),2))</f>
        <v>1.69</v>
      </c>
      <c r="I13339">
        <f>Sales[[#This Row],[Total Inventory]]*Sales[[#This Row],[Sale_Price]]</f>
        <v>283.92</v>
      </c>
    </row>
    <row r="13340" spans="1:9" x14ac:dyDescent="0.25">
      <c r="A13340">
        <v>368830</v>
      </c>
      <c r="B13340" t="str">
        <f>INDEX( Table3[],MATCH(Sales[[#This Row],[Category]],Table3[Category],0),1)</f>
        <v>WINE</v>
      </c>
      <c r="C13340" t="s">
        <v>85</v>
      </c>
      <c r="D13340" t="s">
        <v>11972</v>
      </c>
      <c r="E13340" t="s">
        <v>10</v>
      </c>
      <c r="F13340">
        <v>61</v>
      </c>
      <c r="G13340" s="1">
        <v>11.99</v>
      </c>
      <c r="H1334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340">
        <f>Sales[[#This Row],[Total Inventory]]*Sales[[#This Row],[Sale_Price]]</f>
        <v>731.39</v>
      </c>
    </row>
    <row r="13341" spans="1:9" x14ac:dyDescent="0.25">
      <c r="A13341">
        <v>35076</v>
      </c>
      <c r="B13341" t="str">
        <f>INDEX( Table3[],MATCH(Sales[[#This Row],[Category]],Table3[Category],0),1)</f>
        <v>LIQUOR</v>
      </c>
      <c r="C13341" t="s">
        <v>37</v>
      </c>
      <c r="D13341" t="s">
        <v>7038</v>
      </c>
      <c r="E13341" t="s">
        <v>449</v>
      </c>
      <c r="F13341">
        <v>2429</v>
      </c>
      <c r="G13341" s="1">
        <v>0.99</v>
      </c>
      <c r="H13341">
        <f>IF(INDEX(Sale_Promotions[[Code]:[Sale Price]],MATCH(Sales[[#This Row],[Code]],Sale_Promotions[Code],0),2)=0,Sales[[#This Row],[Price]],INDEX(Sale_Promotions[[Code]:[Sale Price]],MATCH(Sales[[#This Row],[Code]],Sale_Promotions[Code],0),2))</f>
        <v>0.99</v>
      </c>
      <c r="I13341">
        <f>Sales[[#This Row],[Total Inventory]]*Sales[[#This Row],[Sale_Price]]</f>
        <v>2404.71</v>
      </c>
    </row>
    <row r="13342" spans="1:9" x14ac:dyDescent="0.25">
      <c r="A13342">
        <v>82457</v>
      </c>
      <c r="B13342" t="str">
        <f>INDEX( Table3[],MATCH(Sales[[#This Row],[Category]],Table3[Category],0),1)</f>
        <v>WINE</v>
      </c>
      <c r="C13342" t="s">
        <v>61</v>
      </c>
      <c r="D13342" t="s">
        <v>11973</v>
      </c>
      <c r="E13342" t="s">
        <v>10</v>
      </c>
      <c r="F13342">
        <v>172</v>
      </c>
      <c r="G13342" s="1">
        <v>10.79</v>
      </c>
      <c r="H1334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342">
        <f>Sales[[#This Row],[Total Inventory]]*Sales[[#This Row],[Sale_Price]]</f>
        <v>1683.8799999999999</v>
      </c>
    </row>
    <row r="13343" spans="1:9" x14ac:dyDescent="0.25">
      <c r="A13343">
        <v>345168</v>
      </c>
      <c r="B13343" t="str">
        <f>INDEX( Table3[],MATCH(Sales[[#This Row],[Category]],Table3[Category],0),1)</f>
        <v>WINE</v>
      </c>
      <c r="C13343" t="s">
        <v>53</v>
      </c>
      <c r="D13343" t="s">
        <v>11974</v>
      </c>
      <c r="E13343" t="s">
        <v>48</v>
      </c>
      <c r="F13343">
        <v>5</v>
      </c>
      <c r="G13343" s="1">
        <v>77.989999999999995</v>
      </c>
      <c r="H13343">
        <f>IF(INDEX(Sale_Promotions[[Code]:[Sale Price]],MATCH(Sales[[#This Row],[Code]],Sale_Promotions[Code],0),2)=0,Sales[[#This Row],[Price]],INDEX(Sale_Promotions[[Code]:[Sale Price]],MATCH(Sales[[#This Row],[Code]],Sale_Promotions[Code],0),2))</f>
        <v>77.989999999999995</v>
      </c>
      <c r="I13343">
        <f>Sales[[#This Row],[Total Inventory]]*Sales[[#This Row],[Sale_Price]]</f>
        <v>389.95</v>
      </c>
    </row>
    <row r="13344" spans="1:9" x14ac:dyDescent="0.25">
      <c r="A13344">
        <v>23094</v>
      </c>
      <c r="B13344" t="str">
        <f>INDEX( Table3[],MATCH(Sales[[#This Row],[Category]],Table3[Category],0),1)</f>
        <v>WINE</v>
      </c>
      <c r="C13344" t="s">
        <v>163</v>
      </c>
      <c r="D13344" t="s">
        <v>11975</v>
      </c>
      <c r="E13344" t="s">
        <v>10</v>
      </c>
      <c r="F13344">
        <v>0</v>
      </c>
      <c r="G13344" s="1">
        <v>7.79</v>
      </c>
      <c r="H13344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13344">
        <f>Sales[[#This Row],[Total Inventory]]*Sales[[#This Row],[Sale_Price]]</f>
        <v>0</v>
      </c>
    </row>
    <row r="13345" spans="1:9" x14ac:dyDescent="0.25">
      <c r="A13345">
        <v>333326</v>
      </c>
      <c r="B13345" t="str">
        <f>INDEX( Table3[],MATCH(Sales[[#This Row],[Category]],Table3[Category],0),1)</f>
        <v>WINE</v>
      </c>
      <c r="C13345" t="s">
        <v>39</v>
      </c>
      <c r="D13345" t="s">
        <v>11976</v>
      </c>
      <c r="E13345" t="s">
        <v>10</v>
      </c>
      <c r="F13345">
        <v>0</v>
      </c>
      <c r="G13345" s="1">
        <v>14.49</v>
      </c>
      <c r="H13345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3345">
        <f>Sales[[#This Row],[Total Inventory]]*Sales[[#This Row],[Sale_Price]]</f>
        <v>0</v>
      </c>
    </row>
    <row r="13346" spans="1:9" x14ac:dyDescent="0.25">
      <c r="A13346">
        <v>74211</v>
      </c>
      <c r="B13346" t="str">
        <f>INDEX( Table3[],MATCH(Sales[[#This Row],[Category]],Table3[Category],0),1)</f>
        <v>LIQUOR</v>
      </c>
      <c r="C13346" t="s">
        <v>37</v>
      </c>
      <c r="D13346" t="s">
        <v>8779</v>
      </c>
      <c r="E13346" t="s">
        <v>10</v>
      </c>
      <c r="F13346">
        <v>356</v>
      </c>
      <c r="G13346" s="1">
        <v>11.49</v>
      </c>
      <c r="H13346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3346">
        <f>Sales[[#This Row],[Total Inventory]]*Sales[[#This Row],[Sale_Price]]</f>
        <v>4090.44</v>
      </c>
    </row>
    <row r="13347" spans="1:9" x14ac:dyDescent="0.25">
      <c r="A13347">
        <v>80469</v>
      </c>
      <c r="B13347" t="str">
        <f>INDEX( Table3[],MATCH(Sales[[#This Row],[Category]],Table3[Category],0),1)</f>
        <v>WINE</v>
      </c>
      <c r="C13347" t="s">
        <v>61</v>
      </c>
      <c r="D13347" t="s">
        <v>11977</v>
      </c>
      <c r="E13347" t="s">
        <v>10</v>
      </c>
      <c r="F13347">
        <v>151</v>
      </c>
      <c r="G13347" s="1">
        <v>21.99</v>
      </c>
      <c r="H13347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3347">
        <f>Sales[[#This Row],[Total Inventory]]*Sales[[#This Row],[Sale_Price]]</f>
        <v>3320.49</v>
      </c>
    </row>
    <row r="13348" spans="1:9" x14ac:dyDescent="0.25">
      <c r="A13348">
        <v>41262</v>
      </c>
      <c r="B13348" t="str">
        <f>INDEX( Table3[],MATCH(Sales[[#This Row],[Category]],Table3[Category],0),1)</f>
        <v>OTHER</v>
      </c>
      <c r="C13348" t="s">
        <v>75</v>
      </c>
      <c r="D13348" t="s">
        <v>11978</v>
      </c>
      <c r="E13348" t="s">
        <v>10</v>
      </c>
      <c r="F13348">
        <v>631</v>
      </c>
      <c r="G13348" s="1">
        <v>15.99</v>
      </c>
      <c r="H13348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3348">
        <f>Sales[[#This Row],[Total Inventory]]*Sales[[#This Row],[Sale_Price]]</f>
        <v>10089.69</v>
      </c>
    </row>
    <row r="13349" spans="1:9" x14ac:dyDescent="0.25">
      <c r="A13349">
        <v>301413</v>
      </c>
      <c r="B13349" t="str">
        <f>INDEX( Table3[],MATCH(Sales[[#This Row],[Category]],Table3[Category],0),1)</f>
        <v>WINE</v>
      </c>
      <c r="C13349" t="s">
        <v>41</v>
      </c>
      <c r="D13349" t="s">
        <v>11979</v>
      </c>
      <c r="E13349" t="s">
        <v>10</v>
      </c>
      <c r="F13349">
        <v>0</v>
      </c>
      <c r="G13349" s="1">
        <v>24.99</v>
      </c>
      <c r="H13349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3349">
        <f>Sales[[#This Row],[Total Inventory]]*Sales[[#This Row],[Sale_Price]]</f>
        <v>0</v>
      </c>
    </row>
    <row r="13350" spans="1:9" x14ac:dyDescent="0.25">
      <c r="A13350">
        <v>399213</v>
      </c>
      <c r="B13350" t="str">
        <f>INDEX( Table3[],MATCH(Sales[[#This Row],[Category]],Table3[Category],0),1)</f>
        <v>WINE</v>
      </c>
      <c r="C13350" t="s">
        <v>31</v>
      </c>
      <c r="D13350" t="s">
        <v>11980</v>
      </c>
      <c r="E13350" t="s">
        <v>10</v>
      </c>
      <c r="F13350">
        <v>17</v>
      </c>
      <c r="G13350" s="1">
        <v>16.989999999999998</v>
      </c>
      <c r="H13350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3350">
        <f>Sales[[#This Row],[Total Inventory]]*Sales[[#This Row],[Sale_Price]]</f>
        <v>288.83</v>
      </c>
    </row>
    <row r="13351" spans="1:9" x14ac:dyDescent="0.25">
      <c r="A13351">
        <v>16500</v>
      </c>
      <c r="B13351" t="str">
        <f>INDEX( Table3[],MATCH(Sales[[#This Row],[Category]],Table3[Category],0),1)</f>
        <v>LIQUOR</v>
      </c>
      <c r="C13351" t="s">
        <v>14</v>
      </c>
      <c r="D13351" t="s">
        <v>11981</v>
      </c>
      <c r="E13351" t="s">
        <v>10</v>
      </c>
      <c r="F13351">
        <v>52</v>
      </c>
      <c r="G13351" s="1">
        <v>255.99</v>
      </c>
      <c r="H13351">
        <f>IF(INDEX(Sale_Promotions[[Code]:[Sale Price]],MATCH(Sales[[#This Row],[Code]],Sale_Promotions[Code],0),2)=0,Sales[[#This Row],[Price]],INDEX(Sale_Promotions[[Code]:[Sale Price]],MATCH(Sales[[#This Row],[Code]],Sale_Promotions[Code],0),2))</f>
        <v>255.99</v>
      </c>
      <c r="I13351">
        <f>Sales[[#This Row],[Total Inventory]]*Sales[[#This Row],[Sale_Price]]</f>
        <v>13311.48</v>
      </c>
    </row>
    <row r="13352" spans="1:9" x14ac:dyDescent="0.25">
      <c r="A13352">
        <v>310299</v>
      </c>
      <c r="B13352" t="str">
        <f>INDEX( Table3[],MATCH(Sales[[#This Row],[Category]],Table3[Category],0),1)</f>
        <v>WINE</v>
      </c>
      <c r="C13352" t="s">
        <v>39</v>
      </c>
      <c r="D13352" t="s">
        <v>11982</v>
      </c>
      <c r="E13352" t="s">
        <v>10</v>
      </c>
      <c r="F13352">
        <v>0</v>
      </c>
      <c r="G13352" s="1">
        <v>10.49</v>
      </c>
      <c r="H13352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3352">
        <f>Sales[[#This Row],[Total Inventory]]*Sales[[#This Row],[Sale_Price]]</f>
        <v>0</v>
      </c>
    </row>
    <row r="13353" spans="1:9" x14ac:dyDescent="0.25">
      <c r="A13353">
        <v>18830</v>
      </c>
      <c r="B13353" t="str">
        <f>INDEX( Table3[],MATCH(Sales[[#This Row],[Category]],Table3[Category],0),1)</f>
        <v>WINE</v>
      </c>
      <c r="C13353" t="s">
        <v>28</v>
      </c>
      <c r="D13353" t="s">
        <v>11983</v>
      </c>
      <c r="E13353" t="s">
        <v>10</v>
      </c>
      <c r="F13353">
        <v>447</v>
      </c>
      <c r="G13353" s="1">
        <v>19.989999999999998</v>
      </c>
      <c r="H13353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3353">
        <f>Sales[[#This Row],[Total Inventory]]*Sales[[#This Row],[Sale_Price]]</f>
        <v>8935.5299999999988</v>
      </c>
    </row>
    <row r="13354" spans="1:9" x14ac:dyDescent="0.25">
      <c r="A13354">
        <v>405604</v>
      </c>
      <c r="B13354" t="str">
        <f>INDEX( Table3[],MATCH(Sales[[#This Row],[Category]],Table3[Category],0),1)</f>
        <v>WINE</v>
      </c>
      <c r="C13354" t="s">
        <v>31</v>
      </c>
      <c r="D13354" t="s">
        <v>11984</v>
      </c>
      <c r="E13354" t="s">
        <v>10</v>
      </c>
      <c r="F13354">
        <v>182</v>
      </c>
      <c r="G13354" s="1">
        <v>13.69</v>
      </c>
      <c r="H13354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3354">
        <f>Sales[[#This Row],[Total Inventory]]*Sales[[#This Row],[Sale_Price]]</f>
        <v>2491.58</v>
      </c>
    </row>
    <row r="13355" spans="1:9" x14ac:dyDescent="0.25">
      <c r="A13355">
        <v>96210</v>
      </c>
      <c r="B13355" t="str">
        <f>INDEX( Table3[],MATCH(Sales[[#This Row],[Category]],Table3[Category],0),1)</f>
        <v>BEER</v>
      </c>
      <c r="C13355" t="s">
        <v>11</v>
      </c>
      <c r="D13355" t="s">
        <v>11985</v>
      </c>
      <c r="E13355" t="s">
        <v>25</v>
      </c>
      <c r="F13355">
        <v>624</v>
      </c>
      <c r="G13355" s="1">
        <v>1.57</v>
      </c>
      <c r="H13355">
        <f>IF(INDEX(Sale_Promotions[[Code]:[Sale Price]],MATCH(Sales[[#This Row],[Code]],Sale_Promotions[Code],0),2)=0,Sales[[#This Row],[Price]],INDEX(Sale_Promotions[[Code]:[Sale Price]],MATCH(Sales[[#This Row],[Code]],Sale_Promotions[Code],0),2))</f>
        <v>1.57</v>
      </c>
      <c r="I13355">
        <f>Sales[[#This Row],[Total Inventory]]*Sales[[#This Row],[Sale_Price]]</f>
        <v>979.68000000000006</v>
      </c>
    </row>
    <row r="13356" spans="1:9" x14ac:dyDescent="0.25">
      <c r="A13356">
        <v>334382</v>
      </c>
      <c r="B13356" t="str">
        <f>INDEX( Table3[],MATCH(Sales[[#This Row],[Category]],Table3[Category],0),1)</f>
        <v>WINE</v>
      </c>
      <c r="C13356" t="s">
        <v>85</v>
      </c>
      <c r="D13356" t="s">
        <v>11986</v>
      </c>
      <c r="E13356" t="s">
        <v>10</v>
      </c>
      <c r="F13356">
        <v>10</v>
      </c>
      <c r="G13356" s="1">
        <v>10.49</v>
      </c>
      <c r="H13356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3356">
        <f>Sales[[#This Row],[Total Inventory]]*Sales[[#This Row],[Sale_Price]]</f>
        <v>104.9</v>
      </c>
    </row>
    <row r="13357" spans="1:9" x14ac:dyDescent="0.25">
      <c r="A13357">
        <v>333481</v>
      </c>
      <c r="B13357" t="str">
        <f>INDEX( Table3[],MATCH(Sales[[#This Row],[Category]],Table3[Category],0),1)</f>
        <v>WINE</v>
      </c>
      <c r="C13357" t="s">
        <v>28</v>
      </c>
      <c r="D13357" t="s">
        <v>11987</v>
      </c>
      <c r="E13357" t="s">
        <v>10</v>
      </c>
      <c r="F13357">
        <v>0</v>
      </c>
      <c r="G13357" s="1">
        <v>4.79</v>
      </c>
      <c r="H13357">
        <f>IF(INDEX(Sale_Promotions[[Code]:[Sale Price]],MATCH(Sales[[#This Row],[Code]],Sale_Promotions[Code],0),2)=0,Sales[[#This Row],[Price]],INDEX(Sale_Promotions[[Code]:[Sale Price]],MATCH(Sales[[#This Row],[Code]],Sale_Promotions[Code],0),2))</f>
        <v>4.79</v>
      </c>
      <c r="I13357">
        <f>Sales[[#This Row],[Total Inventory]]*Sales[[#This Row],[Sale_Price]]</f>
        <v>0</v>
      </c>
    </row>
    <row r="13358" spans="1:9" x14ac:dyDescent="0.25">
      <c r="A13358">
        <v>81406</v>
      </c>
      <c r="B13358" t="str">
        <f>INDEX( Table3[],MATCH(Sales[[#This Row],[Category]],Table3[Category],0),1)</f>
        <v>WINE</v>
      </c>
      <c r="C13358" t="s">
        <v>85</v>
      </c>
      <c r="D13358" t="s">
        <v>11988</v>
      </c>
      <c r="E13358" t="s">
        <v>23</v>
      </c>
      <c r="F13358">
        <v>75</v>
      </c>
      <c r="G13358" s="1">
        <v>13.69</v>
      </c>
      <c r="H13358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3358">
        <f>Sales[[#This Row],[Total Inventory]]*Sales[[#This Row],[Sale_Price]]</f>
        <v>1026.75</v>
      </c>
    </row>
    <row r="13359" spans="1:9" x14ac:dyDescent="0.25">
      <c r="A13359">
        <v>29600</v>
      </c>
      <c r="B13359" t="str">
        <f>INDEX( Table3[],MATCH(Sales[[#This Row],[Category]],Table3[Category],0),1)</f>
        <v>BEER</v>
      </c>
      <c r="C13359" t="s">
        <v>11</v>
      </c>
      <c r="D13359" t="s">
        <v>11989</v>
      </c>
      <c r="E13359" t="s">
        <v>60</v>
      </c>
      <c r="F13359">
        <v>0</v>
      </c>
      <c r="G13359" s="1">
        <v>2.99</v>
      </c>
      <c r="H13359">
        <f>IF(INDEX(Sale_Promotions[[Code]:[Sale Price]],MATCH(Sales[[#This Row],[Code]],Sale_Promotions[Code],0),2)=0,Sales[[#This Row],[Price]],INDEX(Sale_Promotions[[Code]:[Sale Price]],MATCH(Sales[[#This Row],[Code]],Sale_Promotions[Code],0),2))</f>
        <v>2.99</v>
      </c>
      <c r="I13359">
        <f>Sales[[#This Row],[Total Inventory]]*Sales[[#This Row],[Sale_Price]]</f>
        <v>0</v>
      </c>
    </row>
    <row r="13360" spans="1:9" x14ac:dyDescent="0.25">
      <c r="A13360">
        <v>45898</v>
      </c>
      <c r="B13360" t="str">
        <f>INDEX( Table3[],MATCH(Sales[[#This Row],[Category]],Table3[Category],0),1)</f>
        <v>LIQUOR</v>
      </c>
      <c r="C13360" t="s">
        <v>26</v>
      </c>
      <c r="D13360" t="s">
        <v>11990</v>
      </c>
      <c r="E13360" t="s">
        <v>10</v>
      </c>
      <c r="F13360">
        <v>225</v>
      </c>
      <c r="G13360" s="1">
        <v>20.99</v>
      </c>
      <c r="H13360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3360">
        <f>Sales[[#This Row],[Total Inventory]]*Sales[[#This Row],[Sale_Price]]</f>
        <v>4722.75</v>
      </c>
    </row>
    <row r="13361" spans="1:9" x14ac:dyDescent="0.25">
      <c r="A13361">
        <v>84574</v>
      </c>
      <c r="B13361" t="str">
        <f>INDEX( Table3[],MATCH(Sales[[#This Row],[Category]],Table3[Category],0),1)</f>
        <v>WINE</v>
      </c>
      <c r="C13361" t="s">
        <v>61</v>
      </c>
      <c r="D13361" t="s">
        <v>10626</v>
      </c>
      <c r="E13361" t="s">
        <v>10</v>
      </c>
      <c r="F13361">
        <v>155</v>
      </c>
      <c r="G13361" s="1">
        <v>16.989999999999998</v>
      </c>
      <c r="H13361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3361">
        <f>Sales[[#This Row],[Total Inventory]]*Sales[[#This Row],[Sale_Price]]</f>
        <v>2633.45</v>
      </c>
    </row>
    <row r="13362" spans="1:9" x14ac:dyDescent="0.25">
      <c r="A13362">
        <v>39900</v>
      </c>
      <c r="B13362" t="str">
        <f>INDEX( Table3[],MATCH(Sales[[#This Row],[Category]],Table3[Category],0),1)</f>
        <v>WINE</v>
      </c>
      <c r="C13362" t="s">
        <v>61</v>
      </c>
      <c r="D13362" t="s">
        <v>11991</v>
      </c>
      <c r="E13362" t="s">
        <v>10</v>
      </c>
      <c r="F13362">
        <v>237</v>
      </c>
      <c r="G13362" s="1">
        <v>15.99</v>
      </c>
      <c r="H13362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3362">
        <f>Sales[[#This Row],[Total Inventory]]*Sales[[#This Row],[Sale_Price]]</f>
        <v>3434.13</v>
      </c>
    </row>
    <row r="13363" spans="1:9" x14ac:dyDescent="0.25">
      <c r="A13363">
        <v>88072</v>
      </c>
      <c r="B13363" t="str">
        <f>INDEX( Table3[],MATCH(Sales[[#This Row],[Category]],Table3[Category],0),1)</f>
        <v>BEER</v>
      </c>
      <c r="C13363" t="s">
        <v>11</v>
      </c>
      <c r="D13363" t="s">
        <v>8959</v>
      </c>
      <c r="E13363" t="s">
        <v>25</v>
      </c>
      <c r="F13363">
        <v>9</v>
      </c>
      <c r="G13363" s="1">
        <v>20.88</v>
      </c>
      <c r="H13363">
        <f>IF(INDEX(Sale_Promotions[[Code]:[Sale Price]],MATCH(Sales[[#This Row],[Code]],Sale_Promotions[Code],0),2)=0,Sales[[#This Row],[Price]],INDEX(Sale_Promotions[[Code]:[Sale Price]],MATCH(Sales[[#This Row],[Code]],Sale_Promotions[Code],0),2))</f>
        <v>20.88</v>
      </c>
      <c r="I13363">
        <f>Sales[[#This Row],[Total Inventory]]*Sales[[#This Row],[Sale_Price]]</f>
        <v>187.92</v>
      </c>
    </row>
    <row r="13364" spans="1:9" x14ac:dyDescent="0.25">
      <c r="A13364">
        <v>112526</v>
      </c>
      <c r="B13364" t="str">
        <f>INDEX( Table3[],MATCH(Sales[[#This Row],[Category]],Table3[Category],0),1)</f>
        <v>OTHER</v>
      </c>
      <c r="C13364" t="s">
        <v>75</v>
      </c>
      <c r="D13364" t="s">
        <v>11992</v>
      </c>
      <c r="E13364" t="s">
        <v>10</v>
      </c>
      <c r="F13364">
        <v>0</v>
      </c>
      <c r="G13364" s="1">
        <v>15.49</v>
      </c>
      <c r="H13364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3364">
        <f>Sales[[#This Row],[Total Inventory]]*Sales[[#This Row],[Sale_Price]]</f>
        <v>0</v>
      </c>
    </row>
    <row r="13365" spans="1:9" x14ac:dyDescent="0.25">
      <c r="A13365">
        <v>34835</v>
      </c>
      <c r="B13365" t="str">
        <f>INDEX( Table3[],MATCH(Sales[[#This Row],[Category]],Table3[Category],0),1)</f>
        <v>LIQUOR</v>
      </c>
      <c r="C13365" t="s">
        <v>26</v>
      </c>
      <c r="D13365" t="s">
        <v>8460</v>
      </c>
      <c r="E13365" t="s">
        <v>16</v>
      </c>
      <c r="F13365">
        <v>298</v>
      </c>
      <c r="G13365" s="1">
        <v>73.989999999999995</v>
      </c>
      <c r="H13365">
        <f>IF(INDEX(Sale_Promotions[[Code]:[Sale Price]],MATCH(Sales[[#This Row],[Code]],Sale_Promotions[Code],0),2)=0,Sales[[#This Row],[Price]],INDEX(Sale_Promotions[[Code]:[Sale Price]],MATCH(Sales[[#This Row],[Code]],Sale_Promotions[Code],0),2))</f>
        <v>67.989999999999995</v>
      </c>
      <c r="I13365">
        <f>Sales[[#This Row],[Total Inventory]]*Sales[[#This Row],[Sale_Price]]</f>
        <v>20261.019999999997</v>
      </c>
    </row>
    <row r="13366" spans="1:9" x14ac:dyDescent="0.25">
      <c r="A13366">
        <v>391077</v>
      </c>
      <c r="B13366" t="str">
        <f>INDEX( Table3[],MATCH(Sales[[#This Row],[Category]],Table3[Category],0),1)</f>
        <v>WINE</v>
      </c>
      <c r="C13366" t="s">
        <v>28</v>
      </c>
      <c r="D13366" t="s">
        <v>9094</v>
      </c>
      <c r="E13366" t="s">
        <v>23</v>
      </c>
      <c r="F13366">
        <v>78</v>
      </c>
      <c r="G13366" s="1">
        <v>8.99</v>
      </c>
      <c r="H13366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3366">
        <f>Sales[[#This Row],[Total Inventory]]*Sales[[#This Row],[Sale_Price]]</f>
        <v>701.22</v>
      </c>
    </row>
    <row r="13367" spans="1:9" x14ac:dyDescent="0.25">
      <c r="A13367">
        <v>19186</v>
      </c>
      <c r="B13367" t="str">
        <f>INDEX( Table3[],MATCH(Sales[[#This Row],[Category]],Table3[Category],0),1)</f>
        <v>WINE</v>
      </c>
      <c r="C13367" t="s">
        <v>28</v>
      </c>
      <c r="D13367" t="s">
        <v>11993</v>
      </c>
      <c r="E13367" t="s">
        <v>10</v>
      </c>
      <c r="F13367">
        <v>4</v>
      </c>
      <c r="G13367" s="1">
        <v>10.49</v>
      </c>
      <c r="H13367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3367">
        <f>Sales[[#This Row],[Total Inventory]]*Sales[[#This Row],[Sale_Price]]</f>
        <v>41.96</v>
      </c>
    </row>
    <row r="13368" spans="1:9" x14ac:dyDescent="0.25">
      <c r="A13368">
        <v>417076</v>
      </c>
      <c r="B13368" t="str">
        <f>INDEX( Table3[],MATCH(Sales[[#This Row],[Category]],Table3[Category],0),1)</f>
        <v>WINE</v>
      </c>
      <c r="C13368" t="s">
        <v>41</v>
      </c>
      <c r="D13368" t="s">
        <v>11994</v>
      </c>
      <c r="E13368" t="s">
        <v>10</v>
      </c>
      <c r="F13368">
        <v>186</v>
      </c>
      <c r="G13368" s="1">
        <v>14.69</v>
      </c>
      <c r="H13368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3368">
        <f>Sales[[#This Row],[Total Inventory]]*Sales[[#This Row],[Sale_Price]]</f>
        <v>2732.3399999999997</v>
      </c>
    </row>
    <row r="13369" spans="1:9" x14ac:dyDescent="0.25">
      <c r="A13369">
        <v>1406</v>
      </c>
      <c r="B13369" t="str">
        <f>INDEX( Table3[],MATCH(Sales[[#This Row],[Category]],Table3[Category],0),1)</f>
        <v>BEER</v>
      </c>
      <c r="C13369" t="s">
        <v>11</v>
      </c>
      <c r="D13369" t="s">
        <v>11995</v>
      </c>
      <c r="E13369" t="s">
        <v>25</v>
      </c>
      <c r="F13369">
        <v>338</v>
      </c>
      <c r="G13369" s="1">
        <v>7.78</v>
      </c>
      <c r="H13369">
        <f>IF(INDEX(Sale_Promotions[[Code]:[Sale Price]],MATCH(Sales[[#This Row],[Code]],Sale_Promotions[Code],0),2)=0,Sales[[#This Row],[Price]],INDEX(Sale_Promotions[[Code]:[Sale Price]],MATCH(Sales[[#This Row],[Code]],Sale_Promotions[Code],0),2))</f>
        <v>7.78</v>
      </c>
      <c r="I13369">
        <f>Sales[[#This Row],[Total Inventory]]*Sales[[#This Row],[Sale_Price]]</f>
        <v>2629.64</v>
      </c>
    </row>
    <row r="13370" spans="1:9" x14ac:dyDescent="0.25">
      <c r="A13370">
        <v>28582</v>
      </c>
      <c r="B13370" t="str">
        <f>INDEX( Table3[],MATCH(Sales[[#This Row],[Category]],Table3[Category],0),1)</f>
        <v>BEER</v>
      </c>
      <c r="C13370" t="s">
        <v>11</v>
      </c>
      <c r="D13370" t="s">
        <v>8298</v>
      </c>
      <c r="E13370" t="s">
        <v>1052</v>
      </c>
      <c r="F13370">
        <v>22</v>
      </c>
      <c r="G13370" s="1">
        <v>2.5299999999999998</v>
      </c>
      <c r="H13370">
        <f>IF(INDEX(Sale_Promotions[[Code]:[Sale Price]],MATCH(Sales[[#This Row],[Code]],Sale_Promotions[Code],0),2)=0,Sales[[#This Row],[Price]],INDEX(Sale_Promotions[[Code]:[Sale Price]],MATCH(Sales[[#This Row],[Code]],Sale_Promotions[Code],0),2))</f>
        <v>2.5299999999999998</v>
      </c>
      <c r="I13370">
        <f>Sales[[#This Row],[Total Inventory]]*Sales[[#This Row],[Sale_Price]]</f>
        <v>55.66</v>
      </c>
    </row>
    <row r="13371" spans="1:9" x14ac:dyDescent="0.25">
      <c r="A13371">
        <v>58076</v>
      </c>
      <c r="B13371" t="str">
        <f>INDEX( Table3[],MATCH(Sales[[#This Row],[Category]],Table3[Category],0),1)</f>
        <v>WINE</v>
      </c>
      <c r="C13371" t="s">
        <v>28</v>
      </c>
      <c r="D13371" t="s">
        <v>11996</v>
      </c>
      <c r="E13371" t="s">
        <v>10</v>
      </c>
      <c r="F13371">
        <v>49</v>
      </c>
      <c r="G13371" s="1">
        <v>18.489999999999998</v>
      </c>
      <c r="H13371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3371">
        <f>Sales[[#This Row],[Total Inventory]]*Sales[[#This Row],[Sale_Price]]</f>
        <v>685.51</v>
      </c>
    </row>
    <row r="13372" spans="1:9" x14ac:dyDescent="0.25">
      <c r="A13372">
        <v>70168</v>
      </c>
      <c r="B13372" t="str">
        <f>INDEX( Table3[],MATCH(Sales[[#This Row],[Category]],Table3[Category],0),1)</f>
        <v>LIQUOR</v>
      </c>
      <c r="C13372" t="s">
        <v>37</v>
      </c>
      <c r="D13372" t="s">
        <v>11997</v>
      </c>
      <c r="E13372" t="s">
        <v>10</v>
      </c>
      <c r="F13372">
        <v>104</v>
      </c>
      <c r="G13372" s="1">
        <v>12.79</v>
      </c>
      <c r="H13372">
        <f>IF(INDEX(Sale_Promotions[[Code]:[Sale Price]],MATCH(Sales[[#This Row],[Code]],Sale_Promotions[Code],0),2)=0,Sales[[#This Row],[Price]],INDEX(Sale_Promotions[[Code]:[Sale Price]],MATCH(Sales[[#This Row],[Code]],Sale_Promotions[Code],0),2))</f>
        <v>12.79</v>
      </c>
      <c r="I13372">
        <f>Sales[[#This Row],[Total Inventory]]*Sales[[#This Row],[Sale_Price]]</f>
        <v>1330.1599999999999</v>
      </c>
    </row>
    <row r="13373" spans="1:9" x14ac:dyDescent="0.25">
      <c r="A13373">
        <v>82570</v>
      </c>
      <c r="B13373" t="str">
        <f>INDEX( Table3[],MATCH(Sales[[#This Row],[Category]],Table3[Category],0),1)</f>
        <v>WINE</v>
      </c>
      <c r="C13373" t="s">
        <v>28</v>
      </c>
      <c r="D13373" t="s">
        <v>11998</v>
      </c>
      <c r="E13373" t="s">
        <v>10</v>
      </c>
      <c r="F13373">
        <v>130</v>
      </c>
      <c r="G13373" s="1">
        <v>15.99</v>
      </c>
      <c r="H13373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3373">
        <f>Sales[[#This Row],[Total Inventory]]*Sales[[#This Row],[Sale_Price]]</f>
        <v>2078.6999999999998</v>
      </c>
    </row>
    <row r="13374" spans="1:9" x14ac:dyDescent="0.25">
      <c r="A13374">
        <v>84274</v>
      </c>
      <c r="B13374" t="str">
        <f>INDEX( Table3[],MATCH(Sales[[#This Row],[Category]],Table3[Category],0),1)</f>
        <v>WINE</v>
      </c>
      <c r="C13374" t="s">
        <v>61</v>
      </c>
      <c r="D13374" t="s">
        <v>11999</v>
      </c>
      <c r="E13374" t="s">
        <v>10</v>
      </c>
      <c r="F13374">
        <v>184</v>
      </c>
      <c r="G13374" s="1">
        <v>12.49</v>
      </c>
      <c r="H13374">
        <f>IF(INDEX(Sale_Promotions[[Code]:[Sale Price]],MATCH(Sales[[#This Row],[Code]],Sale_Promotions[Code],0),2)=0,Sales[[#This Row],[Price]],INDEX(Sale_Promotions[[Code]:[Sale Price]],MATCH(Sales[[#This Row],[Code]],Sale_Promotions[Code],0),2))</f>
        <v>12.09</v>
      </c>
      <c r="I13374">
        <f>Sales[[#This Row],[Total Inventory]]*Sales[[#This Row],[Sale_Price]]</f>
        <v>2224.56</v>
      </c>
    </row>
    <row r="13375" spans="1:9" x14ac:dyDescent="0.25">
      <c r="A13375">
        <v>10245</v>
      </c>
      <c r="B13375" t="str">
        <f>INDEX( Table3[],MATCH(Sales[[#This Row],[Category]],Table3[Category],0),1)</f>
        <v>WINE</v>
      </c>
      <c r="C13375" t="s">
        <v>21</v>
      </c>
      <c r="D13375" t="s">
        <v>12000</v>
      </c>
      <c r="E13375" t="s">
        <v>10</v>
      </c>
      <c r="F13375">
        <v>0</v>
      </c>
      <c r="G13375" s="1">
        <v>5.59</v>
      </c>
      <c r="H13375">
        <f>IF(INDEX(Sale_Promotions[[Code]:[Sale Price]],MATCH(Sales[[#This Row],[Code]],Sale_Promotions[Code],0),2)=0,Sales[[#This Row],[Price]],INDEX(Sale_Promotions[[Code]:[Sale Price]],MATCH(Sales[[#This Row],[Code]],Sale_Promotions[Code],0),2))</f>
        <v>5.59</v>
      </c>
      <c r="I13375">
        <f>Sales[[#This Row],[Total Inventory]]*Sales[[#This Row],[Sale_Price]]</f>
        <v>0</v>
      </c>
    </row>
    <row r="13376" spans="1:9" x14ac:dyDescent="0.25">
      <c r="A13376">
        <v>38237</v>
      </c>
      <c r="B13376" t="str">
        <f>INDEX( Table3[],MATCH(Sales[[#This Row],[Category]],Table3[Category],0),1)</f>
        <v>LIQUOR</v>
      </c>
      <c r="C13376" t="s">
        <v>57</v>
      </c>
      <c r="D13376" t="s">
        <v>7661</v>
      </c>
      <c r="E13376" t="s">
        <v>48</v>
      </c>
      <c r="F13376">
        <v>191</v>
      </c>
      <c r="G13376" s="1">
        <v>10.79</v>
      </c>
      <c r="H13376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376">
        <f>Sales[[#This Row],[Total Inventory]]*Sales[[#This Row],[Sale_Price]]</f>
        <v>2060.89</v>
      </c>
    </row>
    <row r="13377" spans="1:9" x14ac:dyDescent="0.25">
      <c r="A13377">
        <v>23314</v>
      </c>
      <c r="B13377" t="str">
        <f>INDEX( Table3[],MATCH(Sales[[#This Row],[Category]],Table3[Category],0),1)</f>
        <v>BEER</v>
      </c>
      <c r="C13377" t="s">
        <v>11</v>
      </c>
      <c r="D13377" t="s">
        <v>6240</v>
      </c>
      <c r="E13377" t="s">
        <v>25</v>
      </c>
      <c r="F13377">
        <v>18</v>
      </c>
      <c r="G13377" s="1">
        <v>1.24</v>
      </c>
      <c r="H13377">
        <f>IF(INDEX(Sale_Promotions[[Code]:[Sale Price]],MATCH(Sales[[#This Row],[Code]],Sale_Promotions[Code],0),2)=0,Sales[[#This Row],[Price]],INDEX(Sale_Promotions[[Code]:[Sale Price]],MATCH(Sales[[#This Row],[Code]],Sale_Promotions[Code],0),2))</f>
        <v>1.24</v>
      </c>
      <c r="I13377">
        <f>Sales[[#This Row],[Total Inventory]]*Sales[[#This Row],[Sale_Price]]</f>
        <v>22.32</v>
      </c>
    </row>
    <row r="13378" spans="1:9" x14ac:dyDescent="0.25">
      <c r="A13378">
        <v>82618</v>
      </c>
      <c r="B13378" t="str">
        <f>INDEX( Table3[],MATCH(Sales[[#This Row],[Category]],Table3[Category],0),1)</f>
        <v>WINE</v>
      </c>
      <c r="C13378" t="s">
        <v>43</v>
      </c>
      <c r="D13378" t="s">
        <v>12001</v>
      </c>
      <c r="E13378" t="s">
        <v>10</v>
      </c>
      <c r="F13378">
        <v>492</v>
      </c>
      <c r="G13378" s="1">
        <v>57.99</v>
      </c>
      <c r="H13378">
        <f>IF(INDEX(Sale_Promotions[[Code]:[Sale Price]],MATCH(Sales[[#This Row],[Code]],Sale_Promotions[Code],0),2)=0,Sales[[#This Row],[Price]],INDEX(Sale_Promotions[[Code]:[Sale Price]],MATCH(Sales[[#This Row],[Code]],Sale_Promotions[Code],0),2))</f>
        <v>57.99</v>
      </c>
      <c r="I13378">
        <f>Sales[[#This Row],[Total Inventory]]*Sales[[#This Row],[Sale_Price]]</f>
        <v>28531.08</v>
      </c>
    </row>
    <row r="13379" spans="1:9" x14ac:dyDescent="0.25">
      <c r="A13379">
        <v>47568</v>
      </c>
      <c r="B13379" t="str">
        <f>INDEX( Table3[],MATCH(Sales[[#This Row],[Category]],Table3[Category],0),1)</f>
        <v>LIQUOR</v>
      </c>
      <c r="C13379" t="s">
        <v>26</v>
      </c>
      <c r="D13379" t="s">
        <v>12002</v>
      </c>
      <c r="E13379" t="s">
        <v>10</v>
      </c>
      <c r="F13379">
        <v>0</v>
      </c>
      <c r="G13379" s="1">
        <v>14.99</v>
      </c>
      <c r="H13379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3379">
        <f>Sales[[#This Row],[Total Inventory]]*Sales[[#This Row],[Sale_Price]]</f>
        <v>0</v>
      </c>
    </row>
    <row r="13380" spans="1:9" x14ac:dyDescent="0.25">
      <c r="A13380">
        <v>49994</v>
      </c>
      <c r="B13380" t="str">
        <f>INDEX( Table3[],MATCH(Sales[[#This Row],[Category]],Table3[Category],0),1)</f>
        <v>WINE</v>
      </c>
      <c r="C13380" t="s">
        <v>61</v>
      </c>
      <c r="D13380" t="s">
        <v>7913</v>
      </c>
      <c r="E13380" t="s">
        <v>23</v>
      </c>
      <c r="F13380">
        <v>3</v>
      </c>
      <c r="G13380" s="1">
        <v>11.99</v>
      </c>
      <c r="H13380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3380">
        <f>Sales[[#This Row],[Total Inventory]]*Sales[[#This Row],[Sale_Price]]</f>
        <v>23.97</v>
      </c>
    </row>
    <row r="13381" spans="1:9" x14ac:dyDescent="0.25">
      <c r="A13381">
        <v>334061</v>
      </c>
      <c r="B13381" t="str">
        <f>INDEX( Table3[],MATCH(Sales[[#This Row],[Category]],Table3[Category],0),1)</f>
        <v>WINE</v>
      </c>
      <c r="C13381" t="s">
        <v>61</v>
      </c>
      <c r="D13381" t="s">
        <v>12003</v>
      </c>
      <c r="E13381" t="s">
        <v>10</v>
      </c>
      <c r="F13381">
        <v>0</v>
      </c>
      <c r="G13381" s="1">
        <v>8.49</v>
      </c>
      <c r="H13381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381">
        <f>Sales[[#This Row],[Total Inventory]]*Sales[[#This Row],[Sale_Price]]</f>
        <v>0</v>
      </c>
    </row>
    <row r="13382" spans="1:9" x14ac:dyDescent="0.25">
      <c r="A13382">
        <v>40953</v>
      </c>
      <c r="B13382" t="str">
        <f>INDEX( Table3[],MATCH(Sales[[#This Row],[Category]],Table3[Category],0),1)</f>
        <v>WINE</v>
      </c>
      <c r="C13382" t="s">
        <v>61</v>
      </c>
      <c r="D13382" t="s">
        <v>12004</v>
      </c>
      <c r="E13382" t="s">
        <v>10</v>
      </c>
      <c r="F13382">
        <v>102</v>
      </c>
      <c r="G13382" s="1">
        <v>25.99</v>
      </c>
      <c r="H13382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3382">
        <f>Sales[[#This Row],[Total Inventory]]*Sales[[#This Row],[Sale_Price]]</f>
        <v>2650.98</v>
      </c>
    </row>
    <row r="13383" spans="1:9" x14ac:dyDescent="0.25">
      <c r="A13383">
        <v>307986</v>
      </c>
      <c r="B13383" t="str">
        <f>INDEX( Table3[],MATCH(Sales[[#This Row],[Category]],Table3[Category],0),1)</f>
        <v>WINE</v>
      </c>
      <c r="C13383" t="s">
        <v>39</v>
      </c>
      <c r="D13383" t="s">
        <v>12005</v>
      </c>
      <c r="E13383" t="s">
        <v>10</v>
      </c>
      <c r="F13383">
        <v>0</v>
      </c>
      <c r="G13383" s="1">
        <v>9.7899999999999991</v>
      </c>
      <c r="H13383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383">
        <f>Sales[[#This Row],[Total Inventory]]*Sales[[#This Row],[Sale_Price]]</f>
        <v>0</v>
      </c>
    </row>
    <row r="13384" spans="1:9" x14ac:dyDescent="0.25">
      <c r="A13384">
        <v>41300</v>
      </c>
      <c r="B13384" t="str">
        <f>INDEX( Table3[],MATCH(Sales[[#This Row],[Category]],Table3[Category],0),1)</f>
        <v>WINE</v>
      </c>
      <c r="C13384" t="s">
        <v>53</v>
      </c>
      <c r="D13384" t="s">
        <v>2743</v>
      </c>
      <c r="E13384" t="s">
        <v>16</v>
      </c>
      <c r="F13384">
        <v>191</v>
      </c>
      <c r="G13384" s="1">
        <v>27.99</v>
      </c>
      <c r="H13384">
        <f>IF(INDEX(Sale_Promotions[[Code]:[Sale Price]],MATCH(Sales[[#This Row],[Code]],Sale_Promotions[Code],0),2)=0,Sales[[#This Row],[Price]],INDEX(Sale_Promotions[[Code]:[Sale Price]],MATCH(Sales[[#This Row],[Code]],Sale_Promotions[Code],0),2))</f>
        <v>24.69</v>
      </c>
      <c r="I13384">
        <f>Sales[[#This Row],[Total Inventory]]*Sales[[#This Row],[Sale_Price]]</f>
        <v>4715.79</v>
      </c>
    </row>
    <row r="13385" spans="1:9" x14ac:dyDescent="0.25">
      <c r="A13385">
        <v>11927</v>
      </c>
      <c r="B13385" t="str">
        <f>INDEX( Table3[],MATCH(Sales[[#This Row],[Category]],Table3[Category],0),1)</f>
        <v>LIQUOR</v>
      </c>
      <c r="C13385" t="s">
        <v>175</v>
      </c>
      <c r="D13385" t="s">
        <v>12006</v>
      </c>
      <c r="E13385" t="s">
        <v>10</v>
      </c>
      <c r="F13385">
        <v>7</v>
      </c>
      <c r="G13385" s="1">
        <v>44.99</v>
      </c>
      <c r="H13385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13385">
        <f>Sales[[#This Row],[Total Inventory]]*Sales[[#This Row],[Sale_Price]]</f>
        <v>314.93</v>
      </c>
    </row>
    <row r="13386" spans="1:9" x14ac:dyDescent="0.25">
      <c r="A13386">
        <v>56111</v>
      </c>
      <c r="B13386" t="str">
        <f>INDEX( Table3[],MATCH(Sales[[#This Row],[Category]],Table3[Category],0),1)</f>
        <v>WINE</v>
      </c>
      <c r="C13386" t="s">
        <v>61</v>
      </c>
      <c r="D13386" t="s">
        <v>12007</v>
      </c>
      <c r="E13386" t="s">
        <v>10</v>
      </c>
      <c r="F13386">
        <v>33</v>
      </c>
      <c r="G13386" s="1">
        <v>10.79</v>
      </c>
      <c r="H13386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3386">
        <f>Sales[[#This Row],[Total Inventory]]*Sales[[#This Row],[Sale_Price]]</f>
        <v>247.17000000000002</v>
      </c>
    </row>
    <row r="13387" spans="1:9" x14ac:dyDescent="0.25">
      <c r="A13387">
        <v>96768</v>
      </c>
      <c r="B13387" t="str">
        <f>INDEX( Table3[],MATCH(Sales[[#This Row],[Category]],Table3[Category],0),1)</f>
        <v>BEER</v>
      </c>
      <c r="C13387" t="s">
        <v>11</v>
      </c>
      <c r="D13387" t="s">
        <v>12008</v>
      </c>
      <c r="E13387" t="s">
        <v>25</v>
      </c>
      <c r="F13387">
        <v>24</v>
      </c>
      <c r="G13387" s="1">
        <v>1.45</v>
      </c>
      <c r="H13387">
        <f>IF(INDEX(Sale_Promotions[[Code]:[Sale Price]],MATCH(Sales[[#This Row],[Code]],Sale_Promotions[Code],0),2)=0,Sales[[#This Row],[Price]],INDEX(Sale_Promotions[[Code]:[Sale Price]],MATCH(Sales[[#This Row],[Code]],Sale_Promotions[Code],0),2))</f>
        <v>1.45</v>
      </c>
      <c r="I13387">
        <f>Sales[[#This Row],[Total Inventory]]*Sales[[#This Row],[Sale_Price]]</f>
        <v>34.799999999999997</v>
      </c>
    </row>
    <row r="13388" spans="1:9" x14ac:dyDescent="0.25">
      <c r="A13388">
        <v>318582</v>
      </c>
      <c r="B13388" t="str">
        <f>INDEX( Table3[],MATCH(Sales[[#This Row],[Category]],Table3[Category],0),1)</f>
        <v>WINE</v>
      </c>
      <c r="C13388" t="s">
        <v>41</v>
      </c>
      <c r="D13388" t="s">
        <v>12009</v>
      </c>
      <c r="E13388" t="s">
        <v>10</v>
      </c>
      <c r="F13388">
        <v>194</v>
      </c>
      <c r="G13388" s="1">
        <v>18.489999999999998</v>
      </c>
      <c r="H13388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388">
        <f>Sales[[#This Row],[Total Inventory]]*Sales[[#This Row],[Sale_Price]]</f>
        <v>3587.0599999999995</v>
      </c>
    </row>
    <row r="13389" spans="1:9" x14ac:dyDescent="0.25">
      <c r="A13389">
        <v>44921</v>
      </c>
      <c r="B13389" t="str">
        <f>INDEX( Table3[],MATCH(Sales[[#This Row],[Category]],Table3[Category],0),1)</f>
        <v>WINE</v>
      </c>
      <c r="C13389" t="s">
        <v>43</v>
      </c>
      <c r="D13389" t="s">
        <v>8125</v>
      </c>
      <c r="E13389" t="s">
        <v>10</v>
      </c>
      <c r="F13389">
        <v>323</v>
      </c>
      <c r="G13389" s="1">
        <v>15.99</v>
      </c>
      <c r="H13389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3389">
        <f>Sales[[#This Row],[Total Inventory]]*Sales[[#This Row],[Sale_Price]]</f>
        <v>5164.7700000000004</v>
      </c>
    </row>
    <row r="13390" spans="1:9" x14ac:dyDescent="0.25">
      <c r="A13390">
        <v>160008</v>
      </c>
      <c r="B13390" t="str">
        <f>INDEX( Table3[],MATCH(Sales[[#This Row],[Category]],Table3[Category],0),1)</f>
        <v>WINE</v>
      </c>
      <c r="C13390" t="s">
        <v>85</v>
      </c>
      <c r="D13390" t="s">
        <v>538</v>
      </c>
      <c r="E13390" t="s">
        <v>10</v>
      </c>
      <c r="F13390">
        <v>60</v>
      </c>
      <c r="G13390" s="1">
        <v>20.99</v>
      </c>
      <c r="H13390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3390">
        <f>Sales[[#This Row],[Total Inventory]]*Sales[[#This Row],[Sale_Price]]</f>
        <v>1259.3999999999999</v>
      </c>
    </row>
    <row r="13391" spans="1:9" x14ac:dyDescent="0.25">
      <c r="A13391">
        <v>101567</v>
      </c>
      <c r="B13391" t="str">
        <f>INDEX( Table3[],MATCH(Sales[[#This Row],[Category]],Table3[Category],0),1)</f>
        <v>WINE</v>
      </c>
      <c r="C13391" t="s">
        <v>67</v>
      </c>
      <c r="D13391" t="s">
        <v>7708</v>
      </c>
      <c r="E13391" t="s">
        <v>492</v>
      </c>
      <c r="F13391">
        <v>23</v>
      </c>
      <c r="G13391" s="1">
        <v>10.99</v>
      </c>
      <c r="H1339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3391">
        <f>Sales[[#This Row],[Total Inventory]]*Sales[[#This Row],[Sale_Price]]</f>
        <v>252.77</v>
      </c>
    </row>
    <row r="13392" spans="1:9" x14ac:dyDescent="0.25">
      <c r="A13392">
        <v>21792</v>
      </c>
      <c r="B13392" t="str">
        <f>INDEX( Table3[],MATCH(Sales[[#This Row],[Category]],Table3[Category],0),1)</f>
        <v>WINE</v>
      </c>
      <c r="C13392" t="s">
        <v>85</v>
      </c>
      <c r="D13392" t="s">
        <v>12010</v>
      </c>
      <c r="E13392" t="s">
        <v>10</v>
      </c>
      <c r="F13392">
        <v>177</v>
      </c>
      <c r="G13392" s="1">
        <v>15.99</v>
      </c>
      <c r="H13392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3392">
        <f>Sales[[#This Row],[Total Inventory]]*Sales[[#This Row],[Sale_Price]]</f>
        <v>2830.23</v>
      </c>
    </row>
    <row r="13393" spans="1:9" x14ac:dyDescent="0.25">
      <c r="A13393">
        <v>32727</v>
      </c>
      <c r="B13393" t="str">
        <f>INDEX( Table3[],MATCH(Sales[[#This Row],[Category]],Table3[Category],0),1)</f>
        <v>LIQUOR</v>
      </c>
      <c r="C13393" t="s">
        <v>26</v>
      </c>
      <c r="D13393" t="s">
        <v>12011</v>
      </c>
      <c r="E13393" t="s">
        <v>10</v>
      </c>
      <c r="F13393">
        <v>164</v>
      </c>
      <c r="G13393" s="1">
        <v>10.79</v>
      </c>
      <c r="H1339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393">
        <f>Sales[[#This Row],[Total Inventory]]*Sales[[#This Row],[Sale_Price]]</f>
        <v>1769.56</v>
      </c>
    </row>
    <row r="13394" spans="1:9" x14ac:dyDescent="0.25">
      <c r="A13394">
        <v>80441</v>
      </c>
      <c r="B13394" t="str">
        <f>INDEX( Table3[],MATCH(Sales[[#This Row],[Category]],Table3[Category],0),1)</f>
        <v>LIQUOR</v>
      </c>
      <c r="C13394" t="s">
        <v>37</v>
      </c>
      <c r="D13394" t="s">
        <v>12012</v>
      </c>
      <c r="E13394" t="s">
        <v>10</v>
      </c>
      <c r="F13394">
        <v>48</v>
      </c>
      <c r="G13394" s="1">
        <v>31.99</v>
      </c>
      <c r="H13394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3394">
        <f>Sales[[#This Row],[Total Inventory]]*Sales[[#This Row],[Sale_Price]]</f>
        <v>1535.52</v>
      </c>
    </row>
    <row r="13395" spans="1:9" x14ac:dyDescent="0.25">
      <c r="A13395">
        <v>64726</v>
      </c>
      <c r="B13395" t="str">
        <f>INDEX( Table3[],MATCH(Sales[[#This Row],[Category]],Table3[Category],0),1)</f>
        <v>WINE</v>
      </c>
      <c r="C13395" t="s">
        <v>61</v>
      </c>
      <c r="D13395" t="s">
        <v>12013</v>
      </c>
      <c r="E13395" t="s">
        <v>10</v>
      </c>
      <c r="F13395">
        <v>393</v>
      </c>
      <c r="G13395" s="1">
        <v>8.49</v>
      </c>
      <c r="H13395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395">
        <f>Sales[[#This Row],[Total Inventory]]*Sales[[#This Row],[Sale_Price]]</f>
        <v>3336.57</v>
      </c>
    </row>
    <row r="13396" spans="1:9" x14ac:dyDescent="0.25">
      <c r="A13396">
        <v>80775</v>
      </c>
      <c r="B13396" t="str">
        <f>INDEX( Table3[],MATCH(Sales[[#This Row],[Category]],Table3[Category],0),1)</f>
        <v>WINE</v>
      </c>
      <c r="C13396" t="s">
        <v>83</v>
      </c>
      <c r="D13396" t="s">
        <v>6558</v>
      </c>
      <c r="E13396" t="s">
        <v>10</v>
      </c>
      <c r="F13396">
        <v>41</v>
      </c>
      <c r="G13396" s="1">
        <v>7.79</v>
      </c>
      <c r="H13396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13396">
        <f>Sales[[#This Row],[Total Inventory]]*Sales[[#This Row],[Sale_Price]]</f>
        <v>225.09</v>
      </c>
    </row>
    <row r="13397" spans="1:9" x14ac:dyDescent="0.25">
      <c r="A13397">
        <v>53210</v>
      </c>
      <c r="B13397" t="str">
        <f>INDEX( Table3[],MATCH(Sales[[#This Row],[Category]],Table3[Category],0),1)</f>
        <v>WINE</v>
      </c>
      <c r="C13397" t="s">
        <v>28</v>
      </c>
      <c r="D13397" t="s">
        <v>5022</v>
      </c>
      <c r="E13397" t="s">
        <v>10</v>
      </c>
      <c r="F13397">
        <v>165</v>
      </c>
      <c r="G13397" s="1">
        <v>6.99</v>
      </c>
      <c r="H13397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3397">
        <f>Sales[[#This Row],[Total Inventory]]*Sales[[#This Row],[Sale_Price]]</f>
        <v>1153.3500000000001</v>
      </c>
    </row>
    <row r="13398" spans="1:9" x14ac:dyDescent="0.25">
      <c r="A13398">
        <v>12827</v>
      </c>
      <c r="B13398" t="str">
        <f>INDEX( Table3[],MATCH(Sales[[#This Row],[Category]],Table3[Category],0),1)</f>
        <v>LIQUOR</v>
      </c>
      <c r="C13398" t="s">
        <v>57</v>
      </c>
      <c r="D13398" t="s">
        <v>11872</v>
      </c>
      <c r="E13398" t="s">
        <v>133</v>
      </c>
      <c r="F13398">
        <v>28</v>
      </c>
      <c r="G13398" s="1">
        <v>52.99</v>
      </c>
      <c r="H13398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13398">
        <f>Sales[[#This Row],[Total Inventory]]*Sales[[#This Row],[Sale_Price]]</f>
        <v>1483.72</v>
      </c>
    </row>
    <row r="13399" spans="1:9" x14ac:dyDescent="0.25">
      <c r="A13399">
        <v>332807</v>
      </c>
      <c r="B13399" t="str">
        <f>INDEX( Table3[],MATCH(Sales[[#This Row],[Category]],Table3[Category],0),1)</f>
        <v>LIQUOR</v>
      </c>
      <c r="C13399" t="s">
        <v>102</v>
      </c>
      <c r="D13399" t="s">
        <v>12014</v>
      </c>
      <c r="E13399" t="s">
        <v>10</v>
      </c>
      <c r="F13399">
        <v>36</v>
      </c>
      <c r="G13399" s="1">
        <v>36.99</v>
      </c>
      <c r="H13399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13399">
        <f>Sales[[#This Row],[Total Inventory]]*Sales[[#This Row],[Sale_Price]]</f>
        <v>1331.64</v>
      </c>
    </row>
    <row r="13400" spans="1:9" x14ac:dyDescent="0.25">
      <c r="A13400">
        <v>44493</v>
      </c>
      <c r="B13400" t="str">
        <f>INDEX( Table3[],MATCH(Sales[[#This Row],[Category]],Table3[Category],0),1)</f>
        <v>WINE</v>
      </c>
      <c r="C13400" t="s">
        <v>61</v>
      </c>
      <c r="D13400" t="s">
        <v>12015</v>
      </c>
      <c r="E13400" t="s">
        <v>10</v>
      </c>
      <c r="F13400">
        <v>62</v>
      </c>
      <c r="G13400" s="1">
        <v>55.99</v>
      </c>
      <c r="H13400">
        <f>IF(INDEX(Sale_Promotions[[Code]:[Sale Price]],MATCH(Sales[[#This Row],[Code]],Sale_Promotions[Code],0),2)=0,Sales[[#This Row],[Price]],INDEX(Sale_Promotions[[Code]:[Sale Price]],MATCH(Sales[[#This Row],[Code]],Sale_Promotions[Code],0),2))</f>
        <v>55.99</v>
      </c>
      <c r="I13400">
        <f>Sales[[#This Row],[Total Inventory]]*Sales[[#This Row],[Sale_Price]]</f>
        <v>3471.38</v>
      </c>
    </row>
    <row r="13401" spans="1:9" x14ac:dyDescent="0.25">
      <c r="A13401">
        <v>83957</v>
      </c>
      <c r="B13401" t="str">
        <f>INDEX( Table3[],MATCH(Sales[[#This Row],[Category]],Table3[Category],0),1)</f>
        <v>WINE</v>
      </c>
      <c r="C13401" t="s">
        <v>61</v>
      </c>
      <c r="D13401" t="s">
        <v>7209</v>
      </c>
      <c r="E13401" t="s">
        <v>244</v>
      </c>
      <c r="F13401">
        <v>907</v>
      </c>
      <c r="G13401" s="1">
        <v>1.79</v>
      </c>
      <c r="H13401">
        <f>IF(INDEX(Sale_Promotions[[Code]:[Sale Price]],MATCH(Sales[[#This Row],[Code]],Sale_Promotions[Code],0),2)=0,Sales[[#This Row],[Price]],INDEX(Sale_Promotions[[Code]:[Sale Price]],MATCH(Sales[[#This Row],[Code]],Sale_Promotions[Code],0),2))</f>
        <v>1.79</v>
      </c>
      <c r="I13401">
        <f>Sales[[#This Row],[Total Inventory]]*Sales[[#This Row],[Sale_Price]]</f>
        <v>1623.53</v>
      </c>
    </row>
    <row r="13402" spans="1:9" x14ac:dyDescent="0.25">
      <c r="A13402">
        <v>83281</v>
      </c>
      <c r="B13402" t="str">
        <f>INDEX( Table3[],MATCH(Sales[[#This Row],[Category]],Table3[Category],0),1)</f>
        <v>WINE</v>
      </c>
      <c r="C13402" t="s">
        <v>61</v>
      </c>
      <c r="D13402" t="s">
        <v>12016</v>
      </c>
      <c r="E13402" t="s">
        <v>10</v>
      </c>
      <c r="F13402">
        <v>353</v>
      </c>
      <c r="G13402" s="1">
        <v>11.99</v>
      </c>
      <c r="H13402">
        <f>IF(INDEX(Sale_Promotions[[Code]:[Sale Price]],MATCH(Sales[[#This Row],[Code]],Sale_Promotions[Code],0),2)=0,Sales[[#This Row],[Price]],INDEX(Sale_Promotions[[Code]:[Sale Price]],MATCH(Sales[[#This Row],[Code]],Sale_Promotions[Code],0),2))</f>
        <v>10.59</v>
      </c>
      <c r="I13402">
        <f>Sales[[#This Row],[Total Inventory]]*Sales[[#This Row],[Sale_Price]]</f>
        <v>3738.27</v>
      </c>
    </row>
    <row r="13403" spans="1:9" x14ac:dyDescent="0.25">
      <c r="A13403">
        <v>89176</v>
      </c>
      <c r="B13403" t="str">
        <f>INDEX( Table3[],MATCH(Sales[[#This Row],[Category]],Table3[Category],0),1)</f>
        <v>WINE</v>
      </c>
      <c r="C13403" t="s">
        <v>28</v>
      </c>
      <c r="D13403" t="s">
        <v>12017</v>
      </c>
      <c r="E13403" t="s">
        <v>10</v>
      </c>
      <c r="F13403">
        <v>145</v>
      </c>
      <c r="G13403" s="1">
        <v>9.7899999999999991</v>
      </c>
      <c r="H13403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403">
        <f>Sales[[#This Row],[Total Inventory]]*Sales[[#This Row],[Sale_Price]]</f>
        <v>1419.55</v>
      </c>
    </row>
    <row r="13404" spans="1:9" x14ac:dyDescent="0.25">
      <c r="A13404">
        <v>35033</v>
      </c>
      <c r="B13404" t="str">
        <f>INDEX( Table3[],MATCH(Sales[[#This Row],[Category]],Table3[Category],0),1)</f>
        <v>LIQUOR</v>
      </c>
      <c r="C13404" t="s">
        <v>37</v>
      </c>
      <c r="D13404" t="s">
        <v>9793</v>
      </c>
      <c r="E13404" t="s">
        <v>10</v>
      </c>
      <c r="F13404">
        <v>492</v>
      </c>
      <c r="G13404" s="1">
        <v>14.49</v>
      </c>
      <c r="H13404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3404">
        <f>Sales[[#This Row],[Total Inventory]]*Sales[[#This Row],[Sale_Price]]</f>
        <v>7129.08</v>
      </c>
    </row>
    <row r="13405" spans="1:9" x14ac:dyDescent="0.25">
      <c r="A13405">
        <v>78721</v>
      </c>
      <c r="B13405" t="str">
        <f>INDEX( Table3[],MATCH(Sales[[#This Row],[Category]],Table3[Category],0),1)</f>
        <v>LIQUOR</v>
      </c>
      <c r="C13405" t="s">
        <v>57</v>
      </c>
      <c r="D13405" t="s">
        <v>12018</v>
      </c>
      <c r="E13405" t="s">
        <v>10</v>
      </c>
      <c r="F13405">
        <v>108</v>
      </c>
      <c r="G13405" s="1">
        <v>29.99</v>
      </c>
      <c r="H13405">
        <f>IF(INDEX(Sale_Promotions[[Code]:[Sale Price]],MATCH(Sales[[#This Row],[Code]],Sale_Promotions[Code],0),2)=0,Sales[[#This Row],[Price]],INDEX(Sale_Promotions[[Code]:[Sale Price]],MATCH(Sales[[#This Row],[Code]],Sale_Promotions[Code],0),2))</f>
        <v>28.89</v>
      </c>
      <c r="I13405">
        <f>Sales[[#This Row],[Total Inventory]]*Sales[[#This Row],[Sale_Price]]</f>
        <v>3120.12</v>
      </c>
    </row>
    <row r="13406" spans="1:9" x14ac:dyDescent="0.25">
      <c r="A13406">
        <v>29149</v>
      </c>
      <c r="B13406" t="str">
        <f>INDEX( Table3[],MATCH(Sales[[#This Row],[Category]],Table3[Category],0),1)</f>
        <v>LIQUOR</v>
      </c>
      <c r="C13406" t="s">
        <v>14</v>
      </c>
      <c r="D13406" t="s">
        <v>8896</v>
      </c>
      <c r="E13406" t="s">
        <v>449</v>
      </c>
      <c r="F13406">
        <v>1728</v>
      </c>
      <c r="G13406" s="1">
        <v>3.29</v>
      </c>
      <c r="H13406">
        <f>IF(INDEX(Sale_Promotions[[Code]:[Sale Price]],MATCH(Sales[[#This Row],[Code]],Sale_Promotions[Code],0),2)=0,Sales[[#This Row],[Price]],INDEX(Sale_Promotions[[Code]:[Sale Price]],MATCH(Sales[[#This Row],[Code]],Sale_Promotions[Code],0),2))</f>
        <v>3.29</v>
      </c>
      <c r="I13406">
        <f>Sales[[#This Row],[Total Inventory]]*Sales[[#This Row],[Sale_Price]]</f>
        <v>5685.12</v>
      </c>
    </row>
    <row r="13407" spans="1:9" x14ac:dyDescent="0.25">
      <c r="A13407">
        <v>332523</v>
      </c>
      <c r="B13407" t="str">
        <f>INDEX( Table3[],MATCH(Sales[[#This Row],[Category]],Table3[Category],0),1)</f>
        <v>WINE</v>
      </c>
      <c r="C13407" t="s">
        <v>39</v>
      </c>
      <c r="D13407" t="s">
        <v>12019</v>
      </c>
      <c r="E13407" t="s">
        <v>10</v>
      </c>
      <c r="F13407">
        <v>5</v>
      </c>
      <c r="G13407" s="1">
        <v>10.49</v>
      </c>
      <c r="H13407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3407">
        <f>Sales[[#This Row],[Total Inventory]]*Sales[[#This Row],[Sale_Price]]</f>
        <v>34.950000000000003</v>
      </c>
    </row>
    <row r="13408" spans="1:9" x14ac:dyDescent="0.25">
      <c r="A13408">
        <v>17590</v>
      </c>
      <c r="B13408" t="str">
        <f>INDEX( Table3[],MATCH(Sales[[#This Row],[Category]],Table3[Category],0),1)</f>
        <v>LIQUOR</v>
      </c>
      <c r="C13408" t="s">
        <v>198</v>
      </c>
      <c r="D13408" t="s">
        <v>8214</v>
      </c>
      <c r="E13408" t="s">
        <v>133</v>
      </c>
      <c r="F13408">
        <v>454</v>
      </c>
      <c r="G13408" s="1">
        <v>31.99</v>
      </c>
      <c r="H13408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3408">
        <f>Sales[[#This Row],[Total Inventory]]*Sales[[#This Row],[Sale_Price]]</f>
        <v>14069.46</v>
      </c>
    </row>
    <row r="13409" spans="1:9" x14ac:dyDescent="0.25">
      <c r="A13409">
        <v>313458</v>
      </c>
      <c r="B13409" t="str">
        <f>INDEX( Table3[],MATCH(Sales[[#This Row],[Category]],Table3[Category],0),1)</f>
        <v>WINE</v>
      </c>
      <c r="C13409" t="s">
        <v>21</v>
      </c>
      <c r="D13409" t="s">
        <v>12020</v>
      </c>
      <c r="E13409" t="s">
        <v>10</v>
      </c>
      <c r="F13409">
        <v>0</v>
      </c>
      <c r="G13409" s="1">
        <v>8.49</v>
      </c>
      <c r="H13409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409">
        <f>Sales[[#This Row],[Total Inventory]]*Sales[[#This Row],[Sale_Price]]</f>
        <v>0</v>
      </c>
    </row>
    <row r="13410" spans="1:9" x14ac:dyDescent="0.25">
      <c r="A13410">
        <v>182630</v>
      </c>
      <c r="B13410" t="str">
        <f>INDEX( Table3[],MATCH(Sales[[#This Row],[Category]],Table3[Category],0),1)</f>
        <v>WINE</v>
      </c>
      <c r="C13410" t="s">
        <v>43</v>
      </c>
      <c r="D13410" t="s">
        <v>12021</v>
      </c>
      <c r="E13410" t="s">
        <v>10</v>
      </c>
      <c r="F13410">
        <v>0</v>
      </c>
      <c r="G13410" s="1">
        <v>7.49</v>
      </c>
      <c r="H13410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3410">
        <f>Sales[[#This Row],[Total Inventory]]*Sales[[#This Row],[Sale_Price]]</f>
        <v>0</v>
      </c>
    </row>
    <row r="13411" spans="1:9" x14ac:dyDescent="0.25">
      <c r="A13411">
        <v>28184</v>
      </c>
      <c r="B13411" t="str">
        <f>INDEX( Table3[],MATCH(Sales[[#This Row],[Category]],Table3[Category],0),1)</f>
        <v>BEER</v>
      </c>
      <c r="C13411" t="s">
        <v>11</v>
      </c>
      <c r="D13411" t="s">
        <v>12022</v>
      </c>
      <c r="E13411" t="s">
        <v>92</v>
      </c>
      <c r="F13411">
        <v>12</v>
      </c>
      <c r="G13411" s="1">
        <v>4.12</v>
      </c>
      <c r="H13411">
        <f>IF(INDEX(Sale_Promotions[[Code]:[Sale Price]],MATCH(Sales[[#This Row],[Code]],Sale_Promotions[Code],0),2)=0,Sales[[#This Row],[Price]],INDEX(Sale_Promotions[[Code]:[Sale Price]],MATCH(Sales[[#This Row],[Code]],Sale_Promotions[Code],0),2))</f>
        <v>4.12</v>
      </c>
      <c r="I13411">
        <f>Sales[[#This Row],[Total Inventory]]*Sales[[#This Row],[Sale_Price]]</f>
        <v>49.44</v>
      </c>
    </row>
    <row r="13412" spans="1:9" x14ac:dyDescent="0.25">
      <c r="A13412">
        <v>341611</v>
      </c>
      <c r="B13412" t="str">
        <f>INDEX( Table3[],MATCH(Sales[[#This Row],[Category]],Table3[Category],0),1)</f>
        <v>WINE</v>
      </c>
      <c r="C13412" t="s">
        <v>17</v>
      </c>
      <c r="D13412" t="s">
        <v>12023</v>
      </c>
      <c r="E13412" t="s">
        <v>10</v>
      </c>
      <c r="F13412">
        <v>0</v>
      </c>
      <c r="G13412" s="1">
        <v>8.49</v>
      </c>
      <c r="H13412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412">
        <f>Sales[[#This Row],[Total Inventory]]*Sales[[#This Row],[Sale_Price]]</f>
        <v>0</v>
      </c>
    </row>
    <row r="13413" spans="1:9" x14ac:dyDescent="0.25">
      <c r="A13413">
        <v>375624</v>
      </c>
      <c r="B13413" t="str">
        <f>INDEX( Table3[],MATCH(Sales[[#This Row],[Category]],Table3[Category],0),1)</f>
        <v>WINE</v>
      </c>
      <c r="C13413" t="s">
        <v>39</v>
      </c>
      <c r="D13413" t="s">
        <v>12024</v>
      </c>
      <c r="E13413" t="s">
        <v>10</v>
      </c>
      <c r="F13413">
        <v>0</v>
      </c>
      <c r="G13413" s="1">
        <v>10.79</v>
      </c>
      <c r="H1341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413">
        <f>Sales[[#This Row],[Total Inventory]]*Sales[[#This Row],[Sale_Price]]</f>
        <v>0</v>
      </c>
    </row>
    <row r="13414" spans="1:9" x14ac:dyDescent="0.25">
      <c r="A13414">
        <v>360597</v>
      </c>
      <c r="B13414" t="str">
        <f>INDEX( Table3[],MATCH(Sales[[#This Row],[Category]],Table3[Category],0),1)</f>
        <v>OTHER</v>
      </c>
      <c r="C13414" t="s">
        <v>75</v>
      </c>
      <c r="D13414" t="s">
        <v>12025</v>
      </c>
      <c r="E13414" t="s">
        <v>10</v>
      </c>
      <c r="F13414">
        <v>7</v>
      </c>
      <c r="G13414" s="1">
        <v>13.99</v>
      </c>
      <c r="H13414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3414">
        <f>Sales[[#This Row],[Total Inventory]]*Sales[[#This Row],[Sale_Price]]</f>
        <v>97.93</v>
      </c>
    </row>
    <row r="13415" spans="1:9" x14ac:dyDescent="0.25">
      <c r="A13415">
        <v>44241</v>
      </c>
      <c r="B13415" t="str">
        <f>INDEX( Table3[],MATCH(Sales[[#This Row],[Category]],Table3[Category],0),1)</f>
        <v>WINE</v>
      </c>
      <c r="C13415" t="s">
        <v>21</v>
      </c>
      <c r="D13415" t="s">
        <v>12026</v>
      </c>
      <c r="E13415" t="s">
        <v>10</v>
      </c>
      <c r="F13415">
        <v>0</v>
      </c>
      <c r="G13415" s="1">
        <v>47.99</v>
      </c>
      <c r="H13415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13415">
        <f>Sales[[#This Row],[Total Inventory]]*Sales[[#This Row],[Sale_Price]]</f>
        <v>0</v>
      </c>
    </row>
    <row r="13416" spans="1:9" x14ac:dyDescent="0.25">
      <c r="A13416">
        <v>314505</v>
      </c>
      <c r="B13416" t="str">
        <f>INDEX( Table3[],MATCH(Sales[[#This Row],[Category]],Table3[Category],0),1)</f>
        <v>LIQUOR</v>
      </c>
      <c r="C13416" t="s">
        <v>37</v>
      </c>
      <c r="D13416" t="s">
        <v>12027</v>
      </c>
      <c r="E13416" t="s">
        <v>133</v>
      </c>
      <c r="F13416">
        <v>0</v>
      </c>
      <c r="G13416" s="1">
        <v>11.99</v>
      </c>
      <c r="H1341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416">
        <f>Sales[[#This Row],[Total Inventory]]*Sales[[#This Row],[Sale_Price]]</f>
        <v>0</v>
      </c>
    </row>
    <row r="13417" spans="1:9" x14ac:dyDescent="0.25">
      <c r="A13417">
        <v>341035</v>
      </c>
      <c r="B13417" t="str">
        <f>INDEX( Table3[],MATCH(Sales[[#This Row],[Category]],Table3[Category],0),1)</f>
        <v>WINE</v>
      </c>
      <c r="C13417" t="s">
        <v>41</v>
      </c>
      <c r="D13417" t="s">
        <v>12028</v>
      </c>
      <c r="E13417" t="s">
        <v>10</v>
      </c>
      <c r="F13417">
        <v>7</v>
      </c>
      <c r="G13417" s="1">
        <v>23.99</v>
      </c>
      <c r="H13417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3417">
        <f>Sales[[#This Row],[Total Inventory]]*Sales[[#This Row],[Sale_Price]]</f>
        <v>167.92999999999998</v>
      </c>
    </row>
    <row r="13418" spans="1:9" x14ac:dyDescent="0.25">
      <c r="A13418">
        <v>79170</v>
      </c>
      <c r="B13418" t="str">
        <f>INDEX( Table3[],MATCH(Sales[[#This Row],[Category]],Table3[Category],0),1)</f>
        <v>WINE</v>
      </c>
      <c r="C13418" t="s">
        <v>43</v>
      </c>
      <c r="D13418" t="s">
        <v>12029</v>
      </c>
      <c r="E13418" t="s">
        <v>10</v>
      </c>
      <c r="F13418">
        <v>0</v>
      </c>
      <c r="G13418" s="1">
        <v>13.69</v>
      </c>
      <c r="H13418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3418">
        <f>Sales[[#This Row],[Total Inventory]]*Sales[[#This Row],[Sale_Price]]</f>
        <v>0</v>
      </c>
    </row>
    <row r="13419" spans="1:9" x14ac:dyDescent="0.25">
      <c r="A13419">
        <v>326158</v>
      </c>
      <c r="B13419" t="str">
        <f>INDEX( Table3[],MATCH(Sales[[#This Row],[Category]],Table3[Category],0),1)</f>
        <v>WINE</v>
      </c>
      <c r="C13419" t="s">
        <v>41</v>
      </c>
      <c r="D13419" t="s">
        <v>12030</v>
      </c>
      <c r="E13419" t="s">
        <v>10</v>
      </c>
      <c r="F13419">
        <v>6</v>
      </c>
      <c r="G13419" s="1">
        <v>13.99</v>
      </c>
      <c r="H1341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3419">
        <f>Sales[[#This Row],[Total Inventory]]*Sales[[#This Row],[Sale_Price]]</f>
        <v>83.94</v>
      </c>
    </row>
    <row r="13420" spans="1:9" x14ac:dyDescent="0.25">
      <c r="A13420">
        <v>136964</v>
      </c>
      <c r="B13420" t="str">
        <f>INDEX( Table3[],MATCH(Sales[[#This Row],[Category]],Table3[Category],0),1)</f>
        <v>WINE</v>
      </c>
      <c r="C13420" t="s">
        <v>8</v>
      </c>
      <c r="D13420" t="s">
        <v>5539</v>
      </c>
      <c r="E13420" t="s">
        <v>10</v>
      </c>
      <c r="F13420">
        <v>13</v>
      </c>
      <c r="G13420" s="1">
        <v>17.989999999999998</v>
      </c>
      <c r="H13420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3420">
        <f>Sales[[#This Row],[Total Inventory]]*Sales[[#This Row],[Sale_Price]]</f>
        <v>233.86999999999998</v>
      </c>
    </row>
    <row r="13421" spans="1:9" x14ac:dyDescent="0.25">
      <c r="A13421">
        <v>28071</v>
      </c>
      <c r="B13421" t="str">
        <f>INDEX( Table3[],MATCH(Sales[[#This Row],[Category]],Table3[Category],0),1)</f>
        <v>BEER</v>
      </c>
      <c r="C13421" t="s">
        <v>11</v>
      </c>
      <c r="D13421" t="s">
        <v>12031</v>
      </c>
      <c r="E13421" t="s">
        <v>25</v>
      </c>
      <c r="F13421">
        <v>144</v>
      </c>
      <c r="G13421" s="1">
        <v>1.33</v>
      </c>
      <c r="H13421">
        <f>IF(INDEX(Sale_Promotions[[Code]:[Sale Price]],MATCH(Sales[[#This Row],[Code]],Sale_Promotions[Code],0),2)=0,Sales[[#This Row],[Price]],INDEX(Sale_Promotions[[Code]:[Sale Price]],MATCH(Sales[[#This Row],[Code]],Sale_Promotions[Code],0),2))</f>
        <v>1.33</v>
      </c>
      <c r="I13421">
        <f>Sales[[#This Row],[Total Inventory]]*Sales[[#This Row],[Sale_Price]]</f>
        <v>191.52</v>
      </c>
    </row>
    <row r="13422" spans="1:9" x14ac:dyDescent="0.25">
      <c r="A13422">
        <v>79691</v>
      </c>
      <c r="B13422" t="str">
        <f>INDEX( Table3[],MATCH(Sales[[#This Row],[Category]],Table3[Category],0),1)</f>
        <v>LIQUOR</v>
      </c>
      <c r="C13422" t="s">
        <v>37</v>
      </c>
      <c r="D13422" t="s">
        <v>5673</v>
      </c>
      <c r="E13422" t="s">
        <v>10</v>
      </c>
      <c r="F13422">
        <v>39</v>
      </c>
      <c r="G13422" s="1">
        <v>14.99</v>
      </c>
      <c r="H13422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3422">
        <f>Sales[[#This Row],[Total Inventory]]*Sales[[#This Row],[Sale_Price]]</f>
        <v>584.61</v>
      </c>
    </row>
    <row r="13423" spans="1:9" x14ac:dyDescent="0.25">
      <c r="A13423">
        <v>48719</v>
      </c>
      <c r="B13423" t="str">
        <f>INDEX( Table3[],MATCH(Sales[[#This Row],[Category]],Table3[Category],0),1)</f>
        <v>LIQUOR</v>
      </c>
      <c r="C13423" t="s">
        <v>37</v>
      </c>
      <c r="D13423" t="s">
        <v>8464</v>
      </c>
      <c r="E13423" t="s">
        <v>133</v>
      </c>
      <c r="F13423">
        <v>11</v>
      </c>
      <c r="G13423" s="1">
        <v>16.989999999999998</v>
      </c>
      <c r="H13423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3423">
        <f>Sales[[#This Row],[Total Inventory]]*Sales[[#This Row],[Sale_Price]]</f>
        <v>186.89</v>
      </c>
    </row>
    <row r="13424" spans="1:9" x14ac:dyDescent="0.25">
      <c r="A13424">
        <v>26593</v>
      </c>
      <c r="B13424" t="str">
        <f>INDEX( Table3[],MATCH(Sales[[#This Row],[Category]],Table3[Category],0),1)</f>
        <v>BEER</v>
      </c>
      <c r="C13424" t="s">
        <v>11</v>
      </c>
      <c r="D13424" t="s">
        <v>12032</v>
      </c>
      <c r="E13424" t="s">
        <v>92</v>
      </c>
      <c r="F13424">
        <v>0</v>
      </c>
      <c r="G13424" s="1">
        <v>1.31</v>
      </c>
      <c r="H13424">
        <f>IF(INDEX(Sale_Promotions[[Code]:[Sale Price]],MATCH(Sales[[#This Row],[Code]],Sale_Promotions[Code],0),2)=0,Sales[[#This Row],[Price]],INDEX(Sale_Promotions[[Code]:[Sale Price]],MATCH(Sales[[#This Row],[Code]],Sale_Promotions[Code],0),2))</f>
        <v>1.31</v>
      </c>
      <c r="I13424">
        <f>Sales[[#This Row],[Total Inventory]]*Sales[[#This Row],[Sale_Price]]</f>
        <v>0</v>
      </c>
    </row>
    <row r="13425" spans="1:9" x14ac:dyDescent="0.25">
      <c r="A13425">
        <v>338510</v>
      </c>
      <c r="B13425" t="str">
        <f>INDEX( Table3[],MATCH(Sales[[#This Row],[Category]],Table3[Category],0),1)</f>
        <v>WINE</v>
      </c>
      <c r="C13425" t="s">
        <v>85</v>
      </c>
      <c r="D13425" t="s">
        <v>12033</v>
      </c>
      <c r="E13425" t="s">
        <v>10</v>
      </c>
      <c r="F13425">
        <v>0</v>
      </c>
      <c r="G13425" s="1">
        <v>9.49</v>
      </c>
      <c r="H13425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3425">
        <f>Sales[[#This Row],[Total Inventory]]*Sales[[#This Row],[Sale_Price]]</f>
        <v>0</v>
      </c>
    </row>
    <row r="13426" spans="1:9" x14ac:dyDescent="0.25">
      <c r="A13426">
        <v>72500</v>
      </c>
      <c r="B13426" t="str">
        <f>INDEX( Table3[],MATCH(Sales[[#This Row],[Category]],Table3[Category],0),1)</f>
        <v>LIQUOR</v>
      </c>
      <c r="C13426" t="s">
        <v>26</v>
      </c>
      <c r="D13426" t="s">
        <v>12034</v>
      </c>
      <c r="E13426" t="s">
        <v>10</v>
      </c>
      <c r="F13426">
        <v>0</v>
      </c>
      <c r="G13426" s="1">
        <v>31.99</v>
      </c>
      <c r="H13426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3426">
        <f>Sales[[#This Row],[Total Inventory]]*Sales[[#This Row],[Sale_Price]]</f>
        <v>0</v>
      </c>
    </row>
    <row r="13427" spans="1:9" x14ac:dyDescent="0.25">
      <c r="A13427">
        <v>329236</v>
      </c>
      <c r="B13427" t="str">
        <f>INDEX( Table3[],MATCH(Sales[[#This Row],[Category]],Table3[Category],0),1)</f>
        <v>WINE</v>
      </c>
      <c r="C13427" t="s">
        <v>28</v>
      </c>
      <c r="D13427" t="s">
        <v>12035</v>
      </c>
      <c r="E13427" t="s">
        <v>48</v>
      </c>
      <c r="F13427">
        <v>4</v>
      </c>
      <c r="G13427" s="1">
        <v>19.989999999999998</v>
      </c>
      <c r="H13427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3427">
        <f>Sales[[#This Row],[Total Inventory]]*Sales[[#This Row],[Sale_Price]]</f>
        <v>79.959999999999994</v>
      </c>
    </row>
    <row r="13428" spans="1:9" x14ac:dyDescent="0.25">
      <c r="A13428">
        <v>42843</v>
      </c>
      <c r="B13428" t="str">
        <f>INDEX( Table3[],MATCH(Sales[[#This Row],[Category]],Table3[Category],0),1)</f>
        <v>WINE</v>
      </c>
      <c r="C13428" t="s">
        <v>53</v>
      </c>
      <c r="D13428" t="s">
        <v>6743</v>
      </c>
      <c r="E13428" t="s">
        <v>449</v>
      </c>
      <c r="F13428">
        <v>18</v>
      </c>
      <c r="G13428" s="1">
        <v>1.99</v>
      </c>
      <c r="H13428">
        <f>IF(INDEX(Sale_Promotions[[Code]:[Sale Price]],MATCH(Sales[[#This Row],[Code]],Sale_Promotions[Code],0),2)=0,Sales[[#This Row],[Price]],INDEX(Sale_Promotions[[Code]:[Sale Price]],MATCH(Sales[[#This Row],[Code]],Sale_Promotions[Code],0),2))</f>
        <v>1.99</v>
      </c>
      <c r="I13428">
        <f>Sales[[#This Row],[Total Inventory]]*Sales[[#This Row],[Sale_Price]]</f>
        <v>35.82</v>
      </c>
    </row>
    <row r="13429" spans="1:9" x14ac:dyDescent="0.25">
      <c r="A13429">
        <v>336940</v>
      </c>
      <c r="B13429" t="str">
        <f>INDEX( Table3[],MATCH(Sales[[#This Row],[Category]],Table3[Category],0),1)</f>
        <v>WINE</v>
      </c>
      <c r="C13429" t="s">
        <v>31</v>
      </c>
      <c r="D13429" t="s">
        <v>12036</v>
      </c>
      <c r="E13429" t="s">
        <v>10</v>
      </c>
      <c r="F13429">
        <v>64</v>
      </c>
      <c r="G13429" s="1">
        <v>19.989999999999998</v>
      </c>
      <c r="H1342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3429">
        <f>Sales[[#This Row],[Total Inventory]]*Sales[[#This Row],[Sale_Price]]</f>
        <v>895.36</v>
      </c>
    </row>
    <row r="13430" spans="1:9" x14ac:dyDescent="0.25">
      <c r="A13430">
        <v>70780</v>
      </c>
      <c r="B13430" t="str">
        <f>INDEX( Table3[],MATCH(Sales[[#This Row],[Category]],Table3[Category],0),1)</f>
        <v>LIQUOR</v>
      </c>
      <c r="C13430" t="s">
        <v>26</v>
      </c>
      <c r="D13430" t="s">
        <v>12037</v>
      </c>
      <c r="E13430" t="s">
        <v>133</v>
      </c>
      <c r="F13430">
        <v>19</v>
      </c>
      <c r="G13430" s="1">
        <v>11.99</v>
      </c>
      <c r="H1343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430">
        <f>Sales[[#This Row],[Total Inventory]]*Sales[[#This Row],[Sale_Price]]</f>
        <v>227.81</v>
      </c>
    </row>
    <row r="13431" spans="1:9" x14ac:dyDescent="0.25">
      <c r="A13431">
        <v>11450</v>
      </c>
      <c r="B13431" t="str">
        <f>INDEX( Table3[],MATCH(Sales[[#This Row],[Category]],Table3[Category],0),1)</f>
        <v>LIQUOR</v>
      </c>
      <c r="C13431" t="s">
        <v>37</v>
      </c>
      <c r="D13431" t="s">
        <v>8914</v>
      </c>
      <c r="E13431" t="s">
        <v>48</v>
      </c>
      <c r="F13431">
        <v>3</v>
      </c>
      <c r="G13431" s="1">
        <v>10.49</v>
      </c>
      <c r="H13431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3431">
        <f>Sales[[#This Row],[Total Inventory]]*Sales[[#This Row],[Sale_Price]]</f>
        <v>31.47</v>
      </c>
    </row>
    <row r="13432" spans="1:9" x14ac:dyDescent="0.25">
      <c r="A13432">
        <v>319076</v>
      </c>
      <c r="B13432" t="str">
        <f>INDEX( Table3[],MATCH(Sales[[#This Row],[Category]],Table3[Category],0),1)</f>
        <v>WINE</v>
      </c>
      <c r="C13432" t="s">
        <v>21</v>
      </c>
      <c r="D13432" t="s">
        <v>12038</v>
      </c>
      <c r="E13432" t="s">
        <v>10</v>
      </c>
      <c r="F13432">
        <v>4</v>
      </c>
      <c r="G13432" s="1">
        <v>9.49</v>
      </c>
      <c r="H13432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3432">
        <f>Sales[[#This Row],[Total Inventory]]*Sales[[#This Row],[Sale_Price]]</f>
        <v>37.96</v>
      </c>
    </row>
    <row r="13433" spans="1:9" x14ac:dyDescent="0.25">
      <c r="A13433">
        <v>312325</v>
      </c>
      <c r="B13433" t="str">
        <f>INDEX( Table3[],MATCH(Sales[[#This Row],[Category]],Table3[Category],0),1)</f>
        <v>WINE</v>
      </c>
      <c r="C13433" t="s">
        <v>28</v>
      </c>
      <c r="D13433" t="s">
        <v>12039</v>
      </c>
      <c r="E13433" t="s">
        <v>10</v>
      </c>
      <c r="F13433">
        <v>13</v>
      </c>
      <c r="G13433" s="1">
        <v>15.49</v>
      </c>
      <c r="H13433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3433">
        <f>Sales[[#This Row],[Total Inventory]]*Sales[[#This Row],[Sale_Price]]</f>
        <v>201.37</v>
      </c>
    </row>
    <row r="13434" spans="1:9" x14ac:dyDescent="0.25">
      <c r="A13434">
        <v>43657</v>
      </c>
      <c r="B13434" t="str">
        <f>INDEX( Table3[],MATCH(Sales[[#This Row],[Category]],Table3[Category],0),1)</f>
        <v>LIQUOR</v>
      </c>
      <c r="C13434" t="s">
        <v>245</v>
      </c>
      <c r="D13434" t="s">
        <v>12040</v>
      </c>
      <c r="E13434" t="s">
        <v>10</v>
      </c>
      <c r="F13434">
        <v>1</v>
      </c>
      <c r="G13434" s="1">
        <v>6.99</v>
      </c>
      <c r="H13434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13434">
        <f>Sales[[#This Row],[Total Inventory]]*Sales[[#This Row],[Sale_Price]]</f>
        <v>5.49</v>
      </c>
    </row>
    <row r="13435" spans="1:9" x14ac:dyDescent="0.25">
      <c r="A13435">
        <v>332518</v>
      </c>
      <c r="B13435" t="str">
        <f>INDEX( Table3[],MATCH(Sales[[#This Row],[Category]],Table3[Category],0),1)</f>
        <v>WINE</v>
      </c>
      <c r="C13435" t="s">
        <v>39</v>
      </c>
      <c r="D13435" t="s">
        <v>12041</v>
      </c>
      <c r="E13435" t="s">
        <v>10</v>
      </c>
      <c r="F13435">
        <v>0</v>
      </c>
      <c r="G13435" s="1">
        <v>7.99</v>
      </c>
      <c r="H13435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3435">
        <f>Sales[[#This Row],[Total Inventory]]*Sales[[#This Row],[Sale_Price]]</f>
        <v>0</v>
      </c>
    </row>
    <row r="13436" spans="1:9" x14ac:dyDescent="0.25">
      <c r="A13436">
        <v>310012</v>
      </c>
      <c r="B13436" t="str">
        <f>INDEX( Table3[],MATCH(Sales[[#This Row],[Category]],Table3[Category],0),1)</f>
        <v>WINE</v>
      </c>
      <c r="C13436" t="s">
        <v>17</v>
      </c>
      <c r="D13436" t="s">
        <v>12042</v>
      </c>
      <c r="E13436" t="s">
        <v>10</v>
      </c>
      <c r="F13436">
        <v>0</v>
      </c>
      <c r="G13436" s="1">
        <v>12.99</v>
      </c>
      <c r="H13436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3436">
        <f>Sales[[#This Row],[Total Inventory]]*Sales[[#This Row],[Sale_Price]]</f>
        <v>0</v>
      </c>
    </row>
    <row r="13437" spans="1:9" x14ac:dyDescent="0.25">
      <c r="A13437">
        <v>22959</v>
      </c>
      <c r="B13437" t="str">
        <f>INDEX( Table3[],MATCH(Sales[[#This Row],[Category]],Table3[Category],0),1)</f>
        <v>BEER</v>
      </c>
      <c r="C13437" t="s">
        <v>11</v>
      </c>
      <c r="D13437" t="s">
        <v>12043</v>
      </c>
      <c r="E13437" t="s">
        <v>20</v>
      </c>
      <c r="F13437">
        <v>0</v>
      </c>
      <c r="G13437" s="1">
        <v>1.94</v>
      </c>
      <c r="H13437">
        <f>IF(INDEX(Sale_Promotions[[Code]:[Sale Price]],MATCH(Sales[[#This Row],[Code]],Sale_Promotions[Code],0),2)=0,Sales[[#This Row],[Price]],INDEX(Sale_Promotions[[Code]:[Sale Price]],MATCH(Sales[[#This Row],[Code]],Sale_Promotions[Code],0),2))</f>
        <v>1.94</v>
      </c>
      <c r="I13437">
        <f>Sales[[#This Row],[Total Inventory]]*Sales[[#This Row],[Sale_Price]]</f>
        <v>0</v>
      </c>
    </row>
    <row r="13438" spans="1:9" x14ac:dyDescent="0.25">
      <c r="A13438">
        <v>171492</v>
      </c>
      <c r="B13438" t="str">
        <f>INDEX( Table3[],MATCH(Sales[[#This Row],[Category]],Table3[Category],0),1)</f>
        <v>WINE</v>
      </c>
      <c r="C13438" t="s">
        <v>28</v>
      </c>
      <c r="D13438" t="s">
        <v>12044</v>
      </c>
      <c r="E13438" t="s">
        <v>10</v>
      </c>
      <c r="F13438">
        <v>21</v>
      </c>
      <c r="G13438" s="1">
        <v>18.989999999999998</v>
      </c>
      <c r="H13438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3438">
        <f>Sales[[#This Row],[Total Inventory]]*Sales[[#This Row],[Sale_Price]]</f>
        <v>398.78999999999996</v>
      </c>
    </row>
    <row r="13439" spans="1:9" x14ac:dyDescent="0.25">
      <c r="A13439">
        <v>304916</v>
      </c>
      <c r="B13439" t="str">
        <f>INDEX( Table3[],MATCH(Sales[[#This Row],[Category]],Table3[Category],0),1)</f>
        <v>OTHER</v>
      </c>
      <c r="C13439" t="s">
        <v>75</v>
      </c>
      <c r="D13439" t="s">
        <v>12045</v>
      </c>
      <c r="E13439" t="s">
        <v>10</v>
      </c>
      <c r="F13439">
        <v>0</v>
      </c>
      <c r="G13439" s="1">
        <v>11.49</v>
      </c>
      <c r="H13439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3439">
        <f>Sales[[#This Row],[Total Inventory]]*Sales[[#This Row],[Sale_Price]]</f>
        <v>0</v>
      </c>
    </row>
    <row r="13440" spans="1:9" x14ac:dyDescent="0.25">
      <c r="A13440">
        <v>337440</v>
      </c>
      <c r="B13440" t="str">
        <f>INDEX( Table3[],MATCH(Sales[[#This Row],[Category]],Table3[Category],0),1)</f>
        <v>WINE</v>
      </c>
      <c r="C13440" t="s">
        <v>39</v>
      </c>
      <c r="D13440" t="s">
        <v>12046</v>
      </c>
      <c r="E13440" t="s">
        <v>10</v>
      </c>
      <c r="F13440">
        <v>0</v>
      </c>
      <c r="G13440" s="1">
        <v>8.49</v>
      </c>
      <c r="H13440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440">
        <f>Sales[[#This Row],[Total Inventory]]*Sales[[#This Row],[Sale_Price]]</f>
        <v>0</v>
      </c>
    </row>
    <row r="13441" spans="1:9" x14ac:dyDescent="0.25">
      <c r="A13441">
        <v>25518</v>
      </c>
      <c r="B13441" t="str">
        <f>INDEX( Table3[],MATCH(Sales[[#This Row],[Category]],Table3[Category],0),1)</f>
        <v>LIQUOR</v>
      </c>
      <c r="C13441" t="s">
        <v>46</v>
      </c>
      <c r="D13441" t="s">
        <v>6106</v>
      </c>
      <c r="E13441" t="s">
        <v>16</v>
      </c>
      <c r="F13441">
        <v>6</v>
      </c>
      <c r="G13441" s="1">
        <v>13.29</v>
      </c>
      <c r="H13441">
        <f>IF(INDEX(Sale_Promotions[[Code]:[Sale Price]],MATCH(Sales[[#This Row],[Code]],Sale_Promotions[Code],0),2)=0,Sales[[#This Row],[Price]],INDEX(Sale_Promotions[[Code]:[Sale Price]],MATCH(Sales[[#This Row],[Code]],Sale_Promotions[Code],0),2))</f>
        <v>13.29</v>
      </c>
      <c r="I13441">
        <f>Sales[[#This Row],[Total Inventory]]*Sales[[#This Row],[Sale_Price]]</f>
        <v>79.739999999999995</v>
      </c>
    </row>
    <row r="13442" spans="1:9" x14ac:dyDescent="0.25">
      <c r="A13442">
        <v>347054</v>
      </c>
      <c r="B13442" t="str">
        <f>INDEX( Table3[],MATCH(Sales[[#This Row],[Category]],Table3[Category],0),1)</f>
        <v>LIQUOR</v>
      </c>
      <c r="C13442" t="s">
        <v>26</v>
      </c>
      <c r="D13442" t="s">
        <v>12047</v>
      </c>
      <c r="E13442" t="s">
        <v>10</v>
      </c>
      <c r="F13442">
        <v>3</v>
      </c>
      <c r="G13442" s="1">
        <v>23.99</v>
      </c>
      <c r="H13442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3442">
        <f>Sales[[#This Row],[Total Inventory]]*Sales[[#This Row],[Sale_Price]]</f>
        <v>71.97</v>
      </c>
    </row>
    <row r="13443" spans="1:9" x14ac:dyDescent="0.25">
      <c r="A13443">
        <v>300375</v>
      </c>
      <c r="B13443" t="str">
        <f>INDEX( Table3[],MATCH(Sales[[#This Row],[Category]],Table3[Category],0),1)</f>
        <v>WINE</v>
      </c>
      <c r="C13443" t="s">
        <v>85</v>
      </c>
      <c r="D13443" t="s">
        <v>12048</v>
      </c>
      <c r="E13443" t="s">
        <v>10</v>
      </c>
      <c r="F13443">
        <v>0</v>
      </c>
      <c r="G13443" s="1">
        <v>13.99</v>
      </c>
      <c r="H1344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3443">
        <f>Sales[[#This Row],[Total Inventory]]*Sales[[#This Row],[Sale_Price]]</f>
        <v>0</v>
      </c>
    </row>
    <row r="13444" spans="1:9" x14ac:dyDescent="0.25">
      <c r="A13444">
        <v>232390</v>
      </c>
      <c r="B13444" t="str">
        <f>INDEX( Table3[],MATCH(Sales[[#This Row],[Category]],Table3[Category],0),1)</f>
        <v>WINE</v>
      </c>
      <c r="C13444" t="s">
        <v>41</v>
      </c>
      <c r="D13444" t="s">
        <v>6408</v>
      </c>
      <c r="E13444" t="s">
        <v>23</v>
      </c>
      <c r="F13444">
        <v>1</v>
      </c>
      <c r="G13444" s="1">
        <v>71.989999999999995</v>
      </c>
      <c r="H13444">
        <f>IF(INDEX(Sale_Promotions[[Code]:[Sale Price]],MATCH(Sales[[#This Row],[Code]],Sale_Promotions[Code],0),2)=0,Sales[[#This Row],[Price]],INDEX(Sale_Promotions[[Code]:[Sale Price]],MATCH(Sales[[#This Row],[Code]],Sale_Promotions[Code],0),2))</f>
        <v>71.989999999999995</v>
      </c>
      <c r="I13444">
        <f>Sales[[#This Row],[Total Inventory]]*Sales[[#This Row],[Sale_Price]]</f>
        <v>71.989999999999995</v>
      </c>
    </row>
    <row r="13445" spans="1:9" x14ac:dyDescent="0.25">
      <c r="A13445">
        <v>341921</v>
      </c>
      <c r="B13445" t="str">
        <f>INDEX( Table3[],MATCH(Sales[[#This Row],[Category]],Table3[Category],0),1)</f>
        <v>WINE</v>
      </c>
      <c r="C13445" t="s">
        <v>163</v>
      </c>
      <c r="D13445" t="s">
        <v>12049</v>
      </c>
      <c r="E13445" t="s">
        <v>10</v>
      </c>
      <c r="F13445">
        <v>0</v>
      </c>
      <c r="G13445" s="1">
        <v>17.989999999999998</v>
      </c>
      <c r="H1344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3445">
        <f>Sales[[#This Row],[Total Inventory]]*Sales[[#This Row],[Sale_Price]]</f>
        <v>0</v>
      </c>
    </row>
    <row r="13446" spans="1:9" x14ac:dyDescent="0.25">
      <c r="A13446">
        <v>29732</v>
      </c>
      <c r="B13446" t="str">
        <f>INDEX( Table3[],MATCH(Sales[[#This Row],[Category]],Table3[Category],0),1)</f>
        <v>BEER</v>
      </c>
      <c r="C13446" t="s">
        <v>11</v>
      </c>
      <c r="D13446" t="s">
        <v>12050</v>
      </c>
      <c r="E13446" t="s">
        <v>25</v>
      </c>
      <c r="F13446">
        <v>0</v>
      </c>
      <c r="G13446" s="1">
        <v>2.23</v>
      </c>
      <c r="H13446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13446">
        <f>Sales[[#This Row],[Total Inventory]]*Sales[[#This Row],[Sale_Price]]</f>
        <v>0</v>
      </c>
    </row>
    <row r="13447" spans="1:9" x14ac:dyDescent="0.25">
      <c r="A13447">
        <v>31084</v>
      </c>
      <c r="B13447" t="str">
        <f>INDEX( Table3[],MATCH(Sales[[#This Row],[Category]],Table3[Category],0),1)</f>
        <v>BEER</v>
      </c>
      <c r="C13447" t="s">
        <v>11</v>
      </c>
      <c r="D13447" t="s">
        <v>12051</v>
      </c>
      <c r="E13447" t="s">
        <v>25</v>
      </c>
      <c r="F13447">
        <v>0</v>
      </c>
      <c r="G13447" s="1">
        <v>1.44</v>
      </c>
      <c r="H13447">
        <f>IF(INDEX(Sale_Promotions[[Code]:[Sale Price]],MATCH(Sales[[#This Row],[Code]],Sale_Promotions[Code],0),2)=0,Sales[[#This Row],[Price]],INDEX(Sale_Promotions[[Code]:[Sale Price]],MATCH(Sales[[#This Row],[Code]],Sale_Promotions[Code],0),2))</f>
        <v>1.44</v>
      </c>
      <c r="I13447">
        <f>Sales[[#This Row],[Total Inventory]]*Sales[[#This Row],[Sale_Price]]</f>
        <v>0</v>
      </c>
    </row>
    <row r="13448" spans="1:9" x14ac:dyDescent="0.25">
      <c r="A13448">
        <v>55325</v>
      </c>
      <c r="B13448" t="str">
        <f>INDEX( Table3[],MATCH(Sales[[#This Row],[Category]],Table3[Category],0),1)</f>
        <v>LIQUOR</v>
      </c>
      <c r="C13448" t="s">
        <v>46</v>
      </c>
      <c r="D13448" t="s">
        <v>12052</v>
      </c>
      <c r="E13448" t="s">
        <v>16</v>
      </c>
      <c r="F13448">
        <v>0</v>
      </c>
      <c r="G13448" s="1">
        <v>19.989999999999998</v>
      </c>
      <c r="H13448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3448">
        <f>Sales[[#This Row],[Total Inventory]]*Sales[[#This Row],[Sale_Price]]</f>
        <v>0</v>
      </c>
    </row>
    <row r="13449" spans="1:9" x14ac:dyDescent="0.25">
      <c r="A13449">
        <v>22832</v>
      </c>
      <c r="B13449" t="str">
        <f>INDEX( Table3[],MATCH(Sales[[#This Row],[Category]],Table3[Category],0),1)</f>
        <v>BEER</v>
      </c>
      <c r="C13449" t="s">
        <v>11</v>
      </c>
      <c r="D13449" t="s">
        <v>12053</v>
      </c>
      <c r="E13449" t="s">
        <v>20</v>
      </c>
      <c r="F13449">
        <v>0</v>
      </c>
      <c r="G13449" s="1">
        <v>2.62</v>
      </c>
      <c r="H13449">
        <f>IF(INDEX(Sale_Promotions[[Code]:[Sale Price]],MATCH(Sales[[#This Row],[Code]],Sale_Promotions[Code],0),2)=0,Sales[[#This Row],[Price]],INDEX(Sale_Promotions[[Code]:[Sale Price]],MATCH(Sales[[#This Row],[Code]],Sale_Promotions[Code],0),2))</f>
        <v>2.62</v>
      </c>
      <c r="I13449">
        <f>Sales[[#This Row],[Total Inventory]]*Sales[[#This Row],[Sale_Price]]</f>
        <v>0</v>
      </c>
    </row>
    <row r="13450" spans="1:9" x14ac:dyDescent="0.25">
      <c r="A13450">
        <v>75357</v>
      </c>
      <c r="B13450" t="str">
        <f>INDEX( Table3[],MATCH(Sales[[#This Row],[Category]],Table3[Category],0),1)</f>
        <v>BEER</v>
      </c>
      <c r="C13450" t="s">
        <v>436</v>
      </c>
      <c r="D13450" t="s">
        <v>12054</v>
      </c>
      <c r="E13450" t="s">
        <v>10</v>
      </c>
      <c r="F13450">
        <v>71</v>
      </c>
      <c r="G13450" s="1">
        <v>19.989999999999998</v>
      </c>
      <c r="H13450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3450">
        <f>Sales[[#This Row],[Total Inventory]]*Sales[[#This Row],[Sale_Price]]</f>
        <v>1419.29</v>
      </c>
    </row>
    <row r="13451" spans="1:9" x14ac:dyDescent="0.25">
      <c r="A13451">
        <v>45977</v>
      </c>
      <c r="B13451" t="str">
        <f>INDEX( Table3[],MATCH(Sales[[#This Row],[Category]],Table3[Category],0),1)</f>
        <v>LIQUOR</v>
      </c>
      <c r="C13451" t="s">
        <v>57</v>
      </c>
      <c r="D13451" t="s">
        <v>12055</v>
      </c>
      <c r="E13451" t="s">
        <v>10</v>
      </c>
      <c r="F13451">
        <v>2</v>
      </c>
      <c r="G13451" s="1">
        <v>12.29</v>
      </c>
      <c r="H13451">
        <f>IF(INDEX(Sale_Promotions[[Code]:[Sale Price]],MATCH(Sales[[#This Row],[Code]],Sale_Promotions[Code],0),2)=0,Sales[[#This Row],[Price]],INDEX(Sale_Promotions[[Code]:[Sale Price]],MATCH(Sales[[#This Row],[Code]],Sale_Promotions[Code],0),2))</f>
        <v>12.29</v>
      </c>
      <c r="I13451">
        <f>Sales[[#This Row],[Total Inventory]]*Sales[[#This Row],[Sale_Price]]</f>
        <v>24.58</v>
      </c>
    </row>
    <row r="13452" spans="1:9" x14ac:dyDescent="0.25">
      <c r="A13452">
        <v>38148</v>
      </c>
      <c r="B13452" t="str">
        <f>INDEX( Table3[],MATCH(Sales[[#This Row],[Category]],Table3[Category],0),1)</f>
        <v>LIQUOR</v>
      </c>
      <c r="C13452" t="s">
        <v>35</v>
      </c>
      <c r="D13452" t="s">
        <v>8597</v>
      </c>
      <c r="E13452" t="s">
        <v>133</v>
      </c>
      <c r="F13452">
        <v>57</v>
      </c>
      <c r="G13452" s="1">
        <v>9.7899999999999991</v>
      </c>
      <c r="H1345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452">
        <f>Sales[[#This Row],[Total Inventory]]*Sales[[#This Row],[Sale_Price]]</f>
        <v>558.03</v>
      </c>
    </row>
    <row r="13453" spans="1:9" x14ac:dyDescent="0.25">
      <c r="A13453">
        <v>338521</v>
      </c>
      <c r="B13453" t="str">
        <f>INDEX( Table3[],MATCH(Sales[[#This Row],[Category]],Table3[Category],0),1)</f>
        <v>WINE</v>
      </c>
      <c r="C13453" t="s">
        <v>41</v>
      </c>
      <c r="D13453" t="s">
        <v>10298</v>
      </c>
      <c r="E13453" t="s">
        <v>23</v>
      </c>
      <c r="F13453">
        <v>0</v>
      </c>
      <c r="G13453" s="1">
        <v>11.99</v>
      </c>
      <c r="H1345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453">
        <f>Sales[[#This Row],[Total Inventory]]*Sales[[#This Row],[Sale_Price]]</f>
        <v>0</v>
      </c>
    </row>
    <row r="13454" spans="1:9" x14ac:dyDescent="0.25">
      <c r="A13454">
        <v>336153</v>
      </c>
      <c r="B13454" t="str">
        <f>INDEX( Table3[],MATCH(Sales[[#This Row],[Category]],Table3[Category],0),1)</f>
        <v>WINE</v>
      </c>
      <c r="C13454" t="s">
        <v>28</v>
      </c>
      <c r="D13454" t="s">
        <v>12056</v>
      </c>
      <c r="E13454" t="s">
        <v>10</v>
      </c>
      <c r="F13454">
        <v>0</v>
      </c>
      <c r="G13454" s="1">
        <v>24.99</v>
      </c>
      <c r="H13454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3454">
        <f>Sales[[#This Row],[Total Inventory]]*Sales[[#This Row],[Sale_Price]]</f>
        <v>0</v>
      </c>
    </row>
    <row r="13455" spans="1:9" x14ac:dyDescent="0.25">
      <c r="A13455">
        <v>300904</v>
      </c>
      <c r="B13455" t="str">
        <f>INDEX( Table3[],MATCH(Sales[[#This Row],[Category]],Table3[Category],0),1)</f>
        <v>WINE</v>
      </c>
      <c r="C13455" t="s">
        <v>8</v>
      </c>
      <c r="D13455" t="s">
        <v>12057</v>
      </c>
      <c r="E13455" t="s">
        <v>10</v>
      </c>
      <c r="F13455">
        <v>0</v>
      </c>
      <c r="G13455" s="1">
        <v>7.99</v>
      </c>
      <c r="H13455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3455">
        <f>Sales[[#This Row],[Total Inventory]]*Sales[[#This Row],[Sale_Price]]</f>
        <v>0</v>
      </c>
    </row>
    <row r="13456" spans="1:9" x14ac:dyDescent="0.25">
      <c r="A13456">
        <v>434795</v>
      </c>
      <c r="B13456" t="str">
        <f>INDEX( Table3[],MATCH(Sales[[#This Row],[Category]],Table3[Category],0),1)</f>
        <v>WINE</v>
      </c>
      <c r="C13456" t="s">
        <v>28</v>
      </c>
      <c r="D13456" t="s">
        <v>12058</v>
      </c>
      <c r="E13456" t="s">
        <v>10</v>
      </c>
      <c r="F13456">
        <v>0</v>
      </c>
      <c r="G13456" s="1">
        <v>8.49</v>
      </c>
      <c r="H13456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456">
        <f>Sales[[#This Row],[Total Inventory]]*Sales[[#This Row],[Sale_Price]]</f>
        <v>0</v>
      </c>
    </row>
    <row r="13457" spans="1:9" x14ac:dyDescent="0.25">
      <c r="A13457">
        <v>70490</v>
      </c>
      <c r="B13457" t="str">
        <f>INDEX( Table3[],MATCH(Sales[[#This Row],[Category]],Table3[Category],0),1)</f>
        <v>LIQUOR</v>
      </c>
      <c r="C13457" t="s">
        <v>37</v>
      </c>
      <c r="D13457" t="s">
        <v>12059</v>
      </c>
      <c r="E13457" t="s">
        <v>10</v>
      </c>
      <c r="F13457">
        <v>2</v>
      </c>
      <c r="G13457" s="1">
        <v>10.79</v>
      </c>
      <c r="H13457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457">
        <f>Sales[[#This Row],[Total Inventory]]*Sales[[#This Row],[Sale_Price]]</f>
        <v>21.58</v>
      </c>
    </row>
    <row r="13458" spans="1:9" x14ac:dyDescent="0.25">
      <c r="A13458">
        <v>320321</v>
      </c>
      <c r="B13458" t="str">
        <f>INDEX( Table3[],MATCH(Sales[[#This Row],[Category]],Table3[Category],0),1)</f>
        <v>WINE</v>
      </c>
      <c r="C13458" t="s">
        <v>28</v>
      </c>
      <c r="D13458" t="s">
        <v>12060</v>
      </c>
      <c r="E13458" t="s">
        <v>23</v>
      </c>
      <c r="F13458">
        <v>2</v>
      </c>
      <c r="G13458" s="1">
        <v>12.39</v>
      </c>
      <c r="H13458">
        <f>IF(INDEX(Sale_Promotions[[Code]:[Sale Price]],MATCH(Sales[[#This Row],[Code]],Sale_Promotions[Code],0),2)=0,Sales[[#This Row],[Price]],INDEX(Sale_Promotions[[Code]:[Sale Price]],MATCH(Sales[[#This Row],[Code]],Sale_Promotions[Code],0),2))</f>
        <v>12.39</v>
      </c>
      <c r="I13458">
        <f>Sales[[#This Row],[Total Inventory]]*Sales[[#This Row],[Sale_Price]]</f>
        <v>24.78</v>
      </c>
    </row>
    <row r="13459" spans="1:9" x14ac:dyDescent="0.25">
      <c r="A13459">
        <v>412236</v>
      </c>
      <c r="B13459" t="str">
        <f>INDEX( Table3[],MATCH(Sales[[#This Row],[Category]],Table3[Category],0),1)</f>
        <v>WINE</v>
      </c>
      <c r="C13459" t="s">
        <v>31</v>
      </c>
      <c r="D13459" t="s">
        <v>12061</v>
      </c>
      <c r="E13459" t="s">
        <v>10</v>
      </c>
      <c r="F13459">
        <v>0</v>
      </c>
      <c r="G13459" s="1">
        <v>23.99</v>
      </c>
      <c r="H13459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3459">
        <f>Sales[[#This Row],[Total Inventory]]*Sales[[#This Row],[Sale_Price]]</f>
        <v>0</v>
      </c>
    </row>
    <row r="13460" spans="1:9" x14ac:dyDescent="0.25">
      <c r="A13460">
        <v>35017</v>
      </c>
      <c r="B13460" t="str">
        <f>INDEX( Table3[],MATCH(Sales[[#This Row],[Category]],Table3[Category],0),1)</f>
        <v>WINE</v>
      </c>
      <c r="C13460" t="s">
        <v>85</v>
      </c>
      <c r="D13460" t="s">
        <v>12062</v>
      </c>
      <c r="E13460" t="s">
        <v>10</v>
      </c>
      <c r="F13460">
        <v>24</v>
      </c>
      <c r="G13460" s="1">
        <v>18.489999999999998</v>
      </c>
      <c r="H1346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460">
        <f>Sales[[#This Row],[Total Inventory]]*Sales[[#This Row],[Sale_Price]]</f>
        <v>443.76</v>
      </c>
    </row>
    <row r="13461" spans="1:9" x14ac:dyDescent="0.25">
      <c r="A13461">
        <v>118192</v>
      </c>
      <c r="B13461" t="str">
        <f>INDEX( Table3[],MATCH(Sales[[#This Row],[Category]],Table3[Category],0),1)</f>
        <v>WINE</v>
      </c>
      <c r="C13461" t="s">
        <v>41</v>
      </c>
      <c r="D13461" t="s">
        <v>12063</v>
      </c>
      <c r="E13461" t="s">
        <v>10</v>
      </c>
      <c r="F13461">
        <v>4</v>
      </c>
      <c r="G13461" s="1">
        <v>12.99</v>
      </c>
      <c r="H1346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3461">
        <f>Sales[[#This Row],[Total Inventory]]*Sales[[#This Row],[Sale_Price]]</f>
        <v>51.96</v>
      </c>
    </row>
    <row r="13462" spans="1:9" x14ac:dyDescent="0.25">
      <c r="A13462">
        <v>74679</v>
      </c>
      <c r="B13462" t="str">
        <f>INDEX( Table3[],MATCH(Sales[[#This Row],[Category]],Table3[Category],0),1)</f>
        <v>LIQUOR</v>
      </c>
      <c r="C13462" t="s">
        <v>26</v>
      </c>
      <c r="D13462" t="s">
        <v>12064</v>
      </c>
      <c r="E13462" t="s">
        <v>10</v>
      </c>
      <c r="F13462">
        <v>46</v>
      </c>
      <c r="G13462" s="1">
        <v>39.99</v>
      </c>
      <c r="H13462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13462">
        <f>Sales[[#This Row],[Total Inventory]]*Sales[[#This Row],[Sale_Price]]</f>
        <v>1839.5400000000002</v>
      </c>
    </row>
    <row r="13463" spans="1:9" x14ac:dyDescent="0.25">
      <c r="A13463">
        <v>337948</v>
      </c>
      <c r="B13463" t="str">
        <f>INDEX( Table3[],MATCH(Sales[[#This Row],[Category]],Table3[Category],0),1)</f>
        <v>WINE</v>
      </c>
      <c r="C13463" t="s">
        <v>85</v>
      </c>
      <c r="D13463" t="s">
        <v>12065</v>
      </c>
      <c r="E13463" t="s">
        <v>10</v>
      </c>
      <c r="F13463">
        <v>3</v>
      </c>
      <c r="G13463" s="1">
        <v>14.49</v>
      </c>
      <c r="H13463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3463">
        <f>Sales[[#This Row],[Total Inventory]]*Sales[[#This Row],[Sale_Price]]</f>
        <v>43.47</v>
      </c>
    </row>
    <row r="13464" spans="1:9" x14ac:dyDescent="0.25">
      <c r="A13464">
        <v>333423</v>
      </c>
      <c r="B13464" t="str">
        <f>INDEX( Table3[],MATCH(Sales[[#This Row],[Category]],Table3[Category],0),1)</f>
        <v>WINE</v>
      </c>
      <c r="C13464" t="s">
        <v>21</v>
      </c>
      <c r="D13464" t="s">
        <v>12066</v>
      </c>
      <c r="E13464" t="s">
        <v>10</v>
      </c>
      <c r="F13464">
        <v>6</v>
      </c>
      <c r="G13464" s="1">
        <v>9.7899999999999991</v>
      </c>
      <c r="H13464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464">
        <f>Sales[[#This Row],[Total Inventory]]*Sales[[#This Row],[Sale_Price]]</f>
        <v>58.739999999999995</v>
      </c>
    </row>
    <row r="13465" spans="1:9" x14ac:dyDescent="0.25">
      <c r="A13465">
        <v>43910</v>
      </c>
      <c r="B13465" t="str">
        <f>INDEX( Table3[],MATCH(Sales[[#This Row],[Category]],Table3[Category],0),1)</f>
        <v>WINE</v>
      </c>
      <c r="C13465" t="s">
        <v>31</v>
      </c>
      <c r="D13465" t="s">
        <v>12067</v>
      </c>
      <c r="E13465" t="s">
        <v>10</v>
      </c>
      <c r="F13465">
        <v>0</v>
      </c>
      <c r="G13465" s="1">
        <v>11.49</v>
      </c>
      <c r="H13465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3465">
        <f>Sales[[#This Row],[Total Inventory]]*Sales[[#This Row],[Sale_Price]]</f>
        <v>0</v>
      </c>
    </row>
    <row r="13466" spans="1:9" x14ac:dyDescent="0.25">
      <c r="A13466">
        <v>315780</v>
      </c>
      <c r="B13466" t="str">
        <f>INDEX( Table3[],MATCH(Sales[[#This Row],[Category]],Table3[Category],0),1)</f>
        <v>WINE</v>
      </c>
      <c r="C13466" t="s">
        <v>28</v>
      </c>
      <c r="D13466" t="s">
        <v>12068</v>
      </c>
      <c r="E13466" t="s">
        <v>10</v>
      </c>
      <c r="F13466">
        <v>0</v>
      </c>
      <c r="G13466" s="1">
        <v>8.99</v>
      </c>
      <c r="H13466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3466">
        <f>Sales[[#This Row],[Total Inventory]]*Sales[[#This Row],[Sale_Price]]</f>
        <v>0</v>
      </c>
    </row>
    <row r="13467" spans="1:9" x14ac:dyDescent="0.25">
      <c r="A13467">
        <v>10647</v>
      </c>
      <c r="B13467" t="str">
        <f>INDEX( Table3[],MATCH(Sales[[#This Row],[Category]],Table3[Category],0),1)</f>
        <v>BEER</v>
      </c>
      <c r="C13467" t="s">
        <v>11</v>
      </c>
      <c r="D13467" t="s">
        <v>12069</v>
      </c>
      <c r="E13467" t="s">
        <v>25</v>
      </c>
      <c r="F13467">
        <v>32</v>
      </c>
      <c r="G13467" s="1">
        <v>2.92</v>
      </c>
      <c r="H13467">
        <f>IF(INDEX(Sale_Promotions[[Code]:[Sale Price]],MATCH(Sales[[#This Row],[Code]],Sale_Promotions[Code],0),2)=0,Sales[[#This Row],[Price]],INDEX(Sale_Promotions[[Code]:[Sale Price]],MATCH(Sales[[#This Row],[Code]],Sale_Promotions[Code],0),2))</f>
        <v>2.92</v>
      </c>
      <c r="I13467">
        <f>Sales[[#This Row],[Total Inventory]]*Sales[[#This Row],[Sale_Price]]</f>
        <v>93.44</v>
      </c>
    </row>
    <row r="13468" spans="1:9" x14ac:dyDescent="0.25">
      <c r="A13468">
        <v>189979</v>
      </c>
      <c r="B13468" t="str">
        <f>INDEX( Table3[],MATCH(Sales[[#This Row],[Category]],Table3[Category],0),1)</f>
        <v>WINE</v>
      </c>
      <c r="C13468" t="s">
        <v>85</v>
      </c>
      <c r="D13468" t="s">
        <v>12070</v>
      </c>
      <c r="E13468" t="s">
        <v>10</v>
      </c>
      <c r="F13468">
        <v>0</v>
      </c>
      <c r="G13468" s="1">
        <v>18.39</v>
      </c>
      <c r="H13468">
        <f>IF(INDEX(Sale_Promotions[[Code]:[Sale Price]],MATCH(Sales[[#This Row],[Code]],Sale_Promotions[Code],0),2)=0,Sales[[#This Row],[Price]],INDEX(Sale_Promotions[[Code]:[Sale Price]],MATCH(Sales[[#This Row],[Code]],Sale_Promotions[Code],0),2))</f>
        <v>18.39</v>
      </c>
      <c r="I13468">
        <f>Sales[[#This Row],[Total Inventory]]*Sales[[#This Row],[Sale_Price]]</f>
        <v>0</v>
      </c>
    </row>
    <row r="13469" spans="1:9" x14ac:dyDescent="0.25">
      <c r="A13469">
        <v>336642</v>
      </c>
      <c r="B13469" t="str">
        <f>INDEX( Table3[],MATCH(Sales[[#This Row],[Category]],Table3[Category],0),1)</f>
        <v>WINE</v>
      </c>
      <c r="C13469" t="s">
        <v>85</v>
      </c>
      <c r="D13469" t="s">
        <v>12071</v>
      </c>
      <c r="E13469" t="s">
        <v>10</v>
      </c>
      <c r="F13469">
        <v>0</v>
      </c>
      <c r="G13469" s="1">
        <v>10.49</v>
      </c>
      <c r="H13469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3469">
        <f>Sales[[#This Row],[Total Inventory]]*Sales[[#This Row],[Sale_Price]]</f>
        <v>0</v>
      </c>
    </row>
    <row r="13470" spans="1:9" x14ac:dyDescent="0.25">
      <c r="A13470">
        <v>308382</v>
      </c>
      <c r="B13470" t="str">
        <f>INDEX( Table3[],MATCH(Sales[[#This Row],[Category]],Table3[Category],0),1)</f>
        <v>OTHER</v>
      </c>
      <c r="C13470" t="s">
        <v>75</v>
      </c>
      <c r="D13470" t="s">
        <v>12072</v>
      </c>
      <c r="E13470" t="s">
        <v>10</v>
      </c>
      <c r="F13470">
        <v>0</v>
      </c>
      <c r="G13470" s="1">
        <v>10.99</v>
      </c>
      <c r="H13470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3470">
        <f>Sales[[#This Row],[Total Inventory]]*Sales[[#This Row],[Sale_Price]]</f>
        <v>0</v>
      </c>
    </row>
    <row r="13471" spans="1:9" x14ac:dyDescent="0.25">
      <c r="A13471">
        <v>342151</v>
      </c>
      <c r="B13471" t="str">
        <f>INDEX( Table3[],MATCH(Sales[[#This Row],[Category]],Table3[Category],0),1)</f>
        <v>LIQUOR</v>
      </c>
      <c r="C13471" t="s">
        <v>26</v>
      </c>
      <c r="D13471" t="s">
        <v>12073</v>
      </c>
      <c r="E13471" t="s">
        <v>10</v>
      </c>
      <c r="F13471">
        <v>14</v>
      </c>
      <c r="G13471" s="1">
        <v>19.489999999999998</v>
      </c>
      <c r="H13471">
        <f>IF(INDEX(Sale_Promotions[[Code]:[Sale Price]],MATCH(Sales[[#This Row],[Code]],Sale_Promotions[Code],0),2)=0,Sales[[#This Row],[Price]],INDEX(Sale_Promotions[[Code]:[Sale Price]],MATCH(Sales[[#This Row],[Code]],Sale_Promotions[Code],0),2))</f>
        <v>19.489999999999998</v>
      </c>
      <c r="I13471">
        <f>Sales[[#This Row],[Total Inventory]]*Sales[[#This Row],[Sale_Price]]</f>
        <v>272.85999999999996</v>
      </c>
    </row>
    <row r="13472" spans="1:9" x14ac:dyDescent="0.25">
      <c r="A13472">
        <v>73664</v>
      </c>
      <c r="B13472" t="str">
        <f>INDEX( Table3[],MATCH(Sales[[#This Row],[Category]],Table3[Category],0),1)</f>
        <v>LIQUOR</v>
      </c>
      <c r="C13472" t="s">
        <v>14</v>
      </c>
      <c r="D13472" t="s">
        <v>12074</v>
      </c>
      <c r="E13472" t="s">
        <v>10</v>
      </c>
      <c r="F13472">
        <v>8</v>
      </c>
      <c r="G13472" s="1">
        <v>55.99</v>
      </c>
      <c r="H13472">
        <f>IF(INDEX(Sale_Promotions[[Code]:[Sale Price]],MATCH(Sales[[#This Row],[Code]],Sale_Promotions[Code],0),2)=0,Sales[[#This Row],[Price]],INDEX(Sale_Promotions[[Code]:[Sale Price]],MATCH(Sales[[#This Row],[Code]],Sale_Promotions[Code],0),2))</f>
        <v>55.99</v>
      </c>
      <c r="I13472">
        <f>Sales[[#This Row],[Total Inventory]]*Sales[[#This Row],[Sale_Price]]</f>
        <v>447.92</v>
      </c>
    </row>
    <row r="13473" spans="1:9" x14ac:dyDescent="0.25">
      <c r="A13473">
        <v>15148</v>
      </c>
      <c r="B13473" t="str">
        <f>INDEX( Table3[],MATCH(Sales[[#This Row],[Category]],Table3[Category],0),1)</f>
        <v>OTHER</v>
      </c>
      <c r="C13473" t="s">
        <v>75</v>
      </c>
      <c r="D13473" t="s">
        <v>12075</v>
      </c>
      <c r="E13473" t="s">
        <v>10</v>
      </c>
      <c r="F13473">
        <v>35</v>
      </c>
      <c r="G13473" s="1">
        <v>6.99</v>
      </c>
      <c r="H13473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3473">
        <f>Sales[[#This Row],[Total Inventory]]*Sales[[#This Row],[Sale_Price]]</f>
        <v>244.65</v>
      </c>
    </row>
    <row r="13474" spans="1:9" x14ac:dyDescent="0.25">
      <c r="A13474">
        <v>310398</v>
      </c>
      <c r="B13474" t="str">
        <f>INDEX( Table3[],MATCH(Sales[[#This Row],[Category]],Table3[Category],0),1)</f>
        <v>WINE</v>
      </c>
      <c r="C13474" t="s">
        <v>61</v>
      </c>
      <c r="D13474" t="s">
        <v>12076</v>
      </c>
      <c r="E13474" t="s">
        <v>10</v>
      </c>
      <c r="F13474">
        <v>80</v>
      </c>
      <c r="G13474" s="1">
        <v>11.49</v>
      </c>
      <c r="H13474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3474">
        <f>Sales[[#This Row],[Total Inventory]]*Sales[[#This Row],[Sale_Price]]</f>
        <v>919.2</v>
      </c>
    </row>
    <row r="13475" spans="1:9" x14ac:dyDescent="0.25">
      <c r="A13475">
        <v>45293</v>
      </c>
      <c r="B13475" t="str">
        <f>INDEX( Table3[],MATCH(Sales[[#This Row],[Category]],Table3[Category],0),1)</f>
        <v>WINE</v>
      </c>
      <c r="C13475" t="s">
        <v>41</v>
      </c>
      <c r="D13475" t="s">
        <v>12077</v>
      </c>
      <c r="E13475" t="s">
        <v>23</v>
      </c>
      <c r="F13475">
        <v>30</v>
      </c>
      <c r="G13475" s="1">
        <v>16.989999999999998</v>
      </c>
      <c r="H13475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3475">
        <f>Sales[[#This Row],[Total Inventory]]*Sales[[#This Row],[Sale_Price]]</f>
        <v>509.69999999999993</v>
      </c>
    </row>
    <row r="13476" spans="1:9" x14ac:dyDescent="0.25">
      <c r="A13476">
        <v>89180</v>
      </c>
      <c r="B13476" t="str">
        <f>INDEX( Table3[],MATCH(Sales[[#This Row],[Category]],Table3[Category],0),1)</f>
        <v>WINE</v>
      </c>
      <c r="C13476" t="s">
        <v>61</v>
      </c>
      <c r="D13476" t="s">
        <v>12078</v>
      </c>
      <c r="E13476" t="s">
        <v>10</v>
      </c>
      <c r="F13476">
        <v>0</v>
      </c>
      <c r="G13476" s="1">
        <v>15.99</v>
      </c>
      <c r="H1347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3476">
        <f>Sales[[#This Row],[Total Inventory]]*Sales[[#This Row],[Sale_Price]]</f>
        <v>0</v>
      </c>
    </row>
    <row r="13477" spans="1:9" x14ac:dyDescent="0.25">
      <c r="A13477">
        <v>23111</v>
      </c>
      <c r="B13477" t="str">
        <f>INDEX( Table3[],MATCH(Sales[[#This Row],[Category]],Table3[Category],0),1)</f>
        <v>BEER</v>
      </c>
      <c r="C13477" t="s">
        <v>11</v>
      </c>
      <c r="D13477" t="s">
        <v>12079</v>
      </c>
      <c r="E13477" t="s">
        <v>25</v>
      </c>
      <c r="F13477">
        <v>60</v>
      </c>
      <c r="G13477" s="1">
        <v>1.67</v>
      </c>
      <c r="H13477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3477">
        <f>Sales[[#This Row],[Total Inventory]]*Sales[[#This Row],[Sale_Price]]</f>
        <v>100.19999999999999</v>
      </c>
    </row>
    <row r="13478" spans="1:9" x14ac:dyDescent="0.25">
      <c r="A13478">
        <v>340615</v>
      </c>
      <c r="B13478" t="str">
        <f>INDEX( Table3[],MATCH(Sales[[#This Row],[Category]],Table3[Category],0),1)</f>
        <v>WINE</v>
      </c>
      <c r="C13478" t="s">
        <v>41</v>
      </c>
      <c r="D13478" t="s">
        <v>12080</v>
      </c>
      <c r="E13478" t="s">
        <v>10</v>
      </c>
      <c r="F13478">
        <v>0</v>
      </c>
      <c r="G13478" s="1">
        <v>16.489999999999998</v>
      </c>
      <c r="H13478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3478">
        <f>Sales[[#This Row],[Total Inventory]]*Sales[[#This Row],[Sale_Price]]</f>
        <v>0</v>
      </c>
    </row>
    <row r="13479" spans="1:9" x14ac:dyDescent="0.25">
      <c r="A13479">
        <v>321608</v>
      </c>
      <c r="B13479" t="str">
        <f>INDEX( Table3[],MATCH(Sales[[#This Row],[Category]],Table3[Category],0),1)</f>
        <v>WINE</v>
      </c>
      <c r="C13479" t="s">
        <v>189</v>
      </c>
      <c r="D13479" t="s">
        <v>12081</v>
      </c>
      <c r="E13479" t="s">
        <v>10</v>
      </c>
      <c r="F13479">
        <v>0</v>
      </c>
      <c r="G13479" s="1">
        <v>11.99</v>
      </c>
      <c r="H1347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479">
        <f>Sales[[#This Row],[Total Inventory]]*Sales[[#This Row],[Sale_Price]]</f>
        <v>0</v>
      </c>
    </row>
    <row r="13480" spans="1:9" x14ac:dyDescent="0.25">
      <c r="A13480">
        <v>73843</v>
      </c>
      <c r="B13480" t="str">
        <f>INDEX( Table3[],MATCH(Sales[[#This Row],[Category]],Table3[Category],0),1)</f>
        <v>LIQUOR</v>
      </c>
      <c r="C13480" t="s">
        <v>14</v>
      </c>
      <c r="D13480" t="s">
        <v>12082</v>
      </c>
      <c r="E13480" t="s">
        <v>10</v>
      </c>
      <c r="F13480">
        <v>3</v>
      </c>
      <c r="G13480" s="1">
        <v>28.99</v>
      </c>
      <c r="H13480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3480">
        <f>Sales[[#This Row],[Total Inventory]]*Sales[[#This Row],[Sale_Price]]</f>
        <v>86.97</v>
      </c>
    </row>
    <row r="13481" spans="1:9" x14ac:dyDescent="0.25">
      <c r="A13481">
        <v>57592</v>
      </c>
      <c r="B13481" t="str">
        <f>INDEX( Table3[],MATCH(Sales[[#This Row],[Category]],Table3[Category],0),1)</f>
        <v>WINE</v>
      </c>
      <c r="C13481" t="s">
        <v>64</v>
      </c>
      <c r="D13481" t="s">
        <v>12083</v>
      </c>
      <c r="E13481" t="s">
        <v>52</v>
      </c>
      <c r="F13481">
        <v>22</v>
      </c>
      <c r="G13481" s="1">
        <v>24.99</v>
      </c>
      <c r="H13481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3481">
        <f>Sales[[#This Row],[Total Inventory]]*Sales[[#This Row],[Sale_Price]]</f>
        <v>549.78</v>
      </c>
    </row>
    <row r="13482" spans="1:9" x14ac:dyDescent="0.25">
      <c r="A13482">
        <v>73573</v>
      </c>
      <c r="B13482" t="str">
        <f>INDEX( Table3[],MATCH(Sales[[#This Row],[Category]],Table3[Category],0),1)</f>
        <v>LIQUOR</v>
      </c>
      <c r="C13482" t="s">
        <v>57</v>
      </c>
      <c r="D13482" t="s">
        <v>12084</v>
      </c>
      <c r="E13482" t="s">
        <v>10</v>
      </c>
      <c r="F13482">
        <v>0</v>
      </c>
      <c r="G13482" s="1">
        <v>66.989999999999995</v>
      </c>
      <c r="H13482">
        <f>IF(INDEX(Sale_Promotions[[Code]:[Sale Price]],MATCH(Sales[[#This Row],[Code]],Sale_Promotions[Code],0),2)=0,Sales[[#This Row],[Price]],INDEX(Sale_Promotions[[Code]:[Sale Price]],MATCH(Sales[[#This Row],[Code]],Sale_Promotions[Code],0),2))</f>
        <v>66.989999999999995</v>
      </c>
      <c r="I13482">
        <f>Sales[[#This Row],[Total Inventory]]*Sales[[#This Row],[Sale_Price]]</f>
        <v>0</v>
      </c>
    </row>
    <row r="13483" spans="1:9" x14ac:dyDescent="0.25">
      <c r="A13483">
        <v>44236</v>
      </c>
      <c r="B13483" t="str">
        <f>INDEX( Table3[],MATCH(Sales[[#This Row],[Category]],Table3[Category],0),1)</f>
        <v>WINE</v>
      </c>
      <c r="C13483" t="s">
        <v>85</v>
      </c>
      <c r="D13483" t="s">
        <v>12085</v>
      </c>
      <c r="E13483" t="s">
        <v>10</v>
      </c>
      <c r="F13483">
        <v>0</v>
      </c>
      <c r="G13483" s="1">
        <v>19.989999999999998</v>
      </c>
      <c r="H13483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3483">
        <f>Sales[[#This Row],[Total Inventory]]*Sales[[#This Row],[Sale_Price]]</f>
        <v>0</v>
      </c>
    </row>
    <row r="13484" spans="1:9" x14ac:dyDescent="0.25">
      <c r="A13484">
        <v>314603</v>
      </c>
      <c r="B13484" t="str">
        <f>INDEX( Table3[],MATCH(Sales[[#This Row],[Category]],Table3[Category],0),1)</f>
        <v>WINE</v>
      </c>
      <c r="C13484" t="s">
        <v>41</v>
      </c>
      <c r="D13484" t="s">
        <v>12086</v>
      </c>
      <c r="E13484" t="s">
        <v>23</v>
      </c>
      <c r="F13484">
        <v>0</v>
      </c>
      <c r="G13484" s="1">
        <v>13.49</v>
      </c>
      <c r="H13484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3484">
        <f>Sales[[#This Row],[Total Inventory]]*Sales[[#This Row],[Sale_Price]]</f>
        <v>0</v>
      </c>
    </row>
    <row r="13485" spans="1:9" x14ac:dyDescent="0.25">
      <c r="A13485">
        <v>123889</v>
      </c>
      <c r="B13485" t="str">
        <f>INDEX( Table3[],MATCH(Sales[[#This Row],[Category]],Table3[Category],0),1)</f>
        <v>WINE</v>
      </c>
      <c r="C13485" t="s">
        <v>43</v>
      </c>
      <c r="D13485" t="s">
        <v>12087</v>
      </c>
      <c r="E13485" t="s">
        <v>10</v>
      </c>
      <c r="F13485">
        <v>0</v>
      </c>
      <c r="G13485" s="1">
        <v>11.39</v>
      </c>
      <c r="H13485">
        <f>IF(INDEX(Sale_Promotions[[Code]:[Sale Price]],MATCH(Sales[[#This Row],[Code]],Sale_Promotions[Code],0),2)=0,Sales[[#This Row],[Price]],INDEX(Sale_Promotions[[Code]:[Sale Price]],MATCH(Sales[[#This Row],[Code]],Sale_Promotions[Code],0),2))</f>
        <v>11.39</v>
      </c>
      <c r="I13485">
        <f>Sales[[#This Row],[Total Inventory]]*Sales[[#This Row],[Sale_Price]]</f>
        <v>0</v>
      </c>
    </row>
    <row r="13486" spans="1:9" x14ac:dyDescent="0.25">
      <c r="A13486">
        <v>85014</v>
      </c>
      <c r="B13486" t="str">
        <f>INDEX( Table3[],MATCH(Sales[[#This Row],[Category]],Table3[Category],0),1)</f>
        <v>WINE</v>
      </c>
      <c r="C13486" t="s">
        <v>61</v>
      </c>
      <c r="D13486" t="s">
        <v>12088</v>
      </c>
      <c r="E13486" t="s">
        <v>10</v>
      </c>
      <c r="F13486">
        <v>0</v>
      </c>
      <c r="G13486" s="1">
        <v>8.49</v>
      </c>
      <c r="H13486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486">
        <f>Sales[[#This Row],[Total Inventory]]*Sales[[#This Row],[Sale_Price]]</f>
        <v>0</v>
      </c>
    </row>
    <row r="13487" spans="1:9" x14ac:dyDescent="0.25">
      <c r="A13487">
        <v>80095</v>
      </c>
      <c r="B13487" t="str">
        <f>INDEX( Table3[],MATCH(Sales[[#This Row],[Category]],Table3[Category],0),1)</f>
        <v>WINE</v>
      </c>
      <c r="C13487" t="s">
        <v>43</v>
      </c>
      <c r="D13487" t="s">
        <v>12089</v>
      </c>
      <c r="E13487" t="s">
        <v>10</v>
      </c>
      <c r="F13487">
        <v>2</v>
      </c>
      <c r="G13487" s="1">
        <v>12.69</v>
      </c>
      <c r="H13487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487">
        <f>Sales[[#This Row],[Total Inventory]]*Sales[[#This Row],[Sale_Price]]</f>
        <v>16.98</v>
      </c>
    </row>
    <row r="13488" spans="1:9" x14ac:dyDescent="0.25">
      <c r="A13488">
        <v>431346</v>
      </c>
      <c r="B13488" t="str">
        <f>INDEX( Table3[],MATCH(Sales[[#This Row],[Category]],Table3[Category],0),1)</f>
        <v>WINE</v>
      </c>
      <c r="C13488" t="s">
        <v>85</v>
      </c>
      <c r="D13488" t="s">
        <v>12090</v>
      </c>
      <c r="E13488" t="s">
        <v>10</v>
      </c>
      <c r="F13488">
        <v>0</v>
      </c>
      <c r="G13488" s="1">
        <v>10.49</v>
      </c>
      <c r="H13488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3488">
        <f>Sales[[#This Row],[Total Inventory]]*Sales[[#This Row],[Sale_Price]]</f>
        <v>0</v>
      </c>
    </row>
    <row r="13489" spans="1:9" x14ac:dyDescent="0.25">
      <c r="A13489">
        <v>62065</v>
      </c>
      <c r="B13489" t="str">
        <f>INDEX( Table3[],MATCH(Sales[[#This Row],[Category]],Table3[Category],0),1)</f>
        <v>WINE</v>
      </c>
      <c r="C13489" t="s">
        <v>64</v>
      </c>
      <c r="D13489" t="s">
        <v>12091</v>
      </c>
      <c r="E13489" t="s">
        <v>23</v>
      </c>
      <c r="F13489">
        <v>16</v>
      </c>
      <c r="G13489" s="1">
        <v>10.49</v>
      </c>
      <c r="H13489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3489">
        <f>Sales[[#This Row],[Total Inventory]]*Sales[[#This Row],[Sale_Price]]</f>
        <v>167.84</v>
      </c>
    </row>
    <row r="13490" spans="1:9" x14ac:dyDescent="0.25">
      <c r="A13490">
        <v>313451</v>
      </c>
      <c r="B13490" t="str">
        <f>INDEX( Table3[],MATCH(Sales[[#This Row],[Category]],Table3[Category],0),1)</f>
        <v>LIQUOR</v>
      </c>
      <c r="C13490" t="s">
        <v>57</v>
      </c>
      <c r="D13490" t="s">
        <v>12092</v>
      </c>
      <c r="E13490" t="s">
        <v>10</v>
      </c>
      <c r="F13490">
        <v>21</v>
      </c>
      <c r="G13490" s="1">
        <v>20.99</v>
      </c>
      <c r="H13490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3490">
        <f>Sales[[#This Row],[Total Inventory]]*Sales[[#This Row],[Sale_Price]]</f>
        <v>440.78999999999996</v>
      </c>
    </row>
    <row r="13491" spans="1:9" x14ac:dyDescent="0.25">
      <c r="A13491">
        <v>25523</v>
      </c>
      <c r="B13491" t="str">
        <f>INDEX( Table3[],MATCH(Sales[[#This Row],[Category]],Table3[Category],0),1)</f>
        <v>BEER</v>
      </c>
      <c r="C13491" t="s">
        <v>11</v>
      </c>
      <c r="D13491" t="s">
        <v>12093</v>
      </c>
      <c r="E13491" t="s">
        <v>25</v>
      </c>
      <c r="F13491">
        <v>0</v>
      </c>
      <c r="G13491" s="1">
        <v>30.33</v>
      </c>
      <c r="H13491">
        <f>IF(INDEX(Sale_Promotions[[Code]:[Sale Price]],MATCH(Sales[[#This Row],[Code]],Sale_Promotions[Code],0),2)=0,Sales[[#This Row],[Price]],INDEX(Sale_Promotions[[Code]:[Sale Price]],MATCH(Sales[[#This Row],[Code]],Sale_Promotions[Code],0),2))</f>
        <v>30.33</v>
      </c>
      <c r="I13491">
        <f>Sales[[#This Row],[Total Inventory]]*Sales[[#This Row],[Sale_Price]]</f>
        <v>0</v>
      </c>
    </row>
    <row r="13492" spans="1:9" x14ac:dyDescent="0.25">
      <c r="A13492">
        <v>300202</v>
      </c>
      <c r="B13492" t="str">
        <f>INDEX( Table3[],MATCH(Sales[[#This Row],[Category]],Table3[Category],0),1)</f>
        <v>WINE</v>
      </c>
      <c r="C13492" t="s">
        <v>39</v>
      </c>
      <c r="D13492" t="s">
        <v>12094</v>
      </c>
      <c r="E13492" t="s">
        <v>10</v>
      </c>
      <c r="F13492">
        <v>0</v>
      </c>
      <c r="G13492" s="1">
        <v>8.99</v>
      </c>
      <c r="H1349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3492">
        <f>Sales[[#This Row],[Total Inventory]]*Sales[[#This Row],[Sale_Price]]</f>
        <v>0</v>
      </c>
    </row>
    <row r="13493" spans="1:9" x14ac:dyDescent="0.25">
      <c r="A13493">
        <v>306734</v>
      </c>
      <c r="B13493" t="str">
        <f>INDEX( Table3[],MATCH(Sales[[#This Row],[Category]],Table3[Category],0),1)</f>
        <v>WINE</v>
      </c>
      <c r="C13493" t="s">
        <v>85</v>
      </c>
      <c r="D13493" t="s">
        <v>12095</v>
      </c>
      <c r="E13493" t="s">
        <v>10</v>
      </c>
      <c r="F13493">
        <v>20</v>
      </c>
      <c r="G13493" s="1">
        <v>11.99</v>
      </c>
      <c r="H1349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493">
        <f>Sales[[#This Row],[Total Inventory]]*Sales[[#This Row],[Sale_Price]]</f>
        <v>239.8</v>
      </c>
    </row>
    <row r="13494" spans="1:9" x14ac:dyDescent="0.25">
      <c r="A13494">
        <v>42870</v>
      </c>
      <c r="B13494" t="str">
        <f>INDEX( Table3[],MATCH(Sales[[#This Row],[Category]],Table3[Category],0),1)</f>
        <v>WINE</v>
      </c>
      <c r="C13494" t="s">
        <v>41</v>
      </c>
      <c r="D13494" t="s">
        <v>12096</v>
      </c>
      <c r="E13494" t="s">
        <v>10</v>
      </c>
      <c r="F13494">
        <v>0</v>
      </c>
      <c r="G13494" s="1">
        <v>17.489999999999998</v>
      </c>
      <c r="H13494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3494">
        <f>Sales[[#This Row],[Total Inventory]]*Sales[[#This Row],[Sale_Price]]</f>
        <v>0</v>
      </c>
    </row>
    <row r="13495" spans="1:9" x14ac:dyDescent="0.25">
      <c r="A13495">
        <v>341657</v>
      </c>
      <c r="B13495" t="str">
        <f>INDEX( Table3[],MATCH(Sales[[#This Row],[Category]],Table3[Category],0),1)</f>
        <v>WINE</v>
      </c>
      <c r="C13495" t="s">
        <v>28</v>
      </c>
      <c r="D13495" t="s">
        <v>12097</v>
      </c>
      <c r="E13495" t="s">
        <v>23</v>
      </c>
      <c r="F13495">
        <v>0</v>
      </c>
      <c r="G13495" s="1">
        <v>19.989999999999998</v>
      </c>
      <c r="H13495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3495">
        <f>Sales[[#This Row],[Total Inventory]]*Sales[[#This Row],[Sale_Price]]</f>
        <v>0</v>
      </c>
    </row>
    <row r="13496" spans="1:9" x14ac:dyDescent="0.25">
      <c r="A13496">
        <v>45072</v>
      </c>
      <c r="B13496" t="str">
        <f>INDEX( Table3[],MATCH(Sales[[#This Row],[Category]],Table3[Category],0),1)</f>
        <v>WINE</v>
      </c>
      <c r="C13496" t="s">
        <v>8</v>
      </c>
      <c r="D13496" t="s">
        <v>12098</v>
      </c>
      <c r="E13496" t="s">
        <v>10</v>
      </c>
      <c r="F13496">
        <v>1</v>
      </c>
      <c r="G13496" s="1">
        <v>12.69</v>
      </c>
      <c r="H13496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3496">
        <f>Sales[[#This Row],[Total Inventory]]*Sales[[#This Row],[Sale_Price]]</f>
        <v>12.69</v>
      </c>
    </row>
    <row r="13497" spans="1:9" x14ac:dyDescent="0.25">
      <c r="A13497">
        <v>332977</v>
      </c>
      <c r="B13497" t="str">
        <f>INDEX( Table3[],MATCH(Sales[[#This Row],[Category]],Table3[Category],0),1)</f>
        <v>WINE</v>
      </c>
      <c r="C13497" t="s">
        <v>43</v>
      </c>
      <c r="D13497" t="s">
        <v>12099</v>
      </c>
      <c r="E13497" t="s">
        <v>10</v>
      </c>
      <c r="F13497">
        <v>0</v>
      </c>
      <c r="G13497" s="1">
        <v>11.99</v>
      </c>
      <c r="H1349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497">
        <f>Sales[[#This Row],[Total Inventory]]*Sales[[#This Row],[Sale_Price]]</f>
        <v>0</v>
      </c>
    </row>
    <row r="13498" spans="1:9" x14ac:dyDescent="0.25">
      <c r="A13498">
        <v>325377</v>
      </c>
      <c r="B13498" t="str">
        <f>INDEX( Table3[],MATCH(Sales[[#This Row],[Category]],Table3[Category],0),1)</f>
        <v>LIQUOR</v>
      </c>
      <c r="C13498" t="s">
        <v>57</v>
      </c>
      <c r="D13498" t="s">
        <v>12100</v>
      </c>
      <c r="E13498" t="s">
        <v>10</v>
      </c>
      <c r="F13498">
        <v>4</v>
      </c>
      <c r="G13498" s="1">
        <v>74.989999999999995</v>
      </c>
      <c r="H13498">
        <f>IF(INDEX(Sale_Promotions[[Code]:[Sale Price]],MATCH(Sales[[#This Row],[Code]],Sale_Promotions[Code],0),2)=0,Sales[[#This Row],[Price]],INDEX(Sale_Promotions[[Code]:[Sale Price]],MATCH(Sales[[#This Row],[Code]],Sale_Promotions[Code],0),2))</f>
        <v>74.989999999999995</v>
      </c>
      <c r="I13498">
        <f>Sales[[#This Row],[Total Inventory]]*Sales[[#This Row],[Sale_Price]]</f>
        <v>299.95999999999998</v>
      </c>
    </row>
    <row r="13499" spans="1:9" x14ac:dyDescent="0.25">
      <c r="A13499">
        <v>319085</v>
      </c>
      <c r="B13499" t="str">
        <f>INDEX( Table3[],MATCH(Sales[[#This Row],[Category]],Table3[Category],0),1)</f>
        <v>WINE</v>
      </c>
      <c r="C13499" t="s">
        <v>21</v>
      </c>
      <c r="D13499" t="s">
        <v>12101</v>
      </c>
      <c r="E13499" t="s">
        <v>10</v>
      </c>
      <c r="F13499">
        <v>8</v>
      </c>
      <c r="G13499" s="1">
        <v>9.49</v>
      </c>
      <c r="H13499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3499">
        <f>Sales[[#This Row],[Total Inventory]]*Sales[[#This Row],[Sale_Price]]</f>
        <v>75.92</v>
      </c>
    </row>
    <row r="13500" spans="1:9" x14ac:dyDescent="0.25">
      <c r="A13500">
        <v>336612</v>
      </c>
      <c r="B13500" t="str">
        <f>INDEX( Table3[],MATCH(Sales[[#This Row],[Category]],Table3[Category],0),1)</f>
        <v>WINE</v>
      </c>
      <c r="C13500" t="s">
        <v>39</v>
      </c>
      <c r="D13500" t="s">
        <v>12102</v>
      </c>
      <c r="E13500" t="s">
        <v>10</v>
      </c>
      <c r="F13500">
        <v>12</v>
      </c>
      <c r="G13500" s="1">
        <v>11.99</v>
      </c>
      <c r="H1350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500">
        <f>Sales[[#This Row],[Total Inventory]]*Sales[[#This Row],[Sale_Price]]</f>
        <v>143.88</v>
      </c>
    </row>
    <row r="13501" spans="1:9" x14ac:dyDescent="0.25">
      <c r="A13501">
        <v>330458</v>
      </c>
      <c r="B13501" t="str">
        <f>INDEX( Table3[],MATCH(Sales[[#This Row],[Category]],Table3[Category],0),1)</f>
        <v>WINE</v>
      </c>
      <c r="C13501" t="s">
        <v>43</v>
      </c>
      <c r="D13501" t="s">
        <v>12103</v>
      </c>
      <c r="E13501" t="s">
        <v>10</v>
      </c>
      <c r="F13501">
        <v>17</v>
      </c>
      <c r="G13501" s="1">
        <v>17.989999999999998</v>
      </c>
      <c r="H13501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3501">
        <f>Sales[[#This Row],[Total Inventory]]*Sales[[#This Row],[Sale_Price]]</f>
        <v>305.83</v>
      </c>
    </row>
    <row r="13502" spans="1:9" x14ac:dyDescent="0.25">
      <c r="A13502">
        <v>322084</v>
      </c>
      <c r="B13502" t="str">
        <f>INDEX( Table3[],MATCH(Sales[[#This Row],[Category]],Table3[Category],0),1)</f>
        <v>WINE</v>
      </c>
      <c r="C13502" t="s">
        <v>41</v>
      </c>
      <c r="D13502" t="s">
        <v>12104</v>
      </c>
      <c r="E13502" t="s">
        <v>10</v>
      </c>
      <c r="F13502">
        <v>5</v>
      </c>
      <c r="G13502" s="1">
        <v>17.989999999999998</v>
      </c>
      <c r="H13502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3502">
        <f>Sales[[#This Row],[Total Inventory]]*Sales[[#This Row],[Sale_Price]]</f>
        <v>89.949999999999989</v>
      </c>
    </row>
    <row r="13503" spans="1:9" x14ac:dyDescent="0.25">
      <c r="A13503">
        <v>17469</v>
      </c>
      <c r="B13503" t="str">
        <f>INDEX( Table3[],MATCH(Sales[[#This Row],[Category]],Table3[Category],0),1)</f>
        <v>WINE</v>
      </c>
      <c r="C13503" t="s">
        <v>61</v>
      </c>
      <c r="D13503" t="s">
        <v>12105</v>
      </c>
      <c r="E13503" t="s">
        <v>10</v>
      </c>
      <c r="F13503">
        <v>11</v>
      </c>
      <c r="G13503" s="1">
        <v>13.99</v>
      </c>
      <c r="H1350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3503">
        <f>Sales[[#This Row],[Total Inventory]]*Sales[[#This Row],[Sale_Price]]</f>
        <v>153.89000000000001</v>
      </c>
    </row>
    <row r="13504" spans="1:9" x14ac:dyDescent="0.25">
      <c r="A13504">
        <v>316168</v>
      </c>
      <c r="B13504" t="str">
        <f>INDEX( Table3[],MATCH(Sales[[#This Row],[Category]],Table3[Category],0),1)</f>
        <v>WINE</v>
      </c>
      <c r="C13504" t="s">
        <v>41</v>
      </c>
      <c r="D13504" t="s">
        <v>12106</v>
      </c>
      <c r="E13504" t="s">
        <v>10</v>
      </c>
      <c r="F13504">
        <v>0</v>
      </c>
      <c r="G13504" s="1">
        <v>8.49</v>
      </c>
      <c r="H13504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504">
        <f>Sales[[#This Row],[Total Inventory]]*Sales[[#This Row],[Sale_Price]]</f>
        <v>0</v>
      </c>
    </row>
    <row r="13505" spans="1:9" x14ac:dyDescent="0.25">
      <c r="A13505">
        <v>70732</v>
      </c>
      <c r="B13505" t="str">
        <f>INDEX( Table3[],MATCH(Sales[[#This Row],[Category]],Table3[Category],0),1)</f>
        <v>LIQUOR</v>
      </c>
      <c r="C13505" t="s">
        <v>14</v>
      </c>
      <c r="D13505" t="s">
        <v>12107</v>
      </c>
      <c r="E13505" t="s">
        <v>10</v>
      </c>
      <c r="F13505">
        <v>21</v>
      </c>
      <c r="G13505" s="1">
        <v>99.99</v>
      </c>
      <c r="H13505">
        <f>IF(INDEX(Sale_Promotions[[Code]:[Sale Price]],MATCH(Sales[[#This Row],[Code]],Sale_Promotions[Code],0),2)=0,Sales[[#This Row],[Price]],INDEX(Sale_Promotions[[Code]:[Sale Price]],MATCH(Sales[[#This Row],[Code]],Sale_Promotions[Code],0),2))</f>
        <v>99.99</v>
      </c>
      <c r="I13505">
        <f>Sales[[#This Row],[Total Inventory]]*Sales[[#This Row],[Sale_Price]]</f>
        <v>2099.79</v>
      </c>
    </row>
    <row r="13506" spans="1:9" x14ac:dyDescent="0.25">
      <c r="A13506">
        <v>335143</v>
      </c>
      <c r="B13506" t="str">
        <f>INDEX( Table3[],MATCH(Sales[[#This Row],[Category]],Table3[Category],0),1)</f>
        <v>WINE</v>
      </c>
      <c r="C13506" t="s">
        <v>85</v>
      </c>
      <c r="D13506" t="s">
        <v>12108</v>
      </c>
      <c r="E13506" t="s">
        <v>10</v>
      </c>
      <c r="F13506">
        <v>0</v>
      </c>
      <c r="G13506" s="1">
        <v>10.79</v>
      </c>
      <c r="H13506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506">
        <f>Sales[[#This Row],[Total Inventory]]*Sales[[#This Row],[Sale_Price]]</f>
        <v>0</v>
      </c>
    </row>
    <row r="13507" spans="1:9" x14ac:dyDescent="0.25">
      <c r="A13507">
        <v>40943</v>
      </c>
      <c r="B13507" t="str">
        <f>INDEX( Table3[],MATCH(Sales[[#This Row],[Category]],Table3[Category],0),1)</f>
        <v>LIQUOR</v>
      </c>
      <c r="C13507" t="s">
        <v>175</v>
      </c>
      <c r="D13507" t="s">
        <v>12109</v>
      </c>
      <c r="E13507" t="s">
        <v>16</v>
      </c>
      <c r="F13507">
        <v>11</v>
      </c>
      <c r="G13507" s="1">
        <v>14.99</v>
      </c>
      <c r="H13507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3507">
        <f>Sales[[#This Row],[Total Inventory]]*Sales[[#This Row],[Sale_Price]]</f>
        <v>164.89000000000001</v>
      </c>
    </row>
    <row r="13508" spans="1:9" x14ac:dyDescent="0.25">
      <c r="A13508">
        <v>79468</v>
      </c>
      <c r="B13508" t="str">
        <f>INDEX( Table3[],MATCH(Sales[[#This Row],[Category]],Table3[Category],0),1)</f>
        <v>LIQUOR</v>
      </c>
      <c r="C13508" t="s">
        <v>46</v>
      </c>
      <c r="D13508" t="s">
        <v>12110</v>
      </c>
      <c r="E13508" t="s">
        <v>10</v>
      </c>
      <c r="F13508">
        <v>32</v>
      </c>
      <c r="G13508" s="1">
        <v>11.99</v>
      </c>
      <c r="H1350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508">
        <f>Sales[[#This Row],[Total Inventory]]*Sales[[#This Row],[Sale_Price]]</f>
        <v>383.68</v>
      </c>
    </row>
    <row r="13509" spans="1:9" x14ac:dyDescent="0.25">
      <c r="A13509">
        <v>52779</v>
      </c>
      <c r="B13509" t="str">
        <f>INDEX( Table3[],MATCH(Sales[[#This Row],[Category]],Table3[Category],0),1)</f>
        <v>WINE</v>
      </c>
      <c r="C13509" t="s">
        <v>21</v>
      </c>
      <c r="D13509" t="s">
        <v>12111</v>
      </c>
      <c r="E13509" t="s">
        <v>10</v>
      </c>
      <c r="F13509">
        <v>0</v>
      </c>
      <c r="G13509" s="1">
        <v>8.49</v>
      </c>
      <c r="H13509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509">
        <f>Sales[[#This Row],[Total Inventory]]*Sales[[#This Row],[Sale_Price]]</f>
        <v>0</v>
      </c>
    </row>
    <row r="13510" spans="1:9" x14ac:dyDescent="0.25">
      <c r="A13510">
        <v>338562</v>
      </c>
      <c r="B13510" t="str">
        <f>INDEX( Table3[],MATCH(Sales[[#This Row],[Category]],Table3[Category],0),1)</f>
        <v>WINE</v>
      </c>
      <c r="C13510" t="s">
        <v>43</v>
      </c>
      <c r="D13510" t="s">
        <v>12112</v>
      </c>
      <c r="E13510" t="s">
        <v>10</v>
      </c>
      <c r="F13510">
        <v>0</v>
      </c>
      <c r="G13510" s="1">
        <v>10.79</v>
      </c>
      <c r="H13510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510">
        <f>Sales[[#This Row],[Total Inventory]]*Sales[[#This Row],[Sale_Price]]</f>
        <v>0</v>
      </c>
    </row>
    <row r="13511" spans="1:9" x14ac:dyDescent="0.25">
      <c r="A13511">
        <v>334223</v>
      </c>
      <c r="B13511" t="str">
        <f>INDEX( Table3[],MATCH(Sales[[#This Row],[Category]],Table3[Category],0),1)</f>
        <v>WINE</v>
      </c>
      <c r="C13511" t="s">
        <v>39</v>
      </c>
      <c r="D13511" t="s">
        <v>12113</v>
      </c>
      <c r="E13511" t="s">
        <v>10</v>
      </c>
      <c r="F13511">
        <v>0</v>
      </c>
      <c r="G13511" s="1">
        <v>11.49</v>
      </c>
      <c r="H13511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3511">
        <f>Sales[[#This Row],[Total Inventory]]*Sales[[#This Row],[Sale_Price]]</f>
        <v>0</v>
      </c>
    </row>
    <row r="13512" spans="1:9" x14ac:dyDescent="0.25">
      <c r="A13512">
        <v>78169</v>
      </c>
      <c r="B13512" t="str">
        <f>INDEX( Table3[],MATCH(Sales[[#This Row],[Category]],Table3[Category],0),1)</f>
        <v>LIQUOR</v>
      </c>
      <c r="C13512" t="s">
        <v>14</v>
      </c>
      <c r="D13512" t="s">
        <v>12114</v>
      </c>
      <c r="E13512" t="s">
        <v>10</v>
      </c>
      <c r="F13512">
        <v>0</v>
      </c>
      <c r="G13512" s="1">
        <v>75.989999999999995</v>
      </c>
      <c r="H13512">
        <f>IF(INDEX(Sale_Promotions[[Code]:[Sale Price]],MATCH(Sales[[#This Row],[Code]],Sale_Promotions[Code],0),2)=0,Sales[[#This Row],[Price]],INDEX(Sale_Promotions[[Code]:[Sale Price]],MATCH(Sales[[#This Row],[Code]],Sale_Promotions[Code],0),2))</f>
        <v>75.989999999999995</v>
      </c>
      <c r="I13512">
        <f>Sales[[#This Row],[Total Inventory]]*Sales[[#This Row],[Sale_Price]]</f>
        <v>0</v>
      </c>
    </row>
    <row r="13513" spans="1:9" x14ac:dyDescent="0.25">
      <c r="A13513">
        <v>335562</v>
      </c>
      <c r="B13513" t="str">
        <f>INDEX( Table3[],MATCH(Sales[[#This Row],[Category]],Table3[Category],0),1)</f>
        <v>WINE</v>
      </c>
      <c r="C13513" t="s">
        <v>61</v>
      </c>
      <c r="D13513" t="s">
        <v>12115</v>
      </c>
      <c r="E13513" t="s">
        <v>23</v>
      </c>
      <c r="F13513">
        <v>0</v>
      </c>
      <c r="G13513" s="1">
        <v>12.49</v>
      </c>
      <c r="H13513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3513">
        <f>Sales[[#This Row],[Total Inventory]]*Sales[[#This Row],[Sale_Price]]</f>
        <v>0</v>
      </c>
    </row>
    <row r="13514" spans="1:9" x14ac:dyDescent="0.25">
      <c r="A13514">
        <v>310315</v>
      </c>
      <c r="B13514" t="str">
        <f>INDEX( Table3[],MATCH(Sales[[#This Row],[Category]],Table3[Category],0),1)</f>
        <v>WINE</v>
      </c>
      <c r="C13514" t="s">
        <v>31</v>
      </c>
      <c r="D13514" t="s">
        <v>12116</v>
      </c>
      <c r="E13514" t="s">
        <v>10</v>
      </c>
      <c r="F13514">
        <v>0</v>
      </c>
      <c r="G13514" s="1">
        <v>8.99</v>
      </c>
      <c r="H13514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3514">
        <f>Sales[[#This Row],[Total Inventory]]*Sales[[#This Row],[Sale_Price]]</f>
        <v>0</v>
      </c>
    </row>
    <row r="13515" spans="1:9" x14ac:dyDescent="0.25">
      <c r="A13515">
        <v>97713</v>
      </c>
      <c r="B13515" t="str">
        <f>INDEX( Table3[],MATCH(Sales[[#This Row],[Category]],Table3[Category],0),1)</f>
        <v>BEER</v>
      </c>
      <c r="C13515" t="s">
        <v>11</v>
      </c>
      <c r="D13515" t="s">
        <v>12117</v>
      </c>
      <c r="E13515" t="s">
        <v>25</v>
      </c>
      <c r="F13515">
        <v>0</v>
      </c>
      <c r="G13515" s="1">
        <v>2.5499999999999998</v>
      </c>
      <c r="H13515">
        <f>IF(INDEX(Sale_Promotions[[Code]:[Sale Price]],MATCH(Sales[[#This Row],[Code]],Sale_Promotions[Code],0),2)=0,Sales[[#This Row],[Price]],INDEX(Sale_Promotions[[Code]:[Sale Price]],MATCH(Sales[[#This Row],[Code]],Sale_Promotions[Code],0),2))</f>
        <v>2.5499999999999998</v>
      </c>
      <c r="I13515">
        <f>Sales[[#This Row],[Total Inventory]]*Sales[[#This Row],[Sale_Price]]</f>
        <v>0</v>
      </c>
    </row>
    <row r="13516" spans="1:9" x14ac:dyDescent="0.25">
      <c r="A13516">
        <v>10200</v>
      </c>
      <c r="B13516" t="str">
        <f>INDEX( Table3[],MATCH(Sales[[#This Row],[Category]],Table3[Category],0),1)</f>
        <v>BEER</v>
      </c>
      <c r="C13516" t="s">
        <v>11</v>
      </c>
      <c r="D13516" t="s">
        <v>12118</v>
      </c>
      <c r="E13516" t="s">
        <v>25</v>
      </c>
      <c r="F13516">
        <v>0</v>
      </c>
      <c r="G13516" s="1">
        <v>2.06</v>
      </c>
      <c r="H13516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13516">
        <f>Sales[[#This Row],[Total Inventory]]*Sales[[#This Row],[Sale_Price]]</f>
        <v>0</v>
      </c>
    </row>
    <row r="13517" spans="1:9" x14ac:dyDescent="0.25">
      <c r="A13517">
        <v>339725</v>
      </c>
      <c r="B13517" t="str">
        <f>INDEX( Table3[],MATCH(Sales[[#This Row],[Category]],Table3[Category],0),1)</f>
        <v>OTHER</v>
      </c>
      <c r="C13517" t="s">
        <v>75</v>
      </c>
      <c r="D13517" t="s">
        <v>12119</v>
      </c>
      <c r="E13517" t="s">
        <v>10</v>
      </c>
      <c r="F13517">
        <v>17</v>
      </c>
      <c r="G13517" s="1">
        <v>17.489999999999998</v>
      </c>
      <c r="H13517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3517">
        <f>Sales[[#This Row],[Total Inventory]]*Sales[[#This Row],[Sale_Price]]</f>
        <v>297.33</v>
      </c>
    </row>
    <row r="13518" spans="1:9" x14ac:dyDescent="0.25">
      <c r="A13518">
        <v>28541</v>
      </c>
      <c r="B13518" t="str">
        <f>INDEX( Table3[],MATCH(Sales[[#This Row],[Category]],Table3[Category],0),1)</f>
        <v>WINE</v>
      </c>
      <c r="C13518" t="s">
        <v>28</v>
      </c>
      <c r="D13518" t="s">
        <v>12120</v>
      </c>
      <c r="E13518" t="s">
        <v>10</v>
      </c>
      <c r="F13518">
        <v>1</v>
      </c>
      <c r="G13518" s="1">
        <v>13.49</v>
      </c>
      <c r="H13518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3518">
        <f>Sales[[#This Row],[Total Inventory]]*Sales[[#This Row],[Sale_Price]]</f>
        <v>13.49</v>
      </c>
    </row>
    <row r="13519" spans="1:9" x14ac:dyDescent="0.25">
      <c r="A13519">
        <v>335180</v>
      </c>
      <c r="B13519" t="str">
        <f>INDEX( Table3[],MATCH(Sales[[#This Row],[Category]],Table3[Category],0),1)</f>
        <v>WINE</v>
      </c>
      <c r="C13519" t="s">
        <v>85</v>
      </c>
      <c r="D13519" t="s">
        <v>12121</v>
      </c>
      <c r="E13519" t="s">
        <v>10</v>
      </c>
      <c r="F13519">
        <v>12</v>
      </c>
      <c r="G13519" s="1">
        <v>16.989999999999998</v>
      </c>
      <c r="H13519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3519">
        <f>Sales[[#This Row],[Total Inventory]]*Sales[[#This Row],[Sale_Price]]</f>
        <v>203.88</v>
      </c>
    </row>
    <row r="13520" spans="1:9" x14ac:dyDescent="0.25">
      <c r="A13520">
        <v>34398</v>
      </c>
      <c r="B13520" t="str">
        <f>INDEX( Table3[],MATCH(Sales[[#This Row],[Category]],Table3[Category],0),1)</f>
        <v>WINE</v>
      </c>
      <c r="C13520" t="s">
        <v>21</v>
      </c>
      <c r="D13520" t="s">
        <v>12122</v>
      </c>
      <c r="E13520" t="s">
        <v>52</v>
      </c>
      <c r="F13520">
        <v>11</v>
      </c>
      <c r="G13520" s="1">
        <v>7.69</v>
      </c>
      <c r="H13520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3520">
        <f>Sales[[#This Row],[Total Inventory]]*Sales[[#This Row],[Sale_Price]]</f>
        <v>84.59</v>
      </c>
    </row>
    <row r="13521" spans="1:9" x14ac:dyDescent="0.25">
      <c r="A13521">
        <v>427217</v>
      </c>
      <c r="B13521" t="str">
        <f>INDEX( Table3[],MATCH(Sales[[#This Row],[Category]],Table3[Category],0),1)</f>
        <v>WINE</v>
      </c>
      <c r="C13521" t="s">
        <v>163</v>
      </c>
      <c r="D13521" t="s">
        <v>12123</v>
      </c>
      <c r="E13521" t="s">
        <v>23</v>
      </c>
      <c r="F13521">
        <v>0</v>
      </c>
      <c r="G13521" s="1">
        <v>11.99</v>
      </c>
      <c r="H13521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521">
        <f>Sales[[#This Row],[Total Inventory]]*Sales[[#This Row],[Sale_Price]]</f>
        <v>0</v>
      </c>
    </row>
    <row r="13522" spans="1:9" x14ac:dyDescent="0.25">
      <c r="A13522">
        <v>371068</v>
      </c>
      <c r="B13522" t="str">
        <f>INDEX( Table3[],MATCH(Sales[[#This Row],[Category]],Table3[Category],0),1)</f>
        <v>WINE</v>
      </c>
      <c r="C13522" t="s">
        <v>41</v>
      </c>
      <c r="D13522" t="s">
        <v>12124</v>
      </c>
      <c r="E13522" t="s">
        <v>23</v>
      </c>
      <c r="F13522">
        <v>8</v>
      </c>
      <c r="G13522" s="1">
        <v>11.99</v>
      </c>
      <c r="H1352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522">
        <f>Sales[[#This Row],[Total Inventory]]*Sales[[#This Row],[Sale_Price]]</f>
        <v>95.92</v>
      </c>
    </row>
    <row r="13523" spans="1:9" x14ac:dyDescent="0.25">
      <c r="A13523">
        <v>303571</v>
      </c>
      <c r="B13523" t="str">
        <f>INDEX( Table3[],MATCH(Sales[[#This Row],[Category]],Table3[Category],0),1)</f>
        <v>WINE</v>
      </c>
      <c r="C13523" t="s">
        <v>28</v>
      </c>
      <c r="D13523" t="s">
        <v>12125</v>
      </c>
      <c r="E13523" t="s">
        <v>10</v>
      </c>
      <c r="F13523">
        <v>-1</v>
      </c>
      <c r="G13523" s="1">
        <v>6.99</v>
      </c>
      <c r="H13523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3523">
        <f>Sales[[#This Row],[Total Inventory]]*Sales[[#This Row],[Sale_Price]]</f>
        <v>-6.99</v>
      </c>
    </row>
    <row r="13524" spans="1:9" x14ac:dyDescent="0.25">
      <c r="A13524">
        <v>143758</v>
      </c>
      <c r="B13524" t="str">
        <f>INDEX( Table3[],MATCH(Sales[[#This Row],[Category]],Table3[Category],0),1)</f>
        <v>WINE</v>
      </c>
      <c r="C13524" t="s">
        <v>43</v>
      </c>
      <c r="D13524" t="s">
        <v>12126</v>
      </c>
      <c r="E13524" t="s">
        <v>23</v>
      </c>
      <c r="F13524">
        <v>0</v>
      </c>
      <c r="G13524" s="1">
        <v>12.69</v>
      </c>
      <c r="H13524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3524">
        <f>Sales[[#This Row],[Total Inventory]]*Sales[[#This Row],[Sale_Price]]</f>
        <v>0</v>
      </c>
    </row>
    <row r="13525" spans="1:9" x14ac:dyDescent="0.25">
      <c r="A13525">
        <v>87411</v>
      </c>
      <c r="B13525" t="str">
        <f>INDEX( Table3[],MATCH(Sales[[#This Row],[Category]],Table3[Category],0),1)</f>
        <v>WINE</v>
      </c>
      <c r="C13525" t="s">
        <v>61</v>
      </c>
      <c r="D13525" t="s">
        <v>12127</v>
      </c>
      <c r="E13525" t="s">
        <v>10</v>
      </c>
      <c r="F13525">
        <v>23</v>
      </c>
      <c r="G13525" s="1">
        <v>19.989999999999998</v>
      </c>
      <c r="H13525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3525">
        <f>Sales[[#This Row],[Total Inventory]]*Sales[[#This Row],[Sale_Price]]</f>
        <v>459.77</v>
      </c>
    </row>
    <row r="13526" spans="1:9" x14ac:dyDescent="0.25">
      <c r="A13526">
        <v>332446</v>
      </c>
      <c r="B13526" t="str">
        <f>INDEX( Table3[],MATCH(Sales[[#This Row],[Category]],Table3[Category],0),1)</f>
        <v>WINE</v>
      </c>
      <c r="C13526" t="s">
        <v>17</v>
      </c>
      <c r="D13526" t="s">
        <v>6118</v>
      </c>
      <c r="E13526" t="s">
        <v>23</v>
      </c>
      <c r="F13526">
        <v>0</v>
      </c>
      <c r="G13526" s="1">
        <v>11.99</v>
      </c>
      <c r="H1352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526">
        <f>Sales[[#This Row],[Total Inventory]]*Sales[[#This Row],[Sale_Price]]</f>
        <v>0</v>
      </c>
    </row>
    <row r="13527" spans="1:9" x14ac:dyDescent="0.25">
      <c r="A13527">
        <v>313556</v>
      </c>
      <c r="B13527" t="str">
        <f>INDEX( Table3[],MATCH(Sales[[#This Row],[Category]],Table3[Category],0),1)</f>
        <v>WINE</v>
      </c>
      <c r="C13527" t="s">
        <v>28</v>
      </c>
      <c r="D13527" t="s">
        <v>7285</v>
      </c>
      <c r="E13527" t="s">
        <v>52</v>
      </c>
      <c r="F13527">
        <v>10</v>
      </c>
      <c r="G13527" s="1">
        <v>3.59</v>
      </c>
      <c r="H13527">
        <f>IF(INDEX(Sale_Promotions[[Code]:[Sale Price]],MATCH(Sales[[#This Row],[Code]],Sale_Promotions[Code],0),2)=0,Sales[[#This Row],[Price]],INDEX(Sale_Promotions[[Code]:[Sale Price]],MATCH(Sales[[#This Row],[Code]],Sale_Promotions[Code],0),2))</f>
        <v>3.59</v>
      </c>
      <c r="I13527">
        <f>Sales[[#This Row],[Total Inventory]]*Sales[[#This Row],[Sale_Price]]</f>
        <v>35.9</v>
      </c>
    </row>
    <row r="13528" spans="1:9" x14ac:dyDescent="0.25">
      <c r="A13528">
        <v>75200</v>
      </c>
      <c r="B13528" t="str">
        <f>INDEX( Table3[],MATCH(Sales[[#This Row],[Category]],Table3[Category],0),1)</f>
        <v>LIQUOR</v>
      </c>
      <c r="C13528" t="s">
        <v>198</v>
      </c>
      <c r="D13528" t="s">
        <v>12128</v>
      </c>
      <c r="E13528" t="s">
        <v>10</v>
      </c>
      <c r="F13528">
        <v>49</v>
      </c>
      <c r="G13528" s="1">
        <v>13.49</v>
      </c>
      <c r="H13528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3528">
        <f>Sales[[#This Row],[Total Inventory]]*Sales[[#This Row],[Sale_Price]]</f>
        <v>661.01</v>
      </c>
    </row>
    <row r="13529" spans="1:9" x14ac:dyDescent="0.25">
      <c r="A13529">
        <v>427322</v>
      </c>
      <c r="B13529" t="str">
        <f>INDEX( Table3[],MATCH(Sales[[#This Row],[Category]],Table3[Category],0),1)</f>
        <v>WINE</v>
      </c>
      <c r="C13529" t="s">
        <v>41</v>
      </c>
      <c r="D13529" t="s">
        <v>12129</v>
      </c>
      <c r="E13529" t="s">
        <v>10</v>
      </c>
      <c r="F13529">
        <v>0</v>
      </c>
      <c r="G13529" s="1">
        <v>8.99</v>
      </c>
      <c r="H1352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3529">
        <f>Sales[[#This Row],[Total Inventory]]*Sales[[#This Row],[Sale_Price]]</f>
        <v>0</v>
      </c>
    </row>
    <row r="13530" spans="1:9" x14ac:dyDescent="0.25">
      <c r="A13530">
        <v>74243</v>
      </c>
      <c r="B13530" t="str">
        <f>INDEX( Table3[],MATCH(Sales[[#This Row],[Category]],Table3[Category],0),1)</f>
        <v>LIQUOR</v>
      </c>
      <c r="C13530" t="s">
        <v>57</v>
      </c>
      <c r="D13530" t="s">
        <v>12130</v>
      </c>
      <c r="E13530" t="s">
        <v>10</v>
      </c>
      <c r="F13530">
        <v>11</v>
      </c>
      <c r="G13530" s="1">
        <v>27.99</v>
      </c>
      <c r="H13530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3530">
        <f>Sales[[#This Row],[Total Inventory]]*Sales[[#This Row],[Sale_Price]]</f>
        <v>307.89</v>
      </c>
    </row>
    <row r="13531" spans="1:9" x14ac:dyDescent="0.25">
      <c r="A13531">
        <v>79885</v>
      </c>
      <c r="B13531" t="str">
        <f>INDEX( Table3[],MATCH(Sales[[#This Row],[Category]],Table3[Category],0),1)</f>
        <v>LIQUOR</v>
      </c>
      <c r="C13531" t="s">
        <v>14</v>
      </c>
      <c r="D13531" t="s">
        <v>1477</v>
      </c>
      <c r="E13531" t="s">
        <v>10</v>
      </c>
      <c r="F13531">
        <v>53</v>
      </c>
      <c r="G13531" s="1">
        <v>52.99</v>
      </c>
      <c r="H13531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13531">
        <f>Sales[[#This Row],[Total Inventory]]*Sales[[#This Row],[Sale_Price]]</f>
        <v>2808.4700000000003</v>
      </c>
    </row>
    <row r="13532" spans="1:9" x14ac:dyDescent="0.25">
      <c r="A13532">
        <v>45348</v>
      </c>
      <c r="B13532" t="str">
        <f>INDEX( Table3[],MATCH(Sales[[#This Row],[Category]],Table3[Category],0),1)</f>
        <v>WINE</v>
      </c>
      <c r="C13532" t="s">
        <v>61</v>
      </c>
      <c r="D13532" t="s">
        <v>12131</v>
      </c>
      <c r="E13532" t="s">
        <v>10</v>
      </c>
      <c r="F13532">
        <v>15</v>
      </c>
      <c r="G13532" s="1">
        <v>27.99</v>
      </c>
      <c r="H13532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3532">
        <f>Sales[[#This Row],[Total Inventory]]*Sales[[#This Row],[Sale_Price]]</f>
        <v>419.84999999999997</v>
      </c>
    </row>
    <row r="13533" spans="1:9" x14ac:dyDescent="0.25">
      <c r="A13533">
        <v>71021</v>
      </c>
      <c r="B13533" t="str">
        <f>INDEX( Table3[],MATCH(Sales[[#This Row],[Category]],Table3[Category],0),1)</f>
        <v>WINE</v>
      </c>
      <c r="C13533" t="s">
        <v>41</v>
      </c>
      <c r="D13533" t="s">
        <v>12132</v>
      </c>
      <c r="E13533" t="s">
        <v>10</v>
      </c>
      <c r="F13533">
        <v>26</v>
      </c>
      <c r="G13533" s="1">
        <v>8.49</v>
      </c>
      <c r="H13533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533">
        <f>Sales[[#This Row],[Total Inventory]]*Sales[[#This Row],[Sale_Price]]</f>
        <v>220.74</v>
      </c>
    </row>
    <row r="13534" spans="1:9" x14ac:dyDescent="0.25">
      <c r="A13534">
        <v>21130</v>
      </c>
      <c r="B13534" t="str">
        <f>INDEX( Table3[],MATCH(Sales[[#This Row],[Category]],Table3[Category],0),1)</f>
        <v>WINE</v>
      </c>
      <c r="C13534" t="s">
        <v>163</v>
      </c>
      <c r="D13534" t="s">
        <v>12133</v>
      </c>
      <c r="E13534" t="s">
        <v>10</v>
      </c>
      <c r="F13534">
        <v>27</v>
      </c>
      <c r="G13534" s="1">
        <v>60.99</v>
      </c>
      <c r="H13534">
        <f>IF(INDEX(Sale_Promotions[[Code]:[Sale Price]],MATCH(Sales[[#This Row],[Code]],Sale_Promotions[Code],0),2)=0,Sales[[#This Row],[Price]],INDEX(Sale_Promotions[[Code]:[Sale Price]],MATCH(Sales[[#This Row],[Code]],Sale_Promotions[Code],0),2))</f>
        <v>60.99</v>
      </c>
      <c r="I13534">
        <f>Sales[[#This Row],[Total Inventory]]*Sales[[#This Row],[Sale_Price]]</f>
        <v>1646.73</v>
      </c>
    </row>
    <row r="13535" spans="1:9" x14ac:dyDescent="0.25">
      <c r="A13535">
        <v>345114</v>
      </c>
      <c r="B13535" t="str">
        <f>INDEX( Table3[],MATCH(Sales[[#This Row],[Category]],Table3[Category],0),1)</f>
        <v>WINE</v>
      </c>
      <c r="C13535" t="s">
        <v>41</v>
      </c>
      <c r="D13535" t="s">
        <v>12134</v>
      </c>
      <c r="E13535" t="s">
        <v>10</v>
      </c>
      <c r="F13535">
        <v>10</v>
      </c>
      <c r="G13535" s="1">
        <v>10.79</v>
      </c>
      <c r="H13535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535">
        <f>Sales[[#This Row],[Total Inventory]]*Sales[[#This Row],[Sale_Price]]</f>
        <v>107.89999999999999</v>
      </c>
    </row>
    <row r="13536" spans="1:9" x14ac:dyDescent="0.25">
      <c r="A13536">
        <v>149497</v>
      </c>
      <c r="B13536" t="str">
        <f>INDEX( Table3[],MATCH(Sales[[#This Row],[Category]],Table3[Category],0),1)</f>
        <v>WINE</v>
      </c>
      <c r="C13536" t="s">
        <v>41</v>
      </c>
      <c r="D13536" t="s">
        <v>12135</v>
      </c>
      <c r="E13536" t="s">
        <v>10</v>
      </c>
      <c r="F13536">
        <v>0</v>
      </c>
      <c r="G13536" s="1">
        <v>11.99</v>
      </c>
      <c r="H1353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536">
        <f>Sales[[#This Row],[Total Inventory]]*Sales[[#This Row],[Sale_Price]]</f>
        <v>0</v>
      </c>
    </row>
    <row r="13537" spans="1:9" x14ac:dyDescent="0.25">
      <c r="A13537">
        <v>231873</v>
      </c>
      <c r="B13537" t="str">
        <f>INDEX( Table3[],MATCH(Sales[[#This Row],[Category]],Table3[Category],0),1)</f>
        <v>WINE</v>
      </c>
      <c r="C13537" t="s">
        <v>85</v>
      </c>
      <c r="D13537" t="s">
        <v>12136</v>
      </c>
      <c r="E13537" t="s">
        <v>10</v>
      </c>
      <c r="F13537">
        <v>12</v>
      </c>
      <c r="G13537" s="1">
        <v>9.7899999999999991</v>
      </c>
      <c r="H13537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537">
        <f>Sales[[#This Row],[Total Inventory]]*Sales[[#This Row],[Sale_Price]]</f>
        <v>117.47999999999999</v>
      </c>
    </row>
    <row r="13538" spans="1:9" x14ac:dyDescent="0.25">
      <c r="A13538">
        <v>300265</v>
      </c>
      <c r="B13538" t="str">
        <f>INDEX( Table3[],MATCH(Sales[[#This Row],[Category]],Table3[Category],0),1)</f>
        <v>WINE</v>
      </c>
      <c r="C13538" t="s">
        <v>39</v>
      </c>
      <c r="D13538" t="s">
        <v>12137</v>
      </c>
      <c r="E13538" t="s">
        <v>10</v>
      </c>
      <c r="F13538">
        <v>0</v>
      </c>
      <c r="G13538" s="1">
        <v>7.49</v>
      </c>
      <c r="H13538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3538">
        <f>Sales[[#This Row],[Total Inventory]]*Sales[[#This Row],[Sale_Price]]</f>
        <v>0</v>
      </c>
    </row>
    <row r="13539" spans="1:9" x14ac:dyDescent="0.25">
      <c r="A13539">
        <v>341618</v>
      </c>
      <c r="B13539" t="str">
        <f>INDEX( Table3[],MATCH(Sales[[#This Row],[Category]],Table3[Category],0),1)</f>
        <v>WINE</v>
      </c>
      <c r="C13539" t="s">
        <v>61</v>
      </c>
      <c r="D13539" t="s">
        <v>12138</v>
      </c>
      <c r="E13539" t="s">
        <v>10</v>
      </c>
      <c r="F13539">
        <v>0</v>
      </c>
      <c r="G13539" s="1">
        <v>55.99</v>
      </c>
      <c r="H13539">
        <f>IF(INDEX(Sale_Promotions[[Code]:[Sale Price]],MATCH(Sales[[#This Row],[Code]],Sale_Promotions[Code],0),2)=0,Sales[[#This Row],[Price]],INDEX(Sale_Promotions[[Code]:[Sale Price]],MATCH(Sales[[#This Row],[Code]],Sale_Promotions[Code],0),2))</f>
        <v>55.99</v>
      </c>
      <c r="I13539">
        <f>Sales[[#This Row],[Total Inventory]]*Sales[[#This Row],[Sale_Price]]</f>
        <v>0</v>
      </c>
    </row>
    <row r="13540" spans="1:9" x14ac:dyDescent="0.25">
      <c r="A13540">
        <v>98116</v>
      </c>
      <c r="B13540" t="str">
        <f>INDEX( Table3[],MATCH(Sales[[#This Row],[Category]],Table3[Category],0),1)</f>
        <v>BEER</v>
      </c>
      <c r="C13540" t="s">
        <v>11</v>
      </c>
      <c r="D13540" t="s">
        <v>12139</v>
      </c>
      <c r="E13540" t="s">
        <v>13</v>
      </c>
      <c r="F13540">
        <v>0</v>
      </c>
      <c r="G13540" s="1">
        <v>2.14</v>
      </c>
      <c r="H13540">
        <f>IF(INDEX(Sale_Promotions[[Code]:[Sale Price]],MATCH(Sales[[#This Row],[Code]],Sale_Promotions[Code],0),2)=0,Sales[[#This Row],[Price]],INDEX(Sale_Promotions[[Code]:[Sale Price]],MATCH(Sales[[#This Row],[Code]],Sale_Promotions[Code],0),2))</f>
        <v>2.14</v>
      </c>
      <c r="I13540">
        <f>Sales[[#This Row],[Total Inventory]]*Sales[[#This Row],[Sale_Price]]</f>
        <v>0</v>
      </c>
    </row>
    <row r="13541" spans="1:9" x14ac:dyDescent="0.25">
      <c r="A13541">
        <v>322154</v>
      </c>
      <c r="B13541" t="str">
        <f>INDEX( Table3[],MATCH(Sales[[#This Row],[Category]],Table3[Category],0),1)</f>
        <v>WINE</v>
      </c>
      <c r="C13541" t="s">
        <v>39</v>
      </c>
      <c r="D13541" t="s">
        <v>12140</v>
      </c>
      <c r="E13541" t="s">
        <v>10</v>
      </c>
      <c r="F13541">
        <v>7</v>
      </c>
      <c r="G13541" s="1">
        <v>7.49</v>
      </c>
      <c r="H13541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3541">
        <f>Sales[[#This Row],[Total Inventory]]*Sales[[#This Row],[Sale_Price]]</f>
        <v>52.43</v>
      </c>
    </row>
    <row r="13542" spans="1:9" x14ac:dyDescent="0.25">
      <c r="A13542">
        <v>328077</v>
      </c>
      <c r="B13542" t="str">
        <f>INDEX( Table3[],MATCH(Sales[[#This Row],[Category]],Table3[Category],0),1)</f>
        <v>WINE</v>
      </c>
      <c r="C13542" t="s">
        <v>17</v>
      </c>
      <c r="D13542" t="s">
        <v>12141</v>
      </c>
      <c r="E13542" t="s">
        <v>10</v>
      </c>
      <c r="F13542">
        <v>0</v>
      </c>
      <c r="G13542" s="1">
        <v>9.49</v>
      </c>
      <c r="H13542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3542">
        <f>Sales[[#This Row],[Total Inventory]]*Sales[[#This Row],[Sale_Price]]</f>
        <v>0</v>
      </c>
    </row>
    <row r="13543" spans="1:9" x14ac:dyDescent="0.25">
      <c r="A13543">
        <v>28513</v>
      </c>
      <c r="B13543" t="str">
        <f>INDEX( Table3[],MATCH(Sales[[#This Row],[Category]],Table3[Category],0),1)</f>
        <v>BEER</v>
      </c>
      <c r="C13543" t="s">
        <v>11</v>
      </c>
      <c r="D13543" t="s">
        <v>12142</v>
      </c>
      <c r="E13543" t="s">
        <v>25</v>
      </c>
      <c r="F13543">
        <v>30</v>
      </c>
      <c r="G13543" s="1">
        <v>1.67</v>
      </c>
      <c r="H13543">
        <f>IF(INDEX(Sale_Promotions[[Code]:[Sale Price]],MATCH(Sales[[#This Row],[Code]],Sale_Promotions[Code],0),2)=0,Sales[[#This Row],[Price]],INDEX(Sale_Promotions[[Code]:[Sale Price]],MATCH(Sales[[#This Row],[Code]],Sale_Promotions[Code],0),2))</f>
        <v>1.67</v>
      </c>
      <c r="I13543">
        <f>Sales[[#This Row],[Total Inventory]]*Sales[[#This Row],[Sale_Price]]</f>
        <v>50.099999999999994</v>
      </c>
    </row>
    <row r="13544" spans="1:9" x14ac:dyDescent="0.25">
      <c r="A13544">
        <v>316584</v>
      </c>
      <c r="B13544" t="str">
        <f>INDEX( Table3[],MATCH(Sales[[#This Row],[Category]],Table3[Category],0),1)</f>
        <v>WINE</v>
      </c>
      <c r="C13544" t="s">
        <v>61</v>
      </c>
      <c r="D13544" t="s">
        <v>12143</v>
      </c>
      <c r="E13544" t="s">
        <v>10</v>
      </c>
      <c r="F13544">
        <v>8</v>
      </c>
      <c r="G13544" s="1">
        <v>16.489999999999998</v>
      </c>
      <c r="H13544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3544">
        <f>Sales[[#This Row],[Total Inventory]]*Sales[[#This Row],[Sale_Price]]</f>
        <v>131.91999999999999</v>
      </c>
    </row>
    <row r="13545" spans="1:9" x14ac:dyDescent="0.25">
      <c r="A13545">
        <v>22811</v>
      </c>
      <c r="B13545" t="str">
        <f>INDEX( Table3[],MATCH(Sales[[#This Row],[Category]],Table3[Category],0),1)</f>
        <v>BEER</v>
      </c>
      <c r="C13545" t="s">
        <v>11</v>
      </c>
      <c r="D13545" t="s">
        <v>12144</v>
      </c>
      <c r="E13545" t="s">
        <v>25</v>
      </c>
      <c r="F13545">
        <v>0</v>
      </c>
      <c r="G13545" s="1">
        <v>1.72</v>
      </c>
      <c r="H13545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13545">
        <f>Sales[[#This Row],[Total Inventory]]*Sales[[#This Row],[Sale_Price]]</f>
        <v>0</v>
      </c>
    </row>
    <row r="13546" spans="1:9" x14ac:dyDescent="0.25">
      <c r="A13546">
        <v>374512</v>
      </c>
      <c r="B13546" t="str">
        <f>INDEX( Table3[],MATCH(Sales[[#This Row],[Category]],Table3[Category],0),1)</f>
        <v>WINE</v>
      </c>
      <c r="C13546" t="s">
        <v>28</v>
      </c>
      <c r="D13546" t="s">
        <v>12145</v>
      </c>
      <c r="E13546" t="s">
        <v>10</v>
      </c>
      <c r="F13546">
        <v>0</v>
      </c>
      <c r="G13546" s="1">
        <v>10.79</v>
      </c>
      <c r="H13546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546">
        <f>Sales[[#This Row],[Total Inventory]]*Sales[[#This Row],[Sale_Price]]</f>
        <v>0</v>
      </c>
    </row>
    <row r="13547" spans="1:9" x14ac:dyDescent="0.25">
      <c r="A13547">
        <v>193062</v>
      </c>
      <c r="B13547" t="str">
        <f>INDEX( Table3[],MATCH(Sales[[#This Row],[Category]],Table3[Category],0),1)</f>
        <v>WINE</v>
      </c>
      <c r="C13547" t="s">
        <v>61</v>
      </c>
      <c r="D13547" t="s">
        <v>12146</v>
      </c>
      <c r="E13547" t="s">
        <v>10</v>
      </c>
      <c r="F13547">
        <v>0</v>
      </c>
      <c r="G13547" s="1">
        <v>16.989999999999998</v>
      </c>
      <c r="H13547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3547">
        <f>Sales[[#This Row],[Total Inventory]]*Sales[[#This Row],[Sale_Price]]</f>
        <v>0</v>
      </c>
    </row>
    <row r="13548" spans="1:9" x14ac:dyDescent="0.25">
      <c r="A13548">
        <v>336181</v>
      </c>
      <c r="B13548" t="str">
        <f>INDEX( Table3[],MATCH(Sales[[#This Row],[Category]],Table3[Category],0),1)</f>
        <v>WINE</v>
      </c>
      <c r="C13548" t="s">
        <v>28</v>
      </c>
      <c r="D13548" t="s">
        <v>12147</v>
      </c>
      <c r="E13548" t="s">
        <v>10</v>
      </c>
      <c r="F13548">
        <v>10</v>
      </c>
      <c r="G13548" s="1">
        <v>13.49</v>
      </c>
      <c r="H13548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3548">
        <f>Sales[[#This Row],[Total Inventory]]*Sales[[#This Row],[Sale_Price]]</f>
        <v>134.9</v>
      </c>
    </row>
    <row r="13549" spans="1:9" x14ac:dyDescent="0.25">
      <c r="A13549">
        <v>29773</v>
      </c>
      <c r="B13549" t="str">
        <f>INDEX( Table3[],MATCH(Sales[[#This Row],[Category]],Table3[Category],0),1)</f>
        <v>BEER</v>
      </c>
      <c r="C13549" t="s">
        <v>11</v>
      </c>
      <c r="D13549" t="s">
        <v>12148</v>
      </c>
      <c r="E13549" t="s">
        <v>10</v>
      </c>
      <c r="F13549">
        <v>0</v>
      </c>
      <c r="G13549" s="1">
        <v>8.48</v>
      </c>
      <c r="H13549">
        <f>IF(INDEX(Sale_Promotions[[Code]:[Sale Price]],MATCH(Sales[[#This Row],[Code]],Sale_Promotions[Code],0),2)=0,Sales[[#This Row],[Price]],INDEX(Sale_Promotions[[Code]:[Sale Price]],MATCH(Sales[[#This Row],[Code]],Sale_Promotions[Code],0),2))</f>
        <v>8.48</v>
      </c>
      <c r="I13549">
        <f>Sales[[#This Row],[Total Inventory]]*Sales[[#This Row],[Sale_Price]]</f>
        <v>0</v>
      </c>
    </row>
    <row r="13550" spans="1:9" x14ac:dyDescent="0.25">
      <c r="A13550">
        <v>313102</v>
      </c>
      <c r="B13550" t="str">
        <f>INDEX( Table3[],MATCH(Sales[[#This Row],[Category]],Table3[Category],0),1)</f>
        <v>WINE</v>
      </c>
      <c r="C13550" t="s">
        <v>85</v>
      </c>
      <c r="D13550" t="s">
        <v>12149</v>
      </c>
      <c r="E13550" t="s">
        <v>10</v>
      </c>
      <c r="F13550">
        <v>0</v>
      </c>
      <c r="G13550" s="1">
        <v>14.49</v>
      </c>
      <c r="H13550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3550">
        <f>Sales[[#This Row],[Total Inventory]]*Sales[[#This Row],[Sale_Price]]</f>
        <v>0</v>
      </c>
    </row>
    <row r="13551" spans="1:9" x14ac:dyDescent="0.25">
      <c r="A13551">
        <v>338457</v>
      </c>
      <c r="B13551" t="str">
        <f>INDEX( Table3[],MATCH(Sales[[#This Row],[Category]],Table3[Category],0),1)</f>
        <v>WINE</v>
      </c>
      <c r="C13551" t="s">
        <v>85</v>
      </c>
      <c r="D13551" t="s">
        <v>12150</v>
      </c>
      <c r="E13551" t="s">
        <v>10</v>
      </c>
      <c r="F13551">
        <v>0</v>
      </c>
      <c r="G13551" s="1">
        <v>12.49</v>
      </c>
      <c r="H13551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3551">
        <f>Sales[[#This Row],[Total Inventory]]*Sales[[#This Row],[Sale_Price]]</f>
        <v>0</v>
      </c>
    </row>
    <row r="13552" spans="1:9" x14ac:dyDescent="0.25">
      <c r="A13552">
        <v>376469</v>
      </c>
      <c r="B13552" t="str">
        <f>INDEX( Table3[],MATCH(Sales[[#This Row],[Category]],Table3[Category],0),1)</f>
        <v>WINE</v>
      </c>
      <c r="C13552" t="s">
        <v>41</v>
      </c>
      <c r="D13552" t="s">
        <v>12151</v>
      </c>
      <c r="E13552" t="s">
        <v>23</v>
      </c>
      <c r="F13552">
        <v>0</v>
      </c>
      <c r="G13552" s="1">
        <v>12.99</v>
      </c>
      <c r="H1355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3552">
        <f>Sales[[#This Row],[Total Inventory]]*Sales[[#This Row],[Sale_Price]]</f>
        <v>0</v>
      </c>
    </row>
    <row r="13553" spans="1:9" x14ac:dyDescent="0.25">
      <c r="A13553">
        <v>333110</v>
      </c>
      <c r="B13553" t="str">
        <f>INDEX( Table3[],MATCH(Sales[[#This Row],[Category]],Table3[Category],0),1)</f>
        <v>WINE</v>
      </c>
      <c r="C13553" t="s">
        <v>41</v>
      </c>
      <c r="D13553" t="s">
        <v>1524</v>
      </c>
      <c r="E13553" t="s">
        <v>10</v>
      </c>
      <c r="F13553">
        <v>0</v>
      </c>
      <c r="G13553" s="1">
        <v>10.79</v>
      </c>
      <c r="H1355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553">
        <f>Sales[[#This Row],[Total Inventory]]*Sales[[#This Row],[Sale_Price]]</f>
        <v>0</v>
      </c>
    </row>
    <row r="13554" spans="1:9" x14ac:dyDescent="0.25">
      <c r="A13554">
        <v>41599</v>
      </c>
      <c r="B13554" t="str">
        <f>INDEX( Table3[],MATCH(Sales[[#This Row],[Category]],Table3[Category],0),1)</f>
        <v>WINE</v>
      </c>
      <c r="C13554" t="s">
        <v>61</v>
      </c>
      <c r="D13554" t="s">
        <v>12152</v>
      </c>
      <c r="E13554" t="s">
        <v>10</v>
      </c>
      <c r="F13554">
        <v>0</v>
      </c>
      <c r="G13554" s="1">
        <v>31.99</v>
      </c>
      <c r="H13554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3554">
        <f>Sales[[#This Row],[Total Inventory]]*Sales[[#This Row],[Sale_Price]]</f>
        <v>0</v>
      </c>
    </row>
    <row r="13555" spans="1:9" x14ac:dyDescent="0.25">
      <c r="A13555">
        <v>46425</v>
      </c>
      <c r="B13555" t="str">
        <f>INDEX( Table3[],MATCH(Sales[[#This Row],[Category]],Table3[Category],0),1)</f>
        <v>WINE</v>
      </c>
      <c r="C13555" t="s">
        <v>41</v>
      </c>
      <c r="D13555" t="s">
        <v>12153</v>
      </c>
      <c r="E13555" t="s">
        <v>10</v>
      </c>
      <c r="F13555">
        <v>11</v>
      </c>
      <c r="G13555" s="1">
        <v>14.99</v>
      </c>
      <c r="H13555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3555">
        <f>Sales[[#This Row],[Total Inventory]]*Sales[[#This Row],[Sale_Price]]</f>
        <v>164.89000000000001</v>
      </c>
    </row>
    <row r="13556" spans="1:9" x14ac:dyDescent="0.25">
      <c r="A13556">
        <v>323974</v>
      </c>
      <c r="B13556" t="str">
        <f>INDEX( Table3[],MATCH(Sales[[#This Row],[Category]],Table3[Category],0),1)</f>
        <v>WINE</v>
      </c>
      <c r="C13556" t="s">
        <v>163</v>
      </c>
      <c r="D13556" t="s">
        <v>12154</v>
      </c>
      <c r="E13556" t="s">
        <v>10</v>
      </c>
      <c r="F13556">
        <v>11</v>
      </c>
      <c r="G13556" s="1">
        <v>17.989999999999998</v>
      </c>
      <c r="H1355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3556">
        <f>Sales[[#This Row],[Total Inventory]]*Sales[[#This Row],[Sale_Price]]</f>
        <v>197.89</v>
      </c>
    </row>
    <row r="13557" spans="1:9" x14ac:dyDescent="0.25">
      <c r="A13557">
        <v>72492</v>
      </c>
      <c r="B13557" t="str">
        <f>INDEX( Table3[],MATCH(Sales[[#This Row],[Category]],Table3[Category],0),1)</f>
        <v>BEER</v>
      </c>
      <c r="C13557" t="s">
        <v>436</v>
      </c>
      <c r="D13557" t="s">
        <v>12155</v>
      </c>
      <c r="E13557" t="s">
        <v>10</v>
      </c>
      <c r="F13557">
        <v>17</v>
      </c>
      <c r="G13557" s="1">
        <v>18.489999999999998</v>
      </c>
      <c r="H13557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557">
        <f>Sales[[#This Row],[Total Inventory]]*Sales[[#This Row],[Sale_Price]]</f>
        <v>314.33</v>
      </c>
    </row>
    <row r="13558" spans="1:9" x14ac:dyDescent="0.25">
      <c r="A13558">
        <v>80921</v>
      </c>
      <c r="B13558" t="str">
        <f>INDEX( Table3[],MATCH(Sales[[#This Row],[Category]],Table3[Category],0),1)</f>
        <v>WINE</v>
      </c>
      <c r="C13558" t="s">
        <v>61</v>
      </c>
      <c r="D13558" t="s">
        <v>12156</v>
      </c>
      <c r="E13558" t="s">
        <v>10</v>
      </c>
      <c r="F13558">
        <v>0</v>
      </c>
      <c r="G13558" s="1">
        <v>18.489999999999998</v>
      </c>
      <c r="H13558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558">
        <f>Sales[[#This Row],[Total Inventory]]*Sales[[#This Row],[Sale_Price]]</f>
        <v>0</v>
      </c>
    </row>
    <row r="13559" spans="1:9" x14ac:dyDescent="0.25">
      <c r="A13559">
        <v>82716</v>
      </c>
      <c r="B13559" t="str">
        <f>INDEX( Table3[],MATCH(Sales[[#This Row],[Category]],Table3[Category],0),1)</f>
        <v>WINE</v>
      </c>
      <c r="C13559" t="s">
        <v>61</v>
      </c>
      <c r="D13559" t="s">
        <v>5889</v>
      </c>
      <c r="E13559" t="s">
        <v>10</v>
      </c>
      <c r="F13559">
        <v>72</v>
      </c>
      <c r="G13559" s="1">
        <v>42.99</v>
      </c>
      <c r="H13559">
        <f>IF(INDEX(Sale_Promotions[[Code]:[Sale Price]],MATCH(Sales[[#This Row],[Code]],Sale_Promotions[Code],0),2)=0,Sales[[#This Row],[Price]],INDEX(Sale_Promotions[[Code]:[Sale Price]],MATCH(Sales[[#This Row],[Code]],Sale_Promotions[Code],0),2))</f>
        <v>42.99</v>
      </c>
      <c r="I13559">
        <f>Sales[[#This Row],[Total Inventory]]*Sales[[#This Row],[Sale_Price]]</f>
        <v>3095.28</v>
      </c>
    </row>
    <row r="13560" spans="1:9" x14ac:dyDescent="0.25">
      <c r="A13560">
        <v>29595</v>
      </c>
      <c r="B13560" t="str">
        <f>INDEX( Table3[],MATCH(Sales[[#This Row],[Category]],Table3[Category],0),1)</f>
        <v>BEER</v>
      </c>
      <c r="C13560" t="s">
        <v>11</v>
      </c>
      <c r="D13560" t="s">
        <v>12157</v>
      </c>
      <c r="E13560" t="s">
        <v>25</v>
      </c>
      <c r="F13560">
        <v>0</v>
      </c>
      <c r="G13560" s="1">
        <v>2.19</v>
      </c>
      <c r="H13560">
        <f>IF(INDEX(Sale_Promotions[[Code]:[Sale Price]],MATCH(Sales[[#This Row],[Code]],Sale_Promotions[Code],0),2)=0,Sales[[#This Row],[Price]],INDEX(Sale_Promotions[[Code]:[Sale Price]],MATCH(Sales[[#This Row],[Code]],Sale_Promotions[Code],0),2))</f>
        <v>2.19</v>
      </c>
      <c r="I13560">
        <f>Sales[[#This Row],[Total Inventory]]*Sales[[#This Row],[Sale_Price]]</f>
        <v>0</v>
      </c>
    </row>
    <row r="13561" spans="1:9" x14ac:dyDescent="0.25">
      <c r="A13561">
        <v>325125</v>
      </c>
      <c r="B13561" t="str">
        <f>INDEX( Table3[],MATCH(Sales[[#This Row],[Category]],Table3[Category],0),1)</f>
        <v>WINE</v>
      </c>
      <c r="C13561" t="s">
        <v>189</v>
      </c>
      <c r="D13561" t="s">
        <v>12158</v>
      </c>
      <c r="E13561" t="s">
        <v>10</v>
      </c>
      <c r="F13561">
        <v>5</v>
      </c>
      <c r="G13561" s="1">
        <v>15.49</v>
      </c>
      <c r="H13561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3561">
        <f>Sales[[#This Row],[Total Inventory]]*Sales[[#This Row],[Sale_Price]]</f>
        <v>77.45</v>
      </c>
    </row>
    <row r="13562" spans="1:9" x14ac:dyDescent="0.25">
      <c r="A13562">
        <v>381365</v>
      </c>
      <c r="B13562" t="str">
        <f>INDEX( Table3[],MATCH(Sales[[#This Row],[Category]],Table3[Category],0),1)</f>
        <v>WINE</v>
      </c>
      <c r="C13562" t="s">
        <v>85</v>
      </c>
      <c r="D13562" t="s">
        <v>12159</v>
      </c>
      <c r="E13562" t="s">
        <v>10</v>
      </c>
      <c r="F13562">
        <v>0</v>
      </c>
      <c r="G13562" s="1">
        <v>15.39</v>
      </c>
      <c r="H13562">
        <f>IF(INDEX(Sale_Promotions[[Code]:[Sale Price]],MATCH(Sales[[#This Row],[Code]],Sale_Promotions[Code],0),2)=0,Sales[[#This Row],[Price]],INDEX(Sale_Promotions[[Code]:[Sale Price]],MATCH(Sales[[#This Row],[Code]],Sale_Promotions[Code],0),2))</f>
        <v>15.39</v>
      </c>
      <c r="I13562">
        <f>Sales[[#This Row],[Total Inventory]]*Sales[[#This Row],[Sale_Price]]</f>
        <v>0</v>
      </c>
    </row>
    <row r="13563" spans="1:9" x14ac:dyDescent="0.25">
      <c r="A13563">
        <v>347471</v>
      </c>
      <c r="B13563" t="str">
        <f>INDEX( Table3[],MATCH(Sales[[#This Row],[Category]],Table3[Category],0),1)</f>
        <v>WINE</v>
      </c>
      <c r="C13563" t="s">
        <v>61</v>
      </c>
      <c r="D13563" t="s">
        <v>12160</v>
      </c>
      <c r="E13563" t="s">
        <v>10</v>
      </c>
      <c r="F13563">
        <v>12</v>
      </c>
      <c r="G13563" s="1">
        <v>18.989999999999998</v>
      </c>
      <c r="H13563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3563">
        <f>Sales[[#This Row],[Total Inventory]]*Sales[[#This Row],[Sale_Price]]</f>
        <v>227.88</v>
      </c>
    </row>
    <row r="13564" spans="1:9" x14ac:dyDescent="0.25">
      <c r="A13564">
        <v>70107</v>
      </c>
      <c r="B13564" t="str">
        <f>INDEX( Table3[],MATCH(Sales[[#This Row],[Category]],Table3[Category],0),1)</f>
        <v>WINE</v>
      </c>
      <c r="C13564" t="s">
        <v>53</v>
      </c>
      <c r="D13564" t="s">
        <v>12161</v>
      </c>
      <c r="E13564" t="s">
        <v>10</v>
      </c>
      <c r="F13564">
        <v>6</v>
      </c>
      <c r="G13564" s="1">
        <v>64.989999999999995</v>
      </c>
      <c r="H13564">
        <f>IF(INDEX(Sale_Promotions[[Code]:[Sale Price]],MATCH(Sales[[#This Row],[Code]],Sale_Promotions[Code],0),2)=0,Sales[[#This Row],[Price]],INDEX(Sale_Promotions[[Code]:[Sale Price]],MATCH(Sales[[#This Row],[Code]],Sale_Promotions[Code],0),2))</f>
        <v>64.989999999999995</v>
      </c>
      <c r="I13564">
        <f>Sales[[#This Row],[Total Inventory]]*Sales[[#This Row],[Sale_Price]]</f>
        <v>389.93999999999994</v>
      </c>
    </row>
    <row r="13565" spans="1:9" x14ac:dyDescent="0.25">
      <c r="A13565">
        <v>48979</v>
      </c>
      <c r="B13565" t="str">
        <f>INDEX( Table3[],MATCH(Sales[[#This Row],[Category]],Table3[Category],0),1)</f>
        <v>BEER</v>
      </c>
      <c r="C13565" t="s">
        <v>11</v>
      </c>
      <c r="D13565" t="s">
        <v>12162</v>
      </c>
      <c r="E13565" t="s">
        <v>25</v>
      </c>
      <c r="F13565">
        <v>0</v>
      </c>
      <c r="G13565" s="1">
        <v>1.83</v>
      </c>
      <c r="H13565">
        <f>IF(INDEX(Sale_Promotions[[Code]:[Sale Price]],MATCH(Sales[[#This Row],[Code]],Sale_Promotions[Code],0),2)=0,Sales[[#This Row],[Price]],INDEX(Sale_Promotions[[Code]:[Sale Price]],MATCH(Sales[[#This Row],[Code]],Sale_Promotions[Code],0),2))</f>
        <v>1.83</v>
      </c>
      <c r="I13565">
        <f>Sales[[#This Row],[Total Inventory]]*Sales[[#This Row],[Sale_Price]]</f>
        <v>0</v>
      </c>
    </row>
    <row r="13566" spans="1:9" x14ac:dyDescent="0.25">
      <c r="A13566">
        <v>83591</v>
      </c>
      <c r="B13566" t="str">
        <f>INDEX( Table3[],MATCH(Sales[[#This Row],[Category]],Table3[Category],0),1)</f>
        <v>WINE</v>
      </c>
      <c r="C13566" t="s">
        <v>61</v>
      </c>
      <c r="D13566" t="s">
        <v>12163</v>
      </c>
      <c r="E13566" t="s">
        <v>10</v>
      </c>
      <c r="F13566">
        <v>0</v>
      </c>
      <c r="G13566" s="1">
        <v>96.99</v>
      </c>
      <c r="H13566">
        <f>IF(INDEX(Sale_Promotions[[Code]:[Sale Price]],MATCH(Sales[[#This Row],[Code]],Sale_Promotions[Code],0),2)=0,Sales[[#This Row],[Price]],INDEX(Sale_Promotions[[Code]:[Sale Price]],MATCH(Sales[[#This Row],[Code]],Sale_Promotions[Code],0),2))</f>
        <v>96.99</v>
      </c>
      <c r="I13566">
        <f>Sales[[#This Row],[Total Inventory]]*Sales[[#This Row],[Sale_Price]]</f>
        <v>0</v>
      </c>
    </row>
    <row r="13567" spans="1:9" x14ac:dyDescent="0.25">
      <c r="A13567">
        <v>64882</v>
      </c>
      <c r="B13567" t="str">
        <f>INDEX( Table3[],MATCH(Sales[[#This Row],[Category]],Table3[Category],0),1)</f>
        <v>LIQUOR</v>
      </c>
      <c r="C13567" t="s">
        <v>14</v>
      </c>
      <c r="D13567" t="s">
        <v>12164</v>
      </c>
      <c r="E13567" t="s">
        <v>10</v>
      </c>
      <c r="F13567">
        <v>3</v>
      </c>
      <c r="G13567" s="1">
        <v>108.99</v>
      </c>
      <c r="H13567">
        <f>IF(INDEX(Sale_Promotions[[Code]:[Sale Price]],MATCH(Sales[[#This Row],[Code]],Sale_Promotions[Code],0),2)=0,Sales[[#This Row],[Price]],INDEX(Sale_Promotions[[Code]:[Sale Price]],MATCH(Sales[[#This Row],[Code]],Sale_Promotions[Code],0),2))</f>
        <v>108.99</v>
      </c>
      <c r="I13567">
        <f>Sales[[#This Row],[Total Inventory]]*Sales[[#This Row],[Sale_Price]]</f>
        <v>326.96999999999997</v>
      </c>
    </row>
    <row r="13568" spans="1:9" x14ac:dyDescent="0.25">
      <c r="A13568">
        <v>47555</v>
      </c>
      <c r="B13568" t="str">
        <f>INDEX( Table3[],MATCH(Sales[[#This Row],[Category]],Table3[Category],0),1)</f>
        <v>LIQUOR</v>
      </c>
      <c r="C13568" t="s">
        <v>35</v>
      </c>
      <c r="D13568" t="s">
        <v>12165</v>
      </c>
      <c r="E13568" t="s">
        <v>10</v>
      </c>
      <c r="F13568">
        <v>0</v>
      </c>
      <c r="G13568" s="1">
        <v>232.99</v>
      </c>
      <c r="H13568">
        <f>IF(INDEX(Sale_Promotions[[Code]:[Sale Price]],MATCH(Sales[[#This Row],[Code]],Sale_Promotions[Code],0),2)=0,Sales[[#This Row],[Price]],INDEX(Sale_Promotions[[Code]:[Sale Price]],MATCH(Sales[[#This Row],[Code]],Sale_Promotions[Code],0),2))</f>
        <v>232.99</v>
      </c>
      <c r="I13568">
        <f>Sales[[#This Row],[Total Inventory]]*Sales[[#This Row],[Sale_Price]]</f>
        <v>0</v>
      </c>
    </row>
    <row r="13569" spans="1:9" x14ac:dyDescent="0.25">
      <c r="A13569">
        <v>45909</v>
      </c>
      <c r="B13569" t="str">
        <f>INDEX( Table3[],MATCH(Sales[[#This Row],[Category]],Table3[Category],0),1)</f>
        <v>WINE</v>
      </c>
      <c r="C13569" t="s">
        <v>64</v>
      </c>
      <c r="D13569" t="s">
        <v>12166</v>
      </c>
      <c r="E13569" t="s">
        <v>10</v>
      </c>
      <c r="F13569">
        <v>21</v>
      </c>
      <c r="G13569" s="1">
        <v>55.99</v>
      </c>
      <c r="H13569">
        <f>IF(INDEX(Sale_Promotions[[Code]:[Sale Price]],MATCH(Sales[[#This Row],[Code]],Sale_Promotions[Code],0),2)=0,Sales[[#This Row],[Price]],INDEX(Sale_Promotions[[Code]:[Sale Price]],MATCH(Sales[[#This Row],[Code]],Sale_Promotions[Code],0),2))</f>
        <v>55.99</v>
      </c>
      <c r="I13569">
        <f>Sales[[#This Row],[Total Inventory]]*Sales[[#This Row],[Sale_Price]]</f>
        <v>1175.79</v>
      </c>
    </row>
    <row r="13570" spans="1:9" x14ac:dyDescent="0.25">
      <c r="A13570">
        <v>310727</v>
      </c>
      <c r="B13570" t="str">
        <f>INDEX( Table3[],MATCH(Sales[[#This Row],[Category]],Table3[Category],0),1)</f>
        <v>WINE</v>
      </c>
      <c r="C13570" t="s">
        <v>61</v>
      </c>
      <c r="D13570" t="s">
        <v>3486</v>
      </c>
      <c r="E13570" t="s">
        <v>10</v>
      </c>
      <c r="F13570">
        <v>39</v>
      </c>
      <c r="G13570" s="1">
        <v>60.99</v>
      </c>
      <c r="H13570">
        <f>IF(INDEX(Sale_Promotions[[Code]:[Sale Price]],MATCH(Sales[[#This Row],[Code]],Sale_Promotions[Code],0),2)=0,Sales[[#This Row],[Price]],INDEX(Sale_Promotions[[Code]:[Sale Price]],MATCH(Sales[[#This Row],[Code]],Sale_Promotions[Code],0),2))</f>
        <v>60.99</v>
      </c>
      <c r="I13570">
        <f>Sales[[#This Row],[Total Inventory]]*Sales[[#This Row],[Sale_Price]]</f>
        <v>2378.61</v>
      </c>
    </row>
    <row r="13571" spans="1:9" x14ac:dyDescent="0.25">
      <c r="A13571">
        <v>158674</v>
      </c>
      <c r="B13571" t="str">
        <f>INDEX( Table3[],MATCH(Sales[[#This Row],[Category]],Table3[Category],0),1)</f>
        <v>WINE</v>
      </c>
      <c r="C13571" t="s">
        <v>85</v>
      </c>
      <c r="D13571" t="s">
        <v>12167</v>
      </c>
      <c r="E13571" t="s">
        <v>10</v>
      </c>
      <c r="F13571">
        <v>1</v>
      </c>
      <c r="G13571" s="1">
        <v>12.49</v>
      </c>
      <c r="H13571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3571">
        <f>Sales[[#This Row],[Total Inventory]]*Sales[[#This Row],[Sale_Price]]</f>
        <v>12.49</v>
      </c>
    </row>
    <row r="13572" spans="1:9" x14ac:dyDescent="0.25">
      <c r="A13572">
        <v>412465</v>
      </c>
      <c r="B13572" t="str">
        <f>INDEX( Table3[],MATCH(Sales[[#This Row],[Category]],Table3[Category],0),1)</f>
        <v>WINE</v>
      </c>
      <c r="C13572" t="s">
        <v>85</v>
      </c>
      <c r="D13572" t="s">
        <v>12168</v>
      </c>
      <c r="E13572" t="s">
        <v>10</v>
      </c>
      <c r="F13572">
        <v>0</v>
      </c>
      <c r="G13572" s="1">
        <v>8.49</v>
      </c>
      <c r="H13572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572">
        <f>Sales[[#This Row],[Total Inventory]]*Sales[[#This Row],[Sale_Price]]</f>
        <v>0</v>
      </c>
    </row>
    <row r="13573" spans="1:9" x14ac:dyDescent="0.25">
      <c r="A13573">
        <v>166731</v>
      </c>
      <c r="B13573" t="str">
        <f>INDEX( Table3[],MATCH(Sales[[#This Row],[Category]],Table3[Category],0),1)</f>
        <v>WINE</v>
      </c>
      <c r="C13573" t="s">
        <v>61</v>
      </c>
      <c r="D13573" t="s">
        <v>12169</v>
      </c>
      <c r="E13573" t="s">
        <v>10</v>
      </c>
      <c r="F13573">
        <v>0</v>
      </c>
      <c r="G13573" s="1">
        <v>13.99</v>
      </c>
      <c r="H13573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3573">
        <f>Sales[[#This Row],[Total Inventory]]*Sales[[#This Row],[Sale_Price]]</f>
        <v>0</v>
      </c>
    </row>
    <row r="13574" spans="1:9" x14ac:dyDescent="0.25">
      <c r="A13574">
        <v>70137</v>
      </c>
      <c r="B13574" t="str">
        <f>INDEX( Table3[],MATCH(Sales[[#This Row],[Category]],Table3[Category],0),1)</f>
        <v>LIQUOR</v>
      </c>
      <c r="C13574" t="s">
        <v>37</v>
      </c>
      <c r="D13574" t="s">
        <v>12170</v>
      </c>
      <c r="E13574" t="s">
        <v>133</v>
      </c>
      <c r="F13574">
        <v>7</v>
      </c>
      <c r="G13574" s="1">
        <v>14.49</v>
      </c>
      <c r="H13574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3574">
        <f>Sales[[#This Row],[Total Inventory]]*Sales[[#This Row],[Sale_Price]]</f>
        <v>101.43</v>
      </c>
    </row>
    <row r="13575" spans="1:9" x14ac:dyDescent="0.25">
      <c r="A13575">
        <v>200875</v>
      </c>
      <c r="B13575" t="str">
        <f>INDEX( Table3[],MATCH(Sales[[#This Row],[Category]],Table3[Category],0),1)</f>
        <v>WINE</v>
      </c>
      <c r="C13575" t="s">
        <v>41</v>
      </c>
      <c r="D13575" t="s">
        <v>12171</v>
      </c>
      <c r="E13575" t="s">
        <v>10</v>
      </c>
      <c r="F13575">
        <v>6</v>
      </c>
      <c r="G13575" s="1">
        <v>33.99</v>
      </c>
      <c r="H13575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3575">
        <f>Sales[[#This Row],[Total Inventory]]*Sales[[#This Row],[Sale_Price]]</f>
        <v>203.94</v>
      </c>
    </row>
    <row r="13576" spans="1:9" x14ac:dyDescent="0.25">
      <c r="A13576">
        <v>136018</v>
      </c>
      <c r="B13576" t="str">
        <f>INDEX( Table3[],MATCH(Sales[[#This Row],[Category]],Table3[Category],0),1)</f>
        <v>WINE</v>
      </c>
      <c r="C13576" t="s">
        <v>85</v>
      </c>
      <c r="D13576" t="s">
        <v>12172</v>
      </c>
      <c r="E13576" t="s">
        <v>10</v>
      </c>
      <c r="F13576">
        <v>0</v>
      </c>
      <c r="G13576" s="1">
        <v>10.79</v>
      </c>
      <c r="H13576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576">
        <f>Sales[[#This Row],[Total Inventory]]*Sales[[#This Row],[Sale_Price]]</f>
        <v>0</v>
      </c>
    </row>
    <row r="13577" spans="1:9" x14ac:dyDescent="0.25">
      <c r="A13577">
        <v>45863</v>
      </c>
      <c r="B13577" t="str">
        <f>INDEX( Table3[],MATCH(Sales[[#This Row],[Category]],Table3[Category],0),1)</f>
        <v>WINE</v>
      </c>
      <c r="C13577" t="s">
        <v>61</v>
      </c>
      <c r="D13577" t="s">
        <v>12173</v>
      </c>
      <c r="E13577" t="s">
        <v>10</v>
      </c>
      <c r="F13577">
        <v>15</v>
      </c>
      <c r="G13577" s="1">
        <v>18.489999999999998</v>
      </c>
      <c r="H13577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577">
        <f>Sales[[#This Row],[Total Inventory]]*Sales[[#This Row],[Sale_Price]]</f>
        <v>277.34999999999997</v>
      </c>
    </row>
    <row r="13578" spans="1:9" x14ac:dyDescent="0.25">
      <c r="A13578">
        <v>309970</v>
      </c>
      <c r="B13578" t="str">
        <f>INDEX( Table3[],MATCH(Sales[[#This Row],[Category]],Table3[Category],0),1)</f>
        <v>WINE</v>
      </c>
      <c r="C13578" t="s">
        <v>43</v>
      </c>
      <c r="D13578" t="s">
        <v>12174</v>
      </c>
      <c r="E13578" t="s">
        <v>10</v>
      </c>
      <c r="F13578">
        <v>0</v>
      </c>
      <c r="G13578" s="1">
        <v>10.79</v>
      </c>
      <c r="H13578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578">
        <f>Sales[[#This Row],[Total Inventory]]*Sales[[#This Row],[Sale_Price]]</f>
        <v>0</v>
      </c>
    </row>
    <row r="13579" spans="1:9" x14ac:dyDescent="0.25">
      <c r="A13579">
        <v>342238</v>
      </c>
      <c r="B13579" t="str">
        <f>INDEX( Table3[],MATCH(Sales[[#This Row],[Category]],Table3[Category],0),1)</f>
        <v>BEER</v>
      </c>
      <c r="C13579" t="s">
        <v>436</v>
      </c>
      <c r="D13579" t="s">
        <v>12175</v>
      </c>
      <c r="E13579" t="s">
        <v>10</v>
      </c>
      <c r="F13579">
        <v>21</v>
      </c>
      <c r="G13579" s="1">
        <v>23.99</v>
      </c>
      <c r="H13579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3579">
        <f>Sales[[#This Row],[Total Inventory]]*Sales[[#This Row],[Sale_Price]]</f>
        <v>503.78999999999996</v>
      </c>
    </row>
    <row r="13580" spans="1:9" x14ac:dyDescent="0.25">
      <c r="A13580">
        <v>336529</v>
      </c>
      <c r="B13580" t="str">
        <f>INDEX( Table3[],MATCH(Sales[[#This Row],[Category]],Table3[Category],0),1)</f>
        <v>WINE</v>
      </c>
      <c r="C13580" t="s">
        <v>61</v>
      </c>
      <c r="D13580" t="s">
        <v>12176</v>
      </c>
      <c r="E13580" t="s">
        <v>10</v>
      </c>
      <c r="F13580">
        <v>0</v>
      </c>
      <c r="G13580" s="1">
        <v>18.489999999999998</v>
      </c>
      <c r="H1358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580">
        <f>Sales[[#This Row],[Total Inventory]]*Sales[[#This Row],[Sale_Price]]</f>
        <v>0</v>
      </c>
    </row>
    <row r="13581" spans="1:9" x14ac:dyDescent="0.25">
      <c r="A13581">
        <v>70680</v>
      </c>
      <c r="B13581" t="str">
        <f>INDEX( Table3[],MATCH(Sales[[#This Row],[Category]],Table3[Category],0),1)</f>
        <v>LIQUOR</v>
      </c>
      <c r="C13581" t="s">
        <v>198</v>
      </c>
      <c r="D13581" t="s">
        <v>12177</v>
      </c>
      <c r="E13581" t="s">
        <v>10</v>
      </c>
      <c r="F13581">
        <v>19</v>
      </c>
      <c r="G13581" s="1">
        <v>35.99</v>
      </c>
      <c r="H13581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13581">
        <f>Sales[[#This Row],[Total Inventory]]*Sales[[#This Row],[Sale_Price]]</f>
        <v>683.81000000000006</v>
      </c>
    </row>
    <row r="13582" spans="1:9" x14ac:dyDescent="0.25">
      <c r="A13582">
        <v>334121</v>
      </c>
      <c r="B13582" t="str">
        <f>INDEX( Table3[],MATCH(Sales[[#This Row],[Category]],Table3[Category],0),1)</f>
        <v>WINE</v>
      </c>
      <c r="C13582" t="s">
        <v>39</v>
      </c>
      <c r="D13582" t="s">
        <v>12178</v>
      </c>
      <c r="E13582" t="s">
        <v>10</v>
      </c>
      <c r="F13582">
        <v>0</v>
      </c>
      <c r="G13582" s="1">
        <v>101.99</v>
      </c>
      <c r="H13582">
        <f>IF(INDEX(Sale_Promotions[[Code]:[Sale Price]],MATCH(Sales[[#This Row],[Code]],Sale_Promotions[Code],0),2)=0,Sales[[#This Row],[Price]],INDEX(Sale_Promotions[[Code]:[Sale Price]],MATCH(Sales[[#This Row],[Code]],Sale_Promotions[Code],0),2))</f>
        <v>101.99</v>
      </c>
      <c r="I13582">
        <f>Sales[[#This Row],[Total Inventory]]*Sales[[#This Row],[Sale_Price]]</f>
        <v>0</v>
      </c>
    </row>
    <row r="13583" spans="1:9" x14ac:dyDescent="0.25">
      <c r="A13583">
        <v>430269</v>
      </c>
      <c r="B13583" t="str">
        <f>INDEX( Table3[],MATCH(Sales[[#This Row],[Category]],Table3[Category],0),1)</f>
        <v>WINE</v>
      </c>
      <c r="C13583" t="s">
        <v>28</v>
      </c>
      <c r="D13583" t="s">
        <v>12179</v>
      </c>
      <c r="E13583" t="s">
        <v>10</v>
      </c>
      <c r="F13583">
        <v>11</v>
      </c>
      <c r="G13583" s="1">
        <v>46.99</v>
      </c>
      <c r="H13583">
        <f>IF(INDEX(Sale_Promotions[[Code]:[Sale Price]],MATCH(Sales[[#This Row],[Code]],Sale_Promotions[Code],0),2)=0,Sales[[#This Row],[Price]],INDEX(Sale_Promotions[[Code]:[Sale Price]],MATCH(Sales[[#This Row],[Code]],Sale_Promotions[Code],0),2))</f>
        <v>46.99</v>
      </c>
      <c r="I13583">
        <f>Sales[[#This Row],[Total Inventory]]*Sales[[#This Row],[Sale_Price]]</f>
        <v>516.89</v>
      </c>
    </row>
    <row r="13584" spans="1:9" x14ac:dyDescent="0.25">
      <c r="A13584">
        <v>41835</v>
      </c>
      <c r="B13584" t="str">
        <f>INDEX( Table3[],MATCH(Sales[[#This Row],[Category]],Table3[Category],0),1)</f>
        <v>LIQUOR</v>
      </c>
      <c r="C13584" t="s">
        <v>26</v>
      </c>
      <c r="D13584" t="s">
        <v>12180</v>
      </c>
      <c r="E13584" t="s">
        <v>449</v>
      </c>
      <c r="F13584">
        <v>0</v>
      </c>
      <c r="G13584" s="1">
        <v>4.59</v>
      </c>
      <c r="H13584">
        <f>IF(INDEX(Sale_Promotions[[Code]:[Sale Price]],MATCH(Sales[[#This Row],[Code]],Sale_Promotions[Code],0),2)=0,Sales[[#This Row],[Price]],INDEX(Sale_Promotions[[Code]:[Sale Price]],MATCH(Sales[[#This Row],[Code]],Sale_Promotions[Code],0),2))</f>
        <v>4.59</v>
      </c>
      <c r="I13584">
        <f>Sales[[#This Row],[Total Inventory]]*Sales[[#This Row],[Sale_Price]]</f>
        <v>0</v>
      </c>
    </row>
    <row r="13585" spans="1:9" x14ac:dyDescent="0.25">
      <c r="A13585">
        <v>397717</v>
      </c>
      <c r="B13585" t="str">
        <f>INDEX( Table3[],MATCH(Sales[[#This Row],[Category]],Table3[Category],0),1)</f>
        <v>WINE</v>
      </c>
      <c r="C13585" t="s">
        <v>85</v>
      </c>
      <c r="D13585" t="s">
        <v>12181</v>
      </c>
      <c r="E13585" t="s">
        <v>10</v>
      </c>
      <c r="F13585">
        <v>3</v>
      </c>
      <c r="G13585" s="1">
        <v>69.989999999999995</v>
      </c>
      <c r="H13585">
        <f>IF(INDEX(Sale_Promotions[[Code]:[Sale Price]],MATCH(Sales[[#This Row],[Code]],Sale_Promotions[Code],0),2)=0,Sales[[#This Row],[Price]],INDEX(Sale_Promotions[[Code]:[Sale Price]],MATCH(Sales[[#This Row],[Code]],Sale_Promotions[Code],0),2))</f>
        <v>69.989999999999995</v>
      </c>
      <c r="I13585">
        <f>Sales[[#This Row],[Total Inventory]]*Sales[[#This Row],[Sale_Price]]</f>
        <v>209.96999999999997</v>
      </c>
    </row>
    <row r="13586" spans="1:9" x14ac:dyDescent="0.25">
      <c r="A13586">
        <v>327422</v>
      </c>
      <c r="B13586" t="str">
        <f>INDEX( Table3[],MATCH(Sales[[#This Row],[Category]],Table3[Category],0),1)</f>
        <v>WINE</v>
      </c>
      <c r="C13586" t="s">
        <v>41</v>
      </c>
      <c r="D13586" t="s">
        <v>12182</v>
      </c>
      <c r="E13586" t="s">
        <v>10</v>
      </c>
      <c r="F13586">
        <v>14</v>
      </c>
      <c r="G13586" s="1">
        <v>10.69</v>
      </c>
      <c r="H13586">
        <f>IF(INDEX(Sale_Promotions[[Code]:[Sale Price]],MATCH(Sales[[#This Row],[Code]],Sale_Promotions[Code],0),2)=0,Sales[[#This Row],[Price]],INDEX(Sale_Promotions[[Code]:[Sale Price]],MATCH(Sales[[#This Row],[Code]],Sale_Promotions[Code],0),2))</f>
        <v>10.69</v>
      </c>
      <c r="I13586">
        <f>Sales[[#This Row],[Total Inventory]]*Sales[[#This Row],[Sale_Price]]</f>
        <v>149.66</v>
      </c>
    </row>
    <row r="13587" spans="1:9" x14ac:dyDescent="0.25">
      <c r="A13587">
        <v>305654</v>
      </c>
      <c r="B13587" t="str">
        <f>INDEX( Table3[],MATCH(Sales[[#This Row],[Category]],Table3[Category],0),1)</f>
        <v>WINE</v>
      </c>
      <c r="C13587" t="s">
        <v>85</v>
      </c>
      <c r="D13587" t="s">
        <v>12183</v>
      </c>
      <c r="E13587" t="s">
        <v>10</v>
      </c>
      <c r="F13587">
        <v>0</v>
      </c>
      <c r="G13587" s="1">
        <v>10.79</v>
      </c>
      <c r="H13587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587">
        <f>Sales[[#This Row],[Total Inventory]]*Sales[[#This Row],[Sale_Price]]</f>
        <v>0</v>
      </c>
    </row>
    <row r="13588" spans="1:9" x14ac:dyDescent="0.25">
      <c r="A13588">
        <v>313528</v>
      </c>
      <c r="B13588" t="str">
        <f>INDEX( Table3[],MATCH(Sales[[#This Row],[Category]],Table3[Category],0),1)</f>
        <v>WINE</v>
      </c>
      <c r="C13588" t="s">
        <v>43</v>
      </c>
      <c r="D13588" t="s">
        <v>12184</v>
      </c>
      <c r="E13588" t="s">
        <v>10</v>
      </c>
      <c r="F13588">
        <v>8</v>
      </c>
      <c r="G13588" s="1">
        <v>25.99</v>
      </c>
      <c r="H13588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3588">
        <f>Sales[[#This Row],[Total Inventory]]*Sales[[#This Row],[Sale_Price]]</f>
        <v>207.92</v>
      </c>
    </row>
    <row r="13589" spans="1:9" x14ac:dyDescent="0.25">
      <c r="A13589">
        <v>338704</v>
      </c>
      <c r="B13589" t="str">
        <f>INDEX( Table3[],MATCH(Sales[[#This Row],[Category]],Table3[Category],0),1)</f>
        <v>WINE</v>
      </c>
      <c r="C13589" t="s">
        <v>17</v>
      </c>
      <c r="D13589" t="s">
        <v>459</v>
      </c>
      <c r="E13589" t="s">
        <v>10</v>
      </c>
      <c r="F13589">
        <v>0</v>
      </c>
      <c r="G13589" s="1">
        <v>8.49</v>
      </c>
      <c r="H13589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589">
        <f>Sales[[#This Row],[Total Inventory]]*Sales[[#This Row],[Sale_Price]]</f>
        <v>0</v>
      </c>
    </row>
    <row r="13590" spans="1:9" x14ac:dyDescent="0.25">
      <c r="A13590">
        <v>80007</v>
      </c>
      <c r="B13590" t="str">
        <f>INDEX( Table3[],MATCH(Sales[[#This Row],[Category]],Table3[Category],0),1)</f>
        <v>WINE</v>
      </c>
      <c r="C13590" t="s">
        <v>28</v>
      </c>
      <c r="D13590" t="s">
        <v>1814</v>
      </c>
      <c r="E13590" t="s">
        <v>23</v>
      </c>
      <c r="F13590">
        <v>0</v>
      </c>
      <c r="G13590" s="1">
        <v>9.7899999999999991</v>
      </c>
      <c r="H13590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590">
        <f>Sales[[#This Row],[Total Inventory]]*Sales[[#This Row],[Sale_Price]]</f>
        <v>0</v>
      </c>
    </row>
    <row r="13591" spans="1:9" x14ac:dyDescent="0.25">
      <c r="A13591">
        <v>354538</v>
      </c>
      <c r="B13591" t="str">
        <f>INDEX( Table3[],MATCH(Sales[[#This Row],[Category]],Table3[Category],0),1)</f>
        <v>WINE</v>
      </c>
      <c r="C13591" t="s">
        <v>85</v>
      </c>
      <c r="D13591" t="s">
        <v>12185</v>
      </c>
      <c r="E13591" t="s">
        <v>10</v>
      </c>
      <c r="F13591">
        <v>11</v>
      </c>
      <c r="G13591" s="1">
        <v>24.99</v>
      </c>
      <c r="H13591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3591">
        <f>Sales[[#This Row],[Total Inventory]]*Sales[[#This Row],[Sale_Price]]</f>
        <v>274.89</v>
      </c>
    </row>
    <row r="13592" spans="1:9" x14ac:dyDescent="0.25">
      <c r="A13592">
        <v>71822</v>
      </c>
      <c r="B13592" t="str">
        <f>INDEX( Table3[],MATCH(Sales[[#This Row],[Category]],Table3[Category],0),1)</f>
        <v>LIQUOR</v>
      </c>
      <c r="C13592" t="s">
        <v>46</v>
      </c>
      <c r="D13592" t="s">
        <v>12186</v>
      </c>
      <c r="E13592" t="s">
        <v>133</v>
      </c>
      <c r="F13592">
        <v>20</v>
      </c>
      <c r="G13592" s="1">
        <v>3.99</v>
      </c>
      <c r="H13592">
        <f>IF(INDEX(Sale_Promotions[[Code]:[Sale Price]],MATCH(Sales[[#This Row],[Code]],Sale_Promotions[Code],0),2)=0,Sales[[#This Row],[Price]],INDEX(Sale_Promotions[[Code]:[Sale Price]],MATCH(Sales[[#This Row],[Code]],Sale_Promotions[Code],0),2))</f>
        <v>3.99</v>
      </c>
      <c r="I13592">
        <f>Sales[[#This Row],[Total Inventory]]*Sales[[#This Row],[Sale_Price]]</f>
        <v>79.800000000000011</v>
      </c>
    </row>
    <row r="13593" spans="1:9" x14ac:dyDescent="0.25">
      <c r="A13593">
        <v>79996</v>
      </c>
      <c r="B13593" t="str">
        <f>INDEX( Table3[],MATCH(Sales[[#This Row],[Category]],Table3[Category],0),1)</f>
        <v>LIQUOR</v>
      </c>
      <c r="C13593" t="s">
        <v>14</v>
      </c>
      <c r="D13593" t="s">
        <v>12187</v>
      </c>
      <c r="E13593" t="s">
        <v>10</v>
      </c>
      <c r="F13593">
        <v>0</v>
      </c>
      <c r="G13593" s="1">
        <v>64.989999999999995</v>
      </c>
      <c r="H13593">
        <f>IF(INDEX(Sale_Promotions[[Code]:[Sale Price]],MATCH(Sales[[#This Row],[Code]],Sale_Promotions[Code],0),2)=0,Sales[[#This Row],[Price]],INDEX(Sale_Promotions[[Code]:[Sale Price]],MATCH(Sales[[#This Row],[Code]],Sale_Promotions[Code],0),2))</f>
        <v>64.989999999999995</v>
      </c>
      <c r="I13593">
        <f>Sales[[#This Row],[Total Inventory]]*Sales[[#This Row],[Sale_Price]]</f>
        <v>0</v>
      </c>
    </row>
    <row r="13594" spans="1:9" x14ac:dyDescent="0.25">
      <c r="A13594">
        <v>376051</v>
      </c>
      <c r="B13594" t="str">
        <f>INDEX( Table3[],MATCH(Sales[[#This Row],[Category]],Table3[Category],0),1)</f>
        <v>WINE</v>
      </c>
      <c r="C13594" t="s">
        <v>41</v>
      </c>
      <c r="D13594" t="s">
        <v>12188</v>
      </c>
      <c r="E13594" t="s">
        <v>10</v>
      </c>
      <c r="F13594">
        <v>0</v>
      </c>
      <c r="G13594" s="1">
        <v>19.690000000000001</v>
      </c>
      <c r="H13594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13594">
        <f>Sales[[#This Row],[Total Inventory]]*Sales[[#This Row],[Sale_Price]]</f>
        <v>0</v>
      </c>
    </row>
    <row r="13595" spans="1:9" x14ac:dyDescent="0.25">
      <c r="A13595">
        <v>346520</v>
      </c>
      <c r="B13595" t="str">
        <f>INDEX( Table3[],MATCH(Sales[[#This Row],[Category]],Table3[Category],0),1)</f>
        <v>WINE</v>
      </c>
      <c r="C13595" t="s">
        <v>39</v>
      </c>
      <c r="D13595" t="s">
        <v>12189</v>
      </c>
      <c r="E13595" t="s">
        <v>10</v>
      </c>
      <c r="F13595">
        <v>0</v>
      </c>
      <c r="G13595" s="1">
        <v>9.99</v>
      </c>
      <c r="H13595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3595">
        <f>Sales[[#This Row],[Total Inventory]]*Sales[[#This Row],[Sale_Price]]</f>
        <v>0</v>
      </c>
    </row>
    <row r="13596" spans="1:9" x14ac:dyDescent="0.25">
      <c r="A13596">
        <v>56251</v>
      </c>
      <c r="B13596" t="str">
        <f>INDEX( Table3[],MATCH(Sales[[#This Row],[Category]],Table3[Category],0),1)</f>
        <v>WINE</v>
      </c>
      <c r="C13596" t="s">
        <v>85</v>
      </c>
      <c r="D13596" t="s">
        <v>12190</v>
      </c>
      <c r="E13596" t="s">
        <v>10</v>
      </c>
      <c r="F13596">
        <v>24</v>
      </c>
      <c r="G13596" s="1">
        <v>11.99</v>
      </c>
      <c r="H1359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596">
        <f>Sales[[#This Row],[Total Inventory]]*Sales[[#This Row],[Sale_Price]]</f>
        <v>287.76</v>
      </c>
    </row>
    <row r="13597" spans="1:9" x14ac:dyDescent="0.25">
      <c r="A13597">
        <v>346265</v>
      </c>
      <c r="B13597" t="str">
        <f>INDEX( Table3[],MATCH(Sales[[#This Row],[Category]],Table3[Category],0),1)</f>
        <v>WINE</v>
      </c>
      <c r="C13597" t="s">
        <v>242</v>
      </c>
      <c r="D13597" t="s">
        <v>12191</v>
      </c>
      <c r="E13597" t="s">
        <v>10</v>
      </c>
      <c r="F13597">
        <v>0</v>
      </c>
      <c r="G13597" s="1">
        <v>10.49</v>
      </c>
      <c r="H13597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3597">
        <f>Sales[[#This Row],[Total Inventory]]*Sales[[#This Row],[Sale_Price]]</f>
        <v>0</v>
      </c>
    </row>
    <row r="13598" spans="1:9" x14ac:dyDescent="0.25">
      <c r="A13598">
        <v>383813</v>
      </c>
      <c r="B13598" t="str">
        <f>INDEX( Table3[],MATCH(Sales[[#This Row],[Category]],Table3[Category],0),1)</f>
        <v>OTHER</v>
      </c>
      <c r="C13598" t="s">
        <v>75</v>
      </c>
      <c r="D13598" t="s">
        <v>12192</v>
      </c>
      <c r="E13598" t="s">
        <v>10</v>
      </c>
      <c r="F13598">
        <v>5</v>
      </c>
      <c r="G13598" s="1">
        <v>17.989999999999998</v>
      </c>
      <c r="H1359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3598">
        <f>Sales[[#This Row],[Total Inventory]]*Sales[[#This Row],[Sale_Price]]</f>
        <v>89.949999999999989</v>
      </c>
    </row>
    <row r="13599" spans="1:9" x14ac:dyDescent="0.25">
      <c r="A13599">
        <v>156728</v>
      </c>
      <c r="B13599" t="str">
        <f>INDEX( Table3[],MATCH(Sales[[#This Row],[Category]],Table3[Category],0),1)</f>
        <v>WINE</v>
      </c>
      <c r="C13599" t="s">
        <v>43</v>
      </c>
      <c r="D13599" t="s">
        <v>12193</v>
      </c>
      <c r="E13599" t="s">
        <v>10</v>
      </c>
      <c r="F13599">
        <v>0</v>
      </c>
      <c r="G13599" s="1">
        <v>16.989999999999998</v>
      </c>
      <c r="H13599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3599">
        <f>Sales[[#This Row],[Total Inventory]]*Sales[[#This Row],[Sale_Price]]</f>
        <v>0</v>
      </c>
    </row>
    <row r="13600" spans="1:9" x14ac:dyDescent="0.25">
      <c r="A13600">
        <v>339234</v>
      </c>
      <c r="B13600" t="str">
        <f>INDEX( Table3[],MATCH(Sales[[#This Row],[Category]],Table3[Category],0),1)</f>
        <v>WINE</v>
      </c>
      <c r="C13600" t="s">
        <v>61</v>
      </c>
      <c r="D13600" t="s">
        <v>12194</v>
      </c>
      <c r="E13600" t="s">
        <v>10</v>
      </c>
      <c r="F13600">
        <v>0</v>
      </c>
      <c r="G13600" s="1">
        <v>10.79</v>
      </c>
      <c r="H13600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600">
        <f>Sales[[#This Row],[Total Inventory]]*Sales[[#This Row],[Sale_Price]]</f>
        <v>0</v>
      </c>
    </row>
    <row r="13601" spans="1:9" x14ac:dyDescent="0.25">
      <c r="A13601">
        <v>322442</v>
      </c>
      <c r="B13601" t="str">
        <f>INDEX( Table3[],MATCH(Sales[[#This Row],[Category]],Table3[Category],0),1)</f>
        <v>WINE</v>
      </c>
      <c r="C13601" t="s">
        <v>61</v>
      </c>
      <c r="D13601" t="s">
        <v>12195</v>
      </c>
      <c r="E13601" t="s">
        <v>10</v>
      </c>
      <c r="F13601">
        <v>0</v>
      </c>
      <c r="G13601" s="1">
        <v>16.989999999999998</v>
      </c>
      <c r="H13601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3601">
        <f>Sales[[#This Row],[Total Inventory]]*Sales[[#This Row],[Sale_Price]]</f>
        <v>0</v>
      </c>
    </row>
    <row r="13602" spans="1:9" x14ac:dyDescent="0.25">
      <c r="A13602">
        <v>74783</v>
      </c>
      <c r="B13602" t="str">
        <f>INDEX( Table3[],MATCH(Sales[[#This Row],[Category]],Table3[Category],0),1)</f>
        <v>BEER</v>
      </c>
      <c r="C13602" t="s">
        <v>436</v>
      </c>
      <c r="D13602" t="s">
        <v>12196</v>
      </c>
      <c r="E13602" t="s">
        <v>10</v>
      </c>
      <c r="F13602">
        <v>18</v>
      </c>
      <c r="G13602" s="1">
        <v>28.99</v>
      </c>
      <c r="H13602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3602">
        <f>Sales[[#This Row],[Total Inventory]]*Sales[[#This Row],[Sale_Price]]</f>
        <v>521.81999999999994</v>
      </c>
    </row>
    <row r="13603" spans="1:9" x14ac:dyDescent="0.25">
      <c r="A13603">
        <v>26583</v>
      </c>
      <c r="B13603" t="str">
        <f>INDEX( Table3[],MATCH(Sales[[#This Row],[Category]],Table3[Category],0),1)</f>
        <v>BEER</v>
      </c>
      <c r="C13603" t="s">
        <v>11</v>
      </c>
      <c r="D13603" t="s">
        <v>12197</v>
      </c>
      <c r="E13603" t="s">
        <v>13</v>
      </c>
      <c r="F13603">
        <v>9</v>
      </c>
      <c r="G13603" s="1">
        <v>9.24</v>
      </c>
      <c r="H13603">
        <f>IF(INDEX(Sale_Promotions[[Code]:[Sale Price]],MATCH(Sales[[#This Row],[Code]],Sale_Promotions[Code],0),2)=0,Sales[[#This Row],[Price]],INDEX(Sale_Promotions[[Code]:[Sale Price]],MATCH(Sales[[#This Row],[Code]],Sale_Promotions[Code],0),2))</f>
        <v>9.24</v>
      </c>
      <c r="I13603">
        <f>Sales[[#This Row],[Total Inventory]]*Sales[[#This Row],[Sale_Price]]</f>
        <v>83.16</v>
      </c>
    </row>
    <row r="13604" spans="1:9" x14ac:dyDescent="0.25">
      <c r="A13604">
        <v>315111</v>
      </c>
      <c r="B13604" t="str">
        <f>INDEX( Table3[],MATCH(Sales[[#This Row],[Category]],Table3[Category],0),1)</f>
        <v>WINE</v>
      </c>
      <c r="C13604" t="s">
        <v>61</v>
      </c>
      <c r="D13604" t="s">
        <v>12198</v>
      </c>
      <c r="E13604" t="s">
        <v>10</v>
      </c>
      <c r="F13604">
        <v>28</v>
      </c>
      <c r="G13604" s="1">
        <v>22.99</v>
      </c>
      <c r="H13604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3604">
        <f>Sales[[#This Row],[Total Inventory]]*Sales[[#This Row],[Sale_Price]]</f>
        <v>643.71999999999991</v>
      </c>
    </row>
    <row r="13605" spans="1:9" x14ac:dyDescent="0.25">
      <c r="A13605">
        <v>320058</v>
      </c>
      <c r="B13605" t="str">
        <f>INDEX( Table3[],MATCH(Sales[[#This Row],[Category]],Table3[Category],0),1)</f>
        <v>WINE</v>
      </c>
      <c r="C13605" t="s">
        <v>28</v>
      </c>
      <c r="D13605" t="s">
        <v>12199</v>
      </c>
      <c r="E13605" t="s">
        <v>10</v>
      </c>
      <c r="F13605">
        <v>0</v>
      </c>
      <c r="G13605" s="1">
        <v>18.489999999999998</v>
      </c>
      <c r="H13605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605">
        <f>Sales[[#This Row],[Total Inventory]]*Sales[[#This Row],[Sale_Price]]</f>
        <v>0</v>
      </c>
    </row>
    <row r="13606" spans="1:9" x14ac:dyDescent="0.25">
      <c r="A13606">
        <v>124974</v>
      </c>
      <c r="B13606" t="str">
        <f>INDEX( Table3[],MATCH(Sales[[#This Row],[Category]],Table3[Category],0),1)</f>
        <v>WINE</v>
      </c>
      <c r="C13606" t="s">
        <v>43</v>
      </c>
      <c r="D13606" t="s">
        <v>12200</v>
      </c>
      <c r="E13606" t="s">
        <v>10</v>
      </c>
      <c r="F13606">
        <v>0</v>
      </c>
      <c r="G13606" s="1">
        <v>6.49</v>
      </c>
      <c r="H13606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3606">
        <f>Sales[[#This Row],[Total Inventory]]*Sales[[#This Row],[Sale_Price]]</f>
        <v>0</v>
      </c>
    </row>
    <row r="13607" spans="1:9" x14ac:dyDescent="0.25">
      <c r="A13607">
        <v>416088</v>
      </c>
      <c r="B13607" t="str">
        <f>INDEX( Table3[],MATCH(Sales[[#This Row],[Category]],Table3[Category],0),1)</f>
        <v>WINE</v>
      </c>
      <c r="C13607" t="s">
        <v>17</v>
      </c>
      <c r="D13607" t="s">
        <v>12201</v>
      </c>
      <c r="E13607" t="s">
        <v>10</v>
      </c>
      <c r="F13607">
        <v>0</v>
      </c>
      <c r="G13607" s="1">
        <v>15.39</v>
      </c>
      <c r="H13607">
        <f>IF(INDEX(Sale_Promotions[[Code]:[Sale Price]],MATCH(Sales[[#This Row],[Code]],Sale_Promotions[Code],0),2)=0,Sales[[#This Row],[Price]],INDEX(Sale_Promotions[[Code]:[Sale Price]],MATCH(Sales[[#This Row],[Code]],Sale_Promotions[Code],0),2))</f>
        <v>15.39</v>
      </c>
      <c r="I13607">
        <f>Sales[[#This Row],[Total Inventory]]*Sales[[#This Row],[Sale_Price]]</f>
        <v>0</v>
      </c>
    </row>
    <row r="13608" spans="1:9" x14ac:dyDescent="0.25">
      <c r="A13608">
        <v>10406</v>
      </c>
      <c r="B13608" t="str">
        <f>INDEX( Table3[],MATCH(Sales[[#This Row],[Category]],Table3[Category],0),1)</f>
        <v>BEER</v>
      </c>
      <c r="C13608" t="s">
        <v>11</v>
      </c>
      <c r="D13608" t="s">
        <v>12202</v>
      </c>
      <c r="E13608" t="s">
        <v>25</v>
      </c>
      <c r="F13608">
        <v>0</v>
      </c>
      <c r="G13608" s="1">
        <v>1.72</v>
      </c>
      <c r="H13608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13608">
        <f>Sales[[#This Row],[Total Inventory]]*Sales[[#This Row],[Sale_Price]]</f>
        <v>0</v>
      </c>
    </row>
    <row r="13609" spans="1:9" x14ac:dyDescent="0.25">
      <c r="A13609">
        <v>201316</v>
      </c>
      <c r="B13609" t="str">
        <f>INDEX( Table3[],MATCH(Sales[[#This Row],[Category]],Table3[Category],0),1)</f>
        <v>OTHER</v>
      </c>
      <c r="C13609" t="s">
        <v>75</v>
      </c>
      <c r="D13609" t="s">
        <v>8950</v>
      </c>
      <c r="E13609" t="s">
        <v>10</v>
      </c>
      <c r="F13609">
        <v>0</v>
      </c>
      <c r="G13609" s="1">
        <v>15.99</v>
      </c>
      <c r="H13609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3609">
        <f>Sales[[#This Row],[Total Inventory]]*Sales[[#This Row],[Sale_Price]]</f>
        <v>0</v>
      </c>
    </row>
    <row r="13610" spans="1:9" x14ac:dyDescent="0.25">
      <c r="A13610">
        <v>383791</v>
      </c>
      <c r="B13610" t="str">
        <f>INDEX( Table3[],MATCH(Sales[[#This Row],[Category]],Table3[Category],0),1)</f>
        <v>OTHER</v>
      </c>
      <c r="C13610" t="s">
        <v>75</v>
      </c>
      <c r="D13610" t="s">
        <v>12203</v>
      </c>
      <c r="E13610" t="s">
        <v>10</v>
      </c>
      <c r="F13610">
        <v>5</v>
      </c>
      <c r="G13610" s="1">
        <v>17.989999999999998</v>
      </c>
      <c r="H13610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3610">
        <f>Sales[[#This Row],[Total Inventory]]*Sales[[#This Row],[Sale_Price]]</f>
        <v>89.949999999999989</v>
      </c>
    </row>
    <row r="13611" spans="1:9" x14ac:dyDescent="0.25">
      <c r="A13611">
        <v>30988</v>
      </c>
      <c r="B13611" t="str">
        <f>INDEX( Table3[],MATCH(Sales[[#This Row],[Category]],Table3[Category],0),1)</f>
        <v>WINE</v>
      </c>
      <c r="C13611" t="s">
        <v>17</v>
      </c>
      <c r="D13611" t="s">
        <v>12204</v>
      </c>
      <c r="E13611" t="s">
        <v>10</v>
      </c>
      <c r="F13611">
        <v>0</v>
      </c>
      <c r="G13611" s="1">
        <v>18.489999999999998</v>
      </c>
      <c r="H13611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611">
        <f>Sales[[#This Row],[Total Inventory]]*Sales[[#This Row],[Sale_Price]]</f>
        <v>0</v>
      </c>
    </row>
    <row r="13612" spans="1:9" x14ac:dyDescent="0.25">
      <c r="A13612">
        <v>70623</v>
      </c>
      <c r="B13612" t="str">
        <f>INDEX( Table3[],MATCH(Sales[[#This Row],[Category]],Table3[Category],0),1)</f>
        <v>LIQUOR</v>
      </c>
      <c r="C13612" t="s">
        <v>35</v>
      </c>
      <c r="D13612" t="s">
        <v>12205</v>
      </c>
      <c r="E13612" t="s">
        <v>10</v>
      </c>
      <c r="F13612">
        <v>12</v>
      </c>
      <c r="G13612" s="1">
        <v>13.99</v>
      </c>
      <c r="H13612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3612">
        <f>Sales[[#This Row],[Total Inventory]]*Sales[[#This Row],[Sale_Price]]</f>
        <v>167.88</v>
      </c>
    </row>
    <row r="13613" spans="1:9" x14ac:dyDescent="0.25">
      <c r="A13613">
        <v>324359</v>
      </c>
      <c r="B13613" t="str">
        <f>INDEX( Table3[],MATCH(Sales[[#This Row],[Category]],Table3[Category],0),1)</f>
        <v>WINE</v>
      </c>
      <c r="C13613" t="s">
        <v>43</v>
      </c>
      <c r="D13613" t="s">
        <v>12206</v>
      </c>
      <c r="E13613" t="s">
        <v>10</v>
      </c>
      <c r="F13613">
        <v>0</v>
      </c>
      <c r="G13613" s="1">
        <v>10.79</v>
      </c>
      <c r="H1361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613">
        <f>Sales[[#This Row],[Total Inventory]]*Sales[[#This Row],[Sale_Price]]</f>
        <v>0</v>
      </c>
    </row>
    <row r="13614" spans="1:9" x14ac:dyDescent="0.25">
      <c r="A13614">
        <v>48639</v>
      </c>
      <c r="B13614" t="str">
        <f>INDEX( Table3[],MATCH(Sales[[#This Row],[Category]],Table3[Category],0),1)</f>
        <v>WINE</v>
      </c>
      <c r="C13614" t="s">
        <v>85</v>
      </c>
      <c r="D13614" t="s">
        <v>659</v>
      </c>
      <c r="E13614" t="s">
        <v>10</v>
      </c>
      <c r="F13614">
        <v>0</v>
      </c>
      <c r="G13614" s="1">
        <v>52.99</v>
      </c>
      <c r="H13614">
        <f>IF(INDEX(Sale_Promotions[[Code]:[Sale Price]],MATCH(Sales[[#This Row],[Code]],Sale_Promotions[Code],0),2)=0,Sales[[#This Row],[Price]],INDEX(Sale_Promotions[[Code]:[Sale Price]],MATCH(Sales[[#This Row],[Code]],Sale_Promotions[Code],0),2))</f>
        <v>52.99</v>
      </c>
      <c r="I13614">
        <f>Sales[[#This Row],[Total Inventory]]*Sales[[#This Row],[Sale_Price]]</f>
        <v>0</v>
      </c>
    </row>
    <row r="13615" spans="1:9" x14ac:dyDescent="0.25">
      <c r="A13615">
        <v>87262</v>
      </c>
      <c r="B13615" t="str">
        <f>INDEX( Table3[],MATCH(Sales[[#This Row],[Category]],Table3[Category],0),1)</f>
        <v>WINE</v>
      </c>
      <c r="C13615" t="s">
        <v>61</v>
      </c>
      <c r="D13615" t="s">
        <v>12207</v>
      </c>
      <c r="E13615" t="s">
        <v>10</v>
      </c>
      <c r="F13615">
        <v>25</v>
      </c>
      <c r="G13615" s="1">
        <v>99.99</v>
      </c>
      <c r="H13615">
        <f>IF(INDEX(Sale_Promotions[[Code]:[Sale Price]],MATCH(Sales[[#This Row],[Code]],Sale_Promotions[Code],0),2)=0,Sales[[#This Row],[Price]],INDEX(Sale_Promotions[[Code]:[Sale Price]],MATCH(Sales[[#This Row],[Code]],Sale_Promotions[Code],0),2))</f>
        <v>99.99</v>
      </c>
      <c r="I13615">
        <f>Sales[[#This Row],[Total Inventory]]*Sales[[#This Row],[Sale_Price]]</f>
        <v>2499.75</v>
      </c>
    </row>
    <row r="13616" spans="1:9" x14ac:dyDescent="0.25">
      <c r="A13616">
        <v>348680</v>
      </c>
      <c r="B13616" t="str">
        <f>INDEX( Table3[],MATCH(Sales[[#This Row],[Category]],Table3[Category],0),1)</f>
        <v>LIQUOR</v>
      </c>
      <c r="C13616" t="s">
        <v>245</v>
      </c>
      <c r="D13616" t="s">
        <v>12208</v>
      </c>
      <c r="E13616" t="s">
        <v>10</v>
      </c>
      <c r="F13616">
        <v>13</v>
      </c>
      <c r="G13616" s="1">
        <v>47.99</v>
      </c>
      <c r="H13616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13616">
        <f>Sales[[#This Row],[Total Inventory]]*Sales[[#This Row],[Sale_Price]]</f>
        <v>623.87</v>
      </c>
    </row>
    <row r="13617" spans="1:9" x14ac:dyDescent="0.25">
      <c r="A13617">
        <v>16357</v>
      </c>
      <c r="B13617" t="str">
        <f>INDEX( Table3[],MATCH(Sales[[#This Row],[Category]],Table3[Category],0),1)</f>
        <v>WINE</v>
      </c>
      <c r="C13617" t="s">
        <v>43</v>
      </c>
      <c r="D13617" t="s">
        <v>12209</v>
      </c>
      <c r="E13617" t="s">
        <v>10</v>
      </c>
      <c r="F13617">
        <v>19</v>
      </c>
      <c r="G13617" s="1">
        <v>35.99</v>
      </c>
      <c r="H13617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13617">
        <f>Sales[[#This Row],[Total Inventory]]*Sales[[#This Row],[Sale_Price]]</f>
        <v>683.81000000000006</v>
      </c>
    </row>
    <row r="13618" spans="1:9" x14ac:dyDescent="0.25">
      <c r="A13618">
        <v>419800</v>
      </c>
      <c r="B13618" t="str">
        <f>INDEX( Table3[],MATCH(Sales[[#This Row],[Category]],Table3[Category],0),1)</f>
        <v>WINE</v>
      </c>
      <c r="C13618" t="s">
        <v>61</v>
      </c>
      <c r="D13618" t="s">
        <v>12210</v>
      </c>
      <c r="E13618" t="s">
        <v>10</v>
      </c>
      <c r="F13618">
        <v>45</v>
      </c>
      <c r="G13618" s="1">
        <v>149.99</v>
      </c>
      <c r="H13618">
        <f>IF(INDEX(Sale_Promotions[[Code]:[Sale Price]],MATCH(Sales[[#This Row],[Code]],Sale_Promotions[Code],0),2)=0,Sales[[#This Row],[Price]],INDEX(Sale_Promotions[[Code]:[Sale Price]],MATCH(Sales[[#This Row],[Code]],Sale_Promotions[Code],0),2))</f>
        <v>149.99</v>
      </c>
      <c r="I13618">
        <f>Sales[[#This Row],[Total Inventory]]*Sales[[#This Row],[Sale_Price]]</f>
        <v>6749.55</v>
      </c>
    </row>
    <row r="13619" spans="1:9" x14ac:dyDescent="0.25">
      <c r="A13619">
        <v>314578</v>
      </c>
      <c r="B13619" t="str">
        <f>INDEX( Table3[],MATCH(Sales[[#This Row],[Category]],Table3[Category],0),1)</f>
        <v>WINE</v>
      </c>
      <c r="C13619" t="s">
        <v>43</v>
      </c>
      <c r="D13619" t="s">
        <v>12211</v>
      </c>
      <c r="E13619" t="s">
        <v>10</v>
      </c>
      <c r="F13619">
        <v>0</v>
      </c>
      <c r="G13619" s="1">
        <v>17.489999999999998</v>
      </c>
      <c r="H13619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3619">
        <f>Sales[[#This Row],[Total Inventory]]*Sales[[#This Row],[Sale_Price]]</f>
        <v>0</v>
      </c>
    </row>
    <row r="13620" spans="1:9" x14ac:dyDescent="0.25">
      <c r="A13620">
        <v>11396</v>
      </c>
      <c r="B13620" t="str">
        <f>INDEX( Table3[],MATCH(Sales[[#This Row],[Category]],Table3[Category],0),1)</f>
        <v>LIQUOR</v>
      </c>
      <c r="C13620" t="s">
        <v>37</v>
      </c>
      <c r="D13620" t="s">
        <v>12212</v>
      </c>
      <c r="E13620" t="s">
        <v>10</v>
      </c>
      <c r="F13620">
        <v>0</v>
      </c>
      <c r="G13620" s="1">
        <v>29.99</v>
      </c>
      <c r="H13620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3620">
        <f>Sales[[#This Row],[Total Inventory]]*Sales[[#This Row],[Sale_Price]]</f>
        <v>0</v>
      </c>
    </row>
    <row r="13621" spans="1:9" x14ac:dyDescent="0.25">
      <c r="A13621">
        <v>42074</v>
      </c>
      <c r="B13621" t="str">
        <f>INDEX( Table3[],MATCH(Sales[[#This Row],[Category]],Table3[Category],0),1)</f>
        <v>WINE</v>
      </c>
      <c r="C13621" t="s">
        <v>100</v>
      </c>
      <c r="D13621" t="s">
        <v>12213</v>
      </c>
      <c r="E13621" t="s">
        <v>10</v>
      </c>
      <c r="F13621">
        <v>16</v>
      </c>
      <c r="G13621" s="1">
        <v>22.99</v>
      </c>
      <c r="H13621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3621">
        <f>Sales[[#This Row],[Total Inventory]]*Sales[[#This Row],[Sale_Price]]</f>
        <v>367.84</v>
      </c>
    </row>
    <row r="13622" spans="1:9" x14ac:dyDescent="0.25">
      <c r="A13622">
        <v>11952</v>
      </c>
      <c r="B13622" t="str">
        <f>INDEX( Table3[],MATCH(Sales[[#This Row],[Category]],Table3[Category],0),1)</f>
        <v>BEER</v>
      </c>
      <c r="C13622" t="s">
        <v>11</v>
      </c>
      <c r="D13622" t="s">
        <v>12214</v>
      </c>
      <c r="E13622" t="s">
        <v>60</v>
      </c>
      <c r="F13622">
        <v>0</v>
      </c>
      <c r="G13622" s="1">
        <v>2.0299999999999998</v>
      </c>
      <c r="H13622">
        <f>IF(INDEX(Sale_Promotions[[Code]:[Sale Price]],MATCH(Sales[[#This Row],[Code]],Sale_Promotions[Code],0),2)=0,Sales[[#This Row],[Price]],INDEX(Sale_Promotions[[Code]:[Sale Price]],MATCH(Sales[[#This Row],[Code]],Sale_Promotions[Code],0),2))</f>
        <v>2.0299999999999998</v>
      </c>
      <c r="I13622">
        <f>Sales[[#This Row],[Total Inventory]]*Sales[[#This Row],[Sale_Price]]</f>
        <v>0</v>
      </c>
    </row>
    <row r="13623" spans="1:9" x14ac:dyDescent="0.25">
      <c r="A13623">
        <v>24187</v>
      </c>
      <c r="B13623" t="str">
        <f>INDEX( Table3[],MATCH(Sales[[#This Row],[Category]],Table3[Category],0),1)</f>
        <v>BEER</v>
      </c>
      <c r="C13623" t="s">
        <v>11</v>
      </c>
      <c r="D13623" t="s">
        <v>788</v>
      </c>
      <c r="E13623" t="s">
        <v>10</v>
      </c>
      <c r="F13623">
        <v>11</v>
      </c>
      <c r="G13623" s="1">
        <v>12.59</v>
      </c>
      <c r="H13623">
        <f>IF(INDEX(Sale_Promotions[[Code]:[Sale Price]],MATCH(Sales[[#This Row],[Code]],Sale_Promotions[Code],0),2)=0,Sales[[#This Row],[Price]],INDEX(Sale_Promotions[[Code]:[Sale Price]],MATCH(Sales[[#This Row],[Code]],Sale_Promotions[Code],0),2))</f>
        <v>12.59</v>
      </c>
      <c r="I13623">
        <f>Sales[[#This Row],[Total Inventory]]*Sales[[#This Row],[Sale_Price]]</f>
        <v>138.49</v>
      </c>
    </row>
    <row r="13624" spans="1:9" x14ac:dyDescent="0.25">
      <c r="A13624">
        <v>312283</v>
      </c>
      <c r="B13624" t="str">
        <f>INDEX( Table3[],MATCH(Sales[[#This Row],[Category]],Table3[Category],0),1)</f>
        <v>WINE</v>
      </c>
      <c r="C13624" t="s">
        <v>39</v>
      </c>
      <c r="D13624" t="s">
        <v>12215</v>
      </c>
      <c r="E13624" t="s">
        <v>10</v>
      </c>
      <c r="F13624">
        <v>0</v>
      </c>
      <c r="G13624" s="1">
        <v>9.7899999999999991</v>
      </c>
      <c r="H13624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624">
        <f>Sales[[#This Row],[Total Inventory]]*Sales[[#This Row],[Sale_Price]]</f>
        <v>0</v>
      </c>
    </row>
    <row r="13625" spans="1:9" x14ac:dyDescent="0.25">
      <c r="A13625">
        <v>58475</v>
      </c>
      <c r="B13625" t="str">
        <f>INDEX( Table3[],MATCH(Sales[[#This Row],[Category]],Table3[Category],0),1)</f>
        <v>WINE</v>
      </c>
      <c r="C13625" t="s">
        <v>39</v>
      </c>
      <c r="D13625" t="s">
        <v>11566</v>
      </c>
      <c r="E13625" t="s">
        <v>10</v>
      </c>
      <c r="F13625">
        <v>1</v>
      </c>
      <c r="G13625" s="1">
        <v>7.49</v>
      </c>
      <c r="H13625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3625">
        <f>Sales[[#This Row],[Total Inventory]]*Sales[[#This Row],[Sale_Price]]</f>
        <v>7.49</v>
      </c>
    </row>
    <row r="13626" spans="1:9" x14ac:dyDescent="0.25">
      <c r="A13626">
        <v>65552</v>
      </c>
      <c r="B13626" t="str">
        <f>INDEX( Table3[],MATCH(Sales[[#This Row],[Category]],Table3[Category],0),1)</f>
        <v>WINE</v>
      </c>
      <c r="C13626" t="s">
        <v>41</v>
      </c>
      <c r="D13626" t="s">
        <v>12216</v>
      </c>
      <c r="E13626" t="s">
        <v>10</v>
      </c>
      <c r="F13626">
        <v>9</v>
      </c>
      <c r="G13626" s="1">
        <v>6.79</v>
      </c>
      <c r="H13626">
        <f>IF(INDEX(Sale_Promotions[[Code]:[Sale Price]],MATCH(Sales[[#This Row],[Code]],Sale_Promotions[Code],0),2)=0,Sales[[#This Row],[Price]],INDEX(Sale_Promotions[[Code]:[Sale Price]],MATCH(Sales[[#This Row],[Code]],Sale_Promotions[Code],0),2))</f>
        <v>6.79</v>
      </c>
      <c r="I13626">
        <f>Sales[[#This Row],[Total Inventory]]*Sales[[#This Row],[Sale_Price]]</f>
        <v>61.11</v>
      </c>
    </row>
    <row r="13627" spans="1:9" x14ac:dyDescent="0.25">
      <c r="A13627">
        <v>195154</v>
      </c>
      <c r="B13627" t="str">
        <f>INDEX( Table3[],MATCH(Sales[[#This Row],[Category]],Table3[Category],0),1)</f>
        <v>WINE</v>
      </c>
      <c r="C13627" t="s">
        <v>41</v>
      </c>
      <c r="D13627" t="s">
        <v>12217</v>
      </c>
      <c r="E13627" t="s">
        <v>10</v>
      </c>
      <c r="F13627">
        <v>14</v>
      </c>
      <c r="G13627" s="1">
        <v>17.489999999999998</v>
      </c>
      <c r="H13627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3627">
        <f>Sales[[#This Row],[Total Inventory]]*Sales[[#This Row],[Sale_Price]]</f>
        <v>244.85999999999999</v>
      </c>
    </row>
    <row r="13628" spans="1:9" x14ac:dyDescent="0.25">
      <c r="A13628">
        <v>47412</v>
      </c>
      <c r="B13628" t="str">
        <f>INDEX( Table3[],MATCH(Sales[[#This Row],[Category]],Table3[Category],0),1)</f>
        <v>LIQUOR</v>
      </c>
      <c r="C13628" t="s">
        <v>37</v>
      </c>
      <c r="D13628" t="s">
        <v>12218</v>
      </c>
      <c r="E13628" t="s">
        <v>133</v>
      </c>
      <c r="F13628">
        <v>17</v>
      </c>
      <c r="G13628" s="1">
        <v>14.49</v>
      </c>
      <c r="H13628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3628">
        <f>Sales[[#This Row],[Total Inventory]]*Sales[[#This Row],[Sale_Price]]</f>
        <v>246.33</v>
      </c>
    </row>
    <row r="13629" spans="1:9" x14ac:dyDescent="0.25">
      <c r="A13629">
        <v>311003</v>
      </c>
      <c r="B13629" t="str">
        <f>INDEX( Table3[],MATCH(Sales[[#This Row],[Category]],Table3[Category],0),1)</f>
        <v>WINE</v>
      </c>
      <c r="C13629" t="s">
        <v>61</v>
      </c>
      <c r="D13629" t="s">
        <v>12219</v>
      </c>
      <c r="E13629" t="s">
        <v>10</v>
      </c>
      <c r="F13629">
        <v>0</v>
      </c>
      <c r="G13629" s="1">
        <v>6.49</v>
      </c>
      <c r="H13629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3629">
        <f>Sales[[#This Row],[Total Inventory]]*Sales[[#This Row],[Sale_Price]]</f>
        <v>0</v>
      </c>
    </row>
    <row r="13630" spans="1:9" x14ac:dyDescent="0.25">
      <c r="A13630">
        <v>8699</v>
      </c>
      <c r="B13630" t="str">
        <f>INDEX( Table3[],MATCH(Sales[[#This Row],[Category]],Table3[Category],0),1)</f>
        <v>BEER</v>
      </c>
      <c r="C13630" t="s">
        <v>11</v>
      </c>
      <c r="D13630" t="s">
        <v>12220</v>
      </c>
      <c r="E13630" t="s">
        <v>501</v>
      </c>
      <c r="F13630">
        <v>0</v>
      </c>
      <c r="G13630" s="1">
        <v>26.73</v>
      </c>
      <c r="H13630">
        <f>IF(INDEX(Sale_Promotions[[Code]:[Sale Price]],MATCH(Sales[[#This Row],[Code]],Sale_Promotions[Code],0),2)=0,Sales[[#This Row],[Price]],INDEX(Sale_Promotions[[Code]:[Sale Price]],MATCH(Sales[[#This Row],[Code]],Sale_Promotions[Code],0),2))</f>
        <v>26.73</v>
      </c>
      <c r="I13630">
        <f>Sales[[#This Row],[Total Inventory]]*Sales[[#This Row],[Sale_Price]]</f>
        <v>0</v>
      </c>
    </row>
    <row r="13631" spans="1:9" x14ac:dyDescent="0.25">
      <c r="A13631">
        <v>73232</v>
      </c>
      <c r="B13631" t="str">
        <f>INDEX( Table3[],MATCH(Sales[[#This Row],[Category]],Table3[Category],0),1)</f>
        <v>LIQUOR</v>
      </c>
      <c r="C13631" t="s">
        <v>198</v>
      </c>
      <c r="D13631" t="s">
        <v>12221</v>
      </c>
      <c r="E13631" t="s">
        <v>10</v>
      </c>
      <c r="F13631">
        <v>9</v>
      </c>
      <c r="G13631" s="1">
        <v>44.99</v>
      </c>
      <c r="H13631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13631">
        <f>Sales[[#This Row],[Total Inventory]]*Sales[[#This Row],[Sale_Price]]</f>
        <v>404.91</v>
      </c>
    </row>
    <row r="13632" spans="1:9" x14ac:dyDescent="0.25">
      <c r="A13632">
        <v>308390</v>
      </c>
      <c r="B13632" t="str">
        <f>INDEX( Table3[],MATCH(Sales[[#This Row],[Category]],Table3[Category],0),1)</f>
        <v>OTHER</v>
      </c>
      <c r="C13632" t="s">
        <v>75</v>
      </c>
      <c r="D13632" t="s">
        <v>12222</v>
      </c>
      <c r="E13632" t="s">
        <v>10</v>
      </c>
      <c r="F13632">
        <v>0</v>
      </c>
      <c r="G13632" s="1">
        <v>13.69</v>
      </c>
      <c r="H13632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3632">
        <f>Sales[[#This Row],[Total Inventory]]*Sales[[#This Row],[Sale_Price]]</f>
        <v>0</v>
      </c>
    </row>
    <row r="13633" spans="1:9" x14ac:dyDescent="0.25">
      <c r="A13633">
        <v>305240</v>
      </c>
      <c r="B13633" t="str">
        <f>INDEX( Table3[],MATCH(Sales[[#This Row],[Category]],Table3[Category],0),1)</f>
        <v>WINE</v>
      </c>
      <c r="C13633" t="s">
        <v>21</v>
      </c>
      <c r="D13633" t="s">
        <v>1988</v>
      </c>
      <c r="E13633" t="s">
        <v>10</v>
      </c>
      <c r="F13633">
        <v>0</v>
      </c>
      <c r="G13633" s="1">
        <v>5.49</v>
      </c>
      <c r="H13633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13633">
        <f>Sales[[#This Row],[Total Inventory]]*Sales[[#This Row],[Sale_Price]]</f>
        <v>0</v>
      </c>
    </row>
    <row r="13634" spans="1:9" x14ac:dyDescent="0.25">
      <c r="A13634">
        <v>354244</v>
      </c>
      <c r="B13634" t="str">
        <f>INDEX( Table3[],MATCH(Sales[[#This Row],[Category]],Table3[Category],0),1)</f>
        <v>WINE</v>
      </c>
      <c r="C13634" t="s">
        <v>21</v>
      </c>
      <c r="D13634" t="s">
        <v>12223</v>
      </c>
      <c r="E13634" t="s">
        <v>10</v>
      </c>
      <c r="F13634">
        <v>0</v>
      </c>
      <c r="G13634" s="1">
        <v>10.79</v>
      </c>
      <c r="H13634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634">
        <f>Sales[[#This Row],[Total Inventory]]*Sales[[#This Row],[Sale_Price]]</f>
        <v>0</v>
      </c>
    </row>
    <row r="13635" spans="1:9" x14ac:dyDescent="0.25">
      <c r="A13635">
        <v>43146</v>
      </c>
      <c r="B13635" t="str">
        <f>INDEX( Table3[],MATCH(Sales[[#This Row],[Category]],Table3[Category],0),1)</f>
        <v>WINE</v>
      </c>
      <c r="C13635" t="s">
        <v>189</v>
      </c>
      <c r="D13635" t="s">
        <v>12224</v>
      </c>
      <c r="E13635" t="s">
        <v>10</v>
      </c>
      <c r="F13635">
        <v>0</v>
      </c>
      <c r="G13635" s="1">
        <v>19.989999999999998</v>
      </c>
      <c r="H13635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3635">
        <f>Sales[[#This Row],[Total Inventory]]*Sales[[#This Row],[Sale_Price]]</f>
        <v>0</v>
      </c>
    </row>
    <row r="13636" spans="1:9" x14ac:dyDescent="0.25">
      <c r="A13636">
        <v>329202</v>
      </c>
      <c r="B13636" t="str">
        <f>INDEX( Table3[],MATCH(Sales[[#This Row],[Category]],Table3[Category],0),1)</f>
        <v>LIQUOR</v>
      </c>
      <c r="C13636" t="s">
        <v>26</v>
      </c>
      <c r="D13636" t="s">
        <v>12225</v>
      </c>
      <c r="E13636" t="s">
        <v>229</v>
      </c>
      <c r="F13636">
        <v>12</v>
      </c>
      <c r="G13636" s="1">
        <v>18.489999999999998</v>
      </c>
      <c r="H13636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636">
        <f>Sales[[#This Row],[Total Inventory]]*Sales[[#This Row],[Sale_Price]]</f>
        <v>221.88</v>
      </c>
    </row>
    <row r="13637" spans="1:9" x14ac:dyDescent="0.25">
      <c r="A13637">
        <v>336196</v>
      </c>
      <c r="B13637" t="str">
        <f>INDEX( Table3[],MATCH(Sales[[#This Row],[Category]],Table3[Category],0),1)</f>
        <v>WINE</v>
      </c>
      <c r="C13637" t="s">
        <v>41</v>
      </c>
      <c r="D13637" t="s">
        <v>12226</v>
      </c>
      <c r="E13637" t="s">
        <v>10</v>
      </c>
      <c r="F13637">
        <v>21</v>
      </c>
      <c r="G13637" s="1">
        <v>51.99</v>
      </c>
      <c r="H13637">
        <f>IF(INDEX(Sale_Promotions[[Code]:[Sale Price]],MATCH(Sales[[#This Row],[Code]],Sale_Promotions[Code],0),2)=0,Sales[[#This Row],[Price]],INDEX(Sale_Promotions[[Code]:[Sale Price]],MATCH(Sales[[#This Row],[Code]],Sale_Promotions[Code],0),2))</f>
        <v>51.99</v>
      </c>
      <c r="I13637">
        <f>Sales[[#This Row],[Total Inventory]]*Sales[[#This Row],[Sale_Price]]</f>
        <v>1091.79</v>
      </c>
    </row>
    <row r="13638" spans="1:9" x14ac:dyDescent="0.25">
      <c r="A13638">
        <v>337612</v>
      </c>
      <c r="B13638" t="str">
        <f>INDEX( Table3[],MATCH(Sales[[#This Row],[Category]],Table3[Category],0),1)</f>
        <v>LIQUOR</v>
      </c>
      <c r="C13638" t="s">
        <v>37</v>
      </c>
      <c r="D13638" t="s">
        <v>12227</v>
      </c>
      <c r="E13638" t="s">
        <v>10</v>
      </c>
      <c r="F13638">
        <v>3</v>
      </c>
      <c r="G13638" s="1">
        <v>39.99</v>
      </c>
      <c r="H13638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13638">
        <f>Sales[[#This Row],[Total Inventory]]*Sales[[#This Row],[Sale_Price]]</f>
        <v>119.97</v>
      </c>
    </row>
    <row r="13639" spans="1:9" x14ac:dyDescent="0.25">
      <c r="A13639">
        <v>337474</v>
      </c>
      <c r="B13639" t="str">
        <f>INDEX( Table3[],MATCH(Sales[[#This Row],[Category]],Table3[Category],0),1)</f>
        <v>WINE</v>
      </c>
      <c r="C13639" t="s">
        <v>17</v>
      </c>
      <c r="D13639" t="s">
        <v>12228</v>
      </c>
      <c r="E13639" t="s">
        <v>10</v>
      </c>
      <c r="F13639">
        <v>1</v>
      </c>
      <c r="G13639" s="1">
        <v>7.69</v>
      </c>
      <c r="H13639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3639">
        <f>Sales[[#This Row],[Total Inventory]]*Sales[[#This Row],[Sale_Price]]</f>
        <v>7.69</v>
      </c>
    </row>
    <row r="13640" spans="1:9" x14ac:dyDescent="0.25">
      <c r="A13640">
        <v>321568</v>
      </c>
      <c r="B13640" t="str">
        <f>INDEX( Table3[],MATCH(Sales[[#This Row],[Category]],Table3[Category],0),1)</f>
        <v>LIQUOR</v>
      </c>
      <c r="C13640" t="s">
        <v>35</v>
      </c>
      <c r="D13640" t="s">
        <v>12229</v>
      </c>
      <c r="E13640" t="s">
        <v>133</v>
      </c>
      <c r="F13640">
        <v>1</v>
      </c>
      <c r="G13640" s="1">
        <v>31.99</v>
      </c>
      <c r="H13640">
        <f>IF(INDEX(Sale_Promotions[[Code]:[Sale Price]],MATCH(Sales[[#This Row],[Code]],Sale_Promotions[Code],0),2)=0,Sales[[#This Row],[Price]],INDEX(Sale_Promotions[[Code]:[Sale Price]],MATCH(Sales[[#This Row],[Code]],Sale_Promotions[Code],0),2))</f>
        <v>31.99</v>
      </c>
      <c r="I13640">
        <f>Sales[[#This Row],[Total Inventory]]*Sales[[#This Row],[Sale_Price]]</f>
        <v>31.99</v>
      </c>
    </row>
    <row r="13641" spans="1:9" x14ac:dyDescent="0.25">
      <c r="A13641">
        <v>311005</v>
      </c>
      <c r="B13641" t="str">
        <f>INDEX( Table3[],MATCH(Sales[[#This Row],[Category]],Table3[Category],0),1)</f>
        <v>WINE</v>
      </c>
      <c r="C13641" t="s">
        <v>61</v>
      </c>
      <c r="D13641" t="s">
        <v>12230</v>
      </c>
      <c r="E13641" t="s">
        <v>10</v>
      </c>
      <c r="F13641">
        <v>0</v>
      </c>
      <c r="G13641" s="1">
        <v>6.49</v>
      </c>
      <c r="H13641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3641">
        <f>Sales[[#This Row],[Total Inventory]]*Sales[[#This Row],[Sale_Price]]</f>
        <v>0</v>
      </c>
    </row>
    <row r="13642" spans="1:9" x14ac:dyDescent="0.25">
      <c r="A13642">
        <v>14630</v>
      </c>
      <c r="B13642" t="str">
        <f>INDEX( Table3[],MATCH(Sales[[#This Row],[Category]],Table3[Category],0),1)</f>
        <v>OTHER</v>
      </c>
      <c r="C13642" t="s">
        <v>75</v>
      </c>
      <c r="D13642" t="s">
        <v>12231</v>
      </c>
      <c r="E13642" t="s">
        <v>10</v>
      </c>
      <c r="F13642">
        <v>0</v>
      </c>
      <c r="G13642" s="1">
        <v>8.49</v>
      </c>
      <c r="H13642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642">
        <f>Sales[[#This Row],[Total Inventory]]*Sales[[#This Row],[Sale_Price]]</f>
        <v>0</v>
      </c>
    </row>
    <row r="13643" spans="1:9" x14ac:dyDescent="0.25">
      <c r="A13643">
        <v>58661</v>
      </c>
      <c r="B13643" t="str">
        <f>INDEX( Table3[],MATCH(Sales[[#This Row],[Category]],Table3[Category],0),1)</f>
        <v>WINE</v>
      </c>
      <c r="C13643" t="s">
        <v>163</v>
      </c>
      <c r="D13643" t="s">
        <v>12232</v>
      </c>
      <c r="E13643" t="s">
        <v>10</v>
      </c>
      <c r="F13643">
        <v>9</v>
      </c>
      <c r="G13643" s="1">
        <v>10.79</v>
      </c>
      <c r="H1364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643">
        <f>Sales[[#This Row],[Total Inventory]]*Sales[[#This Row],[Sale_Price]]</f>
        <v>97.109999999999985</v>
      </c>
    </row>
    <row r="13644" spans="1:9" x14ac:dyDescent="0.25">
      <c r="A13644">
        <v>307970</v>
      </c>
      <c r="B13644" t="str">
        <f>INDEX( Table3[],MATCH(Sales[[#This Row],[Category]],Table3[Category],0),1)</f>
        <v>WINE</v>
      </c>
      <c r="C13644" t="s">
        <v>189</v>
      </c>
      <c r="D13644" t="s">
        <v>9654</v>
      </c>
      <c r="E13644" t="s">
        <v>10</v>
      </c>
      <c r="F13644">
        <v>1</v>
      </c>
      <c r="G13644" s="1">
        <v>23.99</v>
      </c>
      <c r="H13644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3644">
        <f>Sales[[#This Row],[Total Inventory]]*Sales[[#This Row],[Sale_Price]]</f>
        <v>23.99</v>
      </c>
    </row>
    <row r="13645" spans="1:9" x14ac:dyDescent="0.25">
      <c r="A13645">
        <v>94838</v>
      </c>
      <c r="B13645" t="str">
        <f>INDEX( Table3[],MATCH(Sales[[#This Row],[Category]],Table3[Category],0),1)</f>
        <v>BEER</v>
      </c>
      <c r="C13645" t="s">
        <v>11</v>
      </c>
      <c r="D13645" t="s">
        <v>12233</v>
      </c>
      <c r="E13645" t="s">
        <v>92</v>
      </c>
      <c r="F13645">
        <v>0</v>
      </c>
      <c r="G13645" s="1">
        <v>6.17</v>
      </c>
      <c r="H13645">
        <f>IF(INDEX(Sale_Promotions[[Code]:[Sale Price]],MATCH(Sales[[#This Row],[Code]],Sale_Promotions[Code],0),2)=0,Sales[[#This Row],[Price]],INDEX(Sale_Promotions[[Code]:[Sale Price]],MATCH(Sales[[#This Row],[Code]],Sale_Promotions[Code],0),2))</f>
        <v>6.17</v>
      </c>
      <c r="I13645">
        <f>Sales[[#This Row],[Total Inventory]]*Sales[[#This Row],[Sale_Price]]</f>
        <v>0</v>
      </c>
    </row>
    <row r="13646" spans="1:9" x14ac:dyDescent="0.25">
      <c r="A13646">
        <v>44750</v>
      </c>
      <c r="B13646" t="str">
        <f>INDEX( Table3[],MATCH(Sales[[#This Row],[Category]],Table3[Category],0),1)</f>
        <v>WINE</v>
      </c>
      <c r="C13646" t="s">
        <v>41</v>
      </c>
      <c r="D13646" t="s">
        <v>12234</v>
      </c>
      <c r="E13646" t="s">
        <v>10</v>
      </c>
      <c r="F13646">
        <v>0</v>
      </c>
      <c r="G13646" s="1">
        <v>10.49</v>
      </c>
      <c r="H13646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3646">
        <f>Sales[[#This Row],[Total Inventory]]*Sales[[#This Row],[Sale_Price]]</f>
        <v>0</v>
      </c>
    </row>
    <row r="13647" spans="1:9" x14ac:dyDescent="0.25">
      <c r="A13647">
        <v>71467</v>
      </c>
      <c r="B13647" t="str">
        <f>INDEX( Table3[],MATCH(Sales[[#This Row],[Category]],Table3[Category],0),1)</f>
        <v>LIQUOR</v>
      </c>
      <c r="C13647" t="s">
        <v>37</v>
      </c>
      <c r="D13647" t="s">
        <v>12235</v>
      </c>
      <c r="E13647" t="s">
        <v>10</v>
      </c>
      <c r="F13647">
        <v>41</v>
      </c>
      <c r="G13647" s="1">
        <v>14.49</v>
      </c>
      <c r="H13647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3647">
        <f>Sales[[#This Row],[Total Inventory]]*Sales[[#This Row],[Sale_Price]]</f>
        <v>594.09</v>
      </c>
    </row>
    <row r="13648" spans="1:9" x14ac:dyDescent="0.25">
      <c r="A13648">
        <v>337580</v>
      </c>
      <c r="B13648" t="str">
        <f>INDEX( Table3[],MATCH(Sales[[#This Row],[Category]],Table3[Category],0),1)</f>
        <v>WINE</v>
      </c>
      <c r="C13648" t="s">
        <v>61</v>
      </c>
      <c r="D13648" t="s">
        <v>12236</v>
      </c>
      <c r="E13648" t="s">
        <v>10</v>
      </c>
      <c r="F13648">
        <v>0</v>
      </c>
      <c r="G13648" s="1">
        <v>17.989999999999998</v>
      </c>
      <c r="H1364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3648">
        <f>Sales[[#This Row],[Total Inventory]]*Sales[[#This Row],[Sale_Price]]</f>
        <v>0</v>
      </c>
    </row>
    <row r="13649" spans="1:9" x14ac:dyDescent="0.25">
      <c r="A13649">
        <v>335858</v>
      </c>
      <c r="B13649" t="str">
        <f>INDEX( Table3[],MATCH(Sales[[#This Row],[Category]],Table3[Category],0),1)</f>
        <v>WINE</v>
      </c>
      <c r="C13649" t="s">
        <v>41</v>
      </c>
      <c r="D13649" t="s">
        <v>12237</v>
      </c>
      <c r="E13649" t="s">
        <v>10</v>
      </c>
      <c r="F13649">
        <v>0</v>
      </c>
      <c r="G13649" s="1">
        <v>10.49</v>
      </c>
      <c r="H13649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3649">
        <f>Sales[[#This Row],[Total Inventory]]*Sales[[#This Row],[Sale_Price]]</f>
        <v>0</v>
      </c>
    </row>
    <row r="13650" spans="1:9" x14ac:dyDescent="0.25">
      <c r="A13650">
        <v>82862</v>
      </c>
      <c r="B13650" t="str">
        <f>INDEX( Table3[],MATCH(Sales[[#This Row],[Category]],Table3[Category],0),1)</f>
        <v>WINE</v>
      </c>
      <c r="C13650" t="s">
        <v>242</v>
      </c>
      <c r="D13650" t="s">
        <v>12238</v>
      </c>
      <c r="E13650" t="s">
        <v>10</v>
      </c>
      <c r="F13650">
        <v>0</v>
      </c>
      <c r="G13650" s="1">
        <v>5.49</v>
      </c>
      <c r="H13650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13650">
        <f>Sales[[#This Row],[Total Inventory]]*Sales[[#This Row],[Sale_Price]]</f>
        <v>0</v>
      </c>
    </row>
    <row r="13651" spans="1:9" x14ac:dyDescent="0.25">
      <c r="A13651">
        <v>41252</v>
      </c>
      <c r="B13651" t="str">
        <f>INDEX( Table3[],MATCH(Sales[[#This Row],[Category]],Table3[Category],0),1)</f>
        <v>WINE</v>
      </c>
      <c r="C13651" t="s">
        <v>43</v>
      </c>
      <c r="D13651" t="s">
        <v>12239</v>
      </c>
      <c r="E13651" t="s">
        <v>10</v>
      </c>
      <c r="F13651">
        <v>14</v>
      </c>
      <c r="G13651" s="1">
        <v>43.99</v>
      </c>
      <c r="H13651">
        <f>IF(INDEX(Sale_Promotions[[Code]:[Sale Price]],MATCH(Sales[[#This Row],[Code]],Sale_Promotions[Code],0),2)=0,Sales[[#This Row],[Price]],INDEX(Sale_Promotions[[Code]:[Sale Price]],MATCH(Sales[[#This Row],[Code]],Sale_Promotions[Code],0),2))</f>
        <v>43.99</v>
      </c>
      <c r="I13651">
        <f>Sales[[#This Row],[Total Inventory]]*Sales[[#This Row],[Sale_Price]]</f>
        <v>615.86</v>
      </c>
    </row>
    <row r="13652" spans="1:9" x14ac:dyDescent="0.25">
      <c r="A13652">
        <v>10242</v>
      </c>
      <c r="B13652" t="str">
        <f>INDEX( Table3[],MATCH(Sales[[#This Row],[Category]],Table3[Category],0),1)</f>
        <v>LIQUOR</v>
      </c>
      <c r="C13652" t="s">
        <v>14</v>
      </c>
      <c r="D13652" t="s">
        <v>12240</v>
      </c>
      <c r="E13652" t="s">
        <v>10</v>
      </c>
      <c r="F13652">
        <v>12</v>
      </c>
      <c r="G13652" s="1">
        <v>1399.99</v>
      </c>
      <c r="H13652">
        <f>IF(INDEX(Sale_Promotions[[Code]:[Sale Price]],MATCH(Sales[[#This Row],[Code]],Sale_Promotions[Code],0),2)=0,Sales[[#This Row],[Price]],INDEX(Sale_Promotions[[Code]:[Sale Price]],MATCH(Sales[[#This Row],[Code]],Sale_Promotions[Code],0),2))</f>
        <v>1399.99</v>
      </c>
      <c r="I13652">
        <f>Sales[[#This Row],[Total Inventory]]*Sales[[#This Row],[Sale_Price]]</f>
        <v>16799.88</v>
      </c>
    </row>
    <row r="13653" spans="1:9" x14ac:dyDescent="0.25">
      <c r="A13653">
        <v>302410</v>
      </c>
      <c r="B13653" t="str">
        <f>INDEX( Table3[],MATCH(Sales[[#This Row],[Category]],Table3[Category],0),1)</f>
        <v>WINE</v>
      </c>
      <c r="C13653" t="s">
        <v>61</v>
      </c>
      <c r="D13653" t="s">
        <v>12241</v>
      </c>
      <c r="E13653" t="s">
        <v>10</v>
      </c>
      <c r="F13653">
        <v>36</v>
      </c>
      <c r="G13653" s="1">
        <v>16.989999999999998</v>
      </c>
      <c r="H13653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3653">
        <f>Sales[[#This Row],[Total Inventory]]*Sales[[#This Row],[Sale_Price]]</f>
        <v>611.64</v>
      </c>
    </row>
    <row r="13654" spans="1:9" x14ac:dyDescent="0.25">
      <c r="A13654">
        <v>129828</v>
      </c>
      <c r="B13654" t="str">
        <f>INDEX( Table3[],MATCH(Sales[[#This Row],[Category]],Table3[Category],0),1)</f>
        <v>WINE</v>
      </c>
      <c r="C13654" t="s">
        <v>61</v>
      </c>
      <c r="D13654" t="s">
        <v>11322</v>
      </c>
      <c r="E13654" t="s">
        <v>48</v>
      </c>
      <c r="F13654">
        <v>0</v>
      </c>
      <c r="G13654" s="1">
        <v>20.99</v>
      </c>
      <c r="H13654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3654">
        <f>Sales[[#This Row],[Total Inventory]]*Sales[[#This Row],[Sale_Price]]</f>
        <v>0</v>
      </c>
    </row>
    <row r="13655" spans="1:9" x14ac:dyDescent="0.25">
      <c r="A13655">
        <v>303558</v>
      </c>
      <c r="B13655" t="str">
        <f>INDEX( Table3[],MATCH(Sales[[#This Row],[Category]],Table3[Category],0),1)</f>
        <v>WINE</v>
      </c>
      <c r="C13655" t="s">
        <v>17</v>
      </c>
      <c r="D13655" t="s">
        <v>12242</v>
      </c>
      <c r="E13655" t="s">
        <v>10</v>
      </c>
      <c r="F13655">
        <v>0</v>
      </c>
      <c r="G13655" s="1">
        <v>8.49</v>
      </c>
      <c r="H13655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655">
        <f>Sales[[#This Row],[Total Inventory]]*Sales[[#This Row],[Sale_Price]]</f>
        <v>0</v>
      </c>
    </row>
    <row r="13656" spans="1:9" x14ac:dyDescent="0.25">
      <c r="A13656">
        <v>24338</v>
      </c>
      <c r="B13656" t="str">
        <f>INDEX( Table3[],MATCH(Sales[[#This Row],[Category]],Table3[Category],0),1)</f>
        <v>BEER</v>
      </c>
      <c r="C13656" t="s">
        <v>11</v>
      </c>
      <c r="D13656" t="s">
        <v>12243</v>
      </c>
      <c r="E13656" t="s">
        <v>25</v>
      </c>
      <c r="F13656">
        <v>0</v>
      </c>
      <c r="G13656" s="1">
        <v>2.4</v>
      </c>
      <c r="H13656">
        <f>IF(INDEX(Sale_Promotions[[Code]:[Sale Price]],MATCH(Sales[[#This Row],[Code]],Sale_Promotions[Code],0),2)=0,Sales[[#This Row],[Price]],INDEX(Sale_Promotions[[Code]:[Sale Price]],MATCH(Sales[[#This Row],[Code]],Sale_Promotions[Code],0),2))</f>
        <v>2.4</v>
      </c>
      <c r="I13656">
        <f>Sales[[#This Row],[Total Inventory]]*Sales[[#This Row],[Sale_Price]]</f>
        <v>0</v>
      </c>
    </row>
    <row r="13657" spans="1:9" x14ac:dyDescent="0.25">
      <c r="A13657">
        <v>80759</v>
      </c>
      <c r="B13657" t="str">
        <f>INDEX( Table3[],MATCH(Sales[[#This Row],[Category]],Table3[Category],0),1)</f>
        <v>WINE</v>
      </c>
      <c r="C13657" t="s">
        <v>28</v>
      </c>
      <c r="D13657" t="s">
        <v>12244</v>
      </c>
      <c r="E13657" t="s">
        <v>10</v>
      </c>
      <c r="F13657">
        <v>34</v>
      </c>
      <c r="G13657" s="1">
        <v>15.99</v>
      </c>
      <c r="H1365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3657">
        <f>Sales[[#This Row],[Total Inventory]]*Sales[[#This Row],[Sale_Price]]</f>
        <v>543.66</v>
      </c>
    </row>
    <row r="13658" spans="1:9" x14ac:dyDescent="0.25">
      <c r="A13658">
        <v>23454</v>
      </c>
      <c r="B13658" t="str">
        <f>INDEX( Table3[],MATCH(Sales[[#This Row],[Category]],Table3[Category],0),1)</f>
        <v>BEER</v>
      </c>
      <c r="C13658" t="s">
        <v>11</v>
      </c>
      <c r="D13658" t="s">
        <v>12245</v>
      </c>
      <c r="E13658" t="s">
        <v>25</v>
      </c>
      <c r="F13658">
        <v>3</v>
      </c>
      <c r="G13658" s="1">
        <v>1.92</v>
      </c>
      <c r="H13658">
        <f>IF(INDEX(Sale_Promotions[[Code]:[Sale Price]],MATCH(Sales[[#This Row],[Code]],Sale_Promotions[Code],0),2)=0,Sales[[#This Row],[Price]],INDEX(Sale_Promotions[[Code]:[Sale Price]],MATCH(Sales[[#This Row],[Code]],Sale_Promotions[Code],0),2))</f>
        <v>1.92</v>
      </c>
      <c r="I13658">
        <f>Sales[[#This Row],[Total Inventory]]*Sales[[#This Row],[Sale_Price]]</f>
        <v>5.76</v>
      </c>
    </row>
    <row r="13659" spans="1:9" x14ac:dyDescent="0.25">
      <c r="A13659">
        <v>333955</v>
      </c>
      <c r="B13659" t="str">
        <f>INDEX( Table3[],MATCH(Sales[[#This Row],[Category]],Table3[Category],0),1)</f>
        <v>WINE</v>
      </c>
      <c r="C13659" t="s">
        <v>39</v>
      </c>
      <c r="D13659" t="s">
        <v>12246</v>
      </c>
      <c r="E13659" t="s">
        <v>10</v>
      </c>
      <c r="F13659">
        <v>7</v>
      </c>
      <c r="G13659" s="1">
        <v>8.99</v>
      </c>
      <c r="H13659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3659">
        <f>Sales[[#This Row],[Total Inventory]]*Sales[[#This Row],[Sale_Price]]</f>
        <v>62.93</v>
      </c>
    </row>
    <row r="13660" spans="1:9" x14ac:dyDescent="0.25">
      <c r="A13660">
        <v>41473</v>
      </c>
      <c r="B13660" t="str">
        <f>INDEX( Table3[],MATCH(Sales[[#This Row],[Category]],Table3[Category],0),1)</f>
        <v>WINE</v>
      </c>
      <c r="C13660" t="s">
        <v>39</v>
      </c>
      <c r="D13660" t="s">
        <v>12247</v>
      </c>
      <c r="E13660" t="s">
        <v>10</v>
      </c>
      <c r="F13660">
        <v>26</v>
      </c>
      <c r="G13660" s="1">
        <v>17.489999999999998</v>
      </c>
      <c r="H13660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3660">
        <f>Sales[[#This Row],[Total Inventory]]*Sales[[#This Row],[Sale_Price]]</f>
        <v>454.73999999999995</v>
      </c>
    </row>
    <row r="13661" spans="1:9" x14ac:dyDescent="0.25">
      <c r="A13661">
        <v>36935</v>
      </c>
      <c r="B13661" t="str">
        <f>INDEX( Table3[],MATCH(Sales[[#This Row],[Category]],Table3[Category],0),1)</f>
        <v>WINE</v>
      </c>
      <c r="C13661" t="s">
        <v>8</v>
      </c>
      <c r="D13661" t="s">
        <v>12248</v>
      </c>
      <c r="E13661" t="s">
        <v>10</v>
      </c>
      <c r="F13661">
        <v>0</v>
      </c>
      <c r="G13661" s="1">
        <v>13.49</v>
      </c>
      <c r="H13661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3661">
        <f>Sales[[#This Row],[Total Inventory]]*Sales[[#This Row],[Sale_Price]]</f>
        <v>0</v>
      </c>
    </row>
    <row r="13662" spans="1:9" x14ac:dyDescent="0.25">
      <c r="A13662">
        <v>391131</v>
      </c>
      <c r="B13662" t="str">
        <f>INDEX( Table3[],MATCH(Sales[[#This Row],[Category]],Table3[Category],0),1)</f>
        <v>WINE</v>
      </c>
      <c r="C13662" t="s">
        <v>31</v>
      </c>
      <c r="D13662" t="s">
        <v>12249</v>
      </c>
      <c r="E13662" t="s">
        <v>10</v>
      </c>
      <c r="F13662">
        <v>0</v>
      </c>
      <c r="G13662" s="1">
        <v>10.49</v>
      </c>
      <c r="H13662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3662">
        <f>Sales[[#This Row],[Total Inventory]]*Sales[[#This Row],[Sale_Price]]</f>
        <v>0</v>
      </c>
    </row>
    <row r="13663" spans="1:9" x14ac:dyDescent="0.25">
      <c r="A13663">
        <v>64521</v>
      </c>
      <c r="B13663" t="str">
        <f>INDEX( Table3[],MATCH(Sales[[#This Row],[Category]],Table3[Category],0),1)</f>
        <v>WINE</v>
      </c>
      <c r="C13663" t="s">
        <v>61</v>
      </c>
      <c r="D13663" t="s">
        <v>12250</v>
      </c>
      <c r="E13663" t="s">
        <v>10</v>
      </c>
      <c r="F13663">
        <v>10</v>
      </c>
      <c r="G13663" s="1">
        <v>35.99</v>
      </c>
      <c r="H13663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13663">
        <f>Sales[[#This Row],[Total Inventory]]*Sales[[#This Row],[Sale_Price]]</f>
        <v>359.90000000000003</v>
      </c>
    </row>
    <row r="13664" spans="1:9" x14ac:dyDescent="0.25">
      <c r="A13664">
        <v>314284</v>
      </c>
      <c r="B13664" t="str">
        <f>INDEX( Table3[],MATCH(Sales[[#This Row],[Category]],Table3[Category],0),1)</f>
        <v>WINE</v>
      </c>
      <c r="C13664" t="s">
        <v>43</v>
      </c>
      <c r="D13664" t="s">
        <v>12251</v>
      </c>
      <c r="E13664" t="s">
        <v>10</v>
      </c>
      <c r="F13664">
        <v>12</v>
      </c>
      <c r="G13664" s="1">
        <v>10.79</v>
      </c>
      <c r="H13664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664">
        <f>Sales[[#This Row],[Total Inventory]]*Sales[[#This Row],[Sale_Price]]</f>
        <v>129.47999999999999</v>
      </c>
    </row>
    <row r="13665" spans="1:9" x14ac:dyDescent="0.25">
      <c r="A13665">
        <v>24507</v>
      </c>
      <c r="B13665" t="str">
        <f>INDEX( Table3[],MATCH(Sales[[#This Row],[Category]],Table3[Category],0),1)</f>
        <v>BEER</v>
      </c>
      <c r="C13665" t="s">
        <v>11</v>
      </c>
      <c r="D13665" t="s">
        <v>12252</v>
      </c>
      <c r="E13665" t="s">
        <v>13</v>
      </c>
      <c r="F13665">
        <v>4</v>
      </c>
      <c r="G13665" s="1">
        <v>6.17</v>
      </c>
      <c r="H13665">
        <f>IF(INDEX(Sale_Promotions[[Code]:[Sale Price]],MATCH(Sales[[#This Row],[Code]],Sale_Promotions[Code],0),2)=0,Sales[[#This Row],[Price]],INDEX(Sale_Promotions[[Code]:[Sale Price]],MATCH(Sales[[#This Row],[Code]],Sale_Promotions[Code],0),2))</f>
        <v>6.17</v>
      </c>
      <c r="I13665">
        <f>Sales[[#This Row],[Total Inventory]]*Sales[[#This Row],[Sale_Price]]</f>
        <v>24.68</v>
      </c>
    </row>
    <row r="13666" spans="1:9" x14ac:dyDescent="0.25">
      <c r="A13666">
        <v>72376</v>
      </c>
      <c r="B13666" t="str">
        <f>INDEX( Table3[],MATCH(Sales[[#This Row],[Category]],Table3[Category],0),1)</f>
        <v>LIQUOR</v>
      </c>
      <c r="C13666" t="s">
        <v>35</v>
      </c>
      <c r="D13666" t="s">
        <v>12253</v>
      </c>
      <c r="E13666" t="s">
        <v>16</v>
      </c>
      <c r="F13666">
        <v>16</v>
      </c>
      <c r="G13666" s="1">
        <v>15.99</v>
      </c>
      <c r="H13666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3666">
        <f>Sales[[#This Row],[Total Inventory]]*Sales[[#This Row],[Sale_Price]]</f>
        <v>255.84</v>
      </c>
    </row>
    <row r="13667" spans="1:9" x14ac:dyDescent="0.25">
      <c r="A13667">
        <v>318884</v>
      </c>
      <c r="B13667" t="str">
        <f>INDEX( Table3[],MATCH(Sales[[#This Row],[Category]],Table3[Category],0),1)</f>
        <v>WINE</v>
      </c>
      <c r="C13667" t="s">
        <v>85</v>
      </c>
      <c r="D13667" t="s">
        <v>12254</v>
      </c>
      <c r="E13667" t="s">
        <v>10</v>
      </c>
      <c r="F13667">
        <v>11</v>
      </c>
      <c r="G13667" s="1">
        <v>13.99</v>
      </c>
      <c r="H13667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3667">
        <f>Sales[[#This Row],[Total Inventory]]*Sales[[#This Row],[Sale_Price]]</f>
        <v>153.89000000000001</v>
      </c>
    </row>
    <row r="13668" spans="1:9" x14ac:dyDescent="0.25">
      <c r="A13668">
        <v>313878</v>
      </c>
      <c r="B13668" t="str">
        <f>INDEX( Table3[],MATCH(Sales[[#This Row],[Category]],Table3[Category],0),1)</f>
        <v>WINE</v>
      </c>
      <c r="C13668" t="s">
        <v>41</v>
      </c>
      <c r="D13668" t="s">
        <v>12255</v>
      </c>
      <c r="E13668" t="s">
        <v>23</v>
      </c>
      <c r="F13668">
        <v>0</v>
      </c>
      <c r="G13668" s="1">
        <v>19.989999999999998</v>
      </c>
      <c r="H13668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3668">
        <f>Sales[[#This Row],[Total Inventory]]*Sales[[#This Row],[Sale_Price]]</f>
        <v>0</v>
      </c>
    </row>
    <row r="13669" spans="1:9" x14ac:dyDescent="0.25">
      <c r="A13669">
        <v>57827</v>
      </c>
      <c r="B13669" t="str">
        <f>INDEX( Table3[],MATCH(Sales[[#This Row],[Category]],Table3[Category],0),1)</f>
        <v>WINE</v>
      </c>
      <c r="C13669" t="s">
        <v>61</v>
      </c>
      <c r="D13669" t="s">
        <v>12256</v>
      </c>
      <c r="E13669" t="s">
        <v>10</v>
      </c>
      <c r="F13669">
        <v>0</v>
      </c>
      <c r="G13669" s="1">
        <v>39.99</v>
      </c>
      <c r="H13669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13669">
        <f>Sales[[#This Row],[Total Inventory]]*Sales[[#This Row],[Sale_Price]]</f>
        <v>0</v>
      </c>
    </row>
    <row r="13670" spans="1:9" x14ac:dyDescent="0.25">
      <c r="A13670">
        <v>399005</v>
      </c>
      <c r="B13670" t="str">
        <f>INDEX( Table3[],MATCH(Sales[[#This Row],[Category]],Table3[Category],0),1)</f>
        <v>WINE</v>
      </c>
      <c r="C13670" t="s">
        <v>41</v>
      </c>
      <c r="D13670" t="s">
        <v>12257</v>
      </c>
      <c r="E13670" t="s">
        <v>10</v>
      </c>
      <c r="F13670">
        <v>5</v>
      </c>
      <c r="G13670" s="1">
        <v>9.7899999999999991</v>
      </c>
      <c r="H13670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670">
        <f>Sales[[#This Row],[Total Inventory]]*Sales[[#This Row],[Sale_Price]]</f>
        <v>48.949999999999996</v>
      </c>
    </row>
    <row r="13671" spans="1:9" x14ac:dyDescent="0.25">
      <c r="A13671">
        <v>415073</v>
      </c>
      <c r="B13671" t="str">
        <f>INDEX( Table3[],MATCH(Sales[[#This Row],[Category]],Table3[Category],0),1)</f>
        <v>WINE</v>
      </c>
      <c r="C13671" t="s">
        <v>31</v>
      </c>
      <c r="D13671" t="s">
        <v>12258</v>
      </c>
      <c r="E13671" t="s">
        <v>10</v>
      </c>
      <c r="F13671">
        <v>45</v>
      </c>
      <c r="G13671" s="1">
        <v>10.49</v>
      </c>
      <c r="H13671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3671">
        <f>Sales[[#This Row],[Total Inventory]]*Sales[[#This Row],[Sale_Price]]</f>
        <v>472.05</v>
      </c>
    </row>
    <row r="13672" spans="1:9" x14ac:dyDescent="0.25">
      <c r="A13672">
        <v>44510</v>
      </c>
      <c r="B13672" t="str">
        <f>INDEX( Table3[],MATCH(Sales[[#This Row],[Category]],Table3[Category],0),1)</f>
        <v>WINE</v>
      </c>
      <c r="C13672" t="s">
        <v>61</v>
      </c>
      <c r="D13672" t="s">
        <v>12259</v>
      </c>
      <c r="E13672" t="s">
        <v>10</v>
      </c>
      <c r="F13672">
        <v>2</v>
      </c>
      <c r="G13672" s="1">
        <v>12.99</v>
      </c>
      <c r="H1367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3672">
        <f>Sales[[#This Row],[Total Inventory]]*Sales[[#This Row],[Sale_Price]]</f>
        <v>25.98</v>
      </c>
    </row>
    <row r="13673" spans="1:9" x14ac:dyDescent="0.25">
      <c r="A13673">
        <v>70434</v>
      </c>
      <c r="B13673" t="str">
        <f>INDEX( Table3[],MATCH(Sales[[#This Row],[Category]],Table3[Category],0),1)</f>
        <v>LIQUOR</v>
      </c>
      <c r="C13673" t="s">
        <v>37</v>
      </c>
      <c r="D13673" t="s">
        <v>12260</v>
      </c>
      <c r="E13673" t="s">
        <v>133</v>
      </c>
      <c r="F13673">
        <v>3</v>
      </c>
      <c r="G13673" s="1">
        <v>41.99</v>
      </c>
      <c r="H13673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13673">
        <f>Sales[[#This Row],[Total Inventory]]*Sales[[#This Row],[Sale_Price]]</f>
        <v>125.97</v>
      </c>
    </row>
    <row r="13674" spans="1:9" x14ac:dyDescent="0.25">
      <c r="A13674">
        <v>310520</v>
      </c>
      <c r="B13674" t="str">
        <f>INDEX( Table3[],MATCH(Sales[[#This Row],[Category]],Table3[Category],0),1)</f>
        <v>WINE</v>
      </c>
      <c r="C13674" t="s">
        <v>21</v>
      </c>
      <c r="D13674" t="s">
        <v>12261</v>
      </c>
      <c r="E13674" t="s">
        <v>3927</v>
      </c>
      <c r="F13674">
        <v>0</v>
      </c>
      <c r="G13674" s="1">
        <v>9.7899999999999991</v>
      </c>
      <c r="H13674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674">
        <f>Sales[[#This Row],[Total Inventory]]*Sales[[#This Row],[Sale_Price]]</f>
        <v>0</v>
      </c>
    </row>
    <row r="13675" spans="1:9" x14ac:dyDescent="0.25">
      <c r="A13675">
        <v>324509</v>
      </c>
      <c r="B13675" t="str">
        <f>INDEX( Table3[],MATCH(Sales[[#This Row],[Category]],Table3[Category],0),1)</f>
        <v>WINE</v>
      </c>
      <c r="C13675" t="s">
        <v>41</v>
      </c>
      <c r="D13675" t="s">
        <v>12262</v>
      </c>
      <c r="E13675" t="s">
        <v>10</v>
      </c>
      <c r="F13675">
        <v>0</v>
      </c>
      <c r="G13675" s="1">
        <v>10.79</v>
      </c>
      <c r="H13675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675">
        <f>Sales[[#This Row],[Total Inventory]]*Sales[[#This Row],[Sale_Price]]</f>
        <v>0</v>
      </c>
    </row>
    <row r="13676" spans="1:9" x14ac:dyDescent="0.25">
      <c r="A13676">
        <v>368792</v>
      </c>
      <c r="B13676" t="str">
        <f>INDEX( Table3[],MATCH(Sales[[#This Row],[Category]],Table3[Category],0),1)</f>
        <v>WINE</v>
      </c>
      <c r="C13676" t="s">
        <v>41</v>
      </c>
      <c r="D13676" t="s">
        <v>12263</v>
      </c>
      <c r="E13676" t="s">
        <v>10</v>
      </c>
      <c r="F13676">
        <v>10</v>
      </c>
      <c r="G13676" s="1">
        <v>13.39</v>
      </c>
      <c r="H13676">
        <f>IF(INDEX(Sale_Promotions[[Code]:[Sale Price]],MATCH(Sales[[#This Row],[Code]],Sale_Promotions[Code],0),2)=0,Sales[[#This Row],[Price]],INDEX(Sale_Promotions[[Code]:[Sale Price]],MATCH(Sales[[#This Row],[Code]],Sale_Promotions[Code],0),2))</f>
        <v>13.39</v>
      </c>
      <c r="I13676">
        <f>Sales[[#This Row],[Total Inventory]]*Sales[[#This Row],[Sale_Price]]</f>
        <v>133.9</v>
      </c>
    </row>
    <row r="13677" spans="1:9" x14ac:dyDescent="0.25">
      <c r="A13677">
        <v>84883</v>
      </c>
      <c r="B13677" t="str">
        <f>INDEX( Table3[],MATCH(Sales[[#This Row],[Category]],Table3[Category],0),1)</f>
        <v>WINE</v>
      </c>
      <c r="C13677" t="s">
        <v>83</v>
      </c>
      <c r="D13677" t="s">
        <v>780</v>
      </c>
      <c r="E13677" t="s">
        <v>23</v>
      </c>
      <c r="F13677">
        <v>0</v>
      </c>
      <c r="G13677" s="1">
        <v>7.49</v>
      </c>
      <c r="H13677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3677">
        <f>Sales[[#This Row],[Total Inventory]]*Sales[[#This Row],[Sale_Price]]</f>
        <v>0</v>
      </c>
    </row>
    <row r="13678" spans="1:9" x14ac:dyDescent="0.25">
      <c r="A13678">
        <v>325172</v>
      </c>
      <c r="B13678" t="str">
        <f>INDEX( Table3[],MATCH(Sales[[#This Row],[Category]],Table3[Category],0),1)</f>
        <v>WINE</v>
      </c>
      <c r="C13678" t="s">
        <v>85</v>
      </c>
      <c r="D13678" t="s">
        <v>12264</v>
      </c>
      <c r="E13678" t="s">
        <v>10</v>
      </c>
      <c r="F13678">
        <v>6</v>
      </c>
      <c r="G13678" s="1">
        <v>15.49</v>
      </c>
      <c r="H13678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3678">
        <f>Sales[[#This Row],[Total Inventory]]*Sales[[#This Row],[Sale_Price]]</f>
        <v>92.94</v>
      </c>
    </row>
    <row r="13679" spans="1:9" x14ac:dyDescent="0.25">
      <c r="A13679">
        <v>363308</v>
      </c>
      <c r="B13679" t="str">
        <f>INDEX( Table3[],MATCH(Sales[[#This Row],[Category]],Table3[Category],0),1)</f>
        <v>WINE</v>
      </c>
      <c r="C13679" t="s">
        <v>41</v>
      </c>
      <c r="D13679" t="s">
        <v>12265</v>
      </c>
      <c r="E13679" t="s">
        <v>10</v>
      </c>
      <c r="F13679">
        <v>0</v>
      </c>
      <c r="G13679" s="1">
        <v>6.49</v>
      </c>
      <c r="H13679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3679">
        <f>Sales[[#This Row],[Total Inventory]]*Sales[[#This Row],[Sale_Price]]</f>
        <v>0</v>
      </c>
    </row>
    <row r="13680" spans="1:9" x14ac:dyDescent="0.25">
      <c r="A13680">
        <v>330281</v>
      </c>
      <c r="B13680" t="str">
        <f>INDEX( Table3[],MATCH(Sales[[#This Row],[Category]],Table3[Category],0),1)</f>
        <v>WINE</v>
      </c>
      <c r="C13680" t="s">
        <v>28</v>
      </c>
      <c r="D13680" t="s">
        <v>12266</v>
      </c>
      <c r="E13680" t="s">
        <v>10</v>
      </c>
      <c r="F13680">
        <v>24</v>
      </c>
      <c r="G13680" s="1">
        <v>14.99</v>
      </c>
      <c r="H13680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3680">
        <f>Sales[[#This Row],[Total Inventory]]*Sales[[#This Row],[Sale_Price]]</f>
        <v>359.76</v>
      </c>
    </row>
    <row r="13681" spans="1:9" x14ac:dyDescent="0.25">
      <c r="A13681">
        <v>337902</v>
      </c>
      <c r="B13681" t="str">
        <f>INDEX( Table3[],MATCH(Sales[[#This Row],[Category]],Table3[Category],0),1)</f>
        <v>WINE</v>
      </c>
      <c r="C13681" t="s">
        <v>61</v>
      </c>
      <c r="D13681" t="s">
        <v>12267</v>
      </c>
      <c r="E13681" t="s">
        <v>10</v>
      </c>
      <c r="F13681">
        <v>0</v>
      </c>
      <c r="G13681" s="1">
        <v>27.99</v>
      </c>
      <c r="H13681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3681">
        <f>Sales[[#This Row],[Total Inventory]]*Sales[[#This Row],[Sale_Price]]</f>
        <v>0</v>
      </c>
    </row>
    <row r="13682" spans="1:9" x14ac:dyDescent="0.25">
      <c r="A13682">
        <v>26792</v>
      </c>
      <c r="B13682" t="str">
        <f>INDEX( Table3[],MATCH(Sales[[#This Row],[Category]],Table3[Category],0),1)</f>
        <v>BEER</v>
      </c>
      <c r="C13682" t="s">
        <v>11</v>
      </c>
      <c r="D13682" t="s">
        <v>2556</v>
      </c>
      <c r="E13682" t="s">
        <v>25</v>
      </c>
      <c r="F13682">
        <v>0</v>
      </c>
      <c r="G13682" s="1">
        <v>2.23</v>
      </c>
      <c r="H13682">
        <f>IF(INDEX(Sale_Promotions[[Code]:[Sale Price]],MATCH(Sales[[#This Row],[Code]],Sale_Promotions[Code],0),2)=0,Sales[[#This Row],[Price]],INDEX(Sale_Promotions[[Code]:[Sale Price]],MATCH(Sales[[#This Row],[Code]],Sale_Promotions[Code],0),2))</f>
        <v>2.23</v>
      </c>
      <c r="I13682">
        <f>Sales[[#This Row],[Total Inventory]]*Sales[[#This Row],[Sale_Price]]</f>
        <v>0</v>
      </c>
    </row>
    <row r="13683" spans="1:9" x14ac:dyDescent="0.25">
      <c r="A13683">
        <v>42180</v>
      </c>
      <c r="B13683" t="str">
        <f>INDEX( Table3[],MATCH(Sales[[#This Row],[Category]],Table3[Category],0),1)</f>
        <v>WINE</v>
      </c>
      <c r="C13683" t="s">
        <v>163</v>
      </c>
      <c r="D13683" t="s">
        <v>6698</v>
      </c>
      <c r="E13683" t="s">
        <v>10</v>
      </c>
      <c r="F13683">
        <v>8</v>
      </c>
      <c r="G13683" s="1">
        <v>11.99</v>
      </c>
      <c r="H1368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683">
        <f>Sales[[#This Row],[Total Inventory]]*Sales[[#This Row],[Sale_Price]]</f>
        <v>95.92</v>
      </c>
    </row>
    <row r="13684" spans="1:9" x14ac:dyDescent="0.25">
      <c r="A13684">
        <v>340678</v>
      </c>
      <c r="B13684" t="str">
        <f>INDEX( Table3[],MATCH(Sales[[#This Row],[Category]],Table3[Category],0),1)</f>
        <v>WINE</v>
      </c>
      <c r="C13684" t="s">
        <v>17</v>
      </c>
      <c r="D13684" t="s">
        <v>12268</v>
      </c>
      <c r="E13684" t="s">
        <v>10</v>
      </c>
      <c r="F13684">
        <v>0</v>
      </c>
      <c r="G13684" s="1">
        <v>10.79</v>
      </c>
      <c r="H13684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684">
        <f>Sales[[#This Row],[Total Inventory]]*Sales[[#This Row],[Sale_Price]]</f>
        <v>0</v>
      </c>
    </row>
    <row r="13685" spans="1:9" x14ac:dyDescent="0.25">
      <c r="A13685">
        <v>44960</v>
      </c>
      <c r="B13685" t="str">
        <f>INDEX( Table3[],MATCH(Sales[[#This Row],[Category]],Table3[Category],0),1)</f>
        <v>WINE</v>
      </c>
      <c r="C13685" t="s">
        <v>41</v>
      </c>
      <c r="D13685" t="s">
        <v>12269</v>
      </c>
      <c r="E13685" t="s">
        <v>10</v>
      </c>
      <c r="F13685">
        <v>12</v>
      </c>
      <c r="G13685" s="1">
        <v>20.99</v>
      </c>
      <c r="H13685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3685">
        <f>Sales[[#This Row],[Total Inventory]]*Sales[[#This Row],[Sale_Price]]</f>
        <v>251.88</v>
      </c>
    </row>
    <row r="13686" spans="1:9" x14ac:dyDescent="0.25">
      <c r="A13686">
        <v>310005</v>
      </c>
      <c r="B13686" t="str">
        <f>INDEX( Table3[],MATCH(Sales[[#This Row],[Category]],Table3[Category],0),1)</f>
        <v>OTHER</v>
      </c>
      <c r="C13686" t="s">
        <v>75</v>
      </c>
      <c r="D13686" t="s">
        <v>12270</v>
      </c>
      <c r="E13686" t="s">
        <v>10</v>
      </c>
      <c r="F13686">
        <v>19</v>
      </c>
      <c r="G13686" s="1">
        <v>11.99</v>
      </c>
      <c r="H1368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686">
        <f>Sales[[#This Row],[Total Inventory]]*Sales[[#This Row],[Sale_Price]]</f>
        <v>227.81</v>
      </c>
    </row>
    <row r="13687" spans="1:9" x14ac:dyDescent="0.25">
      <c r="A13687">
        <v>42393</v>
      </c>
      <c r="B13687" t="str">
        <f>INDEX( Table3[],MATCH(Sales[[#This Row],[Category]],Table3[Category],0),1)</f>
        <v>WINE</v>
      </c>
      <c r="C13687" t="s">
        <v>189</v>
      </c>
      <c r="D13687" t="s">
        <v>12271</v>
      </c>
      <c r="E13687" t="s">
        <v>10</v>
      </c>
      <c r="F13687">
        <v>19</v>
      </c>
      <c r="G13687" s="1">
        <v>13.49</v>
      </c>
      <c r="H13687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3687">
        <f>Sales[[#This Row],[Total Inventory]]*Sales[[#This Row],[Sale_Price]]</f>
        <v>256.31</v>
      </c>
    </row>
    <row r="13688" spans="1:9" x14ac:dyDescent="0.25">
      <c r="A13688">
        <v>70099</v>
      </c>
      <c r="B13688" t="str">
        <f>INDEX( Table3[],MATCH(Sales[[#This Row],[Category]],Table3[Category],0),1)</f>
        <v>LIQUOR</v>
      </c>
      <c r="C13688" t="s">
        <v>37</v>
      </c>
      <c r="D13688" t="s">
        <v>12272</v>
      </c>
      <c r="E13688" t="s">
        <v>10</v>
      </c>
      <c r="F13688">
        <v>5</v>
      </c>
      <c r="G13688" s="1">
        <v>13.99</v>
      </c>
      <c r="H13688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3688">
        <f>Sales[[#This Row],[Total Inventory]]*Sales[[#This Row],[Sale_Price]]</f>
        <v>69.95</v>
      </c>
    </row>
    <row r="13689" spans="1:9" x14ac:dyDescent="0.25">
      <c r="A13689">
        <v>42985</v>
      </c>
      <c r="B13689" t="str">
        <f>INDEX( Table3[],MATCH(Sales[[#This Row],[Category]],Table3[Category],0),1)</f>
        <v>WINE</v>
      </c>
      <c r="C13689" t="s">
        <v>31</v>
      </c>
      <c r="D13689" t="s">
        <v>12273</v>
      </c>
      <c r="E13689" t="s">
        <v>10</v>
      </c>
      <c r="F13689">
        <v>11</v>
      </c>
      <c r="G13689" s="1">
        <v>24.99</v>
      </c>
      <c r="H13689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3689">
        <f>Sales[[#This Row],[Total Inventory]]*Sales[[#This Row],[Sale_Price]]</f>
        <v>274.89</v>
      </c>
    </row>
    <row r="13690" spans="1:9" x14ac:dyDescent="0.25">
      <c r="A13690">
        <v>46170</v>
      </c>
      <c r="B13690" t="str">
        <f>INDEX( Table3[],MATCH(Sales[[#This Row],[Category]],Table3[Category],0),1)</f>
        <v>WINE</v>
      </c>
      <c r="C13690" t="s">
        <v>53</v>
      </c>
      <c r="D13690" t="s">
        <v>12274</v>
      </c>
      <c r="E13690" t="s">
        <v>10</v>
      </c>
      <c r="F13690">
        <v>18</v>
      </c>
      <c r="G13690" s="1">
        <v>33.99</v>
      </c>
      <c r="H13690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3690">
        <f>Sales[[#This Row],[Total Inventory]]*Sales[[#This Row],[Sale_Price]]</f>
        <v>611.82000000000005</v>
      </c>
    </row>
    <row r="13691" spans="1:9" x14ac:dyDescent="0.25">
      <c r="A13691">
        <v>26095</v>
      </c>
      <c r="B13691" t="str">
        <f>INDEX( Table3[],MATCH(Sales[[#This Row],[Category]],Table3[Category],0),1)</f>
        <v>BEER</v>
      </c>
      <c r="C13691" t="s">
        <v>11</v>
      </c>
      <c r="D13691" t="s">
        <v>7042</v>
      </c>
      <c r="E13691" t="s">
        <v>25</v>
      </c>
      <c r="F13691">
        <v>12</v>
      </c>
      <c r="G13691" s="1">
        <v>1.44</v>
      </c>
      <c r="H13691">
        <f>IF(INDEX(Sale_Promotions[[Code]:[Sale Price]],MATCH(Sales[[#This Row],[Code]],Sale_Promotions[Code],0),2)=0,Sales[[#This Row],[Price]],INDEX(Sale_Promotions[[Code]:[Sale Price]],MATCH(Sales[[#This Row],[Code]],Sale_Promotions[Code],0),2))</f>
        <v>1.44</v>
      </c>
      <c r="I13691">
        <f>Sales[[#This Row],[Total Inventory]]*Sales[[#This Row],[Sale_Price]]</f>
        <v>17.28</v>
      </c>
    </row>
    <row r="13692" spans="1:9" x14ac:dyDescent="0.25">
      <c r="A13692">
        <v>45905</v>
      </c>
      <c r="B13692" t="str">
        <f>INDEX( Table3[],MATCH(Sales[[#This Row],[Category]],Table3[Category],0),1)</f>
        <v>WINE</v>
      </c>
      <c r="C13692" t="s">
        <v>61</v>
      </c>
      <c r="D13692" t="s">
        <v>12275</v>
      </c>
      <c r="E13692" t="s">
        <v>10</v>
      </c>
      <c r="F13692">
        <v>0</v>
      </c>
      <c r="G13692" s="1">
        <v>10.99</v>
      </c>
      <c r="H1369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3692">
        <f>Sales[[#This Row],[Total Inventory]]*Sales[[#This Row],[Sale_Price]]</f>
        <v>0</v>
      </c>
    </row>
    <row r="13693" spans="1:9" x14ac:dyDescent="0.25">
      <c r="A13693">
        <v>332962</v>
      </c>
      <c r="B13693" t="str">
        <f>INDEX( Table3[],MATCH(Sales[[#This Row],[Category]],Table3[Category],0),1)</f>
        <v>WINE</v>
      </c>
      <c r="C13693" t="s">
        <v>31</v>
      </c>
      <c r="D13693" t="s">
        <v>12276</v>
      </c>
      <c r="E13693" t="s">
        <v>10</v>
      </c>
      <c r="F13693">
        <v>12</v>
      </c>
      <c r="G13693" s="1">
        <v>5.99</v>
      </c>
      <c r="H13693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3693">
        <f>Sales[[#This Row],[Total Inventory]]*Sales[[#This Row],[Sale_Price]]</f>
        <v>71.88</v>
      </c>
    </row>
    <row r="13694" spans="1:9" x14ac:dyDescent="0.25">
      <c r="A13694">
        <v>47763</v>
      </c>
      <c r="B13694" t="str">
        <f>INDEX( Table3[],MATCH(Sales[[#This Row],[Category]],Table3[Category],0),1)</f>
        <v>WINE</v>
      </c>
      <c r="C13694" t="s">
        <v>53</v>
      </c>
      <c r="D13694" t="s">
        <v>6403</v>
      </c>
      <c r="E13694" t="s">
        <v>48</v>
      </c>
      <c r="F13694">
        <v>0</v>
      </c>
      <c r="G13694" s="1">
        <v>30.99</v>
      </c>
      <c r="H13694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3694">
        <f>Sales[[#This Row],[Total Inventory]]*Sales[[#This Row],[Sale_Price]]</f>
        <v>0</v>
      </c>
    </row>
    <row r="13695" spans="1:9" x14ac:dyDescent="0.25">
      <c r="A13695">
        <v>41715</v>
      </c>
      <c r="B13695" t="str">
        <f>INDEX( Table3[],MATCH(Sales[[#This Row],[Category]],Table3[Category],0),1)</f>
        <v>WINE</v>
      </c>
      <c r="C13695" t="s">
        <v>163</v>
      </c>
      <c r="D13695" t="s">
        <v>12277</v>
      </c>
      <c r="E13695" t="s">
        <v>10</v>
      </c>
      <c r="F13695">
        <v>0</v>
      </c>
      <c r="G13695" s="1">
        <v>10.79</v>
      </c>
      <c r="H13695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695">
        <f>Sales[[#This Row],[Total Inventory]]*Sales[[#This Row],[Sale_Price]]</f>
        <v>0</v>
      </c>
    </row>
    <row r="13696" spans="1:9" x14ac:dyDescent="0.25">
      <c r="A13696">
        <v>80593</v>
      </c>
      <c r="B13696" t="str">
        <f>INDEX( Table3[],MATCH(Sales[[#This Row],[Category]],Table3[Category],0),1)</f>
        <v>WINE</v>
      </c>
      <c r="C13696" t="s">
        <v>61</v>
      </c>
      <c r="D13696" t="s">
        <v>12278</v>
      </c>
      <c r="E13696" t="s">
        <v>10</v>
      </c>
      <c r="F13696">
        <v>0</v>
      </c>
      <c r="G13696" s="1">
        <v>20.99</v>
      </c>
      <c r="H13696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3696">
        <f>Sales[[#This Row],[Total Inventory]]*Sales[[#This Row],[Sale_Price]]</f>
        <v>0</v>
      </c>
    </row>
    <row r="13697" spans="1:9" x14ac:dyDescent="0.25">
      <c r="A13697">
        <v>338867</v>
      </c>
      <c r="B13697" t="str">
        <f>INDEX( Table3[],MATCH(Sales[[#This Row],[Category]],Table3[Category],0),1)</f>
        <v>WINE</v>
      </c>
      <c r="C13697" t="s">
        <v>41</v>
      </c>
      <c r="D13697" t="s">
        <v>12279</v>
      </c>
      <c r="E13697" t="s">
        <v>10</v>
      </c>
      <c r="F13697">
        <v>0</v>
      </c>
      <c r="G13697" s="1">
        <v>16.489999999999998</v>
      </c>
      <c r="H13697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3697">
        <f>Sales[[#This Row],[Total Inventory]]*Sales[[#This Row],[Sale_Price]]</f>
        <v>0</v>
      </c>
    </row>
    <row r="13698" spans="1:9" x14ac:dyDescent="0.25">
      <c r="A13698">
        <v>67792</v>
      </c>
      <c r="B13698" t="str">
        <f>INDEX( Table3[],MATCH(Sales[[#This Row],[Category]],Table3[Category],0),1)</f>
        <v>WINE</v>
      </c>
      <c r="C13698" t="s">
        <v>39</v>
      </c>
      <c r="D13698" t="s">
        <v>12280</v>
      </c>
      <c r="E13698" t="s">
        <v>10</v>
      </c>
      <c r="F13698">
        <v>15</v>
      </c>
      <c r="G13698" s="1">
        <v>9.7899999999999991</v>
      </c>
      <c r="H1369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698">
        <f>Sales[[#This Row],[Total Inventory]]*Sales[[#This Row],[Sale_Price]]</f>
        <v>146.85</v>
      </c>
    </row>
    <row r="13699" spans="1:9" x14ac:dyDescent="0.25">
      <c r="A13699">
        <v>44887</v>
      </c>
      <c r="B13699" t="str">
        <f>INDEX( Table3[],MATCH(Sales[[#This Row],[Category]],Table3[Category],0),1)</f>
        <v>LIQUOR</v>
      </c>
      <c r="C13699" t="s">
        <v>35</v>
      </c>
      <c r="D13699" t="s">
        <v>12281</v>
      </c>
      <c r="E13699" t="s">
        <v>133</v>
      </c>
      <c r="F13699">
        <v>12</v>
      </c>
      <c r="G13699" s="1">
        <v>13.99</v>
      </c>
      <c r="H1369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3699">
        <f>Sales[[#This Row],[Total Inventory]]*Sales[[#This Row],[Sale_Price]]</f>
        <v>167.88</v>
      </c>
    </row>
    <row r="13700" spans="1:9" x14ac:dyDescent="0.25">
      <c r="A13700">
        <v>427995</v>
      </c>
      <c r="B13700" t="str">
        <f>INDEX( Table3[],MATCH(Sales[[#This Row],[Category]],Table3[Category],0),1)</f>
        <v>WINE</v>
      </c>
      <c r="C13700" t="s">
        <v>100</v>
      </c>
      <c r="D13700" t="s">
        <v>12282</v>
      </c>
      <c r="E13700" t="s">
        <v>10</v>
      </c>
      <c r="F13700">
        <v>21</v>
      </c>
      <c r="G13700" s="1">
        <v>12.69</v>
      </c>
      <c r="H13700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3700">
        <f>Sales[[#This Row],[Total Inventory]]*Sales[[#This Row],[Sale_Price]]</f>
        <v>266.49</v>
      </c>
    </row>
    <row r="13701" spans="1:9" x14ac:dyDescent="0.25">
      <c r="A13701">
        <v>336622</v>
      </c>
      <c r="B13701" t="str">
        <f>INDEX( Table3[],MATCH(Sales[[#This Row],[Category]],Table3[Category],0),1)</f>
        <v>WINE</v>
      </c>
      <c r="C13701" t="s">
        <v>85</v>
      </c>
      <c r="D13701" t="s">
        <v>12283</v>
      </c>
      <c r="E13701" t="s">
        <v>10</v>
      </c>
      <c r="F13701">
        <v>0</v>
      </c>
      <c r="G13701" s="1">
        <v>49.99</v>
      </c>
      <c r="H13701">
        <f>IF(INDEX(Sale_Promotions[[Code]:[Sale Price]],MATCH(Sales[[#This Row],[Code]],Sale_Promotions[Code],0),2)=0,Sales[[#This Row],[Price]],INDEX(Sale_Promotions[[Code]:[Sale Price]],MATCH(Sales[[#This Row],[Code]],Sale_Promotions[Code],0),2))</f>
        <v>49.99</v>
      </c>
      <c r="I13701">
        <f>Sales[[#This Row],[Total Inventory]]*Sales[[#This Row],[Sale_Price]]</f>
        <v>0</v>
      </c>
    </row>
    <row r="13702" spans="1:9" x14ac:dyDescent="0.25">
      <c r="A13702">
        <v>306526</v>
      </c>
      <c r="B13702" t="str">
        <f>INDEX( Table3[],MATCH(Sales[[#This Row],[Category]],Table3[Category],0),1)</f>
        <v>WINE</v>
      </c>
      <c r="C13702" t="s">
        <v>21</v>
      </c>
      <c r="D13702" t="s">
        <v>12284</v>
      </c>
      <c r="E13702" t="s">
        <v>10</v>
      </c>
      <c r="F13702">
        <v>6</v>
      </c>
      <c r="G13702" s="1">
        <v>11.99</v>
      </c>
      <c r="H1370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702">
        <f>Sales[[#This Row],[Total Inventory]]*Sales[[#This Row],[Sale_Price]]</f>
        <v>71.94</v>
      </c>
    </row>
    <row r="13703" spans="1:9" x14ac:dyDescent="0.25">
      <c r="A13703">
        <v>342108</v>
      </c>
      <c r="B13703" t="str">
        <f>INDEX( Table3[],MATCH(Sales[[#This Row],[Category]],Table3[Category],0),1)</f>
        <v>OTHER</v>
      </c>
      <c r="C13703" t="s">
        <v>75</v>
      </c>
      <c r="D13703" t="s">
        <v>12285</v>
      </c>
      <c r="E13703" t="s">
        <v>10</v>
      </c>
      <c r="F13703">
        <v>12</v>
      </c>
      <c r="G13703" s="1">
        <v>6.29</v>
      </c>
      <c r="H13703">
        <f>IF(INDEX(Sale_Promotions[[Code]:[Sale Price]],MATCH(Sales[[#This Row],[Code]],Sale_Promotions[Code],0),2)=0,Sales[[#This Row],[Price]],INDEX(Sale_Promotions[[Code]:[Sale Price]],MATCH(Sales[[#This Row],[Code]],Sale_Promotions[Code],0),2))</f>
        <v>6.29</v>
      </c>
      <c r="I13703">
        <f>Sales[[#This Row],[Total Inventory]]*Sales[[#This Row],[Sale_Price]]</f>
        <v>75.48</v>
      </c>
    </row>
    <row r="13704" spans="1:9" x14ac:dyDescent="0.25">
      <c r="A13704">
        <v>431460</v>
      </c>
      <c r="B13704" t="str">
        <f>INDEX( Table3[],MATCH(Sales[[#This Row],[Category]],Table3[Category],0),1)</f>
        <v>WINE</v>
      </c>
      <c r="C13704" t="s">
        <v>28</v>
      </c>
      <c r="D13704" t="s">
        <v>12286</v>
      </c>
      <c r="E13704" t="s">
        <v>10</v>
      </c>
      <c r="F13704">
        <v>12</v>
      </c>
      <c r="G13704" s="1">
        <v>44.99</v>
      </c>
      <c r="H13704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13704">
        <f>Sales[[#This Row],[Total Inventory]]*Sales[[#This Row],[Sale_Price]]</f>
        <v>539.88</v>
      </c>
    </row>
    <row r="13705" spans="1:9" x14ac:dyDescent="0.25">
      <c r="A13705">
        <v>337195</v>
      </c>
      <c r="B13705" t="str">
        <f>INDEX( Table3[],MATCH(Sales[[#This Row],[Category]],Table3[Category],0),1)</f>
        <v>WINE</v>
      </c>
      <c r="C13705" t="s">
        <v>28</v>
      </c>
      <c r="D13705" t="s">
        <v>12287</v>
      </c>
      <c r="E13705" t="s">
        <v>10</v>
      </c>
      <c r="F13705">
        <v>5</v>
      </c>
      <c r="G13705" s="1">
        <v>35.99</v>
      </c>
      <c r="H13705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13705">
        <f>Sales[[#This Row],[Total Inventory]]*Sales[[#This Row],[Sale_Price]]</f>
        <v>179.95000000000002</v>
      </c>
    </row>
    <row r="13706" spans="1:9" x14ac:dyDescent="0.25">
      <c r="A13706">
        <v>344290</v>
      </c>
      <c r="B13706" t="str">
        <f>INDEX( Table3[],MATCH(Sales[[#This Row],[Category]],Table3[Category],0),1)</f>
        <v>WINE</v>
      </c>
      <c r="C13706" t="s">
        <v>17</v>
      </c>
      <c r="D13706" t="s">
        <v>12288</v>
      </c>
      <c r="E13706" t="s">
        <v>10</v>
      </c>
      <c r="F13706">
        <v>0</v>
      </c>
      <c r="G13706" s="1">
        <v>7.79</v>
      </c>
      <c r="H13706">
        <f>IF(INDEX(Sale_Promotions[[Code]:[Sale Price]],MATCH(Sales[[#This Row],[Code]],Sale_Promotions[Code],0),2)=0,Sales[[#This Row],[Price]],INDEX(Sale_Promotions[[Code]:[Sale Price]],MATCH(Sales[[#This Row],[Code]],Sale_Promotions[Code],0),2))</f>
        <v>7.79</v>
      </c>
      <c r="I13706">
        <f>Sales[[#This Row],[Total Inventory]]*Sales[[#This Row],[Sale_Price]]</f>
        <v>0</v>
      </c>
    </row>
    <row r="13707" spans="1:9" x14ac:dyDescent="0.25">
      <c r="A13707">
        <v>46194</v>
      </c>
      <c r="B13707" t="str">
        <f>INDEX( Table3[],MATCH(Sales[[#This Row],[Category]],Table3[Category],0),1)</f>
        <v>WINE</v>
      </c>
      <c r="C13707" t="s">
        <v>39</v>
      </c>
      <c r="D13707" t="s">
        <v>12289</v>
      </c>
      <c r="E13707" t="s">
        <v>10</v>
      </c>
      <c r="F13707">
        <v>0</v>
      </c>
      <c r="G13707" s="1">
        <v>8.99</v>
      </c>
      <c r="H1370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3707">
        <f>Sales[[#This Row],[Total Inventory]]*Sales[[#This Row],[Sale_Price]]</f>
        <v>0</v>
      </c>
    </row>
    <row r="13708" spans="1:9" x14ac:dyDescent="0.25">
      <c r="A13708">
        <v>78060</v>
      </c>
      <c r="B13708" t="str">
        <f>INDEX( Table3[],MATCH(Sales[[#This Row],[Category]],Table3[Category],0),1)</f>
        <v>LIQUOR</v>
      </c>
      <c r="C13708" t="s">
        <v>26</v>
      </c>
      <c r="D13708" t="s">
        <v>12290</v>
      </c>
      <c r="E13708" t="s">
        <v>48</v>
      </c>
      <c r="F13708">
        <v>39</v>
      </c>
      <c r="G13708" s="1">
        <v>20.99</v>
      </c>
      <c r="H13708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3708">
        <f>Sales[[#This Row],[Total Inventory]]*Sales[[#This Row],[Sale_Price]]</f>
        <v>643.1099999999999</v>
      </c>
    </row>
    <row r="13709" spans="1:9" x14ac:dyDescent="0.25">
      <c r="A13709">
        <v>322942</v>
      </c>
      <c r="B13709" t="str">
        <f>INDEX( Table3[],MATCH(Sales[[#This Row],[Category]],Table3[Category],0),1)</f>
        <v>WINE</v>
      </c>
      <c r="C13709" t="s">
        <v>85</v>
      </c>
      <c r="D13709" t="s">
        <v>12291</v>
      </c>
      <c r="E13709" t="s">
        <v>10</v>
      </c>
      <c r="F13709">
        <v>12</v>
      </c>
      <c r="G13709" s="1">
        <v>35.99</v>
      </c>
      <c r="H13709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13709">
        <f>Sales[[#This Row],[Total Inventory]]*Sales[[#This Row],[Sale_Price]]</f>
        <v>431.88</v>
      </c>
    </row>
    <row r="13710" spans="1:9" x14ac:dyDescent="0.25">
      <c r="A13710">
        <v>325414</v>
      </c>
      <c r="B13710" t="e">
        <f>INDEX( Table3[],MATCH(Sales[[#This Row],[Category]],Table3[Category],0),1)</f>
        <v>#N/A</v>
      </c>
      <c r="D13710" t="s">
        <v>12292</v>
      </c>
      <c r="E13710" t="s">
        <v>10</v>
      </c>
      <c r="F13710">
        <v>0</v>
      </c>
      <c r="G13710" s="1">
        <v>8.19</v>
      </c>
      <c r="H13710">
        <f>IF(INDEX(Sale_Promotions[[Code]:[Sale Price]],MATCH(Sales[[#This Row],[Code]],Sale_Promotions[Code],0),2)=0,Sales[[#This Row],[Price]],INDEX(Sale_Promotions[[Code]:[Sale Price]],MATCH(Sales[[#This Row],[Code]],Sale_Promotions[Code],0),2))</f>
        <v>8.19</v>
      </c>
      <c r="I13710">
        <f>Sales[[#This Row],[Total Inventory]]*Sales[[#This Row],[Sale_Price]]</f>
        <v>0</v>
      </c>
    </row>
    <row r="13711" spans="1:9" x14ac:dyDescent="0.25">
      <c r="A13711">
        <v>73353</v>
      </c>
      <c r="B13711" t="str">
        <f>INDEX( Table3[],MATCH(Sales[[#This Row],[Category]],Table3[Category],0),1)</f>
        <v>LIQUOR</v>
      </c>
      <c r="C13711" t="s">
        <v>175</v>
      </c>
      <c r="D13711" t="s">
        <v>12293</v>
      </c>
      <c r="E13711" t="s">
        <v>1136</v>
      </c>
      <c r="F13711">
        <v>10</v>
      </c>
      <c r="G13711" s="1">
        <v>110.99</v>
      </c>
      <c r="H13711">
        <f>IF(INDEX(Sale_Promotions[[Code]:[Sale Price]],MATCH(Sales[[#This Row],[Code]],Sale_Promotions[Code],0),2)=0,Sales[[#This Row],[Price]],INDEX(Sale_Promotions[[Code]:[Sale Price]],MATCH(Sales[[#This Row],[Code]],Sale_Promotions[Code],0),2))</f>
        <v>72.489999999999995</v>
      </c>
      <c r="I13711">
        <f>Sales[[#This Row],[Total Inventory]]*Sales[[#This Row],[Sale_Price]]</f>
        <v>724.9</v>
      </c>
    </row>
    <row r="13712" spans="1:9" x14ac:dyDescent="0.25">
      <c r="A13712">
        <v>26468</v>
      </c>
      <c r="B13712" t="str">
        <f>INDEX( Table3[],MATCH(Sales[[#This Row],[Category]],Table3[Category],0),1)</f>
        <v>WINE</v>
      </c>
      <c r="C13712" t="s">
        <v>39</v>
      </c>
      <c r="D13712" t="s">
        <v>12294</v>
      </c>
      <c r="E13712" t="s">
        <v>10</v>
      </c>
      <c r="F13712">
        <v>0</v>
      </c>
      <c r="G13712" s="1">
        <v>18.489999999999998</v>
      </c>
      <c r="H13712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712">
        <f>Sales[[#This Row],[Total Inventory]]*Sales[[#This Row],[Sale_Price]]</f>
        <v>0</v>
      </c>
    </row>
    <row r="13713" spans="1:9" x14ac:dyDescent="0.25">
      <c r="A13713">
        <v>338638</v>
      </c>
      <c r="B13713" t="str">
        <f>INDEX( Table3[],MATCH(Sales[[#This Row],[Category]],Table3[Category],0),1)</f>
        <v>WINE</v>
      </c>
      <c r="C13713" t="s">
        <v>41</v>
      </c>
      <c r="D13713" t="s">
        <v>12295</v>
      </c>
      <c r="E13713" t="s">
        <v>10</v>
      </c>
      <c r="F13713">
        <v>13</v>
      </c>
      <c r="G13713" s="1">
        <v>9.7899999999999991</v>
      </c>
      <c r="H13713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713">
        <f>Sales[[#This Row],[Total Inventory]]*Sales[[#This Row],[Sale_Price]]</f>
        <v>127.26999999999998</v>
      </c>
    </row>
    <row r="13714" spans="1:9" x14ac:dyDescent="0.25">
      <c r="A13714">
        <v>75930</v>
      </c>
      <c r="B13714" t="str">
        <f>INDEX( Table3[],MATCH(Sales[[#This Row],[Category]],Table3[Category],0),1)</f>
        <v>WINE</v>
      </c>
      <c r="C13714" t="s">
        <v>242</v>
      </c>
      <c r="D13714" t="s">
        <v>12296</v>
      </c>
      <c r="E13714" t="s">
        <v>10</v>
      </c>
      <c r="F13714">
        <v>5</v>
      </c>
      <c r="G13714" s="1">
        <v>11.99</v>
      </c>
      <c r="H1371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714">
        <f>Sales[[#This Row],[Total Inventory]]*Sales[[#This Row],[Sale_Price]]</f>
        <v>59.95</v>
      </c>
    </row>
    <row r="13715" spans="1:9" x14ac:dyDescent="0.25">
      <c r="A13715">
        <v>322819</v>
      </c>
      <c r="B13715" t="str">
        <f>INDEX( Table3[],MATCH(Sales[[#This Row],[Category]],Table3[Category],0),1)</f>
        <v>LIQUOR</v>
      </c>
      <c r="C13715" t="s">
        <v>14</v>
      </c>
      <c r="D13715" t="s">
        <v>12297</v>
      </c>
      <c r="E13715" t="s">
        <v>10</v>
      </c>
      <c r="F13715">
        <v>13</v>
      </c>
      <c r="G13715" s="1">
        <v>64.989999999999995</v>
      </c>
      <c r="H13715">
        <f>IF(INDEX(Sale_Promotions[[Code]:[Sale Price]],MATCH(Sales[[#This Row],[Code]],Sale_Promotions[Code],0),2)=0,Sales[[#This Row],[Price]],INDEX(Sale_Promotions[[Code]:[Sale Price]],MATCH(Sales[[#This Row],[Code]],Sale_Promotions[Code],0),2))</f>
        <v>64.989999999999995</v>
      </c>
      <c r="I13715">
        <f>Sales[[#This Row],[Total Inventory]]*Sales[[#This Row],[Sale_Price]]</f>
        <v>844.86999999999989</v>
      </c>
    </row>
    <row r="13716" spans="1:9" x14ac:dyDescent="0.25">
      <c r="A13716">
        <v>45962</v>
      </c>
      <c r="B13716" t="str">
        <f>INDEX( Table3[],MATCH(Sales[[#This Row],[Category]],Table3[Category],0),1)</f>
        <v>LIQUOR</v>
      </c>
      <c r="C13716" t="s">
        <v>37</v>
      </c>
      <c r="D13716" t="s">
        <v>1383</v>
      </c>
      <c r="E13716" t="s">
        <v>16</v>
      </c>
      <c r="F13716">
        <v>0</v>
      </c>
      <c r="G13716" s="1">
        <v>24.99</v>
      </c>
      <c r="H13716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3716">
        <f>Sales[[#This Row],[Total Inventory]]*Sales[[#This Row],[Sale_Price]]</f>
        <v>0</v>
      </c>
    </row>
    <row r="13717" spans="1:9" x14ac:dyDescent="0.25">
      <c r="A13717">
        <v>314924</v>
      </c>
      <c r="B13717" t="str">
        <f>INDEX( Table3[],MATCH(Sales[[#This Row],[Category]],Table3[Category],0),1)</f>
        <v>LIQUOR</v>
      </c>
      <c r="C13717" t="s">
        <v>46</v>
      </c>
      <c r="D13717" t="s">
        <v>5865</v>
      </c>
      <c r="E13717" t="s">
        <v>133</v>
      </c>
      <c r="F13717">
        <v>21</v>
      </c>
      <c r="G13717" s="1">
        <v>4.99</v>
      </c>
      <c r="H13717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13717">
        <f>Sales[[#This Row],[Total Inventory]]*Sales[[#This Row],[Sale_Price]]</f>
        <v>104.79</v>
      </c>
    </row>
    <row r="13718" spans="1:9" x14ac:dyDescent="0.25">
      <c r="A13718">
        <v>166284</v>
      </c>
      <c r="B13718" t="str">
        <f>INDEX( Table3[],MATCH(Sales[[#This Row],[Category]],Table3[Category],0),1)</f>
        <v>WINE</v>
      </c>
      <c r="C13718" t="s">
        <v>83</v>
      </c>
      <c r="D13718" t="s">
        <v>12298</v>
      </c>
      <c r="E13718" t="s">
        <v>10</v>
      </c>
      <c r="F13718">
        <v>0</v>
      </c>
      <c r="G13718" s="1">
        <v>7.99</v>
      </c>
      <c r="H13718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3718">
        <f>Sales[[#This Row],[Total Inventory]]*Sales[[#This Row],[Sale_Price]]</f>
        <v>0</v>
      </c>
    </row>
    <row r="13719" spans="1:9" x14ac:dyDescent="0.25">
      <c r="A13719">
        <v>166283</v>
      </c>
      <c r="B13719" t="str">
        <f>INDEX( Table3[],MATCH(Sales[[#This Row],[Category]],Table3[Category],0),1)</f>
        <v>LIQUOR</v>
      </c>
      <c r="C13719" t="s">
        <v>14</v>
      </c>
      <c r="D13719" t="s">
        <v>12299</v>
      </c>
      <c r="E13719" t="s">
        <v>10</v>
      </c>
      <c r="F13719">
        <v>0</v>
      </c>
      <c r="G13719" s="1">
        <v>68.989999999999995</v>
      </c>
      <c r="H13719">
        <f>IF(INDEX(Sale_Promotions[[Code]:[Sale Price]],MATCH(Sales[[#This Row],[Code]],Sale_Promotions[Code],0),2)=0,Sales[[#This Row],[Price]],INDEX(Sale_Promotions[[Code]:[Sale Price]],MATCH(Sales[[#This Row],[Code]],Sale_Promotions[Code],0),2))</f>
        <v>68.989999999999995</v>
      </c>
      <c r="I13719">
        <f>Sales[[#This Row],[Total Inventory]]*Sales[[#This Row],[Sale_Price]]</f>
        <v>0</v>
      </c>
    </row>
    <row r="13720" spans="1:9" x14ac:dyDescent="0.25">
      <c r="A13720">
        <v>45214</v>
      </c>
      <c r="B13720" t="str">
        <f>INDEX( Table3[],MATCH(Sales[[#This Row],[Category]],Table3[Category],0),1)</f>
        <v>WINE</v>
      </c>
      <c r="C13720" t="s">
        <v>61</v>
      </c>
      <c r="D13720" t="s">
        <v>12300</v>
      </c>
      <c r="E13720" t="s">
        <v>10</v>
      </c>
      <c r="F13720">
        <v>11</v>
      </c>
      <c r="G13720" s="1">
        <v>11.99</v>
      </c>
      <c r="H1372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720">
        <f>Sales[[#This Row],[Total Inventory]]*Sales[[#This Row],[Sale_Price]]</f>
        <v>131.89000000000001</v>
      </c>
    </row>
    <row r="13721" spans="1:9" x14ac:dyDescent="0.25">
      <c r="A13721">
        <v>42771</v>
      </c>
      <c r="B13721" t="str">
        <f>INDEX( Table3[],MATCH(Sales[[#This Row],[Category]],Table3[Category],0),1)</f>
        <v>WINE</v>
      </c>
      <c r="C13721" t="s">
        <v>61</v>
      </c>
      <c r="D13721" t="s">
        <v>6395</v>
      </c>
      <c r="E13721" t="s">
        <v>10</v>
      </c>
      <c r="F13721">
        <v>6</v>
      </c>
      <c r="G13721" s="1">
        <v>18.489999999999998</v>
      </c>
      <c r="H13721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721">
        <f>Sales[[#This Row],[Total Inventory]]*Sales[[#This Row],[Sale_Price]]</f>
        <v>110.94</v>
      </c>
    </row>
    <row r="13722" spans="1:9" x14ac:dyDescent="0.25">
      <c r="A13722">
        <v>313524</v>
      </c>
      <c r="B13722" t="str">
        <f>INDEX( Table3[],MATCH(Sales[[#This Row],[Category]],Table3[Category],0),1)</f>
        <v>WINE</v>
      </c>
      <c r="C13722" t="s">
        <v>21</v>
      </c>
      <c r="D13722" t="s">
        <v>12301</v>
      </c>
      <c r="E13722" t="s">
        <v>10</v>
      </c>
      <c r="F13722">
        <v>0</v>
      </c>
      <c r="G13722" s="1">
        <v>5.49</v>
      </c>
      <c r="H13722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13722">
        <f>Sales[[#This Row],[Total Inventory]]*Sales[[#This Row],[Sale_Price]]</f>
        <v>0</v>
      </c>
    </row>
    <row r="13723" spans="1:9" x14ac:dyDescent="0.25">
      <c r="A13723">
        <v>24589</v>
      </c>
      <c r="B13723" t="str">
        <f>INDEX( Table3[],MATCH(Sales[[#This Row],[Category]],Table3[Category],0),1)</f>
        <v>WINE</v>
      </c>
      <c r="C13723" t="s">
        <v>41</v>
      </c>
      <c r="D13723" t="s">
        <v>12302</v>
      </c>
      <c r="E13723" t="s">
        <v>10</v>
      </c>
      <c r="F13723">
        <v>53</v>
      </c>
      <c r="G13723" s="1">
        <v>45.99</v>
      </c>
      <c r="H13723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13723">
        <f>Sales[[#This Row],[Total Inventory]]*Sales[[#This Row],[Sale_Price]]</f>
        <v>2437.4700000000003</v>
      </c>
    </row>
    <row r="13724" spans="1:9" x14ac:dyDescent="0.25">
      <c r="A13724">
        <v>105520</v>
      </c>
      <c r="B13724" t="str">
        <f>INDEX( Table3[],MATCH(Sales[[#This Row],[Category]],Table3[Category],0),1)</f>
        <v>WINE</v>
      </c>
      <c r="C13724" t="s">
        <v>85</v>
      </c>
      <c r="D13724" t="s">
        <v>12303</v>
      </c>
      <c r="E13724" t="s">
        <v>10</v>
      </c>
      <c r="F13724">
        <v>13</v>
      </c>
      <c r="G13724" s="1">
        <v>19.989999999999998</v>
      </c>
      <c r="H13724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3724">
        <f>Sales[[#This Row],[Total Inventory]]*Sales[[#This Row],[Sale_Price]]</f>
        <v>259.87</v>
      </c>
    </row>
    <row r="13725" spans="1:9" x14ac:dyDescent="0.25">
      <c r="A13725">
        <v>402443</v>
      </c>
      <c r="B13725" t="str">
        <f>INDEX( Table3[],MATCH(Sales[[#This Row],[Category]],Table3[Category],0),1)</f>
        <v>WINE</v>
      </c>
      <c r="C13725" t="s">
        <v>39</v>
      </c>
      <c r="D13725" t="s">
        <v>12304</v>
      </c>
      <c r="E13725" t="s">
        <v>10</v>
      </c>
      <c r="F13725">
        <v>0</v>
      </c>
      <c r="G13725" s="1">
        <v>9.7899999999999991</v>
      </c>
      <c r="H13725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725">
        <f>Sales[[#This Row],[Total Inventory]]*Sales[[#This Row],[Sale_Price]]</f>
        <v>0</v>
      </c>
    </row>
    <row r="13726" spans="1:9" x14ac:dyDescent="0.25">
      <c r="A13726">
        <v>14532</v>
      </c>
      <c r="B13726" t="str">
        <f>INDEX( Table3[],MATCH(Sales[[#This Row],[Category]],Table3[Category],0),1)</f>
        <v>WINE</v>
      </c>
      <c r="C13726" t="s">
        <v>85</v>
      </c>
      <c r="D13726" t="s">
        <v>12305</v>
      </c>
      <c r="E13726" t="s">
        <v>10</v>
      </c>
      <c r="F13726">
        <v>0</v>
      </c>
      <c r="G13726" s="1">
        <v>17.989999999999998</v>
      </c>
      <c r="H1372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3726">
        <f>Sales[[#This Row],[Total Inventory]]*Sales[[#This Row],[Sale_Price]]</f>
        <v>0</v>
      </c>
    </row>
    <row r="13727" spans="1:9" x14ac:dyDescent="0.25">
      <c r="A13727">
        <v>82832</v>
      </c>
      <c r="B13727" t="str">
        <f>INDEX( Table3[],MATCH(Sales[[#This Row],[Category]],Table3[Category],0),1)</f>
        <v>WINE</v>
      </c>
      <c r="C13727" t="s">
        <v>43</v>
      </c>
      <c r="D13727" t="s">
        <v>12306</v>
      </c>
      <c r="E13727" t="s">
        <v>10</v>
      </c>
      <c r="F13727">
        <v>136</v>
      </c>
      <c r="G13727" s="1">
        <v>14.69</v>
      </c>
      <c r="H13727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3727">
        <f>Sales[[#This Row],[Total Inventory]]*Sales[[#This Row],[Sale_Price]]</f>
        <v>1997.84</v>
      </c>
    </row>
    <row r="13728" spans="1:9" x14ac:dyDescent="0.25">
      <c r="A13728">
        <v>88151</v>
      </c>
      <c r="B13728" t="str">
        <f>INDEX( Table3[],MATCH(Sales[[#This Row],[Category]],Table3[Category],0),1)</f>
        <v>WINE</v>
      </c>
      <c r="C13728" t="s">
        <v>85</v>
      </c>
      <c r="D13728" t="s">
        <v>12307</v>
      </c>
      <c r="E13728" t="s">
        <v>10</v>
      </c>
      <c r="F13728">
        <v>0</v>
      </c>
      <c r="G13728" s="1">
        <v>11.49</v>
      </c>
      <c r="H13728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3728">
        <f>Sales[[#This Row],[Total Inventory]]*Sales[[#This Row],[Sale_Price]]</f>
        <v>0</v>
      </c>
    </row>
    <row r="13729" spans="1:9" x14ac:dyDescent="0.25">
      <c r="A13729">
        <v>320328</v>
      </c>
      <c r="B13729" t="str">
        <f>INDEX( Table3[],MATCH(Sales[[#This Row],[Category]],Table3[Category],0),1)</f>
        <v>WINE</v>
      </c>
      <c r="C13729" t="s">
        <v>41</v>
      </c>
      <c r="D13729" t="s">
        <v>12308</v>
      </c>
      <c r="E13729" t="s">
        <v>10</v>
      </c>
      <c r="F13729">
        <v>0</v>
      </c>
      <c r="G13729" s="1">
        <v>10.79</v>
      </c>
      <c r="H13729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729">
        <f>Sales[[#This Row],[Total Inventory]]*Sales[[#This Row],[Sale_Price]]</f>
        <v>0</v>
      </c>
    </row>
    <row r="13730" spans="1:9" x14ac:dyDescent="0.25">
      <c r="A13730">
        <v>402087</v>
      </c>
      <c r="B13730" t="str">
        <f>INDEX( Table3[],MATCH(Sales[[#This Row],[Category]],Table3[Category],0),1)</f>
        <v>WINE</v>
      </c>
      <c r="C13730" t="s">
        <v>85</v>
      </c>
      <c r="D13730" t="s">
        <v>12309</v>
      </c>
      <c r="E13730" t="s">
        <v>10</v>
      </c>
      <c r="F13730">
        <v>0</v>
      </c>
      <c r="G13730" s="1">
        <v>11.99</v>
      </c>
      <c r="H1373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730">
        <f>Sales[[#This Row],[Total Inventory]]*Sales[[#This Row],[Sale_Price]]</f>
        <v>0</v>
      </c>
    </row>
    <row r="13731" spans="1:9" x14ac:dyDescent="0.25">
      <c r="A13731">
        <v>308406</v>
      </c>
      <c r="B13731" t="str">
        <f>INDEX( Table3[],MATCH(Sales[[#This Row],[Category]],Table3[Category],0),1)</f>
        <v>WINE</v>
      </c>
      <c r="C13731" t="s">
        <v>85</v>
      </c>
      <c r="D13731" t="s">
        <v>12310</v>
      </c>
      <c r="E13731" t="s">
        <v>10</v>
      </c>
      <c r="F13731">
        <v>33</v>
      </c>
      <c r="G13731" s="1">
        <v>13.69</v>
      </c>
      <c r="H13731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3731">
        <f>Sales[[#This Row],[Total Inventory]]*Sales[[#This Row],[Sale_Price]]</f>
        <v>263.67</v>
      </c>
    </row>
    <row r="13732" spans="1:9" x14ac:dyDescent="0.25">
      <c r="A13732">
        <v>23687</v>
      </c>
      <c r="B13732" t="str">
        <f>INDEX( Table3[],MATCH(Sales[[#This Row],[Category]],Table3[Category],0),1)</f>
        <v>BEER</v>
      </c>
      <c r="C13732" t="s">
        <v>11</v>
      </c>
      <c r="D13732" t="s">
        <v>12311</v>
      </c>
      <c r="E13732" t="s">
        <v>92</v>
      </c>
      <c r="F13732">
        <v>28</v>
      </c>
      <c r="G13732" s="1">
        <v>2.7</v>
      </c>
      <c r="H13732">
        <f>IF(INDEX(Sale_Promotions[[Code]:[Sale Price]],MATCH(Sales[[#This Row],[Code]],Sale_Promotions[Code],0),2)=0,Sales[[#This Row],[Price]],INDEX(Sale_Promotions[[Code]:[Sale Price]],MATCH(Sales[[#This Row],[Code]],Sale_Promotions[Code],0),2))</f>
        <v>2.7</v>
      </c>
      <c r="I13732">
        <f>Sales[[#This Row],[Total Inventory]]*Sales[[#This Row],[Sale_Price]]</f>
        <v>75.600000000000009</v>
      </c>
    </row>
    <row r="13733" spans="1:9" x14ac:dyDescent="0.25">
      <c r="A13733">
        <v>85812</v>
      </c>
      <c r="B13733" t="str">
        <f>INDEX( Table3[],MATCH(Sales[[#This Row],[Category]],Table3[Category],0),1)</f>
        <v>WINE</v>
      </c>
      <c r="C13733" t="s">
        <v>83</v>
      </c>
      <c r="D13733" t="s">
        <v>12312</v>
      </c>
      <c r="E13733" t="s">
        <v>332</v>
      </c>
      <c r="F13733">
        <v>42</v>
      </c>
      <c r="G13733" s="1">
        <v>12.49</v>
      </c>
      <c r="H13733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3733">
        <f>Sales[[#This Row],[Total Inventory]]*Sales[[#This Row],[Sale_Price]]</f>
        <v>524.58000000000004</v>
      </c>
    </row>
    <row r="13734" spans="1:9" x14ac:dyDescent="0.25">
      <c r="A13734">
        <v>319234</v>
      </c>
      <c r="B13734" t="str">
        <f>INDEX( Table3[],MATCH(Sales[[#This Row],[Category]],Table3[Category],0),1)</f>
        <v>WINE</v>
      </c>
      <c r="C13734" t="s">
        <v>61</v>
      </c>
      <c r="D13734" t="s">
        <v>12313</v>
      </c>
      <c r="E13734" t="s">
        <v>10</v>
      </c>
      <c r="F13734">
        <v>6</v>
      </c>
      <c r="G13734" s="1">
        <v>11.99</v>
      </c>
      <c r="H1373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734">
        <f>Sales[[#This Row],[Total Inventory]]*Sales[[#This Row],[Sale_Price]]</f>
        <v>71.94</v>
      </c>
    </row>
    <row r="13735" spans="1:9" x14ac:dyDescent="0.25">
      <c r="A13735">
        <v>56529</v>
      </c>
      <c r="B13735" t="str">
        <f>INDEX( Table3[],MATCH(Sales[[#This Row],[Category]],Table3[Category],0),1)</f>
        <v>WINE</v>
      </c>
      <c r="C13735" t="s">
        <v>43</v>
      </c>
      <c r="D13735" t="s">
        <v>12314</v>
      </c>
      <c r="E13735" t="s">
        <v>10</v>
      </c>
      <c r="F13735">
        <v>33</v>
      </c>
      <c r="G13735" s="1">
        <v>96.99</v>
      </c>
      <c r="H13735">
        <f>IF(INDEX(Sale_Promotions[[Code]:[Sale Price]],MATCH(Sales[[#This Row],[Code]],Sale_Promotions[Code],0),2)=0,Sales[[#This Row],[Price]],INDEX(Sale_Promotions[[Code]:[Sale Price]],MATCH(Sales[[#This Row],[Code]],Sale_Promotions[Code],0),2))</f>
        <v>96.99</v>
      </c>
      <c r="I13735">
        <f>Sales[[#This Row],[Total Inventory]]*Sales[[#This Row],[Sale_Price]]</f>
        <v>3200.6699999999996</v>
      </c>
    </row>
    <row r="13736" spans="1:9" x14ac:dyDescent="0.25">
      <c r="A13736">
        <v>310987</v>
      </c>
      <c r="B13736" t="str">
        <f>INDEX( Table3[],MATCH(Sales[[#This Row],[Category]],Table3[Category],0),1)</f>
        <v>WINE</v>
      </c>
      <c r="C13736" t="s">
        <v>100</v>
      </c>
      <c r="D13736" t="s">
        <v>12315</v>
      </c>
      <c r="E13736" t="s">
        <v>10</v>
      </c>
      <c r="F13736">
        <v>3</v>
      </c>
      <c r="G13736" s="1">
        <v>8.99</v>
      </c>
      <c r="H13736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3736">
        <f>Sales[[#This Row],[Total Inventory]]*Sales[[#This Row],[Sale_Price]]</f>
        <v>26.97</v>
      </c>
    </row>
    <row r="13737" spans="1:9" x14ac:dyDescent="0.25">
      <c r="A13737">
        <v>53074</v>
      </c>
      <c r="B13737" t="str">
        <f>INDEX( Table3[],MATCH(Sales[[#This Row],[Category]],Table3[Category],0),1)</f>
        <v>WINE</v>
      </c>
      <c r="C13737" t="s">
        <v>17</v>
      </c>
      <c r="D13737" t="s">
        <v>12316</v>
      </c>
      <c r="E13737" t="s">
        <v>10</v>
      </c>
      <c r="F13737">
        <v>0</v>
      </c>
      <c r="G13737" s="1">
        <v>12.49</v>
      </c>
      <c r="H13737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3737">
        <f>Sales[[#This Row],[Total Inventory]]*Sales[[#This Row],[Sale_Price]]</f>
        <v>0</v>
      </c>
    </row>
    <row r="13738" spans="1:9" x14ac:dyDescent="0.25">
      <c r="A13738">
        <v>342450</v>
      </c>
      <c r="B13738" t="str">
        <f>INDEX( Table3[],MATCH(Sales[[#This Row],[Category]],Table3[Category],0),1)</f>
        <v>WINE</v>
      </c>
      <c r="C13738" t="s">
        <v>61</v>
      </c>
      <c r="D13738" t="s">
        <v>12317</v>
      </c>
      <c r="E13738" t="s">
        <v>10</v>
      </c>
      <c r="F13738">
        <v>0</v>
      </c>
      <c r="G13738" s="1">
        <v>14.69</v>
      </c>
      <c r="H13738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3738">
        <f>Sales[[#This Row],[Total Inventory]]*Sales[[#This Row],[Sale_Price]]</f>
        <v>0</v>
      </c>
    </row>
    <row r="13739" spans="1:9" x14ac:dyDescent="0.25">
      <c r="A13739">
        <v>341097</v>
      </c>
      <c r="B13739" t="str">
        <f>INDEX( Table3[],MATCH(Sales[[#This Row],[Category]],Table3[Category],0),1)</f>
        <v>LIQUOR</v>
      </c>
      <c r="C13739" t="s">
        <v>245</v>
      </c>
      <c r="D13739" t="s">
        <v>12318</v>
      </c>
      <c r="E13739" t="s">
        <v>10</v>
      </c>
      <c r="F13739">
        <v>19</v>
      </c>
      <c r="G13739" s="1">
        <v>36.99</v>
      </c>
      <c r="H13739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13739">
        <f>Sales[[#This Row],[Total Inventory]]*Sales[[#This Row],[Sale_Price]]</f>
        <v>702.81000000000006</v>
      </c>
    </row>
    <row r="13740" spans="1:9" x14ac:dyDescent="0.25">
      <c r="A13740">
        <v>10790</v>
      </c>
      <c r="B13740" t="str">
        <f>INDEX( Table3[],MATCH(Sales[[#This Row],[Category]],Table3[Category],0),1)</f>
        <v>WINE</v>
      </c>
      <c r="C13740" t="s">
        <v>21</v>
      </c>
      <c r="D13740" t="s">
        <v>12319</v>
      </c>
      <c r="E13740" t="s">
        <v>10</v>
      </c>
      <c r="F13740">
        <v>6</v>
      </c>
      <c r="G13740" s="1">
        <v>9.7899999999999991</v>
      </c>
      <c r="H13740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740">
        <f>Sales[[#This Row],[Total Inventory]]*Sales[[#This Row],[Sale_Price]]</f>
        <v>58.739999999999995</v>
      </c>
    </row>
    <row r="13741" spans="1:9" x14ac:dyDescent="0.25">
      <c r="A13741">
        <v>338802</v>
      </c>
      <c r="B13741" t="str">
        <f>INDEX( Table3[],MATCH(Sales[[#This Row],[Category]],Table3[Category],0),1)</f>
        <v>BEER</v>
      </c>
      <c r="C13741" t="s">
        <v>436</v>
      </c>
      <c r="D13741" t="s">
        <v>10002</v>
      </c>
      <c r="E13741" t="s">
        <v>10</v>
      </c>
      <c r="F13741">
        <v>6</v>
      </c>
      <c r="G13741" s="1">
        <v>47.99</v>
      </c>
      <c r="H13741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13741">
        <f>Sales[[#This Row],[Total Inventory]]*Sales[[#This Row],[Sale_Price]]</f>
        <v>287.94</v>
      </c>
    </row>
    <row r="13742" spans="1:9" x14ac:dyDescent="0.25">
      <c r="A13742">
        <v>16985</v>
      </c>
      <c r="B13742" t="str">
        <f>INDEX( Table3[],MATCH(Sales[[#This Row],[Category]],Table3[Category],0),1)</f>
        <v>LIQUOR</v>
      </c>
      <c r="C13742" t="s">
        <v>102</v>
      </c>
      <c r="D13742" t="s">
        <v>12320</v>
      </c>
      <c r="E13742" t="s">
        <v>10</v>
      </c>
      <c r="F13742">
        <v>0</v>
      </c>
      <c r="G13742" s="1">
        <v>64.989999999999995</v>
      </c>
      <c r="H13742">
        <f>IF(INDEX(Sale_Promotions[[Code]:[Sale Price]],MATCH(Sales[[#This Row],[Code]],Sale_Promotions[Code],0),2)=0,Sales[[#This Row],[Price]],INDEX(Sale_Promotions[[Code]:[Sale Price]],MATCH(Sales[[#This Row],[Code]],Sale_Promotions[Code],0),2))</f>
        <v>64.989999999999995</v>
      </c>
      <c r="I13742">
        <f>Sales[[#This Row],[Total Inventory]]*Sales[[#This Row],[Sale_Price]]</f>
        <v>0</v>
      </c>
    </row>
    <row r="13743" spans="1:9" x14ac:dyDescent="0.25">
      <c r="A13743">
        <v>309106</v>
      </c>
      <c r="B13743" t="str">
        <f>INDEX( Table3[],MATCH(Sales[[#This Row],[Category]],Table3[Category],0),1)</f>
        <v>WINE</v>
      </c>
      <c r="C13743" t="s">
        <v>39</v>
      </c>
      <c r="D13743" t="s">
        <v>12321</v>
      </c>
      <c r="E13743" t="s">
        <v>10</v>
      </c>
      <c r="F13743">
        <v>0</v>
      </c>
      <c r="G13743" s="1">
        <v>13.69</v>
      </c>
      <c r="H13743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3743">
        <f>Sales[[#This Row],[Total Inventory]]*Sales[[#This Row],[Sale_Price]]</f>
        <v>0</v>
      </c>
    </row>
    <row r="13744" spans="1:9" x14ac:dyDescent="0.25">
      <c r="A13744">
        <v>323491</v>
      </c>
      <c r="B13744" t="str">
        <f>INDEX( Table3[],MATCH(Sales[[#This Row],[Category]],Table3[Category],0),1)</f>
        <v>WINE</v>
      </c>
      <c r="C13744" t="s">
        <v>85</v>
      </c>
      <c r="D13744" t="s">
        <v>12322</v>
      </c>
      <c r="E13744" t="s">
        <v>10</v>
      </c>
      <c r="F13744">
        <v>0</v>
      </c>
      <c r="G13744" s="1">
        <v>10.49</v>
      </c>
      <c r="H13744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3744">
        <f>Sales[[#This Row],[Total Inventory]]*Sales[[#This Row],[Sale_Price]]</f>
        <v>0</v>
      </c>
    </row>
    <row r="13745" spans="1:9" x14ac:dyDescent="0.25">
      <c r="A13745">
        <v>40271</v>
      </c>
      <c r="B13745" t="str">
        <f>INDEX( Table3[],MATCH(Sales[[#This Row],[Category]],Table3[Category],0),1)</f>
        <v>WINE</v>
      </c>
      <c r="C13745" t="s">
        <v>61</v>
      </c>
      <c r="D13745" t="s">
        <v>11003</v>
      </c>
      <c r="E13745" t="s">
        <v>10</v>
      </c>
      <c r="F13745">
        <v>0</v>
      </c>
      <c r="G13745" s="1">
        <v>25.99</v>
      </c>
      <c r="H13745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3745">
        <f>Sales[[#This Row],[Total Inventory]]*Sales[[#This Row],[Sale_Price]]</f>
        <v>0</v>
      </c>
    </row>
    <row r="13746" spans="1:9" x14ac:dyDescent="0.25">
      <c r="A13746">
        <v>342245</v>
      </c>
      <c r="B13746" t="str">
        <f>INDEX( Table3[],MATCH(Sales[[#This Row],[Category]],Table3[Category],0),1)</f>
        <v>WINE</v>
      </c>
      <c r="C13746" t="s">
        <v>41</v>
      </c>
      <c r="D13746" t="s">
        <v>12323</v>
      </c>
      <c r="E13746" t="s">
        <v>10</v>
      </c>
      <c r="F13746">
        <v>0</v>
      </c>
      <c r="G13746" s="1">
        <v>11.99</v>
      </c>
      <c r="H13746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746">
        <f>Sales[[#This Row],[Total Inventory]]*Sales[[#This Row],[Sale_Price]]</f>
        <v>0</v>
      </c>
    </row>
    <row r="13747" spans="1:9" x14ac:dyDescent="0.25">
      <c r="A13747">
        <v>71181</v>
      </c>
      <c r="B13747" t="str">
        <f>INDEX( Table3[],MATCH(Sales[[#This Row],[Category]],Table3[Category],0),1)</f>
        <v>LIQUOR</v>
      </c>
      <c r="C13747" t="s">
        <v>35</v>
      </c>
      <c r="D13747" t="s">
        <v>12324</v>
      </c>
      <c r="E13747" t="s">
        <v>10</v>
      </c>
      <c r="F13747">
        <v>9</v>
      </c>
      <c r="G13747" s="1">
        <v>34.99</v>
      </c>
      <c r="H13747">
        <f>IF(INDEX(Sale_Promotions[[Code]:[Sale Price]],MATCH(Sales[[#This Row],[Code]],Sale_Promotions[Code],0),2)=0,Sales[[#This Row],[Price]],INDEX(Sale_Promotions[[Code]:[Sale Price]],MATCH(Sales[[#This Row],[Code]],Sale_Promotions[Code],0),2))</f>
        <v>34.99</v>
      </c>
      <c r="I13747">
        <f>Sales[[#This Row],[Total Inventory]]*Sales[[#This Row],[Sale_Price]]</f>
        <v>314.91000000000003</v>
      </c>
    </row>
    <row r="13748" spans="1:9" x14ac:dyDescent="0.25">
      <c r="A13748">
        <v>62944</v>
      </c>
      <c r="B13748" t="str">
        <f>INDEX( Table3[],MATCH(Sales[[#This Row],[Category]],Table3[Category],0),1)</f>
        <v>WINE</v>
      </c>
      <c r="C13748" t="s">
        <v>43</v>
      </c>
      <c r="D13748" t="s">
        <v>12325</v>
      </c>
      <c r="E13748" t="s">
        <v>10</v>
      </c>
      <c r="F13748">
        <v>0</v>
      </c>
      <c r="G13748" s="1">
        <v>15.99</v>
      </c>
      <c r="H13748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3748">
        <f>Sales[[#This Row],[Total Inventory]]*Sales[[#This Row],[Sale_Price]]</f>
        <v>0</v>
      </c>
    </row>
    <row r="13749" spans="1:9" x14ac:dyDescent="0.25">
      <c r="A13749">
        <v>346138</v>
      </c>
      <c r="B13749" t="str">
        <f>INDEX( Table3[],MATCH(Sales[[#This Row],[Category]],Table3[Category],0),1)</f>
        <v>WINE</v>
      </c>
      <c r="C13749" t="s">
        <v>41</v>
      </c>
      <c r="D13749" t="s">
        <v>12326</v>
      </c>
      <c r="E13749" t="s">
        <v>10</v>
      </c>
      <c r="F13749">
        <v>0</v>
      </c>
      <c r="G13749" s="1">
        <v>6.49</v>
      </c>
      <c r="H13749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3749">
        <f>Sales[[#This Row],[Total Inventory]]*Sales[[#This Row],[Sale_Price]]</f>
        <v>0</v>
      </c>
    </row>
    <row r="13750" spans="1:9" x14ac:dyDescent="0.25">
      <c r="A13750">
        <v>317669</v>
      </c>
      <c r="B13750" t="str">
        <f>INDEX( Table3[],MATCH(Sales[[#This Row],[Category]],Table3[Category],0),1)</f>
        <v>WINE</v>
      </c>
      <c r="C13750" t="s">
        <v>61</v>
      </c>
      <c r="D13750" t="s">
        <v>12327</v>
      </c>
      <c r="E13750" t="s">
        <v>10</v>
      </c>
      <c r="F13750">
        <v>0</v>
      </c>
      <c r="G13750" s="1">
        <v>41.99</v>
      </c>
      <c r="H13750">
        <f>IF(INDEX(Sale_Promotions[[Code]:[Sale Price]],MATCH(Sales[[#This Row],[Code]],Sale_Promotions[Code],0),2)=0,Sales[[#This Row],[Price]],INDEX(Sale_Promotions[[Code]:[Sale Price]],MATCH(Sales[[#This Row],[Code]],Sale_Promotions[Code],0),2))</f>
        <v>41.99</v>
      </c>
      <c r="I13750">
        <f>Sales[[#This Row],[Total Inventory]]*Sales[[#This Row],[Sale_Price]]</f>
        <v>0</v>
      </c>
    </row>
    <row r="13751" spans="1:9" x14ac:dyDescent="0.25">
      <c r="A13751">
        <v>306939</v>
      </c>
      <c r="B13751" t="str">
        <f>INDEX( Table3[],MATCH(Sales[[#This Row],[Category]],Table3[Category],0),1)</f>
        <v>WINE</v>
      </c>
      <c r="C13751" t="s">
        <v>41</v>
      </c>
      <c r="D13751" t="s">
        <v>12328</v>
      </c>
      <c r="E13751" t="s">
        <v>10</v>
      </c>
      <c r="F13751">
        <v>20</v>
      </c>
      <c r="G13751" s="1">
        <v>12.99</v>
      </c>
      <c r="H1375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3751">
        <f>Sales[[#This Row],[Total Inventory]]*Sales[[#This Row],[Sale_Price]]</f>
        <v>259.8</v>
      </c>
    </row>
    <row r="13752" spans="1:9" x14ac:dyDescent="0.25">
      <c r="A13752">
        <v>326215</v>
      </c>
      <c r="B13752" t="str">
        <f>INDEX( Table3[],MATCH(Sales[[#This Row],[Category]],Table3[Category],0),1)</f>
        <v>WINE</v>
      </c>
      <c r="C13752" t="s">
        <v>31</v>
      </c>
      <c r="D13752" t="s">
        <v>12329</v>
      </c>
      <c r="E13752" t="s">
        <v>10</v>
      </c>
      <c r="F13752">
        <v>0</v>
      </c>
      <c r="G13752" s="1">
        <v>11.99</v>
      </c>
      <c r="H1375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752">
        <f>Sales[[#This Row],[Total Inventory]]*Sales[[#This Row],[Sale_Price]]</f>
        <v>0</v>
      </c>
    </row>
    <row r="13753" spans="1:9" x14ac:dyDescent="0.25">
      <c r="A13753">
        <v>83420</v>
      </c>
      <c r="B13753" t="str">
        <f>INDEX( Table3[],MATCH(Sales[[#This Row],[Category]],Table3[Category],0),1)</f>
        <v>WINE</v>
      </c>
      <c r="C13753" t="s">
        <v>31</v>
      </c>
      <c r="D13753" t="s">
        <v>12330</v>
      </c>
      <c r="E13753" t="s">
        <v>10</v>
      </c>
      <c r="F13753">
        <v>20</v>
      </c>
      <c r="G13753" s="1">
        <v>17.989999999999998</v>
      </c>
      <c r="H1375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753">
        <f>Sales[[#This Row],[Total Inventory]]*Sales[[#This Row],[Sale_Price]]</f>
        <v>239.8</v>
      </c>
    </row>
    <row r="13754" spans="1:9" x14ac:dyDescent="0.25">
      <c r="A13754">
        <v>46418</v>
      </c>
      <c r="B13754" t="str">
        <f>INDEX( Table3[],MATCH(Sales[[#This Row],[Category]],Table3[Category],0),1)</f>
        <v>LIQUOR</v>
      </c>
      <c r="C13754" t="s">
        <v>175</v>
      </c>
      <c r="D13754" t="s">
        <v>12331</v>
      </c>
      <c r="E13754" t="s">
        <v>10</v>
      </c>
      <c r="F13754">
        <v>39</v>
      </c>
      <c r="G13754" s="1">
        <v>11.49</v>
      </c>
      <c r="H13754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3754">
        <f>Sales[[#This Row],[Total Inventory]]*Sales[[#This Row],[Sale_Price]]</f>
        <v>448.11</v>
      </c>
    </row>
    <row r="13755" spans="1:9" x14ac:dyDescent="0.25">
      <c r="A13755">
        <v>84097</v>
      </c>
      <c r="B13755" t="str">
        <f>INDEX( Table3[],MATCH(Sales[[#This Row],[Category]],Table3[Category],0),1)</f>
        <v>WINE</v>
      </c>
      <c r="C13755" t="s">
        <v>61</v>
      </c>
      <c r="D13755" t="s">
        <v>12332</v>
      </c>
      <c r="E13755" t="s">
        <v>10</v>
      </c>
      <c r="F13755">
        <v>11</v>
      </c>
      <c r="G13755" s="1">
        <v>11.99</v>
      </c>
      <c r="H13755">
        <f>IF(INDEX(Sale_Promotions[[Code]:[Sale Price]],MATCH(Sales[[#This Row],[Code]],Sale_Promotions[Code],0),2)=0,Sales[[#This Row],[Price]],INDEX(Sale_Promotions[[Code]:[Sale Price]],MATCH(Sales[[#This Row],[Code]],Sale_Promotions[Code],0),2))</f>
        <v>11.59</v>
      </c>
      <c r="I13755">
        <f>Sales[[#This Row],[Total Inventory]]*Sales[[#This Row],[Sale_Price]]</f>
        <v>127.49</v>
      </c>
    </row>
    <row r="13756" spans="1:9" x14ac:dyDescent="0.25">
      <c r="A13756">
        <v>73504</v>
      </c>
      <c r="B13756" t="str">
        <f>INDEX( Table3[],MATCH(Sales[[#This Row],[Category]],Table3[Category],0),1)</f>
        <v>WINE</v>
      </c>
      <c r="C13756" t="s">
        <v>64</v>
      </c>
      <c r="D13756" t="s">
        <v>12333</v>
      </c>
      <c r="E13756" t="s">
        <v>23</v>
      </c>
      <c r="F13756">
        <v>13</v>
      </c>
      <c r="G13756" s="1">
        <v>8.99</v>
      </c>
      <c r="H13756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3756">
        <f>Sales[[#This Row],[Total Inventory]]*Sales[[#This Row],[Sale_Price]]</f>
        <v>116.87</v>
      </c>
    </row>
    <row r="13757" spans="1:9" x14ac:dyDescent="0.25">
      <c r="A13757">
        <v>323951</v>
      </c>
      <c r="B13757" t="str">
        <f>INDEX( Table3[],MATCH(Sales[[#This Row],[Category]],Table3[Category],0),1)</f>
        <v>WINE</v>
      </c>
      <c r="C13757" t="s">
        <v>61</v>
      </c>
      <c r="D13757" t="s">
        <v>12334</v>
      </c>
      <c r="E13757" t="s">
        <v>10</v>
      </c>
      <c r="F13757">
        <v>8</v>
      </c>
      <c r="G13757" s="1">
        <v>11.99</v>
      </c>
      <c r="H1375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757">
        <f>Sales[[#This Row],[Total Inventory]]*Sales[[#This Row],[Sale_Price]]</f>
        <v>95.92</v>
      </c>
    </row>
    <row r="13758" spans="1:9" x14ac:dyDescent="0.25">
      <c r="A13758">
        <v>312528</v>
      </c>
      <c r="B13758" t="str">
        <f>INDEX( Table3[],MATCH(Sales[[#This Row],[Category]],Table3[Category],0),1)</f>
        <v>WINE</v>
      </c>
      <c r="C13758" t="s">
        <v>85</v>
      </c>
      <c r="D13758" t="s">
        <v>12335</v>
      </c>
      <c r="E13758" t="s">
        <v>10</v>
      </c>
      <c r="F13758">
        <v>0</v>
      </c>
      <c r="G13758" s="1">
        <v>14.99</v>
      </c>
      <c r="H13758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3758">
        <f>Sales[[#This Row],[Total Inventory]]*Sales[[#This Row],[Sale_Price]]</f>
        <v>0</v>
      </c>
    </row>
    <row r="13759" spans="1:9" x14ac:dyDescent="0.25">
      <c r="A13759">
        <v>42060</v>
      </c>
      <c r="B13759" t="str">
        <f>INDEX( Table3[],MATCH(Sales[[#This Row],[Category]],Table3[Category],0),1)</f>
        <v>LIQUOR</v>
      </c>
      <c r="C13759" t="s">
        <v>37</v>
      </c>
      <c r="D13759" t="s">
        <v>12336</v>
      </c>
      <c r="E13759" t="s">
        <v>133</v>
      </c>
      <c r="F13759">
        <v>0</v>
      </c>
      <c r="G13759" s="1">
        <v>13.99</v>
      </c>
      <c r="H13759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3759">
        <f>Sales[[#This Row],[Total Inventory]]*Sales[[#This Row],[Sale_Price]]</f>
        <v>0</v>
      </c>
    </row>
    <row r="13760" spans="1:9" x14ac:dyDescent="0.25">
      <c r="A13760">
        <v>197777</v>
      </c>
      <c r="B13760" t="str">
        <f>INDEX( Table3[],MATCH(Sales[[#This Row],[Category]],Table3[Category],0),1)</f>
        <v>WINE</v>
      </c>
      <c r="C13760" t="s">
        <v>61</v>
      </c>
      <c r="D13760" t="s">
        <v>4195</v>
      </c>
      <c r="E13760" t="s">
        <v>10</v>
      </c>
      <c r="F13760">
        <v>0</v>
      </c>
      <c r="G13760" s="1">
        <v>27.99</v>
      </c>
      <c r="H13760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3760">
        <f>Sales[[#This Row],[Total Inventory]]*Sales[[#This Row],[Sale_Price]]</f>
        <v>0</v>
      </c>
    </row>
    <row r="13761" spans="1:9" x14ac:dyDescent="0.25">
      <c r="A13761">
        <v>73358</v>
      </c>
      <c r="B13761" t="str">
        <f>INDEX( Table3[],MATCH(Sales[[#This Row],[Category]],Table3[Category],0),1)</f>
        <v>WINE</v>
      </c>
      <c r="C13761" t="s">
        <v>53</v>
      </c>
      <c r="D13761" t="s">
        <v>12337</v>
      </c>
      <c r="E13761" t="s">
        <v>10</v>
      </c>
      <c r="F13761">
        <v>0</v>
      </c>
      <c r="G13761" s="1">
        <v>21.99</v>
      </c>
      <c r="H13761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3761">
        <f>Sales[[#This Row],[Total Inventory]]*Sales[[#This Row],[Sale_Price]]</f>
        <v>0</v>
      </c>
    </row>
    <row r="13762" spans="1:9" x14ac:dyDescent="0.25">
      <c r="A13762">
        <v>311272</v>
      </c>
      <c r="B13762" t="str">
        <f>INDEX( Table3[],MATCH(Sales[[#This Row],[Category]],Table3[Category],0),1)</f>
        <v>WINE</v>
      </c>
      <c r="C13762" t="s">
        <v>39</v>
      </c>
      <c r="D13762" t="s">
        <v>12338</v>
      </c>
      <c r="E13762" t="s">
        <v>10</v>
      </c>
      <c r="F13762">
        <v>0</v>
      </c>
      <c r="G13762" s="1">
        <v>9.7899999999999991</v>
      </c>
      <c r="H1376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762">
        <f>Sales[[#This Row],[Total Inventory]]*Sales[[#This Row],[Sale_Price]]</f>
        <v>0</v>
      </c>
    </row>
    <row r="13763" spans="1:9" x14ac:dyDescent="0.25">
      <c r="A13763">
        <v>300148</v>
      </c>
      <c r="B13763" t="str">
        <f>INDEX( Table3[],MATCH(Sales[[#This Row],[Category]],Table3[Category],0),1)</f>
        <v>WINE</v>
      </c>
      <c r="C13763" t="s">
        <v>61</v>
      </c>
      <c r="D13763" t="s">
        <v>12339</v>
      </c>
      <c r="E13763" t="s">
        <v>10</v>
      </c>
      <c r="F13763">
        <v>0</v>
      </c>
      <c r="G13763" s="1">
        <v>8.49</v>
      </c>
      <c r="H13763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763">
        <f>Sales[[#This Row],[Total Inventory]]*Sales[[#This Row],[Sale_Price]]</f>
        <v>0</v>
      </c>
    </row>
    <row r="13764" spans="1:9" x14ac:dyDescent="0.25">
      <c r="A13764">
        <v>345006</v>
      </c>
      <c r="B13764" t="str">
        <f>INDEX( Table3[],MATCH(Sales[[#This Row],[Category]],Table3[Category],0),1)</f>
        <v>WINE</v>
      </c>
      <c r="C13764" t="s">
        <v>61</v>
      </c>
      <c r="D13764" t="s">
        <v>12340</v>
      </c>
      <c r="E13764" t="s">
        <v>10</v>
      </c>
      <c r="F13764">
        <v>0</v>
      </c>
      <c r="G13764" s="1">
        <v>16.39</v>
      </c>
      <c r="H13764">
        <f>IF(INDEX(Sale_Promotions[[Code]:[Sale Price]],MATCH(Sales[[#This Row],[Code]],Sale_Promotions[Code],0),2)=0,Sales[[#This Row],[Price]],INDEX(Sale_Promotions[[Code]:[Sale Price]],MATCH(Sales[[#This Row],[Code]],Sale_Promotions[Code],0),2))</f>
        <v>16.39</v>
      </c>
      <c r="I13764">
        <f>Sales[[#This Row],[Total Inventory]]*Sales[[#This Row],[Sale_Price]]</f>
        <v>0</v>
      </c>
    </row>
    <row r="13765" spans="1:9" x14ac:dyDescent="0.25">
      <c r="A13765">
        <v>34266</v>
      </c>
      <c r="B13765" t="str">
        <f>INDEX( Table3[],MATCH(Sales[[#This Row],[Category]],Table3[Category],0),1)</f>
        <v>WINE</v>
      </c>
      <c r="C13765" t="s">
        <v>83</v>
      </c>
      <c r="D13765" t="s">
        <v>12341</v>
      </c>
      <c r="E13765" t="s">
        <v>10</v>
      </c>
      <c r="F13765">
        <v>31</v>
      </c>
      <c r="G13765" s="1">
        <v>21.99</v>
      </c>
      <c r="H13765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3765">
        <f>Sales[[#This Row],[Total Inventory]]*Sales[[#This Row],[Sale_Price]]</f>
        <v>681.68999999999994</v>
      </c>
    </row>
    <row r="13766" spans="1:9" x14ac:dyDescent="0.25">
      <c r="A13766">
        <v>44940</v>
      </c>
      <c r="B13766" t="str">
        <f>INDEX( Table3[],MATCH(Sales[[#This Row],[Category]],Table3[Category],0),1)</f>
        <v>LIQUOR</v>
      </c>
      <c r="C13766" t="s">
        <v>57</v>
      </c>
      <c r="D13766" t="s">
        <v>12342</v>
      </c>
      <c r="E13766" t="s">
        <v>10</v>
      </c>
      <c r="F13766">
        <v>0</v>
      </c>
      <c r="G13766" s="1">
        <v>26.99</v>
      </c>
      <c r="H13766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3766">
        <f>Sales[[#This Row],[Total Inventory]]*Sales[[#This Row],[Sale_Price]]</f>
        <v>0</v>
      </c>
    </row>
    <row r="13767" spans="1:9" x14ac:dyDescent="0.25">
      <c r="A13767">
        <v>317805</v>
      </c>
      <c r="B13767" t="str">
        <f>INDEX( Table3[],MATCH(Sales[[#This Row],[Category]],Table3[Category],0),1)</f>
        <v>WINE</v>
      </c>
      <c r="C13767" t="s">
        <v>41</v>
      </c>
      <c r="D13767" t="s">
        <v>12343</v>
      </c>
      <c r="E13767" t="s">
        <v>10</v>
      </c>
      <c r="F13767">
        <v>0</v>
      </c>
      <c r="G13767" s="1">
        <v>9.7899999999999991</v>
      </c>
      <c r="H13767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767">
        <f>Sales[[#This Row],[Total Inventory]]*Sales[[#This Row],[Sale_Price]]</f>
        <v>0</v>
      </c>
    </row>
    <row r="13768" spans="1:9" x14ac:dyDescent="0.25">
      <c r="A13768">
        <v>345111</v>
      </c>
      <c r="B13768" t="str">
        <f>INDEX( Table3[],MATCH(Sales[[#This Row],[Category]],Table3[Category],0),1)</f>
        <v>WINE</v>
      </c>
      <c r="C13768" t="s">
        <v>41</v>
      </c>
      <c r="D13768" t="s">
        <v>12344</v>
      </c>
      <c r="E13768" t="s">
        <v>10</v>
      </c>
      <c r="F13768">
        <v>32</v>
      </c>
      <c r="G13768" s="1">
        <v>10.79</v>
      </c>
      <c r="H13768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768">
        <f>Sales[[#This Row],[Total Inventory]]*Sales[[#This Row],[Sale_Price]]</f>
        <v>345.28</v>
      </c>
    </row>
    <row r="13769" spans="1:9" x14ac:dyDescent="0.25">
      <c r="A13769">
        <v>10249</v>
      </c>
      <c r="B13769" t="str">
        <f>INDEX( Table3[],MATCH(Sales[[#This Row],[Category]],Table3[Category],0),1)</f>
        <v>BEER</v>
      </c>
      <c r="C13769" t="s">
        <v>11</v>
      </c>
      <c r="D13769" t="s">
        <v>12345</v>
      </c>
      <c r="E13769" t="s">
        <v>25</v>
      </c>
      <c r="F13769">
        <v>0</v>
      </c>
      <c r="G13769" s="1">
        <v>2.4</v>
      </c>
      <c r="H13769">
        <f>IF(INDEX(Sale_Promotions[[Code]:[Sale Price]],MATCH(Sales[[#This Row],[Code]],Sale_Promotions[Code],0),2)=0,Sales[[#This Row],[Price]],INDEX(Sale_Promotions[[Code]:[Sale Price]],MATCH(Sales[[#This Row],[Code]],Sale_Promotions[Code],0),2))</f>
        <v>2.4</v>
      </c>
      <c r="I13769">
        <f>Sales[[#This Row],[Total Inventory]]*Sales[[#This Row],[Sale_Price]]</f>
        <v>0</v>
      </c>
    </row>
    <row r="13770" spans="1:9" x14ac:dyDescent="0.25">
      <c r="A13770">
        <v>71920</v>
      </c>
      <c r="B13770" t="str">
        <f>INDEX( Table3[],MATCH(Sales[[#This Row],[Category]],Table3[Category],0),1)</f>
        <v>LIQUOR</v>
      </c>
      <c r="C13770" t="s">
        <v>57</v>
      </c>
      <c r="D13770" t="s">
        <v>7604</v>
      </c>
      <c r="E13770" t="s">
        <v>10</v>
      </c>
      <c r="F13770">
        <v>10</v>
      </c>
      <c r="G13770" s="1">
        <v>17.489999999999998</v>
      </c>
      <c r="H13770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3770">
        <f>Sales[[#This Row],[Total Inventory]]*Sales[[#This Row],[Sale_Price]]</f>
        <v>174.89999999999998</v>
      </c>
    </row>
    <row r="13771" spans="1:9" x14ac:dyDescent="0.25">
      <c r="A13771">
        <v>345437</v>
      </c>
      <c r="B13771" t="str">
        <f>INDEX( Table3[],MATCH(Sales[[#This Row],[Category]],Table3[Category],0),1)</f>
        <v>WINE</v>
      </c>
      <c r="C13771" t="s">
        <v>64</v>
      </c>
      <c r="D13771" t="s">
        <v>12346</v>
      </c>
      <c r="E13771" t="s">
        <v>10</v>
      </c>
      <c r="F13771">
        <v>45</v>
      </c>
      <c r="G13771" s="1">
        <v>33.99</v>
      </c>
      <c r="H13771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3771">
        <f>Sales[[#This Row],[Total Inventory]]*Sales[[#This Row],[Sale_Price]]</f>
        <v>1529.5500000000002</v>
      </c>
    </row>
    <row r="13772" spans="1:9" x14ac:dyDescent="0.25">
      <c r="A13772">
        <v>339001</v>
      </c>
      <c r="B13772" t="str">
        <f>INDEX( Table3[],MATCH(Sales[[#This Row],[Category]],Table3[Category],0),1)</f>
        <v>WINE</v>
      </c>
      <c r="C13772" t="s">
        <v>100</v>
      </c>
      <c r="D13772" t="s">
        <v>12347</v>
      </c>
      <c r="E13772" t="s">
        <v>10</v>
      </c>
      <c r="F13772">
        <v>10</v>
      </c>
      <c r="G13772" s="1">
        <v>10.79</v>
      </c>
      <c r="H13772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772">
        <f>Sales[[#This Row],[Total Inventory]]*Sales[[#This Row],[Sale_Price]]</f>
        <v>107.89999999999999</v>
      </c>
    </row>
    <row r="13773" spans="1:9" x14ac:dyDescent="0.25">
      <c r="A13773">
        <v>318089</v>
      </c>
      <c r="B13773" t="str">
        <f>INDEX( Table3[],MATCH(Sales[[#This Row],[Category]],Table3[Category],0),1)</f>
        <v>WINE</v>
      </c>
      <c r="C13773" t="s">
        <v>28</v>
      </c>
      <c r="D13773" t="s">
        <v>12348</v>
      </c>
      <c r="E13773" t="s">
        <v>10</v>
      </c>
      <c r="F13773">
        <v>0</v>
      </c>
      <c r="G13773" s="1">
        <v>9.49</v>
      </c>
      <c r="H13773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3773">
        <f>Sales[[#This Row],[Total Inventory]]*Sales[[#This Row],[Sale_Price]]</f>
        <v>0</v>
      </c>
    </row>
    <row r="13774" spans="1:9" x14ac:dyDescent="0.25">
      <c r="A13774">
        <v>42854</v>
      </c>
      <c r="B13774" t="str">
        <f>INDEX( Table3[],MATCH(Sales[[#This Row],[Category]],Table3[Category],0),1)</f>
        <v>WINE</v>
      </c>
      <c r="C13774" t="s">
        <v>43</v>
      </c>
      <c r="D13774" t="s">
        <v>12349</v>
      </c>
      <c r="E13774" t="s">
        <v>10</v>
      </c>
      <c r="F13774">
        <v>32</v>
      </c>
      <c r="G13774" s="1">
        <v>30.99</v>
      </c>
      <c r="H13774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3774">
        <f>Sales[[#This Row],[Total Inventory]]*Sales[[#This Row],[Sale_Price]]</f>
        <v>991.68</v>
      </c>
    </row>
    <row r="13775" spans="1:9" x14ac:dyDescent="0.25">
      <c r="A13775">
        <v>26216</v>
      </c>
      <c r="B13775" t="str">
        <f>INDEX( Table3[],MATCH(Sales[[#This Row],[Category]],Table3[Category],0),1)</f>
        <v>BEER</v>
      </c>
      <c r="C13775" t="s">
        <v>11</v>
      </c>
      <c r="D13775" t="s">
        <v>12350</v>
      </c>
      <c r="E13775" t="s">
        <v>1052</v>
      </c>
      <c r="F13775">
        <v>0</v>
      </c>
      <c r="G13775" s="1">
        <v>1.89</v>
      </c>
      <c r="H13775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13775">
        <f>Sales[[#This Row],[Total Inventory]]*Sales[[#This Row],[Sale_Price]]</f>
        <v>0</v>
      </c>
    </row>
    <row r="13776" spans="1:9" x14ac:dyDescent="0.25">
      <c r="A13776">
        <v>338412</v>
      </c>
      <c r="B13776" t="str">
        <f>INDEX( Table3[],MATCH(Sales[[#This Row],[Category]],Table3[Category],0),1)</f>
        <v>WINE</v>
      </c>
      <c r="C13776" t="s">
        <v>61</v>
      </c>
      <c r="D13776" t="s">
        <v>12351</v>
      </c>
      <c r="E13776" t="s">
        <v>10</v>
      </c>
      <c r="F13776">
        <v>0</v>
      </c>
      <c r="G13776" s="1">
        <v>44.99</v>
      </c>
      <c r="H13776">
        <f>IF(INDEX(Sale_Promotions[[Code]:[Sale Price]],MATCH(Sales[[#This Row],[Code]],Sale_Promotions[Code],0),2)=0,Sales[[#This Row],[Price]],INDEX(Sale_Promotions[[Code]:[Sale Price]],MATCH(Sales[[#This Row],[Code]],Sale_Promotions[Code],0),2))</f>
        <v>44.99</v>
      </c>
      <c r="I13776">
        <f>Sales[[#This Row],[Total Inventory]]*Sales[[#This Row],[Sale_Price]]</f>
        <v>0</v>
      </c>
    </row>
    <row r="13777" spans="1:9" x14ac:dyDescent="0.25">
      <c r="A13777">
        <v>345414</v>
      </c>
      <c r="B13777" t="str">
        <f>INDEX( Table3[],MATCH(Sales[[#This Row],[Category]],Table3[Category],0),1)</f>
        <v>LIQUOR</v>
      </c>
      <c r="C13777" t="s">
        <v>175</v>
      </c>
      <c r="D13777" t="s">
        <v>12352</v>
      </c>
      <c r="E13777" t="s">
        <v>10</v>
      </c>
      <c r="F13777">
        <v>66</v>
      </c>
      <c r="G13777" s="1">
        <v>47.99</v>
      </c>
      <c r="H13777">
        <f>IF(INDEX(Sale_Promotions[[Code]:[Sale Price]],MATCH(Sales[[#This Row],[Code]],Sale_Promotions[Code],0),2)=0,Sales[[#This Row],[Price]],INDEX(Sale_Promotions[[Code]:[Sale Price]],MATCH(Sales[[#This Row],[Code]],Sale_Promotions[Code],0),2))</f>
        <v>47.99</v>
      </c>
      <c r="I13777">
        <f>Sales[[#This Row],[Total Inventory]]*Sales[[#This Row],[Sale_Price]]</f>
        <v>3167.34</v>
      </c>
    </row>
    <row r="13778" spans="1:9" x14ac:dyDescent="0.25">
      <c r="A13778">
        <v>1217</v>
      </c>
      <c r="B13778" t="str">
        <f>INDEX( Table3[],MATCH(Sales[[#This Row],[Category]],Table3[Category],0),1)</f>
        <v>BEER</v>
      </c>
      <c r="C13778" t="s">
        <v>11</v>
      </c>
      <c r="D13778" t="s">
        <v>12353</v>
      </c>
      <c r="E13778" t="s">
        <v>10</v>
      </c>
      <c r="F13778">
        <v>0</v>
      </c>
      <c r="G13778" s="1">
        <v>11.09</v>
      </c>
      <c r="H13778">
        <f>IF(INDEX(Sale_Promotions[[Code]:[Sale Price]],MATCH(Sales[[#This Row],[Code]],Sale_Promotions[Code],0),2)=0,Sales[[#This Row],[Price]],INDEX(Sale_Promotions[[Code]:[Sale Price]],MATCH(Sales[[#This Row],[Code]],Sale_Promotions[Code],0),2))</f>
        <v>11.09</v>
      </c>
      <c r="I13778">
        <f>Sales[[#This Row],[Total Inventory]]*Sales[[#This Row],[Sale_Price]]</f>
        <v>0</v>
      </c>
    </row>
    <row r="13779" spans="1:9" x14ac:dyDescent="0.25">
      <c r="A13779">
        <v>342111</v>
      </c>
      <c r="B13779" t="str">
        <f>INDEX( Table3[],MATCH(Sales[[#This Row],[Category]],Table3[Category],0),1)</f>
        <v>LIQUOR</v>
      </c>
      <c r="C13779" t="s">
        <v>57</v>
      </c>
      <c r="D13779" t="s">
        <v>1573</v>
      </c>
      <c r="E13779" t="s">
        <v>16</v>
      </c>
      <c r="F13779">
        <v>12</v>
      </c>
      <c r="G13779" s="1">
        <v>37.99</v>
      </c>
      <c r="H13779">
        <f>IF(INDEX(Sale_Promotions[[Code]:[Sale Price]],MATCH(Sales[[#This Row],[Code]],Sale_Promotions[Code],0),2)=0,Sales[[#This Row],[Price]],INDEX(Sale_Promotions[[Code]:[Sale Price]],MATCH(Sales[[#This Row],[Code]],Sale_Promotions[Code],0),2))</f>
        <v>37.99</v>
      </c>
      <c r="I13779">
        <f>Sales[[#This Row],[Total Inventory]]*Sales[[#This Row],[Sale_Price]]</f>
        <v>455.88</v>
      </c>
    </row>
    <row r="13780" spans="1:9" x14ac:dyDescent="0.25">
      <c r="A13780">
        <v>308146</v>
      </c>
      <c r="B13780" t="str">
        <f>INDEX( Table3[],MATCH(Sales[[#This Row],[Category]],Table3[Category],0),1)</f>
        <v>OTHER</v>
      </c>
      <c r="C13780" t="s">
        <v>75</v>
      </c>
      <c r="D13780" t="s">
        <v>12354</v>
      </c>
      <c r="E13780" t="s">
        <v>10</v>
      </c>
      <c r="F13780">
        <v>0</v>
      </c>
      <c r="G13780" s="1">
        <v>13.99</v>
      </c>
      <c r="H13780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3780">
        <f>Sales[[#This Row],[Total Inventory]]*Sales[[#This Row],[Sale_Price]]</f>
        <v>0</v>
      </c>
    </row>
    <row r="13781" spans="1:9" x14ac:dyDescent="0.25">
      <c r="A13781">
        <v>428515</v>
      </c>
      <c r="B13781" t="str">
        <f>INDEX( Table3[],MATCH(Sales[[#This Row],[Category]],Table3[Category],0),1)</f>
        <v>WINE</v>
      </c>
      <c r="C13781" t="s">
        <v>61</v>
      </c>
      <c r="D13781" t="s">
        <v>12355</v>
      </c>
      <c r="E13781" t="s">
        <v>52</v>
      </c>
      <c r="F13781">
        <v>6</v>
      </c>
      <c r="G13781" s="1">
        <v>10.99</v>
      </c>
      <c r="H13781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3781">
        <f>Sales[[#This Row],[Total Inventory]]*Sales[[#This Row],[Sale_Price]]</f>
        <v>65.94</v>
      </c>
    </row>
    <row r="13782" spans="1:9" x14ac:dyDescent="0.25">
      <c r="A13782">
        <v>160326</v>
      </c>
      <c r="B13782" t="str">
        <f>INDEX( Table3[],MATCH(Sales[[#This Row],[Category]],Table3[Category],0),1)</f>
        <v>WINE</v>
      </c>
      <c r="C13782" t="s">
        <v>61</v>
      </c>
      <c r="D13782" t="s">
        <v>12356</v>
      </c>
      <c r="E13782" t="s">
        <v>10</v>
      </c>
      <c r="F13782">
        <v>10</v>
      </c>
      <c r="G13782" s="1">
        <v>15.69</v>
      </c>
      <c r="H13782">
        <f>IF(INDEX(Sale_Promotions[[Code]:[Sale Price]],MATCH(Sales[[#This Row],[Code]],Sale_Promotions[Code],0),2)=0,Sales[[#This Row],[Price]],INDEX(Sale_Promotions[[Code]:[Sale Price]],MATCH(Sales[[#This Row],[Code]],Sale_Promotions[Code],0),2))</f>
        <v>15.69</v>
      </c>
      <c r="I13782">
        <f>Sales[[#This Row],[Total Inventory]]*Sales[[#This Row],[Sale_Price]]</f>
        <v>156.9</v>
      </c>
    </row>
    <row r="13783" spans="1:9" x14ac:dyDescent="0.25">
      <c r="A13783">
        <v>88994</v>
      </c>
      <c r="B13783" t="str">
        <f>INDEX( Table3[],MATCH(Sales[[#This Row],[Category]],Table3[Category],0),1)</f>
        <v>WINE</v>
      </c>
      <c r="C13783" t="s">
        <v>61</v>
      </c>
      <c r="D13783" t="s">
        <v>12357</v>
      </c>
      <c r="E13783" t="s">
        <v>10</v>
      </c>
      <c r="F13783">
        <v>0</v>
      </c>
      <c r="G13783" s="1">
        <v>40.99</v>
      </c>
      <c r="H13783">
        <f>IF(INDEX(Sale_Promotions[[Code]:[Sale Price]],MATCH(Sales[[#This Row],[Code]],Sale_Promotions[Code],0),2)=0,Sales[[#This Row],[Price]],INDEX(Sale_Promotions[[Code]:[Sale Price]],MATCH(Sales[[#This Row],[Code]],Sale_Promotions[Code],0),2))</f>
        <v>40.99</v>
      </c>
      <c r="I13783">
        <f>Sales[[#This Row],[Total Inventory]]*Sales[[#This Row],[Sale_Price]]</f>
        <v>0</v>
      </c>
    </row>
    <row r="13784" spans="1:9" x14ac:dyDescent="0.25">
      <c r="A13784">
        <v>89630</v>
      </c>
      <c r="B13784" t="str">
        <f>INDEX( Table3[],MATCH(Sales[[#This Row],[Category]],Table3[Category],0),1)</f>
        <v>WINE</v>
      </c>
      <c r="C13784" t="s">
        <v>28</v>
      </c>
      <c r="D13784" t="s">
        <v>12358</v>
      </c>
      <c r="E13784" t="s">
        <v>10</v>
      </c>
      <c r="F13784">
        <v>7</v>
      </c>
      <c r="G13784" s="1">
        <v>8.99</v>
      </c>
      <c r="H13784">
        <f>IF(INDEX(Sale_Promotions[[Code]:[Sale Price]],MATCH(Sales[[#This Row],[Code]],Sale_Promotions[Code],0),2)=0,Sales[[#This Row],[Price]],INDEX(Sale_Promotions[[Code]:[Sale Price]],MATCH(Sales[[#This Row],[Code]],Sale_Promotions[Code],0),2))</f>
        <v>5.99</v>
      </c>
      <c r="I13784">
        <f>Sales[[#This Row],[Total Inventory]]*Sales[[#This Row],[Sale_Price]]</f>
        <v>41.93</v>
      </c>
    </row>
    <row r="13785" spans="1:9" x14ac:dyDescent="0.25">
      <c r="A13785">
        <v>34622</v>
      </c>
      <c r="B13785" t="str">
        <f>INDEX( Table3[],MATCH(Sales[[#This Row],[Category]],Table3[Category],0),1)</f>
        <v>WINE</v>
      </c>
      <c r="C13785" t="s">
        <v>163</v>
      </c>
      <c r="D13785" t="s">
        <v>12359</v>
      </c>
      <c r="E13785" t="s">
        <v>48</v>
      </c>
      <c r="F13785">
        <v>0</v>
      </c>
      <c r="G13785" s="1">
        <v>16.489999999999998</v>
      </c>
      <c r="H13785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3785">
        <f>Sales[[#This Row],[Total Inventory]]*Sales[[#This Row],[Sale_Price]]</f>
        <v>0</v>
      </c>
    </row>
    <row r="13786" spans="1:9" x14ac:dyDescent="0.25">
      <c r="A13786">
        <v>97799</v>
      </c>
      <c r="B13786" t="str">
        <f>INDEX( Table3[],MATCH(Sales[[#This Row],[Category]],Table3[Category],0),1)</f>
        <v>BEER</v>
      </c>
      <c r="C13786" t="s">
        <v>11</v>
      </c>
      <c r="D13786" t="s">
        <v>3427</v>
      </c>
      <c r="E13786" t="s">
        <v>20</v>
      </c>
      <c r="F13786">
        <v>16</v>
      </c>
      <c r="G13786" s="1">
        <v>4.82</v>
      </c>
      <c r="H13786">
        <f>IF(INDEX(Sale_Promotions[[Code]:[Sale Price]],MATCH(Sales[[#This Row],[Code]],Sale_Promotions[Code],0),2)=0,Sales[[#This Row],[Price]],INDEX(Sale_Promotions[[Code]:[Sale Price]],MATCH(Sales[[#This Row],[Code]],Sale_Promotions[Code],0),2))</f>
        <v>4.82</v>
      </c>
      <c r="I13786">
        <f>Sales[[#This Row],[Total Inventory]]*Sales[[#This Row],[Sale_Price]]</f>
        <v>77.12</v>
      </c>
    </row>
    <row r="13787" spans="1:9" x14ac:dyDescent="0.25">
      <c r="A13787">
        <v>390968</v>
      </c>
      <c r="B13787" t="str">
        <f>INDEX( Table3[],MATCH(Sales[[#This Row],[Category]],Table3[Category],0),1)</f>
        <v>WINE</v>
      </c>
      <c r="C13787" t="s">
        <v>21</v>
      </c>
      <c r="D13787" t="s">
        <v>12360</v>
      </c>
      <c r="E13787" t="s">
        <v>10</v>
      </c>
      <c r="F13787">
        <v>4</v>
      </c>
      <c r="G13787" s="1">
        <v>9.49</v>
      </c>
      <c r="H13787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3787">
        <f>Sales[[#This Row],[Total Inventory]]*Sales[[#This Row],[Sale_Price]]</f>
        <v>37.96</v>
      </c>
    </row>
    <row r="13788" spans="1:9" x14ac:dyDescent="0.25">
      <c r="A13788">
        <v>195545</v>
      </c>
      <c r="B13788" t="str">
        <f>INDEX( Table3[],MATCH(Sales[[#This Row],[Category]],Table3[Category],0),1)</f>
        <v>WINE</v>
      </c>
      <c r="C13788" t="s">
        <v>85</v>
      </c>
      <c r="D13788" t="s">
        <v>12361</v>
      </c>
      <c r="E13788" t="s">
        <v>10</v>
      </c>
      <c r="F13788">
        <v>10</v>
      </c>
      <c r="G13788" s="1">
        <v>19.39</v>
      </c>
      <c r="H13788">
        <f>IF(INDEX(Sale_Promotions[[Code]:[Sale Price]],MATCH(Sales[[#This Row],[Code]],Sale_Promotions[Code],0),2)=0,Sales[[#This Row],[Price]],INDEX(Sale_Promotions[[Code]:[Sale Price]],MATCH(Sales[[#This Row],[Code]],Sale_Promotions[Code],0),2))</f>
        <v>19.39</v>
      </c>
      <c r="I13788">
        <f>Sales[[#This Row],[Total Inventory]]*Sales[[#This Row],[Sale_Price]]</f>
        <v>193.9</v>
      </c>
    </row>
    <row r="13789" spans="1:9" x14ac:dyDescent="0.25">
      <c r="A13789">
        <v>25306</v>
      </c>
      <c r="B13789" t="str">
        <f>INDEX( Table3[],MATCH(Sales[[#This Row],[Category]],Table3[Category],0),1)</f>
        <v>BEER</v>
      </c>
      <c r="C13789" t="s">
        <v>11</v>
      </c>
      <c r="D13789" t="s">
        <v>12362</v>
      </c>
      <c r="E13789" t="s">
        <v>25</v>
      </c>
      <c r="F13789">
        <v>0</v>
      </c>
      <c r="G13789" s="1">
        <v>3.08</v>
      </c>
      <c r="H13789">
        <f>IF(INDEX(Sale_Promotions[[Code]:[Sale Price]],MATCH(Sales[[#This Row],[Code]],Sale_Promotions[Code],0),2)=0,Sales[[#This Row],[Price]],INDEX(Sale_Promotions[[Code]:[Sale Price]],MATCH(Sales[[#This Row],[Code]],Sale_Promotions[Code],0),2))</f>
        <v>3.08</v>
      </c>
      <c r="I13789">
        <f>Sales[[#This Row],[Total Inventory]]*Sales[[#This Row],[Sale_Price]]</f>
        <v>0</v>
      </c>
    </row>
    <row r="13790" spans="1:9" x14ac:dyDescent="0.25">
      <c r="A13790">
        <v>429962</v>
      </c>
      <c r="B13790" t="str">
        <f>INDEX( Table3[],MATCH(Sales[[#This Row],[Category]],Table3[Category],0),1)</f>
        <v>WINE</v>
      </c>
      <c r="C13790" t="s">
        <v>17</v>
      </c>
      <c r="D13790" t="s">
        <v>12363</v>
      </c>
      <c r="E13790" t="s">
        <v>10</v>
      </c>
      <c r="F13790">
        <v>1</v>
      </c>
      <c r="G13790" s="1">
        <v>11.99</v>
      </c>
      <c r="H13790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790">
        <f>Sales[[#This Row],[Total Inventory]]*Sales[[#This Row],[Sale_Price]]</f>
        <v>11.99</v>
      </c>
    </row>
    <row r="13791" spans="1:9" x14ac:dyDescent="0.25">
      <c r="A13791">
        <v>166285</v>
      </c>
      <c r="B13791" t="str">
        <f>INDEX( Table3[],MATCH(Sales[[#This Row],[Category]],Table3[Category],0),1)</f>
        <v>WINE</v>
      </c>
      <c r="C13791" t="s">
        <v>83</v>
      </c>
      <c r="D13791" t="s">
        <v>12364</v>
      </c>
      <c r="E13791" t="s">
        <v>23</v>
      </c>
      <c r="F13791">
        <v>0</v>
      </c>
      <c r="G13791" s="1">
        <v>14.69</v>
      </c>
      <c r="H13791">
        <f>IF(INDEX(Sale_Promotions[[Code]:[Sale Price]],MATCH(Sales[[#This Row],[Code]],Sale_Promotions[Code],0),2)=0,Sales[[#This Row],[Price]],INDEX(Sale_Promotions[[Code]:[Sale Price]],MATCH(Sales[[#This Row],[Code]],Sale_Promotions[Code],0),2))</f>
        <v>14.69</v>
      </c>
      <c r="I13791">
        <f>Sales[[#This Row],[Total Inventory]]*Sales[[#This Row],[Sale_Price]]</f>
        <v>0</v>
      </c>
    </row>
    <row r="13792" spans="1:9" x14ac:dyDescent="0.25">
      <c r="A13792">
        <v>322146</v>
      </c>
      <c r="B13792" t="str">
        <f>INDEX( Table3[],MATCH(Sales[[#This Row],[Category]],Table3[Category],0),1)</f>
        <v>WINE</v>
      </c>
      <c r="C13792" t="s">
        <v>39</v>
      </c>
      <c r="D13792" t="s">
        <v>12365</v>
      </c>
      <c r="E13792" t="s">
        <v>10</v>
      </c>
      <c r="F13792">
        <v>0</v>
      </c>
      <c r="G13792" s="1">
        <v>7.49</v>
      </c>
      <c r="H13792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3792">
        <f>Sales[[#This Row],[Total Inventory]]*Sales[[#This Row],[Sale_Price]]</f>
        <v>0</v>
      </c>
    </row>
    <row r="13793" spans="1:9" x14ac:dyDescent="0.25">
      <c r="A13793">
        <v>342434</v>
      </c>
      <c r="B13793" t="str">
        <f>INDEX( Table3[],MATCH(Sales[[#This Row],[Category]],Table3[Category],0),1)</f>
        <v>WINE</v>
      </c>
      <c r="C13793" t="s">
        <v>85</v>
      </c>
      <c r="D13793" t="s">
        <v>12366</v>
      </c>
      <c r="E13793" t="s">
        <v>10</v>
      </c>
      <c r="F13793">
        <v>3</v>
      </c>
      <c r="G13793" s="1">
        <v>8.99</v>
      </c>
      <c r="H13793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3793">
        <f>Sales[[#This Row],[Total Inventory]]*Sales[[#This Row],[Sale_Price]]</f>
        <v>19.47</v>
      </c>
    </row>
    <row r="13794" spans="1:9" x14ac:dyDescent="0.25">
      <c r="A13794">
        <v>72364</v>
      </c>
      <c r="B13794" t="str">
        <f>INDEX( Table3[],MATCH(Sales[[#This Row],[Category]],Table3[Category],0),1)</f>
        <v>LIQUOR</v>
      </c>
      <c r="C13794" t="s">
        <v>37</v>
      </c>
      <c r="D13794" t="s">
        <v>12367</v>
      </c>
      <c r="E13794" t="s">
        <v>133</v>
      </c>
      <c r="F13794">
        <v>0</v>
      </c>
      <c r="G13794" s="1">
        <v>7.99</v>
      </c>
      <c r="H13794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3794">
        <f>Sales[[#This Row],[Total Inventory]]*Sales[[#This Row],[Sale_Price]]</f>
        <v>0</v>
      </c>
    </row>
    <row r="13795" spans="1:9" x14ac:dyDescent="0.25">
      <c r="A13795">
        <v>296890</v>
      </c>
      <c r="B13795" t="str">
        <f>INDEX( Table3[],MATCH(Sales[[#This Row],[Category]],Table3[Category],0),1)</f>
        <v>WINE</v>
      </c>
      <c r="C13795" t="s">
        <v>85</v>
      </c>
      <c r="D13795" t="s">
        <v>12368</v>
      </c>
      <c r="E13795" t="s">
        <v>48</v>
      </c>
      <c r="F13795">
        <v>0</v>
      </c>
      <c r="G13795" s="1">
        <v>12.49</v>
      </c>
      <c r="H13795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3795">
        <f>Sales[[#This Row],[Total Inventory]]*Sales[[#This Row],[Sale_Price]]</f>
        <v>0</v>
      </c>
    </row>
    <row r="13796" spans="1:9" x14ac:dyDescent="0.25">
      <c r="A13796">
        <v>307133</v>
      </c>
      <c r="B13796" t="str">
        <f>INDEX( Table3[],MATCH(Sales[[#This Row],[Category]],Table3[Category],0),1)</f>
        <v>WINE</v>
      </c>
      <c r="C13796" t="s">
        <v>39</v>
      </c>
      <c r="D13796" t="s">
        <v>12246</v>
      </c>
      <c r="E13796" t="s">
        <v>10</v>
      </c>
      <c r="F13796">
        <v>0</v>
      </c>
      <c r="G13796" s="1">
        <v>10.79</v>
      </c>
      <c r="H13796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796">
        <f>Sales[[#This Row],[Total Inventory]]*Sales[[#This Row],[Sale_Price]]</f>
        <v>0</v>
      </c>
    </row>
    <row r="13797" spans="1:9" x14ac:dyDescent="0.25">
      <c r="A13797">
        <v>23705</v>
      </c>
      <c r="B13797" t="str">
        <f>INDEX( Table3[],MATCH(Sales[[#This Row],[Category]],Table3[Category],0),1)</f>
        <v>BEER</v>
      </c>
      <c r="C13797" t="s">
        <v>11</v>
      </c>
      <c r="D13797" t="s">
        <v>12369</v>
      </c>
      <c r="E13797" t="s">
        <v>173</v>
      </c>
      <c r="F13797">
        <v>0</v>
      </c>
      <c r="G13797" s="1">
        <v>10.78</v>
      </c>
      <c r="H13797">
        <f>IF(INDEX(Sale_Promotions[[Code]:[Sale Price]],MATCH(Sales[[#This Row],[Code]],Sale_Promotions[Code],0),2)=0,Sales[[#This Row],[Price]],INDEX(Sale_Promotions[[Code]:[Sale Price]],MATCH(Sales[[#This Row],[Code]],Sale_Promotions[Code],0),2))</f>
        <v>10.78</v>
      </c>
      <c r="I13797">
        <f>Sales[[#This Row],[Total Inventory]]*Sales[[#This Row],[Sale_Price]]</f>
        <v>0</v>
      </c>
    </row>
    <row r="13798" spans="1:9" x14ac:dyDescent="0.25">
      <c r="A13798">
        <v>154229</v>
      </c>
      <c r="B13798" t="str">
        <f>INDEX( Table3[],MATCH(Sales[[#This Row],[Category]],Table3[Category],0),1)</f>
        <v>WINE</v>
      </c>
      <c r="C13798" t="s">
        <v>17</v>
      </c>
      <c r="D13798" t="s">
        <v>12370</v>
      </c>
      <c r="E13798" t="s">
        <v>10</v>
      </c>
      <c r="F13798">
        <v>0</v>
      </c>
      <c r="G13798" s="1">
        <v>6.29</v>
      </c>
      <c r="H13798">
        <f>IF(INDEX(Sale_Promotions[[Code]:[Sale Price]],MATCH(Sales[[#This Row],[Code]],Sale_Promotions[Code],0),2)=0,Sales[[#This Row],[Price]],INDEX(Sale_Promotions[[Code]:[Sale Price]],MATCH(Sales[[#This Row],[Code]],Sale_Promotions[Code],0),2))</f>
        <v>6.29</v>
      </c>
      <c r="I13798">
        <f>Sales[[#This Row],[Total Inventory]]*Sales[[#This Row],[Sale_Price]]</f>
        <v>0</v>
      </c>
    </row>
    <row r="13799" spans="1:9" x14ac:dyDescent="0.25">
      <c r="A13799">
        <v>332137</v>
      </c>
      <c r="B13799" t="str">
        <f>INDEX( Table3[],MATCH(Sales[[#This Row],[Category]],Table3[Category],0),1)</f>
        <v>WINE</v>
      </c>
      <c r="C13799" t="s">
        <v>31</v>
      </c>
      <c r="D13799" t="s">
        <v>12371</v>
      </c>
      <c r="E13799" t="s">
        <v>10</v>
      </c>
      <c r="F13799">
        <v>0</v>
      </c>
      <c r="G13799" s="1">
        <v>7.69</v>
      </c>
      <c r="H13799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3799">
        <f>Sales[[#This Row],[Total Inventory]]*Sales[[#This Row],[Sale_Price]]</f>
        <v>0</v>
      </c>
    </row>
    <row r="13800" spans="1:9" x14ac:dyDescent="0.25">
      <c r="A13800">
        <v>81156</v>
      </c>
      <c r="B13800" t="str">
        <f>INDEX( Table3[],MATCH(Sales[[#This Row],[Category]],Table3[Category],0),1)</f>
        <v>WINE</v>
      </c>
      <c r="C13800" t="s">
        <v>85</v>
      </c>
      <c r="D13800" t="s">
        <v>12372</v>
      </c>
      <c r="E13800" t="s">
        <v>10</v>
      </c>
      <c r="F13800">
        <v>0</v>
      </c>
      <c r="G13800" s="1">
        <v>25.99</v>
      </c>
      <c r="H13800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3800">
        <f>Sales[[#This Row],[Total Inventory]]*Sales[[#This Row],[Sale_Price]]</f>
        <v>0</v>
      </c>
    </row>
    <row r="13801" spans="1:9" x14ac:dyDescent="0.25">
      <c r="A13801">
        <v>347965</v>
      </c>
      <c r="B13801" t="str">
        <f>INDEX( Table3[],MATCH(Sales[[#This Row],[Category]],Table3[Category],0),1)</f>
        <v>LIQUOR</v>
      </c>
      <c r="C13801" t="s">
        <v>35</v>
      </c>
      <c r="D13801" t="s">
        <v>12373</v>
      </c>
      <c r="E13801" t="s">
        <v>10</v>
      </c>
      <c r="F13801">
        <v>17</v>
      </c>
      <c r="G13801" s="1">
        <v>35.99</v>
      </c>
      <c r="H13801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13801">
        <f>Sales[[#This Row],[Total Inventory]]*Sales[[#This Row],[Sale_Price]]</f>
        <v>611.83000000000004</v>
      </c>
    </row>
    <row r="13802" spans="1:9" x14ac:dyDescent="0.25">
      <c r="A13802">
        <v>334690</v>
      </c>
      <c r="B13802" t="str">
        <f>INDEX( Table3[],MATCH(Sales[[#This Row],[Category]],Table3[Category],0),1)</f>
        <v>WINE</v>
      </c>
      <c r="C13802" t="s">
        <v>85</v>
      </c>
      <c r="D13802" t="s">
        <v>12374</v>
      </c>
      <c r="E13802" t="s">
        <v>10</v>
      </c>
      <c r="F13802">
        <v>11</v>
      </c>
      <c r="G13802" s="1">
        <v>7.69</v>
      </c>
      <c r="H13802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3802">
        <f>Sales[[#This Row],[Total Inventory]]*Sales[[#This Row],[Sale_Price]]</f>
        <v>84.59</v>
      </c>
    </row>
    <row r="13803" spans="1:9" x14ac:dyDescent="0.25">
      <c r="A13803">
        <v>42718</v>
      </c>
      <c r="B13803" t="str">
        <f>INDEX( Table3[],MATCH(Sales[[#This Row],[Category]],Table3[Category],0),1)</f>
        <v>WINE</v>
      </c>
      <c r="C13803" t="s">
        <v>148</v>
      </c>
      <c r="D13803" t="s">
        <v>12375</v>
      </c>
      <c r="E13803" t="s">
        <v>10</v>
      </c>
      <c r="F13803">
        <v>0</v>
      </c>
      <c r="G13803" s="1">
        <v>9.7899999999999991</v>
      </c>
      <c r="H13803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803">
        <f>Sales[[#This Row],[Total Inventory]]*Sales[[#This Row],[Sale_Price]]</f>
        <v>0</v>
      </c>
    </row>
    <row r="13804" spans="1:9" x14ac:dyDescent="0.25">
      <c r="A13804">
        <v>70600</v>
      </c>
      <c r="B13804" t="str">
        <f>INDEX( Table3[],MATCH(Sales[[#This Row],[Category]],Table3[Category],0),1)</f>
        <v>LIQUOR</v>
      </c>
      <c r="C13804" t="s">
        <v>46</v>
      </c>
      <c r="D13804" t="s">
        <v>12376</v>
      </c>
      <c r="E13804" t="s">
        <v>16</v>
      </c>
      <c r="F13804">
        <v>2</v>
      </c>
      <c r="G13804" s="1">
        <v>15.99</v>
      </c>
      <c r="H13804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3804">
        <f>Sales[[#This Row],[Total Inventory]]*Sales[[#This Row],[Sale_Price]]</f>
        <v>24.98</v>
      </c>
    </row>
    <row r="13805" spans="1:9" x14ac:dyDescent="0.25">
      <c r="A13805">
        <v>429846</v>
      </c>
      <c r="B13805" t="str">
        <f>INDEX( Table3[],MATCH(Sales[[#This Row],[Category]],Table3[Category],0),1)</f>
        <v>WINE</v>
      </c>
      <c r="C13805" t="s">
        <v>41</v>
      </c>
      <c r="D13805" t="s">
        <v>12377</v>
      </c>
      <c r="E13805" t="s">
        <v>10</v>
      </c>
      <c r="F13805">
        <v>0</v>
      </c>
      <c r="G13805" s="1">
        <v>8.99</v>
      </c>
      <c r="H1380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3805">
        <f>Sales[[#This Row],[Total Inventory]]*Sales[[#This Row],[Sale_Price]]</f>
        <v>0</v>
      </c>
    </row>
    <row r="13806" spans="1:9" x14ac:dyDescent="0.25">
      <c r="A13806">
        <v>26863</v>
      </c>
      <c r="B13806" t="str">
        <f>INDEX( Table3[],MATCH(Sales[[#This Row],[Category]],Table3[Category],0),1)</f>
        <v>BEER</v>
      </c>
      <c r="C13806" t="s">
        <v>11</v>
      </c>
      <c r="D13806" t="s">
        <v>12378</v>
      </c>
      <c r="E13806" t="s">
        <v>157</v>
      </c>
      <c r="F13806">
        <v>24</v>
      </c>
      <c r="G13806" s="1">
        <v>3.02</v>
      </c>
      <c r="H13806">
        <f>IF(INDEX(Sale_Promotions[[Code]:[Sale Price]],MATCH(Sales[[#This Row],[Code]],Sale_Promotions[Code],0),2)=0,Sales[[#This Row],[Price]],INDEX(Sale_Promotions[[Code]:[Sale Price]],MATCH(Sales[[#This Row],[Code]],Sale_Promotions[Code],0),2))</f>
        <v>3.02</v>
      </c>
      <c r="I13806">
        <f>Sales[[#This Row],[Total Inventory]]*Sales[[#This Row],[Sale_Price]]</f>
        <v>72.48</v>
      </c>
    </row>
    <row r="13807" spans="1:9" x14ac:dyDescent="0.25">
      <c r="A13807">
        <v>331146</v>
      </c>
      <c r="B13807" t="str">
        <f>INDEX( Table3[],MATCH(Sales[[#This Row],[Category]],Table3[Category],0),1)</f>
        <v>WINE</v>
      </c>
      <c r="C13807" t="s">
        <v>28</v>
      </c>
      <c r="D13807" t="s">
        <v>12379</v>
      </c>
      <c r="E13807" t="s">
        <v>10</v>
      </c>
      <c r="F13807">
        <v>4</v>
      </c>
      <c r="G13807" s="1">
        <v>9.7899999999999991</v>
      </c>
      <c r="H13807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807">
        <f>Sales[[#This Row],[Total Inventory]]*Sales[[#This Row],[Sale_Price]]</f>
        <v>39.159999999999997</v>
      </c>
    </row>
    <row r="13808" spans="1:9" x14ac:dyDescent="0.25">
      <c r="A13808">
        <v>428492</v>
      </c>
      <c r="B13808" t="str">
        <f>INDEX( Table3[],MATCH(Sales[[#This Row],[Category]],Table3[Category],0),1)</f>
        <v>WINE</v>
      </c>
      <c r="C13808" t="s">
        <v>61</v>
      </c>
      <c r="D13808" t="s">
        <v>12380</v>
      </c>
      <c r="E13808" t="s">
        <v>52</v>
      </c>
      <c r="F13808">
        <v>10</v>
      </c>
      <c r="G13808" s="1">
        <v>10.99</v>
      </c>
      <c r="H1380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3808">
        <f>Sales[[#This Row],[Total Inventory]]*Sales[[#This Row],[Sale_Price]]</f>
        <v>109.9</v>
      </c>
    </row>
    <row r="13809" spans="1:9" x14ac:dyDescent="0.25">
      <c r="A13809">
        <v>346400</v>
      </c>
      <c r="B13809" t="str">
        <f>INDEX( Table3[],MATCH(Sales[[#This Row],[Category]],Table3[Category],0),1)</f>
        <v>LIQUOR</v>
      </c>
      <c r="C13809" t="s">
        <v>35</v>
      </c>
      <c r="D13809" t="s">
        <v>12381</v>
      </c>
      <c r="E13809" t="s">
        <v>10</v>
      </c>
      <c r="F13809">
        <v>29</v>
      </c>
      <c r="G13809" s="1">
        <v>21.99</v>
      </c>
      <c r="H13809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3809">
        <f>Sales[[#This Row],[Total Inventory]]*Sales[[#This Row],[Sale_Price]]</f>
        <v>637.70999999999992</v>
      </c>
    </row>
    <row r="13810" spans="1:9" x14ac:dyDescent="0.25">
      <c r="A13810">
        <v>33553</v>
      </c>
      <c r="B13810" t="str">
        <f>INDEX( Table3[],MATCH(Sales[[#This Row],[Category]],Table3[Category],0),1)</f>
        <v>WINE</v>
      </c>
      <c r="C13810" t="s">
        <v>100</v>
      </c>
      <c r="D13810" t="s">
        <v>12382</v>
      </c>
      <c r="E13810" t="s">
        <v>10</v>
      </c>
      <c r="F13810">
        <v>0</v>
      </c>
      <c r="G13810" s="1">
        <v>18.489999999999998</v>
      </c>
      <c r="H1381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810">
        <f>Sales[[#This Row],[Total Inventory]]*Sales[[#This Row],[Sale_Price]]</f>
        <v>0</v>
      </c>
    </row>
    <row r="13811" spans="1:9" x14ac:dyDescent="0.25">
      <c r="A13811">
        <v>346188</v>
      </c>
      <c r="B13811" t="str">
        <f>INDEX( Table3[],MATCH(Sales[[#This Row],[Category]],Table3[Category],0),1)</f>
        <v>WINE</v>
      </c>
      <c r="C13811" t="s">
        <v>39</v>
      </c>
      <c r="D13811" t="s">
        <v>12383</v>
      </c>
      <c r="E13811" t="s">
        <v>10</v>
      </c>
      <c r="F13811">
        <v>0</v>
      </c>
      <c r="G13811" s="1">
        <v>25.99</v>
      </c>
      <c r="H13811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3811">
        <f>Sales[[#This Row],[Total Inventory]]*Sales[[#This Row],[Sale_Price]]</f>
        <v>0</v>
      </c>
    </row>
    <row r="13812" spans="1:9" x14ac:dyDescent="0.25">
      <c r="A13812">
        <v>28477</v>
      </c>
      <c r="B13812" t="str">
        <f>INDEX( Table3[],MATCH(Sales[[#This Row],[Category]],Table3[Category],0),1)</f>
        <v>BEER</v>
      </c>
      <c r="C13812" t="s">
        <v>11</v>
      </c>
      <c r="D13812" t="s">
        <v>12384</v>
      </c>
      <c r="E13812" t="s">
        <v>25</v>
      </c>
      <c r="F13812">
        <v>30</v>
      </c>
      <c r="G13812" s="1">
        <v>1.34</v>
      </c>
      <c r="H13812">
        <f>IF(INDEX(Sale_Promotions[[Code]:[Sale Price]],MATCH(Sales[[#This Row],[Code]],Sale_Promotions[Code],0),2)=0,Sales[[#This Row],[Price]],INDEX(Sale_Promotions[[Code]:[Sale Price]],MATCH(Sales[[#This Row],[Code]],Sale_Promotions[Code],0),2))</f>
        <v>1.34</v>
      </c>
      <c r="I13812">
        <f>Sales[[#This Row],[Total Inventory]]*Sales[[#This Row],[Sale_Price]]</f>
        <v>40.200000000000003</v>
      </c>
    </row>
    <row r="13813" spans="1:9" x14ac:dyDescent="0.25">
      <c r="A13813">
        <v>346504</v>
      </c>
      <c r="B13813" t="str">
        <f>INDEX( Table3[],MATCH(Sales[[#This Row],[Category]],Table3[Category],0),1)</f>
        <v>WINE</v>
      </c>
      <c r="C13813" t="s">
        <v>39</v>
      </c>
      <c r="D13813" t="s">
        <v>12385</v>
      </c>
      <c r="E13813" t="s">
        <v>10</v>
      </c>
      <c r="F13813">
        <v>0</v>
      </c>
      <c r="G13813" s="1">
        <v>23.99</v>
      </c>
      <c r="H13813">
        <f>IF(INDEX(Sale_Promotions[[Code]:[Sale Price]],MATCH(Sales[[#This Row],[Code]],Sale_Promotions[Code],0),2)=0,Sales[[#This Row],[Price]],INDEX(Sale_Promotions[[Code]:[Sale Price]],MATCH(Sales[[#This Row],[Code]],Sale_Promotions[Code],0),2))</f>
        <v>23.99</v>
      </c>
      <c r="I13813">
        <f>Sales[[#This Row],[Total Inventory]]*Sales[[#This Row],[Sale_Price]]</f>
        <v>0</v>
      </c>
    </row>
    <row r="13814" spans="1:9" x14ac:dyDescent="0.25">
      <c r="A13814">
        <v>31117</v>
      </c>
      <c r="B13814" t="str">
        <f>INDEX( Table3[],MATCH(Sales[[#This Row],[Category]],Table3[Category],0),1)</f>
        <v>BEER</v>
      </c>
      <c r="C13814" t="s">
        <v>11</v>
      </c>
      <c r="D13814" t="s">
        <v>12386</v>
      </c>
      <c r="E13814" t="s">
        <v>60</v>
      </c>
      <c r="F13814">
        <v>0</v>
      </c>
      <c r="G13814" s="1">
        <v>1.72</v>
      </c>
      <c r="H13814">
        <f>IF(INDEX(Sale_Promotions[[Code]:[Sale Price]],MATCH(Sales[[#This Row],[Code]],Sale_Promotions[Code],0),2)=0,Sales[[#This Row],[Price]],INDEX(Sale_Promotions[[Code]:[Sale Price]],MATCH(Sales[[#This Row],[Code]],Sale_Promotions[Code],0),2))</f>
        <v>1.72</v>
      </c>
      <c r="I13814">
        <f>Sales[[#This Row],[Total Inventory]]*Sales[[#This Row],[Sale_Price]]</f>
        <v>0</v>
      </c>
    </row>
    <row r="13815" spans="1:9" x14ac:dyDescent="0.25">
      <c r="A13815">
        <v>71030</v>
      </c>
      <c r="B13815" t="str">
        <f>INDEX( Table3[],MATCH(Sales[[#This Row],[Category]],Table3[Category],0),1)</f>
        <v>WINE</v>
      </c>
      <c r="C13815" t="s">
        <v>41</v>
      </c>
      <c r="D13815" t="s">
        <v>10918</v>
      </c>
      <c r="E13815" t="s">
        <v>10</v>
      </c>
      <c r="F13815">
        <v>24</v>
      </c>
      <c r="G13815" s="1">
        <v>10.79</v>
      </c>
      <c r="H13815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815">
        <f>Sales[[#This Row],[Total Inventory]]*Sales[[#This Row],[Sale_Price]]</f>
        <v>258.95999999999998</v>
      </c>
    </row>
    <row r="13816" spans="1:9" x14ac:dyDescent="0.25">
      <c r="A13816">
        <v>325282</v>
      </c>
      <c r="B13816" t="str">
        <f>INDEX( Table3[],MATCH(Sales[[#This Row],[Category]],Table3[Category],0),1)</f>
        <v>WINE</v>
      </c>
      <c r="C13816" t="s">
        <v>85</v>
      </c>
      <c r="D13816" t="s">
        <v>12387</v>
      </c>
      <c r="E13816" t="s">
        <v>10</v>
      </c>
      <c r="F13816">
        <v>12</v>
      </c>
      <c r="G13816" s="1">
        <v>18.989999999999998</v>
      </c>
      <c r="H13816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3816">
        <f>Sales[[#This Row],[Total Inventory]]*Sales[[#This Row],[Sale_Price]]</f>
        <v>227.88</v>
      </c>
    </row>
    <row r="13817" spans="1:9" x14ac:dyDescent="0.25">
      <c r="A13817">
        <v>326367</v>
      </c>
      <c r="B13817" t="str">
        <f>INDEX( Table3[],MATCH(Sales[[#This Row],[Category]],Table3[Category],0),1)</f>
        <v>WINE</v>
      </c>
      <c r="C13817" t="s">
        <v>61</v>
      </c>
      <c r="D13817" t="s">
        <v>12388</v>
      </c>
      <c r="E13817" t="s">
        <v>10</v>
      </c>
      <c r="F13817">
        <v>8</v>
      </c>
      <c r="G13817" s="1">
        <v>9.7899999999999991</v>
      </c>
      <c r="H13817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817">
        <f>Sales[[#This Row],[Total Inventory]]*Sales[[#This Row],[Sale_Price]]</f>
        <v>78.319999999999993</v>
      </c>
    </row>
    <row r="13818" spans="1:9" x14ac:dyDescent="0.25">
      <c r="A13818">
        <v>84876</v>
      </c>
      <c r="B13818" t="str">
        <f>INDEX( Table3[],MATCH(Sales[[#This Row],[Category]],Table3[Category],0),1)</f>
        <v>WINE</v>
      </c>
      <c r="C13818" t="s">
        <v>85</v>
      </c>
      <c r="D13818" t="s">
        <v>12389</v>
      </c>
      <c r="E13818" t="s">
        <v>10</v>
      </c>
      <c r="F13818">
        <v>0</v>
      </c>
      <c r="G13818" s="1">
        <v>11.99</v>
      </c>
      <c r="H13818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818">
        <f>Sales[[#This Row],[Total Inventory]]*Sales[[#This Row],[Sale_Price]]</f>
        <v>0</v>
      </c>
    </row>
    <row r="13819" spans="1:9" x14ac:dyDescent="0.25">
      <c r="A13819">
        <v>338183</v>
      </c>
      <c r="B13819" t="str">
        <f>INDEX( Table3[],MATCH(Sales[[#This Row],[Category]],Table3[Category],0),1)</f>
        <v>WINE</v>
      </c>
      <c r="C13819" t="s">
        <v>39</v>
      </c>
      <c r="D13819" t="s">
        <v>12390</v>
      </c>
      <c r="E13819" t="s">
        <v>10</v>
      </c>
      <c r="F13819">
        <v>11</v>
      </c>
      <c r="G13819" s="1">
        <v>15.99</v>
      </c>
      <c r="H13819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3819">
        <f>Sales[[#This Row],[Total Inventory]]*Sales[[#This Row],[Sale_Price]]</f>
        <v>175.89000000000001</v>
      </c>
    </row>
    <row r="13820" spans="1:9" x14ac:dyDescent="0.25">
      <c r="A13820">
        <v>339572</v>
      </c>
      <c r="B13820" t="str">
        <f>INDEX( Table3[],MATCH(Sales[[#This Row],[Category]],Table3[Category],0),1)</f>
        <v>WINE</v>
      </c>
      <c r="C13820" t="s">
        <v>41</v>
      </c>
      <c r="D13820" t="s">
        <v>12391</v>
      </c>
      <c r="E13820" t="s">
        <v>10</v>
      </c>
      <c r="F13820">
        <v>0</v>
      </c>
      <c r="G13820" s="1">
        <v>15.49</v>
      </c>
      <c r="H13820">
        <f>IF(INDEX(Sale_Promotions[[Code]:[Sale Price]],MATCH(Sales[[#This Row],[Code]],Sale_Promotions[Code],0),2)=0,Sales[[#This Row],[Price]],INDEX(Sale_Promotions[[Code]:[Sale Price]],MATCH(Sales[[#This Row],[Code]],Sale_Promotions[Code],0),2))</f>
        <v>15.49</v>
      </c>
      <c r="I13820">
        <f>Sales[[#This Row],[Total Inventory]]*Sales[[#This Row],[Sale_Price]]</f>
        <v>0</v>
      </c>
    </row>
    <row r="13821" spans="1:9" x14ac:dyDescent="0.25">
      <c r="A13821">
        <v>381993</v>
      </c>
      <c r="B13821" t="str">
        <f>INDEX( Table3[],MATCH(Sales[[#This Row],[Category]],Table3[Category],0),1)</f>
        <v>WINE</v>
      </c>
      <c r="C13821" t="s">
        <v>61</v>
      </c>
      <c r="D13821" t="s">
        <v>2906</v>
      </c>
      <c r="E13821" t="s">
        <v>10</v>
      </c>
      <c r="F13821">
        <v>0</v>
      </c>
      <c r="G13821" s="1">
        <v>7.49</v>
      </c>
      <c r="H13821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3821">
        <f>Sales[[#This Row],[Total Inventory]]*Sales[[#This Row],[Sale_Price]]</f>
        <v>0</v>
      </c>
    </row>
    <row r="13822" spans="1:9" x14ac:dyDescent="0.25">
      <c r="A13822">
        <v>338374</v>
      </c>
      <c r="B13822" t="str">
        <f>INDEX( Table3[],MATCH(Sales[[#This Row],[Category]],Table3[Category],0),1)</f>
        <v>WINE</v>
      </c>
      <c r="C13822" t="s">
        <v>41</v>
      </c>
      <c r="D13822" t="s">
        <v>12392</v>
      </c>
      <c r="E13822" t="s">
        <v>10</v>
      </c>
      <c r="F13822">
        <v>0</v>
      </c>
      <c r="G13822" s="1">
        <v>6.99</v>
      </c>
      <c r="H13822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3822">
        <f>Sales[[#This Row],[Total Inventory]]*Sales[[#This Row],[Sale_Price]]</f>
        <v>0</v>
      </c>
    </row>
    <row r="13823" spans="1:9" x14ac:dyDescent="0.25">
      <c r="A13823">
        <v>321663</v>
      </c>
      <c r="B13823" t="str">
        <f>INDEX( Table3[],MATCH(Sales[[#This Row],[Category]],Table3[Category],0),1)</f>
        <v>LIQUOR</v>
      </c>
      <c r="C13823" t="s">
        <v>35</v>
      </c>
      <c r="D13823" t="s">
        <v>12393</v>
      </c>
      <c r="E13823" t="s">
        <v>10</v>
      </c>
      <c r="F13823">
        <v>45</v>
      </c>
      <c r="G13823" s="1">
        <v>16.489999999999998</v>
      </c>
      <c r="H13823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3823">
        <f>Sales[[#This Row],[Total Inventory]]*Sales[[#This Row],[Sale_Price]]</f>
        <v>742.05</v>
      </c>
    </row>
    <row r="13824" spans="1:9" x14ac:dyDescent="0.25">
      <c r="A13824">
        <v>324661</v>
      </c>
      <c r="B13824" t="str">
        <f>INDEX( Table3[],MATCH(Sales[[#This Row],[Category]],Table3[Category],0),1)</f>
        <v>WINE</v>
      </c>
      <c r="C13824" t="s">
        <v>85</v>
      </c>
      <c r="D13824" t="s">
        <v>12394</v>
      </c>
      <c r="E13824" t="s">
        <v>10</v>
      </c>
      <c r="F13824">
        <v>8</v>
      </c>
      <c r="G13824" s="1">
        <v>16.989999999999998</v>
      </c>
      <c r="H13824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3824">
        <f>Sales[[#This Row],[Total Inventory]]*Sales[[#This Row],[Sale_Price]]</f>
        <v>135.91999999999999</v>
      </c>
    </row>
    <row r="13825" spans="1:9" x14ac:dyDescent="0.25">
      <c r="A13825">
        <v>10772</v>
      </c>
      <c r="B13825" t="str">
        <f>INDEX( Table3[],MATCH(Sales[[#This Row],[Category]],Table3[Category],0),1)</f>
        <v>BEER</v>
      </c>
      <c r="C13825" t="s">
        <v>11</v>
      </c>
      <c r="D13825" t="s">
        <v>12395</v>
      </c>
      <c r="E13825" t="s">
        <v>25</v>
      </c>
      <c r="F13825">
        <v>-24</v>
      </c>
      <c r="G13825" s="1">
        <v>1.48</v>
      </c>
      <c r="H13825">
        <f>IF(INDEX(Sale_Promotions[[Code]:[Sale Price]],MATCH(Sales[[#This Row],[Code]],Sale_Promotions[Code],0),2)=0,Sales[[#This Row],[Price]],INDEX(Sale_Promotions[[Code]:[Sale Price]],MATCH(Sales[[#This Row],[Code]],Sale_Promotions[Code],0),2))</f>
        <v>1.48</v>
      </c>
      <c r="I13825">
        <f>Sales[[#This Row],[Total Inventory]]*Sales[[#This Row],[Sale_Price]]</f>
        <v>-35.519999999999996</v>
      </c>
    </row>
    <row r="13826" spans="1:9" x14ac:dyDescent="0.25">
      <c r="A13826">
        <v>308519</v>
      </c>
      <c r="B13826" t="str">
        <f>INDEX( Table3[],MATCH(Sales[[#This Row],[Category]],Table3[Category],0),1)</f>
        <v>WINE</v>
      </c>
      <c r="C13826" t="s">
        <v>31</v>
      </c>
      <c r="D13826" t="s">
        <v>12396</v>
      </c>
      <c r="E13826" t="s">
        <v>10</v>
      </c>
      <c r="F13826">
        <v>22</v>
      </c>
      <c r="G13826" s="1">
        <v>9.7899999999999991</v>
      </c>
      <c r="H13826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826">
        <f>Sales[[#This Row],[Total Inventory]]*Sales[[#This Row],[Sale_Price]]</f>
        <v>215.38</v>
      </c>
    </row>
    <row r="13827" spans="1:9" x14ac:dyDescent="0.25">
      <c r="A13827">
        <v>342388</v>
      </c>
      <c r="B13827" t="str">
        <f>INDEX( Table3[],MATCH(Sales[[#This Row],[Category]],Table3[Category],0),1)</f>
        <v>LIQUOR</v>
      </c>
      <c r="C13827" t="s">
        <v>102</v>
      </c>
      <c r="D13827" t="s">
        <v>12397</v>
      </c>
      <c r="E13827" t="s">
        <v>1136</v>
      </c>
      <c r="F13827">
        <v>2</v>
      </c>
      <c r="G13827" s="1">
        <v>38.99</v>
      </c>
      <c r="H13827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13827">
        <f>Sales[[#This Row],[Total Inventory]]*Sales[[#This Row],[Sale_Price]]</f>
        <v>77.98</v>
      </c>
    </row>
    <row r="13828" spans="1:9" x14ac:dyDescent="0.25">
      <c r="A13828">
        <v>231935</v>
      </c>
      <c r="B13828" t="str">
        <f>INDEX( Table3[],MATCH(Sales[[#This Row],[Category]],Table3[Category],0),1)</f>
        <v>WINE</v>
      </c>
      <c r="C13828" t="s">
        <v>21</v>
      </c>
      <c r="D13828" t="s">
        <v>12398</v>
      </c>
      <c r="E13828" t="s">
        <v>10</v>
      </c>
      <c r="F13828">
        <v>70</v>
      </c>
      <c r="G13828" s="1">
        <v>14.99</v>
      </c>
      <c r="H13828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3828">
        <f>Sales[[#This Row],[Total Inventory]]*Sales[[#This Row],[Sale_Price]]</f>
        <v>1049.3</v>
      </c>
    </row>
    <row r="13829" spans="1:9" x14ac:dyDescent="0.25">
      <c r="A13829">
        <v>336089</v>
      </c>
      <c r="B13829" t="str">
        <f>INDEX( Table3[],MATCH(Sales[[#This Row],[Category]],Table3[Category],0),1)</f>
        <v>WINE</v>
      </c>
      <c r="C13829" t="s">
        <v>43</v>
      </c>
      <c r="D13829" t="s">
        <v>9573</v>
      </c>
      <c r="E13829" t="s">
        <v>10</v>
      </c>
      <c r="F13829">
        <v>3</v>
      </c>
      <c r="G13829" s="1">
        <v>33.99</v>
      </c>
      <c r="H13829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3829">
        <f>Sales[[#This Row],[Total Inventory]]*Sales[[#This Row],[Sale_Price]]</f>
        <v>101.97</v>
      </c>
    </row>
    <row r="13830" spans="1:9" x14ac:dyDescent="0.25">
      <c r="A13830">
        <v>334992</v>
      </c>
      <c r="B13830" t="str">
        <f>INDEX( Table3[],MATCH(Sales[[#This Row],[Category]],Table3[Category],0),1)</f>
        <v>WINE</v>
      </c>
      <c r="C13830" t="s">
        <v>61</v>
      </c>
      <c r="D13830" t="s">
        <v>12399</v>
      </c>
      <c r="E13830" t="s">
        <v>10</v>
      </c>
      <c r="F13830">
        <v>22</v>
      </c>
      <c r="G13830" s="1">
        <v>19.989999999999998</v>
      </c>
      <c r="H13830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3830">
        <f>Sales[[#This Row],[Total Inventory]]*Sales[[#This Row],[Sale_Price]]</f>
        <v>439.78</v>
      </c>
    </row>
    <row r="13831" spans="1:9" x14ac:dyDescent="0.25">
      <c r="A13831">
        <v>347113</v>
      </c>
      <c r="B13831" t="str">
        <f>INDEX( Table3[],MATCH(Sales[[#This Row],[Category]],Table3[Category],0),1)</f>
        <v>WINE</v>
      </c>
      <c r="C13831" t="s">
        <v>39</v>
      </c>
      <c r="D13831" t="s">
        <v>12400</v>
      </c>
      <c r="E13831" t="s">
        <v>10</v>
      </c>
      <c r="F13831">
        <v>0</v>
      </c>
      <c r="G13831" s="1">
        <v>10.79</v>
      </c>
      <c r="H13831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831">
        <f>Sales[[#This Row],[Total Inventory]]*Sales[[#This Row],[Sale_Price]]</f>
        <v>0</v>
      </c>
    </row>
    <row r="13832" spans="1:9" x14ac:dyDescent="0.25">
      <c r="A13832">
        <v>330655</v>
      </c>
      <c r="B13832" t="str">
        <f>INDEX( Table3[],MATCH(Sales[[#This Row],[Category]],Table3[Category],0),1)</f>
        <v>WINE</v>
      </c>
      <c r="C13832" t="s">
        <v>41</v>
      </c>
      <c r="D13832" t="s">
        <v>12401</v>
      </c>
      <c r="E13832" t="s">
        <v>10</v>
      </c>
      <c r="F13832">
        <v>0</v>
      </c>
      <c r="G13832" s="1">
        <v>8.99</v>
      </c>
      <c r="H13832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3832">
        <f>Sales[[#This Row],[Total Inventory]]*Sales[[#This Row],[Sale_Price]]</f>
        <v>0</v>
      </c>
    </row>
    <row r="13833" spans="1:9" x14ac:dyDescent="0.25">
      <c r="A13833">
        <v>26208</v>
      </c>
      <c r="B13833" t="str">
        <f>INDEX( Table3[],MATCH(Sales[[#This Row],[Category]],Table3[Category],0),1)</f>
        <v>BEER</v>
      </c>
      <c r="C13833" t="s">
        <v>11</v>
      </c>
      <c r="D13833" t="s">
        <v>12402</v>
      </c>
      <c r="E13833" t="s">
        <v>92</v>
      </c>
      <c r="F13833">
        <v>12</v>
      </c>
      <c r="G13833" s="1">
        <v>2.06</v>
      </c>
      <c r="H13833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13833">
        <f>Sales[[#This Row],[Total Inventory]]*Sales[[#This Row],[Sale_Price]]</f>
        <v>24.72</v>
      </c>
    </row>
    <row r="13834" spans="1:9" x14ac:dyDescent="0.25">
      <c r="A13834">
        <v>48601</v>
      </c>
      <c r="B13834" t="str">
        <f>INDEX( Table3[],MATCH(Sales[[#This Row],[Category]],Table3[Category],0),1)</f>
        <v>WINE</v>
      </c>
      <c r="C13834" t="s">
        <v>21</v>
      </c>
      <c r="D13834" t="s">
        <v>12403</v>
      </c>
      <c r="E13834" t="s">
        <v>10</v>
      </c>
      <c r="F13834">
        <v>0</v>
      </c>
      <c r="G13834" s="1">
        <v>54.99</v>
      </c>
      <c r="H13834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13834">
        <f>Sales[[#This Row],[Total Inventory]]*Sales[[#This Row],[Sale_Price]]</f>
        <v>0</v>
      </c>
    </row>
    <row r="13835" spans="1:9" x14ac:dyDescent="0.25">
      <c r="A13835">
        <v>322522</v>
      </c>
      <c r="B13835" t="str">
        <f>INDEX( Table3[],MATCH(Sales[[#This Row],[Category]],Table3[Category],0),1)</f>
        <v>WINE</v>
      </c>
      <c r="C13835" t="s">
        <v>41</v>
      </c>
      <c r="D13835" t="s">
        <v>12404</v>
      </c>
      <c r="E13835" t="s">
        <v>10</v>
      </c>
      <c r="F13835">
        <v>0</v>
      </c>
      <c r="G13835" s="1">
        <v>10.79</v>
      </c>
      <c r="H13835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835">
        <f>Sales[[#This Row],[Total Inventory]]*Sales[[#This Row],[Sale_Price]]</f>
        <v>0</v>
      </c>
    </row>
    <row r="13836" spans="1:9" x14ac:dyDescent="0.25">
      <c r="A13836">
        <v>326477</v>
      </c>
      <c r="B13836" t="str">
        <f>INDEX( Table3[],MATCH(Sales[[#This Row],[Category]],Table3[Category],0),1)</f>
        <v>OTHER</v>
      </c>
      <c r="C13836" t="s">
        <v>75</v>
      </c>
      <c r="D13836" t="s">
        <v>12405</v>
      </c>
      <c r="E13836" t="s">
        <v>10</v>
      </c>
      <c r="F13836">
        <v>0</v>
      </c>
      <c r="G13836" s="1">
        <v>19.989999999999998</v>
      </c>
      <c r="H13836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3836">
        <f>Sales[[#This Row],[Total Inventory]]*Sales[[#This Row],[Sale_Price]]</f>
        <v>0</v>
      </c>
    </row>
    <row r="13837" spans="1:9" x14ac:dyDescent="0.25">
      <c r="A13837">
        <v>93473</v>
      </c>
      <c r="B13837" t="str">
        <f>INDEX( Table3[],MATCH(Sales[[#This Row],[Category]],Table3[Category],0),1)</f>
        <v>BEER</v>
      </c>
      <c r="C13837" t="s">
        <v>11</v>
      </c>
      <c r="D13837" t="s">
        <v>12406</v>
      </c>
      <c r="E13837" t="s">
        <v>20</v>
      </c>
      <c r="F13837">
        <v>0</v>
      </c>
      <c r="G13837" s="1">
        <v>2.56</v>
      </c>
      <c r="H13837">
        <f>IF(INDEX(Sale_Promotions[[Code]:[Sale Price]],MATCH(Sales[[#This Row],[Code]],Sale_Promotions[Code],0),2)=0,Sales[[#This Row],[Price]],INDEX(Sale_Promotions[[Code]:[Sale Price]],MATCH(Sales[[#This Row],[Code]],Sale_Promotions[Code],0),2))</f>
        <v>2.56</v>
      </c>
      <c r="I13837">
        <f>Sales[[#This Row],[Total Inventory]]*Sales[[#This Row],[Sale_Price]]</f>
        <v>0</v>
      </c>
    </row>
    <row r="13838" spans="1:9" x14ac:dyDescent="0.25">
      <c r="A13838">
        <v>347560</v>
      </c>
      <c r="B13838" t="str">
        <f>INDEX( Table3[],MATCH(Sales[[#This Row],[Category]],Table3[Category],0),1)</f>
        <v>LIQUOR</v>
      </c>
      <c r="C13838" t="s">
        <v>14</v>
      </c>
      <c r="D13838" t="s">
        <v>12407</v>
      </c>
      <c r="E13838" t="s">
        <v>10</v>
      </c>
      <c r="F13838">
        <v>75</v>
      </c>
      <c r="G13838" s="1">
        <v>38.99</v>
      </c>
      <c r="H13838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13838">
        <f>Sales[[#This Row],[Total Inventory]]*Sales[[#This Row],[Sale_Price]]</f>
        <v>2924.25</v>
      </c>
    </row>
    <row r="13839" spans="1:9" x14ac:dyDescent="0.25">
      <c r="A13839">
        <v>306492</v>
      </c>
      <c r="B13839" t="str">
        <f>INDEX( Table3[],MATCH(Sales[[#This Row],[Category]],Table3[Category],0),1)</f>
        <v>WINE</v>
      </c>
      <c r="C13839" t="s">
        <v>39</v>
      </c>
      <c r="D13839" t="s">
        <v>12408</v>
      </c>
      <c r="E13839" t="s">
        <v>10</v>
      </c>
      <c r="F13839">
        <v>0</v>
      </c>
      <c r="G13839" s="1">
        <v>9.49</v>
      </c>
      <c r="H13839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3839">
        <f>Sales[[#This Row],[Total Inventory]]*Sales[[#This Row],[Sale_Price]]</f>
        <v>0</v>
      </c>
    </row>
    <row r="13840" spans="1:9" x14ac:dyDescent="0.25">
      <c r="A13840">
        <v>41408</v>
      </c>
      <c r="B13840" t="str">
        <f>INDEX( Table3[],MATCH(Sales[[#This Row],[Category]],Table3[Category],0),1)</f>
        <v>WINE</v>
      </c>
      <c r="C13840" t="s">
        <v>53</v>
      </c>
      <c r="D13840" t="s">
        <v>12409</v>
      </c>
      <c r="E13840" t="s">
        <v>10</v>
      </c>
      <c r="F13840">
        <v>9</v>
      </c>
      <c r="G13840" s="1">
        <v>3329.99</v>
      </c>
      <c r="H13840">
        <f>IF(INDEX(Sale_Promotions[[Code]:[Sale Price]],MATCH(Sales[[#This Row],[Code]],Sale_Promotions[Code],0),2)=0,Sales[[#This Row],[Price]],INDEX(Sale_Promotions[[Code]:[Sale Price]],MATCH(Sales[[#This Row],[Code]],Sale_Promotions[Code],0),2))</f>
        <v>3329.99</v>
      </c>
      <c r="I13840">
        <f>Sales[[#This Row],[Total Inventory]]*Sales[[#This Row],[Sale_Price]]</f>
        <v>29969.909999999996</v>
      </c>
    </row>
    <row r="13841" spans="1:9" x14ac:dyDescent="0.25">
      <c r="A13841">
        <v>336578</v>
      </c>
      <c r="B13841" t="str">
        <f>INDEX( Table3[],MATCH(Sales[[#This Row],[Category]],Table3[Category],0),1)</f>
        <v>WINE</v>
      </c>
      <c r="C13841" t="s">
        <v>17</v>
      </c>
      <c r="D13841" t="s">
        <v>12410</v>
      </c>
      <c r="E13841" t="s">
        <v>10</v>
      </c>
      <c r="F13841">
        <v>0</v>
      </c>
      <c r="G13841" s="1">
        <v>9.7899999999999991</v>
      </c>
      <c r="H13841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841">
        <f>Sales[[#This Row],[Total Inventory]]*Sales[[#This Row],[Sale_Price]]</f>
        <v>0</v>
      </c>
    </row>
    <row r="13842" spans="1:9" x14ac:dyDescent="0.25">
      <c r="A13842">
        <v>78960</v>
      </c>
      <c r="B13842" t="str">
        <f>INDEX( Table3[],MATCH(Sales[[#This Row],[Category]],Table3[Category],0),1)</f>
        <v>LIQUOR</v>
      </c>
      <c r="C13842" t="s">
        <v>245</v>
      </c>
      <c r="D13842" t="s">
        <v>12411</v>
      </c>
      <c r="E13842" t="s">
        <v>10</v>
      </c>
      <c r="F13842">
        <v>38</v>
      </c>
      <c r="G13842" s="1">
        <v>30.99</v>
      </c>
      <c r="H13842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3842">
        <f>Sales[[#This Row],[Total Inventory]]*Sales[[#This Row],[Sale_Price]]</f>
        <v>1177.6199999999999</v>
      </c>
    </row>
    <row r="13843" spans="1:9" x14ac:dyDescent="0.25">
      <c r="A13843">
        <v>311578</v>
      </c>
      <c r="B13843" t="str">
        <f>INDEX( Table3[],MATCH(Sales[[#This Row],[Category]],Table3[Category],0),1)</f>
        <v>WINE</v>
      </c>
      <c r="C13843" t="s">
        <v>21</v>
      </c>
      <c r="D13843" t="s">
        <v>12412</v>
      </c>
      <c r="E13843" t="s">
        <v>10</v>
      </c>
      <c r="F13843">
        <v>0</v>
      </c>
      <c r="G13843" s="1">
        <v>10.79</v>
      </c>
      <c r="H1384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843">
        <f>Sales[[#This Row],[Total Inventory]]*Sales[[#This Row],[Sale_Price]]</f>
        <v>0</v>
      </c>
    </row>
    <row r="13844" spans="1:9" x14ac:dyDescent="0.25">
      <c r="A13844">
        <v>329876</v>
      </c>
      <c r="B13844" t="str">
        <f>INDEX( Table3[],MATCH(Sales[[#This Row],[Category]],Table3[Category],0),1)</f>
        <v>WINE</v>
      </c>
      <c r="C13844" t="s">
        <v>21</v>
      </c>
      <c r="D13844" t="s">
        <v>12413</v>
      </c>
      <c r="E13844" t="s">
        <v>52</v>
      </c>
      <c r="F13844">
        <v>9</v>
      </c>
      <c r="G13844" s="1">
        <v>36.99</v>
      </c>
      <c r="H13844">
        <f>IF(INDEX(Sale_Promotions[[Code]:[Sale Price]],MATCH(Sales[[#This Row],[Code]],Sale_Promotions[Code],0),2)=0,Sales[[#This Row],[Price]],INDEX(Sale_Promotions[[Code]:[Sale Price]],MATCH(Sales[[#This Row],[Code]],Sale_Promotions[Code],0),2))</f>
        <v>36.99</v>
      </c>
      <c r="I13844">
        <f>Sales[[#This Row],[Total Inventory]]*Sales[[#This Row],[Sale_Price]]</f>
        <v>332.91</v>
      </c>
    </row>
    <row r="13845" spans="1:9" x14ac:dyDescent="0.25">
      <c r="A13845">
        <v>99163</v>
      </c>
      <c r="B13845" t="str">
        <f>INDEX( Table3[],MATCH(Sales[[#This Row],[Category]],Table3[Category],0),1)</f>
        <v>BEER</v>
      </c>
      <c r="C13845" t="s">
        <v>11</v>
      </c>
      <c r="D13845" t="s">
        <v>12414</v>
      </c>
      <c r="E13845" t="s">
        <v>25</v>
      </c>
      <c r="F13845">
        <v>6</v>
      </c>
      <c r="G13845" s="1">
        <v>1.31</v>
      </c>
      <c r="H13845">
        <f>IF(INDEX(Sale_Promotions[[Code]:[Sale Price]],MATCH(Sales[[#This Row],[Code]],Sale_Promotions[Code],0),2)=0,Sales[[#This Row],[Price]],INDEX(Sale_Promotions[[Code]:[Sale Price]],MATCH(Sales[[#This Row],[Code]],Sale_Promotions[Code],0),2))</f>
        <v>1.31</v>
      </c>
      <c r="I13845">
        <f>Sales[[#This Row],[Total Inventory]]*Sales[[#This Row],[Sale_Price]]</f>
        <v>7.86</v>
      </c>
    </row>
    <row r="13846" spans="1:9" x14ac:dyDescent="0.25">
      <c r="A13846">
        <v>45248</v>
      </c>
      <c r="B13846" t="str">
        <f>INDEX( Table3[],MATCH(Sales[[#This Row],[Category]],Table3[Category],0),1)</f>
        <v>WINE</v>
      </c>
      <c r="C13846" t="s">
        <v>85</v>
      </c>
      <c r="D13846" t="s">
        <v>12415</v>
      </c>
      <c r="E13846" t="s">
        <v>10</v>
      </c>
      <c r="F13846">
        <v>22</v>
      </c>
      <c r="G13846" s="1">
        <v>22.99</v>
      </c>
      <c r="H13846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3846">
        <f>Sales[[#This Row],[Total Inventory]]*Sales[[#This Row],[Sale_Price]]</f>
        <v>505.78</v>
      </c>
    </row>
    <row r="13847" spans="1:9" x14ac:dyDescent="0.25">
      <c r="A13847">
        <v>46164</v>
      </c>
      <c r="B13847" t="str">
        <f>INDEX( Table3[],MATCH(Sales[[#This Row],[Category]],Table3[Category],0),1)</f>
        <v>WINE</v>
      </c>
      <c r="C13847" t="s">
        <v>61</v>
      </c>
      <c r="D13847" t="s">
        <v>12416</v>
      </c>
      <c r="E13847" t="s">
        <v>10</v>
      </c>
      <c r="F13847">
        <v>5</v>
      </c>
      <c r="G13847" s="1">
        <v>17.989999999999998</v>
      </c>
      <c r="H13847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3847">
        <f>Sales[[#This Row],[Total Inventory]]*Sales[[#This Row],[Sale_Price]]</f>
        <v>89.949999999999989</v>
      </c>
    </row>
    <row r="13848" spans="1:9" x14ac:dyDescent="0.25">
      <c r="A13848">
        <v>42291</v>
      </c>
      <c r="B13848" t="str">
        <f>INDEX( Table3[],MATCH(Sales[[#This Row],[Category]],Table3[Category],0),1)</f>
        <v>WINE</v>
      </c>
      <c r="C13848" t="s">
        <v>85</v>
      </c>
      <c r="D13848" t="s">
        <v>12417</v>
      </c>
      <c r="E13848" t="s">
        <v>10</v>
      </c>
      <c r="F13848">
        <v>12</v>
      </c>
      <c r="G13848" s="1">
        <v>72.989999999999995</v>
      </c>
      <c r="H13848">
        <f>IF(INDEX(Sale_Promotions[[Code]:[Sale Price]],MATCH(Sales[[#This Row],[Code]],Sale_Promotions[Code],0),2)=0,Sales[[#This Row],[Price]],INDEX(Sale_Promotions[[Code]:[Sale Price]],MATCH(Sales[[#This Row],[Code]],Sale_Promotions[Code],0),2))</f>
        <v>72.989999999999995</v>
      </c>
      <c r="I13848">
        <f>Sales[[#This Row],[Total Inventory]]*Sales[[#This Row],[Sale_Price]]</f>
        <v>875.87999999999988</v>
      </c>
    </row>
    <row r="13849" spans="1:9" x14ac:dyDescent="0.25">
      <c r="A13849">
        <v>310831</v>
      </c>
      <c r="B13849" t="str">
        <f>INDEX( Table3[],MATCH(Sales[[#This Row],[Category]],Table3[Category],0),1)</f>
        <v>WINE</v>
      </c>
      <c r="C13849" t="s">
        <v>83</v>
      </c>
      <c r="D13849" t="s">
        <v>12418</v>
      </c>
      <c r="E13849" t="s">
        <v>10</v>
      </c>
      <c r="F13849">
        <v>30</v>
      </c>
      <c r="G13849" s="1">
        <v>16.489999999999998</v>
      </c>
      <c r="H13849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3849">
        <f>Sales[[#This Row],[Total Inventory]]*Sales[[#This Row],[Sale_Price]]</f>
        <v>494.69999999999993</v>
      </c>
    </row>
    <row r="13850" spans="1:9" x14ac:dyDescent="0.25">
      <c r="A13850">
        <v>363197</v>
      </c>
      <c r="B13850" t="str">
        <f>INDEX( Table3[],MATCH(Sales[[#This Row],[Category]],Table3[Category],0),1)</f>
        <v>WINE</v>
      </c>
      <c r="C13850" t="s">
        <v>61</v>
      </c>
      <c r="D13850" t="s">
        <v>12419</v>
      </c>
      <c r="E13850" t="s">
        <v>10</v>
      </c>
      <c r="F13850">
        <v>0</v>
      </c>
      <c r="G13850" s="1">
        <v>8.99</v>
      </c>
      <c r="H13850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3850">
        <f>Sales[[#This Row],[Total Inventory]]*Sales[[#This Row],[Sale_Price]]</f>
        <v>0</v>
      </c>
    </row>
    <row r="13851" spans="1:9" x14ac:dyDescent="0.25">
      <c r="A13851">
        <v>116793</v>
      </c>
      <c r="B13851" t="str">
        <f>INDEX( Table3[],MATCH(Sales[[#This Row],[Category]],Table3[Category],0),1)</f>
        <v>WINE</v>
      </c>
      <c r="C13851" t="s">
        <v>41</v>
      </c>
      <c r="D13851" t="s">
        <v>12420</v>
      </c>
      <c r="E13851" t="s">
        <v>10</v>
      </c>
      <c r="F13851">
        <v>0</v>
      </c>
      <c r="G13851" s="1">
        <v>18.489999999999998</v>
      </c>
      <c r="H13851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851">
        <f>Sales[[#This Row],[Total Inventory]]*Sales[[#This Row],[Sale_Price]]</f>
        <v>0</v>
      </c>
    </row>
    <row r="13852" spans="1:9" x14ac:dyDescent="0.25">
      <c r="A13852">
        <v>341580</v>
      </c>
      <c r="B13852" t="str">
        <f>INDEX( Table3[],MATCH(Sales[[#This Row],[Category]],Table3[Category],0),1)</f>
        <v>WINE</v>
      </c>
      <c r="C13852" t="s">
        <v>61</v>
      </c>
      <c r="D13852" t="s">
        <v>12421</v>
      </c>
      <c r="E13852" t="s">
        <v>10</v>
      </c>
      <c r="F13852">
        <v>0</v>
      </c>
      <c r="G13852" s="1">
        <v>38.99</v>
      </c>
      <c r="H13852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13852">
        <f>Sales[[#This Row],[Total Inventory]]*Sales[[#This Row],[Sale_Price]]</f>
        <v>0</v>
      </c>
    </row>
    <row r="13853" spans="1:9" x14ac:dyDescent="0.25">
      <c r="A13853">
        <v>55158</v>
      </c>
      <c r="B13853" t="str">
        <f>INDEX( Table3[],MATCH(Sales[[#This Row],[Category]],Table3[Category],0),1)</f>
        <v>WINE</v>
      </c>
      <c r="C13853" t="s">
        <v>28</v>
      </c>
      <c r="D13853" t="s">
        <v>12422</v>
      </c>
      <c r="E13853" t="s">
        <v>10</v>
      </c>
      <c r="F13853">
        <v>1</v>
      </c>
      <c r="G13853" s="1">
        <v>10.49</v>
      </c>
      <c r="H13853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3853">
        <f>Sales[[#This Row],[Total Inventory]]*Sales[[#This Row],[Sale_Price]]</f>
        <v>10.49</v>
      </c>
    </row>
    <row r="13854" spans="1:9" x14ac:dyDescent="0.25">
      <c r="A13854">
        <v>428126</v>
      </c>
      <c r="B13854" t="str">
        <f>INDEX( Table3[],MATCH(Sales[[#This Row],[Category]],Table3[Category],0),1)</f>
        <v>WINE</v>
      </c>
      <c r="C13854" t="s">
        <v>100</v>
      </c>
      <c r="D13854" t="s">
        <v>12423</v>
      </c>
      <c r="E13854" t="s">
        <v>10</v>
      </c>
      <c r="F13854">
        <v>0</v>
      </c>
      <c r="G13854" s="1">
        <v>13.49</v>
      </c>
      <c r="H13854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3854">
        <f>Sales[[#This Row],[Total Inventory]]*Sales[[#This Row],[Sale_Price]]</f>
        <v>0</v>
      </c>
    </row>
    <row r="13855" spans="1:9" x14ac:dyDescent="0.25">
      <c r="A13855">
        <v>340061</v>
      </c>
      <c r="B13855" t="str">
        <f>INDEX( Table3[],MATCH(Sales[[#This Row],[Category]],Table3[Category],0),1)</f>
        <v>WINE</v>
      </c>
      <c r="C13855" t="s">
        <v>43</v>
      </c>
      <c r="D13855" t="s">
        <v>12424</v>
      </c>
      <c r="E13855" t="s">
        <v>10</v>
      </c>
      <c r="F13855">
        <v>0</v>
      </c>
      <c r="G13855" s="1">
        <v>11.49</v>
      </c>
      <c r="H13855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3855">
        <f>Sales[[#This Row],[Total Inventory]]*Sales[[#This Row],[Sale_Price]]</f>
        <v>0</v>
      </c>
    </row>
    <row r="13856" spans="1:9" x14ac:dyDescent="0.25">
      <c r="A13856">
        <v>82368</v>
      </c>
      <c r="B13856" t="str">
        <f>INDEX( Table3[],MATCH(Sales[[#This Row],[Category]],Table3[Category],0),1)</f>
        <v>WINE</v>
      </c>
      <c r="C13856" t="s">
        <v>28</v>
      </c>
      <c r="D13856" t="s">
        <v>12425</v>
      </c>
      <c r="E13856" t="s">
        <v>10</v>
      </c>
      <c r="F13856">
        <v>0</v>
      </c>
      <c r="G13856" s="1">
        <v>7.49</v>
      </c>
      <c r="H13856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3856">
        <f>Sales[[#This Row],[Total Inventory]]*Sales[[#This Row],[Sale_Price]]</f>
        <v>0</v>
      </c>
    </row>
    <row r="13857" spans="1:9" x14ac:dyDescent="0.25">
      <c r="A13857">
        <v>12211</v>
      </c>
      <c r="B13857" t="str">
        <f>INDEX( Table3[],MATCH(Sales[[#This Row],[Category]],Table3[Category],0),1)</f>
        <v>WINE</v>
      </c>
      <c r="C13857" t="s">
        <v>61</v>
      </c>
      <c r="D13857" t="s">
        <v>12426</v>
      </c>
      <c r="E13857" t="s">
        <v>10</v>
      </c>
      <c r="F13857">
        <v>29</v>
      </c>
      <c r="G13857" s="1">
        <v>55.99</v>
      </c>
      <c r="H13857">
        <f>IF(INDEX(Sale_Promotions[[Code]:[Sale Price]],MATCH(Sales[[#This Row],[Code]],Sale_Promotions[Code],0),2)=0,Sales[[#This Row],[Price]],INDEX(Sale_Promotions[[Code]:[Sale Price]],MATCH(Sales[[#This Row],[Code]],Sale_Promotions[Code],0),2))</f>
        <v>55.99</v>
      </c>
      <c r="I13857">
        <f>Sales[[#This Row],[Total Inventory]]*Sales[[#This Row],[Sale_Price]]</f>
        <v>1623.71</v>
      </c>
    </row>
    <row r="13858" spans="1:9" x14ac:dyDescent="0.25">
      <c r="A13858">
        <v>70272</v>
      </c>
      <c r="B13858" t="str">
        <f>INDEX( Table3[],MATCH(Sales[[#This Row],[Category]],Table3[Category],0),1)</f>
        <v>LIQUOR</v>
      </c>
      <c r="C13858" t="s">
        <v>35</v>
      </c>
      <c r="D13858" t="s">
        <v>12427</v>
      </c>
      <c r="E13858" t="s">
        <v>10</v>
      </c>
      <c r="F13858">
        <v>43</v>
      </c>
      <c r="G13858" s="1">
        <v>25.99</v>
      </c>
      <c r="H13858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3858">
        <f>Sales[[#This Row],[Total Inventory]]*Sales[[#This Row],[Sale_Price]]</f>
        <v>1117.57</v>
      </c>
    </row>
    <row r="13859" spans="1:9" x14ac:dyDescent="0.25">
      <c r="A13859">
        <v>324431</v>
      </c>
      <c r="B13859" t="str">
        <f>INDEX( Table3[],MATCH(Sales[[#This Row],[Category]],Table3[Category],0),1)</f>
        <v>OTHER</v>
      </c>
      <c r="C13859" t="s">
        <v>75</v>
      </c>
      <c r="D13859" t="s">
        <v>12428</v>
      </c>
      <c r="E13859" t="s">
        <v>10</v>
      </c>
      <c r="F13859">
        <v>24</v>
      </c>
      <c r="G13859" s="1">
        <v>12.49</v>
      </c>
      <c r="H13859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3859">
        <f>Sales[[#This Row],[Total Inventory]]*Sales[[#This Row],[Sale_Price]]</f>
        <v>299.76</v>
      </c>
    </row>
    <row r="13860" spans="1:9" x14ac:dyDescent="0.25">
      <c r="A13860">
        <v>432121</v>
      </c>
      <c r="B13860" t="str">
        <f>INDEX( Table3[],MATCH(Sales[[#This Row],[Category]],Table3[Category],0),1)</f>
        <v>WINE</v>
      </c>
      <c r="C13860" t="s">
        <v>85</v>
      </c>
      <c r="D13860" t="s">
        <v>12429</v>
      </c>
      <c r="E13860" t="s">
        <v>10</v>
      </c>
      <c r="F13860">
        <v>0</v>
      </c>
      <c r="G13860" s="1">
        <v>11.49</v>
      </c>
      <c r="H13860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3860">
        <f>Sales[[#This Row],[Total Inventory]]*Sales[[#This Row],[Sale_Price]]</f>
        <v>0</v>
      </c>
    </row>
    <row r="13861" spans="1:9" x14ac:dyDescent="0.25">
      <c r="A13861">
        <v>29745</v>
      </c>
      <c r="B13861" t="str">
        <f>INDEX( Table3[],MATCH(Sales[[#This Row],[Category]],Table3[Category],0),1)</f>
        <v>BEER</v>
      </c>
      <c r="C13861" t="s">
        <v>11</v>
      </c>
      <c r="D13861" t="s">
        <v>12430</v>
      </c>
      <c r="E13861" t="s">
        <v>25</v>
      </c>
      <c r="F13861">
        <v>0</v>
      </c>
      <c r="G13861" s="1">
        <v>2.99</v>
      </c>
      <c r="H13861">
        <f>IF(INDEX(Sale_Promotions[[Code]:[Sale Price]],MATCH(Sales[[#This Row],[Code]],Sale_Promotions[Code],0),2)=0,Sales[[#This Row],[Price]],INDEX(Sale_Promotions[[Code]:[Sale Price]],MATCH(Sales[[#This Row],[Code]],Sale_Promotions[Code],0),2))</f>
        <v>2.99</v>
      </c>
      <c r="I13861">
        <f>Sales[[#This Row],[Total Inventory]]*Sales[[#This Row],[Sale_Price]]</f>
        <v>0</v>
      </c>
    </row>
    <row r="13862" spans="1:9" x14ac:dyDescent="0.25">
      <c r="A13862">
        <v>306062</v>
      </c>
      <c r="B13862" t="str">
        <f>INDEX( Table3[],MATCH(Sales[[#This Row],[Category]],Table3[Category],0),1)</f>
        <v>WINE</v>
      </c>
      <c r="C13862" t="s">
        <v>31</v>
      </c>
      <c r="D13862" t="s">
        <v>11720</v>
      </c>
      <c r="E13862" t="s">
        <v>10</v>
      </c>
      <c r="F13862">
        <v>12</v>
      </c>
      <c r="G13862" s="1">
        <v>9.7899999999999991</v>
      </c>
      <c r="H1386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862">
        <f>Sales[[#This Row],[Total Inventory]]*Sales[[#This Row],[Sale_Price]]</f>
        <v>117.47999999999999</v>
      </c>
    </row>
    <row r="13863" spans="1:9" x14ac:dyDescent="0.25">
      <c r="A13863">
        <v>331715</v>
      </c>
      <c r="B13863" t="str">
        <f>INDEX( Table3[],MATCH(Sales[[#This Row],[Category]],Table3[Category],0),1)</f>
        <v>WINE</v>
      </c>
      <c r="C13863" t="s">
        <v>31</v>
      </c>
      <c r="D13863" t="s">
        <v>12431</v>
      </c>
      <c r="E13863" t="s">
        <v>10</v>
      </c>
      <c r="F13863">
        <v>23</v>
      </c>
      <c r="G13863" s="1">
        <v>19.989999999999998</v>
      </c>
      <c r="H13863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3863">
        <f>Sales[[#This Row],[Total Inventory]]*Sales[[#This Row],[Sale_Price]]</f>
        <v>459.77</v>
      </c>
    </row>
    <row r="13864" spans="1:9" x14ac:dyDescent="0.25">
      <c r="A13864">
        <v>330847</v>
      </c>
      <c r="B13864" t="str">
        <f>INDEX( Table3[],MATCH(Sales[[#This Row],[Category]],Table3[Category],0),1)</f>
        <v>WINE</v>
      </c>
      <c r="C13864" t="s">
        <v>41</v>
      </c>
      <c r="D13864" t="s">
        <v>9457</v>
      </c>
      <c r="E13864" t="s">
        <v>48</v>
      </c>
      <c r="F13864">
        <v>5</v>
      </c>
      <c r="G13864" s="1">
        <v>9.49</v>
      </c>
      <c r="H13864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3864">
        <f>Sales[[#This Row],[Total Inventory]]*Sales[[#This Row],[Sale_Price]]</f>
        <v>47.45</v>
      </c>
    </row>
    <row r="13865" spans="1:9" x14ac:dyDescent="0.25">
      <c r="A13865">
        <v>80399</v>
      </c>
      <c r="B13865" t="str">
        <f>INDEX( Table3[],MATCH(Sales[[#This Row],[Category]],Table3[Category],0),1)</f>
        <v>WINE</v>
      </c>
      <c r="C13865" t="s">
        <v>61</v>
      </c>
      <c r="D13865" t="s">
        <v>12432</v>
      </c>
      <c r="E13865" t="s">
        <v>10</v>
      </c>
      <c r="F13865">
        <v>68</v>
      </c>
      <c r="G13865" s="1">
        <v>18.489999999999998</v>
      </c>
      <c r="H13865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865">
        <f>Sales[[#This Row],[Total Inventory]]*Sales[[#This Row],[Sale_Price]]</f>
        <v>1257.32</v>
      </c>
    </row>
    <row r="13866" spans="1:9" x14ac:dyDescent="0.25">
      <c r="A13866">
        <v>311692</v>
      </c>
      <c r="B13866" t="str">
        <f>INDEX( Table3[],MATCH(Sales[[#This Row],[Category]],Table3[Category],0),1)</f>
        <v>WINE</v>
      </c>
      <c r="C13866" t="s">
        <v>85</v>
      </c>
      <c r="D13866" t="s">
        <v>12433</v>
      </c>
      <c r="E13866" t="s">
        <v>10</v>
      </c>
      <c r="F13866">
        <v>0</v>
      </c>
      <c r="G13866" s="1">
        <v>20.99</v>
      </c>
      <c r="H13866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3866">
        <f>Sales[[#This Row],[Total Inventory]]*Sales[[#This Row],[Sale_Price]]</f>
        <v>0</v>
      </c>
    </row>
    <row r="13867" spans="1:9" x14ac:dyDescent="0.25">
      <c r="A13867">
        <v>389455</v>
      </c>
      <c r="B13867" t="str">
        <f>INDEX( Table3[],MATCH(Sales[[#This Row],[Category]],Table3[Category],0),1)</f>
        <v>WINE</v>
      </c>
      <c r="C13867" t="s">
        <v>41</v>
      </c>
      <c r="D13867" t="s">
        <v>12434</v>
      </c>
      <c r="E13867" t="s">
        <v>10</v>
      </c>
      <c r="F13867">
        <v>0</v>
      </c>
      <c r="G13867" s="1">
        <v>7.49</v>
      </c>
      <c r="H13867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3867">
        <f>Sales[[#This Row],[Total Inventory]]*Sales[[#This Row],[Sale_Price]]</f>
        <v>0</v>
      </c>
    </row>
    <row r="13868" spans="1:9" x14ac:dyDescent="0.25">
      <c r="A13868">
        <v>41387</v>
      </c>
      <c r="B13868" t="str">
        <f>INDEX( Table3[],MATCH(Sales[[#This Row],[Category]],Table3[Category],0),1)</f>
        <v>WINE</v>
      </c>
      <c r="C13868" t="s">
        <v>39</v>
      </c>
      <c r="D13868" t="s">
        <v>12435</v>
      </c>
      <c r="E13868" t="s">
        <v>10</v>
      </c>
      <c r="F13868">
        <v>0</v>
      </c>
      <c r="G13868" s="1">
        <v>9.7899999999999991</v>
      </c>
      <c r="H1386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868">
        <f>Sales[[#This Row],[Total Inventory]]*Sales[[#This Row],[Sale_Price]]</f>
        <v>0</v>
      </c>
    </row>
    <row r="13869" spans="1:9" x14ac:dyDescent="0.25">
      <c r="A13869">
        <v>44442</v>
      </c>
      <c r="B13869" t="str">
        <f>INDEX( Table3[],MATCH(Sales[[#This Row],[Category]],Table3[Category],0),1)</f>
        <v>WINE</v>
      </c>
      <c r="C13869" t="s">
        <v>61</v>
      </c>
      <c r="D13869" t="s">
        <v>11955</v>
      </c>
      <c r="E13869" t="s">
        <v>10</v>
      </c>
      <c r="F13869">
        <v>0</v>
      </c>
      <c r="G13869" s="1">
        <v>7.69</v>
      </c>
      <c r="H13869">
        <f>IF(INDEX(Sale_Promotions[[Code]:[Sale Price]],MATCH(Sales[[#This Row],[Code]],Sale_Promotions[Code],0),2)=0,Sales[[#This Row],[Price]],INDEX(Sale_Promotions[[Code]:[Sale Price]],MATCH(Sales[[#This Row],[Code]],Sale_Promotions[Code],0),2))</f>
        <v>7.69</v>
      </c>
      <c r="I13869">
        <f>Sales[[#This Row],[Total Inventory]]*Sales[[#This Row],[Sale_Price]]</f>
        <v>0</v>
      </c>
    </row>
    <row r="13870" spans="1:9" x14ac:dyDescent="0.25">
      <c r="A13870">
        <v>305523</v>
      </c>
      <c r="B13870" t="str">
        <f>INDEX( Table3[],MATCH(Sales[[#This Row],[Category]],Table3[Category],0),1)</f>
        <v>WINE</v>
      </c>
      <c r="C13870" t="s">
        <v>85</v>
      </c>
      <c r="D13870" t="s">
        <v>12436</v>
      </c>
      <c r="E13870" t="s">
        <v>10</v>
      </c>
      <c r="F13870">
        <v>0</v>
      </c>
      <c r="G13870" s="1">
        <v>9.7899999999999991</v>
      </c>
      <c r="H13870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870">
        <f>Sales[[#This Row],[Total Inventory]]*Sales[[#This Row],[Sale_Price]]</f>
        <v>0</v>
      </c>
    </row>
    <row r="13871" spans="1:9" x14ac:dyDescent="0.25">
      <c r="A13871">
        <v>312532</v>
      </c>
      <c r="B13871" t="str">
        <f>INDEX( Table3[],MATCH(Sales[[#This Row],[Category]],Table3[Category],0),1)</f>
        <v>WINE</v>
      </c>
      <c r="C13871" t="s">
        <v>148</v>
      </c>
      <c r="D13871" t="s">
        <v>12437</v>
      </c>
      <c r="E13871" t="s">
        <v>10</v>
      </c>
      <c r="F13871">
        <v>0</v>
      </c>
      <c r="G13871" s="1">
        <v>12.69</v>
      </c>
      <c r="H13871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3871">
        <f>Sales[[#This Row],[Total Inventory]]*Sales[[#This Row],[Sale_Price]]</f>
        <v>0</v>
      </c>
    </row>
    <row r="13872" spans="1:9" x14ac:dyDescent="0.25">
      <c r="A13872">
        <v>367680</v>
      </c>
      <c r="B13872" t="str">
        <f>INDEX( Table3[],MATCH(Sales[[#This Row],[Category]],Table3[Category],0),1)</f>
        <v>WINE</v>
      </c>
      <c r="C13872" t="s">
        <v>17</v>
      </c>
      <c r="D13872" t="s">
        <v>12438</v>
      </c>
      <c r="E13872" t="s">
        <v>10</v>
      </c>
      <c r="F13872">
        <v>9</v>
      </c>
      <c r="G13872" s="1">
        <v>11.99</v>
      </c>
      <c r="H1387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872">
        <f>Sales[[#This Row],[Total Inventory]]*Sales[[#This Row],[Sale_Price]]</f>
        <v>107.91</v>
      </c>
    </row>
    <row r="13873" spans="1:9" x14ac:dyDescent="0.25">
      <c r="A13873">
        <v>79801</v>
      </c>
      <c r="B13873" t="str">
        <f>INDEX( Table3[],MATCH(Sales[[#This Row],[Category]],Table3[Category],0),1)</f>
        <v>LIQUOR</v>
      </c>
      <c r="C13873" t="s">
        <v>14</v>
      </c>
      <c r="D13873" t="s">
        <v>12439</v>
      </c>
      <c r="E13873" t="s">
        <v>10</v>
      </c>
      <c r="F13873">
        <v>37</v>
      </c>
      <c r="G13873" s="1">
        <v>38.99</v>
      </c>
      <c r="H13873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13873">
        <f>Sales[[#This Row],[Total Inventory]]*Sales[[#This Row],[Sale_Price]]</f>
        <v>1442.63</v>
      </c>
    </row>
    <row r="13874" spans="1:9" x14ac:dyDescent="0.25">
      <c r="A13874">
        <v>74796</v>
      </c>
      <c r="B13874" t="str">
        <f>INDEX( Table3[],MATCH(Sales[[#This Row],[Category]],Table3[Category],0),1)</f>
        <v>BEER</v>
      </c>
      <c r="C13874" t="s">
        <v>436</v>
      </c>
      <c r="D13874" t="s">
        <v>3286</v>
      </c>
      <c r="E13874" t="s">
        <v>10</v>
      </c>
      <c r="F13874">
        <v>6</v>
      </c>
      <c r="G13874" s="1">
        <v>28.99</v>
      </c>
      <c r="H13874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3874">
        <f>Sales[[#This Row],[Total Inventory]]*Sales[[#This Row],[Sale_Price]]</f>
        <v>173.94</v>
      </c>
    </row>
    <row r="13875" spans="1:9" x14ac:dyDescent="0.25">
      <c r="A13875">
        <v>322151</v>
      </c>
      <c r="B13875" t="str">
        <f>INDEX( Table3[],MATCH(Sales[[#This Row],[Category]],Table3[Category],0),1)</f>
        <v>WINE</v>
      </c>
      <c r="C13875" t="s">
        <v>85</v>
      </c>
      <c r="D13875" t="s">
        <v>12440</v>
      </c>
      <c r="E13875" t="s">
        <v>10</v>
      </c>
      <c r="F13875">
        <v>1</v>
      </c>
      <c r="G13875" s="1">
        <v>13.99</v>
      </c>
      <c r="H13875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3875">
        <f>Sales[[#This Row],[Total Inventory]]*Sales[[#This Row],[Sale_Price]]</f>
        <v>13.99</v>
      </c>
    </row>
    <row r="13876" spans="1:9" x14ac:dyDescent="0.25">
      <c r="A13876">
        <v>410578</v>
      </c>
      <c r="B13876" t="str">
        <f>INDEX( Table3[],MATCH(Sales[[#This Row],[Category]],Table3[Category],0),1)</f>
        <v>WINE</v>
      </c>
      <c r="C13876" t="s">
        <v>31</v>
      </c>
      <c r="D13876" t="s">
        <v>12441</v>
      </c>
      <c r="E13876" t="s">
        <v>10</v>
      </c>
      <c r="F13876">
        <v>0</v>
      </c>
      <c r="G13876" s="1">
        <v>8.49</v>
      </c>
      <c r="H13876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876">
        <f>Sales[[#This Row],[Total Inventory]]*Sales[[#This Row],[Sale_Price]]</f>
        <v>0</v>
      </c>
    </row>
    <row r="13877" spans="1:9" x14ac:dyDescent="0.25">
      <c r="A13877">
        <v>336740</v>
      </c>
      <c r="B13877" t="str">
        <f>INDEX( Table3[],MATCH(Sales[[#This Row],[Category]],Table3[Category],0),1)</f>
        <v>WINE</v>
      </c>
      <c r="C13877" t="s">
        <v>39</v>
      </c>
      <c r="D13877" t="s">
        <v>12442</v>
      </c>
      <c r="E13877" t="s">
        <v>10</v>
      </c>
      <c r="F13877">
        <v>0</v>
      </c>
      <c r="G13877" s="1">
        <v>9.7899999999999991</v>
      </c>
      <c r="H13877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877">
        <f>Sales[[#This Row],[Total Inventory]]*Sales[[#This Row],[Sale_Price]]</f>
        <v>0</v>
      </c>
    </row>
    <row r="13878" spans="1:9" x14ac:dyDescent="0.25">
      <c r="A13878">
        <v>53660</v>
      </c>
      <c r="B13878" t="str">
        <f>INDEX( Table3[],MATCH(Sales[[#This Row],[Category]],Table3[Category],0),1)</f>
        <v>WINE</v>
      </c>
      <c r="C13878" t="s">
        <v>64</v>
      </c>
      <c r="D13878" t="s">
        <v>6437</v>
      </c>
      <c r="E13878" t="s">
        <v>23</v>
      </c>
      <c r="F13878">
        <v>12</v>
      </c>
      <c r="G13878" s="1">
        <v>15.99</v>
      </c>
      <c r="H13878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3878">
        <f>Sales[[#This Row],[Total Inventory]]*Sales[[#This Row],[Sale_Price]]</f>
        <v>191.88</v>
      </c>
    </row>
    <row r="13879" spans="1:9" x14ac:dyDescent="0.25">
      <c r="A13879">
        <v>437956</v>
      </c>
      <c r="B13879" t="str">
        <f>INDEX( Table3[],MATCH(Sales[[#This Row],[Category]],Table3[Category],0),1)</f>
        <v>WINE</v>
      </c>
      <c r="C13879" t="s">
        <v>39</v>
      </c>
      <c r="D13879" t="s">
        <v>12443</v>
      </c>
      <c r="E13879" t="s">
        <v>10</v>
      </c>
      <c r="F13879">
        <v>17</v>
      </c>
      <c r="G13879" s="1">
        <v>11.99</v>
      </c>
      <c r="H13879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879">
        <f>Sales[[#This Row],[Total Inventory]]*Sales[[#This Row],[Sale_Price]]</f>
        <v>203.83</v>
      </c>
    </row>
    <row r="13880" spans="1:9" x14ac:dyDescent="0.25">
      <c r="A13880">
        <v>235050</v>
      </c>
      <c r="B13880" t="str">
        <f>INDEX( Table3[],MATCH(Sales[[#This Row],[Category]],Table3[Category],0),1)</f>
        <v>WINE</v>
      </c>
      <c r="C13880" t="s">
        <v>163</v>
      </c>
      <c r="D13880" t="s">
        <v>6332</v>
      </c>
      <c r="E13880" t="s">
        <v>10</v>
      </c>
      <c r="F13880">
        <v>12</v>
      </c>
      <c r="G13880" s="1">
        <v>13.49</v>
      </c>
      <c r="H13880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3880">
        <f>Sales[[#This Row],[Total Inventory]]*Sales[[#This Row],[Sale_Price]]</f>
        <v>161.88</v>
      </c>
    </row>
    <row r="13881" spans="1:9" x14ac:dyDescent="0.25">
      <c r="A13881">
        <v>312033</v>
      </c>
      <c r="B13881" t="str">
        <f>INDEX( Table3[],MATCH(Sales[[#This Row],[Category]],Table3[Category],0),1)</f>
        <v>WINE</v>
      </c>
      <c r="C13881" t="s">
        <v>64</v>
      </c>
      <c r="D13881" t="s">
        <v>12444</v>
      </c>
      <c r="E13881" t="s">
        <v>332</v>
      </c>
      <c r="F13881">
        <v>1</v>
      </c>
      <c r="G13881" s="1">
        <v>19.989999999999998</v>
      </c>
      <c r="H13881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3881">
        <f>Sales[[#This Row],[Total Inventory]]*Sales[[#This Row],[Sale_Price]]</f>
        <v>19.989999999999998</v>
      </c>
    </row>
    <row r="13882" spans="1:9" x14ac:dyDescent="0.25">
      <c r="A13882">
        <v>300611</v>
      </c>
      <c r="B13882" t="str">
        <f>INDEX( Table3[],MATCH(Sales[[#This Row],[Category]],Table3[Category],0),1)</f>
        <v>LIQUOR</v>
      </c>
      <c r="C13882" t="s">
        <v>198</v>
      </c>
      <c r="D13882" t="s">
        <v>12445</v>
      </c>
      <c r="E13882" t="s">
        <v>10</v>
      </c>
      <c r="F13882">
        <v>3</v>
      </c>
      <c r="G13882" s="1">
        <v>28.99</v>
      </c>
      <c r="H13882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3882">
        <f>Sales[[#This Row],[Total Inventory]]*Sales[[#This Row],[Sale_Price]]</f>
        <v>86.97</v>
      </c>
    </row>
    <row r="13883" spans="1:9" x14ac:dyDescent="0.25">
      <c r="A13883">
        <v>382000</v>
      </c>
      <c r="B13883" t="str">
        <f>INDEX( Table3[],MATCH(Sales[[#This Row],[Category]],Table3[Category],0),1)</f>
        <v>WINE</v>
      </c>
      <c r="C13883" t="s">
        <v>28</v>
      </c>
      <c r="D13883" t="s">
        <v>3932</v>
      </c>
      <c r="E13883" t="s">
        <v>10</v>
      </c>
      <c r="F13883">
        <v>0</v>
      </c>
      <c r="G13883" s="1">
        <v>7.49</v>
      </c>
      <c r="H13883">
        <f>IF(INDEX(Sale_Promotions[[Code]:[Sale Price]],MATCH(Sales[[#This Row],[Code]],Sale_Promotions[Code],0),2)=0,Sales[[#This Row],[Price]],INDEX(Sale_Promotions[[Code]:[Sale Price]],MATCH(Sales[[#This Row],[Code]],Sale_Promotions[Code],0),2))</f>
        <v>7.49</v>
      </c>
      <c r="I13883">
        <f>Sales[[#This Row],[Total Inventory]]*Sales[[#This Row],[Sale_Price]]</f>
        <v>0</v>
      </c>
    </row>
    <row r="13884" spans="1:9" x14ac:dyDescent="0.25">
      <c r="A13884">
        <v>40901</v>
      </c>
      <c r="B13884" t="str">
        <f>INDEX( Table3[],MATCH(Sales[[#This Row],[Category]],Table3[Category],0),1)</f>
        <v>BEER</v>
      </c>
      <c r="C13884" t="s">
        <v>11</v>
      </c>
      <c r="D13884" t="s">
        <v>12446</v>
      </c>
      <c r="E13884" t="s">
        <v>92</v>
      </c>
      <c r="F13884">
        <v>16</v>
      </c>
      <c r="G13884" s="1">
        <v>3.02</v>
      </c>
      <c r="H13884">
        <f>IF(INDEX(Sale_Promotions[[Code]:[Sale Price]],MATCH(Sales[[#This Row],[Code]],Sale_Promotions[Code],0),2)=0,Sales[[#This Row],[Price]],INDEX(Sale_Promotions[[Code]:[Sale Price]],MATCH(Sales[[#This Row],[Code]],Sale_Promotions[Code],0),2))</f>
        <v>3.02</v>
      </c>
      <c r="I13884">
        <f>Sales[[#This Row],[Total Inventory]]*Sales[[#This Row],[Sale_Price]]</f>
        <v>48.32</v>
      </c>
    </row>
    <row r="13885" spans="1:9" x14ac:dyDescent="0.25">
      <c r="A13885">
        <v>53317</v>
      </c>
      <c r="B13885" t="str">
        <f>INDEX( Table3[],MATCH(Sales[[#This Row],[Category]],Table3[Category],0),1)</f>
        <v>WINE</v>
      </c>
      <c r="C13885" t="s">
        <v>28</v>
      </c>
      <c r="D13885" t="s">
        <v>12447</v>
      </c>
      <c r="E13885" t="s">
        <v>10</v>
      </c>
      <c r="F13885">
        <v>67</v>
      </c>
      <c r="G13885" s="1">
        <v>18.489999999999998</v>
      </c>
      <c r="H13885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885">
        <f>Sales[[#This Row],[Total Inventory]]*Sales[[#This Row],[Sale_Price]]</f>
        <v>1238.83</v>
      </c>
    </row>
    <row r="13886" spans="1:9" x14ac:dyDescent="0.25">
      <c r="A13886">
        <v>70098</v>
      </c>
      <c r="B13886" t="str">
        <f>INDEX( Table3[],MATCH(Sales[[#This Row],[Category]],Table3[Category],0),1)</f>
        <v>LIQUOR</v>
      </c>
      <c r="C13886" t="s">
        <v>46</v>
      </c>
      <c r="D13886" t="s">
        <v>2837</v>
      </c>
      <c r="E13886" t="s">
        <v>16</v>
      </c>
      <c r="F13886">
        <v>8</v>
      </c>
      <c r="G13886" s="1">
        <v>10.79</v>
      </c>
      <c r="H13886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886">
        <f>Sales[[#This Row],[Total Inventory]]*Sales[[#This Row],[Sale_Price]]</f>
        <v>67.92</v>
      </c>
    </row>
    <row r="13887" spans="1:9" x14ac:dyDescent="0.25">
      <c r="A13887">
        <v>10401</v>
      </c>
      <c r="B13887" t="str">
        <f>INDEX( Table3[],MATCH(Sales[[#This Row],[Category]],Table3[Category],0),1)</f>
        <v>LIQUOR</v>
      </c>
      <c r="C13887" t="s">
        <v>245</v>
      </c>
      <c r="D13887" t="s">
        <v>12448</v>
      </c>
      <c r="E13887" t="s">
        <v>10</v>
      </c>
      <c r="F13887">
        <v>56</v>
      </c>
      <c r="G13887" s="1">
        <v>27.99</v>
      </c>
      <c r="H13887">
        <f>IF(INDEX(Sale_Promotions[[Code]:[Sale Price]],MATCH(Sales[[#This Row],[Code]],Sale_Promotions[Code],0),2)=0,Sales[[#This Row],[Price]],INDEX(Sale_Promotions[[Code]:[Sale Price]],MATCH(Sales[[#This Row],[Code]],Sale_Promotions[Code],0),2))</f>
        <v>27.99</v>
      </c>
      <c r="I13887">
        <f>Sales[[#This Row],[Total Inventory]]*Sales[[#This Row],[Sale_Price]]</f>
        <v>1567.4399999999998</v>
      </c>
    </row>
    <row r="13888" spans="1:9" x14ac:dyDescent="0.25">
      <c r="A13888">
        <v>44817</v>
      </c>
      <c r="B13888" t="str">
        <f>INDEX( Table3[],MATCH(Sales[[#This Row],[Category]],Table3[Category],0),1)</f>
        <v>WINE</v>
      </c>
      <c r="C13888" t="s">
        <v>53</v>
      </c>
      <c r="D13888" t="s">
        <v>12449</v>
      </c>
      <c r="E13888" t="s">
        <v>10</v>
      </c>
      <c r="F13888">
        <v>3</v>
      </c>
      <c r="G13888" s="1">
        <v>18.489999999999998</v>
      </c>
      <c r="H13888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888">
        <f>Sales[[#This Row],[Total Inventory]]*Sales[[#This Row],[Sale_Price]]</f>
        <v>55.47</v>
      </c>
    </row>
    <row r="13889" spans="1:9" x14ac:dyDescent="0.25">
      <c r="A13889">
        <v>25394</v>
      </c>
      <c r="B13889" t="str">
        <f>INDEX( Table3[],MATCH(Sales[[#This Row],[Category]],Table3[Category],0),1)</f>
        <v>BEER</v>
      </c>
      <c r="C13889" t="s">
        <v>11</v>
      </c>
      <c r="D13889" t="s">
        <v>12450</v>
      </c>
      <c r="E13889" t="s">
        <v>25</v>
      </c>
      <c r="F13889">
        <v>0</v>
      </c>
      <c r="G13889" s="1">
        <v>1.61</v>
      </c>
      <c r="H13889">
        <f>IF(INDEX(Sale_Promotions[[Code]:[Sale Price]],MATCH(Sales[[#This Row],[Code]],Sale_Promotions[Code],0),2)=0,Sales[[#This Row],[Price]],INDEX(Sale_Promotions[[Code]:[Sale Price]],MATCH(Sales[[#This Row],[Code]],Sale_Promotions[Code],0),2))</f>
        <v>1.61</v>
      </c>
      <c r="I13889">
        <f>Sales[[#This Row],[Total Inventory]]*Sales[[#This Row],[Sale_Price]]</f>
        <v>0</v>
      </c>
    </row>
    <row r="13890" spans="1:9" x14ac:dyDescent="0.25">
      <c r="A13890">
        <v>341549</v>
      </c>
      <c r="B13890" t="str">
        <f>INDEX( Table3[],MATCH(Sales[[#This Row],[Category]],Table3[Category],0),1)</f>
        <v>WINE</v>
      </c>
      <c r="C13890" t="s">
        <v>17</v>
      </c>
      <c r="D13890" t="s">
        <v>12023</v>
      </c>
      <c r="E13890" t="s">
        <v>10</v>
      </c>
      <c r="F13890">
        <v>0</v>
      </c>
      <c r="G13890" s="1">
        <v>8.49</v>
      </c>
      <c r="H13890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890">
        <f>Sales[[#This Row],[Total Inventory]]*Sales[[#This Row],[Sale_Price]]</f>
        <v>0</v>
      </c>
    </row>
    <row r="13891" spans="1:9" x14ac:dyDescent="0.25">
      <c r="A13891">
        <v>84726</v>
      </c>
      <c r="B13891" t="str">
        <f>INDEX( Table3[],MATCH(Sales[[#This Row],[Category]],Table3[Category],0),1)</f>
        <v>WINE</v>
      </c>
      <c r="C13891" t="s">
        <v>28</v>
      </c>
      <c r="D13891" t="s">
        <v>12451</v>
      </c>
      <c r="E13891" t="s">
        <v>10</v>
      </c>
      <c r="F13891">
        <v>7</v>
      </c>
      <c r="G13891" s="1">
        <v>12.99</v>
      </c>
      <c r="H13891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3891">
        <f>Sales[[#This Row],[Total Inventory]]*Sales[[#This Row],[Sale_Price]]</f>
        <v>90.93</v>
      </c>
    </row>
    <row r="13892" spans="1:9" x14ac:dyDescent="0.25">
      <c r="A13892">
        <v>153494</v>
      </c>
      <c r="B13892" t="str">
        <f>INDEX( Table3[],MATCH(Sales[[#This Row],[Category]],Table3[Category],0),1)</f>
        <v>WINE</v>
      </c>
      <c r="C13892" t="s">
        <v>61</v>
      </c>
      <c r="D13892" t="s">
        <v>12452</v>
      </c>
      <c r="E13892" t="s">
        <v>10</v>
      </c>
      <c r="F13892">
        <v>3</v>
      </c>
      <c r="G13892" s="1">
        <v>30.99</v>
      </c>
      <c r="H13892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3892">
        <f>Sales[[#This Row],[Total Inventory]]*Sales[[#This Row],[Sale_Price]]</f>
        <v>92.97</v>
      </c>
    </row>
    <row r="13893" spans="1:9" x14ac:dyDescent="0.25">
      <c r="A13893">
        <v>52906</v>
      </c>
      <c r="B13893" t="str">
        <f>INDEX( Table3[],MATCH(Sales[[#This Row],[Category]],Table3[Category],0),1)</f>
        <v>WINE</v>
      </c>
      <c r="C13893" t="s">
        <v>28</v>
      </c>
      <c r="D13893" t="s">
        <v>12453</v>
      </c>
      <c r="E13893" t="s">
        <v>23</v>
      </c>
      <c r="F13893">
        <v>12</v>
      </c>
      <c r="G13893" s="1">
        <v>13.99</v>
      </c>
      <c r="H13893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3893">
        <f>Sales[[#This Row],[Total Inventory]]*Sales[[#This Row],[Sale_Price]]</f>
        <v>113.88</v>
      </c>
    </row>
    <row r="13894" spans="1:9" x14ac:dyDescent="0.25">
      <c r="A13894">
        <v>327651</v>
      </c>
      <c r="B13894" t="str">
        <f>INDEX( Table3[],MATCH(Sales[[#This Row],[Category]],Table3[Category],0),1)</f>
        <v>WINE</v>
      </c>
      <c r="C13894" t="s">
        <v>61</v>
      </c>
      <c r="D13894" t="s">
        <v>12454</v>
      </c>
      <c r="E13894" t="s">
        <v>332</v>
      </c>
      <c r="F13894">
        <v>0</v>
      </c>
      <c r="G13894" s="1">
        <v>21.99</v>
      </c>
      <c r="H13894">
        <f>IF(INDEX(Sale_Promotions[[Code]:[Sale Price]],MATCH(Sales[[#This Row],[Code]],Sale_Promotions[Code],0),2)=0,Sales[[#This Row],[Price]],INDEX(Sale_Promotions[[Code]:[Sale Price]],MATCH(Sales[[#This Row],[Code]],Sale_Promotions[Code],0),2))</f>
        <v>21.99</v>
      </c>
      <c r="I13894">
        <f>Sales[[#This Row],[Total Inventory]]*Sales[[#This Row],[Sale_Price]]</f>
        <v>0</v>
      </c>
    </row>
    <row r="13895" spans="1:9" x14ac:dyDescent="0.25">
      <c r="A13895">
        <v>65315</v>
      </c>
      <c r="B13895" t="str">
        <f>INDEX( Table3[],MATCH(Sales[[#This Row],[Category]],Table3[Category],0),1)</f>
        <v>WINE</v>
      </c>
      <c r="C13895" t="s">
        <v>41</v>
      </c>
      <c r="D13895" t="s">
        <v>10522</v>
      </c>
      <c r="E13895" t="s">
        <v>10</v>
      </c>
      <c r="F13895">
        <v>10</v>
      </c>
      <c r="G13895" s="1">
        <v>8.99</v>
      </c>
      <c r="H13895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3895">
        <f>Sales[[#This Row],[Total Inventory]]*Sales[[#This Row],[Sale_Price]]</f>
        <v>89.9</v>
      </c>
    </row>
    <row r="13896" spans="1:9" x14ac:dyDescent="0.25">
      <c r="A13896">
        <v>26976</v>
      </c>
      <c r="B13896" t="str">
        <f>INDEX( Table3[],MATCH(Sales[[#This Row],[Category]],Table3[Category],0),1)</f>
        <v>BEER</v>
      </c>
      <c r="C13896" t="s">
        <v>11</v>
      </c>
      <c r="D13896" t="s">
        <v>12455</v>
      </c>
      <c r="E13896" t="s">
        <v>13</v>
      </c>
      <c r="F13896">
        <v>4</v>
      </c>
      <c r="G13896" s="1">
        <v>7.7</v>
      </c>
      <c r="H13896">
        <f>IF(INDEX(Sale_Promotions[[Code]:[Sale Price]],MATCH(Sales[[#This Row],[Code]],Sale_Promotions[Code],0),2)=0,Sales[[#This Row],[Price]],INDEX(Sale_Promotions[[Code]:[Sale Price]],MATCH(Sales[[#This Row],[Code]],Sale_Promotions[Code],0),2))</f>
        <v>7.7</v>
      </c>
      <c r="I13896">
        <f>Sales[[#This Row],[Total Inventory]]*Sales[[#This Row],[Sale_Price]]</f>
        <v>30.8</v>
      </c>
    </row>
    <row r="13897" spans="1:9" x14ac:dyDescent="0.25">
      <c r="A13897">
        <v>91758</v>
      </c>
      <c r="B13897" t="str">
        <f>INDEX( Table3[],MATCH(Sales[[#This Row],[Category]],Table3[Category],0),1)</f>
        <v>BEER</v>
      </c>
      <c r="C13897" t="s">
        <v>11</v>
      </c>
      <c r="D13897" t="s">
        <v>12456</v>
      </c>
      <c r="E13897" t="s">
        <v>25</v>
      </c>
      <c r="F13897">
        <v>0</v>
      </c>
      <c r="G13897" s="1">
        <v>21.58</v>
      </c>
      <c r="H13897">
        <f>IF(INDEX(Sale_Promotions[[Code]:[Sale Price]],MATCH(Sales[[#This Row],[Code]],Sale_Promotions[Code],0),2)=0,Sales[[#This Row],[Price]],INDEX(Sale_Promotions[[Code]:[Sale Price]],MATCH(Sales[[#This Row],[Code]],Sale_Promotions[Code],0),2))</f>
        <v>21.58</v>
      </c>
      <c r="I13897">
        <f>Sales[[#This Row],[Total Inventory]]*Sales[[#This Row],[Sale_Price]]</f>
        <v>0</v>
      </c>
    </row>
    <row r="13898" spans="1:9" x14ac:dyDescent="0.25">
      <c r="A13898">
        <v>41006</v>
      </c>
      <c r="B13898" t="str">
        <f>INDEX( Table3[],MATCH(Sales[[#This Row],[Category]],Table3[Category],0),1)</f>
        <v>LIQUOR</v>
      </c>
      <c r="C13898" t="s">
        <v>57</v>
      </c>
      <c r="D13898" t="s">
        <v>12457</v>
      </c>
      <c r="E13898" t="s">
        <v>10</v>
      </c>
      <c r="F13898">
        <v>93</v>
      </c>
      <c r="G13898" s="1">
        <v>58.99</v>
      </c>
      <c r="H13898">
        <f>IF(INDEX(Sale_Promotions[[Code]:[Sale Price]],MATCH(Sales[[#This Row],[Code]],Sale_Promotions[Code],0),2)=0,Sales[[#This Row],[Price]],INDEX(Sale_Promotions[[Code]:[Sale Price]],MATCH(Sales[[#This Row],[Code]],Sale_Promotions[Code],0),2))</f>
        <v>58.99</v>
      </c>
      <c r="I13898">
        <f>Sales[[#This Row],[Total Inventory]]*Sales[[#This Row],[Sale_Price]]</f>
        <v>5486.0700000000006</v>
      </c>
    </row>
    <row r="13899" spans="1:9" x14ac:dyDescent="0.25">
      <c r="A13899">
        <v>314862</v>
      </c>
      <c r="B13899" t="str">
        <f>INDEX( Table3[],MATCH(Sales[[#This Row],[Category]],Table3[Category],0),1)</f>
        <v>WINE</v>
      </c>
      <c r="C13899" t="s">
        <v>41</v>
      </c>
      <c r="D13899" t="s">
        <v>12458</v>
      </c>
      <c r="E13899" t="s">
        <v>10</v>
      </c>
      <c r="F13899">
        <v>0</v>
      </c>
      <c r="G13899" s="1">
        <v>10.99</v>
      </c>
      <c r="H13899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3899">
        <f>Sales[[#This Row],[Total Inventory]]*Sales[[#This Row],[Sale_Price]]</f>
        <v>0</v>
      </c>
    </row>
    <row r="13900" spans="1:9" x14ac:dyDescent="0.25">
      <c r="A13900">
        <v>140163</v>
      </c>
      <c r="B13900" t="str">
        <f>INDEX( Table3[],MATCH(Sales[[#This Row],[Category]],Table3[Category],0),1)</f>
        <v>WINE</v>
      </c>
      <c r="C13900" t="s">
        <v>189</v>
      </c>
      <c r="D13900" t="s">
        <v>12459</v>
      </c>
      <c r="E13900" t="s">
        <v>10</v>
      </c>
      <c r="F13900">
        <v>0</v>
      </c>
      <c r="G13900" s="1">
        <v>12.49</v>
      </c>
      <c r="H13900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3900">
        <f>Sales[[#This Row],[Total Inventory]]*Sales[[#This Row],[Sale_Price]]</f>
        <v>0</v>
      </c>
    </row>
    <row r="13901" spans="1:9" x14ac:dyDescent="0.25">
      <c r="A13901">
        <v>79715</v>
      </c>
      <c r="B13901" t="str">
        <f>INDEX( Table3[],MATCH(Sales[[#This Row],[Category]],Table3[Category],0),1)</f>
        <v>WINE</v>
      </c>
      <c r="C13901" t="s">
        <v>64</v>
      </c>
      <c r="D13901" t="s">
        <v>2282</v>
      </c>
      <c r="E13901" t="s">
        <v>10</v>
      </c>
      <c r="F13901">
        <v>25</v>
      </c>
      <c r="G13901" s="1">
        <v>7.49</v>
      </c>
      <c r="H13901">
        <f>IF(INDEX(Sale_Promotions[[Code]:[Sale Price]],MATCH(Sales[[#This Row],[Code]],Sale_Promotions[Code],0),2)=0,Sales[[#This Row],[Price]],INDEX(Sale_Promotions[[Code]:[Sale Price]],MATCH(Sales[[#This Row],[Code]],Sale_Promotions[Code],0),2))</f>
        <v>4.99</v>
      </c>
      <c r="I13901">
        <f>Sales[[#This Row],[Total Inventory]]*Sales[[#This Row],[Sale_Price]]</f>
        <v>124.75</v>
      </c>
    </row>
    <row r="13902" spans="1:9" x14ac:dyDescent="0.25">
      <c r="A13902">
        <v>59668</v>
      </c>
      <c r="B13902" t="e">
        <f>INDEX( Table3[],MATCH(Sales[[#This Row],[Category]],Table3[Category],0),1)</f>
        <v>#N/A</v>
      </c>
      <c r="D13902" t="s">
        <v>12460</v>
      </c>
      <c r="E13902" t="s">
        <v>859</v>
      </c>
      <c r="F13902">
        <v>0</v>
      </c>
      <c r="G13902" s="1">
        <v>0.99</v>
      </c>
      <c r="H13902">
        <f>IF(INDEX(Sale_Promotions[[Code]:[Sale Price]],MATCH(Sales[[#This Row],[Code]],Sale_Promotions[Code],0),2)=0,Sales[[#This Row],[Price]],INDEX(Sale_Promotions[[Code]:[Sale Price]],MATCH(Sales[[#This Row],[Code]],Sale_Promotions[Code],0),2))</f>
        <v>0.99</v>
      </c>
      <c r="I13902">
        <f>Sales[[#This Row],[Total Inventory]]*Sales[[#This Row],[Sale_Price]]</f>
        <v>0</v>
      </c>
    </row>
    <row r="13903" spans="1:9" x14ac:dyDescent="0.25">
      <c r="A13903">
        <v>333470</v>
      </c>
      <c r="B13903" t="str">
        <f>INDEX( Table3[],MATCH(Sales[[#This Row],[Category]],Table3[Category],0),1)</f>
        <v>WINE</v>
      </c>
      <c r="C13903" t="s">
        <v>28</v>
      </c>
      <c r="D13903" t="s">
        <v>3717</v>
      </c>
      <c r="E13903" t="s">
        <v>10</v>
      </c>
      <c r="F13903">
        <v>4</v>
      </c>
      <c r="G13903" s="1">
        <v>10.79</v>
      </c>
      <c r="H13903">
        <f>IF(INDEX(Sale_Promotions[[Code]:[Sale Price]],MATCH(Sales[[#This Row],[Code]],Sale_Promotions[Code],0),2)=0,Sales[[#This Row],[Price]],INDEX(Sale_Promotions[[Code]:[Sale Price]],MATCH(Sales[[#This Row],[Code]],Sale_Promotions[Code],0),2))</f>
        <v>6.99</v>
      </c>
      <c r="I13903">
        <f>Sales[[#This Row],[Total Inventory]]*Sales[[#This Row],[Sale_Price]]</f>
        <v>27.96</v>
      </c>
    </row>
    <row r="13904" spans="1:9" x14ac:dyDescent="0.25">
      <c r="A13904">
        <v>334824</v>
      </c>
      <c r="B13904" t="str">
        <f>INDEX( Table3[],MATCH(Sales[[#This Row],[Category]],Table3[Category],0),1)</f>
        <v>WINE</v>
      </c>
      <c r="C13904" t="s">
        <v>85</v>
      </c>
      <c r="D13904" t="s">
        <v>12461</v>
      </c>
      <c r="E13904" t="s">
        <v>10</v>
      </c>
      <c r="F13904">
        <v>15</v>
      </c>
      <c r="G13904" s="1">
        <v>12.99</v>
      </c>
      <c r="H1390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3904">
        <f>Sales[[#This Row],[Total Inventory]]*Sales[[#This Row],[Sale_Price]]</f>
        <v>194.85</v>
      </c>
    </row>
    <row r="13905" spans="1:9" x14ac:dyDescent="0.25">
      <c r="A13905">
        <v>334063</v>
      </c>
      <c r="B13905" t="str">
        <f>INDEX( Table3[],MATCH(Sales[[#This Row],[Category]],Table3[Category],0),1)</f>
        <v>WINE</v>
      </c>
      <c r="C13905" t="s">
        <v>28</v>
      </c>
      <c r="D13905" t="s">
        <v>12462</v>
      </c>
      <c r="E13905" t="s">
        <v>10</v>
      </c>
      <c r="F13905">
        <v>0</v>
      </c>
      <c r="G13905" s="1">
        <v>8.49</v>
      </c>
      <c r="H13905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905">
        <f>Sales[[#This Row],[Total Inventory]]*Sales[[#This Row],[Sale_Price]]</f>
        <v>0</v>
      </c>
    </row>
    <row r="13906" spans="1:9" x14ac:dyDescent="0.25">
      <c r="A13906">
        <v>313031</v>
      </c>
      <c r="B13906" t="str">
        <f>INDEX( Table3[],MATCH(Sales[[#This Row],[Category]],Table3[Category],0),1)</f>
        <v>WINE</v>
      </c>
      <c r="C13906" t="s">
        <v>41</v>
      </c>
      <c r="D13906" t="s">
        <v>12463</v>
      </c>
      <c r="E13906" t="s">
        <v>244</v>
      </c>
      <c r="F13906">
        <v>1</v>
      </c>
      <c r="G13906" s="1">
        <v>4.59</v>
      </c>
      <c r="H13906">
        <f>IF(INDEX(Sale_Promotions[[Code]:[Sale Price]],MATCH(Sales[[#This Row],[Code]],Sale_Promotions[Code],0),2)=0,Sales[[#This Row],[Price]],INDEX(Sale_Promotions[[Code]:[Sale Price]],MATCH(Sales[[#This Row],[Code]],Sale_Promotions[Code],0),2))</f>
        <v>4.59</v>
      </c>
      <c r="I13906">
        <f>Sales[[#This Row],[Total Inventory]]*Sales[[#This Row],[Sale_Price]]</f>
        <v>4.59</v>
      </c>
    </row>
    <row r="13907" spans="1:9" x14ac:dyDescent="0.25">
      <c r="A13907">
        <v>48555</v>
      </c>
      <c r="B13907" t="str">
        <f>INDEX( Table3[],MATCH(Sales[[#This Row],[Category]],Table3[Category],0),1)</f>
        <v>WINE</v>
      </c>
      <c r="C13907" t="s">
        <v>53</v>
      </c>
      <c r="D13907" t="s">
        <v>12464</v>
      </c>
      <c r="E13907" t="s">
        <v>133</v>
      </c>
      <c r="F13907">
        <v>4</v>
      </c>
      <c r="G13907" s="1">
        <v>32.99</v>
      </c>
      <c r="H13907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13907">
        <f>Sales[[#This Row],[Total Inventory]]*Sales[[#This Row],[Sale_Price]]</f>
        <v>131.96</v>
      </c>
    </row>
    <row r="13908" spans="1:9" x14ac:dyDescent="0.25">
      <c r="A13908">
        <v>33626</v>
      </c>
      <c r="B13908" t="str">
        <f>INDEX( Table3[],MATCH(Sales[[#This Row],[Category]],Table3[Category],0),1)</f>
        <v>WINE</v>
      </c>
      <c r="C13908" t="s">
        <v>41</v>
      </c>
      <c r="D13908" t="s">
        <v>12465</v>
      </c>
      <c r="E13908" t="s">
        <v>10</v>
      </c>
      <c r="F13908">
        <v>0</v>
      </c>
      <c r="G13908" s="1">
        <v>10.49</v>
      </c>
      <c r="H13908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3908">
        <f>Sales[[#This Row],[Total Inventory]]*Sales[[#This Row],[Sale_Price]]</f>
        <v>0</v>
      </c>
    </row>
    <row r="13909" spans="1:9" x14ac:dyDescent="0.25">
      <c r="A13909">
        <v>431338</v>
      </c>
      <c r="B13909" t="str">
        <f>INDEX( Table3[],MATCH(Sales[[#This Row],[Category]],Table3[Category],0),1)</f>
        <v>WINE</v>
      </c>
      <c r="C13909" t="s">
        <v>85</v>
      </c>
      <c r="D13909" t="s">
        <v>12466</v>
      </c>
      <c r="E13909" t="s">
        <v>10</v>
      </c>
      <c r="F13909">
        <v>0</v>
      </c>
      <c r="G13909" s="1">
        <v>11.49</v>
      </c>
      <c r="H13909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3909">
        <f>Sales[[#This Row],[Total Inventory]]*Sales[[#This Row],[Sale_Price]]</f>
        <v>0</v>
      </c>
    </row>
    <row r="13910" spans="1:9" x14ac:dyDescent="0.25">
      <c r="A13910">
        <v>42687</v>
      </c>
      <c r="B13910" t="str">
        <f>INDEX( Table3[],MATCH(Sales[[#This Row],[Category]],Table3[Category],0),1)</f>
        <v>WINE</v>
      </c>
      <c r="C13910" t="s">
        <v>8</v>
      </c>
      <c r="D13910" t="s">
        <v>12467</v>
      </c>
      <c r="E13910" t="s">
        <v>10</v>
      </c>
      <c r="F13910">
        <v>6</v>
      </c>
      <c r="G13910" s="1">
        <v>10.49</v>
      </c>
      <c r="H13910">
        <f>IF(INDEX(Sale_Promotions[[Code]:[Sale Price]],MATCH(Sales[[#This Row],[Code]],Sale_Promotions[Code],0),2)=0,Sales[[#This Row],[Price]],INDEX(Sale_Promotions[[Code]:[Sale Price]],MATCH(Sales[[#This Row],[Code]],Sale_Promotions[Code],0),2))</f>
        <v>10.49</v>
      </c>
      <c r="I13910">
        <f>Sales[[#This Row],[Total Inventory]]*Sales[[#This Row],[Sale_Price]]</f>
        <v>62.94</v>
      </c>
    </row>
    <row r="13911" spans="1:9" x14ac:dyDescent="0.25">
      <c r="A13911">
        <v>93475</v>
      </c>
      <c r="B13911" t="str">
        <f>INDEX( Table3[],MATCH(Sales[[#This Row],[Category]],Table3[Category],0),1)</f>
        <v>BEER</v>
      </c>
      <c r="C13911" t="s">
        <v>11</v>
      </c>
      <c r="D13911" t="s">
        <v>12468</v>
      </c>
      <c r="E13911" t="s">
        <v>25</v>
      </c>
      <c r="F13911">
        <v>0</v>
      </c>
      <c r="G13911" s="1">
        <v>26.27</v>
      </c>
      <c r="H13911">
        <f>IF(INDEX(Sale_Promotions[[Code]:[Sale Price]],MATCH(Sales[[#This Row],[Code]],Sale_Promotions[Code],0),2)=0,Sales[[#This Row],[Price]],INDEX(Sale_Promotions[[Code]:[Sale Price]],MATCH(Sales[[#This Row],[Code]],Sale_Promotions[Code],0),2))</f>
        <v>26.27</v>
      </c>
      <c r="I13911">
        <f>Sales[[#This Row],[Total Inventory]]*Sales[[#This Row],[Sale_Price]]</f>
        <v>0</v>
      </c>
    </row>
    <row r="13912" spans="1:9" x14ac:dyDescent="0.25">
      <c r="A13912">
        <v>318082</v>
      </c>
      <c r="B13912" t="str">
        <f>INDEX( Table3[],MATCH(Sales[[#This Row],[Category]],Table3[Category],0),1)</f>
        <v>WINE</v>
      </c>
      <c r="C13912" t="s">
        <v>28</v>
      </c>
      <c r="D13912" t="s">
        <v>12469</v>
      </c>
      <c r="E13912" t="s">
        <v>10</v>
      </c>
      <c r="F13912">
        <v>0</v>
      </c>
      <c r="G13912" s="1">
        <v>10.79</v>
      </c>
      <c r="H13912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912">
        <f>Sales[[#This Row],[Total Inventory]]*Sales[[#This Row],[Sale_Price]]</f>
        <v>0</v>
      </c>
    </row>
    <row r="13913" spans="1:9" x14ac:dyDescent="0.25">
      <c r="A13913">
        <v>312909</v>
      </c>
      <c r="B13913" t="str">
        <f>INDEX( Table3[],MATCH(Sales[[#This Row],[Category]],Table3[Category],0),1)</f>
        <v>WINE</v>
      </c>
      <c r="C13913" t="s">
        <v>39</v>
      </c>
      <c r="D13913" t="s">
        <v>12470</v>
      </c>
      <c r="E13913" t="s">
        <v>244</v>
      </c>
      <c r="F13913">
        <v>0</v>
      </c>
      <c r="G13913" s="1">
        <v>5.49</v>
      </c>
      <c r="H13913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13913">
        <f>Sales[[#This Row],[Total Inventory]]*Sales[[#This Row],[Sale_Price]]</f>
        <v>0</v>
      </c>
    </row>
    <row r="13914" spans="1:9" x14ac:dyDescent="0.25">
      <c r="A13914">
        <v>306472</v>
      </c>
      <c r="B13914" t="str">
        <f>INDEX( Table3[],MATCH(Sales[[#This Row],[Category]],Table3[Category],0),1)</f>
        <v>WINE</v>
      </c>
      <c r="C13914" t="s">
        <v>31</v>
      </c>
      <c r="D13914" t="s">
        <v>12471</v>
      </c>
      <c r="E13914" t="s">
        <v>10</v>
      </c>
      <c r="F13914">
        <v>1</v>
      </c>
      <c r="G13914" s="1">
        <v>9.7899999999999991</v>
      </c>
      <c r="H13914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914">
        <f>Sales[[#This Row],[Total Inventory]]*Sales[[#This Row],[Sale_Price]]</f>
        <v>9.7899999999999991</v>
      </c>
    </row>
    <row r="13915" spans="1:9" x14ac:dyDescent="0.25">
      <c r="A13915">
        <v>72481</v>
      </c>
      <c r="B13915" t="str">
        <f>INDEX( Table3[],MATCH(Sales[[#This Row],[Category]],Table3[Category],0),1)</f>
        <v>BEER</v>
      </c>
      <c r="C13915" t="s">
        <v>436</v>
      </c>
      <c r="D13915" t="s">
        <v>12472</v>
      </c>
      <c r="E13915" t="s">
        <v>10</v>
      </c>
      <c r="F13915">
        <v>1</v>
      </c>
      <c r="G13915" s="1">
        <v>18.489999999999998</v>
      </c>
      <c r="H13915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915">
        <f>Sales[[#This Row],[Total Inventory]]*Sales[[#This Row],[Sale_Price]]</f>
        <v>18.489999999999998</v>
      </c>
    </row>
    <row r="13916" spans="1:9" x14ac:dyDescent="0.25">
      <c r="A13916">
        <v>340457</v>
      </c>
      <c r="B13916" t="str">
        <f>INDEX( Table3[],MATCH(Sales[[#This Row],[Category]],Table3[Category],0),1)</f>
        <v>WINE</v>
      </c>
      <c r="C13916" t="s">
        <v>39</v>
      </c>
      <c r="D13916" t="s">
        <v>12473</v>
      </c>
      <c r="E13916" t="s">
        <v>10</v>
      </c>
      <c r="F13916">
        <v>0</v>
      </c>
      <c r="G13916" s="1">
        <v>8.49</v>
      </c>
      <c r="H13916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916">
        <f>Sales[[#This Row],[Total Inventory]]*Sales[[#This Row],[Sale_Price]]</f>
        <v>0</v>
      </c>
    </row>
    <row r="13917" spans="1:9" x14ac:dyDescent="0.25">
      <c r="A13917">
        <v>338459</v>
      </c>
      <c r="B13917" t="str">
        <f>INDEX( Table3[],MATCH(Sales[[#This Row],[Category]],Table3[Category],0),1)</f>
        <v>WINE</v>
      </c>
      <c r="C13917" t="s">
        <v>85</v>
      </c>
      <c r="D13917" t="s">
        <v>12474</v>
      </c>
      <c r="E13917" t="s">
        <v>10</v>
      </c>
      <c r="F13917">
        <v>41</v>
      </c>
      <c r="G13917" s="1">
        <v>12.49</v>
      </c>
      <c r="H13917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3917">
        <f>Sales[[#This Row],[Total Inventory]]*Sales[[#This Row],[Sale_Price]]</f>
        <v>512.09</v>
      </c>
    </row>
    <row r="13918" spans="1:9" x14ac:dyDescent="0.25">
      <c r="A13918">
        <v>84872</v>
      </c>
      <c r="B13918" t="str">
        <f>INDEX( Table3[],MATCH(Sales[[#This Row],[Category]],Table3[Category],0),1)</f>
        <v>WINE</v>
      </c>
      <c r="C13918" t="s">
        <v>28</v>
      </c>
      <c r="D13918" t="s">
        <v>12475</v>
      </c>
      <c r="E13918" t="s">
        <v>10</v>
      </c>
      <c r="F13918">
        <v>2</v>
      </c>
      <c r="G13918" s="1">
        <v>17.989999999999998</v>
      </c>
      <c r="H1391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3918">
        <f>Sales[[#This Row],[Total Inventory]]*Sales[[#This Row],[Sale_Price]]</f>
        <v>35.979999999999997</v>
      </c>
    </row>
    <row r="13919" spans="1:9" x14ac:dyDescent="0.25">
      <c r="A13919">
        <v>430021</v>
      </c>
      <c r="B13919" t="str">
        <f>INDEX( Table3[],MATCH(Sales[[#This Row],[Category]],Table3[Category],0),1)</f>
        <v>WINE</v>
      </c>
      <c r="C13919" t="s">
        <v>39</v>
      </c>
      <c r="D13919" t="s">
        <v>12476</v>
      </c>
      <c r="E13919" t="s">
        <v>10</v>
      </c>
      <c r="F13919">
        <v>14</v>
      </c>
      <c r="G13919" s="1">
        <v>30.99</v>
      </c>
      <c r="H13919">
        <f>IF(INDEX(Sale_Promotions[[Code]:[Sale Price]],MATCH(Sales[[#This Row],[Code]],Sale_Promotions[Code],0),2)=0,Sales[[#This Row],[Price]],INDEX(Sale_Promotions[[Code]:[Sale Price]],MATCH(Sales[[#This Row],[Code]],Sale_Promotions[Code],0),2))</f>
        <v>30.99</v>
      </c>
      <c r="I13919">
        <f>Sales[[#This Row],[Total Inventory]]*Sales[[#This Row],[Sale_Price]]</f>
        <v>433.85999999999996</v>
      </c>
    </row>
    <row r="13920" spans="1:9" x14ac:dyDescent="0.25">
      <c r="A13920">
        <v>335754</v>
      </c>
      <c r="B13920" t="str">
        <f>INDEX( Table3[],MATCH(Sales[[#This Row],[Category]],Table3[Category],0),1)</f>
        <v>WINE</v>
      </c>
      <c r="C13920" t="s">
        <v>61</v>
      </c>
      <c r="D13920" t="s">
        <v>12477</v>
      </c>
      <c r="E13920" t="s">
        <v>10</v>
      </c>
      <c r="F13920">
        <v>0</v>
      </c>
      <c r="G13920" s="1">
        <v>39.99</v>
      </c>
      <c r="H13920">
        <f>IF(INDEX(Sale_Promotions[[Code]:[Sale Price]],MATCH(Sales[[#This Row],[Code]],Sale_Promotions[Code],0),2)=0,Sales[[#This Row],[Price]],INDEX(Sale_Promotions[[Code]:[Sale Price]],MATCH(Sales[[#This Row],[Code]],Sale_Promotions[Code],0),2))</f>
        <v>39.99</v>
      </c>
      <c r="I13920">
        <f>Sales[[#This Row],[Total Inventory]]*Sales[[#This Row],[Sale_Price]]</f>
        <v>0</v>
      </c>
    </row>
    <row r="13921" spans="1:9" x14ac:dyDescent="0.25">
      <c r="A13921">
        <v>342196</v>
      </c>
      <c r="B13921" t="str">
        <f>INDEX( Table3[],MATCH(Sales[[#This Row],[Category]],Table3[Category],0),1)</f>
        <v>LIQUOR</v>
      </c>
      <c r="C13921" t="s">
        <v>57</v>
      </c>
      <c r="D13921" t="s">
        <v>6903</v>
      </c>
      <c r="E13921" t="s">
        <v>10</v>
      </c>
      <c r="F13921">
        <v>22</v>
      </c>
      <c r="G13921" s="1">
        <v>71.989999999999995</v>
      </c>
      <c r="H13921">
        <f>IF(INDEX(Sale_Promotions[[Code]:[Sale Price]],MATCH(Sales[[#This Row],[Code]],Sale_Promotions[Code],0),2)=0,Sales[[#This Row],[Price]],INDEX(Sale_Promotions[[Code]:[Sale Price]],MATCH(Sales[[#This Row],[Code]],Sale_Promotions[Code],0),2))</f>
        <v>71.989999999999995</v>
      </c>
      <c r="I13921">
        <f>Sales[[#This Row],[Total Inventory]]*Sales[[#This Row],[Sale_Price]]</f>
        <v>1583.78</v>
      </c>
    </row>
    <row r="13922" spans="1:9" x14ac:dyDescent="0.25">
      <c r="A13922">
        <v>82255</v>
      </c>
      <c r="B13922" t="str">
        <f>INDEX( Table3[],MATCH(Sales[[#This Row],[Category]],Table3[Category],0),1)</f>
        <v>WINE</v>
      </c>
      <c r="C13922" t="s">
        <v>61</v>
      </c>
      <c r="D13922" t="s">
        <v>12478</v>
      </c>
      <c r="E13922" t="s">
        <v>10</v>
      </c>
      <c r="F13922">
        <v>0</v>
      </c>
      <c r="G13922" s="1">
        <v>8.49</v>
      </c>
      <c r="H13922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922">
        <f>Sales[[#This Row],[Total Inventory]]*Sales[[#This Row],[Sale_Price]]</f>
        <v>0</v>
      </c>
    </row>
    <row r="13923" spans="1:9" x14ac:dyDescent="0.25">
      <c r="A13923">
        <v>296920</v>
      </c>
      <c r="B13923" t="str">
        <f>INDEX( Table3[],MATCH(Sales[[#This Row],[Category]],Table3[Category],0),1)</f>
        <v>LIQUOR</v>
      </c>
      <c r="C13923" t="s">
        <v>37</v>
      </c>
      <c r="D13923" t="s">
        <v>12479</v>
      </c>
      <c r="E13923" t="s">
        <v>10</v>
      </c>
      <c r="F13923">
        <v>0</v>
      </c>
      <c r="G13923" s="1">
        <v>17.489999999999998</v>
      </c>
      <c r="H13923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3923">
        <f>Sales[[#This Row],[Total Inventory]]*Sales[[#This Row],[Sale_Price]]</f>
        <v>0</v>
      </c>
    </row>
    <row r="13924" spans="1:9" x14ac:dyDescent="0.25">
      <c r="A13924">
        <v>429945</v>
      </c>
      <c r="B13924" t="str">
        <f>INDEX( Table3[],MATCH(Sales[[#This Row],[Category]],Table3[Category],0),1)</f>
        <v>WINE</v>
      </c>
      <c r="C13924" t="s">
        <v>61</v>
      </c>
      <c r="D13924" t="s">
        <v>12480</v>
      </c>
      <c r="E13924" t="s">
        <v>10</v>
      </c>
      <c r="F13924">
        <v>0</v>
      </c>
      <c r="G13924" s="1">
        <v>32.99</v>
      </c>
      <c r="H13924">
        <f>IF(INDEX(Sale_Promotions[[Code]:[Sale Price]],MATCH(Sales[[#This Row],[Code]],Sale_Promotions[Code],0),2)=0,Sales[[#This Row],[Price]],INDEX(Sale_Promotions[[Code]:[Sale Price]],MATCH(Sales[[#This Row],[Code]],Sale_Promotions[Code],0),2))</f>
        <v>32.99</v>
      </c>
      <c r="I13924">
        <f>Sales[[#This Row],[Total Inventory]]*Sales[[#This Row],[Sale_Price]]</f>
        <v>0</v>
      </c>
    </row>
    <row r="13925" spans="1:9" x14ac:dyDescent="0.25">
      <c r="A13925">
        <v>434108</v>
      </c>
      <c r="B13925" t="str">
        <f>INDEX( Table3[],MATCH(Sales[[#This Row],[Category]],Table3[Category],0),1)</f>
        <v>WINE</v>
      </c>
      <c r="C13925" t="s">
        <v>85</v>
      </c>
      <c r="D13925" t="s">
        <v>12481</v>
      </c>
      <c r="E13925" t="s">
        <v>10</v>
      </c>
      <c r="F13925">
        <v>0</v>
      </c>
      <c r="G13925" s="1">
        <v>19.989999999999998</v>
      </c>
      <c r="H13925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3925">
        <f>Sales[[#This Row],[Total Inventory]]*Sales[[#This Row],[Sale_Price]]</f>
        <v>0</v>
      </c>
    </row>
    <row r="13926" spans="1:9" x14ac:dyDescent="0.25">
      <c r="A13926">
        <v>48382</v>
      </c>
      <c r="B13926" t="str">
        <f>INDEX( Table3[],MATCH(Sales[[#This Row],[Category]],Table3[Category],0),1)</f>
        <v>WINE</v>
      </c>
      <c r="C13926" t="s">
        <v>28</v>
      </c>
      <c r="D13926" t="s">
        <v>12482</v>
      </c>
      <c r="E13926" t="s">
        <v>10</v>
      </c>
      <c r="F13926">
        <v>22</v>
      </c>
      <c r="G13926" s="1">
        <v>22.99</v>
      </c>
      <c r="H13926">
        <f>IF(INDEX(Sale_Promotions[[Code]:[Sale Price]],MATCH(Sales[[#This Row],[Code]],Sale_Promotions[Code],0),2)=0,Sales[[#This Row],[Price]],INDEX(Sale_Promotions[[Code]:[Sale Price]],MATCH(Sales[[#This Row],[Code]],Sale_Promotions[Code],0),2))</f>
        <v>22.99</v>
      </c>
      <c r="I13926">
        <f>Sales[[#This Row],[Total Inventory]]*Sales[[#This Row],[Sale_Price]]</f>
        <v>505.78</v>
      </c>
    </row>
    <row r="13927" spans="1:9" x14ac:dyDescent="0.25">
      <c r="A13927">
        <v>46203</v>
      </c>
      <c r="B13927" t="str">
        <f>INDEX( Table3[],MATCH(Sales[[#This Row],[Category]],Table3[Category],0),1)</f>
        <v>WINE</v>
      </c>
      <c r="C13927" t="s">
        <v>28</v>
      </c>
      <c r="D13927" t="s">
        <v>12483</v>
      </c>
      <c r="E13927" t="s">
        <v>10</v>
      </c>
      <c r="F13927">
        <v>0</v>
      </c>
      <c r="G13927" s="1">
        <v>19.690000000000001</v>
      </c>
      <c r="H13927">
        <f>IF(INDEX(Sale_Promotions[[Code]:[Sale Price]],MATCH(Sales[[#This Row],[Code]],Sale_Promotions[Code],0),2)=0,Sales[[#This Row],[Price]],INDEX(Sale_Promotions[[Code]:[Sale Price]],MATCH(Sales[[#This Row],[Code]],Sale_Promotions[Code],0),2))</f>
        <v>19.690000000000001</v>
      </c>
      <c r="I13927">
        <f>Sales[[#This Row],[Total Inventory]]*Sales[[#This Row],[Sale_Price]]</f>
        <v>0</v>
      </c>
    </row>
    <row r="13928" spans="1:9" x14ac:dyDescent="0.25">
      <c r="A13928">
        <v>44461</v>
      </c>
      <c r="B13928" t="str">
        <f>INDEX( Table3[],MATCH(Sales[[#This Row],[Category]],Table3[Category],0),1)</f>
        <v>OTHER</v>
      </c>
      <c r="C13928" t="s">
        <v>75</v>
      </c>
      <c r="D13928" t="s">
        <v>12484</v>
      </c>
      <c r="E13928" t="s">
        <v>10</v>
      </c>
      <c r="F13928">
        <v>0</v>
      </c>
      <c r="G13928" s="1">
        <v>14.99</v>
      </c>
      <c r="H13928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3928">
        <f>Sales[[#This Row],[Total Inventory]]*Sales[[#This Row],[Sale_Price]]</f>
        <v>0</v>
      </c>
    </row>
    <row r="13929" spans="1:9" x14ac:dyDescent="0.25">
      <c r="A13929">
        <v>79154</v>
      </c>
      <c r="B13929" t="str">
        <f>INDEX( Table3[],MATCH(Sales[[#This Row],[Category]],Table3[Category],0),1)</f>
        <v>BEER</v>
      </c>
      <c r="C13929" t="s">
        <v>11</v>
      </c>
      <c r="D13929" t="s">
        <v>12485</v>
      </c>
      <c r="E13929" t="s">
        <v>170</v>
      </c>
      <c r="F13929">
        <v>0</v>
      </c>
      <c r="G13929" s="1">
        <v>18.95</v>
      </c>
      <c r="H13929">
        <f>IF(INDEX(Sale_Promotions[[Code]:[Sale Price]],MATCH(Sales[[#This Row],[Code]],Sale_Promotions[Code],0),2)=0,Sales[[#This Row],[Price]],INDEX(Sale_Promotions[[Code]:[Sale Price]],MATCH(Sales[[#This Row],[Code]],Sale_Promotions[Code],0),2))</f>
        <v>18.95</v>
      </c>
      <c r="I13929">
        <f>Sales[[#This Row],[Total Inventory]]*Sales[[#This Row],[Sale_Price]]</f>
        <v>0</v>
      </c>
    </row>
    <row r="13930" spans="1:9" x14ac:dyDescent="0.25">
      <c r="A13930">
        <v>319942</v>
      </c>
      <c r="B13930" t="str">
        <f>INDEX( Table3[],MATCH(Sales[[#This Row],[Category]],Table3[Category],0),1)</f>
        <v>WINE</v>
      </c>
      <c r="C13930" t="s">
        <v>61</v>
      </c>
      <c r="D13930" t="s">
        <v>12486</v>
      </c>
      <c r="E13930" t="s">
        <v>10</v>
      </c>
      <c r="F13930">
        <v>0</v>
      </c>
      <c r="G13930" s="1">
        <v>11.49</v>
      </c>
      <c r="H13930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3930">
        <f>Sales[[#This Row],[Total Inventory]]*Sales[[#This Row],[Sale_Price]]</f>
        <v>0</v>
      </c>
    </row>
    <row r="13931" spans="1:9" x14ac:dyDescent="0.25">
      <c r="A13931">
        <v>332904</v>
      </c>
      <c r="B13931" t="str">
        <f>INDEX( Table3[],MATCH(Sales[[#This Row],[Category]],Table3[Category],0),1)</f>
        <v>WINE</v>
      </c>
      <c r="C13931" t="s">
        <v>85</v>
      </c>
      <c r="D13931" t="s">
        <v>12487</v>
      </c>
      <c r="E13931" t="s">
        <v>10</v>
      </c>
      <c r="F13931">
        <v>18</v>
      </c>
      <c r="G13931" s="1">
        <v>35.99</v>
      </c>
      <c r="H13931">
        <f>IF(INDEX(Sale_Promotions[[Code]:[Sale Price]],MATCH(Sales[[#This Row],[Code]],Sale_Promotions[Code],0),2)=0,Sales[[#This Row],[Price]],INDEX(Sale_Promotions[[Code]:[Sale Price]],MATCH(Sales[[#This Row],[Code]],Sale_Promotions[Code],0),2))</f>
        <v>35.99</v>
      </c>
      <c r="I13931">
        <f>Sales[[#This Row],[Total Inventory]]*Sales[[#This Row],[Sale_Price]]</f>
        <v>647.82000000000005</v>
      </c>
    </row>
    <row r="13932" spans="1:9" x14ac:dyDescent="0.25">
      <c r="A13932">
        <v>47185</v>
      </c>
      <c r="B13932" t="str">
        <f>INDEX( Table3[],MATCH(Sales[[#This Row],[Category]],Table3[Category],0),1)</f>
        <v>LIQUOR</v>
      </c>
      <c r="C13932" t="s">
        <v>35</v>
      </c>
      <c r="D13932" t="s">
        <v>12488</v>
      </c>
      <c r="E13932" t="s">
        <v>10</v>
      </c>
      <c r="F13932">
        <v>4</v>
      </c>
      <c r="G13932" s="1">
        <v>6.29</v>
      </c>
      <c r="H13932">
        <f>IF(INDEX(Sale_Promotions[[Code]:[Sale Price]],MATCH(Sales[[#This Row],[Code]],Sale_Promotions[Code],0),2)=0,Sales[[#This Row],[Price]],INDEX(Sale_Promotions[[Code]:[Sale Price]],MATCH(Sales[[#This Row],[Code]],Sale_Promotions[Code],0),2))</f>
        <v>6.29</v>
      </c>
      <c r="I13932">
        <f>Sales[[#This Row],[Total Inventory]]*Sales[[#This Row],[Sale_Price]]</f>
        <v>25.16</v>
      </c>
    </row>
    <row r="13933" spans="1:9" x14ac:dyDescent="0.25">
      <c r="A13933">
        <v>330431</v>
      </c>
      <c r="B13933" t="str">
        <f>INDEX( Table3[],MATCH(Sales[[#This Row],[Category]],Table3[Category],0),1)</f>
        <v>WINE</v>
      </c>
      <c r="C13933" t="s">
        <v>43</v>
      </c>
      <c r="D13933" t="s">
        <v>12489</v>
      </c>
      <c r="E13933" t="s">
        <v>244</v>
      </c>
      <c r="F13933">
        <v>0</v>
      </c>
      <c r="G13933" s="1">
        <v>6.29</v>
      </c>
      <c r="H13933">
        <f>IF(INDEX(Sale_Promotions[[Code]:[Sale Price]],MATCH(Sales[[#This Row],[Code]],Sale_Promotions[Code],0),2)=0,Sales[[#This Row],[Price]],INDEX(Sale_Promotions[[Code]:[Sale Price]],MATCH(Sales[[#This Row],[Code]],Sale_Promotions[Code],0),2))</f>
        <v>6.29</v>
      </c>
      <c r="I13933">
        <f>Sales[[#This Row],[Total Inventory]]*Sales[[#This Row],[Sale_Price]]</f>
        <v>0</v>
      </c>
    </row>
    <row r="13934" spans="1:9" x14ac:dyDescent="0.25">
      <c r="A13934">
        <v>316166</v>
      </c>
      <c r="B13934" t="str">
        <f>INDEX( Table3[],MATCH(Sales[[#This Row],[Category]],Table3[Category],0),1)</f>
        <v>WINE</v>
      </c>
      <c r="C13934" t="s">
        <v>100</v>
      </c>
      <c r="D13934" t="s">
        <v>12490</v>
      </c>
      <c r="E13934" t="s">
        <v>10</v>
      </c>
      <c r="F13934">
        <v>0</v>
      </c>
      <c r="G13934" s="1">
        <v>9.7899999999999991</v>
      </c>
      <c r="H13934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934">
        <f>Sales[[#This Row],[Total Inventory]]*Sales[[#This Row],[Sale_Price]]</f>
        <v>0</v>
      </c>
    </row>
    <row r="13935" spans="1:9" x14ac:dyDescent="0.25">
      <c r="A13935">
        <v>302321</v>
      </c>
      <c r="B13935" t="str">
        <f>INDEX( Table3[],MATCH(Sales[[#This Row],[Category]],Table3[Category],0),1)</f>
        <v>WINE</v>
      </c>
      <c r="C13935" t="s">
        <v>41</v>
      </c>
      <c r="D13935" t="s">
        <v>12491</v>
      </c>
      <c r="E13935" t="s">
        <v>10</v>
      </c>
      <c r="F13935">
        <v>0</v>
      </c>
      <c r="G13935" s="1">
        <v>18.489999999999998</v>
      </c>
      <c r="H13935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935">
        <f>Sales[[#This Row],[Total Inventory]]*Sales[[#This Row],[Sale_Price]]</f>
        <v>0</v>
      </c>
    </row>
    <row r="13936" spans="1:9" x14ac:dyDescent="0.25">
      <c r="A13936">
        <v>148350</v>
      </c>
      <c r="B13936" t="str">
        <f>INDEX( Table3[],MATCH(Sales[[#This Row],[Category]],Table3[Category],0),1)</f>
        <v>WINE</v>
      </c>
      <c r="C13936" t="s">
        <v>148</v>
      </c>
      <c r="D13936" t="s">
        <v>12492</v>
      </c>
      <c r="E13936" t="s">
        <v>10</v>
      </c>
      <c r="F13936">
        <v>8</v>
      </c>
      <c r="G13936" s="1">
        <v>26.99</v>
      </c>
      <c r="H13936">
        <f>IF(INDEX(Sale_Promotions[[Code]:[Sale Price]],MATCH(Sales[[#This Row],[Code]],Sale_Promotions[Code],0),2)=0,Sales[[#This Row],[Price]],INDEX(Sale_Promotions[[Code]:[Sale Price]],MATCH(Sales[[#This Row],[Code]],Sale_Promotions[Code],0),2))</f>
        <v>26.99</v>
      </c>
      <c r="I13936">
        <f>Sales[[#This Row],[Total Inventory]]*Sales[[#This Row],[Sale_Price]]</f>
        <v>215.92</v>
      </c>
    </row>
    <row r="13937" spans="1:9" x14ac:dyDescent="0.25">
      <c r="A13937">
        <v>46361</v>
      </c>
      <c r="B13937" t="str">
        <f>INDEX( Table3[],MATCH(Sales[[#This Row],[Category]],Table3[Category],0),1)</f>
        <v>WINE</v>
      </c>
      <c r="C13937" t="s">
        <v>163</v>
      </c>
      <c r="D13937" t="s">
        <v>12493</v>
      </c>
      <c r="E13937" t="s">
        <v>10</v>
      </c>
      <c r="F13937">
        <v>0</v>
      </c>
      <c r="G13937" s="1">
        <v>8.99</v>
      </c>
      <c r="H13937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3937">
        <f>Sales[[#This Row],[Total Inventory]]*Sales[[#This Row],[Sale_Price]]</f>
        <v>0</v>
      </c>
    </row>
    <row r="13938" spans="1:9" x14ac:dyDescent="0.25">
      <c r="A13938">
        <v>330384</v>
      </c>
      <c r="B13938" t="str">
        <f>INDEX( Table3[],MATCH(Sales[[#This Row],[Category]],Table3[Category],0),1)</f>
        <v>WINE</v>
      </c>
      <c r="C13938" t="s">
        <v>39</v>
      </c>
      <c r="D13938" t="s">
        <v>12494</v>
      </c>
      <c r="E13938" t="s">
        <v>10</v>
      </c>
      <c r="F13938">
        <v>0</v>
      </c>
      <c r="G13938" s="1">
        <v>11.49</v>
      </c>
      <c r="H13938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3938">
        <f>Sales[[#This Row],[Total Inventory]]*Sales[[#This Row],[Sale_Price]]</f>
        <v>0</v>
      </c>
    </row>
    <row r="13939" spans="1:9" x14ac:dyDescent="0.25">
      <c r="A13939">
        <v>307051</v>
      </c>
      <c r="B13939" t="str">
        <f>INDEX( Table3[],MATCH(Sales[[#This Row],[Category]],Table3[Category],0),1)</f>
        <v>WINE</v>
      </c>
      <c r="C13939" t="s">
        <v>61</v>
      </c>
      <c r="D13939" t="s">
        <v>12495</v>
      </c>
      <c r="E13939" t="s">
        <v>10</v>
      </c>
      <c r="F13939">
        <v>24</v>
      </c>
      <c r="G13939" s="1">
        <v>13.49</v>
      </c>
      <c r="H13939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3939">
        <f>Sales[[#This Row],[Total Inventory]]*Sales[[#This Row],[Sale_Price]]</f>
        <v>323.76</v>
      </c>
    </row>
    <row r="13940" spans="1:9" x14ac:dyDescent="0.25">
      <c r="A13940">
        <v>331545</v>
      </c>
      <c r="B13940" t="str">
        <f>INDEX( Table3[],MATCH(Sales[[#This Row],[Category]],Table3[Category],0),1)</f>
        <v>WINE</v>
      </c>
      <c r="C13940" t="s">
        <v>85</v>
      </c>
      <c r="D13940" t="s">
        <v>12496</v>
      </c>
      <c r="E13940" t="s">
        <v>10</v>
      </c>
      <c r="F13940">
        <v>0</v>
      </c>
      <c r="G13940" s="1">
        <v>18.489999999999998</v>
      </c>
      <c r="H1394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940">
        <f>Sales[[#This Row],[Total Inventory]]*Sales[[#This Row],[Sale_Price]]</f>
        <v>0</v>
      </c>
    </row>
    <row r="13941" spans="1:9" x14ac:dyDescent="0.25">
      <c r="A13941">
        <v>74140</v>
      </c>
      <c r="B13941" t="str">
        <f>INDEX( Table3[],MATCH(Sales[[#This Row],[Category]],Table3[Category],0),1)</f>
        <v>LIQUOR</v>
      </c>
      <c r="C13941" t="s">
        <v>37</v>
      </c>
      <c r="D13941" t="s">
        <v>12497</v>
      </c>
      <c r="E13941" t="s">
        <v>133</v>
      </c>
      <c r="F13941">
        <v>13</v>
      </c>
      <c r="G13941" s="1">
        <v>16.989999999999998</v>
      </c>
      <c r="H13941">
        <f>IF(INDEX(Sale_Promotions[[Code]:[Sale Price]],MATCH(Sales[[#This Row],[Code]],Sale_Promotions[Code],0),2)=0,Sales[[#This Row],[Price]],INDEX(Sale_Promotions[[Code]:[Sale Price]],MATCH(Sales[[#This Row],[Code]],Sale_Promotions[Code],0),2))</f>
        <v>16.989999999999998</v>
      </c>
      <c r="I13941">
        <f>Sales[[#This Row],[Total Inventory]]*Sales[[#This Row],[Sale_Price]]</f>
        <v>220.86999999999998</v>
      </c>
    </row>
    <row r="13942" spans="1:9" x14ac:dyDescent="0.25">
      <c r="A13942">
        <v>21105</v>
      </c>
      <c r="B13942" t="str">
        <f>INDEX( Table3[],MATCH(Sales[[#This Row],[Category]],Table3[Category],0),1)</f>
        <v>WINE</v>
      </c>
      <c r="C13942" t="s">
        <v>39</v>
      </c>
      <c r="D13942" t="s">
        <v>12498</v>
      </c>
      <c r="E13942" t="s">
        <v>10</v>
      </c>
      <c r="F13942">
        <v>1</v>
      </c>
      <c r="G13942" s="1">
        <v>18.489999999999998</v>
      </c>
      <c r="H13942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942">
        <f>Sales[[#This Row],[Total Inventory]]*Sales[[#This Row],[Sale_Price]]</f>
        <v>18.489999999999998</v>
      </c>
    </row>
    <row r="13943" spans="1:9" x14ac:dyDescent="0.25">
      <c r="A13943">
        <v>72486</v>
      </c>
      <c r="B13943" t="str">
        <f>INDEX( Table3[],MATCH(Sales[[#This Row],[Category]],Table3[Category],0),1)</f>
        <v>WINE</v>
      </c>
      <c r="C13943" t="s">
        <v>31</v>
      </c>
      <c r="D13943" t="s">
        <v>12499</v>
      </c>
      <c r="E13943" t="s">
        <v>10</v>
      </c>
      <c r="F13943">
        <v>8</v>
      </c>
      <c r="G13943" s="1">
        <v>10.79</v>
      </c>
      <c r="H1394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943">
        <f>Sales[[#This Row],[Total Inventory]]*Sales[[#This Row],[Sale_Price]]</f>
        <v>86.32</v>
      </c>
    </row>
    <row r="13944" spans="1:9" x14ac:dyDescent="0.25">
      <c r="A13944">
        <v>78712</v>
      </c>
      <c r="B13944" t="str">
        <f>INDEX( Table3[],MATCH(Sales[[#This Row],[Category]],Table3[Category],0),1)</f>
        <v>LIQUOR</v>
      </c>
      <c r="C13944" t="s">
        <v>37</v>
      </c>
      <c r="D13944" t="s">
        <v>12500</v>
      </c>
      <c r="E13944" t="s">
        <v>10</v>
      </c>
      <c r="F13944">
        <v>24</v>
      </c>
      <c r="G13944" s="1">
        <v>11.99</v>
      </c>
      <c r="H1394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944">
        <f>Sales[[#This Row],[Total Inventory]]*Sales[[#This Row],[Sale_Price]]</f>
        <v>287.76</v>
      </c>
    </row>
    <row r="13945" spans="1:9" x14ac:dyDescent="0.25">
      <c r="A13945">
        <v>233192</v>
      </c>
      <c r="B13945" t="str">
        <f>INDEX( Table3[],MATCH(Sales[[#This Row],[Category]],Table3[Category],0),1)</f>
        <v>WINE</v>
      </c>
      <c r="C13945" t="s">
        <v>61</v>
      </c>
      <c r="D13945" t="s">
        <v>12501</v>
      </c>
      <c r="E13945" t="s">
        <v>10</v>
      </c>
      <c r="F13945">
        <v>0</v>
      </c>
      <c r="G13945" s="1">
        <v>13.99</v>
      </c>
      <c r="H13945">
        <f>IF(INDEX(Sale_Promotions[[Code]:[Sale Price]],MATCH(Sales[[#This Row],[Code]],Sale_Promotions[Code],0),2)=0,Sales[[#This Row],[Price]],INDEX(Sale_Promotions[[Code]:[Sale Price]],MATCH(Sales[[#This Row],[Code]],Sale_Promotions[Code],0),2))</f>
        <v>13.99</v>
      </c>
      <c r="I13945">
        <f>Sales[[#This Row],[Total Inventory]]*Sales[[#This Row],[Sale_Price]]</f>
        <v>0</v>
      </c>
    </row>
    <row r="13946" spans="1:9" x14ac:dyDescent="0.25">
      <c r="A13946">
        <v>43775</v>
      </c>
      <c r="B13946" t="str">
        <f>INDEX( Table3[],MATCH(Sales[[#This Row],[Category]],Table3[Category],0),1)</f>
        <v>WINE</v>
      </c>
      <c r="C13946" t="s">
        <v>61</v>
      </c>
      <c r="D13946" t="s">
        <v>12502</v>
      </c>
      <c r="E13946" t="s">
        <v>10</v>
      </c>
      <c r="F13946">
        <v>0</v>
      </c>
      <c r="G13946" s="1">
        <v>58.99</v>
      </c>
      <c r="H13946">
        <f>IF(INDEX(Sale_Promotions[[Code]:[Sale Price]],MATCH(Sales[[#This Row],[Code]],Sale_Promotions[Code],0),2)=0,Sales[[#This Row],[Price]],INDEX(Sale_Promotions[[Code]:[Sale Price]],MATCH(Sales[[#This Row],[Code]],Sale_Promotions[Code],0),2))</f>
        <v>58.99</v>
      </c>
      <c r="I13946">
        <f>Sales[[#This Row],[Total Inventory]]*Sales[[#This Row],[Sale_Price]]</f>
        <v>0</v>
      </c>
    </row>
    <row r="13947" spans="1:9" x14ac:dyDescent="0.25">
      <c r="A13947">
        <v>41941</v>
      </c>
      <c r="B13947" t="str">
        <f>INDEX( Table3[],MATCH(Sales[[#This Row],[Category]],Table3[Category],0),1)</f>
        <v>WINE</v>
      </c>
      <c r="C13947" t="s">
        <v>163</v>
      </c>
      <c r="D13947" t="s">
        <v>12503</v>
      </c>
      <c r="E13947" t="s">
        <v>10</v>
      </c>
      <c r="F13947">
        <v>5</v>
      </c>
      <c r="G13947" s="1">
        <v>10.79</v>
      </c>
      <c r="H13947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947">
        <f>Sales[[#This Row],[Total Inventory]]*Sales[[#This Row],[Sale_Price]]</f>
        <v>53.949999999999996</v>
      </c>
    </row>
    <row r="13948" spans="1:9" x14ac:dyDescent="0.25">
      <c r="A13948">
        <v>41580</v>
      </c>
      <c r="B13948" t="str">
        <f>INDEX( Table3[],MATCH(Sales[[#This Row],[Category]],Table3[Category],0),1)</f>
        <v>WINE</v>
      </c>
      <c r="C13948" t="s">
        <v>61</v>
      </c>
      <c r="D13948" t="s">
        <v>12504</v>
      </c>
      <c r="E13948" t="s">
        <v>10</v>
      </c>
      <c r="F13948">
        <v>0</v>
      </c>
      <c r="G13948" s="1">
        <v>45.99</v>
      </c>
      <c r="H13948">
        <f>IF(INDEX(Sale_Promotions[[Code]:[Sale Price]],MATCH(Sales[[#This Row],[Code]],Sale_Promotions[Code],0),2)=0,Sales[[#This Row],[Price]],INDEX(Sale_Promotions[[Code]:[Sale Price]],MATCH(Sales[[#This Row],[Code]],Sale_Promotions[Code],0),2))</f>
        <v>45.99</v>
      </c>
      <c r="I13948">
        <f>Sales[[#This Row],[Total Inventory]]*Sales[[#This Row],[Sale_Price]]</f>
        <v>0</v>
      </c>
    </row>
    <row r="13949" spans="1:9" x14ac:dyDescent="0.25">
      <c r="A13949">
        <v>40669</v>
      </c>
      <c r="B13949" t="str">
        <f>INDEX( Table3[],MATCH(Sales[[#This Row],[Category]],Table3[Category],0),1)</f>
        <v>OTHER</v>
      </c>
      <c r="C13949" t="s">
        <v>75</v>
      </c>
      <c r="D13949" t="s">
        <v>12505</v>
      </c>
      <c r="E13949" t="s">
        <v>10</v>
      </c>
      <c r="F13949">
        <v>0</v>
      </c>
      <c r="G13949" s="1">
        <v>6.29</v>
      </c>
      <c r="H13949">
        <f>IF(INDEX(Sale_Promotions[[Code]:[Sale Price]],MATCH(Sales[[#This Row],[Code]],Sale_Promotions[Code],0),2)=0,Sales[[#This Row],[Price]],INDEX(Sale_Promotions[[Code]:[Sale Price]],MATCH(Sales[[#This Row],[Code]],Sale_Promotions[Code],0),2))</f>
        <v>6.29</v>
      </c>
      <c r="I13949">
        <f>Sales[[#This Row],[Total Inventory]]*Sales[[#This Row],[Sale_Price]]</f>
        <v>0</v>
      </c>
    </row>
    <row r="13950" spans="1:9" x14ac:dyDescent="0.25">
      <c r="A13950">
        <v>308852</v>
      </c>
      <c r="B13950" t="str">
        <f>INDEX( Table3[],MATCH(Sales[[#This Row],[Category]],Table3[Category],0),1)</f>
        <v>WINE</v>
      </c>
      <c r="C13950" t="s">
        <v>39</v>
      </c>
      <c r="D13950" t="s">
        <v>12506</v>
      </c>
      <c r="E13950" t="s">
        <v>10</v>
      </c>
      <c r="F13950">
        <v>9</v>
      </c>
      <c r="G13950" s="1">
        <v>18.489999999999998</v>
      </c>
      <c r="H1395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950">
        <f>Sales[[#This Row],[Total Inventory]]*Sales[[#This Row],[Sale_Price]]</f>
        <v>166.41</v>
      </c>
    </row>
    <row r="13951" spans="1:9" x14ac:dyDescent="0.25">
      <c r="A13951">
        <v>108391</v>
      </c>
      <c r="B13951" t="str">
        <f>INDEX( Table3[],MATCH(Sales[[#This Row],[Category]],Table3[Category],0),1)</f>
        <v>WINE</v>
      </c>
      <c r="C13951" t="s">
        <v>61</v>
      </c>
      <c r="D13951" t="s">
        <v>12507</v>
      </c>
      <c r="E13951" t="s">
        <v>10</v>
      </c>
      <c r="F13951">
        <v>8</v>
      </c>
      <c r="G13951" s="1">
        <v>18.489999999999998</v>
      </c>
      <c r="H13951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951">
        <f>Sales[[#This Row],[Total Inventory]]*Sales[[#This Row],[Sale_Price]]</f>
        <v>147.91999999999999</v>
      </c>
    </row>
    <row r="13952" spans="1:9" x14ac:dyDescent="0.25">
      <c r="A13952">
        <v>71439</v>
      </c>
      <c r="B13952" t="str">
        <f>INDEX( Table3[],MATCH(Sales[[#This Row],[Category]],Table3[Category],0),1)</f>
        <v>WINE</v>
      </c>
      <c r="C13952" t="s">
        <v>41</v>
      </c>
      <c r="D13952" t="s">
        <v>10417</v>
      </c>
      <c r="E13952" t="s">
        <v>23</v>
      </c>
      <c r="F13952">
        <v>38</v>
      </c>
      <c r="G13952" s="1">
        <v>14.99</v>
      </c>
      <c r="H13952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3952">
        <f>Sales[[#This Row],[Total Inventory]]*Sales[[#This Row],[Sale_Price]]</f>
        <v>417.62</v>
      </c>
    </row>
    <row r="13953" spans="1:9" x14ac:dyDescent="0.25">
      <c r="A13953">
        <v>77423</v>
      </c>
      <c r="B13953" t="str">
        <f>INDEX( Table3[],MATCH(Sales[[#This Row],[Category]],Table3[Category],0),1)</f>
        <v>LIQUOR</v>
      </c>
      <c r="C13953" t="s">
        <v>57</v>
      </c>
      <c r="D13953" t="s">
        <v>12508</v>
      </c>
      <c r="E13953" t="s">
        <v>10</v>
      </c>
      <c r="F13953">
        <v>25</v>
      </c>
      <c r="G13953" s="1">
        <v>33.99</v>
      </c>
      <c r="H13953">
        <f>IF(INDEX(Sale_Promotions[[Code]:[Sale Price]],MATCH(Sales[[#This Row],[Code]],Sale_Promotions[Code],0),2)=0,Sales[[#This Row],[Price]],INDEX(Sale_Promotions[[Code]:[Sale Price]],MATCH(Sales[[#This Row],[Code]],Sale_Promotions[Code],0),2))</f>
        <v>33.99</v>
      </c>
      <c r="I13953">
        <f>Sales[[#This Row],[Total Inventory]]*Sales[[#This Row],[Sale_Price]]</f>
        <v>849.75</v>
      </c>
    </row>
    <row r="13954" spans="1:9" x14ac:dyDescent="0.25">
      <c r="A13954">
        <v>45011</v>
      </c>
      <c r="B13954" t="str">
        <f>INDEX( Table3[],MATCH(Sales[[#This Row],[Category]],Table3[Category],0),1)</f>
        <v>LIQUOR</v>
      </c>
      <c r="C13954" t="s">
        <v>46</v>
      </c>
      <c r="D13954" t="s">
        <v>12509</v>
      </c>
      <c r="E13954" t="s">
        <v>133</v>
      </c>
      <c r="F13954">
        <v>18</v>
      </c>
      <c r="G13954" s="1">
        <v>9.49</v>
      </c>
      <c r="H13954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3954">
        <f>Sales[[#This Row],[Total Inventory]]*Sales[[#This Row],[Sale_Price]]</f>
        <v>170.82</v>
      </c>
    </row>
    <row r="13955" spans="1:9" x14ac:dyDescent="0.25">
      <c r="A13955">
        <v>372471</v>
      </c>
      <c r="B13955" t="str">
        <f>INDEX( Table3[],MATCH(Sales[[#This Row],[Category]],Table3[Category],0),1)</f>
        <v>WINE</v>
      </c>
      <c r="C13955" t="s">
        <v>21</v>
      </c>
      <c r="D13955" t="s">
        <v>12510</v>
      </c>
      <c r="E13955" t="s">
        <v>10</v>
      </c>
      <c r="F13955">
        <v>0</v>
      </c>
      <c r="G13955" s="1">
        <v>17.989999999999998</v>
      </c>
      <c r="H1395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3955">
        <f>Sales[[#This Row],[Total Inventory]]*Sales[[#This Row],[Sale_Price]]</f>
        <v>0</v>
      </c>
    </row>
    <row r="13956" spans="1:9" x14ac:dyDescent="0.25">
      <c r="A13956">
        <v>324427</v>
      </c>
      <c r="B13956" t="str">
        <f>INDEX( Table3[],MATCH(Sales[[#This Row],[Category]],Table3[Category],0),1)</f>
        <v>OTHER</v>
      </c>
      <c r="C13956" t="s">
        <v>75</v>
      </c>
      <c r="D13956" t="s">
        <v>12511</v>
      </c>
      <c r="E13956" t="s">
        <v>10</v>
      </c>
      <c r="F13956">
        <v>0</v>
      </c>
      <c r="G13956" s="1">
        <v>12.49</v>
      </c>
      <c r="H13956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3956">
        <f>Sales[[#This Row],[Total Inventory]]*Sales[[#This Row],[Sale_Price]]</f>
        <v>0</v>
      </c>
    </row>
    <row r="13957" spans="1:9" x14ac:dyDescent="0.25">
      <c r="A13957">
        <v>322925</v>
      </c>
      <c r="B13957" t="str">
        <f>INDEX( Table3[],MATCH(Sales[[#This Row],[Category]],Table3[Category],0),1)</f>
        <v>WINE</v>
      </c>
      <c r="C13957" t="s">
        <v>61</v>
      </c>
      <c r="D13957" t="s">
        <v>12512</v>
      </c>
      <c r="E13957" t="s">
        <v>10</v>
      </c>
      <c r="F13957">
        <v>8</v>
      </c>
      <c r="G13957" s="1">
        <v>10.79</v>
      </c>
      <c r="H13957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957">
        <f>Sales[[#This Row],[Total Inventory]]*Sales[[#This Row],[Sale_Price]]</f>
        <v>86.32</v>
      </c>
    </row>
    <row r="13958" spans="1:9" x14ac:dyDescent="0.25">
      <c r="A13958">
        <v>340688</v>
      </c>
      <c r="B13958" t="str">
        <f>INDEX( Table3[],MATCH(Sales[[#This Row],[Category]],Table3[Category],0),1)</f>
        <v>WINE</v>
      </c>
      <c r="C13958" t="s">
        <v>85</v>
      </c>
      <c r="D13958" t="s">
        <v>12513</v>
      </c>
      <c r="E13958" t="s">
        <v>48</v>
      </c>
      <c r="F13958">
        <v>6</v>
      </c>
      <c r="G13958" s="1">
        <v>50.99</v>
      </c>
      <c r="H13958">
        <f>IF(INDEX(Sale_Promotions[[Code]:[Sale Price]],MATCH(Sales[[#This Row],[Code]],Sale_Promotions[Code],0),2)=0,Sales[[#This Row],[Price]],INDEX(Sale_Promotions[[Code]:[Sale Price]],MATCH(Sales[[#This Row],[Code]],Sale_Promotions[Code],0),2))</f>
        <v>50.99</v>
      </c>
      <c r="I13958">
        <f>Sales[[#This Row],[Total Inventory]]*Sales[[#This Row],[Sale_Price]]</f>
        <v>305.94</v>
      </c>
    </row>
    <row r="13959" spans="1:9" x14ac:dyDescent="0.25">
      <c r="A13959">
        <v>324533</v>
      </c>
      <c r="B13959" t="str">
        <f>INDEX( Table3[],MATCH(Sales[[#This Row],[Category]],Table3[Category],0),1)</f>
        <v>WINE</v>
      </c>
      <c r="C13959" t="s">
        <v>8</v>
      </c>
      <c r="D13959" t="s">
        <v>12514</v>
      </c>
      <c r="E13959" t="s">
        <v>10</v>
      </c>
      <c r="F13959">
        <v>0</v>
      </c>
      <c r="G13959" s="1">
        <v>16.489999999999998</v>
      </c>
      <c r="H13959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3959">
        <f>Sales[[#This Row],[Total Inventory]]*Sales[[#This Row],[Sale_Price]]</f>
        <v>0</v>
      </c>
    </row>
    <row r="13960" spans="1:9" x14ac:dyDescent="0.25">
      <c r="A13960">
        <v>314917</v>
      </c>
      <c r="B13960" t="str">
        <f>INDEX( Table3[],MATCH(Sales[[#This Row],[Category]],Table3[Category],0),1)</f>
        <v>WINE</v>
      </c>
      <c r="C13960" t="s">
        <v>85</v>
      </c>
      <c r="D13960" t="s">
        <v>12515</v>
      </c>
      <c r="E13960" t="s">
        <v>10</v>
      </c>
      <c r="F13960">
        <v>0</v>
      </c>
      <c r="G13960" s="1">
        <v>9.49</v>
      </c>
      <c r="H13960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3960">
        <f>Sales[[#This Row],[Total Inventory]]*Sales[[#This Row],[Sale_Price]]</f>
        <v>0</v>
      </c>
    </row>
    <row r="13961" spans="1:9" x14ac:dyDescent="0.25">
      <c r="A13961">
        <v>314211</v>
      </c>
      <c r="B13961" t="str">
        <f>INDEX( Table3[],MATCH(Sales[[#This Row],[Category]],Table3[Category],0),1)</f>
        <v>WINE</v>
      </c>
      <c r="C13961" t="s">
        <v>43</v>
      </c>
      <c r="D13961" t="s">
        <v>12516</v>
      </c>
      <c r="E13961" t="s">
        <v>10</v>
      </c>
      <c r="F13961">
        <v>0</v>
      </c>
      <c r="G13961" s="1">
        <v>19.989999999999998</v>
      </c>
      <c r="H13961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3961">
        <f>Sales[[#This Row],[Total Inventory]]*Sales[[#This Row],[Sale_Price]]</f>
        <v>0</v>
      </c>
    </row>
    <row r="13962" spans="1:9" x14ac:dyDescent="0.25">
      <c r="A13962">
        <v>421677</v>
      </c>
      <c r="B13962" t="str">
        <f>INDEX( Table3[],MATCH(Sales[[#This Row],[Category]],Table3[Category],0),1)</f>
        <v>WINE</v>
      </c>
      <c r="C13962" t="s">
        <v>163</v>
      </c>
      <c r="D13962" t="s">
        <v>12517</v>
      </c>
      <c r="E13962" t="s">
        <v>48</v>
      </c>
      <c r="F13962">
        <v>0</v>
      </c>
      <c r="G13962" s="1">
        <v>10.79</v>
      </c>
      <c r="H13962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962">
        <f>Sales[[#This Row],[Total Inventory]]*Sales[[#This Row],[Sale_Price]]</f>
        <v>0</v>
      </c>
    </row>
    <row r="13963" spans="1:9" x14ac:dyDescent="0.25">
      <c r="A13963">
        <v>54496</v>
      </c>
      <c r="B13963" t="str">
        <f>INDEX( Table3[],MATCH(Sales[[#This Row],[Category]],Table3[Category],0),1)</f>
        <v>WINE</v>
      </c>
      <c r="C13963" t="s">
        <v>61</v>
      </c>
      <c r="D13963" t="s">
        <v>12518</v>
      </c>
      <c r="E13963" t="s">
        <v>10</v>
      </c>
      <c r="F13963">
        <v>4</v>
      </c>
      <c r="G13963" s="1">
        <v>11.99</v>
      </c>
      <c r="H13963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963">
        <f>Sales[[#This Row],[Total Inventory]]*Sales[[#This Row],[Sale_Price]]</f>
        <v>47.96</v>
      </c>
    </row>
    <row r="13964" spans="1:9" x14ac:dyDescent="0.25">
      <c r="A13964">
        <v>379859</v>
      </c>
      <c r="B13964" t="str">
        <f>INDEX( Table3[],MATCH(Sales[[#This Row],[Category]],Table3[Category],0),1)</f>
        <v>WINE</v>
      </c>
      <c r="C13964" t="s">
        <v>21</v>
      </c>
      <c r="D13964" t="s">
        <v>12519</v>
      </c>
      <c r="E13964" t="s">
        <v>10</v>
      </c>
      <c r="F13964">
        <v>0</v>
      </c>
      <c r="G13964" s="1">
        <v>11.99</v>
      </c>
      <c r="H1396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964">
        <f>Sales[[#This Row],[Total Inventory]]*Sales[[#This Row],[Sale_Price]]</f>
        <v>0</v>
      </c>
    </row>
    <row r="13965" spans="1:9" x14ac:dyDescent="0.25">
      <c r="A13965">
        <v>399370</v>
      </c>
      <c r="B13965" t="str">
        <f>INDEX( Table3[],MATCH(Sales[[#This Row],[Category]],Table3[Category],0),1)</f>
        <v>WINE</v>
      </c>
      <c r="C13965" t="s">
        <v>85</v>
      </c>
      <c r="D13965" t="s">
        <v>12520</v>
      </c>
      <c r="E13965" t="s">
        <v>10</v>
      </c>
      <c r="F13965">
        <v>0</v>
      </c>
      <c r="G13965" s="1">
        <v>17.989999999999998</v>
      </c>
      <c r="H13965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3965">
        <f>Sales[[#This Row],[Total Inventory]]*Sales[[#This Row],[Sale_Price]]</f>
        <v>0</v>
      </c>
    </row>
    <row r="13966" spans="1:9" x14ac:dyDescent="0.25">
      <c r="A13966">
        <v>337503</v>
      </c>
      <c r="B13966" t="str">
        <f>INDEX( Table3[],MATCH(Sales[[#This Row],[Category]],Table3[Category],0),1)</f>
        <v>LIQUOR</v>
      </c>
      <c r="C13966" t="s">
        <v>26</v>
      </c>
      <c r="D13966" t="s">
        <v>12521</v>
      </c>
      <c r="E13966" t="s">
        <v>10</v>
      </c>
      <c r="F13966">
        <v>50</v>
      </c>
      <c r="G13966" s="1">
        <v>8.99</v>
      </c>
      <c r="H13966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3966">
        <f>Sales[[#This Row],[Total Inventory]]*Sales[[#This Row],[Sale_Price]]</f>
        <v>449.5</v>
      </c>
    </row>
    <row r="13967" spans="1:9" x14ac:dyDescent="0.25">
      <c r="A13967">
        <v>40949</v>
      </c>
      <c r="B13967" t="str">
        <f>INDEX( Table3[],MATCH(Sales[[#This Row],[Category]],Table3[Category],0),1)</f>
        <v>WINE</v>
      </c>
      <c r="C13967" t="s">
        <v>41</v>
      </c>
      <c r="D13967" t="s">
        <v>12522</v>
      </c>
      <c r="E13967" t="s">
        <v>10</v>
      </c>
      <c r="F13967">
        <v>9</v>
      </c>
      <c r="G13967" s="1">
        <v>17.489999999999998</v>
      </c>
      <c r="H13967">
        <f>IF(INDEX(Sale_Promotions[[Code]:[Sale Price]],MATCH(Sales[[#This Row],[Code]],Sale_Promotions[Code],0),2)=0,Sales[[#This Row],[Price]],INDEX(Sale_Promotions[[Code]:[Sale Price]],MATCH(Sales[[#This Row],[Code]],Sale_Promotions[Code],0),2))</f>
        <v>17.489999999999998</v>
      </c>
      <c r="I13967">
        <f>Sales[[#This Row],[Total Inventory]]*Sales[[#This Row],[Sale_Price]]</f>
        <v>157.41</v>
      </c>
    </row>
    <row r="13968" spans="1:9" x14ac:dyDescent="0.25">
      <c r="A13968">
        <v>88388</v>
      </c>
      <c r="B13968" t="str">
        <f>INDEX( Table3[],MATCH(Sales[[#This Row],[Category]],Table3[Category],0),1)</f>
        <v>WINE</v>
      </c>
      <c r="C13968" t="s">
        <v>53</v>
      </c>
      <c r="D13968" t="s">
        <v>12523</v>
      </c>
      <c r="E13968" t="s">
        <v>10</v>
      </c>
      <c r="F13968">
        <v>7</v>
      </c>
      <c r="G13968" s="1">
        <v>12.49</v>
      </c>
      <c r="H13968">
        <f>IF(INDEX(Sale_Promotions[[Code]:[Sale Price]],MATCH(Sales[[#This Row],[Code]],Sale_Promotions[Code],0),2)=0,Sales[[#This Row],[Price]],INDEX(Sale_Promotions[[Code]:[Sale Price]],MATCH(Sales[[#This Row],[Code]],Sale_Promotions[Code],0),2))</f>
        <v>12.49</v>
      </c>
      <c r="I13968">
        <f>Sales[[#This Row],[Total Inventory]]*Sales[[#This Row],[Sale_Price]]</f>
        <v>87.43</v>
      </c>
    </row>
    <row r="13969" spans="1:9" x14ac:dyDescent="0.25">
      <c r="A13969">
        <v>329070</v>
      </c>
      <c r="B13969" t="str">
        <f>INDEX( Table3[],MATCH(Sales[[#This Row],[Category]],Table3[Category],0),1)</f>
        <v>WINE</v>
      </c>
      <c r="C13969" t="s">
        <v>61</v>
      </c>
      <c r="D13969" t="s">
        <v>12524</v>
      </c>
      <c r="E13969" t="s">
        <v>10</v>
      </c>
      <c r="F13969">
        <v>8</v>
      </c>
      <c r="G13969" s="1">
        <v>13.49</v>
      </c>
      <c r="H13969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3969">
        <f>Sales[[#This Row],[Total Inventory]]*Sales[[#This Row],[Sale_Price]]</f>
        <v>107.92</v>
      </c>
    </row>
    <row r="13970" spans="1:9" x14ac:dyDescent="0.25">
      <c r="A13970">
        <v>73634</v>
      </c>
      <c r="B13970" t="str">
        <f>INDEX( Table3[],MATCH(Sales[[#This Row],[Category]],Table3[Category],0),1)</f>
        <v>LIQUOR</v>
      </c>
      <c r="C13970" t="s">
        <v>26</v>
      </c>
      <c r="D13970" t="s">
        <v>12525</v>
      </c>
      <c r="E13970" t="s">
        <v>10</v>
      </c>
      <c r="F13970">
        <v>45</v>
      </c>
      <c r="G13970" s="1">
        <v>18.989999999999998</v>
      </c>
      <c r="H13970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3970">
        <f>Sales[[#This Row],[Total Inventory]]*Sales[[#This Row],[Sale_Price]]</f>
        <v>854.55</v>
      </c>
    </row>
    <row r="13971" spans="1:9" x14ac:dyDescent="0.25">
      <c r="A13971">
        <v>71433</v>
      </c>
      <c r="B13971" t="str">
        <f>INDEX( Table3[],MATCH(Sales[[#This Row],[Category]],Table3[Category],0),1)</f>
        <v>LIQUOR</v>
      </c>
      <c r="C13971" t="s">
        <v>37</v>
      </c>
      <c r="D13971" t="s">
        <v>12526</v>
      </c>
      <c r="E13971" t="s">
        <v>10</v>
      </c>
      <c r="F13971">
        <v>17</v>
      </c>
      <c r="G13971" s="1">
        <v>14.49</v>
      </c>
      <c r="H13971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3971">
        <f>Sales[[#This Row],[Total Inventory]]*Sales[[#This Row],[Sale_Price]]</f>
        <v>246.33</v>
      </c>
    </row>
    <row r="13972" spans="1:9" x14ac:dyDescent="0.25">
      <c r="A13972">
        <v>310370</v>
      </c>
      <c r="B13972" t="str">
        <f>INDEX( Table3[],MATCH(Sales[[#This Row],[Category]],Table3[Category],0),1)</f>
        <v>OTHER</v>
      </c>
      <c r="C13972" t="s">
        <v>75</v>
      </c>
      <c r="D13972" t="s">
        <v>12527</v>
      </c>
      <c r="E13972" t="s">
        <v>10</v>
      </c>
      <c r="F13972">
        <v>12</v>
      </c>
      <c r="G13972" s="1">
        <v>11.49</v>
      </c>
      <c r="H13972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3972">
        <f>Sales[[#This Row],[Total Inventory]]*Sales[[#This Row],[Sale_Price]]</f>
        <v>137.88</v>
      </c>
    </row>
    <row r="13973" spans="1:9" x14ac:dyDescent="0.25">
      <c r="A13973">
        <v>374504</v>
      </c>
      <c r="B13973" t="str">
        <f>INDEX( Table3[],MATCH(Sales[[#This Row],[Category]],Table3[Category],0),1)</f>
        <v>WINE</v>
      </c>
      <c r="C13973" t="s">
        <v>61</v>
      </c>
      <c r="D13973" t="s">
        <v>12528</v>
      </c>
      <c r="E13973" t="s">
        <v>10</v>
      </c>
      <c r="F13973">
        <v>0</v>
      </c>
      <c r="G13973" s="1">
        <v>10.79</v>
      </c>
      <c r="H13973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973">
        <f>Sales[[#This Row],[Total Inventory]]*Sales[[#This Row],[Sale_Price]]</f>
        <v>0</v>
      </c>
    </row>
    <row r="13974" spans="1:9" x14ac:dyDescent="0.25">
      <c r="A13974">
        <v>332139</v>
      </c>
      <c r="B13974" t="str">
        <f>INDEX( Table3[],MATCH(Sales[[#This Row],[Category]],Table3[Category],0),1)</f>
        <v>WINE</v>
      </c>
      <c r="C13974" t="s">
        <v>43</v>
      </c>
      <c r="D13974" t="s">
        <v>12529</v>
      </c>
      <c r="E13974" t="s">
        <v>10</v>
      </c>
      <c r="F13974">
        <v>0</v>
      </c>
      <c r="G13974" s="1">
        <v>11.99</v>
      </c>
      <c r="H13974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974">
        <f>Sales[[#This Row],[Total Inventory]]*Sales[[#This Row],[Sale_Price]]</f>
        <v>0</v>
      </c>
    </row>
    <row r="13975" spans="1:9" x14ac:dyDescent="0.25">
      <c r="A13975">
        <v>330543</v>
      </c>
      <c r="B13975" t="str">
        <f>INDEX( Table3[],MATCH(Sales[[#This Row],[Category]],Table3[Category],0),1)</f>
        <v>WINE</v>
      </c>
      <c r="C13975" t="s">
        <v>39</v>
      </c>
      <c r="D13975" t="s">
        <v>12530</v>
      </c>
      <c r="E13975" t="s">
        <v>10</v>
      </c>
      <c r="F13975">
        <v>0</v>
      </c>
      <c r="G13975" s="1">
        <v>10.79</v>
      </c>
      <c r="H13975">
        <f>IF(INDEX(Sale_Promotions[[Code]:[Sale Price]],MATCH(Sales[[#This Row],[Code]],Sale_Promotions[Code],0),2)=0,Sales[[#This Row],[Price]],INDEX(Sale_Promotions[[Code]:[Sale Price]],MATCH(Sales[[#This Row],[Code]],Sale_Promotions[Code],0),2))</f>
        <v>10.79</v>
      </c>
      <c r="I13975">
        <f>Sales[[#This Row],[Total Inventory]]*Sales[[#This Row],[Sale_Price]]</f>
        <v>0</v>
      </c>
    </row>
    <row r="13976" spans="1:9" x14ac:dyDescent="0.25">
      <c r="A13976">
        <v>42080</v>
      </c>
      <c r="B13976" t="str">
        <f>INDEX( Table3[],MATCH(Sales[[#This Row],[Category]],Table3[Category],0),1)</f>
        <v>LIQUOR</v>
      </c>
      <c r="C13976" t="s">
        <v>26</v>
      </c>
      <c r="D13976" t="s">
        <v>12531</v>
      </c>
      <c r="E13976" t="s">
        <v>133</v>
      </c>
      <c r="F13976">
        <v>23</v>
      </c>
      <c r="G13976" s="1">
        <v>9.7899999999999991</v>
      </c>
      <c r="H13976">
        <f>IF(INDEX(Sale_Promotions[[Code]:[Sale Price]],MATCH(Sales[[#This Row],[Code]],Sale_Promotions[Code],0),2)=0,Sales[[#This Row],[Price]],INDEX(Sale_Promotions[[Code]:[Sale Price]],MATCH(Sales[[#This Row],[Code]],Sale_Promotions[Code],0),2))</f>
        <v>7.99</v>
      </c>
      <c r="I13976">
        <f>Sales[[#This Row],[Total Inventory]]*Sales[[#This Row],[Sale_Price]]</f>
        <v>183.77</v>
      </c>
    </row>
    <row r="13977" spans="1:9" x14ac:dyDescent="0.25">
      <c r="A13977">
        <v>40803</v>
      </c>
      <c r="B13977" t="str">
        <f>INDEX( Table3[],MATCH(Sales[[#This Row],[Category]],Table3[Category],0),1)</f>
        <v>WINE</v>
      </c>
      <c r="C13977" t="s">
        <v>100</v>
      </c>
      <c r="D13977" t="s">
        <v>12532</v>
      </c>
      <c r="E13977" t="s">
        <v>10</v>
      </c>
      <c r="F13977">
        <v>23</v>
      </c>
      <c r="G13977" s="1">
        <v>14.99</v>
      </c>
      <c r="H13977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3977">
        <f>Sales[[#This Row],[Total Inventory]]*Sales[[#This Row],[Sale_Price]]</f>
        <v>344.77</v>
      </c>
    </row>
    <row r="13978" spans="1:9" x14ac:dyDescent="0.25">
      <c r="A13978">
        <v>178918</v>
      </c>
      <c r="B13978" t="str">
        <f>INDEX( Table3[],MATCH(Sales[[#This Row],[Category]],Table3[Category],0),1)</f>
        <v>WINE</v>
      </c>
      <c r="C13978" t="s">
        <v>41</v>
      </c>
      <c r="D13978" t="s">
        <v>12533</v>
      </c>
      <c r="E13978" t="s">
        <v>10</v>
      </c>
      <c r="F13978">
        <v>0</v>
      </c>
      <c r="G13978" s="1">
        <v>10.99</v>
      </c>
      <c r="H1397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3978">
        <f>Sales[[#This Row],[Total Inventory]]*Sales[[#This Row],[Sale_Price]]</f>
        <v>0</v>
      </c>
    </row>
    <row r="13979" spans="1:9" x14ac:dyDescent="0.25">
      <c r="A13979">
        <v>308019</v>
      </c>
      <c r="B13979" t="str">
        <f>INDEX( Table3[],MATCH(Sales[[#This Row],[Category]],Table3[Category],0),1)</f>
        <v>WINE</v>
      </c>
      <c r="C13979" t="s">
        <v>61</v>
      </c>
      <c r="D13979" t="s">
        <v>12534</v>
      </c>
      <c r="E13979" t="s">
        <v>10</v>
      </c>
      <c r="F13979">
        <v>6</v>
      </c>
      <c r="G13979" s="1">
        <v>13.49</v>
      </c>
      <c r="H13979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3979">
        <f>Sales[[#This Row],[Total Inventory]]*Sales[[#This Row],[Sale_Price]]</f>
        <v>80.94</v>
      </c>
    </row>
    <row r="13980" spans="1:9" x14ac:dyDescent="0.25">
      <c r="A13980">
        <v>318970</v>
      </c>
      <c r="B13980" t="str">
        <f>INDEX( Table3[],MATCH(Sales[[#This Row],[Category]],Table3[Category],0),1)</f>
        <v>WINE</v>
      </c>
      <c r="C13980" t="s">
        <v>21</v>
      </c>
      <c r="D13980" t="s">
        <v>12535</v>
      </c>
      <c r="E13980" t="s">
        <v>23</v>
      </c>
      <c r="F13980">
        <v>0</v>
      </c>
      <c r="G13980" s="1">
        <v>9.7899999999999991</v>
      </c>
      <c r="H13980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980">
        <f>Sales[[#This Row],[Total Inventory]]*Sales[[#This Row],[Sale_Price]]</f>
        <v>0</v>
      </c>
    </row>
    <row r="13981" spans="1:9" x14ac:dyDescent="0.25">
      <c r="A13981">
        <v>45412</v>
      </c>
      <c r="B13981" t="str">
        <f>INDEX( Table3[],MATCH(Sales[[#This Row],[Category]],Table3[Category],0),1)</f>
        <v>WINE</v>
      </c>
      <c r="C13981" t="s">
        <v>21</v>
      </c>
      <c r="D13981" t="s">
        <v>12536</v>
      </c>
      <c r="E13981" t="s">
        <v>10</v>
      </c>
      <c r="F13981">
        <v>0</v>
      </c>
      <c r="G13981" s="1">
        <v>9.49</v>
      </c>
      <c r="H13981">
        <f>IF(INDEX(Sale_Promotions[[Code]:[Sale Price]],MATCH(Sales[[#This Row],[Code]],Sale_Promotions[Code],0),2)=0,Sales[[#This Row],[Price]],INDEX(Sale_Promotions[[Code]:[Sale Price]],MATCH(Sales[[#This Row],[Code]],Sale_Promotions[Code],0),2))</f>
        <v>9.49</v>
      </c>
      <c r="I13981">
        <f>Sales[[#This Row],[Total Inventory]]*Sales[[#This Row],[Sale_Price]]</f>
        <v>0</v>
      </c>
    </row>
    <row r="13982" spans="1:9" x14ac:dyDescent="0.25">
      <c r="A13982">
        <v>85082</v>
      </c>
      <c r="B13982" t="str">
        <f>INDEX( Table3[],MATCH(Sales[[#This Row],[Category]],Table3[Category],0),1)</f>
        <v>OTHER</v>
      </c>
      <c r="C13982" t="s">
        <v>75</v>
      </c>
      <c r="D13982" t="s">
        <v>12537</v>
      </c>
      <c r="E13982" t="s">
        <v>10</v>
      </c>
      <c r="F13982">
        <v>0</v>
      </c>
      <c r="G13982" s="1">
        <v>28.99</v>
      </c>
      <c r="H13982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3982">
        <f>Sales[[#This Row],[Total Inventory]]*Sales[[#This Row],[Sale_Price]]</f>
        <v>0</v>
      </c>
    </row>
    <row r="13983" spans="1:9" x14ac:dyDescent="0.25">
      <c r="A13983">
        <v>313526</v>
      </c>
      <c r="B13983" t="str">
        <f>INDEX( Table3[],MATCH(Sales[[#This Row],[Category]],Table3[Category],0),1)</f>
        <v>WINE</v>
      </c>
      <c r="C13983" t="s">
        <v>21</v>
      </c>
      <c r="D13983" t="s">
        <v>12538</v>
      </c>
      <c r="E13983" t="s">
        <v>10</v>
      </c>
      <c r="F13983">
        <v>0</v>
      </c>
      <c r="G13983" s="1">
        <v>5.49</v>
      </c>
      <c r="H13983">
        <f>IF(INDEX(Sale_Promotions[[Code]:[Sale Price]],MATCH(Sales[[#This Row],[Code]],Sale_Promotions[Code],0),2)=0,Sales[[#This Row],[Price]],INDEX(Sale_Promotions[[Code]:[Sale Price]],MATCH(Sales[[#This Row],[Code]],Sale_Promotions[Code],0),2))</f>
        <v>5.49</v>
      </c>
      <c r="I13983">
        <f>Sales[[#This Row],[Total Inventory]]*Sales[[#This Row],[Sale_Price]]</f>
        <v>0</v>
      </c>
    </row>
    <row r="13984" spans="1:9" x14ac:dyDescent="0.25">
      <c r="A13984">
        <v>321055</v>
      </c>
      <c r="B13984" t="str">
        <f>INDEX( Table3[],MATCH(Sales[[#This Row],[Category]],Table3[Category],0),1)</f>
        <v>WINE</v>
      </c>
      <c r="C13984" t="s">
        <v>28</v>
      </c>
      <c r="D13984" t="s">
        <v>12539</v>
      </c>
      <c r="E13984" t="s">
        <v>10</v>
      </c>
      <c r="F13984">
        <v>0</v>
      </c>
      <c r="G13984" s="1">
        <v>18.489999999999998</v>
      </c>
      <c r="H13984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984">
        <f>Sales[[#This Row],[Total Inventory]]*Sales[[#This Row],[Sale_Price]]</f>
        <v>0</v>
      </c>
    </row>
    <row r="13985" spans="1:9" x14ac:dyDescent="0.25">
      <c r="A13985">
        <v>312995</v>
      </c>
      <c r="B13985" t="str">
        <f>INDEX( Table3[],MATCH(Sales[[#This Row],[Category]],Table3[Category],0),1)</f>
        <v>WINE</v>
      </c>
      <c r="C13985" t="s">
        <v>61</v>
      </c>
      <c r="D13985" t="s">
        <v>12540</v>
      </c>
      <c r="E13985" t="s">
        <v>10</v>
      </c>
      <c r="F13985">
        <v>11</v>
      </c>
      <c r="G13985" s="1">
        <v>14.99</v>
      </c>
      <c r="H13985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3985">
        <f>Sales[[#This Row],[Total Inventory]]*Sales[[#This Row],[Sale_Price]]</f>
        <v>164.89000000000001</v>
      </c>
    </row>
    <row r="13986" spans="1:9" x14ac:dyDescent="0.25">
      <c r="A13986">
        <v>30171</v>
      </c>
      <c r="B13986" t="str">
        <f>INDEX( Table3[],MATCH(Sales[[#This Row],[Category]],Table3[Category],0),1)</f>
        <v>WINE</v>
      </c>
      <c r="C13986" t="s">
        <v>61</v>
      </c>
      <c r="D13986" t="s">
        <v>12541</v>
      </c>
      <c r="E13986" t="s">
        <v>10</v>
      </c>
      <c r="F13986">
        <v>23</v>
      </c>
      <c r="G13986" s="1">
        <v>18.489999999999998</v>
      </c>
      <c r="H13986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986">
        <f>Sales[[#This Row],[Total Inventory]]*Sales[[#This Row],[Sale_Price]]</f>
        <v>425.27</v>
      </c>
    </row>
    <row r="13987" spans="1:9" x14ac:dyDescent="0.25">
      <c r="A13987">
        <v>47178</v>
      </c>
      <c r="B13987" t="str">
        <f>INDEX( Table3[],MATCH(Sales[[#This Row],[Category]],Table3[Category],0),1)</f>
        <v>WINE</v>
      </c>
      <c r="C13987" t="s">
        <v>61</v>
      </c>
      <c r="D13987" t="s">
        <v>12542</v>
      </c>
      <c r="E13987" t="s">
        <v>10</v>
      </c>
      <c r="F13987">
        <v>0</v>
      </c>
      <c r="G13987" s="1">
        <v>25.99</v>
      </c>
      <c r="H13987">
        <f>IF(INDEX(Sale_Promotions[[Code]:[Sale Price]],MATCH(Sales[[#This Row],[Code]],Sale_Promotions[Code],0),2)=0,Sales[[#This Row],[Price]],INDEX(Sale_Promotions[[Code]:[Sale Price]],MATCH(Sales[[#This Row],[Code]],Sale_Promotions[Code],0),2))</f>
        <v>25.99</v>
      </c>
      <c r="I13987">
        <f>Sales[[#This Row],[Total Inventory]]*Sales[[#This Row],[Sale_Price]]</f>
        <v>0</v>
      </c>
    </row>
    <row r="13988" spans="1:9" x14ac:dyDescent="0.25">
      <c r="A13988">
        <v>327152</v>
      </c>
      <c r="B13988" t="str">
        <f>INDEX( Table3[],MATCH(Sales[[#This Row],[Category]],Table3[Category],0),1)</f>
        <v>WINE</v>
      </c>
      <c r="C13988" t="s">
        <v>100</v>
      </c>
      <c r="D13988" t="s">
        <v>12543</v>
      </c>
      <c r="E13988" t="s">
        <v>10</v>
      </c>
      <c r="F13988">
        <v>0</v>
      </c>
      <c r="G13988" s="1">
        <v>9.7899999999999991</v>
      </c>
      <c r="H13988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988">
        <f>Sales[[#This Row],[Total Inventory]]*Sales[[#This Row],[Sale_Price]]</f>
        <v>0</v>
      </c>
    </row>
    <row r="13989" spans="1:9" x14ac:dyDescent="0.25">
      <c r="A13989">
        <v>317807</v>
      </c>
      <c r="B13989" t="str">
        <f>INDEX( Table3[],MATCH(Sales[[#This Row],[Category]],Table3[Category],0),1)</f>
        <v>WINE</v>
      </c>
      <c r="C13989" t="s">
        <v>41</v>
      </c>
      <c r="D13989" t="s">
        <v>647</v>
      </c>
      <c r="E13989" t="s">
        <v>10</v>
      </c>
      <c r="F13989">
        <v>0</v>
      </c>
      <c r="G13989" s="1">
        <v>9.7899999999999991</v>
      </c>
      <c r="H13989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989">
        <f>Sales[[#This Row],[Total Inventory]]*Sales[[#This Row],[Sale_Price]]</f>
        <v>0</v>
      </c>
    </row>
    <row r="13990" spans="1:9" x14ac:dyDescent="0.25">
      <c r="A13990">
        <v>83618</v>
      </c>
      <c r="B13990" t="str">
        <f>INDEX( Table3[],MATCH(Sales[[#This Row],[Category]],Table3[Category],0),1)</f>
        <v>WINE</v>
      </c>
      <c r="C13990" t="s">
        <v>85</v>
      </c>
      <c r="D13990" t="s">
        <v>12544</v>
      </c>
      <c r="E13990" t="s">
        <v>10</v>
      </c>
      <c r="F13990">
        <v>0</v>
      </c>
      <c r="G13990" s="1">
        <v>18.489999999999998</v>
      </c>
      <c r="H13990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990">
        <f>Sales[[#This Row],[Total Inventory]]*Sales[[#This Row],[Sale_Price]]</f>
        <v>0</v>
      </c>
    </row>
    <row r="13991" spans="1:9" x14ac:dyDescent="0.25">
      <c r="A13991">
        <v>30003</v>
      </c>
      <c r="B13991" t="str">
        <f>INDEX( Table3[],MATCH(Sales[[#This Row],[Category]],Table3[Category],0),1)</f>
        <v>WINE</v>
      </c>
      <c r="C13991" t="s">
        <v>39</v>
      </c>
      <c r="D13991" t="s">
        <v>12545</v>
      </c>
      <c r="E13991" t="s">
        <v>10</v>
      </c>
      <c r="F13991">
        <v>0</v>
      </c>
      <c r="G13991" s="1">
        <v>8.49</v>
      </c>
      <c r="H13991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991">
        <f>Sales[[#This Row],[Total Inventory]]*Sales[[#This Row],[Sale_Price]]</f>
        <v>0</v>
      </c>
    </row>
    <row r="13992" spans="1:9" x14ac:dyDescent="0.25">
      <c r="A13992">
        <v>70242</v>
      </c>
      <c r="B13992" t="str">
        <f>INDEX( Table3[],MATCH(Sales[[#This Row],[Category]],Table3[Category],0),1)</f>
        <v>LIQUOR</v>
      </c>
      <c r="C13992" t="s">
        <v>175</v>
      </c>
      <c r="D13992" t="s">
        <v>12546</v>
      </c>
      <c r="E13992" t="s">
        <v>48</v>
      </c>
      <c r="F13992">
        <v>12</v>
      </c>
      <c r="G13992" s="1">
        <v>18.690000000000001</v>
      </c>
      <c r="H13992">
        <f>IF(INDEX(Sale_Promotions[[Code]:[Sale Price]],MATCH(Sales[[#This Row],[Code]],Sale_Promotions[Code],0),2)=0,Sales[[#This Row],[Price]],INDEX(Sale_Promotions[[Code]:[Sale Price]],MATCH(Sales[[#This Row],[Code]],Sale_Promotions[Code],0),2))</f>
        <v>18.690000000000001</v>
      </c>
      <c r="I13992">
        <f>Sales[[#This Row],[Total Inventory]]*Sales[[#This Row],[Sale_Price]]</f>
        <v>224.28000000000003</v>
      </c>
    </row>
    <row r="13993" spans="1:9" x14ac:dyDescent="0.25">
      <c r="A13993">
        <v>81497</v>
      </c>
      <c r="B13993" t="str">
        <f>INDEX( Table3[],MATCH(Sales[[#This Row],[Category]],Table3[Category],0),1)</f>
        <v>WINE</v>
      </c>
      <c r="C13993" t="s">
        <v>61</v>
      </c>
      <c r="D13993" t="s">
        <v>12547</v>
      </c>
      <c r="E13993" t="s">
        <v>10</v>
      </c>
      <c r="F13993">
        <v>18</v>
      </c>
      <c r="G13993" s="1">
        <v>118.99</v>
      </c>
      <c r="H13993">
        <f>IF(INDEX(Sale_Promotions[[Code]:[Sale Price]],MATCH(Sales[[#This Row],[Code]],Sale_Promotions[Code],0),2)=0,Sales[[#This Row],[Price]],INDEX(Sale_Promotions[[Code]:[Sale Price]],MATCH(Sales[[#This Row],[Code]],Sale_Promotions[Code],0),2))</f>
        <v>118.99</v>
      </c>
      <c r="I13993">
        <f>Sales[[#This Row],[Total Inventory]]*Sales[[#This Row],[Sale_Price]]</f>
        <v>2141.8199999999997</v>
      </c>
    </row>
    <row r="13994" spans="1:9" x14ac:dyDescent="0.25">
      <c r="A13994">
        <v>329503</v>
      </c>
      <c r="B13994" t="str">
        <f>INDEX( Table3[],MATCH(Sales[[#This Row],[Category]],Table3[Category],0),1)</f>
        <v>WINE</v>
      </c>
      <c r="C13994" t="s">
        <v>43</v>
      </c>
      <c r="D13994" t="s">
        <v>12548</v>
      </c>
      <c r="E13994" t="s">
        <v>10</v>
      </c>
      <c r="F13994">
        <v>9</v>
      </c>
      <c r="G13994" s="1">
        <v>8.49</v>
      </c>
      <c r="H13994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3994">
        <f>Sales[[#This Row],[Total Inventory]]*Sales[[#This Row],[Sale_Price]]</f>
        <v>76.41</v>
      </c>
    </row>
    <row r="13995" spans="1:9" x14ac:dyDescent="0.25">
      <c r="A13995">
        <v>335487</v>
      </c>
      <c r="B13995" t="str">
        <f>INDEX( Table3[],MATCH(Sales[[#This Row],[Category]],Table3[Category],0),1)</f>
        <v>WINE</v>
      </c>
      <c r="C13995" t="s">
        <v>61</v>
      </c>
      <c r="D13995" t="s">
        <v>12549</v>
      </c>
      <c r="E13995" t="s">
        <v>10</v>
      </c>
      <c r="F13995">
        <v>5</v>
      </c>
      <c r="G13995" s="1">
        <v>12.99</v>
      </c>
      <c r="H1399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3995">
        <f>Sales[[#This Row],[Total Inventory]]*Sales[[#This Row],[Sale_Price]]</f>
        <v>64.95</v>
      </c>
    </row>
    <row r="13996" spans="1:9" x14ac:dyDescent="0.25">
      <c r="A13996">
        <v>29597</v>
      </c>
      <c r="B13996" t="str">
        <f>INDEX( Table3[],MATCH(Sales[[#This Row],[Category]],Table3[Category],0),1)</f>
        <v>BEER</v>
      </c>
      <c r="C13996" t="s">
        <v>11</v>
      </c>
      <c r="D13996" t="s">
        <v>12550</v>
      </c>
      <c r="E13996" t="s">
        <v>25</v>
      </c>
      <c r="F13996">
        <v>0</v>
      </c>
      <c r="G13996" s="1">
        <v>1.28</v>
      </c>
      <c r="H13996">
        <f>IF(INDEX(Sale_Promotions[[Code]:[Sale Price]],MATCH(Sales[[#This Row],[Code]],Sale_Promotions[Code],0),2)=0,Sales[[#This Row],[Price]],INDEX(Sale_Promotions[[Code]:[Sale Price]],MATCH(Sales[[#This Row],[Code]],Sale_Promotions[Code],0),2))</f>
        <v>1.28</v>
      </c>
      <c r="I13996">
        <f>Sales[[#This Row],[Total Inventory]]*Sales[[#This Row],[Sale_Price]]</f>
        <v>0</v>
      </c>
    </row>
    <row r="13997" spans="1:9" x14ac:dyDescent="0.25">
      <c r="A13997">
        <v>336464</v>
      </c>
      <c r="B13997" t="str">
        <f>INDEX( Table3[],MATCH(Sales[[#This Row],[Category]],Table3[Category],0),1)</f>
        <v>WINE</v>
      </c>
      <c r="C13997" t="s">
        <v>61</v>
      </c>
      <c r="D13997" t="s">
        <v>12551</v>
      </c>
      <c r="E13997" t="s">
        <v>10</v>
      </c>
      <c r="F13997">
        <v>12</v>
      </c>
      <c r="G13997" s="1">
        <v>11.99</v>
      </c>
      <c r="H13997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3997">
        <f>Sales[[#This Row],[Total Inventory]]*Sales[[#This Row],[Sale_Price]]</f>
        <v>143.88</v>
      </c>
    </row>
    <row r="13998" spans="1:9" x14ac:dyDescent="0.25">
      <c r="A13998">
        <v>185361</v>
      </c>
      <c r="B13998" t="str">
        <f>INDEX( Table3[],MATCH(Sales[[#This Row],[Category]],Table3[Category],0),1)</f>
        <v>WINE</v>
      </c>
      <c r="C13998" t="s">
        <v>85</v>
      </c>
      <c r="D13998" t="s">
        <v>12552</v>
      </c>
      <c r="E13998" t="s">
        <v>10</v>
      </c>
      <c r="F13998">
        <v>0</v>
      </c>
      <c r="G13998" s="1">
        <v>18.489999999999998</v>
      </c>
      <c r="H13998">
        <f>IF(INDEX(Sale_Promotions[[Code]:[Sale Price]],MATCH(Sales[[#This Row],[Code]],Sale_Promotions[Code],0),2)=0,Sales[[#This Row],[Price]],INDEX(Sale_Promotions[[Code]:[Sale Price]],MATCH(Sales[[#This Row],[Code]],Sale_Promotions[Code],0),2))</f>
        <v>18.489999999999998</v>
      </c>
      <c r="I13998">
        <f>Sales[[#This Row],[Total Inventory]]*Sales[[#This Row],[Sale_Price]]</f>
        <v>0</v>
      </c>
    </row>
    <row r="13999" spans="1:9" x14ac:dyDescent="0.25">
      <c r="A13999">
        <v>42691</v>
      </c>
      <c r="B13999" t="str">
        <f>INDEX( Table3[],MATCH(Sales[[#This Row],[Category]],Table3[Category],0),1)</f>
        <v>WINE</v>
      </c>
      <c r="C13999" t="s">
        <v>85</v>
      </c>
      <c r="D13999" t="s">
        <v>12553</v>
      </c>
      <c r="E13999" t="s">
        <v>10</v>
      </c>
      <c r="F13999">
        <v>0</v>
      </c>
      <c r="G13999" s="1">
        <v>9.7899999999999991</v>
      </c>
      <c r="H13999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3999">
        <f>Sales[[#This Row],[Total Inventory]]*Sales[[#This Row],[Sale_Price]]</f>
        <v>0</v>
      </c>
    </row>
    <row r="14000" spans="1:9" x14ac:dyDescent="0.25">
      <c r="A14000">
        <v>328534</v>
      </c>
      <c r="B14000" t="str">
        <f>INDEX( Table3[],MATCH(Sales[[#This Row],[Category]],Table3[Category],0),1)</f>
        <v>WINE</v>
      </c>
      <c r="C14000" t="s">
        <v>85</v>
      </c>
      <c r="D14000" t="s">
        <v>12554</v>
      </c>
      <c r="E14000" t="s">
        <v>10</v>
      </c>
      <c r="F14000">
        <v>0</v>
      </c>
      <c r="G14000" s="1">
        <v>11.39</v>
      </c>
      <c r="H14000">
        <f>IF(INDEX(Sale_Promotions[[Code]:[Sale Price]],MATCH(Sales[[#This Row],[Code]],Sale_Promotions[Code],0),2)=0,Sales[[#This Row],[Price]],INDEX(Sale_Promotions[[Code]:[Sale Price]],MATCH(Sales[[#This Row],[Code]],Sale_Promotions[Code],0),2))</f>
        <v>11.39</v>
      </c>
      <c r="I14000">
        <f>Sales[[#This Row],[Total Inventory]]*Sales[[#This Row],[Sale_Price]]</f>
        <v>0</v>
      </c>
    </row>
    <row r="14001" spans="1:9" x14ac:dyDescent="0.25">
      <c r="A14001">
        <v>84127</v>
      </c>
      <c r="B14001" t="str">
        <f>INDEX( Table3[],MATCH(Sales[[#This Row],[Category]],Table3[Category],0),1)</f>
        <v>WINE</v>
      </c>
      <c r="C14001" t="s">
        <v>17</v>
      </c>
      <c r="D14001" t="s">
        <v>4046</v>
      </c>
      <c r="E14001" t="s">
        <v>10</v>
      </c>
      <c r="F14001">
        <v>27</v>
      </c>
      <c r="G14001" s="1">
        <v>20.99</v>
      </c>
      <c r="H14001">
        <f>IF(INDEX(Sale_Promotions[[Code]:[Sale Price]],MATCH(Sales[[#This Row],[Code]],Sale_Promotions[Code],0),2)=0,Sales[[#This Row],[Price]],INDEX(Sale_Promotions[[Code]:[Sale Price]],MATCH(Sales[[#This Row],[Code]],Sale_Promotions[Code],0),2))</f>
        <v>20.99</v>
      </c>
      <c r="I14001">
        <f>Sales[[#This Row],[Total Inventory]]*Sales[[#This Row],[Sale_Price]]</f>
        <v>566.7299999999999</v>
      </c>
    </row>
    <row r="14002" spans="1:9" x14ac:dyDescent="0.25">
      <c r="A14002">
        <v>45893</v>
      </c>
      <c r="B14002" t="str">
        <f>INDEX( Table3[],MATCH(Sales[[#This Row],[Category]],Table3[Category],0),1)</f>
        <v>WINE</v>
      </c>
      <c r="C14002" t="s">
        <v>43</v>
      </c>
      <c r="D14002" t="s">
        <v>12555</v>
      </c>
      <c r="E14002" t="s">
        <v>10</v>
      </c>
      <c r="F14002">
        <v>0</v>
      </c>
      <c r="G14002" s="1">
        <v>6.49</v>
      </c>
      <c r="H14002">
        <f>IF(INDEX(Sale_Promotions[[Code]:[Sale Price]],MATCH(Sales[[#This Row],[Code]],Sale_Promotions[Code],0),2)=0,Sales[[#This Row],[Price]],INDEX(Sale_Promotions[[Code]:[Sale Price]],MATCH(Sales[[#This Row],[Code]],Sale_Promotions[Code],0),2))</f>
        <v>6.49</v>
      </c>
      <c r="I14002">
        <f>Sales[[#This Row],[Total Inventory]]*Sales[[#This Row],[Sale_Price]]</f>
        <v>0</v>
      </c>
    </row>
    <row r="14003" spans="1:9" x14ac:dyDescent="0.25">
      <c r="A14003">
        <v>64041</v>
      </c>
      <c r="B14003" t="str">
        <f>INDEX( Table3[],MATCH(Sales[[#This Row],[Category]],Table3[Category],0),1)</f>
        <v>WINE</v>
      </c>
      <c r="C14003" t="s">
        <v>163</v>
      </c>
      <c r="D14003" t="s">
        <v>12556</v>
      </c>
      <c r="E14003" t="s">
        <v>10</v>
      </c>
      <c r="F14003">
        <v>23</v>
      </c>
      <c r="G14003" s="1">
        <v>8.49</v>
      </c>
      <c r="H14003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4003">
        <f>Sales[[#This Row],[Total Inventory]]*Sales[[#This Row],[Sale_Price]]</f>
        <v>195.27</v>
      </c>
    </row>
    <row r="14004" spans="1:9" x14ac:dyDescent="0.25">
      <c r="A14004">
        <v>309059</v>
      </c>
      <c r="B14004" t="str">
        <f>INDEX( Table3[],MATCH(Sales[[#This Row],[Category]],Table3[Category],0),1)</f>
        <v>WINE</v>
      </c>
      <c r="C14004" t="s">
        <v>41</v>
      </c>
      <c r="D14004" t="s">
        <v>12557</v>
      </c>
      <c r="E14004" t="s">
        <v>10</v>
      </c>
      <c r="F14004">
        <v>30</v>
      </c>
      <c r="G14004" s="1">
        <v>13.49</v>
      </c>
      <c r="H14004">
        <f>IF(INDEX(Sale_Promotions[[Code]:[Sale Price]],MATCH(Sales[[#This Row],[Code]],Sale_Promotions[Code],0),2)=0,Sales[[#This Row],[Price]],INDEX(Sale_Promotions[[Code]:[Sale Price]],MATCH(Sales[[#This Row],[Code]],Sale_Promotions[Code],0),2))</f>
        <v>13.49</v>
      </c>
      <c r="I14004">
        <f>Sales[[#This Row],[Total Inventory]]*Sales[[#This Row],[Sale_Price]]</f>
        <v>404.7</v>
      </c>
    </row>
    <row r="14005" spans="1:9" x14ac:dyDescent="0.25">
      <c r="A14005">
        <v>301882</v>
      </c>
      <c r="B14005" t="str">
        <f>INDEX( Table3[],MATCH(Sales[[#This Row],[Category]],Table3[Category],0),1)</f>
        <v>OTHER</v>
      </c>
      <c r="C14005" t="s">
        <v>75</v>
      </c>
      <c r="D14005" t="s">
        <v>12558</v>
      </c>
      <c r="E14005" t="s">
        <v>10</v>
      </c>
      <c r="F14005">
        <v>18</v>
      </c>
      <c r="G14005" s="1">
        <v>18.989999999999998</v>
      </c>
      <c r="H14005">
        <f>IF(INDEX(Sale_Promotions[[Code]:[Sale Price]],MATCH(Sales[[#This Row],[Code]],Sale_Promotions[Code],0),2)=0,Sales[[#This Row],[Price]],INDEX(Sale_Promotions[[Code]:[Sale Price]],MATCH(Sales[[#This Row],[Code]],Sale_Promotions[Code],0),2))</f>
        <v>18.989999999999998</v>
      </c>
      <c r="I14005">
        <f>Sales[[#This Row],[Total Inventory]]*Sales[[#This Row],[Sale_Price]]</f>
        <v>341.82</v>
      </c>
    </row>
    <row r="14006" spans="1:9" x14ac:dyDescent="0.25">
      <c r="A14006">
        <v>24332</v>
      </c>
      <c r="B14006" t="str">
        <f>INDEX( Table3[],MATCH(Sales[[#This Row],[Category]],Table3[Category],0),1)</f>
        <v>BEER</v>
      </c>
      <c r="C14006" t="s">
        <v>11</v>
      </c>
      <c r="D14006" t="s">
        <v>12559</v>
      </c>
      <c r="E14006" t="s">
        <v>25</v>
      </c>
      <c r="F14006">
        <v>-2</v>
      </c>
      <c r="G14006" s="1">
        <v>1.89</v>
      </c>
      <c r="H14006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14006">
        <f>Sales[[#This Row],[Total Inventory]]*Sales[[#This Row],[Sale_Price]]</f>
        <v>-3.78</v>
      </c>
    </row>
    <row r="14007" spans="1:9" x14ac:dyDescent="0.25">
      <c r="A14007">
        <v>63711</v>
      </c>
      <c r="B14007" t="str">
        <f>INDEX( Table3[],MATCH(Sales[[#This Row],[Category]],Table3[Category],0),1)</f>
        <v>OTHER</v>
      </c>
      <c r="C14007" t="s">
        <v>75</v>
      </c>
      <c r="D14007" t="s">
        <v>12560</v>
      </c>
      <c r="E14007" t="s">
        <v>10</v>
      </c>
      <c r="F14007">
        <v>0</v>
      </c>
      <c r="G14007" s="1">
        <v>15.99</v>
      </c>
      <c r="H14007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4007">
        <f>Sales[[#This Row],[Total Inventory]]*Sales[[#This Row],[Sale_Price]]</f>
        <v>0</v>
      </c>
    </row>
    <row r="14008" spans="1:9" x14ac:dyDescent="0.25">
      <c r="A14008">
        <v>47144</v>
      </c>
      <c r="B14008" t="str">
        <f>INDEX( Table3[],MATCH(Sales[[#This Row],[Category]],Table3[Category],0),1)</f>
        <v>LIQUOR</v>
      </c>
      <c r="C14008" t="s">
        <v>37</v>
      </c>
      <c r="D14008" t="s">
        <v>4057</v>
      </c>
      <c r="E14008" t="s">
        <v>133</v>
      </c>
      <c r="F14008">
        <v>6</v>
      </c>
      <c r="G14008" s="1">
        <v>14.49</v>
      </c>
      <c r="H14008">
        <f>IF(INDEX(Sale_Promotions[[Code]:[Sale Price]],MATCH(Sales[[#This Row],[Code]],Sale_Promotions[Code],0),2)=0,Sales[[#This Row],[Price]],INDEX(Sale_Promotions[[Code]:[Sale Price]],MATCH(Sales[[#This Row],[Code]],Sale_Promotions[Code],0),2))</f>
        <v>14.49</v>
      </c>
      <c r="I14008">
        <f>Sales[[#This Row],[Total Inventory]]*Sales[[#This Row],[Sale_Price]]</f>
        <v>86.94</v>
      </c>
    </row>
    <row r="14009" spans="1:9" x14ac:dyDescent="0.25">
      <c r="A14009">
        <v>74906</v>
      </c>
      <c r="B14009" t="str">
        <f>INDEX( Table3[],MATCH(Sales[[#This Row],[Category]],Table3[Category],0),1)</f>
        <v>LIQUOR</v>
      </c>
      <c r="C14009" t="s">
        <v>14</v>
      </c>
      <c r="D14009" t="s">
        <v>12561</v>
      </c>
      <c r="E14009" t="s">
        <v>10</v>
      </c>
      <c r="F14009">
        <v>73</v>
      </c>
      <c r="G14009" s="1">
        <v>240.99</v>
      </c>
      <c r="H14009">
        <f>IF(INDEX(Sale_Promotions[[Code]:[Sale Price]],MATCH(Sales[[#This Row],[Code]],Sale_Promotions[Code],0),2)=0,Sales[[#This Row],[Price]],INDEX(Sale_Promotions[[Code]:[Sale Price]],MATCH(Sales[[#This Row],[Code]],Sale_Promotions[Code],0),2))</f>
        <v>240.99</v>
      </c>
      <c r="I14009">
        <f>Sales[[#This Row],[Total Inventory]]*Sales[[#This Row],[Sale_Price]]</f>
        <v>17592.27</v>
      </c>
    </row>
    <row r="14010" spans="1:9" x14ac:dyDescent="0.25">
      <c r="A14010">
        <v>327418</v>
      </c>
      <c r="B14010" t="str">
        <f>INDEX( Table3[],MATCH(Sales[[#This Row],[Category]],Table3[Category],0),1)</f>
        <v>WINE</v>
      </c>
      <c r="C14010" t="s">
        <v>41</v>
      </c>
      <c r="D14010" t="s">
        <v>12562</v>
      </c>
      <c r="E14010" t="s">
        <v>10</v>
      </c>
      <c r="F14010">
        <v>0</v>
      </c>
      <c r="G14010" s="1">
        <v>10.69</v>
      </c>
      <c r="H14010">
        <f>IF(INDEX(Sale_Promotions[[Code]:[Sale Price]],MATCH(Sales[[#This Row],[Code]],Sale_Promotions[Code],0),2)=0,Sales[[#This Row],[Price]],INDEX(Sale_Promotions[[Code]:[Sale Price]],MATCH(Sales[[#This Row],[Code]],Sale_Promotions[Code],0),2))</f>
        <v>10.69</v>
      </c>
      <c r="I14010">
        <f>Sales[[#This Row],[Total Inventory]]*Sales[[#This Row],[Sale_Price]]</f>
        <v>0</v>
      </c>
    </row>
    <row r="14011" spans="1:9" x14ac:dyDescent="0.25">
      <c r="A14011">
        <v>332961</v>
      </c>
      <c r="B14011" t="str">
        <f>INDEX( Table3[],MATCH(Sales[[#This Row],[Category]],Table3[Category],0),1)</f>
        <v>WINE</v>
      </c>
      <c r="C14011" t="s">
        <v>31</v>
      </c>
      <c r="D14011" t="s">
        <v>12563</v>
      </c>
      <c r="E14011" t="s">
        <v>10</v>
      </c>
      <c r="F14011">
        <v>0</v>
      </c>
      <c r="G14011" s="1">
        <v>19.989999999999998</v>
      </c>
      <c r="H14011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4011">
        <f>Sales[[#This Row],[Total Inventory]]*Sales[[#This Row],[Sale_Price]]</f>
        <v>0</v>
      </c>
    </row>
    <row r="14012" spans="1:9" x14ac:dyDescent="0.25">
      <c r="A14012">
        <v>81544</v>
      </c>
      <c r="B14012" t="str">
        <f>INDEX( Table3[],MATCH(Sales[[#This Row],[Category]],Table3[Category],0),1)</f>
        <v>WINE</v>
      </c>
      <c r="C14012" t="s">
        <v>61</v>
      </c>
      <c r="D14012" t="s">
        <v>12564</v>
      </c>
      <c r="E14012" t="s">
        <v>10</v>
      </c>
      <c r="F14012">
        <v>17</v>
      </c>
      <c r="G14012" s="1">
        <v>83.99</v>
      </c>
      <c r="H14012">
        <f>IF(INDEX(Sale_Promotions[[Code]:[Sale Price]],MATCH(Sales[[#This Row],[Code]],Sale_Promotions[Code],0),2)=0,Sales[[#This Row],[Price]],INDEX(Sale_Promotions[[Code]:[Sale Price]],MATCH(Sales[[#This Row],[Code]],Sale_Promotions[Code],0),2))</f>
        <v>83.99</v>
      </c>
      <c r="I14012">
        <f>Sales[[#This Row],[Total Inventory]]*Sales[[#This Row],[Sale_Price]]</f>
        <v>1427.83</v>
      </c>
    </row>
    <row r="14013" spans="1:9" x14ac:dyDescent="0.25">
      <c r="A14013">
        <v>322012</v>
      </c>
      <c r="B14013" t="str">
        <f>INDEX( Table3[],MATCH(Sales[[#This Row],[Category]],Table3[Category],0),1)</f>
        <v>WINE</v>
      </c>
      <c r="C14013" t="s">
        <v>21</v>
      </c>
      <c r="D14013" t="s">
        <v>12565</v>
      </c>
      <c r="E14013" t="s">
        <v>10</v>
      </c>
      <c r="F14013">
        <v>0</v>
      </c>
      <c r="G14013" s="1">
        <v>8.49</v>
      </c>
      <c r="H14013">
        <f>IF(INDEX(Sale_Promotions[[Code]:[Sale Price]],MATCH(Sales[[#This Row],[Code]],Sale_Promotions[Code],0),2)=0,Sales[[#This Row],[Price]],INDEX(Sale_Promotions[[Code]:[Sale Price]],MATCH(Sales[[#This Row],[Code]],Sale_Promotions[Code],0),2))</f>
        <v>8.49</v>
      </c>
      <c r="I14013">
        <f>Sales[[#This Row],[Total Inventory]]*Sales[[#This Row],[Sale_Price]]</f>
        <v>0</v>
      </c>
    </row>
    <row r="14014" spans="1:9" x14ac:dyDescent="0.25">
      <c r="A14014">
        <v>42435</v>
      </c>
      <c r="B14014" t="str">
        <f>INDEX( Table3[],MATCH(Sales[[#This Row],[Category]],Table3[Category],0),1)</f>
        <v>WINE</v>
      </c>
      <c r="C14014" t="s">
        <v>85</v>
      </c>
      <c r="D14014" t="s">
        <v>12566</v>
      </c>
      <c r="E14014" t="s">
        <v>10</v>
      </c>
      <c r="F14014">
        <v>8</v>
      </c>
      <c r="G14014" s="1">
        <v>249.99</v>
      </c>
      <c r="H14014">
        <f>IF(INDEX(Sale_Promotions[[Code]:[Sale Price]],MATCH(Sales[[#This Row],[Code]],Sale_Promotions[Code],0),2)=0,Sales[[#This Row],[Price]],INDEX(Sale_Promotions[[Code]:[Sale Price]],MATCH(Sales[[#This Row],[Code]],Sale_Promotions[Code],0),2))</f>
        <v>249.99</v>
      </c>
      <c r="I14014">
        <f>Sales[[#This Row],[Total Inventory]]*Sales[[#This Row],[Sale_Price]]</f>
        <v>1999.92</v>
      </c>
    </row>
    <row r="14015" spans="1:9" x14ac:dyDescent="0.25">
      <c r="A14015">
        <v>27454</v>
      </c>
      <c r="B14015" t="str">
        <f>INDEX( Table3[],MATCH(Sales[[#This Row],[Category]],Table3[Category],0),1)</f>
        <v>BEER</v>
      </c>
      <c r="C14015" t="s">
        <v>11</v>
      </c>
      <c r="D14015" t="s">
        <v>12567</v>
      </c>
      <c r="E14015" t="s">
        <v>25</v>
      </c>
      <c r="F14015">
        <v>0</v>
      </c>
      <c r="G14015" s="1">
        <v>2.44</v>
      </c>
      <c r="H14015">
        <f>IF(INDEX(Sale_Promotions[[Code]:[Sale Price]],MATCH(Sales[[#This Row],[Code]],Sale_Promotions[Code],0),2)=0,Sales[[#This Row],[Price]],INDEX(Sale_Promotions[[Code]:[Sale Price]],MATCH(Sales[[#This Row],[Code]],Sale_Promotions[Code],0),2))</f>
        <v>2.44</v>
      </c>
      <c r="I14015">
        <f>Sales[[#This Row],[Total Inventory]]*Sales[[#This Row],[Sale_Price]]</f>
        <v>0</v>
      </c>
    </row>
    <row r="14016" spans="1:9" x14ac:dyDescent="0.25">
      <c r="A14016">
        <v>332341</v>
      </c>
      <c r="B14016" t="str">
        <f>INDEX( Table3[],MATCH(Sales[[#This Row],[Category]],Table3[Category],0),1)</f>
        <v>WINE</v>
      </c>
      <c r="C14016" t="s">
        <v>39</v>
      </c>
      <c r="D14016" t="s">
        <v>12568</v>
      </c>
      <c r="E14016" t="s">
        <v>10</v>
      </c>
      <c r="F14016">
        <v>0</v>
      </c>
      <c r="G14016" s="1">
        <v>17.989999999999998</v>
      </c>
      <c r="H14016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4016">
        <f>Sales[[#This Row],[Total Inventory]]*Sales[[#This Row],[Sale_Price]]</f>
        <v>0</v>
      </c>
    </row>
    <row r="14017" spans="1:9" x14ac:dyDescent="0.25">
      <c r="A14017">
        <v>44909</v>
      </c>
      <c r="B14017" t="str">
        <f>INDEX( Table3[],MATCH(Sales[[#This Row],[Category]],Table3[Category],0),1)</f>
        <v>WINE</v>
      </c>
      <c r="C14017" t="s">
        <v>163</v>
      </c>
      <c r="D14017" t="s">
        <v>12569</v>
      </c>
      <c r="E14017" t="s">
        <v>10</v>
      </c>
      <c r="F14017">
        <v>1</v>
      </c>
      <c r="G14017" s="1">
        <v>14.99</v>
      </c>
      <c r="H14017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4017">
        <f>Sales[[#This Row],[Total Inventory]]*Sales[[#This Row],[Sale_Price]]</f>
        <v>14.99</v>
      </c>
    </row>
    <row r="14018" spans="1:9" x14ac:dyDescent="0.25">
      <c r="A14018">
        <v>339802</v>
      </c>
      <c r="B14018" t="str">
        <f>INDEX( Table3[],MATCH(Sales[[#This Row],[Category]],Table3[Category],0),1)</f>
        <v>WINE</v>
      </c>
      <c r="C14018" t="s">
        <v>85</v>
      </c>
      <c r="D14018" t="s">
        <v>12570</v>
      </c>
      <c r="E14018" t="s">
        <v>332</v>
      </c>
      <c r="F14018">
        <v>4</v>
      </c>
      <c r="G14018" s="1">
        <v>17.989999999999998</v>
      </c>
      <c r="H14018">
        <f>IF(INDEX(Sale_Promotions[[Code]:[Sale Price]],MATCH(Sales[[#This Row],[Code]],Sale_Promotions[Code],0),2)=0,Sales[[#This Row],[Price]],INDEX(Sale_Promotions[[Code]:[Sale Price]],MATCH(Sales[[#This Row],[Code]],Sale_Promotions[Code],0),2))</f>
        <v>17.989999999999998</v>
      </c>
      <c r="I14018">
        <f>Sales[[#This Row],[Total Inventory]]*Sales[[#This Row],[Sale_Price]]</f>
        <v>71.959999999999994</v>
      </c>
    </row>
    <row r="14019" spans="1:9" x14ac:dyDescent="0.25">
      <c r="A14019">
        <v>233152</v>
      </c>
      <c r="B14019" t="str">
        <f>INDEX( Table3[],MATCH(Sales[[#This Row],[Category]],Table3[Category],0),1)</f>
        <v>WINE</v>
      </c>
      <c r="C14019" t="s">
        <v>41</v>
      </c>
      <c r="D14019" t="s">
        <v>12571</v>
      </c>
      <c r="E14019" t="s">
        <v>10</v>
      </c>
      <c r="F14019">
        <v>5</v>
      </c>
      <c r="G14019" s="1">
        <v>54.99</v>
      </c>
      <c r="H14019">
        <f>IF(INDEX(Sale_Promotions[[Code]:[Sale Price]],MATCH(Sales[[#This Row],[Code]],Sale_Promotions[Code],0),2)=0,Sales[[#This Row],[Price]],INDEX(Sale_Promotions[[Code]:[Sale Price]],MATCH(Sales[[#This Row],[Code]],Sale_Promotions[Code],0),2))</f>
        <v>54.99</v>
      </c>
      <c r="I14019">
        <f>Sales[[#This Row],[Total Inventory]]*Sales[[#This Row],[Sale_Price]]</f>
        <v>274.95</v>
      </c>
    </row>
    <row r="14020" spans="1:9" x14ac:dyDescent="0.25">
      <c r="A14020">
        <v>84670</v>
      </c>
      <c r="B14020" t="str">
        <f>INDEX( Table3[],MATCH(Sales[[#This Row],[Category]],Table3[Category],0),1)</f>
        <v>WINE</v>
      </c>
      <c r="C14020" t="s">
        <v>61</v>
      </c>
      <c r="D14020" t="s">
        <v>12572</v>
      </c>
      <c r="E14020" t="s">
        <v>10</v>
      </c>
      <c r="F14020">
        <v>1</v>
      </c>
      <c r="G14020" s="1">
        <v>12.99</v>
      </c>
      <c r="H14020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4020">
        <f>Sales[[#This Row],[Total Inventory]]*Sales[[#This Row],[Sale_Price]]</f>
        <v>9.99</v>
      </c>
    </row>
    <row r="14021" spans="1:9" x14ac:dyDescent="0.25">
      <c r="A14021">
        <v>43027</v>
      </c>
      <c r="B14021" t="str">
        <f>INDEX( Table3[],MATCH(Sales[[#This Row],[Category]],Table3[Category],0),1)</f>
        <v>WINE</v>
      </c>
      <c r="C14021" t="s">
        <v>41</v>
      </c>
      <c r="D14021" t="s">
        <v>12573</v>
      </c>
      <c r="E14021" t="s">
        <v>10</v>
      </c>
      <c r="F14021">
        <v>5</v>
      </c>
      <c r="G14021" s="1">
        <v>15.99</v>
      </c>
      <c r="H14021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4021">
        <f>Sales[[#This Row],[Total Inventory]]*Sales[[#This Row],[Sale_Price]]</f>
        <v>79.95</v>
      </c>
    </row>
    <row r="14022" spans="1:9" x14ac:dyDescent="0.25">
      <c r="A14022">
        <v>84669</v>
      </c>
      <c r="B14022" t="str">
        <f>INDEX( Table3[],MATCH(Sales[[#This Row],[Category]],Table3[Category],0),1)</f>
        <v>WINE</v>
      </c>
      <c r="C14022" t="s">
        <v>61</v>
      </c>
      <c r="D14022" t="s">
        <v>12574</v>
      </c>
      <c r="E14022" t="s">
        <v>10</v>
      </c>
      <c r="F14022">
        <v>2</v>
      </c>
      <c r="G14022" s="1">
        <v>17.489999999999998</v>
      </c>
      <c r="H14022">
        <f>IF(INDEX(Sale_Promotions[[Code]:[Sale Price]],MATCH(Sales[[#This Row],[Code]],Sale_Promotions[Code],0),2)=0,Sales[[#This Row],[Price]],INDEX(Sale_Promotions[[Code]:[Sale Price]],MATCH(Sales[[#This Row],[Code]],Sale_Promotions[Code],0),2))</f>
        <v>11.99</v>
      </c>
      <c r="I14022">
        <f>Sales[[#This Row],[Total Inventory]]*Sales[[#This Row],[Sale_Price]]</f>
        <v>23.98</v>
      </c>
    </row>
    <row r="14023" spans="1:9" x14ac:dyDescent="0.25">
      <c r="A14023">
        <v>301553</v>
      </c>
      <c r="B14023" t="str">
        <f>INDEX( Table3[],MATCH(Sales[[#This Row],[Category]],Table3[Category],0),1)</f>
        <v>WINE</v>
      </c>
      <c r="C14023" t="s">
        <v>163</v>
      </c>
      <c r="D14023" t="s">
        <v>12575</v>
      </c>
      <c r="E14023" t="s">
        <v>10</v>
      </c>
      <c r="F14023">
        <v>6</v>
      </c>
      <c r="G14023" s="1">
        <v>16.489999999999998</v>
      </c>
      <c r="H14023">
        <f>IF(INDEX(Sale_Promotions[[Code]:[Sale Price]],MATCH(Sales[[#This Row],[Code]],Sale_Promotions[Code],0),2)=0,Sales[[#This Row],[Price]],INDEX(Sale_Promotions[[Code]:[Sale Price]],MATCH(Sales[[#This Row],[Code]],Sale_Promotions[Code],0),2))</f>
        <v>16.489999999999998</v>
      </c>
      <c r="I14023">
        <f>Sales[[#This Row],[Total Inventory]]*Sales[[#This Row],[Sale_Price]]</f>
        <v>98.94</v>
      </c>
    </row>
    <row r="14024" spans="1:9" x14ac:dyDescent="0.25">
      <c r="A14024">
        <v>46389</v>
      </c>
      <c r="B14024" t="str">
        <f>INDEX( Table3[],MATCH(Sales[[#This Row],[Category]],Table3[Category],0),1)</f>
        <v>WINE</v>
      </c>
      <c r="C14024" t="s">
        <v>17</v>
      </c>
      <c r="D14024" t="s">
        <v>12576</v>
      </c>
      <c r="E14024" t="s">
        <v>10</v>
      </c>
      <c r="F14024">
        <v>0</v>
      </c>
      <c r="G14024" s="1">
        <v>12.69</v>
      </c>
      <c r="H14024">
        <f>IF(INDEX(Sale_Promotions[[Code]:[Sale Price]],MATCH(Sales[[#This Row],[Code]],Sale_Promotions[Code],0),2)=0,Sales[[#This Row],[Price]],INDEX(Sale_Promotions[[Code]:[Sale Price]],MATCH(Sales[[#This Row],[Code]],Sale_Promotions[Code],0),2))</f>
        <v>12.69</v>
      </c>
      <c r="I14024">
        <f>Sales[[#This Row],[Total Inventory]]*Sales[[#This Row],[Sale_Price]]</f>
        <v>0</v>
      </c>
    </row>
    <row r="14025" spans="1:9" x14ac:dyDescent="0.25">
      <c r="A14025">
        <v>10400</v>
      </c>
      <c r="B14025" t="str">
        <f>INDEX( Table3[],MATCH(Sales[[#This Row],[Category]],Table3[Category],0),1)</f>
        <v>BEER</v>
      </c>
      <c r="C14025" t="s">
        <v>11</v>
      </c>
      <c r="D14025" t="s">
        <v>12577</v>
      </c>
      <c r="E14025" t="s">
        <v>25</v>
      </c>
      <c r="F14025">
        <v>0</v>
      </c>
      <c r="G14025" s="1">
        <v>2.06</v>
      </c>
      <c r="H14025">
        <f>IF(INDEX(Sale_Promotions[[Code]:[Sale Price]],MATCH(Sales[[#This Row],[Code]],Sale_Promotions[Code],0),2)=0,Sales[[#This Row],[Price]],INDEX(Sale_Promotions[[Code]:[Sale Price]],MATCH(Sales[[#This Row],[Code]],Sale_Promotions[Code],0),2))</f>
        <v>2.06</v>
      </c>
      <c r="I14025">
        <f>Sales[[#This Row],[Total Inventory]]*Sales[[#This Row],[Sale_Price]]</f>
        <v>0</v>
      </c>
    </row>
    <row r="14026" spans="1:9" x14ac:dyDescent="0.25">
      <c r="A14026">
        <v>340671</v>
      </c>
      <c r="B14026" t="str">
        <f>INDEX( Table3[],MATCH(Sales[[#This Row],[Category]],Table3[Category],0),1)</f>
        <v>WINE</v>
      </c>
      <c r="C14026" t="s">
        <v>189</v>
      </c>
      <c r="D14026" t="s">
        <v>12578</v>
      </c>
      <c r="E14026" t="s">
        <v>10</v>
      </c>
      <c r="F14026">
        <v>0</v>
      </c>
      <c r="G14026" s="1">
        <v>14.99</v>
      </c>
      <c r="H14026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4026">
        <f>Sales[[#This Row],[Total Inventory]]*Sales[[#This Row],[Sale_Price]]</f>
        <v>0</v>
      </c>
    </row>
    <row r="14027" spans="1:9" x14ac:dyDescent="0.25">
      <c r="A14027">
        <v>37028</v>
      </c>
      <c r="B14027" t="str">
        <f>INDEX( Table3[],MATCH(Sales[[#This Row],[Category]],Table3[Category],0),1)</f>
        <v>WINE</v>
      </c>
      <c r="C14027" t="s">
        <v>61</v>
      </c>
      <c r="D14027" t="s">
        <v>12579</v>
      </c>
      <c r="E14027" t="s">
        <v>10</v>
      </c>
      <c r="F14027">
        <v>0</v>
      </c>
      <c r="G14027" s="1">
        <v>11.49</v>
      </c>
      <c r="H14027">
        <f>IF(INDEX(Sale_Promotions[[Code]:[Sale Price]],MATCH(Sales[[#This Row],[Code]],Sale_Promotions[Code],0),2)=0,Sales[[#This Row],[Price]],INDEX(Sale_Promotions[[Code]:[Sale Price]],MATCH(Sales[[#This Row],[Code]],Sale_Promotions[Code],0),2))</f>
        <v>11.49</v>
      </c>
      <c r="I14027">
        <f>Sales[[#This Row],[Total Inventory]]*Sales[[#This Row],[Sale_Price]]</f>
        <v>0</v>
      </c>
    </row>
    <row r="14028" spans="1:9" x14ac:dyDescent="0.25">
      <c r="A14028">
        <v>338168</v>
      </c>
      <c r="B14028" t="str">
        <f>INDEX( Table3[],MATCH(Sales[[#This Row],[Category]],Table3[Category],0),1)</f>
        <v>WINE</v>
      </c>
      <c r="C14028" t="s">
        <v>41</v>
      </c>
      <c r="D14028" t="s">
        <v>12580</v>
      </c>
      <c r="E14028" t="s">
        <v>10</v>
      </c>
      <c r="F14028">
        <v>0</v>
      </c>
      <c r="G14028" s="1">
        <v>19.989999999999998</v>
      </c>
      <c r="H14028">
        <f>IF(INDEX(Sale_Promotions[[Code]:[Sale Price]],MATCH(Sales[[#This Row],[Code]],Sale_Promotions[Code],0),2)=0,Sales[[#This Row],[Price]],INDEX(Sale_Promotions[[Code]:[Sale Price]],MATCH(Sales[[#This Row],[Code]],Sale_Promotions[Code],0),2))</f>
        <v>19.989999999999998</v>
      </c>
      <c r="I14028">
        <f>Sales[[#This Row],[Total Inventory]]*Sales[[#This Row],[Sale_Price]]</f>
        <v>0</v>
      </c>
    </row>
    <row r="14029" spans="1:9" x14ac:dyDescent="0.25">
      <c r="A14029">
        <v>351172</v>
      </c>
      <c r="B14029" t="str">
        <f>INDEX( Table3[],MATCH(Sales[[#This Row],[Category]],Table3[Category],0),1)</f>
        <v>WINE</v>
      </c>
      <c r="C14029" t="s">
        <v>28</v>
      </c>
      <c r="D14029" t="s">
        <v>12581</v>
      </c>
      <c r="E14029" t="s">
        <v>10</v>
      </c>
      <c r="F14029">
        <v>0</v>
      </c>
      <c r="G14029" s="1">
        <v>9.99</v>
      </c>
      <c r="H14029">
        <f>IF(INDEX(Sale_Promotions[[Code]:[Sale Price]],MATCH(Sales[[#This Row],[Code]],Sale_Promotions[Code],0),2)=0,Sales[[#This Row],[Price]],INDEX(Sale_Promotions[[Code]:[Sale Price]],MATCH(Sales[[#This Row],[Code]],Sale_Promotions[Code],0),2))</f>
        <v>9.99</v>
      </c>
      <c r="I14029">
        <f>Sales[[#This Row],[Total Inventory]]*Sales[[#This Row],[Sale_Price]]</f>
        <v>0</v>
      </c>
    </row>
    <row r="14030" spans="1:9" x14ac:dyDescent="0.25">
      <c r="A14030">
        <v>28040</v>
      </c>
      <c r="B14030" t="str">
        <f>INDEX( Table3[],MATCH(Sales[[#This Row],[Category]],Table3[Category],0),1)</f>
        <v>BEER</v>
      </c>
      <c r="C14030" t="s">
        <v>11</v>
      </c>
      <c r="D14030" t="s">
        <v>12582</v>
      </c>
      <c r="E14030" t="s">
        <v>25</v>
      </c>
      <c r="F14030">
        <v>0</v>
      </c>
      <c r="G14030" s="1">
        <v>1.89</v>
      </c>
      <c r="H14030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14030">
        <f>Sales[[#This Row],[Total Inventory]]*Sales[[#This Row],[Sale_Price]]</f>
        <v>0</v>
      </c>
    </row>
    <row r="14031" spans="1:9" x14ac:dyDescent="0.25">
      <c r="A14031">
        <v>340024</v>
      </c>
      <c r="B14031" t="str">
        <f>INDEX( Table3[],MATCH(Sales[[#This Row],[Category]],Table3[Category],0),1)</f>
        <v>WINE</v>
      </c>
      <c r="C14031" t="s">
        <v>41</v>
      </c>
      <c r="D14031" t="s">
        <v>12583</v>
      </c>
      <c r="E14031" t="s">
        <v>10</v>
      </c>
      <c r="F14031">
        <v>0</v>
      </c>
      <c r="G14031" s="1">
        <v>15.99</v>
      </c>
      <c r="H14031">
        <f>IF(INDEX(Sale_Promotions[[Code]:[Sale Price]],MATCH(Sales[[#This Row],[Code]],Sale_Promotions[Code],0),2)=0,Sales[[#This Row],[Price]],INDEX(Sale_Promotions[[Code]:[Sale Price]],MATCH(Sales[[#This Row],[Code]],Sale_Promotions[Code],0),2))</f>
        <v>15.99</v>
      </c>
      <c r="I14031">
        <f>Sales[[#This Row],[Total Inventory]]*Sales[[#This Row],[Sale_Price]]</f>
        <v>0</v>
      </c>
    </row>
    <row r="14032" spans="1:9" x14ac:dyDescent="0.25">
      <c r="A14032">
        <v>7102</v>
      </c>
      <c r="B14032" t="str">
        <f>INDEX( Table3[],MATCH(Sales[[#This Row],[Category]],Table3[Category],0),1)</f>
        <v>BEER</v>
      </c>
      <c r="C14032" t="s">
        <v>11</v>
      </c>
      <c r="D14032" t="s">
        <v>12584</v>
      </c>
      <c r="E14032" t="s">
        <v>25</v>
      </c>
      <c r="F14032">
        <v>0</v>
      </c>
      <c r="G14032" s="1">
        <v>40.94</v>
      </c>
      <c r="H14032">
        <f>IF(INDEX(Sale_Promotions[[Code]:[Sale Price]],MATCH(Sales[[#This Row],[Code]],Sale_Promotions[Code],0),2)=0,Sales[[#This Row],[Price]],INDEX(Sale_Promotions[[Code]:[Sale Price]],MATCH(Sales[[#This Row],[Code]],Sale_Promotions[Code],0),2))</f>
        <v>40.94</v>
      </c>
      <c r="I14032">
        <f>Sales[[#This Row],[Total Inventory]]*Sales[[#This Row],[Sale_Price]]</f>
        <v>0</v>
      </c>
    </row>
    <row r="14033" spans="1:9" x14ac:dyDescent="0.25">
      <c r="A14033">
        <v>21113</v>
      </c>
      <c r="B14033" t="str">
        <f>INDEX( Table3[],MATCH(Sales[[#This Row],[Category]],Table3[Category],0),1)</f>
        <v>WINE</v>
      </c>
      <c r="C14033" t="s">
        <v>313</v>
      </c>
      <c r="D14033" t="s">
        <v>10449</v>
      </c>
      <c r="E14033" t="s">
        <v>48</v>
      </c>
      <c r="F14033">
        <v>10</v>
      </c>
      <c r="G14033" s="1">
        <v>13.69</v>
      </c>
      <c r="H14033">
        <f>IF(INDEX(Sale_Promotions[[Code]:[Sale Price]],MATCH(Sales[[#This Row],[Code]],Sale_Promotions[Code],0),2)=0,Sales[[#This Row],[Price]],INDEX(Sale_Promotions[[Code]:[Sale Price]],MATCH(Sales[[#This Row],[Code]],Sale_Promotions[Code],0),2))</f>
        <v>13.69</v>
      </c>
      <c r="I14033">
        <f>Sales[[#This Row],[Total Inventory]]*Sales[[#This Row],[Sale_Price]]</f>
        <v>136.9</v>
      </c>
    </row>
    <row r="14034" spans="1:9" x14ac:dyDescent="0.25">
      <c r="A14034">
        <v>429597</v>
      </c>
      <c r="B14034" t="str">
        <f>INDEX( Table3[],MATCH(Sales[[#This Row],[Category]],Table3[Category],0),1)</f>
        <v>WINE</v>
      </c>
      <c r="C14034" t="s">
        <v>61</v>
      </c>
      <c r="D14034" t="s">
        <v>12585</v>
      </c>
      <c r="E14034" t="s">
        <v>10</v>
      </c>
      <c r="F14034">
        <v>11</v>
      </c>
      <c r="G14034" s="1">
        <v>12.99</v>
      </c>
      <c r="H1403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4034">
        <f>Sales[[#This Row],[Total Inventory]]*Sales[[#This Row],[Sale_Price]]</f>
        <v>142.89000000000001</v>
      </c>
    </row>
    <row r="14035" spans="1:9" x14ac:dyDescent="0.25">
      <c r="A14035">
        <v>337864</v>
      </c>
      <c r="B14035" t="str">
        <f>INDEX( Table3[],MATCH(Sales[[#This Row],[Category]],Table3[Category],0),1)</f>
        <v>WINE</v>
      </c>
      <c r="C14035" t="s">
        <v>41</v>
      </c>
      <c r="D14035" t="s">
        <v>12586</v>
      </c>
      <c r="E14035" t="s">
        <v>10</v>
      </c>
      <c r="F14035">
        <v>0</v>
      </c>
      <c r="G14035" s="1">
        <v>5.79</v>
      </c>
      <c r="H14035">
        <f>IF(INDEX(Sale_Promotions[[Code]:[Sale Price]],MATCH(Sales[[#This Row],[Code]],Sale_Promotions[Code],0),2)=0,Sales[[#This Row],[Price]],INDEX(Sale_Promotions[[Code]:[Sale Price]],MATCH(Sales[[#This Row],[Code]],Sale_Promotions[Code],0),2))</f>
        <v>5.79</v>
      </c>
      <c r="I14035">
        <f>Sales[[#This Row],[Total Inventory]]*Sales[[#This Row],[Sale_Price]]</f>
        <v>0</v>
      </c>
    </row>
    <row r="14036" spans="1:9" x14ac:dyDescent="0.25">
      <c r="A14036">
        <v>40316</v>
      </c>
      <c r="B14036" t="str">
        <f>INDEX( Table3[],MATCH(Sales[[#This Row],[Category]],Table3[Category],0),1)</f>
        <v>WINE</v>
      </c>
      <c r="C14036" t="s">
        <v>85</v>
      </c>
      <c r="D14036" t="s">
        <v>12587</v>
      </c>
      <c r="E14036" t="s">
        <v>10</v>
      </c>
      <c r="F14036">
        <v>0</v>
      </c>
      <c r="G14036" s="1">
        <v>28.99</v>
      </c>
      <c r="H14036">
        <f>IF(INDEX(Sale_Promotions[[Code]:[Sale Price]],MATCH(Sales[[#This Row],[Code]],Sale_Promotions[Code],0),2)=0,Sales[[#This Row],[Price]],INDEX(Sale_Promotions[[Code]:[Sale Price]],MATCH(Sales[[#This Row],[Code]],Sale_Promotions[Code],0),2))</f>
        <v>28.99</v>
      </c>
      <c r="I14036">
        <f>Sales[[#This Row],[Total Inventory]]*Sales[[#This Row],[Sale_Price]]</f>
        <v>0</v>
      </c>
    </row>
    <row r="14037" spans="1:9" x14ac:dyDescent="0.25">
      <c r="A14037">
        <v>46356</v>
      </c>
      <c r="B14037" t="str">
        <f>INDEX( Table3[],MATCH(Sales[[#This Row],[Category]],Table3[Category],0),1)</f>
        <v>OTHER</v>
      </c>
      <c r="C14037" t="s">
        <v>75</v>
      </c>
      <c r="D14037" t="s">
        <v>12588</v>
      </c>
      <c r="E14037" t="s">
        <v>10</v>
      </c>
      <c r="F14037">
        <v>43</v>
      </c>
      <c r="G14037" s="1">
        <v>24.99</v>
      </c>
      <c r="H14037">
        <f>IF(INDEX(Sale_Promotions[[Code]:[Sale Price]],MATCH(Sales[[#This Row],[Code]],Sale_Promotions[Code],0),2)=0,Sales[[#This Row],[Price]],INDEX(Sale_Promotions[[Code]:[Sale Price]],MATCH(Sales[[#This Row],[Code]],Sale_Promotions[Code],0),2))</f>
        <v>24.99</v>
      </c>
      <c r="I14037">
        <f>Sales[[#This Row],[Total Inventory]]*Sales[[#This Row],[Sale_Price]]</f>
        <v>1074.57</v>
      </c>
    </row>
    <row r="14038" spans="1:9" x14ac:dyDescent="0.25">
      <c r="A14038">
        <v>328980</v>
      </c>
      <c r="B14038" t="str">
        <f>INDEX( Table3[],MATCH(Sales[[#This Row],[Category]],Table3[Category],0),1)</f>
        <v>WINE</v>
      </c>
      <c r="C14038" t="s">
        <v>61</v>
      </c>
      <c r="D14038" t="s">
        <v>12589</v>
      </c>
      <c r="E14038" t="s">
        <v>10</v>
      </c>
      <c r="F14038">
        <v>0</v>
      </c>
      <c r="G14038" s="1">
        <v>10.99</v>
      </c>
      <c r="H14038">
        <f>IF(INDEX(Sale_Promotions[[Code]:[Sale Price]],MATCH(Sales[[#This Row],[Code]],Sale_Promotions[Code],0),2)=0,Sales[[#This Row],[Price]],INDEX(Sale_Promotions[[Code]:[Sale Price]],MATCH(Sales[[#This Row],[Code]],Sale_Promotions[Code],0),2))</f>
        <v>10.99</v>
      </c>
      <c r="I14038">
        <f>Sales[[#This Row],[Total Inventory]]*Sales[[#This Row],[Sale_Price]]</f>
        <v>0</v>
      </c>
    </row>
    <row r="14039" spans="1:9" x14ac:dyDescent="0.25">
      <c r="A14039">
        <v>44308</v>
      </c>
      <c r="B14039" t="str">
        <f>INDEX( Table3[],MATCH(Sales[[#This Row],[Category]],Table3[Category],0),1)</f>
        <v>WINE</v>
      </c>
      <c r="C14039" t="s">
        <v>41</v>
      </c>
      <c r="D14039" t="s">
        <v>12590</v>
      </c>
      <c r="E14039" t="s">
        <v>10</v>
      </c>
      <c r="F14039">
        <v>0</v>
      </c>
      <c r="G14039" s="1">
        <v>69.989999999999995</v>
      </c>
      <c r="H14039">
        <f>IF(INDEX(Sale_Promotions[[Code]:[Sale Price]],MATCH(Sales[[#This Row],[Code]],Sale_Promotions[Code],0),2)=0,Sales[[#This Row],[Price]],INDEX(Sale_Promotions[[Code]:[Sale Price]],MATCH(Sales[[#This Row],[Code]],Sale_Promotions[Code],0),2))</f>
        <v>69.989999999999995</v>
      </c>
      <c r="I14039">
        <f>Sales[[#This Row],[Total Inventory]]*Sales[[#This Row],[Sale_Price]]</f>
        <v>0</v>
      </c>
    </row>
    <row r="14040" spans="1:9" x14ac:dyDescent="0.25">
      <c r="A14040">
        <v>80414</v>
      </c>
      <c r="B14040" t="str">
        <f>INDEX( Table3[],MATCH(Sales[[#This Row],[Category]],Table3[Category],0),1)</f>
        <v>LIQUOR</v>
      </c>
      <c r="C14040" t="s">
        <v>46</v>
      </c>
      <c r="D14040" t="s">
        <v>12591</v>
      </c>
      <c r="E14040" t="s">
        <v>10</v>
      </c>
      <c r="F14040">
        <v>1</v>
      </c>
      <c r="G14040" s="1">
        <v>14.99</v>
      </c>
      <c r="H14040">
        <f>IF(INDEX(Sale_Promotions[[Code]:[Sale Price]],MATCH(Sales[[#This Row],[Code]],Sale_Promotions[Code],0),2)=0,Sales[[#This Row],[Price]],INDEX(Sale_Promotions[[Code]:[Sale Price]],MATCH(Sales[[#This Row],[Code]],Sale_Promotions[Code],0),2))</f>
        <v>14.99</v>
      </c>
      <c r="I14040">
        <f>Sales[[#This Row],[Total Inventory]]*Sales[[#This Row],[Sale_Price]]</f>
        <v>14.99</v>
      </c>
    </row>
    <row r="14041" spans="1:9" x14ac:dyDescent="0.25">
      <c r="A14041">
        <v>72244</v>
      </c>
      <c r="B14041" t="str">
        <f>INDEX( Table3[],MATCH(Sales[[#This Row],[Category]],Table3[Category],0),1)</f>
        <v>BEER</v>
      </c>
      <c r="C14041" t="s">
        <v>436</v>
      </c>
      <c r="D14041" t="s">
        <v>12592</v>
      </c>
      <c r="E14041" t="s">
        <v>10</v>
      </c>
      <c r="F14041">
        <v>8</v>
      </c>
      <c r="G14041" s="1">
        <v>63.99</v>
      </c>
      <c r="H14041">
        <f>IF(INDEX(Sale_Promotions[[Code]:[Sale Price]],MATCH(Sales[[#This Row],[Code]],Sale_Promotions[Code],0),2)=0,Sales[[#This Row],[Price]],INDEX(Sale_Promotions[[Code]:[Sale Price]],MATCH(Sales[[#This Row],[Code]],Sale_Promotions[Code],0),2))</f>
        <v>63.99</v>
      </c>
      <c r="I14041">
        <f>Sales[[#This Row],[Total Inventory]]*Sales[[#This Row],[Sale_Price]]</f>
        <v>511.92</v>
      </c>
    </row>
    <row r="14042" spans="1:9" x14ac:dyDescent="0.25">
      <c r="A14042">
        <v>335784</v>
      </c>
      <c r="B14042" t="str">
        <f>INDEX( Table3[],MATCH(Sales[[#This Row],[Category]],Table3[Category],0),1)</f>
        <v>WINE</v>
      </c>
      <c r="C14042" t="s">
        <v>31</v>
      </c>
      <c r="D14042" t="s">
        <v>12593</v>
      </c>
      <c r="E14042" t="s">
        <v>10</v>
      </c>
      <c r="F14042">
        <v>0</v>
      </c>
      <c r="G14042" s="1">
        <v>9.7899999999999991</v>
      </c>
      <c r="H14042">
        <f>IF(INDEX(Sale_Promotions[[Code]:[Sale Price]],MATCH(Sales[[#This Row],[Code]],Sale_Promotions[Code],0),2)=0,Sales[[#This Row],[Price]],INDEX(Sale_Promotions[[Code]:[Sale Price]],MATCH(Sales[[#This Row],[Code]],Sale_Promotions[Code],0),2))</f>
        <v>9.7899999999999991</v>
      </c>
      <c r="I14042">
        <f>Sales[[#This Row],[Total Inventory]]*Sales[[#This Row],[Sale_Price]]</f>
        <v>0</v>
      </c>
    </row>
    <row r="14043" spans="1:9" x14ac:dyDescent="0.25">
      <c r="A14043">
        <v>332922</v>
      </c>
      <c r="B14043" t="str">
        <f>INDEX( Table3[],MATCH(Sales[[#This Row],[Category]],Table3[Category],0),1)</f>
        <v>WINE</v>
      </c>
      <c r="C14043" t="s">
        <v>85</v>
      </c>
      <c r="D14043" t="s">
        <v>12594</v>
      </c>
      <c r="E14043" t="s">
        <v>10</v>
      </c>
      <c r="F14043">
        <v>0</v>
      </c>
      <c r="G14043" s="1">
        <v>29.99</v>
      </c>
      <c r="H14043">
        <f>IF(INDEX(Sale_Promotions[[Code]:[Sale Price]],MATCH(Sales[[#This Row],[Code]],Sale_Promotions[Code],0),2)=0,Sales[[#This Row],[Price]],INDEX(Sale_Promotions[[Code]:[Sale Price]],MATCH(Sales[[#This Row],[Code]],Sale_Promotions[Code],0),2))</f>
        <v>29.99</v>
      </c>
      <c r="I14043">
        <f>Sales[[#This Row],[Total Inventory]]*Sales[[#This Row],[Sale_Price]]</f>
        <v>0</v>
      </c>
    </row>
    <row r="14044" spans="1:9" x14ac:dyDescent="0.25">
      <c r="A14044">
        <v>336832</v>
      </c>
      <c r="B14044" t="str">
        <f>INDEX( Table3[],MATCH(Sales[[#This Row],[Category]],Table3[Category],0),1)</f>
        <v>WINE</v>
      </c>
      <c r="C14044" t="s">
        <v>41</v>
      </c>
      <c r="D14044" t="s">
        <v>12595</v>
      </c>
      <c r="E14044" t="s">
        <v>10</v>
      </c>
      <c r="F14044">
        <v>10</v>
      </c>
      <c r="G14044" s="1">
        <v>12.99</v>
      </c>
      <c r="H14044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4044">
        <f>Sales[[#This Row],[Total Inventory]]*Sales[[#This Row],[Sale_Price]]</f>
        <v>129.9</v>
      </c>
    </row>
    <row r="14045" spans="1:9" x14ac:dyDescent="0.25">
      <c r="A14045">
        <v>316821</v>
      </c>
      <c r="B14045" t="str">
        <f>INDEX( Table3[],MATCH(Sales[[#This Row],[Category]],Table3[Category],0),1)</f>
        <v>WINE</v>
      </c>
      <c r="C14045" t="s">
        <v>39</v>
      </c>
      <c r="D14045" t="s">
        <v>12596</v>
      </c>
      <c r="E14045" t="s">
        <v>10</v>
      </c>
      <c r="F14045">
        <v>0</v>
      </c>
      <c r="G14045" s="1">
        <v>12.99</v>
      </c>
      <c r="H14045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4045">
        <f>Sales[[#This Row],[Total Inventory]]*Sales[[#This Row],[Sale_Price]]</f>
        <v>0</v>
      </c>
    </row>
    <row r="14046" spans="1:9" x14ac:dyDescent="0.25">
      <c r="A14046">
        <v>30892</v>
      </c>
      <c r="B14046" t="str">
        <f>INDEX( Table3[],MATCH(Sales[[#This Row],[Category]],Table3[Category],0),1)</f>
        <v>BEER</v>
      </c>
      <c r="C14046" t="s">
        <v>11</v>
      </c>
      <c r="D14046" t="s">
        <v>12597</v>
      </c>
      <c r="E14046" t="s">
        <v>25</v>
      </c>
      <c r="F14046">
        <v>0</v>
      </c>
      <c r="G14046" s="1">
        <v>2.15</v>
      </c>
      <c r="H14046">
        <f>IF(INDEX(Sale_Promotions[[Code]:[Sale Price]],MATCH(Sales[[#This Row],[Code]],Sale_Promotions[Code],0),2)=0,Sales[[#This Row],[Price]],INDEX(Sale_Promotions[[Code]:[Sale Price]],MATCH(Sales[[#This Row],[Code]],Sale_Promotions[Code],0),2))</f>
        <v>2.15</v>
      </c>
      <c r="I14046">
        <f>Sales[[#This Row],[Total Inventory]]*Sales[[#This Row],[Sale_Price]]</f>
        <v>0</v>
      </c>
    </row>
    <row r="14047" spans="1:9" x14ac:dyDescent="0.25">
      <c r="A14047">
        <v>30891</v>
      </c>
      <c r="B14047" t="str">
        <f>INDEX( Table3[],MATCH(Sales[[#This Row],[Category]],Table3[Category],0),1)</f>
        <v>BEER</v>
      </c>
      <c r="C14047" t="s">
        <v>11</v>
      </c>
      <c r="D14047" t="s">
        <v>12598</v>
      </c>
      <c r="E14047" t="s">
        <v>25</v>
      </c>
      <c r="F14047">
        <v>0</v>
      </c>
      <c r="G14047" s="1">
        <v>2.35</v>
      </c>
      <c r="H14047">
        <f>IF(INDEX(Sale_Promotions[[Code]:[Sale Price]],MATCH(Sales[[#This Row],[Code]],Sale_Promotions[Code],0),2)=0,Sales[[#This Row],[Price]],INDEX(Sale_Promotions[[Code]:[Sale Price]],MATCH(Sales[[#This Row],[Code]],Sale_Promotions[Code],0),2))</f>
        <v>2.35</v>
      </c>
      <c r="I14047">
        <f>Sales[[#This Row],[Total Inventory]]*Sales[[#This Row],[Sale_Price]]</f>
        <v>0</v>
      </c>
    </row>
    <row r="14048" spans="1:9" x14ac:dyDescent="0.25">
      <c r="A14048">
        <v>26497</v>
      </c>
      <c r="B14048" t="str">
        <f>INDEX( Table3[],MATCH(Sales[[#This Row],[Category]],Table3[Category],0),1)</f>
        <v>BEER</v>
      </c>
      <c r="C14048" t="s">
        <v>11</v>
      </c>
      <c r="D14048" t="s">
        <v>12599</v>
      </c>
      <c r="E14048" t="s">
        <v>25</v>
      </c>
      <c r="F14048">
        <v>0</v>
      </c>
      <c r="G14048" s="1">
        <v>1.89</v>
      </c>
      <c r="H14048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14048">
        <f>Sales[[#This Row],[Total Inventory]]*Sales[[#This Row],[Sale_Price]]</f>
        <v>0</v>
      </c>
    </row>
    <row r="14049" spans="1:9" x14ac:dyDescent="0.25">
      <c r="A14049">
        <v>22880</v>
      </c>
      <c r="B14049" t="str">
        <f>INDEX( Table3[],MATCH(Sales[[#This Row],[Category]],Table3[Category],0),1)</f>
        <v>BEER</v>
      </c>
      <c r="C14049" t="s">
        <v>11</v>
      </c>
      <c r="D14049" t="s">
        <v>12600</v>
      </c>
      <c r="E14049" t="s">
        <v>25</v>
      </c>
      <c r="F14049">
        <v>0</v>
      </c>
      <c r="G14049" s="1">
        <v>1.89</v>
      </c>
      <c r="H14049">
        <f>IF(INDEX(Sale_Promotions[[Code]:[Sale Price]],MATCH(Sales[[#This Row],[Code]],Sale_Promotions[Code],0),2)=0,Sales[[#This Row],[Price]],INDEX(Sale_Promotions[[Code]:[Sale Price]],MATCH(Sales[[#This Row],[Code]],Sale_Promotions[Code],0),2))</f>
        <v>1.89</v>
      </c>
      <c r="I14049">
        <f>Sales[[#This Row],[Total Inventory]]*Sales[[#This Row],[Sale_Price]]</f>
        <v>0</v>
      </c>
    </row>
    <row r="14050" spans="1:9" x14ac:dyDescent="0.25">
      <c r="A14050">
        <v>10617</v>
      </c>
      <c r="B14050" t="str">
        <f>INDEX( Table3[],MATCH(Sales[[#This Row],[Category]],Table3[Category],0),1)</f>
        <v>BEER</v>
      </c>
      <c r="C14050" t="s">
        <v>11</v>
      </c>
      <c r="D14050" t="s">
        <v>12601</v>
      </c>
      <c r="E14050" t="s">
        <v>13</v>
      </c>
      <c r="F14050">
        <v>0</v>
      </c>
      <c r="G14050" s="1">
        <v>9.24</v>
      </c>
      <c r="H14050">
        <f>IF(INDEX(Sale_Promotions[[Code]:[Sale Price]],MATCH(Sales[[#This Row],[Code]],Sale_Promotions[Code],0),2)=0,Sales[[#This Row],[Price]],INDEX(Sale_Promotions[[Code]:[Sale Price]],MATCH(Sales[[#This Row],[Code]],Sale_Promotions[Code],0),2))</f>
        <v>9.24</v>
      </c>
      <c r="I14050">
        <f>Sales[[#This Row],[Total Inventory]]*Sales[[#This Row],[Sale_Price]]</f>
        <v>0</v>
      </c>
    </row>
    <row r="14051" spans="1:9" x14ac:dyDescent="0.25">
      <c r="A14051">
        <v>12721</v>
      </c>
      <c r="B14051" t="str">
        <f>INDEX( Table3[],MATCH(Sales[[#This Row],[Category]],Table3[Category],0),1)</f>
        <v>BEER</v>
      </c>
      <c r="C14051" t="s">
        <v>11</v>
      </c>
      <c r="D14051" t="s">
        <v>12602</v>
      </c>
      <c r="E14051" t="s">
        <v>25</v>
      </c>
      <c r="F14051">
        <v>0</v>
      </c>
      <c r="G14051" s="1">
        <v>1.83</v>
      </c>
      <c r="H14051">
        <f>IF(INDEX(Sale_Promotions[[Code]:[Sale Price]],MATCH(Sales[[#This Row],[Code]],Sale_Promotions[Code],0),2)=0,Sales[[#This Row],[Price]],INDEX(Sale_Promotions[[Code]:[Sale Price]],MATCH(Sales[[#This Row],[Code]],Sale_Promotions[Code],0),2))</f>
        <v>1.83</v>
      </c>
      <c r="I14051">
        <f>Sales[[#This Row],[Total Inventory]]*Sales[[#This Row],[Sale_Price]]</f>
        <v>0</v>
      </c>
    </row>
    <row r="14052" spans="1:9" x14ac:dyDescent="0.25">
      <c r="A14052">
        <v>319785</v>
      </c>
      <c r="B14052" t="str">
        <f>INDEX( Table3[],MATCH(Sales[[#This Row],[Category]],Table3[Category],0),1)</f>
        <v>WINE</v>
      </c>
      <c r="C14052" t="s">
        <v>8</v>
      </c>
      <c r="D14052" t="s">
        <v>12603</v>
      </c>
      <c r="E14052" t="s">
        <v>10</v>
      </c>
      <c r="F14052">
        <v>0</v>
      </c>
      <c r="G14052" s="1">
        <v>12.99</v>
      </c>
      <c r="H14052">
        <f>IF(INDEX(Sale_Promotions[[Code]:[Sale Price]],MATCH(Sales[[#This Row],[Code]],Sale_Promotions[Code],0),2)=0,Sales[[#This Row],[Price]],INDEX(Sale_Promotions[[Code]:[Sale Price]],MATCH(Sales[[#This Row],[Code]],Sale_Promotions[Code],0),2))</f>
        <v>12.99</v>
      </c>
      <c r="I14052">
        <f>Sales[[#This Row],[Total Inventory]]*Sales[[#This Row],[Sale_Price]]</f>
        <v>0</v>
      </c>
    </row>
    <row r="14053" spans="1:9" x14ac:dyDescent="0.25">
      <c r="A14053">
        <v>433038</v>
      </c>
      <c r="B14053" t="str">
        <f>INDEX( Table3[],MATCH(Sales[[#This Row],[Category]],Table3[Category],0),1)</f>
        <v>WINE</v>
      </c>
      <c r="C14053" t="s">
        <v>61</v>
      </c>
      <c r="D14053" t="s">
        <v>12604</v>
      </c>
      <c r="E14053" t="s">
        <v>10</v>
      </c>
      <c r="F14053">
        <v>0</v>
      </c>
      <c r="G14053" s="1">
        <v>8.99</v>
      </c>
      <c r="H14053">
        <f>IF(INDEX(Sale_Promotions[[Code]:[Sale Price]],MATCH(Sales[[#This Row],[Code]],Sale_Promotions[Code],0),2)=0,Sales[[#This Row],[Price]],INDEX(Sale_Promotions[[Code]:[Sale Price]],MATCH(Sales[[#This Row],[Code]],Sale_Promotions[Code],0),2))</f>
        <v>8.99</v>
      </c>
      <c r="I14053">
        <f>Sales[[#This Row],[Total Inventory]]*Sales[[#This Row],[Sale_Price]]</f>
        <v>0</v>
      </c>
    </row>
    <row r="14054" spans="1:9" x14ac:dyDescent="0.25">
      <c r="A14054">
        <v>12647</v>
      </c>
      <c r="B14054" t="str">
        <f>INDEX( Table3[],MATCH(Sales[[#This Row],[Category]],Table3[Category],0),1)</f>
        <v>LIQUOR</v>
      </c>
      <c r="C14054" t="s">
        <v>175</v>
      </c>
      <c r="D14054" t="s">
        <v>12605</v>
      </c>
      <c r="E14054" t="s">
        <v>10</v>
      </c>
      <c r="F14054">
        <v>0</v>
      </c>
      <c r="G14054" s="1">
        <v>69.989999999999995</v>
      </c>
      <c r="H14054">
        <f>IF(INDEX(Sale_Promotions[[Code]:[Sale Price]],MATCH(Sales[[#This Row],[Code]],Sale_Promotions[Code],0),2)=0,Sales[[#This Row],[Price]],INDEX(Sale_Promotions[[Code]:[Sale Price]],MATCH(Sales[[#This Row],[Code]],Sale_Promotions[Code],0),2))</f>
        <v>69.989999999999995</v>
      </c>
      <c r="I14054">
        <f>Sales[[#This Row],[Total Inventory]]*Sales[[#This Row],[Sale_Price]]</f>
        <v>0</v>
      </c>
    </row>
    <row r="14055" spans="1:9" x14ac:dyDescent="0.25">
      <c r="A14055">
        <v>317540</v>
      </c>
      <c r="B14055" t="str">
        <f>INDEX( Table3[],MATCH(Sales[[#This Row],[Category]],Table3[Category],0),1)</f>
        <v>LIQUOR</v>
      </c>
      <c r="C14055" t="s">
        <v>198</v>
      </c>
      <c r="D14055" t="s">
        <v>12606</v>
      </c>
      <c r="E14055" t="s">
        <v>10</v>
      </c>
      <c r="F14055">
        <v>12</v>
      </c>
      <c r="G14055" s="1">
        <v>38.99</v>
      </c>
      <c r="H14055">
        <f>IF(INDEX(Sale_Promotions[[Code]:[Sale Price]],MATCH(Sales[[#This Row],[Code]],Sale_Promotions[Code],0),2)=0,Sales[[#This Row],[Price]],INDEX(Sale_Promotions[[Code]:[Sale Price]],MATCH(Sales[[#This Row],[Code]],Sale_Promotions[Code],0),2))</f>
        <v>38.99</v>
      </c>
      <c r="I14055">
        <f>Sales[[#This Row],[Total Inventory]]*Sales[[#This Row],[Sale_Price]]</f>
        <v>467.88</v>
      </c>
    </row>
    <row r="14056" spans="1:9" x14ac:dyDescent="0.25">
      <c r="A14056">
        <v>12475</v>
      </c>
      <c r="B14056" t="str">
        <f>INDEX( Table3[],MATCH(Sales[[#This Row],[Category]],Table3[Category],0),1)</f>
        <v>LIQUOR</v>
      </c>
      <c r="C14056" t="s">
        <v>175</v>
      </c>
      <c r="D14056" t="s">
        <v>12607</v>
      </c>
      <c r="E14056" t="s">
        <v>10</v>
      </c>
      <c r="F14056">
        <v>0</v>
      </c>
      <c r="G14056" s="1">
        <v>85.99</v>
      </c>
      <c r="H14056">
        <f>IF(INDEX(Sale_Promotions[[Code]:[Sale Price]],MATCH(Sales[[#This Row],[Code]],Sale_Promotions[Code],0),2)=0,Sales[[#This Row],[Price]],INDEX(Sale_Promotions[[Code]:[Sale Price]],MATCH(Sales[[#This Row],[Code]],Sale_Promotions[Code],0),2))</f>
        <v>85.99</v>
      </c>
      <c r="I14056">
        <f>Sales[[#This Row],[Total Inventory]]*Sales[[#This Row],[Sale_Price]]</f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4028"/>
  <sheetViews>
    <sheetView topLeftCell="A4" workbookViewId="0"/>
  </sheetViews>
  <sheetFormatPr defaultRowHeight="15" x14ac:dyDescent="0.25"/>
  <cols>
    <col min="2" max="2" width="11.7109375" customWidth="1"/>
    <col min="3" max="3" width="15.140625" customWidth="1"/>
    <col min="7" max="7" width="33.140625" bestFit="1" customWidth="1"/>
  </cols>
  <sheetData>
    <row r="1" spans="1:7" x14ac:dyDescent="0.25">
      <c r="A1" t="s">
        <v>0</v>
      </c>
      <c r="B1" t="s">
        <v>6</v>
      </c>
      <c r="C1" t="s">
        <v>7</v>
      </c>
      <c r="F1" t="s">
        <v>12614</v>
      </c>
      <c r="G1" s="3" t="s">
        <v>1</v>
      </c>
    </row>
    <row r="2" spans="1:7" x14ac:dyDescent="0.25">
      <c r="A2">
        <v>307261</v>
      </c>
      <c r="C2" t="s">
        <v>12608</v>
      </c>
      <c r="F2" t="s">
        <v>12615</v>
      </c>
      <c r="G2" s="4" t="s">
        <v>8</v>
      </c>
    </row>
    <row r="3" spans="1:7" x14ac:dyDescent="0.25">
      <c r="A3">
        <v>10604</v>
      </c>
      <c r="C3" t="s">
        <v>12608</v>
      </c>
      <c r="F3" t="s">
        <v>11</v>
      </c>
      <c r="G3" s="5" t="s">
        <v>11</v>
      </c>
    </row>
    <row r="4" spans="1:7" x14ac:dyDescent="0.25">
      <c r="A4">
        <v>71249</v>
      </c>
      <c r="C4" t="s">
        <v>12608</v>
      </c>
      <c r="F4" t="s">
        <v>12616</v>
      </c>
      <c r="G4" s="4" t="s">
        <v>14</v>
      </c>
    </row>
    <row r="5" spans="1:7" x14ac:dyDescent="0.25">
      <c r="A5">
        <v>41754</v>
      </c>
      <c r="C5" t="s">
        <v>12608</v>
      </c>
      <c r="F5" t="s">
        <v>12615</v>
      </c>
      <c r="G5" s="5" t="s">
        <v>17</v>
      </c>
    </row>
    <row r="6" spans="1:7" x14ac:dyDescent="0.25">
      <c r="A6">
        <v>94145</v>
      </c>
      <c r="C6" t="s">
        <v>12608</v>
      </c>
      <c r="F6" t="s">
        <v>12615</v>
      </c>
      <c r="G6" s="5" t="s">
        <v>21</v>
      </c>
    </row>
    <row r="7" spans="1:7" x14ac:dyDescent="0.25">
      <c r="A7">
        <v>313317</v>
      </c>
      <c r="C7" t="s">
        <v>12608</v>
      </c>
      <c r="F7" t="s">
        <v>12616</v>
      </c>
      <c r="G7" s="5" t="s">
        <v>26</v>
      </c>
    </row>
    <row r="8" spans="1:7" x14ac:dyDescent="0.25">
      <c r="A8">
        <v>25746</v>
      </c>
      <c r="C8" t="s">
        <v>12608</v>
      </c>
      <c r="F8" t="s">
        <v>12615</v>
      </c>
      <c r="G8" s="4" t="s">
        <v>28</v>
      </c>
    </row>
    <row r="9" spans="1:7" x14ac:dyDescent="0.25">
      <c r="A9">
        <v>45903</v>
      </c>
      <c r="C9" t="s">
        <v>12608</v>
      </c>
      <c r="F9" t="s">
        <v>12615</v>
      </c>
      <c r="G9" s="4" t="s">
        <v>31</v>
      </c>
    </row>
    <row r="10" spans="1:7" x14ac:dyDescent="0.25">
      <c r="A10">
        <v>330516</v>
      </c>
      <c r="C10" t="s">
        <v>12608</v>
      </c>
      <c r="F10" t="s">
        <v>12616</v>
      </c>
      <c r="G10" s="5" t="s">
        <v>35</v>
      </c>
    </row>
    <row r="11" spans="1:7" x14ac:dyDescent="0.25">
      <c r="A11">
        <v>24857</v>
      </c>
      <c r="C11" t="s">
        <v>12608</v>
      </c>
      <c r="F11" t="s">
        <v>12616</v>
      </c>
      <c r="G11" s="4" t="s">
        <v>37</v>
      </c>
    </row>
    <row r="12" spans="1:7" x14ac:dyDescent="0.25">
      <c r="A12">
        <v>118176</v>
      </c>
      <c r="C12" t="s">
        <v>12608</v>
      </c>
      <c r="F12" t="s">
        <v>12615</v>
      </c>
      <c r="G12" s="5" t="s">
        <v>39</v>
      </c>
    </row>
    <row r="13" spans="1:7" x14ac:dyDescent="0.25">
      <c r="A13">
        <v>1490</v>
      </c>
      <c r="C13" t="s">
        <v>12608</v>
      </c>
      <c r="F13" t="s">
        <v>12615</v>
      </c>
      <c r="G13" s="4" t="s">
        <v>41</v>
      </c>
    </row>
    <row r="14" spans="1:7" x14ac:dyDescent="0.25">
      <c r="A14">
        <v>28557</v>
      </c>
      <c r="C14" t="s">
        <v>12608</v>
      </c>
      <c r="F14" t="s">
        <v>12615</v>
      </c>
      <c r="G14" s="5" t="s">
        <v>43</v>
      </c>
    </row>
    <row r="15" spans="1:7" x14ac:dyDescent="0.25">
      <c r="A15">
        <v>70403</v>
      </c>
      <c r="C15" t="s">
        <v>12608</v>
      </c>
      <c r="F15" t="s">
        <v>12616</v>
      </c>
      <c r="G15" s="5" t="s">
        <v>46</v>
      </c>
    </row>
    <row r="16" spans="1:7" x14ac:dyDescent="0.25">
      <c r="A16">
        <v>329963</v>
      </c>
      <c r="C16" t="s">
        <v>12608</v>
      </c>
      <c r="F16" t="s">
        <v>12615</v>
      </c>
      <c r="G16" s="5" t="s">
        <v>53</v>
      </c>
    </row>
    <row r="17" spans="1:7" x14ac:dyDescent="0.25">
      <c r="A17">
        <v>361690</v>
      </c>
      <c r="C17" t="s">
        <v>12608</v>
      </c>
      <c r="F17" t="s">
        <v>12616</v>
      </c>
      <c r="G17" s="4" t="s">
        <v>57</v>
      </c>
    </row>
    <row r="18" spans="1:7" x14ac:dyDescent="0.25">
      <c r="A18">
        <v>309708</v>
      </c>
      <c r="C18" t="s">
        <v>12608</v>
      </c>
      <c r="F18" t="s">
        <v>12615</v>
      </c>
      <c r="G18" s="4" t="s">
        <v>61</v>
      </c>
    </row>
    <row r="19" spans="1:7" x14ac:dyDescent="0.25">
      <c r="A19">
        <v>300313</v>
      </c>
      <c r="C19" t="s">
        <v>12608</v>
      </c>
      <c r="F19" t="s">
        <v>12615</v>
      </c>
      <c r="G19" s="4" t="s">
        <v>64</v>
      </c>
    </row>
    <row r="20" spans="1:7" x14ac:dyDescent="0.25">
      <c r="A20">
        <v>45159</v>
      </c>
      <c r="C20" t="s">
        <v>12608</v>
      </c>
      <c r="F20" t="s">
        <v>12615</v>
      </c>
      <c r="G20" s="4" t="s">
        <v>67</v>
      </c>
    </row>
    <row r="21" spans="1:7" x14ac:dyDescent="0.25">
      <c r="A21">
        <v>321208</v>
      </c>
      <c r="C21" t="s">
        <v>12608</v>
      </c>
      <c r="F21" t="s">
        <v>12617</v>
      </c>
      <c r="G21" s="4" t="s">
        <v>75</v>
      </c>
    </row>
    <row r="22" spans="1:7" x14ac:dyDescent="0.25">
      <c r="A22">
        <v>165492</v>
      </c>
      <c r="C22" t="s">
        <v>12608</v>
      </c>
      <c r="F22" t="s">
        <v>12615</v>
      </c>
      <c r="G22" s="5" t="s">
        <v>83</v>
      </c>
    </row>
    <row r="23" spans="1:7" x14ac:dyDescent="0.25">
      <c r="A23">
        <v>27717</v>
      </c>
      <c r="C23" t="s">
        <v>12608</v>
      </c>
      <c r="F23" t="s">
        <v>12615</v>
      </c>
      <c r="G23" s="4" t="s">
        <v>85</v>
      </c>
    </row>
    <row r="24" spans="1:7" x14ac:dyDescent="0.25">
      <c r="A24">
        <v>21975</v>
      </c>
      <c r="C24" t="s">
        <v>12608</v>
      </c>
      <c r="F24" t="s">
        <v>12615</v>
      </c>
      <c r="G24" s="4" t="s">
        <v>100</v>
      </c>
    </row>
    <row r="25" spans="1:7" x14ac:dyDescent="0.25">
      <c r="A25">
        <v>341094</v>
      </c>
      <c r="C25" t="s">
        <v>12608</v>
      </c>
      <c r="F25" t="s">
        <v>12616</v>
      </c>
      <c r="G25" s="5" t="s">
        <v>102</v>
      </c>
    </row>
    <row r="26" spans="1:7" x14ac:dyDescent="0.25">
      <c r="A26">
        <v>28420</v>
      </c>
      <c r="C26" t="s">
        <v>12608</v>
      </c>
      <c r="F26" t="s">
        <v>12615</v>
      </c>
      <c r="G26" s="5" t="s">
        <v>148</v>
      </c>
    </row>
    <row r="27" spans="1:7" x14ac:dyDescent="0.25">
      <c r="A27">
        <v>313887</v>
      </c>
      <c r="C27" t="s">
        <v>12608</v>
      </c>
      <c r="F27" t="s">
        <v>12615</v>
      </c>
      <c r="G27" s="4" t="s">
        <v>163</v>
      </c>
    </row>
    <row r="28" spans="1:7" x14ac:dyDescent="0.25">
      <c r="A28">
        <v>45950</v>
      </c>
      <c r="C28" t="s">
        <v>12608</v>
      </c>
      <c r="F28" t="s">
        <v>12616</v>
      </c>
      <c r="G28" s="5" t="s">
        <v>175</v>
      </c>
    </row>
    <row r="29" spans="1:7" x14ac:dyDescent="0.25">
      <c r="A29">
        <v>10605</v>
      </c>
      <c r="C29" t="s">
        <v>12608</v>
      </c>
      <c r="F29" t="s">
        <v>12615</v>
      </c>
      <c r="G29" s="4" t="s">
        <v>189</v>
      </c>
    </row>
    <row r="30" spans="1:7" x14ac:dyDescent="0.25">
      <c r="A30">
        <v>48013</v>
      </c>
      <c r="C30" t="s">
        <v>12608</v>
      </c>
      <c r="F30" t="s">
        <v>12616</v>
      </c>
      <c r="G30" s="4" t="s">
        <v>198</v>
      </c>
    </row>
    <row r="31" spans="1:7" x14ac:dyDescent="0.25">
      <c r="A31">
        <v>43060</v>
      </c>
      <c r="C31" t="s">
        <v>12608</v>
      </c>
      <c r="F31" t="s">
        <v>12615</v>
      </c>
      <c r="G31" s="4" t="s">
        <v>242</v>
      </c>
    </row>
    <row r="32" spans="1:7" x14ac:dyDescent="0.25">
      <c r="A32">
        <v>337607</v>
      </c>
      <c r="C32" t="s">
        <v>12608</v>
      </c>
      <c r="F32" t="s">
        <v>12616</v>
      </c>
      <c r="G32" s="5" t="s">
        <v>245</v>
      </c>
    </row>
    <row r="33" spans="1:7" x14ac:dyDescent="0.25">
      <c r="A33">
        <v>22841</v>
      </c>
      <c r="C33" t="s">
        <v>12608</v>
      </c>
      <c r="F33" t="s">
        <v>12615</v>
      </c>
      <c r="G33" s="4" t="s">
        <v>313</v>
      </c>
    </row>
    <row r="34" spans="1:7" x14ac:dyDescent="0.25">
      <c r="A34">
        <v>120413</v>
      </c>
      <c r="C34" t="s">
        <v>12608</v>
      </c>
      <c r="F34" t="s">
        <v>11</v>
      </c>
      <c r="G34" s="5" t="s">
        <v>436</v>
      </c>
    </row>
    <row r="35" spans="1:7" x14ac:dyDescent="0.25">
      <c r="A35">
        <v>25637</v>
      </c>
      <c r="C35" t="s">
        <v>12608</v>
      </c>
      <c r="F35" t="s">
        <v>11</v>
      </c>
      <c r="G35" s="5" t="s">
        <v>752</v>
      </c>
    </row>
    <row r="36" spans="1:7" x14ac:dyDescent="0.25">
      <c r="A36">
        <v>21784</v>
      </c>
      <c r="C36" t="s">
        <v>12608</v>
      </c>
      <c r="F36" t="s">
        <v>11</v>
      </c>
      <c r="G36" s="4" t="s">
        <v>1019</v>
      </c>
    </row>
    <row r="37" spans="1:7" x14ac:dyDescent="0.25">
      <c r="A37">
        <v>24854</v>
      </c>
      <c r="C37" t="s">
        <v>12608</v>
      </c>
      <c r="F37" s="11"/>
      <c r="G37" s="12"/>
    </row>
    <row r="38" spans="1:7" x14ac:dyDescent="0.25">
      <c r="A38">
        <v>27339</v>
      </c>
      <c r="C38" t="s">
        <v>12608</v>
      </c>
    </row>
    <row r="39" spans="1:7" x14ac:dyDescent="0.25">
      <c r="A39">
        <v>27401</v>
      </c>
      <c r="C39" t="s">
        <v>12608</v>
      </c>
    </row>
    <row r="40" spans="1:7" x14ac:dyDescent="0.25">
      <c r="A40">
        <v>40558</v>
      </c>
      <c r="C40" t="s">
        <v>12608</v>
      </c>
    </row>
    <row r="41" spans="1:7" x14ac:dyDescent="0.25">
      <c r="A41">
        <v>369411</v>
      </c>
      <c r="C41" t="s">
        <v>12608</v>
      </c>
    </row>
    <row r="42" spans="1:7" x14ac:dyDescent="0.25">
      <c r="A42">
        <v>70440</v>
      </c>
      <c r="C42" t="s">
        <v>12608</v>
      </c>
    </row>
    <row r="43" spans="1:7" x14ac:dyDescent="0.25">
      <c r="A43">
        <v>43806</v>
      </c>
      <c r="C43" t="s">
        <v>12608</v>
      </c>
    </row>
    <row r="44" spans="1:7" x14ac:dyDescent="0.25">
      <c r="A44">
        <v>26304</v>
      </c>
      <c r="C44" t="s">
        <v>12608</v>
      </c>
    </row>
    <row r="45" spans="1:7" x14ac:dyDescent="0.25">
      <c r="A45">
        <v>28866</v>
      </c>
      <c r="C45" t="s">
        <v>12608</v>
      </c>
    </row>
    <row r="46" spans="1:7" x14ac:dyDescent="0.25">
      <c r="A46">
        <v>25114</v>
      </c>
      <c r="C46" t="s">
        <v>12608</v>
      </c>
    </row>
    <row r="47" spans="1:7" x14ac:dyDescent="0.25">
      <c r="A47">
        <v>80397</v>
      </c>
      <c r="C47" t="s">
        <v>12608</v>
      </c>
    </row>
    <row r="48" spans="1:7" x14ac:dyDescent="0.25">
      <c r="A48">
        <v>332066</v>
      </c>
      <c r="C48" t="s">
        <v>12608</v>
      </c>
    </row>
    <row r="49" spans="1:3" x14ac:dyDescent="0.25">
      <c r="A49">
        <v>92975</v>
      </c>
      <c r="C49" t="s">
        <v>12608</v>
      </c>
    </row>
    <row r="50" spans="1:3" x14ac:dyDescent="0.25">
      <c r="A50">
        <v>42351</v>
      </c>
      <c r="C50" t="s">
        <v>12608</v>
      </c>
    </row>
    <row r="51" spans="1:3" x14ac:dyDescent="0.25">
      <c r="A51">
        <v>329244</v>
      </c>
      <c r="C51" t="s">
        <v>12608</v>
      </c>
    </row>
    <row r="52" spans="1:3" x14ac:dyDescent="0.25">
      <c r="A52">
        <v>302257</v>
      </c>
      <c r="C52" t="s">
        <v>12608</v>
      </c>
    </row>
    <row r="53" spans="1:3" x14ac:dyDescent="0.25">
      <c r="A53">
        <v>29729</v>
      </c>
      <c r="C53" t="s">
        <v>12608</v>
      </c>
    </row>
    <row r="54" spans="1:3" x14ac:dyDescent="0.25">
      <c r="A54">
        <v>157929</v>
      </c>
      <c r="C54" t="s">
        <v>12608</v>
      </c>
    </row>
    <row r="55" spans="1:3" x14ac:dyDescent="0.25">
      <c r="A55">
        <v>90010</v>
      </c>
      <c r="C55" t="s">
        <v>12608</v>
      </c>
    </row>
    <row r="56" spans="1:3" x14ac:dyDescent="0.25">
      <c r="A56">
        <v>25337</v>
      </c>
      <c r="C56" t="s">
        <v>12608</v>
      </c>
    </row>
    <row r="57" spans="1:3" x14ac:dyDescent="0.25">
      <c r="A57">
        <v>46220</v>
      </c>
      <c r="C57" t="s">
        <v>12608</v>
      </c>
    </row>
    <row r="58" spans="1:3" x14ac:dyDescent="0.25">
      <c r="A58">
        <v>9202</v>
      </c>
      <c r="C58" t="s">
        <v>12608</v>
      </c>
    </row>
    <row r="59" spans="1:3" x14ac:dyDescent="0.25">
      <c r="A59">
        <v>26011</v>
      </c>
      <c r="C59" t="s">
        <v>12608</v>
      </c>
    </row>
    <row r="60" spans="1:3" x14ac:dyDescent="0.25">
      <c r="A60">
        <v>51918</v>
      </c>
      <c r="C60" t="s">
        <v>12608</v>
      </c>
    </row>
    <row r="61" spans="1:3" x14ac:dyDescent="0.25">
      <c r="A61">
        <v>70714</v>
      </c>
      <c r="C61" t="s">
        <v>12608</v>
      </c>
    </row>
    <row r="62" spans="1:3" x14ac:dyDescent="0.25">
      <c r="A62">
        <v>301616</v>
      </c>
      <c r="C62" t="s">
        <v>12608</v>
      </c>
    </row>
    <row r="63" spans="1:3" x14ac:dyDescent="0.25">
      <c r="A63">
        <v>369870</v>
      </c>
      <c r="C63" t="s">
        <v>12608</v>
      </c>
    </row>
    <row r="64" spans="1:3" x14ac:dyDescent="0.25">
      <c r="A64">
        <v>28996</v>
      </c>
      <c r="C64" t="s">
        <v>12608</v>
      </c>
    </row>
    <row r="65" spans="1:3" x14ac:dyDescent="0.25">
      <c r="A65">
        <v>25366</v>
      </c>
      <c r="C65" t="s">
        <v>12608</v>
      </c>
    </row>
    <row r="66" spans="1:3" x14ac:dyDescent="0.25">
      <c r="A66">
        <v>86425</v>
      </c>
      <c r="C66" t="s">
        <v>12608</v>
      </c>
    </row>
    <row r="67" spans="1:3" x14ac:dyDescent="0.25">
      <c r="A67">
        <v>42522</v>
      </c>
      <c r="C67" t="s">
        <v>12608</v>
      </c>
    </row>
    <row r="68" spans="1:3" x14ac:dyDescent="0.25">
      <c r="A68">
        <v>72444</v>
      </c>
      <c r="C68" t="s">
        <v>12608</v>
      </c>
    </row>
    <row r="69" spans="1:3" x14ac:dyDescent="0.25">
      <c r="A69">
        <v>428639</v>
      </c>
      <c r="C69" t="s">
        <v>12608</v>
      </c>
    </row>
    <row r="70" spans="1:3" x14ac:dyDescent="0.25">
      <c r="A70">
        <v>97446</v>
      </c>
      <c r="C70" t="s">
        <v>12608</v>
      </c>
    </row>
    <row r="71" spans="1:3" x14ac:dyDescent="0.25">
      <c r="A71">
        <v>232778</v>
      </c>
      <c r="C71" t="s">
        <v>12608</v>
      </c>
    </row>
    <row r="72" spans="1:3" x14ac:dyDescent="0.25">
      <c r="A72">
        <v>429478</v>
      </c>
      <c r="C72" t="s">
        <v>12608</v>
      </c>
    </row>
    <row r="73" spans="1:3" x14ac:dyDescent="0.25">
      <c r="A73">
        <v>419796</v>
      </c>
      <c r="C73" t="s">
        <v>12608</v>
      </c>
    </row>
    <row r="74" spans="1:3" x14ac:dyDescent="0.25">
      <c r="A74">
        <v>42501</v>
      </c>
      <c r="C74" t="s">
        <v>12608</v>
      </c>
    </row>
    <row r="75" spans="1:3" x14ac:dyDescent="0.25">
      <c r="A75">
        <v>28815</v>
      </c>
      <c r="C75" t="s">
        <v>12608</v>
      </c>
    </row>
    <row r="76" spans="1:3" x14ac:dyDescent="0.25">
      <c r="A76">
        <v>6114</v>
      </c>
      <c r="C76" t="s">
        <v>12608</v>
      </c>
    </row>
    <row r="77" spans="1:3" x14ac:dyDescent="0.25">
      <c r="A77">
        <v>66044</v>
      </c>
      <c r="C77" t="s">
        <v>12608</v>
      </c>
    </row>
    <row r="78" spans="1:3" x14ac:dyDescent="0.25">
      <c r="A78">
        <v>27606</v>
      </c>
      <c r="C78" t="s">
        <v>12608</v>
      </c>
    </row>
    <row r="79" spans="1:3" x14ac:dyDescent="0.25">
      <c r="A79">
        <v>83775</v>
      </c>
      <c r="C79" t="s">
        <v>12608</v>
      </c>
    </row>
    <row r="80" spans="1:3" x14ac:dyDescent="0.25">
      <c r="A80">
        <v>24065</v>
      </c>
      <c r="C80" t="s">
        <v>12608</v>
      </c>
    </row>
    <row r="81" spans="1:3" x14ac:dyDescent="0.25">
      <c r="A81">
        <v>370606</v>
      </c>
      <c r="C81" t="s">
        <v>12608</v>
      </c>
    </row>
    <row r="82" spans="1:3" x14ac:dyDescent="0.25">
      <c r="A82">
        <v>71424</v>
      </c>
      <c r="C82" t="s">
        <v>12608</v>
      </c>
    </row>
    <row r="83" spans="1:3" x14ac:dyDescent="0.25">
      <c r="A83">
        <v>361933</v>
      </c>
      <c r="C83" t="s">
        <v>12608</v>
      </c>
    </row>
    <row r="84" spans="1:3" x14ac:dyDescent="0.25">
      <c r="A84">
        <v>319114</v>
      </c>
      <c r="C84" t="s">
        <v>12608</v>
      </c>
    </row>
    <row r="85" spans="1:3" x14ac:dyDescent="0.25">
      <c r="A85">
        <v>419389</v>
      </c>
      <c r="C85" t="s">
        <v>12608</v>
      </c>
    </row>
    <row r="86" spans="1:3" x14ac:dyDescent="0.25">
      <c r="A86">
        <v>24870</v>
      </c>
      <c r="C86" t="s">
        <v>12608</v>
      </c>
    </row>
    <row r="87" spans="1:3" x14ac:dyDescent="0.25">
      <c r="A87">
        <v>327995</v>
      </c>
      <c r="C87" t="s">
        <v>12608</v>
      </c>
    </row>
    <row r="88" spans="1:3" x14ac:dyDescent="0.25">
      <c r="A88">
        <v>80013</v>
      </c>
      <c r="C88" t="s">
        <v>12608</v>
      </c>
    </row>
    <row r="89" spans="1:3" x14ac:dyDescent="0.25">
      <c r="A89">
        <v>10666</v>
      </c>
      <c r="C89" t="s">
        <v>12608</v>
      </c>
    </row>
    <row r="90" spans="1:3" x14ac:dyDescent="0.25">
      <c r="A90">
        <v>166277</v>
      </c>
      <c r="C90" t="s">
        <v>12608</v>
      </c>
    </row>
    <row r="91" spans="1:3" x14ac:dyDescent="0.25">
      <c r="A91">
        <v>24951</v>
      </c>
      <c r="C91" t="s">
        <v>12608</v>
      </c>
    </row>
    <row r="92" spans="1:3" x14ac:dyDescent="0.25">
      <c r="A92">
        <v>91545</v>
      </c>
      <c r="C92" t="s">
        <v>12608</v>
      </c>
    </row>
    <row r="93" spans="1:3" x14ac:dyDescent="0.25">
      <c r="A93">
        <v>27251</v>
      </c>
      <c r="C93" t="s">
        <v>12608</v>
      </c>
    </row>
    <row r="94" spans="1:3" x14ac:dyDescent="0.25">
      <c r="A94">
        <v>70916</v>
      </c>
      <c r="C94" t="s">
        <v>12608</v>
      </c>
    </row>
    <row r="95" spans="1:3" x14ac:dyDescent="0.25">
      <c r="A95">
        <v>94102</v>
      </c>
      <c r="C95" t="s">
        <v>12608</v>
      </c>
    </row>
    <row r="96" spans="1:3" x14ac:dyDescent="0.25">
      <c r="A96">
        <v>335854</v>
      </c>
      <c r="C96" t="s">
        <v>12608</v>
      </c>
    </row>
    <row r="97" spans="1:3" x14ac:dyDescent="0.25">
      <c r="A97">
        <v>334686</v>
      </c>
      <c r="C97" t="s">
        <v>12608</v>
      </c>
    </row>
    <row r="98" spans="1:3" x14ac:dyDescent="0.25">
      <c r="A98">
        <v>61727</v>
      </c>
      <c r="C98" t="s">
        <v>12608</v>
      </c>
    </row>
    <row r="99" spans="1:3" x14ac:dyDescent="0.25">
      <c r="A99">
        <v>327059</v>
      </c>
      <c r="C99" t="s">
        <v>12608</v>
      </c>
    </row>
    <row r="100" spans="1:3" x14ac:dyDescent="0.25">
      <c r="A100">
        <v>122394</v>
      </c>
      <c r="C100" t="s">
        <v>12608</v>
      </c>
    </row>
    <row r="101" spans="1:3" x14ac:dyDescent="0.25">
      <c r="A101">
        <v>24802</v>
      </c>
      <c r="C101" t="s">
        <v>12608</v>
      </c>
    </row>
    <row r="102" spans="1:3" x14ac:dyDescent="0.25">
      <c r="A102">
        <v>434329</v>
      </c>
      <c r="C102" t="s">
        <v>12608</v>
      </c>
    </row>
    <row r="103" spans="1:3" x14ac:dyDescent="0.25">
      <c r="A103">
        <v>336663</v>
      </c>
      <c r="C103" t="s">
        <v>12608</v>
      </c>
    </row>
    <row r="104" spans="1:3" x14ac:dyDescent="0.25">
      <c r="A104">
        <v>53201</v>
      </c>
      <c r="C104" t="s">
        <v>12608</v>
      </c>
    </row>
    <row r="105" spans="1:3" x14ac:dyDescent="0.25">
      <c r="A105">
        <v>11339</v>
      </c>
      <c r="C105" t="s">
        <v>12608</v>
      </c>
    </row>
    <row r="106" spans="1:3" x14ac:dyDescent="0.25">
      <c r="A106">
        <v>11310</v>
      </c>
      <c r="C106" t="s">
        <v>12608</v>
      </c>
    </row>
    <row r="107" spans="1:3" x14ac:dyDescent="0.25">
      <c r="A107">
        <v>44798</v>
      </c>
      <c r="C107" t="s">
        <v>12608</v>
      </c>
    </row>
    <row r="108" spans="1:3" x14ac:dyDescent="0.25">
      <c r="A108">
        <v>70363</v>
      </c>
      <c r="C108" t="s">
        <v>12608</v>
      </c>
    </row>
    <row r="109" spans="1:3" x14ac:dyDescent="0.25">
      <c r="A109">
        <v>22400</v>
      </c>
      <c r="C109" t="s">
        <v>12608</v>
      </c>
    </row>
    <row r="110" spans="1:3" x14ac:dyDescent="0.25">
      <c r="A110">
        <v>24877</v>
      </c>
      <c r="C110" t="s">
        <v>12608</v>
      </c>
    </row>
    <row r="111" spans="1:3" x14ac:dyDescent="0.25">
      <c r="A111">
        <v>337843</v>
      </c>
      <c r="C111" t="s">
        <v>12608</v>
      </c>
    </row>
    <row r="112" spans="1:3" x14ac:dyDescent="0.25">
      <c r="A112">
        <v>47541</v>
      </c>
      <c r="C112" t="s">
        <v>12608</v>
      </c>
    </row>
    <row r="113" spans="1:3" x14ac:dyDescent="0.25">
      <c r="A113">
        <v>15334</v>
      </c>
      <c r="C113" t="s">
        <v>12608</v>
      </c>
    </row>
    <row r="114" spans="1:3" x14ac:dyDescent="0.25">
      <c r="A114">
        <v>311511</v>
      </c>
      <c r="C114" t="s">
        <v>12608</v>
      </c>
    </row>
    <row r="115" spans="1:3" x14ac:dyDescent="0.25">
      <c r="A115">
        <v>311073</v>
      </c>
      <c r="B115" s="1">
        <v>7.99</v>
      </c>
      <c r="C115" s="2">
        <v>44327</v>
      </c>
    </row>
    <row r="116" spans="1:3" x14ac:dyDescent="0.25">
      <c r="A116">
        <v>33871</v>
      </c>
      <c r="C116" t="s">
        <v>12608</v>
      </c>
    </row>
    <row r="117" spans="1:3" x14ac:dyDescent="0.25">
      <c r="A117">
        <v>82456</v>
      </c>
      <c r="B117" s="1">
        <v>7.49</v>
      </c>
      <c r="C117" s="2">
        <v>44327</v>
      </c>
    </row>
    <row r="118" spans="1:3" x14ac:dyDescent="0.25">
      <c r="A118">
        <v>336593</v>
      </c>
      <c r="C118" t="s">
        <v>12608</v>
      </c>
    </row>
    <row r="119" spans="1:3" x14ac:dyDescent="0.25">
      <c r="A119">
        <v>26408</v>
      </c>
      <c r="C119" t="s">
        <v>12608</v>
      </c>
    </row>
    <row r="120" spans="1:3" x14ac:dyDescent="0.25">
      <c r="A120">
        <v>333359</v>
      </c>
      <c r="C120" t="s">
        <v>12608</v>
      </c>
    </row>
    <row r="121" spans="1:3" x14ac:dyDescent="0.25">
      <c r="A121">
        <v>26003</v>
      </c>
      <c r="C121" t="s">
        <v>12608</v>
      </c>
    </row>
    <row r="122" spans="1:3" x14ac:dyDescent="0.25">
      <c r="A122">
        <v>25784</v>
      </c>
      <c r="C122" t="s">
        <v>12608</v>
      </c>
    </row>
    <row r="123" spans="1:3" x14ac:dyDescent="0.25">
      <c r="A123">
        <v>26885</v>
      </c>
      <c r="C123" t="s">
        <v>12608</v>
      </c>
    </row>
    <row r="124" spans="1:3" x14ac:dyDescent="0.25">
      <c r="A124">
        <v>22462</v>
      </c>
      <c r="C124" t="s">
        <v>12608</v>
      </c>
    </row>
    <row r="125" spans="1:3" x14ac:dyDescent="0.25">
      <c r="A125">
        <v>74242</v>
      </c>
      <c r="C125" t="s">
        <v>12608</v>
      </c>
    </row>
    <row r="126" spans="1:3" x14ac:dyDescent="0.25">
      <c r="A126">
        <v>302175</v>
      </c>
      <c r="C126" t="s">
        <v>12608</v>
      </c>
    </row>
    <row r="127" spans="1:3" x14ac:dyDescent="0.25">
      <c r="A127">
        <v>71492</v>
      </c>
      <c r="C127" t="s">
        <v>12608</v>
      </c>
    </row>
    <row r="128" spans="1:3" x14ac:dyDescent="0.25">
      <c r="A128">
        <v>28024</v>
      </c>
      <c r="C128" t="s">
        <v>12608</v>
      </c>
    </row>
    <row r="129" spans="1:3" x14ac:dyDescent="0.25">
      <c r="A129">
        <v>335671</v>
      </c>
      <c r="C129" t="s">
        <v>12608</v>
      </c>
    </row>
    <row r="130" spans="1:3" x14ac:dyDescent="0.25">
      <c r="A130">
        <v>305402</v>
      </c>
      <c r="C130" t="s">
        <v>12608</v>
      </c>
    </row>
    <row r="131" spans="1:3" x14ac:dyDescent="0.25">
      <c r="A131">
        <v>89223</v>
      </c>
      <c r="C131" t="s">
        <v>12608</v>
      </c>
    </row>
    <row r="132" spans="1:3" x14ac:dyDescent="0.25">
      <c r="A132">
        <v>70550</v>
      </c>
      <c r="C132" t="s">
        <v>12608</v>
      </c>
    </row>
    <row r="133" spans="1:3" x14ac:dyDescent="0.25">
      <c r="A133">
        <v>46567</v>
      </c>
      <c r="C133" t="s">
        <v>12608</v>
      </c>
    </row>
    <row r="134" spans="1:3" x14ac:dyDescent="0.25">
      <c r="A134">
        <v>22609</v>
      </c>
      <c r="C134" t="s">
        <v>12608</v>
      </c>
    </row>
    <row r="135" spans="1:3" x14ac:dyDescent="0.25">
      <c r="A135">
        <v>40371</v>
      </c>
      <c r="C135" t="s">
        <v>12608</v>
      </c>
    </row>
    <row r="136" spans="1:3" x14ac:dyDescent="0.25">
      <c r="A136">
        <v>313717</v>
      </c>
      <c r="C136" t="s">
        <v>12608</v>
      </c>
    </row>
    <row r="137" spans="1:3" x14ac:dyDescent="0.25">
      <c r="A137">
        <v>74763</v>
      </c>
      <c r="C137" t="s">
        <v>12608</v>
      </c>
    </row>
    <row r="138" spans="1:3" x14ac:dyDescent="0.25">
      <c r="A138">
        <v>340941</v>
      </c>
      <c r="C138" t="s">
        <v>12608</v>
      </c>
    </row>
    <row r="139" spans="1:3" x14ac:dyDescent="0.25">
      <c r="A139">
        <v>342140</v>
      </c>
      <c r="B139" s="1">
        <v>6.99</v>
      </c>
      <c r="C139" s="2">
        <v>44249</v>
      </c>
    </row>
    <row r="140" spans="1:3" x14ac:dyDescent="0.25">
      <c r="A140">
        <v>48244</v>
      </c>
      <c r="C140" t="s">
        <v>12608</v>
      </c>
    </row>
    <row r="141" spans="1:3" x14ac:dyDescent="0.25">
      <c r="A141">
        <v>10447</v>
      </c>
      <c r="C141" t="s">
        <v>12608</v>
      </c>
    </row>
    <row r="142" spans="1:3" x14ac:dyDescent="0.25">
      <c r="A142">
        <v>323452</v>
      </c>
      <c r="C142" t="s">
        <v>12608</v>
      </c>
    </row>
    <row r="143" spans="1:3" x14ac:dyDescent="0.25">
      <c r="A143">
        <v>79991</v>
      </c>
      <c r="C143" t="s">
        <v>12608</v>
      </c>
    </row>
    <row r="144" spans="1:3" x14ac:dyDescent="0.25">
      <c r="A144">
        <v>43663</v>
      </c>
      <c r="C144" t="s">
        <v>12608</v>
      </c>
    </row>
    <row r="145" spans="1:3" x14ac:dyDescent="0.25">
      <c r="A145">
        <v>315402</v>
      </c>
      <c r="C145" t="s">
        <v>12608</v>
      </c>
    </row>
    <row r="146" spans="1:3" x14ac:dyDescent="0.25">
      <c r="A146">
        <v>70770</v>
      </c>
      <c r="C146" t="s">
        <v>12608</v>
      </c>
    </row>
    <row r="147" spans="1:3" x14ac:dyDescent="0.25">
      <c r="A147">
        <v>26806</v>
      </c>
      <c r="C147" t="s">
        <v>12608</v>
      </c>
    </row>
    <row r="148" spans="1:3" x14ac:dyDescent="0.25">
      <c r="A148">
        <v>24126</v>
      </c>
      <c r="C148" t="s">
        <v>12608</v>
      </c>
    </row>
    <row r="149" spans="1:3" x14ac:dyDescent="0.25">
      <c r="A149">
        <v>81959</v>
      </c>
      <c r="C149" t="s">
        <v>12608</v>
      </c>
    </row>
    <row r="150" spans="1:3" x14ac:dyDescent="0.25">
      <c r="A150">
        <v>17035</v>
      </c>
      <c r="C150" t="s">
        <v>12608</v>
      </c>
    </row>
    <row r="151" spans="1:3" x14ac:dyDescent="0.25">
      <c r="A151">
        <v>27518</v>
      </c>
      <c r="C151" t="s">
        <v>12608</v>
      </c>
    </row>
    <row r="152" spans="1:3" x14ac:dyDescent="0.25">
      <c r="A152">
        <v>309325</v>
      </c>
      <c r="C152" t="s">
        <v>12608</v>
      </c>
    </row>
    <row r="153" spans="1:3" x14ac:dyDescent="0.25">
      <c r="A153">
        <v>86616</v>
      </c>
      <c r="C153" t="s">
        <v>12608</v>
      </c>
    </row>
    <row r="154" spans="1:3" x14ac:dyDescent="0.25">
      <c r="A154">
        <v>324405</v>
      </c>
      <c r="C154" t="s">
        <v>12608</v>
      </c>
    </row>
    <row r="155" spans="1:3" x14ac:dyDescent="0.25">
      <c r="A155">
        <v>47300</v>
      </c>
      <c r="C155" t="s">
        <v>12608</v>
      </c>
    </row>
    <row r="156" spans="1:3" x14ac:dyDescent="0.25">
      <c r="A156">
        <v>4804</v>
      </c>
      <c r="C156" t="s">
        <v>12608</v>
      </c>
    </row>
    <row r="157" spans="1:3" x14ac:dyDescent="0.25">
      <c r="A157">
        <v>25189</v>
      </c>
      <c r="C157" t="s">
        <v>12608</v>
      </c>
    </row>
    <row r="158" spans="1:3" x14ac:dyDescent="0.25">
      <c r="A158">
        <v>159620</v>
      </c>
      <c r="C158" t="s">
        <v>12608</v>
      </c>
    </row>
    <row r="159" spans="1:3" x14ac:dyDescent="0.25">
      <c r="A159">
        <v>88277</v>
      </c>
      <c r="C159" t="s">
        <v>12608</v>
      </c>
    </row>
    <row r="160" spans="1:3" x14ac:dyDescent="0.25">
      <c r="A160">
        <v>44435</v>
      </c>
      <c r="B160" s="1">
        <v>8.49</v>
      </c>
      <c r="C160" s="2">
        <v>44327</v>
      </c>
    </row>
    <row r="161" spans="1:3" x14ac:dyDescent="0.25">
      <c r="A161">
        <v>43814</v>
      </c>
      <c r="C161" t="s">
        <v>12608</v>
      </c>
    </row>
    <row r="162" spans="1:3" x14ac:dyDescent="0.25">
      <c r="A162">
        <v>336453</v>
      </c>
      <c r="C162" t="s">
        <v>12608</v>
      </c>
    </row>
    <row r="163" spans="1:3" x14ac:dyDescent="0.25">
      <c r="A163">
        <v>73256</v>
      </c>
      <c r="C163" t="s">
        <v>12608</v>
      </c>
    </row>
    <row r="164" spans="1:3" x14ac:dyDescent="0.25">
      <c r="A164">
        <v>26410</v>
      </c>
      <c r="C164" t="s">
        <v>12608</v>
      </c>
    </row>
    <row r="165" spans="1:3" x14ac:dyDescent="0.25">
      <c r="A165">
        <v>28874</v>
      </c>
      <c r="C165" t="s">
        <v>12608</v>
      </c>
    </row>
    <row r="166" spans="1:3" x14ac:dyDescent="0.25">
      <c r="A166">
        <v>46127</v>
      </c>
      <c r="C166" t="s">
        <v>12608</v>
      </c>
    </row>
    <row r="167" spans="1:3" x14ac:dyDescent="0.25">
      <c r="A167">
        <v>70224</v>
      </c>
      <c r="C167" t="s">
        <v>12608</v>
      </c>
    </row>
    <row r="168" spans="1:3" x14ac:dyDescent="0.25">
      <c r="A168">
        <v>438677</v>
      </c>
      <c r="C168" t="s">
        <v>12608</v>
      </c>
    </row>
    <row r="169" spans="1:3" x14ac:dyDescent="0.25">
      <c r="A169">
        <v>338890</v>
      </c>
      <c r="C169" t="s">
        <v>12608</v>
      </c>
    </row>
    <row r="170" spans="1:3" x14ac:dyDescent="0.25">
      <c r="A170">
        <v>25176</v>
      </c>
      <c r="C170" t="s">
        <v>12608</v>
      </c>
    </row>
    <row r="171" spans="1:3" x14ac:dyDescent="0.25">
      <c r="A171">
        <v>47890</v>
      </c>
      <c r="C171" t="s">
        <v>12608</v>
      </c>
    </row>
    <row r="172" spans="1:3" x14ac:dyDescent="0.25">
      <c r="A172">
        <v>11344</v>
      </c>
      <c r="C172" t="s">
        <v>12608</v>
      </c>
    </row>
    <row r="173" spans="1:3" x14ac:dyDescent="0.25">
      <c r="A173">
        <v>68004</v>
      </c>
      <c r="C173" t="s">
        <v>12608</v>
      </c>
    </row>
    <row r="174" spans="1:3" x14ac:dyDescent="0.25">
      <c r="A174">
        <v>335735</v>
      </c>
      <c r="C174" t="s">
        <v>12608</v>
      </c>
    </row>
    <row r="175" spans="1:3" x14ac:dyDescent="0.25">
      <c r="A175">
        <v>326319</v>
      </c>
      <c r="C175" t="s">
        <v>12608</v>
      </c>
    </row>
    <row r="176" spans="1:3" x14ac:dyDescent="0.25">
      <c r="A176">
        <v>345582</v>
      </c>
      <c r="C176" t="s">
        <v>12608</v>
      </c>
    </row>
    <row r="177" spans="1:3" x14ac:dyDescent="0.25">
      <c r="A177">
        <v>312882</v>
      </c>
      <c r="C177" t="s">
        <v>12608</v>
      </c>
    </row>
    <row r="178" spans="1:3" x14ac:dyDescent="0.25">
      <c r="A178">
        <v>59005</v>
      </c>
      <c r="C178" t="s">
        <v>12608</v>
      </c>
    </row>
    <row r="179" spans="1:3" x14ac:dyDescent="0.25">
      <c r="A179">
        <v>10473</v>
      </c>
      <c r="C179" t="s">
        <v>12608</v>
      </c>
    </row>
    <row r="180" spans="1:3" x14ac:dyDescent="0.25">
      <c r="A180">
        <v>3611</v>
      </c>
      <c r="C180" t="s">
        <v>12608</v>
      </c>
    </row>
    <row r="181" spans="1:3" x14ac:dyDescent="0.25">
      <c r="A181">
        <v>3620</v>
      </c>
      <c r="C181" t="s">
        <v>12608</v>
      </c>
    </row>
    <row r="182" spans="1:3" x14ac:dyDescent="0.25">
      <c r="A182">
        <v>23024</v>
      </c>
      <c r="C182" t="s">
        <v>12608</v>
      </c>
    </row>
    <row r="183" spans="1:3" x14ac:dyDescent="0.25">
      <c r="A183">
        <v>86800</v>
      </c>
      <c r="C183" t="s">
        <v>12608</v>
      </c>
    </row>
    <row r="184" spans="1:3" x14ac:dyDescent="0.25">
      <c r="A184">
        <v>326821</v>
      </c>
      <c r="C184" t="s">
        <v>12608</v>
      </c>
    </row>
    <row r="185" spans="1:3" x14ac:dyDescent="0.25">
      <c r="A185">
        <v>347066</v>
      </c>
      <c r="C185" t="s">
        <v>12608</v>
      </c>
    </row>
    <row r="186" spans="1:3" x14ac:dyDescent="0.25">
      <c r="A186">
        <v>19488</v>
      </c>
      <c r="C186" t="s">
        <v>12608</v>
      </c>
    </row>
    <row r="187" spans="1:3" x14ac:dyDescent="0.25">
      <c r="A187">
        <v>3689</v>
      </c>
      <c r="C187" t="s">
        <v>12608</v>
      </c>
    </row>
    <row r="188" spans="1:3" x14ac:dyDescent="0.25">
      <c r="A188">
        <v>85055</v>
      </c>
      <c r="B188" s="1">
        <v>1.49</v>
      </c>
      <c r="C188" s="2">
        <v>44327</v>
      </c>
    </row>
    <row r="189" spans="1:3" x14ac:dyDescent="0.25">
      <c r="A189">
        <v>10959</v>
      </c>
      <c r="C189" t="s">
        <v>12608</v>
      </c>
    </row>
    <row r="190" spans="1:3" x14ac:dyDescent="0.25">
      <c r="A190">
        <v>25127</v>
      </c>
      <c r="C190" t="s">
        <v>12608</v>
      </c>
    </row>
    <row r="191" spans="1:3" x14ac:dyDescent="0.25">
      <c r="A191">
        <v>313883</v>
      </c>
      <c r="C191" t="s">
        <v>12608</v>
      </c>
    </row>
    <row r="192" spans="1:3" x14ac:dyDescent="0.25">
      <c r="A192">
        <v>43068</v>
      </c>
      <c r="C192" t="s">
        <v>12608</v>
      </c>
    </row>
    <row r="193" spans="1:3" x14ac:dyDescent="0.25">
      <c r="A193">
        <v>29825</v>
      </c>
      <c r="C193" t="s">
        <v>12608</v>
      </c>
    </row>
    <row r="194" spans="1:3" x14ac:dyDescent="0.25">
      <c r="A194">
        <v>21977</v>
      </c>
      <c r="C194" t="s">
        <v>12608</v>
      </c>
    </row>
    <row r="195" spans="1:3" x14ac:dyDescent="0.25">
      <c r="A195">
        <v>47590</v>
      </c>
      <c r="C195" t="s">
        <v>12608</v>
      </c>
    </row>
    <row r="196" spans="1:3" x14ac:dyDescent="0.25">
      <c r="A196">
        <v>368784</v>
      </c>
      <c r="C196" t="s">
        <v>12608</v>
      </c>
    </row>
    <row r="197" spans="1:3" x14ac:dyDescent="0.25">
      <c r="A197">
        <v>22664</v>
      </c>
      <c r="C197" t="s">
        <v>12608</v>
      </c>
    </row>
    <row r="198" spans="1:3" x14ac:dyDescent="0.25">
      <c r="A198">
        <v>24883</v>
      </c>
      <c r="C198" t="s">
        <v>12608</v>
      </c>
    </row>
    <row r="199" spans="1:3" x14ac:dyDescent="0.25">
      <c r="A199">
        <v>26819</v>
      </c>
      <c r="C199" t="s">
        <v>12608</v>
      </c>
    </row>
    <row r="200" spans="1:3" x14ac:dyDescent="0.25">
      <c r="A200">
        <v>328402</v>
      </c>
      <c r="C200" t="s">
        <v>12608</v>
      </c>
    </row>
    <row r="201" spans="1:3" x14ac:dyDescent="0.25">
      <c r="A201">
        <v>22355</v>
      </c>
      <c r="C201" t="s">
        <v>12608</v>
      </c>
    </row>
    <row r="202" spans="1:3" x14ac:dyDescent="0.25">
      <c r="A202">
        <v>323695</v>
      </c>
      <c r="C202" t="s">
        <v>12608</v>
      </c>
    </row>
    <row r="203" spans="1:3" x14ac:dyDescent="0.25">
      <c r="A203">
        <v>48099</v>
      </c>
      <c r="C203" t="s">
        <v>12608</v>
      </c>
    </row>
    <row r="204" spans="1:3" x14ac:dyDescent="0.25">
      <c r="A204">
        <v>364444</v>
      </c>
      <c r="C204" t="s">
        <v>12608</v>
      </c>
    </row>
    <row r="205" spans="1:3" x14ac:dyDescent="0.25">
      <c r="A205">
        <v>338384</v>
      </c>
      <c r="C205" t="s">
        <v>12608</v>
      </c>
    </row>
    <row r="206" spans="1:3" x14ac:dyDescent="0.25">
      <c r="A206">
        <v>323495</v>
      </c>
      <c r="C206" t="s">
        <v>12608</v>
      </c>
    </row>
    <row r="207" spans="1:3" x14ac:dyDescent="0.25">
      <c r="A207">
        <v>80446</v>
      </c>
      <c r="C207" t="s">
        <v>12608</v>
      </c>
    </row>
    <row r="208" spans="1:3" x14ac:dyDescent="0.25">
      <c r="A208">
        <v>80172</v>
      </c>
      <c r="C208" t="s">
        <v>12608</v>
      </c>
    </row>
    <row r="209" spans="1:3" x14ac:dyDescent="0.25">
      <c r="A209">
        <v>47397</v>
      </c>
      <c r="C209" t="s">
        <v>12608</v>
      </c>
    </row>
    <row r="210" spans="1:3" x14ac:dyDescent="0.25">
      <c r="A210">
        <v>44931</v>
      </c>
      <c r="C210" t="s">
        <v>12608</v>
      </c>
    </row>
    <row r="211" spans="1:3" x14ac:dyDescent="0.25">
      <c r="A211">
        <v>10479</v>
      </c>
      <c r="C211" t="s">
        <v>12608</v>
      </c>
    </row>
    <row r="212" spans="1:3" x14ac:dyDescent="0.25">
      <c r="A212">
        <v>79807</v>
      </c>
      <c r="C212" t="s">
        <v>12608</v>
      </c>
    </row>
    <row r="213" spans="1:3" x14ac:dyDescent="0.25">
      <c r="A213">
        <v>232562</v>
      </c>
      <c r="C213" t="s">
        <v>12608</v>
      </c>
    </row>
    <row r="214" spans="1:3" x14ac:dyDescent="0.25">
      <c r="A214">
        <v>410861</v>
      </c>
      <c r="C214" t="s">
        <v>12608</v>
      </c>
    </row>
    <row r="215" spans="1:3" x14ac:dyDescent="0.25">
      <c r="A215">
        <v>429225</v>
      </c>
      <c r="C215" t="s">
        <v>12608</v>
      </c>
    </row>
    <row r="216" spans="1:3" x14ac:dyDescent="0.25">
      <c r="A216">
        <v>333515</v>
      </c>
      <c r="C216" t="s">
        <v>12608</v>
      </c>
    </row>
    <row r="217" spans="1:3" x14ac:dyDescent="0.25">
      <c r="A217">
        <v>373346</v>
      </c>
      <c r="C217" t="s">
        <v>12608</v>
      </c>
    </row>
    <row r="218" spans="1:3" x14ac:dyDescent="0.25">
      <c r="A218">
        <v>27534</v>
      </c>
      <c r="C218" t="s">
        <v>12608</v>
      </c>
    </row>
    <row r="219" spans="1:3" x14ac:dyDescent="0.25">
      <c r="A219">
        <v>48694</v>
      </c>
      <c r="C219" t="s">
        <v>12608</v>
      </c>
    </row>
    <row r="220" spans="1:3" x14ac:dyDescent="0.25">
      <c r="A220">
        <v>315958</v>
      </c>
      <c r="C220" t="s">
        <v>12608</v>
      </c>
    </row>
    <row r="221" spans="1:3" x14ac:dyDescent="0.25">
      <c r="A221">
        <v>318838</v>
      </c>
      <c r="C221" t="s">
        <v>12608</v>
      </c>
    </row>
    <row r="222" spans="1:3" x14ac:dyDescent="0.25">
      <c r="A222">
        <v>309096</v>
      </c>
      <c r="C222" t="s">
        <v>12608</v>
      </c>
    </row>
    <row r="223" spans="1:3" x14ac:dyDescent="0.25">
      <c r="A223">
        <v>70140</v>
      </c>
      <c r="C223" t="s">
        <v>12608</v>
      </c>
    </row>
    <row r="224" spans="1:3" x14ac:dyDescent="0.25">
      <c r="A224">
        <v>28144</v>
      </c>
      <c r="C224" t="s">
        <v>12608</v>
      </c>
    </row>
    <row r="225" spans="1:3" x14ac:dyDescent="0.25">
      <c r="A225">
        <v>177091</v>
      </c>
      <c r="C225" t="s">
        <v>12608</v>
      </c>
    </row>
    <row r="226" spans="1:3" x14ac:dyDescent="0.25">
      <c r="A226">
        <v>75344</v>
      </c>
      <c r="C226" t="s">
        <v>12608</v>
      </c>
    </row>
    <row r="227" spans="1:3" x14ac:dyDescent="0.25">
      <c r="A227">
        <v>58734</v>
      </c>
      <c r="C227" t="s">
        <v>12608</v>
      </c>
    </row>
    <row r="228" spans="1:3" x14ac:dyDescent="0.25">
      <c r="A228">
        <v>30096</v>
      </c>
      <c r="C228" t="s">
        <v>12608</v>
      </c>
    </row>
    <row r="229" spans="1:3" x14ac:dyDescent="0.25">
      <c r="A229">
        <v>346394</v>
      </c>
      <c r="C229" t="s">
        <v>12608</v>
      </c>
    </row>
    <row r="230" spans="1:3" x14ac:dyDescent="0.25">
      <c r="A230">
        <v>356204</v>
      </c>
      <c r="C230" t="s">
        <v>12608</v>
      </c>
    </row>
    <row r="231" spans="1:3" x14ac:dyDescent="0.25">
      <c r="A231">
        <v>22445</v>
      </c>
      <c r="C231" t="s">
        <v>12608</v>
      </c>
    </row>
    <row r="232" spans="1:3" x14ac:dyDescent="0.25">
      <c r="A232">
        <v>23416</v>
      </c>
      <c r="C232" t="s">
        <v>12608</v>
      </c>
    </row>
    <row r="233" spans="1:3" x14ac:dyDescent="0.25">
      <c r="A233">
        <v>322022</v>
      </c>
      <c r="C233" t="s">
        <v>12608</v>
      </c>
    </row>
    <row r="234" spans="1:3" x14ac:dyDescent="0.25">
      <c r="A234">
        <v>74946</v>
      </c>
      <c r="C234" t="s">
        <v>12608</v>
      </c>
    </row>
    <row r="235" spans="1:3" x14ac:dyDescent="0.25">
      <c r="A235">
        <v>92886</v>
      </c>
      <c r="C235" t="s">
        <v>12608</v>
      </c>
    </row>
    <row r="236" spans="1:3" x14ac:dyDescent="0.25">
      <c r="A236">
        <v>304225</v>
      </c>
      <c r="C236" t="s">
        <v>12608</v>
      </c>
    </row>
    <row r="237" spans="1:3" x14ac:dyDescent="0.25">
      <c r="A237">
        <v>323014</v>
      </c>
      <c r="C237" t="s">
        <v>12608</v>
      </c>
    </row>
    <row r="238" spans="1:3" x14ac:dyDescent="0.25">
      <c r="A238">
        <v>28444</v>
      </c>
      <c r="C238" t="s">
        <v>12608</v>
      </c>
    </row>
    <row r="239" spans="1:3" x14ac:dyDescent="0.25">
      <c r="A239">
        <v>48039</v>
      </c>
      <c r="C239" t="s">
        <v>12608</v>
      </c>
    </row>
    <row r="240" spans="1:3" x14ac:dyDescent="0.25">
      <c r="A240">
        <v>89893</v>
      </c>
      <c r="C240" t="s">
        <v>12608</v>
      </c>
    </row>
    <row r="241" spans="1:3" x14ac:dyDescent="0.25">
      <c r="A241">
        <v>300359</v>
      </c>
      <c r="C241" t="s">
        <v>12608</v>
      </c>
    </row>
    <row r="242" spans="1:3" x14ac:dyDescent="0.25">
      <c r="A242">
        <v>434825</v>
      </c>
      <c r="C242" t="s">
        <v>12608</v>
      </c>
    </row>
    <row r="243" spans="1:3" x14ac:dyDescent="0.25">
      <c r="A243">
        <v>301309</v>
      </c>
      <c r="C243" t="s">
        <v>12608</v>
      </c>
    </row>
    <row r="244" spans="1:3" x14ac:dyDescent="0.25">
      <c r="A244">
        <v>26385</v>
      </c>
      <c r="C244" t="s">
        <v>12608</v>
      </c>
    </row>
    <row r="245" spans="1:3" x14ac:dyDescent="0.25">
      <c r="A245">
        <v>147575</v>
      </c>
      <c r="C245" t="s">
        <v>12608</v>
      </c>
    </row>
    <row r="246" spans="1:3" x14ac:dyDescent="0.25">
      <c r="A246">
        <v>98094</v>
      </c>
      <c r="C246" t="s">
        <v>12608</v>
      </c>
    </row>
    <row r="247" spans="1:3" x14ac:dyDescent="0.25">
      <c r="A247">
        <v>319252</v>
      </c>
      <c r="C247" t="s">
        <v>12608</v>
      </c>
    </row>
    <row r="248" spans="1:3" x14ac:dyDescent="0.25">
      <c r="A248">
        <v>47388</v>
      </c>
      <c r="C248" t="s">
        <v>12608</v>
      </c>
    </row>
    <row r="249" spans="1:3" x14ac:dyDescent="0.25">
      <c r="A249">
        <v>51527</v>
      </c>
      <c r="C249" t="s">
        <v>12608</v>
      </c>
    </row>
    <row r="250" spans="1:3" x14ac:dyDescent="0.25">
      <c r="A250">
        <v>310048</v>
      </c>
      <c r="C250" t="s">
        <v>12608</v>
      </c>
    </row>
    <row r="251" spans="1:3" x14ac:dyDescent="0.25">
      <c r="A251">
        <v>333484</v>
      </c>
      <c r="C251" t="s">
        <v>12608</v>
      </c>
    </row>
    <row r="252" spans="1:3" x14ac:dyDescent="0.25">
      <c r="A252">
        <v>341093</v>
      </c>
      <c r="C252" t="s">
        <v>12608</v>
      </c>
    </row>
    <row r="253" spans="1:3" x14ac:dyDescent="0.25">
      <c r="A253">
        <v>28877</v>
      </c>
      <c r="C253" t="s">
        <v>12608</v>
      </c>
    </row>
    <row r="254" spans="1:3" x14ac:dyDescent="0.25">
      <c r="A254">
        <v>62901</v>
      </c>
      <c r="C254" t="s">
        <v>12608</v>
      </c>
    </row>
    <row r="255" spans="1:3" x14ac:dyDescent="0.25">
      <c r="A255">
        <v>80452</v>
      </c>
      <c r="C255" t="s">
        <v>12608</v>
      </c>
    </row>
    <row r="256" spans="1:3" x14ac:dyDescent="0.25">
      <c r="A256">
        <v>304419</v>
      </c>
      <c r="C256" t="s">
        <v>12608</v>
      </c>
    </row>
    <row r="257" spans="1:3" x14ac:dyDescent="0.25">
      <c r="A257">
        <v>306215</v>
      </c>
      <c r="C257" t="s">
        <v>12608</v>
      </c>
    </row>
    <row r="258" spans="1:3" x14ac:dyDescent="0.25">
      <c r="A258">
        <v>47437</v>
      </c>
      <c r="C258" t="s">
        <v>12608</v>
      </c>
    </row>
    <row r="259" spans="1:3" x14ac:dyDescent="0.25">
      <c r="A259">
        <v>22140</v>
      </c>
      <c r="C259" t="s">
        <v>12608</v>
      </c>
    </row>
    <row r="260" spans="1:3" x14ac:dyDescent="0.25">
      <c r="A260">
        <v>41998</v>
      </c>
      <c r="C260" t="s">
        <v>12608</v>
      </c>
    </row>
    <row r="261" spans="1:3" x14ac:dyDescent="0.25">
      <c r="A261">
        <v>26807</v>
      </c>
      <c r="C261" t="s">
        <v>12608</v>
      </c>
    </row>
    <row r="262" spans="1:3" x14ac:dyDescent="0.25">
      <c r="A262">
        <v>72026</v>
      </c>
      <c r="C262" t="s">
        <v>12608</v>
      </c>
    </row>
    <row r="263" spans="1:3" x14ac:dyDescent="0.25">
      <c r="A263">
        <v>310354</v>
      </c>
      <c r="C263" t="s">
        <v>12608</v>
      </c>
    </row>
    <row r="264" spans="1:3" x14ac:dyDescent="0.25">
      <c r="A264">
        <v>310717</v>
      </c>
      <c r="C264" t="s">
        <v>12608</v>
      </c>
    </row>
    <row r="265" spans="1:3" x14ac:dyDescent="0.25">
      <c r="A265">
        <v>344314</v>
      </c>
      <c r="C265" t="s">
        <v>12608</v>
      </c>
    </row>
    <row r="266" spans="1:3" x14ac:dyDescent="0.25">
      <c r="A266">
        <v>40401</v>
      </c>
      <c r="C266" t="s">
        <v>12608</v>
      </c>
    </row>
    <row r="267" spans="1:3" x14ac:dyDescent="0.25">
      <c r="A267">
        <v>314907</v>
      </c>
      <c r="C267" t="s">
        <v>12608</v>
      </c>
    </row>
    <row r="268" spans="1:3" x14ac:dyDescent="0.25">
      <c r="A268">
        <v>27444</v>
      </c>
      <c r="C268" t="s">
        <v>12608</v>
      </c>
    </row>
    <row r="269" spans="1:3" x14ac:dyDescent="0.25">
      <c r="A269">
        <v>93434</v>
      </c>
      <c r="C269" t="s">
        <v>12608</v>
      </c>
    </row>
    <row r="270" spans="1:3" x14ac:dyDescent="0.25">
      <c r="A270">
        <v>27982</v>
      </c>
      <c r="C270" t="s">
        <v>12608</v>
      </c>
    </row>
    <row r="271" spans="1:3" x14ac:dyDescent="0.25">
      <c r="A271">
        <v>80356</v>
      </c>
      <c r="C271" t="s">
        <v>12608</v>
      </c>
    </row>
    <row r="272" spans="1:3" x14ac:dyDescent="0.25">
      <c r="A272">
        <v>193631</v>
      </c>
      <c r="C272" t="s">
        <v>12608</v>
      </c>
    </row>
    <row r="273" spans="1:3" x14ac:dyDescent="0.25">
      <c r="A273">
        <v>24533</v>
      </c>
      <c r="C273" t="s">
        <v>12608</v>
      </c>
    </row>
    <row r="274" spans="1:3" x14ac:dyDescent="0.25">
      <c r="A274">
        <v>10312</v>
      </c>
      <c r="C274" t="s">
        <v>12608</v>
      </c>
    </row>
    <row r="275" spans="1:3" x14ac:dyDescent="0.25">
      <c r="A275">
        <v>310163</v>
      </c>
      <c r="C275" t="s">
        <v>12608</v>
      </c>
    </row>
    <row r="276" spans="1:3" x14ac:dyDescent="0.25">
      <c r="A276">
        <v>70584</v>
      </c>
      <c r="C276" t="s">
        <v>12608</v>
      </c>
    </row>
    <row r="277" spans="1:3" x14ac:dyDescent="0.25">
      <c r="A277">
        <v>8575</v>
      </c>
      <c r="C277" t="s">
        <v>12608</v>
      </c>
    </row>
    <row r="278" spans="1:3" x14ac:dyDescent="0.25">
      <c r="A278">
        <v>37907</v>
      </c>
      <c r="C278" t="s">
        <v>12608</v>
      </c>
    </row>
    <row r="279" spans="1:3" x14ac:dyDescent="0.25">
      <c r="A279">
        <v>120774</v>
      </c>
      <c r="C279" t="s">
        <v>12608</v>
      </c>
    </row>
    <row r="280" spans="1:3" x14ac:dyDescent="0.25">
      <c r="A280">
        <v>27062</v>
      </c>
      <c r="C280" t="s">
        <v>12608</v>
      </c>
    </row>
    <row r="281" spans="1:3" x14ac:dyDescent="0.25">
      <c r="A281">
        <v>26985</v>
      </c>
      <c r="C281" t="s">
        <v>12608</v>
      </c>
    </row>
    <row r="282" spans="1:3" x14ac:dyDescent="0.25">
      <c r="A282">
        <v>106704</v>
      </c>
      <c r="C282" t="s">
        <v>12608</v>
      </c>
    </row>
    <row r="283" spans="1:3" x14ac:dyDescent="0.25">
      <c r="A283">
        <v>28888</v>
      </c>
      <c r="C283" t="s">
        <v>12608</v>
      </c>
    </row>
    <row r="284" spans="1:3" x14ac:dyDescent="0.25">
      <c r="A284">
        <v>109983</v>
      </c>
      <c r="C284" t="s">
        <v>12608</v>
      </c>
    </row>
    <row r="285" spans="1:3" x14ac:dyDescent="0.25">
      <c r="A285">
        <v>29741</v>
      </c>
      <c r="C285" t="s">
        <v>12608</v>
      </c>
    </row>
    <row r="286" spans="1:3" x14ac:dyDescent="0.25">
      <c r="A286">
        <v>3573</v>
      </c>
      <c r="C286" t="s">
        <v>12608</v>
      </c>
    </row>
    <row r="287" spans="1:3" x14ac:dyDescent="0.25">
      <c r="A287">
        <v>138967</v>
      </c>
      <c r="C287" t="s">
        <v>12608</v>
      </c>
    </row>
    <row r="288" spans="1:3" x14ac:dyDescent="0.25">
      <c r="A288">
        <v>325734</v>
      </c>
      <c r="C288" t="s">
        <v>12608</v>
      </c>
    </row>
    <row r="289" spans="1:3" x14ac:dyDescent="0.25">
      <c r="A289">
        <v>21940</v>
      </c>
      <c r="C289" t="s">
        <v>12608</v>
      </c>
    </row>
    <row r="290" spans="1:3" x14ac:dyDescent="0.25">
      <c r="A290">
        <v>26001</v>
      </c>
      <c r="C290" t="s">
        <v>12608</v>
      </c>
    </row>
    <row r="291" spans="1:3" x14ac:dyDescent="0.25">
      <c r="A291">
        <v>349107</v>
      </c>
      <c r="C291" t="s">
        <v>12608</v>
      </c>
    </row>
    <row r="292" spans="1:3" x14ac:dyDescent="0.25">
      <c r="A292">
        <v>80629</v>
      </c>
      <c r="C292" t="s">
        <v>12608</v>
      </c>
    </row>
    <row r="293" spans="1:3" x14ac:dyDescent="0.25">
      <c r="A293">
        <v>328304</v>
      </c>
      <c r="C293" t="s">
        <v>12608</v>
      </c>
    </row>
    <row r="294" spans="1:3" x14ac:dyDescent="0.25">
      <c r="A294">
        <v>29871</v>
      </c>
      <c r="C294" t="s">
        <v>12608</v>
      </c>
    </row>
    <row r="295" spans="1:3" x14ac:dyDescent="0.25">
      <c r="A295">
        <v>80455</v>
      </c>
      <c r="C295" t="s">
        <v>12608</v>
      </c>
    </row>
    <row r="296" spans="1:3" x14ac:dyDescent="0.25">
      <c r="A296">
        <v>1759</v>
      </c>
      <c r="C296" t="s">
        <v>12608</v>
      </c>
    </row>
    <row r="297" spans="1:3" x14ac:dyDescent="0.25">
      <c r="A297">
        <v>336937</v>
      </c>
      <c r="C297" t="s">
        <v>12608</v>
      </c>
    </row>
    <row r="298" spans="1:3" x14ac:dyDescent="0.25">
      <c r="A298">
        <v>27068</v>
      </c>
      <c r="C298" t="s">
        <v>12608</v>
      </c>
    </row>
    <row r="299" spans="1:3" x14ac:dyDescent="0.25">
      <c r="A299">
        <v>27505</v>
      </c>
      <c r="C299" t="s">
        <v>12608</v>
      </c>
    </row>
    <row r="300" spans="1:3" x14ac:dyDescent="0.25">
      <c r="A300">
        <v>330634</v>
      </c>
      <c r="C300" t="s">
        <v>12608</v>
      </c>
    </row>
    <row r="301" spans="1:3" x14ac:dyDescent="0.25">
      <c r="A301">
        <v>167681</v>
      </c>
      <c r="C301" t="s">
        <v>12608</v>
      </c>
    </row>
    <row r="302" spans="1:3" x14ac:dyDescent="0.25">
      <c r="A302">
        <v>333357</v>
      </c>
      <c r="C302" t="s">
        <v>12608</v>
      </c>
    </row>
    <row r="303" spans="1:3" x14ac:dyDescent="0.25">
      <c r="A303">
        <v>26389</v>
      </c>
      <c r="C303" t="s">
        <v>12608</v>
      </c>
    </row>
    <row r="304" spans="1:3" x14ac:dyDescent="0.25">
      <c r="A304">
        <v>29870</v>
      </c>
      <c r="C304" t="s">
        <v>12608</v>
      </c>
    </row>
    <row r="305" spans="1:3" x14ac:dyDescent="0.25">
      <c r="A305">
        <v>9822</v>
      </c>
      <c r="C305" t="s">
        <v>12608</v>
      </c>
    </row>
    <row r="306" spans="1:3" x14ac:dyDescent="0.25">
      <c r="A306">
        <v>47083</v>
      </c>
      <c r="C306" t="s">
        <v>12608</v>
      </c>
    </row>
    <row r="307" spans="1:3" x14ac:dyDescent="0.25">
      <c r="A307">
        <v>43139</v>
      </c>
      <c r="C307" t="s">
        <v>12608</v>
      </c>
    </row>
    <row r="308" spans="1:3" x14ac:dyDescent="0.25">
      <c r="A308">
        <v>318030</v>
      </c>
      <c r="C308" t="s">
        <v>12608</v>
      </c>
    </row>
    <row r="309" spans="1:3" x14ac:dyDescent="0.25">
      <c r="A309">
        <v>79747</v>
      </c>
      <c r="C309" t="s">
        <v>12608</v>
      </c>
    </row>
    <row r="310" spans="1:3" x14ac:dyDescent="0.25">
      <c r="A310">
        <v>34213</v>
      </c>
      <c r="C310" t="s">
        <v>12608</v>
      </c>
    </row>
    <row r="311" spans="1:3" x14ac:dyDescent="0.25">
      <c r="A311">
        <v>300457</v>
      </c>
      <c r="C311" t="s">
        <v>12608</v>
      </c>
    </row>
    <row r="312" spans="1:3" x14ac:dyDescent="0.25">
      <c r="A312">
        <v>70062</v>
      </c>
      <c r="C312" t="s">
        <v>12608</v>
      </c>
    </row>
    <row r="313" spans="1:3" x14ac:dyDescent="0.25">
      <c r="A313">
        <v>309479</v>
      </c>
      <c r="C313" t="s">
        <v>12608</v>
      </c>
    </row>
    <row r="314" spans="1:3" x14ac:dyDescent="0.25">
      <c r="A314">
        <v>329424</v>
      </c>
      <c r="C314" t="s">
        <v>12608</v>
      </c>
    </row>
    <row r="315" spans="1:3" x14ac:dyDescent="0.25">
      <c r="A315">
        <v>25037</v>
      </c>
      <c r="C315" t="s">
        <v>12608</v>
      </c>
    </row>
    <row r="316" spans="1:3" x14ac:dyDescent="0.25">
      <c r="A316">
        <v>392022</v>
      </c>
      <c r="C316" t="s">
        <v>12608</v>
      </c>
    </row>
    <row r="317" spans="1:3" x14ac:dyDescent="0.25">
      <c r="A317">
        <v>169943</v>
      </c>
      <c r="C317" t="s">
        <v>12608</v>
      </c>
    </row>
    <row r="318" spans="1:3" x14ac:dyDescent="0.25">
      <c r="A318">
        <v>347698</v>
      </c>
      <c r="C318" t="s">
        <v>12608</v>
      </c>
    </row>
    <row r="319" spans="1:3" x14ac:dyDescent="0.25">
      <c r="A319">
        <v>66117</v>
      </c>
      <c r="C319" t="s">
        <v>12608</v>
      </c>
    </row>
    <row r="320" spans="1:3" x14ac:dyDescent="0.25">
      <c r="A320">
        <v>27533</v>
      </c>
      <c r="C320" t="s">
        <v>12608</v>
      </c>
    </row>
    <row r="321" spans="1:3" x14ac:dyDescent="0.25">
      <c r="A321">
        <v>438642</v>
      </c>
      <c r="C321" t="s">
        <v>12608</v>
      </c>
    </row>
    <row r="322" spans="1:3" x14ac:dyDescent="0.25">
      <c r="A322">
        <v>15571</v>
      </c>
      <c r="C322" t="s">
        <v>12608</v>
      </c>
    </row>
    <row r="323" spans="1:3" x14ac:dyDescent="0.25">
      <c r="A323">
        <v>185264</v>
      </c>
      <c r="C323" t="s">
        <v>12608</v>
      </c>
    </row>
    <row r="324" spans="1:3" x14ac:dyDescent="0.25">
      <c r="A324">
        <v>86231</v>
      </c>
      <c r="C324" t="s">
        <v>12608</v>
      </c>
    </row>
    <row r="325" spans="1:3" x14ac:dyDescent="0.25">
      <c r="A325">
        <v>300574</v>
      </c>
      <c r="C325" t="s">
        <v>12608</v>
      </c>
    </row>
    <row r="326" spans="1:3" x14ac:dyDescent="0.25">
      <c r="A326">
        <v>41335</v>
      </c>
      <c r="C326" t="s">
        <v>12608</v>
      </c>
    </row>
    <row r="327" spans="1:3" x14ac:dyDescent="0.25">
      <c r="A327">
        <v>438332</v>
      </c>
      <c r="C327" t="s">
        <v>12608</v>
      </c>
    </row>
    <row r="328" spans="1:3" x14ac:dyDescent="0.25">
      <c r="A328">
        <v>335381</v>
      </c>
      <c r="C328" t="s">
        <v>12608</v>
      </c>
    </row>
    <row r="329" spans="1:3" x14ac:dyDescent="0.25">
      <c r="A329">
        <v>29731</v>
      </c>
      <c r="C329" t="s">
        <v>12608</v>
      </c>
    </row>
    <row r="330" spans="1:3" x14ac:dyDescent="0.25">
      <c r="A330">
        <v>23931</v>
      </c>
      <c r="C330" t="s">
        <v>12608</v>
      </c>
    </row>
    <row r="331" spans="1:3" x14ac:dyDescent="0.25">
      <c r="A331">
        <v>337739</v>
      </c>
      <c r="C331" t="s">
        <v>12608</v>
      </c>
    </row>
    <row r="332" spans="1:3" x14ac:dyDescent="0.25">
      <c r="A332">
        <v>23617</v>
      </c>
      <c r="C332" t="s">
        <v>12608</v>
      </c>
    </row>
    <row r="333" spans="1:3" x14ac:dyDescent="0.25">
      <c r="A333">
        <v>39373</v>
      </c>
      <c r="C333" t="s">
        <v>12608</v>
      </c>
    </row>
    <row r="334" spans="1:3" x14ac:dyDescent="0.25">
      <c r="A334">
        <v>14818</v>
      </c>
      <c r="C334" t="s">
        <v>12608</v>
      </c>
    </row>
    <row r="335" spans="1:3" x14ac:dyDescent="0.25">
      <c r="A335">
        <v>338462</v>
      </c>
      <c r="C335" t="s">
        <v>12608</v>
      </c>
    </row>
    <row r="336" spans="1:3" x14ac:dyDescent="0.25">
      <c r="A336">
        <v>22428</v>
      </c>
      <c r="C336" t="s">
        <v>12608</v>
      </c>
    </row>
    <row r="337" spans="1:3" x14ac:dyDescent="0.25">
      <c r="A337">
        <v>80537</v>
      </c>
      <c r="C337" t="s">
        <v>12608</v>
      </c>
    </row>
    <row r="338" spans="1:3" x14ac:dyDescent="0.25">
      <c r="A338">
        <v>6181</v>
      </c>
      <c r="C338" t="s">
        <v>12608</v>
      </c>
    </row>
    <row r="339" spans="1:3" x14ac:dyDescent="0.25">
      <c r="A339">
        <v>355763</v>
      </c>
      <c r="C339" t="s">
        <v>12608</v>
      </c>
    </row>
    <row r="340" spans="1:3" x14ac:dyDescent="0.25">
      <c r="A340">
        <v>35190</v>
      </c>
      <c r="C340" t="s">
        <v>12608</v>
      </c>
    </row>
    <row r="341" spans="1:3" x14ac:dyDescent="0.25">
      <c r="A341">
        <v>340753</v>
      </c>
      <c r="C341" t="s">
        <v>12608</v>
      </c>
    </row>
    <row r="342" spans="1:3" x14ac:dyDescent="0.25">
      <c r="A342">
        <v>348991</v>
      </c>
      <c r="C342" t="s">
        <v>12608</v>
      </c>
    </row>
    <row r="343" spans="1:3" x14ac:dyDescent="0.25">
      <c r="A343">
        <v>427228</v>
      </c>
      <c r="C343" t="s">
        <v>12608</v>
      </c>
    </row>
    <row r="344" spans="1:3" x14ac:dyDescent="0.25">
      <c r="A344">
        <v>328935</v>
      </c>
      <c r="C344" t="s">
        <v>12608</v>
      </c>
    </row>
    <row r="345" spans="1:3" x14ac:dyDescent="0.25">
      <c r="A345">
        <v>11390</v>
      </c>
      <c r="C345" t="s">
        <v>12608</v>
      </c>
    </row>
    <row r="346" spans="1:3" x14ac:dyDescent="0.25">
      <c r="A346">
        <v>18600</v>
      </c>
      <c r="C346" t="s">
        <v>12608</v>
      </c>
    </row>
    <row r="347" spans="1:3" x14ac:dyDescent="0.25">
      <c r="A347">
        <v>28893</v>
      </c>
      <c r="C347" t="s">
        <v>12608</v>
      </c>
    </row>
    <row r="348" spans="1:3" x14ac:dyDescent="0.25">
      <c r="A348">
        <v>328566</v>
      </c>
      <c r="C348" t="s">
        <v>12608</v>
      </c>
    </row>
    <row r="349" spans="1:3" x14ac:dyDescent="0.25">
      <c r="A349">
        <v>23844</v>
      </c>
      <c r="C349" t="s">
        <v>12608</v>
      </c>
    </row>
    <row r="350" spans="1:3" x14ac:dyDescent="0.25">
      <c r="A350">
        <v>28139</v>
      </c>
      <c r="C350" t="s">
        <v>12608</v>
      </c>
    </row>
    <row r="351" spans="1:3" x14ac:dyDescent="0.25">
      <c r="A351">
        <v>71365</v>
      </c>
      <c r="C351" t="s">
        <v>12608</v>
      </c>
    </row>
    <row r="352" spans="1:3" x14ac:dyDescent="0.25">
      <c r="A352">
        <v>99740</v>
      </c>
      <c r="C352" t="s">
        <v>12608</v>
      </c>
    </row>
    <row r="353" spans="1:3" x14ac:dyDescent="0.25">
      <c r="A353">
        <v>317856</v>
      </c>
      <c r="C353" t="s">
        <v>12608</v>
      </c>
    </row>
    <row r="354" spans="1:3" x14ac:dyDescent="0.25">
      <c r="A354">
        <v>310175</v>
      </c>
      <c r="C354" t="s">
        <v>12608</v>
      </c>
    </row>
    <row r="355" spans="1:3" x14ac:dyDescent="0.25">
      <c r="A355">
        <v>10475</v>
      </c>
      <c r="C355" t="s">
        <v>12608</v>
      </c>
    </row>
    <row r="356" spans="1:3" x14ac:dyDescent="0.25">
      <c r="A356">
        <v>384119</v>
      </c>
      <c r="C356" t="s">
        <v>12608</v>
      </c>
    </row>
    <row r="357" spans="1:3" x14ac:dyDescent="0.25">
      <c r="A357">
        <v>67750</v>
      </c>
      <c r="C357" t="s">
        <v>12608</v>
      </c>
    </row>
    <row r="358" spans="1:3" x14ac:dyDescent="0.25">
      <c r="A358">
        <v>29338</v>
      </c>
      <c r="C358" t="s">
        <v>12608</v>
      </c>
    </row>
    <row r="359" spans="1:3" x14ac:dyDescent="0.25">
      <c r="A359">
        <v>76250</v>
      </c>
      <c r="C359" t="s">
        <v>12608</v>
      </c>
    </row>
    <row r="360" spans="1:3" x14ac:dyDescent="0.25">
      <c r="A360">
        <v>342121</v>
      </c>
      <c r="C360" t="s">
        <v>12608</v>
      </c>
    </row>
    <row r="361" spans="1:3" x14ac:dyDescent="0.25">
      <c r="A361">
        <v>83437</v>
      </c>
      <c r="B361" s="1">
        <v>6.99</v>
      </c>
      <c r="C361" s="2">
        <v>44327</v>
      </c>
    </row>
    <row r="362" spans="1:3" x14ac:dyDescent="0.25">
      <c r="A362">
        <v>43375</v>
      </c>
      <c r="C362" t="s">
        <v>12608</v>
      </c>
    </row>
    <row r="363" spans="1:3" x14ac:dyDescent="0.25">
      <c r="A363">
        <v>28130</v>
      </c>
      <c r="C363" t="s">
        <v>12608</v>
      </c>
    </row>
    <row r="364" spans="1:3" x14ac:dyDescent="0.25">
      <c r="A364">
        <v>331564</v>
      </c>
      <c r="C364" t="s">
        <v>12608</v>
      </c>
    </row>
    <row r="365" spans="1:3" x14ac:dyDescent="0.25">
      <c r="A365">
        <v>414875</v>
      </c>
      <c r="C365" t="s">
        <v>12608</v>
      </c>
    </row>
    <row r="366" spans="1:3" x14ac:dyDescent="0.25">
      <c r="A366">
        <v>29381</v>
      </c>
      <c r="C366" t="s">
        <v>12608</v>
      </c>
    </row>
    <row r="367" spans="1:3" x14ac:dyDescent="0.25">
      <c r="A367">
        <v>333236</v>
      </c>
      <c r="C367" t="s">
        <v>12608</v>
      </c>
    </row>
    <row r="368" spans="1:3" x14ac:dyDescent="0.25">
      <c r="A368">
        <v>23318</v>
      </c>
      <c r="C368" t="s">
        <v>12608</v>
      </c>
    </row>
    <row r="369" spans="1:3" x14ac:dyDescent="0.25">
      <c r="A369">
        <v>347115</v>
      </c>
      <c r="C369" t="s">
        <v>12608</v>
      </c>
    </row>
    <row r="370" spans="1:3" x14ac:dyDescent="0.25">
      <c r="A370">
        <v>53449</v>
      </c>
      <c r="C370" t="s">
        <v>12608</v>
      </c>
    </row>
    <row r="371" spans="1:3" x14ac:dyDescent="0.25">
      <c r="A371">
        <v>133612</v>
      </c>
      <c r="C371" t="s">
        <v>12608</v>
      </c>
    </row>
    <row r="372" spans="1:3" x14ac:dyDescent="0.25">
      <c r="A372">
        <v>80956</v>
      </c>
      <c r="C372" t="s">
        <v>12608</v>
      </c>
    </row>
    <row r="373" spans="1:3" x14ac:dyDescent="0.25">
      <c r="A373">
        <v>84545</v>
      </c>
      <c r="B373" s="1">
        <v>9.99</v>
      </c>
      <c r="C373" s="2">
        <v>44327</v>
      </c>
    </row>
    <row r="374" spans="1:3" x14ac:dyDescent="0.25">
      <c r="A374">
        <v>11038</v>
      </c>
      <c r="C374" t="s">
        <v>12608</v>
      </c>
    </row>
    <row r="375" spans="1:3" x14ac:dyDescent="0.25">
      <c r="A375">
        <v>23248</v>
      </c>
      <c r="C375" t="s">
        <v>12608</v>
      </c>
    </row>
    <row r="376" spans="1:3" x14ac:dyDescent="0.25">
      <c r="A376">
        <v>417149</v>
      </c>
      <c r="C376" t="s">
        <v>12608</v>
      </c>
    </row>
    <row r="377" spans="1:3" x14ac:dyDescent="0.25">
      <c r="A377">
        <v>70927</v>
      </c>
      <c r="C377" t="s">
        <v>12608</v>
      </c>
    </row>
    <row r="378" spans="1:3" x14ac:dyDescent="0.25">
      <c r="A378">
        <v>41108</v>
      </c>
      <c r="C378" t="s">
        <v>12608</v>
      </c>
    </row>
    <row r="379" spans="1:3" x14ac:dyDescent="0.25">
      <c r="A379">
        <v>28257</v>
      </c>
      <c r="C379" t="s">
        <v>12608</v>
      </c>
    </row>
    <row r="380" spans="1:3" x14ac:dyDescent="0.25">
      <c r="A380">
        <v>48398</v>
      </c>
      <c r="C380" t="s">
        <v>12608</v>
      </c>
    </row>
    <row r="381" spans="1:3" x14ac:dyDescent="0.25">
      <c r="A381">
        <v>330943</v>
      </c>
      <c r="C381" t="s">
        <v>12608</v>
      </c>
    </row>
    <row r="382" spans="1:3" x14ac:dyDescent="0.25">
      <c r="A382">
        <v>25447</v>
      </c>
      <c r="C382" t="s">
        <v>12608</v>
      </c>
    </row>
    <row r="383" spans="1:3" x14ac:dyDescent="0.25">
      <c r="A383">
        <v>26046</v>
      </c>
      <c r="C383" t="s">
        <v>12608</v>
      </c>
    </row>
    <row r="384" spans="1:3" x14ac:dyDescent="0.25">
      <c r="A384">
        <v>32786</v>
      </c>
      <c r="C384" t="s">
        <v>12608</v>
      </c>
    </row>
    <row r="385" spans="1:3" x14ac:dyDescent="0.25">
      <c r="A385">
        <v>323890</v>
      </c>
      <c r="C385" t="s">
        <v>12608</v>
      </c>
    </row>
    <row r="386" spans="1:3" x14ac:dyDescent="0.25">
      <c r="A386">
        <v>23802</v>
      </c>
      <c r="C386" t="s">
        <v>12608</v>
      </c>
    </row>
    <row r="387" spans="1:3" x14ac:dyDescent="0.25">
      <c r="A387">
        <v>28103</v>
      </c>
      <c r="C387" t="s">
        <v>12608</v>
      </c>
    </row>
    <row r="388" spans="1:3" x14ac:dyDescent="0.25">
      <c r="A388">
        <v>71320</v>
      </c>
      <c r="C388" t="s">
        <v>12608</v>
      </c>
    </row>
    <row r="389" spans="1:3" x14ac:dyDescent="0.25">
      <c r="A389">
        <v>42240</v>
      </c>
      <c r="C389" t="s">
        <v>12608</v>
      </c>
    </row>
    <row r="390" spans="1:3" x14ac:dyDescent="0.25">
      <c r="A390">
        <v>308005</v>
      </c>
      <c r="C390" t="s">
        <v>12608</v>
      </c>
    </row>
    <row r="391" spans="1:3" x14ac:dyDescent="0.25">
      <c r="A391">
        <v>316399</v>
      </c>
      <c r="C391" t="s">
        <v>12608</v>
      </c>
    </row>
    <row r="392" spans="1:3" x14ac:dyDescent="0.25">
      <c r="A392">
        <v>87561</v>
      </c>
      <c r="C392" t="s">
        <v>12608</v>
      </c>
    </row>
    <row r="393" spans="1:3" x14ac:dyDescent="0.25">
      <c r="A393">
        <v>47352</v>
      </c>
      <c r="C393" t="s">
        <v>12608</v>
      </c>
    </row>
    <row r="394" spans="1:3" x14ac:dyDescent="0.25">
      <c r="A394">
        <v>326817</v>
      </c>
      <c r="C394" t="s">
        <v>12608</v>
      </c>
    </row>
    <row r="395" spans="1:3" x14ac:dyDescent="0.25">
      <c r="A395">
        <v>42914</v>
      </c>
      <c r="C395" t="s">
        <v>12608</v>
      </c>
    </row>
    <row r="396" spans="1:3" x14ac:dyDescent="0.25">
      <c r="A396">
        <v>26900</v>
      </c>
      <c r="C396" t="s">
        <v>12608</v>
      </c>
    </row>
    <row r="397" spans="1:3" x14ac:dyDescent="0.25">
      <c r="A397">
        <v>338701</v>
      </c>
      <c r="C397" t="s">
        <v>12608</v>
      </c>
    </row>
    <row r="398" spans="1:3" x14ac:dyDescent="0.25">
      <c r="A398">
        <v>40952</v>
      </c>
      <c r="C398" t="s">
        <v>12608</v>
      </c>
    </row>
    <row r="399" spans="1:3" x14ac:dyDescent="0.25">
      <c r="A399">
        <v>29716</v>
      </c>
      <c r="C399" t="s">
        <v>12608</v>
      </c>
    </row>
    <row r="400" spans="1:3" x14ac:dyDescent="0.25">
      <c r="A400">
        <v>40442</v>
      </c>
      <c r="C400" t="s">
        <v>12608</v>
      </c>
    </row>
    <row r="401" spans="1:3" x14ac:dyDescent="0.25">
      <c r="A401">
        <v>68705</v>
      </c>
      <c r="C401" t="s">
        <v>12608</v>
      </c>
    </row>
    <row r="402" spans="1:3" x14ac:dyDescent="0.25">
      <c r="A402">
        <v>307920</v>
      </c>
      <c r="C402" t="s">
        <v>12608</v>
      </c>
    </row>
    <row r="403" spans="1:3" x14ac:dyDescent="0.25">
      <c r="A403">
        <v>332985</v>
      </c>
      <c r="C403" t="s">
        <v>12608</v>
      </c>
    </row>
    <row r="404" spans="1:3" x14ac:dyDescent="0.25">
      <c r="A404">
        <v>337392</v>
      </c>
      <c r="C404" t="s">
        <v>12608</v>
      </c>
    </row>
    <row r="405" spans="1:3" x14ac:dyDescent="0.25">
      <c r="A405">
        <v>26463</v>
      </c>
      <c r="C405" t="s">
        <v>12608</v>
      </c>
    </row>
    <row r="406" spans="1:3" x14ac:dyDescent="0.25">
      <c r="A406">
        <v>89710</v>
      </c>
      <c r="C406" t="s">
        <v>12608</v>
      </c>
    </row>
    <row r="407" spans="1:3" x14ac:dyDescent="0.25">
      <c r="A407">
        <v>79881</v>
      </c>
      <c r="C407" t="s">
        <v>12608</v>
      </c>
    </row>
    <row r="408" spans="1:3" x14ac:dyDescent="0.25">
      <c r="A408">
        <v>299964</v>
      </c>
      <c r="C408" t="s">
        <v>12608</v>
      </c>
    </row>
    <row r="409" spans="1:3" x14ac:dyDescent="0.25">
      <c r="A409">
        <v>341033</v>
      </c>
      <c r="C409" t="s">
        <v>12608</v>
      </c>
    </row>
    <row r="410" spans="1:3" x14ac:dyDescent="0.25">
      <c r="A410">
        <v>320448</v>
      </c>
      <c r="C410" t="s">
        <v>12608</v>
      </c>
    </row>
    <row r="411" spans="1:3" x14ac:dyDescent="0.25">
      <c r="A411">
        <v>48630</v>
      </c>
      <c r="C411" t="s">
        <v>12608</v>
      </c>
    </row>
    <row r="412" spans="1:3" x14ac:dyDescent="0.25">
      <c r="A412">
        <v>335973</v>
      </c>
      <c r="C412" t="s">
        <v>12608</v>
      </c>
    </row>
    <row r="413" spans="1:3" x14ac:dyDescent="0.25">
      <c r="A413">
        <v>23532</v>
      </c>
      <c r="C413" t="s">
        <v>12608</v>
      </c>
    </row>
    <row r="414" spans="1:3" x14ac:dyDescent="0.25">
      <c r="A414">
        <v>45074</v>
      </c>
      <c r="C414" t="s">
        <v>12608</v>
      </c>
    </row>
    <row r="415" spans="1:3" x14ac:dyDescent="0.25">
      <c r="A415">
        <v>23813</v>
      </c>
      <c r="C415" t="s">
        <v>12608</v>
      </c>
    </row>
    <row r="416" spans="1:3" x14ac:dyDescent="0.25">
      <c r="A416">
        <v>47927</v>
      </c>
      <c r="C416" t="s">
        <v>12608</v>
      </c>
    </row>
    <row r="417" spans="1:3" x14ac:dyDescent="0.25">
      <c r="A417">
        <v>47280</v>
      </c>
      <c r="C417" t="s">
        <v>12608</v>
      </c>
    </row>
    <row r="418" spans="1:3" x14ac:dyDescent="0.25">
      <c r="A418">
        <v>43444</v>
      </c>
      <c r="C418" t="s">
        <v>12608</v>
      </c>
    </row>
    <row r="419" spans="1:3" x14ac:dyDescent="0.25">
      <c r="A419">
        <v>47548</v>
      </c>
      <c r="C419" t="s">
        <v>12608</v>
      </c>
    </row>
    <row r="420" spans="1:3" x14ac:dyDescent="0.25">
      <c r="A420">
        <v>42339</v>
      </c>
      <c r="C420" t="s">
        <v>12608</v>
      </c>
    </row>
    <row r="421" spans="1:3" x14ac:dyDescent="0.25">
      <c r="A421">
        <v>27754</v>
      </c>
      <c r="C421" t="s">
        <v>12608</v>
      </c>
    </row>
    <row r="422" spans="1:3" x14ac:dyDescent="0.25">
      <c r="A422">
        <v>10468</v>
      </c>
      <c r="C422" t="s">
        <v>12608</v>
      </c>
    </row>
    <row r="423" spans="1:3" x14ac:dyDescent="0.25">
      <c r="A423">
        <v>96385</v>
      </c>
      <c r="C423" t="s">
        <v>12608</v>
      </c>
    </row>
    <row r="424" spans="1:3" x14ac:dyDescent="0.25">
      <c r="A424">
        <v>28628</v>
      </c>
      <c r="C424" t="s">
        <v>12608</v>
      </c>
    </row>
    <row r="425" spans="1:3" x14ac:dyDescent="0.25">
      <c r="A425">
        <v>109630</v>
      </c>
      <c r="C425" t="s">
        <v>12608</v>
      </c>
    </row>
    <row r="426" spans="1:3" x14ac:dyDescent="0.25">
      <c r="A426">
        <v>40793</v>
      </c>
      <c r="C426" t="s">
        <v>12608</v>
      </c>
    </row>
    <row r="427" spans="1:3" x14ac:dyDescent="0.25">
      <c r="A427">
        <v>29021</v>
      </c>
      <c r="C427" t="s">
        <v>12608</v>
      </c>
    </row>
    <row r="428" spans="1:3" x14ac:dyDescent="0.25">
      <c r="A428">
        <v>42908</v>
      </c>
      <c r="C428" t="s">
        <v>12608</v>
      </c>
    </row>
    <row r="429" spans="1:3" x14ac:dyDescent="0.25">
      <c r="A429">
        <v>319041</v>
      </c>
      <c r="C429" t="s">
        <v>12608</v>
      </c>
    </row>
    <row r="430" spans="1:3" x14ac:dyDescent="0.25">
      <c r="A430">
        <v>47126</v>
      </c>
      <c r="C430" t="s">
        <v>12608</v>
      </c>
    </row>
    <row r="431" spans="1:3" x14ac:dyDescent="0.25">
      <c r="A431">
        <v>25100</v>
      </c>
      <c r="C431" t="s">
        <v>12608</v>
      </c>
    </row>
    <row r="432" spans="1:3" x14ac:dyDescent="0.25">
      <c r="A432">
        <v>85588</v>
      </c>
      <c r="C432" t="s">
        <v>12608</v>
      </c>
    </row>
    <row r="433" spans="1:3" x14ac:dyDescent="0.25">
      <c r="A433">
        <v>334367</v>
      </c>
      <c r="C433" t="s">
        <v>12608</v>
      </c>
    </row>
    <row r="434" spans="1:3" x14ac:dyDescent="0.25">
      <c r="A434">
        <v>70405</v>
      </c>
      <c r="B434" s="1">
        <v>11.89</v>
      </c>
      <c r="C434" s="2">
        <v>44234</v>
      </c>
    </row>
    <row r="435" spans="1:3" x14ac:dyDescent="0.25">
      <c r="A435">
        <v>308765</v>
      </c>
      <c r="C435" t="s">
        <v>12608</v>
      </c>
    </row>
    <row r="436" spans="1:3" x14ac:dyDescent="0.25">
      <c r="A436">
        <v>81272</v>
      </c>
      <c r="C436" t="s">
        <v>12608</v>
      </c>
    </row>
    <row r="437" spans="1:3" x14ac:dyDescent="0.25">
      <c r="A437">
        <v>346985</v>
      </c>
      <c r="C437" t="s">
        <v>12608</v>
      </c>
    </row>
    <row r="438" spans="1:3" x14ac:dyDescent="0.25">
      <c r="A438">
        <v>29313</v>
      </c>
      <c r="C438" t="s">
        <v>12608</v>
      </c>
    </row>
    <row r="439" spans="1:3" x14ac:dyDescent="0.25">
      <c r="A439">
        <v>301120</v>
      </c>
      <c r="C439" t="s">
        <v>12608</v>
      </c>
    </row>
    <row r="440" spans="1:3" x14ac:dyDescent="0.25">
      <c r="A440">
        <v>234974</v>
      </c>
      <c r="C440" t="s">
        <v>12608</v>
      </c>
    </row>
    <row r="441" spans="1:3" x14ac:dyDescent="0.25">
      <c r="A441">
        <v>430013</v>
      </c>
      <c r="C441" t="s">
        <v>12608</v>
      </c>
    </row>
    <row r="442" spans="1:3" x14ac:dyDescent="0.25">
      <c r="A442">
        <v>47863</v>
      </c>
      <c r="C442" t="s">
        <v>12608</v>
      </c>
    </row>
    <row r="443" spans="1:3" x14ac:dyDescent="0.25">
      <c r="A443">
        <v>79413</v>
      </c>
      <c r="C443" t="s">
        <v>12608</v>
      </c>
    </row>
    <row r="444" spans="1:3" x14ac:dyDescent="0.25">
      <c r="A444">
        <v>334793</v>
      </c>
      <c r="C444" t="s">
        <v>12608</v>
      </c>
    </row>
    <row r="445" spans="1:3" x14ac:dyDescent="0.25">
      <c r="A445">
        <v>86274</v>
      </c>
      <c r="C445" t="s">
        <v>12608</v>
      </c>
    </row>
    <row r="446" spans="1:3" x14ac:dyDescent="0.25">
      <c r="A446">
        <v>52523</v>
      </c>
      <c r="B446" s="1">
        <v>6.49</v>
      </c>
      <c r="C446" s="2">
        <v>44327</v>
      </c>
    </row>
    <row r="447" spans="1:3" x14ac:dyDescent="0.25">
      <c r="A447">
        <v>73374</v>
      </c>
      <c r="C447" t="s">
        <v>12608</v>
      </c>
    </row>
    <row r="448" spans="1:3" x14ac:dyDescent="0.25">
      <c r="A448">
        <v>341047</v>
      </c>
      <c r="C448" t="s">
        <v>12608</v>
      </c>
    </row>
    <row r="449" spans="1:3" x14ac:dyDescent="0.25">
      <c r="A449">
        <v>425737</v>
      </c>
      <c r="C449" t="s">
        <v>12608</v>
      </c>
    </row>
    <row r="450" spans="1:3" x14ac:dyDescent="0.25">
      <c r="A450">
        <v>83127</v>
      </c>
      <c r="C450" t="s">
        <v>12608</v>
      </c>
    </row>
    <row r="451" spans="1:3" x14ac:dyDescent="0.25">
      <c r="A451">
        <v>29734</v>
      </c>
      <c r="C451" t="s">
        <v>12608</v>
      </c>
    </row>
    <row r="452" spans="1:3" x14ac:dyDescent="0.25">
      <c r="A452">
        <v>73870</v>
      </c>
      <c r="C452" t="s">
        <v>12608</v>
      </c>
    </row>
    <row r="453" spans="1:3" x14ac:dyDescent="0.25">
      <c r="A453">
        <v>90027</v>
      </c>
      <c r="C453" t="s">
        <v>12608</v>
      </c>
    </row>
    <row r="454" spans="1:3" x14ac:dyDescent="0.25">
      <c r="A454">
        <v>30100</v>
      </c>
      <c r="C454" t="s">
        <v>12608</v>
      </c>
    </row>
    <row r="455" spans="1:3" x14ac:dyDescent="0.25">
      <c r="A455">
        <v>77038</v>
      </c>
      <c r="C455" t="s">
        <v>12608</v>
      </c>
    </row>
    <row r="456" spans="1:3" x14ac:dyDescent="0.25">
      <c r="A456">
        <v>311089</v>
      </c>
      <c r="C456" t="s">
        <v>12608</v>
      </c>
    </row>
    <row r="457" spans="1:3" x14ac:dyDescent="0.25">
      <c r="A457">
        <v>41299</v>
      </c>
      <c r="C457" t="s">
        <v>12608</v>
      </c>
    </row>
    <row r="458" spans="1:3" x14ac:dyDescent="0.25">
      <c r="A458">
        <v>321870</v>
      </c>
      <c r="C458" t="s">
        <v>12608</v>
      </c>
    </row>
    <row r="459" spans="1:3" x14ac:dyDescent="0.25">
      <c r="A459">
        <v>104949</v>
      </c>
      <c r="C459" t="s">
        <v>12608</v>
      </c>
    </row>
    <row r="460" spans="1:3" x14ac:dyDescent="0.25">
      <c r="A460">
        <v>69370</v>
      </c>
      <c r="C460" t="s">
        <v>12608</v>
      </c>
    </row>
    <row r="461" spans="1:3" x14ac:dyDescent="0.25">
      <c r="A461">
        <v>29702</v>
      </c>
      <c r="C461" t="s">
        <v>12608</v>
      </c>
    </row>
    <row r="462" spans="1:3" x14ac:dyDescent="0.25">
      <c r="A462">
        <v>74011</v>
      </c>
      <c r="C462" t="s">
        <v>12608</v>
      </c>
    </row>
    <row r="463" spans="1:3" x14ac:dyDescent="0.25">
      <c r="A463">
        <v>77555</v>
      </c>
      <c r="C463" t="s">
        <v>12608</v>
      </c>
    </row>
    <row r="464" spans="1:3" x14ac:dyDescent="0.25">
      <c r="A464">
        <v>28272</v>
      </c>
      <c r="C464" t="s">
        <v>12608</v>
      </c>
    </row>
    <row r="465" spans="1:3" x14ac:dyDescent="0.25">
      <c r="A465">
        <v>395064</v>
      </c>
      <c r="C465" t="s">
        <v>12608</v>
      </c>
    </row>
    <row r="466" spans="1:3" x14ac:dyDescent="0.25">
      <c r="A466">
        <v>37753</v>
      </c>
      <c r="B466" s="1">
        <v>22.29</v>
      </c>
      <c r="C466" s="2">
        <v>44234</v>
      </c>
    </row>
    <row r="467" spans="1:3" x14ac:dyDescent="0.25">
      <c r="A467">
        <v>10124</v>
      </c>
      <c r="C467" t="s">
        <v>12608</v>
      </c>
    </row>
    <row r="468" spans="1:3" x14ac:dyDescent="0.25">
      <c r="A468">
        <v>322695</v>
      </c>
      <c r="C468" t="s">
        <v>12608</v>
      </c>
    </row>
    <row r="469" spans="1:3" x14ac:dyDescent="0.25">
      <c r="A469">
        <v>27386</v>
      </c>
      <c r="C469" t="s">
        <v>12608</v>
      </c>
    </row>
    <row r="470" spans="1:3" x14ac:dyDescent="0.25">
      <c r="A470">
        <v>342105</v>
      </c>
      <c r="C470" t="s">
        <v>12608</v>
      </c>
    </row>
    <row r="471" spans="1:3" x14ac:dyDescent="0.25">
      <c r="A471">
        <v>22589</v>
      </c>
      <c r="C471" t="s">
        <v>12608</v>
      </c>
    </row>
    <row r="472" spans="1:3" x14ac:dyDescent="0.25">
      <c r="A472">
        <v>6963</v>
      </c>
      <c r="C472" t="s">
        <v>12608</v>
      </c>
    </row>
    <row r="473" spans="1:3" x14ac:dyDescent="0.25">
      <c r="A473">
        <v>29182</v>
      </c>
      <c r="C473" t="s">
        <v>12608</v>
      </c>
    </row>
    <row r="474" spans="1:3" x14ac:dyDescent="0.25">
      <c r="A474">
        <v>28790</v>
      </c>
      <c r="C474" t="s">
        <v>12608</v>
      </c>
    </row>
    <row r="475" spans="1:3" x14ac:dyDescent="0.25">
      <c r="A475">
        <v>21571</v>
      </c>
      <c r="B475" s="1">
        <v>13.99</v>
      </c>
      <c r="C475" s="2">
        <v>44327</v>
      </c>
    </row>
    <row r="476" spans="1:3" x14ac:dyDescent="0.25">
      <c r="A476">
        <v>28249</v>
      </c>
      <c r="C476" t="s">
        <v>12608</v>
      </c>
    </row>
    <row r="477" spans="1:3" x14ac:dyDescent="0.25">
      <c r="A477">
        <v>5614</v>
      </c>
      <c r="C477" t="s">
        <v>12608</v>
      </c>
    </row>
    <row r="478" spans="1:3" x14ac:dyDescent="0.25">
      <c r="A478">
        <v>374938</v>
      </c>
      <c r="C478" t="s">
        <v>12608</v>
      </c>
    </row>
    <row r="479" spans="1:3" x14ac:dyDescent="0.25">
      <c r="A479">
        <v>336229</v>
      </c>
      <c r="C479" t="s">
        <v>12608</v>
      </c>
    </row>
    <row r="480" spans="1:3" x14ac:dyDescent="0.25">
      <c r="A480">
        <v>81631</v>
      </c>
      <c r="C480" t="s">
        <v>12608</v>
      </c>
    </row>
    <row r="481" spans="1:3" x14ac:dyDescent="0.25">
      <c r="A481">
        <v>78147</v>
      </c>
      <c r="C481" t="s">
        <v>12608</v>
      </c>
    </row>
    <row r="482" spans="1:3" x14ac:dyDescent="0.25">
      <c r="A482">
        <v>44310</v>
      </c>
      <c r="C482" t="s">
        <v>12608</v>
      </c>
    </row>
    <row r="483" spans="1:3" x14ac:dyDescent="0.25">
      <c r="A483">
        <v>403636</v>
      </c>
      <c r="C483" t="s">
        <v>12608</v>
      </c>
    </row>
    <row r="484" spans="1:3" x14ac:dyDescent="0.25">
      <c r="A484">
        <v>308129</v>
      </c>
      <c r="C484" t="s">
        <v>12608</v>
      </c>
    </row>
    <row r="485" spans="1:3" x14ac:dyDescent="0.25">
      <c r="A485">
        <v>23244</v>
      </c>
      <c r="C485" t="s">
        <v>12608</v>
      </c>
    </row>
    <row r="486" spans="1:3" x14ac:dyDescent="0.25">
      <c r="A486">
        <v>26635</v>
      </c>
      <c r="C486" t="s">
        <v>12608</v>
      </c>
    </row>
    <row r="487" spans="1:3" x14ac:dyDescent="0.25">
      <c r="A487">
        <v>10684</v>
      </c>
      <c r="C487" t="s">
        <v>12608</v>
      </c>
    </row>
    <row r="488" spans="1:3" x14ac:dyDescent="0.25">
      <c r="A488">
        <v>340744</v>
      </c>
      <c r="C488" t="s">
        <v>12608</v>
      </c>
    </row>
    <row r="489" spans="1:3" x14ac:dyDescent="0.25">
      <c r="A489">
        <v>65706</v>
      </c>
      <c r="C489" t="s">
        <v>12608</v>
      </c>
    </row>
    <row r="490" spans="1:3" x14ac:dyDescent="0.25">
      <c r="A490">
        <v>319043</v>
      </c>
      <c r="C490" t="s">
        <v>12608</v>
      </c>
    </row>
    <row r="491" spans="1:3" x14ac:dyDescent="0.25">
      <c r="A491">
        <v>42753</v>
      </c>
      <c r="C491" t="s">
        <v>12608</v>
      </c>
    </row>
    <row r="492" spans="1:3" x14ac:dyDescent="0.25">
      <c r="A492">
        <v>12696</v>
      </c>
      <c r="C492" t="s">
        <v>12608</v>
      </c>
    </row>
    <row r="493" spans="1:3" x14ac:dyDescent="0.25">
      <c r="A493">
        <v>26351</v>
      </c>
      <c r="C493" t="s">
        <v>12608</v>
      </c>
    </row>
    <row r="494" spans="1:3" x14ac:dyDescent="0.25">
      <c r="A494">
        <v>27373</v>
      </c>
      <c r="C494" t="s">
        <v>12608</v>
      </c>
    </row>
    <row r="495" spans="1:3" x14ac:dyDescent="0.25">
      <c r="A495">
        <v>327510</v>
      </c>
      <c r="C495" t="s">
        <v>12608</v>
      </c>
    </row>
    <row r="496" spans="1:3" x14ac:dyDescent="0.25">
      <c r="A496">
        <v>29897</v>
      </c>
      <c r="C496" t="s">
        <v>12608</v>
      </c>
    </row>
    <row r="497" spans="1:3" x14ac:dyDescent="0.25">
      <c r="A497">
        <v>8079</v>
      </c>
      <c r="C497" t="s">
        <v>12608</v>
      </c>
    </row>
    <row r="498" spans="1:3" x14ac:dyDescent="0.25">
      <c r="A498">
        <v>78484</v>
      </c>
      <c r="C498" t="s">
        <v>12608</v>
      </c>
    </row>
    <row r="499" spans="1:3" x14ac:dyDescent="0.25">
      <c r="A499">
        <v>26110</v>
      </c>
      <c r="C499" t="s">
        <v>12608</v>
      </c>
    </row>
    <row r="500" spans="1:3" x14ac:dyDescent="0.25">
      <c r="A500">
        <v>317401</v>
      </c>
      <c r="C500" t="s">
        <v>12608</v>
      </c>
    </row>
    <row r="501" spans="1:3" x14ac:dyDescent="0.25">
      <c r="A501">
        <v>306671</v>
      </c>
      <c r="C501" t="s">
        <v>12608</v>
      </c>
    </row>
    <row r="502" spans="1:3" x14ac:dyDescent="0.25">
      <c r="A502">
        <v>341632</v>
      </c>
      <c r="C502" t="s">
        <v>12608</v>
      </c>
    </row>
    <row r="503" spans="1:3" x14ac:dyDescent="0.25">
      <c r="A503">
        <v>405655</v>
      </c>
      <c r="C503" t="s">
        <v>12608</v>
      </c>
    </row>
    <row r="504" spans="1:3" x14ac:dyDescent="0.25">
      <c r="A504">
        <v>65790</v>
      </c>
      <c r="C504" t="s">
        <v>12608</v>
      </c>
    </row>
    <row r="505" spans="1:3" x14ac:dyDescent="0.25">
      <c r="A505">
        <v>42153</v>
      </c>
      <c r="B505" s="1">
        <v>8.49</v>
      </c>
      <c r="C505" s="2">
        <v>44327</v>
      </c>
    </row>
    <row r="506" spans="1:3" x14ac:dyDescent="0.25">
      <c r="A506">
        <v>29377</v>
      </c>
      <c r="C506" t="s">
        <v>12608</v>
      </c>
    </row>
    <row r="507" spans="1:3" x14ac:dyDescent="0.25">
      <c r="A507">
        <v>314646</v>
      </c>
      <c r="C507" t="s">
        <v>12608</v>
      </c>
    </row>
    <row r="508" spans="1:3" x14ac:dyDescent="0.25">
      <c r="A508">
        <v>335343</v>
      </c>
      <c r="C508" t="s">
        <v>12608</v>
      </c>
    </row>
    <row r="509" spans="1:3" x14ac:dyDescent="0.25">
      <c r="A509">
        <v>22281</v>
      </c>
      <c r="C509" t="s">
        <v>12608</v>
      </c>
    </row>
    <row r="510" spans="1:3" x14ac:dyDescent="0.25">
      <c r="A510">
        <v>317969</v>
      </c>
      <c r="C510" t="s">
        <v>12608</v>
      </c>
    </row>
    <row r="511" spans="1:3" x14ac:dyDescent="0.25">
      <c r="A511">
        <v>383252</v>
      </c>
      <c r="C511" t="s">
        <v>12608</v>
      </c>
    </row>
    <row r="512" spans="1:3" x14ac:dyDescent="0.25">
      <c r="A512">
        <v>425893</v>
      </c>
      <c r="C512" t="s">
        <v>12608</v>
      </c>
    </row>
    <row r="513" spans="1:3" x14ac:dyDescent="0.25">
      <c r="A513">
        <v>337013</v>
      </c>
      <c r="C513" t="s">
        <v>12608</v>
      </c>
    </row>
    <row r="514" spans="1:3" x14ac:dyDescent="0.25">
      <c r="A514">
        <v>10820</v>
      </c>
      <c r="C514" t="s">
        <v>12608</v>
      </c>
    </row>
    <row r="515" spans="1:3" x14ac:dyDescent="0.25">
      <c r="A515">
        <v>308244</v>
      </c>
      <c r="C515" t="s">
        <v>12608</v>
      </c>
    </row>
    <row r="516" spans="1:3" x14ac:dyDescent="0.25">
      <c r="A516">
        <v>343897</v>
      </c>
      <c r="C516" t="s">
        <v>12608</v>
      </c>
    </row>
    <row r="517" spans="1:3" x14ac:dyDescent="0.25">
      <c r="A517">
        <v>26405</v>
      </c>
      <c r="C517" t="s">
        <v>12608</v>
      </c>
    </row>
    <row r="518" spans="1:3" x14ac:dyDescent="0.25">
      <c r="A518">
        <v>72438</v>
      </c>
      <c r="C518" t="s">
        <v>12608</v>
      </c>
    </row>
    <row r="519" spans="1:3" x14ac:dyDescent="0.25">
      <c r="A519">
        <v>29233</v>
      </c>
      <c r="C519" t="s">
        <v>12608</v>
      </c>
    </row>
    <row r="520" spans="1:3" x14ac:dyDescent="0.25">
      <c r="A520">
        <v>88587</v>
      </c>
      <c r="C520" t="s">
        <v>12608</v>
      </c>
    </row>
    <row r="521" spans="1:3" x14ac:dyDescent="0.25">
      <c r="A521">
        <v>29621</v>
      </c>
      <c r="C521" t="s">
        <v>12608</v>
      </c>
    </row>
    <row r="522" spans="1:3" x14ac:dyDescent="0.25">
      <c r="A522">
        <v>341442</v>
      </c>
      <c r="C522" t="s">
        <v>12608</v>
      </c>
    </row>
    <row r="523" spans="1:3" x14ac:dyDescent="0.25">
      <c r="A523">
        <v>310222</v>
      </c>
      <c r="C523" t="s">
        <v>12608</v>
      </c>
    </row>
    <row r="524" spans="1:3" x14ac:dyDescent="0.25">
      <c r="A524">
        <v>23151</v>
      </c>
      <c r="C524" t="s">
        <v>12608</v>
      </c>
    </row>
    <row r="525" spans="1:3" x14ac:dyDescent="0.25">
      <c r="A525">
        <v>318286</v>
      </c>
      <c r="C525" t="s">
        <v>12608</v>
      </c>
    </row>
    <row r="526" spans="1:3" x14ac:dyDescent="0.25">
      <c r="A526">
        <v>27396</v>
      </c>
      <c r="C526" t="s">
        <v>12608</v>
      </c>
    </row>
    <row r="527" spans="1:3" x14ac:dyDescent="0.25">
      <c r="A527">
        <v>335369</v>
      </c>
      <c r="C527" t="s">
        <v>12608</v>
      </c>
    </row>
    <row r="528" spans="1:3" x14ac:dyDescent="0.25">
      <c r="A528">
        <v>26798</v>
      </c>
      <c r="C528" t="s">
        <v>12608</v>
      </c>
    </row>
    <row r="529" spans="1:3" x14ac:dyDescent="0.25">
      <c r="A529">
        <v>333654</v>
      </c>
      <c r="C529" t="s">
        <v>12608</v>
      </c>
    </row>
    <row r="530" spans="1:3" x14ac:dyDescent="0.25">
      <c r="A530">
        <v>48906</v>
      </c>
      <c r="C530" t="s">
        <v>12608</v>
      </c>
    </row>
    <row r="531" spans="1:3" x14ac:dyDescent="0.25">
      <c r="A531">
        <v>310219</v>
      </c>
      <c r="C531" t="s">
        <v>12608</v>
      </c>
    </row>
    <row r="532" spans="1:3" x14ac:dyDescent="0.25">
      <c r="A532">
        <v>27955</v>
      </c>
      <c r="C532" t="s">
        <v>12608</v>
      </c>
    </row>
    <row r="533" spans="1:3" x14ac:dyDescent="0.25">
      <c r="A533">
        <v>83291</v>
      </c>
      <c r="C533" t="s">
        <v>12608</v>
      </c>
    </row>
    <row r="534" spans="1:3" x14ac:dyDescent="0.25">
      <c r="A534">
        <v>8834</v>
      </c>
      <c r="C534" t="s">
        <v>12608</v>
      </c>
    </row>
    <row r="535" spans="1:3" x14ac:dyDescent="0.25">
      <c r="A535">
        <v>24531</v>
      </c>
      <c r="C535" t="s">
        <v>12608</v>
      </c>
    </row>
    <row r="536" spans="1:3" x14ac:dyDescent="0.25">
      <c r="A536">
        <v>23801</v>
      </c>
      <c r="C536" t="s">
        <v>12608</v>
      </c>
    </row>
    <row r="537" spans="1:3" x14ac:dyDescent="0.25">
      <c r="A537">
        <v>166267</v>
      </c>
      <c r="C537" t="s">
        <v>12608</v>
      </c>
    </row>
    <row r="538" spans="1:3" x14ac:dyDescent="0.25">
      <c r="A538">
        <v>334334</v>
      </c>
      <c r="C538" t="s">
        <v>12608</v>
      </c>
    </row>
    <row r="539" spans="1:3" x14ac:dyDescent="0.25">
      <c r="A539">
        <v>10460</v>
      </c>
      <c r="C539" t="s">
        <v>12608</v>
      </c>
    </row>
    <row r="540" spans="1:3" x14ac:dyDescent="0.25">
      <c r="A540">
        <v>23859</v>
      </c>
      <c r="C540" t="s">
        <v>12608</v>
      </c>
    </row>
    <row r="541" spans="1:3" x14ac:dyDescent="0.25">
      <c r="A541">
        <v>1678</v>
      </c>
      <c r="C541" t="s">
        <v>12608</v>
      </c>
    </row>
    <row r="542" spans="1:3" x14ac:dyDescent="0.25">
      <c r="A542">
        <v>28604</v>
      </c>
      <c r="C542" t="s">
        <v>12608</v>
      </c>
    </row>
    <row r="543" spans="1:3" x14ac:dyDescent="0.25">
      <c r="A543">
        <v>336109</v>
      </c>
      <c r="C543" t="s">
        <v>12608</v>
      </c>
    </row>
    <row r="544" spans="1:3" x14ac:dyDescent="0.25">
      <c r="A544">
        <v>342120</v>
      </c>
      <c r="C544" t="s">
        <v>12608</v>
      </c>
    </row>
    <row r="545" spans="1:3" x14ac:dyDescent="0.25">
      <c r="A545">
        <v>72268</v>
      </c>
      <c r="C545" t="s">
        <v>12608</v>
      </c>
    </row>
    <row r="546" spans="1:3" x14ac:dyDescent="0.25">
      <c r="A546">
        <v>145017</v>
      </c>
      <c r="C546" t="s">
        <v>12608</v>
      </c>
    </row>
    <row r="547" spans="1:3" x14ac:dyDescent="0.25">
      <c r="A547">
        <v>70719</v>
      </c>
      <c r="C547" t="s">
        <v>12608</v>
      </c>
    </row>
    <row r="548" spans="1:3" x14ac:dyDescent="0.25">
      <c r="A548">
        <v>22050</v>
      </c>
      <c r="C548" t="s">
        <v>12608</v>
      </c>
    </row>
    <row r="549" spans="1:3" x14ac:dyDescent="0.25">
      <c r="A549">
        <v>26150</v>
      </c>
      <c r="C549" t="s">
        <v>12608</v>
      </c>
    </row>
    <row r="550" spans="1:3" x14ac:dyDescent="0.25">
      <c r="A550">
        <v>47676</v>
      </c>
      <c r="C550" t="s">
        <v>12608</v>
      </c>
    </row>
    <row r="551" spans="1:3" x14ac:dyDescent="0.25">
      <c r="A551">
        <v>22991</v>
      </c>
      <c r="C551" t="s">
        <v>12608</v>
      </c>
    </row>
    <row r="552" spans="1:3" x14ac:dyDescent="0.25">
      <c r="A552">
        <v>338523</v>
      </c>
      <c r="C552" t="s">
        <v>12608</v>
      </c>
    </row>
    <row r="553" spans="1:3" x14ac:dyDescent="0.25">
      <c r="A553">
        <v>340740</v>
      </c>
      <c r="C553" t="s">
        <v>12608</v>
      </c>
    </row>
    <row r="554" spans="1:3" x14ac:dyDescent="0.25">
      <c r="A554">
        <v>81588</v>
      </c>
      <c r="C554" t="s">
        <v>12608</v>
      </c>
    </row>
    <row r="555" spans="1:3" x14ac:dyDescent="0.25">
      <c r="A555">
        <v>325898</v>
      </c>
      <c r="C555" t="s">
        <v>12608</v>
      </c>
    </row>
    <row r="556" spans="1:3" x14ac:dyDescent="0.25">
      <c r="A556">
        <v>44747</v>
      </c>
      <c r="C556" t="s">
        <v>12608</v>
      </c>
    </row>
    <row r="557" spans="1:3" x14ac:dyDescent="0.25">
      <c r="A557">
        <v>25203</v>
      </c>
      <c r="C557" t="s">
        <v>12608</v>
      </c>
    </row>
    <row r="558" spans="1:3" x14ac:dyDescent="0.25">
      <c r="A558">
        <v>233062</v>
      </c>
      <c r="C558" t="s">
        <v>12608</v>
      </c>
    </row>
    <row r="559" spans="1:3" x14ac:dyDescent="0.25">
      <c r="A559">
        <v>42038</v>
      </c>
      <c r="C559" t="s">
        <v>12608</v>
      </c>
    </row>
    <row r="560" spans="1:3" x14ac:dyDescent="0.25">
      <c r="A560">
        <v>29717</v>
      </c>
      <c r="C560" t="s">
        <v>12608</v>
      </c>
    </row>
    <row r="561" spans="1:3" x14ac:dyDescent="0.25">
      <c r="A561">
        <v>50753</v>
      </c>
      <c r="C561" t="s">
        <v>12608</v>
      </c>
    </row>
    <row r="562" spans="1:3" x14ac:dyDescent="0.25">
      <c r="A562">
        <v>71827</v>
      </c>
      <c r="C562" t="s">
        <v>12608</v>
      </c>
    </row>
    <row r="563" spans="1:3" x14ac:dyDescent="0.25">
      <c r="A563">
        <v>342243</v>
      </c>
      <c r="C563" t="s">
        <v>12608</v>
      </c>
    </row>
    <row r="564" spans="1:3" x14ac:dyDescent="0.25">
      <c r="A564">
        <v>47349</v>
      </c>
      <c r="C564" t="s">
        <v>12608</v>
      </c>
    </row>
    <row r="565" spans="1:3" x14ac:dyDescent="0.25">
      <c r="A565">
        <v>29244</v>
      </c>
      <c r="C565" t="s">
        <v>12608</v>
      </c>
    </row>
    <row r="566" spans="1:3" x14ac:dyDescent="0.25">
      <c r="A566">
        <v>332220</v>
      </c>
      <c r="C566" t="s">
        <v>12608</v>
      </c>
    </row>
    <row r="567" spans="1:3" x14ac:dyDescent="0.25">
      <c r="A567">
        <v>326583</v>
      </c>
      <c r="C567" t="s">
        <v>12608</v>
      </c>
    </row>
    <row r="568" spans="1:3" x14ac:dyDescent="0.25">
      <c r="A568">
        <v>46019</v>
      </c>
      <c r="C568" t="s">
        <v>12608</v>
      </c>
    </row>
    <row r="569" spans="1:3" x14ac:dyDescent="0.25">
      <c r="A569">
        <v>44849</v>
      </c>
      <c r="C569" t="s">
        <v>12608</v>
      </c>
    </row>
    <row r="570" spans="1:3" x14ac:dyDescent="0.25">
      <c r="A570">
        <v>48280</v>
      </c>
      <c r="C570" t="s">
        <v>12608</v>
      </c>
    </row>
    <row r="571" spans="1:3" x14ac:dyDescent="0.25">
      <c r="A571">
        <v>25233</v>
      </c>
      <c r="C571" t="s">
        <v>12608</v>
      </c>
    </row>
    <row r="572" spans="1:3" x14ac:dyDescent="0.25">
      <c r="A572">
        <v>81128</v>
      </c>
      <c r="C572" t="s">
        <v>12608</v>
      </c>
    </row>
    <row r="573" spans="1:3" x14ac:dyDescent="0.25">
      <c r="A573">
        <v>313358</v>
      </c>
      <c r="C573" t="s">
        <v>12608</v>
      </c>
    </row>
    <row r="574" spans="1:3" x14ac:dyDescent="0.25">
      <c r="A574">
        <v>37176</v>
      </c>
      <c r="C574" t="s">
        <v>12608</v>
      </c>
    </row>
    <row r="575" spans="1:3" x14ac:dyDescent="0.25">
      <c r="A575">
        <v>411362</v>
      </c>
      <c r="C575" t="s">
        <v>12608</v>
      </c>
    </row>
    <row r="576" spans="1:3" x14ac:dyDescent="0.25">
      <c r="A576">
        <v>11451</v>
      </c>
      <c r="C576" t="s">
        <v>12608</v>
      </c>
    </row>
    <row r="577" spans="1:3" x14ac:dyDescent="0.25">
      <c r="A577">
        <v>166278</v>
      </c>
      <c r="C577" t="s">
        <v>12608</v>
      </c>
    </row>
    <row r="578" spans="1:3" x14ac:dyDescent="0.25">
      <c r="A578">
        <v>22328</v>
      </c>
      <c r="C578" t="s">
        <v>12608</v>
      </c>
    </row>
    <row r="579" spans="1:3" x14ac:dyDescent="0.25">
      <c r="A579">
        <v>31410</v>
      </c>
      <c r="C579" t="s">
        <v>12608</v>
      </c>
    </row>
    <row r="580" spans="1:3" x14ac:dyDescent="0.25">
      <c r="A580">
        <v>24677</v>
      </c>
      <c r="C580" t="s">
        <v>12608</v>
      </c>
    </row>
    <row r="581" spans="1:3" x14ac:dyDescent="0.25">
      <c r="A581">
        <v>312241</v>
      </c>
      <c r="B581" s="1">
        <v>15.29</v>
      </c>
      <c r="C581" s="2">
        <v>44234</v>
      </c>
    </row>
    <row r="582" spans="1:3" x14ac:dyDescent="0.25">
      <c r="A582">
        <v>319618</v>
      </c>
      <c r="C582" t="s">
        <v>12608</v>
      </c>
    </row>
    <row r="583" spans="1:3" x14ac:dyDescent="0.25">
      <c r="A583">
        <v>333250</v>
      </c>
      <c r="C583" t="s">
        <v>12608</v>
      </c>
    </row>
    <row r="584" spans="1:3" x14ac:dyDescent="0.25">
      <c r="A584">
        <v>96296</v>
      </c>
      <c r="C584" t="s">
        <v>12608</v>
      </c>
    </row>
    <row r="585" spans="1:3" x14ac:dyDescent="0.25">
      <c r="A585">
        <v>308301</v>
      </c>
      <c r="C585" t="s">
        <v>12608</v>
      </c>
    </row>
    <row r="586" spans="1:3" x14ac:dyDescent="0.25">
      <c r="A586">
        <v>10269</v>
      </c>
      <c r="C586" t="s">
        <v>12608</v>
      </c>
    </row>
    <row r="587" spans="1:3" x14ac:dyDescent="0.25">
      <c r="A587">
        <v>336665</v>
      </c>
      <c r="C587" t="s">
        <v>12608</v>
      </c>
    </row>
    <row r="588" spans="1:3" x14ac:dyDescent="0.25">
      <c r="A588">
        <v>85456</v>
      </c>
      <c r="C588" t="s">
        <v>12608</v>
      </c>
    </row>
    <row r="589" spans="1:3" x14ac:dyDescent="0.25">
      <c r="A589">
        <v>338006</v>
      </c>
      <c r="C589" t="s">
        <v>12608</v>
      </c>
    </row>
    <row r="590" spans="1:3" x14ac:dyDescent="0.25">
      <c r="A590">
        <v>28933</v>
      </c>
      <c r="C590" t="s">
        <v>12608</v>
      </c>
    </row>
    <row r="591" spans="1:3" x14ac:dyDescent="0.25">
      <c r="A591">
        <v>346961</v>
      </c>
      <c r="C591" t="s">
        <v>12608</v>
      </c>
    </row>
    <row r="592" spans="1:3" x14ac:dyDescent="0.25">
      <c r="A592">
        <v>313709</v>
      </c>
      <c r="C592" t="s">
        <v>12608</v>
      </c>
    </row>
    <row r="593" spans="1:3" x14ac:dyDescent="0.25">
      <c r="A593">
        <v>25865</v>
      </c>
      <c r="C593" t="s">
        <v>12608</v>
      </c>
    </row>
    <row r="594" spans="1:3" x14ac:dyDescent="0.25">
      <c r="A594">
        <v>306724</v>
      </c>
      <c r="C594" t="s">
        <v>12608</v>
      </c>
    </row>
    <row r="595" spans="1:3" x14ac:dyDescent="0.25">
      <c r="A595">
        <v>306563</v>
      </c>
      <c r="C595" t="s">
        <v>12608</v>
      </c>
    </row>
    <row r="596" spans="1:3" x14ac:dyDescent="0.25">
      <c r="A596">
        <v>82583</v>
      </c>
      <c r="C596" t="s">
        <v>12608</v>
      </c>
    </row>
    <row r="597" spans="1:3" x14ac:dyDescent="0.25">
      <c r="A597">
        <v>336969</v>
      </c>
      <c r="C597" t="s">
        <v>12608</v>
      </c>
    </row>
    <row r="598" spans="1:3" x14ac:dyDescent="0.25">
      <c r="A598">
        <v>25104</v>
      </c>
      <c r="C598" t="s">
        <v>12608</v>
      </c>
    </row>
    <row r="599" spans="1:3" x14ac:dyDescent="0.25">
      <c r="A599">
        <v>24954</v>
      </c>
      <c r="C599" t="s">
        <v>12608</v>
      </c>
    </row>
    <row r="600" spans="1:3" x14ac:dyDescent="0.25">
      <c r="A600">
        <v>83590</v>
      </c>
      <c r="C600" t="s">
        <v>12608</v>
      </c>
    </row>
    <row r="601" spans="1:3" x14ac:dyDescent="0.25">
      <c r="A601">
        <v>72981</v>
      </c>
      <c r="C601" t="s">
        <v>12608</v>
      </c>
    </row>
    <row r="602" spans="1:3" x14ac:dyDescent="0.25">
      <c r="A602">
        <v>60259</v>
      </c>
      <c r="C602" t="s">
        <v>12608</v>
      </c>
    </row>
    <row r="603" spans="1:3" x14ac:dyDescent="0.25">
      <c r="A603">
        <v>44715</v>
      </c>
      <c r="C603" t="s">
        <v>12608</v>
      </c>
    </row>
    <row r="604" spans="1:3" x14ac:dyDescent="0.25">
      <c r="A604">
        <v>335782</v>
      </c>
      <c r="C604" t="s">
        <v>12608</v>
      </c>
    </row>
    <row r="605" spans="1:3" x14ac:dyDescent="0.25">
      <c r="A605">
        <v>36196</v>
      </c>
      <c r="B605" s="1">
        <v>27.99</v>
      </c>
      <c r="C605" s="2">
        <v>44249</v>
      </c>
    </row>
    <row r="606" spans="1:3" x14ac:dyDescent="0.25">
      <c r="A606">
        <v>419435</v>
      </c>
      <c r="C606" t="s">
        <v>12608</v>
      </c>
    </row>
    <row r="607" spans="1:3" x14ac:dyDescent="0.25">
      <c r="A607">
        <v>335118</v>
      </c>
      <c r="C607" t="s">
        <v>12608</v>
      </c>
    </row>
    <row r="608" spans="1:3" x14ac:dyDescent="0.25">
      <c r="A608">
        <v>15652</v>
      </c>
      <c r="C608" t="s">
        <v>12608</v>
      </c>
    </row>
    <row r="609" spans="1:3" x14ac:dyDescent="0.25">
      <c r="A609">
        <v>390941</v>
      </c>
      <c r="C609" t="s">
        <v>12608</v>
      </c>
    </row>
    <row r="610" spans="1:3" x14ac:dyDescent="0.25">
      <c r="A610">
        <v>48239</v>
      </c>
      <c r="C610" t="s">
        <v>12608</v>
      </c>
    </row>
    <row r="611" spans="1:3" x14ac:dyDescent="0.25">
      <c r="A611">
        <v>11459</v>
      </c>
      <c r="B611" s="1">
        <v>11.49</v>
      </c>
      <c r="C611" s="2">
        <v>44327</v>
      </c>
    </row>
    <row r="612" spans="1:3" x14ac:dyDescent="0.25">
      <c r="A612">
        <v>338476</v>
      </c>
      <c r="C612" t="s">
        <v>12608</v>
      </c>
    </row>
    <row r="613" spans="1:3" x14ac:dyDescent="0.25">
      <c r="A613">
        <v>102032</v>
      </c>
      <c r="C613" t="s">
        <v>12608</v>
      </c>
    </row>
    <row r="614" spans="1:3" x14ac:dyDescent="0.25">
      <c r="A614">
        <v>28271</v>
      </c>
      <c r="C614" t="s">
        <v>12608</v>
      </c>
    </row>
    <row r="615" spans="1:3" x14ac:dyDescent="0.25">
      <c r="A615">
        <v>100002</v>
      </c>
      <c r="C615" t="s">
        <v>12608</v>
      </c>
    </row>
    <row r="616" spans="1:3" x14ac:dyDescent="0.25">
      <c r="A616">
        <v>47634</v>
      </c>
      <c r="C616" t="s">
        <v>12608</v>
      </c>
    </row>
    <row r="617" spans="1:3" x14ac:dyDescent="0.25">
      <c r="A617">
        <v>326149</v>
      </c>
      <c r="C617" t="s">
        <v>12608</v>
      </c>
    </row>
    <row r="618" spans="1:3" x14ac:dyDescent="0.25">
      <c r="A618">
        <v>337085</v>
      </c>
      <c r="C618" t="s">
        <v>12608</v>
      </c>
    </row>
    <row r="619" spans="1:3" x14ac:dyDescent="0.25">
      <c r="A619">
        <v>331130</v>
      </c>
      <c r="C619" t="s">
        <v>12608</v>
      </c>
    </row>
    <row r="620" spans="1:3" x14ac:dyDescent="0.25">
      <c r="A620">
        <v>101680</v>
      </c>
      <c r="C620" t="s">
        <v>12608</v>
      </c>
    </row>
    <row r="621" spans="1:3" x14ac:dyDescent="0.25">
      <c r="A621">
        <v>40842</v>
      </c>
      <c r="C621" t="s">
        <v>12608</v>
      </c>
    </row>
    <row r="622" spans="1:3" x14ac:dyDescent="0.25">
      <c r="A622">
        <v>80163</v>
      </c>
      <c r="C622" t="s">
        <v>12608</v>
      </c>
    </row>
    <row r="623" spans="1:3" x14ac:dyDescent="0.25">
      <c r="A623">
        <v>63339</v>
      </c>
      <c r="C623" t="s">
        <v>12608</v>
      </c>
    </row>
    <row r="624" spans="1:3" x14ac:dyDescent="0.25">
      <c r="A624">
        <v>63894</v>
      </c>
      <c r="C624" t="s">
        <v>12608</v>
      </c>
    </row>
    <row r="625" spans="1:3" x14ac:dyDescent="0.25">
      <c r="A625">
        <v>347114</v>
      </c>
      <c r="C625" t="s">
        <v>12608</v>
      </c>
    </row>
    <row r="626" spans="1:3" x14ac:dyDescent="0.25">
      <c r="A626">
        <v>368440</v>
      </c>
      <c r="C626" t="s">
        <v>12608</v>
      </c>
    </row>
    <row r="627" spans="1:3" x14ac:dyDescent="0.25">
      <c r="A627">
        <v>330438</v>
      </c>
      <c r="C627" t="s">
        <v>12608</v>
      </c>
    </row>
    <row r="628" spans="1:3" x14ac:dyDescent="0.25">
      <c r="A628">
        <v>3433</v>
      </c>
      <c r="C628" t="s">
        <v>12608</v>
      </c>
    </row>
    <row r="629" spans="1:3" x14ac:dyDescent="0.25">
      <c r="A629">
        <v>98396</v>
      </c>
      <c r="C629" t="s">
        <v>12608</v>
      </c>
    </row>
    <row r="630" spans="1:3" x14ac:dyDescent="0.25">
      <c r="A630">
        <v>31988</v>
      </c>
      <c r="C630" t="s">
        <v>12608</v>
      </c>
    </row>
    <row r="631" spans="1:3" x14ac:dyDescent="0.25">
      <c r="A631">
        <v>5320</v>
      </c>
      <c r="C631" t="s">
        <v>12608</v>
      </c>
    </row>
    <row r="632" spans="1:3" x14ac:dyDescent="0.25">
      <c r="A632">
        <v>1740</v>
      </c>
      <c r="C632" t="s">
        <v>12608</v>
      </c>
    </row>
    <row r="633" spans="1:3" x14ac:dyDescent="0.25">
      <c r="A633">
        <v>63770</v>
      </c>
      <c r="C633" t="s">
        <v>12608</v>
      </c>
    </row>
    <row r="634" spans="1:3" x14ac:dyDescent="0.25">
      <c r="A634">
        <v>43181</v>
      </c>
      <c r="C634" t="s">
        <v>12608</v>
      </c>
    </row>
    <row r="635" spans="1:3" x14ac:dyDescent="0.25">
      <c r="A635">
        <v>307924</v>
      </c>
      <c r="C635" t="s">
        <v>12608</v>
      </c>
    </row>
    <row r="636" spans="1:3" x14ac:dyDescent="0.25">
      <c r="A636">
        <v>48010</v>
      </c>
      <c r="C636" t="s">
        <v>12608</v>
      </c>
    </row>
    <row r="637" spans="1:3" x14ac:dyDescent="0.25">
      <c r="A637">
        <v>70781</v>
      </c>
      <c r="C637" t="s">
        <v>12608</v>
      </c>
    </row>
    <row r="638" spans="1:3" x14ac:dyDescent="0.25">
      <c r="A638">
        <v>405485</v>
      </c>
      <c r="C638" t="s">
        <v>12608</v>
      </c>
    </row>
    <row r="639" spans="1:3" x14ac:dyDescent="0.25">
      <c r="A639">
        <v>25415</v>
      </c>
      <c r="C639" t="s">
        <v>12608</v>
      </c>
    </row>
    <row r="640" spans="1:3" x14ac:dyDescent="0.25">
      <c r="A640">
        <v>84262</v>
      </c>
      <c r="C640" t="s">
        <v>12608</v>
      </c>
    </row>
    <row r="641" spans="1:3" x14ac:dyDescent="0.25">
      <c r="A641">
        <v>385247</v>
      </c>
      <c r="C641" t="s">
        <v>12608</v>
      </c>
    </row>
    <row r="642" spans="1:3" x14ac:dyDescent="0.25">
      <c r="A642">
        <v>334329</v>
      </c>
      <c r="C642" t="s">
        <v>12608</v>
      </c>
    </row>
    <row r="643" spans="1:3" x14ac:dyDescent="0.25">
      <c r="A643">
        <v>26967</v>
      </c>
      <c r="C643" t="s">
        <v>12608</v>
      </c>
    </row>
    <row r="644" spans="1:3" x14ac:dyDescent="0.25">
      <c r="A644">
        <v>327453</v>
      </c>
      <c r="C644" t="s">
        <v>12608</v>
      </c>
    </row>
    <row r="645" spans="1:3" x14ac:dyDescent="0.25">
      <c r="A645">
        <v>42673</v>
      </c>
      <c r="C645" t="s">
        <v>12608</v>
      </c>
    </row>
    <row r="646" spans="1:3" x14ac:dyDescent="0.25">
      <c r="A646">
        <v>43081</v>
      </c>
      <c r="C646" t="s">
        <v>12608</v>
      </c>
    </row>
    <row r="647" spans="1:3" x14ac:dyDescent="0.25">
      <c r="A647">
        <v>46607</v>
      </c>
      <c r="C647" t="s">
        <v>12608</v>
      </c>
    </row>
    <row r="648" spans="1:3" x14ac:dyDescent="0.25">
      <c r="A648">
        <v>399850</v>
      </c>
      <c r="C648" t="s">
        <v>12608</v>
      </c>
    </row>
    <row r="649" spans="1:3" x14ac:dyDescent="0.25">
      <c r="A649">
        <v>40436</v>
      </c>
      <c r="C649" t="s">
        <v>12608</v>
      </c>
    </row>
    <row r="650" spans="1:3" x14ac:dyDescent="0.25">
      <c r="A650">
        <v>313882</v>
      </c>
      <c r="C650" t="s">
        <v>12608</v>
      </c>
    </row>
    <row r="651" spans="1:3" x14ac:dyDescent="0.25">
      <c r="A651">
        <v>327545</v>
      </c>
      <c r="C651" t="s">
        <v>12608</v>
      </c>
    </row>
    <row r="652" spans="1:3" x14ac:dyDescent="0.25">
      <c r="A652">
        <v>330657</v>
      </c>
      <c r="C652" t="s">
        <v>12608</v>
      </c>
    </row>
    <row r="653" spans="1:3" x14ac:dyDescent="0.25">
      <c r="A653">
        <v>73315</v>
      </c>
      <c r="C653" t="s">
        <v>12608</v>
      </c>
    </row>
    <row r="654" spans="1:3" x14ac:dyDescent="0.25">
      <c r="A654">
        <v>26277</v>
      </c>
      <c r="C654" t="s">
        <v>12608</v>
      </c>
    </row>
    <row r="655" spans="1:3" x14ac:dyDescent="0.25">
      <c r="A655">
        <v>47331</v>
      </c>
      <c r="C655" t="s">
        <v>12608</v>
      </c>
    </row>
    <row r="656" spans="1:3" x14ac:dyDescent="0.25">
      <c r="A656">
        <v>50917</v>
      </c>
      <c r="C656" t="s">
        <v>12608</v>
      </c>
    </row>
    <row r="657" spans="1:3" x14ac:dyDescent="0.25">
      <c r="A657">
        <v>312785</v>
      </c>
      <c r="C657" t="s">
        <v>12608</v>
      </c>
    </row>
    <row r="658" spans="1:3" x14ac:dyDescent="0.25">
      <c r="A658">
        <v>392979</v>
      </c>
      <c r="C658" t="s">
        <v>12608</v>
      </c>
    </row>
    <row r="659" spans="1:3" x14ac:dyDescent="0.25">
      <c r="A659">
        <v>311080</v>
      </c>
      <c r="C659" t="s">
        <v>12608</v>
      </c>
    </row>
    <row r="660" spans="1:3" x14ac:dyDescent="0.25">
      <c r="A660">
        <v>42274</v>
      </c>
      <c r="C660" t="s">
        <v>12608</v>
      </c>
    </row>
    <row r="661" spans="1:3" x14ac:dyDescent="0.25">
      <c r="A661">
        <v>71134</v>
      </c>
      <c r="C661" t="s">
        <v>12608</v>
      </c>
    </row>
    <row r="662" spans="1:3" x14ac:dyDescent="0.25">
      <c r="A662">
        <v>312215</v>
      </c>
      <c r="C662" t="s">
        <v>12608</v>
      </c>
    </row>
    <row r="663" spans="1:3" x14ac:dyDescent="0.25">
      <c r="A663">
        <v>25083</v>
      </c>
      <c r="C663" t="s">
        <v>12608</v>
      </c>
    </row>
    <row r="664" spans="1:3" x14ac:dyDescent="0.25">
      <c r="A664">
        <v>339671</v>
      </c>
      <c r="C664" t="s">
        <v>12608</v>
      </c>
    </row>
    <row r="665" spans="1:3" x14ac:dyDescent="0.25">
      <c r="A665">
        <v>46468</v>
      </c>
      <c r="C665" t="s">
        <v>12608</v>
      </c>
    </row>
    <row r="666" spans="1:3" x14ac:dyDescent="0.25">
      <c r="A666">
        <v>24939</v>
      </c>
      <c r="C666" t="s">
        <v>12608</v>
      </c>
    </row>
    <row r="667" spans="1:3" x14ac:dyDescent="0.25">
      <c r="A667">
        <v>339896</v>
      </c>
      <c r="C667" t="s">
        <v>12608</v>
      </c>
    </row>
    <row r="668" spans="1:3" x14ac:dyDescent="0.25">
      <c r="A668">
        <v>311017</v>
      </c>
      <c r="C668" t="s">
        <v>12608</v>
      </c>
    </row>
    <row r="669" spans="1:3" x14ac:dyDescent="0.25">
      <c r="A669">
        <v>341433</v>
      </c>
      <c r="C669" t="s">
        <v>12608</v>
      </c>
    </row>
    <row r="670" spans="1:3" x14ac:dyDescent="0.25">
      <c r="A670">
        <v>182885</v>
      </c>
      <c r="C670" t="s">
        <v>12608</v>
      </c>
    </row>
    <row r="671" spans="1:3" x14ac:dyDescent="0.25">
      <c r="A671">
        <v>93318</v>
      </c>
      <c r="C671" t="s">
        <v>12608</v>
      </c>
    </row>
    <row r="672" spans="1:3" x14ac:dyDescent="0.25">
      <c r="A672">
        <v>324462</v>
      </c>
      <c r="C672" t="s">
        <v>12608</v>
      </c>
    </row>
    <row r="673" spans="1:3" x14ac:dyDescent="0.25">
      <c r="A673">
        <v>80601</v>
      </c>
      <c r="C673" t="s">
        <v>12608</v>
      </c>
    </row>
    <row r="674" spans="1:3" x14ac:dyDescent="0.25">
      <c r="A674">
        <v>29557</v>
      </c>
      <c r="C674" t="s">
        <v>12608</v>
      </c>
    </row>
    <row r="675" spans="1:3" x14ac:dyDescent="0.25">
      <c r="A675">
        <v>22064</v>
      </c>
      <c r="C675" t="s">
        <v>12608</v>
      </c>
    </row>
    <row r="676" spans="1:3" x14ac:dyDescent="0.25">
      <c r="A676">
        <v>44151</v>
      </c>
      <c r="C676" t="s">
        <v>12608</v>
      </c>
    </row>
    <row r="677" spans="1:3" x14ac:dyDescent="0.25">
      <c r="A677">
        <v>12231</v>
      </c>
      <c r="C677" t="s">
        <v>12608</v>
      </c>
    </row>
    <row r="678" spans="1:3" x14ac:dyDescent="0.25">
      <c r="A678">
        <v>333430</v>
      </c>
      <c r="C678" t="s">
        <v>12608</v>
      </c>
    </row>
    <row r="679" spans="1:3" x14ac:dyDescent="0.25">
      <c r="A679">
        <v>32514</v>
      </c>
      <c r="C679" t="s">
        <v>12608</v>
      </c>
    </row>
    <row r="680" spans="1:3" x14ac:dyDescent="0.25">
      <c r="A680">
        <v>75441</v>
      </c>
      <c r="C680" t="s">
        <v>12608</v>
      </c>
    </row>
    <row r="681" spans="1:3" x14ac:dyDescent="0.25">
      <c r="A681">
        <v>48205</v>
      </c>
      <c r="C681" t="s">
        <v>12608</v>
      </c>
    </row>
    <row r="682" spans="1:3" x14ac:dyDescent="0.25">
      <c r="A682">
        <v>346114</v>
      </c>
      <c r="C682" t="s">
        <v>12608</v>
      </c>
    </row>
    <row r="683" spans="1:3" x14ac:dyDescent="0.25">
      <c r="A683">
        <v>42140</v>
      </c>
      <c r="C683" t="s">
        <v>12608</v>
      </c>
    </row>
    <row r="684" spans="1:3" x14ac:dyDescent="0.25">
      <c r="A684">
        <v>47777</v>
      </c>
      <c r="C684" t="s">
        <v>12608</v>
      </c>
    </row>
    <row r="685" spans="1:3" x14ac:dyDescent="0.25">
      <c r="A685">
        <v>334603</v>
      </c>
      <c r="C685" t="s">
        <v>12608</v>
      </c>
    </row>
    <row r="686" spans="1:3" x14ac:dyDescent="0.25">
      <c r="A686">
        <v>40820</v>
      </c>
      <c r="C686" t="s">
        <v>12608</v>
      </c>
    </row>
    <row r="687" spans="1:3" x14ac:dyDescent="0.25">
      <c r="A687">
        <v>334454</v>
      </c>
      <c r="C687" t="s">
        <v>12608</v>
      </c>
    </row>
    <row r="688" spans="1:3" x14ac:dyDescent="0.25">
      <c r="A688">
        <v>26600</v>
      </c>
      <c r="C688" t="s">
        <v>12608</v>
      </c>
    </row>
    <row r="689" spans="1:3" x14ac:dyDescent="0.25">
      <c r="A689">
        <v>25076</v>
      </c>
      <c r="C689" t="s">
        <v>12608</v>
      </c>
    </row>
    <row r="690" spans="1:3" x14ac:dyDescent="0.25">
      <c r="A690">
        <v>382957</v>
      </c>
      <c r="C690" t="s">
        <v>12608</v>
      </c>
    </row>
    <row r="691" spans="1:3" x14ac:dyDescent="0.25">
      <c r="A691">
        <v>33243</v>
      </c>
      <c r="C691" t="s">
        <v>12608</v>
      </c>
    </row>
    <row r="692" spans="1:3" x14ac:dyDescent="0.25">
      <c r="A692">
        <v>328886</v>
      </c>
      <c r="C692" t="s">
        <v>12608</v>
      </c>
    </row>
    <row r="693" spans="1:3" x14ac:dyDescent="0.25">
      <c r="A693">
        <v>43179</v>
      </c>
      <c r="C693" t="s">
        <v>12608</v>
      </c>
    </row>
    <row r="694" spans="1:3" x14ac:dyDescent="0.25">
      <c r="A694">
        <v>311347</v>
      </c>
      <c r="C694" t="s">
        <v>12608</v>
      </c>
    </row>
    <row r="695" spans="1:3" x14ac:dyDescent="0.25">
      <c r="A695">
        <v>307314</v>
      </c>
      <c r="C695" t="s">
        <v>12608</v>
      </c>
    </row>
    <row r="696" spans="1:3" x14ac:dyDescent="0.25">
      <c r="A696">
        <v>27636</v>
      </c>
      <c r="C696" t="s">
        <v>12608</v>
      </c>
    </row>
    <row r="697" spans="1:3" x14ac:dyDescent="0.25">
      <c r="A697">
        <v>45535</v>
      </c>
      <c r="C697" t="s">
        <v>12608</v>
      </c>
    </row>
    <row r="698" spans="1:3" x14ac:dyDescent="0.25">
      <c r="A698">
        <v>30520</v>
      </c>
      <c r="C698" t="s">
        <v>12608</v>
      </c>
    </row>
    <row r="699" spans="1:3" x14ac:dyDescent="0.25">
      <c r="A699">
        <v>24697</v>
      </c>
      <c r="C699" t="s">
        <v>12608</v>
      </c>
    </row>
    <row r="700" spans="1:3" x14ac:dyDescent="0.25">
      <c r="A700">
        <v>29560</v>
      </c>
      <c r="C700" t="s">
        <v>12608</v>
      </c>
    </row>
    <row r="701" spans="1:3" x14ac:dyDescent="0.25">
      <c r="A701">
        <v>310439</v>
      </c>
      <c r="C701" t="s">
        <v>12608</v>
      </c>
    </row>
    <row r="702" spans="1:3" x14ac:dyDescent="0.25">
      <c r="A702">
        <v>44592</v>
      </c>
      <c r="C702" t="s">
        <v>12608</v>
      </c>
    </row>
    <row r="703" spans="1:3" x14ac:dyDescent="0.25">
      <c r="A703">
        <v>33162</v>
      </c>
      <c r="C703" t="s">
        <v>12608</v>
      </c>
    </row>
    <row r="704" spans="1:3" x14ac:dyDescent="0.25">
      <c r="A704">
        <v>79200</v>
      </c>
      <c r="C704" t="s">
        <v>12608</v>
      </c>
    </row>
    <row r="705" spans="1:3" x14ac:dyDescent="0.25">
      <c r="A705">
        <v>308948</v>
      </c>
      <c r="C705" t="s">
        <v>12608</v>
      </c>
    </row>
    <row r="706" spans="1:3" x14ac:dyDescent="0.25">
      <c r="A706">
        <v>48091</v>
      </c>
      <c r="C706" t="s">
        <v>12608</v>
      </c>
    </row>
    <row r="707" spans="1:3" x14ac:dyDescent="0.25">
      <c r="A707">
        <v>94463</v>
      </c>
      <c r="C707" t="s">
        <v>12608</v>
      </c>
    </row>
    <row r="708" spans="1:3" x14ac:dyDescent="0.25">
      <c r="A708">
        <v>50857</v>
      </c>
      <c r="C708" t="s">
        <v>12608</v>
      </c>
    </row>
    <row r="709" spans="1:3" x14ac:dyDescent="0.25">
      <c r="A709">
        <v>439088</v>
      </c>
      <c r="C709" t="s">
        <v>12608</v>
      </c>
    </row>
    <row r="710" spans="1:3" x14ac:dyDescent="0.25">
      <c r="A710">
        <v>45098</v>
      </c>
      <c r="C710" t="s">
        <v>12608</v>
      </c>
    </row>
    <row r="711" spans="1:3" x14ac:dyDescent="0.25">
      <c r="A711">
        <v>30799</v>
      </c>
      <c r="C711" t="s">
        <v>12608</v>
      </c>
    </row>
    <row r="712" spans="1:3" x14ac:dyDescent="0.25">
      <c r="A712">
        <v>332784</v>
      </c>
      <c r="C712" t="s">
        <v>12608</v>
      </c>
    </row>
    <row r="713" spans="1:3" x14ac:dyDescent="0.25">
      <c r="A713">
        <v>70208</v>
      </c>
      <c r="C713" t="s">
        <v>12608</v>
      </c>
    </row>
    <row r="714" spans="1:3" x14ac:dyDescent="0.25">
      <c r="A714">
        <v>77488</v>
      </c>
      <c r="C714" t="s">
        <v>12608</v>
      </c>
    </row>
    <row r="715" spans="1:3" x14ac:dyDescent="0.25">
      <c r="A715">
        <v>316643</v>
      </c>
      <c r="C715" t="s">
        <v>12608</v>
      </c>
    </row>
    <row r="716" spans="1:3" x14ac:dyDescent="0.25">
      <c r="A716">
        <v>328066</v>
      </c>
      <c r="C716" t="s">
        <v>12608</v>
      </c>
    </row>
    <row r="717" spans="1:3" x14ac:dyDescent="0.25">
      <c r="A717">
        <v>46735</v>
      </c>
      <c r="C717" t="s">
        <v>12608</v>
      </c>
    </row>
    <row r="718" spans="1:3" x14ac:dyDescent="0.25">
      <c r="A718">
        <v>43226</v>
      </c>
      <c r="C718" t="s">
        <v>12608</v>
      </c>
    </row>
    <row r="719" spans="1:3" x14ac:dyDescent="0.25">
      <c r="A719">
        <v>61824</v>
      </c>
      <c r="C719" t="s">
        <v>12608</v>
      </c>
    </row>
    <row r="720" spans="1:3" x14ac:dyDescent="0.25">
      <c r="A720">
        <v>88508</v>
      </c>
      <c r="C720" t="s">
        <v>12608</v>
      </c>
    </row>
    <row r="721" spans="1:3" x14ac:dyDescent="0.25">
      <c r="A721">
        <v>43137</v>
      </c>
      <c r="C721" t="s">
        <v>12608</v>
      </c>
    </row>
    <row r="722" spans="1:3" x14ac:dyDescent="0.25">
      <c r="A722">
        <v>24186</v>
      </c>
      <c r="C722" t="s">
        <v>12608</v>
      </c>
    </row>
    <row r="723" spans="1:3" x14ac:dyDescent="0.25">
      <c r="A723">
        <v>23569</v>
      </c>
      <c r="C723" t="s">
        <v>12608</v>
      </c>
    </row>
    <row r="724" spans="1:3" x14ac:dyDescent="0.25">
      <c r="A724">
        <v>305995</v>
      </c>
      <c r="C724" t="s">
        <v>12608</v>
      </c>
    </row>
    <row r="725" spans="1:3" x14ac:dyDescent="0.25">
      <c r="A725">
        <v>341981</v>
      </c>
      <c r="C725" t="s">
        <v>12608</v>
      </c>
    </row>
    <row r="726" spans="1:3" x14ac:dyDescent="0.25">
      <c r="A726">
        <v>10674</v>
      </c>
      <c r="C726" t="s">
        <v>12608</v>
      </c>
    </row>
    <row r="727" spans="1:3" x14ac:dyDescent="0.25">
      <c r="A727">
        <v>23104</v>
      </c>
      <c r="C727" t="s">
        <v>12608</v>
      </c>
    </row>
    <row r="728" spans="1:3" x14ac:dyDescent="0.25">
      <c r="A728">
        <v>87345</v>
      </c>
      <c r="C728" t="s">
        <v>12608</v>
      </c>
    </row>
    <row r="729" spans="1:3" x14ac:dyDescent="0.25">
      <c r="A729">
        <v>315366</v>
      </c>
      <c r="C729" t="s">
        <v>12608</v>
      </c>
    </row>
    <row r="730" spans="1:3" x14ac:dyDescent="0.25">
      <c r="A730">
        <v>26588</v>
      </c>
      <c r="C730" t="s">
        <v>12608</v>
      </c>
    </row>
    <row r="731" spans="1:3" x14ac:dyDescent="0.25">
      <c r="A731">
        <v>24242</v>
      </c>
      <c r="C731" t="s">
        <v>12608</v>
      </c>
    </row>
    <row r="732" spans="1:3" x14ac:dyDescent="0.25">
      <c r="A732">
        <v>85493</v>
      </c>
      <c r="B732" s="1">
        <v>12.49</v>
      </c>
      <c r="C732" s="2">
        <v>44327</v>
      </c>
    </row>
    <row r="733" spans="1:3" x14ac:dyDescent="0.25">
      <c r="A733">
        <v>29869</v>
      </c>
      <c r="C733" t="s">
        <v>12608</v>
      </c>
    </row>
    <row r="734" spans="1:3" x14ac:dyDescent="0.25">
      <c r="A734">
        <v>24751</v>
      </c>
      <c r="C734" t="s">
        <v>12608</v>
      </c>
    </row>
    <row r="735" spans="1:3" x14ac:dyDescent="0.25">
      <c r="A735">
        <v>28636</v>
      </c>
      <c r="C735" t="s">
        <v>12608</v>
      </c>
    </row>
    <row r="736" spans="1:3" x14ac:dyDescent="0.25">
      <c r="A736">
        <v>312591</v>
      </c>
      <c r="C736" t="s">
        <v>12608</v>
      </c>
    </row>
    <row r="737" spans="1:3" x14ac:dyDescent="0.25">
      <c r="A737">
        <v>346502</v>
      </c>
      <c r="C737" t="s">
        <v>12608</v>
      </c>
    </row>
    <row r="738" spans="1:3" x14ac:dyDescent="0.25">
      <c r="A738">
        <v>399353</v>
      </c>
      <c r="B738" s="1">
        <v>70.489999999999995</v>
      </c>
      <c r="C738" s="2">
        <v>44327</v>
      </c>
    </row>
    <row r="739" spans="1:3" x14ac:dyDescent="0.25">
      <c r="A739">
        <v>308897</v>
      </c>
      <c r="C739" t="s">
        <v>12608</v>
      </c>
    </row>
    <row r="740" spans="1:3" x14ac:dyDescent="0.25">
      <c r="A740">
        <v>21628</v>
      </c>
      <c r="C740" t="s">
        <v>12608</v>
      </c>
    </row>
    <row r="741" spans="1:3" x14ac:dyDescent="0.25">
      <c r="A741">
        <v>306804</v>
      </c>
      <c r="C741" t="s">
        <v>12608</v>
      </c>
    </row>
    <row r="742" spans="1:3" x14ac:dyDescent="0.25">
      <c r="A742">
        <v>27655</v>
      </c>
      <c r="C742" t="s">
        <v>12608</v>
      </c>
    </row>
    <row r="743" spans="1:3" x14ac:dyDescent="0.25">
      <c r="A743">
        <v>48551</v>
      </c>
      <c r="C743" t="s">
        <v>12608</v>
      </c>
    </row>
    <row r="744" spans="1:3" x14ac:dyDescent="0.25">
      <c r="A744">
        <v>313154</v>
      </c>
      <c r="C744" t="s">
        <v>12608</v>
      </c>
    </row>
    <row r="745" spans="1:3" x14ac:dyDescent="0.25">
      <c r="A745">
        <v>29005</v>
      </c>
      <c r="C745" t="s">
        <v>12608</v>
      </c>
    </row>
    <row r="746" spans="1:3" x14ac:dyDescent="0.25">
      <c r="A746">
        <v>75485</v>
      </c>
      <c r="B746" s="1">
        <v>7.99</v>
      </c>
      <c r="C746" s="2">
        <v>44234</v>
      </c>
    </row>
    <row r="747" spans="1:3" x14ac:dyDescent="0.25">
      <c r="A747">
        <v>335255</v>
      </c>
      <c r="C747" t="s">
        <v>12608</v>
      </c>
    </row>
    <row r="748" spans="1:3" x14ac:dyDescent="0.25">
      <c r="A748">
        <v>152110</v>
      </c>
      <c r="C748" t="s">
        <v>12608</v>
      </c>
    </row>
    <row r="749" spans="1:3" x14ac:dyDescent="0.25">
      <c r="A749">
        <v>99741</v>
      </c>
      <c r="C749" t="s">
        <v>12608</v>
      </c>
    </row>
    <row r="750" spans="1:3" x14ac:dyDescent="0.25">
      <c r="A750">
        <v>28430</v>
      </c>
      <c r="C750" t="s">
        <v>12608</v>
      </c>
    </row>
    <row r="751" spans="1:3" x14ac:dyDescent="0.25">
      <c r="A751">
        <v>80051</v>
      </c>
      <c r="C751" t="s">
        <v>12608</v>
      </c>
    </row>
    <row r="752" spans="1:3" x14ac:dyDescent="0.25">
      <c r="A752">
        <v>43917</v>
      </c>
      <c r="C752" t="s">
        <v>12608</v>
      </c>
    </row>
    <row r="753" spans="1:3" x14ac:dyDescent="0.25">
      <c r="A753">
        <v>97179</v>
      </c>
      <c r="C753" t="s">
        <v>12608</v>
      </c>
    </row>
    <row r="754" spans="1:3" x14ac:dyDescent="0.25">
      <c r="A754">
        <v>324240</v>
      </c>
      <c r="C754" t="s">
        <v>12608</v>
      </c>
    </row>
    <row r="755" spans="1:3" x14ac:dyDescent="0.25">
      <c r="A755">
        <v>88001</v>
      </c>
      <c r="C755" t="s">
        <v>12608</v>
      </c>
    </row>
    <row r="756" spans="1:3" x14ac:dyDescent="0.25">
      <c r="A756">
        <v>70115</v>
      </c>
      <c r="C756" t="s">
        <v>12608</v>
      </c>
    </row>
    <row r="757" spans="1:3" x14ac:dyDescent="0.25">
      <c r="A757">
        <v>28412</v>
      </c>
      <c r="C757" t="s">
        <v>12608</v>
      </c>
    </row>
    <row r="758" spans="1:3" x14ac:dyDescent="0.25">
      <c r="A758">
        <v>84116</v>
      </c>
      <c r="C758" t="s">
        <v>12608</v>
      </c>
    </row>
    <row r="759" spans="1:3" x14ac:dyDescent="0.25">
      <c r="A759">
        <v>427160</v>
      </c>
      <c r="C759" t="s">
        <v>12608</v>
      </c>
    </row>
    <row r="760" spans="1:3" x14ac:dyDescent="0.25">
      <c r="A760">
        <v>44167</v>
      </c>
      <c r="C760" t="s">
        <v>12608</v>
      </c>
    </row>
    <row r="761" spans="1:3" x14ac:dyDescent="0.25">
      <c r="A761">
        <v>26151</v>
      </c>
      <c r="C761" t="s">
        <v>12608</v>
      </c>
    </row>
    <row r="762" spans="1:3" x14ac:dyDescent="0.25">
      <c r="A762">
        <v>336747</v>
      </c>
      <c r="C762" t="s">
        <v>12608</v>
      </c>
    </row>
    <row r="763" spans="1:3" x14ac:dyDescent="0.25">
      <c r="A763">
        <v>431354</v>
      </c>
      <c r="C763" t="s">
        <v>12608</v>
      </c>
    </row>
    <row r="764" spans="1:3" x14ac:dyDescent="0.25">
      <c r="A764">
        <v>46417</v>
      </c>
      <c r="C764" t="s">
        <v>12608</v>
      </c>
    </row>
    <row r="765" spans="1:3" x14ac:dyDescent="0.25">
      <c r="A765">
        <v>388556</v>
      </c>
      <c r="C765" t="s">
        <v>12608</v>
      </c>
    </row>
    <row r="766" spans="1:3" x14ac:dyDescent="0.25">
      <c r="A766">
        <v>150339</v>
      </c>
      <c r="C766" t="s">
        <v>12608</v>
      </c>
    </row>
    <row r="767" spans="1:3" x14ac:dyDescent="0.25">
      <c r="A767">
        <v>70281</v>
      </c>
      <c r="C767" t="s">
        <v>12608</v>
      </c>
    </row>
    <row r="768" spans="1:3" x14ac:dyDescent="0.25">
      <c r="A768">
        <v>71907</v>
      </c>
      <c r="C768" t="s">
        <v>12608</v>
      </c>
    </row>
    <row r="769" spans="1:3" x14ac:dyDescent="0.25">
      <c r="A769">
        <v>22113</v>
      </c>
      <c r="C769" t="s">
        <v>12608</v>
      </c>
    </row>
    <row r="770" spans="1:3" x14ac:dyDescent="0.25">
      <c r="A770">
        <v>80763</v>
      </c>
      <c r="C770" t="s">
        <v>12608</v>
      </c>
    </row>
    <row r="771" spans="1:3" x14ac:dyDescent="0.25">
      <c r="A771">
        <v>29793</v>
      </c>
      <c r="C771" t="s">
        <v>12608</v>
      </c>
    </row>
    <row r="772" spans="1:3" x14ac:dyDescent="0.25">
      <c r="A772">
        <v>29201</v>
      </c>
      <c r="C772" t="s">
        <v>12608</v>
      </c>
    </row>
    <row r="773" spans="1:3" x14ac:dyDescent="0.25">
      <c r="A773">
        <v>28540</v>
      </c>
      <c r="C773" t="s">
        <v>12608</v>
      </c>
    </row>
    <row r="774" spans="1:3" x14ac:dyDescent="0.25">
      <c r="A774">
        <v>302620</v>
      </c>
      <c r="C774" t="s">
        <v>12608</v>
      </c>
    </row>
    <row r="775" spans="1:3" x14ac:dyDescent="0.25">
      <c r="A775">
        <v>28226</v>
      </c>
      <c r="C775" t="s">
        <v>12608</v>
      </c>
    </row>
    <row r="776" spans="1:3" x14ac:dyDescent="0.25">
      <c r="A776">
        <v>307283</v>
      </c>
      <c r="C776" t="s">
        <v>12608</v>
      </c>
    </row>
    <row r="777" spans="1:3" x14ac:dyDescent="0.25">
      <c r="A777">
        <v>71302</v>
      </c>
      <c r="C777" t="s">
        <v>12608</v>
      </c>
    </row>
    <row r="778" spans="1:3" x14ac:dyDescent="0.25">
      <c r="A778">
        <v>319346</v>
      </c>
      <c r="C778" t="s">
        <v>12608</v>
      </c>
    </row>
    <row r="779" spans="1:3" x14ac:dyDescent="0.25">
      <c r="A779">
        <v>14702</v>
      </c>
      <c r="C779" t="s">
        <v>12608</v>
      </c>
    </row>
    <row r="780" spans="1:3" x14ac:dyDescent="0.25">
      <c r="A780">
        <v>327782</v>
      </c>
      <c r="C780" t="s">
        <v>12608</v>
      </c>
    </row>
    <row r="781" spans="1:3" x14ac:dyDescent="0.25">
      <c r="A781">
        <v>47539</v>
      </c>
      <c r="C781" t="s">
        <v>12608</v>
      </c>
    </row>
    <row r="782" spans="1:3" x14ac:dyDescent="0.25">
      <c r="A782">
        <v>71107</v>
      </c>
      <c r="C782" t="s">
        <v>12608</v>
      </c>
    </row>
    <row r="783" spans="1:3" x14ac:dyDescent="0.25">
      <c r="A783">
        <v>8389</v>
      </c>
      <c r="C783" t="s">
        <v>12608</v>
      </c>
    </row>
    <row r="784" spans="1:3" x14ac:dyDescent="0.25">
      <c r="A784">
        <v>5789</v>
      </c>
      <c r="C784" t="s">
        <v>12608</v>
      </c>
    </row>
    <row r="785" spans="1:3" x14ac:dyDescent="0.25">
      <c r="A785">
        <v>71980</v>
      </c>
      <c r="C785" t="s">
        <v>12608</v>
      </c>
    </row>
    <row r="786" spans="1:3" x14ac:dyDescent="0.25">
      <c r="A786">
        <v>29709</v>
      </c>
      <c r="C786" t="s">
        <v>12608</v>
      </c>
    </row>
    <row r="787" spans="1:3" x14ac:dyDescent="0.25">
      <c r="A787">
        <v>316170</v>
      </c>
      <c r="C787" t="s">
        <v>12608</v>
      </c>
    </row>
    <row r="788" spans="1:3" x14ac:dyDescent="0.25">
      <c r="A788">
        <v>312907</v>
      </c>
      <c r="C788" t="s">
        <v>12608</v>
      </c>
    </row>
    <row r="789" spans="1:3" x14ac:dyDescent="0.25">
      <c r="A789">
        <v>97977</v>
      </c>
      <c r="C789" t="s">
        <v>12608</v>
      </c>
    </row>
    <row r="790" spans="1:3" x14ac:dyDescent="0.25">
      <c r="A790">
        <v>50110</v>
      </c>
      <c r="C790" t="s">
        <v>12608</v>
      </c>
    </row>
    <row r="791" spans="1:3" x14ac:dyDescent="0.25">
      <c r="A791">
        <v>93122</v>
      </c>
      <c r="C791" t="s">
        <v>12608</v>
      </c>
    </row>
    <row r="792" spans="1:3" x14ac:dyDescent="0.25">
      <c r="A792">
        <v>342224</v>
      </c>
      <c r="C792" t="s">
        <v>12608</v>
      </c>
    </row>
    <row r="793" spans="1:3" x14ac:dyDescent="0.25">
      <c r="A793">
        <v>70777</v>
      </c>
      <c r="C793" t="s">
        <v>12608</v>
      </c>
    </row>
    <row r="794" spans="1:3" x14ac:dyDescent="0.25">
      <c r="A794">
        <v>312943</v>
      </c>
      <c r="C794" t="s">
        <v>12608</v>
      </c>
    </row>
    <row r="795" spans="1:3" x14ac:dyDescent="0.25">
      <c r="A795">
        <v>7757</v>
      </c>
      <c r="C795" t="s">
        <v>12608</v>
      </c>
    </row>
    <row r="796" spans="1:3" x14ac:dyDescent="0.25">
      <c r="A796">
        <v>25749</v>
      </c>
      <c r="C796" t="s">
        <v>12608</v>
      </c>
    </row>
    <row r="797" spans="1:3" x14ac:dyDescent="0.25">
      <c r="A797">
        <v>99708</v>
      </c>
      <c r="C797" t="s">
        <v>12608</v>
      </c>
    </row>
    <row r="798" spans="1:3" x14ac:dyDescent="0.25">
      <c r="A798">
        <v>27768</v>
      </c>
      <c r="C798" t="s">
        <v>12608</v>
      </c>
    </row>
    <row r="799" spans="1:3" x14ac:dyDescent="0.25">
      <c r="A799">
        <v>326922</v>
      </c>
      <c r="C799" t="s">
        <v>12608</v>
      </c>
    </row>
    <row r="800" spans="1:3" x14ac:dyDescent="0.25">
      <c r="A800">
        <v>312977</v>
      </c>
      <c r="C800" t="s">
        <v>12608</v>
      </c>
    </row>
    <row r="801" spans="1:3" x14ac:dyDescent="0.25">
      <c r="A801">
        <v>23533</v>
      </c>
      <c r="C801" t="s">
        <v>12608</v>
      </c>
    </row>
    <row r="802" spans="1:3" x14ac:dyDescent="0.25">
      <c r="A802">
        <v>315368</v>
      </c>
      <c r="C802" t="s">
        <v>12608</v>
      </c>
    </row>
    <row r="803" spans="1:3" x14ac:dyDescent="0.25">
      <c r="A803">
        <v>47625</v>
      </c>
      <c r="B803" s="1">
        <v>13.49</v>
      </c>
      <c r="C803" s="2">
        <v>44327</v>
      </c>
    </row>
    <row r="804" spans="1:3" x14ac:dyDescent="0.25">
      <c r="A804">
        <v>78136</v>
      </c>
      <c r="C804" t="s">
        <v>12608</v>
      </c>
    </row>
    <row r="805" spans="1:3" x14ac:dyDescent="0.25">
      <c r="A805">
        <v>329765</v>
      </c>
      <c r="C805" t="s">
        <v>12608</v>
      </c>
    </row>
    <row r="806" spans="1:3" x14ac:dyDescent="0.25">
      <c r="A806">
        <v>72496</v>
      </c>
      <c r="C806" t="s">
        <v>12608</v>
      </c>
    </row>
    <row r="807" spans="1:3" x14ac:dyDescent="0.25">
      <c r="A807">
        <v>302842</v>
      </c>
      <c r="C807" t="s">
        <v>12608</v>
      </c>
    </row>
    <row r="808" spans="1:3" x14ac:dyDescent="0.25">
      <c r="A808">
        <v>44296</v>
      </c>
      <c r="C808" t="s">
        <v>12608</v>
      </c>
    </row>
    <row r="809" spans="1:3" x14ac:dyDescent="0.25">
      <c r="A809">
        <v>79757</v>
      </c>
      <c r="C809" t="s">
        <v>12608</v>
      </c>
    </row>
    <row r="810" spans="1:3" x14ac:dyDescent="0.25">
      <c r="A810">
        <v>40390</v>
      </c>
      <c r="C810" t="s">
        <v>12608</v>
      </c>
    </row>
    <row r="811" spans="1:3" x14ac:dyDescent="0.25">
      <c r="A811">
        <v>416509</v>
      </c>
      <c r="C811" t="s">
        <v>12608</v>
      </c>
    </row>
    <row r="812" spans="1:3" x14ac:dyDescent="0.25">
      <c r="A812">
        <v>77060</v>
      </c>
      <c r="C812" t="s">
        <v>12608</v>
      </c>
    </row>
    <row r="813" spans="1:3" x14ac:dyDescent="0.25">
      <c r="A813">
        <v>96118</v>
      </c>
      <c r="C813" t="s">
        <v>12608</v>
      </c>
    </row>
    <row r="814" spans="1:3" x14ac:dyDescent="0.25">
      <c r="A814">
        <v>83844</v>
      </c>
      <c r="C814" t="s">
        <v>12608</v>
      </c>
    </row>
    <row r="815" spans="1:3" x14ac:dyDescent="0.25">
      <c r="A815">
        <v>70357</v>
      </c>
      <c r="C815" t="s">
        <v>12608</v>
      </c>
    </row>
    <row r="816" spans="1:3" x14ac:dyDescent="0.25">
      <c r="A816">
        <v>27670</v>
      </c>
      <c r="C816" t="s">
        <v>12608</v>
      </c>
    </row>
    <row r="817" spans="1:3" x14ac:dyDescent="0.25">
      <c r="A817">
        <v>342425</v>
      </c>
      <c r="C817" t="s">
        <v>12608</v>
      </c>
    </row>
    <row r="818" spans="1:3" x14ac:dyDescent="0.25">
      <c r="A818">
        <v>321004</v>
      </c>
      <c r="C818" t="s">
        <v>12608</v>
      </c>
    </row>
    <row r="819" spans="1:3" x14ac:dyDescent="0.25">
      <c r="A819">
        <v>320804</v>
      </c>
      <c r="C819" t="s">
        <v>12608</v>
      </c>
    </row>
    <row r="820" spans="1:3" x14ac:dyDescent="0.25">
      <c r="A820">
        <v>73068</v>
      </c>
      <c r="C820" t="s">
        <v>12608</v>
      </c>
    </row>
    <row r="821" spans="1:3" x14ac:dyDescent="0.25">
      <c r="A821">
        <v>80656</v>
      </c>
      <c r="C821" t="s">
        <v>12608</v>
      </c>
    </row>
    <row r="822" spans="1:3" x14ac:dyDescent="0.25">
      <c r="A822">
        <v>336658</v>
      </c>
      <c r="C822" t="s">
        <v>12608</v>
      </c>
    </row>
    <row r="823" spans="1:3" x14ac:dyDescent="0.25">
      <c r="A823">
        <v>97195</v>
      </c>
      <c r="C823" t="s">
        <v>12608</v>
      </c>
    </row>
    <row r="824" spans="1:3" x14ac:dyDescent="0.25">
      <c r="A824">
        <v>10496</v>
      </c>
      <c r="C824" t="s">
        <v>12608</v>
      </c>
    </row>
    <row r="825" spans="1:3" x14ac:dyDescent="0.25">
      <c r="A825">
        <v>46742</v>
      </c>
      <c r="C825" t="s">
        <v>12608</v>
      </c>
    </row>
    <row r="826" spans="1:3" x14ac:dyDescent="0.25">
      <c r="A826">
        <v>93533</v>
      </c>
      <c r="C826" t="s">
        <v>12608</v>
      </c>
    </row>
    <row r="827" spans="1:3" x14ac:dyDescent="0.25">
      <c r="A827">
        <v>74062</v>
      </c>
      <c r="C827" t="s">
        <v>12608</v>
      </c>
    </row>
    <row r="828" spans="1:3" x14ac:dyDescent="0.25">
      <c r="A828">
        <v>28436</v>
      </c>
      <c r="C828" t="s">
        <v>12608</v>
      </c>
    </row>
    <row r="829" spans="1:3" x14ac:dyDescent="0.25">
      <c r="A829">
        <v>10730</v>
      </c>
      <c r="C829" t="s">
        <v>12608</v>
      </c>
    </row>
    <row r="830" spans="1:3" x14ac:dyDescent="0.25">
      <c r="A830">
        <v>69440</v>
      </c>
      <c r="C830" t="s">
        <v>12608</v>
      </c>
    </row>
    <row r="831" spans="1:3" x14ac:dyDescent="0.25">
      <c r="A831">
        <v>339157</v>
      </c>
      <c r="C831" t="s">
        <v>12608</v>
      </c>
    </row>
    <row r="832" spans="1:3" x14ac:dyDescent="0.25">
      <c r="A832">
        <v>24365</v>
      </c>
      <c r="C832" t="s">
        <v>12608</v>
      </c>
    </row>
    <row r="833" spans="1:3" x14ac:dyDescent="0.25">
      <c r="A833">
        <v>70323</v>
      </c>
      <c r="C833" t="s">
        <v>12608</v>
      </c>
    </row>
    <row r="834" spans="1:3" x14ac:dyDescent="0.25">
      <c r="A834">
        <v>24609</v>
      </c>
      <c r="C834" t="s">
        <v>12608</v>
      </c>
    </row>
    <row r="835" spans="1:3" x14ac:dyDescent="0.25">
      <c r="A835">
        <v>73937</v>
      </c>
      <c r="C835" t="s">
        <v>12608</v>
      </c>
    </row>
    <row r="836" spans="1:3" x14ac:dyDescent="0.25">
      <c r="A836">
        <v>72506</v>
      </c>
      <c r="C836" t="s">
        <v>12608</v>
      </c>
    </row>
    <row r="837" spans="1:3" x14ac:dyDescent="0.25">
      <c r="A837">
        <v>26910</v>
      </c>
      <c r="C837" t="s">
        <v>12608</v>
      </c>
    </row>
    <row r="838" spans="1:3" x14ac:dyDescent="0.25">
      <c r="A838">
        <v>166240</v>
      </c>
      <c r="C838" t="s">
        <v>12608</v>
      </c>
    </row>
    <row r="839" spans="1:3" x14ac:dyDescent="0.25">
      <c r="A839">
        <v>26619</v>
      </c>
      <c r="C839" t="s">
        <v>12608</v>
      </c>
    </row>
    <row r="840" spans="1:3" x14ac:dyDescent="0.25">
      <c r="A840">
        <v>313915</v>
      </c>
      <c r="C840" t="s">
        <v>12608</v>
      </c>
    </row>
    <row r="841" spans="1:3" x14ac:dyDescent="0.25">
      <c r="A841">
        <v>73179</v>
      </c>
      <c r="C841" t="s">
        <v>12608</v>
      </c>
    </row>
    <row r="842" spans="1:3" x14ac:dyDescent="0.25">
      <c r="A842">
        <v>313146</v>
      </c>
      <c r="C842" t="s">
        <v>12608</v>
      </c>
    </row>
    <row r="843" spans="1:3" x14ac:dyDescent="0.25">
      <c r="A843">
        <v>47306</v>
      </c>
      <c r="C843" t="s">
        <v>12608</v>
      </c>
    </row>
    <row r="844" spans="1:3" x14ac:dyDescent="0.25">
      <c r="A844">
        <v>347049</v>
      </c>
      <c r="C844" t="s">
        <v>12608</v>
      </c>
    </row>
    <row r="845" spans="1:3" x14ac:dyDescent="0.25">
      <c r="A845">
        <v>70249</v>
      </c>
      <c r="B845" s="1">
        <v>14.99</v>
      </c>
      <c r="C845" s="2">
        <v>44327</v>
      </c>
    </row>
    <row r="846" spans="1:3" x14ac:dyDescent="0.25">
      <c r="A846">
        <v>16373</v>
      </c>
      <c r="C846" t="s">
        <v>12608</v>
      </c>
    </row>
    <row r="847" spans="1:3" x14ac:dyDescent="0.25">
      <c r="A847">
        <v>40212</v>
      </c>
      <c r="C847" t="s">
        <v>12608</v>
      </c>
    </row>
    <row r="848" spans="1:3" x14ac:dyDescent="0.25">
      <c r="A848">
        <v>75655</v>
      </c>
      <c r="C848" t="s">
        <v>12608</v>
      </c>
    </row>
    <row r="849" spans="1:3" x14ac:dyDescent="0.25">
      <c r="A849">
        <v>72373</v>
      </c>
      <c r="C849" t="s">
        <v>12608</v>
      </c>
    </row>
    <row r="850" spans="1:3" x14ac:dyDescent="0.25">
      <c r="A850">
        <v>316685</v>
      </c>
      <c r="C850" t="s">
        <v>12608</v>
      </c>
    </row>
    <row r="851" spans="1:3" x14ac:dyDescent="0.25">
      <c r="A851">
        <v>313393</v>
      </c>
      <c r="C851" t="s">
        <v>12608</v>
      </c>
    </row>
    <row r="852" spans="1:3" x14ac:dyDescent="0.25">
      <c r="A852">
        <v>9423</v>
      </c>
      <c r="C852" t="s">
        <v>12608</v>
      </c>
    </row>
    <row r="853" spans="1:3" x14ac:dyDescent="0.25">
      <c r="A853">
        <v>72069</v>
      </c>
      <c r="C853" t="s">
        <v>12608</v>
      </c>
    </row>
    <row r="854" spans="1:3" x14ac:dyDescent="0.25">
      <c r="A854">
        <v>41626</v>
      </c>
      <c r="C854" t="s">
        <v>12608</v>
      </c>
    </row>
    <row r="855" spans="1:3" x14ac:dyDescent="0.25">
      <c r="A855">
        <v>30155</v>
      </c>
      <c r="C855" t="s">
        <v>12608</v>
      </c>
    </row>
    <row r="856" spans="1:3" x14ac:dyDescent="0.25">
      <c r="A856">
        <v>76078</v>
      </c>
      <c r="C856" t="s">
        <v>12608</v>
      </c>
    </row>
    <row r="857" spans="1:3" x14ac:dyDescent="0.25">
      <c r="A857">
        <v>29094</v>
      </c>
      <c r="C857" t="s">
        <v>12608</v>
      </c>
    </row>
    <row r="858" spans="1:3" x14ac:dyDescent="0.25">
      <c r="A858">
        <v>71724</v>
      </c>
      <c r="C858" t="s">
        <v>12608</v>
      </c>
    </row>
    <row r="859" spans="1:3" x14ac:dyDescent="0.25">
      <c r="A859">
        <v>154466</v>
      </c>
      <c r="C859" t="s">
        <v>12608</v>
      </c>
    </row>
    <row r="860" spans="1:3" x14ac:dyDescent="0.25">
      <c r="A860">
        <v>70390</v>
      </c>
      <c r="C860" t="s">
        <v>12608</v>
      </c>
    </row>
    <row r="861" spans="1:3" x14ac:dyDescent="0.25">
      <c r="A861">
        <v>90727</v>
      </c>
      <c r="C861" t="s">
        <v>12608</v>
      </c>
    </row>
    <row r="862" spans="1:3" x14ac:dyDescent="0.25">
      <c r="A862">
        <v>92932</v>
      </c>
      <c r="C862" t="s">
        <v>12608</v>
      </c>
    </row>
    <row r="863" spans="1:3" x14ac:dyDescent="0.25">
      <c r="A863">
        <v>74200</v>
      </c>
      <c r="C863" t="s">
        <v>12608</v>
      </c>
    </row>
    <row r="864" spans="1:3" x14ac:dyDescent="0.25">
      <c r="A864">
        <v>70758</v>
      </c>
      <c r="C864" t="s">
        <v>12608</v>
      </c>
    </row>
    <row r="865" spans="1:3" x14ac:dyDescent="0.25">
      <c r="A865">
        <v>45387</v>
      </c>
      <c r="C865" t="s">
        <v>12608</v>
      </c>
    </row>
    <row r="866" spans="1:3" x14ac:dyDescent="0.25">
      <c r="A866">
        <v>86479</v>
      </c>
      <c r="C866" t="s">
        <v>12608</v>
      </c>
    </row>
    <row r="867" spans="1:3" x14ac:dyDescent="0.25">
      <c r="A867">
        <v>305592</v>
      </c>
      <c r="C867" t="s">
        <v>12608</v>
      </c>
    </row>
    <row r="868" spans="1:3" x14ac:dyDescent="0.25">
      <c r="A868">
        <v>35505</v>
      </c>
      <c r="C868" t="s">
        <v>12608</v>
      </c>
    </row>
    <row r="869" spans="1:3" x14ac:dyDescent="0.25">
      <c r="A869">
        <v>41633</v>
      </c>
      <c r="C869" t="s">
        <v>12608</v>
      </c>
    </row>
    <row r="870" spans="1:3" x14ac:dyDescent="0.25">
      <c r="A870">
        <v>6947</v>
      </c>
      <c r="C870" t="s">
        <v>12608</v>
      </c>
    </row>
    <row r="871" spans="1:3" x14ac:dyDescent="0.25">
      <c r="A871">
        <v>332419</v>
      </c>
      <c r="C871" t="s">
        <v>12608</v>
      </c>
    </row>
    <row r="872" spans="1:3" x14ac:dyDescent="0.25">
      <c r="A872">
        <v>26672</v>
      </c>
      <c r="C872" t="s">
        <v>12608</v>
      </c>
    </row>
    <row r="873" spans="1:3" x14ac:dyDescent="0.25">
      <c r="A873">
        <v>23287</v>
      </c>
      <c r="C873" t="s">
        <v>12608</v>
      </c>
    </row>
    <row r="874" spans="1:3" x14ac:dyDescent="0.25">
      <c r="A874">
        <v>70935</v>
      </c>
      <c r="C874" t="s">
        <v>12608</v>
      </c>
    </row>
    <row r="875" spans="1:3" x14ac:dyDescent="0.25">
      <c r="A875">
        <v>422703</v>
      </c>
      <c r="C875" t="s">
        <v>12608</v>
      </c>
    </row>
    <row r="876" spans="1:3" x14ac:dyDescent="0.25">
      <c r="A876">
        <v>301285</v>
      </c>
      <c r="C876" t="s">
        <v>12608</v>
      </c>
    </row>
    <row r="877" spans="1:3" x14ac:dyDescent="0.25">
      <c r="A877">
        <v>25021</v>
      </c>
      <c r="C877" t="s">
        <v>12608</v>
      </c>
    </row>
    <row r="878" spans="1:3" x14ac:dyDescent="0.25">
      <c r="A878">
        <v>300176</v>
      </c>
      <c r="C878" t="s">
        <v>12608</v>
      </c>
    </row>
    <row r="879" spans="1:3" x14ac:dyDescent="0.25">
      <c r="A879">
        <v>92193</v>
      </c>
      <c r="C879" t="s">
        <v>12608</v>
      </c>
    </row>
    <row r="880" spans="1:3" x14ac:dyDescent="0.25">
      <c r="A880">
        <v>323703</v>
      </c>
      <c r="C880" t="s">
        <v>12608</v>
      </c>
    </row>
    <row r="881" spans="1:3" x14ac:dyDescent="0.25">
      <c r="A881">
        <v>315600</v>
      </c>
      <c r="C881" t="s">
        <v>12608</v>
      </c>
    </row>
    <row r="882" spans="1:3" x14ac:dyDescent="0.25">
      <c r="A882">
        <v>2984</v>
      </c>
      <c r="C882" t="s">
        <v>12608</v>
      </c>
    </row>
    <row r="883" spans="1:3" x14ac:dyDescent="0.25">
      <c r="A883">
        <v>23831</v>
      </c>
      <c r="C883" t="s">
        <v>12608</v>
      </c>
    </row>
    <row r="884" spans="1:3" x14ac:dyDescent="0.25">
      <c r="A884">
        <v>41347</v>
      </c>
      <c r="C884" t="s">
        <v>12608</v>
      </c>
    </row>
    <row r="885" spans="1:3" x14ac:dyDescent="0.25">
      <c r="A885">
        <v>333986</v>
      </c>
      <c r="C885" t="s">
        <v>12608</v>
      </c>
    </row>
    <row r="886" spans="1:3" x14ac:dyDescent="0.25">
      <c r="A886">
        <v>80296</v>
      </c>
      <c r="C886" t="s">
        <v>12608</v>
      </c>
    </row>
    <row r="887" spans="1:3" x14ac:dyDescent="0.25">
      <c r="A887">
        <v>305594</v>
      </c>
      <c r="C887" t="s">
        <v>12608</v>
      </c>
    </row>
    <row r="888" spans="1:3" x14ac:dyDescent="0.25">
      <c r="A888">
        <v>412082</v>
      </c>
      <c r="C888" t="s">
        <v>12608</v>
      </c>
    </row>
    <row r="889" spans="1:3" x14ac:dyDescent="0.25">
      <c r="A889">
        <v>309323</v>
      </c>
      <c r="C889" t="s">
        <v>12608</v>
      </c>
    </row>
    <row r="890" spans="1:3" x14ac:dyDescent="0.25">
      <c r="A890">
        <v>309894</v>
      </c>
      <c r="C890" t="s">
        <v>12608</v>
      </c>
    </row>
    <row r="891" spans="1:3" x14ac:dyDescent="0.25">
      <c r="A891">
        <v>70984</v>
      </c>
      <c r="C891" t="s">
        <v>12608</v>
      </c>
    </row>
    <row r="892" spans="1:3" x14ac:dyDescent="0.25">
      <c r="A892">
        <v>29223</v>
      </c>
      <c r="C892" t="s">
        <v>12608</v>
      </c>
    </row>
    <row r="893" spans="1:3" x14ac:dyDescent="0.25">
      <c r="A893">
        <v>46681</v>
      </c>
      <c r="C893" t="s">
        <v>12608</v>
      </c>
    </row>
    <row r="894" spans="1:3" x14ac:dyDescent="0.25">
      <c r="A894">
        <v>11039</v>
      </c>
      <c r="C894" t="s">
        <v>12608</v>
      </c>
    </row>
    <row r="895" spans="1:3" x14ac:dyDescent="0.25">
      <c r="A895">
        <v>92746</v>
      </c>
      <c r="C895" t="s">
        <v>12608</v>
      </c>
    </row>
    <row r="896" spans="1:3" x14ac:dyDescent="0.25">
      <c r="A896">
        <v>70999</v>
      </c>
      <c r="C896" t="s">
        <v>12608</v>
      </c>
    </row>
    <row r="897" spans="1:3" x14ac:dyDescent="0.25">
      <c r="A897">
        <v>93491</v>
      </c>
      <c r="C897" t="s">
        <v>12608</v>
      </c>
    </row>
    <row r="898" spans="1:3" x14ac:dyDescent="0.25">
      <c r="A898">
        <v>232386</v>
      </c>
      <c r="C898" t="s">
        <v>12608</v>
      </c>
    </row>
    <row r="899" spans="1:3" x14ac:dyDescent="0.25">
      <c r="A899">
        <v>26836</v>
      </c>
      <c r="C899" t="s">
        <v>12608</v>
      </c>
    </row>
    <row r="900" spans="1:3" x14ac:dyDescent="0.25">
      <c r="A900">
        <v>27686</v>
      </c>
      <c r="C900" t="s">
        <v>12608</v>
      </c>
    </row>
    <row r="901" spans="1:3" x14ac:dyDescent="0.25">
      <c r="A901">
        <v>28237</v>
      </c>
      <c r="C901" t="s">
        <v>12608</v>
      </c>
    </row>
    <row r="902" spans="1:3" x14ac:dyDescent="0.25">
      <c r="A902">
        <v>45081</v>
      </c>
      <c r="C902" t="s">
        <v>12608</v>
      </c>
    </row>
    <row r="903" spans="1:3" x14ac:dyDescent="0.25">
      <c r="A903">
        <v>28807</v>
      </c>
      <c r="C903" t="s">
        <v>12608</v>
      </c>
    </row>
    <row r="904" spans="1:3" x14ac:dyDescent="0.25">
      <c r="A904">
        <v>89613</v>
      </c>
      <c r="C904" t="s">
        <v>12608</v>
      </c>
    </row>
    <row r="905" spans="1:3" x14ac:dyDescent="0.25">
      <c r="A905">
        <v>320356</v>
      </c>
      <c r="C905" t="s">
        <v>12608</v>
      </c>
    </row>
    <row r="906" spans="1:3" x14ac:dyDescent="0.25">
      <c r="A906">
        <v>12141</v>
      </c>
      <c r="C906" t="s">
        <v>12608</v>
      </c>
    </row>
    <row r="907" spans="1:3" x14ac:dyDescent="0.25">
      <c r="A907">
        <v>100641</v>
      </c>
      <c r="C907" t="s">
        <v>12608</v>
      </c>
    </row>
    <row r="908" spans="1:3" x14ac:dyDescent="0.25">
      <c r="A908">
        <v>83907</v>
      </c>
      <c r="C908" t="s">
        <v>12608</v>
      </c>
    </row>
    <row r="909" spans="1:3" x14ac:dyDescent="0.25">
      <c r="A909">
        <v>43899</v>
      </c>
      <c r="C909" t="s">
        <v>12608</v>
      </c>
    </row>
    <row r="910" spans="1:3" x14ac:dyDescent="0.25">
      <c r="A910">
        <v>68888</v>
      </c>
      <c r="C910" t="s">
        <v>12608</v>
      </c>
    </row>
    <row r="911" spans="1:3" x14ac:dyDescent="0.25">
      <c r="A911">
        <v>382884</v>
      </c>
      <c r="C911" t="s">
        <v>12608</v>
      </c>
    </row>
    <row r="912" spans="1:3" x14ac:dyDescent="0.25">
      <c r="A912">
        <v>28245</v>
      </c>
      <c r="C912" t="s">
        <v>12608</v>
      </c>
    </row>
    <row r="913" spans="1:3" x14ac:dyDescent="0.25">
      <c r="A913">
        <v>328181</v>
      </c>
      <c r="C913" t="s">
        <v>12608</v>
      </c>
    </row>
    <row r="914" spans="1:3" x14ac:dyDescent="0.25">
      <c r="A914">
        <v>10677</v>
      </c>
      <c r="C914" t="s">
        <v>12608</v>
      </c>
    </row>
    <row r="915" spans="1:3" x14ac:dyDescent="0.25">
      <c r="A915">
        <v>89234</v>
      </c>
      <c r="C915" t="s">
        <v>12608</v>
      </c>
    </row>
    <row r="916" spans="1:3" x14ac:dyDescent="0.25">
      <c r="A916">
        <v>41099</v>
      </c>
      <c r="C916" t="s">
        <v>12608</v>
      </c>
    </row>
    <row r="917" spans="1:3" x14ac:dyDescent="0.25">
      <c r="A917">
        <v>8559</v>
      </c>
      <c r="C917" t="s">
        <v>12608</v>
      </c>
    </row>
    <row r="918" spans="1:3" x14ac:dyDescent="0.25">
      <c r="A918">
        <v>48337</v>
      </c>
      <c r="C918" t="s">
        <v>12608</v>
      </c>
    </row>
    <row r="919" spans="1:3" x14ac:dyDescent="0.25">
      <c r="A919">
        <v>29833</v>
      </c>
      <c r="C919" t="s">
        <v>12608</v>
      </c>
    </row>
    <row r="920" spans="1:3" x14ac:dyDescent="0.25">
      <c r="A920">
        <v>25907</v>
      </c>
      <c r="C920" t="s">
        <v>12608</v>
      </c>
    </row>
    <row r="921" spans="1:3" x14ac:dyDescent="0.25">
      <c r="A921">
        <v>23933</v>
      </c>
      <c r="C921" t="s">
        <v>12608</v>
      </c>
    </row>
    <row r="922" spans="1:3" x14ac:dyDescent="0.25">
      <c r="A922">
        <v>26915</v>
      </c>
      <c r="C922" t="s">
        <v>12608</v>
      </c>
    </row>
    <row r="923" spans="1:3" x14ac:dyDescent="0.25">
      <c r="A923">
        <v>59595</v>
      </c>
      <c r="C923" t="s">
        <v>12608</v>
      </c>
    </row>
    <row r="924" spans="1:3" x14ac:dyDescent="0.25">
      <c r="A924">
        <v>308553</v>
      </c>
      <c r="C924" t="s">
        <v>12608</v>
      </c>
    </row>
    <row r="925" spans="1:3" x14ac:dyDescent="0.25">
      <c r="A925">
        <v>8168</v>
      </c>
      <c r="C925" t="s">
        <v>12608</v>
      </c>
    </row>
    <row r="926" spans="1:3" x14ac:dyDescent="0.25">
      <c r="A926">
        <v>398934</v>
      </c>
      <c r="C926" t="s">
        <v>12608</v>
      </c>
    </row>
    <row r="927" spans="1:3" x14ac:dyDescent="0.25">
      <c r="A927">
        <v>40873</v>
      </c>
      <c r="C927" t="s">
        <v>12608</v>
      </c>
    </row>
    <row r="928" spans="1:3" x14ac:dyDescent="0.25">
      <c r="A928">
        <v>28203</v>
      </c>
      <c r="C928" t="s">
        <v>12608</v>
      </c>
    </row>
    <row r="929" spans="1:3" x14ac:dyDescent="0.25">
      <c r="A929">
        <v>418609</v>
      </c>
      <c r="C929" t="s">
        <v>12608</v>
      </c>
    </row>
    <row r="930" spans="1:3" x14ac:dyDescent="0.25">
      <c r="A930">
        <v>27864</v>
      </c>
      <c r="C930" t="s">
        <v>12608</v>
      </c>
    </row>
    <row r="931" spans="1:3" x14ac:dyDescent="0.25">
      <c r="A931">
        <v>348223</v>
      </c>
      <c r="C931" t="s">
        <v>12608</v>
      </c>
    </row>
    <row r="932" spans="1:3" x14ac:dyDescent="0.25">
      <c r="A932">
        <v>308630</v>
      </c>
      <c r="C932" t="s">
        <v>12608</v>
      </c>
    </row>
    <row r="933" spans="1:3" x14ac:dyDescent="0.25">
      <c r="A933">
        <v>166242</v>
      </c>
      <c r="C933" t="s">
        <v>12608</v>
      </c>
    </row>
    <row r="934" spans="1:3" x14ac:dyDescent="0.25">
      <c r="A934">
        <v>78786</v>
      </c>
      <c r="C934" t="s">
        <v>12608</v>
      </c>
    </row>
    <row r="935" spans="1:3" x14ac:dyDescent="0.25">
      <c r="A935">
        <v>84538</v>
      </c>
      <c r="C935" t="s">
        <v>12608</v>
      </c>
    </row>
    <row r="936" spans="1:3" x14ac:dyDescent="0.25">
      <c r="A936">
        <v>95672</v>
      </c>
      <c r="C936" t="s">
        <v>12608</v>
      </c>
    </row>
    <row r="937" spans="1:3" x14ac:dyDescent="0.25">
      <c r="A937">
        <v>23560</v>
      </c>
      <c r="C937" t="s">
        <v>12608</v>
      </c>
    </row>
    <row r="938" spans="1:3" x14ac:dyDescent="0.25">
      <c r="A938">
        <v>29175</v>
      </c>
      <c r="C938" t="s">
        <v>12608</v>
      </c>
    </row>
    <row r="939" spans="1:3" x14ac:dyDescent="0.25">
      <c r="A939">
        <v>28672</v>
      </c>
      <c r="C939" t="s">
        <v>12608</v>
      </c>
    </row>
    <row r="940" spans="1:3" x14ac:dyDescent="0.25">
      <c r="A940">
        <v>355992</v>
      </c>
      <c r="C940" t="s">
        <v>12608</v>
      </c>
    </row>
    <row r="941" spans="1:3" x14ac:dyDescent="0.25">
      <c r="A941">
        <v>399009</v>
      </c>
      <c r="C941" t="s">
        <v>12608</v>
      </c>
    </row>
    <row r="942" spans="1:3" x14ac:dyDescent="0.25">
      <c r="A942">
        <v>70763</v>
      </c>
      <c r="C942" t="s">
        <v>12608</v>
      </c>
    </row>
    <row r="943" spans="1:3" x14ac:dyDescent="0.25">
      <c r="A943">
        <v>42575</v>
      </c>
      <c r="C943" t="s">
        <v>12608</v>
      </c>
    </row>
    <row r="944" spans="1:3" x14ac:dyDescent="0.25">
      <c r="A944">
        <v>70648</v>
      </c>
      <c r="C944" t="s">
        <v>12608</v>
      </c>
    </row>
    <row r="945" spans="1:3" x14ac:dyDescent="0.25">
      <c r="A945">
        <v>2127</v>
      </c>
      <c r="C945" t="s">
        <v>12608</v>
      </c>
    </row>
    <row r="946" spans="1:3" x14ac:dyDescent="0.25">
      <c r="A946">
        <v>310589</v>
      </c>
      <c r="B946" s="1">
        <v>11.99</v>
      </c>
      <c r="C946" s="2">
        <v>44234</v>
      </c>
    </row>
    <row r="947" spans="1:3" x14ac:dyDescent="0.25">
      <c r="A947">
        <v>82204</v>
      </c>
      <c r="C947" t="s">
        <v>12608</v>
      </c>
    </row>
    <row r="948" spans="1:3" x14ac:dyDescent="0.25">
      <c r="A948">
        <v>301132</v>
      </c>
      <c r="C948" t="s">
        <v>12608</v>
      </c>
    </row>
    <row r="949" spans="1:3" x14ac:dyDescent="0.25">
      <c r="A949">
        <v>89397</v>
      </c>
      <c r="C949" t="s">
        <v>12608</v>
      </c>
    </row>
    <row r="950" spans="1:3" x14ac:dyDescent="0.25">
      <c r="A950">
        <v>340731</v>
      </c>
      <c r="C950" t="s">
        <v>12608</v>
      </c>
    </row>
    <row r="951" spans="1:3" x14ac:dyDescent="0.25">
      <c r="A951">
        <v>19127</v>
      </c>
      <c r="C951" t="s">
        <v>12608</v>
      </c>
    </row>
    <row r="952" spans="1:3" x14ac:dyDescent="0.25">
      <c r="A952">
        <v>337546</v>
      </c>
      <c r="C952" t="s">
        <v>12608</v>
      </c>
    </row>
    <row r="953" spans="1:3" x14ac:dyDescent="0.25">
      <c r="A953">
        <v>124672</v>
      </c>
      <c r="C953" t="s">
        <v>12608</v>
      </c>
    </row>
    <row r="954" spans="1:3" x14ac:dyDescent="0.25">
      <c r="A954">
        <v>342635</v>
      </c>
      <c r="C954" t="s">
        <v>12608</v>
      </c>
    </row>
    <row r="955" spans="1:3" x14ac:dyDescent="0.25">
      <c r="A955">
        <v>232074</v>
      </c>
      <c r="C955" t="s">
        <v>12608</v>
      </c>
    </row>
    <row r="956" spans="1:3" x14ac:dyDescent="0.25">
      <c r="A956">
        <v>336396</v>
      </c>
      <c r="C956" t="s">
        <v>12608</v>
      </c>
    </row>
    <row r="957" spans="1:3" x14ac:dyDescent="0.25">
      <c r="A957">
        <v>70535</v>
      </c>
      <c r="C957" t="s">
        <v>12608</v>
      </c>
    </row>
    <row r="958" spans="1:3" x14ac:dyDescent="0.25">
      <c r="A958">
        <v>84433</v>
      </c>
      <c r="C958" t="s">
        <v>12608</v>
      </c>
    </row>
    <row r="959" spans="1:3" x14ac:dyDescent="0.25">
      <c r="A959">
        <v>90333</v>
      </c>
      <c r="C959" t="s">
        <v>12608</v>
      </c>
    </row>
    <row r="960" spans="1:3" x14ac:dyDescent="0.25">
      <c r="A960">
        <v>308113</v>
      </c>
      <c r="C960" t="s">
        <v>12608</v>
      </c>
    </row>
    <row r="961" spans="1:3" x14ac:dyDescent="0.25">
      <c r="A961">
        <v>83290</v>
      </c>
      <c r="C961" t="s">
        <v>12608</v>
      </c>
    </row>
    <row r="962" spans="1:3" x14ac:dyDescent="0.25">
      <c r="A962">
        <v>70315</v>
      </c>
      <c r="C962" t="s">
        <v>12608</v>
      </c>
    </row>
    <row r="963" spans="1:3" x14ac:dyDescent="0.25">
      <c r="A963">
        <v>307135</v>
      </c>
      <c r="C963" t="s">
        <v>12608</v>
      </c>
    </row>
    <row r="964" spans="1:3" x14ac:dyDescent="0.25">
      <c r="A964">
        <v>344324</v>
      </c>
      <c r="C964" t="s">
        <v>12608</v>
      </c>
    </row>
    <row r="965" spans="1:3" x14ac:dyDescent="0.25">
      <c r="A965">
        <v>22621</v>
      </c>
      <c r="C965" t="s">
        <v>12608</v>
      </c>
    </row>
    <row r="966" spans="1:3" x14ac:dyDescent="0.25">
      <c r="A966">
        <v>338589</v>
      </c>
      <c r="C966" t="s">
        <v>12608</v>
      </c>
    </row>
    <row r="967" spans="1:3" x14ac:dyDescent="0.25">
      <c r="A967">
        <v>80218</v>
      </c>
      <c r="B967" s="1">
        <v>8.99</v>
      </c>
      <c r="C967" s="2">
        <v>44327</v>
      </c>
    </row>
    <row r="968" spans="1:3" x14ac:dyDescent="0.25">
      <c r="A968">
        <v>317264</v>
      </c>
      <c r="C968" t="s">
        <v>12608</v>
      </c>
    </row>
    <row r="969" spans="1:3" x14ac:dyDescent="0.25">
      <c r="A969">
        <v>27905</v>
      </c>
      <c r="C969" t="s">
        <v>12608</v>
      </c>
    </row>
    <row r="970" spans="1:3" x14ac:dyDescent="0.25">
      <c r="A970">
        <v>333873</v>
      </c>
      <c r="C970" t="s">
        <v>12608</v>
      </c>
    </row>
    <row r="971" spans="1:3" x14ac:dyDescent="0.25">
      <c r="A971">
        <v>103055</v>
      </c>
      <c r="C971" t="s">
        <v>12608</v>
      </c>
    </row>
    <row r="972" spans="1:3" x14ac:dyDescent="0.25">
      <c r="A972">
        <v>339762</v>
      </c>
      <c r="C972" t="s">
        <v>12608</v>
      </c>
    </row>
    <row r="973" spans="1:3" x14ac:dyDescent="0.25">
      <c r="A973">
        <v>43675</v>
      </c>
      <c r="C973" t="s">
        <v>12608</v>
      </c>
    </row>
    <row r="974" spans="1:3" x14ac:dyDescent="0.25">
      <c r="A974">
        <v>320794</v>
      </c>
      <c r="C974" t="s">
        <v>12608</v>
      </c>
    </row>
    <row r="975" spans="1:3" x14ac:dyDescent="0.25">
      <c r="A975">
        <v>47788</v>
      </c>
      <c r="C975" t="s">
        <v>12608</v>
      </c>
    </row>
    <row r="976" spans="1:3" x14ac:dyDescent="0.25">
      <c r="A976">
        <v>27535</v>
      </c>
      <c r="C976" t="s">
        <v>12608</v>
      </c>
    </row>
    <row r="977" spans="1:3" x14ac:dyDescent="0.25">
      <c r="A977">
        <v>37095</v>
      </c>
      <c r="C977" t="s">
        <v>12608</v>
      </c>
    </row>
    <row r="978" spans="1:3" x14ac:dyDescent="0.25">
      <c r="A978">
        <v>70035</v>
      </c>
      <c r="C978" t="s">
        <v>12608</v>
      </c>
    </row>
    <row r="979" spans="1:3" x14ac:dyDescent="0.25">
      <c r="A979">
        <v>23635</v>
      </c>
      <c r="C979" t="s">
        <v>12608</v>
      </c>
    </row>
    <row r="980" spans="1:3" x14ac:dyDescent="0.25">
      <c r="A980">
        <v>27842</v>
      </c>
      <c r="C980" t="s">
        <v>12608</v>
      </c>
    </row>
    <row r="981" spans="1:3" x14ac:dyDescent="0.25">
      <c r="A981">
        <v>29089</v>
      </c>
      <c r="C981" t="s">
        <v>12608</v>
      </c>
    </row>
    <row r="982" spans="1:3" x14ac:dyDescent="0.25">
      <c r="A982">
        <v>393975</v>
      </c>
      <c r="C982" t="s">
        <v>12608</v>
      </c>
    </row>
    <row r="983" spans="1:3" x14ac:dyDescent="0.25">
      <c r="A983">
        <v>26194</v>
      </c>
      <c r="C983" t="s">
        <v>12608</v>
      </c>
    </row>
    <row r="984" spans="1:3" x14ac:dyDescent="0.25">
      <c r="A984">
        <v>311107</v>
      </c>
      <c r="C984" t="s">
        <v>12608</v>
      </c>
    </row>
    <row r="985" spans="1:3" x14ac:dyDescent="0.25">
      <c r="A985">
        <v>25331</v>
      </c>
      <c r="C985" t="s">
        <v>12608</v>
      </c>
    </row>
    <row r="986" spans="1:3" x14ac:dyDescent="0.25">
      <c r="A986">
        <v>23358</v>
      </c>
      <c r="C986" t="s">
        <v>12608</v>
      </c>
    </row>
    <row r="987" spans="1:3" x14ac:dyDescent="0.25">
      <c r="A987">
        <v>348754</v>
      </c>
      <c r="C987" t="s">
        <v>12608</v>
      </c>
    </row>
    <row r="988" spans="1:3" x14ac:dyDescent="0.25">
      <c r="A988">
        <v>10397</v>
      </c>
      <c r="C988" t="s">
        <v>12608</v>
      </c>
    </row>
    <row r="989" spans="1:3" x14ac:dyDescent="0.25">
      <c r="A989">
        <v>86177</v>
      </c>
      <c r="C989" t="s">
        <v>12608</v>
      </c>
    </row>
    <row r="990" spans="1:3" x14ac:dyDescent="0.25">
      <c r="A990">
        <v>80458</v>
      </c>
      <c r="C990" t="s">
        <v>12608</v>
      </c>
    </row>
    <row r="991" spans="1:3" x14ac:dyDescent="0.25">
      <c r="A991">
        <v>318457</v>
      </c>
      <c r="C991" t="s">
        <v>12608</v>
      </c>
    </row>
    <row r="992" spans="1:3" x14ac:dyDescent="0.25">
      <c r="A992">
        <v>329744</v>
      </c>
      <c r="C992" t="s">
        <v>12608</v>
      </c>
    </row>
    <row r="993" spans="1:3" x14ac:dyDescent="0.25">
      <c r="A993">
        <v>71005</v>
      </c>
      <c r="C993" t="s">
        <v>12608</v>
      </c>
    </row>
    <row r="994" spans="1:3" x14ac:dyDescent="0.25">
      <c r="A994">
        <v>296886</v>
      </c>
      <c r="C994" t="s">
        <v>12608</v>
      </c>
    </row>
    <row r="995" spans="1:3" x14ac:dyDescent="0.25">
      <c r="A995">
        <v>14834</v>
      </c>
      <c r="C995" t="s">
        <v>12608</v>
      </c>
    </row>
    <row r="996" spans="1:3" x14ac:dyDescent="0.25">
      <c r="A996">
        <v>29831</v>
      </c>
      <c r="C996" t="s">
        <v>12608</v>
      </c>
    </row>
    <row r="997" spans="1:3" x14ac:dyDescent="0.25">
      <c r="A997">
        <v>42968</v>
      </c>
      <c r="C997" t="s">
        <v>12608</v>
      </c>
    </row>
    <row r="998" spans="1:3" x14ac:dyDescent="0.25">
      <c r="A998">
        <v>70204</v>
      </c>
      <c r="C998" t="s">
        <v>12608</v>
      </c>
    </row>
    <row r="999" spans="1:3" x14ac:dyDescent="0.25">
      <c r="A999">
        <v>70031</v>
      </c>
      <c r="C999" t="s">
        <v>12608</v>
      </c>
    </row>
    <row r="1000" spans="1:3" x14ac:dyDescent="0.25">
      <c r="A1000">
        <v>407216</v>
      </c>
      <c r="C1000" t="s">
        <v>12608</v>
      </c>
    </row>
    <row r="1001" spans="1:3" x14ac:dyDescent="0.25">
      <c r="A1001">
        <v>43933</v>
      </c>
      <c r="C1001" t="s">
        <v>12608</v>
      </c>
    </row>
    <row r="1002" spans="1:3" x14ac:dyDescent="0.25">
      <c r="A1002">
        <v>24501</v>
      </c>
      <c r="C1002" t="s">
        <v>12608</v>
      </c>
    </row>
    <row r="1003" spans="1:3" x14ac:dyDescent="0.25">
      <c r="A1003">
        <v>342096</v>
      </c>
      <c r="C1003" t="s">
        <v>12608</v>
      </c>
    </row>
    <row r="1004" spans="1:3" x14ac:dyDescent="0.25">
      <c r="A1004">
        <v>24750</v>
      </c>
      <c r="C1004" t="s">
        <v>12608</v>
      </c>
    </row>
    <row r="1005" spans="1:3" x14ac:dyDescent="0.25">
      <c r="A1005">
        <v>359750</v>
      </c>
      <c r="C1005" t="s">
        <v>12608</v>
      </c>
    </row>
    <row r="1006" spans="1:3" x14ac:dyDescent="0.25">
      <c r="A1006">
        <v>58327</v>
      </c>
      <c r="C1006" t="s">
        <v>12608</v>
      </c>
    </row>
    <row r="1007" spans="1:3" x14ac:dyDescent="0.25">
      <c r="A1007">
        <v>73039</v>
      </c>
      <c r="C1007" t="s">
        <v>12608</v>
      </c>
    </row>
    <row r="1008" spans="1:3" x14ac:dyDescent="0.25">
      <c r="A1008">
        <v>339268</v>
      </c>
      <c r="C1008" t="s">
        <v>12608</v>
      </c>
    </row>
    <row r="1009" spans="1:3" x14ac:dyDescent="0.25">
      <c r="A1009">
        <v>300187</v>
      </c>
      <c r="C1009" t="s">
        <v>12608</v>
      </c>
    </row>
    <row r="1010" spans="1:3" x14ac:dyDescent="0.25">
      <c r="A1010">
        <v>418293</v>
      </c>
      <c r="C1010" t="s">
        <v>12608</v>
      </c>
    </row>
    <row r="1011" spans="1:3" x14ac:dyDescent="0.25">
      <c r="A1011">
        <v>7331</v>
      </c>
      <c r="C1011" t="s">
        <v>12608</v>
      </c>
    </row>
    <row r="1012" spans="1:3" x14ac:dyDescent="0.25">
      <c r="A1012">
        <v>29822</v>
      </c>
      <c r="C1012" t="s">
        <v>12608</v>
      </c>
    </row>
    <row r="1013" spans="1:3" x14ac:dyDescent="0.25">
      <c r="A1013">
        <v>92851</v>
      </c>
      <c r="C1013" t="s">
        <v>12608</v>
      </c>
    </row>
    <row r="1014" spans="1:3" x14ac:dyDescent="0.25">
      <c r="A1014">
        <v>429789</v>
      </c>
      <c r="C1014" t="s">
        <v>12608</v>
      </c>
    </row>
    <row r="1015" spans="1:3" x14ac:dyDescent="0.25">
      <c r="A1015">
        <v>71002</v>
      </c>
      <c r="C1015" t="s">
        <v>12608</v>
      </c>
    </row>
    <row r="1016" spans="1:3" x14ac:dyDescent="0.25">
      <c r="A1016">
        <v>49808</v>
      </c>
      <c r="C1016" t="s">
        <v>12608</v>
      </c>
    </row>
    <row r="1017" spans="1:3" x14ac:dyDescent="0.25">
      <c r="A1017">
        <v>13374</v>
      </c>
      <c r="C1017" t="s">
        <v>12608</v>
      </c>
    </row>
    <row r="1018" spans="1:3" x14ac:dyDescent="0.25">
      <c r="A1018">
        <v>70778</v>
      </c>
      <c r="C1018" t="s">
        <v>12608</v>
      </c>
    </row>
    <row r="1019" spans="1:3" x14ac:dyDescent="0.25">
      <c r="A1019">
        <v>92142</v>
      </c>
      <c r="C1019" t="s">
        <v>12608</v>
      </c>
    </row>
    <row r="1020" spans="1:3" x14ac:dyDescent="0.25">
      <c r="A1020">
        <v>25289</v>
      </c>
      <c r="C1020" t="s">
        <v>12608</v>
      </c>
    </row>
    <row r="1021" spans="1:3" x14ac:dyDescent="0.25">
      <c r="A1021">
        <v>333353</v>
      </c>
      <c r="C1021" t="s">
        <v>12608</v>
      </c>
    </row>
    <row r="1022" spans="1:3" x14ac:dyDescent="0.25">
      <c r="A1022">
        <v>106984</v>
      </c>
      <c r="C1022" t="s">
        <v>12608</v>
      </c>
    </row>
    <row r="1023" spans="1:3" x14ac:dyDescent="0.25">
      <c r="A1023">
        <v>40469</v>
      </c>
      <c r="C1023" t="s">
        <v>12608</v>
      </c>
    </row>
    <row r="1024" spans="1:3" x14ac:dyDescent="0.25">
      <c r="A1024">
        <v>76779</v>
      </c>
      <c r="C1024" t="s">
        <v>12608</v>
      </c>
    </row>
    <row r="1025" spans="1:3" x14ac:dyDescent="0.25">
      <c r="A1025">
        <v>56960</v>
      </c>
      <c r="C1025" t="s">
        <v>12608</v>
      </c>
    </row>
    <row r="1026" spans="1:3" x14ac:dyDescent="0.25">
      <c r="A1026">
        <v>10609</v>
      </c>
      <c r="C1026" t="s">
        <v>12608</v>
      </c>
    </row>
    <row r="1027" spans="1:3" x14ac:dyDescent="0.25">
      <c r="A1027">
        <v>324213</v>
      </c>
      <c r="B1027" s="1">
        <v>19.489999999999998</v>
      </c>
      <c r="C1027" s="2">
        <v>44327</v>
      </c>
    </row>
    <row r="1028" spans="1:3" x14ac:dyDescent="0.25">
      <c r="A1028">
        <v>27549</v>
      </c>
      <c r="C1028" t="s">
        <v>12608</v>
      </c>
    </row>
    <row r="1029" spans="1:3" x14ac:dyDescent="0.25">
      <c r="A1029">
        <v>71323</v>
      </c>
      <c r="C1029" t="s">
        <v>12608</v>
      </c>
    </row>
    <row r="1030" spans="1:3" x14ac:dyDescent="0.25">
      <c r="A1030">
        <v>331890</v>
      </c>
      <c r="C1030" t="s">
        <v>12608</v>
      </c>
    </row>
    <row r="1031" spans="1:3" x14ac:dyDescent="0.25">
      <c r="A1031">
        <v>84131</v>
      </c>
      <c r="C1031" t="s">
        <v>12608</v>
      </c>
    </row>
    <row r="1032" spans="1:3" x14ac:dyDescent="0.25">
      <c r="A1032">
        <v>307836</v>
      </c>
      <c r="C1032" t="s">
        <v>12608</v>
      </c>
    </row>
    <row r="1033" spans="1:3" x14ac:dyDescent="0.25">
      <c r="A1033">
        <v>45931</v>
      </c>
      <c r="C1033" t="s">
        <v>12608</v>
      </c>
    </row>
    <row r="1034" spans="1:3" x14ac:dyDescent="0.25">
      <c r="A1034">
        <v>48648</v>
      </c>
      <c r="B1034" s="1">
        <v>17.489999999999998</v>
      </c>
      <c r="C1034" s="2">
        <v>44327</v>
      </c>
    </row>
    <row r="1035" spans="1:3" x14ac:dyDescent="0.25">
      <c r="A1035">
        <v>147087</v>
      </c>
      <c r="C1035" t="s">
        <v>12608</v>
      </c>
    </row>
    <row r="1036" spans="1:3" x14ac:dyDescent="0.25">
      <c r="A1036">
        <v>91340</v>
      </c>
      <c r="C1036" t="s">
        <v>12608</v>
      </c>
    </row>
    <row r="1037" spans="1:3" x14ac:dyDescent="0.25">
      <c r="A1037">
        <v>313735</v>
      </c>
      <c r="C1037" t="s">
        <v>12608</v>
      </c>
    </row>
    <row r="1038" spans="1:3" x14ac:dyDescent="0.25">
      <c r="A1038">
        <v>43341</v>
      </c>
      <c r="C1038" t="s">
        <v>12608</v>
      </c>
    </row>
    <row r="1039" spans="1:3" x14ac:dyDescent="0.25">
      <c r="A1039">
        <v>11307</v>
      </c>
      <c r="C1039" t="s">
        <v>12608</v>
      </c>
    </row>
    <row r="1040" spans="1:3" x14ac:dyDescent="0.25">
      <c r="A1040">
        <v>28037</v>
      </c>
      <c r="C1040" t="s">
        <v>12608</v>
      </c>
    </row>
    <row r="1041" spans="1:3" x14ac:dyDescent="0.25">
      <c r="A1041">
        <v>314502</v>
      </c>
      <c r="C1041" t="s">
        <v>12608</v>
      </c>
    </row>
    <row r="1042" spans="1:3" x14ac:dyDescent="0.25">
      <c r="A1042">
        <v>234036</v>
      </c>
      <c r="C1042" t="s">
        <v>12608</v>
      </c>
    </row>
    <row r="1043" spans="1:3" x14ac:dyDescent="0.25">
      <c r="A1043">
        <v>23199</v>
      </c>
      <c r="C1043" t="s">
        <v>12608</v>
      </c>
    </row>
    <row r="1044" spans="1:3" x14ac:dyDescent="0.25">
      <c r="A1044">
        <v>341640</v>
      </c>
      <c r="C1044" t="s">
        <v>12608</v>
      </c>
    </row>
    <row r="1045" spans="1:3" x14ac:dyDescent="0.25">
      <c r="A1045">
        <v>309267</v>
      </c>
      <c r="C1045" t="s">
        <v>12608</v>
      </c>
    </row>
    <row r="1046" spans="1:3" x14ac:dyDescent="0.25">
      <c r="A1046">
        <v>28845</v>
      </c>
      <c r="C1046" t="s">
        <v>12608</v>
      </c>
    </row>
    <row r="1047" spans="1:3" x14ac:dyDescent="0.25">
      <c r="A1047">
        <v>8150</v>
      </c>
      <c r="C1047" t="s">
        <v>12608</v>
      </c>
    </row>
    <row r="1048" spans="1:3" x14ac:dyDescent="0.25">
      <c r="A1048">
        <v>29579</v>
      </c>
      <c r="C1048" t="s">
        <v>12608</v>
      </c>
    </row>
    <row r="1049" spans="1:3" x14ac:dyDescent="0.25">
      <c r="A1049">
        <v>166499</v>
      </c>
      <c r="C1049" t="s">
        <v>12608</v>
      </c>
    </row>
    <row r="1050" spans="1:3" x14ac:dyDescent="0.25">
      <c r="A1050">
        <v>49807</v>
      </c>
      <c r="C1050" t="s">
        <v>12608</v>
      </c>
    </row>
    <row r="1051" spans="1:3" x14ac:dyDescent="0.25">
      <c r="A1051">
        <v>22384</v>
      </c>
      <c r="C1051" t="s">
        <v>12608</v>
      </c>
    </row>
    <row r="1052" spans="1:3" x14ac:dyDescent="0.25">
      <c r="A1052">
        <v>28868</v>
      </c>
      <c r="C1052" t="s">
        <v>12608</v>
      </c>
    </row>
    <row r="1053" spans="1:3" x14ac:dyDescent="0.25">
      <c r="A1053">
        <v>45844</v>
      </c>
      <c r="C1053" t="s">
        <v>12608</v>
      </c>
    </row>
    <row r="1054" spans="1:3" x14ac:dyDescent="0.25">
      <c r="A1054">
        <v>411892</v>
      </c>
      <c r="C1054" t="s">
        <v>12608</v>
      </c>
    </row>
    <row r="1055" spans="1:3" x14ac:dyDescent="0.25">
      <c r="A1055">
        <v>367648</v>
      </c>
      <c r="C1055" t="s">
        <v>12608</v>
      </c>
    </row>
    <row r="1056" spans="1:3" x14ac:dyDescent="0.25">
      <c r="A1056">
        <v>80240</v>
      </c>
      <c r="C1056" t="s">
        <v>12608</v>
      </c>
    </row>
    <row r="1057" spans="1:3" x14ac:dyDescent="0.25">
      <c r="A1057">
        <v>170054</v>
      </c>
      <c r="C1057" t="s">
        <v>12608</v>
      </c>
    </row>
    <row r="1058" spans="1:3" x14ac:dyDescent="0.25">
      <c r="A1058">
        <v>24520</v>
      </c>
      <c r="C1058" t="s">
        <v>12608</v>
      </c>
    </row>
    <row r="1059" spans="1:3" x14ac:dyDescent="0.25">
      <c r="A1059">
        <v>333709</v>
      </c>
      <c r="C1059" t="s">
        <v>12608</v>
      </c>
    </row>
    <row r="1060" spans="1:3" x14ac:dyDescent="0.25">
      <c r="A1060">
        <v>47151</v>
      </c>
      <c r="C1060" t="s">
        <v>12608</v>
      </c>
    </row>
    <row r="1061" spans="1:3" x14ac:dyDescent="0.25">
      <c r="A1061">
        <v>24093</v>
      </c>
      <c r="C1061" t="s">
        <v>12608</v>
      </c>
    </row>
    <row r="1062" spans="1:3" x14ac:dyDescent="0.25">
      <c r="A1062">
        <v>29746</v>
      </c>
      <c r="C1062" t="s">
        <v>12608</v>
      </c>
    </row>
    <row r="1063" spans="1:3" x14ac:dyDescent="0.25">
      <c r="A1063">
        <v>21982</v>
      </c>
      <c r="C1063" t="s">
        <v>12608</v>
      </c>
    </row>
    <row r="1064" spans="1:3" x14ac:dyDescent="0.25">
      <c r="A1064">
        <v>44225</v>
      </c>
      <c r="C1064" t="s">
        <v>12608</v>
      </c>
    </row>
    <row r="1065" spans="1:3" x14ac:dyDescent="0.25">
      <c r="A1065">
        <v>26342</v>
      </c>
      <c r="C1065" t="s">
        <v>12608</v>
      </c>
    </row>
    <row r="1066" spans="1:3" x14ac:dyDescent="0.25">
      <c r="A1066">
        <v>71325</v>
      </c>
      <c r="C1066" t="s">
        <v>12608</v>
      </c>
    </row>
    <row r="1067" spans="1:3" x14ac:dyDescent="0.25">
      <c r="A1067">
        <v>26912</v>
      </c>
      <c r="C1067" t="s">
        <v>12608</v>
      </c>
    </row>
    <row r="1068" spans="1:3" x14ac:dyDescent="0.25">
      <c r="A1068">
        <v>333896</v>
      </c>
      <c r="C1068" t="s">
        <v>12608</v>
      </c>
    </row>
    <row r="1069" spans="1:3" x14ac:dyDescent="0.25">
      <c r="A1069">
        <v>42341</v>
      </c>
      <c r="C1069" t="s">
        <v>12608</v>
      </c>
    </row>
    <row r="1070" spans="1:3" x14ac:dyDescent="0.25">
      <c r="A1070">
        <v>41097</v>
      </c>
      <c r="C1070" t="s">
        <v>12608</v>
      </c>
    </row>
    <row r="1071" spans="1:3" x14ac:dyDescent="0.25">
      <c r="A1071">
        <v>28428</v>
      </c>
      <c r="C1071" t="s">
        <v>12608</v>
      </c>
    </row>
    <row r="1072" spans="1:3" x14ac:dyDescent="0.25">
      <c r="A1072">
        <v>24461</v>
      </c>
      <c r="C1072" t="s">
        <v>12608</v>
      </c>
    </row>
    <row r="1073" spans="1:3" x14ac:dyDescent="0.25">
      <c r="A1073">
        <v>27433</v>
      </c>
      <c r="C1073" t="s">
        <v>12608</v>
      </c>
    </row>
    <row r="1074" spans="1:3" x14ac:dyDescent="0.25">
      <c r="A1074">
        <v>40142</v>
      </c>
      <c r="B1074" s="1">
        <v>78.989999999999995</v>
      </c>
      <c r="C1074" s="2">
        <v>44327</v>
      </c>
    </row>
    <row r="1075" spans="1:3" x14ac:dyDescent="0.25">
      <c r="A1075">
        <v>11403</v>
      </c>
      <c r="C1075" t="s">
        <v>12608</v>
      </c>
    </row>
    <row r="1076" spans="1:3" x14ac:dyDescent="0.25">
      <c r="A1076">
        <v>427608</v>
      </c>
      <c r="C1076" t="s">
        <v>12608</v>
      </c>
    </row>
    <row r="1077" spans="1:3" x14ac:dyDescent="0.25">
      <c r="A1077">
        <v>20729</v>
      </c>
      <c r="C1077" t="s">
        <v>12608</v>
      </c>
    </row>
    <row r="1078" spans="1:3" x14ac:dyDescent="0.25">
      <c r="A1078">
        <v>26023</v>
      </c>
      <c r="C1078" t="s">
        <v>12608</v>
      </c>
    </row>
    <row r="1079" spans="1:3" x14ac:dyDescent="0.25">
      <c r="A1079">
        <v>29136</v>
      </c>
      <c r="C1079" t="s">
        <v>12608</v>
      </c>
    </row>
    <row r="1080" spans="1:3" x14ac:dyDescent="0.25">
      <c r="A1080">
        <v>305519</v>
      </c>
      <c r="C1080" t="s">
        <v>12608</v>
      </c>
    </row>
    <row r="1081" spans="1:3" x14ac:dyDescent="0.25">
      <c r="A1081">
        <v>335791</v>
      </c>
      <c r="C1081" t="s">
        <v>12608</v>
      </c>
    </row>
    <row r="1082" spans="1:3" x14ac:dyDescent="0.25">
      <c r="A1082">
        <v>10685</v>
      </c>
      <c r="C1082" t="s">
        <v>12608</v>
      </c>
    </row>
    <row r="1083" spans="1:3" x14ac:dyDescent="0.25">
      <c r="A1083">
        <v>74227</v>
      </c>
      <c r="C1083" t="s">
        <v>12608</v>
      </c>
    </row>
    <row r="1084" spans="1:3" x14ac:dyDescent="0.25">
      <c r="A1084">
        <v>328394</v>
      </c>
      <c r="C1084" t="s">
        <v>12608</v>
      </c>
    </row>
    <row r="1085" spans="1:3" x14ac:dyDescent="0.25">
      <c r="A1085">
        <v>27612</v>
      </c>
      <c r="C1085" t="s">
        <v>12608</v>
      </c>
    </row>
    <row r="1086" spans="1:3" x14ac:dyDescent="0.25">
      <c r="A1086">
        <v>28809</v>
      </c>
      <c r="C1086" t="s">
        <v>12608</v>
      </c>
    </row>
    <row r="1087" spans="1:3" x14ac:dyDescent="0.25">
      <c r="A1087">
        <v>86756</v>
      </c>
      <c r="C1087" t="s">
        <v>12608</v>
      </c>
    </row>
    <row r="1088" spans="1:3" x14ac:dyDescent="0.25">
      <c r="A1088">
        <v>78593</v>
      </c>
      <c r="C1088" t="s">
        <v>12608</v>
      </c>
    </row>
    <row r="1089" spans="1:3" x14ac:dyDescent="0.25">
      <c r="A1089">
        <v>406325</v>
      </c>
      <c r="C1089" t="s">
        <v>12608</v>
      </c>
    </row>
    <row r="1090" spans="1:3" x14ac:dyDescent="0.25">
      <c r="A1090">
        <v>26887</v>
      </c>
      <c r="C1090" t="s">
        <v>12608</v>
      </c>
    </row>
    <row r="1091" spans="1:3" x14ac:dyDescent="0.25">
      <c r="A1091">
        <v>309220</v>
      </c>
      <c r="C1091" t="s">
        <v>12608</v>
      </c>
    </row>
    <row r="1092" spans="1:3" x14ac:dyDescent="0.25">
      <c r="A1092">
        <v>73075</v>
      </c>
      <c r="C1092" t="s">
        <v>12608</v>
      </c>
    </row>
    <row r="1093" spans="1:3" x14ac:dyDescent="0.25">
      <c r="A1093">
        <v>48028</v>
      </c>
      <c r="C1093" t="s">
        <v>12608</v>
      </c>
    </row>
    <row r="1094" spans="1:3" x14ac:dyDescent="0.25">
      <c r="A1094">
        <v>97721</v>
      </c>
      <c r="C1094" t="s">
        <v>12608</v>
      </c>
    </row>
    <row r="1095" spans="1:3" x14ac:dyDescent="0.25">
      <c r="A1095">
        <v>47289</v>
      </c>
      <c r="C1095" t="s">
        <v>12608</v>
      </c>
    </row>
    <row r="1096" spans="1:3" x14ac:dyDescent="0.25">
      <c r="A1096">
        <v>93324</v>
      </c>
      <c r="C1096" t="s">
        <v>12608</v>
      </c>
    </row>
    <row r="1097" spans="1:3" x14ac:dyDescent="0.25">
      <c r="A1097">
        <v>31518</v>
      </c>
      <c r="C1097" t="s">
        <v>12608</v>
      </c>
    </row>
    <row r="1098" spans="1:3" x14ac:dyDescent="0.25">
      <c r="A1098">
        <v>322847</v>
      </c>
      <c r="C1098" t="s">
        <v>12608</v>
      </c>
    </row>
    <row r="1099" spans="1:3" x14ac:dyDescent="0.25">
      <c r="A1099">
        <v>23642</v>
      </c>
      <c r="C1099" t="s">
        <v>12608</v>
      </c>
    </row>
    <row r="1100" spans="1:3" x14ac:dyDescent="0.25">
      <c r="A1100">
        <v>131458</v>
      </c>
      <c r="C1100" t="s">
        <v>12608</v>
      </c>
    </row>
    <row r="1101" spans="1:3" x14ac:dyDescent="0.25">
      <c r="A1101">
        <v>44080</v>
      </c>
      <c r="C1101" t="s">
        <v>12608</v>
      </c>
    </row>
    <row r="1102" spans="1:3" x14ac:dyDescent="0.25">
      <c r="A1102">
        <v>4740</v>
      </c>
      <c r="C1102" t="s">
        <v>12608</v>
      </c>
    </row>
    <row r="1103" spans="1:3" x14ac:dyDescent="0.25">
      <c r="A1103">
        <v>25225</v>
      </c>
      <c r="C1103" t="s">
        <v>12608</v>
      </c>
    </row>
    <row r="1104" spans="1:3" x14ac:dyDescent="0.25">
      <c r="A1104">
        <v>120618</v>
      </c>
      <c r="C1104" t="s">
        <v>12608</v>
      </c>
    </row>
    <row r="1105" spans="1:3" x14ac:dyDescent="0.25">
      <c r="A1105">
        <v>333365</v>
      </c>
      <c r="C1105" t="s">
        <v>12608</v>
      </c>
    </row>
    <row r="1106" spans="1:3" x14ac:dyDescent="0.25">
      <c r="A1106">
        <v>23172</v>
      </c>
      <c r="C1106" t="s">
        <v>12608</v>
      </c>
    </row>
    <row r="1107" spans="1:3" x14ac:dyDescent="0.25">
      <c r="A1107">
        <v>335789</v>
      </c>
      <c r="C1107" t="s">
        <v>12608</v>
      </c>
    </row>
    <row r="1108" spans="1:3" x14ac:dyDescent="0.25">
      <c r="A1108">
        <v>341847</v>
      </c>
      <c r="C1108" t="s">
        <v>12608</v>
      </c>
    </row>
    <row r="1109" spans="1:3" x14ac:dyDescent="0.25">
      <c r="A1109">
        <v>8109</v>
      </c>
      <c r="C1109" t="s">
        <v>12608</v>
      </c>
    </row>
    <row r="1110" spans="1:3" x14ac:dyDescent="0.25">
      <c r="A1110">
        <v>70930</v>
      </c>
      <c r="C1110" t="s">
        <v>12608</v>
      </c>
    </row>
    <row r="1111" spans="1:3" x14ac:dyDescent="0.25">
      <c r="A1111">
        <v>70716</v>
      </c>
      <c r="C1111" t="s">
        <v>12608</v>
      </c>
    </row>
    <row r="1112" spans="1:3" x14ac:dyDescent="0.25">
      <c r="A1112">
        <v>93483</v>
      </c>
      <c r="C1112" t="s">
        <v>12608</v>
      </c>
    </row>
    <row r="1113" spans="1:3" x14ac:dyDescent="0.25">
      <c r="A1113">
        <v>392561</v>
      </c>
      <c r="C1113" t="s">
        <v>12608</v>
      </c>
    </row>
    <row r="1114" spans="1:3" x14ac:dyDescent="0.25">
      <c r="A1114">
        <v>26950</v>
      </c>
      <c r="C1114" t="s">
        <v>12608</v>
      </c>
    </row>
    <row r="1115" spans="1:3" x14ac:dyDescent="0.25">
      <c r="A1115">
        <v>328234</v>
      </c>
      <c r="C1115" t="s">
        <v>12608</v>
      </c>
    </row>
    <row r="1116" spans="1:3" x14ac:dyDescent="0.25">
      <c r="A1116">
        <v>71402</v>
      </c>
      <c r="C1116" t="s">
        <v>12608</v>
      </c>
    </row>
    <row r="1117" spans="1:3" x14ac:dyDescent="0.25">
      <c r="A1117">
        <v>137731</v>
      </c>
      <c r="C1117" t="s">
        <v>12608</v>
      </c>
    </row>
    <row r="1118" spans="1:3" x14ac:dyDescent="0.25">
      <c r="A1118">
        <v>73241</v>
      </c>
      <c r="C1118" t="s">
        <v>12608</v>
      </c>
    </row>
    <row r="1119" spans="1:3" x14ac:dyDescent="0.25">
      <c r="A1119">
        <v>367389</v>
      </c>
      <c r="C1119" t="s">
        <v>12608</v>
      </c>
    </row>
    <row r="1120" spans="1:3" x14ac:dyDescent="0.25">
      <c r="A1120">
        <v>84520</v>
      </c>
      <c r="B1120" s="1">
        <v>6.99</v>
      </c>
      <c r="C1120" s="2">
        <v>44327</v>
      </c>
    </row>
    <row r="1121" spans="1:7" x14ac:dyDescent="0.25">
      <c r="A1121">
        <v>166618</v>
      </c>
      <c r="C1121" t="s">
        <v>12608</v>
      </c>
    </row>
    <row r="1122" spans="1:7" x14ac:dyDescent="0.25">
      <c r="A1122">
        <v>11649</v>
      </c>
      <c r="C1122" t="s">
        <v>12608</v>
      </c>
    </row>
    <row r="1123" spans="1:7" x14ac:dyDescent="0.25">
      <c r="A1123">
        <v>41440</v>
      </c>
      <c r="C1123" t="s">
        <v>12608</v>
      </c>
    </row>
    <row r="1124" spans="1:7" x14ac:dyDescent="0.25">
      <c r="A1124">
        <v>314709</v>
      </c>
      <c r="C1124" t="s">
        <v>12608</v>
      </c>
    </row>
    <row r="1125" spans="1:7" x14ac:dyDescent="0.25">
      <c r="A1125">
        <v>23822</v>
      </c>
      <c r="C1125" t="s">
        <v>12608</v>
      </c>
    </row>
    <row r="1126" spans="1:7" x14ac:dyDescent="0.25">
      <c r="A1126">
        <v>342023</v>
      </c>
      <c r="C1126" t="s">
        <v>12608</v>
      </c>
    </row>
    <row r="1127" spans="1:7" x14ac:dyDescent="0.25">
      <c r="A1127">
        <v>56243</v>
      </c>
      <c r="B1127" s="1">
        <v>9.59</v>
      </c>
      <c r="C1127" s="2">
        <v>44234</v>
      </c>
    </row>
    <row r="1128" spans="1:7" x14ac:dyDescent="0.25">
      <c r="A1128">
        <v>22601</v>
      </c>
      <c r="C1128" t="s">
        <v>12608</v>
      </c>
    </row>
    <row r="1129" spans="1:7" x14ac:dyDescent="0.25">
      <c r="A1129">
        <v>336085</v>
      </c>
      <c r="C1129" t="s">
        <v>12608</v>
      </c>
    </row>
    <row r="1130" spans="1:7" x14ac:dyDescent="0.25">
      <c r="A1130">
        <v>48373</v>
      </c>
      <c r="C1130" t="s">
        <v>12608</v>
      </c>
    </row>
    <row r="1131" spans="1:7" x14ac:dyDescent="0.25">
      <c r="A1131">
        <v>59609</v>
      </c>
      <c r="C1131" t="s">
        <v>12608</v>
      </c>
      <c r="G1131" s="5"/>
    </row>
    <row r="1132" spans="1:7" x14ac:dyDescent="0.25">
      <c r="A1132">
        <v>71189</v>
      </c>
      <c r="C1132" t="s">
        <v>12608</v>
      </c>
      <c r="G1132" s="4" t="s">
        <v>245</v>
      </c>
    </row>
    <row r="1133" spans="1:7" x14ac:dyDescent="0.25">
      <c r="A1133">
        <v>51557</v>
      </c>
      <c r="B1133" s="1">
        <v>14.49</v>
      </c>
      <c r="C1133" s="2">
        <v>44234</v>
      </c>
      <c r="G1133" s="5" t="s">
        <v>61</v>
      </c>
    </row>
    <row r="1134" spans="1:7" x14ac:dyDescent="0.25">
      <c r="A1134">
        <v>71239</v>
      </c>
      <c r="C1134" t="s">
        <v>12608</v>
      </c>
      <c r="G1134" s="4" t="s">
        <v>102</v>
      </c>
    </row>
    <row r="1135" spans="1:7" x14ac:dyDescent="0.25">
      <c r="A1135">
        <v>304917</v>
      </c>
      <c r="C1135" t="s">
        <v>12608</v>
      </c>
      <c r="G1135" s="5" t="s">
        <v>57</v>
      </c>
    </row>
    <row r="1136" spans="1:7" x14ac:dyDescent="0.25">
      <c r="A1136">
        <v>76783</v>
      </c>
      <c r="C1136" t="s">
        <v>12608</v>
      </c>
      <c r="G1136" s="4" t="s">
        <v>8</v>
      </c>
    </row>
    <row r="1137" spans="1:7" x14ac:dyDescent="0.25">
      <c r="A1137">
        <v>313133</v>
      </c>
      <c r="C1137" t="s">
        <v>12608</v>
      </c>
      <c r="G1137" s="5" t="s">
        <v>21</v>
      </c>
    </row>
    <row r="1138" spans="1:7" x14ac:dyDescent="0.25">
      <c r="A1138">
        <v>118834</v>
      </c>
      <c r="C1138" t="s">
        <v>12608</v>
      </c>
      <c r="G1138" s="4" t="s">
        <v>100</v>
      </c>
    </row>
    <row r="1139" spans="1:7" x14ac:dyDescent="0.25">
      <c r="A1139">
        <v>70686</v>
      </c>
      <c r="C1139" t="s">
        <v>12608</v>
      </c>
      <c r="G1139" s="5" t="s">
        <v>14</v>
      </c>
    </row>
    <row r="1140" spans="1:7" x14ac:dyDescent="0.25">
      <c r="A1140">
        <v>10280</v>
      </c>
      <c r="C1140" t="s">
        <v>12608</v>
      </c>
      <c r="G1140" s="4" t="s">
        <v>11</v>
      </c>
    </row>
    <row r="1141" spans="1:7" x14ac:dyDescent="0.25">
      <c r="A1141">
        <v>28028</v>
      </c>
      <c r="C1141" t="s">
        <v>12608</v>
      </c>
      <c r="G1141" s="5" t="s">
        <v>11</v>
      </c>
    </row>
    <row r="1142" spans="1:7" x14ac:dyDescent="0.25">
      <c r="A1142">
        <v>28406</v>
      </c>
      <c r="C1142" t="s">
        <v>12608</v>
      </c>
      <c r="G1142" s="4" t="s">
        <v>11</v>
      </c>
    </row>
    <row r="1143" spans="1:7" x14ac:dyDescent="0.25">
      <c r="A1143">
        <v>97306</v>
      </c>
      <c r="C1143" t="s">
        <v>12608</v>
      </c>
      <c r="G1143" s="5" t="s">
        <v>11</v>
      </c>
    </row>
    <row r="1144" spans="1:7" x14ac:dyDescent="0.25">
      <c r="A1144">
        <v>18074</v>
      </c>
      <c r="C1144" t="s">
        <v>12608</v>
      </c>
      <c r="G1144" s="4" t="s">
        <v>61</v>
      </c>
    </row>
    <row r="1145" spans="1:7" x14ac:dyDescent="0.25">
      <c r="A1145">
        <v>70313</v>
      </c>
      <c r="C1145" t="s">
        <v>12608</v>
      </c>
      <c r="G1145" s="5" t="s">
        <v>46</v>
      </c>
    </row>
    <row r="1146" spans="1:7" x14ac:dyDescent="0.25">
      <c r="A1146">
        <v>96954</v>
      </c>
      <c r="C1146" t="s">
        <v>12608</v>
      </c>
      <c r="G1146" s="4" t="s">
        <v>11</v>
      </c>
    </row>
    <row r="1147" spans="1:7" x14ac:dyDescent="0.25">
      <c r="A1147">
        <v>24970</v>
      </c>
      <c r="C1147" t="s">
        <v>12608</v>
      </c>
      <c r="G1147" s="5" t="s">
        <v>28</v>
      </c>
    </row>
    <row r="1148" spans="1:7" x14ac:dyDescent="0.25">
      <c r="A1148">
        <v>25838</v>
      </c>
      <c r="C1148" t="s">
        <v>12608</v>
      </c>
      <c r="G1148" s="4" t="s">
        <v>11</v>
      </c>
    </row>
    <row r="1149" spans="1:7" x14ac:dyDescent="0.25">
      <c r="A1149">
        <v>45226</v>
      </c>
      <c r="C1149" t="s">
        <v>12608</v>
      </c>
      <c r="G1149" s="5" t="s">
        <v>37</v>
      </c>
    </row>
    <row r="1150" spans="1:7" x14ac:dyDescent="0.25">
      <c r="A1150">
        <v>306250</v>
      </c>
      <c r="C1150" t="s">
        <v>12608</v>
      </c>
      <c r="G1150" s="4" t="s">
        <v>31</v>
      </c>
    </row>
    <row r="1151" spans="1:7" x14ac:dyDescent="0.25">
      <c r="A1151">
        <v>99368</v>
      </c>
      <c r="C1151" t="s">
        <v>12608</v>
      </c>
      <c r="G1151" s="5" t="s">
        <v>11</v>
      </c>
    </row>
    <row r="1152" spans="1:7" x14ac:dyDescent="0.25">
      <c r="A1152">
        <v>320728</v>
      </c>
      <c r="C1152" t="s">
        <v>12608</v>
      </c>
      <c r="G1152" s="4" t="s">
        <v>28</v>
      </c>
    </row>
    <row r="1153" spans="1:7" x14ac:dyDescent="0.25">
      <c r="A1153">
        <v>312304</v>
      </c>
      <c r="C1153" t="s">
        <v>12608</v>
      </c>
      <c r="G1153" s="5" t="s">
        <v>41</v>
      </c>
    </row>
    <row r="1154" spans="1:7" x14ac:dyDescent="0.25">
      <c r="A1154">
        <v>99662</v>
      </c>
      <c r="C1154" t="s">
        <v>12608</v>
      </c>
      <c r="G1154" s="4" t="s">
        <v>11</v>
      </c>
    </row>
    <row r="1155" spans="1:7" x14ac:dyDescent="0.25">
      <c r="A1155">
        <v>23346</v>
      </c>
      <c r="C1155" t="s">
        <v>12608</v>
      </c>
      <c r="G1155" s="5" t="s">
        <v>11</v>
      </c>
    </row>
    <row r="1156" spans="1:7" x14ac:dyDescent="0.25">
      <c r="A1156">
        <v>29596</v>
      </c>
      <c r="C1156" t="s">
        <v>12608</v>
      </c>
      <c r="G1156" s="4" t="s">
        <v>11</v>
      </c>
    </row>
    <row r="1157" spans="1:7" x14ac:dyDescent="0.25">
      <c r="A1157">
        <v>337033</v>
      </c>
      <c r="C1157" t="s">
        <v>12608</v>
      </c>
      <c r="G1157" s="5" t="s">
        <v>189</v>
      </c>
    </row>
    <row r="1158" spans="1:7" x14ac:dyDescent="0.25">
      <c r="A1158">
        <v>45289</v>
      </c>
      <c r="C1158" t="s">
        <v>12608</v>
      </c>
      <c r="G1158" s="4" t="s">
        <v>39</v>
      </c>
    </row>
    <row r="1159" spans="1:7" x14ac:dyDescent="0.25">
      <c r="A1159">
        <v>325727</v>
      </c>
      <c r="C1159" t="s">
        <v>12608</v>
      </c>
      <c r="G1159" s="5" t="s">
        <v>61</v>
      </c>
    </row>
    <row r="1160" spans="1:7" x14ac:dyDescent="0.25">
      <c r="A1160">
        <v>94099</v>
      </c>
      <c r="C1160" t="s">
        <v>12608</v>
      </c>
      <c r="G1160" s="4" t="s">
        <v>11</v>
      </c>
    </row>
    <row r="1161" spans="1:7" x14ac:dyDescent="0.25">
      <c r="A1161">
        <v>44944</v>
      </c>
      <c r="C1161" t="s">
        <v>12608</v>
      </c>
      <c r="G1161" s="5" t="s">
        <v>175</v>
      </c>
    </row>
    <row r="1162" spans="1:7" x14ac:dyDescent="0.25">
      <c r="A1162">
        <v>326315</v>
      </c>
      <c r="C1162" t="s">
        <v>12608</v>
      </c>
      <c r="G1162" s="4" t="s">
        <v>14</v>
      </c>
    </row>
    <row r="1163" spans="1:7" x14ac:dyDescent="0.25">
      <c r="A1163">
        <v>399361</v>
      </c>
      <c r="C1163" t="s">
        <v>12608</v>
      </c>
      <c r="G1163" s="5" t="s">
        <v>85</v>
      </c>
    </row>
    <row r="1164" spans="1:7" x14ac:dyDescent="0.25">
      <c r="A1164">
        <v>326954</v>
      </c>
      <c r="C1164" t="s">
        <v>12608</v>
      </c>
      <c r="G1164" s="4" t="s">
        <v>100</v>
      </c>
    </row>
    <row r="1165" spans="1:7" x14ac:dyDescent="0.25">
      <c r="A1165">
        <v>318633</v>
      </c>
      <c r="C1165" t="s">
        <v>12608</v>
      </c>
      <c r="G1165" s="5" t="s">
        <v>85</v>
      </c>
    </row>
    <row r="1166" spans="1:7" x14ac:dyDescent="0.25">
      <c r="A1166">
        <v>20290</v>
      </c>
      <c r="C1166" t="s">
        <v>12608</v>
      </c>
      <c r="G1166" s="4" t="s">
        <v>53</v>
      </c>
    </row>
    <row r="1167" spans="1:7" x14ac:dyDescent="0.25">
      <c r="A1167">
        <v>45973</v>
      </c>
      <c r="C1167" t="s">
        <v>12608</v>
      </c>
      <c r="G1167" s="5" t="s">
        <v>37</v>
      </c>
    </row>
    <row r="1168" spans="1:7" x14ac:dyDescent="0.25">
      <c r="A1168">
        <v>104604</v>
      </c>
      <c r="C1168" t="s">
        <v>12608</v>
      </c>
      <c r="G1168" s="4" t="s">
        <v>61</v>
      </c>
    </row>
    <row r="1169" spans="1:7" x14ac:dyDescent="0.25">
      <c r="A1169">
        <v>342441</v>
      </c>
      <c r="C1169" t="s">
        <v>12608</v>
      </c>
      <c r="G1169" s="5" t="s">
        <v>28</v>
      </c>
    </row>
    <row r="1170" spans="1:7" x14ac:dyDescent="0.25">
      <c r="A1170">
        <v>136883</v>
      </c>
      <c r="C1170" t="s">
        <v>12608</v>
      </c>
      <c r="G1170" s="4" t="s">
        <v>43</v>
      </c>
    </row>
    <row r="1171" spans="1:7" x14ac:dyDescent="0.25">
      <c r="A1171">
        <v>64327</v>
      </c>
      <c r="C1171" t="s">
        <v>12608</v>
      </c>
      <c r="G1171" s="5" t="s">
        <v>85</v>
      </c>
    </row>
    <row r="1172" spans="1:7" x14ac:dyDescent="0.25">
      <c r="A1172">
        <v>333729</v>
      </c>
      <c r="C1172" t="s">
        <v>12608</v>
      </c>
      <c r="G1172" s="4" t="s">
        <v>75</v>
      </c>
    </row>
    <row r="1173" spans="1:7" x14ac:dyDescent="0.25">
      <c r="A1173">
        <v>301959</v>
      </c>
      <c r="C1173" t="s">
        <v>12608</v>
      </c>
      <c r="G1173" s="5" t="s">
        <v>75</v>
      </c>
    </row>
    <row r="1174" spans="1:7" x14ac:dyDescent="0.25">
      <c r="A1174">
        <v>30953</v>
      </c>
      <c r="C1174" t="s">
        <v>12608</v>
      </c>
      <c r="G1174" s="4" t="s">
        <v>61</v>
      </c>
    </row>
    <row r="1175" spans="1:7" x14ac:dyDescent="0.25">
      <c r="A1175">
        <v>188760</v>
      </c>
      <c r="C1175" t="s">
        <v>12608</v>
      </c>
      <c r="G1175" s="5" t="s">
        <v>61</v>
      </c>
    </row>
    <row r="1176" spans="1:7" x14ac:dyDescent="0.25">
      <c r="A1176">
        <v>48134</v>
      </c>
      <c r="C1176" t="s">
        <v>12608</v>
      </c>
      <c r="G1176" s="4" t="s">
        <v>245</v>
      </c>
    </row>
    <row r="1177" spans="1:7" x14ac:dyDescent="0.25">
      <c r="A1177">
        <v>9008</v>
      </c>
      <c r="C1177" t="s">
        <v>12608</v>
      </c>
      <c r="G1177" s="5" t="s">
        <v>11</v>
      </c>
    </row>
    <row r="1178" spans="1:7" x14ac:dyDescent="0.25">
      <c r="A1178">
        <v>44144</v>
      </c>
      <c r="C1178" t="s">
        <v>12608</v>
      </c>
      <c r="G1178" s="4" t="s">
        <v>41</v>
      </c>
    </row>
    <row r="1179" spans="1:7" x14ac:dyDescent="0.25">
      <c r="A1179">
        <v>41373</v>
      </c>
      <c r="C1179" t="s">
        <v>12608</v>
      </c>
      <c r="G1179" s="5" t="s">
        <v>39</v>
      </c>
    </row>
    <row r="1180" spans="1:7" x14ac:dyDescent="0.25">
      <c r="A1180">
        <v>318337</v>
      </c>
      <c r="C1180" t="s">
        <v>12608</v>
      </c>
      <c r="G1180" s="4" t="s">
        <v>39</v>
      </c>
    </row>
    <row r="1181" spans="1:7" x14ac:dyDescent="0.25">
      <c r="A1181">
        <v>24094</v>
      </c>
      <c r="C1181" t="s">
        <v>12608</v>
      </c>
      <c r="G1181" s="5" t="s">
        <v>11</v>
      </c>
    </row>
    <row r="1182" spans="1:7" x14ac:dyDescent="0.25">
      <c r="A1182">
        <v>304625</v>
      </c>
      <c r="C1182" t="s">
        <v>12608</v>
      </c>
      <c r="G1182" s="4" t="s">
        <v>61</v>
      </c>
    </row>
    <row r="1183" spans="1:7" x14ac:dyDescent="0.25">
      <c r="A1183">
        <v>342160</v>
      </c>
      <c r="C1183" t="s">
        <v>12608</v>
      </c>
      <c r="G1183" s="5" t="s">
        <v>53</v>
      </c>
    </row>
    <row r="1184" spans="1:7" x14ac:dyDescent="0.25">
      <c r="A1184">
        <v>28145</v>
      </c>
      <c r="C1184" t="s">
        <v>12608</v>
      </c>
      <c r="G1184" s="4" t="s">
        <v>11</v>
      </c>
    </row>
    <row r="1185" spans="1:7" x14ac:dyDescent="0.25">
      <c r="A1185">
        <v>82969</v>
      </c>
      <c r="C1185" t="s">
        <v>12608</v>
      </c>
      <c r="G1185" s="5" t="s">
        <v>85</v>
      </c>
    </row>
    <row r="1186" spans="1:7" x14ac:dyDescent="0.25">
      <c r="A1186">
        <v>313382</v>
      </c>
      <c r="C1186" t="s">
        <v>12608</v>
      </c>
      <c r="G1186" s="4" t="s">
        <v>61</v>
      </c>
    </row>
    <row r="1187" spans="1:7" x14ac:dyDescent="0.25">
      <c r="A1187">
        <v>346942</v>
      </c>
      <c r="C1187" t="s">
        <v>12608</v>
      </c>
      <c r="G1187" s="5" t="s">
        <v>41</v>
      </c>
    </row>
    <row r="1188" spans="1:7" x14ac:dyDescent="0.25">
      <c r="A1188">
        <v>27361</v>
      </c>
      <c r="C1188" t="s">
        <v>12608</v>
      </c>
      <c r="G1188" s="4" t="s">
        <v>11</v>
      </c>
    </row>
    <row r="1189" spans="1:7" x14ac:dyDescent="0.25">
      <c r="A1189">
        <v>22081</v>
      </c>
      <c r="C1189" t="s">
        <v>12608</v>
      </c>
      <c r="G1189" s="5" t="s">
        <v>11</v>
      </c>
    </row>
    <row r="1190" spans="1:7" x14ac:dyDescent="0.25">
      <c r="A1190">
        <v>47401</v>
      </c>
      <c r="C1190" t="s">
        <v>12608</v>
      </c>
      <c r="G1190" s="4" t="s">
        <v>37</v>
      </c>
    </row>
    <row r="1191" spans="1:7" x14ac:dyDescent="0.25">
      <c r="A1191">
        <v>25192</v>
      </c>
      <c r="C1191" t="s">
        <v>12608</v>
      </c>
      <c r="G1191" s="5" t="s">
        <v>11</v>
      </c>
    </row>
    <row r="1192" spans="1:7" x14ac:dyDescent="0.25">
      <c r="A1192">
        <v>331450</v>
      </c>
      <c r="C1192" t="s">
        <v>12608</v>
      </c>
      <c r="G1192" s="4" t="s">
        <v>28</v>
      </c>
    </row>
    <row r="1193" spans="1:7" x14ac:dyDescent="0.25">
      <c r="A1193">
        <v>10608</v>
      </c>
      <c r="C1193" t="s">
        <v>12608</v>
      </c>
      <c r="G1193" s="5" t="s">
        <v>35</v>
      </c>
    </row>
    <row r="1194" spans="1:7" x14ac:dyDescent="0.25">
      <c r="A1194">
        <v>28665</v>
      </c>
      <c r="C1194" t="s">
        <v>12608</v>
      </c>
      <c r="G1194" s="4" t="s">
        <v>61</v>
      </c>
    </row>
    <row r="1195" spans="1:7" x14ac:dyDescent="0.25">
      <c r="A1195">
        <v>70201</v>
      </c>
      <c r="C1195" t="s">
        <v>12608</v>
      </c>
      <c r="G1195" s="5" t="s">
        <v>102</v>
      </c>
    </row>
    <row r="1196" spans="1:7" x14ac:dyDescent="0.25">
      <c r="A1196">
        <v>122513</v>
      </c>
      <c r="C1196" t="s">
        <v>12608</v>
      </c>
      <c r="G1196" s="4" t="s">
        <v>85</v>
      </c>
    </row>
    <row r="1197" spans="1:7" x14ac:dyDescent="0.25">
      <c r="A1197">
        <v>331386</v>
      </c>
      <c r="C1197" t="s">
        <v>12608</v>
      </c>
      <c r="G1197" s="5" t="s">
        <v>85</v>
      </c>
    </row>
    <row r="1198" spans="1:7" x14ac:dyDescent="0.25">
      <c r="A1198">
        <v>70184</v>
      </c>
      <c r="C1198" t="s">
        <v>12608</v>
      </c>
      <c r="G1198" s="4" t="s">
        <v>57</v>
      </c>
    </row>
    <row r="1199" spans="1:7" x14ac:dyDescent="0.25">
      <c r="A1199">
        <v>81411</v>
      </c>
      <c r="C1199" t="s">
        <v>12608</v>
      </c>
      <c r="G1199" s="5" t="s">
        <v>39</v>
      </c>
    </row>
    <row r="1200" spans="1:7" x14ac:dyDescent="0.25">
      <c r="A1200">
        <v>307872</v>
      </c>
      <c r="C1200" t="s">
        <v>12608</v>
      </c>
      <c r="G1200" s="4" t="s">
        <v>85</v>
      </c>
    </row>
    <row r="1201" spans="1:7" x14ac:dyDescent="0.25">
      <c r="A1201">
        <v>76047</v>
      </c>
      <c r="C1201" t="s">
        <v>12608</v>
      </c>
      <c r="G1201" s="5" t="s">
        <v>26</v>
      </c>
    </row>
    <row r="1202" spans="1:7" x14ac:dyDescent="0.25">
      <c r="A1202">
        <v>14133</v>
      </c>
      <c r="C1202" t="s">
        <v>12608</v>
      </c>
      <c r="G1202" s="4" t="s">
        <v>37</v>
      </c>
    </row>
    <row r="1203" spans="1:7" x14ac:dyDescent="0.25">
      <c r="A1203">
        <v>70894</v>
      </c>
      <c r="C1203" t="s">
        <v>12608</v>
      </c>
      <c r="G1203" s="5" t="s">
        <v>37</v>
      </c>
    </row>
    <row r="1204" spans="1:7" x14ac:dyDescent="0.25">
      <c r="A1204">
        <v>303078</v>
      </c>
      <c r="C1204" t="s">
        <v>12608</v>
      </c>
      <c r="G1204" s="4" t="s">
        <v>61</v>
      </c>
    </row>
    <row r="1205" spans="1:7" x14ac:dyDescent="0.25">
      <c r="A1205">
        <v>10395</v>
      </c>
      <c r="C1205" t="s">
        <v>12608</v>
      </c>
      <c r="G1205" s="5" t="s">
        <v>11</v>
      </c>
    </row>
    <row r="1206" spans="1:7" x14ac:dyDescent="0.25">
      <c r="A1206">
        <v>296901</v>
      </c>
      <c r="C1206" t="s">
        <v>12608</v>
      </c>
      <c r="G1206" s="4" t="s">
        <v>61</v>
      </c>
    </row>
    <row r="1207" spans="1:7" x14ac:dyDescent="0.25">
      <c r="A1207">
        <v>25824</v>
      </c>
      <c r="C1207" t="s">
        <v>12608</v>
      </c>
      <c r="G1207" s="5" t="s">
        <v>11</v>
      </c>
    </row>
    <row r="1208" spans="1:7" x14ac:dyDescent="0.25">
      <c r="A1208">
        <v>423505</v>
      </c>
      <c r="C1208" t="s">
        <v>12608</v>
      </c>
      <c r="G1208" s="4" t="s">
        <v>61</v>
      </c>
    </row>
    <row r="1209" spans="1:7" x14ac:dyDescent="0.25">
      <c r="A1209">
        <v>30198</v>
      </c>
      <c r="C1209" t="s">
        <v>12608</v>
      </c>
      <c r="G1209" s="5" t="s">
        <v>28</v>
      </c>
    </row>
    <row r="1210" spans="1:7" x14ac:dyDescent="0.25">
      <c r="A1210">
        <v>342167</v>
      </c>
      <c r="C1210" t="s">
        <v>12608</v>
      </c>
      <c r="G1210" s="4" t="s">
        <v>85</v>
      </c>
    </row>
    <row r="1211" spans="1:7" x14ac:dyDescent="0.25">
      <c r="A1211">
        <v>4278</v>
      </c>
      <c r="C1211" t="s">
        <v>12608</v>
      </c>
      <c r="G1211" s="5" t="s">
        <v>11</v>
      </c>
    </row>
    <row r="1212" spans="1:7" x14ac:dyDescent="0.25">
      <c r="A1212">
        <v>326046</v>
      </c>
      <c r="C1212" t="s">
        <v>12608</v>
      </c>
      <c r="G1212" s="4" t="s">
        <v>28</v>
      </c>
    </row>
    <row r="1213" spans="1:7" x14ac:dyDescent="0.25">
      <c r="A1213">
        <v>47641</v>
      </c>
      <c r="C1213" t="s">
        <v>12608</v>
      </c>
      <c r="G1213" s="5" t="s">
        <v>41</v>
      </c>
    </row>
    <row r="1214" spans="1:7" x14ac:dyDescent="0.25">
      <c r="A1214">
        <v>70482</v>
      </c>
      <c r="C1214" t="s">
        <v>12608</v>
      </c>
      <c r="G1214" s="4" t="s">
        <v>37</v>
      </c>
    </row>
    <row r="1215" spans="1:7" x14ac:dyDescent="0.25">
      <c r="A1215">
        <v>48765</v>
      </c>
      <c r="C1215" t="s">
        <v>12608</v>
      </c>
      <c r="G1215" s="5" t="s">
        <v>28</v>
      </c>
    </row>
    <row r="1216" spans="1:7" x14ac:dyDescent="0.25">
      <c r="A1216">
        <v>334548</v>
      </c>
      <c r="C1216" t="s">
        <v>12608</v>
      </c>
      <c r="G1216" s="4" t="s">
        <v>41</v>
      </c>
    </row>
    <row r="1217" spans="1:7" x14ac:dyDescent="0.25">
      <c r="A1217">
        <v>317488</v>
      </c>
      <c r="C1217" t="s">
        <v>12608</v>
      </c>
      <c r="G1217" s="5" t="s">
        <v>85</v>
      </c>
    </row>
    <row r="1218" spans="1:7" x14ac:dyDescent="0.25">
      <c r="A1218">
        <v>327960</v>
      </c>
      <c r="C1218" t="s">
        <v>12608</v>
      </c>
      <c r="G1218" s="4" t="s">
        <v>85</v>
      </c>
    </row>
    <row r="1219" spans="1:7" x14ac:dyDescent="0.25">
      <c r="A1219">
        <v>95800</v>
      </c>
      <c r="C1219" t="s">
        <v>12608</v>
      </c>
      <c r="G1219" s="5" t="s">
        <v>11</v>
      </c>
    </row>
    <row r="1220" spans="1:7" x14ac:dyDescent="0.25">
      <c r="A1220">
        <v>21987</v>
      </c>
      <c r="C1220" t="s">
        <v>12608</v>
      </c>
      <c r="G1220" s="4" t="s">
        <v>11</v>
      </c>
    </row>
    <row r="1221" spans="1:7" x14ac:dyDescent="0.25">
      <c r="A1221">
        <v>336202</v>
      </c>
      <c r="C1221" t="s">
        <v>12608</v>
      </c>
      <c r="G1221" s="5" t="s">
        <v>41</v>
      </c>
    </row>
    <row r="1222" spans="1:7" x14ac:dyDescent="0.25">
      <c r="A1222">
        <v>334042</v>
      </c>
      <c r="C1222" t="s">
        <v>12608</v>
      </c>
      <c r="G1222" s="4" t="s">
        <v>41</v>
      </c>
    </row>
    <row r="1223" spans="1:7" x14ac:dyDescent="0.25">
      <c r="A1223">
        <v>313456</v>
      </c>
      <c r="C1223" t="s">
        <v>12608</v>
      </c>
      <c r="G1223" s="5" t="s">
        <v>85</v>
      </c>
    </row>
    <row r="1224" spans="1:7" x14ac:dyDescent="0.25">
      <c r="A1224">
        <v>49020</v>
      </c>
      <c r="C1224" t="s">
        <v>12608</v>
      </c>
      <c r="G1224" s="4" t="s">
        <v>61</v>
      </c>
    </row>
    <row r="1225" spans="1:7" x14ac:dyDescent="0.25">
      <c r="A1225">
        <v>320500</v>
      </c>
      <c r="C1225" t="s">
        <v>12608</v>
      </c>
      <c r="G1225" s="5" t="s">
        <v>100</v>
      </c>
    </row>
    <row r="1226" spans="1:7" x14ac:dyDescent="0.25">
      <c r="A1226">
        <v>75272</v>
      </c>
      <c r="C1226" t="s">
        <v>12608</v>
      </c>
      <c r="G1226" s="4" t="s">
        <v>35</v>
      </c>
    </row>
    <row r="1227" spans="1:7" x14ac:dyDescent="0.25">
      <c r="A1227">
        <v>10607</v>
      </c>
      <c r="C1227" t="s">
        <v>12608</v>
      </c>
      <c r="G1227" s="5" t="s">
        <v>35</v>
      </c>
    </row>
    <row r="1228" spans="1:7" x14ac:dyDescent="0.25">
      <c r="A1228">
        <v>10610</v>
      </c>
      <c r="C1228" t="s">
        <v>12608</v>
      </c>
      <c r="G1228" s="4" t="s">
        <v>11</v>
      </c>
    </row>
    <row r="1229" spans="1:7" x14ac:dyDescent="0.25">
      <c r="A1229">
        <v>98892</v>
      </c>
      <c r="C1229" t="s">
        <v>12608</v>
      </c>
      <c r="G1229" s="5" t="s">
        <v>11</v>
      </c>
    </row>
    <row r="1230" spans="1:7" x14ac:dyDescent="0.25">
      <c r="A1230">
        <v>313093</v>
      </c>
      <c r="C1230" t="s">
        <v>12608</v>
      </c>
      <c r="G1230" s="4" t="s">
        <v>41</v>
      </c>
    </row>
    <row r="1231" spans="1:7" x14ac:dyDescent="0.25">
      <c r="A1231">
        <v>313361</v>
      </c>
      <c r="C1231" t="s">
        <v>12608</v>
      </c>
      <c r="G1231" s="5" t="s">
        <v>39</v>
      </c>
    </row>
    <row r="1232" spans="1:7" x14ac:dyDescent="0.25">
      <c r="A1232">
        <v>73675</v>
      </c>
      <c r="C1232" t="s">
        <v>12608</v>
      </c>
      <c r="G1232" s="4" t="s">
        <v>175</v>
      </c>
    </row>
    <row r="1233" spans="1:7" x14ac:dyDescent="0.25">
      <c r="A1233">
        <v>48164</v>
      </c>
      <c r="C1233" t="s">
        <v>12608</v>
      </c>
      <c r="G1233" s="5" t="s">
        <v>43</v>
      </c>
    </row>
    <row r="1234" spans="1:7" x14ac:dyDescent="0.25">
      <c r="A1234">
        <v>54348</v>
      </c>
      <c r="C1234" t="s">
        <v>12608</v>
      </c>
      <c r="G1234" s="4" t="s">
        <v>37</v>
      </c>
    </row>
    <row r="1235" spans="1:7" x14ac:dyDescent="0.25">
      <c r="A1235">
        <v>89966</v>
      </c>
      <c r="C1235" t="s">
        <v>12608</v>
      </c>
      <c r="G1235" s="5" t="s">
        <v>11</v>
      </c>
    </row>
    <row r="1236" spans="1:7" x14ac:dyDescent="0.25">
      <c r="A1236">
        <v>421650</v>
      </c>
      <c r="C1236" t="s">
        <v>12608</v>
      </c>
      <c r="G1236" s="4" t="s">
        <v>85</v>
      </c>
    </row>
    <row r="1237" spans="1:7" x14ac:dyDescent="0.25">
      <c r="A1237">
        <v>347808</v>
      </c>
      <c r="C1237" t="s">
        <v>12608</v>
      </c>
      <c r="G1237" s="5" t="s">
        <v>245</v>
      </c>
    </row>
    <row r="1238" spans="1:7" x14ac:dyDescent="0.25">
      <c r="A1238">
        <v>80335</v>
      </c>
      <c r="C1238" t="s">
        <v>12608</v>
      </c>
      <c r="G1238" s="4" t="s">
        <v>61</v>
      </c>
    </row>
    <row r="1239" spans="1:7" x14ac:dyDescent="0.25">
      <c r="A1239">
        <v>70865</v>
      </c>
      <c r="C1239" t="s">
        <v>12608</v>
      </c>
      <c r="G1239" s="5" t="s">
        <v>198</v>
      </c>
    </row>
    <row r="1240" spans="1:7" x14ac:dyDescent="0.25">
      <c r="A1240">
        <v>349291</v>
      </c>
      <c r="C1240" t="s">
        <v>12608</v>
      </c>
      <c r="G1240" s="4" t="s">
        <v>21</v>
      </c>
    </row>
    <row r="1241" spans="1:7" x14ac:dyDescent="0.25">
      <c r="A1241">
        <v>25093</v>
      </c>
      <c r="C1241" t="s">
        <v>12608</v>
      </c>
      <c r="G1241" s="5" t="s">
        <v>11</v>
      </c>
    </row>
    <row r="1242" spans="1:7" x14ac:dyDescent="0.25">
      <c r="A1242">
        <v>65250</v>
      </c>
      <c r="C1242" t="s">
        <v>12608</v>
      </c>
      <c r="G1242" s="4" t="s">
        <v>163</v>
      </c>
    </row>
    <row r="1243" spans="1:7" x14ac:dyDescent="0.25">
      <c r="A1243">
        <v>23850</v>
      </c>
      <c r="C1243" t="s">
        <v>12608</v>
      </c>
      <c r="G1243" s="5" t="s">
        <v>85</v>
      </c>
    </row>
    <row r="1244" spans="1:7" x14ac:dyDescent="0.25">
      <c r="A1244">
        <v>306388</v>
      </c>
      <c r="C1244" t="s">
        <v>12608</v>
      </c>
      <c r="G1244" s="4" t="s">
        <v>28</v>
      </c>
    </row>
    <row r="1245" spans="1:7" x14ac:dyDescent="0.25">
      <c r="A1245">
        <v>26880</v>
      </c>
      <c r="C1245" t="s">
        <v>12608</v>
      </c>
      <c r="G1245" s="5" t="s">
        <v>11</v>
      </c>
    </row>
    <row r="1246" spans="1:7" x14ac:dyDescent="0.25">
      <c r="A1246">
        <v>27755</v>
      </c>
      <c r="C1246" t="s">
        <v>12608</v>
      </c>
      <c r="G1246" s="4" t="s">
        <v>11</v>
      </c>
    </row>
    <row r="1247" spans="1:7" x14ac:dyDescent="0.25">
      <c r="A1247">
        <v>10402</v>
      </c>
      <c r="C1247" t="s">
        <v>12608</v>
      </c>
      <c r="G1247" s="5" t="s">
        <v>11</v>
      </c>
    </row>
    <row r="1248" spans="1:7" x14ac:dyDescent="0.25">
      <c r="A1248">
        <v>314583</v>
      </c>
      <c r="C1248" t="s">
        <v>12608</v>
      </c>
      <c r="G1248" s="4" t="s">
        <v>43</v>
      </c>
    </row>
    <row r="1249" spans="1:7" x14ac:dyDescent="0.25">
      <c r="A1249">
        <v>329563</v>
      </c>
      <c r="C1249" t="s">
        <v>12608</v>
      </c>
      <c r="G1249" s="5" t="s">
        <v>39</v>
      </c>
    </row>
    <row r="1250" spans="1:7" x14ac:dyDescent="0.25">
      <c r="A1250">
        <v>27799</v>
      </c>
      <c r="C1250" t="s">
        <v>12608</v>
      </c>
      <c r="G1250" s="4" t="s">
        <v>11</v>
      </c>
    </row>
    <row r="1251" spans="1:7" x14ac:dyDescent="0.25">
      <c r="A1251">
        <v>22654</v>
      </c>
      <c r="C1251" t="s">
        <v>12608</v>
      </c>
      <c r="G1251" s="5" t="s">
        <v>11</v>
      </c>
    </row>
    <row r="1252" spans="1:7" x14ac:dyDescent="0.25">
      <c r="A1252">
        <v>21983</v>
      </c>
      <c r="C1252" t="s">
        <v>12608</v>
      </c>
      <c r="G1252" s="4" t="s">
        <v>11</v>
      </c>
    </row>
    <row r="1253" spans="1:7" x14ac:dyDescent="0.25">
      <c r="A1253">
        <v>59064</v>
      </c>
      <c r="C1253" t="s">
        <v>12608</v>
      </c>
      <c r="G1253" s="5" t="s">
        <v>17</v>
      </c>
    </row>
    <row r="1254" spans="1:7" x14ac:dyDescent="0.25">
      <c r="A1254">
        <v>78067</v>
      </c>
      <c r="C1254" t="s">
        <v>12608</v>
      </c>
      <c r="G1254" s="4" t="s">
        <v>57</v>
      </c>
    </row>
    <row r="1255" spans="1:7" x14ac:dyDescent="0.25">
      <c r="A1255">
        <v>333613</v>
      </c>
      <c r="C1255" t="s">
        <v>12608</v>
      </c>
      <c r="G1255" s="5" t="s">
        <v>75</v>
      </c>
    </row>
    <row r="1256" spans="1:7" x14ac:dyDescent="0.25">
      <c r="A1256">
        <v>27589</v>
      </c>
      <c r="C1256" t="s">
        <v>12608</v>
      </c>
      <c r="G1256" s="4" t="s">
        <v>11</v>
      </c>
    </row>
    <row r="1257" spans="1:7" x14ac:dyDescent="0.25">
      <c r="A1257">
        <v>334957</v>
      </c>
      <c r="C1257" t="s">
        <v>12608</v>
      </c>
      <c r="G1257" s="5" t="s">
        <v>85</v>
      </c>
    </row>
    <row r="1258" spans="1:7" x14ac:dyDescent="0.25">
      <c r="A1258">
        <v>46354</v>
      </c>
      <c r="C1258" t="s">
        <v>12608</v>
      </c>
      <c r="G1258" s="4" t="s">
        <v>75</v>
      </c>
    </row>
    <row r="1259" spans="1:7" x14ac:dyDescent="0.25">
      <c r="A1259">
        <v>97683</v>
      </c>
      <c r="C1259" t="s">
        <v>12608</v>
      </c>
      <c r="G1259" s="5" t="s">
        <v>11</v>
      </c>
    </row>
    <row r="1260" spans="1:7" x14ac:dyDescent="0.25">
      <c r="A1260">
        <v>300646</v>
      </c>
      <c r="C1260" t="s">
        <v>12608</v>
      </c>
      <c r="G1260" s="4" t="s">
        <v>41</v>
      </c>
    </row>
    <row r="1261" spans="1:7" x14ac:dyDescent="0.25">
      <c r="A1261">
        <v>306306</v>
      </c>
      <c r="C1261" t="s">
        <v>12608</v>
      </c>
      <c r="G1261" s="5" t="s">
        <v>21</v>
      </c>
    </row>
    <row r="1262" spans="1:7" x14ac:dyDescent="0.25">
      <c r="A1262">
        <v>43279</v>
      </c>
      <c r="C1262" t="s">
        <v>12608</v>
      </c>
      <c r="G1262" s="4" t="s">
        <v>85</v>
      </c>
    </row>
    <row r="1263" spans="1:7" x14ac:dyDescent="0.25">
      <c r="A1263">
        <v>183920</v>
      </c>
      <c r="C1263" t="s">
        <v>12608</v>
      </c>
      <c r="G1263" s="5" t="s">
        <v>85</v>
      </c>
    </row>
    <row r="1264" spans="1:7" x14ac:dyDescent="0.25">
      <c r="A1264">
        <v>305767</v>
      </c>
      <c r="C1264" t="s">
        <v>12608</v>
      </c>
      <c r="G1264" s="4" t="s">
        <v>17</v>
      </c>
    </row>
    <row r="1265" spans="1:7" x14ac:dyDescent="0.25">
      <c r="A1265">
        <v>336755</v>
      </c>
      <c r="C1265" t="s">
        <v>12608</v>
      </c>
      <c r="G1265" s="5" t="s">
        <v>61</v>
      </c>
    </row>
    <row r="1266" spans="1:7" x14ac:dyDescent="0.25">
      <c r="A1266">
        <v>338314</v>
      </c>
      <c r="C1266" t="s">
        <v>12608</v>
      </c>
      <c r="G1266" s="4" t="s">
        <v>17</v>
      </c>
    </row>
    <row r="1267" spans="1:7" x14ac:dyDescent="0.25">
      <c r="A1267">
        <v>45298</v>
      </c>
      <c r="C1267" t="s">
        <v>12608</v>
      </c>
      <c r="G1267" s="5" t="s">
        <v>61</v>
      </c>
    </row>
    <row r="1268" spans="1:7" x14ac:dyDescent="0.25">
      <c r="A1268">
        <v>26318</v>
      </c>
      <c r="C1268" t="s">
        <v>12608</v>
      </c>
      <c r="G1268" s="4" t="s">
        <v>11</v>
      </c>
    </row>
    <row r="1269" spans="1:7" x14ac:dyDescent="0.25">
      <c r="A1269">
        <v>333419</v>
      </c>
      <c r="C1269" t="s">
        <v>12608</v>
      </c>
      <c r="G1269" s="5" t="s">
        <v>21</v>
      </c>
    </row>
    <row r="1270" spans="1:7" x14ac:dyDescent="0.25">
      <c r="A1270">
        <v>63843</v>
      </c>
      <c r="C1270" t="s">
        <v>12608</v>
      </c>
      <c r="G1270" s="4" t="s">
        <v>53</v>
      </c>
    </row>
    <row r="1271" spans="1:7" x14ac:dyDescent="0.25">
      <c r="A1271">
        <v>356930</v>
      </c>
      <c r="C1271" t="s">
        <v>12608</v>
      </c>
      <c r="G1271" s="5" t="s">
        <v>41</v>
      </c>
    </row>
    <row r="1272" spans="1:7" x14ac:dyDescent="0.25">
      <c r="A1272">
        <v>27436</v>
      </c>
      <c r="C1272" t="s">
        <v>12608</v>
      </c>
      <c r="G1272" s="4" t="s">
        <v>11</v>
      </c>
    </row>
    <row r="1273" spans="1:7" x14ac:dyDescent="0.25">
      <c r="A1273">
        <v>93426</v>
      </c>
      <c r="C1273" t="s">
        <v>12608</v>
      </c>
      <c r="G1273" s="5" t="s">
        <v>11</v>
      </c>
    </row>
    <row r="1274" spans="1:7" x14ac:dyDescent="0.25">
      <c r="A1274">
        <v>80062</v>
      </c>
      <c r="C1274" t="s">
        <v>12608</v>
      </c>
      <c r="G1274" s="4" t="s">
        <v>43</v>
      </c>
    </row>
    <row r="1275" spans="1:7" x14ac:dyDescent="0.25">
      <c r="A1275">
        <v>41644</v>
      </c>
      <c r="C1275" t="s">
        <v>12608</v>
      </c>
      <c r="G1275" s="5" t="s">
        <v>85</v>
      </c>
    </row>
    <row r="1276" spans="1:7" x14ac:dyDescent="0.25">
      <c r="A1276">
        <v>48619</v>
      </c>
      <c r="C1276" t="s">
        <v>12608</v>
      </c>
      <c r="G1276" s="4" t="s">
        <v>8</v>
      </c>
    </row>
    <row r="1277" spans="1:7" x14ac:dyDescent="0.25">
      <c r="A1277">
        <v>327993</v>
      </c>
      <c r="C1277" t="s">
        <v>12608</v>
      </c>
      <c r="G1277" s="5" t="s">
        <v>37</v>
      </c>
    </row>
    <row r="1278" spans="1:7" x14ac:dyDescent="0.25">
      <c r="A1278">
        <v>97020</v>
      </c>
      <c r="C1278" t="s">
        <v>12608</v>
      </c>
      <c r="G1278" s="4" t="s">
        <v>11</v>
      </c>
    </row>
    <row r="1279" spans="1:7" x14ac:dyDescent="0.25">
      <c r="A1279">
        <v>29818</v>
      </c>
      <c r="C1279" t="s">
        <v>12608</v>
      </c>
      <c r="G1279" s="5" t="s">
        <v>11</v>
      </c>
    </row>
    <row r="1280" spans="1:7" x14ac:dyDescent="0.25">
      <c r="A1280">
        <v>26914</v>
      </c>
      <c r="C1280" t="s">
        <v>12608</v>
      </c>
      <c r="G1280" s="4" t="s">
        <v>11</v>
      </c>
    </row>
    <row r="1281" spans="1:7" x14ac:dyDescent="0.25">
      <c r="A1281">
        <v>42470</v>
      </c>
      <c r="C1281" t="s">
        <v>12608</v>
      </c>
      <c r="G1281" s="5" t="s">
        <v>148</v>
      </c>
    </row>
    <row r="1282" spans="1:7" x14ac:dyDescent="0.25">
      <c r="A1282">
        <v>73399</v>
      </c>
      <c r="C1282" t="s">
        <v>12608</v>
      </c>
      <c r="G1282" s="4" t="s">
        <v>14</v>
      </c>
    </row>
    <row r="1283" spans="1:7" x14ac:dyDescent="0.25">
      <c r="A1283">
        <v>43921</v>
      </c>
      <c r="C1283" t="s">
        <v>12608</v>
      </c>
      <c r="G1283" s="5" t="s">
        <v>85</v>
      </c>
    </row>
    <row r="1284" spans="1:7" x14ac:dyDescent="0.25">
      <c r="A1284">
        <v>88350</v>
      </c>
      <c r="C1284" t="s">
        <v>12608</v>
      </c>
      <c r="G1284" s="4" t="s">
        <v>11</v>
      </c>
    </row>
    <row r="1285" spans="1:7" x14ac:dyDescent="0.25">
      <c r="A1285">
        <v>26117</v>
      </c>
      <c r="C1285" t="s">
        <v>12608</v>
      </c>
      <c r="G1285" s="5" t="s">
        <v>11</v>
      </c>
    </row>
    <row r="1286" spans="1:7" x14ac:dyDescent="0.25">
      <c r="A1286">
        <v>24953</v>
      </c>
      <c r="C1286" t="s">
        <v>12608</v>
      </c>
      <c r="G1286" s="4" t="s">
        <v>61</v>
      </c>
    </row>
    <row r="1287" spans="1:7" x14ac:dyDescent="0.25">
      <c r="A1287">
        <v>38210</v>
      </c>
      <c r="C1287" t="s">
        <v>12608</v>
      </c>
      <c r="G1287" s="5" t="s">
        <v>85</v>
      </c>
    </row>
    <row r="1288" spans="1:7" x14ac:dyDescent="0.25">
      <c r="A1288">
        <v>324371</v>
      </c>
      <c r="C1288" t="s">
        <v>12608</v>
      </c>
      <c r="G1288" s="4" t="s">
        <v>31</v>
      </c>
    </row>
    <row r="1289" spans="1:7" x14ac:dyDescent="0.25">
      <c r="A1289">
        <v>26872</v>
      </c>
      <c r="C1289" t="s">
        <v>12608</v>
      </c>
      <c r="G1289" s="5" t="s">
        <v>11</v>
      </c>
    </row>
    <row r="1290" spans="1:7" x14ac:dyDescent="0.25">
      <c r="A1290">
        <v>80170</v>
      </c>
      <c r="C1290" t="s">
        <v>12608</v>
      </c>
      <c r="G1290" s="4" t="s">
        <v>28</v>
      </c>
    </row>
    <row r="1291" spans="1:7" x14ac:dyDescent="0.25">
      <c r="A1291">
        <v>86135</v>
      </c>
      <c r="C1291" t="s">
        <v>12608</v>
      </c>
      <c r="G1291" s="5" t="s">
        <v>61</v>
      </c>
    </row>
    <row r="1292" spans="1:7" x14ac:dyDescent="0.25">
      <c r="A1292">
        <v>21121</v>
      </c>
      <c r="C1292" t="s">
        <v>12608</v>
      </c>
      <c r="G1292" s="4" t="s">
        <v>313</v>
      </c>
    </row>
    <row r="1293" spans="1:7" x14ac:dyDescent="0.25">
      <c r="A1293">
        <v>339982</v>
      </c>
      <c r="C1293" t="s">
        <v>12608</v>
      </c>
      <c r="G1293" s="5" t="s">
        <v>39</v>
      </c>
    </row>
    <row r="1294" spans="1:7" x14ac:dyDescent="0.25">
      <c r="A1294">
        <v>312211</v>
      </c>
      <c r="C1294" t="s">
        <v>12608</v>
      </c>
      <c r="G1294" s="4" t="s">
        <v>35</v>
      </c>
    </row>
    <row r="1295" spans="1:7" x14ac:dyDescent="0.25">
      <c r="A1295">
        <v>326145</v>
      </c>
      <c r="C1295" t="s">
        <v>12608</v>
      </c>
      <c r="G1295" s="5" t="s">
        <v>41</v>
      </c>
    </row>
    <row r="1296" spans="1:7" x14ac:dyDescent="0.25">
      <c r="A1296">
        <v>27079</v>
      </c>
      <c r="C1296" t="s">
        <v>12608</v>
      </c>
      <c r="G1296" s="4" t="s">
        <v>11</v>
      </c>
    </row>
    <row r="1297" spans="1:7" x14ac:dyDescent="0.25">
      <c r="A1297">
        <v>82567</v>
      </c>
      <c r="C1297" t="s">
        <v>12608</v>
      </c>
      <c r="G1297" s="5" t="s">
        <v>61</v>
      </c>
    </row>
    <row r="1298" spans="1:7" x14ac:dyDescent="0.25">
      <c r="A1298">
        <v>73553</v>
      </c>
      <c r="C1298" t="s">
        <v>12608</v>
      </c>
      <c r="G1298" s="4" t="s">
        <v>57</v>
      </c>
    </row>
    <row r="1299" spans="1:7" x14ac:dyDescent="0.25">
      <c r="A1299">
        <v>70736</v>
      </c>
      <c r="C1299" t="s">
        <v>12608</v>
      </c>
      <c r="G1299" s="5" t="s">
        <v>46</v>
      </c>
    </row>
    <row r="1300" spans="1:7" x14ac:dyDescent="0.25">
      <c r="A1300">
        <v>80622</v>
      </c>
      <c r="B1300" s="1">
        <v>12.49</v>
      </c>
      <c r="C1300" s="2">
        <v>44327</v>
      </c>
      <c r="G1300" s="4" t="s">
        <v>189</v>
      </c>
    </row>
    <row r="1301" spans="1:7" x14ac:dyDescent="0.25">
      <c r="A1301">
        <v>12392</v>
      </c>
      <c r="C1301" t="s">
        <v>12608</v>
      </c>
      <c r="G1301" s="5" t="s">
        <v>175</v>
      </c>
    </row>
    <row r="1302" spans="1:7" x14ac:dyDescent="0.25">
      <c r="A1302">
        <v>31064</v>
      </c>
      <c r="C1302" t="s">
        <v>12608</v>
      </c>
      <c r="G1302" s="4" t="s">
        <v>11</v>
      </c>
    </row>
    <row r="1303" spans="1:7" x14ac:dyDescent="0.25">
      <c r="A1303">
        <v>83841</v>
      </c>
      <c r="C1303" t="s">
        <v>12608</v>
      </c>
      <c r="G1303" s="5" t="s">
        <v>43</v>
      </c>
    </row>
    <row r="1304" spans="1:7" x14ac:dyDescent="0.25">
      <c r="A1304">
        <v>23064</v>
      </c>
      <c r="C1304" t="s">
        <v>12608</v>
      </c>
      <c r="G1304" s="4" t="s">
        <v>11</v>
      </c>
    </row>
    <row r="1305" spans="1:7" x14ac:dyDescent="0.25">
      <c r="A1305">
        <v>6343</v>
      </c>
      <c r="C1305" t="s">
        <v>12608</v>
      </c>
      <c r="G1305" s="5" t="s">
        <v>11</v>
      </c>
    </row>
    <row r="1306" spans="1:7" x14ac:dyDescent="0.25">
      <c r="A1306">
        <v>326317</v>
      </c>
      <c r="C1306" t="s">
        <v>12608</v>
      </c>
      <c r="G1306" s="4" t="s">
        <v>53</v>
      </c>
    </row>
    <row r="1307" spans="1:7" x14ac:dyDescent="0.25">
      <c r="A1307">
        <v>77071</v>
      </c>
      <c r="C1307" t="s">
        <v>12608</v>
      </c>
      <c r="G1307" s="5" t="s">
        <v>1019</v>
      </c>
    </row>
    <row r="1308" spans="1:7" x14ac:dyDescent="0.25">
      <c r="A1308">
        <v>70318</v>
      </c>
      <c r="C1308" t="s">
        <v>12608</v>
      </c>
      <c r="G1308" s="4" t="s">
        <v>26</v>
      </c>
    </row>
    <row r="1309" spans="1:7" x14ac:dyDescent="0.25">
      <c r="A1309">
        <v>72382</v>
      </c>
      <c r="C1309" t="s">
        <v>12608</v>
      </c>
      <c r="G1309" s="5" t="s">
        <v>57</v>
      </c>
    </row>
    <row r="1310" spans="1:7" x14ac:dyDescent="0.25">
      <c r="A1310">
        <v>49794</v>
      </c>
      <c r="C1310" t="s">
        <v>12608</v>
      </c>
      <c r="G1310" s="4" t="s">
        <v>163</v>
      </c>
    </row>
    <row r="1311" spans="1:7" x14ac:dyDescent="0.25">
      <c r="A1311">
        <v>341795</v>
      </c>
      <c r="C1311" t="s">
        <v>12608</v>
      </c>
      <c r="G1311" s="5" t="s">
        <v>43</v>
      </c>
    </row>
    <row r="1312" spans="1:7" x14ac:dyDescent="0.25">
      <c r="A1312">
        <v>369284</v>
      </c>
      <c r="C1312" t="s">
        <v>12608</v>
      </c>
      <c r="G1312" s="4" t="s">
        <v>21</v>
      </c>
    </row>
    <row r="1313" spans="1:7" x14ac:dyDescent="0.25">
      <c r="A1313">
        <v>45913</v>
      </c>
      <c r="C1313" t="s">
        <v>12608</v>
      </c>
      <c r="G1313" s="5" t="s">
        <v>37</v>
      </c>
    </row>
    <row r="1314" spans="1:7" x14ac:dyDescent="0.25">
      <c r="A1314">
        <v>24508</v>
      </c>
      <c r="C1314" t="s">
        <v>12608</v>
      </c>
      <c r="G1314" s="4" t="s">
        <v>11</v>
      </c>
    </row>
    <row r="1315" spans="1:7" x14ac:dyDescent="0.25">
      <c r="A1315">
        <v>347746</v>
      </c>
      <c r="C1315" t="s">
        <v>12608</v>
      </c>
      <c r="G1315" s="5" t="s">
        <v>245</v>
      </c>
    </row>
    <row r="1316" spans="1:7" x14ac:dyDescent="0.25">
      <c r="A1316">
        <v>73512</v>
      </c>
      <c r="C1316" t="s">
        <v>12608</v>
      </c>
      <c r="G1316" s="4" t="s">
        <v>17</v>
      </c>
    </row>
    <row r="1317" spans="1:7" x14ac:dyDescent="0.25">
      <c r="A1317">
        <v>11387</v>
      </c>
      <c r="C1317" t="s">
        <v>12608</v>
      </c>
      <c r="G1317" s="5" t="s">
        <v>175</v>
      </c>
    </row>
    <row r="1318" spans="1:7" x14ac:dyDescent="0.25">
      <c r="A1318">
        <v>73734</v>
      </c>
      <c r="C1318" t="s">
        <v>12608</v>
      </c>
      <c r="G1318" s="4" t="s">
        <v>26</v>
      </c>
    </row>
    <row r="1319" spans="1:7" x14ac:dyDescent="0.25">
      <c r="A1319">
        <v>78636</v>
      </c>
      <c r="C1319" t="s">
        <v>12608</v>
      </c>
      <c r="G1319" s="5" t="s">
        <v>57</v>
      </c>
    </row>
    <row r="1320" spans="1:7" x14ac:dyDescent="0.25">
      <c r="A1320">
        <v>91855</v>
      </c>
      <c r="C1320" t="s">
        <v>12608</v>
      </c>
      <c r="G1320" s="4" t="s">
        <v>11</v>
      </c>
    </row>
    <row r="1321" spans="1:7" x14ac:dyDescent="0.25">
      <c r="A1321">
        <v>93254</v>
      </c>
      <c r="C1321" t="s">
        <v>12608</v>
      </c>
      <c r="G1321" s="5" t="s">
        <v>11</v>
      </c>
    </row>
    <row r="1322" spans="1:7" x14ac:dyDescent="0.25">
      <c r="A1322">
        <v>344465</v>
      </c>
      <c r="C1322" t="s">
        <v>12608</v>
      </c>
      <c r="G1322" s="4" t="s">
        <v>85</v>
      </c>
    </row>
    <row r="1323" spans="1:7" x14ac:dyDescent="0.25">
      <c r="A1323">
        <v>29983</v>
      </c>
      <c r="C1323" t="s">
        <v>12608</v>
      </c>
      <c r="G1323" s="5" t="s">
        <v>11</v>
      </c>
    </row>
    <row r="1324" spans="1:7" x14ac:dyDescent="0.25">
      <c r="A1324">
        <v>21993</v>
      </c>
      <c r="C1324" t="s">
        <v>12608</v>
      </c>
      <c r="G1324" s="4" t="s">
        <v>11</v>
      </c>
    </row>
    <row r="1325" spans="1:7" x14ac:dyDescent="0.25">
      <c r="A1325">
        <v>70779</v>
      </c>
      <c r="C1325" t="s">
        <v>12608</v>
      </c>
      <c r="G1325" s="5" t="s">
        <v>198</v>
      </c>
    </row>
    <row r="1326" spans="1:7" x14ac:dyDescent="0.25">
      <c r="A1326">
        <v>319914</v>
      </c>
      <c r="C1326" t="s">
        <v>12608</v>
      </c>
      <c r="G1326" s="4" t="s">
        <v>41</v>
      </c>
    </row>
    <row r="1327" spans="1:7" x14ac:dyDescent="0.25">
      <c r="A1327">
        <v>26404</v>
      </c>
      <c r="C1327" t="s">
        <v>12608</v>
      </c>
      <c r="G1327" s="5" t="s">
        <v>11</v>
      </c>
    </row>
    <row r="1328" spans="1:7" x14ac:dyDescent="0.25">
      <c r="A1328">
        <v>27963</v>
      </c>
      <c r="C1328" t="s">
        <v>12608</v>
      </c>
      <c r="G1328" s="4" t="s">
        <v>11</v>
      </c>
    </row>
    <row r="1329" spans="1:7" x14ac:dyDescent="0.25">
      <c r="A1329">
        <v>73520</v>
      </c>
      <c r="C1329" t="s">
        <v>12608</v>
      </c>
      <c r="G1329" s="5" t="s">
        <v>17</v>
      </c>
    </row>
    <row r="1330" spans="1:7" x14ac:dyDescent="0.25">
      <c r="A1330">
        <v>20443</v>
      </c>
      <c r="C1330" t="s">
        <v>12608</v>
      </c>
      <c r="G1330" s="4" t="s">
        <v>245</v>
      </c>
    </row>
    <row r="1331" spans="1:7" x14ac:dyDescent="0.25">
      <c r="A1331">
        <v>9903</v>
      </c>
      <c r="C1331" t="s">
        <v>12608</v>
      </c>
      <c r="G1331" s="5" t="s">
        <v>11</v>
      </c>
    </row>
    <row r="1332" spans="1:7" x14ac:dyDescent="0.25">
      <c r="A1332">
        <v>19348</v>
      </c>
      <c r="C1332" t="s">
        <v>12608</v>
      </c>
      <c r="G1332" s="4" t="s">
        <v>28</v>
      </c>
    </row>
    <row r="1333" spans="1:7" x14ac:dyDescent="0.25">
      <c r="A1333">
        <v>42992</v>
      </c>
      <c r="C1333" t="s">
        <v>12608</v>
      </c>
      <c r="G1333" s="5" t="s">
        <v>61</v>
      </c>
    </row>
    <row r="1334" spans="1:7" x14ac:dyDescent="0.25">
      <c r="A1334">
        <v>6335</v>
      </c>
      <c r="C1334" t="s">
        <v>12608</v>
      </c>
      <c r="G1334" s="4" t="s">
        <v>11</v>
      </c>
    </row>
    <row r="1335" spans="1:7" x14ac:dyDescent="0.25">
      <c r="A1335">
        <v>44890</v>
      </c>
      <c r="C1335" t="s">
        <v>12608</v>
      </c>
      <c r="G1335" s="5" t="s">
        <v>39</v>
      </c>
    </row>
    <row r="1336" spans="1:7" x14ac:dyDescent="0.25">
      <c r="A1336">
        <v>88773</v>
      </c>
      <c r="C1336" t="s">
        <v>12608</v>
      </c>
      <c r="G1336" s="4" t="s">
        <v>11</v>
      </c>
    </row>
    <row r="1337" spans="1:7" x14ac:dyDescent="0.25">
      <c r="A1337">
        <v>17574</v>
      </c>
      <c r="C1337" t="s">
        <v>12608</v>
      </c>
      <c r="G1337" s="5" t="s">
        <v>43</v>
      </c>
    </row>
    <row r="1338" spans="1:7" x14ac:dyDescent="0.25">
      <c r="A1338">
        <v>69441</v>
      </c>
      <c r="C1338" t="s">
        <v>12608</v>
      </c>
      <c r="G1338" s="4" t="s">
        <v>175</v>
      </c>
    </row>
    <row r="1339" spans="1:7" x14ac:dyDescent="0.25">
      <c r="A1339">
        <v>12212</v>
      </c>
      <c r="C1339" t="s">
        <v>12608</v>
      </c>
      <c r="G1339" s="5" t="s">
        <v>11</v>
      </c>
    </row>
    <row r="1340" spans="1:7" x14ac:dyDescent="0.25">
      <c r="A1340">
        <v>342191</v>
      </c>
      <c r="C1340" t="s">
        <v>12608</v>
      </c>
      <c r="G1340" s="4" t="s">
        <v>85</v>
      </c>
    </row>
    <row r="1341" spans="1:7" x14ac:dyDescent="0.25">
      <c r="A1341">
        <v>40955</v>
      </c>
      <c r="C1341" t="s">
        <v>12608</v>
      </c>
      <c r="G1341" s="5" t="s">
        <v>11</v>
      </c>
    </row>
    <row r="1342" spans="1:7" x14ac:dyDescent="0.25">
      <c r="A1342">
        <v>45807</v>
      </c>
      <c r="C1342" t="s">
        <v>12608</v>
      </c>
      <c r="G1342" s="4" t="s">
        <v>41</v>
      </c>
    </row>
    <row r="1343" spans="1:7" x14ac:dyDescent="0.25">
      <c r="A1343">
        <v>14699</v>
      </c>
      <c r="C1343" t="s">
        <v>12608</v>
      </c>
      <c r="G1343" s="5" t="s">
        <v>61</v>
      </c>
    </row>
    <row r="1344" spans="1:7" x14ac:dyDescent="0.25">
      <c r="A1344">
        <v>334513</v>
      </c>
      <c r="C1344" t="s">
        <v>12608</v>
      </c>
      <c r="G1344" s="4" t="s">
        <v>39</v>
      </c>
    </row>
    <row r="1345" spans="1:7" x14ac:dyDescent="0.25">
      <c r="A1345">
        <v>305035</v>
      </c>
      <c r="C1345" t="s">
        <v>12608</v>
      </c>
      <c r="G1345" s="5" t="s">
        <v>28</v>
      </c>
    </row>
    <row r="1346" spans="1:7" x14ac:dyDescent="0.25">
      <c r="A1346">
        <v>318913</v>
      </c>
      <c r="C1346" t="s">
        <v>12608</v>
      </c>
      <c r="G1346" s="4" t="s">
        <v>41</v>
      </c>
    </row>
    <row r="1347" spans="1:7" x14ac:dyDescent="0.25">
      <c r="A1347">
        <v>23567</v>
      </c>
      <c r="C1347" t="s">
        <v>12608</v>
      </c>
      <c r="G1347" s="5" t="s">
        <v>11</v>
      </c>
    </row>
    <row r="1348" spans="1:7" x14ac:dyDescent="0.25">
      <c r="A1348">
        <v>29277</v>
      </c>
      <c r="C1348" t="s">
        <v>12608</v>
      </c>
      <c r="G1348" s="4" t="s">
        <v>11</v>
      </c>
    </row>
    <row r="1349" spans="1:7" x14ac:dyDescent="0.25">
      <c r="A1349">
        <v>342193</v>
      </c>
      <c r="C1349" t="s">
        <v>12608</v>
      </c>
      <c r="G1349" s="5" t="s">
        <v>85</v>
      </c>
    </row>
    <row r="1350" spans="1:7" x14ac:dyDescent="0.25">
      <c r="A1350">
        <v>296875</v>
      </c>
      <c r="C1350" t="s">
        <v>12608</v>
      </c>
      <c r="G1350" s="4" t="s">
        <v>35</v>
      </c>
    </row>
    <row r="1351" spans="1:7" x14ac:dyDescent="0.25">
      <c r="A1351">
        <v>23317</v>
      </c>
      <c r="C1351" t="s">
        <v>12608</v>
      </c>
      <c r="G1351" s="5" t="s">
        <v>11</v>
      </c>
    </row>
    <row r="1352" spans="1:7" x14ac:dyDescent="0.25">
      <c r="A1352">
        <v>44426</v>
      </c>
      <c r="C1352" t="s">
        <v>12608</v>
      </c>
      <c r="G1352" s="4" t="s">
        <v>28</v>
      </c>
    </row>
    <row r="1353" spans="1:7" x14ac:dyDescent="0.25">
      <c r="A1353">
        <v>25396</v>
      </c>
      <c r="C1353" t="s">
        <v>12608</v>
      </c>
      <c r="G1353" s="5" t="s">
        <v>11</v>
      </c>
    </row>
    <row r="1354" spans="1:7" x14ac:dyDescent="0.25">
      <c r="A1354">
        <v>318571</v>
      </c>
      <c r="C1354" t="s">
        <v>12608</v>
      </c>
      <c r="G1354" s="4" t="s">
        <v>41</v>
      </c>
    </row>
    <row r="1355" spans="1:7" x14ac:dyDescent="0.25">
      <c r="A1355">
        <v>73571</v>
      </c>
      <c r="C1355" t="s">
        <v>12608</v>
      </c>
      <c r="G1355" s="5" t="s">
        <v>64</v>
      </c>
    </row>
    <row r="1356" spans="1:7" x14ac:dyDescent="0.25">
      <c r="A1356">
        <v>44292</v>
      </c>
      <c r="C1356" t="s">
        <v>12608</v>
      </c>
      <c r="G1356" s="4" t="s">
        <v>163</v>
      </c>
    </row>
    <row r="1357" spans="1:7" x14ac:dyDescent="0.25">
      <c r="A1357">
        <v>31453</v>
      </c>
      <c r="C1357" t="s">
        <v>12608</v>
      </c>
      <c r="G1357" s="5" t="s">
        <v>43</v>
      </c>
    </row>
    <row r="1358" spans="1:7" x14ac:dyDescent="0.25">
      <c r="A1358">
        <v>41747</v>
      </c>
      <c r="C1358" t="s">
        <v>12608</v>
      </c>
      <c r="G1358" s="4" t="s">
        <v>189</v>
      </c>
    </row>
    <row r="1359" spans="1:7" x14ac:dyDescent="0.25">
      <c r="A1359">
        <v>5444</v>
      </c>
      <c r="C1359" t="s">
        <v>12608</v>
      </c>
      <c r="G1359" s="5" t="s">
        <v>11</v>
      </c>
    </row>
    <row r="1360" spans="1:7" x14ac:dyDescent="0.25">
      <c r="A1360">
        <v>26411</v>
      </c>
      <c r="C1360" t="s">
        <v>12608</v>
      </c>
      <c r="G1360" s="4" t="s">
        <v>11</v>
      </c>
    </row>
    <row r="1361" spans="1:7" x14ac:dyDescent="0.25">
      <c r="A1361">
        <v>47461</v>
      </c>
      <c r="C1361" t="s">
        <v>12608</v>
      </c>
      <c r="G1361" s="5" t="s">
        <v>61</v>
      </c>
    </row>
    <row r="1362" spans="1:7" x14ac:dyDescent="0.25">
      <c r="A1362">
        <v>28899</v>
      </c>
      <c r="C1362" t="s">
        <v>12608</v>
      </c>
      <c r="G1362" s="4" t="s">
        <v>11</v>
      </c>
    </row>
    <row r="1363" spans="1:7" x14ac:dyDescent="0.25">
      <c r="A1363">
        <v>2755</v>
      </c>
      <c r="C1363" t="s">
        <v>12608</v>
      </c>
      <c r="G1363" s="5" t="s">
        <v>11</v>
      </c>
    </row>
    <row r="1364" spans="1:7" x14ac:dyDescent="0.25">
      <c r="A1364">
        <v>26339</v>
      </c>
      <c r="C1364" t="s">
        <v>12608</v>
      </c>
      <c r="G1364" s="4" t="s">
        <v>11</v>
      </c>
    </row>
    <row r="1365" spans="1:7" x14ac:dyDescent="0.25">
      <c r="A1365">
        <v>39675</v>
      </c>
      <c r="C1365" t="s">
        <v>12608</v>
      </c>
      <c r="G1365" s="5" t="s">
        <v>11</v>
      </c>
    </row>
    <row r="1366" spans="1:7" x14ac:dyDescent="0.25">
      <c r="A1366">
        <v>72534</v>
      </c>
      <c r="C1366" t="s">
        <v>12608</v>
      </c>
      <c r="G1366" s="4" t="s">
        <v>37</v>
      </c>
    </row>
    <row r="1367" spans="1:7" x14ac:dyDescent="0.25">
      <c r="A1367">
        <v>28131</v>
      </c>
      <c r="C1367" t="s">
        <v>12608</v>
      </c>
      <c r="G1367" s="5" t="s">
        <v>11</v>
      </c>
    </row>
    <row r="1368" spans="1:7" x14ac:dyDescent="0.25">
      <c r="A1368">
        <v>341009</v>
      </c>
      <c r="C1368" t="s">
        <v>12608</v>
      </c>
      <c r="G1368" s="4" t="s">
        <v>39</v>
      </c>
    </row>
    <row r="1369" spans="1:7" x14ac:dyDescent="0.25">
      <c r="A1369">
        <v>26692</v>
      </c>
      <c r="C1369" t="s">
        <v>12608</v>
      </c>
      <c r="G1369" s="5" t="s">
        <v>11</v>
      </c>
    </row>
    <row r="1370" spans="1:7" x14ac:dyDescent="0.25">
      <c r="A1370">
        <v>333686</v>
      </c>
      <c r="C1370" t="s">
        <v>12608</v>
      </c>
      <c r="G1370" s="4" t="s">
        <v>8</v>
      </c>
    </row>
    <row r="1371" spans="1:7" x14ac:dyDescent="0.25">
      <c r="A1371">
        <v>335385</v>
      </c>
      <c r="C1371" t="s">
        <v>12608</v>
      </c>
      <c r="G1371" s="5" t="s">
        <v>41</v>
      </c>
    </row>
    <row r="1372" spans="1:7" x14ac:dyDescent="0.25">
      <c r="A1372">
        <v>70683</v>
      </c>
      <c r="C1372" t="s">
        <v>12608</v>
      </c>
      <c r="G1372" s="4" t="s">
        <v>37</v>
      </c>
    </row>
    <row r="1373" spans="1:7" x14ac:dyDescent="0.25">
      <c r="A1373">
        <v>337197</v>
      </c>
      <c r="C1373" t="s">
        <v>12608</v>
      </c>
      <c r="G1373" s="5" t="s">
        <v>41</v>
      </c>
    </row>
    <row r="1374" spans="1:7" x14ac:dyDescent="0.25">
      <c r="A1374">
        <v>40425</v>
      </c>
      <c r="C1374" t="s">
        <v>12608</v>
      </c>
      <c r="G1374" s="4" t="s">
        <v>28</v>
      </c>
    </row>
    <row r="1375" spans="1:7" x14ac:dyDescent="0.25">
      <c r="A1375">
        <v>9415</v>
      </c>
      <c r="C1375" t="s">
        <v>12608</v>
      </c>
      <c r="G1375" s="5" t="s">
        <v>11</v>
      </c>
    </row>
    <row r="1376" spans="1:7" x14ac:dyDescent="0.25">
      <c r="A1376">
        <v>56340</v>
      </c>
      <c r="C1376" t="s">
        <v>12608</v>
      </c>
      <c r="G1376" s="4" t="s">
        <v>102</v>
      </c>
    </row>
    <row r="1377" spans="1:7" x14ac:dyDescent="0.25">
      <c r="A1377">
        <v>70635</v>
      </c>
      <c r="C1377" t="s">
        <v>12608</v>
      </c>
      <c r="G1377" s="5" t="s">
        <v>245</v>
      </c>
    </row>
    <row r="1378" spans="1:7" x14ac:dyDescent="0.25">
      <c r="A1378">
        <v>23715</v>
      </c>
      <c r="C1378" t="s">
        <v>12608</v>
      </c>
      <c r="G1378" s="4" t="s">
        <v>11</v>
      </c>
    </row>
    <row r="1379" spans="1:7" x14ac:dyDescent="0.25">
      <c r="A1379">
        <v>336873</v>
      </c>
      <c r="C1379" t="s">
        <v>12608</v>
      </c>
      <c r="G1379" s="5" t="s">
        <v>61</v>
      </c>
    </row>
    <row r="1380" spans="1:7" x14ac:dyDescent="0.25">
      <c r="A1380">
        <v>328396</v>
      </c>
      <c r="C1380" t="s">
        <v>12608</v>
      </c>
      <c r="G1380" s="4" t="s">
        <v>41</v>
      </c>
    </row>
    <row r="1381" spans="1:7" x14ac:dyDescent="0.25">
      <c r="A1381">
        <v>329680</v>
      </c>
      <c r="C1381" t="s">
        <v>12608</v>
      </c>
      <c r="G1381" s="5" t="s">
        <v>61</v>
      </c>
    </row>
    <row r="1382" spans="1:7" x14ac:dyDescent="0.25">
      <c r="A1382">
        <v>333462</v>
      </c>
      <c r="C1382" t="s">
        <v>12608</v>
      </c>
      <c r="G1382" s="4" t="s">
        <v>64</v>
      </c>
    </row>
    <row r="1383" spans="1:7" x14ac:dyDescent="0.25">
      <c r="A1383">
        <v>21973</v>
      </c>
      <c r="C1383" t="s">
        <v>12608</v>
      </c>
      <c r="G1383" s="5" t="s">
        <v>11</v>
      </c>
    </row>
    <row r="1384" spans="1:7" x14ac:dyDescent="0.25">
      <c r="A1384">
        <v>46365</v>
      </c>
      <c r="C1384" t="s">
        <v>12608</v>
      </c>
      <c r="G1384" s="4" t="s">
        <v>75</v>
      </c>
    </row>
    <row r="1385" spans="1:7" x14ac:dyDescent="0.25">
      <c r="A1385">
        <v>27837</v>
      </c>
      <c r="C1385" t="s">
        <v>12608</v>
      </c>
      <c r="G1385" s="5" t="s">
        <v>11</v>
      </c>
    </row>
    <row r="1386" spans="1:7" x14ac:dyDescent="0.25">
      <c r="A1386">
        <v>81675</v>
      </c>
      <c r="C1386" t="s">
        <v>12608</v>
      </c>
      <c r="G1386" s="4" t="s">
        <v>61</v>
      </c>
    </row>
    <row r="1387" spans="1:7" x14ac:dyDescent="0.25">
      <c r="A1387">
        <v>418579</v>
      </c>
      <c r="C1387" t="s">
        <v>12608</v>
      </c>
      <c r="G1387" s="5" t="s">
        <v>85</v>
      </c>
    </row>
    <row r="1388" spans="1:7" x14ac:dyDescent="0.25">
      <c r="A1388">
        <v>69280</v>
      </c>
      <c r="C1388" t="s">
        <v>12608</v>
      </c>
      <c r="G1388" s="4" t="s">
        <v>57</v>
      </c>
    </row>
    <row r="1389" spans="1:7" x14ac:dyDescent="0.25">
      <c r="A1389">
        <v>26473</v>
      </c>
      <c r="C1389" t="s">
        <v>12608</v>
      </c>
      <c r="G1389" s="5" t="s">
        <v>11</v>
      </c>
    </row>
    <row r="1390" spans="1:7" x14ac:dyDescent="0.25">
      <c r="A1390">
        <v>46318</v>
      </c>
      <c r="C1390" t="s">
        <v>12608</v>
      </c>
      <c r="G1390" s="4" t="s">
        <v>37</v>
      </c>
    </row>
    <row r="1391" spans="1:7" x14ac:dyDescent="0.25">
      <c r="A1391">
        <v>28210</v>
      </c>
      <c r="C1391" t="s">
        <v>12608</v>
      </c>
      <c r="G1391" s="5" t="s">
        <v>11</v>
      </c>
    </row>
    <row r="1392" spans="1:7" x14ac:dyDescent="0.25">
      <c r="A1392">
        <v>25360</v>
      </c>
      <c r="C1392" t="s">
        <v>12608</v>
      </c>
      <c r="G1392" s="4" t="s">
        <v>11</v>
      </c>
    </row>
    <row r="1393" spans="1:7" x14ac:dyDescent="0.25">
      <c r="A1393">
        <v>313624</v>
      </c>
      <c r="C1393" t="s">
        <v>12608</v>
      </c>
      <c r="G1393" s="5" t="s">
        <v>175</v>
      </c>
    </row>
    <row r="1394" spans="1:7" x14ac:dyDescent="0.25">
      <c r="A1394">
        <v>392451</v>
      </c>
      <c r="C1394" t="s">
        <v>12608</v>
      </c>
      <c r="G1394" s="4" t="s">
        <v>21</v>
      </c>
    </row>
    <row r="1395" spans="1:7" x14ac:dyDescent="0.25">
      <c r="A1395">
        <v>40064</v>
      </c>
      <c r="C1395" t="s">
        <v>12608</v>
      </c>
      <c r="G1395" s="5" t="s">
        <v>61</v>
      </c>
    </row>
    <row r="1396" spans="1:7" x14ac:dyDescent="0.25">
      <c r="A1396">
        <v>42116</v>
      </c>
      <c r="C1396" t="s">
        <v>12608</v>
      </c>
      <c r="G1396" s="4" t="s">
        <v>53</v>
      </c>
    </row>
    <row r="1397" spans="1:7" x14ac:dyDescent="0.25">
      <c r="A1397">
        <v>304310</v>
      </c>
      <c r="C1397" t="s">
        <v>12608</v>
      </c>
      <c r="G1397" s="5" t="s">
        <v>43</v>
      </c>
    </row>
    <row r="1398" spans="1:7" x14ac:dyDescent="0.25">
      <c r="A1398">
        <v>70192</v>
      </c>
      <c r="C1398" t="s">
        <v>12608</v>
      </c>
      <c r="G1398" s="4" t="s">
        <v>102</v>
      </c>
    </row>
    <row r="1399" spans="1:7" x14ac:dyDescent="0.25">
      <c r="A1399">
        <v>235080</v>
      </c>
      <c r="C1399" t="s">
        <v>12608</v>
      </c>
      <c r="G1399" s="5" t="s">
        <v>85</v>
      </c>
    </row>
    <row r="1400" spans="1:7" x14ac:dyDescent="0.25">
      <c r="A1400">
        <v>23340</v>
      </c>
      <c r="C1400" t="s">
        <v>12608</v>
      </c>
      <c r="G1400" s="4" t="s">
        <v>11</v>
      </c>
    </row>
    <row r="1401" spans="1:7" x14ac:dyDescent="0.25">
      <c r="A1401">
        <v>72901</v>
      </c>
      <c r="C1401" t="s">
        <v>12608</v>
      </c>
      <c r="G1401" s="5" t="s">
        <v>57</v>
      </c>
    </row>
    <row r="1402" spans="1:7" x14ac:dyDescent="0.25">
      <c r="A1402">
        <v>24726</v>
      </c>
      <c r="C1402" t="s">
        <v>12608</v>
      </c>
      <c r="G1402" s="4" t="s">
        <v>11</v>
      </c>
    </row>
    <row r="1403" spans="1:7" x14ac:dyDescent="0.25">
      <c r="A1403">
        <v>48775</v>
      </c>
      <c r="C1403" t="s">
        <v>12608</v>
      </c>
      <c r="G1403" s="5" t="s">
        <v>26</v>
      </c>
    </row>
    <row r="1404" spans="1:7" x14ac:dyDescent="0.25">
      <c r="A1404">
        <v>97039</v>
      </c>
      <c r="C1404" t="s">
        <v>12608</v>
      </c>
      <c r="G1404" s="4" t="s">
        <v>11</v>
      </c>
    </row>
    <row r="1405" spans="1:7" x14ac:dyDescent="0.25">
      <c r="A1405">
        <v>322861</v>
      </c>
      <c r="C1405" t="s">
        <v>12608</v>
      </c>
      <c r="G1405" s="5" t="s">
        <v>163</v>
      </c>
    </row>
    <row r="1406" spans="1:7" x14ac:dyDescent="0.25">
      <c r="A1406">
        <v>72227</v>
      </c>
      <c r="C1406" t="s">
        <v>12608</v>
      </c>
      <c r="G1406" s="4" t="s">
        <v>14</v>
      </c>
    </row>
    <row r="1407" spans="1:7" x14ac:dyDescent="0.25">
      <c r="A1407">
        <v>82962</v>
      </c>
      <c r="C1407" t="s">
        <v>12608</v>
      </c>
      <c r="G1407" s="5" t="s">
        <v>85</v>
      </c>
    </row>
    <row r="1408" spans="1:7" x14ac:dyDescent="0.25">
      <c r="A1408">
        <v>339782</v>
      </c>
      <c r="C1408" t="s">
        <v>12608</v>
      </c>
      <c r="G1408" s="4" t="s">
        <v>39</v>
      </c>
    </row>
    <row r="1409" spans="1:7" x14ac:dyDescent="0.25">
      <c r="A1409">
        <v>328079</v>
      </c>
      <c r="C1409" t="s">
        <v>12608</v>
      </c>
      <c r="G1409" s="5" t="s">
        <v>43</v>
      </c>
    </row>
    <row r="1410" spans="1:7" x14ac:dyDescent="0.25">
      <c r="A1410">
        <v>199354</v>
      </c>
      <c r="C1410" t="s">
        <v>12608</v>
      </c>
      <c r="G1410" s="4" t="s">
        <v>28</v>
      </c>
    </row>
    <row r="1411" spans="1:7" x14ac:dyDescent="0.25">
      <c r="A1411">
        <v>93471</v>
      </c>
      <c r="C1411" t="s">
        <v>12608</v>
      </c>
      <c r="G1411" s="5" t="s">
        <v>11</v>
      </c>
    </row>
    <row r="1412" spans="1:7" x14ac:dyDescent="0.25">
      <c r="A1412">
        <v>348899</v>
      </c>
      <c r="C1412" t="s">
        <v>12608</v>
      </c>
      <c r="G1412" s="4" t="s">
        <v>28</v>
      </c>
    </row>
    <row r="1413" spans="1:7" x14ac:dyDescent="0.25">
      <c r="A1413">
        <v>437859</v>
      </c>
      <c r="C1413" t="s">
        <v>12608</v>
      </c>
      <c r="G1413" s="5" t="s">
        <v>17</v>
      </c>
    </row>
    <row r="1414" spans="1:7" x14ac:dyDescent="0.25">
      <c r="A1414">
        <v>328369</v>
      </c>
      <c r="C1414" t="s">
        <v>12608</v>
      </c>
      <c r="G1414" s="4" t="s">
        <v>21</v>
      </c>
    </row>
    <row r="1415" spans="1:7" x14ac:dyDescent="0.25">
      <c r="A1415">
        <v>73816</v>
      </c>
      <c r="C1415" t="s">
        <v>12608</v>
      </c>
      <c r="G1415" s="5" t="s">
        <v>14</v>
      </c>
    </row>
    <row r="1416" spans="1:7" x14ac:dyDescent="0.25">
      <c r="A1416">
        <v>318031</v>
      </c>
      <c r="C1416" t="s">
        <v>12608</v>
      </c>
      <c r="G1416" s="4" t="s">
        <v>21</v>
      </c>
    </row>
    <row r="1417" spans="1:7" x14ac:dyDescent="0.25">
      <c r="A1417">
        <v>23005</v>
      </c>
      <c r="C1417" t="s">
        <v>12608</v>
      </c>
      <c r="G1417" s="5" t="s">
        <v>11</v>
      </c>
    </row>
    <row r="1418" spans="1:7" x14ac:dyDescent="0.25">
      <c r="A1418">
        <v>81731</v>
      </c>
      <c r="C1418" t="s">
        <v>12608</v>
      </c>
      <c r="G1418" s="4" t="s">
        <v>61</v>
      </c>
    </row>
    <row r="1419" spans="1:7" x14ac:dyDescent="0.25">
      <c r="A1419">
        <v>95052</v>
      </c>
      <c r="C1419" t="s">
        <v>12608</v>
      </c>
      <c r="G1419" s="5" t="s">
        <v>11</v>
      </c>
    </row>
    <row r="1420" spans="1:7" x14ac:dyDescent="0.25">
      <c r="A1420">
        <v>44610</v>
      </c>
      <c r="B1420" s="1">
        <v>8.19</v>
      </c>
      <c r="C1420" s="2">
        <v>44234</v>
      </c>
      <c r="G1420" s="4" t="s">
        <v>163</v>
      </c>
    </row>
    <row r="1421" spans="1:7" x14ac:dyDescent="0.25">
      <c r="A1421">
        <v>43230</v>
      </c>
      <c r="C1421" t="s">
        <v>12608</v>
      </c>
      <c r="G1421" s="5" t="s">
        <v>28</v>
      </c>
    </row>
    <row r="1422" spans="1:7" x14ac:dyDescent="0.25">
      <c r="A1422">
        <v>71878</v>
      </c>
      <c r="C1422" t="s">
        <v>12608</v>
      </c>
      <c r="G1422" s="4" t="s">
        <v>37</v>
      </c>
    </row>
    <row r="1423" spans="1:7" x14ac:dyDescent="0.25">
      <c r="A1423">
        <v>93464</v>
      </c>
      <c r="C1423" t="s">
        <v>12608</v>
      </c>
      <c r="G1423" s="5" t="s">
        <v>11</v>
      </c>
    </row>
    <row r="1424" spans="1:7" x14ac:dyDescent="0.25">
      <c r="A1424">
        <v>365492</v>
      </c>
      <c r="C1424" t="s">
        <v>12608</v>
      </c>
      <c r="G1424" s="4" t="s">
        <v>41</v>
      </c>
    </row>
    <row r="1425" spans="1:7" x14ac:dyDescent="0.25">
      <c r="A1425">
        <v>47111</v>
      </c>
      <c r="B1425" s="1">
        <v>9.99</v>
      </c>
      <c r="C1425" s="2">
        <v>44234</v>
      </c>
      <c r="G1425" s="5" t="s">
        <v>61</v>
      </c>
    </row>
    <row r="1426" spans="1:7" x14ac:dyDescent="0.25">
      <c r="A1426">
        <v>79902</v>
      </c>
      <c r="B1426" s="1">
        <v>17.489999999999998</v>
      </c>
      <c r="C1426" s="2">
        <v>44327</v>
      </c>
      <c r="G1426" s="4" t="s">
        <v>35</v>
      </c>
    </row>
    <row r="1427" spans="1:7" x14ac:dyDescent="0.25">
      <c r="A1427">
        <v>23275</v>
      </c>
      <c r="C1427" t="s">
        <v>12608</v>
      </c>
      <c r="G1427" s="5" t="s">
        <v>11</v>
      </c>
    </row>
    <row r="1428" spans="1:7" x14ac:dyDescent="0.25">
      <c r="A1428">
        <v>46124</v>
      </c>
      <c r="C1428" t="s">
        <v>12608</v>
      </c>
      <c r="G1428" s="4" t="s">
        <v>75</v>
      </c>
    </row>
    <row r="1429" spans="1:7" x14ac:dyDescent="0.25">
      <c r="A1429">
        <v>22559</v>
      </c>
      <c r="C1429" t="s">
        <v>12608</v>
      </c>
      <c r="G1429" s="5" t="s">
        <v>11</v>
      </c>
    </row>
    <row r="1430" spans="1:7" x14ac:dyDescent="0.25">
      <c r="A1430">
        <v>48015</v>
      </c>
      <c r="C1430" t="s">
        <v>12608</v>
      </c>
      <c r="G1430" s="4" t="s">
        <v>163</v>
      </c>
    </row>
    <row r="1431" spans="1:7" x14ac:dyDescent="0.25">
      <c r="A1431">
        <v>26538</v>
      </c>
      <c r="C1431" t="s">
        <v>12608</v>
      </c>
      <c r="G1431" s="5" t="s">
        <v>11</v>
      </c>
    </row>
    <row r="1432" spans="1:7" x14ac:dyDescent="0.25">
      <c r="A1432">
        <v>47692</v>
      </c>
      <c r="C1432" t="s">
        <v>12608</v>
      </c>
      <c r="G1432" s="4" t="s">
        <v>53</v>
      </c>
    </row>
    <row r="1433" spans="1:7" x14ac:dyDescent="0.25">
      <c r="A1433">
        <v>70847</v>
      </c>
      <c r="C1433" t="s">
        <v>12608</v>
      </c>
      <c r="G1433" s="5" t="s">
        <v>26</v>
      </c>
    </row>
    <row r="1434" spans="1:7" x14ac:dyDescent="0.25">
      <c r="A1434">
        <v>25419</v>
      </c>
      <c r="C1434" t="s">
        <v>12608</v>
      </c>
      <c r="G1434" s="4" t="s">
        <v>11</v>
      </c>
    </row>
    <row r="1435" spans="1:7" x14ac:dyDescent="0.25">
      <c r="A1435">
        <v>91065</v>
      </c>
      <c r="C1435" t="s">
        <v>12608</v>
      </c>
      <c r="G1435" s="5" t="s">
        <v>11</v>
      </c>
    </row>
    <row r="1436" spans="1:7" x14ac:dyDescent="0.25">
      <c r="A1436">
        <v>332551</v>
      </c>
      <c r="C1436" t="s">
        <v>12608</v>
      </c>
      <c r="G1436" s="4" t="s">
        <v>21</v>
      </c>
    </row>
    <row r="1437" spans="1:7" x14ac:dyDescent="0.25">
      <c r="A1437">
        <v>318017</v>
      </c>
      <c r="C1437" t="s">
        <v>12608</v>
      </c>
      <c r="G1437" s="5" t="s">
        <v>41</v>
      </c>
    </row>
    <row r="1438" spans="1:7" x14ac:dyDescent="0.25">
      <c r="A1438">
        <v>301471</v>
      </c>
      <c r="C1438" t="s">
        <v>12608</v>
      </c>
      <c r="G1438" s="4" t="s">
        <v>43</v>
      </c>
    </row>
    <row r="1439" spans="1:7" x14ac:dyDescent="0.25">
      <c r="A1439">
        <v>319475</v>
      </c>
      <c r="C1439" t="s">
        <v>12608</v>
      </c>
      <c r="G1439" s="5" t="s">
        <v>41</v>
      </c>
    </row>
    <row r="1440" spans="1:7" x14ac:dyDescent="0.25">
      <c r="A1440">
        <v>54044</v>
      </c>
      <c r="B1440" s="1">
        <v>1.49</v>
      </c>
      <c r="C1440" s="2">
        <v>44327</v>
      </c>
      <c r="G1440" s="4" t="s">
        <v>61</v>
      </c>
    </row>
    <row r="1441" spans="1:7" x14ac:dyDescent="0.25">
      <c r="A1441">
        <v>27893</v>
      </c>
      <c r="C1441" t="s">
        <v>12608</v>
      </c>
      <c r="G1441" s="5" t="s">
        <v>11</v>
      </c>
    </row>
    <row r="1442" spans="1:7" x14ac:dyDescent="0.25">
      <c r="A1442">
        <v>315839</v>
      </c>
      <c r="C1442" t="s">
        <v>12608</v>
      </c>
      <c r="G1442" s="4" t="s">
        <v>41</v>
      </c>
    </row>
    <row r="1443" spans="1:7" x14ac:dyDescent="0.25">
      <c r="A1443">
        <v>93211</v>
      </c>
      <c r="C1443" t="s">
        <v>12608</v>
      </c>
      <c r="G1443" s="5" t="s">
        <v>11</v>
      </c>
    </row>
    <row r="1444" spans="1:7" x14ac:dyDescent="0.25">
      <c r="A1444">
        <v>399000</v>
      </c>
      <c r="C1444" t="s">
        <v>12608</v>
      </c>
      <c r="G1444" s="4" t="s">
        <v>61</v>
      </c>
    </row>
    <row r="1445" spans="1:7" x14ac:dyDescent="0.25">
      <c r="A1445">
        <v>26390</v>
      </c>
      <c r="C1445" t="s">
        <v>12608</v>
      </c>
      <c r="G1445" s="5" t="s">
        <v>11</v>
      </c>
    </row>
    <row r="1446" spans="1:7" x14ac:dyDescent="0.25">
      <c r="A1446">
        <v>309976</v>
      </c>
      <c r="C1446" t="s">
        <v>12608</v>
      </c>
      <c r="G1446" s="4" t="s">
        <v>75</v>
      </c>
    </row>
    <row r="1447" spans="1:7" x14ac:dyDescent="0.25">
      <c r="A1447">
        <v>91138</v>
      </c>
      <c r="C1447" t="s">
        <v>12608</v>
      </c>
      <c r="G1447" s="5" t="s">
        <v>11</v>
      </c>
    </row>
    <row r="1448" spans="1:7" x14ac:dyDescent="0.25">
      <c r="A1448">
        <v>232824</v>
      </c>
      <c r="C1448" t="s">
        <v>12608</v>
      </c>
      <c r="G1448" s="4" t="s">
        <v>242</v>
      </c>
    </row>
    <row r="1449" spans="1:7" x14ac:dyDescent="0.25">
      <c r="A1449">
        <v>46234</v>
      </c>
      <c r="C1449" t="s">
        <v>12608</v>
      </c>
      <c r="G1449" s="5" t="s">
        <v>75</v>
      </c>
    </row>
    <row r="1450" spans="1:7" x14ac:dyDescent="0.25">
      <c r="A1450">
        <v>307542</v>
      </c>
      <c r="C1450" t="s">
        <v>12608</v>
      </c>
      <c r="G1450" s="4" t="s">
        <v>28</v>
      </c>
    </row>
    <row r="1451" spans="1:7" x14ac:dyDescent="0.25">
      <c r="A1451">
        <v>44140</v>
      </c>
      <c r="B1451" s="1">
        <v>6.49</v>
      </c>
      <c r="C1451" s="2">
        <v>44327</v>
      </c>
      <c r="G1451" s="5" t="s">
        <v>17</v>
      </c>
    </row>
    <row r="1452" spans="1:7" x14ac:dyDescent="0.25">
      <c r="A1452">
        <v>363901</v>
      </c>
      <c r="C1452" t="s">
        <v>12608</v>
      </c>
      <c r="G1452" s="4" t="s">
        <v>85</v>
      </c>
    </row>
    <row r="1453" spans="1:7" x14ac:dyDescent="0.25">
      <c r="A1453">
        <v>62510</v>
      </c>
      <c r="C1453" t="s">
        <v>12608</v>
      </c>
      <c r="G1453" s="5" t="s">
        <v>41</v>
      </c>
    </row>
    <row r="1454" spans="1:7" x14ac:dyDescent="0.25">
      <c r="A1454">
        <v>73863</v>
      </c>
      <c r="C1454" t="s">
        <v>12608</v>
      </c>
      <c r="G1454" s="4" t="s">
        <v>37</v>
      </c>
    </row>
    <row r="1455" spans="1:7" x14ac:dyDescent="0.25">
      <c r="A1455">
        <v>53600</v>
      </c>
      <c r="B1455" s="1">
        <v>5.99</v>
      </c>
      <c r="C1455" s="2">
        <v>44327</v>
      </c>
      <c r="G1455" s="5" t="s">
        <v>8</v>
      </c>
    </row>
    <row r="1456" spans="1:7" x14ac:dyDescent="0.25">
      <c r="A1456">
        <v>321696</v>
      </c>
      <c r="C1456" t="s">
        <v>12608</v>
      </c>
      <c r="G1456" s="4" t="s">
        <v>64</v>
      </c>
    </row>
    <row r="1457" spans="1:7" x14ac:dyDescent="0.25">
      <c r="A1457">
        <v>12419</v>
      </c>
      <c r="C1457" t="s">
        <v>12608</v>
      </c>
      <c r="G1457" s="5" t="s">
        <v>175</v>
      </c>
    </row>
    <row r="1458" spans="1:7" x14ac:dyDescent="0.25">
      <c r="A1458">
        <v>10407</v>
      </c>
      <c r="C1458" t="s">
        <v>12608</v>
      </c>
      <c r="G1458" s="4" t="s">
        <v>11</v>
      </c>
    </row>
    <row r="1459" spans="1:7" x14ac:dyDescent="0.25">
      <c r="A1459">
        <v>25132</v>
      </c>
      <c r="C1459" t="s">
        <v>12608</v>
      </c>
      <c r="G1459" s="5" t="s">
        <v>11</v>
      </c>
    </row>
    <row r="1460" spans="1:7" x14ac:dyDescent="0.25">
      <c r="A1460">
        <v>29538</v>
      </c>
      <c r="C1460" t="s">
        <v>12608</v>
      </c>
      <c r="G1460" s="4" t="s">
        <v>11</v>
      </c>
    </row>
    <row r="1461" spans="1:7" x14ac:dyDescent="0.25">
      <c r="A1461">
        <v>323894</v>
      </c>
      <c r="C1461" t="s">
        <v>12608</v>
      </c>
      <c r="G1461" s="5" t="s">
        <v>43</v>
      </c>
    </row>
    <row r="1462" spans="1:7" x14ac:dyDescent="0.25">
      <c r="A1462">
        <v>24682</v>
      </c>
      <c r="C1462" t="s">
        <v>12608</v>
      </c>
      <c r="G1462" s="4" t="s">
        <v>11</v>
      </c>
    </row>
    <row r="1463" spans="1:7" x14ac:dyDescent="0.25">
      <c r="A1463">
        <v>80398</v>
      </c>
      <c r="B1463" s="1">
        <v>11.49</v>
      </c>
      <c r="C1463" s="2">
        <v>44327</v>
      </c>
      <c r="G1463" s="5" t="s">
        <v>37</v>
      </c>
    </row>
    <row r="1464" spans="1:7" x14ac:dyDescent="0.25">
      <c r="A1464">
        <v>27430</v>
      </c>
      <c r="C1464" t="s">
        <v>12608</v>
      </c>
      <c r="G1464" s="4" t="s">
        <v>14</v>
      </c>
    </row>
    <row r="1465" spans="1:7" x14ac:dyDescent="0.25">
      <c r="A1465">
        <v>10324</v>
      </c>
      <c r="C1465" t="s">
        <v>12608</v>
      </c>
      <c r="G1465" s="5" t="s">
        <v>28</v>
      </c>
    </row>
    <row r="1466" spans="1:7" x14ac:dyDescent="0.25">
      <c r="A1466">
        <v>341346</v>
      </c>
      <c r="C1466" t="s">
        <v>12608</v>
      </c>
      <c r="G1466" s="4" t="s">
        <v>242</v>
      </c>
    </row>
    <row r="1467" spans="1:7" x14ac:dyDescent="0.25">
      <c r="A1467">
        <v>346364</v>
      </c>
      <c r="C1467" t="s">
        <v>12608</v>
      </c>
      <c r="G1467" s="5" t="s">
        <v>64</v>
      </c>
    </row>
    <row r="1468" spans="1:7" x14ac:dyDescent="0.25">
      <c r="A1468">
        <v>94323</v>
      </c>
      <c r="C1468" t="s">
        <v>12608</v>
      </c>
      <c r="G1468" s="4" t="s">
        <v>11</v>
      </c>
    </row>
    <row r="1469" spans="1:7" x14ac:dyDescent="0.25">
      <c r="A1469">
        <v>341063</v>
      </c>
      <c r="C1469" t="s">
        <v>12608</v>
      </c>
      <c r="G1469" s="5" t="s">
        <v>39</v>
      </c>
    </row>
    <row r="1470" spans="1:7" x14ac:dyDescent="0.25">
      <c r="A1470">
        <v>400009</v>
      </c>
      <c r="C1470" t="s">
        <v>12608</v>
      </c>
      <c r="G1470" s="4" t="s">
        <v>28</v>
      </c>
    </row>
    <row r="1471" spans="1:7" x14ac:dyDescent="0.25">
      <c r="A1471">
        <v>77542</v>
      </c>
      <c r="C1471" t="s">
        <v>12608</v>
      </c>
      <c r="G1471" s="5" t="s">
        <v>61</v>
      </c>
    </row>
    <row r="1472" spans="1:7" x14ac:dyDescent="0.25">
      <c r="A1472">
        <v>399875</v>
      </c>
      <c r="C1472" t="s">
        <v>12608</v>
      </c>
      <c r="G1472" s="4" t="s">
        <v>39</v>
      </c>
    </row>
    <row r="1473" spans="1:7" x14ac:dyDescent="0.25">
      <c r="A1473">
        <v>28838</v>
      </c>
      <c r="C1473" t="s">
        <v>12608</v>
      </c>
      <c r="G1473" s="5" t="s">
        <v>11</v>
      </c>
    </row>
    <row r="1474" spans="1:7" x14ac:dyDescent="0.25">
      <c r="A1474">
        <v>23613</v>
      </c>
      <c r="C1474" t="s">
        <v>12608</v>
      </c>
      <c r="G1474" s="4" t="s">
        <v>11</v>
      </c>
    </row>
    <row r="1475" spans="1:7" x14ac:dyDescent="0.25">
      <c r="A1475">
        <v>348887</v>
      </c>
      <c r="C1475" t="s">
        <v>12608</v>
      </c>
      <c r="G1475" s="5" t="s">
        <v>83</v>
      </c>
    </row>
    <row r="1476" spans="1:7" x14ac:dyDescent="0.25">
      <c r="A1476">
        <v>429452</v>
      </c>
      <c r="C1476" t="s">
        <v>12608</v>
      </c>
      <c r="G1476" s="4" t="s">
        <v>61</v>
      </c>
    </row>
    <row r="1477" spans="1:7" x14ac:dyDescent="0.25">
      <c r="A1477">
        <v>81689</v>
      </c>
      <c r="C1477" t="s">
        <v>12608</v>
      </c>
      <c r="G1477" s="5" t="s">
        <v>39</v>
      </c>
    </row>
    <row r="1478" spans="1:7" x14ac:dyDescent="0.25">
      <c r="A1478">
        <v>27446</v>
      </c>
      <c r="C1478" t="s">
        <v>12608</v>
      </c>
      <c r="G1478" s="4" t="s">
        <v>11</v>
      </c>
    </row>
    <row r="1479" spans="1:7" x14ac:dyDescent="0.25">
      <c r="A1479">
        <v>24096</v>
      </c>
      <c r="C1479" t="s">
        <v>12608</v>
      </c>
      <c r="G1479" s="5" t="s">
        <v>11</v>
      </c>
    </row>
    <row r="1480" spans="1:7" x14ac:dyDescent="0.25">
      <c r="A1480">
        <v>335264</v>
      </c>
      <c r="C1480" t="s">
        <v>12608</v>
      </c>
      <c r="G1480" s="4" t="s">
        <v>148</v>
      </c>
    </row>
    <row r="1481" spans="1:7" x14ac:dyDescent="0.25">
      <c r="A1481">
        <v>23824</v>
      </c>
      <c r="C1481" t="s">
        <v>12608</v>
      </c>
      <c r="G1481" s="5" t="s">
        <v>11</v>
      </c>
    </row>
    <row r="1482" spans="1:7" x14ac:dyDescent="0.25">
      <c r="A1482">
        <v>28029</v>
      </c>
      <c r="C1482" t="s">
        <v>12608</v>
      </c>
      <c r="G1482" s="4" t="s">
        <v>11</v>
      </c>
    </row>
    <row r="1483" spans="1:7" x14ac:dyDescent="0.25">
      <c r="A1483">
        <v>50925</v>
      </c>
      <c r="C1483" t="s">
        <v>12608</v>
      </c>
      <c r="G1483" s="5" t="s">
        <v>11</v>
      </c>
    </row>
    <row r="1484" spans="1:7" x14ac:dyDescent="0.25">
      <c r="A1484">
        <v>321087</v>
      </c>
      <c r="C1484" t="s">
        <v>12608</v>
      </c>
      <c r="G1484" s="4" t="s">
        <v>85</v>
      </c>
    </row>
    <row r="1485" spans="1:7" x14ac:dyDescent="0.25">
      <c r="A1485">
        <v>202088</v>
      </c>
      <c r="C1485" t="s">
        <v>12608</v>
      </c>
      <c r="G1485" s="5" t="s">
        <v>67</v>
      </c>
    </row>
    <row r="1486" spans="1:7" x14ac:dyDescent="0.25">
      <c r="A1486">
        <v>85138</v>
      </c>
      <c r="B1486" s="1">
        <v>9.49</v>
      </c>
      <c r="C1486" s="2">
        <v>44327</v>
      </c>
      <c r="G1486" s="4" t="s">
        <v>242</v>
      </c>
    </row>
    <row r="1487" spans="1:7" x14ac:dyDescent="0.25">
      <c r="A1487">
        <v>86797</v>
      </c>
      <c r="C1487" t="s">
        <v>12608</v>
      </c>
      <c r="G1487" s="5" t="s">
        <v>28</v>
      </c>
    </row>
    <row r="1488" spans="1:7" x14ac:dyDescent="0.25">
      <c r="A1488">
        <v>24641</v>
      </c>
      <c r="C1488" t="s">
        <v>12608</v>
      </c>
      <c r="G1488" s="4" t="s">
        <v>11</v>
      </c>
    </row>
    <row r="1489" spans="1:7" x14ac:dyDescent="0.25">
      <c r="A1489">
        <v>27605</v>
      </c>
      <c r="C1489" t="s">
        <v>12608</v>
      </c>
      <c r="G1489" s="5" t="s">
        <v>11</v>
      </c>
    </row>
    <row r="1490" spans="1:7" x14ac:dyDescent="0.25">
      <c r="A1490">
        <v>25032</v>
      </c>
      <c r="C1490" t="s">
        <v>12608</v>
      </c>
      <c r="G1490" s="4" t="s">
        <v>11</v>
      </c>
    </row>
    <row r="1491" spans="1:7" x14ac:dyDescent="0.25">
      <c r="A1491">
        <v>27661</v>
      </c>
      <c r="C1491" t="s">
        <v>12608</v>
      </c>
      <c r="G1491" s="5" t="s">
        <v>11</v>
      </c>
    </row>
    <row r="1492" spans="1:7" x14ac:dyDescent="0.25">
      <c r="A1492">
        <v>31053</v>
      </c>
      <c r="C1492" t="s">
        <v>12608</v>
      </c>
      <c r="G1492" s="4" t="s">
        <v>11</v>
      </c>
    </row>
    <row r="1493" spans="1:7" x14ac:dyDescent="0.25">
      <c r="A1493">
        <v>28030</v>
      </c>
      <c r="C1493" t="s">
        <v>12608</v>
      </c>
      <c r="G1493" s="5" t="s">
        <v>11</v>
      </c>
    </row>
    <row r="1494" spans="1:7" x14ac:dyDescent="0.25">
      <c r="A1494">
        <v>329577</v>
      </c>
      <c r="C1494" t="s">
        <v>12608</v>
      </c>
      <c r="G1494" s="4" t="s">
        <v>148</v>
      </c>
    </row>
    <row r="1495" spans="1:7" x14ac:dyDescent="0.25">
      <c r="A1495">
        <v>341320</v>
      </c>
      <c r="C1495" t="s">
        <v>12608</v>
      </c>
      <c r="G1495" s="5" t="s">
        <v>61</v>
      </c>
    </row>
    <row r="1496" spans="1:7" x14ac:dyDescent="0.25">
      <c r="A1496">
        <v>375640</v>
      </c>
      <c r="C1496" t="s">
        <v>12608</v>
      </c>
      <c r="G1496" s="4" t="s">
        <v>61</v>
      </c>
    </row>
    <row r="1497" spans="1:7" x14ac:dyDescent="0.25">
      <c r="A1497">
        <v>96458</v>
      </c>
      <c r="C1497" t="s">
        <v>12608</v>
      </c>
      <c r="G1497" s="5" t="s">
        <v>11</v>
      </c>
    </row>
    <row r="1498" spans="1:7" x14ac:dyDescent="0.25">
      <c r="A1498">
        <v>13803</v>
      </c>
      <c r="C1498" t="s">
        <v>12608</v>
      </c>
      <c r="G1498" s="4" t="s">
        <v>28</v>
      </c>
    </row>
    <row r="1499" spans="1:7" x14ac:dyDescent="0.25">
      <c r="A1499">
        <v>29877</v>
      </c>
      <c r="C1499" t="s">
        <v>12608</v>
      </c>
      <c r="G1499" s="5" t="s">
        <v>11</v>
      </c>
    </row>
    <row r="1500" spans="1:7" x14ac:dyDescent="0.25">
      <c r="A1500">
        <v>338514</v>
      </c>
      <c r="C1500" t="s">
        <v>12608</v>
      </c>
      <c r="G1500" s="4" t="s">
        <v>26</v>
      </c>
    </row>
    <row r="1501" spans="1:7" x14ac:dyDescent="0.25">
      <c r="A1501">
        <v>19975</v>
      </c>
      <c r="C1501" t="s">
        <v>12608</v>
      </c>
      <c r="G1501" s="5" t="s">
        <v>11</v>
      </c>
    </row>
    <row r="1502" spans="1:7" x14ac:dyDescent="0.25">
      <c r="A1502">
        <v>70195</v>
      </c>
      <c r="C1502" t="s">
        <v>12608</v>
      </c>
      <c r="G1502" s="4" t="s">
        <v>57</v>
      </c>
    </row>
    <row r="1503" spans="1:7" x14ac:dyDescent="0.25">
      <c r="A1503">
        <v>28555</v>
      </c>
      <c r="C1503" t="s">
        <v>12608</v>
      </c>
      <c r="G1503" s="5" t="s">
        <v>11</v>
      </c>
    </row>
    <row r="1504" spans="1:7" x14ac:dyDescent="0.25">
      <c r="A1504">
        <v>311031</v>
      </c>
      <c r="C1504" t="s">
        <v>12608</v>
      </c>
      <c r="G1504" s="4" t="s">
        <v>61</v>
      </c>
    </row>
    <row r="1505" spans="1:7" x14ac:dyDescent="0.25">
      <c r="A1505">
        <v>329940</v>
      </c>
      <c r="C1505" t="s">
        <v>12608</v>
      </c>
      <c r="G1505" s="5" t="s">
        <v>163</v>
      </c>
    </row>
    <row r="1506" spans="1:7" x14ac:dyDescent="0.25">
      <c r="A1506">
        <v>6238</v>
      </c>
      <c r="C1506" t="s">
        <v>12608</v>
      </c>
      <c r="G1506" s="4" t="s">
        <v>11</v>
      </c>
    </row>
    <row r="1507" spans="1:7" x14ac:dyDescent="0.25">
      <c r="A1507">
        <v>70298</v>
      </c>
      <c r="C1507" t="s">
        <v>12608</v>
      </c>
      <c r="G1507" s="5" t="s">
        <v>57</v>
      </c>
    </row>
    <row r="1508" spans="1:7" x14ac:dyDescent="0.25">
      <c r="A1508">
        <v>17817</v>
      </c>
      <c r="C1508" t="s">
        <v>12608</v>
      </c>
      <c r="G1508" s="4" t="s">
        <v>64</v>
      </c>
    </row>
    <row r="1509" spans="1:7" x14ac:dyDescent="0.25">
      <c r="A1509">
        <v>23785</v>
      </c>
      <c r="C1509" t="s">
        <v>12608</v>
      </c>
      <c r="G1509" s="5" t="s">
        <v>11</v>
      </c>
    </row>
    <row r="1510" spans="1:7" x14ac:dyDescent="0.25">
      <c r="A1510">
        <v>46322</v>
      </c>
      <c r="C1510" t="s">
        <v>12608</v>
      </c>
      <c r="G1510" s="4" t="s">
        <v>41</v>
      </c>
    </row>
    <row r="1511" spans="1:7" x14ac:dyDescent="0.25">
      <c r="A1511">
        <v>345455</v>
      </c>
      <c r="C1511" t="s">
        <v>12608</v>
      </c>
      <c r="G1511" s="5" t="s">
        <v>102</v>
      </c>
    </row>
    <row r="1512" spans="1:7" x14ac:dyDescent="0.25">
      <c r="A1512">
        <v>350702</v>
      </c>
      <c r="C1512" t="s">
        <v>12608</v>
      </c>
      <c r="G1512" s="4" t="s">
        <v>75</v>
      </c>
    </row>
    <row r="1513" spans="1:7" x14ac:dyDescent="0.25">
      <c r="A1513">
        <v>313427</v>
      </c>
      <c r="C1513" t="s">
        <v>12608</v>
      </c>
      <c r="G1513" s="5" t="s">
        <v>242</v>
      </c>
    </row>
    <row r="1514" spans="1:7" x14ac:dyDescent="0.25">
      <c r="A1514">
        <v>12343</v>
      </c>
      <c r="C1514" t="s">
        <v>12608</v>
      </c>
      <c r="G1514" s="4" t="s">
        <v>28</v>
      </c>
    </row>
    <row r="1515" spans="1:7" x14ac:dyDescent="0.25">
      <c r="A1515">
        <v>22550</v>
      </c>
      <c r="C1515" t="s">
        <v>12608</v>
      </c>
      <c r="G1515" s="5" t="s">
        <v>11</v>
      </c>
    </row>
    <row r="1516" spans="1:7" x14ac:dyDescent="0.25">
      <c r="A1516">
        <v>24652</v>
      </c>
      <c r="C1516" t="s">
        <v>12608</v>
      </c>
      <c r="G1516" s="4" t="s">
        <v>11</v>
      </c>
    </row>
    <row r="1517" spans="1:7" x14ac:dyDescent="0.25">
      <c r="A1517">
        <v>59986</v>
      </c>
      <c r="C1517" t="s">
        <v>12608</v>
      </c>
      <c r="G1517" s="5"/>
    </row>
    <row r="1518" spans="1:7" x14ac:dyDescent="0.25">
      <c r="A1518">
        <v>71378</v>
      </c>
      <c r="C1518" t="s">
        <v>12608</v>
      </c>
      <c r="G1518" s="4" t="s">
        <v>35</v>
      </c>
    </row>
    <row r="1519" spans="1:7" x14ac:dyDescent="0.25">
      <c r="A1519">
        <v>335947</v>
      </c>
      <c r="C1519" t="s">
        <v>12608</v>
      </c>
      <c r="G1519" s="5" t="s">
        <v>61</v>
      </c>
    </row>
    <row r="1520" spans="1:7" x14ac:dyDescent="0.25">
      <c r="A1520">
        <v>31052</v>
      </c>
      <c r="C1520" t="s">
        <v>12608</v>
      </c>
      <c r="G1520" s="4" t="s">
        <v>11</v>
      </c>
    </row>
    <row r="1521" spans="1:7" x14ac:dyDescent="0.25">
      <c r="A1521">
        <v>320258</v>
      </c>
      <c r="C1521" t="s">
        <v>12608</v>
      </c>
      <c r="G1521" s="5" t="s">
        <v>57</v>
      </c>
    </row>
    <row r="1522" spans="1:7" x14ac:dyDescent="0.25">
      <c r="A1522">
        <v>40406</v>
      </c>
      <c r="C1522" t="s">
        <v>12608</v>
      </c>
      <c r="G1522" s="4" t="s">
        <v>61</v>
      </c>
    </row>
    <row r="1523" spans="1:7" x14ac:dyDescent="0.25">
      <c r="A1523">
        <v>307560</v>
      </c>
      <c r="C1523" t="s">
        <v>12608</v>
      </c>
      <c r="G1523" s="5" t="s">
        <v>61</v>
      </c>
    </row>
    <row r="1524" spans="1:7" x14ac:dyDescent="0.25">
      <c r="A1524">
        <v>41156</v>
      </c>
      <c r="C1524" t="s">
        <v>12608</v>
      </c>
      <c r="G1524" s="4" t="s">
        <v>53</v>
      </c>
    </row>
    <row r="1525" spans="1:7" x14ac:dyDescent="0.25">
      <c r="A1525">
        <v>338698</v>
      </c>
      <c r="C1525" t="s">
        <v>12608</v>
      </c>
      <c r="G1525" s="5" t="s">
        <v>17</v>
      </c>
    </row>
    <row r="1526" spans="1:7" x14ac:dyDescent="0.25">
      <c r="A1526">
        <v>316977</v>
      </c>
      <c r="C1526" t="s">
        <v>12608</v>
      </c>
      <c r="G1526" s="4" t="s">
        <v>148</v>
      </c>
    </row>
    <row r="1527" spans="1:7" x14ac:dyDescent="0.25">
      <c r="A1527">
        <v>340523</v>
      </c>
      <c r="C1527" t="s">
        <v>12608</v>
      </c>
      <c r="G1527" s="5" t="s">
        <v>39</v>
      </c>
    </row>
    <row r="1528" spans="1:7" x14ac:dyDescent="0.25">
      <c r="A1528">
        <v>74749</v>
      </c>
      <c r="C1528" t="s">
        <v>12608</v>
      </c>
      <c r="G1528" s="4" t="s">
        <v>175</v>
      </c>
    </row>
    <row r="1529" spans="1:7" x14ac:dyDescent="0.25">
      <c r="A1529">
        <v>310684</v>
      </c>
      <c r="C1529" t="s">
        <v>12608</v>
      </c>
      <c r="G1529" s="5" t="s">
        <v>43</v>
      </c>
    </row>
    <row r="1530" spans="1:7" x14ac:dyDescent="0.25">
      <c r="A1530">
        <v>335518</v>
      </c>
      <c r="C1530" t="s">
        <v>12608</v>
      </c>
      <c r="G1530" s="4" t="s">
        <v>61</v>
      </c>
    </row>
    <row r="1531" spans="1:7" x14ac:dyDescent="0.25">
      <c r="A1531">
        <v>46600</v>
      </c>
      <c r="C1531" t="s">
        <v>12608</v>
      </c>
      <c r="G1531" s="5" t="s">
        <v>85</v>
      </c>
    </row>
    <row r="1532" spans="1:7" x14ac:dyDescent="0.25">
      <c r="A1532">
        <v>29830</v>
      </c>
      <c r="C1532" t="s">
        <v>12608</v>
      </c>
      <c r="G1532" s="4" t="s">
        <v>11</v>
      </c>
    </row>
    <row r="1533" spans="1:7" x14ac:dyDescent="0.25">
      <c r="A1533">
        <v>185310</v>
      </c>
      <c r="C1533" t="s">
        <v>12608</v>
      </c>
      <c r="G1533" s="5" t="s">
        <v>85</v>
      </c>
    </row>
    <row r="1534" spans="1:7" x14ac:dyDescent="0.25">
      <c r="A1534">
        <v>56433</v>
      </c>
      <c r="C1534" t="s">
        <v>12608</v>
      </c>
      <c r="G1534" s="4" t="s">
        <v>11</v>
      </c>
    </row>
    <row r="1535" spans="1:7" x14ac:dyDescent="0.25">
      <c r="A1535">
        <v>346826</v>
      </c>
      <c r="C1535" t="s">
        <v>12608</v>
      </c>
      <c r="G1535" s="5" t="s">
        <v>39</v>
      </c>
    </row>
    <row r="1536" spans="1:7" x14ac:dyDescent="0.25">
      <c r="A1536">
        <v>347047</v>
      </c>
      <c r="C1536" t="s">
        <v>12608</v>
      </c>
      <c r="G1536" s="4" t="s">
        <v>28</v>
      </c>
    </row>
    <row r="1537" spans="1:7" x14ac:dyDescent="0.25">
      <c r="A1537">
        <v>436704</v>
      </c>
      <c r="C1537" t="s">
        <v>12608</v>
      </c>
      <c r="G1537" s="5" t="s">
        <v>17</v>
      </c>
    </row>
    <row r="1538" spans="1:7" x14ac:dyDescent="0.25">
      <c r="A1538">
        <v>345123</v>
      </c>
      <c r="C1538" t="s">
        <v>12608</v>
      </c>
      <c r="G1538" s="4" t="s">
        <v>39</v>
      </c>
    </row>
    <row r="1539" spans="1:7" x14ac:dyDescent="0.25">
      <c r="A1539">
        <v>47685</v>
      </c>
      <c r="C1539" t="s">
        <v>12608</v>
      </c>
      <c r="G1539" s="5" t="s">
        <v>28</v>
      </c>
    </row>
    <row r="1540" spans="1:7" x14ac:dyDescent="0.25">
      <c r="A1540">
        <v>84704</v>
      </c>
      <c r="B1540" s="1">
        <v>9.99</v>
      </c>
      <c r="C1540" s="2">
        <v>44327</v>
      </c>
      <c r="G1540" s="4" t="s">
        <v>28</v>
      </c>
    </row>
    <row r="1541" spans="1:7" x14ac:dyDescent="0.25">
      <c r="A1541">
        <v>1002</v>
      </c>
      <c r="C1541" t="s">
        <v>12608</v>
      </c>
      <c r="G1541" s="5" t="s">
        <v>11</v>
      </c>
    </row>
    <row r="1542" spans="1:7" x14ac:dyDescent="0.25">
      <c r="A1542">
        <v>98124</v>
      </c>
      <c r="C1542" t="s">
        <v>12608</v>
      </c>
      <c r="G1542" s="4" t="s">
        <v>11</v>
      </c>
    </row>
    <row r="1543" spans="1:7" x14ac:dyDescent="0.25">
      <c r="A1543">
        <v>12801</v>
      </c>
      <c r="C1543" t="s">
        <v>12608</v>
      </c>
      <c r="G1543" s="5" t="s">
        <v>11</v>
      </c>
    </row>
    <row r="1544" spans="1:7" x14ac:dyDescent="0.25">
      <c r="A1544">
        <v>83565</v>
      </c>
      <c r="C1544" t="s">
        <v>12608</v>
      </c>
      <c r="G1544" s="4" t="s">
        <v>61</v>
      </c>
    </row>
    <row r="1545" spans="1:7" x14ac:dyDescent="0.25">
      <c r="A1545">
        <v>40854</v>
      </c>
      <c r="C1545" t="s">
        <v>12608</v>
      </c>
      <c r="G1545" s="5" t="s">
        <v>53</v>
      </c>
    </row>
    <row r="1546" spans="1:7" x14ac:dyDescent="0.25">
      <c r="A1546">
        <v>98884</v>
      </c>
      <c r="C1546" t="s">
        <v>12608</v>
      </c>
      <c r="G1546" s="4" t="s">
        <v>11</v>
      </c>
    </row>
    <row r="1547" spans="1:7" x14ac:dyDescent="0.25">
      <c r="A1547">
        <v>6440</v>
      </c>
      <c r="C1547" t="s">
        <v>12608</v>
      </c>
      <c r="G1547" s="5" t="s">
        <v>11</v>
      </c>
    </row>
    <row r="1548" spans="1:7" x14ac:dyDescent="0.25">
      <c r="A1548">
        <v>232246</v>
      </c>
      <c r="C1548" t="s">
        <v>12608</v>
      </c>
      <c r="G1548" s="4" t="s">
        <v>163</v>
      </c>
    </row>
    <row r="1549" spans="1:7" x14ac:dyDescent="0.25">
      <c r="A1549">
        <v>333550</v>
      </c>
      <c r="C1549" t="s">
        <v>12608</v>
      </c>
      <c r="G1549" s="5" t="s">
        <v>8</v>
      </c>
    </row>
    <row r="1550" spans="1:7" x14ac:dyDescent="0.25">
      <c r="A1550">
        <v>48020</v>
      </c>
      <c r="C1550" t="s">
        <v>12608</v>
      </c>
      <c r="G1550" s="4"/>
    </row>
    <row r="1551" spans="1:7" x14ac:dyDescent="0.25">
      <c r="A1551">
        <v>389854</v>
      </c>
      <c r="C1551" t="s">
        <v>12608</v>
      </c>
      <c r="G1551" s="5" t="s">
        <v>26</v>
      </c>
    </row>
    <row r="1552" spans="1:7" x14ac:dyDescent="0.25">
      <c r="A1552">
        <v>346913</v>
      </c>
      <c r="C1552" t="s">
        <v>12608</v>
      </c>
      <c r="G1552" s="4" t="s">
        <v>175</v>
      </c>
    </row>
    <row r="1553" spans="1:7" x14ac:dyDescent="0.25">
      <c r="A1553">
        <v>70485</v>
      </c>
      <c r="C1553" t="s">
        <v>12608</v>
      </c>
      <c r="G1553" s="5" t="s">
        <v>198</v>
      </c>
    </row>
    <row r="1554" spans="1:7" x14ac:dyDescent="0.25">
      <c r="A1554">
        <v>309346</v>
      </c>
      <c r="C1554" t="s">
        <v>12608</v>
      </c>
      <c r="G1554" s="4" t="s">
        <v>17</v>
      </c>
    </row>
    <row r="1555" spans="1:7" x14ac:dyDescent="0.25">
      <c r="A1555">
        <v>55026</v>
      </c>
      <c r="C1555" t="s">
        <v>12608</v>
      </c>
      <c r="G1555" s="5" t="s">
        <v>46</v>
      </c>
    </row>
    <row r="1556" spans="1:7" x14ac:dyDescent="0.25">
      <c r="A1556">
        <v>84550</v>
      </c>
      <c r="C1556" t="s">
        <v>12608</v>
      </c>
      <c r="G1556" s="4" t="s">
        <v>163</v>
      </c>
    </row>
    <row r="1557" spans="1:7" x14ac:dyDescent="0.25">
      <c r="A1557">
        <v>81284</v>
      </c>
      <c r="C1557" t="s">
        <v>12608</v>
      </c>
      <c r="G1557" s="5" t="s">
        <v>43</v>
      </c>
    </row>
    <row r="1558" spans="1:7" x14ac:dyDescent="0.25">
      <c r="A1558">
        <v>338353</v>
      </c>
      <c r="C1558" t="s">
        <v>12608</v>
      </c>
      <c r="G1558" s="4" t="s">
        <v>43</v>
      </c>
    </row>
    <row r="1559" spans="1:7" x14ac:dyDescent="0.25">
      <c r="A1559">
        <v>69086</v>
      </c>
      <c r="C1559" t="s">
        <v>12608</v>
      </c>
      <c r="G1559" s="5" t="s">
        <v>11</v>
      </c>
    </row>
    <row r="1560" spans="1:7" x14ac:dyDescent="0.25">
      <c r="A1560">
        <v>45463</v>
      </c>
      <c r="C1560" t="s">
        <v>12608</v>
      </c>
      <c r="G1560" s="4" t="s">
        <v>61</v>
      </c>
    </row>
    <row r="1561" spans="1:7" x14ac:dyDescent="0.25">
      <c r="A1561">
        <v>385048</v>
      </c>
      <c r="C1561" t="s">
        <v>12608</v>
      </c>
      <c r="G1561" s="5" t="s">
        <v>37</v>
      </c>
    </row>
    <row r="1562" spans="1:7" x14ac:dyDescent="0.25">
      <c r="A1562">
        <v>45460</v>
      </c>
      <c r="C1562" t="s">
        <v>12608</v>
      </c>
      <c r="G1562" s="4" t="s">
        <v>43</v>
      </c>
    </row>
    <row r="1563" spans="1:7" x14ac:dyDescent="0.25">
      <c r="A1563">
        <v>41447</v>
      </c>
      <c r="B1563" s="1">
        <v>7.49</v>
      </c>
      <c r="C1563" s="2">
        <v>44234</v>
      </c>
      <c r="G1563" s="5" t="s">
        <v>61</v>
      </c>
    </row>
    <row r="1564" spans="1:7" x14ac:dyDescent="0.25">
      <c r="A1564">
        <v>98914</v>
      </c>
      <c r="C1564" t="s">
        <v>12608</v>
      </c>
      <c r="G1564" s="4" t="s">
        <v>11</v>
      </c>
    </row>
    <row r="1565" spans="1:7" x14ac:dyDescent="0.25">
      <c r="A1565">
        <v>97667</v>
      </c>
      <c r="C1565" t="s">
        <v>12608</v>
      </c>
      <c r="G1565" s="5" t="s">
        <v>11</v>
      </c>
    </row>
    <row r="1566" spans="1:7" x14ac:dyDescent="0.25">
      <c r="A1566">
        <v>105031</v>
      </c>
      <c r="C1566" t="s">
        <v>12608</v>
      </c>
      <c r="G1566" s="4" t="s">
        <v>75</v>
      </c>
    </row>
    <row r="1567" spans="1:7" x14ac:dyDescent="0.25">
      <c r="A1567">
        <v>23777</v>
      </c>
      <c r="C1567" t="s">
        <v>12608</v>
      </c>
      <c r="G1567" s="5" t="s">
        <v>11</v>
      </c>
    </row>
    <row r="1568" spans="1:7" x14ac:dyDescent="0.25">
      <c r="A1568">
        <v>327882</v>
      </c>
      <c r="C1568" t="s">
        <v>12608</v>
      </c>
      <c r="G1568" s="4" t="s">
        <v>61</v>
      </c>
    </row>
    <row r="1569" spans="1:7" x14ac:dyDescent="0.25">
      <c r="A1569">
        <v>31051</v>
      </c>
      <c r="C1569" t="s">
        <v>12608</v>
      </c>
      <c r="G1569" s="5" t="s">
        <v>11</v>
      </c>
    </row>
    <row r="1570" spans="1:7" x14ac:dyDescent="0.25">
      <c r="A1570">
        <v>90611</v>
      </c>
      <c r="C1570" t="s">
        <v>12608</v>
      </c>
      <c r="G1570" s="4" t="s">
        <v>11</v>
      </c>
    </row>
    <row r="1571" spans="1:7" x14ac:dyDescent="0.25">
      <c r="A1571">
        <v>70103</v>
      </c>
      <c r="C1571" t="s">
        <v>12608</v>
      </c>
      <c r="G1571" s="5" t="s">
        <v>37</v>
      </c>
    </row>
    <row r="1572" spans="1:7" x14ac:dyDescent="0.25">
      <c r="A1572">
        <v>314007</v>
      </c>
      <c r="C1572" t="s">
        <v>12608</v>
      </c>
      <c r="G1572" s="4" t="s">
        <v>61</v>
      </c>
    </row>
    <row r="1573" spans="1:7" x14ac:dyDescent="0.25">
      <c r="A1573">
        <v>296878</v>
      </c>
      <c r="C1573" t="s">
        <v>12608</v>
      </c>
      <c r="G1573" s="5" t="s">
        <v>41</v>
      </c>
    </row>
    <row r="1574" spans="1:7" x14ac:dyDescent="0.25">
      <c r="A1574">
        <v>47360</v>
      </c>
      <c r="C1574" t="s">
        <v>12608</v>
      </c>
      <c r="G1574" s="4" t="s">
        <v>85</v>
      </c>
    </row>
    <row r="1575" spans="1:7" x14ac:dyDescent="0.25">
      <c r="A1575">
        <v>42986</v>
      </c>
      <c r="C1575" t="s">
        <v>12608</v>
      </c>
      <c r="G1575" s="5" t="s">
        <v>61</v>
      </c>
    </row>
    <row r="1576" spans="1:7" x14ac:dyDescent="0.25">
      <c r="A1576">
        <v>8796</v>
      </c>
      <c r="C1576" t="s">
        <v>12608</v>
      </c>
      <c r="G1576" s="4" t="s">
        <v>11</v>
      </c>
    </row>
    <row r="1577" spans="1:7" x14ac:dyDescent="0.25">
      <c r="A1577">
        <v>24383</v>
      </c>
      <c r="C1577" t="s">
        <v>12608</v>
      </c>
      <c r="G1577" s="5" t="s">
        <v>11</v>
      </c>
    </row>
    <row r="1578" spans="1:7" x14ac:dyDescent="0.25">
      <c r="A1578">
        <v>94277</v>
      </c>
      <c r="C1578" t="s">
        <v>12608</v>
      </c>
      <c r="G1578" s="4" t="s">
        <v>11</v>
      </c>
    </row>
    <row r="1579" spans="1:7" x14ac:dyDescent="0.25">
      <c r="A1579">
        <v>70237</v>
      </c>
      <c r="C1579" t="s">
        <v>12608</v>
      </c>
      <c r="G1579" s="5" t="s">
        <v>14</v>
      </c>
    </row>
    <row r="1580" spans="1:7" x14ac:dyDescent="0.25">
      <c r="A1580">
        <v>333598</v>
      </c>
      <c r="C1580" t="s">
        <v>12608</v>
      </c>
      <c r="G1580" s="4" t="s">
        <v>41</v>
      </c>
    </row>
    <row r="1581" spans="1:7" x14ac:dyDescent="0.25">
      <c r="A1581">
        <v>10905</v>
      </c>
      <c r="C1581" t="s">
        <v>12608</v>
      </c>
      <c r="G1581" s="5" t="s">
        <v>11</v>
      </c>
    </row>
    <row r="1582" spans="1:7" x14ac:dyDescent="0.25">
      <c r="A1582">
        <v>314184</v>
      </c>
      <c r="C1582" t="s">
        <v>12608</v>
      </c>
      <c r="G1582" s="4" t="s">
        <v>85</v>
      </c>
    </row>
    <row r="1583" spans="1:7" x14ac:dyDescent="0.25">
      <c r="A1583">
        <v>48295</v>
      </c>
      <c r="C1583" t="s">
        <v>12608</v>
      </c>
      <c r="G1583" s="5" t="s">
        <v>53</v>
      </c>
    </row>
    <row r="1584" spans="1:7" x14ac:dyDescent="0.25">
      <c r="A1584">
        <v>120650</v>
      </c>
      <c r="C1584" t="s">
        <v>12608</v>
      </c>
      <c r="G1584" s="4" t="s">
        <v>28</v>
      </c>
    </row>
    <row r="1585" spans="1:7" x14ac:dyDescent="0.25">
      <c r="A1585">
        <v>330641</v>
      </c>
      <c r="C1585" t="s">
        <v>12608</v>
      </c>
      <c r="G1585" s="5" t="s">
        <v>28</v>
      </c>
    </row>
    <row r="1586" spans="1:7" x14ac:dyDescent="0.25">
      <c r="A1586">
        <v>340490</v>
      </c>
      <c r="C1586" t="s">
        <v>12608</v>
      </c>
      <c r="G1586" s="4" t="s">
        <v>75</v>
      </c>
    </row>
    <row r="1587" spans="1:7" x14ac:dyDescent="0.25">
      <c r="A1587">
        <v>40093</v>
      </c>
      <c r="C1587" t="s">
        <v>12608</v>
      </c>
      <c r="G1587" s="5" t="s">
        <v>39</v>
      </c>
    </row>
    <row r="1588" spans="1:7" x14ac:dyDescent="0.25">
      <c r="A1588">
        <v>340249</v>
      </c>
      <c r="C1588" t="s">
        <v>12608</v>
      </c>
      <c r="G1588" s="4" t="s">
        <v>31</v>
      </c>
    </row>
    <row r="1589" spans="1:7" x14ac:dyDescent="0.25">
      <c r="A1589">
        <v>49062</v>
      </c>
      <c r="C1589" t="s">
        <v>12608</v>
      </c>
      <c r="G1589" s="5" t="s">
        <v>26</v>
      </c>
    </row>
    <row r="1590" spans="1:7" x14ac:dyDescent="0.25">
      <c r="A1590">
        <v>71849</v>
      </c>
      <c r="C1590" t="s">
        <v>12608</v>
      </c>
      <c r="G1590" s="4" t="s">
        <v>57</v>
      </c>
    </row>
    <row r="1591" spans="1:7" x14ac:dyDescent="0.25">
      <c r="A1591">
        <v>418056</v>
      </c>
      <c r="C1591" t="s">
        <v>12608</v>
      </c>
      <c r="G1591" s="5" t="s">
        <v>61</v>
      </c>
    </row>
    <row r="1592" spans="1:7" x14ac:dyDescent="0.25">
      <c r="A1592">
        <v>107972</v>
      </c>
      <c r="C1592" t="s">
        <v>12608</v>
      </c>
      <c r="G1592" s="4" t="s">
        <v>8</v>
      </c>
    </row>
    <row r="1593" spans="1:7" x14ac:dyDescent="0.25">
      <c r="A1593">
        <v>47655</v>
      </c>
      <c r="C1593" t="s">
        <v>12608</v>
      </c>
      <c r="G1593" s="5" t="s">
        <v>175</v>
      </c>
    </row>
    <row r="1594" spans="1:7" x14ac:dyDescent="0.25">
      <c r="A1594">
        <v>314594</v>
      </c>
      <c r="C1594" t="s">
        <v>12608</v>
      </c>
      <c r="G1594" s="4" t="s">
        <v>41</v>
      </c>
    </row>
    <row r="1595" spans="1:7" x14ac:dyDescent="0.25">
      <c r="A1595">
        <v>80668</v>
      </c>
      <c r="C1595" t="s">
        <v>12608</v>
      </c>
      <c r="G1595" s="5" t="s">
        <v>39</v>
      </c>
    </row>
    <row r="1596" spans="1:7" x14ac:dyDescent="0.25">
      <c r="A1596">
        <v>41665</v>
      </c>
      <c r="C1596" t="s">
        <v>12608</v>
      </c>
      <c r="G1596" s="4" t="s">
        <v>163</v>
      </c>
    </row>
    <row r="1597" spans="1:7" x14ac:dyDescent="0.25">
      <c r="A1597">
        <v>13552</v>
      </c>
      <c r="C1597" t="s">
        <v>12608</v>
      </c>
      <c r="G1597" s="5" t="s">
        <v>85</v>
      </c>
    </row>
    <row r="1598" spans="1:7" x14ac:dyDescent="0.25">
      <c r="A1598">
        <v>70544</v>
      </c>
      <c r="C1598" t="s">
        <v>12608</v>
      </c>
      <c r="G1598" s="4" t="s">
        <v>37</v>
      </c>
    </row>
    <row r="1599" spans="1:7" x14ac:dyDescent="0.25">
      <c r="A1599">
        <v>10497</v>
      </c>
      <c r="C1599" t="s">
        <v>12608</v>
      </c>
      <c r="G1599" s="5" t="s">
        <v>11</v>
      </c>
    </row>
    <row r="1600" spans="1:7" x14ac:dyDescent="0.25">
      <c r="A1600">
        <v>26833</v>
      </c>
      <c r="C1600" t="s">
        <v>12608</v>
      </c>
      <c r="G1600" s="4" t="s">
        <v>11</v>
      </c>
    </row>
    <row r="1601" spans="1:7" x14ac:dyDescent="0.25">
      <c r="A1601">
        <v>45237</v>
      </c>
      <c r="C1601" t="s">
        <v>12608</v>
      </c>
      <c r="G1601" s="5" t="s">
        <v>57</v>
      </c>
    </row>
    <row r="1602" spans="1:7" x14ac:dyDescent="0.25">
      <c r="A1602">
        <v>1767</v>
      </c>
      <c r="C1602" t="s">
        <v>12608</v>
      </c>
      <c r="G1602" s="4" t="s">
        <v>11</v>
      </c>
    </row>
    <row r="1603" spans="1:7" x14ac:dyDescent="0.25">
      <c r="A1603">
        <v>338181</v>
      </c>
      <c r="C1603" t="s">
        <v>12608</v>
      </c>
      <c r="G1603" s="5" t="s">
        <v>28</v>
      </c>
    </row>
    <row r="1604" spans="1:7" x14ac:dyDescent="0.25">
      <c r="A1604">
        <v>42751</v>
      </c>
      <c r="C1604" t="s">
        <v>12608</v>
      </c>
      <c r="G1604" s="4" t="s">
        <v>28</v>
      </c>
    </row>
    <row r="1605" spans="1:7" x14ac:dyDescent="0.25">
      <c r="A1605">
        <v>28645</v>
      </c>
      <c r="C1605" t="s">
        <v>12608</v>
      </c>
      <c r="G1605" s="5" t="s">
        <v>11</v>
      </c>
    </row>
    <row r="1606" spans="1:7" x14ac:dyDescent="0.25">
      <c r="A1606">
        <v>9318</v>
      </c>
      <c r="C1606" t="s">
        <v>12608</v>
      </c>
      <c r="G1606" s="4" t="s">
        <v>11</v>
      </c>
    </row>
    <row r="1607" spans="1:7" x14ac:dyDescent="0.25">
      <c r="A1607">
        <v>313110</v>
      </c>
      <c r="C1607" t="s">
        <v>12608</v>
      </c>
      <c r="G1607" s="5" t="s">
        <v>41</v>
      </c>
    </row>
    <row r="1608" spans="1:7" x14ac:dyDescent="0.25">
      <c r="A1608">
        <v>28961</v>
      </c>
      <c r="C1608" t="s">
        <v>12608</v>
      </c>
      <c r="G1608" s="4" t="s">
        <v>11</v>
      </c>
    </row>
    <row r="1609" spans="1:7" x14ac:dyDescent="0.25">
      <c r="A1609">
        <v>22331</v>
      </c>
      <c r="C1609" t="s">
        <v>12608</v>
      </c>
      <c r="G1609" s="5" t="s">
        <v>11</v>
      </c>
    </row>
    <row r="1610" spans="1:7" x14ac:dyDescent="0.25">
      <c r="A1610">
        <v>329965</v>
      </c>
      <c r="C1610" t="s">
        <v>12608</v>
      </c>
      <c r="G1610" s="4" t="s">
        <v>175</v>
      </c>
    </row>
    <row r="1611" spans="1:7" x14ac:dyDescent="0.25">
      <c r="A1611">
        <v>11838</v>
      </c>
      <c r="C1611" t="s">
        <v>12608</v>
      </c>
      <c r="G1611" s="5" t="s">
        <v>245</v>
      </c>
    </row>
    <row r="1612" spans="1:7" x14ac:dyDescent="0.25">
      <c r="A1612">
        <v>27986</v>
      </c>
      <c r="C1612" t="s">
        <v>12608</v>
      </c>
      <c r="G1612" s="4" t="s">
        <v>11</v>
      </c>
    </row>
    <row r="1613" spans="1:7" x14ac:dyDescent="0.25">
      <c r="A1613">
        <v>40423</v>
      </c>
      <c r="C1613" t="s">
        <v>12608</v>
      </c>
      <c r="G1613" s="5" t="s">
        <v>85</v>
      </c>
    </row>
    <row r="1614" spans="1:7" x14ac:dyDescent="0.25">
      <c r="A1614">
        <v>333761</v>
      </c>
      <c r="C1614" t="s">
        <v>12608</v>
      </c>
      <c r="G1614" s="4" t="s">
        <v>85</v>
      </c>
    </row>
    <row r="1615" spans="1:7" x14ac:dyDescent="0.25">
      <c r="A1615">
        <v>327991</v>
      </c>
      <c r="C1615" t="s">
        <v>12608</v>
      </c>
      <c r="G1615" s="5" t="s">
        <v>198</v>
      </c>
    </row>
    <row r="1616" spans="1:7" x14ac:dyDescent="0.25">
      <c r="A1616">
        <v>201308</v>
      </c>
      <c r="C1616" t="s">
        <v>12608</v>
      </c>
      <c r="G1616" s="4" t="s">
        <v>75</v>
      </c>
    </row>
    <row r="1617" spans="1:7" x14ac:dyDescent="0.25">
      <c r="A1617">
        <v>330506</v>
      </c>
      <c r="C1617" t="s">
        <v>12608</v>
      </c>
      <c r="G1617" s="5" t="s">
        <v>61</v>
      </c>
    </row>
    <row r="1618" spans="1:7" x14ac:dyDescent="0.25">
      <c r="A1618">
        <v>23256</v>
      </c>
      <c r="B1618" s="1">
        <v>11.49</v>
      </c>
      <c r="C1618" s="2">
        <v>44327</v>
      </c>
      <c r="G1618" s="4" t="s">
        <v>37</v>
      </c>
    </row>
    <row r="1619" spans="1:7" x14ac:dyDescent="0.25">
      <c r="A1619">
        <v>27392</v>
      </c>
      <c r="C1619" t="s">
        <v>12608</v>
      </c>
      <c r="G1619" s="5" t="s">
        <v>11</v>
      </c>
    </row>
    <row r="1620" spans="1:7" x14ac:dyDescent="0.25">
      <c r="A1620">
        <v>96110</v>
      </c>
      <c r="C1620" t="s">
        <v>12608</v>
      </c>
      <c r="G1620" s="4" t="s">
        <v>11</v>
      </c>
    </row>
    <row r="1621" spans="1:7" x14ac:dyDescent="0.25">
      <c r="A1621">
        <v>45177</v>
      </c>
      <c r="C1621" t="s">
        <v>12608</v>
      </c>
      <c r="G1621" s="5" t="s">
        <v>61</v>
      </c>
    </row>
    <row r="1622" spans="1:7" x14ac:dyDescent="0.25">
      <c r="A1622">
        <v>317704</v>
      </c>
      <c r="C1622" t="s">
        <v>12608</v>
      </c>
      <c r="G1622" s="4" t="s">
        <v>21</v>
      </c>
    </row>
    <row r="1623" spans="1:7" x14ac:dyDescent="0.25">
      <c r="A1623">
        <v>304992</v>
      </c>
      <c r="C1623" t="s">
        <v>12608</v>
      </c>
      <c r="G1623" s="5" t="s">
        <v>21</v>
      </c>
    </row>
    <row r="1624" spans="1:7" x14ac:dyDescent="0.25">
      <c r="A1624">
        <v>99766</v>
      </c>
      <c r="C1624" t="s">
        <v>12608</v>
      </c>
      <c r="G1624" s="4" t="s">
        <v>11</v>
      </c>
    </row>
    <row r="1625" spans="1:7" x14ac:dyDescent="0.25">
      <c r="A1625">
        <v>112585</v>
      </c>
      <c r="C1625" t="s">
        <v>12608</v>
      </c>
      <c r="G1625" s="5" t="s">
        <v>61</v>
      </c>
    </row>
    <row r="1626" spans="1:7" x14ac:dyDescent="0.25">
      <c r="A1626">
        <v>78273</v>
      </c>
      <c r="C1626" t="s">
        <v>12608</v>
      </c>
      <c r="G1626" s="4" t="s">
        <v>175</v>
      </c>
    </row>
    <row r="1627" spans="1:7" x14ac:dyDescent="0.25">
      <c r="A1627">
        <v>310259</v>
      </c>
      <c r="C1627" t="s">
        <v>12608</v>
      </c>
      <c r="G1627" s="5" t="s">
        <v>41</v>
      </c>
    </row>
    <row r="1628" spans="1:7" x14ac:dyDescent="0.25">
      <c r="A1628">
        <v>387495</v>
      </c>
      <c r="C1628" t="s">
        <v>12608</v>
      </c>
      <c r="G1628" s="4" t="s">
        <v>31</v>
      </c>
    </row>
    <row r="1629" spans="1:7" x14ac:dyDescent="0.25">
      <c r="A1629">
        <v>87467</v>
      </c>
      <c r="C1629" t="s">
        <v>12608</v>
      </c>
      <c r="G1629" s="5" t="s">
        <v>28</v>
      </c>
    </row>
    <row r="1630" spans="1:7" x14ac:dyDescent="0.25">
      <c r="A1630">
        <v>24159</v>
      </c>
      <c r="C1630" t="s">
        <v>12608</v>
      </c>
      <c r="G1630" s="4" t="s">
        <v>11</v>
      </c>
    </row>
    <row r="1631" spans="1:7" x14ac:dyDescent="0.25">
      <c r="A1631">
        <v>18295</v>
      </c>
      <c r="C1631" t="s">
        <v>12608</v>
      </c>
      <c r="G1631" s="5" t="s">
        <v>198</v>
      </c>
    </row>
    <row r="1632" spans="1:7" x14ac:dyDescent="0.25">
      <c r="A1632">
        <v>10403</v>
      </c>
      <c r="C1632" t="s">
        <v>12608</v>
      </c>
      <c r="G1632" s="4" t="s">
        <v>11</v>
      </c>
    </row>
    <row r="1633" spans="1:7" x14ac:dyDescent="0.25">
      <c r="A1633">
        <v>306453</v>
      </c>
      <c r="C1633" t="s">
        <v>12608</v>
      </c>
      <c r="G1633" s="5" t="s">
        <v>85</v>
      </c>
    </row>
    <row r="1634" spans="1:7" x14ac:dyDescent="0.25">
      <c r="A1634">
        <v>341910</v>
      </c>
      <c r="C1634" t="s">
        <v>12608</v>
      </c>
      <c r="G1634" s="4" t="s">
        <v>28</v>
      </c>
    </row>
    <row r="1635" spans="1:7" x14ac:dyDescent="0.25">
      <c r="A1635">
        <v>24445</v>
      </c>
      <c r="C1635" t="s">
        <v>12608</v>
      </c>
      <c r="G1635" s="5" t="s">
        <v>11</v>
      </c>
    </row>
    <row r="1636" spans="1:7" x14ac:dyDescent="0.25">
      <c r="A1636">
        <v>74127</v>
      </c>
      <c r="C1636" t="s">
        <v>12608</v>
      </c>
      <c r="G1636" s="4" t="s">
        <v>26</v>
      </c>
    </row>
    <row r="1637" spans="1:7" x14ac:dyDescent="0.25">
      <c r="A1637">
        <v>43876</v>
      </c>
      <c r="C1637" t="s">
        <v>12608</v>
      </c>
      <c r="G1637" s="5" t="s">
        <v>28</v>
      </c>
    </row>
    <row r="1638" spans="1:7" x14ac:dyDescent="0.25">
      <c r="A1638">
        <v>29919</v>
      </c>
      <c r="C1638" t="s">
        <v>12608</v>
      </c>
      <c r="G1638" s="4" t="s">
        <v>11</v>
      </c>
    </row>
    <row r="1639" spans="1:7" x14ac:dyDescent="0.25">
      <c r="A1639">
        <v>322116</v>
      </c>
      <c r="C1639" t="s">
        <v>12608</v>
      </c>
      <c r="G1639" s="5" t="s">
        <v>28</v>
      </c>
    </row>
    <row r="1640" spans="1:7" x14ac:dyDescent="0.25">
      <c r="A1640">
        <v>314243</v>
      </c>
      <c r="C1640" t="s">
        <v>12608</v>
      </c>
      <c r="G1640" s="4" t="s">
        <v>41</v>
      </c>
    </row>
    <row r="1641" spans="1:7" x14ac:dyDescent="0.25">
      <c r="A1641">
        <v>29846</v>
      </c>
      <c r="C1641" t="s">
        <v>12608</v>
      </c>
      <c r="G1641" s="5" t="s">
        <v>11</v>
      </c>
    </row>
    <row r="1642" spans="1:7" x14ac:dyDescent="0.25">
      <c r="A1642">
        <v>342112</v>
      </c>
      <c r="C1642" t="s">
        <v>12608</v>
      </c>
      <c r="G1642" s="4" t="s">
        <v>37</v>
      </c>
    </row>
    <row r="1643" spans="1:7" x14ac:dyDescent="0.25">
      <c r="A1643">
        <v>11341</v>
      </c>
      <c r="C1643" t="s">
        <v>12608</v>
      </c>
      <c r="G1643" s="5" t="s">
        <v>26</v>
      </c>
    </row>
    <row r="1644" spans="1:7" x14ac:dyDescent="0.25">
      <c r="A1644">
        <v>24404</v>
      </c>
      <c r="C1644" t="s">
        <v>12608</v>
      </c>
      <c r="G1644" s="4" t="s">
        <v>11</v>
      </c>
    </row>
    <row r="1645" spans="1:7" x14ac:dyDescent="0.25">
      <c r="A1645">
        <v>22439</v>
      </c>
      <c r="C1645" t="s">
        <v>12608</v>
      </c>
      <c r="G1645" s="5" t="s">
        <v>11</v>
      </c>
    </row>
    <row r="1646" spans="1:7" x14ac:dyDescent="0.25">
      <c r="A1646">
        <v>98469</v>
      </c>
      <c r="C1646" t="s">
        <v>12608</v>
      </c>
      <c r="G1646" s="4" t="s">
        <v>11</v>
      </c>
    </row>
    <row r="1647" spans="1:7" x14ac:dyDescent="0.25">
      <c r="A1647">
        <v>76602</v>
      </c>
      <c r="C1647" t="s">
        <v>12608</v>
      </c>
      <c r="G1647" s="5" t="s">
        <v>436</v>
      </c>
    </row>
    <row r="1648" spans="1:7" x14ac:dyDescent="0.25">
      <c r="A1648">
        <v>84680</v>
      </c>
      <c r="C1648" t="s">
        <v>12608</v>
      </c>
      <c r="G1648" s="4" t="s">
        <v>61</v>
      </c>
    </row>
    <row r="1649" spans="1:7" x14ac:dyDescent="0.25">
      <c r="A1649">
        <v>431036</v>
      </c>
      <c r="C1649" t="s">
        <v>12608</v>
      </c>
      <c r="G1649" s="5" t="s">
        <v>85</v>
      </c>
    </row>
    <row r="1650" spans="1:7" x14ac:dyDescent="0.25">
      <c r="A1650">
        <v>83541</v>
      </c>
      <c r="C1650" t="s">
        <v>12608</v>
      </c>
      <c r="G1650" s="4" t="s">
        <v>31</v>
      </c>
    </row>
    <row r="1651" spans="1:7" x14ac:dyDescent="0.25">
      <c r="A1651">
        <v>326874</v>
      </c>
      <c r="C1651" t="s">
        <v>12608</v>
      </c>
      <c r="G1651" s="5" t="s">
        <v>41</v>
      </c>
    </row>
    <row r="1652" spans="1:7" x14ac:dyDescent="0.25">
      <c r="A1652">
        <v>42966</v>
      </c>
      <c r="C1652" t="s">
        <v>12608</v>
      </c>
      <c r="G1652" s="4" t="s">
        <v>61</v>
      </c>
    </row>
    <row r="1653" spans="1:7" x14ac:dyDescent="0.25">
      <c r="A1653">
        <v>47822</v>
      </c>
      <c r="C1653" t="s">
        <v>12608</v>
      </c>
      <c r="G1653" s="5" t="s">
        <v>35</v>
      </c>
    </row>
    <row r="1654" spans="1:7" x14ac:dyDescent="0.25">
      <c r="A1654">
        <v>93313</v>
      </c>
      <c r="C1654" t="s">
        <v>12608</v>
      </c>
      <c r="G1654" s="4" t="s">
        <v>11</v>
      </c>
    </row>
    <row r="1655" spans="1:7" x14ac:dyDescent="0.25">
      <c r="A1655">
        <v>41004</v>
      </c>
      <c r="C1655" t="s">
        <v>12608</v>
      </c>
      <c r="G1655" s="5" t="s">
        <v>61</v>
      </c>
    </row>
    <row r="1656" spans="1:7" x14ac:dyDescent="0.25">
      <c r="A1656">
        <v>27816</v>
      </c>
      <c r="C1656" t="s">
        <v>12608</v>
      </c>
      <c r="G1656" s="4" t="s">
        <v>11</v>
      </c>
    </row>
    <row r="1657" spans="1:7" x14ac:dyDescent="0.25">
      <c r="A1657">
        <v>400580</v>
      </c>
      <c r="C1657" t="s">
        <v>12608</v>
      </c>
      <c r="G1657" s="5" t="s">
        <v>39</v>
      </c>
    </row>
    <row r="1658" spans="1:7" x14ac:dyDescent="0.25">
      <c r="A1658">
        <v>44663</v>
      </c>
      <c r="C1658" t="s">
        <v>12608</v>
      </c>
      <c r="G1658" s="4" t="s">
        <v>37</v>
      </c>
    </row>
    <row r="1659" spans="1:7" x14ac:dyDescent="0.25">
      <c r="A1659">
        <v>310448</v>
      </c>
      <c r="C1659" t="s">
        <v>12608</v>
      </c>
      <c r="G1659" s="5" t="s">
        <v>31</v>
      </c>
    </row>
    <row r="1660" spans="1:7" x14ac:dyDescent="0.25">
      <c r="A1660">
        <v>323636</v>
      </c>
      <c r="C1660" t="s">
        <v>12608</v>
      </c>
      <c r="G1660" s="4" t="s">
        <v>75</v>
      </c>
    </row>
    <row r="1661" spans="1:7" x14ac:dyDescent="0.25">
      <c r="A1661">
        <v>23602</v>
      </c>
      <c r="C1661" t="s">
        <v>12608</v>
      </c>
      <c r="G1661" s="5" t="s">
        <v>11</v>
      </c>
    </row>
    <row r="1662" spans="1:7" x14ac:dyDescent="0.25">
      <c r="A1662">
        <v>348889</v>
      </c>
      <c r="C1662" t="s">
        <v>12608</v>
      </c>
      <c r="G1662" s="4" t="s">
        <v>83</v>
      </c>
    </row>
    <row r="1663" spans="1:7" x14ac:dyDescent="0.25">
      <c r="A1663">
        <v>22602</v>
      </c>
      <c r="C1663" t="s">
        <v>12608</v>
      </c>
      <c r="G1663" s="5" t="s">
        <v>11</v>
      </c>
    </row>
    <row r="1664" spans="1:7" x14ac:dyDescent="0.25">
      <c r="A1664">
        <v>25629</v>
      </c>
      <c r="C1664" t="s">
        <v>12608</v>
      </c>
      <c r="G1664" s="4" t="s">
        <v>11</v>
      </c>
    </row>
    <row r="1665" spans="1:7" x14ac:dyDescent="0.25">
      <c r="A1665">
        <v>334114</v>
      </c>
      <c r="C1665" t="s">
        <v>12608</v>
      </c>
      <c r="G1665" s="5" t="s">
        <v>41</v>
      </c>
    </row>
    <row r="1666" spans="1:7" x14ac:dyDescent="0.25">
      <c r="A1666">
        <v>40480</v>
      </c>
      <c r="C1666" t="s">
        <v>12608</v>
      </c>
      <c r="G1666" s="4" t="s">
        <v>67</v>
      </c>
    </row>
    <row r="1667" spans="1:7" x14ac:dyDescent="0.25">
      <c r="A1667">
        <v>33642</v>
      </c>
      <c r="C1667" t="s">
        <v>12608</v>
      </c>
      <c r="G1667" s="5" t="s">
        <v>28</v>
      </c>
    </row>
    <row r="1668" spans="1:7" x14ac:dyDescent="0.25">
      <c r="A1668">
        <v>29240</v>
      </c>
      <c r="C1668" t="s">
        <v>12608</v>
      </c>
      <c r="G1668" s="4" t="s">
        <v>11</v>
      </c>
    </row>
    <row r="1669" spans="1:7" x14ac:dyDescent="0.25">
      <c r="A1669">
        <v>76810</v>
      </c>
      <c r="C1669" t="s">
        <v>12608</v>
      </c>
      <c r="G1669" s="5" t="s">
        <v>175</v>
      </c>
    </row>
    <row r="1670" spans="1:7" x14ac:dyDescent="0.25">
      <c r="A1670">
        <v>310075</v>
      </c>
      <c r="C1670" t="s">
        <v>12608</v>
      </c>
      <c r="G1670" s="4" t="s">
        <v>41</v>
      </c>
    </row>
    <row r="1671" spans="1:7" x14ac:dyDescent="0.25">
      <c r="A1671">
        <v>30088</v>
      </c>
      <c r="C1671" t="s">
        <v>12608</v>
      </c>
      <c r="G1671" s="5" t="s">
        <v>11</v>
      </c>
    </row>
    <row r="1672" spans="1:7" x14ac:dyDescent="0.25">
      <c r="A1672">
        <v>29422</v>
      </c>
      <c r="C1672" t="s">
        <v>12608</v>
      </c>
      <c r="G1672" s="4" t="s">
        <v>11</v>
      </c>
    </row>
    <row r="1673" spans="1:7" x14ac:dyDescent="0.25">
      <c r="A1673">
        <v>345960</v>
      </c>
      <c r="C1673" t="s">
        <v>12608</v>
      </c>
      <c r="G1673" s="5" t="s">
        <v>41</v>
      </c>
    </row>
    <row r="1674" spans="1:7" x14ac:dyDescent="0.25">
      <c r="A1674">
        <v>24367</v>
      </c>
      <c r="C1674" t="s">
        <v>12608</v>
      </c>
      <c r="G1674" s="4" t="s">
        <v>11</v>
      </c>
    </row>
    <row r="1675" spans="1:7" x14ac:dyDescent="0.25">
      <c r="A1675">
        <v>85027</v>
      </c>
      <c r="C1675" t="s">
        <v>12608</v>
      </c>
      <c r="G1675" s="5" t="s">
        <v>28</v>
      </c>
    </row>
    <row r="1676" spans="1:7" x14ac:dyDescent="0.25">
      <c r="A1676">
        <v>327429</v>
      </c>
      <c r="C1676" t="s">
        <v>12608</v>
      </c>
      <c r="G1676" s="4" t="s">
        <v>198</v>
      </c>
    </row>
    <row r="1677" spans="1:7" x14ac:dyDescent="0.25">
      <c r="A1677">
        <v>41717</v>
      </c>
      <c r="C1677" t="s">
        <v>12608</v>
      </c>
      <c r="G1677" s="5" t="s">
        <v>28</v>
      </c>
    </row>
    <row r="1678" spans="1:7" x14ac:dyDescent="0.25">
      <c r="A1678">
        <v>23295</v>
      </c>
      <c r="C1678" t="s">
        <v>12608</v>
      </c>
      <c r="G1678" s="4" t="s">
        <v>11</v>
      </c>
    </row>
    <row r="1679" spans="1:7" x14ac:dyDescent="0.25">
      <c r="A1679">
        <v>24701</v>
      </c>
      <c r="C1679" t="s">
        <v>12608</v>
      </c>
      <c r="G1679" s="5" t="s">
        <v>11</v>
      </c>
    </row>
    <row r="1680" spans="1:7" x14ac:dyDescent="0.25">
      <c r="A1680">
        <v>29789</v>
      </c>
      <c r="C1680" t="s">
        <v>12608</v>
      </c>
      <c r="G1680" s="4" t="s">
        <v>11</v>
      </c>
    </row>
    <row r="1681" spans="1:7" x14ac:dyDescent="0.25">
      <c r="A1681">
        <v>329303</v>
      </c>
      <c r="C1681" t="s">
        <v>12608</v>
      </c>
      <c r="G1681" s="5" t="s">
        <v>17</v>
      </c>
    </row>
    <row r="1682" spans="1:7" x14ac:dyDescent="0.25">
      <c r="A1682">
        <v>333600</v>
      </c>
      <c r="C1682" t="s">
        <v>12608</v>
      </c>
      <c r="G1682" s="4" t="s">
        <v>57</v>
      </c>
    </row>
    <row r="1683" spans="1:7" x14ac:dyDescent="0.25">
      <c r="A1683">
        <v>78441</v>
      </c>
      <c r="C1683" t="s">
        <v>12608</v>
      </c>
      <c r="G1683" s="5" t="s">
        <v>11</v>
      </c>
    </row>
    <row r="1684" spans="1:7" x14ac:dyDescent="0.25">
      <c r="A1684">
        <v>93433</v>
      </c>
      <c r="C1684" t="s">
        <v>12608</v>
      </c>
      <c r="G1684" s="4" t="s">
        <v>11</v>
      </c>
    </row>
    <row r="1685" spans="1:7" x14ac:dyDescent="0.25">
      <c r="A1685">
        <v>83641</v>
      </c>
      <c r="C1685" t="s">
        <v>12608</v>
      </c>
      <c r="G1685" s="5" t="s">
        <v>43</v>
      </c>
    </row>
    <row r="1686" spans="1:7" x14ac:dyDescent="0.25">
      <c r="A1686">
        <v>27076</v>
      </c>
      <c r="C1686" t="s">
        <v>12608</v>
      </c>
      <c r="G1686" s="4" t="s">
        <v>11</v>
      </c>
    </row>
    <row r="1687" spans="1:7" x14ac:dyDescent="0.25">
      <c r="A1687">
        <v>86967</v>
      </c>
      <c r="B1687" s="1">
        <v>17.09</v>
      </c>
      <c r="C1687" s="2">
        <v>44234</v>
      </c>
      <c r="G1687" s="5" t="s">
        <v>61</v>
      </c>
    </row>
    <row r="1688" spans="1:7" x14ac:dyDescent="0.25">
      <c r="A1688">
        <v>302121</v>
      </c>
      <c r="C1688" t="s">
        <v>12608</v>
      </c>
      <c r="G1688" s="4" t="s">
        <v>37</v>
      </c>
    </row>
    <row r="1689" spans="1:7" x14ac:dyDescent="0.25">
      <c r="A1689">
        <v>318609</v>
      </c>
      <c r="C1689" t="s">
        <v>12608</v>
      </c>
      <c r="G1689" s="5" t="s">
        <v>31</v>
      </c>
    </row>
    <row r="1690" spans="1:7" x14ac:dyDescent="0.25">
      <c r="A1690">
        <v>326544</v>
      </c>
      <c r="C1690" t="s">
        <v>12608</v>
      </c>
      <c r="G1690" s="4" t="s">
        <v>75</v>
      </c>
    </row>
    <row r="1691" spans="1:7" x14ac:dyDescent="0.25">
      <c r="A1691">
        <v>83917</v>
      </c>
      <c r="B1691" s="1">
        <v>9.99</v>
      </c>
      <c r="C1691" s="2">
        <v>44327</v>
      </c>
      <c r="G1691" s="5" t="s">
        <v>61</v>
      </c>
    </row>
    <row r="1692" spans="1:7" x14ac:dyDescent="0.25">
      <c r="A1692">
        <v>82524</v>
      </c>
      <c r="C1692" t="s">
        <v>12608</v>
      </c>
      <c r="G1692" s="4" t="s">
        <v>189</v>
      </c>
    </row>
    <row r="1693" spans="1:7" x14ac:dyDescent="0.25">
      <c r="A1693">
        <v>26965</v>
      </c>
      <c r="C1693" t="s">
        <v>12608</v>
      </c>
      <c r="G1693" s="5" t="s">
        <v>11</v>
      </c>
    </row>
    <row r="1694" spans="1:7" x14ac:dyDescent="0.25">
      <c r="A1694">
        <v>12722</v>
      </c>
      <c r="C1694" t="s">
        <v>12608</v>
      </c>
      <c r="G1694" s="4" t="s">
        <v>11</v>
      </c>
    </row>
    <row r="1695" spans="1:7" x14ac:dyDescent="0.25">
      <c r="A1695">
        <v>320481</v>
      </c>
      <c r="C1695" t="s">
        <v>12608</v>
      </c>
      <c r="G1695" s="5" t="s">
        <v>61</v>
      </c>
    </row>
    <row r="1696" spans="1:7" x14ac:dyDescent="0.25">
      <c r="A1696">
        <v>76037</v>
      </c>
      <c r="C1696" t="s">
        <v>12608</v>
      </c>
      <c r="G1696" s="4" t="s">
        <v>102</v>
      </c>
    </row>
    <row r="1697" spans="1:7" x14ac:dyDescent="0.25">
      <c r="A1697">
        <v>45327</v>
      </c>
      <c r="C1697" t="s">
        <v>12608</v>
      </c>
      <c r="G1697" s="5" t="s">
        <v>61</v>
      </c>
    </row>
    <row r="1698" spans="1:7" x14ac:dyDescent="0.25">
      <c r="A1698">
        <v>71194</v>
      </c>
      <c r="C1698" t="s">
        <v>12608</v>
      </c>
      <c r="G1698" s="4" t="s">
        <v>57</v>
      </c>
    </row>
    <row r="1699" spans="1:7" x14ac:dyDescent="0.25">
      <c r="A1699">
        <v>82282</v>
      </c>
      <c r="C1699" t="s">
        <v>12608</v>
      </c>
      <c r="G1699" s="5" t="s">
        <v>163</v>
      </c>
    </row>
    <row r="1700" spans="1:7" x14ac:dyDescent="0.25">
      <c r="A1700">
        <v>47105</v>
      </c>
      <c r="C1700" t="s">
        <v>12608</v>
      </c>
      <c r="G1700" s="4" t="s">
        <v>53</v>
      </c>
    </row>
    <row r="1701" spans="1:7" x14ac:dyDescent="0.25">
      <c r="A1701">
        <v>75990</v>
      </c>
      <c r="C1701" t="s">
        <v>12608</v>
      </c>
      <c r="G1701" s="5" t="s">
        <v>41</v>
      </c>
    </row>
    <row r="1702" spans="1:7" x14ac:dyDescent="0.25">
      <c r="A1702">
        <v>41438</v>
      </c>
      <c r="C1702" t="s">
        <v>12608</v>
      </c>
      <c r="G1702" s="4" t="s">
        <v>43</v>
      </c>
    </row>
    <row r="1703" spans="1:7" x14ac:dyDescent="0.25">
      <c r="A1703">
        <v>48036</v>
      </c>
      <c r="C1703" t="s">
        <v>12608</v>
      </c>
      <c r="G1703" s="5" t="s">
        <v>8</v>
      </c>
    </row>
    <row r="1704" spans="1:7" x14ac:dyDescent="0.25">
      <c r="A1704">
        <v>373710</v>
      </c>
      <c r="C1704" t="s">
        <v>12608</v>
      </c>
      <c r="G1704" s="4" t="s">
        <v>41</v>
      </c>
    </row>
    <row r="1705" spans="1:7" x14ac:dyDescent="0.25">
      <c r="A1705">
        <v>79846</v>
      </c>
      <c r="C1705" t="s">
        <v>12608</v>
      </c>
      <c r="G1705" s="5" t="s">
        <v>37</v>
      </c>
    </row>
    <row r="1706" spans="1:7" x14ac:dyDescent="0.25">
      <c r="A1706">
        <v>384534</v>
      </c>
      <c r="C1706" t="s">
        <v>12608</v>
      </c>
      <c r="G1706" s="4" t="s">
        <v>21</v>
      </c>
    </row>
    <row r="1707" spans="1:7" x14ac:dyDescent="0.25">
      <c r="A1707">
        <v>10906</v>
      </c>
      <c r="C1707" t="s">
        <v>12608</v>
      </c>
      <c r="G1707" s="5" t="s">
        <v>11</v>
      </c>
    </row>
    <row r="1708" spans="1:7" x14ac:dyDescent="0.25">
      <c r="A1708">
        <v>80800</v>
      </c>
      <c r="C1708" t="s">
        <v>12608</v>
      </c>
      <c r="G1708" s="4" t="s">
        <v>28</v>
      </c>
    </row>
    <row r="1709" spans="1:7" x14ac:dyDescent="0.25">
      <c r="A1709">
        <v>331142</v>
      </c>
      <c r="C1709" t="s">
        <v>12608</v>
      </c>
      <c r="G1709" s="5" t="s">
        <v>21</v>
      </c>
    </row>
    <row r="1710" spans="1:7" x14ac:dyDescent="0.25">
      <c r="A1710">
        <v>86371</v>
      </c>
      <c r="C1710" t="s">
        <v>12608</v>
      </c>
      <c r="G1710" s="4" t="s">
        <v>83</v>
      </c>
    </row>
    <row r="1711" spans="1:7" x14ac:dyDescent="0.25">
      <c r="A1711">
        <v>39497</v>
      </c>
      <c r="C1711" t="s">
        <v>12608</v>
      </c>
      <c r="G1711" s="5" t="s">
        <v>61</v>
      </c>
    </row>
    <row r="1712" spans="1:7" x14ac:dyDescent="0.25">
      <c r="A1712">
        <v>333199</v>
      </c>
      <c r="C1712" t="s">
        <v>12608</v>
      </c>
      <c r="G1712" s="4" t="s">
        <v>31</v>
      </c>
    </row>
    <row r="1713" spans="1:7" x14ac:dyDescent="0.25">
      <c r="A1713">
        <v>79441</v>
      </c>
      <c r="C1713" t="s">
        <v>12608</v>
      </c>
      <c r="G1713" s="5" t="s">
        <v>14</v>
      </c>
    </row>
    <row r="1714" spans="1:7" x14ac:dyDescent="0.25">
      <c r="A1714">
        <v>329899</v>
      </c>
      <c r="C1714" t="s">
        <v>12608</v>
      </c>
      <c r="G1714" s="4" t="s">
        <v>28</v>
      </c>
    </row>
    <row r="1715" spans="1:7" x14ac:dyDescent="0.25">
      <c r="A1715">
        <v>29889</v>
      </c>
      <c r="C1715" t="s">
        <v>12608</v>
      </c>
      <c r="G1715" s="5" t="s">
        <v>11</v>
      </c>
    </row>
    <row r="1716" spans="1:7" x14ac:dyDescent="0.25">
      <c r="A1716">
        <v>305332</v>
      </c>
      <c r="C1716" t="s">
        <v>12608</v>
      </c>
      <c r="G1716" s="4" t="s">
        <v>61</v>
      </c>
    </row>
    <row r="1717" spans="1:7" x14ac:dyDescent="0.25">
      <c r="A1717">
        <v>70776</v>
      </c>
      <c r="C1717" t="s">
        <v>12608</v>
      </c>
      <c r="G1717" s="5" t="s">
        <v>14</v>
      </c>
    </row>
    <row r="1718" spans="1:7" x14ac:dyDescent="0.25">
      <c r="A1718">
        <v>19445</v>
      </c>
      <c r="C1718" t="s">
        <v>12608</v>
      </c>
      <c r="G1718" s="4" t="s">
        <v>28</v>
      </c>
    </row>
    <row r="1719" spans="1:7" x14ac:dyDescent="0.25">
      <c r="A1719">
        <v>25304</v>
      </c>
      <c r="C1719" t="s">
        <v>12608</v>
      </c>
      <c r="G1719" s="5" t="s">
        <v>11</v>
      </c>
    </row>
    <row r="1720" spans="1:7" x14ac:dyDescent="0.25">
      <c r="A1720">
        <v>44708</v>
      </c>
      <c r="C1720" t="s">
        <v>12608</v>
      </c>
      <c r="G1720" s="4" t="s">
        <v>61</v>
      </c>
    </row>
    <row r="1721" spans="1:7" x14ac:dyDescent="0.25">
      <c r="A1721">
        <v>22956</v>
      </c>
      <c r="C1721" t="s">
        <v>12608</v>
      </c>
      <c r="G1721" s="5" t="s">
        <v>11</v>
      </c>
    </row>
    <row r="1722" spans="1:7" x14ac:dyDescent="0.25">
      <c r="A1722">
        <v>40057</v>
      </c>
      <c r="C1722" t="s">
        <v>12608</v>
      </c>
      <c r="G1722" s="4" t="s">
        <v>41</v>
      </c>
    </row>
    <row r="1723" spans="1:7" x14ac:dyDescent="0.25">
      <c r="A1723">
        <v>26629</v>
      </c>
      <c r="C1723" t="s">
        <v>12608</v>
      </c>
      <c r="G1723" s="5" t="s">
        <v>11</v>
      </c>
    </row>
    <row r="1724" spans="1:7" x14ac:dyDescent="0.25">
      <c r="A1724">
        <v>24137</v>
      </c>
      <c r="C1724" t="s">
        <v>12608</v>
      </c>
      <c r="G1724" s="4" t="s">
        <v>11</v>
      </c>
    </row>
    <row r="1725" spans="1:7" x14ac:dyDescent="0.25">
      <c r="A1725">
        <v>319630</v>
      </c>
      <c r="B1725" s="1">
        <v>6.99</v>
      </c>
      <c r="C1725" s="2">
        <v>44327</v>
      </c>
      <c r="G1725" s="5" t="s">
        <v>17</v>
      </c>
    </row>
    <row r="1726" spans="1:7" x14ac:dyDescent="0.25">
      <c r="A1726">
        <v>74202</v>
      </c>
      <c r="C1726" t="s">
        <v>12608</v>
      </c>
      <c r="G1726" s="4" t="s">
        <v>436</v>
      </c>
    </row>
    <row r="1727" spans="1:7" x14ac:dyDescent="0.25">
      <c r="A1727">
        <v>332392</v>
      </c>
      <c r="C1727" t="s">
        <v>12608</v>
      </c>
      <c r="G1727" s="5" t="s">
        <v>21</v>
      </c>
    </row>
    <row r="1728" spans="1:7" x14ac:dyDescent="0.25">
      <c r="A1728">
        <v>383430</v>
      </c>
      <c r="C1728" t="s">
        <v>12608</v>
      </c>
      <c r="G1728" s="4" t="s">
        <v>61</v>
      </c>
    </row>
    <row r="1729" spans="1:7" x14ac:dyDescent="0.25">
      <c r="A1729">
        <v>42711</v>
      </c>
      <c r="C1729" t="s">
        <v>12608</v>
      </c>
      <c r="G1729" s="5" t="s">
        <v>28</v>
      </c>
    </row>
    <row r="1730" spans="1:7" x14ac:dyDescent="0.25">
      <c r="A1730">
        <v>318831</v>
      </c>
      <c r="C1730" t="s">
        <v>12608</v>
      </c>
      <c r="G1730" s="4" t="s">
        <v>41</v>
      </c>
    </row>
    <row r="1731" spans="1:7" x14ac:dyDescent="0.25">
      <c r="A1731">
        <v>23872</v>
      </c>
      <c r="C1731" t="s">
        <v>12608</v>
      </c>
      <c r="G1731" s="5" t="s">
        <v>11</v>
      </c>
    </row>
    <row r="1732" spans="1:7" x14ac:dyDescent="0.25">
      <c r="A1732">
        <v>89931</v>
      </c>
      <c r="C1732" t="s">
        <v>12608</v>
      </c>
      <c r="G1732" s="4" t="s">
        <v>28</v>
      </c>
    </row>
    <row r="1733" spans="1:7" x14ac:dyDescent="0.25">
      <c r="A1733">
        <v>23744</v>
      </c>
      <c r="C1733" t="s">
        <v>12608</v>
      </c>
      <c r="G1733" s="5" t="s">
        <v>85</v>
      </c>
    </row>
    <row r="1734" spans="1:7" x14ac:dyDescent="0.25">
      <c r="A1734">
        <v>83940</v>
      </c>
      <c r="B1734" s="1">
        <v>9.49</v>
      </c>
      <c r="C1734" s="2">
        <v>44327</v>
      </c>
      <c r="G1734" s="4" t="s">
        <v>85</v>
      </c>
    </row>
    <row r="1735" spans="1:7" x14ac:dyDescent="0.25">
      <c r="A1735">
        <v>12572</v>
      </c>
      <c r="C1735" t="s">
        <v>12608</v>
      </c>
      <c r="G1735" s="5" t="s">
        <v>175</v>
      </c>
    </row>
    <row r="1736" spans="1:7" x14ac:dyDescent="0.25">
      <c r="A1736">
        <v>306242</v>
      </c>
      <c r="C1736" t="s">
        <v>12608</v>
      </c>
      <c r="G1736" s="4" t="s">
        <v>39</v>
      </c>
    </row>
    <row r="1737" spans="1:7" x14ac:dyDescent="0.25">
      <c r="A1737">
        <v>325819</v>
      </c>
      <c r="C1737" t="s">
        <v>12608</v>
      </c>
      <c r="G1737" s="5" t="s">
        <v>163</v>
      </c>
    </row>
    <row r="1738" spans="1:7" x14ac:dyDescent="0.25">
      <c r="A1738">
        <v>301155</v>
      </c>
      <c r="C1738" t="s">
        <v>12608</v>
      </c>
      <c r="G1738" s="4" t="s">
        <v>39</v>
      </c>
    </row>
    <row r="1739" spans="1:7" x14ac:dyDescent="0.25">
      <c r="A1739">
        <v>29623</v>
      </c>
      <c r="C1739" t="s">
        <v>12608</v>
      </c>
      <c r="G1739" s="5" t="s">
        <v>11</v>
      </c>
    </row>
    <row r="1740" spans="1:7" x14ac:dyDescent="0.25">
      <c r="A1740">
        <v>22569</v>
      </c>
      <c r="C1740" t="s">
        <v>12608</v>
      </c>
      <c r="G1740" s="4" t="s">
        <v>11</v>
      </c>
    </row>
    <row r="1741" spans="1:7" x14ac:dyDescent="0.25">
      <c r="A1741">
        <v>28261</v>
      </c>
      <c r="C1741" t="s">
        <v>12608</v>
      </c>
      <c r="G1741" s="5" t="s">
        <v>11</v>
      </c>
    </row>
    <row r="1742" spans="1:7" x14ac:dyDescent="0.25">
      <c r="A1742">
        <v>349224</v>
      </c>
      <c r="C1742" t="s">
        <v>12608</v>
      </c>
      <c r="G1742" s="4" t="s">
        <v>61</v>
      </c>
    </row>
    <row r="1743" spans="1:7" x14ac:dyDescent="0.25">
      <c r="A1743">
        <v>24007</v>
      </c>
      <c r="C1743" t="s">
        <v>12608</v>
      </c>
      <c r="G1743" s="5" t="s">
        <v>61</v>
      </c>
    </row>
    <row r="1744" spans="1:7" x14ac:dyDescent="0.25">
      <c r="A1744">
        <v>156078</v>
      </c>
      <c r="C1744" t="s">
        <v>12608</v>
      </c>
      <c r="G1744" s="4" t="s">
        <v>85</v>
      </c>
    </row>
    <row r="1745" spans="1:7" x14ac:dyDescent="0.25">
      <c r="A1745">
        <v>70144</v>
      </c>
      <c r="C1745" t="s">
        <v>12608</v>
      </c>
      <c r="G1745" s="5" t="s">
        <v>198</v>
      </c>
    </row>
    <row r="1746" spans="1:7" x14ac:dyDescent="0.25">
      <c r="A1746">
        <v>80056</v>
      </c>
      <c r="C1746" t="s">
        <v>12608</v>
      </c>
      <c r="G1746" s="4" t="s">
        <v>28</v>
      </c>
    </row>
    <row r="1747" spans="1:7" x14ac:dyDescent="0.25">
      <c r="A1747">
        <v>331348</v>
      </c>
      <c r="C1747" t="s">
        <v>12608</v>
      </c>
      <c r="G1747" s="5" t="s">
        <v>41</v>
      </c>
    </row>
    <row r="1748" spans="1:7" x14ac:dyDescent="0.25">
      <c r="A1748">
        <v>322351</v>
      </c>
      <c r="C1748" t="s">
        <v>12608</v>
      </c>
      <c r="G1748" s="4" t="s">
        <v>61</v>
      </c>
    </row>
    <row r="1749" spans="1:7" x14ac:dyDescent="0.25">
      <c r="A1749">
        <v>74411</v>
      </c>
      <c r="C1749" t="s">
        <v>12608</v>
      </c>
      <c r="G1749" s="5" t="s">
        <v>28</v>
      </c>
    </row>
    <row r="1750" spans="1:7" x14ac:dyDescent="0.25">
      <c r="A1750">
        <v>313942</v>
      </c>
      <c r="C1750" t="s">
        <v>12608</v>
      </c>
      <c r="G1750" s="4" t="s">
        <v>61</v>
      </c>
    </row>
    <row r="1751" spans="1:7" x14ac:dyDescent="0.25">
      <c r="A1751">
        <v>2054</v>
      </c>
      <c r="C1751" t="s">
        <v>12608</v>
      </c>
      <c r="G1751" s="5" t="s">
        <v>11</v>
      </c>
    </row>
    <row r="1752" spans="1:7" x14ac:dyDescent="0.25">
      <c r="A1752">
        <v>307635</v>
      </c>
      <c r="C1752" t="s">
        <v>12608</v>
      </c>
      <c r="G1752" s="4" t="s">
        <v>28</v>
      </c>
    </row>
    <row r="1753" spans="1:7" x14ac:dyDescent="0.25">
      <c r="A1753">
        <v>84310</v>
      </c>
      <c r="C1753" t="s">
        <v>12608</v>
      </c>
      <c r="G1753" s="5" t="s">
        <v>61</v>
      </c>
    </row>
    <row r="1754" spans="1:7" x14ac:dyDescent="0.25">
      <c r="A1754">
        <v>44543</v>
      </c>
      <c r="C1754" t="s">
        <v>12608</v>
      </c>
      <c r="G1754" s="4" t="s">
        <v>53</v>
      </c>
    </row>
    <row r="1755" spans="1:7" x14ac:dyDescent="0.25">
      <c r="A1755">
        <v>45840</v>
      </c>
      <c r="C1755" t="s">
        <v>12608</v>
      </c>
      <c r="G1755" s="5" t="s">
        <v>61</v>
      </c>
    </row>
    <row r="1756" spans="1:7" x14ac:dyDescent="0.25">
      <c r="A1756">
        <v>304849</v>
      </c>
      <c r="C1756" t="s">
        <v>12608</v>
      </c>
      <c r="G1756" s="4" t="s">
        <v>61</v>
      </c>
    </row>
    <row r="1757" spans="1:7" x14ac:dyDescent="0.25">
      <c r="A1757">
        <v>335731</v>
      </c>
      <c r="C1757" t="s">
        <v>12608</v>
      </c>
      <c r="G1757" s="5" t="s">
        <v>26</v>
      </c>
    </row>
    <row r="1758" spans="1:7" x14ac:dyDescent="0.25">
      <c r="A1758">
        <v>353418</v>
      </c>
      <c r="C1758" t="s">
        <v>12608</v>
      </c>
      <c r="G1758" s="4" t="s">
        <v>61</v>
      </c>
    </row>
    <row r="1759" spans="1:7" x14ac:dyDescent="0.25">
      <c r="A1759">
        <v>316655</v>
      </c>
      <c r="C1759" t="s">
        <v>12608</v>
      </c>
      <c r="G1759" s="5" t="s">
        <v>100</v>
      </c>
    </row>
    <row r="1760" spans="1:7" x14ac:dyDescent="0.25">
      <c r="A1760">
        <v>10644</v>
      </c>
      <c r="C1760" t="s">
        <v>12608</v>
      </c>
      <c r="G1760" s="4" t="s">
        <v>11</v>
      </c>
    </row>
    <row r="1761" spans="1:7" x14ac:dyDescent="0.25">
      <c r="A1761">
        <v>45067</v>
      </c>
      <c r="C1761" t="s">
        <v>12608</v>
      </c>
      <c r="G1761" s="5" t="s">
        <v>43</v>
      </c>
    </row>
    <row r="1762" spans="1:7" x14ac:dyDescent="0.25">
      <c r="A1762">
        <v>200735</v>
      </c>
      <c r="C1762" t="s">
        <v>12608</v>
      </c>
      <c r="G1762" s="4" t="s">
        <v>28</v>
      </c>
    </row>
    <row r="1763" spans="1:7" x14ac:dyDescent="0.25">
      <c r="A1763">
        <v>19534</v>
      </c>
      <c r="C1763" t="s">
        <v>12608</v>
      </c>
      <c r="G1763" s="5" t="s">
        <v>85</v>
      </c>
    </row>
    <row r="1764" spans="1:7" x14ac:dyDescent="0.25">
      <c r="A1764">
        <v>10427</v>
      </c>
      <c r="C1764" t="s">
        <v>12608</v>
      </c>
      <c r="G1764" s="4" t="s">
        <v>11</v>
      </c>
    </row>
    <row r="1765" spans="1:7" x14ac:dyDescent="0.25">
      <c r="A1765">
        <v>22674</v>
      </c>
      <c r="C1765" t="s">
        <v>12608</v>
      </c>
      <c r="G1765" s="5" t="s">
        <v>11</v>
      </c>
    </row>
    <row r="1766" spans="1:7" x14ac:dyDescent="0.25">
      <c r="A1766">
        <v>98850</v>
      </c>
      <c r="C1766" t="s">
        <v>12608</v>
      </c>
      <c r="G1766" s="4" t="s">
        <v>11</v>
      </c>
    </row>
    <row r="1767" spans="1:7" x14ac:dyDescent="0.25">
      <c r="A1767">
        <v>152099</v>
      </c>
      <c r="C1767" t="s">
        <v>12608</v>
      </c>
      <c r="G1767" s="5" t="s">
        <v>75</v>
      </c>
    </row>
    <row r="1768" spans="1:7" x14ac:dyDescent="0.25">
      <c r="A1768">
        <v>46393</v>
      </c>
      <c r="C1768" t="s">
        <v>12608</v>
      </c>
      <c r="G1768" s="4" t="s">
        <v>41</v>
      </c>
    </row>
    <row r="1769" spans="1:7" x14ac:dyDescent="0.25">
      <c r="A1769">
        <v>232426</v>
      </c>
      <c r="C1769" t="s">
        <v>12608</v>
      </c>
      <c r="G1769" s="5" t="s">
        <v>61</v>
      </c>
    </row>
    <row r="1770" spans="1:7" x14ac:dyDescent="0.25">
      <c r="A1770">
        <v>429759</v>
      </c>
      <c r="C1770" t="s">
        <v>12608</v>
      </c>
      <c r="G1770" s="4" t="s">
        <v>85</v>
      </c>
    </row>
    <row r="1771" spans="1:7" x14ac:dyDescent="0.25">
      <c r="A1771">
        <v>44980</v>
      </c>
      <c r="C1771" t="s">
        <v>12608</v>
      </c>
      <c r="G1771" s="5" t="s">
        <v>41</v>
      </c>
    </row>
    <row r="1772" spans="1:7" x14ac:dyDescent="0.25">
      <c r="A1772">
        <v>418617</v>
      </c>
      <c r="C1772" t="s">
        <v>12608</v>
      </c>
      <c r="G1772" s="4" t="s">
        <v>61</v>
      </c>
    </row>
    <row r="1773" spans="1:7" x14ac:dyDescent="0.25">
      <c r="A1773">
        <v>315987</v>
      </c>
      <c r="C1773" t="s">
        <v>12608</v>
      </c>
      <c r="G1773" s="5" t="s">
        <v>43</v>
      </c>
    </row>
    <row r="1774" spans="1:7" x14ac:dyDescent="0.25">
      <c r="A1774">
        <v>416770</v>
      </c>
      <c r="C1774" t="s">
        <v>12608</v>
      </c>
      <c r="G1774" s="4" t="s">
        <v>85</v>
      </c>
    </row>
    <row r="1775" spans="1:7" x14ac:dyDescent="0.25">
      <c r="A1775">
        <v>46158</v>
      </c>
      <c r="C1775" t="s">
        <v>12608</v>
      </c>
      <c r="G1775" s="5" t="s">
        <v>175</v>
      </c>
    </row>
    <row r="1776" spans="1:7" x14ac:dyDescent="0.25">
      <c r="A1776">
        <v>48179</v>
      </c>
      <c r="C1776" t="s">
        <v>12608</v>
      </c>
      <c r="G1776" s="4" t="s">
        <v>64</v>
      </c>
    </row>
    <row r="1777" spans="1:7" x14ac:dyDescent="0.25">
      <c r="A1777">
        <v>80838</v>
      </c>
      <c r="C1777" t="s">
        <v>12608</v>
      </c>
      <c r="G1777" s="5" t="s">
        <v>61</v>
      </c>
    </row>
    <row r="1778" spans="1:7" x14ac:dyDescent="0.25">
      <c r="A1778">
        <v>57290</v>
      </c>
      <c r="C1778" t="s">
        <v>12608</v>
      </c>
      <c r="G1778" s="4" t="s">
        <v>67</v>
      </c>
    </row>
    <row r="1779" spans="1:7" x14ac:dyDescent="0.25">
      <c r="A1779">
        <v>317449</v>
      </c>
      <c r="C1779" t="s">
        <v>12608</v>
      </c>
      <c r="G1779" s="5" t="s">
        <v>75</v>
      </c>
    </row>
    <row r="1780" spans="1:7" x14ac:dyDescent="0.25">
      <c r="A1780">
        <v>45229</v>
      </c>
      <c r="C1780" t="s">
        <v>12608</v>
      </c>
      <c r="G1780" s="4" t="s">
        <v>85</v>
      </c>
    </row>
    <row r="1781" spans="1:7" x14ac:dyDescent="0.25">
      <c r="A1781">
        <v>23247</v>
      </c>
      <c r="C1781" t="s">
        <v>12608</v>
      </c>
      <c r="G1781" s="5" t="s">
        <v>11</v>
      </c>
    </row>
    <row r="1782" spans="1:7" x14ac:dyDescent="0.25">
      <c r="A1782">
        <v>72560</v>
      </c>
      <c r="C1782" t="s">
        <v>12608</v>
      </c>
      <c r="G1782" s="4" t="s">
        <v>14</v>
      </c>
    </row>
    <row r="1783" spans="1:7" x14ac:dyDescent="0.25">
      <c r="A1783">
        <v>9474</v>
      </c>
      <c r="C1783" t="s">
        <v>12608</v>
      </c>
      <c r="G1783" s="5" t="s">
        <v>11</v>
      </c>
    </row>
    <row r="1784" spans="1:7" x14ac:dyDescent="0.25">
      <c r="A1784">
        <v>47581</v>
      </c>
      <c r="C1784" t="s">
        <v>12608</v>
      </c>
      <c r="G1784" s="4" t="s">
        <v>35</v>
      </c>
    </row>
    <row r="1785" spans="1:7" x14ac:dyDescent="0.25">
      <c r="A1785">
        <v>23191</v>
      </c>
      <c r="C1785" t="s">
        <v>12608</v>
      </c>
      <c r="G1785" s="5" t="s">
        <v>61</v>
      </c>
    </row>
    <row r="1786" spans="1:7" x14ac:dyDescent="0.25">
      <c r="A1786">
        <v>10428</v>
      </c>
      <c r="C1786" t="s">
        <v>12608</v>
      </c>
      <c r="G1786" s="4" t="s">
        <v>11</v>
      </c>
    </row>
    <row r="1787" spans="1:7" x14ac:dyDescent="0.25">
      <c r="A1787">
        <v>96112</v>
      </c>
      <c r="C1787" t="s">
        <v>12608</v>
      </c>
      <c r="G1787" s="5" t="s">
        <v>11</v>
      </c>
    </row>
    <row r="1788" spans="1:7" x14ac:dyDescent="0.25">
      <c r="A1788">
        <v>312075</v>
      </c>
      <c r="C1788" t="s">
        <v>12608</v>
      </c>
      <c r="G1788" s="4" t="s">
        <v>61</v>
      </c>
    </row>
    <row r="1789" spans="1:7" x14ac:dyDescent="0.25">
      <c r="A1789">
        <v>340226</v>
      </c>
      <c r="C1789" t="s">
        <v>12608</v>
      </c>
      <c r="G1789" s="5" t="s">
        <v>85</v>
      </c>
    </row>
    <row r="1790" spans="1:7" x14ac:dyDescent="0.25">
      <c r="A1790">
        <v>91081</v>
      </c>
      <c r="C1790" t="s">
        <v>12608</v>
      </c>
      <c r="G1790" s="4" t="s">
        <v>11</v>
      </c>
    </row>
    <row r="1791" spans="1:7" x14ac:dyDescent="0.25">
      <c r="A1791">
        <v>311494</v>
      </c>
      <c r="C1791" t="s">
        <v>12608</v>
      </c>
      <c r="G1791" s="5" t="s">
        <v>148</v>
      </c>
    </row>
    <row r="1792" spans="1:7" x14ac:dyDescent="0.25">
      <c r="A1792">
        <v>311026</v>
      </c>
      <c r="C1792" t="s">
        <v>12608</v>
      </c>
      <c r="G1792" s="4" t="s">
        <v>41</v>
      </c>
    </row>
    <row r="1793" spans="1:7" x14ac:dyDescent="0.25">
      <c r="A1793">
        <v>307674</v>
      </c>
      <c r="C1793" t="s">
        <v>12608</v>
      </c>
      <c r="G1793" s="5" t="s">
        <v>61</v>
      </c>
    </row>
    <row r="1794" spans="1:7" x14ac:dyDescent="0.25">
      <c r="A1794">
        <v>83450</v>
      </c>
      <c r="C1794" t="s">
        <v>12608</v>
      </c>
      <c r="G1794" s="4" t="s">
        <v>17</v>
      </c>
    </row>
    <row r="1795" spans="1:7" x14ac:dyDescent="0.25">
      <c r="A1795">
        <v>41555</v>
      </c>
      <c r="C1795" t="s">
        <v>12608</v>
      </c>
      <c r="G1795" s="5" t="s">
        <v>64</v>
      </c>
    </row>
    <row r="1796" spans="1:7" x14ac:dyDescent="0.25">
      <c r="A1796">
        <v>27927</v>
      </c>
      <c r="C1796" t="s">
        <v>12608</v>
      </c>
      <c r="G1796" s="4" t="s">
        <v>11</v>
      </c>
    </row>
    <row r="1797" spans="1:7" x14ac:dyDescent="0.25">
      <c r="A1797">
        <v>40100</v>
      </c>
      <c r="C1797" t="s">
        <v>12608</v>
      </c>
      <c r="G1797" s="5" t="s">
        <v>41</v>
      </c>
    </row>
    <row r="1798" spans="1:7" x14ac:dyDescent="0.25">
      <c r="A1798">
        <v>71842</v>
      </c>
      <c r="C1798" t="s">
        <v>12608</v>
      </c>
      <c r="G1798" s="4" t="s">
        <v>35</v>
      </c>
    </row>
    <row r="1799" spans="1:7" x14ac:dyDescent="0.25">
      <c r="A1799">
        <v>337663</v>
      </c>
      <c r="C1799" t="s">
        <v>12608</v>
      </c>
      <c r="G1799" s="5" t="s">
        <v>39</v>
      </c>
    </row>
    <row r="1800" spans="1:7" x14ac:dyDescent="0.25">
      <c r="A1800">
        <v>29619</v>
      </c>
      <c r="C1800" t="s">
        <v>12608</v>
      </c>
      <c r="G1800" s="4" t="s">
        <v>11</v>
      </c>
    </row>
    <row r="1801" spans="1:7" x14ac:dyDescent="0.25">
      <c r="A1801">
        <v>42953</v>
      </c>
      <c r="C1801" t="s">
        <v>12608</v>
      </c>
      <c r="G1801" s="5" t="s">
        <v>61</v>
      </c>
    </row>
    <row r="1802" spans="1:7" x14ac:dyDescent="0.25">
      <c r="A1802">
        <v>234282</v>
      </c>
      <c r="C1802" t="s">
        <v>12608</v>
      </c>
      <c r="G1802" s="4" t="s">
        <v>85</v>
      </c>
    </row>
    <row r="1803" spans="1:7" x14ac:dyDescent="0.25">
      <c r="A1803">
        <v>44869</v>
      </c>
      <c r="C1803" t="s">
        <v>12608</v>
      </c>
      <c r="G1803" s="5" t="s">
        <v>163</v>
      </c>
    </row>
    <row r="1804" spans="1:7" x14ac:dyDescent="0.25">
      <c r="A1804">
        <v>44465</v>
      </c>
      <c r="C1804" t="s">
        <v>12608</v>
      </c>
      <c r="G1804" s="4" t="s">
        <v>28</v>
      </c>
    </row>
    <row r="1805" spans="1:7" x14ac:dyDescent="0.25">
      <c r="A1805">
        <v>42682</v>
      </c>
      <c r="C1805" t="s">
        <v>12608</v>
      </c>
      <c r="G1805" s="5" t="s">
        <v>163</v>
      </c>
    </row>
    <row r="1806" spans="1:7" x14ac:dyDescent="0.25">
      <c r="A1806">
        <v>412210</v>
      </c>
      <c r="C1806" t="s">
        <v>12608</v>
      </c>
      <c r="G1806" s="4" t="s">
        <v>39</v>
      </c>
    </row>
    <row r="1807" spans="1:7" x14ac:dyDescent="0.25">
      <c r="A1807">
        <v>433742</v>
      </c>
      <c r="C1807" t="s">
        <v>12608</v>
      </c>
      <c r="G1807" s="5" t="s">
        <v>85</v>
      </c>
    </row>
    <row r="1808" spans="1:7" x14ac:dyDescent="0.25">
      <c r="A1808">
        <v>7781</v>
      </c>
      <c r="C1808" t="s">
        <v>12608</v>
      </c>
      <c r="G1808" s="4" t="s">
        <v>11</v>
      </c>
    </row>
    <row r="1809" spans="1:7" x14ac:dyDescent="0.25">
      <c r="A1809">
        <v>312523</v>
      </c>
      <c r="C1809" t="s">
        <v>12608</v>
      </c>
      <c r="G1809" s="5" t="s">
        <v>39</v>
      </c>
    </row>
    <row r="1810" spans="1:7" x14ac:dyDescent="0.25">
      <c r="A1810">
        <v>26575</v>
      </c>
      <c r="C1810" t="s">
        <v>12608</v>
      </c>
      <c r="G1810" s="4" t="s">
        <v>11</v>
      </c>
    </row>
    <row r="1811" spans="1:7" x14ac:dyDescent="0.25">
      <c r="A1811">
        <v>10388</v>
      </c>
      <c r="C1811" t="s">
        <v>12608</v>
      </c>
      <c r="G1811" s="5" t="s">
        <v>11</v>
      </c>
    </row>
    <row r="1812" spans="1:7" x14ac:dyDescent="0.25">
      <c r="A1812">
        <v>143766</v>
      </c>
      <c r="C1812" t="s">
        <v>12608</v>
      </c>
      <c r="G1812" s="4" t="s">
        <v>83</v>
      </c>
    </row>
    <row r="1813" spans="1:7" x14ac:dyDescent="0.25">
      <c r="A1813">
        <v>233870</v>
      </c>
      <c r="C1813" t="s">
        <v>12608</v>
      </c>
      <c r="G1813" s="5" t="s">
        <v>61</v>
      </c>
    </row>
    <row r="1814" spans="1:7" x14ac:dyDescent="0.25">
      <c r="A1814">
        <v>25344</v>
      </c>
      <c r="C1814" t="s">
        <v>12608</v>
      </c>
      <c r="G1814" s="4" t="s">
        <v>11</v>
      </c>
    </row>
    <row r="1815" spans="1:7" x14ac:dyDescent="0.25">
      <c r="A1815">
        <v>24460</v>
      </c>
      <c r="C1815" t="s">
        <v>12608</v>
      </c>
      <c r="G1815" s="5" t="s">
        <v>11</v>
      </c>
    </row>
    <row r="1816" spans="1:7" x14ac:dyDescent="0.25">
      <c r="A1816">
        <v>302588</v>
      </c>
      <c r="C1816" t="s">
        <v>12608</v>
      </c>
      <c r="G1816" s="4" t="s">
        <v>64</v>
      </c>
    </row>
    <row r="1817" spans="1:7" x14ac:dyDescent="0.25">
      <c r="A1817">
        <v>24886</v>
      </c>
      <c r="C1817" t="s">
        <v>12608</v>
      </c>
      <c r="G1817" s="5" t="s">
        <v>11</v>
      </c>
    </row>
    <row r="1818" spans="1:7" x14ac:dyDescent="0.25">
      <c r="A1818">
        <v>70415</v>
      </c>
      <c r="C1818" t="s">
        <v>12608</v>
      </c>
      <c r="G1818" s="4" t="s">
        <v>198</v>
      </c>
    </row>
    <row r="1819" spans="1:7" x14ac:dyDescent="0.25">
      <c r="A1819">
        <v>70675</v>
      </c>
      <c r="C1819" t="s">
        <v>12608</v>
      </c>
      <c r="G1819" s="5" t="s">
        <v>175</v>
      </c>
    </row>
    <row r="1820" spans="1:7" x14ac:dyDescent="0.25">
      <c r="A1820">
        <v>78753</v>
      </c>
      <c r="C1820" t="s">
        <v>12608</v>
      </c>
      <c r="G1820" s="4" t="s">
        <v>26</v>
      </c>
    </row>
    <row r="1821" spans="1:7" x14ac:dyDescent="0.25">
      <c r="A1821">
        <v>327913</v>
      </c>
      <c r="C1821" t="s">
        <v>12608</v>
      </c>
      <c r="G1821" s="5" t="s">
        <v>61</v>
      </c>
    </row>
    <row r="1822" spans="1:7" x14ac:dyDescent="0.25">
      <c r="A1822">
        <v>338184</v>
      </c>
      <c r="C1822" t="s">
        <v>12608</v>
      </c>
      <c r="G1822" s="4" t="s">
        <v>21</v>
      </c>
    </row>
    <row r="1823" spans="1:7" x14ac:dyDescent="0.25">
      <c r="A1823">
        <v>29035</v>
      </c>
      <c r="C1823" t="s">
        <v>12608</v>
      </c>
      <c r="G1823" s="5" t="s">
        <v>11</v>
      </c>
    </row>
    <row r="1824" spans="1:7" x14ac:dyDescent="0.25">
      <c r="A1824">
        <v>43601</v>
      </c>
      <c r="C1824" t="s">
        <v>12608</v>
      </c>
      <c r="G1824" s="4" t="s">
        <v>163</v>
      </c>
    </row>
    <row r="1825" spans="1:7" x14ac:dyDescent="0.25">
      <c r="A1825">
        <v>310112</v>
      </c>
      <c r="C1825" t="s">
        <v>12608</v>
      </c>
      <c r="G1825" s="5" t="s">
        <v>21</v>
      </c>
    </row>
    <row r="1826" spans="1:7" x14ac:dyDescent="0.25">
      <c r="A1826">
        <v>48092</v>
      </c>
      <c r="C1826" t="s">
        <v>12608</v>
      </c>
      <c r="G1826" s="4" t="s">
        <v>14</v>
      </c>
    </row>
    <row r="1827" spans="1:7" x14ac:dyDescent="0.25">
      <c r="A1827">
        <v>47674</v>
      </c>
      <c r="C1827" t="s">
        <v>12608</v>
      </c>
      <c r="G1827" s="5" t="s">
        <v>26</v>
      </c>
    </row>
    <row r="1828" spans="1:7" x14ac:dyDescent="0.25">
      <c r="A1828">
        <v>92223</v>
      </c>
      <c r="C1828" t="s">
        <v>12608</v>
      </c>
      <c r="G1828" s="4" t="s">
        <v>11</v>
      </c>
    </row>
    <row r="1829" spans="1:7" x14ac:dyDescent="0.25">
      <c r="A1829">
        <v>69710</v>
      </c>
      <c r="C1829" t="s">
        <v>12608</v>
      </c>
      <c r="G1829" s="5" t="s">
        <v>148</v>
      </c>
    </row>
    <row r="1830" spans="1:7" x14ac:dyDescent="0.25">
      <c r="A1830">
        <v>42725</v>
      </c>
      <c r="C1830" t="s">
        <v>12608</v>
      </c>
      <c r="G1830" s="4" t="s">
        <v>85</v>
      </c>
    </row>
    <row r="1831" spans="1:7" x14ac:dyDescent="0.25">
      <c r="A1831">
        <v>333602</v>
      </c>
      <c r="C1831" t="s">
        <v>12608</v>
      </c>
      <c r="G1831" s="5" t="s">
        <v>57</v>
      </c>
    </row>
    <row r="1832" spans="1:7" x14ac:dyDescent="0.25">
      <c r="A1832">
        <v>40260</v>
      </c>
      <c r="C1832" t="s">
        <v>12608</v>
      </c>
      <c r="G1832" s="4" t="s">
        <v>61</v>
      </c>
    </row>
    <row r="1833" spans="1:7" x14ac:dyDescent="0.25">
      <c r="A1833">
        <v>425206</v>
      </c>
      <c r="C1833" t="s">
        <v>12608</v>
      </c>
      <c r="G1833" s="5" t="s">
        <v>85</v>
      </c>
    </row>
    <row r="1834" spans="1:7" x14ac:dyDescent="0.25">
      <c r="A1834">
        <v>11274</v>
      </c>
      <c r="C1834" t="s">
        <v>12608</v>
      </c>
      <c r="G1834" s="4" t="s">
        <v>61</v>
      </c>
    </row>
    <row r="1835" spans="1:7" x14ac:dyDescent="0.25">
      <c r="A1835">
        <v>56120</v>
      </c>
      <c r="B1835" s="1">
        <v>10.59</v>
      </c>
      <c r="C1835" s="2">
        <v>44234</v>
      </c>
      <c r="G1835" s="5" t="s">
        <v>28</v>
      </c>
    </row>
    <row r="1836" spans="1:7" x14ac:dyDescent="0.25">
      <c r="A1836">
        <v>330952</v>
      </c>
      <c r="C1836" t="s">
        <v>12608</v>
      </c>
      <c r="G1836" s="4" t="s">
        <v>61</v>
      </c>
    </row>
    <row r="1837" spans="1:7" x14ac:dyDescent="0.25">
      <c r="A1837">
        <v>91820</v>
      </c>
      <c r="C1837" t="s">
        <v>12608</v>
      </c>
      <c r="G1837" s="5" t="s">
        <v>11</v>
      </c>
    </row>
    <row r="1838" spans="1:7" x14ac:dyDescent="0.25">
      <c r="A1838">
        <v>24611</v>
      </c>
      <c r="C1838" t="s">
        <v>12608</v>
      </c>
      <c r="G1838" s="4" t="s">
        <v>11</v>
      </c>
    </row>
    <row r="1839" spans="1:7" x14ac:dyDescent="0.25">
      <c r="A1839">
        <v>40068</v>
      </c>
      <c r="C1839" t="s">
        <v>12608</v>
      </c>
      <c r="G1839" s="5" t="s">
        <v>28</v>
      </c>
    </row>
    <row r="1840" spans="1:7" x14ac:dyDescent="0.25">
      <c r="A1840">
        <v>2232</v>
      </c>
      <c r="C1840" t="s">
        <v>12608</v>
      </c>
      <c r="G1840" s="4" t="s">
        <v>11</v>
      </c>
    </row>
    <row r="1841" spans="1:7" x14ac:dyDescent="0.25">
      <c r="A1841">
        <v>435694</v>
      </c>
      <c r="C1841" t="s">
        <v>12608</v>
      </c>
      <c r="G1841" s="5" t="s">
        <v>39</v>
      </c>
    </row>
    <row r="1842" spans="1:7" x14ac:dyDescent="0.25">
      <c r="A1842">
        <v>76100</v>
      </c>
      <c r="C1842" t="s">
        <v>12608</v>
      </c>
      <c r="G1842" s="4" t="s">
        <v>26</v>
      </c>
    </row>
    <row r="1843" spans="1:7" x14ac:dyDescent="0.25">
      <c r="A1843">
        <v>99770</v>
      </c>
      <c r="C1843" t="s">
        <v>12608</v>
      </c>
      <c r="G1843" s="5" t="s">
        <v>11</v>
      </c>
    </row>
    <row r="1844" spans="1:7" x14ac:dyDescent="0.25">
      <c r="A1844">
        <v>28073</v>
      </c>
      <c r="C1844" t="s">
        <v>12608</v>
      </c>
      <c r="G1844" s="4" t="s">
        <v>11</v>
      </c>
    </row>
    <row r="1845" spans="1:7" x14ac:dyDescent="0.25">
      <c r="A1845">
        <v>22192</v>
      </c>
      <c r="C1845" t="s">
        <v>12608</v>
      </c>
      <c r="G1845" s="5" t="s">
        <v>11</v>
      </c>
    </row>
    <row r="1846" spans="1:7" x14ac:dyDescent="0.25">
      <c r="A1846">
        <v>23303</v>
      </c>
      <c r="C1846" t="s">
        <v>12608</v>
      </c>
      <c r="G1846" s="4" t="s">
        <v>11</v>
      </c>
    </row>
    <row r="1847" spans="1:7" x14ac:dyDescent="0.25">
      <c r="A1847">
        <v>26953</v>
      </c>
      <c r="C1847" t="s">
        <v>12608</v>
      </c>
      <c r="G1847" s="5" t="s">
        <v>11</v>
      </c>
    </row>
    <row r="1848" spans="1:7" x14ac:dyDescent="0.25">
      <c r="A1848">
        <v>43682</v>
      </c>
      <c r="C1848" t="s">
        <v>12608</v>
      </c>
      <c r="G1848" s="4" t="s">
        <v>28</v>
      </c>
    </row>
    <row r="1849" spans="1:7" x14ac:dyDescent="0.25">
      <c r="A1849">
        <v>80148</v>
      </c>
      <c r="C1849" t="s">
        <v>12608</v>
      </c>
      <c r="G1849" s="5" t="s">
        <v>61</v>
      </c>
    </row>
    <row r="1850" spans="1:7" x14ac:dyDescent="0.25">
      <c r="A1850">
        <v>22816</v>
      </c>
      <c r="C1850" t="s">
        <v>12608</v>
      </c>
      <c r="G1850" s="4" t="s">
        <v>11</v>
      </c>
    </row>
    <row r="1851" spans="1:7" x14ac:dyDescent="0.25">
      <c r="A1851">
        <v>322292</v>
      </c>
      <c r="C1851" t="s">
        <v>12608</v>
      </c>
      <c r="G1851" s="5" t="s">
        <v>85</v>
      </c>
    </row>
    <row r="1852" spans="1:7" x14ac:dyDescent="0.25">
      <c r="A1852">
        <v>24379</v>
      </c>
      <c r="C1852" t="s">
        <v>12608</v>
      </c>
      <c r="G1852" s="4" t="s">
        <v>11</v>
      </c>
    </row>
    <row r="1853" spans="1:7" x14ac:dyDescent="0.25">
      <c r="A1853">
        <v>336393</v>
      </c>
      <c r="C1853" t="s">
        <v>12608</v>
      </c>
      <c r="G1853" s="5" t="s">
        <v>102</v>
      </c>
    </row>
    <row r="1854" spans="1:7" x14ac:dyDescent="0.25">
      <c r="A1854">
        <v>18872</v>
      </c>
      <c r="C1854" t="s">
        <v>12608</v>
      </c>
      <c r="G1854" s="4" t="s">
        <v>43</v>
      </c>
    </row>
    <row r="1855" spans="1:7" x14ac:dyDescent="0.25">
      <c r="A1855">
        <v>333368</v>
      </c>
      <c r="C1855" t="s">
        <v>12608</v>
      </c>
      <c r="G1855" s="5" t="s">
        <v>39</v>
      </c>
    </row>
    <row r="1856" spans="1:7" x14ac:dyDescent="0.25">
      <c r="A1856">
        <v>80298</v>
      </c>
      <c r="B1856" s="1">
        <v>7.49</v>
      </c>
      <c r="C1856" s="2">
        <v>44327</v>
      </c>
      <c r="G1856" s="4" t="s">
        <v>28</v>
      </c>
    </row>
    <row r="1857" spans="1:7" x14ac:dyDescent="0.25">
      <c r="A1857">
        <v>326167</v>
      </c>
      <c r="C1857" t="s">
        <v>12608</v>
      </c>
      <c r="G1857" s="5" t="s">
        <v>41</v>
      </c>
    </row>
    <row r="1858" spans="1:7" x14ac:dyDescent="0.25">
      <c r="A1858">
        <v>300195</v>
      </c>
      <c r="C1858" t="s">
        <v>12608</v>
      </c>
      <c r="G1858" s="4" t="s">
        <v>75</v>
      </c>
    </row>
    <row r="1859" spans="1:7" x14ac:dyDescent="0.25">
      <c r="A1859">
        <v>44271</v>
      </c>
      <c r="C1859" t="s">
        <v>12608</v>
      </c>
      <c r="G1859" s="5" t="s">
        <v>75</v>
      </c>
    </row>
    <row r="1860" spans="1:7" x14ac:dyDescent="0.25">
      <c r="A1860">
        <v>316417</v>
      </c>
      <c r="C1860" t="s">
        <v>12608</v>
      </c>
      <c r="G1860" s="4" t="s">
        <v>43</v>
      </c>
    </row>
    <row r="1861" spans="1:7" x14ac:dyDescent="0.25">
      <c r="A1861">
        <v>74699</v>
      </c>
      <c r="C1861" t="s">
        <v>12608</v>
      </c>
      <c r="G1861" s="5" t="s">
        <v>26</v>
      </c>
    </row>
    <row r="1862" spans="1:7" x14ac:dyDescent="0.25">
      <c r="A1862">
        <v>28493</v>
      </c>
      <c r="C1862" t="s">
        <v>12608</v>
      </c>
      <c r="G1862" s="4" t="s">
        <v>11</v>
      </c>
    </row>
    <row r="1863" spans="1:7" x14ac:dyDescent="0.25">
      <c r="A1863">
        <v>56057</v>
      </c>
      <c r="C1863" t="s">
        <v>12608</v>
      </c>
      <c r="G1863" s="5" t="s">
        <v>14</v>
      </c>
    </row>
    <row r="1864" spans="1:7" x14ac:dyDescent="0.25">
      <c r="A1864">
        <v>28890</v>
      </c>
      <c r="C1864" t="s">
        <v>12608</v>
      </c>
      <c r="G1864" s="4" t="s">
        <v>11</v>
      </c>
    </row>
    <row r="1865" spans="1:7" x14ac:dyDescent="0.25">
      <c r="A1865">
        <v>78470</v>
      </c>
      <c r="C1865" t="s">
        <v>12608</v>
      </c>
      <c r="G1865" s="5" t="s">
        <v>37</v>
      </c>
    </row>
    <row r="1866" spans="1:7" x14ac:dyDescent="0.25">
      <c r="A1866">
        <v>330356</v>
      </c>
      <c r="C1866" t="s">
        <v>12608</v>
      </c>
      <c r="G1866" s="4" t="s">
        <v>85</v>
      </c>
    </row>
    <row r="1867" spans="1:7" x14ac:dyDescent="0.25">
      <c r="A1867">
        <v>80246</v>
      </c>
      <c r="C1867" t="s">
        <v>12608</v>
      </c>
      <c r="G1867" s="5" t="s">
        <v>83</v>
      </c>
    </row>
    <row r="1868" spans="1:7" x14ac:dyDescent="0.25">
      <c r="A1868">
        <v>92002</v>
      </c>
      <c r="C1868" t="s">
        <v>12608</v>
      </c>
      <c r="G1868" s="4" t="s">
        <v>11</v>
      </c>
    </row>
    <row r="1869" spans="1:7" x14ac:dyDescent="0.25">
      <c r="A1869">
        <v>337518</v>
      </c>
      <c r="C1869" t="s">
        <v>12608</v>
      </c>
      <c r="G1869" s="5" t="s">
        <v>39</v>
      </c>
    </row>
    <row r="1870" spans="1:7" x14ac:dyDescent="0.25">
      <c r="A1870">
        <v>312061</v>
      </c>
      <c r="C1870" t="s">
        <v>12608</v>
      </c>
      <c r="G1870" s="4" t="s">
        <v>28</v>
      </c>
    </row>
    <row r="1871" spans="1:7" x14ac:dyDescent="0.25">
      <c r="A1871">
        <v>301538</v>
      </c>
      <c r="C1871" t="s">
        <v>12608</v>
      </c>
      <c r="G1871" s="5" t="s">
        <v>61</v>
      </c>
    </row>
    <row r="1872" spans="1:7" x14ac:dyDescent="0.25">
      <c r="A1872">
        <v>8885</v>
      </c>
      <c r="C1872" t="s">
        <v>12608</v>
      </c>
      <c r="G1872" s="4" t="s">
        <v>11</v>
      </c>
    </row>
    <row r="1873" spans="1:7" x14ac:dyDescent="0.25">
      <c r="A1873">
        <v>342136</v>
      </c>
      <c r="C1873" t="s">
        <v>12608</v>
      </c>
      <c r="G1873" s="5" t="s">
        <v>37</v>
      </c>
    </row>
    <row r="1874" spans="1:7" x14ac:dyDescent="0.25">
      <c r="A1874">
        <v>327369</v>
      </c>
      <c r="C1874" t="s">
        <v>12608</v>
      </c>
      <c r="G1874" s="4" t="s">
        <v>100</v>
      </c>
    </row>
    <row r="1875" spans="1:7" x14ac:dyDescent="0.25">
      <c r="A1875">
        <v>334494</v>
      </c>
      <c r="C1875" t="s">
        <v>12608</v>
      </c>
      <c r="G1875" s="5" t="s">
        <v>21</v>
      </c>
    </row>
    <row r="1876" spans="1:7" x14ac:dyDescent="0.25">
      <c r="A1876">
        <v>26259</v>
      </c>
      <c r="C1876" t="s">
        <v>12608</v>
      </c>
      <c r="G1876" s="4" t="s">
        <v>11</v>
      </c>
    </row>
    <row r="1877" spans="1:7" x14ac:dyDescent="0.25">
      <c r="A1877">
        <v>306083</v>
      </c>
      <c r="C1877" t="s">
        <v>12608</v>
      </c>
      <c r="G1877" s="5" t="s">
        <v>313</v>
      </c>
    </row>
    <row r="1878" spans="1:7" x14ac:dyDescent="0.25">
      <c r="A1878">
        <v>310326</v>
      </c>
      <c r="C1878" t="s">
        <v>12608</v>
      </c>
      <c r="G1878" s="4" t="s">
        <v>85</v>
      </c>
    </row>
    <row r="1879" spans="1:7" x14ac:dyDescent="0.25">
      <c r="A1879">
        <v>22142</v>
      </c>
      <c r="C1879" t="s">
        <v>12608</v>
      </c>
      <c r="G1879" s="5" t="s">
        <v>11</v>
      </c>
    </row>
    <row r="1880" spans="1:7" x14ac:dyDescent="0.25">
      <c r="A1880">
        <v>24444</v>
      </c>
      <c r="C1880" t="s">
        <v>12608</v>
      </c>
      <c r="G1880" s="4" t="s">
        <v>11</v>
      </c>
    </row>
    <row r="1881" spans="1:7" x14ac:dyDescent="0.25">
      <c r="A1881">
        <v>49239</v>
      </c>
      <c r="C1881" t="s">
        <v>12608</v>
      </c>
      <c r="G1881" s="5" t="s">
        <v>57</v>
      </c>
    </row>
    <row r="1882" spans="1:7" x14ac:dyDescent="0.25">
      <c r="A1882">
        <v>331106</v>
      </c>
      <c r="C1882" t="s">
        <v>12608</v>
      </c>
      <c r="G1882" s="4" t="s">
        <v>61</v>
      </c>
    </row>
    <row r="1883" spans="1:7" x14ac:dyDescent="0.25">
      <c r="A1883">
        <v>333542</v>
      </c>
      <c r="C1883" t="s">
        <v>12608</v>
      </c>
      <c r="G1883" s="5" t="s">
        <v>39</v>
      </c>
    </row>
    <row r="1884" spans="1:7" x14ac:dyDescent="0.25">
      <c r="A1884">
        <v>48530</v>
      </c>
      <c r="C1884" t="s">
        <v>12608</v>
      </c>
      <c r="G1884" s="4" t="s">
        <v>26</v>
      </c>
    </row>
    <row r="1885" spans="1:7" x14ac:dyDescent="0.25">
      <c r="A1885">
        <v>89014</v>
      </c>
      <c r="C1885" t="s">
        <v>12608</v>
      </c>
      <c r="G1885" s="5" t="s">
        <v>85</v>
      </c>
    </row>
    <row r="1886" spans="1:7" x14ac:dyDescent="0.25">
      <c r="A1886">
        <v>46585</v>
      </c>
      <c r="C1886" t="s">
        <v>12608</v>
      </c>
      <c r="G1886" s="4" t="s">
        <v>163</v>
      </c>
    </row>
    <row r="1887" spans="1:7" x14ac:dyDescent="0.25">
      <c r="A1887">
        <v>28277</v>
      </c>
      <c r="C1887" t="s">
        <v>12608</v>
      </c>
      <c r="G1887" s="5" t="s">
        <v>11</v>
      </c>
    </row>
    <row r="1888" spans="1:7" x14ac:dyDescent="0.25">
      <c r="A1888">
        <v>40341</v>
      </c>
      <c r="C1888" t="s">
        <v>12608</v>
      </c>
      <c r="G1888" s="4" t="s">
        <v>85</v>
      </c>
    </row>
    <row r="1889" spans="1:7" x14ac:dyDescent="0.25">
      <c r="A1889">
        <v>23150</v>
      </c>
      <c r="C1889" t="s">
        <v>12608</v>
      </c>
      <c r="G1889" s="5" t="s">
        <v>11</v>
      </c>
    </row>
    <row r="1890" spans="1:7" x14ac:dyDescent="0.25">
      <c r="A1890">
        <v>310935</v>
      </c>
      <c r="C1890" t="s">
        <v>12608</v>
      </c>
      <c r="G1890" s="4" t="s">
        <v>43</v>
      </c>
    </row>
    <row r="1891" spans="1:7" x14ac:dyDescent="0.25">
      <c r="A1891">
        <v>329910</v>
      </c>
      <c r="C1891" t="s">
        <v>12608</v>
      </c>
      <c r="G1891" s="5" t="s">
        <v>61</v>
      </c>
    </row>
    <row r="1892" spans="1:7" x14ac:dyDescent="0.25">
      <c r="A1892">
        <v>10616</v>
      </c>
      <c r="C1892" t="s">
        <v>12608</v>
      </c>
      <c r="G1892" s="4" t="s">
        <v>11</v>
      </c>
    </row>
    <row r="1893" spans="1:7" x14ac:dyDescent="0.25">
      <c r="A1893">
        <v>308384</v>
      </c>
      <c r="C1893" t="s">
        <v>12608</v>
      </c>
      <c r="G1893" s="5" t="s">
        <v>61</v>
      </c>
    </row>
    <row r="1894" spans="1:7" x14ac:dyDescent="0.25">
      <c r="A1894">
        <v>27671</v>
      </c>
      <c r="C1894" t="s">
        <v>12608</v>
      </c>
      <c r="G1894" s="4" t="s">
        <v>11</v>
      </c>
    </row>
    <row r="1895" spans="1:7" x14ac:dyDescent="0.25">
      <c r="A1895">
        <v>26145</v>
      </c>
      <c r="C1895" t="s">
        <v>12608</v>
      </c>
      <c r="G1895" s="5" t="s">
        <v>11</v>
      </c>
    </row>
    <row r="1896" spans="1:7" x14ac:dyDescent="0.25">
      <c r="A1896">
        <v>333626</v>
      </c>
      <c r="C1896" t="s">
        <v>12608</v>
      </c>
      <c r="G1896" s="4" t="s">
        <v>75</v>
      </c>
    </row>
    <row r="1897" spans="1:7" x14ac:dyDescent="0.25">
      <c r="A1897">
        <v>66680</v>
      </c>
      <c r="C1897" t="s">
        <v>12608</v>
      </c>
      <c r="G1897" s="5" t="s">
        <v>41</v>
      </c>
    </row>
    <row r="1898" spans="1:7" x14ac:dyDescent="0.25">
      <c r="A1898">
        <v>140813</v>
      </c>
      <c r="C1898" t="s">
        <v>12608</v>
      </c>
      <c r="G1898" s="4" t="s">
        <v>75</v>
      </c>
    </row>
    <row r="1899" spans="1:7" x14ac:dyDescent="0.25">
      <c r="A1899">
        <v>25288</v>
      </c>
      <c r="C1899" t="s">
        <v>12608</v>
      </c>
      <c r="G1899" s="5" t="s">
        <v>11</v>
      </c>
    </row>
    <row r="1900" spans="1:7" x14ac:dyDescent="0.25">
      <c r="A1900">
        <v>333904</v>
      </c>
      <c r="C1900" t="s">
        <v>12608</v>
      </c>
      <c r="G1900" s="4" t="s">
        <v>39</v>
      </c>
    </row>
    <row r="1901" spans="1:7" x14ac:dyDescent="0.25">
      <c r="A1901">
        <v>305231</v>
      </c>
      <c r="C1901" t="s">
        <v>12608</v>
      </c>
      <c r="G1901" s="5" t="s">
        <v>75</v>
      </c>
    </row>
    <row r="1902" spans="1:7" x14ac:dyDescent="0.25">
      <c r="A1902">
        <v>131229</v>
      </c>
      <c r="C1902" t="s">
        <v>12608</v>
      </c>
      <c r="G1902" s="4" t="s">
        <v>75</v>
      </c>
    </row>
    <row r="1903" spans="1:7" x14ac:dyDescent="0.25">
      <c r="A1903">
        <v>348837</v>
      </c>
      <c r="C1903" t="s">
        <v>12608</v>
      </c>
      <c r="G1903" s="5" t="s">
        <v>53</v>
      </c>
    </row>
    <row r="1904" spans="1:7" x14ac:dyDescent="0.25">
      <c r="A1904">
        <v>11908</v>
      </c>
      <c r="C1904" t="s">
        <v>12608</v>
      </c>
      <c r="G1904" s="4" t="s">
        <v>11</v>
      </c>
    </row>
    <row r="1905" spans="1:7" x14ac:dyDescent="0.25">
      <c r="A1905">
        <v>47466</v>
      </c>
      <c r="C1905" t="s">
        <v>12608</v>
      </c>
      <c r="G1905" s="5" t="s">
        <v>57</v>
      </c>
    </row>
    <row r="1906" spans="1:7" x14ac:dyDescent="0.25">
      <c r="A1906">
        <v>29308</v>
      </c>
      <c r="C1906" t="s">
        <v>12608</v>
      </c>
      <c r="G1906" s="4" t="s">
        <v>11</v>
      </c>
    </row>
    <row r="1907" spans="1:7" x14ac:dyDescent="0.25">
      <c r="A1907">
        <v>323744</v>
      </c>
      <c r="C1907" t="s">
        <v>12608</v>
      </c>
      <c r="G1907" s="5" t="s">
        <v>242</v>
      </c>
    </row>
    <row r="1908" spans="1:7" x14ac:dyDescent="0.25">
      <c r="A1908">
        <v>70352</v>
      </c>
      <c r="C1908" t="s">
        <v>12608</v>
      </c>
      <c r="G1908" s="4" t="s">
        <v>175</v>
      </c>
    </row>
    <row r="1909" spans="1:7" x14ac:dyDescent="0.25">
      <c r="A1909">
        <v>31109</v>
      </c>
      <c r="C1909" t="s">
        <v>12608</v>
      </c>
      <c r="G1909" s="5" t="s">
        <v>11</v>
      </c>
    </row>
    <row r="1910" spans="1:7" x14ac:dyDescent="0.25">
      <c r="A1910">
        <v>48951</v>
      </c>
      <c r="C1910" t="s">
        <v>12608</v>
      </c>
      <c r="G1910" s="4" t="s">
        <v>11</v>
      </c>
    </row>
    <row r="1911" spans="1:7" x14ac:dyDescent="0.25">
      <c r="A1911">
        <v>42675</v>
      </c>
      <c r="C1911" t="s">
        <v>12608</v>
      </c>
      <c r="G1911" s="5" t="s">
        <v>14</v>
      </c>
    </row>
    <row r="1912" spans="1:7" x14ac:dyDescent="0.25">
      <c r="A1912">
        <v>41917</v>
      </c>
      <c r="C1912" t="s">
        <v>12608</v>
      </c>
      <c r="G1912" s="4" t="s">
        <v>39</v>
      </c>
    </row>
    <row r="1913" spans="1:7" x14ac:dyDescent="0.25">
      <c r="A1913">
        <v>24871</v>
      </c>
      <c r="C1913" t="s">
        <v>12608</v>
      </c>
      <c r="G1913" s="5" t="s">
        <v>11</v>
      </c>
    </row>
    <row r="1914" spans="1:7" x14ac:dyDescent="0.25">
      <c r="A1914">
        <v>16314</v>
      </c>
      <c r="C1914" t="s">
        <v>12608</v>
      </c>
      <c r="G1914" s="4" t="s">
        <v>39</v>
      </c>
    </row>
    <row r="1915" spans="1:7" x14ac:dyDescent="0.25">
      <c r="A1915">
        <v>24117</v>
      </c>
      <c r="C1915" t="s">
        <v>12608</v>
      </c>
      <c r="G1915" s="5" t="s">
        <v>11</v>
      </c>
    </row>
    <row r="1916" spans="1:7" x14ac:dyDescent="0.25">
      <c r="A1916">
        <v>326927</v>
      </c>
      <c r="C1916" t="s">
        <v>12608</v>
      </c>
      <c r="G1916" s="4" t="s">
        <v>26</v>
      </c>
    </row>
    <row r="1917" spans="1:7" x14ac:dyDescent="0.25">
      <c r="A1917">
        <v>319802</v>
      </c>
      <c r="C1917" t="s">
        <v>12608</v>
      </c>
      <c r="G1917" s="5" t="s">
        <v>26</v>
      </c>
    </row>
    <row r="1918" spans="1:7" x14ac:dyDescent="0.25">
      <c r="A1918">
        <v>22394</v>
      </c>
      <c r="C1918" t="s">
        <v>12608</v>
      </c>
      <c r="G1918" s="4" t="s">
        <v>11</v>
      </c>
    </row>
    <row r="1919" spans="1:7" x14ac:dyDescent="0.25">
      <c r="A1919">
        <v>339912</v>
      </c>
      <c r="C1919" t="s">
        <v>12608</v>
      </c>
      <c r="G1919" s="5" t="s">
        <v>28</v>
      </c>
    </row>
    <row r="1920" spans="1:7" x14ac:dyDescent="0.25">
      <c r="A1920">
        <v>321575</v>
      </c>
      <c r="C1920" t="s">
        <v>12608</v>
      </c>
      <c r="G1920" s="4" t="s">
        <v>61</v>
      </c>
    </row>
    <row r="1921" spans="1:7" x14ac:dyDescent="0.25">
      <c r="A1921">
        <v>67032</v>
      </c>
      <c r="C1921" t="s">
        <v>12608</v>
      </c>
      <c r="G1921" s="5" t="s">
        <v>148</v>
      </c>
    </row>
    <row r="1922" spans="1:7" x14ac:dyDescent="0.25">
      <c r="A1922">
        <v>314082</v>
      </c>
      <c r="C1922" t="s">
        <v>12608</v>
      </c>
      <c r="G1922" s="4" t="s">
        <v>21</v>
      </c>
    </row>
    <row r="1923" spans="1:7" x14ac:dyDescent="0.25">
      <c r="A1923">
        <v>28837</v>
      </c>
      <c r="C1923" t="s">
        <v>12608</v>
      </c>
      <c r="G1923" s="5" t="s">
        <v>11</v>
      </c>
    </row>
    <row r="1924" spans="1:7" x14ac:dyDescent="0.25">
      <c r="A1924">
        <v>305993</v>
      </c>
      <c r="C1924" t="s">
        <v>12608</v>
      </c>
      <c r="G1924" s="4" t="s">
        <v>85</v>
      </c>
    </row>
    <row r="1925" spans="1:7" x14ac:dyDescent="0.25">
      <c r="A1925">
        <v>342099</v>
      </c>
      <c r="C1925" t="s">
        <v>12608</v>
      </c>
      <c r="G1925" s="5" t="s">
        <v>85</v>
      </c>
    </row>
    <row r="1926" spans="1:7" x14ac:dyDescent="0.25">
      <c r="A1926">
        <v>315275</v>
      </c>
      <c r="C1926" t="s">
        <v>12608</v>
      </c>
      <c r="G1926" s="4" t="s">
        <v>436</v>
      </c>
    </row>
    <row r="1927" spans="1:7" x14ac:dyDescent="0.25">
      <c r="A1927">
        <v>30830</v>
      </c>
      <c r="C1927" t="s">
        <v>12608</v>
      </c>
      <c r="G1927" s="5" t="s">
        <v>61</v>
      </c>
    </row>
    <row r="1928" spans="1:7" x14ac:dyDescent="0.25">
      <c r="A1928">
        <v>70522</v>
      </c>
      <c r="C1928" t="s">
        <v>12608</v>
      </c>
      <c r="G1928" s="4" t="s">
        <v>175</v>
      </c>
    </row>
    <row r="1929" spans="1:7" x14ac:dyDescent="0.25">
      <c r="A1929">
        <v>320886</v>
      </c>
      <c r="C1929" t="s">
        <v>12608</v>
      </c>
      <c r="G1929" s="5" t="s">
        <v>85</v>
      </c>
    </row>
    <row r="1930" spans="1:7" x14ac:dyDescent="0.25">
      <c r="A1930">
        <v>313918</v>
      </c>
      <c r="C1930" t="s">
        <v>12608</v>
      </c>
      <c r="G1930" s="4" t="s">
        <v>39</v>
      </c>
    </row>
    <row r="1931" spans="1:7" x14ac:dyDescent="0.25">
      <c r="A1931">
        <v>96989</v>
      </c>
      <c r="C1931" t="s">
        <v>12608</v>
      </c>
      <c r="G1931" s="5" t="s">
        <v>11</v>
      </c>
    </row>
    <row r="1932" spans="1:7" x14ac:dyDescent="0.25">
      <c r="A1932">
        <v>344470</v>
      </c>
      <c r="C1932" t="s">
        <v>12608</v>
      </c>
      <c r="G1932" s="4" t="s">
        <v>245</v>
      </c>
    </row>
    <row r="1933" spans="1:7" x14ac:dyDescent="0.25">
      <c r="A1933">
        <v>27731</v>
      </c>
      <c r="C1933" t="s">
        <v>12608</v>
      </c>
      <c r="G1933" s="5" t="s">
        <v>14</v>
      </c>
    </row>
    <row r="1934" spans="1:7" x14ac:dyDescent="0.25">
      <c r="A1934">
        <v>29543</v>
      </c>
      <c r="C1934" t="s">
        <v>12608</v>
      </c>
      <c r="G1934" s="4" t="s">
        <v>11</v>
      </c>
    </row>
    <row r="1935" spans="1:7" x14ac:dyDescent="0.25">
      <c r="A1935">
        <v>27614</v>
      </c>
      <c r="C1935" t="s">
        <v>12608</v>
      </c>
      <c r="G1935" s="5" t="s">
        <v>11</v>
      </c>
    </row>
    <row r="1936" spans="1:7" x14ac:dyDescent="0.25">
      <c r="A1936">
        <v>45403</v>
      </c>
      <c r="C1936" t="s">
        <v>12608</v>
      </c>
      <c r="G1936" s="4" t="s">
        <v>148</v>
      </c>
    </row>
    <row r="1937" spans="1:7" x14ac:dyDescent="0.25">
      <c r="A1937">
        <v>106267</v>
      </c>
      <c r="C1937" t="s">
        <v>12608</v>
      </c>
      <c r="G1937" s="5" t="s">
        <v>21</v>
      </c>
    </row>
    <row r="1938" spans="1:7" x14ac:dyDescent="0.25">
      <c r="A1938">
        <v>307479</v>
      </c>
      <c r="C1938" t="s">
        <v>12608</v>
      </c>
      <c r="G1938" s="4" t="s">
        <v>85</v>
      </c>
    </row>
    <row r="1939" spans="1:7" x14ac:dyDescent="0.25">
      <c r="A1939">
        <v>70633</v>
      </c>
      <c r="C1939" t="s">
        <v>12608</v>
      </c>
      <c r="G1939" s="5" t="s">
        <v>35</v>
      </c>
    </row>
    <row r="1940" spans="1:7" x14ac:dyDescent="0.25">
      <c r="A1940">
        <v>90832</v>
      </c>
      <c r="C1940" t="s">
        <v>12608</v>
      </c>
      <c r="G1940" s="4" t="s">
        <v>11</v>
      </c>
    </row>
    <row r="1941" spans="1:7" x14ac:dyDescent="0.25">
      <c r="A1941">
        <v>68624</v>
      </c>
      <c r="C1941" t="s">
        <v>12608</v>
      </c>
      <c r="G1941" s="5" t="s">
        <v>61</v>
      </c>
    </row>
    <row r="1942" spans="1:7" x14ac:dyDescent="0.25">
      <c r="A1942">
        <v>29037</v>
      </c>
      <c r="C1942" t="s">
        <v>12608</v>
      </c>
      <c r="G1942" s="4" t="s">
        <v>11</v>
      </c>
    </row>
    <row r="1943" spans="1:7" x14ac:dyDescent="0.25">
      <c r="A1943">
        <v>23727</v>
      </c>
      <c r="C1943" t="s">
        <v>12608</v>
      </c>
      <c r="G1943" s="5" t="s">
        <v>11</v>
      </c>
    </row>
    <row r="1944" spans="1:7" x14ac:dyDescent="0.25">
      <c r="A1944">
        <v>25332</v>
      </c>
      <c r="C1944" t="s">
        <v>12608</v>
      </c>
      <c r="G1944" s="4" t="s">
        <v>11</v>
      </c>
    </row>
    <row r="1945" spans="1:7" x14ac:dyDescent="0.25">
      <c r="A1945">
        <v>19020</v>
      </c>
      <c r="B1945" s="1">
        <v>10.49</v>
      </c>
      <c r="C1945" s="2">
        <v>44234</v>
      </c>
      <c r="G1945" s="5" t="s">
        <v>61</v>
      </c>
    </row>
    <row r="1946" spans="1:7" x14ac:dyDescent="0.25">
      <c r="A1946">
        <v>37974</v>
      </c>
      <c r="C1946" t="s">
        <v>12608</v>
      </c>
      <c r="G1946" s="4" t="s">
        <v>39</v>
      </c>
    </row>
    <row r="1947" spans="1:7" x14ac:dyDescent="0.25">
      <c r="A1947">
        <v>48275</v>
      </c>
      <c r="C1947" t="s">
        <v>12608</v>
      </c>
      <c r="G1947" s="5" t="s">
        <v>61</v>
      </c>
    </row>
    <row r="1948" spans="1:7" x14ac:dyDescent="0.25">
      <c r="A1948">
        <v>48430</v>
      </c>
      <c r="C1948" t="s">
        <v>12608</v>
      </c>
      <c r="G1948" s="4" t="s">
        <v>61</v>
      </c>
    </row>
    <row r="1949" spans="1:7" x14ac:dyDescent="0.25">
      <c r="A1949">
        <v>29599</v>
      </c>
      <c r="C1949" t="s">
        <v>12608</v>
      </c>
      <c r="G1949" s="5" t="s">
        <v>26</v>
      </c>
    </row>
    <row r="1950" spans="1:7" x14ac:dyDescent="0.25">
      <c r="A1950">
        <v>24945</v>
      </c>
      <c r="C1950" t="s">
        <v>12608</v>
      </c>
      <c r="G1950" s="4" t="s">
        <v>28</v>
      </c>
    </row>
    <row r="1951" spans="1:7" x14ac:dyDescent="0.25">
      <c r="A1951">
        <v>28937</v>
      </c>
      <c r="C1951" t="s">
        <v>12608</v>
      </c>
      <c r="G1951" s="5" t="s">
        <v>11</v>
      </c>
    </row>
    <row r="1952" spans="1:7" x14ac:dyDescent="0.25">
      <c r="A1952">
        <v>26710</v>
      </c>
      <c r="C1952" t="s">
        <v>12608</v>
      </c>
      <c r="G1952" s="4" t="s">
        <v>11</v>
      </c>
    </row>
    <row r="1953" spans="1:7" x14ac:dyDescent="0.25">
      <c r="A1953">
        <v>78979</v>
      </c>
      <c r="C1953" t="s">
        <v>12608</v>
      </c>
      <c r="G1953" s="5" t="s">
        <v>175</v>
      </c>
    </row>
    <row r="1954" spans="1:7" x14ac:dyDescent="0.25">
      <c r="A1954">
        <v>43288</v>
      </c>
      <c r="C1954" t="s">
        <v>12608</v>
      </c>
      <c r="G1954" s="4" t="s">
        <v>31</v>
      </c>
    </row>
    <row r="1955" spans="1:7" x14ac:dyDescent="0.25">
      <c r="A1955">
        <v>56367</v>
      </c>
      <c r="C1955" t="s">
        <v>12608</v>
      </c>
      <c r="G1955" s="5" t="s">
        <v>61</v>
      </c>
    </row>
    <row r="1956" spans="1:7" x14ac:dyDescent="0.25">
      <c r="A1956">
        <v>23559</v>
      </c>
      <c r="C1956" t="s">
        <v>12608</v>
      </c>
      <c r="G1956" s="4" t="s">
        <v>11</v>
      </c>
    </row>
    <row r="1957" spans="1:7" x14ac:dyDescent="0.25">
      <c r="A1957">
        <v>303418</v>
      </c>
      <c r="C1957" t="s">
        <v>12608</v>
      </c>
      <c r="G1957" s="5" t="s">
        <v>28</v>
      </c>
    </row>
    <row r="1958" spans="1:7" x14ac:dyDescent="0.25">
      <c r="A1958">
        <v>55166</v>
      </c>
      <c r="C1958" t="s">
        <v>12608</v>
      </c>
      <c r="G1958" s="4" t="s">
        <v>61</v>
      </c>
    </row>
    <row r="1959" spans="1:7" x14ac:dyDescent="0.25">
      <c r="A1959">
        <v>56324</v>
      </c>
      <c r="C1959" t="s">
        <v>12608</v>
      </c>
      <c r="G1959" s="5" t="s">
        <v>83</v>
      </c>
    </row>
    <row r="1960" spans="1:7" x14ac:dyDescent="0.25">
      <c r="A1960">
        <v>361747</v>
      </c>
      <c r="C1960" t="s">
        <v>12608</v>
      </c>
      <c r="G1960" s="4" t="s">
        <v>31</v>
      </c>
    </row>
    <row r="1961" spans="1:7" x14ac:dyDescent="0.25">
      <c r="A1961">
        <v>7730</v>
      </c>
      <c r="C1961" t="s">
        <v>12608</v>
      </c>
      <c r="G1961" s="5" t="s">
        <v>11</v>
      </c>
    </row>
    <row r="1962" spans="1:7" x14ac:dyDescent="0.25">
      <c r="A1962">
        <v>232270</v>
      </c>
      <c r="C1962" t="s">
        <v>12608</v>
      </c>
      <c r="G1962" s="4" t="s">
        <v>17</v>
      </c>
    </row>
    <row r="1963" spans="1:7" x14ac:dyDescent="0.25">
      <c r="A1963">
        <v>73264</v>
      </c>
      <c r="C1963" t="s">
        <v>12608</v>
      </c>
      <c r="G1963" s="5" t="s">
        <v>37</v>
      </c>
    </row>
    <row r="1964" spans="1:7" x14ac:dyDescent="0.25">
      <c r="A1964">
        <v>313879</v>
      </c>
      <c r="C1964" t="s">
        <v>12608</v>
      </c>
      <c r="G1964" s="4" t="s">
        <v>198</v>
      </c>
    </row>
    <row r="1965" spans="1:7" x14ac:dyDescent="0.25">
      <c r="A1965">
        <v>10669</v>
      </c>
      <c r="C1965" t="s">
        <v>12608</v>
      </c>
      <c r="G1965" s="5" t="s">
        <v>245</v>
      </c>
    </row>
    <row r="1966" spans="1:7" x14ac:dyDescent="0.25">
      <c r="A1966">
        <v>310880</v>
      </c>
      <c r="C1966" t="s">
        <v>12608</v>
      </c>
      <c r="G1966" s="4" t="s">
        <v>163</v>
      </c>
    </row>
    <row r="1967" spans="1:7" x14ac:dyDescent="0.25">
      <c r="A1967">
        <v>5177</v>
      </c>
      <c r="C1967" t="s">
        <v>12608</v>
      </c>
      <c r="G1967" s="5" t="s">
        <v>11</v>
      </c>
    </row>
    <row r="1968" spans="1:7" x14ac:dyDescent="0.25">
      <c r="A1968">
        <v>29010</v>
      </c>
      <c r="C1968" t="s">
        <v>12608</v>
      </c>
      <c r="G1968" s="4" t="s">
        <v>11</v>
      </c>
    </row>
    <row r="1969" spans="1:7" x14ac:dyDescent="0.25">
      <c r="A1969">
        <v>25209</v>
      </c>
      <c r="C1969" t="s">
        <v>12608</v>
      </c>
      <c r="G1969" s="5" t="s">
        <v>11</v>
      </c>
    </row>
    <row r="1970" spans="1:7" x14ac:dyDescent="0.25">
      <c r="A1970">
        <v>26130</v>
      </c>
      <c r="C1970" t="s">
        <v>12608</v>
      </c>
      <c r="G1970" s="4" t="s">
        <v>11</v>
      </c>
    </row>
    <row r="1971" spans="1:7" x14ac:dyDescent="0.25">
      <c r="A1971">
        <v>43908</v>
      </c>
      <c r="C1971" t="s">
        <v>12608</v>
      </c>
      <c r="G1971" s="5" t="s">
        <v>175</v>
      </c>
    </row>
    <row r="1972" spans="1:7" x14ac:dyDescent="0.25">
      <c r="A1972">
        <v>43478</v>
      </c>
      <c r="C1972" t="s">
        <v>12608</v>
      </c>
      <c r="G1972" s="4" t="s">
        <v>61</v>
      </c>
    </row>
    <row r="1973" spans="1:7" x14ac:dyDescent="0.25">
      <c r="A1973">
        <v>19941</v>
      </c>
      <c r="C1973" t="s">
        <v>12608</v>
      </c>
      <c r="G1973" s="5" t="s">
        <v>39</v>
      </c>
    </row>
    <row r="1974" spans="1:7" x14ac:dyDescent="0.25">
      <c r="A1974">
        <v>74722</v>
      </c>
      <c r="C1974" t="s">
        <v>12608</v>
      </c>
      <c r="G1974" s="4" t="s">
        <v>57</v>
      </c>
    </row>
    <row r="1975" spans="1:7" x14ac:dyDescent="0.25">
      <c r="A1975">
        <v>324399</v>
      </c>
      <c r="C1975" t="s">
        <v>12608</v>
      </c>
      <c r="G1975" s="5" t="s">
        <v>31</v>
      </c>
    </row>
    <row r="1976" spans="1:7" x14ac:dyDescent="0.25">
      <c r="A1976">
        <v>19569</v>
      </c>
      <c r="C1976" t="s">
        <v>12608</v>
      </c>
      <c r="G1976" s="4" t="s">
        <v>35</v>
      </c>
    </row>
    <row r="1977" spans="1:7" x14ac:dyDescent="0.25">
      <c r="A1977">
        <v>77985</v>
      </c>
      <c r="C1977" t="s">
        <v>12608</v>
      </c>
      <c r="G1977" s="5" t="s">
        <v>175</v>
      </c>
    </row>
    <row r="1978" spans="1:7" x14ac:dyDescent="0.25">
      <c r="A1978">
        <v>332698</v>
      </c>
      <c r="C1978" t="s">
        <v>12608</v>
      </c>
      <c r="G1978" s="4" t="s">
        <v>61</v>
      </c>
    </row>
    <row r="1979" spans="1:7" x14ac:dyDescent="0.25">
      <c r="A1979">
        <v>313139</v>
      </c>
      <c r="C1979" t="s">
        <v>12608</v>
      </c>
      <c r="G1979" s="5" t="s">
        <v>21</v>
      </c>
    </row>
    <row r="1980" spans="1:7" x14ac:dyDescent="0.25">
      <c r="A1980">
        <v>413992</v>
      </c>
      <c r="C1980" t="s">
        <v>12608</v>
      </c>
      <c r="G1980" s="4" t="s">
        <v>61</v>
      </c>
    </row>
    <row r="1981" spans="1:7" x14ac:dyDescent="0.25">
      <c r="A1981">
        <v>341547</v>
      </c>
      <c r="C1981" t="s">
        <v>12608</v>
      </c>
      <c r="G1981" s="5" t="s">
        <v>31</v>
      </c>
    </row>
    <row r="1982" spans="1:7" x14ac:dyDescent="0.25">
      <c r="A1982">
        <v>388149</v>
      </c>
      <c r="C1982" t="s">
        <v>12608</v>
      </c>
      <c r="G1982" s="4" t="s">
        <v>35</v>
      </c>
    </row>
    <row r="1983" spans="1:7" x14ac:dyDescent="0.25">
      <c r="A1983">
        <v>82474</v>
      </c>
      <c r="C1983" t="s">
        <v>12608</v>
      </c>
      <c r="G1983" s="5" t="s">
        <v>189</v>
      </c>
    </row>
    <row r="1984" spans="1:7" x14ac:dyDescent="0.25">
      <c r="A1984">
        <v>92916</v>
      </c>
      <c r="C1984" t="s">
        <v>12608</v>
      </c>
      <c r="G1984" s="4" t="s">
        <v>11</v>
      </c>
    </row>
    <row r="1985" spans="1:7" x14ac:dyDescent="0.25">
      <c r="A1985">
        <v>341266</v>
      </c>
      <c r="C1985" t="s">
        <v>12608</v>
      </c>
      <c r="G1985" s="5" t="s">
        <v>17</v>
      </c>
    </row>
    <row r="1986" spans="1:7" x14ac:dyDescent="0.25">
      <c r="A1986">
        <v>23804</v>
      </c>
      <c r="C1986" t="s">
        <v>12608</v>
      </c>
      <c r="G1986" s="4" t="s">
        <v>11</v>
      </c>
    </row>
    <row r="1987" spans="1:7" x14ac:dyDescent="0.25">
      <c r="A1987">
        <v>327667</v>
      </c>
      <c r="C1987" t="s">
        <v>12608</v>
      </c>
      <c r="G1987" s="5" t="s">
        <v>28</v>
      </c>
    </row>
    <row r="1988" spans="1:7" x14ac:dyDescent="0.25">
      <c r="A1988">
        <v>71222</v>
      </c>
      <c r="C1988" t="s">
        <v>12608</v>
      </c>
      <c r="G1988" s="4" t="s">
        <v>35</v>
      </c>
    </row>
    <row r="1989" spans="1:7" x14ac:dyDescent="0.25">
      <c r="A1989">
        <v>78087</v>
      </c>
      <c r="C1989" t="s">
        <v>12608</v>
      </c>
      <c r="G1989" s="5" t="s">
        <v>46</v>
      </c>
    </row>
    <row r="1990" spans="1:7" x14ac:dyDescent="0.25">
      <c r="A1990">
        <v>10272</v>
      </c>
      <c r="C1990" t="s">
        <v>12608</v>
      </c>
      <c r="G1990" s="4" t="s">
        <v>245</v>
      </c>
    </row>
    <row r="1991" spans="1:7" x14ac:dyDescent="0.25">
      <c r="A1991">
        <v>144460</v>
      </c>
      <c r="C1991" t="s">
        <v>12608</v>
      </c>
      <c r="G1991" s="5" t="s">
        <v>28</v>
      </c>
    </row>
    <row r="1992" spans="1:7" x14ac:dyDescent="0.25">
      <c r="A1992">
        <v>48125</v>
      </c>
      <c r="C1992" t="s">
        <v>12608</v>
      </c>
      <c r="G1992" s="4" t="s">
        <v>43</v>
      </c>
    </row>
    <row r="1993" spans="1:7" x14ac:dyDescent="0.25">
      <c r="A1993">
        <v>82942</v>
      </c>
      <c r="B1993" s="1">
        <v>16.489999999999998</v>
      </c>
      <c r="C1993" s="2">
        <v>44327</v>
      </c>
      <c r="G1993" s="5" t="s">
        <v>85</v>
      </c>
    </row>
    <row r="1994" spans="1:7" x14ac:dyDescent="0.25">
      <c r="A1994">
        <v>28132</v>
      </c>
      <c r="C1994" t="s">
        <v>12608</v>
      </c>
      <c r="G1994" s="4" t="s">
        <v>11</v>
      </c>
    </row>
    <row r="1995" spans="1:7" x14ac:dyDescent="0.25">
      <c r="A1995">
        <v>26636</v>
      </c>
      <c r="C1995" t="s">
        <v>12608</v>
      </c>
      <c r="G1995" s="5" t="s">
        <v>11</v>
      </c>
    </row>
    <row r="1996" spans="1:7" x14ac:dyDescent="0.25">
      <c r="A1996">
        <v>57223</v>
      </c>
      <c r="C1996" t="s">
        <v>12608</v>
      </c>
      <c r="G1996" s="4" t="s">
        <v>61</v>
      </c>
    </row>
    <row r="1997" spans="1:7" x14ac:dyDescent="0.25">
      <c r="A1997">
        <v>332289</v>
      </c>
      <c r="C1997" t="s">
        <v>12608</v>
      </c>
      <c r="G1997" s="5" t="s">
        <v>37</v>
      </c>
    </row>
    <row r="1998" spans="1:7" x14ac:dyDescent="0.25">
      <c r="A1998">
        <v>334813</v>
      </c>
      <c r="C1998" t="s">
        <v>12608</v>
      </c>
      <c r="G1998" s="4" t="s">
        <v>41</v>
      </c>
    </row>
    <row r="1999" spans="1:7" x14ac:dyDescent="0.25">
      <c r="A1999">
        <v>304820</v>
      </c>
      <c r="C1999" t="s">
        <v>12608</v>
      </c>
      <c r="G1999" s="5" t="s">
        <v>100</v>
      </c>
    </row>
    <row r="2000" spans="1:7" x14ac:dyDescent="0.25">
      <c r="A2000">
        <v>23803</v>
      </c>
      <c r="C2000" t="s">
        <v>12608</v>
      </c>
      <c r="G2000" s="4" t="s">
        <v>11</v>
      </c>
    </row>
    <row r="2001" spans="1:7" x14ac:dyDescent="0.25">
      <c r="A2001">
        <v>70982</v>
      </c>
      <c r="C2001" t="s">
        <v>12608</v>
      </c>
      <c r="G2001" s="5" t="s">
        <v>35</v>
      </c>
    </row>
    <row r="2002" spans="1:7" x14ac:dyDescent="0.25">
      <c r="A2002">
        <v>336751</v>
      </c>
      <c r="C2002" t="s">
        <v>12608</v>
      </c>
      <c r="G2002" s="4" t="s">
        <v>61</v>
      </c>
    </row>
    <row r="2003" spans="1:7" x14ac:dyDescent="0.25">
      <c r="A2003">
        <v>342232</v>
      </c>
      <c r="C2003" t="s">
        <v>12608</v>
      </c>
      <c r="G2003" s="5" t="s">
        <v>35</v>
      </c>
    </row>
    <row r="2004" spans="1:7" x14ac:dyDescent="0.25">
      <c r="A2004">
        <v>48310</v>
      </c>
      <c r="C2004" t="s">
        <v>12608</v>
      </c>
      <c r="G2004" s="4" t="s">
        <v>37</v>
      </c>
    </row>
    <row r="2005" spans="1:7" x14ac:dyDescent="0.25">
      <c r="A2005">
        <v>71800</v>
      </c>
      <c r="C2005" t="s">
        <v>12608</v>
      </c>
      <c r="G2005" s="5" t="s">
        <v>37</v>
      </c>
    </row>
    <row r="2006" spans="1:7" x14ac:dyDescent="0.25">
      <c r="A2006">
        <v>423092</v>
      </c>
      <c r="C2006" t="s">
        <v>12608</v>
      </c>
      <c r="G2006" s="4" t="s">
        <v>61</v>
      </c>
    </row>
    <row r="2007" spans="1:7" x14ac:dyDescent="0.25">
      <c r="A2007">
        <v>23266</v>
      </c>
      <c r="C2007" t="s">
        <v>12608</v>
      </c>
      <c r="G2007" s="5" t="s">
        <v>11</v>
      </c>
    </row>
    <row r="2008" spans="1:7" x14ac:dyDescent="0.25">
      <c r="A2008">
        <v>24888</v>
      </c>
      <c r="C2008" t="s">
        <v>12608</v>
      </c>
      <c r="G2008" s="4" t="s">
        <v>11</v>
      </c>
    </row>
    <row r="2009" spans="1:7" x14ac:dyDescent="0.25">
      <c r="A2009">
        <v>318185</v>
      </c>
      <c r="C2009" t="s">
        <v>12608</v>
      </c>
      <c r="G2009" s="5" t="s">
        <v>17</v>
      </c>
    </row>
    <row r="2010" spans="1:7" x14ac:dyDescent="0.25">
      <c r="A2010">
        <v>24125</v>
      </c>
      <c r="C2010" t="s">
        <v>12608</v>
      </c>
      <c r="G2010" s="4" t="s">
        <v>11</v>
      </c>
    </row>
    <row r="2011" spans="1:7" x14ac:dyDescent="0.25">
      <c r="A2011">
        <v>22340</v>
      </c>
      <c r="C2011" t="s">
        <v>12608</v>
      </c>
      <c r="G2011" s="5" t="s">
        <v>11</v>
      </c>
    </row>
    <row r="2012" spans="1:7" x14ac:dyDescent="0.25">
      <c r="A2012">
        <v>24748</v>
      </c>
      <c r="C2012" t="s">
        <v>12608</v>
      </c>
      <c r="G2012" s="4" t="s">
        <v>11</v>
      </c>
    </row>
    <row r="2013" spans="1:7" x14ac:dyDescent="0.25">
      <c r="A2013">
        <v>76022</v>
      </c>
      <c r="B2013" s="1">
        <v>10.49</v>
      </c>
      <c r="C2013" s="2">
        <v>44327</v>
      </c>
      <c r="G2013" s="5" t="s">
        <v>37</v>
      </c>
    </row>
    <row r="2014" spans="1:7" x14ac:dyDescent="0.25">
      <c r="A2014">
        <v>6793</v>
      </c>
      <c r="C2014" t="s">
        <v>12608</v>
      </c>
      <c r="G2014" s="4" t="s">
        <v>11</v>
      </c>
    </row>
    <row r="2015" spans="1:7" x14ac:dyDescent="0.25">
      <c r="A2015">
        <v>25932</v>
      </c>
      <c r="C2015" t="s">
        <v>12608</v>
      </c>
      <c r="G2015" s="5" t="s">
        <v>11</v>
      </c>
    </row>
    <row r="2016" spans="1:7" x14ac:dyDescent="0.25">
      <c r="A2016">
        <v>341564</v>
      </c>
      <c r="C2016" t="s">
        <v>12608</v>
      </c>
      <c r="G2016" s="4" t="s">
        <v>39</v>
      </c>
    </row>
    <row r="2017" spans="1:7" x14ac:dyDescent="0.25">
      <c r="A2017">
        <v>333881</v>
      </c>
      <c r="C2017" t="s">
        <v>12608</v>
      </c>
      <c r="G2017" s="5" t="s">
        <v>85</v>
      </c>
    </row>
    <row r="2018" spans="1:7" x14ac:dyDescent="0.25">
      <c r="A2018">
        <v>112836</v>
      </c>
      <c r="C2018" t="s">
        <v>12608</v>
      </c>
      <c r="G2018" s="4" t="s">
        <v>75</v>
      </c>
    </row>
    <row r="2019" spans="1:7" x14ac:dyDescent="0.25">
      <c r="A2019">
        <v>45828</v>
      </c>
      <c r="C2019" t="s">
        <v>12608</v>
      </c>
      <c r="G2019" s="5" t="s">
        <v>75</v>
      </c>
    </row>
    <row r="2020" spans="1:7" x14ac:dyDescent="0.25">
      <c r="A2020">
        <v>30816</v>
      </c>
      <c r="C2020" t="s">
        <v>12608</v>
      </c>
      <c r="G2020" s="4" t="s">
        <v>11</v>
      </c>
    </row>
    <row r="2021" spans="1:7" x14ac:dyDescent="0.25">
      <c r="A2021">
        <v>41791</v>
      </c>
      <c r="C2021" t="s">
        <v>12608</v>
      </c>
      <c r="G2021" s="5" t="s">
        <v>61</v>
      </c>
    </row>
    <row r="2022" spans="1:7" x14ac:dyDescent="0.25">
      <c r="A2022">
        <v>85751</v>
      </c>
      <c r="C2022" t="s">
        <v>12608</v>
      </c>
      <c r="G2022" s="4" t="s">
        <v>43</v>
      </c>
    </row>
    <row r="2023" spans="1:7" x14ac:dyDescent="0.25">
      <c r="A2023">
        <v>423050</v>
      </c>
      <c r="C2023" t="s">
        <v>12608</v>
      </c>
      <c r="G2023" s="5" t="s">
        <v>61</v>
      </c>
    </row>
    <row r="2024" spans="1:7" x14ac:dyDescent="0.25">
      <c r="A2024">
        <v>72602</v>
      </c>
      <c r="B2024" s="1">
        <v>22.49</v>
      </c>
      <c r="C2024" s="2">
        <v>44327</v>
      </c>
      <c r="G2024" s="4" t="s">
        <v>37</v>
      </c>
    </row>
    <row r="2025" spans="1:7" x14ac:dyDescent="0.25">
      <c r="A2025">
        <v>37168</v>
      </c>
      <c r="C2025" t="s">
        <v>12608</v>
      </c>
      <c r="G2025" s="5" t="s">
        <v>37</v>
      </c>
    </row>
    <row r="2026" spans="1:7" x14ac:dyDescent="0.25">
      <c r="A2026">
        <v>312297</v>
      </c>
      <c r="C2026" t="s">
        <v>12608</v>
      </c>
      <c r="G2026" s="4" t="s">
        <v>85</v>
      </c>
    </row>
    <row r="2027" spans="1:7" x14ac:dyDescent="0.25">
      <c r="A2027">
        <v>28176</v>
      </c>
      <c r="C2027" t="s">
        <v>12608</v>
      </c>
      <c r="G2027" s="5" t="s">
        <v>11</v>
      </c>
    </row>
    <row r="2028" spans="1:7" x14ac:dyDescent="0.25">
      <c r="A2028">
        <v>16772</v>
      </c>
      <c r="C2028" t="s">
        <v>12608</v>
      </c>
      <c r="G2028" s="4" t="s">
        <v>26</v>
      </c>
    </row>
    <row r="2029" spans="1:7" x14ac:dyDescent="0.25">
      <c r="A2029">
        <v>90921</v>
      </c>
      <c r="C2029" t="s">
        <v>12608</v>
      </c>
      <c r="G2029" s="5" t="s">
        <v>11</v>
      </c>
    </row>
    <row r="2030" spans="1:7" x14ac:dyDescent="0.25">
      <c r="A2030">
        <v>51250</v>
      </c>
      <c r="C2030" t="s">
        <v>12608</v>
      </c>
      <c r="G2030" s="4" t="s">
        <v>61</v>
      </c>
    </row>
    <row r="2031" spans="1:7" x14ac:dyDescent="0.25">
      <c r="A2031">
        <v>335227</v>
      </c>
      <c r="C2031" t="s">
        <v>12608</v>
      </c>
      <c r="G2031" s="5" t="s">
        <v>61</v>
      </c>
    </row>
    <row r="2032" spans="1:7" x14ac:dyDescent="0.25">
      <c r="A2032">
        <v>323126</v>
      </c>
      <c r="C2032" t="s">
        <v>12608</v>
      </c>
      <c r="G2032" s="4" t="s">
        <v>39</v>
      </c>
    </row>
    <row r="2033" spans="1:7" x14ac:dyDescent="0.25">
      <c r="A2033">
        <v>82329</v>
      </c>
      <c r="C2033" t="s">
        <v>12608</v>
      </c>
      <c r="G2033" s="5" t="s">
        <v>83</v>
      </c>
    </row>
    <row r="2034" spans="1:7" x14ac:dyDescent="0.25">
      <c r="A2034">
        <v>45527</v>
      </c>
      <c r="C2034" t="s">
        <v>12608</v>
      </c>
      <c r="G2034" s="4" t="s">
        <v>21</v>
      </c>
    </row>
    <row r="2035" spans="1:7" x14ac:dyDescent="0.25">
      <c r="A2035">
        <v>25413</v>
      </c>
      <c r="C2035" t="s">
        <v>12608</v>
      </c>
      <c r="G2035" s="5" t="s">
        <v>11</v>
      </c>
    </row>
    <row r="2036" spans="1:7" x14ac:dyDescent="0.25">
      <c r="A2036">
        <v>315399</v>
      </c>
      <c r="C2036" t="s">
        <v>12608</v>
      </c>
      <c r="G2036" s="4" t="s">
        <v>8</v>
      </c>
    </row>
    <row r="2037" spans="1:7" x14ac:dyDescent="0.25">
      <c r="A2037">
        <v>302189</v>
      </c>
      <c r="C2037" t="s">
        <v>12608</v>
      </c>
      <c r="G2037" s="5" t="s">
        <v>85</v>
      </c>
    </row>
    <row r="2038" spans="1:7" x14ac:dyDescent="0.25">
      <c r="A2038">
        <v>28118</v>
      </c>
      <c r="C2038" t="s">
        <v>12608</v>
      </c>
      <c r="G2038" s="4" t="s">
        <v>28</v>
      </c>
    </row>
    <row r="2039" spans="1:7" x14ac:dyDescent="0.25">
      <c r="A2039">
        <v>26805</v>
      </c>
      <c r="C2039" t="s">
        <v>12608</v>
      </c>
      <c r="G2039" s="5" t="s">
        <v>11</v>
      </c>
    </row>
    <row r="2040" spans="1:7" x14ac:dyDescent="0.25">
      <c r="A2040">
        <v>305324</v>
      </c>
      <c r="C2040" t="s">
        <v>12608</v>
      </c>
      <c r="G2040" s="4" t="s">
        <v>28</v>
      </c>
    </row>
    <row r="2041" spans="1:7" x14ac:dyDescent="0.25">
      <c r="A2041">
        <v>79993</v>
      </c>
      <c r="C2041" t="s">
        <v>12608</v>
      </c>
      <c r="G2041" s="5" t="s">
        <v>26</v>
      </c>
    </row>
    <row r="2042" spans="1:7" x14ac:dyDescent="0.25">
      <c r="A2042">
        <v>84056</v>
      </c>
      <c r="C2042" t="s">
        <v>12608</v>
      </c>
      <c r="G2042" s="4" t="s">
        <v>85</v>
      </c>
    </row>
    <row r="2043" spans="1:7" x14ac:dyDescent="0.25">
      <c r="A2043">
        <v>334389</v>
      </c>
      <c r="C2043" t="s">
        <v>12608</v>
      </c>
      <c r="G2043" s="5" t="s">
        <v>8</v>
      </c>
    </row>
    <row r="2044" spans="1:7" x14ac:dyDescent="0.25">
      <c r="A2044">
        <v>332001</v>
      </c>
      <c r="C2044" t="s">
        <v>12608</v>
      </c>
      <c r="G2044" s="4" t="s">
        <v>41</v>
      </c>
    </row>
    <row r="2045" spans="1:7" x14ac:dyDescent="0.25">
      <c r="A2045">
        <v>342081</v>
      </c>
      <c r="C2045" t="s">
        <v>12608</v>
      </c>
      <c r="G2045" s="5" t="s">
        <v>189</v>
      </c>
    </row>
    <row r="2046" spans="1:7" x14ac:dyDescent="0.25">
      <c r="A2046">
        <v>30849</v>
      </c>
      <c r="C2046" t="s">
        <v>12608</v>
      </c>
      <c r="G2046" s="4" t="s">
        <v>11</v>
      </c>
    </row>
    <row r="2047" spans="1:7" x14ac:dyDescent="0.25">
      <c r="A2047">
        <v>332697</v>
      </c>
      <c r="C2047" t="s">
        <v>12608</v>
      </c>
      <c r="G2047" s="5" t="s">
        <v>85</v>
      </c>
    </row>
    <row r="2048" spans="1:7" x14ac:dyDescent="0.25">
      <c r="A2048">
        <v>70448</v>
      </c>
      <c r="C2048" t="s">
        <v>12608</v>
      </c>
      <c r="G2048" s="4" t="s">
        <v>245</v>
      </c>
    </row>
    <row r="2049" spans="1:7" x14ac:dyDescent="0.25">
      <c r="A2049">
        <v>80282</v>
      </c>
      <c r="C2049" t="s">
        <v>12608</v>
      </c>
      <c r="G2049" s="5" t="s">
        <v>83</v>
      </c>
    </row>
    <row r="2050" spans="1:7" x14ac:dyDescent="0.25">
      <c r="A2050">
        <v>23179</v>
      </c>
      <c r="C2050" t="s">
        <v>12608</v>
      </c>
      <c r="G2050" s="4" t="s">
        <v>11</v>
      </c>
    </row>
    <row r="2051" spans="1:7" x14ac:dyDescent="0.25">
      <c r="A2051">
        <v>97730</v>
      </c>
      <c r="C2051" t="s">
        <v>12608</v>
      </c>
      <c r="G2051" s="5" t="s">
        <v>11</v>
      </c>
    </row>
    <row r="2052" spans="1:7" x14ac:dyDescent="0.25">
      <c r="A2052">
        <v>80205</v>
      </c>
      <c r="C2052" t="s">
        <v>12608</v>
      </c>
      <c r="G2052" s="4" t="s">
        <v>21</v>
      </c>
    </row>
    <row r="2053" spans="1:7" x14ac:dyDescent="0.25">
      <c r="A2053">
        <v>45322</v>
      </c>
      <c r="C2053" t="s">
        <v>12608</v>
      </c>
      <c r="G2053" s="5" t="s">
        <v>35</v>
      </c>
    </row>
    <row r="2054" spans="1:7" x14ac:dyDescent="0.25">
      <c r="A2054">
        <v>17329</v>
      </c>
      <c r="C2054" t="s">
        <v>12608</v>
      </c>
      <c r="G2054" s="4" t="s">
        <v>41</v>
      </c>
    </row>
    <row r="2055" spans="1:7" x14ac:dyDescent="0.25">
      <c r="A2055">
        <v>10818</v>
      </c>
      <c r="C2055" t="s">
        <v>12608</v>
      </c>
      <c r="G2055" s="5" t="s">
        <v>11</v>
      </c>
    </row>
    <row r="2056" spans="1:7" x14ac:dyDescent="0.25">
      <c r="A2056">
        <v>334360</v>
      </c>
      <c r="C2056" t="s">
        <v>12608</v>
      </c>
      <c r="G2056" s="4" t="s">
        <v>41</v>
      </c>
    </row>
    <row r="2057" spans="1:7" x14ac:dyDescent="0.25">
      <c r="A2057">
        <v>86232</v>
      </c>
      <c r="C2057" t="s">
        <v>12608</v>
      </c>
      <c r="G2057" s="5" t="s">
        <v>85</v>
      </c>
    </row>
    <row r="2058" spans="1:7" x14ac:dyDescent="0.25">
      <c r="A2058">
        <v>41139</v>
      </c>
      <c r="C2058" t="s">
        <v>12608</v>
      </c>
      <c r="G2058" s="4" t="s">
        <v>198</v>
      </c>
    </row>
    <row r="2059" spans="1:7" x14ac:dyDescent="0.25">
      <c r="A2059">
        <v>80471</v>
      </c>
      <c r="C2059" t="s">
        <v>12608</v>
      </c>
      <c r="G2059" s="5" t="s">
        <v>163</v>
      </c>
    </row>
    <row r="2060" spans="1:7" x14ac:dyDescent="0.25">
      <c r="A2060">
        <v>28136</v>
      </c>
      <c r="C2060" t="s">
        <v>12608</v>
      </c>
      <c r="G2060" s="4" t="s">
        <v>11</v>
      </c>
    </row>
    <row r="2061" spans="1:7" x14ac:dyDescent="0.25">
      <c r="A2061">
        <v>48284</v>
      </c>
      <c r="C2061" t="s">
        <v>12608</v>
      </c>
      <c r="G2061" s="5" t="s">
        <v>85</v>
      </c>
    </row>
    <row r="2062" spans="1:7" x14ac:dyDescent="0.25">
      <c r="A2062">
        <v>342154</v>
      </c>
      <c r="C2062" t="s">
        <v>12608</v>
      </c>
      <c r="G2062" s="4" t="s">
        <v>35</v>
      </c>
    </row>
    <row r="2063" spans="1:7" x14ac:dyDescent="0.25">
      <c r="A2063">
        <v>45262</v>
      </c>
      <c r="C2063" t="s">
        <v>12608</v>
      </c>
      <c r="G2063" s="5" t="s">
        <v>21</v>
      </c>
    </row>
    <row r="2064" spans="1:7" x14ac:dyDescent="0.25">
      <c r="A2064">
        <v>70783</v>
      </c>
      <c r="C2064" t="s">
        <v>12608</v>
      </c>
      <c r="G2064" s="4" t="s">
        <v>37</v>
      </c>
    </row>
    <row r="2065" spans="1:7" x14ac:dyDescent="0.25">
      <c r="A2065">
        <v>43254</v>
      </c>
      <c r="C2065" t="s">
        <v>12608</v>
      </c>
      <c r="G2065" s="5" t="s">
        <v>175</v>
      </c>
    </row>
    <row r="2066" spans="1:7" x14ac:dyDescent="0.25">
      <c r="A2066">
        <v>23397</v>
      </c>
      <c r="C2066" t="s">
        <v>12608</v>
      </c>
      <c r="G2066" s="4" t="s">
        <v>11</v>
      </c>
    </row>
    <row r="2067" spans="1:7" x14ac:dyDescent="0.25">
      <c r="A2067">
        <v>70929</v>
      </c>
      <c r="C2067" t="s">
        <v>12608</v>
      </c>
      <c r="G2067" s="5" t="s">
        <v>37</v>
      </c>
    </row>
    <row r="2068" spans="1:7" x14ac:dyDescent="0.25">
      <c r="A2068">
        <v>24625</v>
      </c>
      <c r="C2068" t="s">
        <v>12608</v>
      </c>
      <c r="G2068" s="4" t="s">
        <v>11</v>
      </c>
    </row>
    <row r="2069" spans="1:7" x14ac:dyDescent="0.25">
      <c r="A2069">
        <v>23274</v>
      </c>
      <c r="C2069" t="s">
        <v>12608</v>
      </c>
      <c r="G2069" s="5" t="s">
        <v>11</v>
      </c>
    </row>
    <row r="2070" spans="1:7" x14ac:dyDescent="0.25">
      <c r="A2070">
        <v>429384</v>
      </c>
      <c r="C2070" t="s">
        <v>12608</v>
      </c>
      <c r="G2070" s="4" t="s">
        <v>31</v>
      </c>
    </row>
    <row r="2071" spans="1:7" x14ac:dyDescent="0.25">
      <c r="A2071">
        <v>120073</v>
      </c>
      <c r="C2071" t="s">
        <v>12608</v>
      </c>
      <c r="G2071" s="5" t="s">
        <v>28</v>
      </c>
    </row>
    <row r="2072" spans="1:7" x14ac:dyDescent="0.25">
      <c r="A2072">
        <v>302849</v>
      </c>
      <c r="C2072" t="s">
        <v>12608</v>
      </c>
      <c r="G2072" s="4" t="s">
        <v>61</v>
      </c>
    </row>
    <row r="2073" spans="1:7" x14ac:dyDescent="0.25">
      <c r="A2073">
        <v>138541</v>
      </c>
      <c r="C2073" t="s">
        <v>12608</v>
      </c>
      <c r="G2073" s="5" t="s">
        <v>41</v>
      </c>
    </row>
    <row r="2074" spans="1:7" x14ac:dyDescent="0.25">
      <c r="A2074">
        <v>44335</v>
      </c>
      <c r="C2074" t="s">
        <v>12608</v>
      </c>
      <c r="G2074" s="4" t="s">
        <v>57</v>
      </c>
    </row>
    <row r="2075" spans="1:7" x14ac:dyDescent="0.25">
      <c r="A2075">
        <v>337543</v>
      </c>
      <c r="C2075" t="s">
        <v>12608</v>
      </c>
      <c r="G2075" s="5" t="s">
        <v>1019</v>
      </c>
    </row>
    <row r="2076" spans="1:7" x14ac:dyDescent="0.25">
      <c r="A2076">
        <v>324673</v>
      </c>
      <c r="C2076" t="s">
        <v>12608</v>
      </c>
      <c r="G2076" s="4" t="s">
        <v>75</v>
      </c>
    </row>
    <row r="2077" spans="1:7" x14ac:dyDescent="0.25">
      <c r="A2077">
        <v>307756</v>
      </c>
      <c r="C2077" t="s">
        <v>12608</v>
      </c>
      <c r="G2077" s="5" t="s">
        <v>41</v>
      </c>
    </row>
    <row r="2078" spans="1:7" x14ac:dyDescent="0.25">
      <c r="A2078">
        <v>25555</v>
      </c>
      <c r="C2078" t="s">
        <v>12608</v>
      </c>
      <c r="G2078" s="4" t="s">
        <v>11</v>
      </c>
    </row>
    <row r="2079" spans="1:7" x14ac:dyDescent="0.25">
      <c r="A2079">
        <v>9385</v>
      </c>
      <c r="C2079" t="s">
        <v>12608</v>
      </c>
      <c r="G2079" s="5" t="s">
        <v>11</v>
      </c>
    </row>
    <row r="2080" spans="1:7" x14ac:dyDescent="0.25">
      <c r="A2080">
        <v>28835</v>
      </c>
      <c r="B2080" s="1">
        <v>65.989999999999995</v>
      </c>
      <c r="C2080" s="2">
        <v>44327</v>
      </c>
      <c r="G2080" s="4" t="s">
        <v>31</v>
      </c>
    </row>
    <row r="2081" spans="1:7" x14ac:dyDescent="0.25">
      <c r="A2081">
        <v>93429</v>
      </c>
      <c r="C2081" t="s">
        <v>12608</v>
      </c>
      <c r="G2081" s="5" t="s">
        <v>11</v>
      </c>
    </row>
    <row r="2082" spans="1:7" x14ac:dyDescent="0.25">
      <c r="A2082">
        <v>323191</v>
      </c>
      <c r="C2082" t="s">
        <v>12608</v>
      </c>
      <c r="G2082" s="4" t="s">
        <v>17</v>
      </c>
    </row>
    <row r="2083" spans="1:7" x14ac:dyDescent="0.25">
      <c r="A2083">
        <v>77186</v>
      </c>
      <c r="C2083" t="s">
        <v>12608</v>
      </c>
      <c r="G2083" s="5" t="s">
        <v>61</v>
      </c>
    </row>
    <row r="2084" spans="1:7" x14ac:dyDescent="0.25">
      <c r="A2084">
        <v>320464</v>
      </c>
      <c r="C2084" t="s">
        <v>12608</v>
      </c>
      <c r="G2084" s="4" t="s">
        <v>100</v>
      </c>
    </row>
    <row r="2085" spans="1:7" x14ac:dyDescent="0.25">
      <c r="A2085">
        <v>48017</v>
      </c>
      <c r="C2085" t="s">
        <v>12608</v>
      </c>
      <c r="G2085" s="5" t="s">
        <v>175</v>
      </c>
    </row>
    <row r="2086" spans="1:7" x14ac:dyDescent="0.25">
      <c r="A2086">
        <v>22466</v>
      </c>
      <c r="C2086" t="s">
        <v>12608</v>
      </c>
      <c r="G2086" s="4" t="s">
        <v>11</v>
      </c>
    </row>
    <row r="2087" spans="1:7" x14ac:dyDescent="0.25">
      <c r="A2087">
        <v>47742</v>
      </c>
      <c r="C2087" t="s">
        <v>12608</v>
      </c>
      <c r="G2087" s="5" t="s">
        <v>53</v>
      </c>
    </row>
    <row r="2088" spans="1:7" x14ac:dyDescent="0.25">
      <c r="A2088">
        <v>29032</v>
      </c>
      <c r="C2088" t="s">
        <v>12608</v>
      </c>
      <c r="G2088" s="4" t="s">
        <v>11</v>
      </c>
    </row>
    <row r="2089" spans="1:7" x14ac:dyDescent="0.25">
      <c r="A2089">
        <v>77747</v>
      </c>
      <c r="C2089" t="s">
        <v>12608</v>
      </c>
      <c r="G2089" s="5" t="s">
        <v>53</v>
      </c>
    </row>
    <row r="2090" spans="1:7" x14ac:dyDescent="0.25">
      <c r="A2090">
        <v>26537</v>
      </c>
      <c r="C2090" t="s">
        <v>12608</v>
      </c>
      <c r="G2090" s="4" t="s">
        <v>11</v>
      </c>
    </row>
    <row r="2091" spans="1:7" x14ac:dyDescent="0.25">
      <c r="A2091">
        <v>29616</v>
      </c>
      <c r="C2091" t="s">
        <v>12608</v>
      </c>
      <c r="G2091" s="5" t="s">
        <v>11</v>
      </c>
    </row>
    <row r="2092" spans="1:7" x14ac:dyDescent="0.25">
      <c r="A2092">
        <v>96111</v>
      </c>
      <c r="C2092" t="s">
        <v>12608</v>
      </c>
      <c r="G2092" s="4" t="s">
        <v>11</v>
      </c>
    </row>
    <row r="2093" spans="1:7" x14ac:dyDescent="0.25">
      <c r="A2093">
        <v>24218</v>
      </c>
      <c r="C2093" t="s">
        <v>12608</v>
      </c>
      <c r="G2093" s="5" t="s">
        <v>11</v>
      </c>
    </row>
    <row r="2094" spans="1:7" x14ac:dyDescent="0.25">
      <c r="A2094">
        <v>97268</v>
      </c>
      <c r="C2094" t="s">
        <v>12608</v>
      </c>
      <c r="G2094" s="4" t="s">
        <v>11</v>
      </c>
    </row>
    <row r="2095" spans="1:7" x14ac:dyDescent="0.25">
      <c r="A2095">
        <v>41292</v>
      </c>
      <c r="B2095" s="1">
        <v>29.99</v>
      </c>
      <c r="C2095" s="2">
        <v>44541</v>
      </c>
      <c r="G2095" s="5" t="s">
        <v>37</v>
      </c>
    </row>
    <row r="2096" spans="1:7" x14ac:dyDescent="0.25">
      <c r="A2096">
        <v>3786</v>
      </c>
      <c r="C2096" t="s">
        <v>12608</v>
      </c>
      <c r="G2096" s="4" t="s">
        <v>11</v>
      </c>
    </row>
    <row r="2097" spans="1:7" x14ac:dyDescent="0.25">
      <c r="A2097">
        <v>389951</v>
      </c>
      <c r="C2097" t="s">
        <v>12608</v>
      </c>
      <c r="G2097" s="5" t="s">
        <v>61</v>
      </c>
    </row>
    <row r="2098" spans="1:7" x14ac:dyDescent="0.25">
      <c r="A2098">
        <v>324542</v>
      </c>
      <c r="C2098" t="s">
        <v>12608</v>
      </c>
      <c r="G2098" s="4" t="s">
        <v>85</v>
      </c>
    </row>
    <row r="2099" spans="1:7" x14ac:dyDescent="0.25">
      <c r="A2099">
        <v>25031</v>
      </c>
      <c r="C2099" t="s">
        <v>12608</v>
      </c>
      <c r="G2099" s="5" t="s">
        <v>11</v>
      </c>
    </row>
    <row r="2100" spans="1:7" x14ac:dyDescent="0.25">
      <c r="A2100">
        <v>40964</v>
      </c>
      <c r="C2100" t="s">
        <v>12608</v>
      </c>
      <c r="G2100" s="4" t="s">
        <v>61</v>
      </c>
    </row>
    <row r="2101" spans="1:7" x14ac:dyDescent="0.25">
      <c r="A2101">
        <v>161853</v>
      </c>
      <c r="C2101" t="s">
        <v>12608</v>
      </c>
      <c r="G2101" s="5" t="s">
        <v>85</v>
      </c>
    </row>
    <row r="2102" spans="1:7" x14ac:dyDescent="0.25">
      <c r="A2102">
        <v>80037</v>
      </c>
      <c r="C2102" t="s">
        <v>12608</v>
      </c>
      <c r="G2102" s="4" t="s">
        <v>31</v>
      </c>
    </row>
    <row r="2103" spans="1:7" x14ac:dyDescent="0.25">
      <c r="A2103">
        <v>12634</v>
      </c>
      <c r="C2103" t="s">
        <v>12608</v>
      </c>
      <c r="G2103" s="5" t="s">
        <v>175</v>
      </c>
    </row>
    <row r="2104" spans="1:7" x14ac:dyDescent="0.25">
      <c r="A2104">
        <v>26486</v>
      </c>
      <c r="C2104" t="s">
        <v>12608</v>
      </c>
      <c r="G2104" s="4" t="s">
        <v>11</v>
      </c>
    </row>
    <row r="2105" spans="1:7" x14ac:dyDescent="0.25">
      <c r="A2105">
        <v>12286</v>
      </c>
      <c r="C2105" t="s">
        <v>12608</v>
      </c>
      <c r="G2105" s="5" t="s">
        <v>102</v>
      </c>
    </row>
    <row r="2106" spans="1:7" x14ac:dyDescent="0.25">
      <c r="A2106">
        <v>25670</v>
      </c>
      <c r="C2106" t="s">
        <v>12608</v>
      </c>
      <c r="G2106" s="4" t="s">
        <v>11</v>
      </c>
    </row>
    <row r="2107" spans="1:7" x14ac:dyDescent="0.25">
      <c r="A2107">
        <v>84571</v>
      </c>
      <c r="C2107" t="s">
        <v>12608</v>
      </c>
      <c r="G2107" s="5" t="s">
        <v>163</v>
      </c>
    </row>
    <row r="2108" spans="1:7" x14ac:dyDescent="0.25">
      <c r="A2108">
        <v>415014</v>
      </c>
      <c r="C2108" t="s">
        <v>12608</v>
      </c>
      <c r="G2108" s="4" t="s">
        <v>21</v>
      </c>
    </row>
    <row r="2109" spans="1:7" x14ac:dyDescent="0.25">
      <c r="A2109">
        <v>28247</v>
      </c>
      <c r="C2109" t="s">
        <v>12608</v>
      </c>
      <c r="G2109" s="5" t="s">
        <v>11</v>
      </c>
    </row>
    <row r="2110" spans="1:7" x14ac:dyDescent="0.25">
      <c r="A2110">
        <v>27324</v>
      </c>
      <c r="C2110" t="s">
        <v>12608</v>
      </c>
      <c r="G2110" s="4" t="s">
        <v>14</v>
      </c>
    </row>
    <row r="2111" spans="1:7" x14ac:dyDescent="0.25">
      <c r="A2111">
        <v>331171</v>
      </c>
      <c r="C2111" t="s">
        <v>12608</v>
      </c>
      <c r="G2111" s="5" t="s">
        <v>163</v>
      </c>
    </row>
    <row r="2112" spans="1:7" x14ac:dyDescent="0.25">
      <c r="A2112">
        <v>70154</v>
      </c>
      <c r="C2112" t="s">
        <v>12608</v>
      </c>
      <c r="G2112" s="4" t="s">
        <v>57</v>
      </c>
    </row>
    <row r="2113" spans="1:7" x14ac:dyDescent="0.25">
      <c r="A2113">
        <v>38512</v>
      </c>
      <c r="C2113" t="s">
        <v>12608</v>
      </c>
      <c r="G2113" s="5" t="s">
        <v>35</v>
      </c>
    </row>
    <row r="2114" spans="1:7" x14ac:dyDescent="0.25">
      <c r="A2114">
        <v>392757</v>
      </c>
      <c r="C2114" t="s">
        <v>12608</v>
      </c>
      <c r="G2114" s="4" t="s">
        <v>31</v>
      </c>
    </row>
    <row r="2115" spans="1:7" x14ac:dyDescent="0.25">
      <c r="A2115">
        <v>190454</v>
      </c>
      <c r="C2115" t="s">
        <v>12608</v>
      </c>
      <c r="G2115" s="5" t="s">
        <v>75</v>
      </c>
    </row>
    <row r="2116" spans="1:7" x14ac:dyDescent="0.25">
      <c r="A2116">
        <v>309972</v>
      </c>
      <c r="C2116" t="s">
        <v>12608</v>
      </c>
      <c r="G2116" s="4" t="s">
        <v>41</v>
      </c>
    </row>
    <row r="2117" spans="1:7" x14ac:dyDescent="0.25">
      <c r="A2117">
        <v>75418</v>
      </c>
      <c r="C2117" t="s">
        <v>12608</v>
      </c>
      <c r="G2117" s="5" t="s">
        <v>28</v>
      </c>
    </row>
    <row r="2118" spans="1:7" x14ac:dyDescent="0.25">
      <c r="A2118">
        <v>332559</v>
      </c>
      <c r="C2118" t="s">
        <v>12608</v>
      </c>
      <c r="G2118" s="4" t="s">
        <v>85</v>
      </c>
    </row>
    <row r="2119" spans="1:7" x14ac:dyDescent="0.25">
      <c r="A2119">
        <v>28779</v>
      </c>
      <c r="C2119" t="s">
        <v>12608</v>
      </c>
      <c r="G2119" s="5" t="s">
        <v>11</v>
      </c>
    </row>
    <row r="2120" spans="1:7" x14ac:dyDescent="0.25">
      <c r="A2120">
        <v>5150</v>
      </c>
      <c r="C2120" t="s">
        <v>12608</v>
      </c>
      <c r="G2120" s="4" t="s">
        <v>11</v>
      </c>
    </row>
    <row r="2121" spans="1:7" x14ac:dyDescent="0.25">
      <c r="A2121">
        <v>300662</v>
      </c>
      <c r="C2121" t="s">
        <v>12608</v>
      </c>
      <c r="G2121" s="5" t="s">
        <v>245</v>
      </c>
    </row>
    <row r="2122" spans="1:7" x14ac:dyDescent="0.25">
      <c r="A2122">
        <v>24413</v>
      </c>
      <c r="C2122" t="s">
        <v>12608</v>
      </c>
      <c r="G2122" s="4" t="s">
        <v>11</v>
      </c>
    </row>
    <row r="2123" spans="1:7" x14ac:dyDescent="0.25">
      <c r="A2123">
        <v>72756</v>
      </c>
      <c r="C2123" t="s">
        <v>12608</v>
      </c>
      <c r="G2123" s="5" t="s">
        <v>175</v>
      </c>
    </row>
    <row r="2124" spans="1:7" x14ac:dyDescent="0.25">
      <c r="A2124">
        <v>333627</v>
      </c>
      <c r="C2124" t="s">
        <v>12608</v>
      </c>
      <c r="G2124" s="4" t="s">
        <v>189</v>
      </c>
    </row>
    <row r="2125" spans="1:7" x14ac:dyDescent="0.25">
      <c r="A2125">
        <v>29931</v>
      </c>
      <c r="C2125" t="s">
        <v>12608</v>
      </c>
      <c r="G2125" s="5" t="s">
        <v>11</v>
      </c>
    </row>
    <row r="2126" spans="1:7" x14ac:dyDescent="0.25">
      <c r="A2126">
        <v>310325</v>
      </c>
      <c r="C2126" t="s">
        <v>12608</v>
      </c>
      <c r="G2126" s="4" t="s">
        <v>31</v>
      </c>
    </row>
    <row r="2127" spans="1:7" x14ac:dyDescent="0.25">
      <c r="A2127">
        <v>93457</v>
      </c>
      <c r="C2127" t="s">
        <v>12608</v>
      </c>
      <c r="G2127" s="5" t="s">
        <v>11</v>
      </c>
    </row>
    <row r="2128" spans="1:7" x14ac:dyDescent="0.25">
      <c r="A2128">
        <v>22321</v>
      </c>
      <c r="C2128" t="s">
        <v>12608</v>
      </c>
      <c r="G2128" s="4" t="s">
        <v>11</v>
      </c>
    </row>
    <row r="2129" spans="1:7" x14ac:dyDescent="0.25">
      <c r="A2129">
        <v>28863</v>
      </c>
      <c r="C2129" t="s">
        <v>12608</v>
      </c>
      <c r="G2129" s="5" t="s">
        <v>11</v>
      </c>
    </row>
    <row r="2130" spans="1:7" x14ac:dyDescent="0.25">
      <c r="A2130">
        <v>29127</v>
      </c>
      <c r="C2130" t="s">
        <v>12608</v>
      </c>
      <c r="G2130" s="4" t="s">
        <v>11</v>
      </c>
    </row>
    <row r="2131" spans="1:7" x14ac:dyDescent="0.25">
      <c r="A2131">
        <v>59749</v>
      </c>
      <c r="C2131" t="s">
        <v>12608</v>
      </c>
      <c r="G2131" s="5"/>
    </row>
    <row r="2132" spans="1:7" x14ac:dyDescent="0.25">
      <c r="A2132">
        <v>29572</v>
      </c>
      <c r="C2132" t="s">
        <v>12608</v>
      </c>
      <c r="G2132" s="4" t="s">
        <v>43</v>
      </c>
    </row>
    <row r="2133" spans="1:7" x14ac:dyDescent="0.25">
      <c r="A2133">
        <v>24369</v>
      </c>
      <c r="C2133" t="s">
        <v>12608</v>
      </c>
      <c r="G2133" s="5" t="s">
        <v>11</v>
      </c>
    </row>
    <row r="2134" spans="1:7" x14ac:dyDescent="0.25">
      <c r="A2134">
        <v>22430</v>
      </c>
      <c r="C2134" t="s">
        <v>12608</v>
      </c>
      <c r="G2134" s="4" t="s">
        <v>11</v>
      </c>
    </row>
    <row r="2135" spans="1:7" x14ac:dyDescent="0.25">
      <c r="A2135">
        <v>31143</v>
      </c>
      <c r="C2135" t="s">
        <v>12608</v>
      </c>
      <c r="G2135" s="5" t="s">
        <v>43</v>
      </c>
    </row>
    <row r="2136" spans="1:7" x14ac:dyDescent="0.25">
      <c r="A2136">
        <v>400653</v>
      </c>
      <c r="C2136" t="s">
        <v>12608</v>
      </c>
      <c r="G2136" s="4" t="s">
        <v>85</v>
      </c>
    </row>
    <row r="2137" spans="1:7" x14ac:dyDescent="0.25">
      <c r="A2137">
        <v>11457</v>
      </c>
      <c r="C2137" t="s">
        <v>12608</v>
      </c>
      <c r="G2137" s="5" t="s">
        <v>37</v>
      </c>
    </row>
    <row r="2138" spans="1:7" x14ac:dyDescent="0.25">
      <c r="A2138">
        <v>338869</v>
      </c>
      <c r="C2138" t="s">
        <v>12608</v>
      </c>
      <c r="G2138" s="4" t="s">
        <v>85</v>
      </c>
    </row>
    <row r="2139" spans="1:7" x14ac:dyDescent="0.25">
      <c r="A2139">
        <v>26447</v>
      </c>
      <c r="C2139" t="s">
        <v>12608</v>
      </c>
      <c r="G2139" s="5" t="s">
        <v>11</v>
      </c>
    </row>
    <row r="2140" spans="1:7" x14ac:dyDescent="0.25">
      <c r="A2140">
        <v>153516</v>
      </c>
      <c r="C2140" t="s">
        <v>12608</v>
      </c>
      <c r="G2140" s="4" t="s">
        <v>39</v>
      </c>
    </row>
    <row r="2141" spans="1:7" x14ac:dyDescent="0.25">
      <c r="A2141">
        <v>29824</v>
      </c>
      <c r="C2141" t="s">
        <v>12608</v>
      </c>
      <c r="G2141" s="5" t="s">
        <v>11</v>
      </c>
    </row>
    <row r="2142" spans="1:7" x14ac:dyDescent="0.25">
      <c r="A2142">
        <v>28999</v>
      </c>
      <c r="C2142" t="s">
        <v>12608</v>
      </c>
      <c r="G2142" s="4" t="s">
        <v>11</v>
      </c>
    </row>
    <row r="2143" spans="1:7" x14ac:dyDescent="0.25">
      <c r="A2143">
        <v>46697</v>
      </c>
      <c r="C2143" t="s">
        <v>12608</v>
      </c>
      <c r="G2143" s="5" t="s">
        <v>64</v>
      </c>
    </row>
    <row r="2144" spans="1:7" x14ac:dyDescent="0.25">
      <c r="A2144">
        <v>363693</v>
      </c>
      <c r="C2144" t="s">
        <v>12608</v>
      </c>
      <c r="G2144" s="4" t="s">
        <v>31</v>
      </c>
    </row>
    <row r="2145" spans="1:7" x14ac:dyDescent="0.25">
      <c r="A2145">
        <v>337271</v>
      </c>
      <c r="C2145" t="s">
        <v>12608</v>
      </c>
      <c r="G2145" s="5" t="s">
        <v>242</v>
      </c>
    </row>
    <row r="2146" spans="1:7" x14ac:dyDescent="0.25">
      <c r="A2146">
        <v>310159</v>
      </c>
      <c r="C2146" t="s">
        <v>12608</v>
      </c>
      <c r="G2146" s="4" t="s">
        <v>17</v>
      </c>
    </row>
    <row r="2147" spans="1:7" x14ac:dyDescent="0.25">
      <c r="A2147">
        <v>336921</v>
      </c>
      <c r="C2147" t="s">
        <v>12608</v>
      </c>
      <c r="G2147" s="5" t="s">
        <v>28</v>
      </c>
    </row>
    <row r="2148" spans="1:7" x14ac:dyDescent="0.25">
      <c r="A2148">
        <v>22068</v>
      </c>
      <c r="C2148" t="s">
        <v>12608</v>
      </c>
      <c r="G2148" s="4" t="s">
        <v>11</v>
      </c>
    </row>
    <row r="2149" spans="1:7" x14ac:dyDescent="0.25">
      <c r="A2149">
        <v>305072</v>
      </c>
      <c r="C2149" t="s">
        <v>12608</v>
      </c>
      <c r="G2149" s="5" t="s">
        <v>41</v>
      </c>
    </row>
    <row r="2150" spans="1:7" x14ac:dyDescent="0.25">
      <c r="A2150">
        <v>25874</v>
      </c>
      <c r="C2150" t="s">
        <v>12608</v>
      </c>
      <c r="G2150" s="4" t="s">
        <v>11</v>
      </c>
    </row>
    <row r="2151" spans="1:7" x14ac:dyDescent="0.25">
      <c r="A2151">
        <v>311477</v>
      </c>
      <c r="C2151" t="s">
        <v>12608</v>
      </c>
      <c r="G2151" s="5" t="s">
        <v>28</v>
      </c>
    </row>
    <row r="2152" spans="1:7" x14ac:dyDescent="0.25">
      <c r="A2152">
        <v>300633</v>
      </c>
      <c r="C2152" t="s">
        <v>12608</v>
      </c>
      <c r="G2152" s="4" t="s">
        <v>39</v>
      </c>
    </row>
    <row r="2153" spans="1:7" x14ac:dyDescent="0.25">
      <c r="A2153">
        <v>27038</v>
      </c>
      <c r="C2153" t="s">
        <v>12608</v>
      </c>
      <c r="G2153" s="5" t="s">
        <v>11</v>
      </c>
    </row>
    <row r="2154" spans="1:7" x14ac:dyDescent="0.25">
      <c r="A2154">
        <v>313577</v>
      </c>
      <c r="C2154" t="s">
        <v>12608</v>
      </c>
      <c r="G2154" s="4" t="s">
        <v>85</v>
      </c>
    </row>
    <row r="2155" spans="1:7" x14ac:dyDescent="0.25">
      <c r="A2155">
        <v>70335</v>
      </c>
      <c r="C2155" t="s">
        <v>12608</v>
      </c>
      <c r="G2155" s="5" t="s">
        <v>61</v>
      </c>
    </row>
    <row r="2156" spans="1:7" x14ac:dyDescent="0.25">
      <c r="A2156">
        <v>56227</v>
      </c>
      <c r="C2156" t="s">
        <v>12608</v>
      </c>
      <c r="G2156" s="4" t="s">
        <v>41</v>
      </c>
    </row>
    <row r="2157" spans="1:7" x14ac:dyDescent="0.25">
      <c r="A2157">
        <v>99465</v>
      </c>
      <c r="C2157" t="s">
        <v>12608</v>
      </c>
      <c r="G2157" s="5" t="s">
        <v>11</v>
      </c>
    </row>
    <row r="2158" spans="1:7" x14ac:dyDescent="0.25">
      <c r="A2158">
        <v>11024</v>
      </c>
      <c r="C2158" t="s">
        <v>12608</v>
      </c>
      <c r="G2158" s="4" t="s">
        <v>245</v>
      </c>
    </row>
    <row r="2159" spans="1:7" x14ac:dyDescent="0.25">
      <c r="A2159">
        <v>11221</v>
      </c>
      <c r="C2159" t="s">
        <v>12608</v>
      </c>
      <c r="G2159" s="5" t="s">
        <v>37</v>
      </c>
    </row>
    <row r="2160" spans="1:7" x14ac:dyDescent="0.25">
      <c r="A2160">
        <v>24049</v>
      </c>
      <c r="C2160" t="s">
        <v>12608</v>
      </c>
      <c r="G2160" s="4" t="s">
        <v>11</v>
      </c>
    </row>
    <row r="2161" spans="1:7" x14ac:dyDescent="0.25">
      <c r="A2161">
        <v>311036</v>
      </c>
      <c r="C2161" t="s">
        <v>12608</v>
      </c>
      <c r="G2161" s="5" t="s">
        <v>61</v>
      </c>
    </row>
    <row r="2162" spans="1:7" x14ac:dyDescent="0.25">
      <c r="A2162">
        <v>24829</v>
      </c>
      <c r="C2162" t="s">
        <v>12608</v>
      </c>
      <c r="G2162" s="4" t="s">
        <v>11</v>
      </c>
    </row>
    <row r="2163" spans="1:7" x14ac:dyDescent="0.25">
      <c r="A2163">
        <v>78604</v>
      </c>
      <c r="C2163" t="s">
        <v>12608</v>
      </c>
      <c r="G2163" s="5" t="s">
        <v>37</v>
      </c>
    </row>
    <row r="2164" spans="1:7" x14ac:dyDescent="0.25">
      <c r="A2164">
        <v>28887</v>
      </c>
      <c r="C2164" t="s">
        <v>12608</v>
      </c>
      <c r="G2164" s="4" t="s">
        <v>11</v>
      </c>
    </row>
    <row r="2165" spans="1:7" x14ac:dyDescent="0.25">
      <c r="A2165">
        <v>319292</v>
      </c>
      <c r="C2165" t="s">
        <v>12608</v>
      </c>
      <c r="G2165" s="5" t="s">
        <v>41</v>
      </c>
    </row>
    <row r="2166" spans="1:7" x14ac:dyDescent="0.25">
      <c r="A2166">
        <v>26438</v>
      </c>
      <c r="C2166" t="s">
        <v>12608</v>
      </c>
      <c r="G2166" s="4" t="s">
        <v>11</v>
      </c>
    </row>
    <row r="2167" spans="1:7" x14ac:dyDescent="0.25">
      <c r="A2167">
        <v>6874</v>
      </c>
      <c r="C2167" t="s">
        <v>12608</v>
      </c>
      <c r="G2167" s="5" t="s">
        <v>11</v>
      </c>
    </row>
    <row r="2168" spans="1:7" x14ac:dyDescent="0.25">
      <c r="A2168">
        <v>47298</v>
      </c>
      <c r="C2168" t="s">
        <v>12608</v>
      </c>
      <c r="G2168" s="4" t="s">
        <v>53</v>
      </c>
    </row>
    <row r="2169" spans="1:7" x14ac:dyDescent="0.25">
      <c r="A2169">
        <v>340392</v>
      </c>
      <c r="C2169" t="s">
        <v>12608</v>
      </c>
      <c r="G2169" s="5" t="s">
        <v>61</v>
      </c>
    </row>
    <row r="2170" spans="1:7" x14ac:dyDescent="0.25">
      <c r="A2170">
        <v>321186</v>
      </c>
      <c r="C2170" t="s">
        <v>12608</v>
      </c>
      <c r="G2170" s="4" t="s">
        <v>61</v>
      </c>
    </row>
    <row r="2171" spans="1:7" x14ac:dyDescent="0.25">
      <c r="A2171">
        <v>333111</v>
      </c>
      <c r="C2171" t="s">
        <v>12608</v>
      </c>
      <c r="G2171" s="5" t="s">
        <v>57</v>
      </c>
    </row>
    <row r="2172" spans="1:7" x14ac:dyDescent="0.25">
      <c r="A2172">
        <v>342103</v>
      </c>
      <c r="B2172" s="1">
        <v>21.99</v>
      </c>
      <c r="C2172" s="2">
        <v>44249</v>
      </c>
      <c r="G2172" s="4" t="s">
        <v>37</v>
      </c>
    </row>
    <row r="2173" spans="1:7" x14ac:dyDescent="0.25">
      <c r="A2173">
        <v>80691</v>
      </c>
      <c r="C2173" t="s">
        <v>12608</v>
      </c>
      <c r="G2173" s="5" t="s">
        <v>64</v>
      </c>
    </row>
    <row r="2174" spans="1:7" x14ac:dyDescent="0.25">
      <c r="A2174">
        <v>306664</v>
      </c>
      <c r="C2174" t="s">
        <v>12608</v>
      </c>
      <c r="G2174" s="4" t="s">
        <v>85</v>
      </c>
    </row>
    <row r="2175" spans="1:7" x14ac:dyDescent="0.25">
      <c r="A2175">
        <v>18660</v>
      </c>
      <c r="C2175" t="s">
        <v>12608</v>
      </c>
      <c r="G2175" s="5" t="s">
        <v>57</v>
      </c>
    </row>
    <row r="2176" spans="1:7" x14ac:dyDescent="0.25">
      <c r="A2176">
        <v>45917</v>
      </c>
      <c r="C2176" t="s">
        <v>12608</v>
      </c>
      <c r="G2176" s="4" t="s">
        <v>61</v>
      </c>
    </row>
    <row r="2177" spans="1:7" x14ac:dyDescent="0.25">
      <c r="A2177">
        <v>47421</v>
      </c>
      <c r="C2177" t="s">
        <v>12608</v>
      </c>
      <c r="G2177" s="5" t="s">
        <v>198</v>
      </c>
    </row>
    <row r="2178" spans="1:7" x14ac:dyDescent="0.25">
      <c r="A2178">
        <v>27607</v>
      </c>
      <c r="C2178" t="s">
        <v>12608</v>
      </c>
      <c r="G2178" s="4" t="s">
        <v>11</v>
      </c>
    </row>
    <row r="2179" spans="1:7" x14ac:dyDescent="0.25">
      <c r="A2179">
        <v>338799</v>
      </c>
      <c r="C2179" t="s">
        <v>12608</v>
      </c>
      <c r="G2179" s="5" t="s">
        <v>436</v>
      </c>
    </row>
    <row r="2180" spans="1:7" x14ac:dyDescent="0.25">
      <c r="A2180">
        <v>40433</v>
      </c>
      <c r="C2180" t="s">
        <v>12608</v>
      </c>
      <c r="G2180" s="4" t="s">
        <v>26</v>
      </c>
    </row>
    <row r="2181" spans="1:7" x14ac:dyDescent="0.25">
      <c r="A2181">
        <v>43539</v>
      </c>
      <c r="C2181" t="s">
        <v>12608</v>
      </c>
      <c r="G2181" s="5" t="s">
        <v>26</v>
      </c>
    </row>
    <row r="2182" spans="1:7" x14ac:dyDescent="0.25">
      <c r="A2182">
        <v>43563</v>
      </c>
      <c r="C2182" t="s">
        <v>12608</v>
      </c>
      <c r="G2182" s="4" t="s">
        <v>75</v>
      </c>
    </row>
    <row r="2183" spans="1:7" x14ac:dyDescent="0.25">
      <c r="A2183">
        <v>26168</v>
      </c>
      <c r="C2183" t="s">
        <v>12608</v>
      </c>
      <c r="G2183" s="5" t="s">
        <v>11</v>
      </c>
    </row>
    <row r="2184" spans="1:7" x14ac:dyDescent="0.25">
      <c r="A2184">
        <v>9342</v>
      </c>
      <c r="C2184" t="s">
        <v>12608</v>
      </c>
      <c r="G2184" s="4" t="s">
        <v>11</v>
      </c>
    </row>
    <row r="2185" spans="1:7" x14ac:dyDescent="0.25">
      <c r="A2185">
        <v>92371</v>
      </c>
      <c r="C2185" t="s">
        <v>12608</v>
      </c>
      <c r="G2185" s="5" t="s">
        <v>11</v>
      </c>
    </row>
    <row r="2186" spans="1:7" x14ac:dyDescent="0.25">
      <c r="A2186">
        <v>46564</v>
      </c>
      <c r="C2186" t="s">
        <v>12608</v>
      </c>
      <c r="G2186" s="4" t="s">
        <v>57</v>
      </c>
    </row>
    <row r="2187" spans="1:7" x14ac:dyDescent="0.25">
      <c r="A2187">
        <v>72874</v>
      </c>
      <c r="C2187" t="s">
        <v>12608</v>
      </c>
      <c r="G2187" s="5" t="s">
        <v>14</v>
      </c>
    </row>
    <row r="2188" spans="1:7" x14ac:dyDescent="0.25">
      <c r="A2188">
        <v>41680</v>
      </c>
      <c r="C2188" t="s">
        <v>12608</v>
      </c>
      <c r="G2188" s="4" t="s">
        <v>61</v>
      </c>
    </row>
    <row r="2189" spans="1:7" x14ac:dyDescent="0.25">
      <c r="A2189">
        <v>78221</v>
      </c>
      <c r="C2189" t="s">
        <v>12608</v>
      </c>
      <c r="G2189" s="5" t="s">
        <v>14</v>
      </c>
    </row>
    <row r="2190" spans="1:7" x14ac:dyDescent="0.25">
      <c r="A2190">
        <v>310928</v>
      </c>
      <c r="C2190" t="s">
        <v>12608</v>
      </c>
      <c r="G2190" s="4" t="s">
        <v>28</v>
      </c>
    </row>
    <row r="2191" spans="1:7" x14ac:dyDescent="0.25">
      <c r="A2191">
        <v>81321</v>
      </c>
      <c r="C2191" t="s">
        <v>12608</v>
      </c>
      <c r="G2191" s="5" t="s">
        <v>85</v>
      </c>
    </row>
    <row r="2192" spans="1:7" x14ac:dyDescent="0.25">
      <c r="A2192">
        <v>3697</v>
      </c>
      <c r="C2192" t="s">
        <v>12608</v>
      </c>
      <c r="G2192" s="4" t="s">
        <v>11</v>
      </c>
    </row>
    <row r="2193" spans="1:7" x14ac:dyDescent="0.25">
      <c r="A2193">
        <v>42422</v>
      </c>
      <c r="C2193" t="s">
        <v>12608</v>
      </c>
      <c r="G2193" s="5" t="s">
        <v>85</v>
      </c>
    </row>
    <row r="2194" spans="1:7" x14ac:dyDescent="0.25">
      <c r="A2194">
        <v>6696</v>
      </c>
      <c r="C2194" t="s">
        <v>12608</v>
      </c>
      <c r="G2194" s="4" t="s">
        <v>11</v>
      </c>
    </row>
    <row r="2195" spans="1:7" x14ac:dyDescent="0.25">
      <c r="A2195">
        <v>70936</v>
      </c>
      <c r="C2195" t="s">
        <v>12608</v>
      </c>
      <c r="G2195" s="5" t="s">
        <v>37</v>
      </c>
    </row>
    <row r="2196" spans="1:7" x14ac:dyDescent="0.25">
      <c r="A2196">
        <v>27817</v>
      </c>
      <c r="C2196" t="s">
        <v>12608</v>
      </c>
      <c r="G2196" s="4" t="s">
        <v>11</v>
      </c>
    </row>
    <row r="2197" spans="1:7" x14ac:dyDescent="0.25">
      <c r="A2197">
        <v>72247</v>
      </c>
      <c r="C2197" t="s">
        <v>12608</v>
      </c>
      <c r="G2197" s="5" t="s">
        <v>37</v>
      </c>
    </row>
    <row r="2198" spans="1:7" x14ac:dyDescent="0.25">
      <c r="A2198">
        <v>41449</v>
      </c>
      <c r="C2198" t="s">
        <v>12608</v>
      </c>
      <c r="G2198" s="4" t="s">
        <v>163</v>
      </c>
    </row>
    <row r="2199" spans="1:7" x14ac:dyDescent="0.25">
      <c r="A2199">
        <v>342138</v>
      </c>
      <c r="C2199" t="s">
        <v>12608</v>
      </c>
      <c r="G2199" s="5" t="s">
        <v>8</v>
      </c>
    </row>
    <row r="2200" spans="1:7" x14ac:dyDescent="0.25">
      <c r="A2200">
        <v>22626</v>
      </c>
      <c r="C2200" t="s">
        <v>12608</v>
      </c>
      <c r="G2200" s="4" t="s">
        <v>11</v>
      </c>
    </row>
    <row r="2201" spans="1:7" x14ac:dyDescent="0.25">
      <c r="A2201">
        <v>45947</v>
      </c>
      <c r="C2201" t="s">
        <v>12608</v>
      </c>
      <c r="G2201" s="5" t="s">
        <v>100</v>
      </c>
    </row>
    <row r="2202" spans="1:7" x14ac:dyDescent="0.25">
      <c r="A2202">
        <v>319655</v>
      </c>
      <c r="C2202" t="s">
        <v>12608</v>
      </c>
      <c r="G2202" s="4" t="s">
        <v>31</v>
      </c>
    </row>
    <row r="2203" spans="1:7" x14ac:dyDescent="0.25">
      <c r="A2203">
        <v>392065</v>
      </c>
      <c r="C2203" t="s">
        <v>12608</v>
      </c>
      <c r="G2203" s="5" t="s">
        <v>61</v>
      </c>
    </row>
    <row r="2204" spans="1:7" x14ac:dyDescent="0.25">
      <c r="A2204">
        <v>23720</v>
      </c>
      <c r="C2204" t="s">
        <v>12608</v>
      </c>
      <c r="G2204" s="4" t="s">
        <v>11</v>
      </c>
    </row>
    <row r="2205" spans="1:7" x14ac:dyDescent="0.25">
      <c r="A2205">
        <v>29470</v>
      </c>
      <c r="C2205" t="s">
        <v>12608</v>
      </c>
      <c r="G2205" s="5" t="s">
        <v>11</v>
      </c>
    </row>
    <row r="2206" spans="1:7" x14ac:dyDescent="0.25">
      <c r="A2206">
        <v>91510</v>
      </c>
      <c r="C2206" t="s">
        <v>12608</v>
      </c>
      <c r="G2206" s="4" t="s">
        <v>11</v>
      </c>
    </row>
    <row r="2207" spans="1:7" x14ac:dyDescent="0.25">
      <c r="A2207">
        <v>70611</v>
      </c>
      <c r="C2207" t="s">
        <v>12608</v>
      </c>
      <c r="G2207" s="5" t="s">
        <v>436</v>
      </c>
    </row>
    <row r="2208" spans="1:7" x14ac:dyDescent="0.25">
      <c r="A2208">
        <v>312933</v>
      </c>
      <c r="C2208" t="s">
        <v>12608</v>
      </c>
      <c r="G2208" s="4" t="s">
        <v>61</v>
      </c>
    </row>
    <row r="2209" spans="1:7" x14ac:dyDescent="0.25">
      <c r="A2209">
        <v>332104</v>
      </c>
      <c r="C2209" t="s">
        <v>12608</v>
      </c>
      <c r="G2209" s="5" t="s">
        <v>85</v>
      </c>
    </row>
    <row r="2210" spans="1:7" x14ac:dyDescent="0.25">
      <c r="A2210">
        <v>9393</v>
      </c>
      <c r="C2210" t="s">
        <v>12608</v>
      </c>
      <c r="G2210" s="4" t="s">
        <v>11</v>
      </c>
    </row>
    <row r="2211" spans="1:7" x14ac:dyDescent="0.25">
      <c r="A2211">
        <v>70308</v>
      </c>
      <c r="C2211" t="s">
        <v>12608</v>
      </c>
      <c r="G2211" s="5" t="s">
        <v>37</v>
      </c>
    </row>
    <row r="2212" spans="1:7" x14ac:dyDescent="0.25">
      <c r="A2212">
        <v>71534</v>
      </c>
      <c r="C2212" t="s">
        <v>12608</v>
      </c>
      <c r="G2212" s="4" t="s">
        <v>57</v>
      </c>
    </row>
    <row r="2213" spans="1:7" x14ac:dyDescent="0.25">
      <c r="A2213">
        <v>23108</v>
      </c>
      <c r="C2213" t="s">
        <v>12608</v>
      </c>
      <c r="G2213" s="5" t="s">
        <v>28</v>
      </c>
    </row>
    <row r="2214" spans="1:7" x14ac:dyDescent="0.25">
      <c r="A2214">
        <v>44201</v>
      </c>
      <c r="C2214" t="s">
        <v>12608</v>
      </c>
      <c r="G2214" s="4" t="s">
        <v>57</v>
      </c>
    </row>
    <row r="2215" spans="1:7" x14ac:dyDescent="0.25">
      <c r="A2215">
        <v>19674</v>
      </c>
      <c r="C2215" t="s">
        <v>12608</v>
      </c>
      <c r="G2215" s="5" t="s">
        <v>64</v>
      </c>
    </row>
    <row r="2216" spans="1:7" x14ac:dyDescent="0.25">
      <c r="A2216">
        <v>318471</v>
      </c>
      <c r="C2216" t="s">
        <v>12608</v>
      </c>
      <c r="G2216" s="4" t="s">
        <v>21</v>
      </c>
    </row>
    <row r="2217" spans="1:7" x14ac:dyDescent="0.25">
      <c r="A2217">
        <v>48291</v>
      </c>
      <c r="C2217" t="s">
        <v>12608</v>
      </c>
      <c r="G2217" s="5" t="s">
        <v>28</v>
      </c>
    </row>
    <row r="2218" spans="1:7" x14ac:dyDescent="0.25">
      <c r="A2218">
        <v>315153</v>
      </c>
      <c r="C2218" t="s">
        <v>12608</v>
      </c>
      <c r="G2218" s="4" t="s">
        <v>41</v>
      </c>
    </row>
    <row r="2219" spans="1:7" x14ac:dyDescent="0.25">
      <c r="A2219">
        <v>83691</v>
      </c>
      <c r="C2219" t="s">
        <v>12608</v>
      </c>
      <c r="G2219" s="5" t="s">
        <v>61</v>
      </c>
    </row>
    <row r="2220" spans="1:7" x14ac:dyDescent="0.25">
      <c r="A2220">
        <v>341022</v>
      </c>
      <c r="C2220" t="s">
        <v>12608</v>
      </c>
      <c r="G2220" s="4" t="s">
        <v>39</v>
      </c>
    </row>
    <row r="2221" spans="1:7" x14ac:dyDescent="0.25">
      <c r="A2221">
        <v>82037</v>
      </c>
      <c r="C2221" t="s">
        <v>12608</v>
      </c>
      <c r="G2221" s="5" t="s">
        <v>28</v>
      </c>
    </row>
    <row r="2222" spans="1:7" x14ac:dyDescent="0.25">
      <c r="A2222">
        <v>79707</v>
      </c>
      <c r="C2222" t="s">
        <v>12608</v>
      </c>
      <c r="G2222" s="4" t="s">
        <v>64</v>
      </c>
    </row>
    <row r="2223" spans="1:7" x14ac:dyDescent="0.25">
      <c r="A2223">
        <v>47172</v>
      </c>
      <c r="C2223" t="s">
        <v>12608</v>
      </c>
      <c r="G2223" s="5" t="s">
        <v>26</v>
      </c>
    </row>
    <row r="2224" spans="1:7" x14ac:dyDescent="0.25">
      <c r="A2224">
        <v>70784</v>
      </c>
      <c r="C2224" t="s">
        <v>12608</v>
      </c>
      <c r="G2224" s="4" t="s">
        <v>175</v>
      </c>
    </row>
    <row r="2225" spans="1:7" x14ac:dyDescent="0.25">
      <c r="A2225">
        <v>42371</v>
      </c>
      <c r="C2225" t="s">
        <v>12608</v>
      </c>
      <c r="G2225" s="5" t="s">
        <v>17</v>
      </c>
    </row>
    <row r="2226" spans="1:7" x14ac:dyDescent="0.25">
      <c r="A2226">
        <v>359653</v>
      </c>
      <c r="C2226" t="s">
        <v>12608</v>
      </c>
      <c r="G2226" s="4" t="s">
        <v>64</v>
      </c>
    </row>
    <row r="2227" spans="1:7" x14ac:dyDescent="0.25">
      <c r="A2227">
        <v>2348</v>
      </c>
      <c r="C2227" t="s">
        <v>12608</v>
      </c>
      <c r="G2227" s="5" t="s">
        <v>11</v>
      </c>
    </row>
    <row r="2228" spans="1:7" x14ac:dyDescent="0.25">
      <c r="A2228">
        <v>46348</v>
      </c>
      <c r="C2228" t="s">
        <v>12608</v>
      </c>
      <c r="G2228" s="4" t="s">
        <v>64</v>
      </c>
    </row>
    <row r="2229" spans="1:7" x14ac:dyDescent="0.25">
      <c r="A2229">
        <v>337782</v>
      </c>
      <c r="C2229" t="s">
        <v>12608</v>
      </c>
      <c r="G2229" s="5" t="s">
        <v>41</v>
      </c>
    </row>
    <row r="2230" spans="1:7" x14ac:dyDescent="0.25">
      <c r="A2230">
        <v>22481</v>
      </c>
      <c r="C2230" t="s">
        <v>12608</v>
      </c>
      <c r="G2230" s="4" t="s">
        <v>11</v>
      </c>
    </row>
    <row r="2231" spans="1:7" x14ac:dyDescent="0.25">
      <c r="A2231">
        <v>399221</v>
      </c>
      <c r="C2231" t="s">
        <v>12608</v>
      </c>
      <c r="G2231" s="5" t="s">
        <v>39</v>
      </c>
    </row>
    <row r="2232" spans="1:7" x14ac:dyDescent="0.25">
      <c r="A2232">
        <v>147664</v>
      </c>
      <c r="C2232" t="s">
        <v>12608</v>
      </c>
      <c r="G2232" s="4" t="s">
        <v>21</v>
      </c>
    </row>
    <row r="2233" spans="1:7" x14ac:dyDescent="0.25">
      <c r="A2233">
        <v>340631</v>
      </c>
      <c r="C2233" t="s">
        <v>12608</v>
      </c>
      <c r="G2233" s="5" t="s">
        <v>31</v>
      </c>
    </row>
    <row r="2234" spans="1:7" x14ac:dyDescent="0.25">
      <c r="A2234">
        <v>365734</v>
      </c>
      <c r="C2234" t="s">
        <v>12608</v>
      </c>
      <c r="G2234" s="4" t="s">
        <v>61</v>
      </c>
    </row>
    <row r="2235" spans="1:7" x14ac:dyDescent="0.25">
      <c r="A2235">
        <v>24163</v>
      </c>
      <c r="C2235" t="s">
        <v>12608</v>
      </c>
      <c r="G2235" s="5" t="s">
        <v>37</v>
      </c>
    </row>
    <row r="2236" spans="1:7" x14ac:dyDescent="0.25">
      <c r="A2236">
        <v>45371</v>
      </c>
      <c r="C2236" t="s">
        <v>12608</v>
      </c>
      <c r="G2236" s="4" t="s">
        <v>26</v>
      </c>
    </row>
    <row r="2237" spans="1:7" x14ac:dyDescent="0.25">
      <c r="A2237">
        <v>64033</v>
      </c>
      <c r="C2237" t="s">
        <v>12608</v>
      </c>
      <c r="G2237" s="5" t="s">
        <v>43</v>
      </c>
    </row>
    <row r="2238" spans="1:7" x14ac:dyDescent="0.25">
      <c r="A2238">
        <v>73533</v>
      </c>
      <c r="C2238" t="s">
        <v>12608</v>
      </c>
      <c r="G2238" s="4" t="s">
        <v>26</v>
      </c>
    </row>
    <row r="2239" spans="1:7" x14ac:dyDescent="0.25">
      <c r="A2239">
        <v>12236</v>
      </c>
      <c r="C2239" t="s">
        <v>12608</v>
      </c>
      <c r="G2239" s="5" t="s">
        <v>11</v>
      </c>
    </row>
    <row r="2240" spans="1:7" x14ac:dyDescent="0.25">
      <c r="A2240">
        <v>347520</v>
      </c>
      <c r="C2240" t="s">
        <v>12608</v>
      </c>
      <c r="G2240" s="4" t="s">
        <v>102</v>
      </c>
    </row>
    <row r="2241" spans="1:7" x14ac:dyDescent="0.25">
      <c r="A2241">
        <v>381756</v>
      </c>
      <c r="C2241" t="s">
        <v>12608</v>
      </c>
      <c r="G2241" s="5" t="s">
        <v>85</v>
      </c>
    </row>
    <row r="2242" spans="1:7" x14ac:dyDescent="0.25">
      <c r="A2242">
        <v>59706</v>
      </c>
      <c r="C2242" t="s">
        <v>12608</v>
      </c>
      <c r="G2242" s="4"/>
    </row>
    <row r="2243" spans="1:7" x14ac:dyDescent="0.25">
      <c r="A2243">
        <v>26795</v>
      </c>
      <c r="C2243" t="s">
        <v>12608</v>
      </c>
      <c r="G2243" s="5" t="s">
        <v>11</v>
      </c>
    </row>
    <row r="2244" spans="1:7" x14ac:dyDescent="0.25">
      <c r="A2244">
        <v>21652</v>
      </c>
      <c r="C2244" t="s">
        <v>12608</v>
      </c>
      <c r="G2244" s="4" t="s">
        <v>64</v>
      </c>
    </row>
    <row r="2245" spans="1:7" x14ac:dyDescent="0.25">
      <c r="A2245">
        <v>40811</v>
      </c>
      <c r="C2245" t="s">
        <v>12608</v>
      </c>
      <c r="G2245" s="5" t="s">
        <v>41</v>
      </c>
    </row>
    <row r="2246" spans="1:7" x14ac:dyDescent="0.25">
      <c r="A2246">
        <v>30970</v>
      </c>
      <c r="C2246" t="s">
        <v>12608</v>
      </c>
      <c r="G2246" s="4" t="s">
        <v>189</v>
      </c>
    </row>
    <row r="2247" spans="1:7" x14ac:dyDescent="0.25">
      <c r="A2247">
        <v>326374</v>
      </c>
      <c r="C2247" t="s">
        <v>12608</v>
      </c>
      <c r="G2247" s="5" t="s">
        <v>175</v>
      </c>
    </row>
    <row r="2248" spans="1:7" x14ac:dyDescent="0.25">
      <c r="A2248">
        <v>47224</v>
      </c>
      <c r="C2248" t="s">
        <v>12608</v>
      </c>
      <c r="G2248" s="4" t="s">
        <v>37</v>
      </c>
    </row>
    <row r="2249" spans="1:7" x14ac:dyDescent="0.25">
      <c r="A2249">
        <v>49339</v>
      </c>
      <c r="C2249" t="s">
        <v>12608</v>
      </c>
      <c r="G2249" s="5" t="s">
        <v>43</v>
      </c>
    </row>
    <row r="2250" spans="1:7" x14ac:dyDescent="0.25">
      <c r="A2250">
        <v>26283</v>
      </c>
      <c r="C2250" t="s">
        <v>12608</v>
      </c>
      <c r="G2250" s="4" t="s">
        <v>11</v>
      </c>
    </row>
    <row r="2251" spans="1:7" x14ac:dyDescent="0.25">
      <c r="A2251">
        <v>79647</v>
      </c>
      <c r="C2251" t="s">
        <v>12608</v>
      </c>
      <c r="G2251" s="5" t="s">
        <v>35</v>
      </c>
    </row>
    <row r="2252" spans="1:7" x14ac:dyDescent="0.25">
      <c r="A2252">
        <v>312197</v>
      </c>
      <c r="C2252" t="s">
        <v>12608</v>
      </c>
      <c r="G2252" s="4" t="s">
        <v>61</v>
      </c>
    </row>
    <row r="2253" spans="1:7" x14ac:dyDescent="0.25">
      <c r="A2253">
        <v>48977</v>
      </c>
      <c r="C2253" t="s">
        <v>12608</v>
      </c>
      <c r="G2253" s="5" t="s">
        <v>11</v>
      </c>
    </row>
    <row r="2254" spans="1:7" x14ac:dyDescent="0.25">
      <c r="A2254">
        <v>318118</v>
      </c>
      <c r="C2254" t="s">
        <v>12608</v>
      </c>
      <c r="G2254" s="4" t="s">
        <v>28</v>
      </c>
    </row>
    <row r="2255" spans="1:7" x14ac:dyDescent="0.25">
      <c r="A2255">
        <v>407542</v>
      </c>
      <c r="C2255" t="s">
        <v>12608</v>
      </c>
      <c r="G2255" s="5" t="s">
        <v>39</v>
      </c>
    </row>
    <row r="2256" spans="1:7" x14ac:dyDescent="0.25">
      <c r="A2256">
        <v>24354</v>
      </c>
      <c r="C2256" t="s">
        <v>12608</v>
      </c>
      <c r="G2256" s="4" t="s">
        <v>11</v>
      </c>
    </row>
    <row r="2257" spans="1:7" x14ac:dyDescent="0.25">
      <c r="A2257">
        <v>334212</v>
      </c>
      <c r="C2257" t="s">
        <v>12608</v>
      </c>
      <c r="G2257" s="5" t="s">
        <v>61</v>
      </c>
    </row>
    <row r="2258" spans="1:7" x14ac:dyDescent="0.25">
      <c r="A2258">
        <v>84584</v>
      </c>
      <c r="C2258" t="s">
        <v>12608</v>
      </c>
      <c r="G2258" s="4" t="s">
        <v>43</v>
      </c>
    </row>
    <row r="2259" spans="1:7" x14ac:dyDescent="0.25">
      <c r="A2259">
        <v>336443</v>
      </c>
      <c r="C2259" t="s">
        <v>12608</v>
      </c>
      <c r="G2259" s="5" t="s">
        <v>28</v>
      </c>
    </row>
    <row r="2260" spans="1:7" x14ac:dyDescent="0.25">
      <c r="A2260">
        <v>47456</v>
      </c>
      <c r="C2260" t="s">
        <v>12608</v>
      </c>
      <c r="G2260" s="4" t="s">
        <v>175</v>
      </c>
    </row>
    <row r="2261" spans="1:7" x14ac:dyDescent="0.25">
      <c r="A2261">
        <v>47866</v>
      </c>
      <c r="C2261" t="s">
        <v>12608</v>
      </c>
      <c r="G2261" s="5" t="s">
        <v>198</v>
      </c>
    </row>
    <row r="2262" spans="1:7" x14ac:dyDescent="0.25">
      <c r="A2262">
        <v>425680</v>
      </c>
      <c r="C2262" t="s">
        <v>12608</v>
      </c>
      <c r="G2262" s="4" t="s">
        <v>31</v>
      </c>
    </row>
    <row r="2263" spans="1:7" x14ac:dyDescent="0.25">
      <c r="A2263">
        <v>345369</v>
      </c>
      <c r="C2263" t="s">
        <v>12608</v>
      </c>
      <c r="G2263" s="5" t="s">
        <v>28</v>
      </c>
    </row>
    <row r="2264" spans="1:7" x14ac:dyDescent="0.25">
      <c r="A2264">
        <v>84620</v>
      </c>
      <c r="C2264" t="s">
        <v>12608</v>
      </c>
      <c r="G2264" s="4" t="s">
        <v>61</v>
      </c>
    </row>
    <row r="2265" spans="1:7" x14ac:dyDescent="0.25">
      <c r="A2265">
        <v>347809</v>
      </c>
      <c r="C2265" t="s">
        <v>12608</v>
      </c>
      <c r="G2265" s="5" t="s">
        <v>28</v>
      </c>
    </row>
    <row r="2266" spans="1:7" x14ac:dyDescent="0.25">
      <c r="A2266">
        <v>379921</v>
      </c>
      <c r="C2266" t="s">
        <v>12608</v>
      </c>
      <c r="G2266" s="4" t="s">
        <v>41</v>
      </c>
    </row>
    <row r="2267" spans="1:7" x14ac:dyDescent="0.25">
      <c r="A2267">
        <v>81308</v>
      </c>
      <c r="C2267" t="s">
        <v>12608</v>
      </c>
      <c r="G2267" s="5" t="s">
        <v>41</v>
      </c>
    </row>
    <row r="2268" spans="1:7" x14ac:dyDescent="0.25">
      <c r="A2268">
        <v>426440</v>
      </c>
      <c r="C2268" t="s">
        <v>12608</v>
      </c>
      <c r="G2268" s="4" t="s">
        <v>41</v>
      </c>
    </row>
    <row r="2269" spans="1:7" x14ac:dyDescent="0.25">
      <c r="A2269">
        <v>70496</v>
      </c>
      <c r="C2269" t="s">
        <v>12608</v>
      </c>
      <c r="G2269" s="5" t="s">
        <v>37</v>
      </c>
    </row>
    <row r="2270" spans="1:7" x14ac:dyDescent="0.25">
      <c r="A2270">
        <v>78945</v>
      </c>
      <c r="C2270" t="s">
        <v>12608</v>
      </c>
      <c r="G2270" s="4" t="s">
        <v>26</v>
      </c>
    </row>
    <row r="2271" spans="1:7" x14ac:dyDescent="0.25">
      <c r="A2271">
        <v>338984</v>
      </c>
      <c r="C2271" t="s">
        <v>12608</v>
      </c>
      <c r="G2271" s="5" t="s">
        <v>37</v>
      </c>
    </row>
    <row r="2272" spans="1:7" x14ac:dyDescent="0.25">
      <c r="A2272">
        <v>71854</v>
      </c>
      <c r="C2272" t="s">
        <v>12608</v>
      </c>
      <c r="G2272" s="4" t="s">
        <v>175</v>
      </c>
    </row>
    <row r="2273" spans="1:7" x14ac:dyDescent="0.25">
      <c r="A2273">
        <v>24687</v>
      </c>
      <c r="C2273" t="s">
        <v>12608</v>
      </c>
      <c r="G2273" s="5" t="s">
        <v>11</v>
      </c>
    </row>
    <row r="2274" spans="1:7" x14ac:dyDescent="0.25">
      <c r="A2274">
        <v>303543</v>
      </c>
      <c r="C2274" t="s">
        <v>12608</v>
      </c>
      <c r="G2274" s="4" t="s">
        <v>28</v>
      </c>
    </row>
    <row r="2275" spans="1:7" x14ac:dyDescent="0.25">
      <c r="A2275">
        <v>79884</v>
      </c>
      <c r="C2275" t="s">
        <v>12608</v>
      </c>
      <c r="G2275" s="5" t="s">
        <v>37</v>
      </c>
    </row>
    <row r="2276" spans="1:7" x14ac:dyDescent="0.25">
      <c r="A2276">
        <v>301464</v>
      </c>
      <c r="C2276" t="s">
        <v>12608</v>
      </c>
      <c r="G2276" s="4" t="s">
        <v>61</v>
      </c>
    </row>
    <row r="2277" spans="1:7" x14ac:dyDescent="0.25">
      <c r="A2277">
        <v>80672</v>
      </c>
      <c r="C2277" t="s">
        <v>12608</v>
      </c>
      <c r="G2277" s="5" t="s">
        <v>83</v>
      </c>
    </row>
    <row r="2278" spans="1:7" x14ac:dyDescent="0.25">
      <c r="A2278">
        <v>73550</v>
      </c>
      <c r="B2278" s="1">
        <v>43.99</v>
      </c>
      <c r="C2278" s="2">
        <v>44327</v>
      </c>
      <c r="G2278" s="4" t="s">
        <v>37</v>
      </c>
    </row>
    <row r="2279" spans="1:7" x14ac:dyDescent="0.25">
      <c r="A2279">
        <v>47203</v>
      </c>
      <c r="C2279" t="s">
        <v>12608</v>
      </c>
      <c r="G2279" s="5" t="s">
        <v>26</v>
      </c>
    </row>
    <row r="2280" spans="1:7" x14ac:dyDescent="0.25">
      <c r="A2280">
        <v>47526</v>
      </c>
      <c r="C2280" t="s">
        <v>12608</v>
      </c>
      <c r="G2280" s="4" t="s">
        <v>37</v>
      </c>
    </row>
    <row r="2281" spans="1:7" x14ac:dyDescent="0.25">
      <c r="A2281">
        <v>43261</v>
      </c>
      <c r="C2281" t="s">
        <v>12608</v>
      </c>
      <c r="G2281" s="5" t="s">
        <v>85</v>
      </c>
    </row>
    <row r="2282" spans="1:7" x14ac:dyDescent="0.25">
      <c r="A2282">
        <v>46740</v>
      </c>
      <c r="C2282" t="s">
        <v>12608</v>
      </c>
      <c r="G2282" s="4" t="s">
        <v>28</v>
      </c>
    </row>
    <row r="2283" spans="1:7" x14ac:dyDescent="0.25">
      <c r="A2283">
        <v>27041</v>
      </c>
      <c r="C2283" t="s">
        <v>12608</v>
      </c>
      <c r="G2283" s="5" t="s">
        <v>11</v>
      </c>
    </row>
    <row r="2284" spans="1:7" x14ac:dyDescent="0.25">
      <c r="A2284">
        <v>48750</v>
      </c>
      <c r="C2284" t="s">
        <v>12608</v>
      </c>
      <c r="G2284" s="4" t="s">
        <v>43</v>
      </c>
    </row>
    <row r="2285" spans="1:7" x14ac:dyDescent="0.25">
      <c r="A2285">
        <v>3271</v>
      </c>
      <c r="C2285" t="s">
        <v>12608</v>
      </c>
      <c r="G2285" s="5" t="s">
        <v>11</v>
      </c>
    </row>
    <row r="2286" spans="1:7" x14ac:dyDescent="0.25">
      <c r="A2286">
        <v>88463</v>
      </c>
      <c r="C2286" t="s">
        <v>12608</v>
      </c>
      <c r="G2286" s="4" t="s">
        <v>11</v>
      </c>
    </row>
    <row r="2287" spans="1:7" x14ac:dyDescent="0.25">
      <c r="A2287">
        <v>342159</v>
      </c>
      <c r="C2287" t="s">
        <v>12608</v>
      </c>
      <c r="G2287" s="5" t="s">
        <v>35</v>
      </c>
    </row>
    <row r="2288" spans="1:7" x14ac:dyDescent="0.25">
      <c r="A2288">
        <v>327179</v>
      </c>
      <c r="C2288" t="s">
        <v>12608</v>
      </c>
      <c r="G2288" s="4" t="s">
        <v>8</v>
      </c>
    </row>
    <row r="2289" spans="1:7" x14ac:dyDescent="0.25">
      <c r="A2289">
        <v>329241</v>
      </c>
      <c r="C2289" t="s">
        <v>12608</v>
      </c>
      <c r="G2289" s="5" t="s">
        <v>85</v>
      </c>
    </row>
    <row r="2290" spans="1:7" x14ac:dyDescent="0.25">
      <c r="A2290">
        <v>48692</v>
      </c>
      <c r="C2290" t="s">
        <v>12608</v>
      </c>
      <c r="G2290" s="4" t="s">
        <v>35</v>
      </c>
    </row>
    <row r="2291" spans="1:7" x14ac:dyDescent="0.25">
      <c r="A2291">
        <v>42392</v>
      </c>
      <c r="C2291" t="s">
        <v>12608</v>
      </c>
      <c r="G2291" s="5" t="s">
        <v>28</v>
      </c>
    </row>
    <row r="2292" spans="1:7" x14ac:dyDescent="0.25">
      <c r="A2292">
        <v>301981</v>
      </c>
      <c r="C2292" t="s">
        <v>12608</v>
      </c>
      <c r="G2292" s="4" t="s">
        <v>85</v>
      </c>
    </row>
    <row r="2293" spans="1:7" x14ac:dyDescent="0.25">
      <c r="A2293">
        <v>26608</v>
      </c>
      <c r="C2293" t="s">
        <v>12608</v>
      </c>
      <c r="G2293" s="5" t="s">
        <v>11</v>
      </c>
    </row>
    <row r="2294" spans="1:7" x14ac:dyDescent="0.25">
      <c r="A2294">
        <v>29081</v>
      </c>
      <c r="C2294" t="s">
        <v>12608</v>
      </c>
      <c r="G2294" s="4" t="s">
        <v>11</v>
      </c>
    </row>
    <row r="2295" spans="1:7" x14ac:dyDescent="0.25">
      <c r="A2295">
        <v>47484</v>
      </c>
      <c r="C2295" t="s">
        <v>12608</v>
      </c>
      <c r="G2295" s="5" t="s">
        <v>85</v>
      </c>
    </row>
    <row r="2296" spans="1:7" x14ac:dyDescent="0.25">
      <c r="A2296">
        <v>329445</v>
      </c>
      <c r="C2296" t="s">
        <v>12608</v>
      </c>
      <c r="G2296" s="4" t="s">
        <v>67</v>
      </c>
    </row>
    <row r="2297" spans="1:7" x14ac:dyDescent="0.25">
      <c r="A2297">
        <v>82485</v>
      </c>
      <c r="C2297" t="s">
        <v>12608</v>
      </c>
      <c r="G2297" s="5" t="s">
        <v>189</v>
      </c>
    </row>
    <row r="2298" spans="1:7" x14ac:dyDescent="0.25">
      <c r="A2298">
        <v>232708</v>
      </c>
      <c r="C2298" t="s">
        <v>12608</v>
      </c>
      <c r="G2298" s="4" t="s">
        <v>85</v>
      </c>
    </row>
    <row r="2299" spans="1:7" x14ac:dyDescent="0.25">
      <c r="A2299">
        <v>68241</v>
      </c>
      <c r="C2299" t="s">
        <v>12608</v>
      </c>
      <c r="G2299" s="5" t="s">
        <v>67</v>
      </c>
    </row>
    <row r="2300" spans="1:7" x14ac:dyDescent="0.25">
      <c r="A2300">
        <v>323622</v>
      </c>
      <c r="C2300" t="s">
        <v>12608</v>
      </c>
      <c r="G2300" s="4" t="s">
        <v>61</v>
      </c>
    </row>
    <row r="2301" spans="1:7" x14ac:dyDescent="0.25">
      <c r="A2301">
        <v>315377</v>
      </c>
      <c r="C2301" t="s">
        <v>12608</v>
      </c>
      <c r="G2301" s="5" t="s">
        <v>39</v>
      </c>
    </row>
    <row r="2302" spans="1:7" x14ac:dyDescent="0.25">
      <c r="A2302">
        <v>56502</v>
      </c>
      <c r="C2302" t="s">
        <v>12608</v>
      </c>
      <c r="G2302" s="4" t="s">
        <v>28</v>
      </c>
    </row>
    <row r="2303" spans="1:7" x14ac:dyDescent="0.25">
      <c r="A2303">
        <v>28224</v>
      </c>
      <c r="C2303" t="s">
        <v>12608</v>
      </c>
      <c r="G2303" s="5" t="s">
        <v>11</v>
      </c>
    </row>
    <row r="2304" spans="1:7" x14ac:dyDescent="0.25">
      <c r="A2304">
        <v>11469</v>
      </c>
      <c r="C2304" t="s">
        <v>12608</v>
      </c>
      <c r="G2304" s="4" t="s">
        <v>11</v>
      </c>
    </row>
    <row r="2305" spans="1:7" x14ac:dyDescent="0.25">
      <c r="A2305">
        <v>48288</v>
      </c>
      <c r="C2305" t="s">
        <v>12608</v>
      </c>
      <c r="G2305" s="5" t="s">
        <v>28</v>
      </c>
    </row>
    <row r="2306" spans="1:7" x14ac:dyDescent="0.25">
      <c r="A2306">
        <v>26926</v>
      </c>
      <c r="C2306" t="s">
        <v>12608</v>
      </c>
      <c r="G2306" s="4" t="s">
        <v>11</v>
      </c>
    </row>
    <row r="2307" spans="1:7" x14ac:dyDescent="0.25">
      <c r="A2307">
        <v>21300</v>
      </c>
      <c r="C2307" t="s">
        <v>12608</v>
      </c>
      <c r="G2307" s="5" t="s">
        <v>41</v>
      </c>
    </row>
    <row r="2308" spans="1:7" x14ac:dyDescent="0.25">
      <c r="A2308">
        <v>46198</v>
      </c>
      <c r="C2308" t="s">
        <v>12608</v>
      </c>
      <c r="G2308" s="4" t="s">
        <v>75</v>
      </c>
    </row>
    <row r="2309" spans="1:7" x14ac:dyDescent="0.25">
      <c r="A2309">
        <v>70740</v>
      </c>
      <c r="C2309" t="s">
        <v>12608</v>
      </c>
      <c r="G2309" s="5" t="s">
        <v>175</v>
      </c>
    </row>
    <row r="2310" spans="1:7" x14ac:dyDescent="0.25">
      <c r="A2310">
        <v>395838</v>
      </c>
      <c r="C2310" t="s">
        <v>12608</v>
      </c>
      <c r="G2310" s="4" t="s">
        <v>39</v>
      </c>
    </row>
    <row r="2311" spans="1:7" x14ac:dyDescent="0.25">
      <c r="A2311">
        <v>340066</v>
      </c>
      <c r="C2311" t="s">
        <v>12608</v>
      </c>
      <c r="G2311" s="5" t="s">
        <v>61</v>
      </c>
    </row>
    <row r="2312" spans="1:7" x14ac:dyDescent="0.25">
      <c r="A2312">
        <v>70373</v>
      </c>
      <c r="C2312" t="s">
        <v>12608</v>
      </c>
      <c r="G2312" s="4" t="s">
        <v>37</v>
      </c>
    </row>
    <row r="2313" spans="1:7" x14ac:dyDescent="0.25">
      <c r="A2313">
        <v>336345</v>
      </c>
      <c r="C2313" t="s">
        <v>12608</v>
      </c>
      <c r="G2313" s="5" t="s">
        <v>21</v>
      </c>
    </row>
    <row r="2314" spans="1:7" x14ac:dyDescent="0.25">
      <c r="A2314">
        <v>81080</v>
      </c>
      <c r="C2314" t="s">
        <v>12608</v>
      </c>
      <c r="G2314" s="4" t="s">
        <v>61</v>
      </c>
    </row>
    <row r="2315" spans="1:7" x14ac:dyDescent="0.25">
      <c r="A2315">
        <v>25040</v>
      </c>
      <c r="C2315" t="s">
        <v>12608</v>
      </c>
      <c r="G2315" s="5" t="s">
        <v>11</v>
      </c>
    </row>
    <row r="2316" spans="1:7" x14ac:dyDescent="0.25">
      <c r="A2316">
        <v>338101</v>
      </c>
      <c r="C2316" t="s">
        <v>12608</v>
      </c>
      <c r="G2316" s="4" t="s">
        <v>148</v>
      </c>
    </row>
    <row r="2317" spans="1:7" x14ac:dyDescent="0.25">
      <c r="A2317">
        <v>57991</v>
      </c>
      <c r="C2317" t="s">
        <v>12608</v>
      </c>
      <c r="G2317" s="5" t="s">
        <v>61</v>
      </c>
    </row>
    <row r="2318" spans="1:7" x14ac:dyDescent="0.25">
      <c r="A2318">
        <v>10207</v>
      </c>
      <c r="C2318" t="s">
        <v>12608</v>
      </c>
      <c r="G2318" s="4" t="s">
        <v>11</v>
      </c>
    </row>
    <row r="2319" spans="1:7" x14ac:dyDescent="0.25">
      <c r="A2319">
        <v>312417</v>
      </c>
      <c r="C2319" t="s">
        <v>12608</v>
      </c>
      <c r="G2319" s="5" t="s">
        <v>61</v>
      </c>
    </row>
    <row r="2320" spans="1:7" x14ac:dyDescent="0.25">
      <c r="A2320">
        <v>408506</v>
      </c>
      <c r="C2320" t="s">
        <v>12608</v>
      </c>
      <c r="G2320" s="4" t="s">
        <v>61</v>
      </c>
    </row>
    <row r="2321" spans="1:7" x14ac:dyDescent="0.25">
      <c r="A2321">
        <v>86193</v>
      </c>
      <c r="C2321" t="s">
        <v>12608</v>
      </c>
      <c r="G2321" s="5" t="s">
        <v>83</v>
      </c>
    </row>
    <row r="2322" spans="1:7" x14ac:dyDescent="0.25">
      <c r="A2322">
        <v>318189</v>
      </c>
      <c r="C2322" t="s">
        <v>12608</v>
      </c>
      <c r="G2322" s="4" t="s">
        <v>21</v>
      </c>
    </row>
    <row r="2323" spans="1:7" x14ac:dyDescent="0.25">
      <c r="A2323">
        <v>45063</v>
      </c>
      <c r="C2323" t="s">
        <v>12608</v>
      </c>
      <c r="G2323" s="5" t="s">
        <v>53</v>
      </c>
    </row>
    <row r="2324" spans="1:7" x14ac:dyDescent="0.25">
      <c r="A2324">
        <v>44838</v>
      </c>
      <c r="C2324" t="s">
        <v>12608</v>
      </c>
      <c r="G2324" s="4" t="s">
        <v>61</v>
      </c>
    </row>
    <row r="2325" spans="1:7" x14ac:dyDescent="0.25">
      <c r="A2325">
        <v>317429</v>
      </c>
      <c r="C2325" t="s">
        <v>12608</v>
      </c>
      <c r="G2325" s="5" t="s">
        <v>28</v>
      </c>
    </row>
    <row r="2326" spans="1:7" x14ac:dyDescent="0.25">
      <c r="A2326">
        <v>199532</v>
      </c>
      <c r="C2326" t="s">
        <v>12608</v>
      </c>
      <c r="G2326" s="4" t="s">
        <v>85</v>
      </c>
    </row>
    <row r="2327" spans="1:7" x14ac:dyDescent="0.25">
      <c r="A2327">
        <v>321586</v>
      </c>
      <c r="C2327" t="s">
        <v>12608</v>
      </c>
      <c r="G2327" s="5" t="s">
        <v>85</v>
      </c>
    </row>
    <row r="2328" spans="1:7" x14ac:dyDescent="0.25">
      <c r="A2328">
        <v>328873</v>
      </c>
      <c r="C2328" t="s">
        <v>12608</v>
      </c>
      <c r="G2328" s="4" t="s">
        <v>26</v>
      </c>
    </row>
    <row r="2329" spans="1:7" x14ac:dyDescent="0.25">
      <c r="A2329">
        <v>421367</v>
      </c>
      <c r="C2329" t="s">
        <v>12608</v>
      </c>
      <c r="G2329" s="5" t="s">
        <v>8</v>
      </c>
    </row>
    <row r="2330" spans="1:7" x14ac:dyDescent="0.25">
      <c r="A2330">
        <v>27507</v>
      </c>
      <c r="C2330" t="s">
        <v>12608</v>
      </c>
      <c r="G2330" s="4" t="s">
        <v>11</v>
      </c>
    </row>
    <row r="2331" spans="1:7" x14ac:dyDescent="0.25">
      <c r="A2331">
        <v>43641</v>
      </c>
      <c r="C2331" t="s">
        <v>12608</v>
      </c>
      <c r="G2331" s="5" t="s">
        <v>64</v>
      </c>
    </row>
    <row r="2332" spans="1:7" x14ac:dyDescent="0.25">
      <c r="A2332">
        <v>44541</v>
      </c>
      <c r="C2332" t="s">
        <v>12608</v>
      </c>
      <c r="G2332" s="4" t="s">
        <v>61</v>
      </c>
    </row>
    <row r="2333" spans="1:7" x14ac:dyDescent="0.25">
      <c r="A2333">
        <v>48277</v>
      </c>
      <c r="C2333" t="s">
        <v>12608</v>
      </c>
      <c r="G2333" s="5" t="s">
        <v>61</v>
      </c>
    </row>
    <row r="2334" spans="1:7" x14ac:dyDescent="0.25">
      <c r="A2334">
        <v>47317</v>
      </c>
      <c r="C2334" t="s">
        <v>12608</v>
      </c>
      <c r="G2334" s="4" t="s">
        <v>28</v>
      </c>
    </row>
    <row r="2335" spans="1:7" x14ac:dyDescent="0.25">
      <c r="A2335">
        <v>7340</v>
      </c>
      <c r="C2335" t="s">
        <v>12608</v>
      </c>
      <c r="G2335" s="5" t="s">
        <v>11</v>
      </c>
    </row>
    <row r="2336" spans="1:7" x14ac:dyDescent="0.25">
      <c r="A2336">
        <v>10870</v>
      </c>
      <c r="C2336" t="s">
        <v>12608</v>
      </c>
      <c r="G2336" s="4" t="s">
        <v>198</v>
      </c>
    </row>
    <row r="2337" spans="1:7" x14ac:dyDescent="0.25">
      <c r="A2337">
        <v>337189</v>
      </c>
      <c r="C2337" t="s">
        <v>12608</v>
      </c>
      <c r="G2337" s="5" t="s">
        <v>61</v>
      </c>
    </row>
    <row r="2338" spans="1:7" x14ac:dyDescent="0.25">
      <c r="A2338">
        <v>137537</v>
      </c>
      <c r="C2338" t="s">
        <v>12608</v>
      </c>
      <c r="G2338" s="4" t="s">
        <v>313</v>
      </c>
    </row>
    <row r="2339" spans="1:7" x14ac:dyDescent="0.25">
      <c r="A2339">
        <v>53678</v>
      </c>
      <c r="B2339" s="1">
        <v>11.99</v>
      </c>
      <c r="C2339" s="2">
        <v>44327</v>
      </c>
      <c r="G2339" s="5" t="s">
        <v>64</v>
      </c>
    </row>
    <row r="2340" spans="1:7" x14ac:dyDescent="0.25">
      <c r="A2340">
        <v>46035</v>
      </c>
      <c r="C2340" t="s">
        <v>12608</v>
      </c>
      <c r="G2340" s="4" t="s">
        <v>175</v>
      </c>
    </row>
    <row r="2341" spans="1:7" x14ac:dyDescent="0.25">
      <c r="A2341">
        <v>70990</v>
      </c>
      <c r="C2341" t="s">
        <v>12608</v>
      </c>
      <c r="G2341" s="5" t="s">
        <v>26</v>
      </c>
    </row>
    <row r="2342" spans="1:7" x14ac:dyDescent="0.25">
      <c r="A2342">
        <v>44937</v>
      </c>
      <c r="C2342" t="s">
        <v>12608</v>
      </c>
      <c r="G2342" s="4" t="s">
        <v>35</v>
      </c>
    </row>
    <row r="2343" spans="1:7" x14ac:dyDescent="0.25">
      <c r="A2343">
        <v>311726</v>
      </c>
      <c r="C2343" t="s">
        <v>12608</v>
      </c>
      <c r="G2343" s="5" t="s">
        <v>41</v>
      </c>
    </row>
    <row r="2344" spans="1:7" x14ac:dyDescent="0.25">
      <c r="A2344">
        <v>16551</v>
      </c>
      <c r="C2344" t="s">
        <v>12608</v>
      </c>
      <c r="G2344" s="4" t="s">
        <v>28</v>
      </c>
    </row>
    <row r="2345" spans="1:7" x14ac:dyDescent="0.25">
      <c r="A2345">
        <v>25320</v>
      </c>
      <c r="C2345" t="s">
        <v>12608</v>
      </c>
      <c r="G2345" s="5" t="s">
        <v>11</v>
      </c>
    </row>
    <row r="2346" spans="1:7" x14ac:dyDescent="0.25">
      <c r="A2346">
        <v>191957</v>
      </c>
      <c r="C2346" t="s">
        <v>12608</v>
      </c>
      <c r="G2346" s="4" t="s">
        <v>39</v>
      </c>
    </row>
    <row r="2347" spans="1:7" x14ac:dyDescent="0.25">
      <c r="A2347">
        <v>87335</v>
      </c>
      <c r="B2347" s="1">
        <v>23.89</v>
      </c>
      <c r="C2347" s="2">
        <v>44234</v>
      </c>
      <c r="G2347" s="5" t="s">
        <v>43</v>
      </c>
    </row>
    <row r="2348" spans="1:7" x14ac:dyDescent="0.25">
      <c r="A2348">
        <v>41229</v>
      </c>
      <c r="C2348" t="s">
        <v>12608</v>
      </c>
      <c r="G2348" s="4" t="s">
        <v>41</v>
      </c>
    </row>
    <row r="2349" spans="1:7" x14ac:dyDescent="0.25">
      <c r="A2349">
        <v>340052</v>
      </c>
      <c r="C2349" t="s">
        <v>12608</v>
      </c>
      <c r="G2349" s="5" t="s">
        <v>61</v>
      </c>
    </row>
    <row r="2350" spans="1:7" x14ac:dyDescent="0.25">
      <c r="A2350">
        <v>46280</v>
      </c>
      <c r="C2350" t="s">
        <v>12608</v>
      </c>
      <c r="G2350" s="4" t="s">
        <v>61</v>
      </c>
    </row>
    <row r="2351" spans="1:7" x14ac:dyDescent="0.25">
      <c r="A2351">
        <v>335733</v>
      </c>
      <c r="C2351" t="s">
        <v>12608</v>
      </c>
      <c r="G2351" s="5" t="s">
        <v>35</v>
      </c>
    </row>
    <row r="2352" spans="1:7" x14ac:dyDescent="0.25">
      <c r="A2352">
        <v>22048</v>
      </c>
      <c r="C2352" t="s">
        <v>12608</v>
      </c>
      <c r="G2352" s="4" t="s">
        <v>11</v>
      </c>
    </row>
    <row r="2353" spans="1:7" x14ac:dyDescent="0.25">
      <c r="A2353">
        <v>326160</v>
      </c>
      <c r="C2353" t="s">
        <v>12608</v>
      </c>
      <c r="G2353" s="5" t="s">
        <v>43</v>
      </c>
    </row>
    <row r="2354" spans="1:7" x14ac:dyDescent="0.25">
      <c r="A2354">
        <v>29283</v>
      </c>
      <c r="C2354" t="s">
        <v>12608</v>
      </c>
      <c r="G2354" s="4" t="s">
        <v>11</v>
      </c>
    </row>
    <row r="2355" spans="1:7" x14ac:dyDescent="0.25">
      <c r="A2355">
        <v>31470</v>
      </c>
      <c r="C2355" t="s">
        <v>12608</v>
      </c>
      <c r="G2355" s="5" t="s">
        <v>35</v>
      </c>
    </row>
    <row r="2356" spans="1:7" x14ac:dyDescent="0.25">
      <c r="A2356">
        <v>81828</v>
      </c>
      <c r="C2356" t="s">
        <v>12608</v>
      </c>
      <c r="G2356" s="4" t="s">
        <v>163</v>
      </c>
    </row>
    <row r="2357" spans="1:7" x14ac:dyDescent="0.25">
      <c r="A2357">
        <v>312606</v>
      </c>
      <c r="C2357" t="s">
        <v>12608</v>
      </c>
      <c r="G2357" s="5" t="s">
        <v>61</v>
      </c>
    </row>
    <row r="2358" spans="1:7" x14ac:dyDescent="0.25">
      <c r="A2358">
        <v>98248</v>
      </c>
      <c r="C2358" t="s">
        <v>12608</v>
      </c>
      <c r="G2358" s="4" t="s">
        <v>11</v>
      </c>
    </row>
    <row r="2359" spans="1:7" x14ac:dyDescent="0.25">
      <c r="A2359">
        <v>338427</v>
      </c>
      <c r="C2359" t="s">
        <v>12608</v>
      </c>
      <c r="G2359" s="5" t="s">
        <v>148</v>
      </c>
    </row>
    <row r="2360" spans="1:7" x14ac:dyDescent="0.25">
      <c r="A2360">
        <v>428169</v>
      </c>
      <c r="C2360" t="s">
        <v>12608</v>
      </c>
      <c r="G2360" s="4" t="s">
        <v>28</v>
      </c>
    </row>
    <row r="2361" spans="1:7" x14ac:dyDescent="0.25">
      <c r="A2361">
        <v>25513</v>
      </c>
      <c r="C2361" t="s">
        <v>12608</v>
      </c>
      <c r="G2361" s="5" t="s">
        <v>11</v>
      </c>
    </row>
    <row r="2362" spans="1:7" x14ac:dyDescent="0.25">
      <c r="A2362">
        <v>24867</v>
      </c>
      <c r="C2362" t="s">
        <v>12608</v>
      </c>
      <c r="G2362" s="4" t="s">
        <v>11</v>
      </c>
    </row>
    <row r="2363" spans="1:7" x14ac:dyDescent="0.25">
      <c r="A2363">
        <v>95974</v>
      </c>
      <c r="C2363" t="s">
        <v>12608</v>
      </c>
      <c r="G2363" s="5" t="s">
        <v>11</v>
      </c>
    </row>
    <row r="2364" spans="1:7" x14ac:dyDescent="0.25">
      <c r="A2364">
        <v>331289</v>
      </c>
      <c r="C2364" t="s">
        <v>12608</v>
      </c>
      <c r="G2364" s="4" t="s">
        <v>61</v>
      </c>
    </row>
    <row r="2365" spans="1:7" x14ac:dyDescent="0.25">
      <c r="A2365">
        <v>413593</v>
      </c>
      <c r="C2365" t="s">
        <v>12608</v>
      </c>
      <c r="G2365" s="5" t="s">
        <v>31</v>
      </c>
    </row>
    <row r="2366" spans="1:7" x14ac:dyDescent="0.25">
      <c r="A2366">
        <v>71772</v>
      </c>
      <c r="C2366" t="s">
        <v>12608</v>
      </c>
      <c r="G2366" s="4" t="s">
        <v>37</v>
      </c>
    </row>
    <row r="2367" spans="1:7" x14ac:dyDescent="0.25">
      <c r="A2367">
        <v>26477</v>
      </c>
      <c r="C2367" t="s">
        <v>12608</v>
      </c>
      <c r="G2367" s="5" t="s">
        <v>11</v>
      </c>
    </row>
    <row r="2368" spans="1:7" x14ac:dyDescent="0.25">
      <c r="A2368">
        <v>9431</v>
      </c>
      <c r="C2368" t="s">
        <v>12608</v>
      </c>
      <c r="G2368" s="4" t="s">
        <v>11</v>
      </c>
    </row>
    <row r="2369" spans="1:7" x14ac:dyDescent="0.25">
      <c r="A2369">
        <v>326462</v>
      </c>
      <c r="C2369" t="s">
        <v>12608</v>
      </c>
      <c r="G2369" s="5" t="s">
        <v>39</v>
      </c>
    </row>
    <row r="2370" spans="1:7" x14ac:dyDescent="0.25">
      <c r="A2370">
        <v>80447</v>
      </c>
      <c r="B2370" s="1">
        <v>13.39</v>
      </c>
      <c r="C2370" s="2">
        <v>44234</v>
      </c>
      <c r="G2370" s="4" t="s">
        <v>28</v>
      </c>
    </row>
    <row r="2371" spans="1:7" x14ac:dyDescent="0.25">
      <c r="A2371">
        <v>70325</v>
      </c>
      <c r="C2371" t="s">
        <v>12608</v>
      </c>
      <c r="G2371" s="5" t="s">
        <v>198</v>
      </c>
    </row>
    <row r="2372" spans="1:7" x14ac:dyDescent="0.25">
      <c r="A2372">
        <v>336459</v>
      </c>
      <c r="C2372" t="s">
        <v>12608</v>
      </c>
      <c r="G2372" s="4" t="s">
        <v>313</v>
      </c>
    </row>
    <row r="2373" spans="1:7" x14ac:dyDescent="0.25">
      <c r="A2373">
        <v>375071</v>
      </c>
      <c r="C2373" t="s">
        <v>12608</v>
      </c>
      <c r="G2373" s="5" t="s">
        <v>61</v>
      </c>
    </row>
    <row r="2374" spans="1:7" x14ac:dyDescent="0.25">
      <c r="A2374">
        <v>50405</v>
      </c>
      <c r="C2374" t="s">
        <v>12608</v>
      </c>
      <c r="G2374" s="4" t="s">
        <v>11</v>
      </c>
    </row>
    <row r="2375" spans="1:7" x14ac:dyDescent="0.25">
      <c r="A2375">
        <v>430099</v>
      </c>
      <c r="C2375" t="s">
        <v>12608</v>
      </c>
      <c r="G2375" s="5" t="s">
        <v>39</v>
      </c>
    </row>
    <row r="2376" spans="1:7" x14ac:dyDescent="0.25">
      <c r="A2376">
        <v>47975</v>
      </c>
      <c r="C2376" t="s">
        <v>12608</v>
      </c>
      <c r="G2376" s="4" t="s">
        <v>37</v>
      </c>
    </row>
    <row r="2377" spans="1:7" x14ac:dyDescent="0.25">
      <c r="A2377">
        <v>26881</v>
      </c>
      <c r="C2377" t="s">
        <v>12608</v>
      </c>
      <c r="G2377" s="5" t="s">
        <v>11</v>
      </c>
    </row>
    <row r="2378" spans="1:7" x14ac:dyDescent="0.25">
      <c r="A2378">
        <v>59978</v>
      </c>
      <c r="C2378" t="s">
        <v>12608</v>
      </c>
      <c r="G2378" s="4"/>
    </row>
    <row r="2379" spans="1:7" x14ac:dyDescent="0.25">
      <c r="A2379">
        <v>232568</v>
      </c>
      <c r="C2379" t="s">
        <v>12608</v>
      </c>
      <c r="G2379" s="5" t="s">
        <v>61</v>
      </c>
    </row>
    <row r="2380" spans="1:7" x14ac:dyDescent="0.25">
      <c r="A2380">
        <v>70375</v>
      </c>
      <c r="C2380" t="s">
        <v>12608</v>
      </c>
      <c r="G2380" s="4" t="s">
        <v>37</v>
      </c>
    </row>
    <row r="2381" spans="1:7" x14ac:dyDescent="0.25">
      <c r="A2381">
        <v>303345</v>
      </c>
      <c r="C2381" t="s">
        <v>12608</v>
      </c>
      <c r="G2381" s="5" t="s">
        <v>28</v>
      </c>
    </row>
    <row r="2382" spans="1:7" x14ac:dyDescent="0.25">
      <c r="A2382">
        <v>29603</v>
      </c>
      <c r="C2382" t="s">
        <v>12608</v>
      </c>
      <c r="G2382" s="4" t="s">
        <v>11</v>
      </c>
    </row>
    <row r="2383" spans="1:7" x14ac:dyDescent="0.25">
      <c r="A2383">
        <v>98760</v>
      </c>
      <c r="C2383" t="s">
        <v>12608</v>
      </c>
      <c r="G2383" s="5" t="s">
        <v>11</v>
      </c>
    </row>
    <row r="2384" spans="1:7" x14ac:dyDescent="0.25">
      <c r="A2384">
        <v>24485</v>
      </c>
      <c r="C2384" t="s">
        <v>12608</v>
      </c>
      <c r="G2384" s="4" t="s">
        <v>11</v>
      </c>
    </row>
    <row r="2385" spans="1:7" x14ac:dyDescent="0.25">
      <c r="A2385">
        <v>339230</v>
      </c>
      <c r="C2385" t="s">
        <v>12608</v>
      </c>
      <c r="G2385" s="5" t="s">
        <v>17</v>
      </c>
    </row>
    <row r="2386" spans="1:7" x14ac:dyDescent="0.25">
      <c r="A2386">
        <v>33391</v>
      </c>
      <c r="C2386" t="s">
        <v>12608</v>
      </c>
      <c r="G2386" s="4" t="s">
        <v>75</v>
      </c>
    </row>
    <row r="2387" spans="1:7" x14ac:dyDescent="0.25">
      <c r="A2387">
        <v>30000</v>
      </c>
      <c r="C2387" t="s">
        <v>12608</v>
      </c>
      <c r="G2387" s="5" t="s">
        <v>11</v>
      </c>
    </row>
    <row r="2388" spans="1:7" x14ac:dyDescent="0.25">
      <c r="A2388">
        <v>100803</v>
      </c>
      <c r="C2388" t="s">
        <v>12608</v>
      </c>
      <c r="G2388" s="4" t="s">
        <v>17</v>
      </c>
    </row>
    <row r="2389" spans="1:7" x14ac:dyDescent="0.25">
      <c r="A2389">
        <v>27931</v>
      </c>
      <c r="C2389" t="s">
        <v>12608</v>
      </c>
      <c r="G2389" s="5" t="s">
        <v>11</v>
      </c>
    </row>
    <row r="2390" spans="1:7" x14ac:dyDescent="0.25">
      <c r="A2390">
        <v>29281</v>
      </c>
      <c r="C2390" t="s">
        <v>12608</v>
      </c>
      <c r="G2390" s="4" t="s">
        <v>11</v>
      </c>
    </row>
    <row r="2391" spans="1:7" x14ac:dyDescent="0.25">
      <c r="A2391">
        <v>71039</v>
      </c>
      <c r="C2391" t="s">
        <v>12608</v>
      </c>
      <c r="G2391" s="5" t="s">
        <v>57</v>
      </c>
    </row>
    <row r="2392" spans="1:7" x14ac:dyDescent="0.25">
      <c r="A2392">
        <v>47901</v>
      </c>
      <c r="C2392" t="s">
        <v>12608</v>
      </c>
      <c r="G2392" s="4" t="s">
        <v>37</v>
      </c>
    </row>
    <row r="2393" spans="1:7" x14ac:dyDescent="0.25">
      <c r="A2393">
        <v>57437</v>
      </c>
      <c r="C2393" t="s">
        <v>12608</v>
      </c>
      <c r="G2393" s="5" t="s">
        <v>11</v>
      </c>
    </row>
    <row r="2394" spans="1:7" x14ac:dyDescent="0.25">
      <c r="A2394">
        <v>10686</v>
      </c>
      <c r="C2394" t="s">
        <v>12608</v>
      </c>
      <c r="G2394" s="4" t="s">
        <v>11</v>
      </c>
    </row>
    <row r="2395" spans="1:7" x14ac:dyDescent="0.25">
      <c r="A2395">
        <v>333645</v>
      </c>
      <c r="C2395" t="s">
        <v>12608</v>
      </c>
      <c r="G2395" s="5" t="s">
        <v>75</v>
      </c>
    </row>
    <row r="2396" spans="1:7" x14ac:dyDescent="0.25">
      <c r="A2396">
        <v>40240</v>
      </c>
      <c r="C2396" t="s">
        <v>12608</v>
      </c>
      <c r="G2396" s="4" t="s">
        <v>28</v>
      </c>
    </row>
    <row r="2397" spans="1:7" x14ac:dyDescent="0.25">
      <c r="A2397">
        <v>79713</v>
      </c>
      <c r="C2397" t="s">
        <v>12608</v>
      </c>
      <c r="G2397" s="5" t="s">
        <v>37</v>
      </c>
    </row>
    <row r="2398" spans="1:7" x14ac:dyDescent="0.25">
      <c r="A2398">
        <v>78387</v>
      </c>
      <c r="B2398" s="1">
        <v>7.99</v>
      </c>
      <c r="C2398" s="2">
        <v>44234</v>
      </c>
      <c r="G2398" s="4" t="s">
        <v>83</v>
      </c>
    </row>
    <row r="2399" spans="1:7" x14ac:dyDescent="0.25">
      <c r="A2399">
        <v>65641</v>
      </c>
      <c r="C2399" t="s">
        <v>12608</v>
      </c>
      <c r="G2399" s="5" t="s">
        <v>41</v>
      </c>
    </row>
    <row r="2400" spans="1:7" x14ac:dyDescent="0.25">
      <c r="A2400">
        <v>8982</v>
      </c>
      <c r="C2400" t="s">
        <v>12608</v>
      </c>
      <c r="G2400" s="4" t="s">
        <v>11</v>
      </c>
    </row>
    <row r="2401" spans="1:7" x14ac:dyDescent="0.25">
      <c r="A2401">
        <v>93311</v>
      </c>
      <c r="C2401" t="s">
        <v>12608</v>
      </c>
      <c r="G2401" s="5" t="s">
        <v>11</v>
      </c>
    </row>
    <row r="2402" spans="1:7" x14ac:dyDescent="0.25">
      <c r="A2402">
        <v>304500</v>
      </c>
      <c r="C2402" t="s">
        <v>12608</v>
      </c>
      <c r="G2402" s="4" t="s">
        <v>21</v>
      </c>
    </row>
    <row r="2403" spans="1:7" x14ac:dyDescent="0.25">
      <c r="A2403">
        <v>9377</v>
      </c>
      <c r="C2403" t="s">
        <v>12608</v>
      </c>
      <c r="G2403" s="5" t="s">
        <v>11</v>
      </c>
    </row>
    <row r="2404" spans="1:7" x14ac:dyDescent="0.25">
      <c r="A2404">
        <v>47666</v>
      </c>
      <c r="C2404" t="s">
        <v>12608</v>
      </c>
      <c r="G2404" s="4" t="s">
        <v>64</v>
      </c>
    </row>
    <row r="2405" spans="1:7" x14ac:dyDescent="0.25">
      <c r="A2405">
        <v>300654</v>
      </c>
      <c r="C2405" t="s">
        <v>12608</v>
      </c>
      <c r="G2405" s="5" t="s">
        <v>35</v>
      </c>
    </row>
    <row r="2406" spans="1:7" x14ac:dyDescent="0.25">
      <c r="A2406">
        <v>163775</v>
      </c>
      <c r="C2406" t="s">
        <v>12608</v>
      </c>
      <c r="G2406" s="4" t="s">
        <v>41</v>
      </c>
    </row>
    <row r="2407" spans="1:7" x14ac:dyDescent="0.25">
      <c r="A2407">
        <v>80478</v>
      </c>
      <c r="B2407" s="1">
        <v>5.49</v>
      </c>
      <c r="C2407" s="2">
        <v>44327</v>
      </c>
      <c r="G2407" s="5" t="s">
        <v>61</v>
      </c>
    </row>
    <row r="2408" spans="1:7" x14ac:dyDescent="0.25">
      <c r="A2408">
        <v>70652</v>
      </c>
      <c r="C2408" t="s">
        <v>12608</v>
      </c>
      <c r="G2408" s="4" t="s">
        <v>26</v>
      </c>
    </row>
    <row r="2409" spans="1:7" x14ac:dyDescent="0.25">
      <c r="A2409">
        <v>331381</v>
      </c>
      <c r="C2409" t="s">
        <v>12608</v>
      </c>
      <c r="G2409" s="5" t="s">
        <v>85</v>
      </c>
    </row>
    <row r="2410" spans="1:7" x14ac:dyDescent="0.25">
      <c r="A2410">
        <v>52060</v>
      </c>
      <c r="C2410" t="s">
        <v>12608</v>
      </c>
      <c r="G2410" s="4" t="s">
        <v>61</v>
      </c>
    </row>
    <row r="2411" spans="1:7" x14ac:dyDescent="0.25">
      <c r="A2411">
        <v>59811</v>
      </c>
      <c r="C2411" t="s">
        <v>12608</v>
      </c>
      <c r="G2411" s="5"/>
    </row>
    <row r="2412" spans="1:7" x14ac:dyDescent="0.25">
      <c r="A2412">
        <v>21091</v>
      </c>
      <c r="C2412" t="s">
        <v>12608</v>
      </c>
      <c r="G2412" s="4" t="s">
        <v>28</v>
      </c>
    </row>
    <row r="2413" spans="1:7" x14ac:dyDescent="0.25">
      <c r="A2413">
        <v>49530</v>
      </c>
      <c r="C2413" t="s">
        <v>12608</v>
      </c>
      <c r="G2413" s="5" t="s">
        <v>83</v>
      </c>
    </row>
    <row r="2414" spans="1:7" x14ac:dyDescent="0.25">
      <c r="A2414">
        <v>40367</v>
      </c>
      <c r="C2414" t="s">
        <v>12608</v>
      </c>
      <c r="G2414" s="4" t="s">
        <v>41</v>
      </c>
    </row>
    <row r="2415" spans="1:7" x14ac:dyDescent="0.25">
      <c r="A2415">
        <v>341511</v>
      </c>
      <c r="C2415" t="s">
        <v>12608</v>
      </c>
      <c r="G2415" s="5" t="s">
        <v>28</v>
      </c>
    </row>
    <row r="2416" spans="1:7" x14ac:dyDescent="0.25">
      <c r="A2416">
        <v>47968</v>
      </c>
      <c r="C2416" t="s">
        <v>12608</v>
      </c>
      <c r="G2416" s="4" t="s">
        <v>57</v>
      </c>
    </row>
    <row r="2417" spans="1:7" x14ac:dyDescent="0.25">
      <c r="A2417">
        <v>313438</v>
      </c>
      <c r="C2417" t="s">
        <v>12608</v>
      </c>
      <c r="G2417" s="5" t="s">
        <v>61</v>
      </c>
    </row>
    <row r="2418" spans="1:7" x14ac:dyDescent="0.25">
      <c r="A2418">
        <v>75086</v>
      </c>
      <c r="B2418" s="1">
        <v>53.19</v>
      </c>
      <c r="C2418" s="2">
        <v>44234</v>
      </c>
      <c r="G2418" s="4" t="s">
        <v>14</v>
      </c>
    </row>
    <row r="2419" spans="1:7" x14ac:dyDescent="0.25">
      <c r="A2419">
        <v>71528</v>
      </c>
      <c r="C2419" t="s">
        <v>12608</v>
      </c>
      <c r="G2419" s="5" t="s">
        <v>21</v>
      </c>
    </row>
    <row r="2420" spans="1:7" x14ac:dyDescent="0.25">
      <c r="A2420">
        <v>24114</v>
      </c>
      <c r="C2420" t="s">
        <v>12608</v>
      </c>
      <c r="G2420" s="4" t="s">
        <v>11</v>
      </c>
    </row>
    <row r="2421" spans="1:7" x14ac:dyDescent="0.25">
      <c r="A2421">
        <v>333599</v>
      </c>
      <c r="C2421" t="s">
        <v>12608</v>
      </c>
      <c r="G2421" s="5" t="s">
        <v>85</v>
      </c>
    </row>
    <row r="2422" spans="1:7" x14ac:dyDescent="0.25">
      <c r="A2422">
        <v>429988</v>
      </c>
      <c r="C2422" t="s">
        <v>12608</v>
      </c>
      <c r="G2422" s="4" t="s">
        <v>39</v>
      </c>
    </row>
    <row r="2423" spans="1:7" x14ac:dyDescent="0.25">
      <c r="A2423">
        <v>89384</v>
      </c>
      <c r="C2423" t="s">
        <v>12608</v>
      </c>
      <c r="G2423" s="5" t="s">
        <v>61</v>
      </c>
    </row>
    <row r="2424" spans="1:7" x14ac:dyDescent="0.25">
      <c r="A2424">
        <v>29262</v>
      </c>
      <c r="C2424" t="s">
        <v>12608</v>
      </c>
      <c r="G2424" s="4" t="s">
        <v>61</v>
      </c>
    </row>
    <row r="2425" spans="1:7" x14ac:dyDescent="0.25">
      <c r="A2425">
        <v>40733</v>
      </c>
      <c r="C2425" t="s">
        <v>12608</v>
      </c>
      <c r="G2425" s="5" t="s">
        <v>148</v>
      </c>
    </row>
    <row r="2426" spans="1:7" x14ac:dyDescent="0.25">
      <c r="A2426">
        <v>70859</v>
      </c>
      <c r="C2426" t="s">
        <v>12608</v>
      </c>
      <c r="G2426" s="4" t="s">
        <v>35</v>
      </c>
    </row>
    <row r="2427" spans="1:7" x14ac:dyDescent="0.25">
      <c r="A2427">
        <v>26459</v>
      </c>
      <c r="C2427" t="s">
        <v>12608</v>
      </c>
      <c r="G2427" s="5" t="s">
        <v>11</v>
      </c>
    </row>
    <row r="2428" spans="1:7" x14ac:dyDescent="0.25">
      <c r="A2428">
        <v>10863</v>
      </c>
      <c r="C2428" t="s">
        <v>12608</v>
      </c>
      <c r="G2428" s="4" t="s">
        <v>245</v>
      </c>
    </row>
    <row r="2429" spans="1:7" x14ac:dyDescent="0.25">
      <c r="A2429">
        <v>307655</v>
      </c>
      <c r="C2429" t="s">
        <v>12608</v>
      </c>
      <c r="G2429" s="5" t="s">
        <v>28</v>
      </c>
    </row>
    <row r="2430" spans="1:7" x14ac:dyDescent="0.25">
      <c r="A2430">
        <v>74926</v>
      </c>
      <c r="C2430" t="s">
        <v>12608</v>
      </c>
      <c r="G2430" s="4" t="s">
        <v>64</v>
      </c>
    </row>
    <row r="2431" spans="1:7" x14ac:dyDescent="0.25">
      <c r="A2431">
        <v>338159</v>
      </c>
      <c r="C2431" t="s">
        <v>12608</v>
      </c>
      <c r="G2431" s="5" t="s">
        <v>61</v>
      </c>
    </row>
    <row r="2432" spans="1:7" x14ac:dyDescent="0.25">
      <c r="A2432">
        <v>166279</v>
      </c>
      <c r="C2432" t="s">
        <v>12608</v>
      </c>
      <c r="G2432" s="4" t="s">
        <v>83</v>
      </c>
    </row>
    <row r="2433" spans="1:7" x14ac:dyDescent="0.25">
      <c r="A2433">
        <v>22946</v>
      </c>
      <c r="C2433" t="s">
        <v>12608</v>
      </c>
      <c r="G2433" s="5" t="s">
        <v>11</v>
      </c>
    </row>
    <row r="2434" spans="1:7" x14ac:dyDescent="0.25">
      <c r="A2434">
        <v>55808</v>
      </c>
      <c r="C2434" t="s">
        <v>12608</v>
      </c>
      <c r="G2434" s="4" t="s">
        <v>85</v>
      </c>
    </row>
    <row r="2435" spans="1:7" x14ac:dyDescent="0.25">
      <c r="A2435">
        <v>235030</v>
      </c>
      <c r="C2435" t="s">
        <v>12608</v>
      </c>
      <c r="G2435" s="5" t="s">
        <v>61</v>
      </c>
    </row>
    <row r="2436" spans="1:7" x14ac:dyDescent="0.25">
      <c r="A2436">
        <v>46132</v>
      </c>
      <c r="C2436" t="s">
        <v>12608</v>
      </c>
      <c r="G2436" s="4" t="s">
        <v>75</v>
      </c>
    </row>
    <row r="2437" spans="1:7" x14ac:dyDescent="0.25">
      <c r="A2437">
        <v>329449</v>
      </c>
      <c r="C2437" t="s">
        <v>12608</v>
      </c>
      <c r="G2437" s="5" t="s">
        <v>21</v>
      </c>
    </row>
    <row r="2438" spans="1:7" x14ac:dyDescent="0.25">
      <c r="A2438">
        <v>44370</v>
      </c>
      <c r="C2438" t="s">
        <v>12608</v>
      </c>
      <c r="G2438" s="4" t="s">
        <v>148</v>
      </c>
    </row>
    <row r="2439" spans="1:7" x14ac:dyDescent="0.25">
      <c r="A2439">
        <v>338144</v>
      </c>
      <c r="C2439" t="s">
        <v>12608</v>
      </c>
      <c r="G2439" s="5" t="s">
        <v>43</v>
      </c>
    </row>
    <row r="2440" spans="1:7" x14ac:dyDescent="0.25">
      <c r="A2440">
        <v>24824</v>
      </c>
      <c r="C2440" t="s">
        <v>12608</v>
      </c>
      <c r="G2440" s="4" t="s">
        <v>11</v>
      </c>
    </row>
    <row r="2441" spans="1:7" x14ac:dyDescent="0.25">
      <c r="A2441">
        <v>48935</v>
      </c>
      <c r="C2441" t="s">
        <v>12608</v>
      </c>
      <c r="G2441" s="5" t="s">
        <v>11</v>
      </c>
    </row>
    <row r="2442" spans="1:7" x14ac:dyDescent="0.25">
      <c r="A2442">
        <v>29237</v>
      </c>
      <c r="C2442" t="s">
        <v>12608</v>
      </c>
      <c r="G2442" s="4" t="s">
        <v>11</v>
      </c>
    </row>
    <row r="2443" spans="1:7" x14ac:dyDescent="0.25">
      <c r="A2443">
        <v>81919</v>
      </c>
      <c r="C2443" t="s">
        <v>12608</v>
      </c>
      <c r="G2443" s="5" t="s">
        <v>61</v>
      </c>
    </row>
    <row r="2444" spans="1:7" x14ac:dyDescent="0.25">
      <c r="A2444">
        <v>81625</v>
      </c>
      <c r="C2444" t="s">
        <v>12608</v>
      </c>
      <c r="G2444" s="4" t="s">
        <v>61</v>
      </c>
    </row>
    <row r="2445" spans="1:7" x14ac:dyDescent="0.25">
      <c r="A2445">
        <v>24914</v>
      </c>
      <c r="C2445" t="s">
        <v>12608</v>
      </c>
      <c r="G2445" s="5" t="s">
        <v>11</v>
      </c>
    </row>
    <row r="2446" spans="1:7" x14ac:dyDescent="0.25">
      <c r="A2446">
        <v>6920</v>
      </c>
      <c r="C2446" t="s">
        <v>12608</v>
      </c>
      <c r="G2446" s="4" t="s">
        <v>11</v>
      </c>
    </row>
    <row r="2447" spans="1:7" x14ac:dyDescent="0.25">
      <c r="A2447">
        <v>28268</v>
      </c>
      <c r="C2447" t="s">
        <v>12608</v>
      </c>
      <c r="G2447" s="5" t="s">
        <v>11</v>
      </c>
    </row>
    <row r="2448" spans="1:7" x14ac:dyDescent="0.25">
      <c r="A2448">
        <v>433390</v>
      </c>
      <c r="C2448" t="s">
        <v>12608</v>
      </c>
      <c r="G2448" s="4" t="s">
        <v>85</v>
      </c>
    </row>
    <row r="2449" spans="1:7" x14ac:dyDescent="0.25">
      <c r="A2449">
        <v>46522</v>
      </c>
      <c r="C2449" t="s">
        <v>12608</v>
      </c>
      <c r="G2449" s="5" t="s">
        <v>61</v>
      </c>
    </row>
    <row r="2450" spans="1:7" x14ac:dyDescent="0.25">
      <c r="A2450">
        <v>24942</v>
      </c>
      <c r="C2450" t="s">
        <v>12608</v>
      </c>
      <c r="G2450" s="4" t="s">
        <v>11</v>
      </c>
    </row>
    <row r="2451" spans="1:7" x14ac:dyDescent="0.25">
      <c r="A2451">
        <v>334978</v>
      </c>
      <c r="C2451" t="s">
        <v>12608</v>
      </c>
      <c r="G2451" s="5" t="s">
        <v>28</v>
      </c>
    </row>
    <row r="2452" spans="1:7" x14ac:dyDescent="0.25">
      <c r="A2452">
        <v>27441</v>
      </c>
      <c r="C2452" t="s">
        <v>12608</v>
      </c>
      <c r="G2452" s="4" t="s">
        <v>11</v>
      </c>
    </row>
    <row r="2453" spans="1:7" x14ac:dyDescent="0.25">
      <c r="A2453">
        <v>333608</v>
      </c>
      <c r="C2453" t="s">
        <v>12608</v>
      </c>
      <c r="G2453" s="5" t="s">
        <v>61</v>
      </c>
    </row>
    <row r="2454" spans="1:7" x14ac:dyDescent="0.25">
      <c r="A2454">
        <v>10370</v>
      </c>
      <c r="C2454" t="s">
        <v>12608</v>
      </c>
      <c r="G2454" s="4" t="s">
        <v>11</v>
      </c>
    </row>
    <row r="2455" spans="1:7" x14ac:dyDescent="0.25">
      <c r="A2455">
        <v>302600</v>
      </c>
      <c r="C2455" t="s">
        <v>12608</v>
      </c>
      <c r="G2455" s="5" t="s">
        <v>85</v>
      </c>
    </row>
    <row r="2456" spans="1:7" x14ac:dyDescent="0.25">
      <c r="A2456">
        <v>317249</v>
      </c>
      <c r="C2456" t="s">
        <v>12608</v>
      </c>
      <c r="G2456" s="4" t="s">
        <v>41</v>
      </c>
    </row>
    <row r="2457" spans="1:7" x14ac:dyDescent="0.25">
      <c r="A2457">
        <v>345902</v>
      </c>
      <c r="C2457" t="s">
        <v>12608</v>
      </c>
      <c r="G2457" s="5" t="s">
        <v>41</v>
      </c>
    </row>
    <row r="2458" spans="1:7" x14ac:dyDescent="0.25">
      <c r="A2458">
        <v>338745</v>
      </c>
      <c r="C2458" t="s">
        <v>12608</v>
      </c>
      <c r="G2458" s="4" t="s">
        <v>21</v>
      </c>
    </row>
    <row r="2459" spans="1:7" x14ac:dyDescent="0.25">
      <c r="A2459">
        <v>99430</v>
      </c>
      <c r="C2459" t="s">
        <v>12608</v>
      </c>
      <c r="G2459" s="5" t="s">
        <v>11</v>
      </c>
    </row>
    <row r="2460" spans="1:7" x14ac:dyDescent="0.25">
      <c r="A2460">
        <v>125890</v>
      </c>
      <c r="C2460" t="s">
        <v>12608</v>
      </c>
      <c r="G2460" s="4" t="s">
        <v>43</v>
      </c>
    </row>
    <row r="2461" spans="1:7" x14ac:dyDescent="0.25">
      <c r="A2461">
        <v>12421</v>
      </c>
      <c r="C2461" t="s">
        <v>12608</v>
      </c>
      <c r="G2461" s="5" t="s">
        <v>14</v>
      </c>
    </row>
    <row r="2462" spans="1:7" x14ac:dyDescent="0.25">
      <c r="A2462">
        <v>339560</v>
      </c>
      <c r="C2462" t="s">
        <v>12608</v>
      </c>
      <c r="G2462" s="4" t="s">
        <v>39</v>
      </c>
    </row>
    <row r="2463" spans="1:7" x14ac:dyDescent="0.25">
      <c r="A2463">
        <v>16527</v>
      </c>
      <c r="C2463" t="s">
        <v>12608</v>
      </c>
      <c r="G2463" s="5" t="s">
        <v>41</v>
      </c>
    </row>
    <row r="2464" spans="1:7" x14ac:dyDescent="0.25">
      <c r="A2464">
        <v>60020</v>
      </c>
      <c r="C2464" t="s">
        <v>12608</v>
      </c>
      <c r="G2464" s="4" t="s">
        <v>85</v>
      </c>
    </row>
    <row r="2465" spans="1:7" x14ac:dyDescent="0.25">
      <c r="A2465">
        <v>338534</v>
      </c>
      <c r="C2465" t="s">
        <v>12608</v>
      </c>
      <c r="G2465" s="5" t="s">
        <v>28</v>
      </c>
    </row>
    <row r="2466" spans="1:7" x14ac:dyDescent="0.25">
      <c r="A2466">
        <v>71505</v>
      </c>
      <c r="C2466" t="s">
        <v>12608</v>
      </c>
      <c r="G2466" s="4" t="s">
        <v>26</v>
      </c>
    </row>
    <row r="2467" spans="1:7" x14ac:dyDescent="0.25">
      <c r="A2467">
        <v>334654</v>
      </c>
      <c r="C2467" t="s">
        <v>12608</v>
      </c>
      <c r="G2467" s="5" t="s">
        <v>85</v>
      </c>
    </row>
    <row r="2468" spans="1:7" x14ac:dyDescent="0.25">
      <c r="A2468">
        <v>348139</v>
      </c>
      <c r="C2468" t="s">
        <v>12608</v>
      </c>
      <c r="G2468" s="4" t="s">
        <v>28</v>
      </c>
    </row>
    <row r="2469" spans="1:7" x14ac:dyDescent="0.25">
      <c r="A2469">
        <v>67342</v>
      </c>
      <c r="C2469" t="s">
        <v>12608</v>
      </c>
      <c r="G2469" s="5" t="s">
        <v>75</v>
      </c>
    </row>
    <row r="2470" spans="1:7" x14ac:dyDescent="0.25">
      <c r="A2470">
        <v>312294</v>
      </c>
      <c r="C2470" t="s">
        <v>12608</v>
      </c>
      <c r="G2470" s="4" t="s">
        <v>28</v>
      </c>
    </row>
    <row r="2471" spans="1:7" x14ac:dyDescent="0.25">
      <c r="A2471">
        <v>321895</v>
      </c>
      <c r="B2471" s="1">
        <v>5.99</v>
      </c>
      <c r="C2471" s="2">
        <v>44327</v>
      </c>
      <c r="G2471" s="5" t="s">
        <v>28</v>
      </c>
    </row>
    <row r="2472" spans="1:7" x14ac:dyDescent="0.25">
      <c r="A2472">
        <v>323351</v>
      </c>
      <c r="C2472" t="s">
        <v>12608</v>
      </c>
      <c r="G2472" s="4" t="s">
        <v>41</v>
      </c>
    </row>
    <row r="2473" spans="1:7" x14ac:dyDescent="0.25">
      <c r="A2473">
        <v>27840</v>
      </c>
      <c r="C2473" t="s">
        <v>12608</v>
      </c>
      <c r="G2473" s="5" t="s">
        <v>11</v>
      </c>
    </row>
    <row r="2474" spans="1:7" x14ac:dyDescent="0.25">
      <c r="A2474">
        <v>48293</v>
      </c>
      <c r="C2474" t="s">
        <v>12608</v>
      </c>
      <c r="G2474" s="4" t="s">
        <v>53</v>
      </c>
    </row>
    <row r="2475" spans="1:7" x14ac:dyDescent="0.25">
      <c r="A2475">
        <v>25153</v>
      </c>
      <c r="C2475" t="s">
        <v>12608</v>
      </c>
      <c r="G2475" s="5" t="s">
        <v>11</v>
      </c>
    </row>
    <row r="2476" spans="1:7" x14ac:dyDescent="0.25">
      <c r="A2476">
        <v>10210</v>
      </c>
      <c r="C2476" t="s">
        <v>12608</v>
      </c>
      <c r="G2476" s="4" t="s">
        <v>11</v>
      </c>
    </row>
    <row r="2477" spans="1:7" x14ac:dyDescent="0.25">
      <c r="A2477">
        <v>9199</v>
      </c>
      <c r="C2477" t="s">
        <v>12608</v>
      </c>
      <c r="G2477" s="5" t="s">
        <v>11</v>
      </c>
    </row>
    <row r="2478" spans="1:7" x14ac:dyDescent="0.25">
      <c r="A2478">
        <v>28462</v>
      </c>
      <c r="C2478" t="s">
        <v>12608</v>
      </c>
      <c r="G2478" s="4" t="s">
        <v>11</v>
      </c>
    </row>
    <row r="2479" spans="1:7" x14ac:dyDescent="0.25">
      <c r="A2479">
        <v>45882</v>
      </c>
      <c r="C2479" t="s">
        <v>12608</v>
      </c>
      <c r="G2479" s="5" t="s">
        <v>61</v>
      </c>
    </row>
    <row r="2480" spans="1:7" x14ac:dyDescent="0.25">
      <c r="A2480">
        <v>5843</v>
      </c>
      <c r="C2480" t="s">
        <v>12608</v>
      </c>
      <c r="G2480" s="4" t="s">
        <v>11</v>
      </c>
    </row>
    <row r="2481" spans="1:7" x14ac:dyDescent="0.25">
      <c r="A2481">
        <v>10615</v>
      </c>
      <c r="C2481" t="s">
        <v>12608</v>
      </c>
      <c r="G2481" s="5" t="s">
        <v>11</v>
      </c>
    </row>
    <row r="2482" spans="1:7" x14ac:dyDescent="0.25">
      <c r="A2482">
        <v>78794</v>
      </c>
      <c r="C2482" t="s">
        <v>12608</v>
      </c>
      <c r="G2482" s="4" t="s">
        <v>35</v>
      </c>
    </row>
    <row r="2483" spans="1:7" x14ac:dyDescent="0.25">
      <c r="A2483">
        <v>66958</v>
      </c>
      <c r="C2483" t="s">
        <v>12608</v>
      </c>
      <c r="G2483" s="5" t="s">
        <v>100</v>
      </c>
    </row>
    <row r="2484" spans="1:7" x14ac:dyDescent="0.25">
      <c r="A2484">
        <v>234190</v>
      </c>
      <c r="C2484" t="s">
        <v>12608</v>
      </c>
      <c r="G2484" s="4" t="s">
        <v>41</v>
      </c>
    </row>
    <row r="2485" spans="1:7" x14ac:dyDescent="0.25">
      <c r="A2485">
        <v>44857</v>
      </c>
      <c r="C2485" t="s">
        <v>12608</v>
      </c>
      <c r="G2485" s="5" t="s">
        <v>85</v>
      </c>
    </row>
    <row r="2486" spans="1:7" x14ac:dyDescent="0.25">
      <c r="A2486">
        <v>304920</v>
      </c>
      <c r="C2486" t="s">
        <v>12608</v>
      </c>
      <c r="G2486" s="4" t="s">
        <v>189</v>
      </c>
    </row>
    <row r="2487" spans="1:7" x14ac:dyDescent="0.25">
      <c r="A2487">
        <v>301949</v>
      </c>
      <c r="C2487" t="s">
        <v>12608</v>
      </c>
      <c r="G2487" s="5" t="s">
        <v>85</v>
      </c>
    </row>
    <row r="2488" spans="1:7" x14ac:dyDescent="0.25">
      <c r="A2488">
        <v>29055</v>
      </c>
      <c r="C2488" t="s">
        <v>12608</v>
      </c>
      <c r="G2488" s="4" t="s">
        <v>11</v>
      </c>
    </row>
    <row r="2489" spans="1:7" x14ac:dyDescent="0.25">
      <c r="A2489">
        <v>40417</v>
      </c>
      <c r="C2489" t="s">
        <v>12608</v>
      </c>
      <c r="G2489" s="5" t="s">
        <v>41</v>
      </c>
    </row>
    <row r="2490" spans="1:7" x14ac:dyDescent="0.25">
      <c r="A2490">
        <v>82054</v>
      </c>
      <c r="B2490" s="1">
        <v>46.79</v>
      </c>
      <c r="C2490" s="2">
        <v>44295</v>
      </c>
      <c r="G2490" s="4" t="s">
        <v>85</v>
      </c>
    </row>
    <row r="2491" spans="1:7" x14ac:dyDescent="0.25">
      <c r="A2491">
        <v>10715</v>
      </c>
      <c r="C2491" t="s">
        <v>12608</v>
      </c>
      <c r="G2491" s="5" t="s">
        <v>11</v>
      </c>
    </row>
    <row r="2492" spans="1:7" x14ac:dyDescent="0.25">
      <c r="A2492">
        <v>26690</v>
      </c>
      <c r="C2492" t="s">
        <v>12608</v>
      </c>
      <c r="G2492" s="4" t="s">
        <v>11</v>
      </c>
    </row>
    <row r="2493" spans="1:7" x14ac:dyDescent="0.25">
      <c r="A2493">
        <v>329637</v>
      </c>
      <c r="C2493" t="s">
        <v>12608</v>
      </c>
      <c r="G2493" s="5" t="s">
        <v>41</v>
      </c>
    </row>
    <row r="2494" spans="1:7" x14ac:dyDescent="0.25">
      <c r="A2494">
        <v>26774</v>
      </c>
      <c r="C2494" t="s">
        <v>12608</v>
      </c>
      <c r="G2494" s="4" t="s">
        <v>11</v>
      </c>
    </row>
    <row r="2495" spans="1:7" x14ac:dyDescent="0.25">
      <c r="A2495">
        <v>330374</v>
      </c>
      <c r="C2495" t="s">
        <v>12608</v>
      </c>
      <c r="G2495" s="5" t="s">
        <v>28</v>
      </c>
    </row>
    <row r="2496" spans="1:7" x14ac:dyDescent="0.25">
      <c r="A2496">
        <v>23048</v>
      </c>
      <c r="C2496" t="s">
        <v>12608</v>
      </c>
      <c r="G2496" s="4" t="s">
        <v>11</v>
      </c>
    </row>
    <row r="2497" spans="1:7" x14ac:dyDescent="0.25">
      <c r="A2497">
        <v>335642</v>
      </c>
      <c r="C2497" t="s">
        <v>12608</v>
      </c>
      <c r="G2497" s="5" t="s">
        <v>28</v>
      </c>
    </row>
    <row r="2498" spans="1:7" x14ac:dyDescent="0.25">
      <c r="A2498">
        <v>74489</v>
      </c>
      <c r="C2498" t="s">
        <v>12608</v>
      </c>
      <c r="G2498" s="4" t="s">
        <v>242</v>
      </c>
    </row>
    <row r="2499" spans="1:7" x14ac:dyDescent="0.25">
      <c r="A2499">
        <v>40592</v>
      </c>
      <c r="C2499" t="s">
        <v>12608</v>
      </c>
      <c r="G2499" s="5" t="s">
        <v>61</v>
      </c>
    </row>
    <row r="2500" spans="1:7" x14ac:dyDescent="0.25">
      <c r="A2500">
        <v>48038</v>
      </c>
      <c r="C2500" t="s">
        <v>12608</v>
      </c>
      <c r="G2500" s="4"/>
    </row>
    <row r="2501" spans="1:7" x14ac:dyDescent="0.25">
      <c r="A2501">
        <v>12861</v>
      </c>
      <c r="C2501" t="s">
        <v>12608</v>
      </c>
      <c r="G2501" s="5" t="s">
        <v>11</v>
      </c>
    </row>
    <row r="2502" spans="1:7" x14ac:dyDescent="0.25">
      <c r="A2502">
        <v>44344</v>
      </c>
      <c r="C2502" t="s">
        <v>12608</v>
      </c>
      <c r="G2502" s="4" t="s">
        <v>61</v>
      </c>
    </row>
    <row r="2503" spans="1:7" x14ac:dyDescent="0.25">
      <c r="A2503">
        <v>329282</v>
      </c>
      <c r="C2503" t="s">
        <v>12608</v>
      </c>
      <c r="G2503" s="5" t="s">
        <v>41</v>
      </c>
    </row>
    <row r="2504" spans="1:7" x14ac:dyDescent="0.25">
      <c r="A2504">
        <v>327386</v>
      </c>
      <c r="C2504" t="s">
        <v>12608</v>
      </c>
      <c r="G2504" s="4" t="s">
        <v>75</v>
      </c>
    </row>
    <row r="2505" spans="1:7" x14ac:dyDescent="0.25">
      <c r="A2505">
        <v>26082</v>
      </c>
      <c r="C2505" t="s">
        <v>12608</v>
      </c>
      <c r="G2505" s="5" t="s">
        <v>11</v>
      </c>
    </row>
    <row r="2506" spans="1:7" x14ac:dyDescent="0.25">
      <c r="A2506">
        <v>31095</v>
      </c>
      <c r="C2506" t="s">
        <v>12608</v>
      </c>
      <c r="G2506" s="4" t="s">
        <v>11</v>
      </c>
    </row>
    <row r="2507" spans="1:7" x14ac:dyDescent="0.25">
      <c r="A2507">
        <v>28289</v>
      </c>
      <c r="C2507" t="s">
        <v>12608</v>
      </c>
      <c r="G2507" s="5" t="s">
        <v>11</v>
      </c>
    </row>
    <row r="2508" spans="1:7" x14ac:dyDescent="0.25">
      <c r="A2508">
        <v>337257</v>
      </c>
      <c r="C2508" t="s">
        <v>12608</v>
      </c>
      <c r="G2508" s="4" t="s">
        <v>61</v>
      </c>
    </row>
    <row r="2509" spans="1:7" x14ac:dyDescent="0.25">
      <c r="A2509">
        <v>48224</v>
      </c>
      <c r="C2509" t="s">
        <v>12608</v>
      </c>
      <c r="G2509" s="5" t="s">
        <v>35</v>
      </c>
    </row>
    <row r="2510" spans="1:7" x14ac:dyDescent="0.25">
      <c r="A2510">
        <v>428864</v>
      </c>
      <c r="C2510" t="s">
        <v>12608</v>
      </c>
      <c r="G2510" s="4" t="s">
        <v>75</v>
      </c>
    </row>
    <row r="2511" spans="1:7" x14ac:dyDescent="0.25">
      <c r="A2511">
        <v>24227</v>
      </c>
      <c r="C2511" t="s">
        <v>12608</v>
      </c>
      <c r="G2511" s="5" t="s">
        <v>11</v>
      </c>
    </row>
    <row r="2512" spans="1:7" x14ac:dyDescent="0.25">
      <c r="A2512">
        <v>337217</v>
      </c>
      <c r="C2512" t="s">
        <v>12608</v>
      </c>
      <c r="G2512" s="4" t="s">
        <v>61</v>
      </c>
    </row>
    <row r="2513" spans="1:7" x14ac:dyDescent="0.25">
      <c r="A2513">
        <v>41443</v>
      </c>
      <c r="C2513" t="s">
        <v>12608</v>
      </c>
      <c r="G2513" s="5" t="s">
        <v>61</v>
      </c>
    </row>
    <row r="2514" spans="1:7" x14ac:dyDescent="0.25">
      <c r="A2514">
        <v>96814</v>
      </c>
      <c r="C2514" t="s">
        <v>12608</v>
      </c>
      <c r="G2514" s="4" t="s">
        <v>11</v>
      </c>
    </row>
    <row r="2515" spans="1:7" x14ac:dyDescent="0.25">
      <c r="A2515">
        <v>346367</v>
      </c>
      <c r="C2515" t="s">
        <v>12608</v>
      </c>
      <c r="G2515" s="5" t="s">
        <v>102</v>
      </c>
    </row>
    <row r="2516" spans="1:7" x14ac:dyDescent="0.25">
      <c r="A2516">
        <v>27462</v>
      </c>
      <c r="C2516" t="s">
        <v>12608</v>
      </c>
      <c r="G2516" s="4" t="s">
        <v>11</v>
      </c>
    </row>
    <row r="2517" spans="1:7" x14ac:dyDescent="0.25">
      <c r="A2517">
        <v>307930</v>
      </c>
      <c r="C2517" t="s">
        <v>12608</v>
      </c>
      <c r="G2517" s="5" t="s">
        <v>41</v>
      </c>
    </row>
    <row r="2518" spans="1:7" x14ac:dyDescent="0.25">
      <c r="A2518">
        <v>74724</v>
      </c>
      <c r="C2518" t="s">
        <v>12608</v>
      </c>
      <c r="G2518" s="4" t="s">
        <v>37</v>
      </c>
    </row>
    <row r="2519" spans="1:7" x14ac:dyDescent="0.25">
      <c r="A2519">
        <v>116548</v>
      </c>
      <c r="C2519" t="s">
        <v>12608</v>
      </c>
      <c r="G2519" s="5" t="s">
        <v>21</v>
      </c>
    </row>
    <row r="2520" spans="1:7" x14ac:dyDescent="0.25">
      <c r="A2520">
        <v>405809</v>
      </c>
      <c r="C2520" t="s">
        <v>12608</v>
      </c>
      <c r="G2520" s="4" t="s">
        <v>28</v>
      </c>
    </row>
    <row r="2521" spans="1:7" x14ac:dyDescent="0.25">
      <c r="A2521">
        <v>335164</v>
      </c>
      <c r="C2521" t="s">
        <v>12608</v>
      </c>
      <c r="G2521" s="5" t="s">
        <v>83</v>
      </c>
    </row>
    <row r="2522" spans="1:7" x14ac:dyDescent="0.25">
      <c r="A2522">
        <v>317184</v>
      </c>
      <c r="C2522" t="s">
        <v>12608</v>
      </c>
      <c r="G2522" s="4" t="s">
        <v>61</v>
      </c>
    </row>
    <row r="2523" spans="1:7" x14ac:dyDescent="0.25">
      <c r="A2523">
        <v>168521</v>
      </c>
      <c r="C2523" t="s">
        <v>12608</v>
      </c>
      <c r="G2523" s="5" t="s">
        <v>28</v>
      </c>
    </row>
    <row r="2524" spans="1:7" x14ac:dyDescent="0.25">
      <c r="A2524">
        <v>72518</v>
      </c>
      <c r="C2524" t="s">
        <v>12608</v>
      </c>
      <c r="G2524" s="4" t="s">
        <v>14</v>
      </c>
    </row>
    <row r="2525" spans="1:7" x14ac:dyDescent="0.25">
      <c r="A2525">
        <v>9350</v>
      </c>
      <c r="C2525" t="s">
        <v>12608</v>
      </c>
      <c r="G2525" s="5" t="s">
        <v>11</v>
      </c>
    </row>
    <row r="2526" spans="1:7" x14ac:dyDescent="0.25">
      <c r="A2526">
        <v>343455</v>
      </c>
      <c r="C2526" t="s">
        <v>12608</v>
      </c>
      <c r="G2526" s="4" t="s">
        <v>61</v>
      </c>
    </row>
    <row r="2527" spans="1:7" x14ac:dyDescent="0.25">
      <c r="A2527">
        <v>86115</v>
      </c>
      <c r="C2527" t="s">
        <v>12608</v>
      </c>
      <c r="G2527" s="5" t="s">
        <v>41</v>
      </c>
    </row>
    <row r="2528" spans="1:7" x14ac:dyDescent="0.25">
      <c r="A2528">
        <v>316172</v>
      </c>
      <c r="C2528" t="s">
        <v>12608</v>
      </c>
      <c r="G2528" s="4" t="s">
        <v>31</v>
      </c>
    </row>
    <row r="2529" spans="1:7" x14ac:dyDescent="0.25">
      <c r="A2529">
        <v>70465</v>
      </c>
      <c r="C2529" t="s">
        <v>12608</v>
      </c>
      <c r="G2529" s="5" t="s">
        <v>175</v>
      </c>
    </row>
    <row r="2530" spans="1:7" x14ac:dyDescent="0.25">
      <c r="A2530">
        <v>333610</v>
      </c>
      <c r="C2530" t="s">
        <v>12608</v>
      </c>
      <c r="G2530" s="4" t="s">
        <v>41</v>
      </c>
    </row>
    <row r="2531" spans="1:7" x14ac:dyDescent="0.25">
      <c r="A2531">
        <v>79356</v>
      </c>
      <c r="C2531" t="s">
        <v>12608</v>
      </c>
      <c r="G2531" s="5" t="s">
        <v>37</v>
      </c>
    </row>
    <row r="2532" spans="1:7" x14ac:dyDescent="0.25">
      <c r="A2532">
        <v>28019</v>
      </c>
      <c r="C2532" t="s">
        <v>12608</v>
      </c>
      <c r="G2532" s="4" t="s">
        <v>11</v>
      </c>
    </row>
    <row r="2533" spans="1:7" x14ac:dyDescent="0.25">
      <c r="A2533">
        <v>70447</v>
      </c>
      <c r="C2533" t="s">
        <v>12608</v>
      </c>
      <c r="G2533" s="5" t="s">
        <v>175</v>
      </c>
    </row>
    <row r="2534" spans="1:7" x14ac:dyDescent="0.25">
      <c r="A2534">
        <v>48108</v>
      </c>
      <c r="C2534" t="s">
        <v>12608</v>
      </c>
      <c r="G2534" s="4" t="s">
        <v>61</v>
      </c>
    </row>
    <row r="2535" spans="1:7" x14ac:dyDescent="0.25">
      <c r="A2535">
        <v>310250</v>
      </c>
      <c r="C2535" t="s">
        <v>12608</v>
      </c>
      <c r="G2535" s="5" t="s">
        <v>31</v>
      </c>
    </row>
    <row r="2536" spans="1:7" x14ac:dyDescent="0.25">
      <c r="A2536">
        <v>339878</v>
      </c>
      <c r="C2536" t="s">
        <v>12608</v>
      </c>
      <c r="G2536" s="4" t="s">
        <v>163</v>
      </c>
    </row>
    <row r="2537" spans="1:7" x14ac:dyDescent="0.25">
      <c r="A2537">
        <v>311379</v>
      </c>
      <c r="C2537" t="s">
        <v>12608</v>
      </c>
      <c r="G2537" s="5" t="s">
        <v>85</v>
      </c>
    </row>
    <row r="2538" spans="1:7" x14ac:dyDescent="0.25">
      <c r="A2538">
        <v>47395</v>
      </c>
      <c r="C2538" t="s">
        <v>12608</v>
      </c>
      <c r="G2538" s="4" t="s">
        <v>37</v>
      </c>
    </row>
    <row r="2539" spans="1:7" x14ac:dyDescent="0.25">
      <c r="A2539">
        <v>29728</v>
      </c>
      <c r="C2539" t="s">
        <v>12608</v>
      </c>
      <c r="G2539" s="5" t="s">
        <v>11</v>
      </c>
    </row>
    <row r="2540" spans="1:7" x14ac:dyDescent="0.25">
      <c r="A2540">
        <v>334475</v>
      </c>
      <c r="C2540" t="s">
        <v>12608</v>
      </c>
      <c r="G2540" s="4" t="s">
        <v>31</v>
      </c>
    </row>
    <row r="2541" spans="1:7" x14ac:dyDescent="0.25">
      <c r="A2541">
        <v>42309</v>
      </c>
      <c r="C2541" t="s">
        <v>12608</v>
      </c>
      <c r="G2541" s="5" t="s">
        <v>21</v>
      </c>
    </row>
    <row r="2542" spans="1:7" x14ac:dyDescent="0.25">
      <c r="A2542">
        <v>41482</v>
      </c>
      <c r="C2542" t="s">
        <v>12608</v>
      </c>
      <c r="G2542" s="4" t="s">
        <v>163</v>
      </c>
    </row>
    <row r="2543" spans="1:7" x14ac:dyDescent="0.25">
      <c r="A2543">
        <v>75329</v>
      </c>
      <c r="C2543" t="s">
        <v>12608</v>
      </c>
      <c r="G2543" s="5" t="s">
        <v>67</v>
      </c>
    </row>
    <row r="2544" spans="1:7" x14ac:dyDescent="0.25">
      <c r="A2544">
        <v>21539</v>
      </c>
      <c r="C2544" t="s">
        <v>12608</v>
      </c>
      <c r="G2544" s="4" t="s">
        <v>313</v>
      </c>
    </row>
    <row r="2545" spans="1:7" x14ac:dyDescent="0.25">
      <c r="A2545">
        <v>10822</v>
      </c>
      <c r="C2545" t="s">
        <v>12608</v>
      </c>
      <c r="G2545" s="5" t="s">
        <v>11</v>
      </c>
    </row>
    <row r="2546" spans="1:7" x14ac:dyDescent="0.25">
      <c r="A2546">
        <v>347035</v>
      </c>
      <c r="C2546" t="s">
        <v>12608</v>
      </c>
      <c r="G2546" s="4" t="s">
        <v>17</v>
      </c>
    </row>
    <row r="2547" spans="1:7" x14ac:dyDescent="0.25">
      <c r="A2547">
        <v>44259</v>
      </c>
      <c r="C2547" t="s">
        <v>12608</v>
      </c>
      <c r="G2547" s="5" t="s">
        <v>64</v>
      </c>
    </row>
    <row r="2548" spans="1:7" x14ac:dyDescent="0.25">
      <c r="A2548">
        <v>48614</v>
      </c>
      <c r="C2548" t="s">
        <v>12608</v>
      </c>
      <c r="G2548" s="4" t="s">
        <v>64</v>
      </c>
    </row>
    <row r="2549" spans="1:7" x14ac:dyDescent="0.25">
      <c r="A2549">
        <v>396940</v>
      </c>
      <c r="C2549" t="s">
        <v>12608</v>
      </c>
      <c r="G2549" s="5" t="s">
        <v>41</v>
      </c>
    </row>
    <row r="2550" spans="1:7" x14ac:dyDescent="0.25">
      <c r="A2550">
        <v>49441</v>
      </c>
      <c r="C2550" t="s">
        <v>12608</v>
      </c>
      <c r="G2550" s="4" t="s">
        <v>61</v>
      </c>
    </row>
    <row r="2551" spans="1:7" x14ac:dyDescent="0.25">
      <c r="A2551">
        <v>46440</v>
      </c>
      <c r="C2551" t="s">
        <v>12608</v>
      </c>
      <c r="G2551" s="5" t="s">
        <v>28</v>
      </c>
    </row>
    <row r="2552" spans="1:7" x14ac:dyDescent="0.25">
      <c r="A2552">
        <v>82052</v>
      </c>
      <c r="B2552" s="1">
        <v>85.79</v>
      </c>
      <c r="C2552" s="2">
        <v>44295</v>
      </c>
      <c r="G2552" s="4" t="s">
        <v>85</v>
      </c>
    </row>
    <row r="2553" spans="1:7" x14ac:dyDescent="0.25">
      <c r="A2553">
        <v>340103</v>
      </c>
      <c r="C2553" t="s">
        <v>12608</v>
      </c>
      <c r="G2553" s="5" t="s">
        <v>61</v>
      </c>
    </row>
    <row r="2554" spans="1:7" x14ac:dyDescent="0.25">
      <c r="A2554">
        <v>82203</v>
      </c>
      <c r="B2554" s="1">
        <v>21.99</v>
      </c>
      <c r="C2554" s="2">
        <v>44327</v>
      </c>
      <c r="G2554" s="4" t="s">
        <v>61</v>
      </c>
    </row>
    <row r="2555" spans="1:7" x14ac:dyDescent="0.25">
      <c r="A2555">
        <v>25267</v>
      </c>
      <c r="C2555" t="s">
        <v>12608</v>
      </c>
      <c r="G2555" s="5" t="s">
        <v>61</v>
      </c>
    </row>
    <row r="2556" spans="1:7" x14ac:dyDescent="0.25">
      <c r="A2556">
        <v>29689</v>
      </c>
      <c r="C2556" t="s">
        <v>12608</v>
      </c>
      <c r="G2556" s="4" t="s">
        <v>11</v>
      </c>
    </row>
    <row r="2557" spans="1:7" x14ac:dyDescent="0.25">
      <c r="A2557">
        <v>329643</v>
      </c>
      <c r="C2557" t="s">
        <v>12608</v>
      </c>
      <c r="G2557" s="5" t="s">
        <v>85</v>
      </c>
    </row>
    <row r="2558" spans="1:7" x14ac:dyDescent="0.25">
      <c r="A2558">
        <v>339789</v>
      </c>
      <c r="C2558" t="s">
        <v>12608</v>
      </c>
      <c r="G2558" s="4" t="s">
        <v>39</v>
      </c>
    </row>
    <row r="2559" spans="1:7" x14ac:dyDescent="0.25">
      <c r="A2559">
        <v>3093</v>
      </c>
      <c r="C2559" t="s">
        <v>12608</v>
      </c>
      <c r="G2559" s="5" t="s">
        <v>11</v>
      </c>
    </row>
    <row r="2560" spans="1:7" x14ac:dyDescent="0.25">
      <c r="A2560">
        <v>23644</v>
      </c>
      <c r="C2560" t="s">
        <v>12608</v>
      </c>
      <c r="G2560" s="4" t="s">
        <v>11</v>
      </c>
    </row>
    <row r="2561" spans="1:7" x14ac:dyDescent="0.25">
      <c r="A2561">
        <v>32891</v>
      </c>
      <c r="C2561" t="s">
        <v>12608</v>
      </c>
      <c r="G2561" s="5" t="s">
        <v>28</v>
      </c>
    </row>
    <row r="2562" spans="1:7" x14ac:dyDescent="0.25">
      <c r="A2562">
        <v>70082</v>
      </c>
      <c r="C2562" t="s">
        <v>12608</v>
      </c>
      <c r="G2562" s="4" t="s">
        <v>14</v>
      </c>
    </row>
    <row r="2563" spans="1:7" x14ac:dyDescent="0.25">
      <c r="A2563">
        <v>23114</v>
      </c>
      <c r="C2563" t="s">
        <v>12608</v>
      </c>
      <c r="G2563" s="5" t="s">
        <v>11</v>
      </c>
    </row>
    <row r="2564" spans="1:7" x14ac:dyDescent="0.25">
      <c r="A2564">
        <v>94943</v>
      </c>
      <c r="C2564" t="s">
        <v>12608</v>
      </c>
      <c r="G2564" s="4" t="s">
        <v>11</v>
      </c>
    </row>
    <row r="2565" spans="1:7" x14ac:dyDescent="0.25">
      <c r="A2565">
        <v>23614</v>
      </c>
      <c r="C2565" t="s">
        <v>12608</v>
      </c>
      <c r="G2565" s="5" t="s">
        <v>11</v>
      </c>
    </row>
    <row r="2566" spans="1:7" x14ac:dyDescent="0.25">
      <c r="A2566">
        <v>330407</v>
      </c>
      <c r="C2566" t="s">
        <v>12608</v>
      </c>
      <c r="G2566" s="4" t="s">
        <v>100</v>
      </c>
    </row>
    <row r="2567" spans="1:7" x14ac:dyDescent="0.25">
      <c r="A2567">
        <v>79258</v>
      </c>
      <c r="C2567" t="s">
        <v>12608</v>
      </c>
      <c r="G2567" s="5" t="s">
        <v>26</v>
      </c>
    </row>
    <row r="2568" spans="1:7" x14ac:dyDescent="0.25">
      <c r="A2568">
        <v>74889</v>
      </c>
      <c r="C2568" t="s">
        <v>12608</v>
      </c>
      <c r="G2568" s="4" t="s">
        <v>37</v>
      </c>
    </row>
    <row r="2569" spans="1:7" x14ac:dyDescent="0.25">
      <c r="A2569">
        <v>312165</v>
      </c>
      <c r="C2569" t="s">
        <v>12608</v>
      </c>
      <c r="G2569" s="5" t="s">
        <v>85</v>
      </c>
    </row>
    <row r="2570" spans="1:7" x14ac:dyDescent="0.25">
      <c r="A2570">
        <v>339449</v>
      </c>
      <c r="C2570" t="s">
        <v>12608</v>
      </c>
      <c r="G2570" s="4" t="s">
        <v>39</v>
      </c>
    </row>
    <row r="2571" spans="1:7" x14ac:dyDescent="0.25">
      <c r="A2571">
        <v>419451</v>
      </c>
      <c r="C2571" t="s">
        <v>12608</v>
      </c>
      <c r="G2571" s="5" t="s">
        <v>39</v>
      </c>
    </row>
    <row r="2572" spans="1:7" x14ac:dyDescent="0.25">
      <c r="A2572">
        <v>81821</v>
      </c>
      <c r="C2572" t="s">
        <v>12608</v>
      </c>
      <c r="G2572" s="4" t="s">
        <v>163</v>
      </c>
    </row>
    <row r="2573" spans="1:7" x14ac:dyDescent="0.25">
      <c r="A2573">
        <v>80225</v>
      </c>
      <c r="C2573" t="s">
        <v>12608</v>
      </c>
      <c r="G2573" s="5" t="s">
        <v>64</v>
      </c>
    </row>
    <row r="2574" spans="1:7" x14ac:dyDescent="0.25">
      <c r="A2574">
        <v>29380</v>
      </c>
      <c r="C2574" t="s">
        <v>12608</v>
      </c>
      <c r="G2574" s="4" t="s">
        <v>11</v>
      </c>
    </row>
    <row r="2575" spans="1:7" x14ac:dyDescent="0.25">
      <c r="A2575">
        <v>306812</v>
      </c>
      <c r="C2575" t="s">
        <v>12608</v>
      </c>
      <c r="G2575" s="5" t="s">
        <v>61</v>
      </c>
    </row>
    <row r="2576" spans="1:7" x14ac:dyDescent="0.25">
      <c r="A2576">
        <v>342132</v>
      </c>
      <c r="C2576" t="s">
        <v>12608</v>
      </c>
      <c r="G2576" s="4" t="s">
        <v>85</v>
      </c>
    </row>
    <row r="2577" spans="1:7" x14ac:dyDescent="0.25">
      <c r="A2577">
        <v>24703</v>
      </c>
      <c r="C2577" t="s">
        <v>12608</v>
      </c>
      <c r="G2577" s="5" t="s">
        <v>11</v>
      </c>
    </row>
    <row r="2578" spans="1:7" x14ac:dyDescent="0.25">
      <c r="A2578">
        <v>23270</v>
      </c>
      <c r="C2578" t="s">
        <v>12608</v>
      </c>
      <c r="G2578" s="4" t="s">
        <v>11</v>
      </c>
    </row>
    <row r="2579" spans="1:7" x14ac:dyDescent="0.25">
      <c r="A2579">
        <v>307939</v>
      </c>
      <c r="C2579" t="s">
        <v>12608</v>
      </c>
      <c r="G2579" s="5" t="s">
        <v>21</v>
      </c>
    </row>
    <row r="2580" spans="1:7" x14ac:dyDescent="0.25">
      <c r="A2580">
        <v>48537</v>
      </c>
      <c r="C2580" t="s">
        <v>12608</v>
      </c>
      <c r="G2580" s="4" t="s">
        <v>61</v>
      </c>
    </row>
    <row r="2581" spans="1:7" x14ac:dyDescent="0.25">
      <c r="A2581">
        <v>10209</v>
      </c>
      <c r="C2581" t="s">
        <v>12608</v>
      </c>
      <c r="G2581" s="5" t="s">
        <v>11</v>
      </c>
    </row>
    <row r="2582" spans="1:7" x14ac:dyDescent="0.25">
      <c r="A2582">
        <v>35521</v>
      </c>
      <c r="C2582" t="s">
        <v>12608</v>
      </c>
      <c r="G2582" s="4" t="s">
        <v>28</v>
      </c>
    </row>
    <row r="2583" spans="1:7" x14ac:dyDescent="0.25">
      <c r="A2583">
        <v>70676</v>
      </c>
      <c r="C2583" t="s">
        <v>12608</v>
      </c>
      <c r="G2583" s="5" t="s">
        <v>26</v>
      </c>
    </row>
    <row r="2584" spans="1:7" x14ac:dyDescent="0.25">
      <c r="A2584">
        <v>340488</v>
      </c>
      <c r="C2584" t="s">
        <v>12608</v>
      </c>
      <c r="G2584" s="4" t="s">
        <v>75</v>
      </c>
    </row>
    <row r="2585" spans="1:7" x14ac:dyDescent="0.25">
      <c r="A2585">
        <v>41740</v>
      </c>
      <c r="C2585" t="s">
        <v>12608</v>
      </c>
      <c r="G2585" s="5" t="s">
        <v>245</v>
      </c>
    </row>
    <row r="2586" spans="1:7" x14ac:dyDescent="0.25">
      <c r="A2586">
        <v>26414</v>
      </c>
      <c r="C2586" t="s">
        <v>12608</v>
      </c>
      <c r="G2586" s="4" t="s">
        <v>11</v>
      </c>
    </row>
    <row r="2587" spans="1:7" x14ac:dyDescent="0.25">
      <c r="A2587">
        <v>22374</v>
      </c>
      <c r="C2587" t="s">
        <v>12608</v>
      </c>
      <c r="G2587" s="5" t="s">
        <v>11</v>
      </c>
    </row>
    <row r="2588" spans="1:7" x14ac:dyDescent="0.25">
      <c r="A2588">
        <v>2275</v>
      </c>
      <c r="C2588" t="s">
        <v>12608</v>
      </c>
      <c r="G2588" s="4" t="s">
        <v>11</v>
      </c>
    </row>
    <row r="2589" spans="1:7" x14ac:dyDescent="0.25">
      <c r="A2589">
        <v>332366</v>
      </c>
      <c r="C2589" t="s">
        <v>12608</v>
      </c>
      <c r="G2589" s="5" t="s">
        <v>21</v>
      </c>
    </row>
    <row r="2590" spans="1:7" x14ac:dyDescent="0.25">
      <c r="A2590">
        <v>41498</v>
      </c>
      <c r="C2590" t="s">
        <v>12608</v>
      </c>
      <c r="G2590" s="4" t="s">
        <v>163</v>
      </c>
    </row>
    <row r="2591" spans="1:7" x14ac:dyDescent="0.25">
      <c r="A2591">
        <v>72520</v>
      </c>
      <c r="C2591" t="s">
        <v>12608</v>
      </c>
      <c r="G2591" s="5" t="s">
        <v>245</v>
      </c>
    </row>
    <row r="2592" spans="1:7" x14ac:dyDescent="0.25">
      <c r="A2592">
        <v>313335</v>
      </c>
      <c r="C2592" t="s">
        <v>12608</v>
      </c>
      <c r="G2592" s="4" t="s">
        <v>163</v>
      </c>
    </row>
    <row r="2593" spans="1:7" x14ac:dyDescent="0.25">
      <c r="A2593">
        <v>29683</v>
      </c>
      <c r="C2593" t="s">
        <v>12608</v>
      </c>
      <c r="G2593" s="5" t="s">
        <v>11</v>
      </c>
    </row>
    <row r="2594" spans="1:7" x14ac:dyDescent="0.25">
      <c r="A2594">
        <v>12642</v>
      </c>
      <c r="C2594" t="s">
        <v>12608</v>
      </c>
      <c r="G2594" s="4" t="s">
        <v>11</v>
      </c>
    </row>
    <row r="2595" spans="1:7" x14ac:dyDescent="0.25">
      <c r="A2595">
        <v>22611</v>
      </c>
      <c r="C2595" t="s">
        <v>12608</v>
      </c>
      <c r="G2595" s="5" t="s">
        <v>11</v>
      </c>
    </row>
    <row r="2596" spans="1:7" x14ac:dyDescent="0.25">
      <c r="A2596">
        <v>407054</v>
      </c>
      <c r="C2596" t="s">
        <v>12608</v>
      </c>
      <c r="G2596" s="4" t="s">
        <v>31</v>
      </c>
    </row>
    <row r="2597" spans="1:7" x14ac:dyDescent="0.25">
      <c r="A2597">
        <v>313931</v>
      </c>
      <c r="C2597" t="s">
        <v>12608</v>
      </c>
      <c r="G2597" s="5" t="s">
        <v>39</v>
      </c>
    </row>
    <row r="2598" spans="1:7" x14ac:dyDescent="0.25">
      <c r="A2598">
        <v>43846</v>
      </c>
      <c r="C2598" t="s">
        <v>12608</v>
      </c>
      <c r="G2598" s="4" t="s">
        <v>28</v>
      </c>
    </row>
    <row r="2599" spans="1:7" x14ac:dyDescent="0.25">
      <c r="A2599">
        <v>398896</v>
      </c>
      <c r="C2599" t="s">
        <v>12608</v>
      </c>
      <c r="G2599" s="5" t="s">
        <v>28</v>
      </c>
    </row>
    <row r="2600" spans="1:7" x14ac:dyDescent="0.25">
      <c r="A2600">
        <v>42983</v>
      </c>
      <c r="C2600" t="s">
        <v>12608</v>
      </c>
      <c r="G2600" s="4" t="s">
        <v>148</v>
      </c>
    </row>
    <row r="2601" spans="1:7" x14ac:dyDescent="0.25">
      <c r="A2601">
        <v>93428</v>
      </c>
      <c r="C2601" t="s">
        <v>12608</v>
      </c>
      <c r="G2601" s="5" t="s">
        <v>11</v>
      </c>
    </row>
    <row r="2602" spans="1:7" x14ac:dyDescent="0.25">
      <c r="A2602">
        <v>332128</v>
      </c>
      <c r="C2602" t="s">
        <v>12608</v>
      </c>
      <c r="G2602" s="4" t="s">
        <v>31</v>
      </c>
    </row>
    <row r="2603" spans="1:7" x14ac:dyDescent="0.25">
      <c r="A2603">
        <v>345416</v>
      </c>
      <c r="C2603" t="s">
        <v>12608</v>
      </c>
      <c r="G2603" s="5" t="s">
        <v>37</v>
      </c>
    </row>
    <row r="2604" spans="1:7" x14ac:dyDescent="0.25">
      <c r="A2604">
        <v>5851</v>
      </c>
      <c r="C2604" t="s">
        <v>12608</v>
      </c>
      <c r="G2604" s="4" t="s">
        <v>11</v>
      </c>
    </row>
    <row r="2605" spans="1:7" x14ac:dyDescent="0.25">
      <c r="A2605">
        <v>333234</v>
      </c>
      <c r="C2605" t="s">
        <v>12608</v>
      </c>
      <c r="G2605" s="5" t="s">
        <v>163</v>
      </c>
    </row>
    <row r="2606" spans="1:7" x14ac:dyDescent="0.25">
      <c r="A2606">
        <v>75187</v>
      </c>
      <c r="C2606" t="s">
        <v>12608</v>
      </c>
      <c r="G2606" s="4" t="s">
        <v>102</v>
      </c>
    </row>
    <row r="2607" spans="1:7" x14ac:dyDescent="0.25">
      <c r="A2607">
        <v>321452</v>
      </c>
      <c r="C2607" t="s">
        <v>12608</v>
      </c>
      <c r="G2607" s="5" t="s">
        <v>85</v>
      </c>
    </row>
    <row r="2608" spans="1:7" x14ac:dyDescent="0.25">
      <c r="A2608">
        <v>29265</v>
      </c>
      <c r="C2608" t="s">
        <v>12608</v>
      </c>
      <c r="G2608" s="4" t="s">
        <v>11</v>
      </c>
    </row>
    <row r="2609" spans="1:7" x14ac:dyDescent="0.25">
      <c r="A2609">
        <v>44561</v>
      </c>
      <c r="C2609" t="s">
        <v>12608</v>
      </c>
      <c r="G2609" s="5" t="s">
        <v>28</v>
      </c>
    </row>
    <row r="2610" spans="1:7" x14ac:dyDescent="0.25">
      <c r="A2610">
        <v>74700</v>
      </c>
      <c r="C2610" t="s">
        <v>12608</v>
      </c>
      <c r="G2610" s="4" t="s">
        <v>14</v>
      </c>
    </row>
    <row r="2611" spans="1:7" x14ac:dyDescent="0.25">
      <c r="A2611">
        <v>28766</v>
      </c>
      <c r="C2611" t="s">
        <v>12608</v>
      </c>
      <c r="G2611" s="5" t="s">
        <v>11</v>
      </c>
    </row>
    <row r="2612" spans="1:7" x14ac:dyDescent="0.25">
      <c r="A2612">
        <v>344326</v>
      </c>
      <c r="C2612" t="s">
        <v>12608</v>
      </c>
      <c r="G2612" s="4" t="s">
        <v>85</v>
      </c>
    </row>
    <row r="2613" spans="1:7" x14ac:dyDescent="0.25">
      <c r="A2613">
        <v>42186</v>
      </c>
      <c r="C2613" t="s">
        <v>12608</v>
      </c>
      <c r="G2613" s="5" t="s">
        <v>8</v>
      </c>
    </row>
    <row r="2614" spans="1:7" x14ac:dyDescent="0.25">
      <c r="A2614">
        <v>43282</v>
      </c>
      <c r="C2614" t="s">
        <v>12608</v>
      </c>
      <c r="G2614" s="4" t="s">
        <v>85</v>
      </c>
    </row>
    <row r="2615" spans="1:7" x14ac:dyDescent="0.25">
      <c r="A2615">
        <v>43387</v>
      </c>
      <c r="C2615" t="s">
        <v>12608</v>
      </c>
      <c r="G2615" s="5" t="s">
        <v>21</v>
      </c>
    </row>
    <row r="2616" spans="1:7" x14ac:dyDescent="0.25">
      <c r="A2616">
        <v>310172</v>
      </c>
      <c r="C2616" t="s">
        <v>12608</v>
      </c>
      <c r="G2616" s="4" t="s">
        <v>17</v>
      </c>
    </row>
    <row r="2617" spans="1:7" x14ac:dyDescent="0.25">
      <c r="A2617">
        <v>316031</v>
      </c>
      <c r="C2617" t="s">
        <v>12608</v>
      </c>
      <c r="G2617" s="5" t="s">
        <v>85</v>
      </c>
    </row>
    <row r="2618" spans="1:7" x14ac:dyDescent="0.25">
      <c r="A2618">
        <v>29680</v>
      </c>
      <c r="C2618" t="s">
        <v>12608</v>
      </c>
      <c r="G2618" s="4" t="s">
        <v>175</v>
      </c>
    </row>
    <row r="2619" spans="1:7" x14ac:dyDescent="0.25">
      <c r="A2619">
        <v>70679</v>
      </c>
      <c r="C2619" t="s">
        <v>12608</v>
      </c>
      <c r="G2619" s="5" t="s">
        <v>175</v>
      </c>
    </row>
    <row r="2620" spans="1:7" x14ac:dyDescent="0.25">
      <c r="A2620">
        <v>232244</v>
      </c>
      <c r="C2620" t="s">
        <v>12608</v>
      </c>
      <c r="G2620" s="4" t="s">
        <v>163</v>
      </c>
    </row>
    <row r="2621" spans="1:7" x14ac:dyDescent="0.25">
      <c r="A2621">
        <v>80106</v>
      </c>
      <c r="B2621" s="1">
        <v>5.99</v>
      </c>
      <c r="C2621" s="2">
        <v>44249</v>
      </c>
      <c r="G2621" s="5" t="s">
        <v>46</v>
      </c>
    </row>
    <row r="2622" spans="1:7" x14ac:dyDescent="0.25">
      <c r="A2622">
        <v>330875</v>
      </c>
      <c r="C2622" t="s">
        <v>12608</v>
      </c>
      <c r="G2622" s="4" t="s">
        <v>39</v>
      </c>
    </row>
    <row r="2623" spans="1:7" x14ac:dyDescent="0.25">
      <c r="A2623">
        <v>81553</v>
      </c>
      <c r="C2623" t="s">
        <v>12608</v>
      </c>
      <c r="G2623" s="5" t="s">
        <v>28</v>
      </c>
    </row>
    <row r="2624" spans="1:7" x14ac:dyDescent="0.25">
      <c r="A2624">
        <v>321698</v>
      </c>
      <c r="C2624" t="s">
        <v>12608</v>
      </c>
      <c r="G2624" s="4" t="s">
        <v>41</v>
      </c>
    </row>
    <row r="2625" spans="1:7" x14ac:dyDescent="0.25">
      <c r="A2625">
        <v>26470</v>
      </c>
      <c r="C2625" t="s">
        <v>12608</v>
      </c>
      <c r="G2625" s="5" t="s">
        <v>11</v>
      </c>
    </row>
    <row r="2626" spans="1:7" x14ac:dyDescent="0.25">
      <c r="A2626">
        <v>301015</v>
      </c>
      <c r="C2626" t="s">
        <v>12608</v>
      </c>
      <c r="G2626" s="4" t="s">
        <v>28</v>
      </c>
    </row>
    <row r="2627" spans="1:7" x14ac:dyDescent="0.25">
      <c r="A2627">
        <v>77020</v>
      </c>
      <c r="C2627" t="s">
        <v>12608</v>
      </c>
      <c r="G2627" s="5" t="s">
        <v>148</v>
      </c>
    </row>
    <row r="2628" spans="1:7" x14ac:dyDescent="0.25">
      <c r="A2628">
        <v>20281</v>
      </c>
      <c r="C2628" t="s">
        <v>12608</v>
      </c>
      <c r="G2628" s="4" t="s">
        <v>245</v>
      </c>
    </row>
    <row r="2629" spans="1:7" x14ac:dyDescent="0.25">
      <c r="A2629">
        <v>322379</v>
      </c>
      <c r="C2629" t="s">
        <v>12608</v>
      </c>
      <c r="G2629" s="5" t="s">
        <v>39</v>
      </c>
    </row>
    <row r="2630" spans="1:7" x14ac:dyDescent="0.25">
      <c r="A2630">
        <v>306455</v>
      </c>
      <c r="B2630" s="1">
        <v>8.99</v>
      </c>
      <c r="C2630" s="2">
        <v>44327</v>
      </c>
      <c r="G2630" s="4" t="s">
        <v>41</v>
      </c>
    </row>
    <row r="2631" spans="1:7" x14ac:dyDescent="0.25">
      <c r="A2631">
        <v>80889</v>
      </c>
      <c r="C2631" t="s">
        <v>12608</v>
      </c>
      <c r="G2631" s="5" t="s">
        <v>189</v>
      </c>
    </row>
    <row r="2632" spans="1:7" x14ac:dyDescent="0.25">
      <c r="A2632">
        <v>42734</v>
      </c>
      <c r="C2632" t="s">
        <v>12608</v>
      </c>
      <c r="G2632" s="4" t="s">
        <v>163</v>
      </c>
    </row>
    <row r="2633" spans="1:7" x14ac:dyDescent="0.25">
      <c r="A2633">
        <v>47981</v>
      </c>
      <c r="C2633" t="s">
        <v>12608</v>
      </c>
      <c r="G2633" s="5" t="s">
        <v>35</v>
      </c>
    </row>
    <row r="2634" spans="1:7" x14ac:dyDescent="0.25">
      <c r="A2634">
        <v>313762</v>
      </c>
      <c r="C2634" t="s">
        <v>12608</v>
      </c>
      <c r="G2634" s="4" t="s">
        <v>41</v>
      </c>
    </row>
    <row r="2635" spans="1:7" x14ac:dyDescent="0.25">
      <c r="A2635">
        <v>76830</v>
      </c>
      <c r="C2635" t="s">
        <v>12608</v>
      </c>
      <c r="G2635" s="5" t="s">
        <v>28</v>
      </c>
    </row>
    <row r="2636" spans="1:7" x14ac:dyDescent="0.25">
      <c r="A2636">
        <v>31348</v>
      </c>
      <c r="C2636" t="s">
        <v>12608</v>
      </c>
      <c r="G2636" s="4" t="s">
        <v>61</v>
      </c>
    </row>
    <row r="2637" spans="1:7" x14ac:dyDescent="0.25">
      <c r="A2637">
        <v>29620</v>
      </c>
      <c r="C2637" t="s">
        <v>12608</v>
      </c>
      <c r="G2637" s="5" t="s">
        <v>11</v>
      </c>
    </row>
    <row r="2638" spans="1:7" x14ac:dyDescent="0.25">
      <c r="A2638">
        <v>335651</v>
      </c>
      <c r="C2638" t="s">
        <v>12608</v>
      </c>
      <c r="G2638" s="4" t="s">
        <v>28</v>
      </c>
    </row>
    <row r="2639" spans="1:7" x14ac:dyDescent="0.25">
      <c r="A2639">
        <v>56434</v>
      </c>
      <c r="C2639" t="s">
        <v>12608</v>
      </c>
      <c r="G2639" s="5" t="s">
        <v>11</v>
      </c>
    </row>
    <row r="2640" spans="1:7" x14ac:dyDescent="0.25">
      <c r="A2640">
        <v>22472</v>
      </c>
      <c r="C2640" t="s">
        <v>12608</v>
      </c>
      <c r="G2640" s="4" t="s">
        <v>11</v>
      </c>
    </row>
    <row r="2641" spans="1:7" x14ac:dyDescent="0.25">
      <c r="A2641">
        <v>47431</v>
      </c>
      <c r="C2641" t="s">
        <v>12608</v>
      </c>
      <c r="G2641" s="5" t="s">
        <v>37</v>
      </c>
    </row>
    <row r="2642" spans="1:7" x14ac:dyDescent="0.25">
      <c r="A2642">
        <v>302239</v>
      </c>
      <c r="C2642" t="s">
        <v>12608</v>
      </c>
      <c r="G2642" s="4" t="s">
        <v>21</v>
      </c>
    </row>
    <row r="2643" spans="1:7" x14ac:dyDescent="0.25">
      <c r="A2643">
        <v>10667</v>
      </c>
      <c r="C2643" t="s">
        <v>12608</v>
      </c>
      <c r="G2643" s="5" t="s">
        <v>37</v>
      </c>
    </row>
    <row r="2644" spans="1:7" x14ac:dyDescent="0.25">
      <c r="A2644">
        <v>90060</v>
      </c>
      <c r="C2644" t="s">
        <v>12608</v>
      </c>
      <c r="G2644" s="4" t="s">
        <v>11</v>
      </c>
    </row>
    <row r="2645" spans="1:7" x14ac:dyDescent="0.25">
      <c r="A2645">
        <v>28844</v>
      </c>
      <c r="C2645" t="s">
        <v>12608</v>
      </c>
      <c r="G2645" s="5" t="s">
        <v>11</v>
      </c>
    </row>
    <row r="2646" spans="1:7" x14ac:dyDescent="0.25">
      <c r="A2646">
        <v>335302</v>
      </c>
      <c r="C2646" t="s">
        <v>12608</v>
      </c>
      <c r="G2646" s="4" t="s">
        <v>43</v>
      </c>
    </row>
    <row r="2647" spans="1:7" x14ac:dyDescent="0.25">
      <c r="A2647">
        <v>47439</v>
      </c>
      <c r="C2647" t="s">
        <v>12608</v>
      </c>
      <c r="G2647" s="5" t="s">
        <v>28</v>
      </c>
    </row>
    <row r="2648" spans="1:7" x14ac:dyDescent="0.25">
      <c r="A2648">
        <v>27464</v>
      </c>
      <c r="C2648" t="s">
        <v>12608</v>
      </c>
      <c r="G2648" s="4" t="s">
        <v>14</v>
      </c>
    </row>
    <row r="2649" spans="1:7" x14ac:dyDescent="0.25">
      <c r="A2649">
        <v>22461</v>
      </c>
      <c r="C2649" t="s">
        <v>12608</v>
      </c>
      <c r="G2649" s="5" t="s">
        <v>11</v>
      </c>
    </row>
    <row r="2650" spans="1:7" x14ac:dyDescent="0.25">
      <c r="A2650">
        <v>305233</v>
      </c>
      <c r="C2650" t="s">
        <v>12608</v>
      </c>
      <c r="G2650" s="4" t="s">
        <v>8</v>
      </c>
    </row>
    <row r="2651" spans="1:7" x14ac:dyDescent="0.25">
      <c r="A2651">
        <v>166247</v>
      </c>
      <c r="C2651" t="s">
        <v>12608</v>
      </c>
      <c r="G2651" s="5" t="s">
        <v>14</v>
      </c>
    </row>
    <row r="2652" spans="1:7" x14ac:dyDescent="0.25">
      <c r="A2652">
        <v>336367</v>
      </c>
      <c r="C2652" t="s">
        <v>12608</v>
      </c>
      <c r="G2652" s="4" t="s">
        <v>28</v>
      </c>
    </row>
    <row r="2653" spans="1:7" x14ac:dyDescent="0.25">
      <c r="A2653">
        <v>70273</v>
      </c>
      <c r="B2653" s="1">
        <v>8.49</v>
      </c>
      <c r="C2653" s="2">
        <v>44327</v>
      </c>
      <c r="G2653" s="5" t="s">
        <v>37</v>
      </c>
    </row>
    <row r="2654" spans="1:7" x14ac:dyDescent="0.25">
      <c r="A2654">
        <v>311953</v>
      </c>
      <c r="C2654" t="s">
        <v>12608</v>
      </c>
      <c r="G2654" s="4" t="s">
        <v>85</v>
      </c>
    </row>
    <row r="2655" spans="1:7" x14ac:dyDescent="0.25">
      <c r="A2655">
        <v>53503</v>
      </c>
      <c r="C2655" t="s">
        <v>12608</v>
      </c>
      <c r="G2655" s="5" t="s">
        <v>61</v>
      </c>
    </row>
    <row r="2656" spans="1:7" x14ac:dyDescent="0.25">
      <c r="A2656">
        <v>306611</v>
      </c>
      <c r="C2656" t="s">
        <v>12608</v>
      </c>
      <c r="G2656" s="4" t="s">
        <v>61</v>
      </c>
    </row>
    <row r="2657" spans="1:7" x14ac:dyDescent="0.25">
      <c r="A2657">
        <v>338851</v>
      </c>
      <c r="C2657" t="s">
        <v>12608</v>
      </c>
      <c r="G2657" s="5" t="s">
        <v>61</v>
      </c>
    </row>
    <row r="2658" spans="1:7" x14ac:dyDescent="0.25">
      <c r="A2658">
        <v>25015</v>
      </c>
      <c r="C2658" t="s">
        <v>12608</v>
      </c>
      <c r="G2658" s="4" t="s">
        <v>11</v>
      </c>
    </row>
    <row r="2659" spans="1:7" x14ac:dyDescent="0.25">
      <c r="A2659">
        <v>338946</v>
      </c>
      <c r="C2659" t="s">
        <v>12608</v>
      </c>
      <c r="G2659" s="5" t="s">
        <v>41</v>
      </c>
    </row>
    <row r="2660" spans="1:7" x14ac:dyDescent="0.25">
      <c r="A2660">
        <v>25659</v>
      </c>
      <c r="C2660" t="s">
        <v>12608</v>
      </c>
      <c r="G2660" s="4" t="s">
        <v>11</v>
      </c>
    </row>
    <row r="2661" spans="1:7" x14ac:dyDescent="0.25">
      <c r="A2661">
        <v>322101</v>
      </c>
      <c r="C2661" t="s">
        <v>12608</v>
      </c>
      <c r="G2661" s="5" t="s">
        <v>41</v>
      </c>
    </row>
    <row r="2662" spans="1:7" x14ac:dyDescent="0.25">
      <c r="A2662">
        <v>23722</v>
      </c>
      <c r="C2662" t="s">
        <v>12608</v>
      </c>
      <c r="G2662" s="4" t="s">
        <v>11</v>
      </c>
    </row>
    <row r="2663" spans="1:7" x14ac:dyDescent="0.25">
      <c r="A2663">
        <v>58408</v>
      </c>
      <c r="C2663" t="s">
        <v>12608</v>
      </c>
      <c r="G2663" s="5" t="s">
        <v>85</v>
      </c>
    </row>
    <row r="2664" spans="1:7" x14ac:dyDescent="0.25">
      <c r="A2664">
        <v>26995</v>
      </c>
      <c r="C2664" t="s">
        <v>12608</v>
      </c>
      <c r="G2664" s="4" t="s">
        <v>11</v>
      </c>
    </row>
    <row r="2665" spans="1:7" x14ac:dyDescent="0.25">
      <c r="A2665">
        <v>61867</v>
      </c>
      <c r="C2665" t="s">
        <v>12608</v>
      </c>
      <c r="G2665" s="5" t="s">
        <v>85</v>
      </c>
    </row>
    <row r="2666" spans="1:7" x14ac:dyDescent="0.25">
      <c r="A2666">
        <v>11538</v>
      </c>
      <c r="C2666" t="s">
        <v>12608</v>
      </c>
      <c r="G2666" s="4" t="s">
        <v>11</v>
      </c>
    </row>
    <row r="2667" spans="1:7" x14ac:dyDescent="0.25">
      <c r="A2667">
        <v>24205</v>
      </c>
      <c r="C2667" t="s">
        <v>12608</v>
      </c>
      <c r="G2667" s="5" t="s">
        <v>11</v>
      </c>
    </row>
    <row r="2668" spans="1:7" x14ac:dyDescent="0.25">
      <c r="A2668">
        <v>42538</v>
      </c>
      <c r="C2668" t="s">
        <v>12608</v>
      </c>
      <c r="G2668" s="4" t="s">
        <v>64</v>
      </c>
    </row>
    <row r="2669" spans="1:7" x14ac:dyDescent="0.25">
      <c r="A2669">
        <v>94072</v>
      </c>
      <c r="C2669" t="s">
        <v>12608</v>
      </c>
      <c r="G2669" s="5" t="s">
        <v>11</v>
      </c>
    </row>
    <row r="2670" spans="1:7" x14ac:dyDescent="0.25">
      <c r="A2670">
        <v>29866</v>
      </c>
      <c r="C2670" t="s">
        <v>12608</v>
      </c>
      <c r="G2670" s="4" t="s">
        <v>61</v>
      </c>
    </row>
    <row r="2671" spans="1:7" x14ac:dyDescent="0.25">
      <c r="A2671">
        <v>429769</v>
      </c>
      <c r="C2671" t="s">
        <v>12608</v>
      </c>
      <c r="G2671" s="5" t="s">
        <v>17</v>
      </c>
    </row>
    <row r="2672" spans="1:7" x14ac:dyDescent="0.25">
      <c r="A2672">
        <v>84984</v>
      </c>
      <c r="C2672" t="s">
        <v>12608</v>
      </c>
      <c r="G2672" s="4" t="s">
        <v>61</v>
      </c>
    </row>
    <row r="2673" spans="1:7" x14ac:dyDescent="0.25">
      <c r="A2673">
        <v>8214</v>
      </c>
      <c r="C2673" t="s">
        <v>12608</v>
      </c>
      <c r="G2673" s="5" t="s">
        <v>11</v>
      </c>
    </row>
    <row r="2674" spans="1:7" x14ac:dyDescent="0.25">
      <c r="A2674">
        <v>346885</v>
      </c>
      <c r="C2674" t="s">
        <v>12608</v>
      </c>
      <c r="G2674" s="4" t="s">
        <v>39</v>
      </c>
    </row>
    <row r="2675" spans="1:7" x14ac:dyDescent="0.25">
      <c r="A2675">
        <v>72300</v>
      </c>
      <c r="C2675" t="s">
        <v>12608</v>
      </c>
      <c r="G2675" s="5" t="s">
        <v>53</v>
      </c>
    </row>
    <row r="2676" spans="1:7" x14ac:dyDescent="0.25">
      <c r="A2676">
        <v>95737</v>
      </c>
      <c r="C2676" t="s">
        <v>12608</v>
      </c>
      <c r="G2676" s="4" t="s">
        <v>11</v>
      </c>
    </row>
    <row r="2677" spans="1:7" x14ac:dyDescent="0.25">
      <c r="A2677">
        <v>79569</v>
      </c>
      <c r="C2677" t="s">
        <v>12608</v>
      </c>
      <c r="G2677" s="5" t="s">
        <v>175</v>
      </c>
    </row>
    <row r="2678" spans="1:7" x14ac:dyDescent="0.25">
      <c r="A2678">
        <v>24746</v>
      </c>
      <c r="C2678" t="s">
        <v>12608</v>
      </c>
      <c r="G2678" s="4" t="s">
        <v>11</v>
      </c>
    </row>
    <row r="2679" spans="1:7" x14ac:dyDescent="0.25">
      <c r="A2679">
        <v>33960</v>
      </c>
      <c r="C2679" t="s">
        <v>12608</v>
      </c>
      <c r="G2679" s="5" t="s">
        <v>61</v>
      </c>
    </row>
    <row r="2680" spans="1:7" x14ac:dyDescent="0.25">
      <c r="A2680">
        <v>333664</v>
      </c>
      <c r="C2680" t="s">
        <v>12608</v>
      </c>
      <c r="G2680" s="4" t="s">
        <v>41</v>
      </c>
    </row>
    <row r="2681" spans="1:7" x14ac:dyDescent="0.25">
      <c r="A2681">
        <v>46040</v>
      </c>
      <c r="C2681" t="s">
        <v>12608</v>
      </c>
      <c r="G2681" s="5" t="s">
        <v>198</v>
      </c>
    </row>
    <row r="2682" spans="1:7" x14ac:dyDescent="0.25">
      <c r="A2682">
        <v>47093</v>
      </c>
      <c r="C2682" t="s">
        <v>12608</v>
      </c>
      <c r="G2682" s="4" t="s">
        <v>26</v>
      </c>
    </row>
    <row r="2683" spans="1:7" x14ac:dyDescent="0.25">
      <c r="A2683">
        <v>27075</v>
      </c>
      <c r="C2683" t="s">
        <v>12608</v>
      </c>
      <c r="G2683" s="5" t="s">
        <v>11</v>
      </c>
    </row>
    <row r="2684" spans="1:7" x14ac:dyDescent="0.25">
      <c r="A2684">
        <v>70134</v>
      </c>
      <c r="C2684" t="s">
        <v>12608</v>
      </c>
      <c r="G2684" s="4" t="s">
        <v>46</v>
      </c>
    </row>
    <row r="2685" spans="1:7" x14ac:dyDescent="0.25">
      <c r="A2685">
        <v>320692</v>
      </c>
      <c r="C2685" t="s">
        <v>12608</v>
      </c>
      <c r="G2685" s="5" t="s">
        <v>39</v>
      </c>
    </row>
    <row r="2686" spans="1:7" x14ac:dyDescent="0.25">
      <c r="A2686">
        <v>41386</v>
      </c>
      <c r="C2686" t="s">
        <v>12608</v>
      </c>
      <c r="G2686" s="4" t="s">
        <v>53</v>
      </c>
    </row>
    <row r="2687" spans="1:7" x14ac:dyDescent="0.25">
      <c r="A2687">
        <v>19593</v>
      </c>
      <c r="C2687" t="s">
        <v>12608</v>
      </c>
      <c r="G2687" s="5" t="s">
        <v>61</v>
      </c>
    </row>
    <row r="2688" spans="1:7" x14ac:dyDescent="0.25">
      <c r="A2688">
        <v>346870</v>
      </c>
      <c r="C2688" t="s">
        <v>12608</v>
      </c>
      <c r="G2688" s="4" t="s">
        <v>11</v>
      </c>
    </row>
    <row r="2689" spans="1:7" x14ac:dyDescent="0.25">
      <c r="A2689">
        <v>24189</v>
      </c>
      <c r="C2689" t="s">
        <v>12608</v>
      </c>
      <c r="G2689" s="5" t="s">
        <v>11</v>
      </c>
    </row>
    <row r="2690" spans="1:7" x14ac:dyDescent="0.25">
      <c r="A2690">
        <v>329138</v>
      </c>
      <c r="C2690" t="s">
        <v>12608</v>
      </c>
      <c r="G2690" s="4" t="s">
        <v>21</v>
      </c>
    </row>
    <row r="2691" spans="1:7" x14ac:dyDescent="0.25">
      <c r="A2691">
        <v>310255</v>
      </c>
      <c r="C2691" t="s">
        <v>12608</v>
      </c>
      <c r="G2691" s="5" t="s">
        <v>53</v>
      </c>
    </row>
    <row r="2692" spans="1:7" x14ac:dyDescent="0.25">
      <c r="A2692">
        <v>48358</v>
      </c>
      <c r="C2692" t="s">
        <v>12608</v>
      </c>
      <c r="G2692" s="4" t="s">
        <v>245</v>
      </c>
    </row>
    <row r="2693" spans="1:7" x14ac:dyDescent="0.25">
      <c r="A2693">
        <v>312917</v>
      </c>
      <c r="C2693" t="s">
        <v>12608</v>
      </c>
      <c r="G2693" s="5" t="s">
        <v>189</v>
      </c>
    </row>
    <row r="2694" spans="1:7" x14ac:dyDescent="0.25">
      <c r="A2694">
        <v>347586</v>
      </c>
      <c r="C2694" t="s">
        <v>12608</v>
      </c>
      <c r="G2694" s="4" t="s">
        <v>67</v>
      </c>
    </row>
    <row r="2695" spans="1:7" x14ac:dyDescent="0.25">
      <c r="A2695">
        <v>44766</v>
      </c>
      <c r="C2695" t="s">
        <v>12608</v>
      </c>
      <c r="G2695" s="5" t="s">
        <v>43</v>
      </c>
    </row>
    <row r="2696" spans="1:7" x14ac:dyDescent="0.25">
      <c r="A2696">
        <v>23267</v>
      </c>
      <c r="C2696" t="s">
        <v>12608</v>
      </c>
      <c r="G2696" s="4" t="s">
        <v>11</v>
      </c>
    </row>
    <row r="2697" spans="1:7" x14ac:dyDescent="0.25">
      <c r="A2697">
        <v>24595</v>
      </c>
      <c r="C2697" t="s">
        <v>12608</v>
      </c>
      <c r="G2697" s="5" t="s">
        <v>11</v>
      </c>
    </row>
    <row r="2698" spans="1:7" x14ac:dyDescent="0.25">
      <c r="A2698">
        <v>45838</v>
      </c>
      <c r="C2698" t="s">
        <v>12608</v>
      </c>
      <c r="G2698" s="4" t="s">
        <v>41</v>
      </c>
    </row>
    <row r="2699" spans="1:7" x14ac:dyDescent="0.25">
      <c r="A2699">
        <v>337081</v>
      </c>
      <c r="C2699" t="s">
        <v>12608</v>
      </c>
      <c r="G2699" s="5" t="s">
        <v>163</v>
      </c>
    </row>
    <row r="2700" spans="1:7" x14ac:dyDescent="0.25">
      <c r="A2700">
        <v>390410</v>
      </c>
      <c r="C2700" t="s">
        <v>12608</v>
      </c>
      <c r="G2700" s="4" t="s">
        <v>41</v>
      </c>
    </row>
    <row r="2701" spans="1:7" x14ac:dyDescent="0.25">
      <c r="A2701">
        <v>8710</v>
      </c>
      <c r="C2701" t="s">
        <v>12608</v>
      </c>
      <c r="G2701" s="5" t="s">
        <v>11</v>
      </c>
    </row>
    <row r="2702" spans="1:7" x14ac:dyDescent="0.25">
      <c r="A2702">
        <v>296883</v>
      </c>
      <c r="C2702" t="s">
        <v>12608</v>
      </c>
      <c r="G2702" s="4" t="s">
        <v>57</v>
      </c>
    </row>
    <row r="2703" spans="1:7" x14ac:dyDescent="0.25">
      <c r="A2703">
        <v>74735</v>
      </c>
      <c r="C2703" t="s">
        <v>12608</v>
      </c>
      <c r="G2703" s="5" t="s">
        <v>175</v>
      </c>
    </row>
    <row r="2704" spans="1:7" x14ac:dyDescent="0.25">
      <c r="A2704">
        <v>338752</v>
      </c>
      <c r="C2704" t="s">
        <v>12608</v>
      </c>
      <c r="G2704" s="4" t="s">
        <v>41</v>
      </c>
    </row>
    <row r="2705" spans="1:7" x14ac:dyDescent="0.25">
      <c r="A2705">
        <v>28782</v>
      </c>
      <c r="C2705" t="s">
        <v>12608</v>
      </c>
      <c r="G2705" s="5" t="s">
        <v>11</v>
      </c>
    </row>
    <row r="2706" spans="1:7" x14ac:dyDescent="0.25">
      <c r="A2706">
        <v>305380</v>
      </c>
      <c r="C2706" t="s">
        <v>12608</v>
      </c>
      <c r="G2706" s="4" t="s">
        <v>31</v>
      </c>
    </row>
    <row r="2707" spans="1:7" x14ac:dyDescent="0.25">
      <c r="A2707">
        <v>314635</v>
      </c>
      <c r="C2707" t="s">
        <v>12608</v>
      </c>
      <c r="G2707" s="5" t="s">
        <v>39</v>
      </c>
    </row>
    <row r="2708" spans="1:7" x14ac:dyDescent="0.25">
      <c r="A2708">
        <v>233162</v>
      </c>
      <c r="C2708" t="s">
        <v>12608</v>
      </c>
      <c r="G2708" s="4" t="s">
        <v>39</v>
      </c>
    </row>
    <row r="2709" spans="1:7" x14ac:dyDescent="0.25">
      <c r="A2709">
        <v>93904</v>
      </c>
      <c r="C2709" t="s">
        <v>12608</v>
      </c>
      <c r="G2709" s="5" t="s">
        <v>11</v>
      </c>
    </row>
    <row r="2710" spans="1:7" x14ac:dyDescent="0.25">
      <c r="A2710">
        <v>106968</v>
      </c>
      <c r="C2710" t="s">
        <v>12608</v>
      </c>
      <c r="G2710" s="4" t="s">
        <v>64</v>
      </c>
    </row>
    <row r="2711" spans="1:7" x14ac:dyDescent="0.25">
      <c r="A2711">
        <v>160806</v>
      </c>
      <c r="C2711" t="s">
        <v>12608</v>
      </c>
      <c r="G2711" s="5" t="s">
        <v>31</v>
      </c>
    </row>
    <row r="2712" spans="1:7" x14ac:dyDescent="0.25">
      <c r="A2712">
        <v>319727</v>
      </c>
      <c r="C2712" t="s">
        <v>12608</v>
      </c>
      <c r="G2712" s="4" t="s">
        <v>28</v>
      </c>
    </row>
    <row r="2713" spans="1:7" x14ac:dyDescent="0.25">
      <c r="A2713">
        <v>29849</v>
      </c>
      <c r="C2713" t="s">
        <v>12608</v>
      </c>
      <c r="G2713" s="5" t="s">
        <v>11</v>
      </c>
    </row>
    <row r="2714" spans="1:7" x14ac:dyDescent="0.25">
      <c r="A2714">
        <v>22702</v>
      </c>
      <c r="C2714" t="s">
        <v>12608</v>
      </c>
      <c r="G2714" s="4" t="s">
        <v>11</v>
      </c>
    </row>
    <row r="2715" spans="1:7" x14ac:dyDescent="0.25">
      <c r="A2715">
        <v>167908</v>
      </c>
      <c r="C2715" t="s">
        <v>12608</v>
      </c>
      <c r="G2715" s="5" t="s">
        <v>28</v>
      </c>
    </row>
    <row r="2716" spans="1:7" x14ac:dyDescent="0.25">
      <c r="A2716">
        <v>320561</v>
      </c>
      <c r="C2716" t="s">
        <v>12608</v>
      </c>
      <c r="G2716" s="4" t="s">
        <v>37</v>
      </c>
    </row>
    <row r="2717" spans="1:7" x14ac:dyDescent="0.25">
      <c r="A2717">
        <v>88919</v>
      </c>
      <c r="B2717" s="1">
        <v>15.49</v>
      </c>
      <c r="C2717" s="2">
        <v>44327</v>
      </c>
      <c r="G2717" s="5" t="s">
        <v>61</v>
      </c>
    </row>
    <row r="2718" spans="1:7" x14ac:dyDescent="0.25">
      <c r="A2718">
        <v>126578</v>
      </c>
      <c r="C2718" t="s">
        <v>12608</v>
      </c>
      <c r="G2718" s="4" t="s">
        <v>53</v>
      </c>
    </row>
    <row r="2719" spans="1:7" x14ac:dyDescent="0.25">
      <c r="A2719">
        <v>303058</v>
      </c>
      <c r="C2719" t="s">
        <v>12608</v>
      </c>
      <c r="G2719" s="5" t="s">
        <v>61</v>
      </c>
    </row>
    <row r="2720" spans="1:7" x14ac:dyDescent="0.25">
      <c r="A2720">
        <v>69439</v>
      </c>
      <c r="C2720" t="s">
        <v>12608</v>
      </c>
      <c r="G2720" s="4" t="s">
        <v>53</v>
      </c>
    </row>
    <row r="2721" spans="1:7" x14ac:dyDescent="0.25">
      <c r="A2721">
        <v>343935</v>
      </c>
      <c r="C2721" t="s">
        <v>12608</v>
      </c>
      <c r="G2721" s="5" t="s">
        <v>43</v>
      </c>
    </row>
    <row r="2722" spans="1:7" x14ac:dyDescent="0.25">
      <c r="A2722">
        <v>87327</v>
      </c>
      <c r="C2722" t="s">
        <v>12608</v>
      </c>
      <c r="G2722" s="4" t="s">
        <v>61</v>
      </c>
    </row>
    <row r="2723" spans="1:7" x14ac:dyDescent="0.25">
      <c r="A2723">
        <v>28121</v>
      </c>
      <c r="C2723" t="s">
        <v>12608</v>
      </c>
      <c r="G2723" s="5" t="s">
        <v>11</v>
      </c>
    </row>
    <row r="2724" spans="1:7" x14ac:dyDescent="0.25">
      <c r="A2724">
        <v>85758</v>
      </c>
      <c r="C2724" t="s">
        <v>12608</v>
      </c>
      <c r="G2724" s="4" t="s">
        <v>83</v>
      </c>
    </row>
    <row r="2725" spans="1:7" x14ac:dyDescent="0.25">
      <c r="A2725">
        <v>424757</v>
      </c>
      <c r="C2725" t="s">
        <v>12608</v>
      </c>
      <c r="G2725" s="5" t="s">
        <v>39</v>
      </c>
    </row>
    <row r="2726" spans="1:7" x14ac:dyDescent="0.25">
      <c r="A2726">
        <v>46587</v>
      </c>
      <c r="C2726" t="s">
        <v>12608</v>
      </c>
      <c r="G2726" s="4" t="s">
        <v>61</v>
      </c>
    </row>
    <row r="2727" spans="1:7" x14ac:dyDescent="0.25">
      <c r="A2727">
        <v>331245</v>
      </c>
      <c r="C2727" t="s">
        <v>12608</v>
      </c>
      <c r="G2727" s="5" t="s">
        <v>100</v>
      </c>
    </row>
    <row r="2728" spans="1:7" x14ac:dyDescent="0.25">
      <c r="A2728">
        <v>29631</v>
      </c>
      <c r="C2728" t="s">
        <v>12608</v>
      </c>
      <c r="G2728" s="4" t="s">
        <v>11</v>
      </c>
    </row>
    <row r="2729" spans="1:7" x14ac:dyDescent="0.25">
      <c r="A2729">
        <v>46396</v>
      </c>
      <c r="C2729" t="s">
        <v>12608</v>
      </c>
      <c r="G2729" s="5" t="s">
        <v>85</v>
      </c>
    </row>
    <row r="2730" spans="1:7" x14ac:dyDescent="0.25">
      <c r="A2730">
        <v>45980</v>
      </c>
      <c r="C2730" t="s">
        <v>12608</v>
      </c>
      <c r="G2730" s="4" t="s">
        <v>31</v>
      </c>
    </row>
    <row r="2731" spans="1:7" x14ac:dyDescent="0.25">
      <c r="A2731">
        <v>24825</v>
      </c>
      <c r="C2731" t="s">
        <v>12608</v>
      </c>
      <c r="G2731" s="5" t="s">
        <v>11</v>
      </c>
    </row>
    <row r="2732" spans="1:7" x14ac:dyDescent="0.25">
      <c r="A2732">
        <v>339179</v>
      </c>
      <c r="C2732" t="s">
        <v>12608</v>
      </c>
      <c r="G2732" s="4" t="s">
        <v>17</v>
      </c>
    </row>
    <row r="2733" spans="1:7" x14ac:dyDescent="0.25">
      <c r="A2733">
        <v>438456</v>
      </c>
      <c r="C2733" t="s">
        <v>12608</v>
      </c>
      <c r="G2733" s="5" t="s">
        <v>39</v>
      </c>
    </row>
    <row r="2734" spans="1:7" x14ac:dyDescent="0.25">
      <c r="A2734">
        <v>325135</v>
      </c>
      <c r="C2734" t="s">
        <v>12608</v>
      </c>
      <c r="G2734" s="4" t="s">
        <v>83</v>
      </c>
    </row>
    <row r="2735" spans="1:7" x14ac:dyDescent="0.25">
      <c r="A2735">
        <v>338247</v>
      </c>
      <c r="C2735" t="s">
        <v>12608</v>
      </c>
      <c r="G2735" s="5" t="s">
        <v>39</v>
      </c>
    </row>
    <row r="2736" spans="1:7" x14ac:dyDescent="0.25">
      <c r="A2736">
        <v>161420</v>
      </c>
      <c r="C2736" t="s">
        <v>12608</v>
      </c>
      <c r="G2736" s="4" t="s">
        <v>21</v>
      </c>
    </row>
    <row r="2737" spans="1:7" x14ac:dyDescent="0.25">
      <c r="A2737">
        <v>409189</v>
      </c>
      <c r="C2737" t="s">
        <v>12608</v>
      </c>
      <c r="G2737" s="5" t="s">
        <v>41</v>
      </c>
    </row>
    <row r="2738" spans="1:7" x14ac:dyDescent="0.25">
      <c r="A2738">
        <v>26671</v>
      </c>
      <c r="C2738" t="s">
        <v>12608</v>
      </c>
      <c r="G2738" s="4" t="s">
        <v>11</v>
      </c>
    </row>
    <row r="2739" spans="1:7" x14ac:dyDescent="0.25">
      <c r="A2739">
        <v>82252</v>
      </c>
      <c r="C2739" t="s">
        <v>12608</v>
      </c>
      <c r="G2739" s="5" t="s">
        <v>242</v>
      </c>
    </row>
    <row r="2740" spans="1:7" x14ac:dyDescent="0.25">
      <c r="A2740">
        <v>313227</v>
      </c>
      <c r="C2740" t="s">
        <v>12608</v>
      </c>
      <c r="G2740" s="4" t="s">
        <v>39</v>
      </c>
    </row>
    <row r="2741" spans="1:7" x14ac:dyDescent="0.25">
      <c r="A2741">
        <v>24528</v>
      </c>
      <c r="C2741" t="s">
        <v>12608</v>
      </c>
      <c r="G2741" s="5" t="s">
        <v>11</v>
      </c>
    </row>
    <row r="2742" spans="1:7" x14ac:dyDescent="0.25">
      <c r="A2742">
        <v>75489</v>
      </c>
      <c r="C2742" t="s">
        <v>12608</v>
      </c>
      <c r="G2742" s="4" t="s">
        <v>35</v>
      </c>
    </row>
    <row r="2743" spans="1:7" x14ac:dyDescent="0.25">
      <c r="A2743">
        <v>84746</v>
      </c>
      <c r="C2743" t="s">
        <v>12608</v>
      </c>
      <c r="G2743" s="5" t="s">
        <v>28</v>
      </c>
    </row>
    <row r="2744" spans="1:7" x14ac:dyDescent="0.25">
      <c r="A2744">
        <v>48684</v>
      </c>
      <c r="C2744" t="s">
        <v>12608</v>
      </c>
      <c r="G2744" s="4" t="s">
        <v>37</v>
      </c>
    </row>
    <row r="2745" spans="1:7" x14ac:dyDescent="0.25">
      <c r="A2745">
        <v>42995</v>
      </c>
      <c r="C2745" t="s">
        <v>12608</v>
      </c>
      <c r="G2745" s="5" t="s">
        <v>85</v>
      </c>
    </row>
    <row r="2746" spans="1:7" x14ac:dyDescent="0.25">
      <c r="A2746">
        <v>26178</v>
      </c>
      <c r="C2746" t="s">
        <v>12608</v>
      </c>
      <c r="G2746" s="4" t="s">
        <v>11</v>
      </c>
    </row>
    <row r="2747" spans="1:7" x14ac:dyDescent="0.25">
      <c r="A2747">
        <v>314361</v>
      </c>
      <c r="C2747" t="s">
        <v>12608</v>
      </c>
      <c r="G2747" s="5" t="s">
        <v>85</v>
      </c>
    </row>
    <row r="2748" spans="1:7" x14ac:dyDescent="0.25">
      <c r="A2748">
        <v>72006</v>
      </c>
      <c r="C2748" t="s">
        <v>12608</v>
      </c>
      <c r="G2748" s="4" t="s">
        <v>57</v>
      </c>
    </row>
    <row r="2749" spans="1:7" x14ac:dyDescent="0.25">
      <c r="A2749">
        <v>40667</v>
      </c>
      <c r="C2749" t="s">
        <v>12608</v>
      </c>
      <c r="G2749" s="5" t="s">
        <v>61</v>
      </c>
    </row>
    <row r="2750" spans="1:7" x14ac:dyDescent="0.25">
      <c r="A2750">
        <v>70421</v>
      </c>
      <c r="C2750" t="s">
        <v>12608</v>
      </c>
      <c r="G2750" s="4" t="s">
        <v>1019</v>
      </c>
    </row>
    <row r="2751" spans="1:7" x14ac:dyDescent="0.25">
      <c r="A2751">
        <v>313599</v>
      </c>
      <c r="C2751" t="s">
        <v>12608</v>
      </c>
      <c r="G2751" s="5" t="s">
        <v>28</v>
      </c>
    </row>
    <row r="2752" spans="1:7" x14ac:dyDescent="0.25">
      <c r="A2752">
        <v>26997</v>
      </c>
      <c r="C2752" t="s">
        <v>12608</v>
      </c>
      <c r="G2752" s="4" t="s">
        <v>11</v>
      </c>
    </row>
    <row r="2753" spans="1:7" x14ac:dyDescent="0.25">
      <c r="A2753">
        <v>311125</v>
      </c>
      <c r="C2753" t="s">
        <v>12608</v>
      </c>
      <c r="G2753" s="5" t="s">
        <v>43</v>
      </c>
    </row>
    <row r="2754" spans="1:7" x14ac:dyDescent="0.25">
      <c r="A2754">
        <v>43315</v>
      </c>
      <c r="C2754" t="s">
        <v>12608</v>
      </c>
      <c r="G2754" s="4" t="s">
        <v>61</v>
      </c>
    </row>
    <row r="2755" spans="1:7" x14ac:dyDescent="0.25">
      <c r="A2755">
        <v>71041</v>
      </c>
      <c r="C2755" t="s">
        <v>12608</v>
      </c>
      <c r="G2755" s="5" t="s">
        <v>35</v>
      </c>
    </row>
    <row r="2756" spans="1:7" x14ac:dyDescent="0.25">
      <c r="A2756">
        <v>72231</v>
      </c>
      <c r="C2756" t="s">
        <v>12608</v>
      </c>
      <c r="G2756" s="4" t="s">
        <v>14</v>
      </c>
    </row>
    <row r="2757" spans="1:7" x14ac:dyDescent="0.25">
      <c r="A2757">
        <v>315756</v>
      </c>
      <c r="C2757" t="s">
        <v>12608</v>
      </c>
      <c r="G2757" s="5" t="s">
        <v>61</v>
      </c>
    </row>
    <row r="2758" spans="1:7" x14ac:dyDescent="0.25">
      <c r="A2758">
        <v>27746</v>
      </c>
      <c r="C2758" t="s">
        <v>12608</v>
      </c>
      <c r="G2758" s="4" t="s">
        <v>11</v>
      </c>
    </row>
    <row r="2759" spans="1:7" x14ac:dyDescent="0.25">
      <c r="A2759">
        <v>73385</v>
      </c>
      <c r="C2759" t="s">
        <v>12608</v>
      </c>
      <c r="G2759" s="5" t="s">
        <v>163</v>
      </c>
    </row>
    <row r="2760" spans="1:7" x14ac:dyDescent="0.25">
      <c r="A2760">
        <v>409758</v>
      </c>
      <c r="C2760" t="s">
        <v>12608</v>
      </c>
      <c r="G2760" s="4" t="s">
        <v>163</v>
      </c>
    </row>
    <row r="2761" spans="1:7" x14ac:dyDescent="0.25">
      <c r="A2761">
        <v>70733</v>
      </c>
      <c r="C2761" t="s">
        <v>12608</v>
      </c>
      <c r="G2761" s="5" t="s">
        <v>35</v>
      </c>
    </row>
    <row r="2762" spans="1:7" x14ac:dyDescent="0.25">
      <c r="A2762">
        <v>327639</v>
      </c>
      <c r="C2762" t="s">
        <v>12608</v>
      </c>
      <c r="G2762" s="4" t="s">
        <v>61</v>
      </c>
    </row>
    <row r="2763" spans="1:7" x14ac:dyDescent="0.25">
      <c r="A2763">
        <v>45985</v>
      </c>
      <c r="C2763" t="s">
        <v>12608</v>
      </c>
      <c r="G2763" s="5" t="s">
        <v>57</v>
      </c>
    </row>
    <row r="2764" spans="1:7" x14ac:dyDescent="0.25">
      <c r="A2764">
        <v>401072</v>
      </c>
      <c r="C2764" t="s">
        <v>12608</v>
      </c>
      <c r="G2764" s="4" t="s">
        <v>28</v>
      </c>
    </row>
    <row r="2765" spans="1:7" x14ac:dyDescent="0.25">
      <c r="A2765">
        <v>327628</v>
      </c>
      <c r="C2765" t="s">
        <v>12608</v>
      </c>
      <c r="G2765" s="5" t="s">
        <v>175</v>
      </c>
    </row>
    <row r="2766" spans="1:7" x14ac:dyDescent="0.25">
      <c r="A2766">
        <v>26594</v>
      </c>
      <c r="C2766" t="s">
        <v>12608</v>
      </c>
      <c r="G2766" s="4" t="s">
        <v>11</v>
      </c>
    </row>
    <row r="2767" spans="1:7" x14ac:dyDescent="0.25">
      <c r="A2767">
        <v>336738</v>
      </c>
      <c r="C2767" t="s">
        <v>12608</v>
      </c>
      <c r="G2767" s="5" t="s">
        <v>17</v>
      </c>
    </row>
    <row r="2768" spans="1:7" x14ac:dyDescent="0.25">
      <c r="A2768">
        <v>48576</v>
      </c>
      <c r="C2768" t="s">
        <v>12608</v>
      </c>
      <c r="G2768" s="4" t="s">
        <v>31</v>
      </c>
    </row>
    <row r="2769" spans="1:7" x14ac:dyDescent="0.25">
      <c r="A2769">
        <v>74175</v>
      </c>
      <c r="C2769" t="s">
        <v>12608</v>
      </c>
      <c r="G2769" s="5" t="s">
        <v>57</v>
      </c>
    </row>
    <row r="2770" spans="1:7" x14ac:dyDescent="0.25">
      <c r="A2770">
        <v>19666</v>
      </c>
      <c r="C2770" t="s">
        <v>12608</v>
      </c>
      <c r="G2770" s="4" t="s">
        <v>64</v>
      </c>
    </row>
    <row r="2771" spans="1:7" x14ac:dyDescent="0.25">
      <c r="A2771">
        <v>330624</v>
      </c>
      <c r="C2771" t="s">
        <v>12608</v>
      </c>
      <c r="G2771" s="5" t="s">
        <v>39</v>
      </c>
    </row>
    <row r="2772" spans="1:7" x14ac:dyDescent="0.25">
      <c r="A2772">
        <v>82930</v>
      </c>
      <c r="B2772" s="1">
        <v>49.49</v>
      </c>
      <c r="C2772" s="2">
        <v>44327</v>
      </c>
      <c r="G2772" s="4" t="s">
        <v>41</v>
      </c>
    </row>
    <row r="2773" spans="1:7" x14ac:dyDescent="0.25">
      <c r="A2773">
        <v>92061</v>
      </c>
      <c r="C2773" t="s">
        <v>12608</v>
      </c>
      <c r="G2773" s="5" t="s">
        <v>11</v>
      </c>
    </row>
    <row r="2774" spans="1:7" x14ac:dyDescent="0.25">
      <c r="A2774">
        <v>397504</v>
      </c>
      <c r="C2774" t="s">
        <v>12608</v>
      </c>
      <c r="G2774" s="4" t="s">
        <v>61</v>
      </c>
    </row>
    <row r="2775" spans="1:7" x14ac:dyDescent="0.25">
      <c r="A2775">
        <v>333242</v>
      </c>
      <c r="C2775" t="s">
        <v>12608</v>
      </c>
      <c r="G2775" s="5" t="s">
        <v>175</v>
      </c>
    </row>
    <row r="2776" spans="1:7" x14ac:dyDescent="0.25">
      <c r="A2776">
        <v>44475</v>
      </c>
      <c r="C2776" t="s">
        <v>12608</v>
      </c>
      <c r="G2776" s="4" t="s">
        <v>61</v>
      </c>
    </row>
    <row r="2777" spans="1:7" x14ac:dyDescent="0.25">
      <c r="A2777">
        <v>103977</v>
      </c>
      <c r="C2777" t="s">
        <v>12608</v>
      </c>
      <c r="G2777" s="5" t="s">
        <v>28</v>
      </c>
    </row>
    <row r="2778" spans="1:7" x14ac:dyDescent="0.25">
      <c r="A2778">
        <v>29794</v>
      </c>
      <c r="C2778" t="s">
        <v>12608</v>
      </c>
      <c r="G2778" s="4" t="s">
        <v>11</v>
      </c>
    </row>
    <row r="2779" spans="1:7" x14ac:dyDescent="0.25">
      <c r="A2779">
        <v>41773</v>
      </c>
      <c r="C2779" t="s">
        <v>12608</v>
      </c>
      <c r="G2779" s="5" t="s">
        <v>61</v>
      </c>
    </row>
    <row r="2780" spans="1:7" x14ac:dyDescent="0.25">
      <c r="A2780">
        <v>349125</v>
      </c>
      <c r="C2780" t="s">
        <v>12608</v>
      </c>
      <c r="G2780" s="4" t="s">
        <v>175</v>
      </c>
    </row>
    <row r="2781" spans="1:7" x14ac:dyDescent="0.25">
      <c r="A2781">
        <v>70087</v>
      </c>
      <c r="C2781" t="s">
        <v>12608</v>
      </c>
      <c r="G2781" s="5" t="s">
        <v>46</v>
      </c>
    </row>
    <row r="2782" spans="1:7" x14ac:dyDescent="0.25">
      <c r="A2782">
        <v>113824</v>
      </c>
      <c r="C2782" t="s">
        <v>12608</v>
      </c>
      <c r="G2782" s="4" t="s">
        <v>46</v>
      </c>
    </row>
    <row r="2783" spans="1:7" x14ac:dyDescent="0.25">
      <c r="A2783">
        <v>46382</v>
      </c>
      <c r="C2783" t="s">
        <v>12608</v>
      </c>
      <c r="G2783" s="5" t="s">
        <v>26</v>
      </c>
    </row>
    <row r="2784" spans="1:7" x14ac:dyDescent="0.25">
      <c r="A2784">
        <v>423769</v>
      </c>
      <c r="C2784" t="s">
        <v>12608</v>
      </c>
      <c r="G2784" s="4" t="s">
        <v>37</v>
      </c>
    </row>
    <row r="2785" spans="1:7" x14ac:dyDescent="0.25">
      <c r="A2785">
        <v>47957</v>
      </c>
      <c r="C2785" t="s">
        <v>12608</v>
      </c>
      <c r="G2785" s="5" t="s">
        <v>35</v>
      </c>
    </row>
    <row r="2786" spans="1:7" x14ac:dyDescent="0.25">
      <c r="A2786">
        <v>16756</v>
      </c>
      <c r="C2786" t="s">
        <v>12608</v>
      </c>
      <c r="G2786" s="4" t="s">
        <v>28</v>
      </c>
    </row>
    <row r="2787" spans="1:7" x14ac:dyDescent="0.25">
      <c r="A2787">
        <v>147648</v>
      </c>
      <c r="B2787" s="1">
        <v>13.99</v>
      </c>
      <c r="C2787" s="2">
        <v>44327</v>
      </c>
      <c r="G2787" s="5" t="s">
        <v>41</v>
      </c>
    </row>
    <row r="2788" spans="1:7" x14ac:dyDescent="0.25">
      <c r="A2788">
        <v>73934</v>
      </c>
      <c r="C2788" t="s">
        <v>12608</v>
      </c>
      <c r="G2788" s="4" t="s">
        <v>175</v>
      </c>
    </row>
    <row r="2789" spans="1:7" x14ac:dyDescent="0.25">
      <c r="A2789">
        <v>79120</v>
      </c>
      <c r="C2789" t="s">
        <v>12608</v>
      </c>
      <c r="G2789" s="5" t="s">
        <v>43</v>
      </c>
    </row>
    <row r="2790" spans="1:7" x14ac:dyDescent="0.25">
      <c r="A2790">
        <v>48455</v>
      </c>
      <c r="C2790" t="s">
        <v>12608</v>
      </c>
      <c r="G2790" s="4" t="s">
        <v>35</v>
      </c>
    </row>
    <row r="2791" spans="1:7" x14ac:dyDescent="0.25">
      <c r="A2791">
        <v>439509</v>
      </c>
      <c r="C2791" t="s">
        <v>12608</v>
      </c>
      <c r="G2791" s="5" t="s">
        <v>85</v>
      </c>
    </row>
    <row r="2792" spans="1:7" x14ac:dyDescent="0.25">
      <c r="A2792">
        <v>173193</v>
      </c>
      <c r="C2792" t="s">
        <v>12608</v>
      </c>
      <c r="G2792" s="4" t="s">
        <v>17</v>
      </c>
    </row>
    <row r="2793" spans="1:7" x14ac:dyDescent="0.25">
      <c r="A2793">
        <v>44512</v>
      </c>
      <c r="C2793" t="s">
        <v>12608</v>
      </c>
      <c r="G2793" s="5" t="s">
        <v>26</v>
      </c>
    </row>
    <row r="2794" spans="1:7" x14ac:dyDescent="0.25">
      <c r="A2794">
        <v>310468</v>
      </c>
      <c r="C2794" t="s">
        <v>12608</v>
      </c>
      <c r="G2794" s="4" t="s">
        <v>61</v>
      </c>
    </row>
    <row r="2795" spans="1:7" x14ac:dyDescent="0.25">
      <c r="A2795">
        <v>7218</v>
      </c>
      <c r="C2795" t="s">
        <v>12608</v>
      </c>
      <c r="G2795" s="5" t="s">
        <v>11</v>
      </c>
    </row>
    <row r="2796" spans="1:7" x14ac:dyDescent="0.25">
      <c r="A2796">
        <v>48305</v>
      </c>
      <c r="C2796" t="s">
        <v>12608</v>
      </c>
      <c r="G2796" s="4" t="s">
        <v>28</v>
      </c>
    </row>
    <row r="2797" spans="1:7" x14ac:dyDescent="0.25">
      <c r="A2797">
        <v>29892</v>
      </c>
      <c r="C2797" t="s">
        <v>12608</v>
      </c>
      <c r="G2797" s="5" t="s">
        <v>11</v>
      </c>
    </row>
    <row r="2798" spans="1:7" x14ac:dyDescent="0.25">
      <c r="A2798">
        <v>24447</v>
      </c>
      <c r="C2798" t="s">
        <v>12608</v>
      </c>
      <c r="G2798" s="4" t="s">
        <v>11</v>
      </c>
    </row>
    <row r="2799" spans="1:7" x14ac:dyDescent="0.25">
      <c r="A2799">
        <v>27843</v>
      </c>
      <c r="C2799" t="s">
        <v>12608</v>
      </c>
      <c r="G2799" s="5" t="s">
        <v>11</v>
      </c>
    </row>
    <row r="2800" spans="1:7" x14ac:dyDescent="0.25">
      <c r="A2800">
        <v>74733</v>
      </c>
      <c r="C2800" t="s">
        <v>12608</v>
      </c>
      <c r="G2800" s="4" t="s">
        <v>57</v>
      </c>
    </row>
    <row r="2801" spans="1:7" x14ac:dyDescent="0.25">
      <c r="A2801">
        <v>93548</v>
      </c>
      <c r="C2801" t="s">
        <v>12608</v>
      </c>
      <c r="G2801" s="5" t="s">
        <v>11</v>
      </c>
    </row>
    <row r="2802" spans="1:7" x14ac:dyDescent="0.25">
      <c r="A2802">
        <v>65498</v>
      </c>
      <c r="C2802" t="s">
        <v>12608</v>
      </c>
      <c r="G2802" s="4" t="s">
        <v>43</v>
      </c>
    </row>
    <row r="2803" spans="1:7" x14ac:dyDescent="0.25">
      <c r="A2803">
        <v>12723</v>
      </c>
      <c r="C2803" t="s">
        <v>12608</v>
      </c>
      <c r="G2803" s="5" t="s">
        <v>11</v>
      </c>
    </row>
    <row r="2804" spans="1:7" x14ac:dyDescent="0.25">
      <c r="A2804">
        <v>53520</v>
      </c>
      <c r="C2804" t="s">
        <v>12608</v>
      </c>
      <c r="G2804" s="4" t="s">
        <v>14</v>
      </c>
    </row>
    <row r="2805" spans="1:7" x14ac:dyDescent="0.25">
      <c r="A2805">
        <v>93165</v>
      </c>
      <c r="C2805" t="s">
        <v>12608</v>
      </c>
      <c r="G2805" s="5" t="s">
        <v>11</v>
      </c>
    </row>
    <row r="2806" spans="1:7" x14ac:dyDescent="0.25">
      <c r="A2806">
        <v>24504</v>
      </c>
      <c r="C2806" t="s">
        <v>12608</v>
      </c>
      <c r="G2806" s="4" t="s">
        <v>11</v>
      </c>
    </row>
    <row r="2807" spans="1:7" x14ac:dyDescent="0.25">
      <c r="A2807">
        <v>317285</v>
      </c>
      <c r="C2807" t="s">
        <v>12608</v>
      </c>
      <c r="G2807" s="5" t="s">
        <v>61</v>
      </c>
    </row>
    <row r="2808" spans="1:7" x14ac:dyDescent="0.25">
      <c r="A2808">
        <v>10469</v>
      </c>
      <c r="C2808" t="s">
        <v>12608</v>
      </c>
      <c r="G2808" s="4" t="s">
        <v>11</v>
      </c>
    </row>
    <row r="2809" spans="1:7" x14ac:dyDescent="0.25">
      <c r="A2809">
        <v>50156</v>
      </c>
      <c r="C2809" t="s">
        <v>12608</v>
      </c>
      <c r="G2809" s="5" t="s">
        <v>175</v>
      </c>
    </row>
    <row r="2810" spans="1:7" x14ac:dyDescent="0.25">
      <c r="A2810">
        <v>82644</v>
      </c>
      <c r="C2810" t="s">
        <v>12608</v>
      </c>
      <c r="G2810" s="4" t="s">
        <v>39</v>
      </c>
    </row>
    <row r="2811" spans="1:7" x14ac:dyDescent="0.25">
      <c r="A2811">
        <v>26812</v>
      </c>
      <c r="C2811" t="s">
        <v>12608</v>
      </c>
      <c r="G2811" s="5" t="s">
        <v>11</v>
      </c>
    </row>
    <row r="2812" spans="1:7" x14ac:dyDescent="0.25">
      <c r="A2812">
        <v>26526</v>
      </c>
      <c r="C2812" t="s">
        <v>12608</v>
      </c>
      <c r="G2812" s="4" t="s">
        <v>11</v>
      </c>
    </row>
    <row r="2813" spans="1:7" x14ac:dyDescent="0.25">
      <c r="A2813">
        <v>139025</v>
      </c>
      <c r="C2813" t="s">
        <v>12608</v>
      </c>
      <c r="G2813" s="5" t="s">
        <v>85</v>
      </c>
    </row>
    <row r="2814" spans="1:7" x14ac:dyDescent="0.25">
      <c r="A2814">
        <v>70752</v>
      </c>
      <c r="C2814" t="s">
        <v>12608</v>
      </c>
      <c r="G2814" s="4" t="s">
        <v>175</v>
      </c>
    </row>
    <row r="2815" spans="1:7" x14ac:dyDescent="0.25">
      <c r="A2815">
        <v>40920</v>
      </c>
      <c r="C2815" t="s">
        <v>12608</v>
      </c>
      <c r="G2815" s="5" t="s">
        <v>53</v>
      </c>
    </row>
    <row r="2816" spans="1:7" x14ac:dyDescent="0.25">
      <c r="A2816">
        <v>10474</v>
      </c>
      <c r="C2816" t="s">
        <v>12608</v>
      </c>
      <c r="G2816" s="4" t="s">
        <v>11</v>
      </c>
    </row>
    <row r="2817" spans="1:7" x14ac:dyDescent="0.25">
      <c r="A2817">
        <v>96849</v>
      </c>
      <c r="C2817" t="s">
        <v>12608</v>
      </c>
      <c r="G2817" s="5" t="s">
        <v>11</v>
      </c>
    </row>
    <row r="2818" spans="1:7" x14ac:dyDescent="0.25">
      <c r="A2818">
        <v>990909</v>
      </c>
      <c r="C2818" t="s">
        <v>12608</v>
      </c>
      <c r="G2818" s="4" t="s">
        <v>61</v>
      </c>
    </row>
    <row r="2819" spans="1:7" x14ac:dyDescent="0.25">
      <c r="A2819">
        <v>23664</v>
      </c>
      <c r="C2819" t="s">
        <v>12608</v>
      </c>
      <c r="G2819" s="5" t="s">
        <v>11</v>
      </c>
    </row>
    <row r="2820" spans="1:7" x14ac:dyDescent="0.25">
      <c r="A2820">
        <v>368911</v>
      </c>
      <c r="C2820" t="s">
        <v>12608</v>
      </c>
      <c r="G2820" s="4" t="s">
        <v>8</v>
      </c>
    </row>
    <row r="2821" spans="1:7" x14ac:dyDescent="0.25">
      <c r="A2821">
        <v>26677</v>
      </c>
      <c r="C2821" t="s">
        <v>12608</v>
      </c>
      <c r="G2821" s="5" t="s">
        <v>11</v>
      </c>
    </row>
    <row r="2822" spans="1:7" x14ac:dyDescent="0.25">
      <c r="A2822">
        <v>76857</v>
      </c>
      <c r="C2822" t="s">
        <v>12608</v>
      </c>
      <c r="G2822" s="4" t="s">
        <v>198</v>
      </c>
    </row>
    <row r="2823" spans="1:7" x14ac:dyDescent="0.25">
      <c r="A2823">
        <v>316095</v>
      </c>
      <c r="C2823" t="s">
        <v>12608</v>
      </c>
      <c r="G2823" s="5" t="s">
        <v>41</v>
      </c>
    </row>
    <row r="2824" spans="1:7" x14ac:dyDescent="0.25">
      <c r="A2824">
        <v>234898</v>
      </c>
      <c r="C2824" t="s">
        <v>12608</v>
      </c>
      <c r="G2824" s="4" t="s">
        <v>41</v>
      </c>
    </row>
    <row r="2825" spans="1:7" x14ac:dyDescent="0.25">
      <c r="A2825">
        <v>26393</v>
      </c>
      <c r="C2825" t="s">
        <v>12608</v>
      </c>
      <c r="G2825" s="5" t="s">
        <v>11</v>
      </c>
    </row>
    <row r="2826" spans="1:7" x14ac:dyDescent="0.25">
      <c r="A2826">
        <v>73211</v>
      </c>
      <c r="C2826" t="s">
        <v>12608</v>
      </c>
      <c r="G2826" s="4" t="s">
        <v>436</v>
      </c>
    </row>
    <row r="2827" spans="1:7" x14ac:dyDescent="0.25">
      <c r="A2827">
        <v>347461</v>
      </c>
      <c r="C2827" t="s">
        <v>12608</v>
      </c>
      <c r="G2827" s="5" t="s">
        <v>31</v>
      </c>
    </row>
    <row r="2828" spans="1:7" x14ac:dyDescent="0.25">
      <c r="A2828">
        <v>101621</v>
      </c>
      <c r="C2828" t="s">
        <v>12608</v>
      </c>
      <c r="G2828" s="4" t="s">
        <v>85</v>
      </c>
    </row>
    <row r="2829" spans="1:7" x14ac:dyDescent="0.25">
      <c r="A2829">
        <v>5401</v>
      </c>
      <c r="C2829" t="s">
        <v>12608</v>
      </c>
      <c r="G2829" s="5" t="s">
        <v>11</v>
      </c>
    </row>
    <row r="2830" spans="1:7" x14ac:dyDescent="0.25">
      <c r="A2830">
        <v>86720</v>
      </c>
      <c r="C2830" t="s">
        <v>12608</v>
      </c>
      <c r="G2830" s="4" t="s">
        <v>83</v>
      </c>
    </row>
    <row r="2831" spans="1:7" x14ac:dyDescent="0.25">
      <c r="A2831">
        <v>307213</v>
      </c>
      <c r="C2831" t="s">
        <v>12608</v>
      </c>
      <c r="G2831" s="5" t="s">
        <v>28</v>
      </c>
    </row>
    <row r="2832" spans="1:7" x14ac:dyDescent="0.25">
      <c r="A2832">
        <v>46557</v>
      </c>
      <c r="C2832" t="s">
        <v>12608</v>
      </c>
      <c r="G2832" s="4" t="s">
        <v>61</v>
      </c>
    </row>
    <row r="2833" spans="1:7" x14ac:dyDescent="0.25">
      <c r="A2833">
        <v>306268</v>
      </c>
      <c r="C2833" t="s">
        <v>12608</v>
      </c>
      <c r="G2833" s="5" t="s">
        <v>85</v>
      </c>
    </row>
    <row r="2834" spans="1:7" x14ac:dyDescent="0.25">
      <c r="A2834">
        <v>72797</v>
      </c>
      <c r="C2834" t="s">
        <v>12608</v>
      </c>
      <c r="G2834" s="4" t="s">
        <v>175</v>
      </c>
    </row>
    <row r="2835" spans="1:7" x14ac:dyDescent="0.25">
      <c r="A2835">
        <v>425800</v>
      </c>
      <c r="C2835" t="s">
        <v>12608</v>
      </c>
      <c r="G2835" s="5" t="s">
        <v>85</v>
      </c>
    </row>
    <row r="2836" spans="1:7" x14ac:dyDescent="0.25">
      <c r="A2836">
        <v>156426</v>
      </c>
      <c r="C2836" t="s">
        <v>12608</v>
      </c>
      <c r="G2836" s="4" t="s">
        <v>85</v>
      </c>
    </row>
    <row r="2837" spans="1:7" x14ac:dyDescent="0.25">
      <c r="A2837">
        <v>70789</v>
      </c>
      <c r="C2837" t="s">
        <v>12608</v>
      </c>
      <c r="G2837" s="5" t="s">
        <v>37</v>
      </c>
    </row>
    <row r="2838" spans="1:7" x14ac:dyDescent="0.25">
      <c r="A2838">
        <v>10673</v>
      </c>
      <c r="C2838" t="s">
        <v>12608</v>
      </c>
      <c r="G2838" s="4" t="s">
        <v>26</v>
      </c>
    </row>
    <row r="2839" spans="1:7" x14ac:dyDescent="0.25">
      <c r="A2839">
        <v>28158</v>
      </c>
      <c r="C2839" t="s">
        <v>12608</v>
      </c>
      <c r="G2839" s="5" t="s">
        <v>11</v>
      </c>
    </row>
    <row r="2840" spans="1:7" x14ac:dyDescent="0.25">
      <c r="A2840">
        <v>61948</v>
      </c>
      <c r="C2840" t="s">
        <v>12608</v>
      </c>
      <c r="G2840" s="4" t="s">
        <v>41</v>
      </c>
    </row>
    <row r="2841" spans="1:7" x14ac:dyDescent="0.25">
      <c r="A2841">
        <v>326387</v>
      </c>
      <c r="C2841" t="s">
        <v>12608</v>
      </c>
      <c r="G2841" s="5" t="s">
        <v>198</v>
      </c>
    </row>
    <row r="2842" spans="1:7" x14ac:dyDescent="0.25">
      <c r="A2842">
        <v>311843</v>
      </c>
      <c r="C2842" t="s">
        <v>12608</v>
      </c>
      <c r="G2842" s="4" t="s">
        <v>41</v>
      </c>
    </row>
    <row r="2843" spans="1:7" x14ac:dyDescent="0.25">
      <c r="A2843">
        <v>47784</v>
      </c>
      <c r="C2843" t="s">
        <v>12608</v>
      </c>
      <c r="G2843" s="5" t="s">
        <v>198</v>
      </c>
    </row>
    <row r="2844" spans="1:7" x14ac:dyDescent="0.25">
      <c r="A2844">
        <v>29213</v>
      </c>
      <c r="C2844" t="s">
        <v>12608</v>
      </c>
      <c r="G2844" s="4" t="s">
        <v>11</v>
      </c>
    </row>
    <row r="2845" spans="1:7" x14ac:dyDescent="0.25">
      <c r="A2845">
        <v>91960</v>
      </c>
      <c r="C2845" t="s">
        <v>12608</v>
      </c>
      <c r="G2845" s="5" t="s">
        <v>11</v>
      </c>
    </row>
    <row r="2846" spans="1:7" x14ac:dyDescent="0.25">
      <c r="A2846">
        <v>411973</v>
      </c>
      <c r="C2846" t="s">
        <v>12608</v>
      </c>
      <c r="G2846" s="4" t="s">
        <v>61</v>
      </c>
    </row>
    <row r="2847" spans="1:7" x14ac:dyDescent="0.25">
      <c r="A2847">
        <v>331539</v>
      </c>
      <c r="C2847" t="s">
        <v>12608</v>
      </c>
      <c r="G2847" s="5" t="s">
        <v>41</v>
      </c>
    </row>
    <row r="2848" spans="1:7" x14ac:dyDescent="0.25">
      <c r="A2848">
        <v>120960</v>
      </c>
      <c r="C2848" t="s">
        <v>12608</v>
      </c>
      <c r="G2848" s="4" t="s">
        <v>75</v>
      </c>
    </row>
    <row r="2849" spans="1:7" x14ac:dyDescent="0.25">
      <c r="A2849">
        <v>47517</v>
      </c>
      <c r="C2849" t="s">
        <v>12608</v>
      </c>
      <c r="G2849" s="5" t="s">
        <v>37</v>
      </c>
    </row>
    <row r="2850" spans="1:7" x14ac:dyDescent="0.25">
      <c r="A2850">
        <v>382850</v>
      </c>
      <c r="C2850" t="s">
        <v>12608</v>
      </c>
      <c r="G2850" s="4" t="s">
        <v>61</v>
      </c>
    </row>
    <row r="2851" spans="1:7" x14ac:dyDescent="0.25">
      <c r="A2851">
        <v>13790</v>
      </c>
      <c r="C2851" t="s">
        <v>12608</v>
      </c>
      <c r="G2851" s="5" t="s">
        <v>8</v>
      </c>
    </row>
    <row r="2852" spans="1:7" x14ac:dyDescent="0.25">
      <c r="A2852">
        <v>94862</v>
      </c>
      <c r="C2852" t="s">
        <v>12608</v>
      </c>
      <c r="G2852" s="4" t="s">
        <v>11</v>
      </c>
    </row>
    <row r="2853" spans="1:7" x14ac:dyDescent="0.25">
      <c r="A2853">
        <v>317973</v>
      </c>
      <c r="C2853" t="s">
        <v>12608</v>
      </c>
      <c r="G2853" s="5" t="s">
        <v>39</v>
      </c>
    </row>
    <row r="2854" spans="1:7" x14ac:dyDescent="0.25">
      <c r="A2854">
        <v>19879</v>
      </c>
      <c r="C2854" t="s">
        <v>12608</v>
      </c>
      <c r="G2854" s="4" t="s">
        <v>26</v>
      </c>
    </row>
    <row r="2855" spans="1:7" x14ac:dyDescent="0.25">
      <c r="A2855">
        <v>27475</v>
      </c>
      <c r="C2855" t="s">
        <v>12608</v>
      </c>
      <c r="G2855" s="5" t="s">
        <v>11</v>
      </c>
    </row>
    <row r="2856" spans="1:7" x14ac:dyDescent="0.25">
      <c r="A2856">
        <v>335007</v>
      </c>
      <c r="C2856" t="s">
        <v>12608</v>
      </c>
      <c r="G2856" s="4" t="s">
        <v>85</v>
      </c>
    </row>
    <row r="2857" spans="1:7" x14ac:dyDescent="0.25">
      <c r="A2857">
        <v>72616</v>
      </c>
      <c r="C2857" t="s">
        <v>12608</v>
      </c>
      <c r="G2857" s="5" t="s">
        <v>37</v>
      </c>
    </row>
    <row r="2858" spans="1:7" x14ac:dyDescent="0.25">
      <c r="A2858">
        <v>353221</v>
      </c>
      <c r="C2858" t="s">
        <v>12608</v>
      </c>
      <c r="G2858" s="4" t="s">
        <v>28</v>
      </c>
    </row>
    <row r="2859" spans="1:7" x14ac:dyDescent="0.25">
      <c r="A2859">
        <v>429549</v>
      </c>
      <c r="C2859" t="s">
        <v>12608</v>
      </c>
      <c r="G2859" s="5" t="s">
        <v>21</v>
      </c>
    </row>
    <row r="2860" spans="1:7" x14ac:dyDescent="0.25">
      <c r="A2860">
        <v>340990</v>
      </c>
      <c r="C2860" t="s">
        <v>12608</v>
      </c>
      <c r="G2860" s="4" t="s">
        <v>148</v>
      </c>
    </row>
    <row r="2861" spans="1:7" x14ac:dyDescent="0.25">
      <c r="A2861">
        <v>338713</v>
      </c>
      <c r="C2861" t="s">
        <v>12608</v>
      </c>
      <c r="G2861" s="5" t="s">
        <v>85</v>
      </c>
    </row>
    <row r="2862" spans="1:7" x14ac:dyDescent="0.25">
      <c r="A2862">
        <v>309079</v>
      </c>
      <c r="C2862" t="s">
        <v>12608</v>
      </c>
      <c r="G2862" s="4" t="s">
        <v>85</v>
      </c>
    </row>
    <row r="2863" spans="1:7" x14ac:dyDescent="0.25">
      <c r="A2863">
        <v>37478</v>
      </c>
      <c r="C2863" t="s">
        <v>12608</v>
      </c>
      <c r="G2863" s="5" t="s">
        <v>75</v>
      </c>
    </row>
    <row r="2864" spans="1:7" x14ac:dyDescent="0.25">
      <c r="A2864">
        <v>70333</v>
      </c>
      <c r="C2864" t="s">
        <v>12608</v>
      </c>
      <c r="G2864" s="4" t="s">
        <v>37</v>
      </c>
    </row>
    <row r="2865" spans="1:7" x14ac:dyDescent="0.25">
      <c r="A2865">
        <v>42591</v>
      </c>
      <c r="C2865" t="s">
        <v>12608</v>
      </c>
      <c r="G2865" s="5" t="s">
        <v>31</v>
      </c>
    </row>
    <row r="2866" spans="1:7" x14ac:dyDescent="0.25">
      <c r="A2866">
        <v>84441</v>
      </c>
      <c r="C2866" t="s">
        <v>12608</v>
      </c>
      <c r="G2866" s="4" t="s">
        <v>61</v>
      </c>
    </row>
    <row r="2867" spans="1:7" x14ac:dyDescent="0.25">
      <c r="A2867">
        <v>232028</v>
      </c>
      <c r="C2867" t="s">
        <v>12608</v>
      </c>
      <c r="G2867" s="5" t="s">
        <v>85</v>
      </c>
    </row>
    <row r="2868" spans="1:7" x14ac:dyDescent="0.25">
      <c r="A2868">
        <v>80807</v>
      </c>
      <c r="C2868" t="s">
        <v>12608</v>
      </c>
      <c r="G2868" s="4" t="s">
        <v>31</v>
      </c>
    </row>
    <row r="2869" spans="1:7" x14ac:dyDescent="0.25">
      <c r="A2869">
        <v>47596</v>
      </c>
      <c r="C2869" t="s">
        <v>12608</v>
      </c>
      <c r="G2869" s="5" t="s">
        <v>37</v>
      </c>
    </row>
    <row r="2870" spans="1:7" x14ac:dyDescent="0.25">
      <c r="A2870">
        <v>375233</v>
      </c>
      <c r="C2870" t="s">
        <v>12608</v>
      </c>
      <c r="G2870" s="4" t="s">
        <v>41</v>
      </c>
    </row>
    <row r="2871" spans="1:7" x14ac:dyDescent="0.25">
      <c r="A2871">
        <v>27841</v>
      </c>
      <c r="C2871" t="s">
        <v>12608</v>
      </c>
      <c r="G2871" s="5" t="s">
        <v>11</v>
      </c>
    </row>
    <row r="2872" spans="1:7" x14ac:dyDescent="0.25">
      <c r="A2872">
        <v>43673</v>
      </c>
      <c r="C2872" t="s">
        <v>12608</v>
      </c>
      <c r="G2872" s="4" t="s">
        <v>39</v>
      </c>
    </row>
    <row r="2873" spans="1:7" x14ac:dyDescent="0.25">
      <c r="A2873">
        <v>319928</v>
      </c>
      <c r="C2873" t="s">
        <v>12608</v>
      </c>
      <c r="G2873" s="5" t="s">
        <v>21</v>
      </c>
    </row>
    <row r="2874" spans="1:7" x14ac:dyDescent="0.25">
      <c r="A2874">
        <v>46173</v>
      </c>
      <c r="C2874" t="s">
        <v>12608</v>
      </c>
      <c r="G2874" s="4" t="s">
        <v>61</v>
      </c>
    </row>
    <row r="2875" spans="1:7" x14ac:dyDescent="0.25">
      <c r="A2875">
        <v>322805</v>
      </c>
      <c r="C2875" t="s">
        <v>12608</v>
      </c>
      <c r="G2875" s="5" t="s">
        <v>37</v>
      </c>
    </row>
    <row r="2876" spans="1:7" x14ac:dyDescent="0.25">
      <c r="A2876">
        <v>301496</v>
      </c>
      <c r="C2876" t="s">
        <v>12608</v>
      </c>
      <c r="G2876" s="4" t="s">
        <v>41</v>
      </c>
    </row>
    <row r="2877" spans="1:7" x14ac:dyDescent="0.25">
      <c r="A2877">
        <v>306179</v>
      </c>
      <c r="C2877" t="s">
        <v>12608</v>
      </c>
      <c r="G2877" s="5" t="s">
        <v>43</v>
      </c>
    </row>
    <row r="2878" spans="1:7" x14ac:dyDescent="0.25">
      <c r="A2878">
        <v>412317</v>
      </c>
      <c r="C2878" t="s">
        <v>12608</v>
      </c>
      <c r="G2878" s="4" t="s">
        <v>61</v>
      </c>
    </row>
    <row r="2879" spans="1:7" x14ac:dyDescent="0.25">
      <c r="A2879">
        <v>23618</v>
      </c>
      <c r="C2879" t="s">
        <v>12608</v>
      </c>
      <c r="G2879" s="5" t="s">
        <v>11</v>
      </c>
    </row>
    <row r="2880" spans="1:7" x14ac:dyDescent="0.25">
      <c r="A2880">
        <v>366046</v>
      </c>
      <c r="C2880" t="s">
        <v>12608</v>
      </c>
      <c r="G2880" s="4" t="s">
        <v>85</v>
      </c>
    </row>
    <row r="2881" spans="1:7" x14ac:dyDescent="0.25">
      <c r="A2881">
        <v>3662</v>
      </c>
      <c r="C2881" t="s">
        <v>12608</v>
      </c>
      <c r="G2881" s="5" t="s">
        <v>11</v>
      </c>
    </row>
    <row r="2882" spans="1:7" x14ac:dyDescent="0.25">
      <c r="A2882">
        <v>348953</v>
      </c>
      <c r="C2882" t="s">
        <v>12608</v>
      </c>
      <c r="G2882" s="4" t="s">
        <v>163</v>
      </c>
    </row>
    <row r="2883" spans="1:7" x14ac:dyDescent="0.25">
      <c r="A2883">
        <v>70962</v>
      </c>
      <c r="C2883" t="s">
        <v>12608</v>
      </c>
      <c r="G2883" s="5" t="s">
        <v>37</v>
      </c>
    </row>
    <row r="2884" spans="1:7" x14ac:dyDescent="0.25">
      <c r="A2884">
        <v>40179</v>
      </c>
      <c r="C2884" t="s">
        <v>12608</v>
      </c>
      <c r="G2884" s="4" t="s">
        <v>35</v>
      </c>
    </row>
    <row r="2885" spans="1:7" x14ac:dyDescent="0.25">
      <c r="A2885">
        <v>232588</v>
      </c>
      <c r="C2885" t="s">
        <v>12608</v>
      </c>
      <c r="G2885" s="5" t="s">
        <v>41</v>
      </c>
    </row>
    <row r="2886" spans="1:7" x14ac:dyDescent="0.25">
      <c r="A2886">
        <v>6432</v>
      </c>
      <c r="C2886" t="s">
        <v>12608</v>
      </c>
      <c r="G2886" s="4" t="s">
        <v>11</v>
      </c>
    </row>
    <row r="2887" spans="1:7" x14ac:dyDescent="0.25">
      <c r="A2887">
        <v>312847</v>
      </c>
      <c r="C2887" t="s">
        <v>12608</v>
      </c>
      <c r="G2887" s="5" t="s">
        <v>39</v>
      </c>
    </row>
    <row r="2888" spans="1:7" x14ac:dyDescent="0.25">
      <c r="A2888">
        <v>341669</v>
      </c>
      <c r="C2888" t="s">
        <v>12608</v>
      </c>
      <c r="G2888" s="4" t="s">
        <v>8</v>
      </c>
    </row>
    <row r="2889" spans="1:7" x14ac:dyDescent="0.25">
      <c r="A2889">
        <v>81698</v>
      </c>
      <c r="C2889" t="s">
        <v>12608</v>
      </c>
      <c r="G2889" s="5" t="s">
        <v>28</v>
      </c>
    </row>
    <row r="2890" spans="1:7" x14ac:dyDescent="0.25">
      <c r="A2890">
        <v>79588</v>
      </c>
      <c r="C2890" t="s">
        <v>12608</v>
      </c>
      <c r="G2890" s="4" t="s">
        <v>11</v>
      </c>
    </row>
    <row r="2891" spans="1:7" x14ac:dyDescent="0.25">
      <c r="A2891">
        <v>44625</v>
      </c>
      <c r="C2891" t="s">
        <v>12608</v>
      </c>
      <c r="G2891" s="5" t="s">
        <v>37</v>
      </c>
    </row>
    <row r="2892" spans="1:7" x14ac:dyDescent="0.25">
      <c r="A2892">
        <v>327088</v>
      </c>
      <c r="C2892" t="s">
        <v>12608</v>
      </c>
      <c r="G2892" s="4" t="s">
        <v>41</v>
      </c>
    </row>
    <row r="2893" spans="1:7" x14ac:dyDescent="0.25">
      <c r="A2893">
        <v>191051</v>
      </c>
      <c r="C2893" t="s">
        <v>12608</v>
      </c>
      <c r="G2893" s="5" t="s">
        <v>39</v>
      </c>
    </row>
    <row r="2894" spans="1:7" x14ac:dyDescent="0.25">
      <c r="A2894">
        <v>429939</v>
      </c>
      <c r="C2894" t="s">
        <v>12608</v>
      </c>
      <c r="G2894" s="4" t="s">
        <v>43</v>
      </c>
    </row>
    <row r="2895" spans="1:7" x14ac:dyDescent="0.25">
      <c r="A2895">
        <v>232158</v>
      </c>
      <c r="C2895" t="s">
        <v>12608</v>
      </c>
      <c r="G2895" s="5" t="s">
        <v>17</v>
      </c>
    </row>
    <row r="2896" spans="1:7" x14ac:dyDescent="0.25">
      <c r="A2896">
        <v>71092</v>
      </c>
      <c r="C2896" t="s">
        <v>12608</v>
      </c>
      <c r="G2896" s="4" t="s">
        <v>26</v>
      </c>
    </row>
    <row r="2897" spans="1:7" x14ac:dyDescent="0.25">
      <c r="A2897">
        <v>313324</v>
      </c>
      <c r="C2897" t="s">
        <v>12608</v>
      </c>
      <c r="G2897" s="5" t="s">
        <v>39</v>
      </c>
    </row>
    <row r="2898" spans="1:7" x14ac:dyDescent="0.25">
      <c r="A2898">
        <v>300597</v>
      </c>
      <c r="C2898" t="s">
        <v>12608</v>
      </c>
      <c r="G2898" s="4" t="s">
        <v>148</v>
      </c>
    </row>
    <row r="2899" spans="1:7" x14ac:dyDescent="0.25">
      <c r="A2899">
        <v>310366</v>
      </c>
      <c r="C2899" t="s">
        <v>12608</v>
      </c>
      <c r="G2899" s="5" t="s">
        <v>28</v>
      </c>
    </row>
    <row r="2900" spans="1:7" x14ac:dyDescent="0.25">
      <c r="A2900">
        <v>71710</v>
      </c>
      <c r="C2900" t="s">
        <v>12608</v>
      </c>
      <c r="G2900" s="4" t="s">
        <v>26</v>
      </c>
    </row>
    <row r="2901" spans="1:7" x14ac:dyDescent="0.25">
      <c r="A2901">
        <v>330094</v>
      </c>
      <c r="C2901" t="s">
        <v>12608</v>
      </c>
      <c r="G2901" s="5" t="s">
        <v>75</v>
      </c>
    </row>
    <row r="2902" spans="1:7" x14ac:dyDescent="0.25">
      <c r="A2902">
        <v>47574</v>
      </c>
      <c r="C2902" t="s">
        <v>12608</v>
      </c>
      <c r="G2902" s="4" t="s">
        <v>37</v>
      </c>
    </row>
    <row r="2903" spans="1:7" x14ac:dyDescent="0.25">
      <c r="A2903">
        <v>333533</v>
      </c>
      <c r="C2903" t="s">
        <v>12608</v>
      </c>
      <c r="G2903" s="5" t="s">
        <v>28</v>
      </c>
    </row>
    <row r="2904" spans="1:7" x14ac:dyDescent="0.25">
      <c r="A2904">
        <v>90351</v>
      </c>
      <c r="C2904" t="s">
        <v>12608</v>
      </c>
      <c r="G2904" s="4" t="s">
        <v>11</v>
      </c>
    </row>
    <row r="2905" spans="1:7" x14ac:dyDescent="0.25">
      <c r="A2905">
        <v>333543</v>
      </c>
      <c r="C2905" t="s">
        <v>12608</v>
      </c>
      <c r="G2905" s="5" t="s">
        <v>21</v>
      </c>
    </row>
    <row r="2906" spans="1:7" x14ac:dyDescent="0.25">
      <c r="A2906">
        <v>11015</v>
      </c>
      <c r="C2906" t="s">
        <v>12608</v>
      </c>
      <c r="G2906" s="4" t="s">
        <v>11</v>
      </c>
    </row>
    <row r="2907" spans="1:7" x14ac:dyDescent="0.25">
      <c r="A2907">
        <v>322426</v>
      </c>
      <c r="C2907" t="s">
        <v>12608</v>
      </c>
      <c r="G2907" s="5" t="s">
        <v>17</v>
      </c>
    </row>
    <row r="2908" spans="1:7" x14ac:dyDescent="0.25">
      <c r="A2908">
        <v>28386</v>
      </c>
      <c r="C2908" t="s">
        <v>12608</v>
      </c>
      <c r="G2908" s="4" t="s">
        <v>11</v>
      </c>
    </row>
    <row r="2909" spans="1:7" x14ac:dyDescent="0.25">
      <c r="A2909">
        <v>197459</v>
      </c>
      <c r="C2909" t="s">
        <v>12608</v>
      </c>
      <c r="G2909" s="5" t="s">
        <v>85</v>
      </c>
    </row>
    <row r="2910" spans="1:7" x14ac:dyDescent="0.25">
      <c r="A2910">
        <v>345176</v>
      </c>
      <c r="C2910" t="s">
        <v>12608</v>
      </c>
      <c r="G2910" s="4" t="s">
        <v>37</v>
      </c>
    </row>
    <row r="2911" spans="1:7" x14ac:dyDescent="0.25">
      <c r="A2911">
        <v>70105</v>
      </c>
      <c r="C2911" t="s">
        <v>12608</v>
      </c>
      <c r="G2911" s="5" t="s">
        <v>14</v>
      </c>
    </row>
    <row r="2912" spans="1:7" x14ac:dyDescent="0.25">
      <c r="A2912">
        <v>319969</v>
      </c>
      <c r="C2912" t="s">
        <v>12608</v>
      </c>
      <c r="G2912" s="4" t="s">
        <v>85</v>
      </c>
    </row>
    <row r="2913" spans="1:7" x14ac:dyDescent="0.25">
      <c r="A2913">
        <v>43332</v>
      </c>
      <c r="C2913" t="s">
        <v>12608</v>
      </c>
      <c r="G2913" s="5" t="s">
        <v>85</v>
      </c>
    </row>
    <row r="2914" spans="1:7" x14ac:dyDescent="0.25">
      <c r="A2914">
        <v>27956</v>
      </c>
      <c r="C2914" t="s">
        <v>12608</v>
      </c>
      <c r="G2914" s="4" t="s">
        <v>11</v>
      </c>
    </row>
    <row r="2915" spans="1:7" x14ac:dyDescent="0.25">
      <c r="A2915">
        <v>82984</v>
      </c>
      <c r="C2915" t="s">
        <v>12608</v>
      </c>
      <c r="G2915" s="5" t="s">
        <v>85</v>
      </c>
    </row>
    <row r="2916" spans="1:7" x14ac:dyDescent="0.25">
      <c r="A2916">
        <v>317465</v>
      </c>
      <c r="C2916" t="s">
        <v>12608</v>
      </c>
      <c r="G2916" s="4" t="s">
        <v>17</v>
      </c>
    </row>
    <row r="2917" spans="1:7" x14ac:dyDescent="0.25">
      <c r="A2917">
        <v>10309</v>
      </c>
      <c r="C2917" t="s">
        <v>12608</v>
      </c>
      <c r="G2917" s="5" t="s">
        <v>46</v>
      </c>
    </row>
    <row r="2918" spans="1:7" x14ac:dyDescent="0.25">
      <c r="A2918">
        <v>22632</v>
      </c>
      <c r="C2918" t="s">
        <v>12608</v>
      </c>
      <c r="G2918" s="4" t="s">
        <v>41</v>
      </c>
    </row>
    <row r="2919" spans="1:7" x14ac:dyDescent="0.25">
      <c r="A2919">
        <v>46342</v>
      </c>
      <c r="C2919" t="s">
        <v>12608</v>
      </c>
      <c r="G2919" s="5" t="s">
        <v>37</v>
      </c>
    </row>
    <row r="2920" spans="1:7" x14ac:dyDescent="0.25">
      <c r="A2920">
        <v>27794</v>
      </c>
      <c r="C2920" t="s">
        <v>12608</v>
      </c>
      <c r="G2920" s="4" t="s">
        <v>11</v>
      </c>
    </row>
    <row r="2921" spans="1:7" x14ac:dyDescent="0.25">
      <c r="A2921">
        <v>24437</v>
      </c>
      <c r="C2921" t="s">
        <v>12608</v>
      </c>
      <c r="G2921" s="5" t="s">
        <v>11</v>
      </c>
    </row>
    <row r="2922" spans="1:7" x14ac:dyDescent="0.25">
      <c r="A2922">
        <v>23662</v>
      </c>
      <c r="C2922" t="s">
        <v>12608</v>
      </c>
      <c r="G2922" s="4" t="s">
        <v>11</v>
      </c>
    </row>
    <row r="2923" spans="1:7" x14ac:dyDescent="0.25">
      <c r="A2923">
        <v>95788</v>
      </c>
      <c r="C2923" t="s">
        <v>12608</v>
      </c>
      <c r="G2923" s="5" t="s">
        <v>11</v>
      </c>
    </row>
    <row r="2924" spans="1:7" x14ac:dyDescent="0.25">
      <c r="A2924">
        <v>89273</v>
      </c>
      <c r="C2924" t="s">
        <v>12608</v>
      </c>
      <c r="G2924" s="4" t="s">
        <v>28</v>
      </c>
    </row>
    <row r="2925" spans="1:7" x14ac:dyDescent="0.25">
      <c r="A2925">
        <v>27435</v>
      </c>
      <c r="C2925" t="s">
        <v>12608</v>
      </c>
      <c r="G2925" s="5" t="s">
        <v>11</v>
      </c>
    </row>
    <row r="2926" spans="1:7" x14ac:dyDescent="0.25">
      <c r="A2926">
        <v>329093</v>
      </c>
      <c r="C2926" t="s">
        <v>12608</v>
      </c>
      <c r="G2926" s="4" t="s">
        <v>28</v>
      </c>
    </row>
    <row r="2927" spans="1:7" x14ac:dyDescent="0.25">
      <c r="A2927">
        <v>55557</v>
      </c>
      <c r="C2927" t="s">
        <v>12608</v>
      </c>
      <c r="G2927" s="5" t="s">
        <v>43</v>
      </c>
    </row>
    <row r="2928" spans="1:7" x14ac:dyDescent="0.25">
      <c r="A2928">
        <v>301706</v>
      </c>
      <c r="C2928" t="s">
        <v>12608</v>
      </c>
      <c r="G2928" s="4" t="s">
        <v>61</v>
      </c>
    </row>
    <row r="2929" spans="1:7" x14ac:dyDescent="0.25">
      <c r="A2929">
        <v>29622</v>
      </c>
      <c r="C2929" t="s">
        <v>12608</v>
      </c>
      <c r="G2929" s="5" t="s">
        <v>11</v>
      </c>
    </row>
    <row r="2930" spans="1:7" x14ac:dyDescent="0.25">
      <c r="A2930">
        <v>339096</v>
      </c>
      <c r="C2930" t="s">
        <v>12608</v>
      </c>
      <c r="G2930" s="4" t="s">
        <v>64</v>
      </c>
    </row>
    <row r="2931" spans="1:7" x14ac:dyDescent="0.25">
      <c r="A2931">
        <v>41393</v>
      </c>
      <c r="C2931" t="s">
        <v>12608</v>
      </c>
      <c r="G2931" s="5" t="s">
        <v>39</v>
      </c>
    </row>
    <row r="2932" spans="1:7" x14ac:dyDescent="0.25">
      <c r="A2932">
        <v>333929</v>
      </c>
      <c r="C2932" t="s">
        <v>12608</v>
      </c>
      <c r="G2932" s="4" t="s">
        <v>17</v>
      </c>
    </row>
    <row r="2933" spans="1:7" x14ac:dyDescent="0.25">
      <c r="A2933">
        <v>29587</v>
      </c>
      <c r="C2933" t="s">
        <v>12608</v>
      </c>
      <c r="G2933" s="5" t="s">
        <v>11</v>
      </c>
    </row>
    <row r="2934" spans="1:7" x14ac:dyDescent="0.25">
      <c r="A2934">
        <v>10915</v>
      </c>
      <c r="C2934" t="s">
        <v>12608</v>
      </c>
      <c r="G2934" s="4" t="s">
        <v>11</v>
      </c>
    </row>
    <row r="2935" spans="1:7" x14ac:dyDescent="0.25">
      <c r="A2935">
        <v>11839</v>
      </c>
      <c r="C2935" t="s">
        <v>12608</v>
      </c>
      <c r="G2935" s="5" t="s">
        <v>102</v>
      </c>
    </row>
    <row r="2936" spans="1:7" x14ac:dyDescent="0.25">
      <c r="A2936">
        <v>46191</v>
      </c>
      <c r="C2936" t="s">
        <v>12608</v>
      </c>
      <c r="G2936" s="4" t="s">
        <v>28</v>
      </c>
    </row>
    <row r="2937" spans="1:7" x14ac:dyDescent="0.25">
      <c r="A2937">
        <v>45927</v>
      </c>
      <c r="C2937" t="s">
        <v>12608</v>
      </c>
      <c r="G2937" s="5" t="s">
        <v>64</v>
      </c>
    </row>
    <row r="2938" spans="1:7" x14ac:dyDescent="0.25">
      <c r="A2938">
        <v>45154</v>
      </c>
      <c r="C2938" t="s">
        <v>12608</v>
      </c>
      <c r="G2938" s="4" t="s">
        <v>14</v>
      </c>
    </row>
    <row r="2939" spans="1:7" x14ac:dyDescent="0.25">
      <c r="A2939">
        <v>334056</v>
      </c>
      <c r="C2939" t="s">
        <v>12608</v>
      </c>
      <c r="G2939" s="5" t="s">
        <v>8</v>
      </c>
    </row>
    <row r="2940" spans="1:7" x14ac:dyDescent="0.25">
      <c r="A2940">
        <v>28791</v>
      </c>
      <c r="C2940" t="s">
        <v>12608</v>
      </c>
      <c r="G2940" s="4" t="s">
        <v>11</v>
      </c>
    </row>
    <row r="2941" spans="1:7" x14ac:dyDescent="0.25">
      <c r="A2941">
        <v>391360</v>
      </c>
      <c r="C2941" t="s">
        <v>12608</v>
      </c>
      <c r="G2941" s="5" t="s">
        <v>39</v>
      </c>
    </row>
    <row r="2942" spans="1:7" x14ac:dyDescent="0.25">
      <c r="A2942">
        <v>60771</v>
      </c>
      <c r="C2942" t="s">
        <v>12608</v>
      </c>
      <c r="G2942" s="4" t="s">
        <v>28</v>
      </c>
    </row>
    <row r="2943" spans="1:7" x14ac:dyDescent="0.25">
      <c r="A2943">
        <v>29876</v>
      </c>
      <c r="C2943" t="s">
        <v>12608</v>
      </c>
      <c r="G2943" s="5" t="s">
        <v>11</v>
      </c>
    </row>
    <row r="2944" spans="1:7" x14ac:dyDescent="0.25">
      <c r="A2944">
        <v>376230</v>
      </c>
      <c r="C2944" t="s">
        <v>12608</v>
      </c>
      <c r="G2944" s="4" t="s">
        <v>39</v>
      </c>
    </row>
    <row r="2945" spans="1:7" x14ac:dyDescent="0.25">
      <c r="A2945">
        <v>326910</v>
      </c>
      <c r="C2945" t="s">
        <v>12608</v>
      </c>
      <c r="G2945" s="5" t="s">
        <v>28</v>
      </c>
    </row>
    <row r="2946" spans="1:7" x14ac:dyDescent="0.25">
      <c r="A2946">
        <v>28806</v>
      </c>
      <c r="C2946" t="s">
        <v>12608</v>
      </c>
      <c r="G2946" s="4" t="s">
        <v>11</v>
      </c>
    </row>
    <row r="2947" spans="1:7" x14ac:dyDescent="0.25">
      <c r="A2947">
        <v>82954</v>
      </c>
      <c r="C2947" t="s">
        <v>12608</v>
      </c>
      <c r="G2947" s="5" t="s">
        <v>85</v>
      </c>
    </row>
    <row r="2948" spans="1:7" x14ac:dyDescent="0.25">
      <c r="A2948">
        <v>26759</v>
      </c>
      <c r="C2948" t="s">
        <v>12608</v>
      </c>
      <c r="G2948" s="4" t="s">
        <v>11</v>
      </c>
    </row>
    <row r="2949" spans="1:7" x14ac:dyDescent="0.25">
      <c r="A2949">
        <v>46232</v>
      </c>
      <c r="C2949" t="s">
        <v>12608</v>
      </c>
      <c r="G2949" s="5" t="s">
        <v>26</v>
      </c>
    </row>
    <row r="2950" spans="1:7" x14ac:dyDescent="0.25">
      <c r="A2950">
        <v>23125</v>
      </c>
      <c r="C2950" t="s">
        <v>12608</v>
      </c>
      <c r="G2950" s="4" t="s">
        <v>11</v>
      </c>
    </row>
    <row r="2951" spans="1:7" x14ac:dyDescent="0.25">
      <c r="A2951">
        <v>26417</v>
      </c>
      <c r="C2951" t="s">
        <v>12608</v>
      </c>
      <c r="G2951" s="5" t="s">
        <v>61</v>
      </c>
    </row>
    <row r="2952" spans="1:7" x14ac:dyDescent="0.25">
      <c r="A2952">
        <v>24696</v>
      </c>
      <c r="C2952" t="s">
        <v>12608</v>
      </c>
      <c r="G2952" s="4" t="s">
        <v>11</v>
      </c>
    </row>
    <row r="2953" spans="1:7" x14ac:dyDescent="0.25">
      <c r="A2953">
        <v>44223</v>
      </c>
      <c r="C2953" t="s">
        <v>12608</v>
      </c>
      <c r="G2953" s="5" t="s">
        <v>21</v>
      </c>
    </row>
    <row r="2954" spans="1:7" x14ac:dyDescent="0.25">
      <c r="A2954">
        <v>232452</v>
      </c>
      <c r="C2954" t="s">
        <v>12608</v>
      </c>
      <c r="G2954" s="4" t="s">
        <v>39</v>
      </c>
    </row>
    <row r="2955" spans="1:7" x14ac:dyDescent="0.25">
      <c r="A2955">
        <v>304421</v>
      </c>
      <c r="C2955" t="s">
        <v>12608</v>
      </c>
      <c r="G2955" s="5" t="s">
        <v>85</v>
      </c>
    </row>
    <row r="2956" spans="1:7" x14ac:dyDescent="0.25">
      <c r="A2956">
        <v>74708</v>
      </c>
      <c r="C2956" t="s">
        <v>12608</v>
      </c>
      <c r="G2956" s="4" t="s">
        <v>175</v>
      </c>
    </row>
    <row r="2957" spans="1:7" x14ac:dyDescent="0.25">
      <c r="A2957">
        <v>90303</v>
      </c>
      <c r="C2957" t="s">
        <v>12608</v>
      </c>
      <c r="G2957" s="5" t="s">
        <v>11</v>
      </c>
    </row>
    <row r="2958" spans="1:7" x14ac:dyDescent="0.25">
      <c r="A2958">
        <v>233874</v>
      </c>
      <c r="C2958" t="s">
        <v>12608</v>
      </c>
      <c r="G2958" s="4" t="s">
        <v>61</v>
      </c>
    </row>
    <row r="2959" spans="1:7" x14ac:dyDescent="0.25">
      <c r="A2959">
        <v>336002</v>
      </c>
      <c r="C2959" t="s">
        <v>12608</v>
      </c>
      <c r="G2959" s="5" t="s">
        <v>39</v>
      </c>
    </row>
    <row r="2960" spans="1:7" x14ac:dyDescent="0.25">
      <c r="A2960">
        <v>74507</v>
      </c>
      <c r="C2960" t="s">
        <v>12608</v>
      </c>
      <c r="G2960" s="4" t="s">
        <v>37</v>
      </c>
    </row>
    <row r="2961" spans="1:7" x14ac:dyDescent="0.25">
      <c r="A2961">
        <v>313628</v>
      </c>
      <c r="C2961" t="s">
        <v>12608</v>
      </c>
      <c r="G2961" s="5" t="s">
        <v>37</v>
      </c>
    </row>
    <row r="2962" spans="1:7" x14ac:dyDescent="0.25">
      <c r="A2962">
        <v>73839</v>
      </c>
      <c r="C2962" t="s">
        <v>12608</v>
      </c>
      <c r="G2962" s="4" t="s">
        <v>175</v>
      </c>
    </row>
    <row r="2963" spans="1:7" x14ac:dyDescent="0.25">
      <c r="A2963">
        <v>26814</v>
      </c>
      <c r="C2963" t="s">
        <v>12608</v>
      </c>
      <c r="G2963" s="5" t="s">
        <v>11</v>
      </c>
    </row>
    <row r="2964" spans="1:7" x14ac:dyDescent="0.25">
      <c r="A2964">
        <v>24918</v>
      </c>
      <c r="C2964" t="s">
        <v>12608</v>
      </c>
      <c r="G2964" s="4" t="s">
        <v>11</v>
      </c>
    </row>
    <row r="2965" spans="1:7" x14ac:dyDescent="0.25">
      <c r="A2965">
        <v>36544</v>
      </c>
      <c r="C2965" t="s">
        <v>12608</v>
      </c>
      <c r="G2965" s="5" t="s">
        <v>28</v>
      </c>
    </row>
    <row r="2966" spans="1:7" x14ac:dyDescent="0.25">
      <c r="A2966">
        <v>25201</v>
      </c>
      <c r="C2966" t="s">
        <v>12608</v>
      </c>
      <c r="G2966" s="4" t="s">
        <v>11</v>
      </c>
    </row>
    <row r="2967" spans="1:7" x14ac:dyDescent="0.25">
      <c r="A2967">
        <v>363634</v>
      </c>
      <c r="C2967" t="s">
        <v>12608</v>
      </c>
      <c r="G2967" s="5" t="s">
        <v>41</v>
      </c>
    </row>
    <row r="2968" spans="1:7" x14ac:dyDescent="0.25">
      <c r="A2968">
        <v>26412</v>
      </c>
      <c r="C2968" t="s">
        <v>12608</v>
      </c>
      <c r="G2968" s="4" t="s">
        <v>11</v>
      </c>
    </row>
    <row r="2969" spans="1:7" x14ac:dyDescent="0.25">
      <c r="A2969">
        <v>313194</v>
      </c>
      <c r="C2969" t="s">
        <v>12608</v>
      </c>
      <c r="G2969" s="5" t="s">
        <v>61</v>
      </c>
    </row>
    <row r="2970" spans="1:7" x14ac:dyDescent="0.25">
      <c r="A2970">
        <v>85860</v>
      </c>
      <c r="C2970" t="s">
        <v>12608</v>
      </c>
      <c r="G2970" s="4" t="s">
        <v>83</v>
      </c>
    </row>
    <row r="2971" spans="1:7" x14ac:dyDescent="0.25">
      <c r="A2971">
        <v>22243</v>
      </c>
      <c r="C2971" t="s">
        <v>12608</v>
      </c>
      <c r="G2971" s="5" t="s">
        <v>11</v>
      </c>
    </row>
    <row r="2972" spans="1:7" x14ac:dyDescent="0.25">
      <c r="A2972">
        <v>81256</v>
      </c>
      <c r="C2972" t="s">
        <v>12608</v>
      </c>
      <c r="G2972" s="4" t="s">
        <v>11</v>
      </c>
    </row>
    <row r="2973" spans="1:7" x14ac:dyDescent="0.25">
      <c r="A2973">
        <v>45398</v>
      </c>
      <c r="C2973" t="s">
        <v>12608</v>
      </c>
      <c r="G2973" s="5" t="s">
        <v>21</v>
      </c>
    </row>
    <row r="2974" spans="1:7" x14ac:dyDescent="0.25">
      <c r="A2974">
        <v>24855</v>
      </c>
      <c r="C2974" t="s">
        <v>12608</v>
      </c>
      <c r="G2974" s="4" t="s">
        <v>11</v>
      </c>
    </row>
    <row r="2975" spans="1:7" x14ac:dyDescent="0.25">
      <c r="A2975">
        <v>311161</v>
      </c>
      <c r="C2975" t="s">
        <v>12608</v>
      </c>
      <c r="G2975" s="5" t="s">
        <v>61</v>
      </c>
    </row>
    <row r="2976" spans="1:7" x14ac:dyDescent="0.25">
      <c r="A2976">
        <v>322557</v>
      </c>
      <c r="C2976" t="s">
        <v>12608</v>
      </c>
      <c r="G2976" s="4" t="s">
        <v>28</v>
      </c>
    </row>
    <row r="2977" spans="1:7" x14ac:dyDescent="0.25">
      <c r="A2977">
        <v>316812</v>
      </c>
      <c r="B2977" s="1">
        <v>9.49</v>
      </c>
      <c r="C2977" s="2">
        <v>44327</v>
      </c>
      <c r="G2977" s="5" t="s">
        <v>85</v>
      </c>
    </row>
    <row r="2978" spans="1:7" x14ac:dyDescent="0.25">
      <c r="A2978">
        <v>75162</v>
      </c>
      <c r="C2978" t="s">
        <v>12608</v>
      </c>
      <c r="G2978" s="4" t="s">
        <v>37</v>
      </c>
    </row>
    <row r="2979" spans="1:7" x14ac:dyDescent="0.25">
      <c r="A2979">
        <v>75472</v>
      </c>
      <c r="C2979" t="s">
        <v>12608</v>
      </c>
      <c r="G2979" s="5" t="s">
        <v>175</v>
      </c>
    </row>
    <row r="2980" spans="1:7" x14ac:dyDescent="0.25">
      <c r="A2980">
        <v>332888</v>
      </c>
      <c r="C2980" t="s">
        <v>12608</v>
      </c>
      <c r="G2980" s="4" t="s">
        <v>14</v>
      </c>
    </row>
    <row r="2981" spans="1:7" x14ac:dyDescent="0.25">
      <c r="A2981">
        <v>97314</v>
      </c>
      <c r="C2981" t="s">
        <v>12608</v>
      </c>
      <c r="G2981" s="5" t="s">
        <v>11</v>
      </c>
    </row>
    <row r="2982" spans="1:7" x14ac:dyDescent="0.25">
      <c r="A2982">
        <v>316004</v>
      </c>
      <c r="C2982" t="s">
        <v>12608</v>
      </c>
      <c r="G2982" s="4" t="s">
        <v>61</v>
      </c>
    </row>
    <row r="2983" spans="1:7" x14ac:dyDescent="0.25">
      <c r="A2983">
        <v>23734</v>
      </c>
      <c r="C2983" t="s">
        <v>12608</v>
      </c>
      <c r="G2983" s="5" t="s">
        <v>11</v>
      </c>
    </row>
    <row r="2984" spans="1:7" x14ac:dyDescent="0.25">
      <c r="A2984">
        <v>365670</v>
      </c>
      <c r="C2984" t="s">
        <v>12608</v>
      </c>
      <c r="G2984" s="4" t="s">
        <v>61</v>
      </c>
    </row>
    <row r="2985" spans="1:7" x14ac:dyDescent="0.25">
      <c r="A2985">
        <v>333596</v>
      </c>
      <c r="C2985" t="s">
        <v>12608</v>
      </c>
      <c r="G2985" s="5" t="s">
        <v>64</v>
      </c>
    </row>
    <row r="2986" spans="1:7" x14ac:dyDescent="0.25">
      <c r="A2986">
        <v>41248</v>
      </c>
      <c r="C2986" t="s">
        <v>12608</v>
      </c>
      <c r="G2986" s="4" t="s">
        <v>85</v>
      </c>
    </row>
    <row r="2987" spans="1:7" x14ac:dyDescent="0.25">
      <c r="A2987">
        <v>76050</v>
      </c>
      <c r="C2987" t="s">
        <v>12608</v>
      </c>
      <c r="G2987" s="5" t="s">
        <v>14</v>
      </c>
    </row>
    <row r="2988" spans="1:7" x14ac:dyDescent="0.25">
      <c r="A2988">
        <v>301129</v>
      </c>
      <c r="C2988" t="s">
        <v>12608</v>
      </c>
      <c r="G2988" s="4" t="s">
        <v>31</v>
      </c>
    </row>
    <row r="2989" spans="1:7" x14ac:dyDescent="0.25">
      <c r="A2989">
        <v>339892</v>
      </c>
      <c r="C2989" t="s">
        <v>12608</v>
      </c>
      <c r="G2989" s="5" t="s">
        <v>17</v>
      </c>
    </row>
    <row r="2990" spans="1:7" x14ac:dyDescent="0.25">
      <c r="A2990">
        <v>10459</v>
      </c>
      <c r="C2990" t="s">
        <v>12608</v>
      </c>
      <c r="G2990" s="4" t="s">
        <v>11</v>
      </c>
    </row>
    <row r="2991" spans="1:7" x14ac:dyDescent="0.25">
      <c r="A2991">
        <v>70511</v>
      </c>
      <c r="C2991" t="s">
        <v>12608</v>
      </c>
      <c r="G2991" s="5" t="s">
        <v>1019</v>
      </c>
    </row>
    <row r="2992" spans="1:7" x14ac:dyDescent="0.25">
      <c r="A2992">
        <v>39993</v>
      </c>
      <c r="C2992" t="s">
        <v>12608</v>
      </c>
      <c r="G2992" s="4" t="s">
        <v>67</v>
      </c>
    </row>
    <row r="2993" spans="1:7" x14ac:dyDescent="0.25">
      <c r="A2993">
        <v>46669</v>
      </c>
      <c r="C2993" t="s">
        <v>12608</v>
      </c>
      <c r="G2993" s="5" t="s">
        <v>41</v>
      </c>
    </row>
    <row r="2994" spans="1:7" x14ac:dyDescent="0.25">
      <c r="A2994">
        <v>41711</v>
      </c>
      <c r="C2994" t="s">
        <v>12608</v>
      </c>
      <c r="G2994" s="4" t="s">
        <v>61</v>
      </c>
    </row>
    <row r="2995" spans="1:7" x14ac:dyDescent="0.25">
      <c r="A2995">
        <v>23232</v>
      </c>
      <c r="C2995" t="s">
        <v>12608</v>
      </c>
      <c r="G2995" s="5" t="s">
        <v>11</v>
      </c>
    </row>
    <row r="2996" spans="1:7" x14ac:dyDescent="0.25">
      <c r="A2996">
        <v>73873</v>
      </c>
      <c r="C2996" t="s">
        <v>12608</v>
      </c>
      <c r="G2996" s="4" t="s">
        <v>83</v>
      </c>
    </row>
    <row r="2997" spans="1:7" x14ac:dyDescent="0.25">
      <c r="A2997">
        <v>318182</v>
      </c>
      <c r="C2997" t="s">
        <v>12608</v>
      </c>
      <c r="G2997" s="5" t="s">
        <v>17</v>
      </c>
    </row>
    <row r="2998" spans="1:7" x14ac:dyDescent="0.25">
      <c r="A2998">
        <v>27775</v>
      </c>
      <c r="C2998" t="s">
        <v>12608</v>
      </c>
      <c r="G2998" s="4" t="s">
        <v>11</v>
      </c>
    </row>
    <row r="2999" spans="1:7" x14ac:dyDescent="0.25">
      <c r="A2999">
        <v>103608</v>
      </c>
      <c r="C2999" t="s">
        <v>12608</v>
      </c>
      <c r="G2999" s="5" t="s">
        <v>41</v>
      </c>
    </row>
    <row r="3000" spans="1:7" x14ac:dyDescent="0.25">
      <c r="A3000">
        <v>320296</v>
      </c>
      <c r="C3000" t="s">
        <v>12608</v>
      </c>
      <c r="G3000" s="4" t="s">
        <v>67</v>
      </c>
    </row>
    <row r="3001" spans="1:7" x14ac:dyDescent="0.25">
      <c r="A3001">
        <v>25431</v>
      </c>
      <c r="C3001" t="s">
        <v>12608</v>
      </c>
      <c r="G3001" s="5" t="s">
        <v>11</v>
      </c>
    </row>
    <row r="3002" spans="1:7" x14ac:dyDescent="0.25">
      <c r="A3002">
        <v>312993</v>
      </c>
      <c r="C3002" t="s">
        <v>12608</v>
      </c>
      <c r="G3002" s="4" t="s">
        <v>28</v>
      </c>
    </row>
    <row r="3003" spans="1:7" x14ac:dyDescent="0.25">
      <c r="A3003">
        <v>319243</v>
      </c>
      <c r="C3003" t="s">
        <v>12608</v>
      </c>
      <c r="G3003" s="5" t="s">
        <v>39</v>
      </c>
    </row>
    <row r="3004" spans="1:7" x14ac:dyDescent="0.25">
      <c r="A3004">
        <v>94668</v>
      </c>
      <c r="C3004" t="s">
        <v>12608</v>
      </c>
      <c r="G3004" s="4" t="s">
        <v>11</v>
      </c>
    </row>
    <row r="3005" spans="1:7" x14ac:dyDescent="0.25">
      <c r="A3005">
        <v>332130</v>
      </c>
      <c r="C3005" t="s">
        <v>12608</v>
      </c>
      <c r="G3005" s="5" t="s">
        <v>31</v>
      </c>
    </row>
    <row r="3006" spans="1:7" x14ac:dyDescent="0.25">
      <c r="A3006">
        <v>80396</v>
      </c>
      <c r="C3006" t="s">
        <v>12608</v>
      </c>
      <c r="G3006" s="4" t="s">
        <v>61</v>
      </c>
    </row>
    <row r="3007" spans="1:7" x14ac:dyDescent="0.25">
      <c r="A3007">
        <v>48477</v>
      </c>
      <c r="C3007" t="s">
        <v>12608</v>
      </c>
      <c r="G3007" s="5" t="s">
        <v>61</v>
      </c>
    </row>
    <row r="3008" spans="1:7" x14ac:dyDescent="0.25">
      <c r="A3008">
        <v>29873</v>
      </c>
      <c r="C3008" t="s">
        <v>12608</v>
      </c>
      <c r="G3008" s="4" t="s">
        <v>11</v>
      </c>
    </row>
    <row r="3009" spans="1:7" x14ac:dyDescent="0.25">
      <c r="A3009">
        <v>19780</v>
      </c>
      <c r="C3009" t="s">
        <v>12608</v>
      </c>
      <c r="G3009" s="5" t="s">
        <v>37</v>
      </c>
    </row>
    <row r="3010" spans="1:7" x14ac:dyDescent="0.25">
      <c r="A3010">
        <v>71218</v>
      </c>
      <c r="C3010" t="s">
        <v>12608</v>
      </c>
      <c r="G3010" s="4" t="s">
        <v>37</v>
      </c>
    </row>
    <row r="3011" spans="1:7" x14ac:dyDescent="0.25">
      <c r="A3011">
        <v>41296</v>
      </c>
      <c r="C3011" t="s">
        <v>12608</v>
      </c>
      <c r="G3011" s="5" t="s">
        <v>37</v>
      </c>
    </row>
    <row r="3012" spans="1:7" x14ac:dyDescent="0.25">
      <c r="A3012">
        <v>10439</v>
      </c>
      <c r="C3012" t="s">
        <v>12608</v>
      </c>
      <c r="G3012" s="4" t="s">
        <v>61</v>
      </c>
    </row>
    <row r="3013" spans="1:7" x14ac:dyDescent="0.25">
      <c r="A3013">
        <v>72254</v>
      </c>
      <c r="C3013" t="s">
        <v>12608</v>
      </c>
      <c r="G3013" s="5" t="s">
        <v>46</v>
      </c>
    </row>
    <row r="3014" spans="1:7" x14ac:dyDescent="0.25">
      <c r="A3014">
        <v>321371</v>
      </c>
      <c r="C3014" t="s">
        <v>12608</v>
      </c>
      <c r="G3014" s="4" t="s">
        <v>41</v>
      </c>
    </row>
    <row r="3015" spans="1:7" x14ac:dyDescent="0.25">
      <c r="A3015">
        <v>29166</v>
      </c>
      <c r="C3015" t="s">
        <v>12608</v>
      </c>
      <c r="G3015" s="5" t="s">
        <v>11</v>
      </c>
    </row>
    <row r="3016" spans="1:7" x14ac:dyDescent="0.25">
      <c r="A3016">
        <v>93092</v>
      </c>
      <c r="C3016" t="s">
        <v>12608</v>
      </c>
      <c r="G3016" s="4" t="s">
        <v>11</v>
      </c>
    </row>
    <row r="3017" spans="1:7" x14ac:dyDescent="0.25">
      <c r="A3017">
        <v>61786</v>
      </c>
      <c r="C3017" t="s">
        <v>12608</v>
      </c>
      <c r="G3017" s="5" t="s">
        <v>75</v>
      </c>
    </row>
    <row r="3018" spans="1:7" x14ac:dyDescent="0.25">
      <c r="A3018">
        <v>70267</v>
      </c>
      <c r="C3018" t="s">
        <v>12608</v>
      </c>
      <c r="G3018" s="4" t="s">
        <v>61</v>
      </c>
    </row>
    <row r="3019" spans="1:7" x14ac:dyDescent="0.25">
      <c r="A3019">
        <v>48464</v>
      </c>
      <c r="C3019" t="s">
        <v>12608</v>
      </c>
      <c r="G3019" s="5" t="s">
        <v>53</v>
      </c>
    </row>
    <row r="3020" spans="1:7" x14ac:dyDescent="0.25">
      <c r="A3020">
        <v>303051</v>
      </c>
      <c r="C3020" t="s">
        <v>12608</v>
      </c>
      <c r="G3020" s="4" t="s">
        <v>61</v>
      </c>
    </row>
    <row r="3021" spans="1:7" x14ac:dyDescent="0.25">
      <c r="A3021">
        <v>42480</v>
      </c>
      <c r="C3021" t="s">
        <v>12608</v>
      </c>
      <c r="G3021" s="5" t="s">
        <v>26</v>
      </c>
    </row>
    <row r="3022" spans="1:7" x14ac:dyDescent="0.25">
      <c r="A3022">
        <v>34860</v>
      </c>
      <c r="C3022" t="s">
        <v>12608</v>
      </c>
      <c r="G3022" s="4" t="s">
        <v>175</v>
      </c>
    </row>
    <row r="3023" spans="1:7" x14ac:dyDescent="0.25">
      <c r="A3023">
        <v>332347</v>
      </c>
      <c r="C3023" t="s">
        <v>12608</v>
      </c>
      <c r="G3023" s="5" t="s">
        <v>85</v>
      </c>
    </row>
    <row r="3024" spans="1:7" x14ac:dyDescent="0.25">
      <c r="A3024">
        <v>310003</v>
      </c>
      <c r="C3024" t="s">
        <v>12608</v>
      </c>
      <c r="G3024" s="4" t="s">
        <v>75</v>
      </c>
    </row>
    <row r="3025" spans="1:7" x14ac:dyDescent="0.25">
      <c r="A3025">
        <v>51438</v>
      </c>
      <c r="C3025" t="s">
        <v>12608</v>
      </c>
      <c r="G3025" s="5" t="s">
        <v>28</v>
      </c>
    </row>
    <row r="3026" spans="1:7" x14ac:dyDescent="0.25">
      <c r="A3026">
        <v>45184</v>
      </c>
      <c r="C3026" t="s">
        <v>12608</v>
      </c>
      <c r="G3026" s="4" t="s">
        <v>53</v>
      </c>
    </row>
    <row r="3027" spans="1:7" x14ac:dyDescent="0.25">
      <c r="A3027">
        <v>23648</v>
      </c>
      <c r="C3027" t="s">
        <v>12608</v>
      </c>
      <c r="G3027" s="5" t="s">
        <v>11</v>
      </c>
    </row>
    <row r="3028" spans="1:7" x14ac:dyDescent="0.25">
      <c r="A3028">
        <v>340658</v>
      </c>
      <c r="C3028" t="s">
        <v>12608</v>
      </c>
      <c r="G3028" s="4" t="s">
        <v>61</v>
      </c>
    </row>
    <row r="3029" spans="1:7" x14ac:dyDescent="0.25">
      <c r="A3029">
        <v>342416</v>
      </c>
      <c r="C3029" t="s">
        <v>12608</v>
      </c>
      <c r="G3029" s="5" t="s">
        <v>41</v>
      </c>
    </row>
    <row r="3030" spans="1:7" x14ac:dyDescent="0.25">
      <c r="A3030">
        <v>28767</v>
      </c>
      <c r="C3030" t="s">
        <v>12608</v>
      </c>
      <c r="G3030" s="4" t="s">
        <v>11</v>
      </c>
    </row>
    <row r="3031" spans="1:7" x14ac:dyDescent="0.25">
      <c r="A3031">
        <v>22615</v>
      </c>
      <c r="C3031" t="s">
        <v>12608</v>
      </c>
      <c r="G3031" s="5" t="s">
        <v>11</v>
      </c>
    </row>
    <row r="3032" spans="1:7" x14ac:dyDescent="0.25">
      <c r="A3032">
        <v>72769</v>
      </c>
      <c r="C3032" t="s">
        <v>12608</v>
      </c>
      <c r="G3032" s="4" t="s">
        <v>35</v>
      </c>
    </row>
    <row r="3033" spans="1:7" x14ac:dyDescent="0.25">
      <c r="A3033">
        <v>40300</v>
      </c>
      <c r="C3033" t="s">
        <v>12608</v>
      </c>
      <c r="G3033" s="5" t="s">
        <v>61</v>
      </c>
    </row>
    <row r="3034" spans="1:7" x14ac:dyDescent="0.25">
      <c r="A3034">
        <v>349658</v>
      </c>
      <c r="C3034" t="s">
        <v>12608</v>
      </c>
      <c r="G3034" s="4" t="s">
        <v>17</v>
      </c>
    </row>
    <row r="3035" spans="1:7" x14ac:dyDescent="0.25">
      <c r="A3035">
        <v>76068</v>
      </c>
      <c r="C3035" t="s">
        <v>12608</v>
      </c>
      <c r="G3035" s="5" t="s">
        <v>26</v>
      </c>
    </row>
    <row r="3036" spans="1:7" x14ac:dyDescent="0.25">
      <c r="A3036">
        <v>48006</v>
      </c>
      <c r="C3036" t="s">
        <v>12608</v>
      </c>
      <c r="G3036" s="4" t="s">
        <v>198</v>
      </c>
    </row>
    <row r="3037" spans="1:7" x14ac:dyDescent="0.25">
      <c r="A3037">
        <v>84602</v>
      </c>
      <c r="C3037" t="s">
        <v>12608</v>
      </c>
      <c r="G3037" s="5" t="s">
        <v>61</v>
      </c>
    </row>
    <row r="3038" spans="1:7" x14ac:dyDescent="0.25">
      <c r="A3038">
        <v>24636</v>
      </c>
      <c r="C3038" t="s">
        <v>12608</v>
      </c>
      <c r="G3038" s="4" t="s">
        <v>11</v>
      </c>
    </row>
    <row r="3039" spans="1:7" x14ac:dyDescent="0.25">
      <c r="A3039">
        <v>49061</v>
      </c>
      <c r="C3039" t="s">
        <v>12608</v>
      </c>
      <c r="G3039" s="5" t="s">
        <v>26</v>
      </c>
    </row>
    <row r="3040" spans="1:7" x14ac:dyDescent="0.25">
      <c r="A3040">
        <v>22299</v>
      </c>
      <c r="C3040" t="s">
        <v>12608</v>
      </c>
      <c r="G3040" s="4" t="s">
        <v>11</v>
      </c>
    </row>
    <row r="3041" spans="1:7" x14ac:dyDescent="0.25">
      <c r="A3041">
        <v>326405</v>
      </c>
      <c r="B3041" s="1">
        <v>14.49</v>
      </c>
      <c r="C3041" s="2">
        <v>44327</v>
      </c>
      <c r="G3041" s="5" t="s">
        <v>57</v>
      </c>
    </row>
    <row r="3042" spans="1:7" x14ac:dyDescent="0.25">
      <c r="A3042">
        <v>336829</v>
      </c>
      <c r="C3042" t="s">
        <v>12608</v>
      </c>
      <c r="G3042" s="4" t="s">
        <v>39</v>
      </c>
    </row>
    <row r="3043" spans="1:7" x14ac:dyDescent="0.25">
      <c r="A3043">
        <v>333549</v>
      </c>
      <c r="C3043" t="s">
        <v>12608</v>
      </c>
      <c r="G3043" s="5" t="s">
        <v>61</v>
      </c>
    </row>
    <row r="3044" spans="1:7" x14ac:dyDescent="0.25">
      <c r="A3044">
        <v>355178</v>
      </c>
      <c r="C3044" t="s">
        <v>12608</v>
      </c>
      <c r="G3044" s="4" t="s">
        <v>28</v>
      </c>
    </row>
    <row r="3045" spans="1:7" x14ac:dyDescent="0.25">
      <c r="A3045">
        <v>44752</v>
      </c>
      <c r="C3045" t="s">
        <v>12608</v>
      </c>
      <c r="G3045" s="5" t="s">
        <v>100</v>
      </c>
    </row>
    <row r="3046" spans="1:7" x14ac:dyDescent="0.25">
      <c r="A3046">
        <v>4588</v>
      </c>
      <c r="C3046" t="s">
        <v>12608</v>
      </c>
      <c r="G3046" s="4" t="s">
        <v>11</v>
      </c>
    </row>
    <row r="3047" spans="1:7" x14ac:dyDescent="0.25">
      <c r="A3047">
        <v>327860</v>
      </c>
      <c r="C3047" t="s">
        <v>12608</v>
      </c>
      <c r="G3047" s="5" t="s">
        <v>26</v>
      </c>
    </row>
    <row r="3048" spans="1:7" x14ac:dyDescent="0.25">
      <c r="A3048">
        <v>92037</v>
      </c>
      <c r="C3048" t="s">
        <v>12608</v>
      </c>
      <c r="G3048" s="4" t="s">
        <v>11</v>
      </c>
    </row>
    <row r="3049" spans="1:7" x14ac:dyDescent="0.25">
      <c r="A3049">
        <v>57886</v>
      </c>
      <c r="C3049" t="s">
        <v>12608</v>
      </c>
      <c r="G3049" s="5" t="s">
        <v>37</v>
      </c>
    </row>
    <row r="3050" spans="1:7" x14ac:dyDescent="0.25">
      <c r="A3050">
        <v>75890</v>
      </c>
      <c r="C3050" t="s">
        <v>12608</v>
      </c>
      <c r="G3050" s="4" t="s">
        <v>26</v>
      </c>
    </row>
    <row r="3051" spans="1:7" x14ac:dyDescent="0.25">
      <c r="A3051">
        <v>345783</v>
      </c>
      <c r="C3051" t="s">
        <v>12608</v>
      </c>
      <c r="G3051" s="5" t="s">
        <v>163</v>
      </c>
    </row>
    <row r="3052" spans="1:7" x14ac:dyDescent="0.25">
      <c r="A3052">
        <v>5487</v>
      </c>
      <c r="C3052" t="s">
        <v>12608</v>
      </c>
      <c r="G3052" s="4" t="s">
        <v>11</v>
      </c>
    </row>
    <row r="3053" spans="1:7" x14ac:dyDescent="0.25">
      <c r="A3053">
        <v>304749</v>
      </c>
      <c r="C3053" t="s">
        <v>12608</v>
      </c>
      <c r="G3053" s="5" t="s">
        <v>75</v>
      </c>
    </row>
    <row r="3054" spans="1:7" x14ac:dyDescent="0.25">
      <c r="A3054">
        <v>337590</v>
      </c>
      <c r="C3054" t="s">
        <v>12608</v>
      </c>
      <c r="G3054" s="4" t="s">
        <v>28</v>
      </c>
    </row>
    <row r="3055" spans="1:7" x14ac:dyDescent="0.25">
      <c r="A3055">
        <v>339855</v>
      </c>
      <c r="C3055" t="s">
        <v>12608</v>
      </c>
      <c r="G3055" s="5" t="s">
        <v>28</v>
      </c>
    </row>
    <row r="3056" spans="1:7" x14ac:dyDescent="0.25">
      <c r="A3056">
        <v>44584</v>
      </c>
      <c r="C3056" t="s">
        <v>12608</v>
      </c>
      <c r="G3056" s="4" t="s">
        <v>61</v>
      </c>
    </row>
    <row r="3057" spans="1:7" x14ac:dyDescent="0.25">
      <c r="A3057">
        <v>84911</v>
      </c>
      <c r="C3057" t="s">
        <v>12608</v>
      </c>
      <c r="G3057" s="5" t="s">
        <v>17</v>
      </c>
    </row>
    <row r="3058" spans="1:7" x14ac:dyDescent="0.25">
      <c r="A3058">
        <v>348678</v>
      </c>
      <c r="C3058" t="s">
        <v>12608</v>
      </c>
      <c r="G3058" s="4" t="s">
        <v>175</v>
      </c>
    </row>
    <row r="3059" spans="1:7" x14ac:dyDescent="0.25">
      <c r="A3059">
        <v>25904</v>
      </c>
      <c r="C3059" t="s">
        <v>12608</v>
      </c>
      <c r="G3059" s="5" t="s">
        <v>11</v>
      </c>
    </row>
    <row r="3060" spans="1:7" x14ac:dyDescent="0.25">
      <c r="A3060">
        <v>162655</v>
      </c>
      <c r="C3060" t="s">
        <v>12608</v>
      </c>
      <c r="G3060" s="4" t="s">
        <v>21</v>
      </c>
    </row>
    <row r="3061" spans="1:7" x14ac:dyDescent="0.25">
      <c r="A3061">
        <v>89460</v>
      </c>
      <c r="C3061" t="s">
        <v>12608</v>
      </c>
      <c r="G3061" s="5" t="s">
        <v>11</v>
      </c>
    </row>
    <row r="3062" spans="1:7" x14ac:dyDescent="0.25">
      <c r="A3062">
        <v>138711</v>
      </c>
      <c r="C3062" t="s">
        <v>12608</v>
      </c>
      <c r="G3062" s="4" t="s">
        <v>31</v>
      </c>
    </row>
    <row r="3063" spans="1:7" x14ac:dyDescent="0.25">
      <c r="A3063">
        <v>29002</v>
      </c>
      <c r="C3063" t="s">
        <v>12608</v>
      </c>
      <c r="G3063" s="5" t="s">
        <v>11</v>
      </c>
    </row>
    <row r="3064" spans="1:7" x14ac:dyDescent="0.25">
      <c r="A3064">
        <v>26381</v>
      </c>
      <c r="C3064" t="s">
        <v>12608</v>
      </c>
      <c r="G3064" s="4" t="s">
        <v>11</v>
      </c>
    </row>
    <row r="3065" spans="1:7" x14ac:dyDescent="0.25">
      <c r="A3065">
        <v>305127</v>
      </c>
      <c r="C3065" t="s">
        <v>12608</v>
      </c>
      <c r="G3065" s="5" t="s">
        <v>85</v>
      </c>
    </row>
    <row r="3066" spans="1:7" x14ac:dyDescent="0.25">
      <c r="A3066">
        <v>97780</v>
      </c>
      <c r="C3066" t="s">
        <v>12608</v>
      </c>
      <c r="G3066" s="4" t="s">
        <v>11</v>
      </c>
    </row>
    <row r="3067" spans="1:7" x14ac:dyDescent="0.25">
      <c r="A3067">
        <v>90005</v>
      </c>
      <c r="C3067" t="s">
        <v>12608</v>
      </c>
      <c r="G3067" s="5" t="s">
        <v>11</v>
      </c>
    </row>
    <row r="3068" spans="1:7" x14ac:dyDescent="0.25">
      <c r="A3068">
        <v>327101</v>
      </c>
      <c r="C3068" t="s">
        <v>12608</v>
      </c>
      <c r="G3068" s="4" t="s">
        <v>148</v>
      </c>
    </row>
    <row r="3069" spans="1:7" x14ac:dyDescent="0.25">
      <c r="A3069">
        <v>85280</v>
      </c>
      <c r="C3069" t="s">
        <v>12608</v>
      </c>
      <c r="G3069" s="5" t="s">
        <v>31</v>
      </c>
    </row>
    <row r="3070" spans="1:7" x14ac:dyDescent="0.25">
      <c r="A3070">
        <v>70514</v>
      </c>
      <c r="C3070" t="s">
        <v>12608</v>
      </c>
      <c r="G3070" s="4" t="s">
        <v>436</v>
      </c>
    </row>
    <row r="3071" spans="1:7" x14ac:dyDescent="0.25">
      <c r="A3071">
        <v>76056</v>
      </c>
      <c r="C3071" t="s">
        <v>12608</v>
      </c>
      <c r="G3071" s="5" t="s">
        <v>26</v>
      </c>
    </row>
    <row r="3072" spans="1:7" x14ac:dyDescent="0.25">
      <c r="A3072">
        <v>323645</v>
      </c>
      <c r="C3072" t="s">
        <v>12608</v>
      </c>
      <c r="G3072" s="4" t="s">
        <v>41</v>
      </c>
    </row>
    <row r="3073" spans="1:7" x14ac:dyDescent="0.25">
      <c r="A3073">
        <v>313622</v>
      </c>
      <c r="C3073" t="s">
        <v>12608</v>
      </c>
      <c r="G3073" s="5" t="s">
        <v>175</v>
      </c>
    </row>
    <row r="3074" spans="1:7" x14ac:dyDescent="0.25">
      <c r="A3074">
        <v>41000</v>
      </c>
      <c r="C3074" t="s">
        <v>12608</v>
      </c>
      <c r="G3074" s="4" t="s">
        <v>28</v>
      </c>
    </row>
    <row r="3075" spans="1:7" x14ac:dyDescent="0.25">
      <c r="A3075">
        <v>27826</v>
      </c>
      <c r="C3075" t="s">
        <v>12608</v>
      </c>
      <c r="G3075" s="5" t="s">
        <v>11</v>
      </c>
    </row>
    <row r="3076" spans="1:7" x14ac:dyDescent="0.25">
      <c r="A3076">
        <v>332079</v>
      </c>
      <c r="C3076" t="s">
        <v>12608</v>
      </c>
      <c r="G3076" s="4" t="s">
        <v>21</v>
      </c>
    </row>
    <row r="3077" spans="1:7" x14ac:dyDescent="0.25">
      <c r="A3077">
        <v>337083</v>
      </c>
      <c r="C3077" t="s">
        <v>12608</v>
      </c>
      <c r="G3077" s="5" t="s">
        <v>163</v>
      </c>
    </row>
    <row r="3078" spans="1:7" x14ac:dyDescent="0.25">
      <c r="A3078">
        <v>40858</v>
      </c>
      <c r="C3078" t="s">
        <v>12608</v>
      </c>
      <c r="G3078" s="4" t="s">
        <v>28</v>
      </c>
    </row>
    <row r="3079" spans="1:7" x14ac:dyDescent="0.25">
      <c r="A3079">
        <v>40824</v>
      </c>
      <c r="C3079" t="s">
        <v>12608</v>
      </c>
      <c r="G3079" s="5" t="s">
        <v>41</v>
      </c>
    </row>
    <row r="3080" spans="1:7" x14ac:dyDescent="0.25">
      <c r="A3080">
        <v>28490</v>
      </c>
      <c r="C3080" t="s">
        <v>12608</v>
      </c>
      <c r="G3080" s="4" t="s">
        <v>11</v>
      </c>
    </row>
    <row r="3081" spans="1:7" x14ac:dyDescent="0.25">
      <c r="A3081">
        <v>316623</v>
      </c>
      <c r="C3081" t="s">
        <v>12608</v>
      </c>
      <c r="G3081" s="5" t="s">
        <v>61</v>
      </c>
    </row>
    <row r="3082" spans="1:7" x14ac:dyDescent="0.25">
      <c r="A3082">
        <v>48081</v>
      </c>
      <c r="C3082" t="s">
        <v>12608</v>
      </c>
      <c r="G3082" s="4" t="s">
        <v>61</v>
      </c>
    </row>
    <row r="3083" spans="1:7" x14ac:dyDescent="0.25">
      <c r="A3083">
        <v>46629</v>
      </c>
      <c r="C3083" t="s">
        <v>12608</v>
      </c>
      <c r="G3083" s="5" t="s">
        <v>39</v>
      </c>
    </row>
    <row r="3084" spans="1:7" x14ac:dyDescent="0.25">
      <c r="A3084">
        <v>26331</v>
      </c>
      <c r="C3084" t="s">
        <v>12608</v>
      </c>
      <c r="G3084" s="4" t="s">
        <v>11</v>
      </c>
    </row>
    <row r="3085" spans="1:7" x14ac:dyDescent="0.25">
      <c r="A3085">
        <v>306252</v>
      </c>
      <c r="C3085" t="s">
        <v>12608</v>
      </c>
      <c r="G3085" s="5" t="s">
        <v>28</v>
      </c>
    </row>
    <row r="3086" spans="1:7" x14ac:dyDescent="0.25">
      <c r="A3086">
        <v>42577</v>
      </c>
      <c r="C3086" t="s">
        <v>12608</v>
      </c>
      <c r="G3086" s="4" t="s">
        <v>43</v>
      </c>
    </row>
    <row r="3087" spans="1:7" x14ac:dyDescent="0.25">
      <c r="A3087">
        <v>25387</v>
      </c>
      <c r="C3087" t="s">
        <v>12608</v>
      </c>
      <c r="G3087" s="5" t="s">
        <v>11</v>
      </c>
    </row>
    <row r="3088" spans="1:7" x14ac:dyDescent="0.25">
      <c r="A3088">
        <v>84701</v>
      </c>
      <c r="B3088" s="1">
        <v>15.49</v>
      </c>
      <c r="C3088" s="2">
        <v>44234</v>
      </c>
      <c r="G3088" s="4" t="s">
        <v>61</v>
      </c>
    </row>
    <row r="3089" spans="1:7" x14ac:dyDescent="0.25">
      <c r="A3089">
        <v>322312</v>
      </c>
      <c r="C3089" t="s">
        <v>12608</v>
      </c>
      <c r="G3089" s="5" t="s">
        <v>41</v>
      </c>
    </row>
    <row r="3090" spans="1:7" x14ac:dyDescent="0.25">
      <c r="A3090">
        <v>91731</v>
      </c>
      <c r="C3090" t="s">
        <v>12608</v>
      </c>
      <c r="G3090" s="4" t="s">
        <v>11</v>
      </c>
    </row>
    <row r="3091" spans="1:7" x14ac:dyDescent="0.25">
      <c r="A3091">
        <v>341251</v>
      </c>
      <c r="C3091" t="s">
        <v>12608</v>
      </c>
      <c r="G3091" s="5" t="s">
        <v>85</v>
      </c>
    </row>
    <row r="3092" spans="1:7" x14ac:dyDescent="0.25">
      <c r="A3092">
        <v>51330</v>
      </c>
      <c r="C3092" t="s">
        <v>12608</v>
      </c>
      <c r="G3092" s="4" t="s">
        <v>35</v>
      </c>
    </row>
    <row r="3093" spans="1:7" x14ac:dyDescent="0.25">
      <c r="A3093">
        <v>46336</v>
      </c>
      <c r="C3093" t="s">
        <v>12608</v>
      </c>
      <c r="G3093" s="5" t="s">
        <v>67</v>
      </c>
    </row>
    <row r="3094" spans="1:7" x14ac:dyDescent="0.25">
      <c r="A3094">
        <v>8613</v>
      </c>
      <c r="C3094" t="s">
        <v>12608</v>
      </c>
      <c r="G3094" s="4" t="s">
        <v>11</v>
      </c>
    </row>
    <row r="3095" spans="1:7" x14ac:dyDescent="0.25">
      <c r="A3095">
        <v>44503</v>
      </c>
      <c r="C3095" t="s">
        <v>12608</v>
      </c>
      <c r="G3095" s="5" t="s">
        <v>39</v>
      </c>
    </row>
    <row r="3096" spans="1:7" x14ac:dyDescent="0.25">
      <c r="A3096">
        <v>331377</v>
      </c>
      <c r="C3096" t="s">
        <v>12608</v>
      </c>
      <c r="G3096" s="4" t="s">
        <v>85</v>
      </c>
    </row>
    <row r="3097" spans="1:7" x14ac:dyDescent="0.25">
      <c r="A3097">
        <v>44221</v>
      </c>
      <c r="C3097" t="s">
        <v>12608</v>
      </c>
      <c r="G3097" s="5" t="s">
        <v>61</v>
      </c>
    </row>
    <row r="3098" spans="1:7" x14ac:dyDescent="0.25">
      <c r="A3098">
        <v>300586</v>
      </c>
      <c r="C3098" t="s">
        <v>12608</v>
      </c>
      <c r="G3098" s="4" t="s">
        <v>41</v>
      </c>
    </row>
    <row r="3099" spans="1:7" x14ac:dyDescent="0.25">
      <c r="A3099">
        <v>11803</v>
      </c>
      <c r="C3099" t="s">
        <v>12608</v>
      </c>
      <c r="G3099" s="5" t="s">
        <v>11</v>
      </c>
    </row>
    <row r="3100" spans="1:7" x14ac:dyDescent="0.25">
      <c r="A3100">
        <v>340369</v>
      </c>
      <c r="C3100" t="s">
        <v>12608</v>
      </c>
      <c r="G3100" s="4" t="s">
        <v>100</v>
      </c>
    </row>
    <row r="3101" spans="1:7" x14ac:dyDescent="0.25">
      <c r="A3101">
        <v>46009</v>
      </c>
      <c r="C3101" t="s">
        <v>12608</v>
      </c>
      <c r="G3101" s="5" t="s">
        <v>28</v>
      </c>
    </row>
    <row r="3102" spans="1:7" x14ac:dyDescent="0.25">
      <c r="A3102">
        <v>12383</v>
      </c>
      <c r="C3102" t="s">
        <v>12608</v>
      </c>
      <c r="G3102" s="4" t="s">
        <v>11</v>
      </c>
    </row>
    <row r="3103" spans="1:7" x14ac:dyDescent="0.25">
      <c r="A3103">
        <v>29953</v>
      </c>
      <c r="C3103" t="s">
        <v>12608</v>
      </c>
      <c r="G3103" s="5" t="s">
        <v>11</v>
      </c>
    </row>
    <row r="3104" spans="1:7" x14ac:dyDescent="0.25">
      <c r="A3104">
        <v>22441</v>
      </c>
      <c r="C3104" t="s">
        <v>12608</v>
      </c>
      <c r="G3104" s="4" t="s">
        <v>11</v>
      </c>
    </row>
    <row r="3105" spans="1:7" x14ac:dyDescent="0.25">
      <c r="A3105">
        <v>20095</v>
      </c>
      <c r="C3105" t="s">
        <v>12608</v>
      </c>
      <c r="G3105" s="5" t="s">
        <v>43</v>
      </c>
    </row>
    <row r="3106" spans="1:7" x14ac:dyDescent="0.25">
      <c r="A3106">
        <v>310266</v>
      </c>
      <c r="C3106" t="s">
        <v>12608</v>
      </c>
      <c r="G3106" s="4" t="s">
        <v>61</v>
      </c>
    </row>
    <row r="3107" spans="1:7" x14ac:dyDescent="0.25">
      <c r="A3107">
        <v>43231</v>
      </c>
      <c r="C3107" t="s">
        <v>12608</v>
      </c>
      <c r="G3107" s="5" t="s">
        <v>37</v>
      </c>
    </row>
    <row r="3108" spans="1:7" x14ac:dyDescent="0.25">
      <c r="A3108">
        <v>11002</v>
      </c>
      <c r="C3108" t="s">
        <v>12608</v>
      </c>
      <c r="G3108" s="4" t="s">
        <v>175</v>
      </c>
    </row>
    <row r="3109" spans="1:7" x14ac:dyDescent="0.25">
      <c r="A3109">
        <v>421103</v>
      </c>
      <c r="C3109" t="s">
        <v>12608</v>
      </c>
      <c r="G3109" s="5" t="s">
        <v>43</v>
      </c>
    </row>
    <row r="3110" spans="1:7" x14ac:dyDescent="0.25">
      <c r="A3110">
        <v>24451</v>
      </c>
      <c r="C3110" t="s">
        <v>12608</v>
      </c>
      <c r="G3110" s="4" t="s">
        <v>11</v>
      </c>
    </row>
    <row r="3111" spans="1:7" x14ac:dyDescent="0.25">
      <c r="A3111">
        <v>28222</v>
      </c>
      <c r="C3111" t="s">
        <v>12608</v>
      </c>
      <c r="G3111" s="5" t="s">
        <v>11</v>
      </c>
    </row>
    <row r="3112" spans="1:7" x14ac:dyDescent="0.25">
      <c r="A3112">
        <v>322810</v>
      </c>
      <c r="C3112" t="s">
        <v>12608</v>
      </c>
      <c r="G3112" s="4" t="s">
        <v>43</v>
      </c>
    </row>
    <row r="3113" spans="1:7" x14ac:dyDescent="0.25">
      <c r="A3113">
        <v>25973</v>
      </c>
      <c r="C3113" t="s">
        <v>12608</v>
      </c>
      <c r="G3113" s="5" t="s">
        <v>11</v>
      </c>
    </row>
    <row r="3114" spans="1:7" x14ac:dyDescent="0.25">
      <c r="A3114">
        <v>96644</v>
      </c>
      <c r="C3114" t="s">
        <v>12608</v>
      </c>
      <c r="G3114" s="4" t="s">
        <v>11</v>
      </c>
    </row>
    <row r="3115" spans="1:7" x14ac:dyDescent="0.25">
      <c r="A3115">
        <v>83986</v>
      </c>
      <c r="C3115" t="s">
        <v>12608</v>
      </c>
      <c r="G3115" s="5" t="s">
        <v>43</v>
      </c>
    </row>
    <row r="3116" spans="1:7" x14ac:dyDescent="0.25">
      <c r="A3116">
        <v>27665</v>
      </c>
      <c r="C3116" t="s">
        <v>12608</v>
      </c>
      <c r="G3116" s="4" t="s">
        <v>11</v>
      </c>
    </row>
    <row r="3117" spans="1:7" x14ac:dyDescent="0.25">
      <c r="A3117">
        <v>308187</v>
      </c>
      <c r="C3117" t="s">
        <v>12608</v>
      </c>
      <c r="G3117" s="5" t="s">
        <v>163</v>
      </c>
    </row>
    <row r="3118" spans="1:7" x14ac:dyDescent="0.25">
      <c r="A3118">
        <v>323367</v>
      </c>
      <c r="C3118" t="s">
        <v>12608</v>
      </c>
      <c r="G3118" s="4" t="s">
        <v>41</v>
      </c>
    </row>
    <row r="3119" spans="1:7" x14ac:dyDescent="0.25">
      <c r="A3119">
        <v>342706</v>
      </c>
      <c r="C3119" t="s">
        <v>12608</v>
      </c>
      <c r="G3119" s="5" t="s">
        <v>85</v>
      </c>
    </row>
    <row r="3120" spans="1:7" x14ac:dyDescent="0.25">
      <c r="A3120">
        <v>44978</v>
      </c>
      <c r="C3120" t="s">
        <v>12608</v>
      </c>
      <c r="G3120" s="4" t="s">
        <v>28</v>
      </c>
    </row>
    <row r="3121" spans="1:7" x14ac:dyDescent="0.25">
      <c r="A3121">
        <v>311747</v>
      </c>
      <c r="C3121" t="s">
        <v>12608</v>
      </c>
      <c r="G3121" s="5" t="s">
        <v>163</v>
      </c>
    </row>
    <row r="3122" spans="1:7" x14ac:dyDescent="0.25">
      <c r="A3122">
        <v>324403</v>
      </c>
      <c r="C3122" t="s">
        <v>12608</v>
      </c>
      <c r="G3122" s="4" t="s">
        <v>28</v>
      </c>
    </row>
    <row r="3123" spans="1:7" x14ac:dyDescent="0.25">
      <c r="A3123">
        <v>9156</v>
      </c>
      <c r="C3123" t="s">
        <v>12608</v>
      </c>
      <c r="G3123" s="5" t="s">
        <v>11</v>
      </c>
    </row>
    <row r="3124" spans="1:7" x14ac:dyDescent="0.25">
      <c r="A3124">
        <v>44042</v>
      </c>
      <c r="C3124" t="s">
        <v>12608</v>
      </c>
      <c r="G3124" s="4" t="s">
        <v>148</v>
      </c>
    </row>
    <row r="3125" spans="1:7" x14ac:dyDescent="0.25">
      <c r="A3125">
        <v>41527</v>
      </c>
      <c r="C3125" t="s">
        <v>12608</v>
      </c>
      <c r="G3125" s="5" t="s">
        <v>53</v>
      </c>
    </row>
    <row r="3126" spans="1:7" x14ac:dyDescent="0.25">
      <c r="A3126">
        <v>31167</v>
      </c>
      <c r="C3126" t="s">
        <v>12608</v>
      </c>
      <c r="G3126" s="4" t="s">
        <v>11</v>
      </c>
    </row>
    <row r="3127" spans="1:7" x14ac:dyDescent="0.25">
      <c r="A3127">
        <v>28535</v>
      </c>
      <c r="C3127" t="s">
        <v>12608</v>
      </c>
      <c r="G3127" s="5" t="s">
        <v>11</v>
      </c>
    </row>
    <row r="3128" spans="1:7" x14ac:dyDescent="0.25">
      <c r="A3128">
        <v>26725</v>
      </c>
      <c r="C3128" t="s">
        <v>12608</v>
      </c>
      <c r="G3128" s="4" t="s">
        <v>11</v>
      </c>
    </row>
    <row r="3129" spans="1:7" x14ac:dyDescent="0.25">
      <c r="A3129">
        <v>29253</v>
      </c>
      <c r="C3129" t="s">
        <v>12608</v>
      </c>
      <c r="G3129" s="5" t="s">
        <v>11</v>
      </c>
    </row>
    <row r="3130" spans="1:7" x14ac:dyDescent="0.25">
      <c r="A3130">
        <v>41808</v>
      </c>
      <c r="C3130" t="s">
        <v>12608</v>
      </c>
      <c r="G3130" s="4" t="s">
        <v>26</v>
      </c>
    </row>
    <row r="3131" spans="1:7" x14ac:dyDescent="0.25">
      <c r="A3131">
        <v>27617</v>
      </c>
      <c r="C3131" t="s">
        <v>12608</v>
      </c>
      <c r="G3131" s="5" t="s">
        <v>11</v>
      </c>
    </row>
    <row r="3132" spans="1:7" x14ac:dyDescent="0.25">
      <c r="A3132">
        <v>45005</v>
      </c>
      <c r="C3132" t="s">
        <v>12608</v>
      </c>
      <c r="G3132" s="4" t="s">
        <v>41</v>
      </c>
    </row>
    <row r="3133" spans="1:7" x14ac:dyDescent="0.25">
      <c r="A3133">
        <v>335282</v>
      </c>
      <c r="B3133" s="1">
        <v>13.39</v>
      </c>
      <c r="C3133" s="2">
        <v>44234</v>
      </c>
      <c r="G3133" s="5" t="s">
        <v>61</v>
      </c>
    </row>
    <row r="3134" spans="1:7" x14ac:dyDescent="0.25">
      <c r="A3134">
        <v>93427</v>
      </c>
      <c r="C3134" t="s">
        <v>12608</v>
      </c>
      <c r="G3134" s="4" t="s">
        <v>11</v>
      </c>
    </row>
    <row r="3135" spans="1:7" x14ac:dyDescent="0.25">
      <c r="A3135">
        <v>24390</v>
      </c>
      <c r="C3135" t="s">
        <v>12608</v>
      </c>
      <c r="G3135" s="5" t="s">
        <v>11</v>
      </c>
    </row>
    <row r="3136" spans="1:7" x14ac:dyDescent="0.25">
      <c r="A3136">
        <v>347045</v>
      </c>
      <c r="C3136" t="s">
        <v>12608</v>
      </c>
      <c r="G3136" s="4" t="s">
        <v>43</v>
      </c>
    </row>
    <row r="3137" spans="1:7" x14ac:dyDescent="0.25">
      <c r="A3137">
        <v>335431</v>
      </c>
      <c r="C3137" t="s">
        <v>12608</v>
      </c>
      <c r="G3137" s="5" t="s">
        <v>242</v>
      </c>
    </row>
    <row r="3138" spans="1:7" x14ac:dyDescent="0.25">
      <c r="A3138">
        <v>24838</v>
      </c>
      <c r="C3138" t="s">
        <v>12608</v>
      </c>
      <c r="G3138" s="4" t="s">
        <v>11</v>
      </c>
    </row>
    <row r="3139" spans="1:7" x14ac:dyDescent="0.25">
      <c r="A3139">
        <v>342410</v>
      </c>
      <c r="C3139" t="s">
        <v>12608</v>
      </c>
      <c r="G3139" s="5" t="s">
        <v>64</v>
      </c>
    </row>
    <row r="3140" spans="1:7" x14ac:dyDescent="0.25">
      <c r="A3140">
        <v>327239</v>
      </c>
      <c r="C3140" t="s">
        <v>12608</v>
      </c>
      <c r="G3140" s="4" t="s">
        <v>43</v>
      </c>
    </row>
    <row r="3141" spans="1:7" x14ac:dyDescent="0.25">
      <c r="A3141">
        <v>78231</v>
      </c>
      <c r="C3141" t="s">
        <v>12608</v>
      </c>
      <c r="G3141" s="5" t="s">
        <v>14</v>
      </c>
    </row>
    <row r="3142" spans="1:7" x14ac:dyDescent="0.25">
      <c r="A3142">
        <v>26748</v>
      </c>
      <c r="C3142" t="s">
        <v>12608</v>
      </c>
      <c r="G3142" s="4" t="s">
        <v>11</v>
      </c>
    </row>
    <row r="3143" spans="1:7" x14ac:dyDescent="0.25">
      <c r="A3143">
        <v>40422</v>
      </c>
      <c r="C3143" t="s">
        <v>12608</v>
      </c>
      <c r="G3143" s="5" t="s">
        <v>61</v>
      </c>
    </row>
    <row r="3144" spans="1:7" x14ac:dyDescent="0.25">
      <c r="A3144">
        <v>304478</v>
      </c>
      <c r="C3144" t="s">
        <v>12608</v>
      </c>
      <c r="G3144" s="4" t="s">
        <v>41</v>
      </c>
    </row>
    <row r="3145" spans="1:7" x14ac:dyDescent="0.25">
      <c r="A3145">
        <v>97152</v>
      </c>
      <c r="C3145" t="s">
        <v>12608</v>
      </c>
      <c r="G3145" s="5" t="s">
        <v>11</v>
      </c>
    </row>
    <row r="3146" spans="1:7" x14ac:dyDescent="0.25">
      <c r="A3146">
        <v>73667</v>
      </c>
      <c r="C3146" t="s">
        <v>12608</v>
      </c>
      <c r="G3146" s="4" t="s">
        <v>14</v>
      </c>
    </row>
    <row r="3147" spans="1:7" x14ac:dyDescent="0.25">
      <c r="A3147">
        <v>308354</v>
      </c>
      <c r="C3147" t="s">
        <v>12608</v>
      </c>
      <c r="G3147" s="5" t="s">
        <v>43</v>
      </c>
    </row>
    <row r="3148" spans="1:7" x14ac:dyDescent="0.25">
      <c r="A3148">
        <v>81746</v>
      </c>
      <c r="C3148" t="s">
        <v>12608</v>
      </c>
      <c r="G3148" s="4" t="s">
        <v>28</v>
      </c>
    </row>
    <row r="3149" spans="1:7" x14ac:dyDescent="0.25">
      <c r="A3149">
        <v>173762</v>
      </c>
      <c r="C3149" t="s">
        <v>12608</v>
      </c>
      <c r="G3149" s="5" t="s">
        <v>28</v>
      </c>
    </row>
    <row r="3150" spans="1:7" x14ac:dyDescent="0.25">
      <c r="A3150">
        <v>146218</v>
      </c>
      <c r="C3150" t="s">
        <v>12608</v>
      </c>
      <c r="G3150" s="4" t="s">
        <v>41</v>
      </c>
    </row>
    <row r="3151" spans="1:7" x14ac:dyDescent="0.25">
      <c r="A3151">
        <v>40419</v>
      </c>
      <c r="C3151" t="s">
        <v>12608</v>
      </c>
      <c r="G3151" s="5" t="s">
        <v>61</v>
      </c>
    </row>
    <row r="3152" spans="1:7" x14ac:dyDescent="0.25">
      <c r="A3152">
        <v>80211</v>
      </c>
      <c r="C3152" t="s">
        <v>12608</v>
      </c>
      <c r="G3152" s="4" t="s">
        <v>28</v>
      </c>
    </row>
    <row r="3153" spans="1:7" x14ac:dyDescent="0.25">
      <c r="A3153">
        <v>48328</v>
      </c>
      <c r="C3153" t="s">
        <v>12608</v>
      </c>
      <c r="G3153" s="5" t="s">
        <v>53</v>
      </c>
    </row>
    <row r="3154" spans="1:7" x14ac:dyDescent="0.25">
      <c r="A3154">
        <v>434922</v>
      </c>
      <c r="C3154" t="s">
        <v>12608</v>
      </c>
      <c r="G3154" s="4" t="s">
        <v>163</v>
      </c>
    </row>
    <row r="3155" spans="1:7" x14ac:dyDescent="0.25">
      <c r="A3155">
        <v>73288</v>
      </c>
      <c r="C3155" t="s">
        <v>12608</v>
      </c>
      <c r="G3155" s="5" t="s">
        <v>61</v>
      </c>
    </row>
    <row r="3156" spans="1:7" x14ac:dyDescent="0.25">
      <c r="A3156">
        <v>29436</v>
      </c>
      <c r="C3156" t="s">
        <v>12608</v>
      </c>
      <c r="G3156" s="4" t="s">
        <v>11</v>
      </c>
    </row>
    <row r="3157" spans="1:7" x14ac:dyDescent="0.25">
      <c r="A3157">
        <v>304711</v>
      </c>
      <c r="C3157" t="s">
        <v>12608</v>
      </c>
      <c r="G3157" s="5" t="s">
        <v>85</v>
      </c>
    </row>
    <row r="3158" spans="1:7" x14ac:dyDescent="0.25">
      <c r="A3158">
        <v>88769</v>
      </c>
      <c r="C3158" t="s">
        <v>12608</v>
      </c>
      <c r="G3158" s="4" t="s">
        <v>46</v>
      </c>
    </row>
    <row r="3159" spans="1:7" x14ac:dyDescent="0.25">
      <c r="A3159">
        <v>44813</v>
      </c>
      <c r="C3159" t="s">
        <v>12608</v>
      </c>
      <c r="G3159" s="5" t="s">
        <v>148</v>
      </c>
    </row>
    <row r="3160" spans="1:7" x14ac:dyDescent="0.25">
      <c r="A3160">
        <v>325236</v>
      </c>
      <c r="C3160" t="s">
        <v>12608</v>
      </c>
      <c r="G3160" s="4" t="s">
        <v>75</v>
      </c>
    </row>
    <row r="3161" spans="1:7" x14ac:dyDescent="0.25">
      <c r="A3161">
        <v>25550</v>
      </c>
      <c r="C3161" t="s">
        <v>12608</v>
      </c>
      <c r="G3161" s="5" t="s">
        <v>37</v>
      </c>
    </row>
    <row r="3162" spans="1:7" x14ac:dyDescent="0.25">
      <c r="A3162">
        <v>166248</v>
      </c>
      <c r="C3162" t="s">
        <v>12608</v>
      </c>
      <c r="G3162" s="4" t="s">
        <v>14</v>
      </c>
    </row>
    <row r="3163" spans="1:7" x14ac:dyDescent="0.25">
      <c r="A3163">
        <v>333396</v>
      </c>
      <c r="C3163" t="s">
        <v>12608</v>
      </c>
      <c r="G3163" s="5" t="s">
        <v>39</v>
      </c>
    </row>
    <row r="3164" spans="1:7" x14ac:dyDescent="0.25">
      <c r="A3164">
        <v>75948</v>
      </c>
      <c r="C3164" t="s">
        <v>12608</v>
      </c>
      <c r="G3164" s="4" t="s">
        <v>26</v>
      </c>
    </row>
    <row r="3165" spans="1:7" x14ac:dyDescent="0.25">
      <c r="A3165">
        <v>29947</v>
      </c>
      <c r="C3165" t="s">
        <v>12608</v>
      </c>
      <c r="G3165" s="5" t="s">
        <v>37</v>
      </c>
    </row>
    <row r="3166" spans="1:7" x14ac:dyDescent="0.25">
      <c r="A3166">
        <v>24768</v>
      </c>
      <c r="C3166" t="s">
        <v>12608</v>
      </c>
      <c r="G3166" s="4" t="s">
        <v>11</v>
      </c>
    </row>
    <row r="3167" spans="1:7" x14ac:dyDescent="0.25">
      <c r="A3167">
        <v>72541</v>
      </c>
      <c r="C3167" t="s">
        <v>12608</v>
      </c>
      <c r="G3167" s="5" t="s">
        <v>26</v>
      </c>
    </row>
    <row r="3168" spans="1:7" x14ac:dyDescent="0.25">
      <c r="A3168">
        <v>22476</v>
      </c>
      <c r="C3168" t="s">
        <v>12608</v>
      </c>
      <c r="G3168" s="4" t="s">
        <v>11</v>
      </c>
    </row>
    <row r="3169" spans="1:7" x14ac:dyDescent="0.25">
      <c r="A3169">
        <v>11029</v>
      </c>
      <c r="C3169" t="s">
        <v>12608</v>
      </c>
      <c r="G3169" s="5" t="s">
        <v>175</v>
      </c>
    </row>
    <row r="3170" spans="1:7" x14ac:dyDescent="0.25">
      <c r="A3170">
        <v>143642</v>
      </c>
      <c r="C3170" t="s">
        <v>12608</v>
      </c>
      <c r="G3170" s="4" t="s">
        <v>41</v>
      </c>
    </row>
    <row r="3171" spans="1:7" x14ac:dyDescent="0.25">
      <c r="A3171">
        <v>74067</v>
      </c>
      <c r="C3171" t="s">
        <v>12608</v>
      </c>
      <c r="G3171" s="5" t="s">
        <v>46</v>
      </c>
    </row>
    <row r="3172" spans="1:7" x14ac:dyDescent="0.25">
      <c r="A3172">
        <v>53619</v>
      </c>
      <c r="C3172" t="s">
        <v>12608</v>
      </c>
      <c r="G3172" s="4" t="s">
        <v>8</v>
      </c>
    </row>
    <row r="3173" spans="1:7" x14ac:dyDescent="0.25">
      <c r="A3173">
        <v>316759</v>
      </c>
      <c r="C3173" t="s">
        <v>12608</v>
      </c>
      <c r="G3173" s="5" t="s">
        <v>61</v>
      </c>
    </row>
    <row r="3174" spans="1:7" x14ac:dyDescent="0.25">
      <c r="A3174">
        <v>333331</v>
      </c>
      <c r="C3174" t="s">
        <v>12608</v>
      </c>
      <c r="G3174" s="4" t="s">
        <v>75</v>
      </c>
    </row>
    <row r="3175" spans="1:7" x14ac:dyDescent="0.25">
      <c r="A3175">
        <v>28320</v>
      </c>
      <c r="C3175" t="s">
        <v>12608</v>
      </c>
      <c r="G3175" s="5" t="s">
        <v>31</v>
      </c>
    </row>
    <row r="3176" spans="1:7" x14ac:dyDescent="0.25">
      <c r="A3176">
        <v>232992</v>
      </c>
      <c r="C3176" t="s">
        <v>12608</v>
      </c>
      <c r="G3176" s="4" t="s">
        <v>61</v>
      </c>
    </row>
    <row r="3177" spans="1:7" x14ac:dyDescent="0.25">
      <c r="A3177">
        <v>72113</v>
      </c>
      <c r="C3177" t="s">
        <v>12608</v>
      </c>
      <c r="G3177" s="5" t="s">
        <v>17</v>
      </c>
    </row>
    <row r="3178" spans="1:7" x14ac:dyDescent="0.25">
      <c r="A3178">
        <v>25812</v>
      </c>
      <c r="C3178" t="s">
        <v>12608</v>
      </c>
      <c r="G3178" s="4" t="s">
        <v>11</v>
      </c>
    </row>
    <row r="3179" spans="1:7" x14ac:dyDescent="0.25">
      <c r="A3179">
        <v>315804</v>
      </c>
      <c r="C3179" t="s">
        <v>12608</v>
      </c>
      <c r="G3179" s="5" t="s">
        <v>26</v>
      </c>
    </row>
    <row r="3180" spans="1:7" x14ac:dyDescent="0.25">
      <c r="A3180">
        <v>26057</v>
      </c>
      <c r="C3180" t="s">
        <v>12608</v>
      </c>
      <c r="G3180" s="4" t="s">
        <v>11</v>
      </c>
    </row>
    <row r="3181" spans="1:7" x14ac:dyDescent="0.25">
      <c r="A3181">
        <v>322579</v>
      </c>
      <c r="C3181" t="s">
        <v>12608</v>
      </c>
      <c r="G3181" s="5" t="s">
        <v>41</v>
      </c>
    </row>
    <row r="3182" spans="1:7" x14ac:dyDescent="0.25">
      <c r="A3182">
        <v>25846</v>
      </c>
      <c r="C3182" t="s">
        <v>12608</v>
      </c>
      <c r="G3182" s="4" t="s">
        <v>11</v>
      </c>
    </row>
    <row r="3183" spans="1:7" x14ac:dyDescent="0.25">
      <c r="A3183">
        <v>46185</v>
      </c>
      <c r="C3183" t="s">
        <v>12608</v>
      </c>
      <c r="G3183" s="5" t="s">
        <v>75</v>
      </c>
    </row>
    <row r="3184" spans="1:7" x14ac:dyDescent="0.25">
      <c r="A3184">
        <v>60909</v>
      </c>
      <c r="C3184" t="s">
        <v>12608</v>
      </c>
      <c r="G3184" s="4" t="s">
        <v>26</v>
      </c>
    </row>
    <row r="3185" spans="1:7" x14ac:dyDescent="0.25">
      <c r="A3185">
        <v>305427</v>
      </c>
      <c r="C3185" t="s">
        <v>12608</v>
      </c>
      <c r="G3185" s="5" t="s">
        <v>41</v>
      </c>
    </row>
    <row r="3186" spans="1:7" x14ac:dyDescent="0.25">
      <c r="A3186">
        <v>43311</v>
      </c>
      <c r="C3186" t="s">
        <v>12608</v>
      </c>
      <c r="G3186" s="4" t="s">
        <v>175</v>
      </c>
    </row>
    <row r="3187" spans="1:7" x14ac:dyDescent="0.25">
      <c r="A3187">
        <v>72218</v>
      </c>
      <c r="C3187" t="s">
        <v>12608</v>
      </c>
      <c r="G3187" s="5" t="s">
        <v>37</v>
      </c>
    </row>
    <row r="3188" spans="1:7" x14ac:dyDescent="0.25">
      <c r="A3188">
        <v>48494</v>
      </c>
      <c r="C3188" t="s">
        <v>12608</v>
      </c>
      <c r="G3188" s="4" t="s">
        <v>245</v>
      </c>
    </row>
    <row r="3189" spans="1:7" x14ac:dyDescent="0.25">
      <c r="A3189">
        <v>44773</v>
      </c>
      <c r="C3189" t="s">
        <v>12608</v>
      </c>
      <c r="G3189" s="5" t="s">
        <v>35</v>
      </c>
    </row>
    <row r="3190" spans="1:7" x14ac:dyDescent="0.25">
      <c r="A3190">
        <v>83170</v>
      </c>
      <c r="C3190" t="s">
        <v>12608</v>
      </c>
      <c r="G3190" s="4" t="s">
        <v>43</v>
      </c>
    </row>
    <row r="3191" spans="1:7" x14ac:dyDescent="0.25">
      <c r="A3191">
        <v>71607</v>
      </c>
      <c r="C3191" t="s">
        <v>12608</v>
      </c>
      <c r="G3191" s="5" t="s">
        <v>175</v>
      </c>
    </row>
    <row r="3192" spans="1:7" x14ac:dyDescent="0.25">
      <c r="A3192">
        <v>24995</v>
      </c>
      <c r="C3192" t="s">
        <v>12608</v>
      </c>
      <c r="G3192" s="4" t="s">
        <v>11</v>
      </c>
    </row>
    <row r="3193" spans="1:7" x14ac:dyDescent="0.25">
      <c r="A3193">
        <v>47570</v>
      </c>
      <c r="B3193" s="1">
        <v>5.99</v>
      </c>
      <c r="C3193" s="2">
        <v>44327</v>
      </c>
      <c r="G3193" s="5" t="s">
        <v>37</v>
      </c>
    </row>
    <row r="3194" spans="1:7" x14ac:dyDescent="0.25">
      <c r="A3194">
        <v>27862</v>
      </c>
      <c r="C3194" t="s">
        <v>12608</v>
      </c>
      <c r="G3194" s="4" t="s">
        <v>11</v>
      </c>
    </row>
    <row r="3195" spans="1:7" x14ac:dyDescent="0.25">
      <c r="A3195">
        <v>28772</v>
      </c>
      <c r="C3195" t="s">
        <v>12608</v>
      </c>
      <c r="G3195" s="5" t="s">
        <v>11</v>
      </c>
    </row>
    <row r="3196" spans="1:7" x14ac:dyDescent="0.25">
      <c r="A3196">
        <v>72199</v>
      </c>
      <c r="C3196" t="s">
        <v>12608</v>
      </c>
      <c r="G3196" s="4" t="s">
        <v>14</v>
      </c>
    </row>
    <row r="3197" spans="1:7" x14ac:dyDescent="0.25">
      <c r="A3197">
        <v>347068</v>
      </c>
      <c r="C3197" t="s">
        <v>12608</v>
      </c>
      <c r="G3197" s="5" t="s">
        <v>57</v>
      </c>
    </row>
    <row r="3198" spans="1:7" x14ac:dyDescent="0.25">
      <c r="A3198">
        <v>28199</v>
      </c>
      <c r="C3198" t="s">
        <v>12608</v>
      </c>
      <c r="G3198" s="4" t="s">
        <v>11</v>
      </c>
    </row>
    <row r="3199" spans="1:7" x14ac:dyDescent="0.25">
      <c r="A3199">
        <v>70717</v>
      </c>
      <c r="C3199" t="s">
        <v>12608</v>
      </c>
      <c r="G3199" s="5" t="s">
        <v>46</v>
      </c>
    </row>
    <row r="3200" spans="1:7" x14ac:dyDescent="0.25">
      <c r="A3200">
        <v>41010</v>
      </c>
      <c r="C3200" t="s">
        <v>12608</v>
      </c>
      <c r="G3200" s="4" t="s">
        <v>39</v>
      </c>
    </row>
    <row r="3201" spans="1:7" x14ac:dyDescent="0.25">
      <c r="A3201">
        <v>194638</v>
      </c>
      <c r="C3201" t="s">
        <v>12608</v>
      </c>
      <c r="G3201" s="5" t="s">
        <v>41</v>
      </c>
    </row>
    <row r="3202" spans="1:7" x14ac:dyDescent="0.25">
      <c r="A3202">
        <v>95176</v>
      </c>
      <c r="C3202" t="s">
        <v>12608</v>
      </c>
      <c r="G3202" s="4" t="s">
        <v>11</v>
      </c>
    </row>
    <row r="3203" spans="1:7" x14ac:dyDescent="0.25">
      <c r="A3203">
        <v>23250</v>
      </c>
      <c r="C3203" t="s">
        <v>12608</v>
      </c>
      <c r="G3203" s="5" t="s">
        <v>11</v>
      </c>
    </row>
    <row r="3204" spans="1:7" x14ac:dyDescent="0.25">
      <c r="A3204">
        <v>10643</v>
      </c>
      <c r="C3204" t="s">
        <v>12608</v>
      </c>
      <c r="G3204" s="4" t="s">
        <v>11</v>
      </c>
    </row>
    <row r="3205" spans="1:7" x14ac:dyDescent="0.25">
      <c r="A3205">
        <v>328266</v>
      </c>
      <c r="C3205" t="s">
        <v>12608</v>
      </c>
      <c r="G3205" s="5" t="s">
        <v>41</v>
      </c>
    </row>
    <row r="3206" spans="1:7" x14ac:dyDescent="0.25">
      <c r="A3206">
        <v>338764</v>
      </c>
      <c r="C3206" t="s">
        <v>12608</v>
      </c>
      <c r="G3206" s="4" t="s">
        <v>85</v>
      </c>
    </row>
    <row r="3207" spans="1:7" x14ac:dyDescent="0.25">
      <c r="A3207">
        <v>7854</v>
      </c>
      <c r="C3207" t="s">
        <v>12608</v>
      </c>
      <c r="G3207" s="5" t="s">
        <v>11</v>
      </c>
    </row>
    <row r="3208" spans="1:7" x14ac:dyDescent="0.25">
      <c r="A3208">
        <v>23837</v>
      </c>
      <c r="C3208" t="s">
        <v>12608</v>
      </c>
      <c r="G3208" s="4" t="s">
        <v>11</v>
      </c>
    </row>
    <row r="3209" spans="1:7" x14ac:dyDescent="0.25">
      <c r="A3209">
        <v>93316</v>
      </c>
      <c r="C3209" t="s">
        <v>12608</v>
      </c>
      <c r="G3209" s="5" t="s">
        <v>11</v>
      </c>
    </row>
    <row r="3210" spans="1:7" x14ac:dyDescent="0.25">
      <c r="A3210">
        <v>416045</v>
      </c>
      <c r="C3210" t="s">
        <v>12608</v>
      </c>
      <c r="G3210" s="4" t="s">
        <v>41</v>
      </c>
    </row>
    <row r="3211" spans="1:7" x14ac:dyDescent="0.25">
      <c r="A3211">
        <v>88364</v>
      </c>
      <c r="C3211" t="s">
        <v>12608</v>
      </c>
      <c r="G3211" s="5" t="s">
        <v>11</v>
      </c>
    </row>
    <row r="3212" spans="1:7" x14ac:dyDescent="0.25">
      <c r="A3212">
        <v>71070</v>
      </c>
      <c r="C3212" t="s">
        <v>12608</v>
      </c>
      <c r="G3212" s="4" t="s">
        <v>175</v>
      </c>
    </row>
    <row r="3213" spans="1:7" x14ac:dyDescent="0.25">
      <c r="A3213">
        <v>25745</v>
      </c>
      <c r="C3213" t="s">
        <v>12608</v>
      </c>
      <c r="G3213" s="5" t="s">
        <v>11</v>
      </c>
    </row>
    <row r="3214" spans="1:7" x14ac:dyDescent="0.25">
      <c r="A3214">
        <v>27089</v>
      </c>
      <c r="C3214" t="s">
        <v>12608</v>
      </c>
      <c r="G3214" s="4" t="s">
        <v>11</v>
      </c>
    </row>
    <row r="3215" spans="1:7" x14ac:dyDescent="0.25">
      <c r="A3215">
        <v>22769</v>
      </c>
      <c r="C3215" t="s">
        <v>12608</v>
      </c>
      <c r="G3215" s="5" t="s">
        <v>11</v>
      </c>
    </row>
    <row r="3216" spans="1:7" x14ac:dyDescent="0.25">
      <c r="A3216">
        <v>57258</v>
      </c>
      <c r="C3216" t="s">
        <v>12608</v>
      </c>
      <c r="G3216" s="4" t="s">
        <v>61</v>
      </c>
    </row>
    <row r="3217" spans="1:7" x14ac:dyDescent="0.25">
      <c r="A3217">
        <v>70549</v>
      </c>
      <c r="C3217" t="s">
        <v>12608</v>
      </c>
      <c r="G3217" s="5" t="s">
        <v>57</v>
      </c>
    </row>
    <row r="3218" spans="1:7" x14ac:dyDescent="0.25">
      <c r="A3218">
        <v>69272</v>
      </c>
      <c r="C3218" t="s">
        <v>12608</v>
      </c>
      <c r="G3218" s="4" t="s">
        <v>14</v>
      </c>
    </row>
    <row r="3219" spans="1:7" x14ac:dyDescent="0.25">
      <c r="A3219">
        <v>50544</v>
      </c>
      <c r="C3219" t="s">
        <v>12608</v>
      </c>
      <c r="G3219" s="5" t="s">
        <v>11</v>
      </c>
    </row>
    <row r="3220" spans="1:7" x14ac:dyDescent="0.25">
      <c r="A3220">
        <v>425664</v>
      </c>
      <c r="C3220" t="s">
        <v>12608</v>
      </c>
      <c r="G3220" s="4" t="s">
        <v>100</v>
      </c>
    </row>
    <row r="3221" spans="1:7" x14ac:dyDescent="0.25">
      <c r="A3221">
        <v>23301</v>
      </c>
      <c r="C3221" t="s">
        <v>12608</v>
      </c>
      <c r="G3221" s="5" t="s">
        <v>11</v>
      </c>
    </row>
    <row r="3222" spans="1:7" x14ac:dyDescent="0.25">
      <c r="A3222">
        <v>72459</v>
      </c>
      <c r="C3222" t="s">
        <v>12608</v>
      </c>
      <c r="G3222" s="4" t="s">
        <v>35</v>
      </c>
    </row>
    <row r="3223" spans="1:7" x14ac:dyDescent="0.25">
      <c r="A3223">
        <v>25868</v>
      </c>
      <c r="C3223" t="s">
        <v>12608</v>
      </c>
      <c r="G3223" s="5" t="s">
        <v>11</v>
      </c>
    </row>
    <row r="3224" spans="1:7" x14ac:dyDescent="0.25">
      <c r="A3224">
        <v>334437</v>
      </c>
      <c r="C3224" t="s">
        <v>12608</v>
      </c>
      <c r="G3224" s="4" t="s">
        <v>61</v>
      </c>
    </row>
    <row r="3225" spans="1:7" x14ac:dyDescent="0.25">
      <c r="A3225">
        <v>83981</v>
      </c>
      <c r="C3225" t="s">
        <v>12608</v>
      </c>
      <c r="G3225" s="5" t="s">
        <v>28</v>
      </c>
    </row>
    <row r="3226" spans="1:7" x14ac:dyDescent="0.25">
      <c r="A3226">
        <v>326428</v>
      </c>
      <c r="C3226" t="s">
        <v>12608</v>
      </c>
      <c r="G3226" s="4" t="s">
        <v>17</v>
      </c>
    </row>
    <row r="3227" spans="1:7" x14ac:dyDescent="0.25">
      <c r="A3227">
        <v>86606</v>
      </c>
      <c r="C3227" t="s">
        <v>12608</v>
      </c>
      <c r="G3227" s="5" t="s">
        <v>61</v>
      </c>
    </row>
    <row r="3228" spans="1:7" x14ac:dyDescent="0.25">
      <c r="A3228">
        <v>46196</v>
      </c>
      <c r="C3228" t="s">
        <v>12608</v>
      </c>
      <c r="G3228" s="4" t="s">
        <v>41</v>
      </c>
    </row>
    <row r="3229" spans="1:7" x14ac:dyDescent="0.25">
      <c r="A3229">
        <v>312958</v>
      </c>
      <c r="C3229" t="s">
        <v>12608</v>
      </c>
      <c r="G3229" s="5" t="s">
        <v>61</v>
      </c>
    </row>
    <row r="3230" spans="1:7" x14ac:dyDescent="0.25">
      <c r="A3230">
        <v>316730</v>
      </c>
      <c r="C3230" t="s">
        <v>12608</v>
      </c>
      <c r="G3230" s="4" t="s">
        <v>175</v>
      </c>
    </row>
    <row r="3231" spans="1:7" x14ac:dyDescent="0.25">
      <c r="A3231">
        <v>4553</v>
      </c>
      <c r="C3231" t="s">
        <v>12608</v>
      </c>
      <c r="G3231" s="5" t="s">
        <v>11</v>
      </c>
    </row>
    <row r="3232" spans="1:7" x14ac:dyDescent="0.25">
      <c r="A3232">
        <v>308846</v>
      </c>
      <c r="C3232" t="s">
        <v>12608</v>
      </c>
      <c r="G3232" s="4" t="s">
        <v>61</v>
      </c>
    </row>
    <row r="3233" spans="1:7" x14ac:dyDescent="0.25">
      <c r="A3233">
        <v>80002</v>
      </c>
      <c r="C3233" t="s">
        <v>12608</v>
      </c>
      <c r="G3233" s="5" t="s">
        <v>28</v>
      </c>
    </row>
    <row r="3234" spans="1:7" x14ac:dyDescent="0.25">
      <c r="A3234">
        <v>80165</v>
      </c>
      <c r="B3234" s="1">
        <v>17.489999999999998</v>
      </c>
      <c r="C3234" s="2">
        <v>44234</v>
      </c>
      <c r="G3234" s="4" t="s">
        <v>28</v>
      </c>
    </row>
    <row r="3235" spans="1:7" x14ac:dyDescent="0.25">
      <c r="A3235">
        <v>94609</v>
      </c>
      <c r="C3235" t="s">
        <v>12608</v>
      </c>
      <c r="G3235" s="5" t="s">
        <v>11</v>
      </c>
    </row>
    <row r="3236" spans="1:7" x14ac:dyDescent="0.25">
      <c r="A3236">
        <v>45831</v>
      </c>
      <c r="C3236" t="s">
        <v>12608</v>
      </c>
      <c r="G3236" s="4" t="s">
        <v>37</v>
      </c>
    </row>
    <row r="3237" spans="1:7" x14ac:dyDescent="0.25">
      <c r="A3237">
        <v>324149</v>
      </c>
      <c r="C3237" t="s">
        <v>12608</v>
      </c>
      <c r="G3237" s="5" t="s">
        <v>61</v>
      </c>
    </row>
    <row r="3238" spans="1:7" x14ac:dyDescent="0.25">
      <c r="A3238">
        <v>333731</v>
      </c>
      <c r="C3238" t="s">
        <v>12608</v>
      </c>
      <c r="G3238" s="4" t="s">
        <v>75</v>
      </c>
    </row>
    <row r="3239" spans="1:7" x14ac:dyDescent="0.25">
      <c r="A3239">
        <v>323877</v>
      </c>
      <c r="C3239" t="s">
        <v>12608</v>
      </c>
      <c r="G3239" s="5" t="s">
        <v>41</v>
      </c>
    </row>
    <row r="3240" spans="1:7" x14ac:dyDescent="0.25">
      <c r="A3240">
        <v>32972</v>
      </c>
      <c r="C3240" t="s">
        <v>12608</v>
      </c>
      <c r="G3240" s="4" t="s">
        <v>41</v>
      </c>
    </row>
    <row r="3241" spans="1:7" x14ac:dyDescent="0.25">
      <c r="A3241">
        <v>342197</v>
      </c>
      <c r="B3241" s="1">
        <v>10.49</v>
      </c>
      <c r="C3241" s="2">
        <v>44234</v>
      </c>
      <c r="G3241" s="5" t="s">
        <v>28</v>
      </c>
    </row>
    <row r="3242" spans="1:7" x14ac:dyDescent="0.25">
      <c r="A3242">
        <v>31058</v>
      </c>
      <c r="C3242" t="s">
        <v>12608</v>
      </c>
      <c r="G3242" s="4" t="s">
        <v>11</v>
      </c>
    </row>
    <row r="3243" spans="1:7" x14ac:dyDescent="0.25">
      <c r="A3243">
        <v>10606</v>
      </c>
      <c r="C3243" t="s">
        <v>12608</v>
      </c>
      <c r="G3243" s="5" t="s">
        <v>175</v>
      </c>
    </row>
    <row r="3244" spans="1:7" x14ac:dyDescent="0.25">
      <c r="A3244">
        <v>29382</v>
      </c>
      <c r="C3244" t="s">
        <v>12608</v>
      </c>
      <c r="G3244" s="4" t="s">
        <v>11</v>
      </c>
    </row>
    <row r="3245" spans="1:7" x14ac:dyDescent="0.25">
      <c r="A3245">
        <v>48997</v>
      </c>
      <c r="C3245" t="s">
        <v>12608</v>
      </c>
      <c r="G3245" s="5" t="s">
        <v>35</v>
      </c>
    </row>
    <row r="3246" spans="1:7" x14ac:dyDescent="0.25">
      <c r="A3246">
        <v>319131</v>
      </c>
      <c r="C3246" t="s">
        <v>12608</v>
      </c>
      <c r="G3246" s="4" t="s">
        <v>85</v>
      </c>
    </row>
    <row r="3247" spans="1:7" x14ac:dyDescent="0.25">
      <c r="A3247">
        <v>79858</v>
      </c>
      <c r="B3247" s="1">
        <v>10.99</v>
      </c>
      <c r="C3247" s="2">
        <v>44327</v>
      </c>
      <c r="G3247" s="5" t="s">
        <v>46</v>
      </c>
    </row>
    <row r="3248" spans="1:7" x14ac:dyDescent="0.25">
      <c r="A3248">
        <v>41460</v>
      </c>
      <c r="C3248" t="s">
        <v>12608</v>
      </c>
      <c r="G3248" s="4" t="s">
        <v>175</v>
      </c>
    </row>
    <row r="3249" spans="1:7" x14ac:dyDescent="0.25">
      <c r="A3249">
        <v>70669</v>
      </c>
      <c r="C3249" t="s">
        <v>12608</v>
      </c>
      <c r="G3249" s="5" t="s">
        <v>53</v>
      </c>
    </row>
    <row r="3250" spans="1:7" x14ac:dyDescent="0.25">
      <c r="A3250">
        <v>98159</v>
      </c>
      <c r="C3250" t="s">
        <v>12608</v>
      </c>
      <c r="G3250" s="4" t="s">
        <v>11</v>
      </c>
    </row>
    <row r="3251" spans="1:7" x14ac:dyDescent="0.25">
      <c r="A3251">
        <v>332883</v>
      </c>
      <c r="C3251" t="s">
        <v>12608</v>
      </c>
      <c r="G3251" s="5" t="s">
        <v>100</v>
      </c>
    </row>
    <row r="3252" spans="1:7" x14ac:dyDescent="0.25">
      <c r="A3252">
        <v>25249</v>
      </c>
      <c r="C3252" t="s">
        <v>12608</v>
      </c>
      <c r="G3252" s="4" t="s">
        <v>11</v>
      </c>
    </row>
    <row r="3253" spans="1:7" x14ac:dyDescent="0.25">
      <c r="A3253">
        <v>29314</v>
      </c>
      <c r="C3253" t="s">
        <v>12608</v>
      </c>
      <c r="G3253" s="5" t="s">
        <v>11</v>
      </c>
    </row>
    <row r="3254" spans="1:7" x14ac:dyDescent="0.25">
      <c r="A3254">
        <v>71513</v>
      </c>
      <c r="C3254" t="s">
        <v>12608</v>
      </c>
      <c r="G3254" s="4" t="s">
        <v>436</v>
      </c>
    </row>
    <row r="3255" spans="1:7" x14ac:dyDescent="0.25">
      <c r="A3255">
        <v>72211</v>
      </c>
      <c r="C3255" t="s">
        <v>12608</v>
      </c>
      <c r="G3255" s="5" t="s">
        <v>14</v>
      </c>
    </row>
    <row r="3256" spans="1:7" x14ac:dyDescent="0.25">
      <c r="A3256">
        <v>300395</v>
      </c>
      <c r="C3256" t="s">
        <v>12608</v>
      </c>
      <c r="G3256" s="4" t="s">
        <v>61</v>
      </c>
    </row>
    <row r="3257" spans="1:7" x14ac:dyDescent="0.25">
      <c r="A3257">
        <v>311837</v>
      </c>
      <c r="C3257" t="s">
        <v>12608</v>
      </c>
      <c r="G3257" s="5" t="s">
        <v>28</v>
      </c>
    </row>
    <row r="3258" spans="1:7" x14ac:dyDescent="0.25">
      <c r="A3258">
        <v>48670</v>
      </c>
      <c r="C3258" t="s">
        <v>12608</v>
      </c>
      <c r="G3258" s="4" t="s">
        <v>41</v>
      </c>
    </row>
    <row r="3259" spans="1:7" x14ac:dyDescent="0.25">
      <c r="A3259">
        <v>44245</v>
      </c>
      <c r="C3259" t="s">
        <v>12608</v>
      </c>
      <c r="G3259" s="5" t="s">
        <v>61</v>
      </c>
    </row>
    <row r="3260" spans="1:7" x14ac:dyDescent="0.25">
      <c r="A3260">
        <v>331461</v>
      </c>
      <c r="C3260" t="s">
        <v>12608</v>
      </c>
      <c r="G3260" s="4" t="s">
        <v>31</v>
      </c>
    </row>
    <row r="3261" spans="1:7" x14ac:dyDescent="0.25">
      <c r="A3261">
        <v>6459</v>
      </c>
      <c r="C3261" t="s">
        <v>12608</v>
      </c>
      <c r="G3261" s="5" t="s">
        <v>11</v>
      </c>
    </row>
    <row r="3262" spans="1:7" x14ac:dyDescent="0.25">
      <c r="A3262">
        <v>22547</v>
      </c>
      <c r="C3262" t="s">
        <v>12608</v>
      </c>
      <c r="G3262" s="4" t="s">
        <v>11</v>
      </c>
    </row>
    <row r="3263" spans="1:7" x14ac:dyDescent="0.25">
      <c r="A3263">
        <v>28781</v>
      </c>
      <c r="C3263" t="s">
        <v>12608</v>
      </c>
      <c r="G3263" s="5" t="s">
        <v>11</v>
      </c>
    </row>
    <row r="3264" spans="1:7" x14ac:dyDescent="0.25">
      <c r="A3264">
        <v>10212</v>
      </c>
      <c r="C3264" t="s">
        <v>12608</v>
      </c>
      <c r="G3264" s="4" t="s">
        <v>11</v>
      </c>
    </row>
    <row r="3265" spans="1:7" x14ac:dyDescent="0.25">
      <c r="A3265">
        <v>71067</v>
      </c>
      <c r="B3265" s="1">
        <v>42.49</v>
      </c>
      <c r="C3265" s="2">
        <v>44327</v>
      </c>
      <c r="G3265" s="5" t="s">
        <v>14</v>
      </c>
    </row>
    <row r="3266" spans="1:7" x14ac:dyDescent="0.25">
      <c r="A3266">
        <v>5371</v>
      </c>
      <c r="C3266" t="s">
        <v>12608</v>
      </c>
      <c r="G3266" s="4" t="s">
        <v>11</v>
      </c>
    </row>
    <row r="3267" spans="1:7" x14ac:dyDescent="0.25">
      <c r="A3267">
        <v>357332</v>
      </c>
      <c r="C3267" t="s">
        <v>12608</v>
      </c>
      <c r="G3267" s="5" t="s">
        <v>61</v>
      </c>
    </row>
    <row r="3268" spans="1:7" x14ac:dyDescent="0.25">
      <c r="A3268">
        <v>2941</v>
      </c>
      <c r="C3268" t="s">
        <v>12608</v>
      </c>
      <c r="G3268" s="4" t="s">
        <v>11</v>
      </c>
    </row>
    <row r="3269" spans="1:7" x14ac:dyDescent="0.25">
      <c r="A3269">
        <v>83113</v>
      </c>
      <c r="C3269" t="s">
        <v>12608</v>
      </c>
      <c r="G3269" s="5" t="s">
        <v>28</v>
      </c>
    </row>
    <row r="3270" spans="1:7" x14ac:dyDescent="0.25">
      <c r="A3270">
        <v>33138</v>
      </c>
      <c r="C3270" t="s">
        <v>12608</v>
      </c>
      <c r="G3270" s="4" t="s">
        <v>85</v>
      </c>
    </row>
    <row r="3271" spans="1:7" x14ac:dyDescent="0.25">
      <c r="A3271">
        <v>164496</v>
      </c>
      <c r="C3271" t="s">
        <v>12608</v>
      </c>
      <c r="G3271" s="5" t="s">
        <v>35</v>
      </c>
    </row>
    <row r="3272" spans="1:7" x14ac:dyDescent="0.25">
      <c r="A3272">
        <v>323827</v>
      </c>
      <c r="C3272" t="s">
        <v>12608</v>
      </c>
      <c r="G3272" s="4" t="s">
        <v>35</v>
      </c>
    </row>
    <row r="3273" spans="1:7" x14ac:dyDescent="0.25">
      <c r="A3273">
        <v>46289</v>
      </c>
      <c r="C3273" t="s">
        <v>12608</v>
      </c>
      <c r="G3273" s="5" t="s">
        <v>41</v>
      </c>
    </row>
    <row r="3274" spans="1:7" x14ac:dyDescent="0.25">
      <c r="A3274">
        <v>30120</v>
      </c>
      <c r="C3274" t="s">
        <v>12608</v>
      </c>
      <c r="G3274" s="4" t="s">
        <v>198</v>
      </c>
    </row>
    <row r="3275" spans="1:7" x14ac:dyDescent="0.25">
      <c r="A3275">
        <v>321516</v>
      </c>
      <c r="C3275" t="s">
        <v>12608</v>
      </c>
      <c r="G3275" s="5" t="s">
        <v>21</v>
      </c>
    </row>
    <row r="3276" spans="1:7" x14ac:dyDescent="0.25">
      <c r="A3276">
        <v>83816</v>
      </c>
      <c r="B3276" s="1">
        <v>11.49</v>
      </c>
      <c r="C3276" s="2">
        <v>44327</v>
      </c>
      <c r="G3276" s="4" t="s">
        <v>61</v>
      </c>
    </row>
    <row r="3277" spans="1:7" x14ac:dyDescent="0.25">
      <c r="A3277">
        <v>12134</v>
      </c>
      <c r="C3277" t="s">
        <v>12608</v>
      </c>
      <c r="G3277" s="5" t="s">
        <v>175</v>
      </c>
    </row>
    <row r="3278" spans="1:7" x14ac:dyDescent="0.25">
      <c r="A3278">
        <v>330845</v>
      </c>
      <c r="C3278" t="s">
        <v>12608</v>
      </c>
      <c r="G3278" s="4" t="s">
        <v>41</v>
      </c>
    </row>
    <row r="3279" spans="1:7" x14ac:dyDescent="0.25">
      <c r="A3279">
        <v>40769</v>
      </c>
      <c r="C3279" t="s">
        <v>12608</v>
      </c>
      <c r="G3279" s="5" t="s">
        <v>37</v>
      </c>
    </row>
    <row r="3280" spans="1:7" x14ac:dyDescent="0.25">
      <c r="A3280">
        <v>70329</v>
      </c>
      <c r="C3280" t="s">
        <v>12608</v>
      </c>
      <c r="G3280" s="4" t="s">
        <v>57</v>
      </c>
    </row>
    <row r="3281" spans="1:7" x14ac:dyDescent="0.25">
      <c r="A3281">
        <v>10261</v>
      </c>
      <c r="C3281" t="s">
        <v>12608</v>
      </c>
      <c r="G3281" s="5" t="s">
        <v>11</v>
      </c>
    </row>
    <row r="3282" spans="1:7" x14ac:dyDescent="0.25">
      <c r="A3282">
        <v>28161</v>
      </c>
      <c r="C3282" t="s">
        <v>12608</v>
      </c>
      <c r="G3282" s="4" t="s">
        <v>11</v>
      </c>
    </row>
    <row r="3283" spans="1:7" x14ac:dyDescent="0.25">
      <c r="A3283">
        <v>23562</v>
      </c>
      <c r="C3283" t="s">
        <v>12608</v>
      </c>
      <c r="G3283" s="5" t="s">
        <v>11</v>
      </c>
    </row>
    <row r="3284" spans="1:7" x14ac:dyDescent="0.25">
      <c r="A3284">
        <v>94994</v>
      </c>
      <c r="C3284" t="s">
        <v>12608</v>
      </c>
      <c r="G3284" s="4" t="s">
        <v>11</v>
      </c>
    </row>
    <row r="3285" spans="1:7" x14ac:dyDescent="0.25">
      <c r="A3285">
        <v>78524</v>
      </c>
      <c r="C3285" t="s">
        <v>12608</v>
      </c>
      <c r="G3285" s="5" t="s">
        <v>37</v>
      </c>
    </row>
    <row r="3286" spans="1:7" x14ac:dyDescent="0.25">
      <c r="A3286">
        <v>42011</v>
      </c>
      <c r="C3286" t="s">
        <v>12608</v>
      </c>
      <c r="G3286" s="4" t="s">
        <v>21</v>
      </c>
    </row>
    <row r="3287" spans="1:7" x14ac:dyDescent="0.25">
      <c r="A3287">
        <v>305511</v>
      </c>
      <c r="C3287" t="s">
        <v>12608</v>
      </c>
      <c r="G3287" s="5" t="s">
        <v>39</v>
      </c>
    </row>
    <row r="3288" spans="1:7" x14ac:dyDescent="0.25">
      <c r="A3288">
        <v>70404</v>
      </c>
      <c r="C3288" t="s">
        <v>12608</v>
      </c>
      <c r="G3288" s="4" t="s">
        <v>198</v>
      </c>
    </row>
    <row r="3289" spans="1:7" x14ac:dyDescent="0.25">
      <c r="A3289">
        <v>74044</v>
      </c>
      <c r="B3289" s="1">
        <v>18.989999999999998</v>
      </c>
      <c r="C3289" s="2">
        <v>44327</v>
      </c>
      <c r="G3289" s="5" t="s">
        <v>37</v>
      </c>
    </row>
    <row r="3290" spans="1:7" x14ac:dyDescent="0.25">
      <c r="A3290">
        <v>22119</v>
      </c>
      <c r="C3290" t="s">
        <v>12608</v>
      </c>
      <c r="G3290" s="4" t="s">
        <v>11</v>
      </c>
    </row>
    <row r="3291" spans="1:7" x14ac:dyDescent="0.25">
      <c r="A3291">
        <v>83871</v>
      </c>
      <c r="C3291" t="s">
        <v>12608</v>
      </c>
      <c r="G3291" s="5" t="s">
        <v>61</v>
      </c>
    </row>
    <row r="3292" spans="1:7" x14ac:dyDescent="0.25">
      <c r="A3292">
        <v>328183</v>
      </c>
      <c r="C3292" t="s">
        <v>12608</v>
      </c>
      <c r="G3292" s="4" t="s">
        <v>163</v>
      </c>
    </row>
    <row r="3293" spans="1:7" x14ac:dyDescent="0.25">
      <c r="A3293">
        <v>97950</v>
      </c>
      <c r="C3293" t="s">
        <v>12608</v>
      </c>
      <c r="G3293" s="5" t="s">
        <v>11</v>
      </c>
    </row>
    <row r="3294" spans="1:7" x14ac:dyDescent="0.25">
      <c r="A3294">
        <v>15440</v>
      </c>
      <c r="C3294" t="s">
        <v>12608</v>
      </c>
      <c r="G3294" s="4" t="s">
        <v>41</v>
      </c>
    </row>
    <row r="3295" spans="1:7" x14ac:dyDescent="0.25">
      <c r="A3295">
        <v>88170</v>
      </c>
      <c r="B3295" s="1">
        <v>6.99</v>
      </c>
      <c r="C3295" s="2">
        <v>44327</v>
      </c>
      <c r="G3295" s="5" t="s">
        <v>28</v>
      </c>
    </row>
    <row r="3296" spans="1:7" x14ac:dyDescent="0.25">
      <c r="A3296">
        <v>70698</v>
      </c>
      <c r="C3296" t="s">
        <v>12608</v>
      </c>
      <c r="G3296" s="4" t="s">
        <v>35</v>
      </c>
    </row>
    <row r="3297" spans="1:7" x14ac:dyDescent="0.25">
      <c r="A3297">
        <v>99684</v>
      </c>
      <c r="C3297" t="s">
        <v>12608</v>
      </c>
      <c r="G3297" s="5" t="s">
        <v>752</v>
      </c>
    </row>
    <row r="3298" spans="1:7" x14ac:dyDescent="0.25">
      <c r="A3298">
        <v>332119</v>
      </c>
      <c r="C3298" t="s">
        <v>12608</v>
      </c>
      <c r="G3298" s="4" t="s">
        <v>28</v>
      </c>
    </row>
    <row r="3299" spans="1:7" x14ac:dyDescent="0.25">
      <c r="A3299">
        <v>70907</v>
      </c>
      <c r="C3299" t="s">
        <v>12608</v>
      </c>
      <c r="G3299" s="5" t="s">
        <v>245</v>
      </c>
    </row>
    <row r="3300" spans="1:7" x14ac:dyDescent="0.25">
      <c r="A3300">
        <v>329107</v>
      </c>
      <c r="C3300" t="s">
        <v>12608</v>
      </c>
      <c r="G3300" s="4" t="s">
        <v>21</v>
      </c>
    </row>
    <row r="3301" spans="1:7" x14ac:dyDescent="0.25">
      <c r="A3301">
        <v>73921</v>
      </c>
      <c r="C3301" t="s">
        <v>12608</v>
      </c>
      <c r="G3301" s="5" t="s">
        <v>37</v>
      </c>
    </row>
    <row r="3302" spans="1:7" x14ac:dyDescent="0.25">
      <c r="A3302">
        <v>338376</v>
      </c>
      <c r="C3302" t="s">
        <v>12608</v>
      </c>
      <c r="G3302" s="4" t="s">
        <v>61</v>
      </c>
    </row>
    <row r="3303" spans="1:7" x14ac:dyDescent="0.25">
      <c r="A3303">
        <v>46292</v>
      </c>
      <c r="C3303" t="s">
        <v>12608</v>
      </c>
      <c r="G3303" s="5" t="s">
        <v>83</v>
      </c>
    </row>
    <row r="3304" spans="1:7" x14ac:dyDescent="0.25">
      <c r="A3304">
        <v>44341</v>
      </c>
      <c r="C3304" t="s">
        <v>12608</v>
      </c>
      <c r="G3304" s="4" t="s">
        <v>313</v>
      </c>
    </row>
    <row r="3305" spans="1:7" x14ac:dyDescent="0.25">
      <c r="A3305">
        <v>84533</v>
      </c>
      <c r="C3305" t="s">
        <v>12608</v>
      </c>
      <c r="G3305" s="5" t="s">
        <v>31</v>
      </c>
    </row>
    <row r="3306" spans="1:7" x14ac:dyDescent="0.25">
      <c r="A3306">
        <v>27767</v>
      </c>
      <c r="C3306" t="s">
        <v>12608</v>
      </c>
      <c r="G3306" s="4" t="s">
        <v>11</v>
      </c>
    </row>
    <row r="3307" spans="1:7" x14ac:dyDescent="0.25">
      <c r="A3307">
        <v>85804</v>
      </c>
      <c r="C3307" t="s">
        <v>12608</v>
      </c>
      <c r="G3307" s="5" t="s">
        <v>28</v>
      </c>
    </row>
    <row r="3308" spans="1:7" x14ac:dyDescent="0.25">
      <c r="A3308">
        <v>29438</v>
      </c>
      <c r="C3308" t="s">
        <v>12608</v>
      </c>
      <c r="G3308" s="4" t="s">
        <v>11</v>
      </c>
    </row>
    <row r="3309" spans="1:7" x14ac:dyDescent="0.25">
      <c r="A3309">
        <v>312737</v>
      </c>
      <c r="C3309" t="s">
        <v>12608</v>
      </c>
      <c r="G3309" s="5" t="s">
        <v>102</v>
      </c>
    </row>
    <row r="3310" spans="1:7" x14ac:dyDescent="0.25">
      <c r="A3310">
        <v>95656</v>
      </c>
      <c r="C3310" t="s">
        <v>12608</v>
      </c>
      <c r="G3310" s="4" t="s">
        <v>11</v>
      </c>
    </row>
    <row r="3311" spans="1:7" x14ac:dyDescent="0.25">
      <c r="A3311">
        <v>82555</v>
      </c>
      <c r="C3311" t="s">
        <v>12608</v>
      </c>
      <c r="G3311" s="5" t="s">
        <v>41</v>
      </c>
    </row>
    <row r="3312" spans="1:7" x14ac:dyDescent="0.25">
      <c r="A3312">
        <v>27836</v>
      </c>
      <c r="C3312" t="s">
        <v>12608</v>
      </c>
      <c r="G3312" s="4" t="s">
        <v>11</v>
      </c>
    </row>
    <row r="3313" spans="1:7" x14ac:dyDescent="0.25">
      <c r="A3313">
        <v>23718</v>
      </c>
      <c r="C3313" t="s">
        <v>12608</v>
      </c>
      <c r="G3313" s="5" t="s">
        <v>11</v>
      </c>
    </row>
    <row r="3314" spans="1:7" x14ac:dyDescent="0.25">
      <c r="A3314">
        <v>341414</v>
      </c>
      <c r="C3314" t="s">
        <v>12608</v>
      </c>
      <c r="G3314" s="4" t="s">
        <v>28</v>
      </c>
    </row>
    <row r="3315" spans="1:7" x14ac:dyDescent="0.25">
      <c r="A3315">
        <v>26338</v>
      </c>
      <c r="C3315" t="s">
        <v>12608</v>
      </c>
      <c r="G3315" s="5" t="s">
        <v>11</v>
      </c>
    </row>
    <row r="3316" spans="1:7" x14ac:dyDescent="0.25">
      <c r="A3316">
        <v>12139</v>
      </c>
      <c r="B3316" s="1">
        <v>8.49</v>
      </c>
      <c r="C3316" s="2">
        <v>44234</v>
      </c>
      <c r="G3316" s="4" t="s">
        <v>61</v>
      </c>
    </row>
    <row r="3317" spans="1:7" x14ac:dyDescent="0.25">
      <c r="A3317">
        <v>74985</v>
      </c>
      <c r="C3317" t="s">
        <v>12608</v>
      </c>
      <c r="G3317" s="5" t="s">
        <v>14</v>
      </c>
    </row>
    <row r="3318" spans="1:7" x14ac:dyDescent="0.25">
      <c r="A3318">
        <v>333292</v>
      </c>
      <c r="C3318" t="s">
        <v>12608</v>
      </c>
      <c r="G3318" s="4" t="s">
        <v>75</v>
      </c>
    </row>
    <row r="3319" spans="1:7" x14ac:dyDescent="0.25">
      <c r="A3319">
        <v>27648</v>
      </c>
      <c r="C3319" t="s">
        <v>12608</v>
      </c>
      <c r="G3319" s="5" t="s">
        <v>11</v>
      </c>
    </row>
    <row r="3320" spans="1:7" x14ac:dyDescent="0.25">
      <c r="A3320">
        <v>189715</v>
      </c>
      <c r="C3320" t="s">
        <v>12608</v>
      </c>
      <c r="G3320" s="4" t="s">
        <v>43</v>
      </c>
    </row>
    <row r="3321" spans="1:7" x14ac:dyDescent="0.25">
      <c r="A3321">
        <v>40473</v>
      </c>
      <c r="C3321" t="s">
        <v>12608</v>
      </c>
      <c r="G3321" s="5" t="s">
        <v>85</v>
      </c>
    </row>
    <row r="3322" spans="1:7" x14ac:dyDescent="0.25">
      <c r="A3322">
        <v>72450</v>
      </c>
      <c r="C3322" t="s">
        <v>12608</v>
      </c>
      <c r="G3322" s="4" t="s">
        <v>35</v>
      </c>
    </row>
    <row r="3323" spans="1:7" x14ac:dyDescent="0.25">
      <c r="A3323">
        <v>61565</v>
      </c>
      <c r="C3323" t="s">
        <v>12608</v>
      </c>
      <c r="G3323" s="5" t="s">
        <v>28</v>
      </c>
    </row>
    <row r="3324" spans="1:7" x14ac:dyDescent="0.25">
      <c r="A3324">
        <v>83561</v>
      </c>
      <c r="C3324" t="s">
        <v>12608</v>
      </c>
      <c r="G3324" s="4" t="s">
        <v>43</v>
      </c>
    </row>
    <row r="3325" spans="1:7" x14ac:dyDescent="0.25">
      <c r="A3325">
        <v>330259</v>
      </c>
      <c r="C3325" t="s">
        <v>12608</v>
      </c>
      <c r="G3325" s="5" t="s">
        <v>21</v>
      </c>
    </row>
    <row r="3326" spans="1:7" x14ac:dyDescent="0.25">
      <c r="A3326">
        <v>68802</v>
      </c>
      <c r="C3326" t="s">
        <v>12608</v>
      </c>
      <c r="G3326" s="4" t="s">
        <v>41</v>
      </c>
    </row>
    <row r="3327" spans="1:7" x14ac:dyDescent="0.25">
      <c r="A3327">
        <v>18937</v>
      </c>
      <c r="C3327" t="s">
        <v>12608</v>
      </c>
      <c r="G3327" s="5" t="s">
        <v>17</v>
      </c>
    </row>
    <row r="3328" spans="1:7" x14ac:dyDescent="0.25">
      <c r="A3328">
        <v>23249</v>
      </c>
      <c r="C3328" t="s">
        <v>12608</v>
      </c>
      <c r="G3328" s="4" t="s">
        <v>11</v>
      </c>
    </row>
    <row r="3329" spans="1:7" x14ac:dyDescent="0.25">
      <c r="A3329">
        <v>55468</v>
      </c>
      <c r="C3329" t="s">
        <v>12608</v>
      </c>
      <c r="G3329" s="5" t="s">
        <v>35</v>
      </c>
    </row>
    <row r="3330" spans="1:7" x14ac:dyDescent="0.25">
      <c r="A3330">
        <v>74867</v>
      </c>
      <c r="C3330" t="s">
        <v>12608</v>
      </c>
      <c r="G3330" s="4" t="s">
        <v>57</v>
      </c>
    </row>
    <row r="3331" spans="1:7" x14ac:dyDescent="0.25">
      <c r="A3331">
        <v>334781</v>
      </c>
      <c r="C3331" t="s">
        <v>12608</v>
      </c>
      <c r="G3331" s="5" t="s">
        <v>37</v>
      </c>
    </row>
    <row r="3332" spans="1:7" x14ac:dyDescent="0.25">
      <c r="A3332">
        <v>433947</v>
      </c>
      <c r="C3332" t="s">
        <v>12608</v>
      </c>
      <c r="G3332" s="4" t="s">
        <v>85</v>
      </c>
    </row>
    <row r="3333" spans="1:7" x14ac:dyDescent="0.25">
      <c r="A3333">
        <v>80200</v>
      </c>
      <c r="C3333" t="s">
        <v>12608</v>
      </c>
      <c r="G3333" s="5" t="s">
        <v>28</v>
      </c>
    </row>
    <row r="3334" spans="1:7" x14ac:dyDescent="0.25">
      <c r="A3334">
        <v>46573</v>
      </c>
      <c r="C3334" t="s">
        <v>12608</v>
      </c>
      <c r="G3334" s="4" t="s">
        <v>57</v>
      </c>
    </row>
    <row r="3335" spans="1:7" x14ac:dyDescent="0.25">
      <c r="A3335">
        <v>29256</v>
      </c>
      <c r="C3335" t="s">
        <v>12608</v>
      </c>
      <c r="G3335" s="5" t="s">
        <v>11</v>
      </c>
    </row>
    <row r="3336" spans="1:7" x14ac:dyDescent="0.25">
      <c r="A3336">
        <v>312009</v>
      </c>
      <c r="C3336" t="s">
        <v>12608</v>
      </c>
      <c r="G3336" s="4" t="s">
        <v>21</v>
      </c>
    </row>
    <row r="3337" spans="1:7" x14ac:dyDescent="0.25">
      <c r="A3337">
        <v>27757</v>
      </c>
      <c r="C3337" t="s">
        <v>12608</v>
      </c>
      <c r="G3337" s="5" t="s">
        <v>11</v>
      </c>
    </row>
    <row r="3338" spans="1:7" x14ac:dyDescent="0.25">
      <c r="A3338">
        <v>305254</v>
      </c>
      <c r="C3338" t="s">
        <v>12608</v>
      </c>
      <c r="G3338" s="4" t="s">
        <v>8</v>
      </c>
    </row>
    <row r="3339" spans="1:7" x14ac:dyDescent="0.25">
      <c r="A3339">
        <v>372692</v>
      </c>
      <c r="C3339" t="s">
        <v>12608</v>
      </c>
      <c r="G3339" s="5" t="s">
        <v>31</v>
      </c>
    </row>
    <row r="3340" spans="1:7" x14ac:dyDescent="0.25">
      <c r="A3340">
        <v>28220</v>
      </c>
      <c r="C3340" t="s">
        <v>12608</v>
      </c>
      <c r="G3340" s="4" t="s">
        <v>11</v>
      </c>
    </row>
    <row r="3341" spans="1:7" x14ac:dyDescent="0.25">
      <c r="A3341">
        <v>27364</v>
      </c>
      <c r="C3341" t="s">
        <v>12608</v>
      </c>
      <c r="G3341" s="5" t="s">
        <v>11</v>
      </c>
    </row>
    <row r="3342" spans="1:7" x14ac:dyDescent="0.25">
      <c r="A3342">
        <v>99716</v>
      </c>
      <c r="C3342" t="s">
        <v>12608</v>
      </c>
      <c r="G3342" s="4" t="s">
        <v>11</v>
      </c>
    </row>
    <row r="3343" spans="1:7" x14ac:dyDescent="0.25">
      <c r="A3343">
        <v>323618</v>
      </c>
      <c r="C3343" t="s">
        <v>12608</v>
      </c>
      <c r="G3343" s="5" t="s">
        <v>39</v>
      </c>
    </row>
    <row r="3344" spans="1:7" x14ac:dyDescent="0.25">
      <c r="A3344">
        <v>77280</v>
      </c>
      <c r="C3344" t="s">
        <v>12608</v>
      </c>
      <c r="G3344" s="4" t="s">
        <v>26</v>
      </c>
    </row>
    <row r="3345" spans="1:7" x14ac:dyDescent="0.25">
      <c r="A3345">
        <v>337117</v>
      </c>
      <c r="C3345" t="s">
        <v>12608</v>
      </c>
      <c r="G3345" s="5" t="s">
        <v>39</v>
      </c>
    </row>
    <row r="3346" spans="1:7" x14ac:dyDescent="0.25">
      <c r="A3346">
        <v>58025</v>
      </c>
      <c r="C3346" t="s">
        <v>12608</v>
      </c>
      <c r="G3346" s="4" t="s">
        <v>26</v>
      </c>
    </row>
    <row r="3347" spans="1:7" x14ac:dyDescent="0.25">
      <c r="A3347">
        <v>52884</v>
      </c>
      <c r="B3347" s="1">
        <v>15.19</v>
      </c>
      <c r="C3347" s="2">
        <v>44234</v>
      </c>
      <c r="G3347" s="5" t="s">
        <v>61</v>
      </c>
    </row>
    <row r="3348" spans="1:7" x14ac:dyDescent="0.25">
      <c r="A3348">
        <v>333249</v>
      </c>
      <c r="C3348" t="s">
        <v>12608</v>
      </c>
      <c r="G3348" s="4" t="s">
        <v>75</v>
      </c>
    </row>
    <row r="3349" spans="1:7" x14ac:dyDescent="0.25">
      <c r="A3349">
        <v>413950</v>
      </c>
      <c r="C3349" t="s">
        <v>12608</v>
      </c>
      <c r="G3349" s="5" t="s">
        <v>17</v>
      </c>
    </row>
    <row r="3350" spans="1:7" x14ac:dyDescent="0.25">
      <c r="A3350">
        <v>85505</v>
      </c>
      <c r="C3350" t="s">
        <v>12608</v>
      </c>
      <c r="G3350" s="4" t="s">
        <v>242</v>
      </c>
    </row>
    <row r="3351" spans="1:7" x14ac:dyDescent="0.25">
      <c r="A3351">
        <v>42868</v>
      </c>
      <c r="C3351" t="s">
        <v>12608</v>
      </c>
      <c r="G3351" s="5" t="s">
        <v>21</v>
      </c>
    </row>
    <row r="3352" spans="1:7" x14ac:dyDescent="0.25">
      <c r="A3352">
        <v>322230</v>
      </c>
      <c r="C3352" t="s">
        <v>12608</v>
      </c>
      <c r="G3352" s="4" t="s">
        <v>41</v>
      </c>
    </row>
    <row r="3353" spans="1:7" x14ac:dyDescent="0.25">
      <c r="A3353">
        <v>70283</v>
      </c>
      <c r="C3353" t="s">
        <v>12608</v>
      </c>
      <c r="G3353" s="5" t="s">
        <v>35</v>
      </c>
    </row>
    <row r="3354" spans="1:7" x14ac:dyDescent="0.25">
      <c r="A3354">
        <v>319571</v>
      </c>
      <c r="C3354" t="s">
        <v>12608</v>
      </c>
      <c r="G3354" s="4" t="s">
        <v>17</v>
      </c>
    </row>
    <row r="3355" spans="1:7" x14ac:dyDescent="0.25">
      <c r="A3355">
        <v>418021</v>
      </c>
      <c r="C3355" t="s">
        <v>12608</v>
      </c>
      <c r="G3355" s="5" t="s">
        <v>163</v>
      </c>
    </row>
    <row r="3356" spans="1:7" x14ac:dyDescent="0.25">
      <c r="A3356">
        <v>314419</v>
      </c>
      <c r="C3356" t="s">
        <v>12608</v>
      </c>
      <c r="G3356" s="4" t="s">
        <v>75</v>
      </c>
    </row>
    <row r="3357" spans="1:7" x14ac:dyDescent="0.25">
      <c r="A3357">
        <v>22805</v>
      </c>
      <c r="C3357" t="s">
        <v>12608</v>
      </c>
      <c r="G3357" s="5" t="s">
        <v>11</v>
      </c>
    </row>
    <row r="3358" spans="1:7" x14ac:dyDescent="0.25">
      <c r="A3358">
        <v>137510</v>
      </c>
      <c r="C3358" t="s">
        <v>12608</v>
      </c>
      <c r="G3358" s="4" t="s">
        <v>85</v>
      </c>
    </row>
    <row r="3359" spans="1:7" x14ac:dyDescent="0.25">
      <c r="A3359">
        <v>24353</v>
      </c>
      <c r="C3359" t="s">
        <v>12608</v>
      </c>
      <c r="G3359" s="5" t="s">
        <v>11</v>
      </c>
    </row>
    <row r="3360" spans="1:7" x14ac:dyDescent="0.25">
      <c r="A3360">
        <v>22320</v>
      </c>
      <c r="C3360" t="s">
        <v>12608</v>
      </c>
      <c r="G3360" s="4" t="s">
        <v>11</v>
      </c>
    </row>
    <row r="3361" spans="1:7" x14ac:dyDescent="0.25">
      <c r="A3361">
        <v>318069</v>
      </c>
      <c r="B3361" s="1">
        <v>6.99</v>
      </c>
      <c r="C3361" s="2">
        <v>44327</v>
      </c>
      <c r="G3361" s="5" t="s">
        <v>28</v>
      </c>
    </row>
    <row r="3362" spans="1:7" x14ac:dyDescent="0.25">
      <c r="A3362">
        <v>29934</v>
      </c>
      <c r="C3362" t="s">
        <v>12608</v>
      </c>
      <c r="G3362" s="4" t="s">
        <v>11</v>
      </c>
    </row>
    <row r="3363" spans="1:7" x14ac:dyDescent="0.25">
      <c r="A3363">
        <v>22692</v>
      </c>
      <c r="C3363" t="s">
        <v>12608</v>
      </c>
      <c r="G3363" s="5" t="s">
        <v>11</v>
      </c>
    </row>
    <row r="3364" spans="1:7" x14ac:dyDescent="0.25">
      <c r="A3364">
        <v>73252</v>
      </c>
      <c r="C3364" t="s">
        <v>12608</v>
      </c>
      <c r="G3364" s="4" t="s">
        <v>37</v>
      </c>
    </row>
    <row r="3365" spans="1:7" x14ac:dyDescent="0.25">
      <c r="A3365">
        <v>132721</v>
      </c>
      <c r="C3365" t="s">
        <v>12608</v>
      </c>
      <c r="G3365" s="5" t="s">
        <v>43</v>
      </c>
    </row>
    <row r="3366" spans="1:7" x14ac:dyDescent="0.25">
      <c r="A3366">
        <v>19151</v>
      </c>
      <c r="C3366" t="s">
        <v>12608</v>
      </c>
      <c r="G3366" s="4" t="s">
        <v>17</v>
      </c>
    </row>
    <row r="3367" spans="1:7" x14ac:dyDescent="0.25">
      <c r="A3367">
        <v>11086</v>
      </c>
      <c r="C3367" t="s">
        <v>12608</v>
      </c>
      <c r="G3367" s="5" t="s">
        <v>175</v>
      </c>
    </row>
    <row r="3368" spans="1:7" x14ac:dyDescent="0.25">
      <c r="A3368">
        <v>334976</v>
      </c>
      <c r="C3368" t="s">
        <v>12608</v>
      </c>
      <c r="G3368" s="4" t="s">
        <v>61</v>
      </c>
    </row>
    <row r="3369" spans="1:7" x14ac:dyDescent="0.25">
      <c r="A3369">
        <v>29703</v>
      </c>
      <c r="C3369" t="s">
        <v>12608</v>
      </c>
      <c r="G3369" s="5" t="s">
        <v>11</v>
      </c>
    </row>
    <row r="3370" spans="1:7" x14ac:dyDescent="0.25">
      <c r="A3370">
        <v>27926</v>
      </c>
      <c r="C3370" t="s">
        <v>12608</v>
      </c>
      <c r="G3370" s="4" t="s">
        <v>11</v>
      </c>
    </row>
    <row r="3371" spans="1:7" x14ac:dyDescent="0.25">
      <c r="A3371">
        <v>83553</v>
      </c>
      <c r="C3371" t="s">
        <v>12608</v>
      </c>
      <c r="G3371" s="5" t="s">
        <v>28</v>
      </c>
    </row>
    <row r="3372" spans="1:7" x14ac:dyDescent="0.25">
      <c r="A3372">
        <v>43303</v>
      </c>
      <c r="C3372" t="s">
        <v>12608</v>
      </c>
      <c r="G3372" s="4" t="s">
        <v>175</v>
      </c>
    </row>
    <row r="3373" spans="1:7" x14ac:dyDescent="0.25">
      <c r="A3373">
        <v>27451</v>
      </c>
      <c r="C3373" t="s">
        <v>12608</v>
      </c>
      <c r="G3373" s="5" t="s">
        <v>11</v>
      </c>
    </row>
    <row r="3374" spans="1:7" x14ac:dyDescent="0.25">
      <c r="A3374">
        <v>26228</v>
      </c>
      <c r="C3374" t="s">
        <v>12608</v>
      </c>
      <c r="G3374" s="4" t="s">
        <v>11</v>
      </c>
    </row>
    <row r="3375" spans="1:7" x14ac:dyDescent="0.25">
      <c r="A3375">
        <v>46007</v>
      </c>
      <c r="C3375" t="s">
        <v>12608</v>
      </c>
      <c r="G3375" s="5" t="s">
        <v>39</v>
      </c>
    </row>
    <row r="3376" spans="1:7" x14ac:dyDescent="0.25">
      <c r="A3376">
        <v>67822</v>
      </c>
      <c r="B3376" s="1">
        <v>13.69</v>
      </c>
      <c r="C3376" s="2">
        <v>44234</v>
      </c>
      <c r="G3376" s="4" t="s">
        <v>37</v>
      </c>
    </row>
    <row r="3377" spans="1:7" x14ac:dyDescent="0.25">
      <c r="A3377">
        <v>84948</v>
      </c>
      <c r="C3377" t="s">
        <v>12608</v>
      </c>
      <c r="G3377" s="5" t="s">
        <v>175</v>
      </c>
    </row>
    <row r="3378" spans="1:7" x14ac:dyDescent="0.25">
      <c r="A3378">
        <v>71606</v>
      </c>
      <c r="C3378" t="s">
        <v>12608</v>
      </c>
      <c r="G3378" s="4" t="s">
        <v>175</v>
      </c>
    </row>
    <row r="3379" spans="1:7" x14ac:dyDescent="0.25">
      <c r="A3379">
        <v>34657</v>
      </c>
      <c r="C3379" t="s">
        <v>12608</v>
      </c>
      <c r="G3379" s="5" t="s">
        <v>61</v>
      </c>
    </row>
    <row r="3380" spans="1:7" x14ac:dyDescent="0.25">
      <c r="A3380">
        <v>300674</v>
      </c>
      <c r="C3380" t="s">
        <v>12608</v>
      </c>
      <c r="G3380" s="4" t="s">
        <v>41</v>
      </c>
    </row>
    <row r="3381" spans="1:7" x14ac:dyDescent="0.25">
      <c r="A3381">
        <v>31127</v>
      </c>
      <c r="C3381" t="s">
        <v>12608</v>
      </c>
      <c r="G3381" s="5" t="s">
        <v>17</v>
      </c>
    </row>
    <row r="3382" spans="1:7" x14ac:dyDescent="0.25">
      <c r="A3382">
        <v>26375</v>
      </c>
      <c r="C3382" t="s">
        <v>12608</v>
      </c>
      <c r="G3382" s="4" t="s">
        <v>11</v>
      </c>
    </row>
    <row r="3383" spans="1:7" x14ac:dyDescent="0.25">
      <c r="A3383">
        <v>27028</v>
      </c>
      <c r="C3383" t="s">
        <v>12608</v>
      </c>
      <c r="G3383" s="5" t="s">
        <v>11</v>
      </c>
    </row>
    <row r="3384" spans="1:7" x14ac:dyDescent="0.25">
      <c r="A3384">
        <v>161691</v>
      </c>
      <c r="C3384" t="s">
        <v>12608</v>
      </c>
      <c r="G3384" s="4" t="s">
        <v>61</v>
      </c>
    </row>
    <row r="3385" spans="1:7" x14ac:dyDescent="0.25">
      <c r="A3385">
        <v>64971</v>
      </c>
      <c r="C3385" t="s">
        <v>12608</v>
      </c>
      <c r="G3385" s="5" t="s">
        <v>41</v>
      </c>
    </row>
    <row r="3386" spans="1:7" x14ac:dyDescent="0.25">
      <c r="A3386">
        <v>28978</v>
      </c>
      <c r="C3386" t="s">
        <v>12608</v>
      </c>
      <c r="G3386" s="4" t="s">
        <v>11</v>
      </c>
    </row>
    <row r="3387" spans="1:7" x14ac:dyDescent="0.25">
      <c r="A3387">
        <v>22613</v>
      </c>
      <c r="C3387" t="s">
        <v>12608</v>
      </c>
      <c r="G3387" s="5" t="s">
        <v>11</v>
      </c>
    </row>
    <row r="3388" spans="1:7" x14ac:dyDescent="0.25">
      <c r="A3388">
        <v>148547</v>
      </c>
      <c r="C3388" t="s">
        <v>12608</v>
      </c>
      <c r="G3388" s="4" t="s">
        <v>67</v>
      </c>
    </row>
    <row r="3389" spans="1:7" x14ac:dyDescent="0.25">
      <c r="A3389">
        <v>300614</v>
      </c>
      <c r="C3389" t="s">
        <v>12608</v>
      </c>
      <c r="G3389" s="5" t="s">
        <v>46</v>
      </c>
    </row>
    <row r="3390" spans="1:7" x14ac:dyDescent="0.25">
      <c r="A3390">
        <v>23550</v>
      </c>
      <c r="C3390" t="s">
        <v>12608</v>
      </c>
      <c r="G3390" s="4" t="s">
        <v>11</v>
      </c>
    </row>
    <row r="3391" spans="1:7" x14ac:dyDescent="0.25">
      <c r="A3391">
        <v>26560</v>
      </c>
      <c r="C3391" t="s">
        <v>12608</v>
      </c>
      <c r="G3391" s="5" t="s">
        <v>11</v>
      </c>
    </row>
    <row r="3392" spans="1:7" x14ac:dyDescent="0.25">
      <c r="A3392">
        <v>331238</v>
      </c>
      <c r="C3392" t="s">
        <v>12608</v>
      </c>
      <c r="G3392" s="4" t="s">
        <v>21</v>
      </c>
    </row>
    <row r="3393" spans="1:7" x14ac:dyDescent="0.25">
      <c r="A3393">
        <v>331286</v>
      </c>
      <c r="C3393" t="s">
        <v>12608</v>
      </c>
      <c r="G3393" s="5" t="s">
        <v>39</v>
      </c>
    </row>
    <row r="3394" spans="1:7" x14ac:dyDescent="0.25">
      <c r="A3394">
        <v>342997</v>
      </c>
      <c r="C3394" t="s">
        <v>12608</v>
      </c>
      <c r="G3394" s="4" t="s">
        <v>85</v>
      </c>
    </row>
    <row r="3395" spans="1:7" x14ac:dyDescent="0.25">
      <c r="A3395">
        <v>314413</v>
      </c>
      <c r="C3395" t="s">
        <v>12608</v>
      </c>
      <c r="G3395" s="5" t="s">
        <v>75</v>
      </c>
    </row>
    <row r="3396" spans="1:7" x14ac:dyDescent="0.25">
      <c r="A3396">
        <v>41532</v>
      </c>
      <c r="C3396" t="s">
        <v>12608</v>
      </c>
      <c r="G3396" s="4" t="s">
        <v>37</v>
      </c>
    </row>
    <row r="3397" spans="1:7" x14ac:dyDescent="0.25">
      <c r="A3397">
        <v>336883</v>
      </c>
      <c r="C3397" t="s">
        <v>12608</v>
      </c>
      <c r="G3397" s="5" t="s">
        <v>37</v>
      </c>
    </row>
    <row r="3398" spans="1:7" x14ac:dyDescent="0.25">
      <c r="A3398">
        <v>331126</v>
      </c>
      <c r="C3398" t="s">
        <v>12608</v>
      </c>
      <c r="G3398" s="4" t="s">
        <v>39</v>
      </c>
    </row>
    <row r="3399" spans="1:7" x14ac:dyDescent="0.25">
      <c r="A3399">
        <v>45131</v>
      </c>
      <c r="C3399" t="s">
        <v>12608</v>
      </c>
      <c r="G3399" s="5" t="s">
        <v>37</v>
      </c>
    </row>
    <row r="3400" spans="1:7" x14ac:dyDescent="0.25">
      <c r="A3400">
        <v>89230</v>
      </c>
      <c r="C3400" t="s">
        <v>12608</v>
      </c>
      <c r="G3400" s="4" t="s">
        <v>28</v>
      </c>
    </row>
    <row r="3401" spans="1:7" x14ac:dyDescent="0.25">
      <c r="A3401">
        <v>303194</v>
      </c>
      <c r="C3401" t="s">
        <v>12608</v>
      </c>
      <c r="G3401" s="5" t="s">
        <v>85</v>
      </c>
    </row>
    <row r="3402" spans="1:7" x14ac:dyDescent="0.25">
      <c r="A3402">
        <v>76283</v>
      </c>
      <c r="C3402" t="s">
        <v>12608</v>
      </c>
      <c r="G3402" s="4" t="s">
        <v>175</v>
      </c>
    </row>
    <row r="3403" spans="1:7" x14ac:dyDescent="0.25">
      <c r="A3403">
        <v>6173</v>
      </c>
      <c r="C3403" t="s">
        <v>12608</v>
      </c>
      <c r="G3403" s="5" t="s">
        <v>11</v>
      </c>
    </row>
    <row r="3404" spans="1:7" x14ac:dyDescent="0.25">
      <c r="A3404">
        <v>70761</v>
      </c>
      <c r="C3404" t="s">
        <v>12608</v>
      </c>
      <c r="G3404" s="4" t="s">
        <v>57</v>
      </c>
    </row>
    <row r="3405" spans="1:7" x14ac:dyDescent="0.25">
      <c r="A3405">
        <v>90760</v>
      </c>
      <c r="C3405" t="s">
        <v>12608</v>
      </c>
      <c r="G3405" s="5" t="s">
        <v>11</v>
      </c>
    </row>
    <row r="3406" spans="1:7" x14ac:dyDescent="0.25">
      <c r="A3406">
        <v>43990</v>
      </c>
      <c r="C3406" t="s">
        <v>12608</v>
      </c>
      <c r="G3406" s="4" t="s">
        <v>64</v>
      </c>
    </row>
    <row r="3407" spans="1:7" x14ac:dyDescent="0.25">
      <c r="A3407">
        <v>72321</v>
      </c>
      <c r="C3407" t="s">
        <v>12608</v>
      </c>
      <c r="G3407" s="5" t="s">
        <v>37</v>
      </c>
    </row>
    <row r="3408" spans="1:7" x14ac:dyDescent="0.25">
      <c r="A3408">
        <v>29632</v>
      </c>
      <c r="C3408" t="s">
        <v>12608</v>
      </c>
      <c r="G3408" s="4" t="s">
        <v>11</v>
      </c>
    </row>
    <row r="3409" spans="1:7" x14ac:dyDescent="0.25">
      <c r="A3409">
        <v>17191</v>
      </c>
      <c r="C3409" t="s">
        <v>12608</v>
      </c>
      <c r="G3409" s="5" t="s">
        <v>41</v>
      </c>
    </row>
    <row r="3410" spans="1:7" x14ac:dyDescent="0.25">
      <c r="A3410">
        <v>70690</v>
      </c>
      <c r="C3410" t="s">
        <v>12608</v>
      </c>
      <c r="G3410" s="4" t="s">
        <v>35</v>
      </c>
    </row>
    <row r="3411" spans="1:7" x14ac:dyDescent="0.25">
      <c r="A3411">
        <v>308073</v>
      </c>
      <c r="C3411" t="s">
        <v>12608</v>
      </c>
      <c r="G3411" s="5" t="s">
        <v>39</v>
      </c>
    </row>
    <row r="3412" spans="1:7" x14ac:dyDescent="0.25">
      <c r="A3412">
        <v>80190</v>
      </c>
      <c r="C3412" t="s">
        <v>12608</v>
      </c>
      <c r="G3412" s="4" t="s">
        <v>28</v>
      </c>
    </row>
    <row r="3413" spans="1:7" x14ac:dyDescent="0.25">
      <c r="A3413">
        <v>25348</v>
      </c>
      <c r="C3413" t="s">
        <v>12608</v>
      </c>
      <c r="G3413" s="5" t="s">
        <v>57</v>
      </c>
    </row>
    <row r="3414" spans="1:7" x14ac:dyDescent="0.25">
      <c r="A3414">
        <v>24547</v>
      </c>
      <c r="C3414" t="s">
        <v>12608</v>
      </c>
      <c r="G3414" s="4" t="s">
        <v>11</v>
      </c>
    </row>
    <row r="3415" spans="1:7" x14ac:dyDescent="0.25">
      <c r="A3415">
        <v>70397</v>
      </c>
      <c r="C3415" t="s">
        <v>12608</v>
      </c>
      <c r="G3415" s="5" t="s">
        <v>37</v>
      </c>
    </row>
    <row r="3416" spans="1:7" x14ac:dyDescent="0.25">
      <c r="A3416">
        <v>166274</v>
      </c>
      <c r="C3416" t="s">
        <v>12608</v>
      </c>
      <c r="G3416" s="4" t="s">
        <v>85</v>
      </c>
    </row>
    <row r="3417" spans="1:7" x14ac:dyDescent="0.25">
      <c r="A3417">
        <v>321161</v>
      </c>
      <c r="C3417" t="s">
        <v>12608</v>
      </c>
      <c r="G3417" s="5" t="s">
        <v>39</v>
      </c>
    </row>
    <row r="3418" spans="1:7" x14ac:dyDescent="0.25">
      <c r="A3418">
        <v>26571</v>
      </c>
      <c r="C3418" t="s">
        <v>12608</v>
      </c>
      <c r="G3418" s="4" t="s">
        <v>11</v>
      </c>
    </row>
    <row r="3419" spans="1:7" x14ac:dyDescent="0.25">
      <c r="A3419">
        <v>42658</v>
      </c>
      <c r="C3419" t="s">
        <v>12608</v>
      </c>
      <c r="G3419" s="5" t="s">
        <v>21</v>
      </c>
    </row>
    <row r="3420" spans="1:7" x14ac:dyDescent="0.25">
      <c r="A3420">
        <v>300336</v>
      </c>
      <c r="C3420" t="s">
        <v>12608</v>
      </c>
      <c r="G3420" s="4" t="s">
        <v>26</v>
      </c>
    </row>
    <row r="3421" spans="1:7" x14ac:dyDescent="0.25">
      <c r="A3421">
        <v>328916</v>
      </c>
      <c r="C3421" t="s">
        <v>12608</v>
      </c>
      <c r="G3421" s="5" t="s">
        <v>39</v>
      </c>
    </row>
    <row r="3422" spans="1:7" x14ac:dyDescent="0.25">
      <c r="A3422">
        <v>334178</v>
      </c>
      <c r="C3422" t="s">
        <v>12608</v>
      </c>
      <c r="G3422" s="4" t="s">
        <v>26</v>
      </c>
    </row>
    <row r="3423" spans="1:7" x14ac:dyDescent="0.25">
      <c r="A3423">
        <v>29142</v>
      </c>
      <c r="C3423" t="s">
        <v>12608</v>
      </c>
      <c r="G3423" s="5" t="s">
        <v>11</v>
      </c>
    </row>
    <row r="3424" spans="1:7" x14ac:dyDescent="0.25">
      <c r="A3424">
        <v>29289</v>
      </c>
      <c r="C3424" t="s">
        <v>12608</v>
      </c>
      <c r="G3424" s="4" t="s">
        <v>14</v>
      </c>
    </row>
    <row r="3425" spans="1:7" x14ac:dyDescent="0.25">
      <c r="A3425">
        <v>77521</v>
      </c>
      <c r="C3425" t="s">
        <v>12608</v>
      </c>
      <c r="G3425" s="5" t="s">
        <v>57</v>
      </c>
    </row>
    <row r="3426" spans="1:7" x14ac:dyDescent="0.25">
      <c r="A3426">
        <v>329723</v>
      </c>
      <c r="C3426" t="s">
        <v>12608</v>
      </c>
      <c r="G3426" s="4" t="s">
        <v>53</v>
      </c>
    </row>
    <row r="3427" spans="1:7" x14ac:dyDescent="0.25">
      <c r="A3427">
        <v>329100</v>
      </c>
      <c r="C3427" t="s">
        <v>12608</v>
      </c>
      <c r="G3427" s="5" t="s">
        <v>148</v>
      </c>
    </row>
    <row r="3428" spans="1:7" x14ac:dyDescent="0.25">
      <c r="A3428">
        <v>311144</v>
      </c>
      <c r="C3428" t="s">
        <v>12608</v>
      </c>
      <c r="G3428" s="4" t="s">
        <v>175</v>
      </c>
    </row>
    <row r="3429" spans="1:7" x14ac:dyDescent="0.25">
      <c r="A3429">
        <v>30846</v>
      </c>
      <c r="C3429" t="s">
        <v>12608</v>
      </c>
      <c r="G3429" s="5" t="s">
        <v>11</v>
      </c>
    </row>
    <row r="3430" spans="1:7" x14ac:dyDescent="0.25">
      <c r="A3430">
        <v>47399</v>
      </c>
      <c r="C3430" t="s">
        <v>12608</v>
      </c>
      <c r="G3430" s="4" t="s">
        <v>37</v>
      </c>
    </row>
    <row r="3431" spans="1:7" x14ac:dyDescent="0.25">
      <c r="A3431">
        <v>80592</v>
      </c>
      <c r="C3431" t="s">
        <v>12608</v>
      </c>
      <c r="G3431" s="5" t="s">
        <v>31</v>
      </c>
    </row>
    <row r="3432" spans="1:7" x14ac:dyDescent="0.25">
      <c r="A3432">
        <v>306509</v>
      </c>
      <c r="C3432" t="s">
        <v>12608</v>
      </c>
      <c r="G3432" s="4" t="s">
        <v>100</v>
      </c>
    </row>
    <row r="3433" spans="1:7" x14ac:dyDescent="0.25">
      <c r="A3433">
        <v>47475</v>
      </c>
      <c r="C3433" t="s">
        <v>12608</v>
      </c>
      <c r="G3433" s="5" t="s">
        <v>436</v>
      </c>
    </row>
    <row r="3434" spans="1:7" x14ac:dyDescent="0.25">
      <c r="A3434">
        <v>340766</v>
      </c>
      <c r="C3434" t="s">
        <v>12608</v>
      </c>
      <c r="G3434" s="4" t="s">
        <v>31</v>
      </c>
    </row>
    <row r="3435" spans="1:7" x14ac:dyDescent="0.25">
      <c r="A3435">
        <v>336221</v>
      </c>
      <c r="C3435" t="s">
        <v>12608</v>
      </c>
      <c r="G3435" s="5" t="s">
        <v>61</v>
      </c>
    </row>
    <row r="3436" spans="1:7" x14ac:dyDescent="0.25">
      <c r="A3436">
        <v>29715</v>
      </c>
      <c r="C3436" t="s">
        <v>12608</v>
      </c>
      <c r="G3436" s="4" t="s">
        <v>11</v>
      </c>
    </row>
    <row r="3437" spans="1:7" x14ac:dyDescent="0.25">
      <c r="A3437">
        <v>26946</v>
      </c>
      <c r="C3437" t="s">
        <v>12608</v>
      </c>
      <c r="G3437" s="5" t="s">
        <v>11</v>
      </c>
    </row>
    <row r="3438" spans="1:7" x14ac:dyDescent="0.25">
      <c r="A3438">
        <v>28083</v>
      </c>
      <c r="C3438" t="s">
        <v>12608</v>
      </c>
      <c r="G3438" s="4" t="s">
        <v>11</v>
      </c>
    </row>
    <row r="3439" spans="1:7" x14ac:dyDescent="0.25">
      <c r="A3439">
        <v>99730</v>
      </c>
      <c r="C3439" t="s">
        <v>12608</v>
      </c>
      <c r="G3439" s="5" t="s">
        <v>11</v>
      </c>
    </row>
    <row r="3440" spans="1:7" x14ac:dyDescent="0.25">
      <c r="A3440">
        <v>27861</v>
      </c>
      <c r="C3440" t="s">
        <v>12608</v>
      </c>
      <c r="G3440" s="4" t="s">
        <v>11</v>
      </c>
    </row>
    <row r="3441" spans="1:7" x14ac:dyDescent="0.25">
      <c r="A3441">
        <v>170461</v>
      </c>
      <c r="C3441" t="s">
        <v>12608</v>
      </c>
      <c r="G3441" s="5" t="s">
        <v>21</v>
      </c>
    </row>
    <row r="3442" spans="1:7" x14ac:dyDescent="0.25">
      <c r="A3442">
        <v>313444</v>
      </c>
      <c r="C3442" t="s">
        <v>12608</v>
      </c>
      <c r="G3442" s="4" t="s">
        <v>61</v>
      </c>
    </row>
    <row r="3443" spans="1:7" x14ac:dyDescent="0.25">
      <c r="A3443">
        <v>45837</v>
      </c>
      <c r="C3443" t="s">
        <v>12608</v>
      </c>
      <c r="G3443" s="5" t="s">
        <v>175</v>
      </c>
    </row>
    <row r="3444" spans="1:7" x14ac:dyDescent="0.25">
      <c r="A3444">
        <v>312382</v>
      </c>
      <c r="C3444" t="s">
        <v>12608</v>
      </c>
      <c r="G3444" s="4" t="s">
        <v>85</v>
      </c>
    </row>
    <row r="3445" spans="1:7" x14ac:dyDescent="0.25">
      <c r="A3445">
        <v>232274</v>
      </c>
      <c r="C3445" t="s">
        <v>12608</v>
      </c>
      <c r="G3445" s="5" t="s">
        <v>61</v>
      </c>
    </row>
    <row r="3446" spans="1:7" x14ac:dyDescent="0.25">
      <c r="A3446">
        <v>396648</v>
      </c>
      <c r="C3446" t="s">
        <v>12608</v>
      </c>
      <c r="G3446" s="4" t="s">
        <v>61</v>
      </c>
    </row>
    <row r="3447" spans="1:7" x14ac:dyDescent="0.25">
      <c r="A3447">
        <v>98809</v>
      </c>
      <c r="C3447" t="s">
        <v>12608</v>
      </c>
      <c r="G3447" s="5" t="s">
        <v>11</v>
      </c>
    </row>
    <row r="3448" spans="1:7" x14ac:dyDescent="0.25">
      <c r="A3448">
        <v>79430</v>
      </c>
      <c r="C3448" t="s">
        <v>12608</v>
      </c>
      <c r="G3448" s="4" t="s">
        <v>43</v>
      </c>
    </row>
    <row r="3449" spans="1:7" x14ac:dyDescent="0.25">
      <c r="A3449">
        <v>48162</v>
      </c>
      <c r="C3449" t="s">
        <v>12608</v>
      </c>
      <c r="G3449" s="5" t="s">
        <v>35</v>
      </c>
    </row>
    <row r="3450" spans="1:7" x14ac:dyDescent="0.25">
      <c r="A3450">
        <v>48377</v>
      </c>
      <c r="C3450" t="s">
        <v>12608</v>
      </c>
      <c r="G3450" s="4" t="s">
        <v>85</v>
      </c>
    </row>
    <row r="3451" spans="1:7" x14ac:dyDescent="0.25">
      <c r="A3451">
        <v>80337</v>
      </c>
      <c r="C3451" t="s">
        <v>12608</v>
      </c>
      <c r="G3451" s="5" t="s">
        <v>189</v>
      </c>
    </row>
    <row r="3452" spans="1:7" x14ac:dyDescent="0.25">
      <c r="A3452">
        <v>12529</v>
      </c>
      <c r="C3452" t="s">
        <v>12608</v>
      </c>
      <c r="G3452" s="4" t="s">
        <v>53</v>
      </c>
    </row>
    <row r="3453" spans="1:7" x14ac:dyDescent="0.25">
      <c r="A3453">
        <v>70677</v>
      </c>
      <c r="C3453" t="s">
        <v>12608</v>
      </c>
      <c r="G3453" s="5" t="s">
        <v>57</v>
      </c>
    </row>
    <row r="3454" spans="1:7" x14ac:dyDescent="0.25">
      <c r="A3454">
        <v>97896</v>
      </c>
      <c r="C3454" t="s">
        <v>12608</v>
      </c>
      <c r="G3454" s="4" t="s">
        <v>11</v>
      </c>
    </row>
    <row r="3455" spans="1:7" x14ac:dyDescent="0.25">
      <c r="A3455">
        <v>313676</v>
      </c>
      <c r="C3455" t="s">
        <v>12608</v>
      </c>
      <c r="G3455" s="5" t="s">
        <v>28</v>
      </c>
    </row>
    <row r="3456" spans="1:7" x14ac:dyDescent="0.25">
      <c r="A3456">
        <v>5541</v>
      </c>
      <c r="C3456" t="s">
        <v>12608</v>
      </c>
      <c r="G3456" s="4" t="s">
        <v>11</v>
      </c>
    </row>
    <row r="3457" spans="1:7" x14ac:dyDescent="0.25">
      <c r="A3457">
        <v>356000</v>
      </c>
      <c r="C3457" t="s">
        <v>12608</v>
      </c>
      <c r="G3457" s="5" t="s">
        <v>75</v>
      </c>
    </row>
    <row r="3458" spans="1:7" x14ac:dyDescent="0.25">
      <c r="A3458">
        <v>43085</v>
      </c>
      <c r="C3458" t="s">
        <v>12608</v>
      </c>
      <c r="G3458" s="4" t="s">
        <v>61</v>
      </c>
    </row>
    <row r="3459" spans="1:7" x14ac:dyDescent="0.25">
      <c r="A3459">
        <v>340347</v>
      </c>
      <c r="C3459" t="s">
        <v>12608</v>
      </c>
      <c r="G3459" s="5" t="s">
        <v>21</v>
      </c>
    </row>
    <row r="3460" spans="1:7" x14ac:dyDescent="0.25">
      <c r="A3460">
        <v>26041</v>
      </c>
      <c r="C3460" t="s">
        <v>12608</v>
      </c>
      <c r="G3460" s="4" t="s">
        <v>11</v>
      </c>
    </row>
    <row r="3461" spans="1:7" x14ac:dyDescent="0.25">
      <c r="A3461">
        <v>98795</v>
      </c>
      <c r="C3461" t="s">
        <v>12608</v>
      </c>
      <c r="G3461" s="5" t="s">
        <v>11</v>
      </c>
    </row>
    <row r="3462" spans="1:7" x14ac:dyDescent="0.25">
      <c r="A3462">
        <v>45163</v>
      </c>
      <c r="C3462" t="s">
        <v>12608</v>
      </c>
      <c r="G3462" s="4" t="s">
        <v>85</v>
      </c>
    </row>
    <row r="3463" spans="1:7" x14ac:dyDescent="0.25">
      <c r="A3463">
        <v>24518</v>
      </c>
      <c r="C3463" t="s">
        <v>12608</v>
      </c>
      <c r="G3463" s="5" t="s">
        <v>11</v>
      </c>
    </row>
    <row r="3464" spans="1:7" x14ac:dyDescent="0.25">
      <c r="A3464">
        <v>22844</v>
      </c>
      <c r="C3464" t="s">
        <v>12608</v>
      </c>
      <c r="G3464" s="4" t="s">
        <v>11</v>
      </c>
    </row>
    <row r="3465" spans="1:7" x14ac:dyDescent="0.25">
      <c r="A3465">
        <v>80183</v>
      </c>
      <c r="B3465" s="1">
        <v>25.89</v>
      </c>
      <c r="C3465" s="2">
        <v>44234</v>
      </c>
      <c r="G3465" s="5" t="s">
        <v>28</v>
      </c>
    </row>
    <row r="3466" spans="1:7" x14ac:dyDescent="0.25">
      <c r="A3466">
        <v>28848</v>
      </c>
      <c r="C3466" t="s">
        <v>12608</v>
      </c>
      <c r="G3466" s="4" t="s">
        <v>11</v>
      </c>
    </row>
    <row r="3467" spans="1:7" x14ac:dyDescent="0.25">
      <c r="A3467">
        <v>24644</v>
      </c>
      <c r="C3467" t="s">
        <v>12608</v>
      </c>
      <c r="G3467" s="5" t="s">
        <v>11</v>
      </c>
    </row>
    <row r="3468" spans="1:7" x14ac:dyDescent="0.25">
      <c r="A3468">
        <v>301351</v>
      </c>
      <c r="C3468" t="s">
        <v>12608</v>
      </c>
      <c r="G3468" s="4" t="s">
        <v>41</v>
      </c>
    </row>
    <row r="3469" spans="1:7" x14ac:dyDescent="0.25">
      <c r="A3469">
        <v>326894</v>
      </c>
      <c r="C3469" t="s">
        <v>12608</v>
      </c>
      <c r="G3469" s="5" t="s">
        <v>85</v>
      </c>
    </row>
    <row r="3470" spans="1:7" x14ac:dyDescent="0.25">
      <c r="A3470">
        <v>232716</v>
      </c>
      <c r="C3470" t="s">
        <v>12608</v>
      </c>
      <c r="G3470" s="4" t="s">
        <v>85</v>
      </c>
    </row>
    <row r="3471" spans="1:7" x14ac:dyDescent="0.25">
      <c r="A3471">
        <v>26681</v>
      </c>
      <c r="C3471" t="s">
        <v>12608</v>
      </c>
      <c r="G3471" s="5" t="s">
        <v>11</v>
      </c>
    </row>
    <row r="3472" spans="1:7" x14ac:dyDescent="0.25">
      <c r="A3472">
        <v>334045</v>
      </c>
      <c r="C3472" t="s">
        <v>12608</v>
      </c>
      <c r="G3472" s="4" t="s">
        <v>8</v>
      </c>
    </row>
    <row r="3473" spans="1:7" x14ac:dyDescent="0.25">
      <c r="A3473">
        <v>56634</v>
      </c>
      <c r="B3473" s="1">
        <v>32.89</v>
      </c>
      <c r="C3473" s="2">
        <v>44234</v>
      </c>
      <c r="G3473" s="5" t="s">
        <v>57</v>
      </c>
    </row>
    <row r="3474" spans="1:7" x14ac:dyDescent="0.25">
      <c r="A3474">
        <v>58165</v>
      </c>
      <c r="C3474" t="s">
        <v>12608</v>
      </c>
      <c r="G3474" s="4" t="s">
        <v>14</v>
      </c>
    </row>
    <row r="3475" spans="1:7" x14ac:dyDescent="0.25">
      <c r="A3475">
        <v>339473</v>
      </c>
      <c r="C3475" t="s">
        <v>12608</v>
      </c>
      <c r="G3475" s="5" t="s">
        <v>85</v>
      </c>
    </row>
    <row r="3476" spans="1:7" x14ac:dyDescent="0.25">
      <c r="A3476">
        <v>76203</v>
      </c>
      <c r="C3476" t="s">
        <v>12608</v>
      </c>
      <c r="G3476" s="4" t="s">
        <v>35</v>
      </c>
    </row>
    <row r="3477" spans="1:7" x14ac:dyDescent="0.25">
      <c r="A3477">
        <v>29330</v>
      </c>
      <c r="C3477" t="s">
        <v>12608</v>
      </c>
      <c r="G3477" s="5" t="s">
        <v>11</v>
      </c>
    </row>
    <row r="3478" spans="1:7" x14ac:dyDescent="0.25">
      <c r="A3478">
        <v>25223</v>
      </c>
      <c r="C3478" t="s">
        <v>12608</v>
      </c>
      <c r="G3478" s="4" t="s">
        <v>11</v>
      </c>
    </row>
    <row r="3479" spans="1:7" x14ac:dyDescent="0.25">
      <c r="A3479">
        <v>29769</v>
      </c>
      <c r="C3479" t="s">
        <v>12608</v>
      </c>
      <c r="G3479" s="5" t="s">
        <v>61</v>
      </c>
    </row>
    <row r="3480" spans="1:7" x14ac:dyDescent="0.25">
      <c r="A3480">
        <v>90999</v>
      </c>
      <c r="C3480" t="s">
        <v>12608</v>
      </c>
      <c r="G3480" s="4" t="s">
        <v>11</v>
      </c>
    </row>
    <row r="3481" spans="1:7" x14ac:dyDescent="0.25">
      <c r="A3481">
        <v>313090</v>
      </c>
      <c r="C3481" t="s">
        <v>12608</v>
      </c>
      <c r="G3481" s="5" t="s">
        <v>43</v>
      </c>
    </row>
    <row r="3482" spans="1:7" x14ac:dyDescent="0.25">
      <c r="A3482">
        <v>24952</v>
      </c>
      <c r="C3482" t="s">
        <v>12608</v>
      </c>
      <c r="G3482" s="4" t="s">
        <v>11</v>
      </c>
    </row>
    <row r="3483" spans="1:7" x14ac:dyDescent="0.25">
      <c r="A3483">
        <v>27416</v>
      </c>
      <c r="C3483" t="s">
        <v>12608</v>
      </c>
      <c r="G3483" s="5" t="s">
        <v>11</v>
      </c>
    </row>
    <row r="3484" spans="1:7" x14ac:dyDescent="0.25">
      <c r="A3484">
        <v>22283</v>
      </c>
      <c r="C3484" t="s">
        <v>12608</v>
      </c>
      <c r="G3484" s="4" t="s">
        <v>11</v>
      </c>
    </row>
    <row r="3485" spans="1:7" x14ac:dyDescent="0.25">
      <c r="A3485">
        <v>340878</v>
      </c>
      <c r="C3485" t="s">
        <v>12608</v>
      </c>
      <c r="G3485" s="5" t="s">
        <v>37</v>
      </c>
    </row>
    <row r="3486" spans="1:7" x14ac:dyDescent="0.25">
      <c r="A3486">
        <v>43567</v>
      </c>
      <c r="C3486" t="s">
        <v>12608</v>
      </c>
      <c r="G3486" s="4" t="s">
        <v>163</v>
      </c>
    </row>
    <row r="3487" spans="1:7" x14ac:dyDescent="0.25">
      <c r="A3487">
        <v>48628</v>
      </c>
      <c r="C3487" t="s">
        <v>12608</v>
      </c>
      <c r="G3487" s="5" t="s">
        <v>57</v>
      </c>
    </row>
    <row r="3488" spans="1:7" x14ac:dyDescent="0.25">
      <c r="A3488">
        <v>5991</v>
      </c>
      <c r="C3488" t="s">
        <v>12608</v>
      </c>
      <c r="G3488" s="4" t="s">
        <v>11</v>
      </c>
    </row>
    <row r="3489" spans="1:7" x14ac:dyDescent="0.25">
      <c r="A3489">
        <v>67369</v>
      </c>
      <c r="C3489" t="s">
        <v>12608</v>
      </c>
      <c r="G3489" s="5" t="s">
        <v>75</v>
      </c>
    </row>
    <row r="3490" spans="1:7" x14ac:dyDescent="0.25">
      <c r="A3490">
        <v>15431</v>
      </c>
      <c r="C3490" t="s">
        <v>12608</v>
      </c>
      <c r="G3490" s="4" t="s">
        <v>28</v>
      </c>
    </row>
    <row r="3491" spans="1:7" x14ac:dyDescent="0.25">
      <c r="A3491">
        <v>48174</v>
      </c>
      <c r="C3491" t="s">
        <v>12608</v>
      </c>
      <c r="G3491" s="5" t="s">
        <v>21</v>
      </c>
    </row>
    <row r="3492" spans="1:7" x14ac:dyDescent="0.25">
      <c r="A3492">
        <v>74268</v>
      </c>
      <c r="C3492" t="s">
        <v>12608</v>
      </c>
      <c r="G3492" s="4" t="s">
        <v>198</v>
      </c>
    </row>
    <row r="3493" spans="1:7" x14ac:dyDescent="0.25">
      <c r="A3493">
        <v>81143</v>
      </c>
      <c r="C3493" t="s">
        <v>12608</v>
      </c>
      <c r="G3493" s="5" t="s">
        <v>85</v>
      </c>
    </row>
    <row r="3494" spans="1:7" x14ac:dyDescent="0.25">
      <c r="A3494">
        <v>401820</v>
      </c>
      <c r="C3494" t="s">
        <v>12608</v>
      </c>
      <c r="G3494" s="4" t="s">
        <v>85</v>
      </c>
    </row>
    <row r="3495" spans="1:7" x14ac:dyDescent="0.25">
      <c r="A3495">
        <v>437662</v>
      </c>
      <c r="C3495" t="s">
        <v>12608</v>
      </c>
      <c r="G3495" s="5" t="s">
        <v>61</v>
      </c>
    </row>
    <row r="3496" spans="1:7" x14ac:dyDescent="0.25">
      <c r="A3496">
        <v>40625</v>
      </c>
      <c r="C3496" t="s">
        <v>12608</v>
      </c>
      <c r="G3496" s="4" t="s">
        <v>39</v>
      </c>
    </row>
    <row r="3497" spans="1:7" x14ac:dyDescent="0.25">
      <c r="A3497">
        <v>120200</v>
      </c>
      <c r="C3497" t="s">
        <v>12608</v>
      </c>
      <c r="G3497" s="5" t="s">
        <v>85</v>
      </c>
    </row>
    <row r="3498" spans="1:7" x14ac:dyDescent="0.25">
      <c r="A3498">
        <v>80411</v>
      </c>
      <c r="C3498" t="s">
        <v>12608</v>
      </c>
      <c r="G3498" s="4" t="s">
        <v>64</v>
      </c>
    </row>
    <row r="3499" spans="1:7" x14ac:dyDescent="0.25">
      <c r="A3499">
        <v>25170</v>
      </c>
      <c r="C3499" t="s">
        <v>12608</v>
      </c>
      <c r="G3499" s="5" t="s">
        <v>11</v>
      </c>
    </row>
    <row r="3500" spans="1:7" x14ac:dyDescent="0.25">
      <c r="A3500">
        <v>90230</v>
      </c>
      <c r="C3500" t="s">
        <v>12608</v>
      </c>
      <c r="G3500" s="4" t="s">
        <v>11</v>
      </c>
    </row>
    <row r="3501" spans="1:7" x14ac:dyDescent="0.25">
      <c r="A3501">
        <v>79412</v>
      </c>
      <c r="C3501" t="s">
        <v>12608</v>
      </c>
      <c r="G3501" s="5" t="s">
        <v>175</v>
      </c>
    </row>
    <row r="3502" spans="1:7" x14ac:dyDescent="0.25">
      <c r="A3502">
        <v>27645</v>
      </c>
      <c r="C3502" t="s">
        <v>12608</v>
      </c>
      <c r="G3502" s="4" t="s">
        <v>11</v>
      </c>
    </row>
    <row r="3503" spans="1:7" x14ac:dyDescent="0.25">
      <c r="A3503">
        <v>313949</v>
      </c>
      <c r="C3503" t="s">
        <v>12608</v>
      </c>
      <c r="G3503" s="5" t="s">
        <v>61</v>
      </c>
    </row>
    <row r="3504" spans="1:7" x14ac:dyDescent="0.25">
      <c r="A3504">
        <v>70427</v>
      </c>
      <c r="C3504" t="s">
        <v>12608</v>
      </c>
      <c r="G3504" s="4" t="s">
        <v>35</v>
      </c>
    </row>
    <row r="3505" spans="1:7" x14ac:dyDescent="0.25">
      <c r="A3505">
        <v>339134</v>
      </c>
      <c r="C3505" t="s">
        <v>12608</v>
      </c>
      <c r="G3505" s="5" t="s">
        <v>148</v>
      </c>
    </row>
    <row r="3506" spans="1:7" x14ac:dyDescent="0.25">
      <c r="A3506">
        <v>364118</v>
      </c>
      <c r="C3506" t="s">
        <v>12608</v>
      </c>
      <c r="G3506" s="4" t="s">
        <v>163</v>
      </c>
    </row>
    <row r="3507" spans="1:7" x14ac:dyDescent="0.25">
      <c r="A3507">
        <v>312458</v>
      </c>
      <c r="C3507" t="s">
        <v>12608</v>
      </c>
      <c r="G3507" s="5" t="s">
        <v>61</v>
      </c>
    </row>
    <row r="3508" spans="1:7" x14ac:dyDescent="0.25">
      <c r="A3508">
        <v>44834</v>
      </c>
      <c r="C3508" t="s">
        <v>12608</v>
      </c>
      <c r="G3508" s="4" t="s">
        <v>28</v>
      </c>
    </row>
    <row r="3509" spans="1:7" x14ac:dyDescent="0.25">
      <c r="A3509">
        <v>326637</v>
      </c>
      <c r="C3509" t="s">
        <v>12608</v>
      </c>
      <c r="G3509" s="5" t="s">
        <v>39</v>
      </c>
    </row>
    <row r="3510" spans="1:7" x14ac:dyDescent="0.25">
      <c r="A3510">
        <v>25478</v>
      </c>
      <c r="C3510" t="s">
        <v>12608</v>
      </c>
      <c r="G3510" s="4" t="s">
        <v>11</v>
      </c>
    </row>
    <row r="3511" spans="1:7" x14ac:dyDescent="0.25">
      <c r="A3511">
        <v>22023</v>
      </c>
      <c r="C3511" t="s">
        <v>12608</v>
      </c>
      <c r="G3511" s="5" t="s">
        <v>11</v>
      </c>
    </row>
    <row r="3512" spans="1:7" x14ac:dyDescent="0.25">
      <c r="A3512">
        <v>46229</v>
      </c>
      <c r="C3512" t="s">
        <v>12608</v>
      </c>
      <c r="G3512" s="4" t="s">
        <v>26</v>
      </c>
    </row>
    <row r="3513" spans="1:7" x14ac:dyDescent="0.25">
      <c r="A3513">
        <v>11592</v>
      </c>
      <c r="C3513" t="s">
        <v>12608</v>
      </c>
      <c r="G3513" s="5" t="s">
        <v>175</v>
      </c>
    </row>
    <row r="3514" spans="1:7" x14ac:dyDescent="0.25">
      <c r="A3514">
        <v>335541</v>
      </c>
      <c r="B3514" s="1">
        <v>6.49</v>
      </c>
      <c r="C3514" s="2">
        <v>44327</v>
      </c>
      <c r="G3514" s="4" t="s">
        <v>17</v>
      </c>
    </row>
    <row r="3515" spans="1:7" x14ac:dyDescent="0.25">
      <c r="A3515">
        <v>97543</v>
      </c>
      <c r="C3515" t="s">
        <v>12608</v>
      </c>
      <c r="G3515" s="5" t="s">
        <v>11</v>
      </c>
    </row>
    <row r="3516" spans="1:7" x14ac:dyDescent="0.25">
      <c r="A3516">
        <v>15156</v>
      </c>
      <c r="C3516" t="s">
        <v>12608</v>
      </c>
      <c r="G3516" s="4" t="s">
        <v>14</v>
      </c>
    </row>
    <row r="3517" spans="1:7" x14ac:dyDescent="0.25">
      <c r="A3517">
        <v>29168</v>
      </c>
      <c r="C3517" t="s">
        <v>12608</v>
      </c>
      <c r="G3517" s="5" t="s">
        <v>11</v>
      </c>
    </row>
    <row r="3518" spans="1:7" x14ac:dyDescent="0.25">
      <c r="A3518">
        <v>76236</v>
      </c>
      <c r="C3518" t="s">
        <v>12608</v>
      </c>
      <c r="G3518" s="4" t="s">
        <v>14</v>
      </c>
    </row>
    <row r="3519" spans="1:7" x14ac:dyDescent="0.25">
      <c r="A3519">
        <v>47153</v>
      </c>
      <c r="C3519" t="s">
        <v>12608</v>
      </c>
      <c r="G3519" s="5" t="s">
        <v>242</v>
      </c>
    </row>
    <row r="3520" spans="1:7" x14ac:dyDescent="0.25">
      <c r="A3520">
        <v>341664</v>
      </c>
      <c r="C3520" t="s">
        <v>12608</v>
      </c>
      <c r="G3520" s="4" t="s">
        <v>8</v>
      </c>
    </row>
    <row r="3521" spans="1:7" x14ac:dyDescent="0.25">
      <c r="A3521">
        <v>12378</v>
      </c>
      <c r="C3521" t="s">
        <v>12608</v>
      </c>
      <c r="G3521" s="5" t="s">
        <v>175</v>
      </c>
    </row>
    <row r="3522" spans="1:7" x14ac:dyDescent="0.25">
      <c r="A3522">
        <v>76159</v>
      </c>
      <c r="C3522" t="s">
        <v>12608</v>
      </c>
      <c r="G3522" s="4" t="s">
        <v>26</v>
      </c>
    </row>
    <row r="3523" spans="1:7" x14ac:dyDescent="0.25">
      <c r="A3523">
        <v>44012</v>
      </c>
      <c r="C3523" t="s">
        <v>12608</v>
      </c>
      <c r="G3523" s="5" t="s">
        <v>198</v>
      </c>
    </row>
    <row r="3524" spans="1:7" x14ac:dyDescent="0.25">
      <c r="A3524">
        <v>341550</v>
      </c>
      <c r="C3524" t="s">
        <v>12608</v>
      </c>
      <c r="G3524" s="4" t="s">
        <v>17</v>
      </c>
    </row>
    <row r="3525" spans="1:7" x14ac:dyDescent="0.25">
      <c r="A3525">
        <v>28962</v>
      </c>
      <c r="C3525" t="s">
        <v>12608</v>
      </c>
      <c r="G3525" s="5" t="s">
        <v>11</v>
      </c>
    </row>
    <row r="3526" spans="1:7" x14ac:dyDescent="0.25">
      <c r="A3526">
        <v>82262</v>
      </c>
      <c r="C3526" t="s">
        <v>12608</v>
      </c>
      <c r="G3526" s="4" t="s">
        <v>21</v>
      </c>
    </row>
    <row r="3527" spans="1:7" x14ac:dyDescent="0.25">
      <c r="A3527">
        <v>23924</v>
      </c>
      <c r="C3527" t="s">
        <v>12608</v>
      </c>
      <c r="G3527" s="5" t="s">
        <v>11</v>
      </c>
    </row>
    <row r="3528" spans="1:7" x14ac:dyDescent="0.25">
      <c r="A3528">
        <v>10334</v>
      </c>
      <c r="C3528" t="s">
        <v>12608</v>
      </c>
      <c r="G3528" s="4" t="s">
        <v>11</v>
      </c>
    </row>
    <row r="3529" spans="1:7" x14ac:dyDescent="0.25">
      <c r="A3529">
        <v>75483</v>
      </c>
      <c r="C3529" t="s">
        <v>12608</v>
      </c>
      <c r="G3529" s="5" t="s">
        <v>37</v>
      </c>
    </row>
    <row r="3530" spans="1:7" x14ac:dyDescent="0.25">
      <c r="A3530">
        <v>325804</v>
      </c>
      <c r="C3530" t="s">
        <v>12608</v>
      </c>
      <c r="G3530" s="4" t="s">
        <v>28</v>
      </c>
    </row>
    <row r="3531" spans="1:7" x14ac:dyDescent="0.25">
      <c r="A3531">
        <v>84713</v>
      </c>
      <c r="C3531" t="s">
        <v>12608</v>
      </c>
      <c r="G3531" s="5" t="s">
        <v>17</v>
      </c>
    </row>
    <row r="3532" spans="1:7" x14ac:dyDescent="0.25">
      <c r="A3532">
        <v>26735</v>
      </c>
      <c r="B3532" s="1">
        <v>38.99</v>
      </c>
      <c r="C3532" s="2">
        <v>44234</v>
      </c>
      <c r="G3532" s="4" t="s">
        <v>175</v>
      </c>
    </row>
    <row r="3533" spans="1:7" x14ac:dyDescent="0.25">
      <c r="A3533">
        <v>84749</v>
      </c>
      <c r="C3533" t="s">
        <v>12608</v>
      </c>
      <c r="G3533" s="5" t="s">
        <v>61</v>
      </c>
    </row>
    <row r="3534" spans="1:7" x14ac:dyDescent="0.25">
      <c r="A3534">
        <v>399574</v>
      </c>
      <c r="C3534" t="s">
        <v>12608</v>
      </c>
      <c r="G3534" s="4" t="s">
        <v>21</v>
      </c>
    </row>
    <row r="3535" spans="1:7" x14ac:dyDescent="0.25">
      <c r="A3535">
        <v>24388</v>
      </c>
      <c r="C3535" t="s">
        <v>12608</v>
      </c>
      <c r="G3535" s="5" t="s">
        <v>11</v>
      </c>
    </row>
    <row r="3536" spans="1:7" x14ac:dyDescent="0.25">
      <c r="A3536">
        <v>44252</v>
      </c>
      <c r="C3536" t="s">
        <v>12608</v>
      </c>
      <c r="G3536" s="4" t="s">
        <v>64</v>
      </c>
    </row>
    <row r="3537" spans="1:7" x14ac:dyDescent="0.25">
      <c r="A3537">
        <v>342126</v>
      </c>
      <c r="C3537" t="s">
        <v>12608</v>
      </c>
      <c r="G3537" s="5" t="s">
        <v>57</v>
      </c>
    </row>
    <row r="3538" spans="1:7" x14ac:dyDescent="0.25">
      <c r="A3538">
        <v>16578</v>
      </c>
      <c r="C3538" t="s">
        <v>12608</v>
      </c>
      <c r="G3538" s="4" t="s">
        <v>61</v>
      </c>
    </row>
    <row r="3539" spans="1:7" x14ac:dyDescent="0.25">
      <c r="A3539">
        <v>310947</v>
      </c>
      <c r="C3539" t="s">
        <v>12608</v>
      </c>
      <c r="G3539" s="5" t="s">
        <v>41</v>
      </c>
    </row>
    <row r="3540" spans="1:7" x14ac:dyDescent="0.25">
      <c r="A3540">
        <v>335162</v>
      </c>
      <c r="C3540" t="s">
        <v>12608</v>
      </c>
      <c r="G3540" s="4" t="s">
        <v>41</v>
      </c>
    </row>
    <row r="3541" spans="1:7" x14ac:dyDescent="0.25">
      <c r="A3541">
        <v>318509</v>
      </c>
      <c r="C3541" t="s">
        <v>12608</v>
      </c>
      <c r="G3541" s="5" t="s">
        <v>35</v>
      </c>
    </row>
    <row r="3542" spans="1:7" x14ac:dyDescent="0.25">
      <c r="A3542">
        <v>29980</v>
      </c>
      <c r="C3542" t="s">
        <v>12608</v>
      </c>
      <c r="G3542" s="4" t="s">
        <v>46</v>
      </c>
    </row>
    <row r="3543" spans="1:7" x14ac:dyDescent="0.25">
      <c r="A3543">
        <v>86689</v>
      </c>
      <c r="B3543" s="1">
        <v>15.49</v>
      </c>
      <c r="C3543" s="2">
        <v>44327</v>
      </c>
      <c r="G3543" s="5" t="s">
        <v>85</v>
      </c>
    </row>
    <row r="3544" spans="1:7" x14ac:dyDescent="0.25">
      <c r="A3544">
        <v>71903</v>
      </c>
      <c r="C3544" t="s">
        <v>12608</v>
      </c>
      <c r="G3544" s="4" t="s">
        <v>14</v>
      </c>
    </row>
    <row r="3545" spans="1:7" x14ac:dyDescent="0.25">
      <c r="A3545">
        <v>21580</v>
      </c>
      <c r="C3545" t="s">
        <v>12608</v>
      </c>
      <c r="G3545" s="5" t="s">
        <v>61</v>
      </c>
    </row>
    <row r="3546" spans="1:7" x14ac:dyDescent="0.25">
      <c r="A3546">
        <v>81926</v>
      </c>
      <c r="C3546" t="s">
        <v>12608</v>
      </c>
      <c r="G3546" s="4" t="s">
        <v>189</v>
      </c>
    </row>
    <row r="3547" spans="1:7" x14ac:dyDescent="0.25">
      <c r="A3547">
        <v>314379</v>
      </c>
      <c r="C3547" t="s">
        <v>12608</v>
      </c>
      <c r="G3547" s="5" t="s">
        <v>41</v>
      </c>
    </row>
    <row r="3548" spans="1:7" x14ac:dyDescent="0.25">
      <c r="A3548">
        <v>51543</v>
      </c>
      <c r="C3548" t="s">
        <v>12608</v>
      </c>
      <c r="G3548" s="4" t="s">
        <v>198</v>
      </c>
    </row>
    <row r="3549" spans="1:7" x14ac:dyDescent="0.25">
      <c r="A3549">
        <v>19852</v>
      </c>
      <c r="C3549" t="s">
        <v>12608</v>
      </c>
      <c r="G3549" s="5" t="s">
        <v>28</v>
      </c>
    </row>
    <row r="3550" spans="1:7" x14ac:dyDescent="0.25">
      <c r="A3550">
        <v>43668</v>
      </c>
      <c r="C3550" t="s">
        <v>12608</v>
      </c>
      <c r="G3550" s="4" t="s">
        <v>57</v>
      </c>
    </row>
    <row r="3551" spans="1:7" x14ac:dyDescent="0.25">
      <c r="A3551">
        <v>23057</v>
      </c>
      <c r="C3551" t="s">
        <v>12608</v>
      </c>
      <c r="G3551" s="5" t="s">
        <v>11</v>
      </c>
    </row>
    <row r="3552" spans="1:7" x14ac:dyDescent="0.25">
      <c r="A3552">
        <v>311304</v>
      </c>
      <c r="C3552" t="s">
        <v>12608</v>
      </c>
      <c r="G3552" s="4" t="s">
        <v>41</v>
      </c>
    </row>
    <row r="3553" spans="1:7" x14ac:dyDescent="0.25">
      <c r="A3553">
        <v>387380</v>
      </c>
      <c r="C3553" t="s">
        <v>12608</v>
      </c>
      <c r="G3553" s="5" t="s">
        <v>61</v>
      </c>
    </row>
    <row r="3554" spans="1:7" x14ac:dyDescent="0.25">
      <c r="A3554">
        <v>93419</v>
      </c>
      <c r="C3554" t="s">
        <v>12608</v>
      </c>
      <c r="G3554" s="4" t="s">
        <v>11</v>
      </c>
    </row>
    <row r="3555" spans="1:7" x14ac:dyDescent="0.25">
      <c r="A3555">
        <v>301648</v>
      </c>
      <c r="C3555" t="s">
        <v>12608</v>
      </c>
      <c r="G3555" s="5" t="s">
        <v>61</v>
      </c>
    </row>
    <row r="3556" spans="1:7" x14ac:dyDescent="0.25">
      <c r="A3556">
        <v>47562</v>
      </c>
      <c r="B3556" s="1">
        <v>5.99</v>
      </c>
      <c r="C3556" s="2">
        <v>44327</v>
      </c>
      <c r="G3556" s="4" t="s">
        <v>37</v>
      </c>
    </row>
    <row r="3557" spans="1:7" x14ac:dyDescent="0.25">
      <c r="A3557">
        <v>42249</v>
      </c>
      <c r="C3557" t="s">
        <v>12608</v>
      </c>
      <c r="G3557" s="5" t="s">
        <v>61</v>
      </c>
    </row>
    <row r="3558" spans="1:7" x14ac:dyDescent="0.25">
      <c r="A3558">
        <v>70711</v>
      </c>
      <c r="C3558" t="s">
        <v>12608</v>
      </c>
      <c r="G3558" s="4" t="s">
        <v>53</v>
      </c>
    </row>
    <row r="3559" spans="1:7" x14ac:dyDescent="0.25">
      <c r="A3559">
        <v>47279</v>
      </c>
      <c r="C3559" t="s">
        <v>12608</v>
      </c>
      <c r="G3559" s="5" t="s">
        <v>64</v>
      </c>
    </row>
    <row r="3560" spans="1:7" x14ac:dyDescent="0.25">
      <c r="A3560">
        <v>86784</v>
      </c>
      <c r="C3560" t="s">
        <v>12608</v>
      </c>
      <c r="G3560" s="4" t="s">
        <v>61</v>
      </c>
    </row>
    <row r="3561" spans="1:7" x14ac:dyDescent="0.25">
      <c r="A3561">
        <v>314022</v>
      </c>
      <c r="C3561" t="s">
        <v>12608</v>
      </c>
      <c r="G3561" s="5" t="s">
        <v>57</v>
      </c>
    </row>
    <row r="3562" spans="1:7" x14ac:dyDescent="0.25">
      <c r="A3562">
        <v>74519</v>
      </c>
      <c r="C3562" t="s">
        <v>12608</v>
      </c>
      <c r="G3562" s="4" t="s">
        <v>148</v>
      </c>
    </row>
    <row r="3563" spans="1:7" x14ac:dyDescent="0.25">
      <c r="A3563">
        <v>47577</v>
      </c>
      <c r="C3563" t="s">
        <v>12608</v>
      </c>
      <c r="G3563" s="5" t="s">
        <v>85</v>
      </c>
    </row>
    <row r="3564" spans="1:7" x14ac:dyDescent="0.25">
      <c r="A3564">
        <v>41660</v>
      </c>
      <c r="C3564" t="s">
        <v>12608</v>
      </c>
      <c r="G3564" s="4" t="s">
        <v>163</v>
      </c>
    </row>
    <row r="3565" spans="1:7" x14ac:dyDescent="0.25">
      <c r="A3565">
        <v>74795</v>
      </c>
      <c r="C3565" t="s">
        <v>12608</v>
      </c>
      <c r="G3565" s="5" t="s">
        <v>37</v>
      </c>
    </row>
    <row r="3566" spans="1:7" x14ac:dyDescent="0.25">
      <c r="A3566">
        <v>27509</v>
      </c>
      <c r="C3566" t="s">
        <v>12608</v>
      </c>
      <c r="G3566" s="4" t="s">
        <v>11</v>
      </c>
    </row>
    <row r="3567" spans="1:7" x14ac:dyDescent="0.25">
      <c r="A3567">
        <v>333949</v>
      </c>
      <c r="C3567" t="s">
        <v>12608</v>
      </c>
      <c r="G3567" s="5" t="s">
        <v>61</v>
      </c>
    </row>
    <row r="3568" spans="1:7" x14ac:dyDescent="0.25">
      <c r="A3568">
        <v>6025</v>
      </c>
      <c r="C3568" t="s">
        <v>12608</v>
      </c>
      <c r="G3568" s="4" t="s">
        <v>11</v>
      </c>
    </row>
    <row r="3569" spans="1:7" x14ac:dyDescent="0.25">
      <c r="A3569">
        <v>43450</v>
      </c>
      <c r="C3569" t="s">
        <v>12608</v>
      </c>
      <c r="G3569" s="5" t="s">
        <v>26</v>
      </c>
    </row>
    <row r="3570" spans="1:7" x14ac:dyDescent="0.25">
      <c r="A3570">
        <v>233114</v>
      </c>
      <c r="C3570" t="s">
        <v>12608</v>
      </c>
      <c r="G3570" s="4" t="s">
        <v>175</v>
      </c>
    </row>
    <row r="3571" spans="1:7" x14ac:dyDescent="0.25">
      <c r="A3571">
        <v>80169</v>
      </c>
      <c r="C3571" t="s">
        <v>12608</v>
      </c>
      <c r="G3571" s="5" t="s">
        <v>41</v>
      </c>
    </row>
    <row r="3572" spans="1:7" x14ac:dyDescent="0.25">
      <c r="A3572">
        <v>70941</v>
      </c>
      <c r="C3572" t="s">
        <v>12608</v>
      </c>
      <c r="G3572" s="4" t="s">
        <v>26</v>
      </c>
    </row>
    <row r="3573" spans="1:7" x14ac:dyDescent="0.25">
      <c r="A3573">
        <v>26886</v>
      </c>
      <c r="C3573" t="s">
        <v>12608</v>
      </c>
      <c r="G3573" s="5" t="s">
        <v>11</v>
      </c>
    </row>
    <row r="3574" spans="1:7" x14ac:dyDescent="0.25">
      <c r="A3574">
        <v>82800</v>
      </c>
      <c r="C3574" t="s">
        <v>12608</v>
      </c>
      <c r="G3574" s="4" t="s">
        <v>61</v>
      </c>
    </row>
    <row r="3575" spans="1:7" x14ac:dyDescent="0.25">
      <c r="A3575">
        <v>307787</v>
      </c>
      <c r="C3575" t="s">
        <v>12608</v>
      </c>
      <c r="G3575" s="5" t="s">
        <v>75</v>
      </c>
    </row>
    <row r="3576" spans="1:7" x14ac:dyDescent="0.25">
      <c r="A3576">
        <v>5886</v>
      </c>
      <c r="C3576" t="s">
        <v>12608</v>
      </c>
      <c r="G3576" s="4" t="s">
        <v>11</v>
      </c>
    </row>
    <row r="3577" spans="1:7" x14ac:dyDescent="0.25">
      <c r="A3577">
        <v>64580</v>
      </c>
      <c r="C3577" t="s">
        <v>12608</v>
      </c>
      <c r="G3577" s="5" t="s">
        <v>14</v>
      </c>
    </row>
    <row r="3578" spans="1:7" x14ac:dyDescent="0.25">
      <c r="A3578">
        <v>46532</v>
      </c>
      <c r="C3578" t="s">
        <v>12608</v>
      </c>
      <c r="G3578" s="4" t="s">
        <v>37</v>
      </c>
    </row>
    <row r="3579" spans="1:7" x14ac:dyDescent="0.25">
      <c r="A3579">
        <v>30704</v>
      </c>
      <c r="C3579" t="s">
        <v>12608</v>
      </c>
      <c r="G3579" s="5" t="s">
        <v>57</v>
      </c>
    </row>
    <row r="3580" spans="1:7" x14ac:dyDescent="0.25">
      <c r="A3580">
        <v>11453</v>
      </c>
      <c r="C3580" t="s">
        <v>12608</v>
      </c>
      <c r="G3580" s="4" t="s">
        <v>245</v>
      </c>
    </row>
    <row r="3581" spans="1:7" x14ac:dyDescent="0.25">
      <c r="A3581">
        <v>71973</v>
      </c>
      <c r="C3581" t="s">
        <v>12608</v>
      </c>
      <c r="G3581" s="5" t="s">
        <v>14</v>
      </c>
    </row>
    <row r="3582" spans="1:7" x14ac:dyDescent="0.25">
      <c r="A3582">
        <v>55115</v>
      </c>
      <c r="C3582" t="s">
        <v>12608</v>
      </c>
      <c r="G3582" s="4" t="s">
        <v>26</v>
      </c>
    </row>
    <row r="3583" spans="1:7" x14ac:dyDescent="0.25">
      <c r="A3583">
        <v>47664</v>
      </c>
      <c r="C3583" t="s">
        <v>12608</v>
      </c>
      <c r="G3583" s="5" t="s">
        <v>26</v>
      </c>
    </row>
    <row r="3584" spans="1:7" x14ac:dyDescent="0.25">
      <c r="A3584">
        <v>76797</v>
      </c>
      <c r="C3584" t="s">
        <v>12608</v>
      </c>
      <c r="G3584" s="4" t="s">
        <v>14</v>
      </c>
    </row>
    <row r="3585" spans="1:7" x14ac:dyDescent="0.25">
      <c r="A3585">
        <v>333767</v>
      </c>
      <c r="C3585" t="s">
        <v>12608</v>
      </c>
      <c r="G3585" s="5" t="s">
        <v>28</v>
      </c>
    </row>
    <row r="3586" spans="1:7" x14ac:dyDescent="0.25">
      <c r="A3586">
        <v>41620</v>
      </c>
      <c r="C3586" t="s">
        <v>12608</v>
      </c>
      <c r="G3586" s="4" t="s">
        <v>61</v>
      </c>
    </row>
    <row r="3587" spans="1:7" x14ac:dyDescent="0.25">
      <c r="A3587">
        <v>23269</v>
      </c>
      <c r="C3587" t="s">
        <v>12608</v>
      </c>
      <c r="G3587" s="5" t="s">
        <v>11</v>
      </c>
    </row>
    <row r="3588" spans="1:7" x14ac:dyDescent="0.25">
      <c r="A3588">
        <v>11380</v>
      </c>
      <c r="C3588" t="s">
        <v>12608</v>
      </c>
      <c r="G3588" s="4" t="s">
        <v>35</v>
      </c>
    </row>
    <row r="3589" spans="1:7" x14ac:dyDescent="0.25">
      <c r="A3589">
        <v>28566</v>
      </c>
      <c r="C3589" t="s">
        <v>12608</v>
      </c>
      <c r="G3589" s="5" t="s">
        <v>11</v>
      </c>
    </row>
    <row r="3590" spans="1:7" x14ac:dyDescent="0.25">
      <c r="A3590">
        <v>333170</v>
      </c>
      <c r="C3590" t="s">
        <v>12608</v>
      </c>
      <c r="G3590" s="4" t="s">
        <v>39</v>
      </c>
    </row>
    <row r="3591" spans="1:7" x14ac:dyDescent="0.25">
      <c r="A3591">
        <v>44262</v>
      </c>
      <c r="C3591" t="s">
        <v>12608</v>
      </c>
      <c r="G3591" s="5" t="s">
        <v>102</v>
      </c>
    </row>
    <row r="3592" spans="1:7" x14ac:dyDescent="0.25">
      <c r="A3592">
        <v>25268</v>
      </c>
      <c r="C3592" t="s">
        <v>12608</v>
      </c>
      <c r="G3592" s="4" t="s">
        <v>11</v>
      </c>
    </row>
    <row r="3593" spans="1:7" x14ac:dyDescent="0.25">
      <c r="A3593">
        <v>14109</v>
      </c>
      <c r="C3593" t="s">
        <v>12608</v>
      </c>
      <c r="G3593" s="5" t="s">
        <v>14</v>
      </c>
    </row>
    <row r="3594" spans="1:7" x14ac:dyDescent="0.25">
      <c r="A3594">
        <v>73309</v>
      </c>
      <c r="C3594" t="s">
        <v>12608</v>
      </c>
      <c r="G3594" s="4" t="s">
        <v>53</v>
      </c>
    </row>
    <row r="3595" spans="1:7" x14ac:dyDescent="0.25">
      <c r="A3595">
        <v>343137</v>
      </c>
      <c r="C3595" t="s">
        <v>12608</v>
      </c>
      <c r="G3595" s="5" t="s">
        <v>31</v>
      </c>
    </row>
    <row r="3596" spans="1:7" x14ac:dyDescent="0.25">
      <c r="A3596">
        <v>46598</v>
      </c>
      <c r="C3596" t="s">
        <v>12608</v>
      </c>
      <c r="G3596" s="4" t="s">
        <v>11</v>
      </c>
    </row>
    <row r="3597" spans="1:7" x14ac:dyDescent="0.25">
      <c r="A3597">
        <v>31177</v>
      </c>
      <c r="C3597" t="s">
        <v>12608</v>
      </c>
      <c r="G3597" s="5" t="s">
        <v>11</v>
      </c>
    </row>
    <row r="3598" spans="1:7" x14ac:dyDescent="0.25">
      <c r="A3598">
        <v>403660</v>
      </c>
      <c r="C3598" t="s">
        <v>12608</v>
      </c>
      <c r="G3598" s="4" t="s">
        <v>61</v>
      </c>
    </row>
    <row r="3599" spans="1:7" x14ac:dyDescent="0.25">
      <c r="A3599">
        <v>307882</v>
      </c>
      <c r="C3599" t="s">
        <v>12608</v>
      </c>
      <c r="G3599" s="5" t="s">
        <v>67</v>
      </c>
    </row>
    <row r="3600" spans="1:7" x14ac:dyDescent="0.25">
      <c r="A3600">
        <v>75108</v>
      </c>
      <c r="C3600" t="s">
        <v>12608</v>
      </c>
      <c r="G3600" s="4" t="s">
        <v>85</v>
      </c>
    </row>
    <row r="3601" spans="1:7" x14ac:dyDescent="0.25">
      <c r="A3601">
        <v>70757</v>
      </c>
      <c r="C3601" t="s">
        <v>12608</v>
      </c>
      <c r="G3601" s="5" t="s">
        <v>37</v>
      </c>
    </row>
    <row r="3602" spans="1:7" x14ac:dyDescent="0.25">
      <c r="A3602">
        <v>336113</v>
      </c>
      <c r="C3602" t="s">
        <v>12608</v>
      </c>
      <c r="G3602" s="4" t="s">
        <v>39</v>
      </c>
    </row>
    <row r="3603" spans="1:7" x14ac:dyDescent="0.25">
      <c r="A3603">
        <v>24733</v>
      </c>
      <c r="C3603" t="s">
        <v>12608</v>
      </c>
      <c r="G3603" s="5" t="s">
        <v>11</v>
      </c>
    </row>
    <row r="3604" spans="1:7" x14ac:dyDescent="0.25">
      <c r="A3604">
        <v>40379</v>
      </c>
      <c r="C3604" t="s">
        <v>12608</v>
      </c>
      <c r="G3604" s="4" t="s">
        <v>31</v>
      </c>
    </row>
    <row r="3605" spans="1:7" x14ac:dyDescent="0.25">
      <c r="A3605">
        <v>26406</v>
      </c>
      <c r="C3605" t="s">
        <v>12608</v>
      </c>
      <c r="G3605" s="5" t="s">
        <v>11</v>
      </c>
    </row>
    <row r="3606" spans="1:7" x14ac:dyDescent="0.25">
      <c r="A3606">
        <v>9580</v>
      </c>
      <c r="C3606" t="s">
        <v>12608</v>
      </c>
      <c r="G3606" s="4" t="s">
        <v>11</v>
      </c>
    </row>
    <row r="3607" spans="1:7" x14ac:dyDescent="0.25">
      <c r="A3607">
        <v>31082</v>
      </c>
      <c r="C3607" t="s">
        <v>12608</v>
      </c>
      <c r="G3607" s="5" t="s">
        <v>11</v>
      </c>
    </row>
    <row r="3608" spans="1:7" x14ac:dyDescent="0.25">
      <c r="A3608">
        <v>329405</v>
      </c>
      <c r="C3608" t="s">
        <v>12608</v>
      </c>
      <c r="G3608" s="4" t="s">
        <v>41</v>
      </c>
    </row>
    <row r="3609" spans="1:7" x14ac:dyDescent="0.25">
      <c r="A3609">
        <v>347058</v>
      </c>
      <c r="C3609" t="s">
        <v>12608</v>
      </c>
      <c r="G3609" s="5" t="s">
        <v>53</v>
      </c>
    </row>
    <row r="3610" spans="1:7" x14ac:dyDescent="0.25">
      <c r="A3610">
        <v>26925</v>
      </c>
      <c r="C3610" t="s">
        <v>12608</v>
      </c>
      <c r="G3610" s="4" t="s">
        <v>11</v>
      </c>
    </row>
    <row r="3611" spans="1:7" x14ac:dyDescent="0.25">
      <c r="A3611">
        <v>70503</v>
      </c>
      <c r="C3611" t="s">
        <v>12608</v>
      </c>
      <c r="G3611" s="5" t="s">
        <v>175</v>
      </c>
    </row>
    <row r="3612" spans="1:7" x14ac:dyDescent="0.25">
      <c r="A3612">
        <v>328061</v>
      </c>
      <c r="C3612" t="s">
        <v>12608</v>
      </c>
      <c r="G3612" s="4" t="s">
        <v>148</v>
      </c>
    </row>
    <row r="3613" spans="1:7" x14ac:dyDescent="0.25">
      <c r="A3613">
        <v>169161</v>
      </c>
      <c r="C3613" t="s">
        <v>12608</v>
      </c>
      <c r="G3613" s="5"/>
    </row>
    <row r="3614" spans="1:7" x14ac:dyDescent="0.25">
      <c r="A3614">
        <v>307511</v>
      </c>
      <c r="B3614" s="1">
        <v>6.49</v>
      </c>
      <c r="C3614" s="2">
        <v>44327</v>
      </c>
      <c r="G3614" s="4" t="s">
        <v>28</v>
      </c>
    </row>
    <row r="3615" spans="1:7" x14ac:dyDescent="0.25">
      <c r="A3615">
        <v>43235</v>
      </c>
      <c r="C3615" t="s">
        <v>12608</v>
      </c>
      <c r="G3615" s="5" t="s">
        <v>37</v>
      </c>
    </row>
    <row r="3616" spans="1:7" x14ac:dyDescent="0.25">
      <c r="A3616">
        <v>13153</v>
      </c>
      <c r="C3616" t="s">
        <v>12608</v>
      </c>
      <c r="G3616" s="4" t="s">
        <v>100</v>
      </c>
    </row>
    <row r="3617" spans="1:7" x14ac:dyDescent="0.25">
      <c r="A3617">
        <v>81957</v>
      </c>
      <c r="C3617" t="s">
        <v>12608</v>
      </c>
      <c r="G3617" s="5" t="s">
        <v>242</v>
      </c>
    </row>
    <row r="3618" spans="1:7" x14ac:dyDescent="0.25">
      <c r="A3618">
        <v>328918</v>
      </c>
      <c r="C3618" t="s">
        <v>12608</v>
      </c>
      <c r="G3618" s="4" t="s">
        <v>39</v>
      </c>
    </row>
    <row r="3619" spans="1:7" x14ac:dyDescent="0.25">
      <c r="A3619">
        <v>339007</v>
      </c>
      <c r="C3619" t="s">
        <v>12608</v>
      </c>
      <c r="G3619" s="5" t="s">
        <v>61</v>
      </c>
    </row>
    <row r="3620" spans="1:7" x14ac:dyDescent="0.25">
      <c r="A3620">
        <v>83990</v>
      </c>
      <c r="C3620" t="s">
        <v>12608</v>
      </c>
      <c r="G3620" s="4" t="s">
        <v>28</v>
      </c>
    </row>
    <row r="3621" spans="1:7" x14ac:dyDescent="0.25">
      <c r="A3621">
        <v>24407</v>
      </c>
      <c r="C3621" t="s">
        <v>12608</v>
      </c>
      <c r="G3621" s="5" t="s">
        <v>11</v>
      </c>
    </row>
    <row r="3622" spans="1:7" x14ac:dyDescent="0.25">
      <c r="A3622">
        <v>41160</v>
      </c>
      <c r="C3622" t="s">
        <v>12608</v>
      </c>
      <c r="G3622" s="4" t="s">
        <v>175</v>
      </c>
    </row>
    <row r="3623" spans="1:7" x14ac:dyDescent="0.25">
      <c r="A3623">
        <v>80653</v>
      </c>
      <c r="C3623" t="s">
        <v>12608</v>
      </c>
      <c r="G3623" s="5" t="s">
        <v>85</v>
      </c>
    </row>
    <row r="3624" spans="1:7" x14ac:dyDescent="0.25">
      <c r="A3624">
        <v>302982</v>
      </c>
      <c r="C3624" t="s">
        <v>12608</v>
      </c>
      <c r="G3624" s="4" t="s">
        <v>28</v>
      </c>
    </row>
    <row r="3625" spans="1:7" x14ac:dyDescent="0.25">
      <c r="A3625">
        <v>28970</v>
      </c>
      <c r="C3625" t="s">
        <v>12608</v>
      </c>
      <c r="G3625" s="5" t="s">
        <v>11</v>
      </c>
    </row>
    <row r="3626" spans="1:7" x14ac:dyDescent="0.25">
      <c r="A3626">
        <v>24188</v>
      </c>
      <c r="C3626" t="s">
        <v>12608</v>
      </c>
      <c r="G3626" s="4" t="s">
        <v>11</v>
      </c>
    </row>
    <row r="3627" spans="1:7" x14ac:dyDescent="0.25">
      <c r="A3627">
        <v>46027</v>
      </c>
      <c r="C3627" t="s">
        <v>12608</v>
      </c>
      <c r="G3627" s="5" t="s">
        <v>57</v>
      </c>
    </row>
    <row r="3628" spans="1:7" x14ac:dyDescent="0.25">
      <c r="A3628">
        <v>314825</v>
      </c>
      <c r="C3628" t="s">
        <v>12608</v>
      </c>
      <c r="G3628" s="4" t="s">
        <v>31</v>
      </c>
    </row>
    <row r="3629" spans="1:7" x14ac:dyDescent="0.25">
      <c r="A3629">
        <v>91979</v>
      </c>
      <c r="C3629" t="s">
        <v>12608</v>
      </c>
      <c r="G3629" s="5" t="s">
        <v>11</v>
      </c>
    </row>
    <row r="3630" spans="1:7" x14ac:dyDescent="0.25">
      <c r="A3630">
        <v>313867</v>
      </c>
      <c r="C3630" t="s">
        <v>12608</v>
      </c>
      <c r="G3630" s="4" t="s">
        <v>189</v>
      </c>
    </row>
    <row r="3631" spans="1:7" x14ac:dyDescent="0.25">
      <c r="A3631">
        <v>37052</v>
      </c>
      <c r="C3631" t="s">
        <v>12608</v>
      </c>
      <c r="G3631" s="5" t="s">
        <v>61</v>
      </c>
    </row>
    <row r="3632" spans="1:7" x14ac:dyDescent="0.25">
      <c r="A3632">
        <v>31085</v>
      </c>
      <c r="C3632" t="s">
        <v>12608</v>
      </c>
      <c r="G3632" s="4" t="s">
        <v>11</v>
      </c>
    </row>
    <row r="3633" spans="1:7" x14ac:dyDescent="0.25">
      <c r="A3633">
        <v>341127</v>
      </c>
      <c r="B3633" s="1">
        <v>13.49</v>
      </c>
      <c r="C3633" s="2">
        <v>44327</v>
      </c>
      <c r="G3633" s="5" t="s">
        <v>39</v>
      </c>
    </row>
    <row r="3634" spans="1:7" x14ac:dyDescent="0.25">
      <c r="A3634">
        <v>82059</v>
      </c>
      <c r="B3634" s="1">
        <v>9.99</v>
      </c>
      <c r="C3634" s="2">
        <v>44327</v>
      </c>
      <c r="G3634" s="4" t="s">
        <v>163</v>
      </c>
    </row>
    <row r="3635" spans="1:7" x14ac:dyDescent="0.25">
      <c r="A3635">
        <v>22422</v>
      </c>
      <c r="C3635" t="s">
        <v>12608</v>
      </c>
      <c r="G3635" s="5" t="s">
        <v>11</v>
      </c>
    </row>
    <row r="3636" spans="1:7" x14ac:dyDescent="0.25">
      <c r="A3636">
        <v>47338</v>
      </c>
      <c r="C3636" t="s">
        <v>12608</v>
      </c>
      <c r="G3636" s="4" t="s">
        <v>100</v>
      </c>
    </row>
    <row r="3637" spans="1:7" x14ac:dyDescent="0.25">
      <c r="A3637">
        <v>80760</v>
      </c>
      <c r="C3637" t="s">
        <v>12608</v>
      </c>
      <c r="G3637" s="5" t="s">
        <v>28</v>
      </c>
    </row>
    <row r="3638" spans="1:7" x14ac:dyDescent="0.25">
      <c r="A3638">
        <v>81645</v>
      </c>
      <c r="C3638" t="s">
        <v>12608</v>
      </c>
      <c r="G3638" s="4" t="s">
        <v>61</v>
      </c>
    </row>
    <row r="3639" spans="1:7" x14ac:dyDescent="0.25">
      <c r="A3639">
        <v>29441</v>
      </c>
      <c r="C3639" t="s">
        <v>12608</v>
      </c>
      <c r="G3639" s="5" t="s">
        <v>11</v>
      </c>
    </row>
    <row r="3640" spans="1:7" x14ac:dyDescent="0.25">
      <c r="A3640">
        <v>26664</v>
      </c>
      <c r="C3640" t="s">
        <v>12608</v>
      </c>
      <c r="G3640" s="4" t="s">
        <v>11</v>
      </c>
    </row>
    <row r="3641" spans="1:7" x14ac:dyDescent="0.25">
      <c r="A3641">
        <v>427987</v>
      </c>
      <c r="C3641" t="s">
        <v>12608</v>
      </c>
      <c r="G3641" s="5" t="s">
        <v>31</v>
      </c>
    </row>
    <row r="3642" spans="1:7" x14ac:dyDescent="0.25">
      <c r="A3642">
        <v>24753</v>
      </c>
      <c r="C3642" t="s">
        <v>12608</v>
      </c>
      <c r="G3642" s="4" t="s">
        <v>11</v>
      </c>
    </row>
    <row r="3643" spans="1:7" x14ac:dyDescent="0.25">
      <c r="A3643">
        <v>431001</v>
      </c>
      <c r="C3643" t="s">
        <v>12608</v>
      </c>
      <c r="G3643" s="5" t="s">
        <v>61</v>
      </c>
    </row>
    <row r="3644" spans="1:7" x14ac:dyDescent="0.25">
      <c r="A3644">
        <v>71301</v>
      </c>
      <c r="C3644" t="s">
        <v>12608</v>
      </c>
      <c r="G3644" s="4" t="s">
        <v>175</v>
      </c>
    </row>
    <row r="3645" spans="1:7" x14ac:dyDescent="0.25">
      <c r="A3645">
        <v>22669</v>
      </c>
      <c r="C3645" t="s">
        <v>12608</v>
      </c>
      <c r="G3645" s="5" t="s">
        <v>11</v>
      </c>
    </row>
    <row r="3646" spans="1:7" x14ac:dyDescent="0.25">
      <c r="A3646">
        <v>89258</v>
      </c>
      <c r="C3646" t="s">
        <v>12608</v>
      </c>
      <c r="G3646" s="4" t="s">
        <v>41</v>
      </c>
    </row>
    <row r="3647" spans="1:7" x14ac:dyDescent="0.25">
      <c r="A3647">
        <v>59650</v>
      </c>
      <c r="C3647" t="s">
        <v>12608</v>
      </c>
      <c r="G3647" s="5"/>
    </row>
    <row r="3648" spans="1:7" x14ac:dyDescent="0.25">
      <c r="A3648">
        <v>44912</v>
      </c>
      <c r="C3648" t="s">
        <v>12608</v>
      </c>
      <c r="G3648" s="4" t="s">
        <v>28</v>
      </c>
    </row>
    <row r="3649" spans="1:7" x14ac:dyDescent="0.25">
      <c r="A3649">
        <v>308024</v>
      </c>
      <c r="C3649" t="s">
        <v>12608</v>
      </c>
      <c r="G3649" s="5" t="s">
        <v>61</v>
      </c>
    </row>
    <row r="3650" spans="1:7" x14ac:dyDescent="0.25">
      <c r="A3650">
        <v>317816</v>
      </c>
      <c r="C3650" t="s">
        <v>12608</v>
      </c>
      <c r="G3650" s="4" t="s">
        <v>41</v>
      </c>
    </row>
    <row r="3651" spans="1:7" x14ac:dyDescent="0.25">
      <c r="A3651">
        <v>338298</v>
      </c>
      <c r="C3651" t="s">
        <v>12608</v>
      </c>
      <c r="G3651" s="5" t="s">
        <v>61</v>
      </c>
    </row>
    <row r="3652" spans="1:7" x14ac:dyDescent="0.25">
      <c r="A3652">
        <v>82722</v>
      </c>
      <c r="C3652" t="s">
        <v>12608</v>
      </c>
      <c r="G3652" s="4" t="s">
        <v>163</v>
      </c>
    </row>
    <row r="3653" spans="1:7" x14ac:dyDescent="0.25">
      <c r="A3653">
        <v>81184</v>
      </c>
      <c r="C3653" t="s">
        <v>12608</v>
      </c>
      <c r="G3653" s="5" t="s">
        <v>85</v>
      </c>
    </row>
    <row r="3654" spans="1:7" x14ac:dyDescent="0.25">
      <c r="A3654">
        <v>75620</v>
      </c>
      <c r="C3654" t="s">
        <v>12608</v>
      </c>
      <c r="G3654" s="4" t="s">
        <v>28</v>
      </c>
    </row>
    <row r="3655" spans="1:7" x14ac:dyDescent="0.25">
      <c r="A3655">
        <v>346746</v>
      </c>
      <c r="C3655" t="s">
        <v>12608</v>
      </c>
      <c r="G3655" s="5" t="s">
        <v>43</v>
      </c>
    </row>
    <row r="3656" spans="1:7" x14ac:dyDescent="0.25">
      <c r="A3656">
        <v>11959</v>
      </c>
      <c r="C3656" t="s">
        <v>12608</v>
      </c>
      <c r="G3656" s="4" t="s">
        <v>175</v>
      </c>
    </row>
    <row r="3657" spans="1:7" x14ac:dyDescent="0.25">
      <c r="A3657">
        <v>14575</v>
      </c>
      <c r="C3657" t="s">
        <v>12608</v>
      </c>
      <c r="G3657" s="5" t="s">
        <v>85</v>
      </c>
    </row>
    <row r="3658" spans="1:7" x14ac:dyDescent="0.25">
      <c r="A3658">
        <v>23845</v>
      </c>
      <c r="C3658" t="s">
        <v>12608</v>
      </c>
      <c r="G3658" s="4" t="s">
        <v>11</v>
      </c>
    </row>
    <row r="3659" spans="1:7" x14ac:dyDescent="0.25">
      <c r="A3659">
        <v>71510</v>
      </c>
      <c r="C3659" t="s">
        <v>12608</v>
      </c>
      <c r="G3659" s="5" t="s">
        <v>21</v>
      </c>
    </row>
    <row r="3660" spans="1:7" x14ac:dyDescent="0.25">
      <c r="A3660">
        <v>80231</v>
      </c>
      <c r="B3660" s="1">
        <v>44.49</v>
      </c>
      <c r="C3660" s="2">
        <v>44327</v>
      </c>
      <c r="G3660" s="4" t="s">
        <v>85</v>
      </c>
    </row>
    <row r="3661" spans="1:7" x14ac:dyDescent="0.25">
      <c r="A3661">
        <v>347036</v>
      </c>
      <c r="C3661" t="s">
        <v>12608</v>
      </c>
      <c r="G3661" s="5" t="s">
        <v>175</v>
      </c>
    </row>
    <row r="3662" spans="1:7" x14ac:dyDescent="0.25">
      <c r="A3662">
        <v>389142</v>
      </c>
      <c r="C3662" t="s">
        <v>12608</v>
      </c>
      <c r="G3662" s="4" t="s">
        <v>41</v>
      </c>
    </row>
    <row r="3663" spans="1:7" x14ac:dyDescent="0.25">
      <c r="A3663">
        <v>26407</v>
      </c>
      <c r="C3663" t="s">
        <v>12608</v>
      </c>
      <c r="G3663" s="5" t="s">
        <v>11</v>
      </c>
    </row>
    <row r="3664" spans="1:7" x14ac:dyDescent="0.25">
      <c r="A3664">
        <v>334638</v>
      </c>
      <c r="C3664" t="s">
        <v>12608</v>
      </c>
      <c r="G3664" s="4" t="s">
        <v>28</v>
      </c>
    </row>
    <row r="3665" spans="1:7" x14ac:dyDescent="0.25">
      <c r="A3665">
        <v>170089</v>
      </c>
      <c r="C3665" t="s">
        <v>12608</v>
      </c>
      <c r="G3665" s="5" t="s">
        <v>21</v>
      </c>
    </row>
    <row r="3666" spans="1:7" x14ac:dyDescent="0.25">
      <c r="A3666">
        <v>49081</v>
      </c>
      <c r="C3666" t="s">
        <v>12608</v>
      </c>
      <c r="G3666" s="4" t="s">
        <v>28</v>
      </c>
    </row>
    <row r="3667" spans="1:7" x14ac:dyDescent="0.25">
      <c r="A3667">
        <v>26531</v>
      </c>
      <c r="C3667" t="s">
        <v>12608</v>
      </c>
      <c r="G3667" s="5" t="s">
        <v>11</v>
      </c>
    </row>
    <row r="3668" spans="1:7" x14ac:dyDescent="0.25">
      <c r="A3668">
        <v>338037</v>
      </c>
      <c r="C3668" t="s">
        <v>12608</v>
      </c>
      <c r="G3668" s="4" t="s">
        <v>61</v>
      </c>
    </row>
    <row r="3669" spans="1:7" x14ac:dyDescent="0.25">
      <c r="A3669">
        <v>346339</v>
      </c>
      <c r="C3669" t="s">
        <v>12608</v>
      </c>
      <c r="G3669" s="5" t="s">
        <v>35</v>
      </c>
    </row>
    <row r="3670" spans="1:7" x14ac:dyDescent="0.25">
      <c r="A3670">
        <v>2550</v>
      </c>
      <c r="C3670" t="s">
        <v>12608</v>
      </c>
      <c r="G3670" s="4" t="s">
        <v>11</v>
      </c>
    </row>
    <row r="3671" spans="1:7" x14ac:dyDescent="0.25">
      <c r="A3671">
        <v>234250</v>
      </c>
      <c r="C3671" t="s">
        <v>12608</v>
      </c>
      <c r="G3671" s="5" t="s">
        <v>28</v>
      </c>
    </row>
    <row r="3672" spans="1:7" x14ac:dyDescent="0.25">
      <c r="A3672">
        <v>317662</v>
      </c>
      <c r="C3672" t="s">
        <v>12608</v>
      </c>
      <c r="G3672" s="4" t="s">
        <v>148</v>
      </c>
    </row>
    <row r="3673" spans="1:7" x14ac:dyDescent="0.25">
      <c r="A3673">
        <v>27907</v>
      </c>
      <c r="C3673" t="s">
        <v>12608</v>
      </c>
      <c r="G3673" s="5" t="s">
        <v>11</v>
      </c>
    </row>
    <row r="3674" spans="1:7" x14ac:dyDescent="0.25">
      <c r="A3674">
        <v>16365</v>
      </c>
      <c r="C3674" t="s">
        <v>12608</v>
      </c>
      <c r="G3674" s="4" t="s">
        <v>57</v>
      </c>
    </row>
    <row r="3675" spans="1:7" x14ac:dyDescent="0.25">
      <c r="A3675">
        <v>22123</v>
      </c>
      <c r="C3675" t="s">
        <v>12608</v>
      </c>
      <c r="G3675" s="5" t="s">
        <v>11</v>
      </c>
    </row>
    <row r="3676" spans="1:7" x14ac:dyDescent="0.25">
      <c r="A3676">
        <v>312407</v>
      </c>
      <c r="C3676" t="s">
        <v>12608</v>
      </c>
      <c r="G3676" s="4" t="s">
        <v>17</v>
      </c>
    </row>
    <row r="3677" spans="1:7" x14ac:dyDescent="0.25">
      <c r="A3677">
        <v>232062</v>
      </c>
      <c r="C3677" t="s">
        <v>12608</v>
      </c>
      <c r="G3677" s="5" t="s">
        <v>28</v>
      </c>
    </row>
    <row r="3678" spans="1:7" x14ac:dyDescent="0.25">
      <c r="A3678">
        <v>51373</v>
      </c>
      <c r="C3678" t="s">
        <v>12608</v>
      </c>
      <c r="G3678" s="4" t="s">
        <v>37</v>
      </c>
    </row>
    <row r="3679" spans="1:7" x14ac:dyDescent="0.25">
      <c r="A3679">
        <v>26087</v>
      </c>
      <c r="C3679" t="s">
        <v>12608</v>
      </c>
      <c r="G3679" s="5" t="s">
        <v>11</v>
      </c>
    </row>
    <row r="3680" spans="1:7" x14ac:dyDescent="0.25">
      <c r="A3680">
        <v>122572</v>
      </c>
      <c r="C3680" t="s">
        <v>12608</v>
      </c>
      <c r="G3680" s="4" t="s">
        <v>85</v>
      </c>
    </row>
    <row r="3681" spans="1:7" x14ac:dyDescent="0.25">
      <c r="A3681">
        <v>10270</v>
      </c>
      <c r="C3681" t="s">
        <v>12608</v>
      </c>
      <c r="G3681" s="5" t="s">
        <v>245</v>
      </c>
    </row>
    <row r="3682" spans="1:7" x14ac:dyDescent="0.25">
      <c r="A3682">
        <v>26813</v>
      </c>
      <c r="C3682" t="s">
        <v>12608</v>
      </c>
      <c r="G3682" s="4" t="s">
        <v>11</v>
      </c>
    </row>
    <row r="3683" spans="1:7" x14ac:dyDescent="0.25">
      <c r="A3683">
        <v>10491</v>
      </c>
      <c r="B3683" s="1">
        <v>6.99</v>
      </c>
      <c r="C3683" s="2">
        <v>44327</v>
      </c>
      <c r="G3683" s="5" t="s">
        <v>242</v>
      </c>
    </row>
    <row r="3684" spans="1:7" x14ac:dyDescent="0.25">
      <c r="A3684">
        <v>27649</v>
      </c>
      <c r="C3684" t="s">
        <v>12608</v>
      </c>
      <c r="G3684" s="4" t="s">
        <v>11</v>
      </c>
    </row>
    <row r="3685" spans="1:7" x14ac:dyDescent="0.25">
      <c r="A3685">
        <v>400025</v>
      </c>
      <c r="C3685" t="s">
        <v>12608</v>
      </c>
      <c r="G3685" s="5" t="s">
        <v>61</v>
      </c>
    </row>
    <row r="3686" spans="1:7" x14ac:dyDescent="0.25">
      <c r="A3686">
        <v>23529</v>
      </c>
      <c r="C3686" t="s">
        <v>12608</v>
      </c>
      <c r="G3686" s="4" t="s">
        <v>11</v>
      </c>
    </row>
    <row r="3687" spans="1:7" x14ac:dyDescent="0.25">
      <c r="A3687">
        <v>326300</v>
      </c>
      <c r="C3687" t="s">
        <v>12608</v>
      </c>
      <c r="G3687" s="5" t="s">
        <v>28</v>
      </c>
    </row>
    <row r="3688" spans="1:7" x14ac:dyDescent="0.25">
      <c r="A3688">
        <v>70183</v>
      </c>
      <c r="B3688" s="1">
        <v>31.49</v>
      </c>
      <c r="C3688" s="2">
        <v>44327</v>
      </c>
      <c r="G3688" s="4" t="s">
        <v>198</v>
      </c>
    </row>
    <row r="3689" spans="1:7" x14ac:dyDescent="0.25">
      <c r="A3689">
        <v>27620</v>
      </c>
      <c r="C3689" t="s">
        <v>12608</v>
      </c>
      <c r="G3689" s="5" t="s">
        <v>11</v>
      </c>
    </row>
    <row r="3690" spans="1:7" x14ac:dyDescent="0.25">
      <c r="A3690">
        <v>10265</v>
      </c>
      <c r="C3690" t="s">
        <v>12608</v>
      </c>
      <c r="G3690" s="4" t="s">
        <v>31</v>
      </c>
    </row>
    <row r="3691" spans="1:7" x14ac:dyDescent="0.25">
      <c r="A3691">
        <v>35149</v>
      </c>
      <c r="C3691" t="s">
        <v>12608</v>
      </c>
      <c r="G3691" s="5" t="s">
        <v>37</v>
      </c>
    </row>
    <row r="3692" spans="1:7" x14ac:dyDescent="0.25">
      <c r="A3692">
        <v>31057</v>
      </c>
      <c r="C3692" t="s">
        <v>12608</v>
      </c>
      <c r="G3692" s="4" t="s">
        <v>11</v>
      </c>
    </row>
    <row r="3693" spans="1:7" x14ac:dyDescent="0.25">
      <c r="A3693">
        <v>48462</v>
      </c>
      <c r="C3693" t="s">
        <v>12608</v>
      </c>
      <c r="G3693" s="5" t="s">
        <v>26</v>
      </c>
    </row>
    <row r="3694" spans="1:7" x14ac:dyDescent="0.25">
      <c r="A3694">
        <v>313119</v>
      </c>
      <c r="C3694" t="s">
        <v>12608</v>
      </c>
      <c r="G3694" s="4" t="s">
        <v>21</v>
      </c>
    </row>
    <row r="3695" spans="1:7" x14ac:dyDescent="0.25">
      <c r="A3695">
        <v>325848</v>
      </c>
      <c r="C3695" t="s">
        <v>12608</v>
      </c>
      <c r="G3695" s="5" t="s">
        <v>43</v>
      </c>
    </row>
    <row r="3696" spans="1:7" x14ac:dyDescent="0.25">
      <c r="A3696">
        <v>42242</v>
      </c>
      <c r="C3696" t="s">
        <v>12608</v>
      </c>
      <c r="G3696" s="4" t="s">
        <v>26</v>
      </c>
    </row>
    <row r="3697" spans="1:7" x14ac:dyDescent="0.25">
      <c r="A3697">
        <v>23951</v>
      </c>
      <c r="C3697" t="s">
        <v>12608</v>
      </c>
      <c r="G3697" s="5" t="s">
        <v>11</v>
      </c>
    </row>
    <row r="3698" spans="1:7" x14ac:dyDescent="0.25">
      <c r="A3698">
        <v>29275</v>
      </c>
      <c r="C3698" t="s">
        <v>12608</v>
      </c>
      <c r="G3698" s="4" t="s">
        <v>11</v>
      </c>
    </row>
    <row r="3699" spans="1:7" x14ac:dyDescent="0.25">
      <c r="A3699">
        <v>21998</v>
      </c>
      <c r="C3699" t="s">
        <v>12608</v>
      </c>
      <c r="G3699" s="5" t="s">
        <v>11</v>
      </c>
    </row>
    <row r="3700" spans="1:7" x14ac:dyDescent="0.25">
      <c r="A3700">
        <v>185272</v>
      </c>
      <c r="C3700" t="s">
        <v>12608</v>
      </c>
      <c r="G3700" s="4" t="s">
        <v>61</v>
      </c>
    </row>
    <row r="3701" spans="1:7" x14ac:dyDescent="0.25">
      <c r="A3701">
        <v>27613</v>
      </c>
      <c r="C3701" t="s">
        <v>12608</v>
      </c>
      <c r="G3701" s="5" t="s">
        <v>11</v>
      </c>
    </row>
    <row r="3702" spans="1:7" x14ac:dyDescent="0.25">
      <c r="A3702">
        <v>29292</v>
      </c>
      <c r="C3702" t="s">
        <v>12608</v>
      </c>
      <c r="G3702" s="4" t="s">
        <v>11</v>
      </c>
    </row>
    <row r="3703" spans="1:7" x14ac:dyDescent="0.25">
      <c r="A3703">
        <v>24157</v>
      </c>
      <c r="C3703" t="s">
        <v>12608</v>
      </c>
      <c r="G3703" s="5" t="s">
        <v>11</v>
      </c>
    </row>
    <row r="3704" spans="1:7" x14ac:dyDescent="0.25">
      <c r="A3704">
        <v>24635</v>
      </c>
      <c r="C3704" t="s">
        <v>12608</v>
      </c>
      <c r="G3704" s="4" t="s">
        <v>28</v>
      </c>
    </row>
    <row r="3705" spans="1:7" x14ac:dyDescent="0.25">
      <c r="A3705">
        <v>70414</v>
      </c>
      <c r="C3705" t="s">
        <v>12608</v>
      </c>
      <c r="G3705" s="5" t="s">
        <v>37</v>
      </c>
    </row>
    <row r="3706" spans="1:7" x14ac:dyDescent="0.25">
      <c r="A3706">
        <v>319322</v>
      </c>
      <c r="C3706" t="s">
        <v>12608</v>
      </c>
      <c r="G3706" s="4" t="s">
        <v>41</v>
      </c>
    </row>
    <row r="3707" spans="1:7" x14ac:dyDescent="0.25">
      <c r="A3707">
        <v>5037</v>
      </c>
      <c r="C3707" t="s">
        <v>12608</v>
      </c>
      <c r="G3707" s="5" t="s">
        <v>11</v>
      </c>
    </row>
    <row r="3708" spans="1:7" x14ac:dyDescent="0.25">
      <c r="A3708">
        <v>47754</v>
      </c>
      <c r="C3708" t="s">
        <v>12608</v>
      </c>
      <c r="G3708" s="4" t="s">
        <v>26</v>
      </c>
    </row>
    <row r="3709" spans="1:7" x14ac:dyDescent="0.25">
      <c r="A3709">
        <v>334873</v>
      </c>
      <c r="C3709" t="s">
        <v>12608</v>
      </c>
      <c r="G3709" s="5" t="s">
        <v>53</v>
      </c>
    </row>
    <row r="3710" spans="1:7" x14ac:dyDescent="0.25">
      <c r="A3710">
        <v>394009</v>
      </c>
      <c r="C3710" t="s">
        <v>12608</v>
      </c>
      <c r="G3710" s="4" t="s">
        <v>61</v>
      </c>
    </row>
    <row r="3711" spans="1:7" x14ac:dyDescent="0.25">
      <c r="A3711">
        <v>313450</v>
      </c>
      <c r="C3711" t="s">
        <v>12608</v>
      </c>
      <c r="G3711" s="5" t="s">
        <v>21</v>
      </c>
    </row>
    <row r="3712" spans="1:7" x14ac:dyDescent="0.25">
      <c r="A3712">
        <v>24583</v>
      </c>
      <c r="C3712" t="s">
        <v>12608</v>
      </c>
      <c r="G3712" s="4" t="s">
        <v>11</v>
      </c>
    </row>
    <row r="3713" spans="1:7" x14ac:dyDescent="0.25">
      <c r="A3713">
        <v>71678</v>
      </c>
      <c r="C3713" t="s">
        <v>12608</v>
      </c>
      <c r="G3713" s="5" t="s">
        <v>37</v>
      </c>
    </row>
    <row r="3714" spans="1:7" x14ac:dyDescent="0.25">
      <c r="A3714">
        <v>85473</v>
      </c>
      <c r="C3714" t="s">
        <v>12608</v>
      </c>
      <c r="G3714" s="4" t="s">
        <v>41</v>
      </c>
    </row>
    <row r="3715" spans="1:7" x14ac:dyDescent="0.25">
      <c r="A3715">
        <v>24950</v>
      </c>
      <c r="C3715" t="s">
        <v>12608</v>
      </c>
      <c r="G3715" s="5" t="s">
        <v>11</v>
      </c>
    </row>
    <row r="3716" spans="1:7" x14ac:dyDescent="0.25">
      <c r="A3716">
        <v>33375</v>
      </c>
      <c r="C3716" t="s">
        <v>12608</v>
      </c>
      <c r="G3716" s="4" t="s">
        <v>85</v>
      </c>
    </row>
    <row r="3717" spans="1:7" x14ac:dyDescent="0.25">
      <c r="A3717">
        <v>341015</v>
      </c>
      <c r="C3717" t="s">
        <v>12608</v>
      </c>
      <c r="G3717" s="5" t="s">
        <v>39</v>
      </c>
    </row>
    <row r="3718" spans="1:7" x14ac:dyDescent="0.25">
      <c r="A3718">
        <v>47610</v>
      </c>
      <c r="C3718" t="s">
        <v>12608</v>
      </c>
      <c r="G3718" s="4" t="s">
        <v>61</v>
      </c>
    </row>
    <row r="3719" spans="1:7" x14ac:dyDescent="0.25">
      <c r="A3719">
        <v>308839</v>
      </c>
      <c r="C3719" t="s">
        <v>12608</v>
      </c>
      <c r="G3719" s="5" t="s">
        <v>41</v>
      </c>
    </row>
    <row r="3720" spans="1:7" x14ac:dyDescent="0.25">
      <c r="A3720">
        <v>40141</v>
      </c>
      <c r="C3720" t="s">
        <v>12608</v>
      </c>
      <c r="G3720" s="4" t="s">
        <v>175</v>
      </c>
    </row>
    <row r="3721" spans="1:7" x14ac:dyDescent="0.25">
      <c r="A3721">
        <v>341496</v>
      </c>
      <c r="C3721" t="s">
        <v>12608</v>
      </c>
      <c r="G3721" s="5" t="s">
        <v>17</v>
      </c>
    </row>
    <row r="3722" spans="1:7" x14ac:dyDescent="0.25">
      <c r="A3722">
        <v>22712</v>
      </c>
      <c r="C3722" t="s">
        <v>12608</v>
      </c>
      <c r="G3722" s="4" t="s">
        <v>11</v>
      </c>
    </row>
    <row r="3723" spans="1:7" x14ac:dyDescent="0.25">
      <c r="A3723">
        <v>80360</v>
      </c>
      <c r="C3723" t="s">
        <v>12608</v>
      </c>
      <c r="G3723" s="5" t="s">
        <v>28</v>
      </c>
    </row>
    <row r="3724" spans="1:7" x14ac:dyDescent="0.25">
      <c r="A3724">
        <v>26258</v>
      </c>
      <c r="C3724" t="s">
        <v>12608</v>
      </c>
      <c r="G3724" s="4" t="s">
        <v>11</v>
      </c>
    </row>
    <row r="3725" spans="1:7" x14ac:dyDescent="0.25">
      <c r="A3725">
        <v>11062</v>
      </c>
      <c r="C3725" t="s">
        <v>12608</v>
      </c>
      <c r="G3725" s="5" t="s">
        <v>11</v>
      </c>
    </row>
    <row r="3726" spans="1:7" x14ac:dyDescent="0.25">
      <c r="A3726">
        <v>301520</v>
      </c>
      <c r="C3726" t="s">
        <v>12608</v>
      </c>
      <c r="G3726" s="4" t="s">
        <v>17</v>
      </c>
    </row>
    <row r="3727" spans="1:7" x14ac:dyDescent="0.25">
      <c r="A3727">
        <v>24063</v>
      </c>
      <c r="C3727" t="s">
        <v>12608</v>
      </c>
      <c r="G3727" s="5" t="s">
        <v>11</v>
      </c>
    </row>
    <row r="3728" spans="1:7" x14ac:dyDescent="0.25">
      <c r="A3728">
        <v>70164</v>
      </c>
      <c r="C3728" t="s">
        <v>12608</v>
      </c>
      <c r="G3728" s="4" t="s">
        <v>37</v>
      </c>
    </row>
    <row r="3729" spans="1:7" x14ac:dyDescent="0.25">
      <c r="A3729">
        <v>22351</v>
      </c>
      <c r="C3729" t="s">
        <v>12608</v>
      </c>
      <c r="G3729" s="5" t="s">
        <v>11</v>
      </c>
    </row>
    <row r="3730" spans="1:7" x14ac:dyDescent="0.25">
      <c r="A3730">
        <v>85450</v>
      </c>
      <c r="C3730" t="s">
        <v>12608</v>
      </c>
      <c r="G3730" s="4" t="s">
        <v>75</v>
      </c>
    </row>
    <row r="3731" spans="1:7" x14ac:dyDescent="0.25">
      <c r="A3731">
        <v>331140</v>
      </c>
      <c r="C3731" t="s">
        <v>12608</v>
      </c>
      <c r="G3731" s="5" t="s">
        <v>39</v>
      </c>
    </row>
    <row r="3732" spans="1:7" x14ac:dyDescent="0.25">
      <c r="A3732">
        <v>24337</v>
      </c>
      <c r="C3732" t="s">
        <v>12608</v>
      </c>
      <c r="G3732" s="4" t="s">
        <v>11</v>
      </c>
    </row>
    <row r="3733" spans="1:7" x14ac:dyDescent="0.25">
      <c r="A3733">
        <v>8311</v>
      </c>
      <c r="C3733" t="s">
        <v>12608</v>
      </c>
      <c r="G3733" s="5" t="s">
        <v>11</v>
      </c>
    </row>
    <row r="3734" spans="1:7" x14ac:dyDescent="0.25">
      <c r="A3734">
        <v>300900</v>
      </c>
      <c r="C3734" t="s">
        <v>12608</v>
      </c>
      <c r="G3734" s="4" t="s">
        <v>85</v>
      </c>
    </row>
    <row r="3735" spans="1:7" x14ac:dyDescent="0.25">
      <c r="A3735">
        <v>70880</v>
      </c>
      <c r="C3735" t="s">
        <v>12608</v>
      </c>
      <c r="G3735" s="5" t="s">
        <v>57</v>
      </c>
    </row>
    <row r="3736" spans="1:7" x14ac:dyDescent="0.25">
      <c r="A3736">
        <v>318618</v>
      </c>
      <c r="C3736" t="s">
        <v>12608</v>
      </c>
      <c r="G3736" s="4" t="s">
        <v>39</v>
      </c>
    </row>
    <row r="3737" spans="1:7" x14ac:dyDescent="0.25">
      <c r="A3737">
        <v>8842</v>
      </c>
      <c r="C3737" t="s">
        <v>12608</v>
      </c>
      <c r="G3737" s="5" t="s">
        <v>11</v>
      </c>
    </row>
    <row r="3738" spans="1:7" x14ac:dyDescent="0.25">
      <c r="A3738">
        <v>65587</v>
      </c>
      <c r="B3738" s="1">
        <v>5.99</v>
      </c>
      <c r="C3738" s="2">
        <v>44327</v>
      </c>
      <c r="G3738" s="4" t="s">
        <v>41</v>
      </c>
    </row>
    <row r="3739" spans="1:7" x14ac:dyDescent="0.25">
      <c r="A3739">
        <v>48034</v>
      </c>
      <c r="B3739" s="1">
        <v>8.49</v>
      </c>
      <c r="C3739" s="2">
        <v>44327</v>
      </c>
      <c r="G3739" s="5" t="s">
        <v>37</v>
      </c>
    </row>
    <row r="3740" spans="1:7" x14ac:dyDescent="0.25">
      <c r="A3740">
        <v>29554</v>
      </c>
      <c r="C3740" t="s">
        <v>12608</v>
      </c>
      <c r="G3740" s="4" t="s">
        <v>11</v>
      </c>
    </row>
    <row r="3741" spans="1:7" x14ac:dyDescent="0.25">
      <c r="A3741">
        <v>42815</v>
      </c>
      <c r="C3741" t="s">
        <v>12608</v>
      </c>
      <c r="G3741" s="5" t="s">
        <v>313</v>
      </c>
    </row>
    <row r="3742" spans="1:7" x14ac:dyDescent="0.25">
      <c r="A3742">
        <v>39454</v>
      </c>
      <c r="C3742" t="s">
        <v>12608</v>
      </c>
      <c r="G3742" s="4" t="s">
        <v>11</v>
      </c>
    </row>
    <row r="3743" spans="1:7" x14ac:dyDescent="0.25">
      <c r="A3743">
        <v>46545</v>
      </c>
      <c r="C3743" t="s">
        <v>12608</v>
      </c>
      <c r="G3743" s="5" t="s">
        <v>245</v>
      </c>
    </row>
    <row r="3744" spans="1:7" x14ac:dyDescent="0.25">
      <c r="A3744">
        <v>70759</v>
      </c>
      <c r="C3744" t="s">
        <v>12608</v>
      </c>
      <c r="G3744" s="4" t="s">
        <v>37</v>
      </c>
    </row>
    <row r="3745" spans="1:7" x14ac:dyDescent="0.25">
      <c r="A3745">
        <v>313775</v>
      </c>
      <c r="C3745" t="s">
        <v>12608</v>
      </c>
      <c r="G3745" s="5" t="s">
        <v>31</v>
      </c>
    </row>
    <row r="3746" spans="1:7" x14ac:dyDescent="0.25">
      <c r="A3746">
        <v>71624</v>
      </c>
      <c r="C3746" t="s">
        <v>12608</v>
      </c>
      <c r="G3746" s="4" t="s">
        <v>175</v>
      </c>
    </row>
    <row r="3747" spans="1:7" x14ac:dyDescent="0.25">
      <c r="A3747">
        <v>341395</v>
      </c>
      <c r="C3747" t="s">
        <v>12608</v>
      </c>
      <c r="G3747" s="5" t="s">
        <v>61</v>
      </c>
    </row>
    <row r="3748" spans="1:7" x14ac:dyDescent="0.25">
      <c r="A3748">
        <v>42590</v>
      </c>
      <c r="C3748" t="s">
        <v>12608</v>
      </c>
      <c r="G3748" s="4" t="s">
        <v>85</v>
      </c>
    </row>
    <row r="3749" spans="1:7" x14ac:dyDescent="0.25">
      <c r="A3749">
        <v>322774</v>
      </c>
      <c r="C3749" t="s">
        <v>12608</v>
      </c>
      <c r="G3749" s="5" t="s">
        <v>39</v>
      </c>
    </row>
    <row r="3750" spans="1:7" x14ac:dyDescent="0.25">
      <c r="A3750">
        <v>327420</v>
      </c>
      <c r="C3750" t="s">
        <v>12608</v>
      </c>
      <c r="G3750" s="4" t="s">
        <v>41</v>
      </c>
    </row>
    <row r="3751" spans="1:7" x14ac:dyDescent="0.25">
      <c r="A3751">
        <v>327425</v>
      </c>
      <c r="C3751" t="s">
        <v>12608</v>
      </c>
      <c r="G3751" s="5" t="s">
        <v>83</v>
      </c>
    </row>
    <row r="3752" spans="1:7" x14ac:dyDescent="0.25">
      <c r="A3752">
        <v>57622</v>
      </c>
      <c r="C3752" t="s">
        <v>12608</v>
      </c>
      <c r="G3752" s="4" t="s">
        <v>37</v>
      </c>
    </row>
    <row r="3753" spans="1:7" x14ac:dyDescent="0.25">
      <c r="A3753">
        <v>43517</v>
      </c>
      <c r="C3753" t="s">
        <v>12608</v>
      </c>
      <c r="G3753" s="5" t="s">
        <v>41</v>
      </c>
    </row>
    <row r="3754" spans="1:7" x14ac:dyDescent="0.25">
      <c r="A3754">
        <v>336698</v>
      </c>
      <c r="C3754" t="s">
        <v>12608</v>
      </c>
      <c r="G3754" s="4" t="s">
        <v>21</v>
      </c>
    </row>
    <row r="3755" spans="1:7" x14ac:dyDescent="0.25">
      <c r="A3755">
        <v>47441</v>
      </c>
      <c r="C3755" t="s">
        <v>12608</v>
      </c>
      <c r="G3755" s="5" t="s">
        <v>37</v>
      </c>
    </row>
    <row r="3756" spans="1:7" x14ac:dyDescent="0.25">
      <c r="A3756">
        <v>9237</v>
      </c>
      <c r="C3756" t="s">
        <v>12608</v>
      </c>
      <c r="G3756" s="4" t="s">
        <v>11</v>
      </c>
    </row>
    <row r="3757" spans="1:7" x14ac:dyDescent="0.25">
      <c r="A3757">
        <v>71640</v>
      </c>
      <c r="C3757" t="s">
        <v>12608</v>
      </c>
      <c r="G3757" s="5" t="s">
        <v>14</v>
      </c>
    </row>
    <row r="3758" spans="1:7" x14ac:dyDescent="0.25">
      <c r="A3758">
        <v>81171</v>
      </c>
      <c r="C3758" t="s">
        <v>12608</v>
      </c>
      <c r="G3758" s="4" t="s">
        <v>85</v>
      </c>
    </row>
    <row r="3759" spans="1:7" x14ac:dyDescent="0.25">
      <c r="A3759">
        <v>40511</v>
      </c>
      <c r="C3759" t="s">
        <v>12608</v>
      </c>
      <c r="G3759" s="5" t="s">
        <v>28</v>
      </c>
    </row>
    <row r="3760" spans="1:7" x14ac:dyDescent="0.25">
      <c r="A3760">
        <v>304676</v>
      </c>
      <c r="C3760" t="s">
        <v>12608</v>
      </c>
      <c r="G3760" s="4" t="s">
        <v>85</v>
      </c>
    </row>
    <row r="3761" spans="1:7" x14ac:dyDescent="0.25">
      <c r="A3761">
        <v>23051</v>
      </c>
      <c r="C3761" t="s">
        <v>12608</v>
      </c>
      <c r="G3761" s="5" t="s">
        <v>85</v>
      </c>
    </row>
    <row r="3762" spans="1:7" x14ac:dyDescent="0.25">
      <c r="A3762">
        <v>71243</v>
      </c>
      <c r="C3762" t="s">
        <v>12608</v>
      </c>
      <c r="G3762" s="4" t="s">
        <v>175</v>
      </c>
    </row>
    <row r="3763" spans="1:7" x14ac:dyDescent="0.25">
      <c r="A3763">
        <v>81029</v>
      </c>
      <c r="C3763" t="s">
        <v>12608</v>
      </c>
      <c r="G3763" s="5" t="s">
        <v>61</v>
      </c>
    </row>
    <row r="3764" spans="1:7" x14ac:dyDescent="0.25">
      <c r="A3764">
        <v>337603</v>
      </c>
      <c r="C3764" t="s">
        <v>12608</v>
      </c>
      <c r="G3764" s="4" t="s">
        <v>100</v>
      </c>
    </row>
    <row r="3765" spans="1:7" x14ac:dyDescent="0.25">
      <c r="A3765">
        <v>9458</v>
      </c>
      <c r="C3765" t="s">
        <v>12608</v>
      </c>
      <c r="G3765" s="5" t="s">
        <v>11</v>
      </c>
    </row>
    <row r="3766" spans="1:7" x14ac:dyDescent="0.25">
      <c r="A3766">
        <v>199443</v>
      </c>
      <c r="C3766" t="s">
        <v>12608</v>
      </c>
      <c r="G3766" s="4" t="s">
        <v>41</v>
      </c>
    </row>
    <row r="3767" spans="1:7" x14ac:dyDescent="0.25">
      <c r="A3767">
        <v>23900</v>
      </c>
      <c r="C3767" t="s">
        <v>12608</v>
      </c>
      <c r="G3767" s="5" t="s">
        <v>11</v>
      </c>
    </row>
    <row r="3768" spans="1:7" x14ac:dyDescent="0.25">
      <c r="A3768">
        <v>72418</v>
      </c>
      <c r="C3768" t="s">
        <v>12608</v>
      </c>
      <c r="G3768" s="4" t="s">
        <v>436</v>
      </c>
    </row>
    <row r="3769" spans="1:7" x14ac:dyDescent="0.25">
      <c r="A3769">
        <v>201430</v>
      </c>
      <c r="C3769" t="s">
        <v>12608</v>
      </c>
      <c r="G3769" s="5" t="s">
        <v>61</v>
      </c>
    </row>
    <row r="3770" spans="1:7" x14ac:dyDescent="0.25">
      <c r="A3770">
        <v>24091</v>
      </c>
      <c r="C3770" t="s">
        <v>12608</v>
      </c>
      <c r="G3770" s="4" t="s">
        <v>11</v>
      </c>
    </row>
    <row r="3771" spans="1:7" x14ac:dyDescent="0.25">
      <c r="A3771">
        <v>300363</v>
      </c>
      <c r="C3771" t="s">
        <v>12608</v>
      </c>
      <c r="G3771" s="5" t="s">
        <v>21</v>
      </c>
    </row>
    <row r="3772" spans="1:7" x14ac:dyDescent="0.25">
      <c r="A3772">
        <v>26691</v>
      </c>
      <c r="C3772" t="s">
        <v>12608</v>
      </c>
      <c r="G3772" s="4" t="s">
        <v>11</v>
      </c>
    </row>
    <row r="3773" spans="1:7" x14ac:dyDescent="0.25">
      <c r="A3773">
        <v>57452</v>
      </c>
      <c r="C3773" t="s">
        <v>12608</v>
      </c>
      <c r="G3773" s="5" t="s">
        <v>83</v>
      </c>
    </row>
    <row r="3774" spans="1:7" x14ac:dyDescent="0.25">
      <c r="A3774">
        <v>311955</v>
      </c>
      <c r="C3774" t="s">
        <v>12608</v>
      </c>
      <c r="G3774" s="4" t="s">
        <v>61</v>
      </c>
    </row>
    <row r="3775" spans="1:7" x14ac:dyDescent="0.25">
      <c r="A3775">
        <v>66672</v>
      </c>
      <c r="C3775" t="s">
        <v>12608</v>
      </c>
      <c r="G3775" s="5" t="s">
        <v>43</v>
      </c>
    </row>
    <row r="3776" spans="1:7" x14ac:dyDescent="0.25">
      <c r="A3776">
        <v>36633</v>
      </c>
      <c r="C3776" t="s">
        <v>12608</v>
      </c>
      <c r="G3776" s="4" t="s">
        <v>64</v>
      </c>
    </row>
    <row r="3777" spans="1:7" x14ac:dyDescent="0.25">
      <c r="A3777">
        <v>161268</v>
      </c>
      <c r="C3777" t="s">
        <v>12608</v>
      </c>
      <c r="G3777" s="5" t="s">
        <v>41</v>
      </c>
    </row>
    <row r="3778" spans="1:7" x14ac:dyDescent="0.25">
      <c r="A3778">
        <v>315746</v>
      </c>
      <c r="C3778" t="s">
        <v>12608</v>
      </c>
      <c r="G3778" s="4" t="s">
        <v>41</v>
      </c>
    </row>
    <row r="3779" spans="1:7" x14ac:dyDescent="0.25">
      <c r="A3779">
        <v>29559</v>
      </c>
      <c r="C3779" t="s">
        <v>12608</v>
      </c>
      <c r="G3779" s="5" t="s">
        <v>11</v>
      </c>
    </row>
    <row r="3780" spans="1:7" x14ac:dyDescent="0.25">
      <c r="A3780">
        <v>23629</v>
      </c>
      <c r="C3780" t="s">
        <v>12608</v>
      </c>
      <c r="G3780" s="4" t="s">
        <v>11</v>
      </c>
    </row>
    <row r="3781" spans="1:7" x14ac:dyDescent="0.25">
      <c r="A3781">
        <v>27985</v>
      </c>
      <c r="C3781" t="s">
        <v>12608</v>
      </c>
      <c r="G3781" s="5" t="s">
        <v>11</v>
      </c>
    </row>
    <row r="3782" spans="1:7" x14ac:dyDescent="0.25">
      <c r="A3782">
        <v>85820</v>
      </c>
      <c r="C3782" t="s">
        <v>12608</v>
      </c>
      <c r="G3782" s="4" t="s">
        <v>83</v>
      </c>
    </row>
    <row r="3783" spans="1:7" x14ac:dyDescent="0.25">
      <c r="A3783">
        <v>82752</v>
      </c>
      <c r="C3783" t="s">
        <v>12608</v>
      </c>
      <c r="G3783" s="5" t="s">
        <v>28</v>
      </c>
    </row>
    <row r="3784" spans="1:7" x14ac:dyDescent="0.25">
      <c r="A3784">
        <v>119261</v>
      </c>
      <c r="C3784" t="s">
        <v>12608</v>
      </c>
      <c r="G3784" s="4" t="s">
        <v>57</v>
      </c>
    </row>
    <row r="3785" spans="1:7" x14ac:dyDescent="0.25">
      <c r="A3785">
        <v>231986</v>
      </c>
      <c r="C3785" t="s">
        <v>12608</v>
      </c>
      <c r="G3785" s="5" t="s">
        <v>41</v>
      </c>
    </row>
    <row r="3786" spans="1:7" x14ac:dyDescent="0.25">
      <c r="A3786">
        <v>345442</v>
      </c>
      <c r="B3786" s="1">
        <v>31.49</v>
      </c>
      <c r="C3786" s="2">
        <v>44327</v>
      </c>
      <c r="G3786" s="4" t="s">
        <v>245</v>
      </c>
    </row>
    <row r="3787" spans="1:7" x14ac:dyDescent="0.25">
      <c r="A3787">
        <v>101117</v>
      </c>
      <c r="C3787" t="s">
        <v>12608</v>
      </c>
      <c r="G3787" s="5" t="s">
        <v>21</v>
      </c>
    </row>
    <row r="3788" spans="1:7" x14ac:dyDescent="0.25">
      <c r="A3788">
        <v>61360</v>
      </c>
      <c r="C3788" t="s">
        <v>12608</v>
      </c>
      <c r="G3788" s="4" t="s">
        <v>28</v>
      </c>
    </row>
    <row r="3789" spans="1:7" x14ac:dyDescent="0.25">
      <c r="A3789">
        <v>4138</v>
      </c>
      <c r="C3789" t="s">
        <v>12608</v>
      </c>
      <c r="G3789" s="5" t="s">
        <v>11</v>
      </c>
    </row>
    <row r="3790" spans="1:7" x14ac:dyDescent="0.25">
      <c r="A3790">
        <v>40665</v>
      </c>
      <c r="C3790" t="s">
        <v>12608</v>
      </c>
      <c r="G3790" s="4" t="s">
        <v>37</v>
      </c>
    </row>
    <row r="3791" spans="1:7" x14ac:dyDescent="0.25">
      <c r="A3791">
        <v>98701</v>
      </c>
      <c r="C3791" t="s">
        <v>12608</v>
      </c>
      <c r="G3791" s="5" t="s">
        <v>11</v>
      </c>
    </row>
    <row r="3792" spans="1:7" x14ac:dyDescent="0.25">
      <c r="A3792">
        <v>376450</v>
      </c>
      <c r="C3792" t="s">
        <v>12608</v>
      </c>
      <c r="G3792" s="4" t="s">
        <v>41</v>
      </c>
    </row>
    <row r="3793" spans="1:7" x14ac:dyDescent="0.25">
      <c r="A3793">
        <v>154245</v>
      </c>
      <c r="C3793" t="s">
        <v>12608</v>
      </c>
      <c r="G3793" s="5" t="s">
        <v>61</v>
      </c>
    </row>
    <row r="3794" spans="1:7" x14ac:dyDescent="0.25">
      <c r="A3794">
        <v>124141</v>
      </c>
      <c r="C3794" t="s">
        <v>12608</v>
      </c>
      <c r="G3794" s="4" t="s">
        <v>85</v>
      </c>
    </row>
    <row r="3795" spans="1:7" x14ac:dyDescent="0.25">
      <c r="A3795">
        <v>30016</v>
      </c>
      <c r="C3795" t="s">
        <v>12608</v>
      </c>
      <c r="G3795" s="5" t="s">
        <v>11</v>
      </c>
    </row>
    <row r="3796" spans="1:7" x14ac:dyDescent="0.25">
      <c r="A3796">
        <v>96377</v>
      </c>
      <c r="C3796" t="s">
        <v>12608</v>
      </c>
      <c r="G3796" s="4" t="s">
        <v>11</v>
      </c>
    </row>
    <row r="3797" spans="1:7" x14ac:dyDescent="0.25">
      <c r="A3797">
        <v>22604</v>
      </c>
      <c r="C3797" t="s">
        <v>12608</v>
      </c>
      <c r="G3797" s="5" t="s">
        <v>11</v>
      </c>
    </row>
    <row r="3798" spans="1:7" x14ac:dyDescent="0.25">
      <c r="A3798">
        <v>234444</v>
      </c>
      <c r="C3798" t="s">
        <v>12608</v>
      </c>
      <c r="G3798" s="4" t="s">
        <v>61</v>
      </c>
    </row>
    <row r="3799" spans="1:7" x14ac:dyDescent="0.25">
      <c r="A3799">
        <v>341467</v>
      </c>
      <c r="C3799" t="s">
        <v>12608</v>
      </c>
      <c r="G3799" s="5" t="s">
        <v>61</v>
      </c>
    </row>
    <row r="3800" spans="1:7" x14ac:dyDescent="0.25">
      <c r="A3800">
        <v>162493</v>
      </c>
      <c r="C3800" t="s">
        <v>12608</v>
      </c>
      <c r="G3800" s="4" t="s">
        <v>21</v>
      </c>
    </row>
    <row r="3801" spans="1:7" x14ac:dyDescent="0.25">
      <c r="A3801">
        <v>25198</v>
      </c>
      <c r="C3801" t="s">
        <v>12608</v>
      </c>
      <c r="G3801" s="5" t="s">
        <v>11</v>
      </c>
    </row>
    <row r="3802" spans="1:7" x14ac:dyDescent="0.25">
      <c r="A3802">
        <v>3875</v>
      </c>
      <c r="C3802" t="s">
        <v>12608</v>
      </c>
      <c r="G3802" s="4" t="s">
        <v>11</v>
      </c>
    </row>
    <row r="3803" spans="1:7" x14ac:dyDescent="0.25">
      <c r="A3803">
        <v>28259</v>
      </c>
      <c r="C3803" t="s">
        <v>12608</v>
      </c>
      <c r="G3803" s="5" t="s">
        <v>11</v>
      </c>
    </row>
    <row r="3804" spans="1:7" x14ac:dyDescent="0.25">
      <c r="A3804">
        <v>22388</v>
      </c>
      <c r="C3804" t="s">
        <v>12608</v>
      </c>
      <c r="G3804" s="4" t="s">
        <v>11</v>
      </c>
    </row>
    <row r="3805" spans="1:7" x14ac:dyDescent="0.25">
      <c r="A3805">
        <v>51276</v>
      </c>
      <c r="C3805" t="s">
        <v>12608</v>
      </c>
      <c r="G3805" s="5" t="s">
        <v>26</v>
      </c>
    </row>
    <row r="3806" spans="1:7" x14ac:dyDescent="0.25">
      <c r="A3806">
        <v>22360</v>
      </c>
      <c r="C3806" t="s">
        <v>12608</v>
      </c>
      <c r="G3806" s="4" t="s">
        <v>11</v>
      </c>
    </row>
    <row r="3807" spans="1:7" x14ac:dyDescent="0.25">
      <c r="A3807">
        <v>23289</v>
      </c>
      <c r="C3807" t="s">
        <v>12608</v>
      </c>
      <c r="G3807" s="5" t="s">
        <v>11</v>
      </c>
    </row>
    <row r="3808" spans="1:7" x14ac:dyDescent="0.25">
      <c r="A3808">
        <v>84644</v>
      </c>
      <c r="B3808" s="1">
        <v>18.989999999999998</v>
      </c>
      <c r="C3808" s="2">
        <v>44234</v>
      </c>
      <c r="G3808" s="4" t="s">
        <v>28</v>
      </c>
    </row>
    <row r="3809" spans="1:7" x14ac:dyDescent="0.25">
      <c r="A3809">
        <v>50628</v>
      </c>
      <c r="C3809" t="s">
        <v>12608</v>
      </c>
      <c r="G3809" s="5" t="s">
        <v>35</v>
      </c>
    </row>
    <row r="3810" spans="1:7" x14ac:dyDescent="0.25">
      <c r="A3810">
        <v>37966</v>
      </c>
      <c r="C3810" t="s">
        <v>12608</v>
      </c>
      <c r="G3810" s="4" t="s">
        <v>14</v>
      </c>
    </row>
    <row r="3811" spans="1:7" x14ac:dyDescent="0.25">
      <c r="A3811">
        <v>47502</v>
      </c>
      <c r="C3811" t="s">
        <v>12608</v>
      </c>
      <c r="G3811" s="5" t="s">
        <v>61</v>
      </c>
    </row>
    <row r="3812" spans="1:7" x14ac:dyDescent="0.25">
      <c r="A3812">
        <v>29270</v>
      </c>
      <c r="C3812" t="s">
        <v>12608</v>
      </c>
      <c r="G3812" s="4" t="s">
        <v>11</v>
      </c>
    </row>
    <row r="3813" spans="1:7" x14ac:dyDescent="0.25">
      <c r="A3813">
        <v>309063</v>
      </c>
      <c r="C3813" t="s">
        <v>12608</v>
      </c>
      <c r="G3813" s="5" t="s">
        <v>41</v>
      </c>
    </row>
    <row r="3814" spans="1:7" x14ac:dyDescent="0.25">
      <c r="A3814">
        <v>82031</v>
      </c>
      <c r="B3814" s="1">
        <v>14.19</v>
      </c>
      <c r="C3814" s="2">
        <v>44234</v>
      </c>
      <c r="G3814" s="4" t="s">
        <v>61</v>
      </c>
    </row>
    <row r="3815" spans="1:7" x14ac:dyDescent="0.25">
      <c r="A3815">
        <v>64637</v>
      </c>
      <c r="C3815" t="s">
        <v>12608</v>
      </c>
      <c r="G3815" s="5" t="s">
        <v>53</v>
      </c>
    </row>
    <row r="3816" spans="1:7" x14ac:dyDescent="0.25">
      <c r="A3816">
        <v>43972</v>
      </c>
      <c r="C3816" t="s">
        <v>12608</v>
      </c>
      <c r="G3816" s="4" t="s">
        <v>37</v>
      </c>
    </row>
    <row r="3817" spans="1:7" x14ac:dyDescent="0.25">
      <c r="A3817">
        <v>27552</v>
      </c>
      <c r="C3817" t="s">
        <v>12608</v>
      </c>
      <c r="G3817" s="5" t="s">
        <v>11</v>
      </c>
    </row>
    <row r="3818" spans="1:7" x14ac:dyDescent="0.25">
      <c r="A3818">
        <v>22339</v>
      </c>
      <c r="C3818" t="s">
        <v>12608</v>
      </c>
      <c r="G3818" s="4" t="s">
        <v>11</v>
      </c>
    </row>
    <row r="3819" spans="1:7" x14ac:dyDescent="0.25">
      <c r="A3819">
        <v>22431</v>
      </c>
      <c r="C3819" t="s">
        <v>12608</v>
      </c>
      <c r="G3819" s="5" t="s">
        <v>11</v>
      </c>
    </row>
    <row r="3820" spans="1:7" x14ac:dyDescent="0.25">
      <c r="A3820">
        <v>25734</v>
      </c>
      <c r="C3820" t="s">
        <v>12608</v>
      </c>
      <c r="G3820" s="4" t="s">
        <v>11</v>
      </c>
    </row>
    <row r="3821" spans="1:7" x14ac:dyDescent="0.25">
      <c r="A3821">
        <v>23561</v>
      </c>
      <c r="C3821" t="s">
        <v>12608</v>
      </c>
      <c r="G3821" s="5" t="s">
        <v>11</v>
      </c>
    </row>
    <row r="3822" spans="1:7" x14ac:dyDescent="0.25">
      <c r="A3822">
        <v>27626</v>
      </c>
      <c r="B3822" s="1">
        <v>62.99</v>
      </c>
      <c r="C3822" s="2">
        <v>44234</v>
      </c>
      <c r="G3822" s="4" t="s">
        <v>14</v>
      </c>
    </row>
    <row r="3823" spans="1:7" x14ac:dyDescent="0.25">
      <c r="A3823">
        <v>22100</v>
      </c>
      <c r="C3823" t="s">
        <v>12608</v>
      </c>
      <c r="G3823" s="5" t="s">
        <v>11</v>
      </c>
    </row>
    <row r="3824" spans="1:7" x14ac:dyDescent="0.25">
      <c r="A3824">
        <v>232040</v>
      </c>
      <c r="C3824" t="s">
        <v>12608</v>
      </c>
      <c r="G3824" s="4" t="s">
        <v>41</v>
      </c>
    </row>
    <row r="3825" spans="1:7" x14ac:dyDescent="0.25">
      <c r="A3825">
        <v>349879</v>
      </c>
      <c r="C3825" t="s">
        <v>12608</v>
      </c>
      <c r="G3825" s="5" t="s">
        <v>41</v>
      </c>
    </row>
    <row r="3826" spans="1:7" x14ac:dyDescent="0.25">
      <c r="A3826">
        <v>23203</v>
      </c>
      <c r="C3826" t="s">
        <v>12608</v>
      </c>
      <c r="G3826" s="4" t="s">
        <v>11</v>
      </c>
    </row>
    <row r="3827" spans="1:7" x14ac:dyDescent="0.25">
      <c r="A3827">
        <v>42264</v>
      </c>
      <c r="C3827" t="s">
        <v>12608</v>
      </c>
      <c r="G3827" s="5" t="s">
        <v>100</v>
      </c>
    </row>
    <row r="3828" spans="1:7" x14ac:dyDescent="0.25">
      <c r="A3828">
        <v>94617</v>
      </c>
      <c r="C3828" t="s">
        <v>12608</v>
      </c>
      <c r="G3828" s="4" t="s">
        <v>11</v>
      </c>
    </row>
    <row r="3829" spans="1:7" x14ac:dyDescent="0.25">
      <c r="A3829">
        <v>330388</v>
      </c>
      <c r="C3829" t="s">
        <v>12608</v>
      </c>
      <c r="G3829" s="5" t="s">
        <v>85</v>
      </c>
    </row>
    <row r="3830" spans="1:7" x14ac:dyDescent="0.25">
      <c r="A3830">
        <v>48221</v>
      </c>
      <c r="C3830" t="s">
        <v>12608</v>
      </c>
      <c r="G3830" s="4" t="s">
        <v>100</v>
      </c>
    </row>
    <row r="3831" spans="1:7" x14ac:dyDescent="0.25">
      <c r="A3831">
        <v>311515</v>
      </c>
      <c r="C3831" t="s">
        <v>12608</v>
      </c>
      <c r="G3831" s="5" t="s">
        <v>175</v>
      </c>
    </row>
    <row r="3832" spans="1:7" x14ac:dyDescent="0.25">
      <c r="A3832">
        <v>311960</v>
      </c>
      <c r="C3832" t="s">
        <v>12608</v>
      </c>
      <c r="G3832" s="4" t="s">
        <v>61</v>
      </c>
    </row>
    <row r="3833" spans="1:7" x14ac:dyDescent="0.25">
      <c r="A3833">
        <v>24774</v>
      </c>
      <c r="C3833" t="s">
        <v>12608</v>
      </c>
      <c r="G3833" s="5" t="s">
        <v>11</v>
      </c>
    </row>
    <row r="3834" spans="1:7" x14ac:dyDescent="0.25">
      <c r="A3834">
        <v>342225</v>
      </c>
      <c r="C3834" t="s">
        <v>12608</v>
      </c>
      <c r="G3834" s="4" t="s">
        <v>28</v>
      </c>
    </row>
    <row r="3835" spans="1:7" x14ac:dyDescent="0.25">
      <c r="A3835">
        <v>337866</v>
      </c>
      <c r="C3835" t="s">
        <v>12608</v>
      </c>
      <c r="G3835" s="5" t="s">
        <v>85</v>
      </c>
    </row>
    <row r="3836" spans="1:7" x14ac:dyDescent="0.25">
      <c r="A3836">
        <v>75532</v>
      </c>
      <c r="C3836" t="s">
        <v>12608</v>
      </c>
      <c r="G3836" s="4" t="s">
        <v>53</v>
      </c>
    </row>
    <row r="3837" spans="1:7" x14ac:dyDescent="0.25">
      <c r="A3837">
        <v>431257</v>
      </c>
      <c r="C3837" t="s">
        <v>12608</v>
      </c>
      <c r="G3837" s="5" t="s">
        <v>85</v>
      </c>
    </row>
    <row r="3838" spans="1:7" x14ac:dyDescent="0.25">
      <c r="A3838">
        <v>53015</v>
      </c>
      <c r="C3838" t="s">
        <v>12608</v>
      </c>
      <c r="G3838" s="4" t="s">
        <v>163</v>
      </c>
    </row>
    <row r="3839" spans="1:7" x14ac:dyDescent="0.25">
      <c r="A3839">
        <v>25254</v>
      </c>
      <c r="C3839" t="s">
        <v>12608</v>
      </c>
      <c r="G3839" s="5" t="s">
        <v>11</v>
      </c>
    </row>
    <row r="3840" spans="1:7" x14ac:dyDescent="0.25">
      <c r="A3840">
        <v>10687</v>
      </c>
      <c r="C3840" t="s">
        <v>12608</v>
      </c>
      <c r="G3840" s="4" t="s">
        <v>11</v>
      </c>
    </row>
    <row r="3841" spans="1:7" x14ac:dyDescent="0.25">
      <c r="A3841">
        <v>73690</v>
      </c>
      <c r="C3841" t="s">
        <v>12608</v>
      </c>
      <c r="G3841" s="5" t="s">
        <v>57</v>
      </c>
    </row>
    <row r="3842" spans="1:7" x14ac:dyDescent="0.25">
      <c r="A3842">
        <v>27647</v>
      </c>
      <c r="C3842" t="s">
        <v>12608</v>
      </c>
      <c r="G3842" s="4" t="s">
        <v>11</v>
      </c>
    </row>
    <row r="3843" spans="1:7" x14ac:dyDescent="0.25">
      <c r="A3843">
        <v>10247</v>
      </c>
      <c r="C3843" t="s">
        <v>12608</v>
      </c>
      <c r="G3843" s="5" t="s">
        <v>11</v>
      </c>
    </row>
    <row r="3844" spans="1:7" x14ac:dyDescent="0.25">
      <c r="A3844">
        <v>29556</v>
      </c>
      <c r="C3844" t="s">
        <v>12608</v>
      </c>
      <c r="G3844" s="4" t="s">
        <v>102</v>
      </c>
    </row>
    <row r="3845" spans="1:7" x14ac:dyDescent="0.25">
      <c r="A3845">
        <v>10405</v>
      </c>
      <c r="C3845" t="s">
        <v>12608</v>
      </c>
      <c r="G3845" s="5" t="s">
        <v>11</v>
      </c>
    </row>
    <row r="3846" spans="1:7" x14ac:dyDescent="0.25">
      <c r="A3846">
        <v>347821</v>
      </c>
      <c r="C3846" t="s">
        <v>12608</v>
      </c>
      <c r="G3846" s="4" t="s">
        <v>35</v>
      </c>
    </row>
    <row r="3847" spans="1:7" x14ac:dyDescent="0.25">
      <c r="A3847">
        <v>72489</v>
      </c>
      <c r="C3847" t="s">
        <v>12608</v>
      </c>
      <c r="G3847" s="5" t="s">
        <v>26</v>
      </c>
    </row>
    <row r="3848" spans="1:7" x14ac:dyDescent="0.25">
      <c r="A3848">
        <v>313402</v>
      </c>
      <c r="C3848" t="s">
        <v>12608</v>
      </c>
      <c r="G3848" s="4" t="s">
        <v>85</v>
      </c>
    </row>
    <row r="3849" spans="1:7" x14ac:dyDescent="0.25">
      <c r="A3849">
        <v>27432</v>
      </c>
      <c r="C3849" t="s">
        <v>12608</v>
      </c>
      <c r="G3849" s="5" t="s">
        <v>11</v>
      </c>
    </row>
    <row r="3850" spans="1:7" x14ac:dyDescent="0.25">
      <c r="A3850">
        <v>392391</v>
      </c>
      <c r="C3850" t="s">
        <v>12608</v>
      </c>
      <c r="G3850" s="4" t="s">
        <v>31</v>
      </c>
    </row>
    <row r="3851" spans="1:7" x14ac:dyDescent="0.25">
      <c r="A3851">
        <v>235078</v>
      </c>
      <c r="C3851" t="s">
        <v>12608</v>
      </c>
      <c r="G3851" s="5" t="s">
        <v>85</v>
      </c>
    </row>
    <row r="3852" spans="1:7" x14ac:dyDescent="0.25">
      <c r="A3852">
        <v>44550</v>
      </c>
      <c r="C3852" t="s">
        <v>12608</v>
      </c>
      <c r="G3852" s="4" t="s">
        <v>31</v>
      </c>
    </row>
    <row r="3853" spans="1:7" x14ac:dyDescent="0.25">
      <c r="A3853">
        <v>72393</v>
      </c>
      <c r="C3853" t="s">
        <v>12608</v>
      </c>
      <c r="G3853" s="5" t="s">
        <v>37</v>
      </c>
    </row>
    <row r="3854" spans="1:7" x14ac:dyDescent="0.25">
      <c r="A3854">
        <v>48553</v>
      </c>
      <c r="C3854" t="s">
        <v>12608</v>
      </c>
      <c r="G3854" s="4" t="s">
        <v>26</v>
      </c>
    </row>
    <row r="3855" spans="1:7" x14ac:dyDescent="0.25">
      <c r="A3855">
        <v>22625</v>
      </c>
      <c r="C3855" t="s">
        <v>12608</v>
      </c>
      <c r="G3855" s="5" t="s">
        <v>11</v>
      </c>
    </row>
    <row r="3856" spans="1:7" x14ac:dyDescent="0.25">
      <c r="A3856">
        <v>344994</v>
      </c>
      <c r="C3856" t="s">
        <v>12608</v>
      </c>
      <c r="G3856" s="4" t="s">
        <v>35</v>
      </c>
    </row>
    <row r="3857" spans="1:7" x14ac:dyDescent="0.25">
      <c r="A3857">
        <v>70772</v>
      </c>
      <c r="C3857" t="s">
        <v>12608</v>
      </c>
      <c r="G3857" s="5" t="s">
        <v>26</v>
      </c>
    </row>
    <row r="3858" spans="1:7" x14ac:dyDescent="0.25">
      <c r="A3858">
        <v>29204</v>
      </c>
      <c r="C3858" t="s">
        <v>12608</v>
      </c>
      <c r="G3858" s="4" t="s">
        <v>11</v>
      </c>
    </row>
    <row r="3859" spans="1:7" x14ac:dyDescent="0.25">
      <c r="A3859">
        <v>48506</v>
      </c>
      <c r="C3859" t="s">
        <v>12608</v>
      </c>
      <c r="G3859" s="5" t="s">
        <v>436</v>
      </c>
    </row>
    <row r="3860" spans="1:7" x14ac:dyDescent="0.25">
      <c r="A3860">
        <v>27660</v>
      </c>
      <c r="C3860" t="s">
        <v>12608</v>
      </c>
      <c r="G3860" s="4" t="s">
        <v>11</v>
      </c>
    </row>
    <row r="3861" spans="1:7" x14ac:dyDescent="0.25">
      <c r="A3861">
        <v>24638</v>
      </c>
      <c r="C3861" t="s">
        <v>12608</v>
      </c>
      <c r="G3861" s="5" t="s">
        <v>11</v>
      </c>
    </row>
    <row r="3862" spans="1:7" x14ac:dyDescent="0.25">
      <c r="A3862">
        <v>84537</v>
      </c>
      <c r="C3862" t="s">
        <v>12608</v>
      </c>
      <c r="G3862" s="4" t="s">
        <v>39</v>
      </c>
    </row>
    <row r="3863" spans="1:7" x14ac:dyDescent="0.25">
      <c r="A3863">
        <v>29453</v>
      </c>
      <c r="C3863" t="s">
        <v>12608</v>
      </c>
      <c r="G3863" s="5" t="s">
        <v>11</v>
      </c>
    </row>
    <row r="3864" spans="1:7" x14ac:dyDescent="0.25">
      <c r="A3864">
        <v>27953</v>
      </c>
      <c r="C3864" t="s">
        <v>12608</v>
      </c>
      <c r="G3864" s="4" t="s">
        <v>11</v>
      </c>
    </row>
    <row r="3865" spans="1:7" x14ac:dyDescent="0.25">
      <c r="A3865">
        <v>14036</v>
      </c>
      <c r="C3865" t="s">
        <v>12608</v>
      </c>
      <c r="G3865" s="5" t="s">
        <v>75</v>
      </c>
    </row>
    <row r="3866" spans="1:7" x14ac:dyDescent="0.25">
      <c r="A3866">
        <v>27531</v>
      </c>
      <c r="C3866" t="s">
        <v>12608</v>
      </c>
      <c r="G3866" s="4" t="s">
        <v>11</v>
      </c>
    </row>
    <row r="3867" spans="1:7" x14ac:dyDescent="0.25">
      <c r="A3867">
        <v>44472</v>
      </c>
      <c r="C3867" t="s">
        <v>12608</v>
      </c>
      <c r="G3867" s="5" t="s">
        <v>163</v>
      </c>
    </row>
    <row r="3868" spans="1:7" x14ac:dyDescent="0.25">
      <c r="A3868">
        <v>313647</v>
      </c>
      <c r="C3868" t="s">
        <v>12608</v>
      </c>
      <c r="G3868" s="4" t="s">
        <v>61</v>
      </c>
    </row>
    <row r="3869" spans="1:7" x14ac:dyDescent="0.25">
      <c r="A3869">
        <v>307381</v>
      </c>
      <c r="C3869" t="s">
        <v>12608</v>
      </c>
      <c r="G3869" s="5" t="s">
        <v>43</v>
      </c>
    </row>
    <row r="3870" spans="1:7" x14ac:dyDescent="0.25">
      <c r="A3870">
        <v>98043</v>
      </c>
      <c r="C3870" t="s">
        <v>12608</v>
      </c>
      <c r="G3870" s="4" t="s">
        <v>11</v>
      </c>
    </row>
    <row r="3871" spans="1:7" x14ac:dyDescent="0.25">
      <c r="A3871">
        <v>328833</v>
      </c>
      <c r="C3871" t="s">
        <v>12608</v>
      </c>
      <c r="G3871" s="5" t="s">
        <v>189</v>
      </c>
    </row>
    <row r="3872" spans="1:7" x14ac:dyDescent="0.25">
      <c r="A3872">
        <v>302172</v>
      </c>
      <c r="C3872" t="s">
        <v>12608</v>
      </c>
      <c r="G3872" s="4" t="s">
        <v>28</v>
      </c>
    </row>
    <row r="3873" spans="1:7" x14ac:dyDescent="0.25">
      <c r="A3873">
        <v>25864</v>
      </c>
      <c r="C3873" t="s">
        <v>12608</v>
      </c>
      <c r="G3873" s="5" t="s">
        <v>11</v>
      </c>
    </row>
    <row r="3874" spans="1:7" x14ac:dyDescent="0.25">
      <c r="A3874">
        <v>48966</v>
      </c>
      <c r="C3874" t="s">
        <v>12608</v>
      </c>
      <c r="G3874" s="4" t="s">
        <v>11</v>
      </c>
    </row>
    <row r="3875" spans="1:7" x14ac:dyDescent="0.25">
      <c r="A3875">
        <v>408409</v>
      </c>
      <c r="C3875" t="s">
        <v>12608</v>
      </c>
      <c r="G3875" s="5" t="s">
        <v>41</v>
      </c>
    </row>
    <row r="3876" spans="1:7" x14ac:dyDescent="0.25">
      <c r="A3876">
        <v>28398</v>
      </c>
      <c r="C3876" t="s">
        <v>12608</v>
      </c>
      <c r="G3876" s="4" t="s">
        <v>14</v>
      </c>
    </row>
    <row r="3877" spans="1:7" x14ac:dyDescent="0.25">
      <c r="A3877">
        <v>310734</v>
      </c>
      <c r="C3877" t="s">
        <v>12608</v>
      </c>
      <c r="G3877" s="5" t="s">
        <v>85</v>
      </c>
    </row>
    <row r="3878" spans="1:7" x14ac:dyDescent="0.25">
      <c r="A3878">
        <v>394513</v>
      </c>
      <c r="C3878" t="s">
        <v>12608</v>
      </c>
      <c r="G3878" s="4" t="s">
        <v>61</v>
      </c>
    </row>
    <row r="3879" spans="1:7" x14ac:dyDescent="0.25">
      <c r="A3879">
        <v>184977</v>
      </c>
      <c r="C3879" t="s">
        <v>12608</v>
      </c>
      <c r="G3879" s="5" t="s">
        <v>41</v>
      </c>
    </row>
    <row r="3880" spans="1:7" x14ac:dyDescent="0.25">
      <c r="A3880">
        <v>306585</v>
      </c>
      <c r="B3880" s="1">
        <v>7.99</v>
      </c>
      <c r="C3880" s="2">
        <v>44234</v>
      </c>
      <c r="G3880" s="4" t="s">
        <v>83</v>
      </c>
    </row>
    <row r="3881" spans="1:7" x14ac:dyDescent="0.25">
      <c r="A3881">
        <v>87867</v>
      </c>
      <c r="C3881" t="s">
        <v>12608</v>
      </c>
      <c r="G3881" s="5" t="s">
        <v>28</v>
      </c>
    </row>
    <row r="3882" spans="1:7" x14ac:dyDescent="0.25">
      <c r="A3882">
        <v>71237</v>
      </c>
      <c r="B3882" s="1">
        <v>12.49</v>
      </c>
      <c r="C3882" s="2">
        <v>44327</v>
      </c>
      <c r="G3882" s="4" t="s">
        <v>35</v>
      </c>
    </row>
    <row r="3883" spans="1:7" x14ac:dyDescent="0.25">
      <c r="A3883">
        <v>30095</v>
      </c>
      <c r="C3883" t="s">
        <v>12608</v>
      </c>
      <c r="G3883" s="5" t="s">
        <v>11</v>
      </c>
    </row>
    <row r="3884" spans="1:7" x14ac:dyDescent="0.25">
      <c r="A3884">
        <v>308305</v>
      </c>
      <c r="C3884" t="s">
        <v>12608</v>
      </c>
      <c r="G3884" s="4" t="s">
        <v>43</v>
      </c>
    </row>
    <row r="3885" spans="1:7" x14ac:dyDescent="0.25">
      <c r="A3885">
        <v>328798</v>
      </c>
      <c r="C3885" t="s">
        <v>12608</v>
      </c>
      <c r="G3885" s="5" t="s">
        <v>242</v>
      </c>
    </row>
    <row r="3886" spans="1:7" x14ac:dyDescent="0.25">
      <c r="A3886">
        <v>391727</v>
      </c>
      <c r="C3886" t="s">
        <v>12608</v>
      </c>
      <c r="G3886" s="4" t="s">
        <v>41</v>
      </c>
    </row>
    <row r="3887" spans="1:7" x14ac:dyDescent="0.25">
      <c r="A3887">
        <v>83616</v>
      </c>
      <c r="C3887" t="s">
        <v>12608</v>
      </c>
      <c r="G3887" s="5" t="s">
        <v>61</v>
      </c>
    </row>
    <row r="3888" spans="1:7" x14ac:dyDescent="0.25">
      <c r="A3888">
        <v>310743</v>
      </c>
      <c r="C3888" t="s">
        <v>12608</v>
      </c>
      <c r="G3888" s="4" t="s">
        <v>43</v>
      </c>
    </row>
    <row r="3889" spans="1:7" x14ac:dyDescent="0.25">
      <c r="A3889">
        <v>31419</v>
      </c>
      <c r="C3889" t="s">
        <v>12608</v>
      </c>
      <c r="G3889" s="5" t="s">
        <v>11</v>
      </c>
    </row>
    <row r="3890" spans="1:7" x14ac:dyDescent="0.25">
      <c r="A3890">
        <v>232384</v>
      </c>
      <c r="C3890" t="s">
        <v>12608</v>
      </c>
      <c r="G3890" s="4" t="s">
        <v>85</v>
      </c>
    </row>
    <row r="3891" spans="1:7" x14ac:dyDescent="0.25">
      <c r="A3891">
        <v>149853</v>
      </c>
      <c r="C3891" t="s">
        <v>12608</v>
      </c>
      <c r="G3891" s="5" t="s">
        <v>39</v>
      </c>
    </row>
    <row r="3892" spans="1:7" x14ac:dyDescent="0.25">
      <c r="A3892">
        <v>24206</v>
      </c>
      <c r="C3892" t="s">
        <v>12608</v>
      </c>
      <c r="G3892" s="4" t="s">
        <v>11</v>
      </c>
    </row>
    <row r="3893" spans="1:7" x14ac:dyDescent="0.25">
      <c r="A3893">
        <v>42561</v>
      </c>
      <c r="C3893" t="s">
        <v>12608</v>
      </c>
      <c r="G3893" s="5" t="s">
        <v>28</v>
      </c>
    </row>
    <row r="3894" spans="1:7" x14ac:dyDescent="0.25">
      <c r="A3894">
        <v>27807</v>
      </c>
      <c r="C3894" t="s">
        <v>12608</v>
      </c>
      <c r="G3894" s="4" t="s">
        <v>11</v>
      </c>
    </row>
    <row r="3895" spans="1:7" x14ac:dyDescent="0.25">
      <c r="A3895">
        <v>29712</v>
      </c>
      <c r="C3895" t="s">
        <v>12608</v>
      </c>
      <c r="G3895" s="5" t="s">
        <v>11</v>
      </c>
    </row>
    <row r="3896" spans="1:7" x14ac:dyDescent="0.25">
      <c r="A3896">
        <v>46054</v>
      </c>
      <c r="C3896" t="s">
        <v>12608</v>
      </c>
      <c r="G3896" s="4" t="s">
        <v>37</v>
      </c>
    </row>
    <row r="3897" spans="1:7" x14ac:dyDescent="0.25">
      <c r="A3897">
        <v>71993</v>
      </c>
      <c r="C3897" t="s">
        <v>12608</v>
      </c>
      <c r="G3897" s="5" t="s">
        <v>26</v>
      </c>
    </row>
    <row r="3898" spans="1:7" x14ac:dyDescent="0.25">
      <c r="A3898">
        <v>11021</v>
      </c>
      <c r="C3898" t="s">
        <v>12608</v>
      </c>
      <c r="G3898" s="4" t="s">
        <v>28</v>
      </c>
    </row>
    <row r="3899" spans="1:7" x14ac:dyDescent="0.25">
      <c r="A3899">
        <v>10858</v>
      </c>
      <c r="C3899" t="s">
        <v>12608</v>
      </c>
      <c r="G3899" s="5" t="s">
        <v>26</v>
      </c>
    </row>
    <row r="3900" spans="1:7" x14ac:dyDescent="0.25">
      <c r="A3900">
        <v>80456</v>
      </c>
      <c r="B3900" s="1">
        <v>13.99</v>
      </c>
      <c r="C3900" s="2">
        <v>44234</v>
      </c>
      <c r="G3900" s="4" t="s">
        <v>189</v>
      </c>
    </row>
    <row r="3901" spans="1:7" x14ac:dyDescent="0.25">
      <c r="A3901">
        <v>48203</v>
      </c>
      <c r="C3901" t="s">
        <v>12608</v>
      </c>
      <c r="G3901" s="5" t="s">
        <v>64</v>
      </c>
    </row>
    <row r="3902" spans="1:7" x14ac:dyDescent="0.25">
      <c r="A3902">
        <v>83628</v>
      </c>
      <c r="C3902" t="s">
        <v>12608</v>
      </c>
      <c r="G3902" s="4" t="s">
        <v>242</v>
      </c>
    </row>
    <row r="3903" spans="1:7" x14ac:dyDescent="0.25">
      <c r="A3903">
        <v>382868</v>
      </c>
      <c r="C3903" t="s">
        <v>12608</v>
      </c>
      <c r="G3903" s="5" t="s">
        <v>28</v>
      </c>
    </row>
    <row r="3904" spans="1:7" x14ac:dyDescent="0.25">
      <c r="A3904">
        <v>67520</v>
      </c>
      <c r="B3904" s="1">
        <v>21.99</v>
      </c>
      <c r="C3904" s="2">
        <v>44327</v>
      </c>
      <c r="G3904" s="4" t="s">
        <v>43</v>
      </c>
    </row>
    <row r="3905" spans="1:7" x14ac:dyDescent="0.25">
      <c r="A3905">
        <v>329958</v>
      </c>
      <c r="C3905" t="s">
        <v>12608</v>
      </c>
      <c r="G3905" s="5" t="s">
        <v>85</v>
      </c>
    </row>
    <row r="3906" spans="1:7" x14ac:dyDescent="0.25">
      <c r="A3906">
        <v>93017</v>
      </c>
      <c r="C3906" t="s">
        <v>12608</v>
      </c>
      <c r="G3906" s="4" t="s">
        <v>11</v>
      </c>
    </row>
    <row r="3907" spans="1:7" x14ac:dyDescent="0.25">
      <c r="A3907">
        <v>84775</v>
      </c>
      <c r="C3907" t="s">
        <v>12608</v>
      </c>
      <c r="G3907" s="5" t="s">
        <v>61</v>
      </c>
    </row>
    <row r="3908" spans="1:7" x14ac:dyDescent="0.25">
      <c r="A3908">
        <v>385450</v>
      </c>
      <c r="C3908" t="s">
        <v>12608</v>
      </c>
      <c r="G3908" s="4" t="s">
        <v>31</v>
      </c>
    </row>
    <row r="3909" spans="1:7" x14ac:dyDescent="0.25">
      <c r="A3909">
        <v>23200</v>
      </c>
      <c r="C3909" t="s">
        <v>12608</v>
      </c>
      <c r="G3909" s="5" t="s">
        <v>11</v>
      </c>
    </row>
    <row r="3910" spans="1:7" x14ac:dyDescent="0.25">
      <c r="A3910">
        <v>24798</v>
      </c>
      <c r="C3910" t="s">
        <v>12608</v>
      </c>
      <c r="G3910" s="4" t="s">
        <v>11</v>
      </c>
    </row>
    <row r="3911" spans="1:7" x14ac:dyDescent="0.25">
      <c r="A3911">
        <v>81694</v>
      </c>
      <c r="C3911" t="s">
        <v>12608</v>
      </c>
      <c r="G3911" s="5" t="s">
        <v>61</v>
      </c>
    </row>
    <row r="3912" spans="1:7" x14ac:dyDescent="0.25">
      <c r="A3912">
        <v>30102</v>
      </c>
      <c r="C3912" t="s">
        <v>12608</v>
      </c>
      <c r="G3912" s="4" t="s">
        <v>11</v>
      </c>
    </row>
    <row r="3913" spans="1:7" x14ac:dyDescent="0.25">
      <c r="A3913">
        <v>5231</v>
      </c>
      <c r="C3913" t="s">
        <v>12608</v>
      </c>
      <c r="G3913" s="5" t="s">
        <v>11</v>
      </c>
    </row>
    <row r="3914" spans="1:7" x14ac:dyDescent="0.25">
      <c r="A3914">
        <v>346940</v>
      </c>
      <c r="C3914" t="s">
        <v>12608</v>
      </c>
      <c r="G3914" s="4" t="s">
        <v>198</v>
      </c>
    </row>
    <row r="3915" spans="1:7" x14ac:dyDescent="0.25">
      <c r="A3915">
        <v>86214</v>
      </c>
      <c r="C3915" t="s">
        <v>12608</v>
      </c>
      <c r="G3915" s="5" t="s">
        <v>61</v>
      </c>
    </row>
    <row r="3916" spans="1:7" x14ac:dyDescent="0.25">
      <c r="A3916">
        <v>52353</v>
      </c>
      <c r="C3916" t="s">
        <v>12608</v>
      </c>
      <c r="G3916" s="4" t="s">
        <v>28</v>
      </c>
    </row>
    <row r="3917" spans="1:7" x14ac:dyDescent="0.25">
      <c r="A3917">
        <v>44900</v>
      </c>
      <c r="C3917" t="s">
        <v>12608</v>
      </c>
      <c r="G3917" s="5" t="s">
        <v>26</v>
      </c>
    </row>
    <row r="3918" spans="1:7" x14ac:dyDescent="0.25">
      <c r="A3918">
        <v>25699</v>
      </c>
      <c r="C3918" t="s">
        <v>12608</v>
      </c>
      <c r="G3918" s="4" t="s">
        <v>11</v>
      </c>
    </row>
    <row r="3919" spans="1:7" x14ac:dyDescent="0.25">
      <c r="A3919">
        <v>24716</v>
      </c>
      <c r="C3919" t="s">
        <v>12608</v>
      </c>
      <c r="G3919" s="5" t="s">
        <v>57</v>
      </c>
    </row>
    <row r="3920" spans="1:7" x14ac:dyDescent="0.25">
      <c r="A3920">
        <v>82660</v>
      </c>
      <c r="B3920" s="1">
        <v>7.99</v>
      </c>
      <c r="C3920" s="2">
        <v>44327</v>
      </c>
      <c r="G3920" s="4" t="s">
        <v>163</v>
      </c>
    </row>
    <row r="3921" spans="1:7" x14ac:dyDescent="0.25">
      <c r="A3921">
        <v>188522</v>
      </c>
      <c r="C3921" t="s">
        <v>12608</v>
      </c>
      <c r="G3921" s="5" t="s">
        <v>163</v>
      </c>
    </row>
    <row r="3922" spans="1:7" x14ac:dyDescent="0.25">
      <c r="A3922">
        <v>333745</v>
      </c>
      <c r="C3922" t="s">
        <v>12608</v>
      </c>
      <c r="G3922" s="4" t="s">
        <v>53</v>
      </c>
    </row>
    <row r="3923" spans="1:7" x14ac:dyDescent="0.25">
      <c r="A3923">
        <v>85653</v>
      </c>
      <c r="B3923" s="1">
        <v>12.99</v>
      </c>
      <c r="C3923" s="2">
        <v>44249</v>
      </c>
      <c r="G3923" s="5" t="s">
        <v>85</v>
      </c>
    </row>
    <row r="3924" spans="1:7" x14ac:dyDescent="0.25">
      <c r="A3924">
        <v>43095</v>
      </c>
      <c r="C3924" t="s">
        <v>12608</v>
      </c>
      <c r="G3924" s="4" t="s">
        <v>26</v>
      </c>
    </row>
    <row r="3925" spans="1:7" x14ac:dyDescent="0.25">
      <c r="A3925">
        <v>30126</v>
      </c>
      <c r="C3925" t="s">
        <v>12608</v>
      </c>
      <c r="G3925" s="5" t="s">
        <v>11</v>
      </c>
    </row>
    <row r="3926" spans="1:7" x14ac:dyDescent="0.25">
      <c r="A3926">
        <v>361950</v>
      </c>
      <c r="C3926" t="s">
        <v>12608</v>
      </c>
      <c r="G3926" s="4" t="s">
        <v>28</v>
      </c>
    </row>
    <row r="3927" spans="1:7" x14ac:dyDescent="0.25">
      <c r="A3927">
        <v>47561</v>
      </c>
      <c r="C3927" t="s">
        <v>12608</v>
      </c>
      <c r="G3927" s="5" t="s">
        <v>37</v>
      </c>
    </row>
    <row r="3928" spans="1:7" x14ac:dyDescent="0.25">
      <c r="A3928">
        <v>27673</v>
      </c>
      <c r="C3928" t="s">
        <v>12608</v>
      </c>
      <c r="G3928" s="4" t="s">
        <v>11</v>
      </c>
    </row>
    <row r="3929" spans="1:7" x14ac:dyDescent="0.25">
      <c r="A3929">
        <v>55980</v>
      </c>
      <c r="C3929" t="s">
        <v>12608</v>
      </c>
      <c r="G3929" s="5" t="s">
        <v>61</v>
      </c>
    </row>
    <row r="3930" spans="1:7" x14ac:dyDescent="0.25">
      <c r="A3930">
        <v>29261</v>
      </c>
      <c r="C3930" t="s">
        <v>12608</v>
      </c>
      <c r="G3930" s="4" t="s">
        <v>11</v>
      </c>
    </row>
    <row r="3931" spans="1:7" x14ac:dyDescent="0.25">
      <c r="A3931">
        <v>28290</v>
      </c>
      <c r="C3931" t="s">
        <v>12608</v>
      </c>
      <c r="G3931" s="5" t="s">
        <v>61</v>
      </c>
    </row>
    <row r="3932" spans="1:7" x14ac:dyDescent="0.25">
      <c r="A3932">
        <v>27969</v>
      </c>
      <c r="C3932" t="s">
        <v>12608</v>
      </c>
      <c r="G3932" s="4" t="s">
        <v>11</v>
      </c>
    </row>
    <row r="3933" spans="1:7" x14ac:dyDescent="0.25">
      <c r="A3933">
        <v>25469</v>
      </c>
      <c r="C3933" t="s">
        <v>12608</v>
      </c>
      <c r="G3933" s="5" t="s">
        <v>11</v>
      </c>
    </row>
    <row r="3934" spans="1:7" x14ac:dyDescent="0.25">
      <c r="A3934">
        <v>91332</v>
      </c>
      <c r="C3934" t="s">
        <v>12608</v>
      </c>
      <c r="G3934" s="4" t="s">
        <v>11</v>
      </c>
    </row>
    <row r="3935" spans="1:7" x14ac:dyDescent="0.25">
      <c r="A3935">
        <v>10389</v>
      </c>
      <c r="C3935" t="s">
        <v>12608</v>
      </c>
      <c r="G3935" s="5" t="s">
        <v>11</v>
      </c>
    </row>
    <row r="3936" spans="1:7" x14ac:dyDescent="0.25">
      <c r="A3936">
        <v>85966</v>
      </c>
      <c r="C3936" t="s">
        <v>12608</v>
      </c>
      <c r="G3936" s="4" t="s">
        <v>61</v>
      </c>
    </row>
    <row r="3937" spans="1:7" x14ac:dyDescent="0.25">
      <c r="A3937">
        <v>71956</v>
      </c>
      <c r="C3937" t="s">
        <v>12608</v>
      </c>
      <c r="G3937" s="5" t="s">
        <v>14</v>
      </c>
    </row>
    <row r="3938" spans="1:7" x14ac:dyDescent="0.25">
      <c r="A3938">
        <v>336534</v>
      </c>
      <c r="C3938" t="s">
        <v>12608</v>
      </c>
      <c r="G3938" s="4" t="s">
        <v>85</v>
      </c>
    </row>
    <row r="3939" spans="1:7" x14ac:dyDescent="0.25">
      <c r="A3939">
        <v>82288</v>
      </c>
      <c r="C3939" t="s">
        <v>12608</v>
      </c>
      <c r="G3939" s="5" t="s">
        <v>85</v>
      </c>
    </row>
    <row r="3940" spans="1:7" x14ac:dyDescent="0.25">
      <c r="A3940">
        <v>333636</v>
      </c>
      <c r="C3940" t="s">
        <v>12608</v>
      </c>
      <c r="G3940" s="4" t="s">
        <v>8</v>
      </c>
    </row>
    <row r="3941" spans="1:7" x14ac:dyDescent="0.25">
      <c r="A3941">
        <v>96822</v>
      </c>
      <c r="C3941" t="s">
        <v>12608</v>
      </c>
      <c r="G3941" s="5" t="s">
        <v>11</v>
      </c>
    </row>
    <row r="3942" spans="1:7" x14ac:dyDescent="0.25">
      <c r="A3942">
        <v>384658</v>
      </c>
      <c r="C3942" t="s">
        <v>12608</v>
      </c>
      <c r="G3942" s="4" t="s">
        <v>61</v>
      </c>
    </row>
    <row r="3943" spans="1:7" x14ac:dyDescent="0.25">
      <c r="A3943">
        <v>28174</v>
      </c>
      <c r="C3943" t="s">
        <v>12608</v>
      </c>
      <c r="G3943" s="5" t="s">
        <v>11</v>
      </c>
    </row>
    <row r="3944" spans="1:7" x14ac:dyDescent="0.25">
      <c r="A3944">
        <v>346640</v>
      </c>
      <c r="C3944" t="s">
        <v>12608</v>
      </c>
      <c r="G3944" s="4" t="s">
        <v>61</v>
      </c>
    </row>
    <row r="3945" spans="1:7" x14ac:dyDescent="0.25">
      <c r="A3945">
        <v>27546</v>
      </c>
      <c r="C3945" t="s">
        <v>12608</v>
      </c>
      <c r="G3945" s="5" t="s">
        <v>11</v>
      </c>
    </row>
    <row r="3946" spans="1:7" x14ac:dyDescent="0.25">
      <c r="A3946">
        <v>334256</v>
      </c>
      <c r="C3946" t="s">
        <v>12608</v>
      </c>
      <c r="G3946" s="4" t="s">
        <v>85</v>
      </c>
    </row>
    <row r="3947" spans="1:7" x14ac:dyDescent="0.25">
      <c r="A3947">
        <v>380768</v>
      </c>
      <c r="C3947" t="s">
        <v>12608</v>
      </c>
      <c r="G3947" s="5" t="s">
        <v>39</v>
      </c>
    </row>
    <row r="3948" spans="1:7" x14ac:dyDescent="0.25">
      <c r="A3948">
        <v>71927</v>
      </c>
      <c r="C3948" t="s">
        <v>12608</v>
      </c>
      <c r="G3948" s="4" t="s">
        <v>17</v>
      </c>
    </row>
    <row r="3949" spans="1:7" x14ac:dyDescent="0.25">
      <c r="A3949">
        <v>50300</v>
      </c>
      <c r="C3949" t="s">
        <v>12608</v>
      </c>
      <c r="G3949" s="5" t="s">
        <v>26</v>
      </c>
    </row>
    <row r="3950" spans="1:7" x14ac:dyDescent="0.25">
      <c r="A3950">
        <v>24744</v>
      </c>
      <c r="C3950" t="s">
        <v>12608</v>
      </c>
      <c r="G3950" s="4" t="s">
        <v>11</v>
      </c>
    </row>
    <row r="3951" spans="1:7" x14ac:dyDescent="0.25">
      <c r="A3951">
        <v>25651</v>
      </c>
      <c r="C3951" t="s">
        <v>12608</v>
      </c>
      <c r="G3951" s="5" t="s">
        <v>11</v>
      </c>
    </row>
    <row r="3952" spans="1:7" x14ac:dyDescent="0.25">
      <c r="A3952">
        <v>30001</v>
      </c>
      <c r="C3952" t="s">
        <v>12608</v>
      </c>
      <c r="G3952" s="4" t="s">
        <v>11</v>
      </c>
    </row>
    <row r="3953" spans="1:7" x14ac:dyDescent="0.25">
      <c r="A3953">
        <v>11878</v>
      </c>
      <c r="C3953" t="s">
        <v>12608</v>
      </c>
      <c r="G3953" s="5" t="s">
        <v>175</v>
      </c>
    </row>
    <row r="3954" spans="1:7" x14ac:dyDescent="0.25">
      <c r="A3954">
        <v>30091</v>
      </c>
      <c r="C3954" t="s">
        <v>12608</v>
      </c>
      <c r="G3954" s="4" t="s">
        <v>11</v>
      </c>
    </row>
    <row r="3955" spans="1:7" x14ac:dyDescent="0.25">
      <c r="A3955">
        <v>331306</v>
      </c>
      <c r="C3955" t="s">
        <v>12608</v>
      </c>
      <c r="G3955" s="5" t="s">
        <v>85</v>
      </c>
    </row>
    <row r="3956" spans="1:7" x14ac:dyDescent="0.25">
      <c r="A3956">
        <v>232506</v>
      </c>
      <c r="C3956" t="s">
        <v>12608</v>
      </c>
      <c r="G3956" s="4" t="s">
        <v>43</v>
      </c>
    </row>
    <row r="3957" spans="1:7" x14ac:dyDescent="0.25">
      <c r="A3957">
        <v>306100</v>
      </c>
      <c r="C3957" t="s">
        <v>12608</v>
      </c>
      <c r="G3957" s="5" t="s">
        <v>61</v>
      </c>
    </row>
    <row r="3958" spans="1:7" x14ac:dyDescent="0.25">
      <c r="A3958">
        <v>42783</v>
      </c>
      <c r="C3958" t="s">
        <v>12608</v>
      </c>
      <c r="G3958" s="4" t="s">
        <v>41</v>
      </c>
    </row>
    <row r="3959" spans="1:7" x14ac:dyDescent="0.25">
      <c r="A3959">
        <v>23268</v>
      </c>
      <c r="C3959" t="s">
        <v>12608</v>
      </c>
      <c r="G3959" s="5" t="s">
        <v>11</v>
      </c>
    </row>
    <row r="3960" spans="1:7" x14ac:dyDescent="0.25">
      <c r="A3960">
        <v>22249</v>
      </c>
      <c r="C3960" t="s">
        <v>12608</v>
      </c>
      <c r="G3960" s="4" t="s">
        <v>11</v>
      </c>
    </row>
    <row r="3961" spans="1:7" x14ac:dyDescent="0.25">
      <c r="A3961">
        <v>330557</v>
      </c>
      <c r="C3961" t="s">
        <v>12608</v>
      </c>
      <c r="G3961" s="5" t="s">
        <v>41</v>
      </c>
    </row>
    <row r="3962" spans="1:7" x14ac:dyDescent="0.25">
      <c r="A3962">
        <v>93458</v>
      </c>
      <c r="C3962" t="s">
        <v>12608</v>
      </c>
      <c r="G3962" s="4" t="s">
        <v>11</v>
      </c>
    </row>
    <row r="3963" spans="1:7" x14ac:dyDescent="0.25">
      <c r="A3963">
        <v>96119</v>
      </c>
      <c r="C3963" t="s">
        <v>12608</v>
      </c>
      <c r="G3963" s="5" t="s">
        <v>11</v>
      </c>
    </row>
    <row r="3964" spans="1:7" x14ac:dyDescent="0.25">
      <c r="A3964">
        <v>95273</v>
      </c>
      <c r="C3964" t="s">
        <v>12608</v>
      </c>
      <c r="G3964" s="4" t="s">
        <v>11</v>
      </c>
    </row>
    <row r="3965" spans="1:7" x14ac:dyDescent="0.25">
      <c r="A3965">
        <v>31160</v>
      </c>
      <c r="C3965" t="s">
        <v>12608</v>
      </c>
      <c r="G3965" s="5" t="s">
        <v>11</v>
      </c>
    </row>
    <row r="3966" spans="1:7" x14ac:dyDescent="0.25">
      <c r="A3966">
        <v>10476</v>
      </c>
      <c r="C3966" t="s">
        <v>12608</v>
      </c>
      <c r="G3966" s="4" t="s">
        <v>11</v>
      </c>
    </row>
    <row r="3967" spans="1:7" x14ac:dyDescent="0.25">
      <c r="A3967">
        <v>85740</v>
      </c>
      <c r="C3967" t="s">
        <v>12608</v>
      </c>
      <c r="G3967" s="5" t="s">
        <v>28</v>
      </c>
    </row>
    <row r="3968" spans="1:7" x14ac:dyDescent="0.25">
      <c r="A3968">
        <v>47637</v>
      </c>
      <c r="C3968" t="s">
        <v>12608</v>
      </c>
      <c r="G3968" s="4" t="s">
        <v>53</v>
      </c>
    </row>
    <row r="3969" spans="1:7" x14ac:dyDescent="0.25">
      <c r="A3969">
        <v>28963</v>
      </c>
      <c r="C3969" t="s">
        <v>12608</v>
      </c>
      <c r="G3969" s="5" t="s">
        <v>11</v>
      </c>
    </row>
    <row r="3970" spans="1:7" x14ac:dyDescent="0.25">
      <c r="A3970">
        <v>70649</v>
      </c>
      <c r="C3970" t="s">
        <v>12608</v>
      </c>
      <c r="G3970" s="4" t="s">
        <v>37</v>
      </c>
    </row>
    <row r="3971" spans="1:7" x14ac:dyDescent="0.25">
      <c r="A3971">
        <v>21032</v>
      </c>
      <c r="C3971" t="s">
        <v>12608</v>
      </c>
      <c r="G3971" s="5" t="s">
        <v>35</v>
      </c>
    </row>
    <row r="3972" spans="1:7" x14ac:dyDescent="0.25">
      <c r="A3972">
        <v>80628</v>
      </c>
      <c r="C3972" t="s">
        <v>12608</v>
      </c>
      <c r="G3972" s="4" t="s">
        <v>61</v>
      </c>
    </row>
    <row r="3973" spans="1:7" x14ac:dyDescent="0.25">
      <c r="A3973">
        <v>98639</v>
      </c>
      <c r="C3973" t="s">
        <v>12608</v>
      </c>
      <c r="G3973" s="5" t="s">
        <v>11</v>
      </c>
    </row>
    <row r="3974" spans="1:7" x14ac:dyDescent="0.25">
      <c r="A3974">
        <v>42378</v>
      </c>
      <c r="C3974" t="s">
        <v>12608</v>
      </c>
      <c r="G3974" s="4" t="s">
        <v>14</v>
      </c>
    </row>
    <row r="3975" spans="1:7" x14ac:dyDescent="0.25">
      <c r="A3975">
        <v>416630</v>
      </c>
      <c r="C3975" t="s">
        <v>12608</v>
      </c>
      <c r="G3975" s="5" t="s">
        <v>41</v>
      </c>
    </row>
    <row r="3976" spans="1:7" x14ac:dyDescent="0.25">
      <c r="A3976">
        <v>86460</v>
      </c>
      <c r="C3976" t="s">
        <v>12608</v>
      </c>
      <c r="G3976" s="4" t="s">
        <v>61</v>
      </c>
    </row>
    <row r="3977" spans="1:7" x14ac:dyDescent="0.25">
      <c r="A3977">
        <v>310909</v>
      </c>
      <c r="C3977" t="s">
        <v>12608</v>
      </c>
      <c r="G3977" s="5" t="s">
        <v>83</v>
      </c>
    </row>
    <row r="3978" spans="1:7" x14ac:dyDescent="0.25">
      <c r="A3978">
        <v>84964</v>
      </c>
      <c r="C3978" t="s">
        <v>12608</v>
      </c>
      <c r="G3978" s="4" t="s">
        <v>83</v>
      </c>
    </row>
    <row r="3979" spans="1:7" x14ac:dyDescent="0.25">
      <c r="A3979">
        <v>27536</v>
      </c>
      <c r="C3979" t="s">
        <v>12608</v>
      </c>
      <c r="G3979" s="5" t="s">
        <v>11</v>
      </c>
    </row>
    <row r="3980" spans="1:7" x14ac:dyDescent="0.25">
      <c r="A3980">
        <v>22491</v>
      </c>
      <c r="C3980" t="s">
        <v>12608</v>
      </c>
      <c r="G3980" s="4" t="s">
        <v>11</v>
      </c>
    </row>
    <row r="3981" spans="1:7" x14ac:dyDescent="0.25">
      <c r="A3981">
        <v>332829</v>
      </c>
      <c r="C3981" t="s">
        <v>12608</v>
      </c>
      <c r="G3981" s="5" t="s">
        <v>64</v>
      </c>
    </row>
    <row r="3982" spans="1:7" x14ac:dyDescent="0.25">
      <c r="A3982">
        <v>400432</v>
      </c>
      <c r="C3982" t="s">
        <v>12608</v>
      </c>
      <c r="G3982" s="4" t="s">
        <v>85</v>
      </c>
    </row>
    <row r="3983" spans="1:7" x14ac:dyDescent="0.25">
      <c r="A3983">
        <v>111708</v>
      </c>
      <c r="C3983" t="s">
        <v>12608</v>
      </c>
      <c r="G3983" s="5" t="s">
        <v>100</v>
      </c>
    </row>
    <row r="3984" spans="1:7" x14ac:dyDescent="0.25">
      <c r="A3984">
        <v>342097</v>
      </c>
      <c r="C3984" t="s">
        <v>12608</v>
      </c>
      <c r="G3984" s="4" t="s">
        <v>85</v>
      </c>
    </row>
    <row r="3985" spans="1:7" x14ac:dyDescent="0.25">
      <c r="A3985">
        <v>308070</v>
      </c>
      <c r="C3985" t="s">
        <v>12608</v>
      </c>
      <c r="G3985" s="5" t="s">
        <v>43</v>
      </c>
    </row>
    <row r="3986" spans="1:7" x14ac:dyDescent="0.25">
      <c r="A3986">
        <v>78328</v>
      </c>
      <c r="B3986" s="1">
        <v>7.99</v>
      </c>
      <c r="C3986" s="2">
        <v>44234</v>
      </c>
      <c r="G3986" s="4" t="s">
        <v>83</v>
      </c>
    </row>
    <row r="3987" spans="1:7" x14ac:dyDescent="0.25">
      <c r="A3987">
        <v>25549</v>
      </c>
      <c r="C3987" t="s">
        <v>12608</v>
      </c>
      <c r="G3987" s="5" t="s">
        <v>11</v>
      </c>
    </row>
    <row r="3988" spans="1:7" x14ac:dyDescent="0.25">
      <c r="A3988">
        <v>26155</v>
      </c>
      <c r="C3988" t="s">
        <v>12608</v>
      </c>
      <c r="G3988" s="4" t="s">
        <v>11</v>
      </c>
    </row>
    <row r="3989" spans="1:7" x14ac:dyDescent="0.25">
      <c r="A3989">
        <v>30092</v>
      </c>
      <c r="C3989" t="s">
        <v>12608</v>
      </c>
      <c r="G3989" s="5" t="s">
        <v>11</v>
      </c>
    </row>
    <row r="3990" spans="1:7" x14ac:dyDescent="0.25">
      <c r="A3990">
        <v>72576</v>
      </c>
      <c r="C3990" t="s">
        <v>12608</v>
      </c>
      <c r="G3990" s="4" t="s">
        <v>53</v>
      </c>
    </row>
    <row r="3991" spans="1:7" x14ac:dyDescent="0.25">
      <c r="A3991">
        <v>325076</v>
      </c>
      <c r="C3991" t="s">
        <v>12608</v>
      </c>
      <c r="G3991" s="5" t="s">
        <v>21</v>
      </c>
    </row>
    <row r="3992" spans="1:7" x14ac:dyDescent="0.25">
      <c r="A3992">
        <v>96107</v>
      </c>
      <c r="C3992" t="s">
        <v>12608</v>
      </c>
      <c r="G3992" s="4" t="s">
        <v>11</v>
      </c>
    </row>
    <row r="3993" spans="1:7" x14ac:dyDescent="0.25">
      <c r="A3993">
        <v>304605</v>
      </c>
      <c r="C3993" t="s">
        <v>12608</v>
      </c>
      <c r="G3993" s="5" t="s">
        <v>61</v>
      </c>
    </row>
    <row r="3994" spans="1:7" x14ac:dyDescent="0.25">
      <c r="A3994">
        <v>337476</v>
      </c>
      <c r="C3994" t="s">
        <v>12608</v>
      </c>
      <c r="G3994" s="4" t="s">
        <v>31</v>
      </c>
    </row>
    <row r="3995" spans="1:7" x14ac:dyDescent="0.25">
      <c r="A3995">
        <v>70138</v>
      </c>
      <c r="C3995" t="s">
        <v>12608</v>
      </c>
      <c r="G3995" s="5" t="s">
        <v>46</v>
      </c>
    </row>
    <row r="3996" spans="1:7" x14ac:dyDescent="0.25">
      <c r="A3996">
        <v>331271</v>
      </c>
      <c r="C3996" t="s">
        <v>12608</v>
      </c>
      <c r="G3996" s="4" t="s">
        <v>85</v>
      </c>
    </row>
    <row r="3997" spans="1:7" x14ac:dyDescent="0.25">
      <c r="A3997">
        <v>31070</v>
      </c>
      <c r="C3997" t="s">
        <v>12608</v>
      </c>
      <c r="G3997" s="5" t="s">
        <v>85</v>
      </c>
    </row>
    <row r="3998" spans="1:7" x14ac:dyDescent="0.25">
      <c r="A3998">
        <v>2046</v>
      </c>
      <c r="C3998" t="s">
        <v>12608</v>
      </c>
      <c r="G3998" s="4" t="s">
        <v>11</v>
      </c>
    </row>
    <row r="3999" spans="1:7" x14ac:dyDescent="0.25">
      <c r="A3999">
        <v>29701</v>
      </c>
      <c r="C3999" t="s">
        <v>12608</v>
      </c>
      <c r="G3999" s="5" t="s">
        <v>11</v>
      </c>
    </row>
    <row r="4000" spans="1:7" x14ac:dyDescent="0.25">
      <c r="A4000">
        <v>301700</v>
      </c>
      <c r="C4000" t="s">
        <v>12608</v>
      </c>
      <c r="G4000" s="4" t="s">
        <v>85</v>
      </c>
    </row>
    <row r="4001" spans="1:7" x14ac:dyDescent="0.25">
      <c r="A4001">
        <v>62669</v>
      </c>
      <c r="C4001" t="s">
        <v>12608</v>
      </c>
      <c r="G4001" s="5" t="s">
        <v>8</v>
      </c>
    </row>
    <row r="4002" spans="1:7" x14ac:dyDescent="0.25">
      <c r="A4002">
        <v>131512</v>
      </c>
      <c r="C4002" t="s">
        <v>12608</v>
      </c>
      <c r="G4002" s="4" t="s">
        <v>28</v>
      </c>
    </row>
    <row r="4003" spans="1:7" x14ac:dyDescent="0.25">
      <c r="A4003">
        <v>83809</v>
      </c>
      <c r="C4003" t="s">
        <v>12608</v>
      </c>
      <c r="G4003" s="5" t="s">
        <v>31</v>
      </c>
    </row>
    <row r="4004" spans="1:7" x14ac:dyDescent="0.25">
      <c r="A4004">
        <v>85634</v>
      </c>
      <c r="C4004" t="s">
        <v>12608</v>
      </c>
      <c r="G4004" s="4" t="s">
        <v>61</v>
      </c>
    </row>
    <row r="4005" spans="1:7" x14ac:dyDescent="0.25">
      <c r="A4005">
        <v>23555</v>
      </c>
      <c r="C4005" t="s">
        <v>12608</v>
      </c>
      <c r="G4005" s="5" t="s">
        <v>11</v>
      </c>
    </row>
    <row r="4006" spans="1:7" x14ac:dyDescent="0.25">
      <c r="A4006">
        <v>45007</v>
      </c>
      <c r="C4006" t="s">
        <v>12608</v>
      </c>
      <c r="G4006" s="4" t="s">
        <v>61</v>
      </c>
    </row>
    <row r="4007" spans="1:7" x14ac:dyDescent="0.25">
      <c r="A4007">
        <v>334913</v>
      </c>
      <c r="C4007" t="s">
        <v>12608</v>
      </c>
      <c r="G4007" s="5" t="s">
        <v>53</v>
      </c>
    </row>
    <row r="4008" spans="1:7" x14ac:dyDescent="0.25">
      <c r="A4008">
        <v>313956</v>
      </c>
      <c r="C4008" t="s">
        <v>12608</v>
      </c>
      <c r="G4008" s="4" t="s">
        <v>85</v>
      </c>
    </row>
    <row r="4009" spans="1:7" x14ac:dyDescent="0.25">
      <c r="A4009">
        <v>42327</v>
      </c>
      <c r="C4009" t="s">
        <v>12608</v>
      </c>
      <c r="G4009" s="5" t="s">
        <v>53</v>
      </c>
    </row>
    <row r="4010" spans="1:7" x14ac:dyDescent="0.25">
      <c r="A4010">
        <v>29425</v>
      </c>
      <c r="C4010" t="s">
        <v>12608</v>
      </c>
      <c r="G4010" s="4" t="s">
        <v>11</v>
      </c>
    </row>
    <row r="4011" spans="1:7" x14ac:dyDescent="0.25">
      <c r="A4011">
        <v>389862</v>
      </c>
      <c r="C4011" t="s">
        <v>12608</v>
      </c>
      <c r="G4011" s="5" t="s">
        <v>61</v>
      </c>
    </row>
    <row r="4012" spans="1:7" x14ac:dyDescent="0.25">
      <c r="A4012">
        <v>322563</v>
      </c>
      <c r="C4012" t="s">
        <v>12608</v>
      </c>
      <c r="G4012" s="4" t="s">
        <v>61</v>
      </c>
    </row>
    <row r="4013" spans="1:7" x14ac:dyDescent="0.25">
      <c r="A4013">
        <v>22305</v>
      </c>
      <c r="C4013" t="s">
        <v>12608</v>
      </c>
      <c r="G4013" s="5" t="s">
        <v>11</v>
      </c>
    </row>
    <row r="4014" spans="1:7" x14ac:dyDescent="0.25">
      <c r="A4014">
        <v>6351</v>
      </c>
      <c r="C4014" t="s">
        <v>12608</v>
      </c>
      <c r="G4014" s="4" t="s">
        <v>11</v>
      </c>
    </row>
    <row r="4015" spans="1:7" x14ac:dyDescent="0.25">
      <c r="A4015">
        <v>191701</v>
      </c>
      <c r="C4015" t="s">
        <v>12608</v>
      </c>
      <c r="G4015" s="5" t="s">
        <v>64</v>
      </c>
    </row>
    <row r="4016" spans="1:7" x14ac:dyDescent="0.25">
      <c r="A4016">
        <v>438820</v>
      </c>
      <c r="C4016" t="s">
        <v>12608</v>
      </c>
      <c r="G4016" s="4" t="s">
        <v>61</v>
      </c>
    </row>
    <row r="4017" spans="1:7" x14ac:dyDescent="0.25">
      <c r="A4017">
        <v>82256</v>
      </c>
      <c r="C4017" t="s">
        <v>12608</v>
      </c>
      <c r="G4017" s="5" t="s">
        <v>61</v>
      </c>
    </row>
    <row r="4018" spans="1:7" x14ac:dyDescent="0.25">
      <c r="A4018">
        <v>80650</v>
      </c>
      <c r="C4018" t="s">
        <v>12608</v>
      </c>
      <c r="G4018" s="4" t="s">
        <v>242</v>
      </c>
    </row>
    <row r="4019" spans="1:7" x14ac:dyDescent="0.25">
      <c r="A4019">
        <v>321523</v>
      </c>
      <c r="C4019" t="s">
        <v>12608</v>
      </c>
      <c r="G4019" s="5" t="s">
        <v>17</v>
      </c>
    </row>
    <row r="4020" spans="1:7" x14ac:dyDescent="0.25">
      <c r="A4020">
        <v>17868</v>
      </c>
      <c r="C4020" t="s">
        <v>12608</v>
      </c>
      <c r="G4020" s="4" t="s">
        <v>83</v>
      </c>
    </row>
    <row r="4021" spans="1:7" x14ac:dyDescent="0.25">
      <c r="A4021">
        <v>10612</v>
      </c>
      <c r="C4021" t="s">
        <v>12608</v>
      </c>
      <c r="G4021" s="5" t="s">
        <v>11</v>
      </c>
    </row>
    <row r="4022" spans="1:7" x14ac:dyDescent="0.25">
      <c r="A4022">
        <v>13020</v>
      </c>
      <c r="C4022" t="s">
        <v>12608</v>
      </c>
      <c r="G4022" s="4" t="s">
        <v>11</v>
      </c>
    </row>
    <row r="4023" spans="1:7" x14ac:dyDescent="0.25">
      <c r="A4023">
        <v>6424</v>
      </c>
      <c r="C4023" t="s">
        <v>12608</v>
      </c>
      <c r="G4023" s="5" t="s">
        <v>11</v>
      </c>
    </row>
    <row r="4024" spans="1:7" x14ac:dyDescent="0.25">
      <c r="A4024">
        <v>12149</v>
      </c>
      <c r="C4024" t="s">
        <v>12608</v>
      </c>
      <c r="G4024" s="4" t="s">
        <v>11</v>
      </c>
    </row>
    <row r="4025" spans="1:7" x14ac:dyDescent="0.25">
      <c r="A4025">
        <v>430362</v>
      </c>
      <c r="C4025" t="s">
        <v>12608</v>
      </c>
      <c r="G4025" s="5" t="s">
        <v>41</v>
      </c>
    </row>
    <row r="4026" spans="1:7" x14ac:dyDescent="0.25">
      <c r="A4026">
        <v>143588</v>
      </c>
      <c r="C4026" t="s">
        <v>12608</v>
      </c>
      <c r="G4026" s="4" t="s">
        <v>148</v>
      </c>
    </row>
    <row r="4027" spans="1:7" x14ac:dyDescent="0.25">
      <c r="A4027">
        <v>35637</v>
      </c>
      <c r="C4027" t="s">
        <v>12608</v>
      </c>
      <c r="G4027" s="5" t="s">
        <v>37</v>
      </c>
    </row>
    <row r="4028" spans="1:7" x14ac:dyDescent="0.25">
      <c r="A4028">
        <v>48605</v>
      </c>
      <c r="C4028" t="s">
        <v>12608</v>
      </c>
      <c r="G4028" s="4" t="s">
        <v>61</v>
      </c>
    </row>
    <row r="4029" spans="1:7" x14ac:dyDescent="0.25">
      <c r="A4029">
        <v>342209</v>
      </c>
      <c r="C4029" t="s">
        <v>12608</v>
      </c>
      <c r="G4029" s="5" t="s">
        <v>436</v>
      </c>
    </row>
    <row r="4030" spans="1:7" x14ac:dyDescent="0.25">
      <c r="A4030">
        <v>78512</v>
      </c>
      <c r="C4030" t="s">
        <v>12608</v>
      </c>
      <c r="G4030" s="4" t="s">
        <v>37</v>
      </c>
    </row>
    <row r="4031" spans="1:7" x14ac:dyDescent="0.25">
      <c r="A4031">
        <v>335737</v>
      </c>
      <c r="C4031" t="s">
        <v>12608</v>
      </c>
      <c r="G4031" s="5" t="s">
        <v>37</v>
      </c>
    </row>
    <row r="4032" spans="1:7" x14ac:dyDescent="0.25">
      <c r="A4032">
        <v>82284</v>
      </c>
      <c r="C4032" t="s">
        <v>12608</v>
      </c>
      <c r="G4032" s="4" t="s">
        <v>41</v>
      </c>
    </row>
    <row r="4033" spans="1:7" x14ac:dyDescent="0.25">
      <c r="A4033">
        <v>36528</v>
      </c>
      <c r="C4033" t="s">
        <v>12608</v>
      </c>
      <c r="G4033" s="5" t="s">
        <v>37</v>
      </c>
    </row>
    <row r="4034" spans="1:7" x14ac:dyDescent="0.25">
      <c r="A4034">
        <v>25944</v>
      </c>
      <c r="C4034" t="s">
        <v>12608</v>
      </c>
      <c r="G4034" s="4" t="s">
        <v>11</v>
      </c>
    </row>
    <row r="4035" spans="1:7" x14ac:dyDescent="0.25">
      <c r="A4035">
        <v>82637</v>
      </c>
      <c r="B4035" s="1">
        <v>10.99</v>
      </c>
      <c r="C4035" s="2">
        <v>44327</v>
      </c>
      <c r="G4035" s="5" t="s">
        <v>61</v>
      </c>
    </row>
    <row r="4036" spans="1:7" x14ac:dyDescent="0.25">
      <c r="A4036">
        <v>99643</v>
      </c>
      <c r="C4036" t="s">
        <v>12608</v>
      </c>
      <c r="G4036" s="4" t="s">
        <v>11</v>
      </c>
    </row>
    <row r="4037" spans="1:7" x14ac:dyDescent="0.25">
      <c r="A4037">
        <v>43437</v>
      </c>
      <c r="C4037" t="s">
        <v>12608</v>
      </c>
      <c r="G4037" s="5" t="s">
        <v>242</v>
      </c>
    </row>
    <row r="4038" spans="1:7" x14ac:dyDescent="0.25">
      <c r="A4038">
        <v>25211</v>
      </c>
      <c r="C4038" t="s">
        <v>12608</v>
      </c>
      <c r="G4038" s="4" t="s">
        <v>11</v>
      </c>
    </row>
    <row r="4039" spans="1:7" x14ac:dyDescent="0.25">
      <c r="A4039">
        <v>84681</v>
      </c>
      <c r="C4039" t="s">
        <v>12608</v>
      </c>
      <c r="G4039" s="5" t="s">
        <v>64</v>
      </c>
    </row>
    <row r="4040" spans="1:7" x14ac:dyDescent="0.25">
      <c r="A4040">
        <v>61514</v>
      </c>
      <c r="C4040" t="s">
        <v>12608</v>
      </c>
      <c r="G4040" s="4" t="s">
        <v>61</v>
      </c>
    </row>
    <row r="4041" spans="1:7" x14ac:dyDescent="0.25">
      <c r="A4041">
        <v>80301</v>
      </c>
      <c r="C4041" t="s">
        <v>12608</v>
      </c>
      <c r="G4041" s="5" t="s">
        <v>61</v>
      </c>
    </row>
    <row r="4042" spans="1:7" x14ac:dyDescent="0.25">
      <c r="A4042">
        <v>323394</v>
      </c>
      <c r="C4042" t="s">
        <v>12608</v>
      </c>
      <c r="G4042" s="4" t="s">
        <v>41</v>
      </c>
    </row>
    <row r="4043" spans="1:7" x14ac:dyDescent="0.25">
      <c r="A4043">
        <v>71328</v>
      </c>
      <c r="C4043" t="s">
        <v>12608</v>
      </c>
      <c r="G4043" s="5" t="s">
        <v>57</v>
      </c>
    </row>
    <row r="4044" spans="1:7" x14ac:dyDescent="0.25">
      <c r="A4044">
        <v>334826</v>
      </c>
      <c r="C4044" t="s">
        <v>12608</v>
      </c>
      <c r="G4044" s="4" t="s">
        <v>85</v>
      </c>
    </row>
    <row r="4045" spans="1:7" x14ac:dyDescent="0.25">
      <c r="A4045">
        <v>19682</v>
      </c>
      <c r="C4045" t="s">
        <v>12608</v>
      </c>
      <c r="G4045" s="5" t="s">
        <v>35</v>
      </c>
    </row>
    <row r="4046" spans="1:7" x14ac:dyDescent="0.25">
      <c r="A4046">
        <v>72817</v>
      </c>
      <c r="C4046" t="s">
        <v>12608</v>
      </c>
      <c r="G4046" s="4" t="s">
        <v>35</v>
      </c>
    </row>
    <row r="4047" spans="1:7" x14ac:dyDescent="0.25">
      <c r="A4047">
        <v>29442</v>
      </c>
      <c r="C4047" t="s">
        <v>12608</v>
      </c>
      <c r="G4047" s="5" t="s">
        <v>11</v>
      </c>
    </row>
    <row r="4048" spans="1:7" x14ac:dyDescent="0.25">
      <c r="A4048">
        <v>42129</v>
      </c>
      <c r="B4048" s="1">
        <v>7.99</v>
      </c>
      <c r="C4048" s="2">
        <v>44327</v>
      </c>
      <c r="G4048" s="4" t="s">
        <v>26</v>
      </c>
    </row>
    <row r="4049" spans="1:7" x14ac:dyDescent="0.25">
      <c r="A4049">
        <v>315607</v>
      </c>
      <c r="C4049" t="s">
        <v>12608</v>
      </c>
      <c r="G4049" s="5" t="s">
        <v>61</v>
      </c>
    </row>
    <row r="4050" spans="1:7" x14ac:dyDescent="0.25">
      <c r="A4050">
        <v>46464</v>
      </c>
      <c r="C4050" t="s">
        <v>12608</v>
      </c>
      <c r="G4050" s="4" t="s">
        <v>41</v>
      </c>
    </row>
    <row r="4051" spans="1:7" x14ac:dyDescent="0.25">
      <c r="A4051">
        <v>339360</v>
      </c>
      <c r="C4051" t="s">
        <v>12608</v>
      </c>
      <c r="G4051" s="5" t="s">
        <v>75</v>
      </c>
    </row>
    <row r="4052" spans="1:7" x14ac:dyDescent="0.25">
      <c r="A4052">
        <v>329124</v>
      </c>
      <c r="C4052" t="s">
        <v>12608</v>
      </c>
      <c r="G4052" s="4" t="s">
        <v>41</v>
      </c>
    </row>
    <row r="4053" spans="1:7" x14ac:dyDescent="0.25">
      <c r="A4053">
        <v>72532</v>
      </c>
      <c r="C4053" t="s">
        <v>12608</v>
      </c>
      <c r="G4053" s="5" t="s">
        <v>17</v>
      </c>
    </row>
    <row r="4054" spans="1:7" x14ac:dyDescent="0.25">
      <c r="A4054">
        <v>42224</v>
      </c>
      <c r="C4054" t="s">
        <v>12608</v>
      </c>
      <c r="G4054" s="4" t="s">
        <v>21</v>
      </c>
    </row>
    <row r="4055" spans="1:7" x14ac:dyDescent="0.25">
      <c r="A4055">
        <v>68640</v>
      </c>
      <c r="C4055" t="s">
        <v>12608</v>
      </c>
      <c r="G4055" s="5" t="s">
        <v>61</v>
      </c>
    </row>
    <row r="4056" spans="1:7" x14ac:dyDescent="0.25">
      <c r="A4056">
        <v>27849</v>
      </c>
      <c r="C4056" t="s">
        <v>12608</v>
      </c>
      <c r="G4056" s="4" t="s">
        <v>11</v>
      </c>
    </row>
    <row r="4057" spans="1:7" x14ac:dyDescent="0.25">
      <c r="A4057">
        <v>24448</v>
      </c>
      <c r="C4057" t="s">
        <v>12608</v>
      </c>
      <c r="G4057" s="5" t="s">
        <v>11</v>
      </c>
    </row>
    <row r="4058" spans="1:7" x14ac:dyDescent="0.25">
      <c r="A4058">
        <v>381217</v>
      </c>
      <c r="C4058" t="s">
        <v>12608</v>
      </c>
      <c r="G4058" s="4" t="s">
        <v>148</v>
      </c>
    </row>
    <row r="4059" spans="1:7" x14ac:dyDescent="0.25">
      <c r="A4059">
        <v>47810</v>
      </c>
      <c r="C4059" t="s">
        <v>12608</v>
      </c>
      <c r="G4059" s="5" t="s">
        <v>175</v>
      </c>
    </row>
    <row r="4060" spans="1:7" x14ac:dyDescent="0.25">
      <c r="A4060">
        <v>29855</v>
      </c>
      <c r="C4060" t="s">
        <v>12608</v>
      </c>
      <c r="G4060" s="4" t="s">
        <v>11</v>
      </c>
    </row>
    <row r="4061" spans="1:7" x14ac:dyDescent="0.25">
      <c r="A4061">
        <v>28288</v>
      </c>
      <c r="C4061" t="s">
        <v>12608</v>
      </c>
      <c r="G4061" s="5" t="s">
        <v>11</v>
      </c>
    </row>
    <row r="4062" spans="1:7" x14ac:dyDescent="0.25">
      <c r="A4062">
        <v>20877</v>
      </c>
      <c r="C4062" t="s">
        <v>12608</v>
      </c>
      <c r="G4062" s="4" t="s">
        <v>8</v>
      </c>
    </row>
    <row r="4063" spans="1:7" x14ac:dyDescent="0.25">
      <c r="A4063">
        <v>70256</v>
      </c>
      <c r="B4063" s="1">
        <v>40.49</v>
      </c>
      <c r="C4063" s="2">
        <v>44234</v>
      </c>
      <c r="G4063" s="5" t="s">
        <v>26</v>
      </c>
    </row>
    <row r="4064" spans="1:7" x14ac:dyDescent="0.25">
      <c r="A4064">
        <v>313045</v>
      </c>
      <c r="C4064" t="s">
        <v>12608</v>
      </c>
      <c r="G4064" s="4" t="s">
        <v>41</v>
      </c>
    </row>
    <row r="4065" spans="1:7" x14ac:dyDescent="0.25">
      <c r="A4065">
        <v>177474</v>
      </c>
      <c r="C4065" t="s">
        <v>12608</v>
      </c>
      <c r="G4065" s="5" t="s">
        <v>41</v>
      </c>
    </row>
    <row r="4066" spans="1:7" x14ac:dyDescent="0.25">
      <c r="A4066">
        <v>22511</v>
      </c>
      <c r="C4066" t="s">
        <v>12608</v>
      </c>
      <c r="G4066" s="4" t="s">
        <v>11</v>
      </c>
    </row>
    <row r="4067" spans="1:7" x14ac:dyDescent="0.25">
      <c r="A4067">
        <v>395030</v>
      </c>
      <c r="C4067" t="s">
        <v>12608</v>
      </c>
      <c r="G4067" s="5" t="s">
        <v>39</v>
      </c>
    </row>
    <row r="4068" spans="1:7" x14ac:dyDescent="0.25">
      <c r="A4068">
        <v>322177</v>
      </c>
      <c r="C4068" t="s">
        <v>12608</v>
      </c>
      <c r="G4068" s="4" t="s">
        <v>75</v>
      </c>
    </row>
    <row r="4069" spans="1:7" x14ac:dyDescent="0.25">
      <c r="A4069">
        <v>303604</v>
      </c>
      <c r="C4069" t="s">
        <v>12608</v>
      </c>
      <c r="G4069" s="5" t="s">
        <v>61</v>
      </c>
    </row>
    <row r="4070" spans="1:7" x14ac:dyDescent="0.25">
      <c r="A4070">
        <v>9059</v>
      </c>
      <c r="C4070" t="s">
        <v>12608</v>
      </c>
      <c r="G4070" s="4" t="s">
        <v>11</v>
      </c>
    </row>
    <row r="4071" spans="1:7" x14ac:dyDescent="0.25">
      <c r="A4071">
        <v>46551</v>
      </c>
      <c r="C4071" t="s">
        <v>12608</v>
      </c>
      <c r="G4071" s="5" t="s">
        <v>14</v>
      </c>
    </row>
    <row r="4072" spans="1:7" x14ac:dyDescent="0.25">
      <c r="A4072">
        <v>23122</v>
      </c>
      <c r="C4072" t="s">
        <v>12608</v>
      </c>
      <c r="G4072" s="4" t="s">
        <v>11</v>
      </c>
    </row>
    <row r="4073" spans="1:7" x14ac:dyDescent="0.25">
      <c r="A4073">
        <v>6203</v>
      </c>
      <c r="C4073" t="s">
        <v>12608</v>
      </c>
      <c r="G4073" s="5" t="s">
        <v>11</v>
      </c>
    </row>
    <row r="4074" spans="1:7" x14ac:dyDescent="0.25">
      <c r="A4074">
        <v>28601</v>
      </c>
      <c r="C4074" t="s">
        <v>12608</v>
      </c>
      <c r="G4074" s="4" t="s">
        <v>11</v>
      </c>
    </row>
    <row r="4075" spans="1:7" x14ac:dyDescent="0.25">
      <c r="A4075">
        <v>421449</v>
      </c>
      <c r="C4075" t="s">
        <v>12608</v>
      </c>
      <c r="G4075" s="5" t="s">
        <v>41</v>
      </c>
    </row>
    <row r="4076" spans="1:7" x14ac:dyDescent="0.25">
      <c r="A4076">
        <v>47732</v>
      </c>
      <c r="C4076" t="s">
        <v>12608</v>
      </c>
      <c r="G4076" s="4" t="s">
        <v>189</v>
      </c>
    </row>
    <row r="4077" spans="1:7" x14ac:dyDescent="0.25">
      <c r="A4077">
        <v>156736</v>
      </c>
      <c r="C4077" t="s">
        <v>12608</v>
      </c>
      <c r="G4077" s="5" t="s">
        <v>67</v>
      </c>
    </row>
    <row r="4078" spans="1:7" x14ac:dyDescent="0.25">
      <c r="A4078">
        <v>45218</v>
      </c>
      <c r="C4078" t="s">
        <v>12608</v>
      </c>
      <c r="G4078" s="4" t="s">
        <v>17</v>
      </c>
    </row>
    <row r="4079" spans="1:7" x14ac:dyDescent="0.25">
      <c r="A4079">
        <v>335568</v>
      </c>
      <c r="C4079" t="s">
        <v>12608</v>
      </c>
      <c r="G4079" s="5" t="s">
        <v>17</v>
      </c>
    </row>
    <row r="4080" spans="1:7" x14ac:dyDescent="0.25">
      <c r="A4080">
        <v>84163</v>
      </c>
      <c r="C4080" t="s">
        <v>12608</v>
      </c>
      <c r="G4080" s="4" t="s">
        <v>163</v>
      </c>
    </row>
    <row r="4081" spans="1:7" x14ac:dyDescent="0.25">
      <c r="A4081">
        <v>97420</v>
      </c>
      <c r="C4081" t="s">
        <v>12608</v>
      </c>
      <c r="G4081" s="5" t="s">
        <v>11</v>
      </c>
    </row>
    <row r="4082" spans="1:7" x14ac:dyDescent="0.25">
      <c r="A4082">
        <v>22414</v>
      </c>
      <c r="C4082" t="s">
        <v>12608</v>
      </c>
      <c r="G4082" s="4" t="s">
        <v>11</v>
      </c>
    </row>
    <row r="4083" spans="1:7" x14ac:dyDescent="0.25">
      <c r="A4083">
        <v>29446</v>
      </c>
      <c r="C4083" t="s">
        <v>12608</v>
      </c>
      <c r="G4083" s="5" t="s">
        <v>11</v>
      </c>
    </row>
    <row r="4084" spans="1:7" x14ac:dyDescent="0.25">
      <c r="A4084">
        <v>28589</v>
      </c>
      <c r="C4084" t="s">
        <v>12608</v>
      </c>
      <c r="G4084" s="4" t="s">
        <v>11</v>
      </c>
    </row>
    <row r="4085" spans="1:7" x14ac:dyDescent="0.25">
      <c r="A4085">
        <v>5800</v>
      </c>
      <c r="C4085" t="s">
        <v>12608</v>
      </c>
      <c r="G4085" s="5" t="s">
        <v>11</v>
      </c>
    </row>
    <row r="4086" spans="1:7" x14ac:dyDescent="0.25">
      <c r="A4086">
        <v>22645</v>
      </c>
      <c r="C4086" t="s">
        <v>12608</v>
      </c>
      <c r="G4086" s="4" t="s">
        <v>11</v>
      </c>
    </row>
    <row r="4087" spans="1:7" x14ac:dyDescent="0.25">
      <c r="A4087">
        <v>28909</v>
      </c>
      <c r="C4087" t="s">
        <v>12608</v>
      </c>
      <c r="G4087" s="5" t="s">
        <v>11</v>
      </c>
    </row>
    <row r="4088" spans="1:7" x14ac:dyDescent="0.25">
      <c r="A4088">
        <v>26589</v>
      </c>
      <c r="C4088" t="s">
        <v>12608</v>
      </c>
      <c r="G4088" s="4" t="s">
        <v>11</v>
      </c>
    </row>
    <row r="4089" spans="1:7" x14ac:dyDescent="0.25">
      <c r="A4089">
        <v>428892</v>
      </c>
      <c r="C4089" t="s">
        <v>12608</v>
      </c>
      <c r="G4089" s="5" t="s">
        <v>75</v>
      </c>
    </row>
    <row r="4090" spans="1:7" x14ac:dyDescent="0.25">
      <c r="A4090">
        <v>47419</v>
      </c>
      <c r="C4090" t="s">
        <v>12608</v>
      </c>
      <c r="G4090" s="4" t="s">
        <v>37</v>
      </c>
    </row>
    <row r="4091" spans="1:7" x14ac:dyDescent="0.25">
      <c r="A4091">
        <v>21172</v>
      </c>
      <c r="C4091" t="s">
        <v>12608</v>
      </c>
      <c r="G4091" s="5" t="s">
        <v>28</v>
      </c>
    </row>
    <row r="4092" spans="1:7" x14ac:dyDescent="0.25">
      <c r="A4092">
        <v>74197</v>
      </c>
      <c r="C4092" t="s">
        <v>12608</v>
      </c>
      <c r="G4092" s="4" t="s">
        <v>436</v>
      </c>
    </row>
    <row r="4093" spans="1:7" x14ac:dyDescent="0.25">
      <c r="A4093">
        <v>24816</v>
      </c>
      <c r="C4093" t="s">
        <v>12608</v>
      </c>
      <c r="G4093" s="5" t="s">
        <v>11</v>
      </c>
    </row>
    <row r="4094" spans="1:7" x14ac:dyDescent="0.25">
      <c r="A4094">
        <v>5312</v>
      </c>
      <c r="C4094" t="s">
        <v>12608</v>
      </c>
      <c r="G4094" s="4" t="s">
        <v>11</v>
      </c>
    </row>
    <row r="4095" spans="1:7" x14ac:dyDescent="0.25">
      <c r="A4095">
        <v>44865</v>
      </c>
      <c r="C4095" t="s">
        <v>12608</v>
      </c>
      <c r="G4095" s="5" t="s">
        <v>41</v>
      </c>
    </row>
    <row r="4096" spans="1:7" x14ac:dyDescent="0.25">
      <c r="A4096">
        <v>29459</v>
      </c>
      <c r="C4096" t="s">
        <v>12608</v>
      </c>
      <c r="G4096" s="4" t="s">
        <v>17</v>
      </c>
    </row>
    <row r="4097" spans="1:7" x14ac:dyDescent="0.25">
      <c r="A4097">
        <v>78098</v>
      </c>
      <c r="C4097" t="s">
        <v>12608</v>
      </c>
      <c r="G4097" s="5" t="s">
        <v>46</v>
      </c>
    </row>
    <row r="4098" spans="1:7" x14ac:dyDescent="0.25">
      <c r="A4098">
        <v>321925</v>
      </c>
      <c r="C4098" t="s">
        <v>12608</v>
      </c>
      <c r="G4098" s="4" t="s">
        <v>41</v>
      </c>
    </row>
    <row r="4099" spans="1:7" x14ac:dyDescent="0.25">
      <c r="A4099">
        <v>28016</v>
      </c>
      <c r="C4099" t="s">
        <v>12608</v>
      </c>
      <c r="G4099" s="5" t="s">
        <v>11</v>
      </c>
    </row>
    <row r="4100" spans="1:7" x14ac:dyDescent="0.25">
      <c r="A4100">
        <v>47999</v>
      </c>
      <c r="C4100" t="s">
        <v>12608</v>
      </c>
      <c r="G4100" s="4" t="s">
        <v>41</v>
      </c>
    </row>
    <row r="4101" spans="1:7" x14ac:dyDescent="0.25">
      <c r="A4101">
        <v>29602</v>
      </c>
      <c r="C4101" t="s">
        <v>12608</v>
      </c>
      <c r="G4101" s="5" t="s">
        <v>11</v>
      </c>
    </row>
    <row r="4102" spans="1:7" x14ac:dyDescent="0.25">
      <c r="A4102">
        <v>26818</v>
      </c>
      <c r="C4102" t="s">
        <v>12608</v>
      </c>
      <c r="G4102" s="4" t="s">
        <v>11</v>
      </c>
    </row>
    <row r="4103" spans="1:7" x14ac:dyDescent="0.25">
      <c r="A4103">
        <v>313530</v>
      </c>
      <c r="C4103" t="s">
        <v>12608</v>
      </c>
      <c r="G4103" s="5" t="s">
        <v>61</v>
      </c>
    </row>
    <row r="4104" spans="1:7" x14ac:dyDescent="0.25">
      <c r="A4104">
        <v>47712</v>
      </c>
      <c r="C4104" t="s">
        <v>12608</v>
      </c>
      <c r="G4104" s="4" t="s">
        <v>39</v>
      </c>
    </row>
    <row r="4105" spans="1:7" x14ac:dyDescent="0.25">
      <c r="A4105">
        <v>346001</v>
      </c>
      <c r="C4105" t="s">
        <v>12608</v>
      </c>
      <c r="G4105" s="5" t="s">
        <v>26</v>
      </c>
    </row>
    <row r="4106" spans="1:7" x14ac:dyDescent="0.25">
      <c r="A4106">
        <v>28008</v>
      </c>
      <c r="C4106" t="s">
        <v>12608</v>
      </c>
      <c r="G4106" s="4" t="s">
        <v>11</v>
      </c>
    </row>
    <row r="4107" spans="1:7" x14ac:dyDescent="0.25">
      <c r="A4107">
        <v>32662</v>
      </c>
      <c r="C4107" t="s">
        <v>12608</v>
      </c>
      <c r="G4107" s="5" t="s">
        <v>41</v>
      </c>
    </row>
    <row r="4108" spans="1:7" x14ac:dyDescent="0.25">
      <c r="A4108">
        <v>50410</v>
      </c>
      <c r="C4108" t="s">
        <v>12608</v>
      </c>
      <c r="G4108" s="4" t="s">
        <v>11</v>
      </c>
    </row>
    <row r="4109" spans="1:7" x14ac:dyDescent="0.25">
      <c r="A4109">
        <v>333243</v>
      </c>
      <c r="C4109" t="s">
        <v>12608</v>
      </c>
      <c r="G4109" s="5" t="s">
        <v>242</v>
      </c>
    </row>
    <row r="4110" spans="1:7" x14ac:dyDescent="0.25">
      <c r="A4110">
        <v>31115</v>
      </c>
      <c r="C4110" t="s">
        <v>12608</v>
      </c>
      <c r="G4110" s="4" t="s">
        <v>11</v>
      </c>
    </row>
    <row r="4111" spans="1:7" x14ac:dyDescent="0.25">
      <c r="A4111">
        <v>369780</v>
      </c>
      <c r="B4111" s="1">
        <v>6.79</v>
      </c>
      <c r="C4111" s="2">
        <v>44235</v>
      </c>
      <c r="G4111" s="5" t="s">
        <v>39</v>
      </c>
    </row>
    <row r="4112" spans="1:7" x14ac:dyDescent="0.25">
      <c r="A4112">
        <v>85772</v>
      </c>
      <c r="B4112" s="1">
        <v>17.489999999999998</v>
      </c>
      <c r="C4112" s="2">
        <v>44234</v>
      </c>
      <c r="G4112" s="4" t="s">
        <v>61</v>
      </c>
    </row>
    <row r="4113" spans="1:7" x14ac:dyDescent="0.25">
      <c r="A4113">
        <v>340595</v>
      </c>
      <c r="C4113" t="s">
        <v>12608</v>
      </c>
      <c r="G4113" s="5" t="s">
        <v>41</v>
      </c>
    </row>
    <row r="4114" spans="1:7" x14ac:dyDescent="0.25">
      <c r="A4114">
        <v>74840</v>
      </c>
      <c r="C4114" t="s">
        <v>12608</v>
      </c>
      <c r="G4114" s="4" t="s">
        <v>14</v>
      </c>
    </row>
    <row r="4115" spans="1:7" x14ac:dyDescent="0.25">
      <c r="A4115">
        <v>25134</v>
      </c>
      <c r="C4115" t="s">
        <v>12608</v>
      </c>
      <c r="G4115" s="5" t="s">
        <v>11</v>
      </c>
    </row>
    <row r="4116" spans="1:7" x14ac:dyDescent="0.25">
      <c r="A4116">
        <v>78940</v>
      </c>
      <c r="C4116" t="s">
        <v>12608</v>
      </c>
      <c r="G4116" s="4" t="s">
        <v>26</v>
      </c>
    </row>
    <row r="4117" spans="1:7" x14ac:dyDescent="0.25">
      <c r="A4117">
        <v>80421</v>
      </c>
      <c r="C4117" t="s">
        <v>12608</v>
      </c>
      <c r="G4117" s="5" t="s">
        <v>242</v>
      </c>
    </row>
    <row r="4118" spans="1:7" x14ac:dyDescent="0.25">
      <c r="A4118">
        <v>76287</v>
      </c>
      <c r="B4118" s="1">
        <v>11.99</v>
      </c>
      <c r="C4118" s="2">
        <v>44234</v>
      </c>
      <c r="G4118" s="4" t="s">
        <v>61</v>
      </c>
    </row>
    <row r="4119" spans="1:7" x14ac:dyDescent="0.25">
      <c r="A4119">
        <v>321677</v>
      </c>
      <c r="C4119" t="s">
        <v>12608</v>
      </c>
      <c r="G4119" s="5" t="s">
        <v>75</v>
      </c>
    </row>
    <row r="4120" spans="1:7" x14ac:dyDescent="0.25">
      <c r="A4120">
        <v>140600</v>
      </c>
      <c r="C4120" t="s">
        <v>12608</v>
      </c>
      <c r="G4120" s="4" t="s">
        <v>61</v>
      </c>
    </row>
    <row r="4121" spans="1:7" x14ac:dyDescent="0.25">
      <c r="A4121">
        <v>323859</v>
      </c>
      <c r="C4121" t="s">
        <v>12608</v>
      </c>
      <c r="G4121" s="5" t="s">
        <v>41</v>
      </c>
    </row>
    <row r="4122" spans="1:7" x14ac:dyDescent="0.25">
      <c r="A4122">
        <v>310161</v>
      </c>
      <c r="C4122" t="s">
        <v>12608</v>
      </c>
      <c r="G4122" s="4" t="s">
        <v>43</v>
      </c>
    </row>
    <row r="4123" spans="1:7" x14ac:dyDescent="0.25">
      <c r="A4123">
        <v>342370</v>
      </c>
      <c r="C4123" t="s">
        <v>12608</v>
      </c>
      <c r="G4123" s="5" t="s">
        <v>39</v>
      </c>
    </row>
    <row r="4124" spans="1:7" x14ac:dyDescent="0.25">
      <c r="A4124">
        <v>181226</v>
      </c>
      <c r="C4124" t="s">
        <v>12608</v>
      </c>
      <c r="G4124" s="4" t="s">
        <v>75</v>
      </c>
    </row>
    <row r="4125" spans="1:7" x14ac:dyDescent="0.25">
      <c r="A4125">
        <v>46075</v>
      </c>
      <c r="C4125" t="s">
        <v>12608</v>
      </c>
      <c r="G4125" s="5" t="s">
        <v>41</v>
      </c>
    </row>
    <row r="4126" spans="1:7" x14ac:dyDescent="0.25">
      <c r="A4126">
        <v>48199</v>
      </c>
      <c r="C4126" t="s">
        <v>12608</v>
      </c>
      <c r="G4126" s="4" t="s">
        <v>41</v>
      </c>
    </row>
    <row r="4127" spans="1:7" x14ac:dyDescent="0.25">
      <c r="A4127">
        <v>24510</v>
      </c>
      <c r="C4127" t="s">
        <v>12608</v>
      </c>
      <c r="G4127" s="5" t="s">
        <v>11</v>
      </c>
    </row>
    <row r="4128" spans="1:7" x14ac:dyDescent="0.25">
      <c r="A4128">
        <v>22695</v>
      </c>
      <c r="C4128" t="s">
        <v>12608</v>
      </c>
      <c r="G4128" s="4" t="s">
        <v>11</v>
      </c>
    </row>
    <row r="4129" spans="1:7" x14ac:dyDescent="0.25">
      <c r="A4129">
        <v>43233</v>
      </c>
      <c r="C4129" t="s">
        <v>12608</v>
      </c>
      <c r="G4129" s="5" t="s">
        <v>85</v>
      </c>
    </row>
    <row r="4130" spans="1:7" x14ac:dyDescent="0.25">
      <c r="A4130">
        <v>21555</v>
      </c>
      <c r="C4130" t="s">
        <v>12608</v>
      </c>
      <c r="G4130" s="4" t="s">
        <v>85</v>
      </c>
    </row>
    <row r="4131" spans="1:7" x14ac:dyDescent="0.25">
      <c r="A4131">
        <v>347056</v>
      </c>
      <c r="C4131" t="s">
        <v>12608</v>
      </c>
      <c r="G4131" s="5" t="s">
        <v>198</v>
      </c>
    </row>
    <row r="4132" spans="1:7" x14ac:dyDescent="0.25">
      <c r="A4132">
        <v>28989</v>
      </c>
      <c r="C4132" t="s">
        <v>12608</v>
      </c>
      <c r="G4132" s="4" t="s">
        <v>11</v>
      </c>
    </row>
    <row r="4133" spans="1:7" x14ac:dyDescent="0.25">
      <c r="A4133">
        <v>26776</v>
      </c>
      <c r="C4133" t="s">
        <v>12608</v>
      </c>
      <c r="G4133" s="5" t="s">
        <v>11</v>
      </c>
    </row>
    <row r="4134" spans="1:7" x14ac:dyDescent="0.25">
      <c r="A4134">
        <v>12289</v>
      </c>
      <c r="C4134" t="s">
        <v>12608</v>
      </c>
      <c r="G4134" s="4" t="s">
        <v>8</v>
      </c>
    </row>
    <row r="4135" spans="1:7" x14ac:dyDescent="0.25">
      <c r="A4135">
        <v>343617</v>
      </c>
      <c r="C4135" t="s">
        <v>12608</v>
      </c>
      <c r="G4135" s="5" t="s">
        <v>85</v>
      </c>
    </row>
    <row r="4136" spans="1:7" x14ac:dyDescent="0.25">
      <c r="A4136">
        <v>84884</v>
      </c>
      <c r="C4136" t="s">
        <v>12608</v>
      </c>
      <c r="G4136" s="4" t="s">
        <v>31</v>
      </c>
    </row>
    <row r="4137" spans="1:7" x14ac:dyDescent="0.25">
      <c r="A4137">
        <v>44087</v>
      </c>
      <c r="C4137" t="s">
        <v>12608</v>
      </c>
      <c r="G4137" s="5" t="s">
        <v>75</v>
      </c>
    </row>
    <row r="4138" spans="1:7" x14ac:dyDescent="0.25">
      <c r="A4138">
        <v>47966</v>
      </c>
      <c r="C4138" t="s">
        <v>12608</v>
      </c>
      <c r="G4138" s="4" t="s">
        <v>57</v>
      </c>
    </row>
    <row r="4139" spans="1:7" x14ac:dyDescent="0.25">
      <c r="A4139">
        <v>70387</v>
      </c>
      <c r="C4139" t="s">
        <v>12608</v>
      </c>
      <c r="G4139" s="5" t="s">
        <v>35</v>
      </c>
    </row>
    <row r="4140" spans="1:7" x14ac:dyDescent="0.25">
      <c r="A4140">
        <v>10712</v>
      </c>
      <c r="C4140" t="s">
        <v>12608</v>
      </c>
      <c r="G4140" s="4" t="s">
        <v>11</v>
      </c>
    </row>
    <row r="4141" spans="1:7" x14ac:dyDescent="0.25">
      <c r="A4141">
        <v>48663</v>
      </c>
      <c r="C4141" t="s">
        <v>12608</v>
      </c>
      <c r="G4141" s="5" t="s">
        <v>37</v>
      </c>
    </row>
    <row r="4142" spans="1:7" x14ac:dyDescent="0.25">
      <c r="A4142">
        <v>42566</v>
      </c>
      <c r="C4142" t="s">
        <v>12608</v>
      </c>
      <c r="G4142" s="4" t="s">
        <v>75</v>
      </c>
    </row>
    <row r="4143" spans="1:7" x14ac:dyDescent="0.25">
      <c r="A4143">
        <v>70381</v>
      </c>
      <c r="C4143" t="s">
        <v>12608</v>
      </c>
      <c r="G4143" s="5" t="s">
        <v>37</v>
      </c>
    </row>
    <row r="4144" spans="1:7" x14ac:dyDescent="0.25">
      <c r="A4144">
        <v>43919</v>
      </c>
      <c r="C4144" t="s">
        <v>12608</v>
      </c>
      <c r="G4144" s="4" t="s">
        <v>64</v>
      </c>
    </row>
    <row r="4145" spans="1:7" x14ac:dyDescent="0.25">
      <c r="A4145">
        <v>23007</v>
      </c>
      <c r="C4145" t="s">
        <v>12608</v>
      </c>
      <c r="G4145" s="5" t="s">
        <v>11</v>
      </c>
    </row>
    <row r="4146" spans="1:7" x14ac:dyDescent="0.25">
      <c r="A4146">
        <v>23557</v>
      </c>
      <c r="C4146" t="s">
        <v>12608</v>
      </c>
      <c r="G4146" s="4" t="s">
        <v>11</v>
      </c>
    </row>
    <row r="4147" spans="1:7" x14ac:dyDescent="0.25">
      <c r="A4147">
        <v>307248</v>
      </c>
      <c r="C4147" t="s">
        <v>12608</v>
      </c>
      <c r="G4147" s="5" t="s">
        <v>28</v>
      </c>
    </row>
    <row r="4148" spans="1:7" x14ac:dyDescent="0.25">
      <c r="A4148">
        <v>333165</v>
      </c>
      <c r="B4148" s="1">
        <v>25.49</v>
      </c>
      <c r="C4148" s="2">
        <v>44327</v>
      </c>
      <c r="G4148" s="4" t="s">
        <v>39</v>
      </c>
    </row>
    <row r="4149" spans="1:7" x14ac:dyDescent="0.25">
      <c r="A4149">
        <v>25030</v>
      </c>
      <c r="C4149" t="s">
        <v>12608</v>
      </c>
      <c r="G4149" s="5" t="s">
        <v>11</v>
      </c>
    </row>
    <row r="4150" spans="1:7" x14ac:dyDescent="0.25">
      <c r="A4150">
        <v>336727</v>
      </c>
      <c r="C4150" t="s">
        <v>12608</v>
      </c>
      <c r="G4150" s="4" t="s">
        <v>37</v>
      </c>
    </row>
    <row r="4151" spans="1:7" x14ac:dyDescent="0.25">
      <c r="A4151">
        <v>345435</v>
      </c>
      <c r="C4151" t="s">
        <v>12608</v>
      </c>
      <c r="G4151" s="5" t="s">
        <v>175</v>
      </c>
    </row>
    <row r="4152" spans="1:7" x14ac:dyDescent="0.25">
      <c r="A4152">
        <v>340193</v>
      </c>
      <c r="C4152" t="s">
        <v>12608</v>
      </c>
      <c r="G4152" s="4" t="s">
        <v>41</v>
      </c>
    </row>
    <row r="4153" spans="1:7" x14ac:dyDescent="0.25">
      <c r="A4153">
        <v>26512</v>
      </c>
      <c r="C4153" t="s">
        <v>12608</v>
      </c>
      <c r="G4153" s="5" t="s">
        <v>11</v>
      </c>
    </row>
    <row r="4154" spans="1:7" x14ac:dyDescent="0.25">
      <c r="A4154">
        <v>72401</v>
      </c>
      <c r="C4154" t="s">
        <v>12608</v>
      </c>
      <c r="G4154" s="4" t="s">
        <v>175</v>
      </c>
    </row>
    <row r="4155" spans="1:7" x14ac:dyDescent="0.25">
      <c r="A4155">
        <v>83660</v>
      </c>
      <c r="C4155" t="s">
        <v>12608</v>
      </c>
      <c r="G4155" s="5" t="s">
        <v>41</v>
      </c>
    </row>
    <row r="4156" spans="1:7" x14ac:dyDescent="0.25">
      <c r="A4156">
        <v>13463</v>
      </c>
      <c r="C4156" t="s">
        <v>12608</v>
      </c>
      <c r="G4156" s="4" t="s">
        <v>64</v>
      </c>
    </row>
    <row r="4157" spans="1:7" x14ac:dyDescent="0.25">
      <c r="A4157">
        <v>25328</v>
      </c>
      <c r="C4157" t="s">
        <v>12608</v>
      </c>
      <c r="G4157" s="5" t="s">
        <v>11</v>
      </c>
    </row>
    <row r="4158" spans="1:7" x14ac:dyDescent="0.25">
      <c r="A4158">
        <v>93535</v>
      </c>
      <c r="C4158" t="s">
        <v>12608</v>
      </c>
      <c r="G4158" s="4" t="s">
        <v>11</v>
      </c>
    </row>
    <row r="4159" spans="1:7" x14ac:dyDescent="0.25">
      <c r="A4159">
        <v>332813</v>
      </c>
      <c r="C4159" t="s">
        <v>12608</v>
      </c>
      <c r="G4159" s="5" t="s">
        <v>28</v>
      </c>
    </row>
    <row r="4160" spans="1:7" x14ac:dyDescent="0.25">
      <c r="A4160">
        <v>46705</v>
      </c>
      <c r="C4160" t="s">
        <v>12608</v>
      </c>
      <c r="G4160" s="4" t="s">
        <v>64</v>
      </c>
    </row>
    <row r="4161" spans="1:7" x14ac:dyDescent="0.25">
      <c r="A4161">
        <v>44883</v>
      </c>
      <c r="C4161" t="s">
        <v>12608</v>
      </c>
      <c r="G4161" s="5" t="s">
        <v>28</v>
      </c>
    </row>
    <row r="4162" spans="1:7" x14ac:dyDescent="0.25">
      <c r="A4162">
        <v>62618</v>
      </c>
      <c r="C4162" t="s">
        <v>12608</v>
      </c>
      <c r="G4162" s="4" t="s">
        <v>313</v>
      </c>
    </row>
    <row r="4163" spans="1:7" x14ac:dyDescent="0.25">
      <c r="A4163">
        <v>163716</v>
      </c>
      <c r="C4163" t="s">
        <v>12608</v>
      </c>
      <c r="G4163" s="5" t="s">
        <v>75</v>
      </c>
    </row>
    <row r="4164" spans="1:7" x14ac:dyDescent="0.25">
      <c r="A4164">
        <v>73311</v>
      </c>
      <c r="C4164" t="s">
        <v>12608</v>
      </c>
      <c r="G4164" s="4" t="s">
        <v>26</v>
      </c>
    </row>
    <row r="4165" spans="1:7" x14ac:dyDescent="0.25">
      <c r="A4165">
        <v>425907</v>
      </c>
      <c r="C4165" t="s">
        <v>12608</v>
      </c>
      <c r="G4165" s="5" t="s">
        <v>39</v>
      </c>
    </row>
    <row r="4166" spans="1:7" x14ac:dyDescent="0.25">
      <c r="A4166">
        <v>93454</v>
      </c>
      <c r="C4166" t="s">
        <v>12608</v>
      </c>
      <c r="G4166" s="4" t="s">
        <v>11</v>
      </c>
    </row>
    <row r="4167" spans="1:7" x14ac:dyDescent="0.25">
      <c r="A4167">
        <v>43468</v>
      </c>
      <c r="C4167" t="s">
        <v>12608</v>
      </c>
      <c r="G4167" s="5" t="s">
        <v>28</v>
      </c>
    </row>
    <row r="4168" spans="1:7" x14ac:dyDescent="0.25">
      <c r="A4168">
        <v>233914</v>
      </c>
      <c r="C4168" t="s">
        <v>12608</v>
      </c>
      <c r="G4168" s="4" t="s">
        <v>39</v>
      </c>
    </row>
    <row r="4169" spans="1:7" x14ac:dyDescent="0.25">
      <c r="A4169">
        <v>28876</v>
      </c>
      <c r="C4169" t="s">
        <v>12608</v>
      </c>
      <c r="G4169" s="5" t="s">
        <v>11</v>
      </c>
    </row>
    <row r="4170" spans="1:7" x14ac:dyDescent="0.25">
      <c r="A4170">
        <v>29727</v>
      </c>
      <c r="C4170" t="s">
        <v>12608</v>
      </c>
      <c r="G4170" s="4" t="s">
        <v>11</v>
      </c>
    </row>
    <row r="4171" spans="1:7" x14ac:dyDescent="0.25">
      <c r="A4171">
        <v>24749</v>
      </c>
      <c r="C4171" t="s">
        <v>12608</v>
      </c>
      <c r="G4171" s="5" t="s">
        <v>11</v>
      </c>
    </row>
    <row r="4172" spans="1:7" x14ac:dyDescent="0.25">
      <c r="A4172">
        <v>418064</v>
      </c>
      <c r="C4172" t="s">
        <v>12608</v>
      </c>
      <c r="G4172" s="4" t="s">
        <v>39</v>
      </c>
    </row>
    <row r="4173" spans="1:7" x14ac:dyDescent="0.25">
      <c r="A4173">
        <v>82975</v>
      </c>
      <c r="C4173" t="s">
        <v>12608</v>
      </c>
      <c r="G4173" s="5" t="s">
        <v>85</v>
      </c>
    </row>
    <row r="4174" spans="1:7" x14ac:dyDescent="0.25">
      <c r="A4174">
        <v>318718</v>
      </c>
      <c r="C4174" t="s">
        <v>12608</v>
      </c>
      <c r="G4174" s="4" t="s">
        <v>61</v>
      </c>
    </row>
    <row r="4175" spans="1:7" x14ac:dyDescent="0.25">
      <c r="A4175">
        <v>74151</v>
      </c>
      <c r="C4175" t="s">
        <v>12608</v>
      </c>
      <c r="G4175" s="5" t="s">
        <v>102</v>
      </c>
    </row>
    <row r="4176" spans="1:7" x14ac:dyDescent="0.25">
      <c r="A4176">
        <v>2070</v>
      </c>
      <c r="C4176" t="s">
        <v>12608</v>
      </c>
      <c r="G4176" s="4" t="s">
        <v>11</v>
      </c>
    </row>
    <row r="4177" spans="1:7" x14ac:dyDescent="0.25">
      <c r="A4177">
        <v>43357</v>
      </c>
      <c r="C4177" t="s">
        <v>12608</v>
      </c>
      <c r="G4177" s="5" t="s">
        <v>37</v>
      </c>
    </row>
    <row r="4178" spans="1:7" x14ac:dyDescent="0.25">
      <c r="A4178">
        <v>42636</v>
      </c>
      <c r="C4178" t="s">
        <v>12608</v>
      </c>
      <c r="G4178" s="4" t="s">
        <v>57</v>
      </c>
    </row>
    <row r="4179" spans="1:7" x14ac:dyDescent="0.25">
      <c r="A4179">
        <v>319370</v>
      </c>
      <c r="C4179" t="s">
        <v>12608</v>
      </c>
      <c r="G4179" s="5" t="s">
        <v>43</v>
      </c>
    </row>
    <row r="4180" spans="1:7" x14ac:dyDescent="0.25">
      <c r="A4180">
        <v>301054</v>
      </c>
      <c r="C4180" t="s">
        <v>12608</v>
      </c>
      <c r="G4180" s="4" t="s">
        <v>31</v>
      </c>
    </row>
    <row r="4181" spans="1:7" x14ac:dyDescent="0.25">
      <c r="A4181">
        <v>30406</v>
      </c>
      <c r="C4181" t="s">
        <v>12608</v>
      </c>
      <c r="G4181" s="5" t="s">
        <v>242</v>
      </c>
    </row>
    <row r="4182" spans="1:7" x14ac:dyDescent="0.25">
      <c r="A4182">
        <v>47129</v>
      </c>
      <c r="C4182" t="s">
        <v>12608</v>
      </c>
      <c r="G4182" s="4" t="s">
        <v>198</v>
      </c>
    </row>
    <row r="4183" spans="1:7" x14ac:dyDescent="0.25">
      <c r="A4183">
        <v>329570</v>
      </c>
      <c r="C4183" t="s">
        <v>12608</v>
      </c>
      <c r="G4183" s="5" t="s">
        <v>17</v>
      </c>
    </row>
    <row r="4184" spans="1:7" x14ac:dyDescent="0.25">
      <c r="A4184">
        <v>81028</v>
      </c>
      <c r="C4184" t="s">
        <v>12608</v>
      </c>
      <c r="G4184" s="4" t="s">
        <v>41</v>
      </c>
    </row>
    <row r="4185" spans="1:7" x14ac:dyDescent="0.25">
      <c r="A4185">
        <v>45385</v>
      </c>
      <c r="C4185" t="s">
        <v>12608</v>
      </c>
      <c r="G4185" s="5" t="s">
        <v>41</v>
      </c>
    </row>
    <row r="4186" spans="1:7" x14ac:dyDescent="0.25">
      <c r="A4186">
        <v>313137</v>
      </c>
      <c r="C4186" t="s">
        <v>12608</v>
      </c>
      <c r="G4186" s="4" t="s">
        <v>35</v>
      </c>
    </row>
    <row r="4187" spans="1:7" x14ac:dyDescent="0.25">
      <c r="A4187">
        <v>355623</v>
      </c>
      <c r="C4187" t="s">
        <v>12608</v>
      </c>
      <c r="G4187" s="5" t="s">
        <v>28</v>
      </c>
    </row>
    <row r="4188" spans="1:7" x14ac:dyDescent="0.25">
      <c r="A4188">
        <v>311699</v>
      </c>
      <c r="C4188" t="s">
        <v>12608</v>
      </c>
      <c r="G4188" s="4" t="s">
        <v>53</v>
      </c>
    </row>
    <row r="4189" spans="1:7" x14ac:dyDescent="0.25">
      <c r="A4189">
        <v>28258</v>
      </c>
      <c r="C4189" t="s">
        <v>12608</v>
      </c>
      <c r="G4189" s="5" t="s">
        <v>11</v>
      </c>
    </row>
    <row r="4190" spans="1:7" x14ac:dyDescent="0.25">
      <c r="A4190">
        <v>324027</v>
      </c>
      <c r="C4190" t="s">
        <v>12608</v>
      </c>
      <c r="G4190" s="4" t="s">
        <v>31</v>
      </c>
    </row>
    <row r="4191" spans="1:7" x14ac:dyDescent="0.25">
      <c r="A4191">
        <v>42182</v>
      </c>
      <c r="C4191" t="s">
        <v>12608</v>
      </c>
      <c r="G4191" s="5" t="s">
        <v>31</v>
      </c>
    </row>
    <row r="4192" spans="1:7" x14ac:dyDescent="0.25">
      <c r="A4192">
        <v>338275</v>
      </c>
      <c r="C4192" t="s">
        <v>12608</v>
      </c>
      <c r="G4192" s="4" t="s">
        <v>41</v>
      </c>
    </row>
    <row r="4193" spans="1:7" x14ac:dyDescent="0.25">
      <c r="A4193">
        <v>81606</v>
      </c>
      <c r="C4193" t="s">
        <v>12608</v>
      </c>
      <c r="G4193" s="5" t="s">
        <v>61</v>
      </c>
    </row>
    <row r="4194" spans="1:7" x14ac:dyDescent="0.25">
      <c r="A4194">
        <v>332614</v>
      </c>
      <c r="C4194" t="s">
        <v>12608</v>
      </c>
      <c r="G4194" s="4" t="s">
        <v>39</v>
      </c>
    </row>
    <row r="4195" spans="1:7" x14ac:dyDescent="0.25">
      <c r="A4195">
        <v>312007</v>
      </c>
      <c r="C4195" t="s">
        <v>12608</v>
      </c>
      <c r="G4195" s="5" t="s">
        <v>21</v>
      </c>
    </row>
    <row r="4196" spans="1:7" x14ac:dyDescent="0.25">
      <c r="A4196">
        <v>24805</v>
      </c>
      <c r="C4196" t="s">
        <v>12608</v>
      </c>
      <c r="G4196" s="4" t="s">
        <v>41</v>
      </c>
    </row>
    <row r="4197" spans="1:7" x14ac:dyDescent="0.25">
      <c r="A4197">
        <v>337360</v>
      </c>
      <c r="C4197" t="s">
        <v>12608</v>
      </c>
      <c r="G4197" s="5" t="s">
        <v>61</v>
      </c>
    </row>
    <row r="4198" spans="1:7" x14ac:dyDescent="0.25">
      <c r="A4198">
        <v>70472</v>
      </c>
      <c r="C4198" t="s">
        <v>12608</v>
      </c>
      <c r="G4198" s="4" t="s">
        <v>1019</v>
      </c>
    </row>
    <row r="4199" spans="1:7" x14ac:dyDescent="0.25">
      <c r="A4199">
        <v>5819</v>
      </c>
      <c r="C4199" t="s">
        <v>12608</v>
      </c>
      <c r="G4199" s="5" t="s">
        <v>11</v>
      </c>
    </row>
    <row r="4200" spans="1:7" x14ac:dyDescent="0.25">
      <c r="A4200">
        <v>401889</v>
      </c>
      <c r="C4200" t="s">
        <v>12608</v>
      </c>
      <c r="G4200" s="4" t="s">
        <v>39</v>
      </c>
    </row>
    <row r="4201" spans="1:7" x14ac:dyDescent="0.25">
      <c r="A4201">
        <v>80809</v>
      </c>
      <c r="C4201" t="s">
        <v>12608</v>
      </c>
      <c r="G4201" s="5" t="s">
        <v>31</v>
      </c>
    </row>
    <row r="4202" spans="1:7" x14ac:dyDescent="0.25">
      <c r="A4202">
        <v>13017</v>
      </c>
      <c r="C4202" t="s">
        <v>12608</v>
      </c>
      <c r="G4202" s="4" t="s">
        <v>11</v>
      </c>
    </row>
    <row r="4203" spans="1:7" x14ac:dyDescent="0.25">
      <c r="A4203">
        <v>4057</v>
      </c>
      <c r="C4203" t="s">
        <v>12608</v>
      </c>
      <c r="G4203" s="5" t="s">
        <v>11</v>
      </c>
    </row>
    <row r="4204" spans="1:7" x14ac:dyDescent="0.25">
      <c r="A4204">
        <v>25718</v>
      </c>
      <c r="C4204" t="s">
        <v>12608</v>
      </c>
      <c r="G4204" s="4" t="s">
        <v>11</v>
      </c>
    </row>
    <row r="4205" spans="1:7" x14ac:dyDescent="0.25">
      <c r="A4205">
        <v>23251</v>
      </c>
      <c r="C4205" t="s">
        <v>12608</v>
      </c>
      <c r="G4205" s="5" t="s">
        <v>11</v>
      </c>
    </row>
    <row r="4206" spans="1:7" x14ac:dyDescent="0.25">
      <c r="A4206">
        <v>54941</v>
      </c>
      <c r="C4206" t="s">
        <v>12608</v>
      </c>
      <c r="G4206" s="4" t="s">
        <v>35</v>
      </c>
    </row>
    <row r="4207" spans="1:7" x14ac:dyDescent="0.25">
      <c r="A4207">
        <v>43326</v>
      </c>
      <c r="C4207" t="s">
        <v>12608</v>
      </c>
      <c r="G4207" s="5" t="s">
        <v>21</v>
      </c>
    </row>
    <row r="4208" spans="1:7" x14ac:dyDescent="0.25">
      <c r="A4208">
        <v>90948</v>
      </c>
      <c r="C4208" t="s">
        <v>12608</v>
      </c>
      <c r="G4208" s="4" t="s">
        <v>11</v>
      </c>
    </row>
    <row r="4209" spans="1:7" x14ac:dyDescent="0.25">
      <c r="A4209">
        <v>333878</v>
      </c>
      <c r="C4209" t="s">
        <v>12608</v>
      </c>
      <c r="G4209" s="5" t="s">
        <v>83</v>
      </c>
    </row>
    <row r="4210" spans="1:7" x14ac:dyDescent="0.25">
      <c r="A4210">
        <v>332458</v>
      </c>
      <c r="C4210" t="s">
        <v>12608</v>
      </c>
      <c r="G4210" s="4" t="s">
        <v>41</v>
      </c>
    </row>
    <row r="4211" spans="1:7" x14ac:dyDescent="0.25">
      <c r="A4211">
        <v>27530</v>
      </c>
      <c r="C4211" t="s">
        <v>12608</v>
      </c>
      <c r="G4211" s="5" t="s">
        <v>11</v>
      </c>
    </row>
    <row r="4212" spans="1:7" x14ac:dyDescent="0.25">
      <c r="A4212">
        <v>357561</v>
      </c>
      <c r="C4212" t="s">
        <v>12608</v>
      </c>
      <c r="G4212" s="4" t="s">
        <v>85</v>
      </c>
    </row>
    <row r="4213" spans="1:7" x14ac:dyDescent="0.25">
      <c r="A4213">
        <v>335678</v>
      </c>
      <c r="C4213" t="s">
        <v>12608</v>
      </c>
      <c r="G4213" s="5" t="s">
        <v>85</v>
      </c>
    </row>
    <row r="4214" spans="1:7" x14ac:dyDescent="0.25">
      <c r="A4214">
        <v>328984</v>
      </c>
      <c r="C4214" t="s">
        <v>12608</v>
      </c>
      <c r="G4214" s="4" t="s">
        <v>41</v>
      </c>
    </row>
    <row r="4215" spans="1:7" x14ac:dyDescent="0.25">
      <c r="A4215">
        <v>22103</v>
      </c>
      <c r="C4215" t="s">
        <v>12608</v>
      </c>
      <c r="G4215" s="5" t="s">
        <v>11</v>
      </c>
    </row>
    <row r="4216" spans="1:7" x14ac:dyDescent="0.25">
      <c r="A4216">
        <v>296881</v>
      </c>
      <c r="C4216" t="s">
        <v>12608</v>
      </c>
      <c r="G4216" s="4" t="s">
        <v>57</v>
      </c>
    </row>
    <row r="4217" spans="1:7" x14ac:dyDescent="0.25">
      <c r="A4217">
        <v>73539</v>
      </c>
      <c r="C4217" t="s">
        <v>12608</v>
      </c>
      <c r="G4217" s="5" t="s">
        <v>17</v>
      </c>
    </row>
    <row r="4218" spans="1:7" x14ac:dyDescent="0.25">
      <c r="A4218">
        <v>26823</v>
      </c>
      <c r="C4218" t="s">
        <v>12608</v>
      </c>
      <c r="G4218" s="4" t="s">
        <v>11</v>
      </c>
    </row>
    <row r="4219" spans="1:7" x14ac:dyDescent="0.25">
      <c r="A4219">
        <v>318966</v>
      </c>
      <c r="C4219" t="s">
        <v>12608</v>
      </c>
      <c r="G4219" s="5" t="s">
        <v>61</v>
      </c>
    </row>
    <row r="4220" spans="1:7" x14ac:dyDescent="0.25">
      <c r="A4220">
        <v>27470</v>
      </c>
      <c r="C4220" t="s">
        <v>12608</v>
      </c>
      <c r="G4220" s="4" t="s">
        <v>11</v>
      </c>
    </row>
    <row r="4221" spans="1:7" x14ac:dyDescent="0.25">
      <c r="A4221">
        <v>126349</v>
      </c>
      <c r="C4221" t="s">
        <v>12608</v>
      </c>
      <c r="G4221" s="5" t="s">
        <v>28</v>
      </c>
    </row>
    <row r="4222" spans="1:7" x14ac:dyDescent="0.25">
      <c r="A4222">
        <v>24062</v>
      </c>
      <c r="C4222" t="s">
        <v>12608</v>
      </c>
      <c r="G4222" s="4" t="s">
        <v>11</v>
      </c>
    </row>
    <row r="4223" spans="1:7" x14ac:dyDescent="0.25">
      <c r="A4223">
        <v>61123</v>
      </c>
      <c r="C4223" t="s">
        <v>12608</v>
      </c>
      <c r="G4223" s="5" t="s">
        <v>53</v>
      </c>
    </row>
    <row r="4224" spans="1:7" x14ac:dyDescent="0.25">
      <c r="A4224">
        <v>437415</v>
      </c>
      <c r="C4224" t="s">
        <v>12608</v>
      </c>
      <c r="G4224" s="4" t="s">
        <v>41</v>
      </c>
    </row>
    <row r="4225" spans="1:7" x14ac:dyDescent="0.25">
      <c r="A4225">
        <v>435538</v>
      </c>
      <c r="C4225" t="s">
        <v>12608</v>
      </c>
      <c r="G4225" s="5" t="s">
        <v>39</v>
      </c>
    </row>
    <row r="4226" spans="1:7" x14ac:dyDescent="0.25">
      <c r="A4226">
        <v>322697</v>
      </c>
      <c r="C4226" t="s">
        <v>12608</v>
      </c>
      <c r="G4226" s="4" t="s">
        <v>21</v>
      </c>
    </row>
    <row r="4227" spans="1:7" x14ac:dyDescent="0.25">
      <c r="A4227">
        <v>9636</v>
      </c>
      <c r="C4227" t="s">
        <v>12608</v>
      </c>
      <c r="G4227" s="5" t="s">
        <v>11</v>
      </c>
    </row>
    <row r="4228" spans="1:7" x14ac:dyDescent="0.25">
      <c r="A4228">
        <v>70704</v>
      </c>
      <c r="B4228" s="1">
        <v>20.99</v>
      </c>
      <c r="C4228" s="2">
        <v>44327</v>
      </c>
      <c r="G4228" s="4" t="s">
        <v>37</v>
      </c>
    </row>
    <row r="4229" spans="1:7" x14ac:dyDescent="0.25">
      <c r="A4229">
        <v>44114</v>
      </c>
      <c r="C4229" t="s">
        <v>12608</v>
      </c>
      <c r="G4229" s="5" t="s">
        <v>14</v>
      </c>
    </row>
    <row r="4230" spans="1:7" x14ac:dyDescent="0.25">
      <c r="A4230">
        <v>309216</v>
      </c>
      <c r="C4230" t="s">
        <v>12608</v>
      </c>
      <c r="G4230" s="4" t="s">
        <v>61</v>
      </c>
    </row>
    <row r="4231" spans="1:7" x14ac:dyDescent="0.25">
      <c r="A4231">
        <v>67393</v>
      </c>
      <c r="C4231" t="s">
        <v>12608</v>
      </c>
      <c r="G4231" s="5" t="s">
        <v>35</v>
      </c>
    </row>
    <row r="4232" spans="1:7" x14ac:dyDescent="0.25">
      <c r="A4232">
        <v>78648</v>
      </c>
      <c r="C4232" t="s">
        <v>12608</v>
      </c>
      <c r="G4232" s="4" t="s">
        <v>57</v>
      </c>
    </row>
    <row r="4233" spans="1:7" x14ac:dyDescent="0.25">
      <c r="A4233">
        <v>29895</v>
      </c>
      <c r="C4233" t="s">
        <v>12608</v>
      </c>
      <c r="G4233" s="5" t="s">
        <v>11</v>
      </c>
    </row>
    <row r="4234" spans="1:7" x14ac:dyDescent="0.25">
      <c r="A4234">
        <v>46683</v>
      </c>
      <c r="C4234" t="s">
        <v>12608</v>
      </c>
      <c r="G4234" s="4" t="s">
        <v>28</v>
      </c>
    </row>
    <row r="4235" spans="1:7" x14ac:dyDescent="0.25">
      <c r="A4235">
        <v>108200</v>
      </c>
      <c r="C4235" t="s">
        <v>12608</v>
      </c>
      <c r="G4235" s="5" t="s">
        <v>31</v>
      </c>
    </row>
    <row r="4236" spans="1:7" x14ac:dyDescent="0.25">
      <c r="A4236">
        <v>296884</v>
      </c>
      <c r="C4236" t="s">
        <v>12608</v>
      </c>
      <c r="G4236" s="4" t="s">
        <v>43</v>
      </c>
    </row>
    <row r="4237" spans="1:7" x14ac:dyDescent="0.25">
      <c r="A4237">
        <v>321822</v>
      </c>
      <c r="C4237" t="s">
        <v>12608</v>
      </c>
      <c r="G4237" s="5" t="s">
        <v>28</v>
      </c>
    </row>
    <row r="4238" spans="1:7" x14ac:dyDescent="0.25">
      <c r="A4238">
        <v>78739</v>
      </c>
      <c r="C4238" t="s">
        <v>12608</v>
      </c>
      <c r="G4238" s="4" t="s">
        <v>26</v>
      </c>
    </row>
    <row r="4239" spans="1:7" x14ac:dyDescent="0.25">
      <c r="A4239">
        <v>41150</v>
      </c>
      <c r="C4239" t="s">
        <v>12608</v>
      </c>
      <c r="G4239" s="5" t="s">
        <v>61</v>
      </c>
    </row>
    <row r="4240" spans="1:7" x14ac:dyDescent="0.25">
      <c r="A4240">
        <v>29804</v>
      </c>
      <c r="C4240" t="s">
        <v>12608</v>
      </c>
      <c r="G4240" s="4" t="s">
        <v>11</v>
      </c>
    </row>
    <row r="4241" spans="1:7" x14ac:dyDescent="0.25">
      <c r="A4241">
        <v>336363</v>
      </c>
      <c r="C4241" t="s">
        <v>12608</v>
      </c>
      <c r="G4241" s="5" t="s">
        <v>61</v>
      </c>
    </row>
    <row r="4242" spans="1:7" x14ac:dyDescent="0.25">
      <c r="A4242">
        <v>307159</v>
      </c>
      <c r="C4242" t="s">
        <v>12608</v>
      </c>
      <c r="G4242" s="4" t="s">
        <v>21</v>
      </c>
    </row>
    <row r="4243" spans="1:7" x14ac:dyDescent="0.25">
      <c r="A4243">
        <v>10614</v>
      </c>
      <c r="C4243" t="s">
        <v>12608</v>
      </c>
      <c r="G4243" s="5" t="s">
        <v>11</v>
      </c>
    </row>
    <row r="4244" spans="1:7" x14ac:dyDescent="0.25">
      <c r="A4244">
        <v>24613</v>
      </c>
      <c r="C4244" t="s">
        <v>12608</v>
      </c>
      <c r="G4244" s="4" t="s">
        <v>11</v>
      </c>
    </row>
    <row r="4245" spans="1:7" x14ac:dyDescent="0.25">
      <c r="A4245">
        <v>434817</v>
      </c>
      <c r="C4245" t="s">
        <v>12608</v>
      </c>
      <c r="G4245" s="5" t="s">
        <v>85</v>
      </c>
    </row>
    <row r="4246" spans="1:7" x14ac:dyDescent="0.25">
      <c r="A4246">
        <v>23056</v>
      </c>
      <c r="C4246" t="s">
        <v>12608</v>
      </c>
      <c r="G4246" s="4" t="s">
        <v>11</v>
      </c>
    </row>
    <row r="4247" spans="1:7" x14ac:dyDescent="0.25">
      <c r="A4247">
        <v>70337</v>
      </c>
      <c r="C4247" t="s">
        <v>12608</v>
      </c>
      <c r="G4247" s="5" t="s">
        <v>102</v>
      </c>
    </row>
    <row r="4248" spans="1:7" x14ac:dyDescent="0.25">
      <c r="A4248">
        <v>395510</v>
      </c>
      <c r="C4248" t="s">
        <v>12608</v>
      </c>
      <c r="G4248" s="4" t="s">
        <v>39</v>
      </c>
    </row>
    <row r="4249" spans="1:7" x14ac:dyDescent="0.25">
      <c r="A4249">
        <v>72443</v>
      </c>
      <c r="C4249" t="s">
        <v>12608</v>
      </c>
      <c r="G4249" s="5" t="s">
        <v>163</v>
      </c>
    </row>
    <row r="4250" spans="1:7" x14ac:dyDescent="0.25">
      <c r="A4250">
        <v>335940</v>
      </c>
      <c r="C4250" t="s">
        <v>12608</v>
      </c>
      <c r="G4250" s="4" t="s">
        <v>85</v>
      </c>
    </row>
    <row r="4251" spans="1:7" x14ac:dyDescent="0.25">
      <c r="A4251">
        <v>25152</v>
      </c>
      <c r="C4251" t="s">
        <v>12608</v>
      </c>
      <c r="G4251" s="5" t="s">
        <v>11</v>
      </c>
    </row>
    <row r="4252" spans="1:7" x14ac:dyDescent="0.25">
      <c r="A4252">
        <v>82874</v>
      </c>
      <c r="B4252" s="1">
        <v>14.99</v>
      </c>
      <c r="C4252" s="2">
        <v>44327</v>
      </c>
      <c r="G4252" s="4" t="s">
        <v>61</v>
      </c>
    </row>
    <row r="4253" spans="1:7" x14ac:dyDescent="0.25">
      <c r="A4253">
        <v>30511</v>
      </c>
      <c r="B4253" s="1">
        <v>14.69</v>
      </c>
      <c r="C4253" s="2">
        <v>44234</v>
      </c>
      <c r="G4253" s="5" t="s">
        <v>198</v>
      </c>
    </row>
    <row r="4254" spans="1:7" x14ac:dyDescent="0.25">
      <c r="A4254">
        <v>41162</v>
      </c>
      <c r="C4254" t="s">
        <v>12608</v>
      </c>
      <c r="G4254" s="4" t="s">
        <v>67</v>
      </c>
    </row>
    <row r="4255" spans="1:7" x14ac:dyDescent="0.25">
      <c r="A4255">
        <v>40467</v>
      </c>
      <c r="C4255" t="s">
        <v>12608</v>
      </c>
      <c r="G4255" s="5" t="s">
        <v>28</v>
      </c>
    </row>
    <row r="4256" spans="1:7" x14ac:dyDescent="0.25">
      <c r="A4256">
        <v>29481</v>
      </c>
      <c r="C4256" t="s">
        <v>12608</v>
      </c>
      <c r="G4256" s="4" t="s">
        <v>11</v>
      </c>
    </row>
    <row r="4257" spans="1:7" x14ac:dyDescent="0.25">
      <c r="A4257">
        <v>333434</v>
      </c>
      <c r="C4257" t="s">
        <v>12608</v>
      </c>
      <c r="G4257" s="5" t="s">
        <v>61</v>
      </c>
    </row>
    <row r="4258" spans="1:7" x14ac:dyDescent="0.25">
      <c r="A4258">
        <v>25365</v>
      </c>
      <c r="C4258" t="s">
        <v>12608</v>
      </c>
      <c r="G4258" s="4" t="s">
        <v>11</v>
      </c>
    </row>
    <row r="4259" spans="1:7" x14ac:dyDescent="0.25">
      <c r="A4259">
        <v>312111</v>
      </c>
      <c r="C4259" t="s">
        <v>12608</v>
      </c>
      <c r="G4259" s="5" t="s">
        <v>17</v>
      </c>
    </row>
    <row r="4260" spans="1:7" x14ac:dyDescent="0.25">
      <c r="A4260">
        <v>79179</v>
      </c>
      <c r="C4260" t="s">
        <v>12608</v>
      </c>
      <c r="G4260" s="4" t="s">
        <v>37</v>
      </c>
    </row>
    <row r="4261" spans="1:7" x14ac:dyDescent="0.25">
      <c r="A4261">
        <v>44929</v>
      </c>
      <c r="C4261" t="s">
        <v>12608</v>
      </c>
      <c r="G4261" s="5" t="s">
        <v>61</v>
      </c>
    </row>
    <row r="4262" spans="1:7" x14ac:dyDescent="0.25">
      <c r="A4262">
        <v>331810</v>
      </c>
      <c r="C4262" t="s">
        <v>12608</v>
      </c>
      <c r="G4262" s="4" t="s">
        <v>198</v>
      </c>
    </row>
    <row r="4263" spans="1:7" x14ac:dyDescent="0.25">
      <c r="A4263">
        <v>81525</v>
      </c>
      <c r="C4263" t="s">
        <v>12608</v>
      </c>
      <c r="G4263" s="5" t="s">
        <v>61</v>
      </c>
    </row>
    <row r="4264" spans="1:7" x14ac:dyDescent="0.25">
      <c r="A4264">
        <v>133477</v>
      </c>
      <c r="C4264" t="s">
        <v>12608</v>
      </c>
      <c r="G4264" s="4" t="s">
        <v>43</v>
      </c>
    </row>
    <row r="4265" spans="1:7" x14ac:dyDescent="0.25">
      <c r="A4265">
        <v>25171</v>
      </c>
      <c r="C4265" t="s">
        <v>12608</v>
      </c>
      <c r="G4265" s="5" t="s">
        <v>11</v>
      </c>
    </row>
    <row r="4266" spans="1:7" x14ac:dyDescent="0.25">
      <c r="A4266">
        <v>10928</v>
      </c>
      <c r="C4266" t="s">
        <v>12608</v>
      </c>
      <c r="G4266" s="4" t="s">
        <v>11</v>
      </c>
    </row>
    <row r="4267" spans="1:7" x14ac:dyDescent="0.25">
      <c r="A4267">
        <v>29439</v>
      </c>
      <c r="C4267" t="s">
        <v>12608</v>
      </c>
      <c r="G4267" s="5" t="s">
        <v>11</v>
      </c>
    </row>
    <row r="4268" spans="1:7" x14ac:dyDescent="0.25">
      <c r="A4268">
        <v>24608</v>
      </c>
      <c r="C4268" t="s">
        <v>12608</v>
      </c>
      <c r="G4268" s="4" t="s">
        <v>11</v>
      </c>
    </row>
    <row r="4269" spans="1:7" x14ac:dyDescent="0.25">
      <c r="A4269">
        <v>76271</v>
      </c>
      <c r="C4269" t="s">
        <v>12608</v>
      </c>
      <c r="G4269" s="5" t="s">
        <v>46</v>
      </c>
    </row>
    <row r="4270" spans="1:7" x14ac:dyDescent="0.25">
      <c r="A4270">
        <v>26446</v>
      </c>
      <c r="C4270" t="s">
        <v>12608</v>
      </c>
      <c r="G4270" s="4" t="s">
        <v>11</v>
      </c>
    </row>
    <row r="4271" spans="1:7" x14ac:dyDescent="0.25">
      <c r="A4271">
        <v>333421</v>
      </c>
      <c r="C4271" t="s">
        <v>12608</v>
      </c>
      <c r="G4271" s="5" t="s">
        <v>21</v>
      </c>
    </row>
    <row r="4272" spans="1:7" x14ac:dyDescent="0.25">
      <c r="A4272">
        <v>23265</v>
      </c>
      <c r="C4272" t="s">
        <v>12608</v>
      </c>
      <c r="G4272" s="4" t="s">
        <v>11</v>
      </c>
    </row>
    <row r="4273" spans="1:7" x14ac:dyDescent="0.25">
      <c r="A4273">
        <v>308574</v>
      </c>
      <c r="C4273" t="s">
        <v>12608</v>
      </c>
      <c r="G4273" s="5" t="s">
        <v>37</v>
      </c>
    </row>
    <row r="4274" spans="1:7" x14ac:dyDescent="0.25">
      <c r="A4274">
        <v>23046</v>
      </c>
      <c r="C4274" t="s">
        <v>12608</v>
      </c>
      <c r="G4274" s="4" t="s">
        <v>11</v>
      </c>
    </row>
    <row r="4275" spans="1:7" x14ac:dyDescent="0.25">
      <c r="A4275">
        <v>99727</v>
      </c>
      <c r="C4275" t="s">
        <v>12608</v>
      </c>
      <c r="G4275" s="5" t="s">
        <v>11</v>
      </c>
    </row>
    <row r="4276" spans="1:7" x14ac:dyDescent="0.25">
      <c r="A4276">
        <v>10471</v>
      </c>
      <c r="C4276" t="s">
        <v>12608</v>
      </c>
      <c r="G4276" s="4" t="s">
        <v>11</v>
      </c>
    </row>
    <row r="4277" spans="1:7" x14ac:dyDescent="0.25">
      <c r="A4277">
        <v>96245</v>
      </c>
      <c r="C4277" t="s">
        <v>12608</v>
      </c>
      <c r="G4277" s="5" t="s">
        <v>11</v>
      </c>
    </row>
    <row r="4278" spans="1:7" x14ac:dyDescent="0.25">
      <c r="A4278">
        <v>71450</v>
      </c>
      <c r="C4278" t="s">
        <v>12608</v>
      </c>
      <c r="G4278" s="4" t="s">
        <v>102</v>
      </c>
    </row>
    <row r="4279" spans="1:7" x14ac:dyDescent="0.25">
      <c r="A4279">
        <v>67474</v>
      </c>
      <c r="C4279" t="s">
        <v>12608</v>
      </c>
      <c r="G4279" s="5" t="s">
        <v>148</v>
      </c>
    </row>
    <row r="4280" spans="1:7" x14ac:dyDescent="0.25">
      <c r="A4280">
        <v>10213</v>
      </c>
      <c r="C4280" t="s">
        <v>12608</v>
      </c>
      <c r="G4280" s="4" t="s">
        <v>11</v>
      </c>
    </row>
    <row r="4281" spans="1:7" x14ac:dyDescent="0.25">
      <c r="A4281">
        <v>10855</v>
      </c>
      <c r="C4281" t="s">
        <v>12608</v>
      </c>
      <c r="G4281" s="5" t="s">
        <v>57</v>
      </c>
    </row>
    <row r="4282" spans="1:7" x14ac:dyDescent="0.25">
      <c r="A4282">
        <v>26978</v>
      </c>
      <c r="C4282" t="s">
        <v>12608</v>
      </c>
      <c r="G4282" s="4" t="s">
        <v>11</v>
      </c>
    </row>
    <row r="4283" spans="1:7" x14ac:dyDescent="0.25">
      <c r="A4283">
        <v>74138</v>
      </c>
      <c r="C4283" t="s">
        <v>12608</v>
      </c>
      <c r="G4283" s="5" t="s">
        <v>102</v>
      </c>
    </row>
    <row r="4284" spans="1:7" x14ac:dyDescent="0.25">
      <c r="A4284">
        <v>304924</v>
      </c>
      <c r="C4284" t="s">
        <v>12608</v>
      </c>
      <c r="G4284" s="4" t="s">
        <v>37</v>
      </c>
    </row>
    <row r="4285" spans="1:7" x14ac:dyDescent="0.25">
      <c r="A4285">
        <v>37311</v>
      </c>
      <c r="C4285" t="s">
        <v>12608</v>
      </c>
      <c r="G4285" s="5" t="s">
        <v>85</v>
      </c>
    </row>
    <row r="4286" spans="1:7" x14ac:dyDescent="0.25">
      <c r="A4286">
        <v>27958</v>
      </c>
      <c r="C4286" t="s">
        <v>12608</v>
      </c>
      <c r="G4286" s="4" t="s">
        <v>11</v>
      </c>
    </row>
    <row r="4287" spans="1:7" x14ac:dyDescent="0.25">
      <c r="A4287">
        <v>323522</v>
      </c>
      <c r="C4287" t="s">
        <v>12608</v>
      </c>
      <c r="G4287" s="5" t="s">
        <v>64</v>
      </c>
    </row>
    <row r="4288" spans="1:7" x14ac:dyDescent="0.25">
      <c r="A4288">
        <v>329120</v>
      </c>
      <c r="C4288" t="s">
        <v>12608</v>
      </c>
      <c r="G4288" s="4" t="s">
        <v>39</v>
      </c>
    </row>
    <row r="4289" spans="1:7" x14ac:dyDescent="0.25">
      <c r="A4289">
        <v>319374</v>
      </c>
      <c r="C4289" t="s">
        <v>12608</v>
      </c>
      <c r="G4289" s="5" t="s">
        <v>245</v>
      </c>
    </row>
    <row r="4290" spans="1:7" x14ac:dyDescent="0.25">
      <c r="A4290">
        <v>42238</v>
      </c>
      <c r="C4290" t="s">
        <v>12608</v>
      </c>
      <c r="G4290" s="4" t="s">
        <v>163</v>
      </c>
    </row>
    <row r="4291" spans="1:7" x14ac:dyDescent="0.25">
      <c r="A4291">
        <v>67148</v>
      </c>
      <c r="C4291" t="s">
        <v>12608</v>
      </c>
      <c r="G4291" s="5" t="s">
        <v>39</v>
      </c>
    </row>
    <row r="4292" spans="1:7" x14ac:dyDescent="0.25">
      <c r="A4292">
        <v>10845</v>
      </c>
      <c r="C4292" t="s">
        <v>12608</v>
      </c>
      <c r="G4292" s="4" t="s">
        <v>11</v>
      </c>
    </row>
    <row r="4293" spans="1:7" x14ac:dyDescent="0.25">
      <c r="A4293">
        <v>62898</v>
      </c>
      <c r="C4293" t="s">
        <v>12608</v>
      </c>
      <c r="G4293" s="5" t="s">
        <v>313</v>
      </c>
    </row>
    <row r="4294" spans="1:7" x14ac:dyDescent="0.25">
      <c r="A4294">
        <v>332651</v>
      </c>
      <c r="C4294" t="s">
        <v>12608</v>
      </c>
      <c r="G4294" s="4" t="s">
        <v>57</v>
      </c>
    </row>
    <row r="4295" spans="1:7" x14ac:dyDescent="0.25">
      <c r="A4295">
        <v>29058</v>
      </c>
      <c r="C4295" t="s">
        <v>12608</v>
      </c>
      <c r="G4295" s="5" t="s">
        <v>11</v>
      </c>
    </row>
    <row r="4296" spans="1:7" x14ac:dyDescent="0.25">
      <c r="A4296">
        <v>10670</v>
      </c>
      <c r="C4296" t="s">
        <v>12608</v>
      </c>
      <c r="G4296" s="4" t="s">
        <v>175</v>
      </c>
    </row>
    <row r="4297" spans="1:7" x14ac:dyDescent="0.25">
      <c r="A4297">
        <v>344379</v>
      </c>
      <c r="C4297" t="s">
        <v>12608</v>
      </c>
      <c r="G4297" s="5" t="s">
        <v>39</v>
      </c>
    </row>
    <row r="4298" spans="1:7" x14ac:dyDescent="0.25">
      <c r="A4298">
        <v>424013</v>
      </c>
      <c r="C4298" t="s">
        <v>12608</v>
      </c>
      <c r="G4298" s="4" t="s">
        <v>64</v>
      </c>
    </row>
    <row r="4299" spans="1:7" x14ac:dyDescent="0.25">
      <c r="A4299">
        <v>24555</v>
      </c>
      <c r="C4299" t="s">
        <v>12608</v>
      </c>
      <c r="G4299" s="5" t="s">
        <v>11</v>
      </c>
    </row>
    <row r="4300" spans="1:7" x14ac:dyDescent="0.25">
      <c r="A4300">
        <v>28120</v>
      </c>
      <c r="C4300" t="s">
        <v>12608</v>
      </c>
      <c r="G4300" s="4" t="s">
        <v>11</v>
      </c>
    </row>
    <row r="4301" spans="1:7" x14ac:dyDescent="0.25">
      <c r="A4301">
        <v>29252</v>
      </c>
      <c r="C4301" t="s">
        <v>12608</v>
      </c>
      <c r="G4301" s="5" t="s">
        <v>11</v>
      </c>
    </row>
    <row r="4302" spans="1:7" x14ac:dyDescent="0.25">
      <c r="A4302">
        <v>333561</v>
      </c>
      <c r="C4302" t="s">
        <v>12608</v>
      </c>
      <c r="G4302" s="4" t="s">
        <v>41</v>
      </c>
    </row>
    <row r="4303" spans="1:7" x14ac:dyDescent="0.25">
      <c r="A4303">
        <v>27002</v>
      </c>
      <c r="C4303" t="s">
        <v>12608</v>
      </c>
      <c r="G4303" s="5" t="s">
        <v>11</v>
      </c>
    </row>
    <row r="4304" spans="1:7" x14ac:dyDescent="0.25">
      <c r="A4304">
        <v>311962</v>
      </c>
      <c r="C4304" t="s">
        <v>12608</v>
      </c>
      <c r="G4304" s="4" t="s">
        <v>31</v>
      </c>
    </row>
    <row r="4305" spans="1:7" x14ac:dyDescent="0.25">
      <c r="A4305">
        <v>76785</v>
      </c>
      <c r="C4305" t="s">
        <v>12608</v>
      </c>
      <c r="G4305" s="5" t="s">
        <v>245</v>
      </c>
    </row>
    <row r="4306" spans="1:7" x14ac:dyDescent="0.25">
      <c r="A4306">
        <v>346507</v>
      </c>
      <c r="C4306" t="s">
        <v>12608</v>
      </c>
      <c r="G4306" s="4" t="s">
        <v>39</v>
      </c>
    </row>
    <row r="4307" spans="1:7" x14ac:dyDescent="0.25">
      <c r="A4307">
        <v>79685</v>
      </c>
      <c r="C4307" t="s">
        <v>12608</v>
      </c>
      <c r="G4307" s="5" t="s">
        <v>64</v>
      </c>
    </row>
    <row r="4308" spans="1:7" x14ac:dyDescent="0.25">
      <c r="A4308">
        <v>42285</v>
      </c>
      <c r="C4308" t="s">
        <v>12608</v>
      </c>
      <c r="G4308" s="4" t="s">
        <v>43</v>
      </c>
    </row>
    <row r="4309" spans="1:7" x14ac:dyDescent="0.25">
      <c r="A4309">
        <v>118680</v>
      </c>
      <c r="C4309" t="s">
        <v>12608</v>
      </c>
      <c r="G4309" s="5" t="s">
        <v>61</v>
      </c>
    </row>
    <row r="4310" spans="1:7" x14ac:dyDescent="0.25">
      <c r="A4310">
        <v>24524</v>
      </c>
      <c r="C4310" t="s">
        <v>12608</v>
      </c>
      <c r="G4310" s="4" t="s">
        <v>11</v>
      </c>
    </row>
    <row r="4311" spans="1:7" x14ac:dyDescent="0.25">
      <c r="A4311">
        <v>430228</v>
      </c>
      <c r="C4311" t="s">
        <v>12608</v>
      </c>
      <c r="G4311" s="5" t="s">
        <v>28</v>
      </c>
    </row>
    <row r="4312" spans="1:7" x14ac:dyDescent="0.25">
      <c r="A4312">
        <v>98981</v>
      </c>
      <c r="C4312" t="s">
        <v>12608</v>
      </c>
      <c r="G4312" s="4" t="s">
        <v>11</v>
      </c>
    </row>
    <row r="4313" spans="1:7" x14ac:dyDescent="0.25">
      <c r="A4313">
        <v>29199</v>
      </c>
      <c r="C4313" t="s">
        <v>12608</v>
      </c>
      <c r="G4313" s="5" t="s">
        <v>11</v>
      </c>
    </row>
    <row r="4314" spans="1:7" x14ac:dyDescent="0.25">
      <c r="A4314">
        <v>116114</v>
      </c>
      <c r="C4314" t="s">
        <v>12608</v>
      </c>
      <c r="G4314" s="4" t="s">
        <v>85</v>
      </c>
    </row>
    <row r="4315" spans="1:7" x14ac:dyDescent="0.25">
      <c r="A4315">
        <v>231966</v>
      </c>
      <c r="C4315" t="s">
        <v>12608</v>
      </c>
      <c r="G4315" s="5" t="s">
        <v>39</v>
      </c>
    </row>
    <row r="4316" spans="1:7" x14ac:dyDescent="0.25">
      <c r="A4316">
        <v>81857</v>
      </c>
      <c r="C4316" t="s">
        <v>12608</v>
      </c>
      <c r="G4316" s="4" t="s">
        <v>85</v>
      </c>
    </row>
    <row r="4317" spans="1:7" x14ac:dyDescent="0.25">
      <c r="A4317">
        <v>34924</v>
      </c>
      <c r="C4317" t="s">
        <v>12608</v>
      </c>
      <c r="G4317" s="5" t="s">
        <v>28</v>
      </c>
    </row>
    <row r="4318" spans="1:7" x14ac:dyDescent="0.25">
      <c r="A4318">
        <v>44058</v>
      </c>
      <c r="C4318" t="s">
        <v>12608</v>
      </c>
      <c r="G4318" s="4" t="s">
        <v>85</v>
      </c>
    </row>
    <row r="4319" spans="1:7" x14ac:dyDescent="0.25">
      <c r="A4319">
        <v>29555</v>
      </c>
      <c r="C4319" t="s">
        <v>12608</v>
      </c>
      <c r="G4319" s="5" t="s">
        <v>11</v>
      </c>
    </row>
    <row r="4320" spans="1:7" x14ac:dyDescent="0.25">
      <c r="A4320">
        <v>29860</v>
      </c>
      <c r="C4320" t="s">
        <v>12608</v>
      </c>
      <c r="G4320" s="4" t="s">
        <v>11</v>
      </c>
    </row>
    <row r="4321" spans="1:7" x14ac:dyDescent="0.25">
      <c r="A4321">
        <v>321672</v>
      </c>
      <c r="C4321" t="s">
        <v>12608</v>
      </c>
      <c r="G4321" s="5" t="s">
        <v>41</v>
      </c>
    </row>
    <row r="4322" spans="1:7" x14ac:dyDescent="0.25">
      <c r="A4322">
        <v>232948</v>
      </c>
      <c r="C4322" t="s">
        <v>12608</v>
      </c>
      <c r="G4322" s="4" t="s">
        <v>67</v>
      </c>
    </row>
    <row r="4323" spans="1:7" x14ac:dyDescent="0.25">
      <c r="A4323">
        <v>29805</v>
      </c>
      <c r="C4323" t="s">
        <v>12608</v>
      </c>
      <c r="G4323" s="5" t="s">
        <v>11</v>
      </c>
    </row>
    <row r="4324" spans="1:7" x14ac:dyDescent="0.25">
      <c r="A4324">
        <v>322124</v>
      </c>
      <c r="C4324" t="s">
        <v>12608</v>
      </c>
      <c r="G4324" s="4" t="s">
        <v>21</v>
      </c>
    </row>
    <row r="4325" spans="1:7" x14ac:dyDescent="0.25">
      <c r="A4325">
        <v>340884</v>
      </c>
      <c r="C4325" t="s">
        <v>12608</v>
      </c>
      <c r="G4325" s="5" t="s">
        <v>14</v>
      </c>
    </row>
    <row r="4326" spans="1:7" x14ac:dyDescent="0.25">
      <c r="A4326">
        <v>47127</v>
      </c>
      <c r="C4326" t="s">
        <v>12608</v>
      </c>
      <c r="G4326" s="4" t="s">
        <v>26</v>
      </c>
    </row>
    <row r="4327" spans="1:7" x14ac:dyDescent="0.25">
      <c r="A4327">
        <v>16888</v>
      </c>
      <c r="C4327" t="s">
        <v>12608</v>
      </c>
      <c r="G4327" s="5" t="s">
        <v>26</v>
      </c>
    </row>
    <row r="4328" spans="1:7" x14ac:dyDescent="0.25">
      <c r="A4328">
        <v>92177</v>
      </c>
      <c r="C4328" t="s">
        <v>12608</v>
      </c>
      <c r="G4328" s="4" t="s">
        <v>11</v>
      </c>
    </row>
    <row r="4329" spans="1:7" x14ac:dyDescent="0.25">
      <c r="A4329">
        <v>24138</v>
      </c>
      <c r="C4329" t="s">
        <v>12608</v>
      </c>
      <c r="G4329" s="5" t="s">
        <v>11</v>
      </c>
    </row>
    <row r="4330" spans="1:7" x14ac:dyDescent="0.25">
      <c r="A4330">
        <v>318813</v>
      </c>
      <c r="C4330" t="s">
        <v>12608</v>
      </c>
      <c r="G4330" s="4" t="s">
        <v>61</v>
      </c>
    </row>
    <row r="4331" spans="1:7" x14ac:dyDescent="0.25">
      <c r="A4331">
        <v>325381</v>
      </c>
      <c r="C4331" t="s">
        <v>12608</v>
      </c>
      <c r="G4331" s="5" t="s">
        <v>57</v>
      </c>
    </row>
    <row r="4332" spans="1:7" x14ac:dyDescent="0.25">
      <c r="A4332">
        <v>70152</v>
      </c>
      <c r="C4332" t="s">
        <v>12608</v>
      </c>
      <c r="G4332" s="4" t="s">
        <v>57</v>
      </c>
    </row>
    <row r="4333" spans="1:7" x14ac:dyDescent="0.25">
      <c r="A4333">
        <v>47118</v>
      </c>
      <c r="C4333" t="s">
        <v>12608</v>
      </c>
      <c r="G4333" s="5" t="s">
        <v>175</v>
      </c>
    </row>
    <row r="4334" spans="1:7" x14ac:dyDescent="0.25">
      <c r="A4334">
        <v>126764</v>
      </c>
      <c r="C4334" t="s">
        <v>12608</v>
      </c>
      <c r="G4334" s="4" t="s">
        <v>75</v>
      </c>
    </row>
    <row r="4335" spans="1:7" x14ac:dyDescent="0.25">
      <c r="A4335">
        <v>89494</v>
      </c>
      <c r="C4335" t="s">
        <v>12608</v>
      </c>
      <c r="G4335" s="5" t="s">
        <v>28</v>
      </c>
    </row>
    <row r="4336" spans="1:7" x14ac:dyDescent="0.25">
      <c r="A4336">
        <v>428876</v>
      </c>
      <c r="C4336" t="s">
        <v>12608</v>
      </c>
      <c r="G4336" s="4" t="s">
        <v>75</v>
      </c>
    </row>
    <row r="4337" spans="1:7" x14ac:dyDescent="0.25">
      <c r="A4337">
        <v>41453</v>
      </c>
      <c r="C4337" t="s">
        <v>12608</v>
      </c>
      <c r="G4337" s="5" t="s">
        <v>14</v>
      </c>
    </row>
    <row r="4338" spans="1:7" x14ac:dyDescent="0.25">
      <c r="A4338">
        <v>82997</v>
      </c>
      <c r="C4338" t="s">
        <v>12608</v>
      </c>
      <c r="G4338" s="4" t="s">
        <v>85</v>
      </c>
    </row>
    <row r="4339" spans="1:7" x14ac:dyDescent="0.25">
      <c r="A4339">
        <v>29138</v>
      </c>
      <c r="C4339" t="s">
        <v>12608</v>
      </c>
      <c r="G4339" s="5" t="s">
        <v>11</v>
      </c>
    </row>
    <row r="4340" spans="1:7" x14ac:dyDescent="0.25">
      <c r="A4340">
        <v>29169</v>
      </c>
      <c r="C4340" t="s">
        <v>12608</v>
      </c>
      <c r="G4340" s="4" t="s">
        <v>11</v>
      </c>
    </row>
    <row r="4341" spans="1:7" x14ac:dyDescent="0.25">
      <c r="A4341">
        <v>333525</v>
      </c>
      <c r="C4341" t="s">
        <v>12608</v>
      </c>
      <c r="G4341" s="5" t="s">
        <v>85</v>
      </c>
    </row>
    <row r="4342" spans="1:7" x14ac:dyDescent="0.25">
      <c r="A4342">
        <v>393495</v>
      </c>
      <c r="C4342" t="s">
        <v>12608</v>
      </c>
      <c r="G4342" s="4" t="s">
        <v>85</v>
      </c>
    </row>
    <row r="4343" spans="1:7" x14ac:dyDescent="0.25">
      <c r="A4343">
        <v>3166</v>
      </c>
      <c r="C4343" t="s">
        <v>12608</v>
      </c>
      <c r="G4343" s="5" t="s">
        <v>11</v>
      </c>
    </row>
    <row r="4344" spans="1:7" x14ac:dyDescent="0.25">
      <c r="A4344">
        <v>29847</v>
      </c>
      <c r="C4344" t="s">
        <v>12608</v>
      </c>
      <c r="G4344" s="4" t="s">
        <v>11</v>
      </c>
    </row>
    <row r="4345" spans="1:7" x14ac:dyDescent="0.25">
      <c r="A4345">
        <v>72395</v>
      </c>
      <c r="C4345" t="s">
        <v>12608</v>
      </c>
      <c r="G4345" s="5" t="s">
        <v>57</v>
      </c>
    </row>
    <row r="4346" spans="1:7" x14ac:dyDescent="0.25">
      <c r="A4346">
        <v>366927</v>
      </c>
      <c r="C4346" t="s">
        <v>12608</v>
      </c>
      <c r="G4346" s="4" t="s">
        <v>85</v>
      </c>
    </row>
    <row r="4347" spans="1:7" x14ac:dyDescent="0.25">
      <c r="A4347">
        <v>348152</v>
      </c>
      <c r="C4347" t="s">
        <v>12608</v>
      </c>
      <c r="G4347" s="5" t="s">
        <v>175</v>
      </c>
    </row>
    <row r="4348" spans="1:7" x14ac:dyDescent="0.25">
      <c r="A4348">
        <v>48436</v>
      </c>
      <c r="C4348" t="s">
        <v>12608</v>
      </c>
      <c r="G4348" s="4" t="s">
        <v>43</v>
      </c>
    </row>
    <row r="4349" spans="1:7" x14ac:dyDescent="0.25">
      <c r="A4349">
        <v>90514</v>
      </c>
      <c r="C4349" t="s">
        <v>12608</v>
      </c>
      <c r="G4349" s="5" t="s">
        <v>11</v>
      </c>
    </row>
    <row r="4350" spans="1:7" x14ac:dyDescent="0.25">
      <c r="A4350">
        <v>112844</v>
      </c>
      <c r="C4350" t="s">
        <v>12608</v>
      </c>
      <c r="G4350" s="4" t="s">
        <v>75</v>
      </c>
    </row>
    <row r="4351" spans="1:7" x14ac:dyDescent="0.25">
      <c r="A4351">
        <v>61735</v>
      </c>
      <c r="C4351" t="s">
        <v>12608</v>
      </c>
      <c r="G4351" s="5" t="s">
        <v>35</v>
      </c>
    </row>
    <row r="4352" spans="1:7" x14ac:dyDescent="0.25">
      <c r="A4352">
        <v>6416</v>
      </c>
      <c r="C4352" t="s">
        <v>12608</v>
      </c>
      <c r="G4352" s="4" t="s">
        <v>11</v>
      </c>
    </row>
    <row r="4353" spans="1:7" x14ac:dyDescent="0.25">
      <c r="A4353">
        <v>27235</v>
      </c>
      <c r="C4353" t="s">
        <v>12608</v>
      </c>
      <c r="G4353" s="5" t="s">
        <v>14</v>
      </c>
    </row>
    <row r="4354" spans="1:7" x14ac:dyDescent="0.25">
      <c r="A4354">
        <v>88399</v>
      </c>
      <c r="C4354" t="s">
        <v>12608</v>
      </c>
      <c r="G4354" s="4" t="s">
        <v>85</v>
      </c>
    </row>
    <row r="4355" spans="1:7" x14ac:dyDescent="0.25">
      <c r="A4355">
        <v>318445</v>
      </c>
      <c r="C4355" t="s">
        <v>12608</v>
      </c>
      <c r="G4355" s="5" t="s">
        <v>39</v>
      </c>
    </row>
    <row r="4356" spans="1:7" x14ac:dyDescent="0.25">
      <c r="A4356">
        <v>301011</v>
      </c>
      <c r="C4356" t="s">
        <v>12608</v>
      </c>
      <c r="G4356" s="4" t="s">
        <v>28</v>
      </c>
    </row>
    <row r="4357" spans="1:7" x14ac:dyDescent="0.25">
      <c r="A4357">
        <v>161446</v>
      </c>
      <c r="C4357" t="s">
        <v>12608</v>
      </c>
      <c r="G4357" s="5" t="s">
        <v>21</v>
      </c>
    </row>
    <row r="4358" spans="1:7" x14ac:dyDescent="0.25">
      <c r="A4358">
        <v>94242</v>
      </c>
      <c r="C4358" t="s">
        <v>12608</v>
      </c>
      <c r="G4358" s="4" t="s">
        <v>11</v>
      </c>
    </row>
    <row r="4359" spans="1:7" x14ac:dyDescent="0.25">
      <c r="A4359">
        <v>51497</v>
      </c>
      <c r="C4359" t="s">
        <v>12608</v>
      </c>
      <c r="G4359" s="5" t="s">
        <v>37</v>
      </c>
    </row>
    <row r="4360" spans="1:7" x14ac:dyDescent="0.25">
      <c r="A4360">
        <v>341997</v>
      </c>
      <c r="C4360" t="s">
        <v>12608</v>
      </c>
      <c r="G4360" s="4" t="s">
        <v>85</v>
      </c>
    </row>
    <row r="4361" spans="1:7" x14ac:dyDescent="0.25">
      <c r="A4361">
        <v>47167</v>
      </c>
      <c r="C4361" t="s">
        <v>12608</v>
      </c>
      <c r="G4361" s="5" t="s">
        <v>37</v>
      </c>
    </row>
    <row r="4362" spans="1:7" x14ac:dyDescent="0.25">
      <c r="A4362">
        <v>22599</v>
      </c>
      <c r="C4362" t="s">
        <v>12608</v>
      </c>
      <c r="G4362" s="4" t="s">
        <v>11</v>
      </c>
    </row>
    <row r="4363" spans="1:7" x14ac:dyDescent="0.25">
      <c r="A4363">
        <v>71286</v>
      </c>
      <c r="C4363" t="s">
        <v>12608</v>
      </c>
      <c r="G4363" s="5" t="s">
        <v>436</v>
      </c>
    </row>
    <row r="4364" spans="1:7" x14ac:dyDescent="0.25">
      <c r="A4364">
        <v>75346</v>
      </c>
      <c r="C4364" t="s">
        <v>12608</v>
      </c>
      <c r="G4364" s="4" t="s">
        <v>436</v>
      </c>
    </row>
    <row r="4365" spans="1:7" x14ac:dyDescent="0.25">
      <c r="A4365">
        <v>70348</v>
      </c>
      <c r="C4365" t="s">
        <v>12608</v>
      </c>
      <c r="G4365" s="5" t="s">
        <v>102</v>
      </c>
    </row>
    <row r="4366" spans="1:7" x14ac:dyDescent="0.25">
      <c r="A4366">
        <v>26733</v>
      </c>
      <c r="C4366" t="s">
        <v>12608</v>
      </c>
      <c r="G4366" s="4" t="s">
        <v>11</v>
      </c>
    </row>
    <row r="4367" spans="1:7" x14ac:dyDescent="0.25">
      <c r="A4367">
        <v>333307</v>
      </c>
      <c r="C4367" t="s">
        <v>12608</v>
      </c>
      <c r="G4367" s="5" t="s">
        <v>61</v>
      </c>
    </row>
    <row r="4368" spans="1:7" x14ac:dyDescent="0.25">
      <c r="A4368">
        <v>24184</v>
      </c>
      <c r="C4368" t="s">
        <v>12608</v>
      </c>
      <c r="G4368" s="4" t="s">
        <v>11</v>
      </c>
    </row>
    <row r="4369" spans="1:7" x14ac:dyDescent="0.25">
      <c r="A4369">
        <v>72102</v>
      </c>
      <c r="C4369" t="s">
        <v>12608</v>
      </c>
      <c r="G4369" s="5" t="s">
        <v>39</v>
      </c>
    </row>
    <row r="4370" spans="1:7" x14ac:dyDescent="0.25">
      <c r="A4370">
        <v>19836</v>
      </c>
      <c r="C4370" t="s">
        <v>12608</v>
      </c>
      <c r="G4370" s="4" t="s">
        <v>61</v>
      </c>
    </row>
    <row r="4371" spans="1:7" x14ac:dyDescent="0.25">
      <c r="A4371">
        <v>310153</v>
      </c>
      <c r="C4371" t="s">
        <v>12608</v>
      </c>
      <c r="G4371" s="5" t="s">
        <v>163</v>
      </c>
    </row>
    <row r="4372" spans="1:7" x14ac:dyDescent="0.25">
      <c r="A4372">
        <v>8281</v>
      </c>
      <c r="C4372" t="s">
        <v>12608</v>
      </c>
      <c r="G4372" s="4" t="s">
        <v>11</v>
      </c>
    </row>
    <row r="4373" spans="1:7" x14ac:dyDescent="0.25">
      <c r="A4373">
        <v>40479</v>
      </c>
      <c r="C4373" t="s">
        <v>12608</v>
      </c>
      <c r="G4373" s="5" t="s">
        <v>41</v>
      </c>
    </row>
    <row r="4374" spans="1:7" x14ac:dyDescent="0.25">
      <c r="A4374">
        <v>305647</v>
      </c>
      <c r="C4374" t="s">
        <v>12608</v>
      </c>
      <c r="G4374" s="4" t="s">
        <v>85</v>
      </c>
    </row>
    <row r="4375" spans="1:7" x14ac:dyDescent="0.25">
      <c r="A4375">
        <v>29068</v>
      </c>
      <c r="C4375" t="s">
        <v>12608</v>
      </c>
      <c r="G4375" s="5" t="s">
        <v>245</v>
      </c>
    </row>
    <row r="4376" spans="1:7" x14ac:dyDescent="0.25">
      <c r="A4376">
        <v>70523</v>
      </c>
      <c r="C4376" t="s">
        <v>12608</v>
      </c>
      <c r="G4376" s="4" t="s">
        <v>175</v>
      </c>
    </row>
    <row r="4377" spans="1:7" x14ac:dyDescent="0.25">
      <c r="A4377">
        <v>84548</v>
      </c>
      <c r="B4377" s="1">
        <v>11.99</v>
      </c>
      <c r="C4377" s="2">
        <v>44234</v>
      </c>
      <c r="G4377" s="5" t="s">
        <v>61</v>
      </c>
    </row>
    <row r="4378" spans="1:7" x14ac:dyDescent="0.25">
      <c r="A4378">
        <v>57894</v>
      </c>
      <c r="C4378" t="s">
        <v>12608</v>
      </c>
      <c r="G4378" s="4" t="s">
        <v>28</v>
      </c>
    </row>
    <row r="4379" spans="1:7" x14ac:dyDescent="0.25">
      <c r="A4379">
        <v>368091</v>
      </c>
      <c r="C4379" t="s">
        <v>12608</v>
      </c>
      <c r="G4379" s="5" t="s">
        <v>43</v>
      </c>
    </row>
    <row r="4380" spans="1:7" x14ac:dyDescent="0.25">
      <c r="A4380">
        <v>52531</v>
      </c>
      <c r="B4380" s="1">
        <v>6.49</v>
      </c>
      <c r="C4380" s="2">
        <v>44327</v>
      </c>
      <c r="G4380" s="4" t="s">
        <v>163</v>
      </c>
    </row>
    <row r="4381" spans="1:7" x14ac:dyDescent="0.25">
      <c r="A4381">
        <v>12006</v>
      </c>
      <c r="C4381" t="s">
        <v>12608</v>
      </c>
      <c r="G4381" s="5" t="s">
        <v>11</v>
      </c>
    </row>
    <row r="4382" spans="1:7" x14ac:dyDescent="0.25">
      <c r="A4382">
        <v>29690</v>
      </c>
      <c r="C4382" t="s">
        <v>12608</v>
      </c>
      <c r="G4382" s="4" t="s">
        <v>11</v>
      </c>
    </row>
    <row r="4383" spans="1:7" x14ac:dyDescent="0.25">
      <c r="A4383">
        <v>336585</v>
      </c>
      <c r="C4383" t="s">
        <v>12608</v>
      </c>
      <c r="G4383" s="5" t="s">
        <v>85</v>
      </c>
    </row>
    <row r="4384" spans="1:7" x14ac:dyDescent="0.25">
      <c r="A4384">
        <v>156744</v>
      </c>
      <c r="C4384" t="s">
        <v>12608</v>
      </c>
      <c r="G4384" s="4" t="s">
        <v>85</v>
      </c>
    </row>
    <row r="4385" spans="1:7" x14ac:dyDescent="0.25">
      <c r="A4385">
        <v>26916</v>
      </c>
      <c r="C4385" t="s">
        <v>12608</v>
      </c>
      <c r="G4385" s="5" t="s">
        <v>11</v>
      </c>
    </row>
    <row r="4386" spans="1:7" x14ac:dyDescent="0.25">
      <c r="A4386">
        <v>166254</v>
      </c>
      <c r="C4386" t="s">
        <v>12608</v>
      </c>
      <c r="G4386" s="4" t="s">
        <v>61</v>
      </c>
    </row>
    <row r="4387" spans="1:7" x14ac:dyDescent="0.25">
      <c r="A4387">
        <v>309729</v>
      </c>
      <c r="C4387" t="s">
        <v>12608</v>
      </c>
      <c r="G4387" s="5" t="s">
        <v>313</v>
      </c>
    </row>
    <row r="4388" spans="1:7" x14ac:dyDescent="0.25">
      <c r="A4388">
        <v>319652</v>
      </c>
      <c r="C4388" t="s">
        <v>12608</v>
      </c>
      <c r="G4388" s="4" t="s">
        <v>43</v>
      </c>
    </row>
    <row r="4389" spans="1:7" x14ac:dyDescent="0.25">
      <c r="A4389">
        <v>24637</v>
      </c>
      <c r="C4389" t="s">
        <v>12608</v>
      </c>
      <c r="G4389" s="5" t="s">
        <v>11</v>
      </c>
    </row>
    <row r="4390" spans="1:7" x14ac:dyDescent="0.25">
      <c r="A4390">
        <v>99562</v>
      </c>
      <c r="C4390" t="s">
        <v>12608</v>
      </c>
      <c r="G4390" s="4" t="s">
        <v>11</v>
      </c>
    </row>
    <row r="4391" spans="1:7" x14ac:dyDescent="0.25">
      <c r="A4391">
        <v>408042</v>
      </c>
      <c r="C4391" t="s">
        <v>12608</v>
      </c>
      <c r="G4391" s="5" t="s">
        <v>17</v>
      </c>
    </row>
    <row r="4392" spans="1:7" x14ac:dyDescent="0.25">
      <c r="A4392">
        <v>59722</v>
      </c>
      <c r="C4392" t="s">
        <v>12608</v>
      </c>
      <c r="G4392" s="4"/>
    </row>
    <row r="4393" spans="1:7" x14ac:dyDescent="0.25">
      <c r="A4393">
        <v>27450</v>
      </c>
      <c r="C4393" t="s">
        <v>12608</v>
      </c>
      <c r="G4393" s="5" t="s">
        <v>11</v>
      </c>
    </row>
    <row r="4394" spans="1:7" x14ac:dyDescent="0.25">
      <c r="A4394">
        <v>330224</v>
      </c>
      <c r="C4394" t="s">
        <v>12608</v>
      </c>
      <c r="G4394" s="4" t="s">
        <v>61</v>
      </c>
    </row>
    <row r="4395" spans="1:7" x14ac:dyDescent="0.25">
      <c r="A4395">
        <v>73943</v>
      </c>
      <c r="C4395" t="s">
        <v>12608</v>
      </c>
      <c r="G4395" s="5" t="s">
        <v>26</v>
      </c>
    </row>
    <row r="4396" spans="1:7" x14ac:dyDescent="0.25">
      <c r="A4396">
        <v>422304</v>
      </c>
      <c r="C4396" t="s">
        <v>12608</v>
      </c>
      <c r="G4396" s="4" t="s">
        <v>189</v>
      </c>
    </row>
    <row r="4397" spans="1:7" x14ac:dyDescent="0.25">
      <c r="A4397">
        <v>76868</v>
      </c>
      <c r="C4397" t="s">
        <v>12608</v>
      </c>
      <c r="G4397" s="5" t="s">
        <v>46</v>
      </c>
    </row>
    <row r="4398" spans="1:7" x14ac:dyDescent="0.25">
      <c r="A4398">
        <v>54267</v>
      </c>
      <c r="C4398" t="s">
        <v>12608</v>
      </c>
      <c r="G4398" s="4" t="s">
        <v>39</v>
      </c>
    </row>
    <row r="4399" spans="1:7" x14ac:dyDescent="0.25">
      <c r="A4399">
        <v>320326</v>
      </c>
      <c r="C4399" t="s">
        <v>12608</v>
      </c>
      <c r="G4399" s="5" t="s">
        <v>61</v>
      </c>
    </row>
    <row r="4400" spans="1:7" x14ac:dyDescent="0.25">
      <c r="A4400">
        <v>64980</v>
      </c>
      <c r="C4400" t="s">
        <v>12608</v>
      </c>
      <c r="G4400" s="4" t="s">
        <v>175</v>
      </c>
    </row>
    <row r="4401" spans="1:7" x14ac:dyDescent="0.25">
      <c r="A4401">
        <v>47564</v>
      </c>
      <c r="C4401" t="s">
        <v>12608</v>
      </c>
      <c r="G4401" s="5" t="s">
        <v>37</v>
      </c>
    </row>
    <row r="4402" spans="1:7" x14ac:dyDescent="0.25">
      <c r="A4402">
        <v>40604</v>
      </c>
      <c r="C4402" t="s">
        <v>12608</v>
      </c>
      <c r="G4402" s="4" t="s">
        <v>75</v>
      </c>
    </row>
    <row r="4403" spans="1:7" x14ac:dyDescent="0.25">
      <c r="A4403">
        <v>75368</v>
      </c>
      <c r="C4403" t="s">
        <v>12608</v>
      </c>
      <c r="G4403" s="5" t="s">
        <v>436</v>
      </c>
    </row>
    <row r="4404" spans="1:7" x14ac:dyDescent="0.25">
      <c r="A4404">
        <v>137847</v>
      </c>
      <c r="C4404" t="s">
        <v>12608</v>
      </c>
      <c r="G4404" s="4" t="s">
        <v>31</v>
      </c>
    </row>
    <row r="4405" spans="1:7" x14ac:dyDescent="0.25">
      <c r="A4405">
        <v>345213</v>
      </c>
      <c r="C4405" t="s">
        <v>12608</v>
      </c>
      <c r="G4405" s="5" t="s">
        <v>21</v>
      </c>
    </row>
    <row r="4406" spans="1:7" x14ac:dyDescent="0.25">
      <c r="A4406">
        <v>14141</v>
      </c>
      <c r="C4406" t="s">
        <v>12608</v>
      </c>
      <c r="G4406" s="4" t="s">
        <v>35</v>
      </c>
    </row>
    <row r="4407" spans="1:7" x14ac:dyDescent="0.25">
      <c r="A4407">
        <v>333609</v>
      </c>
      <c r="C4407" t="s">
        <v>12608</v>
      </c>
      <c r="G4407" s="5" t="s">
        <v>189</v>
      </c>
    </row>
    <row r="4408" spans="1:7" x14ac:dyDescent="0.25">
      <c r="A4408">
        <v>83380</v>
      </c>
      <c r="C4408" t="s">
        <v>12608</v>
      </c>
      <c r="G4408" s="4" t="s">
        <v>28</v>
      </c>
    </row>
    <row r="4409" spans="1:7" x14ac:dyDescent="0.25">
      <c r="A4409">
        <v>48217</v>
      </c>
      <c r="C4409" t="s">
        <v>12608</v>
      </c>
      <c r="G4409" s="5" t="s">
        <v>175</v>
      </c>
    </row>
    <row r="4410" spans="1:7" x14ac:dyDescent="0.25">
      <c r="A4410">
        <v>107557</v>
      </c>
      <c r="C4410" t="s">
        <v>12608</v>
      </c>
      <c r="G4410" s="4" t="s">
        <v>64</v>
      </c>
    </row>
    <row r="4411" spans="1:7" x14ac:dyDescent="0.25">
      <c r="A4411">
        <v>336338</v>
      </c>
      <c r="C4411" t="s">
        <v>12608</v>
      </c>
      <c r="G4411" s="5" t="s">
        <v>8</v>
      </c>
    </row>
    <row r="4412" spans="1:7" x14ac:dyDescent="0.25">
      <c r="A4412">
        <v>345178</v>
      </c>
      <c r="C4412" t="s">
        <v>12608</v>
      </c>
      <c r="G4412" s="4" t="s">
        <v>198</v>
      </c>
    </row>
    <row r="4413" spans="1:7" x14ac:dyDescent="0.25">
      <c r="A4413">
        <v>26327</v>
      </c>
      <c r="C4413" t="s">
        <v>12608</v>
      </c>
      <c r="G4413" s="5" t="s">
        <v>11</v>
      </c>
    </row>
    <row r="4414" spans="1:7" x14ac:dyDescent="0.25">
      <c r="A4414">
        <v>97594</v>
      </c>
      <c r="C4414" t="s">
        <v>12608</v>
      </c>
      <c r="G4414" s="4" t="s">
        <v>11</v>
      </c>
    </row>
    <row r="4415" spans="1:7" x14ac:dyDescent="0.25">
      <c r="A4415">
        <v>22739</v>
      </c>
      <c r="C4415" t="s">
        <v>12608</v>
      </c>
      <c r="G4415" s="5" t="s">
        <v>11</v>
      </c>
    </row>
    <row r="4416" spans="1:7" x14ac:dyDescent="0.25">
      <c r="A4416">
        <v>23285</v>
      </c>
      <c r="C4416" t="s">
        <v>12608</v>
      </c>
      <c r="G4416" s="4" t="s">
        <v>11</v>
      </c>
    </row>
    <row r="4417" spans="1:7" x14ac:dyDescent="0.25">
      <c r="A4417">
        <v>70406</v>
      </c>
      <c r="C4417" t="s">
        <v>12608</v>
      </c>
      <c r="G4417" s="5" t="s">
        <v>26</v>
      </c>
    </row>
    <row r="4418" spans="1:7" x14ac:dyDescent="0.25">
      <c r="A4418">
        <v>93532</v>
      </c>
      <c r="C4418" t="s">
        <v>12608</v>
      </c>
      <c r="G4418" s="4" t="s">
        <v>11</v>
      </c>
    </row>
    <row r="4419" spans="1:7" x14ac:dyDescent="0.25">
      <c r="A4419">
        <v>337133</v>
      </c>
      <c r="C4419" t="s">
        <v>12608</v>
      </c>
      <c r="G4419" s="5" t="s">
        <v>242</v>
      </c>
    </row>
    <row r="4420" spans="1:7" x14ac:dyDescent="0.25">
      <c r="A4420">
        <v>10201</v>
      </c>
      <c r="C4420" t="s">
        <v>12608</v>
      </c>
      <c r="G4420" s="4" t="s">
        <v>11</v>
      </c>
    </row>
    <row r="4421" spans="1:7" x14ac:dyDescent="0.25">
      <c r="A4421">
        <v>78042</v>
      </c>
      <c r="C4421" t="s">
        <v>12608</v>
      </c>
      <c r="G4421" s="5" t="s">
        <v>41</v>
      </c>
    </row>
    <row r="4422" spans="1:7" x14ac:dyDescent="0.25">
      <c r="A4422">
        <v>70505</v>
      </c>
      <c r="C4422" t="s">
        <v>12608</v>
      </c>
      <c r="G4422" s="4" t="s">
        <v>14</v>
      </c>
    </row>
    <row r="4423" spans="1:7" x14ac:dyDescent="0.25">
      <c r="A4423">
        <v>356409</v>
      </c>
      <c r="C4423" t="s">
        <v>12608</v>
      </c>
      <c r="G4423" s="5" t="s">
        <v>41</v>
      </c>
    </row>
    <row r="4424" spans="1:7" x14ac:dyDescent="0.25">
      <c r="A4424">
        <v>330710</v>
      </c>
      <c r="C4424" t="s">
        <v>12608</v>
      </c>
      <c r="G4424" s="4" t="s">
        <v>61</v>
      </c>
    </row>
    <row r="4425" spans="1:7" x14ac:dyDescent="0.25">
      <c r="A4425">
        <v>126985</v>
      </c>
      <c r="C4425" t="s">
        <v>12608</v>
      </c>
      <c r="G4425" s="5" t="s">
        <v>85</v>
      </c>
    </row>
    <row r="4426" spans="1:7" x14ac:dyDescent="0.25">
      <c r="A4426">
        <v>88145</v>
      </c>
      <c r="C4426" t="s">
        <v>12608</v>
      </c>
      <c r="G4426" s="4" t="s">
        <v>61</v>
      </c>
    </row>
    <row r="4427" spans="1:7" x14ac:dyDescent="0.25">
      <c r="A4427">
        <v>363618</v>
      </c>
      <c r="C4427" t="s">
        <v>12608</v>
      </c>
      <c r="G4427" s="5" t="s">
        <v>39</v>
      </c>
    </row>
    <row r="4428" spans="1:7" x14ac:dyDescent="0.25">
      <c r="A4428">
        <v>84506</v>
      </c>
      <c r="C4428" t="s">
        <v>12608</v>
      </c>
      <c r="G4428" s="4" t="s">
        <v>61</v>
      </c>
    </row>
    <row r="4429" spans="1:7" x14ac:dyDescent="0.25">
      <c r="A4429">
        <v>232218</v>
      </c>
      <c r="C4429" t="s">
        <v>12608</v>
      </c>
      <c r="G4429" s="5" t="s">
        <v>31</v>
      </c>
    </row>
    <row r="4430" spans="1:7" x14ac:dyDescent="0.25">
      <c r="A4430">
        <v>28763</v>
      </c>
      <c r="C4430" t="s">
        <v>12608</v>
      </c>
      <c r="G4430" s="4" t="s">
        <v>11</v>
      </c>
    </row>
    <row r="4431" spans="1:7" x14ac:dyDescent="0.25">
      <c r="A4431">
        <v>28754</v>
      </c>
      <c r="C4431" t="s">
        <v>12608</v>
      </c>
      <c r="G4431" s="5" t="s">
        <v>245</v>
      </c>
    </row>
    <row r="4432" spans="1:7" x14ac:dyDescent="0.25">
      <c r="A4432">
        <v>40913</v>
      </c>
      <c r="C4432" t="s">
        <v>12608</v>
      </c>
      <c r="G4432" s="4" t="s">
        <v>17</v>
      </c>
    </row>
    <row r="4433" spans="1:7" x14ac:dyDescent="0.25">
      <c r="A4433">
        <v>70954</v>
      </c>
      <c r="C4433" t="s">
        <v>12608</v>
      </c>
      <c r="G4433" s="5" t="s">
        <v>102</v>
      </c>
    </row>
    <row r="4434" spans="1:7" x14ac:dyDescent="0.25">
      <c r="A4434">
        <v>67385</v>
      </c>
      <c r="C4434" t="s">
        <v>12608</v>
      </c>
      <c r="G4434" s="4" t="s">
        <v>21</v>
      </c>
    </row>
    <row r="4435" spans="1:7" x14ac:dyDescent="0.25">
      <c r="A4435">
        <v>48324</v>
      </c>
      <c r="C4435" t="s">
        <v>12608</v>
      </c>
      <c r="G4435" s="5" t="s">
        <v>31</v>
      </c>
    </row>
    <row r="4436" spans="1:7" x14ac:dyDescent="0.25">
      <c r="A4436">
        <v>73696</v>
      </c>
      <c r="C4436" t="s">
        <v>12608</v>
      </c>
      <c r="G4436" s="4" t="s">
        <v>14</v>
      </c>
    </row>
    <row r="4437" spans="1:7" x14ac:dyDescent="0.25">
      <c r="A4437">
        <v>28768</v>
      </c>
      <c r="C4437" t="s">
        <v>12608</v>
      </c>
      <c r="G4437" s="5" t="s">
        <v>11</v>
      </c>
    </row>
    <row r="4438" spans="1:7" x14ac:dyDescent="0.25">
      <c r="A4438">
        <v>48713</v>
      </c>
      <c r="C4438" t="s">
        <v>12608</v>
      </c>
      <c r="G4438" s="4" t="s">
        <v>175</v>
      </c>
    </row>
    <row r="4439" spans="1:7" x14ac:dyDescent="0.25">
      <c r="A4439">
        <v>318164</v>
      </c>
      <c r="C4439" t="s">
        <v>12608</v>
      </c>
      <c r="G4439" s="5" t="s">
        <v>41</v>
      </c>
    </row>
    <row r="4440" spans="1:7" x14ac:dyDescent="0.25">
      <c r="A4440">
        <v>41956</v>
      </c>
      <c r="C4440" t="s">
        <v>12608</v>
      </c>
      <c r="G4440" s="4" t="s">
        <v>163</v>
      </c>
    </row>
    <row r="4441" spans="1:7" x14ac:dyDescent="0.25">
      <c r="A4441">
        <v>24141</v>
      </c>
      <c r="C4441" t="s">
        <v>12608</v>
      </c>
      <c r="G4441" s="5" t="s">
        <v>11</v>
      </c>
    </row>
    <row r="4442" spans="1:7" x14ac:dyDescent="0.25">
      <c r="A4442">
        <v>24554</v>
      </c>
      <c r="C4442" t="s">
        <v>12608</v>
      </c>
      <c r="G4442" s="4" t="s">
        <v>41</v>
      </c>
    </row>
    <row r="4443" spans="1:7" x14ac:dyDescent="0.25">
      <c r="A4443">
        <v>84158</v>
      </c>
      <c r="C4443" t="s">
        <v>12608</v>
      </c>
      <c r="G4443" s="5" t="s">
        <v>85</v>
      </c>
    </row>
    <row r="4444" spans="1:7" x14ac:dyDescent="0.25">
      <c r="A4444">
        <v>9547</v>
      </c>
      <c r="C4444" t="s">
        <v>12608</v>
      </c>
      <c r="G4444" s="4" t="s">
        <v>11</v>
      </c>
    </row>
    <row r="4445" spans="1:7" x14ac:dyDescent="0.25">
      <c r="A4445">
        <v>40712</v>
      </c>
      <c r="C4445" t="s">
        <v>12608</v>
      </c>
      <c r="G4445" s="5" t="s">
        <v>61</v>
      </c>
    </row>
    <row r="4446" spans="1:7" x14ac:dyDescent="0.25">
      <c r="A4446">
        <v>333806</v>
      </c>
      <c r="C4446" t="s">
        <v>12608</v>
      </c>
      <c r="G4446" s="4" t="s">
        <v>61</v>
      </c>
    </row>
    <row r="4447" spans="1:7" x14ac:dyDescent="0.25">
      <c r="A4447">
        <v>337686</v>
      </c>
      <c r="C4447" t="s">
        <v>12608</v>
      </c>
      <c r="G4447" s="5" t="s">
        <v>41</v>
      </c>
    </row>
    <row r="4448" spans="1:7" x14ac:dyDescent="0.25">
      <c r="A4448">
        <v>27810</v>
      </c>
      <c r="C4448" t="s">
        <v>12608</v>
      </c>
      <c r="G4448" s="4" t="s">
        <v>11</v>
      </c>
    </row>
    <row r="4449" spans="1:7" x14ac:dyDescent="0.25">
      <c r="A4449">
        <v>90271</v>
      </c>
      <c r="C4449" t="s">
        <v>12608</v>
      </c>
      <c r="G4449" s="5" t="s">
        <v>11</v>
      </c>
    </row>
    <row r="4450" spans="1:7" x14ac:dyDescent="0.25">
      <c r="A4450">
        <v>159344</v>
      </c>
      <c r="C4450" t="s">
        <v>12608</v>
      </c>
      <c r="G4450" s="4" t="s">
        <v>75</v>
      </c>
    </row>
    <row r="4451" spans="1:7" x14ac:dyDescent="0.25">
      <c r="A4451">
        <v>45954</v>
      </c>
      <c r="C4451" t="s">
        <v>12608</v>
      </c>
      <c r="G4451" s="5" t="s">
        <v>39</v>
      </c>
    </row>
    <row r="4452" spans="1:7" x14ac:dyDescent="0.25">
      <c r="A4452">
        <v>310560</v>
      </c>
      <c r="C4452" t="s">
        <v>12608</v>
      </c>
      <c r="G4452" s="4" t="s">
        <v>85</v>
      </c>
    </row>
    <row r="4453" spans="1:7" x14ac:dyDescent="0.25">
      <c r="A4453">
        <v>60640</v>
      </c>
      <c r="C4453" t="s">
        <v>12608</v>
      </c>
      <c r="G4453" s="5" t="s">
        <v>85</v>
      </c>
    </row>
    <row r="4454" spans="1:7" x14ac:dyDescent="0.25">
      <c r="A4454">
        <v>320654</v>
      </c>
      <c r="C4454" t="s">
        <v>12608</v>
      </c>
      <c r="G4454" s="4" t="s">
        <v>175</v>
      </c>
    </row>
    <row r="4455" spans="1:7" x14ac:dyDescent="0.25">
      <c r="A4455">
        <v>307507</v>
      </c>
      <c r="B4455" s="1">
        <v>6.49</v>
      </c>
      <c r="C4455" s="2">
        <v>44327</v>
      </c>
      <c r="G4455" s="5" t="s">
        <v>61</v>
      </c>
    </row>
    <row r="4456" spans="1:7" x14ac:dyDescent="0.25">
      <c r="A4456">
        <v>312177</v>
      </c>
      <c r="C4456" t="s">
        <v>12608</v>
      </c>
      <c r="G4456" s="4" t="s">
        <v>67</v>
      </c>
    </row>
    <row r="4457" spans="1:7" x14ac:dyDescent="0.25">
      <c r="A4457">
        <v>306706</v>
      </c>
      <c r="C4457" t="s">
        <v>12608</v>
      </c>
      <c r="G4457" s="5" t="s">
        <v>39</v>
      </c>
    </row>
    <row r="4458" spans="1:7" x14ac:dyDescent="0.25">
      <c r="A4458">
        <v>43396</v>
      </c>
      <c r="C4458" t="s">
        <v>12608</v>
      </c>
      <c r="G4458" s="4" t="s">
        <v>61</v>
      </c>
    </row>
    <row r="4459" spans="1:7" x14ac:dyDescent="0.25">
      <c r="A4459">
        <v>23596</v>
      </c>
      <c r="C4459" t="s">
        <v>12608</v>
      </c>
      <c r="G4459" s="5" t="s">
        <v>11</v>
      </c>
    </row>
    <row r="4460" spans="1:7" x14ac:dyDescent="0.25">
      <c r="A4460">
        <v>95060</v>
      </c>
      <c r="C4460" t="s">
        <v>12608</v>
      </c>
      <c r="G4460" s="4" t="s">
        <v>11</v>
      </c>
    </row>
    <row r="4461" spans="1:7" x14ac:dyDescent="0.25">
      <c r="A4461">
        <v>22213</v>
      </c>
      <c r="C4461" t="s">
        <v>12608</v>
      </c>
      <c r="G4461" s="5" t="s">
        <v>11</v>
      </c>
    </row>
    <row r="4462" spans="1:7" x14ac:dyDescent="0.25">
      <c r="A4462">
        <v>328938</v>
      </c>
      <c r="C4462" t="s">
        <v>12608</v>
      </c>
      <c r="G4462" s="4" t="s">
        <v>28</v>
      </c>
    </row>
    <row r="4463" spans="1:7" x14ac:dyDescent="0.25">
      <c r="A4463">
        <v>124060</v>
      </c>
      <c r="C4463" t="s">
        <v>12608</v>
      </c>
      <c r="G4463" s="5" t="s">
        <v>61</v>
      </c>
    </row>
    <row r="4464" spans="1:7" x14ac:dyDescent="0.25">
      <c r="A4464">
        <v>313629</v>
      </c>
      <c r="C4464" t="s">
        <v>12608</v>
      </c>
      <c r="G4464" s="4" t="s">
        <v>67</v>
      </c>
    </row>
    <row r="4465" spans="1:7" x14ac:dyDescent="0.25">
      <c r="A4465">
        <v>27981</v>
      </c>
      <c r="C4465" t="s">
        <v>12608</v>
      </c>
      <c r="G4465" s="5" t="s">
        <v>11</v>
      </c>
    </row>
    <row r="4466" spans="1:7" x14ac:dyDescent="0.25">
      <c r="A4466">
        <v>190217</v>
      </c>
      <c r="C4466" t="s">
        <v>12608</v>
      </c>
      <c r="G4466" s="4" t="s">
        <v>21</v>
      </c>
    </row>
    <row r="4467" spans="1:7" x14ac:dyDescent="0.25">
      <c r="A4467">
        <v>13811</v>
      </c>
      <c r="C4467" t="s">
        <v>12608</v>
      </c>
      <c r="G4467" s="5" t="s">
        <v>61</v>
      </c>
    </row>
    <row r="4468" spans="1:7" x14ac:dyDescent="0.25">
      <c r="A4468">
        <v>308932</v>
      </c>
      <c r="C4468" t="s">
        <v>12608</v>
      </c>
      <c r="G4468" s="4" t="s">
        <v>17</v>
      </c>
    </row>
    <row r="4469" spans="1:7" x14ac:dyDescent="0.25">
      <c r="A4469">
        <v>28849</v>
      </c>
      <c r="C4469" t="s">
        <v>12608</v>
      </c>
      <c r="G4469" s="5" t="s">
        <v>11</v>
      </c>
    </row>
    <row r="4470" spans="1:7" x14ac:dyDescent="0.25">
      <c r="A4470">
        <v>24207</v>
      </c>
      <c r="C4470" t="s">
        <v>12608</v>
      </c>
      <c r="G4470" s="4" t="s">
        <v>11</v>
      </c>
    </row>
    <row r="4471" spans="1:7" x14ac:dyDescent="0.25">
      <c r="A4471">
        <v>70926</v>
      </c>
      <c r="C4471" t="s">
        <v>12608</v>
      </c>
      <c r="G4471" s="5" t="s">
        <v>37</v>
      </c>
    </row>
    <row r="4472" spans="1:7" x14ac:dyDescent="0.25">
      <c r="A4472">
        <v>94331</v>
      </c>
      <c r="C4472" t="s">
        <v>12608</v>
      </c>
      <c r="G4472" s="4" t="s">
        <v>11</v>
      </c>
    </row>
    <row r="4473" spans="1:7" x14ac:dyDescent="0.25">
      <c r="A4473">
        <v>23146</v>
      </c>
      <c r="C4473" t="s">
        <v>12608</v>
      </c>
      <c r="G4473" s="5" t="s">
        <v>11</v>
      </c>
    </row>
    <row r="4474" spans="1:7" x14ac:dyDescent="0.25">
      <c r="A4474">
        <v>47169</v>
      </c>
      <c r="C4474" t="s">
        <v>12608</v>
      </c>
      <c r="G4474" s="4" t="s">
        <v>14</v>
      </c>
    </row>
    <row r="4475" spans="1:7" x14ac:dyDescent="0.25">
      <c r="A4475">
        <v>332415</v>
      </c>
      <c r="C4475" t="s">
        <v>12608</v>
      </c>
      <c r="G4475" s="5" t="s">
        <v>85</v>
      </c>
    </row>
    <row r="4476" spans="1:7" x14ac:dyDescent="0.25">
      <c r="A4476">
        <v>28839</v>
      </c>
      <c r="C4476" t="s">
        <v>12608</v>
      </c>
      <c r="G4476" s="4" t="s">
        <v>11</v>
      </c>
    </row>
    <row r="4477" spans="1:7" x14ac:dyDescent="0.25">
      <c r="A4477">
        <v>335086</v>
      </c>
      <c r="C4477" t="s">
        <v>12608</v>
      </c>
      <c r="G4477" s="5" t="s">
        <v>100</v>
      </c>
    </row>
    <row r="4478" spans="1:7" x14ac:dyDescent="0.25">
      <c r="A4478">
        <v>26998</v>
      </c>
      <c r="C4478" t="s">
        <v>12608</v>
      </c>
      <c r="G4478" s="4" t="s">
        <v>11</v>
      </c>
    </row>
    <row r="4479" spans="1:7" x14ac:dyDescent="0.25">
      <c r="A4479">
        <v>23170</v>
      </c>
      <c r="C4479" t="s">
        <v>12608</v>
      </c>
      <c r="G4479" s="5" t="s">
        <v>11</v>
      </c>
    </row>
    <row r="4480" spans="1:7" x14ac:dyDescent="0.25">
      <c r="A4480">
        <v>312728</v>
      </c>
      <c r="C4480" t="s">
        <v>12608</v>
      </c>
      <c r="G4480" s="4" t="s">
        <v>85</v>
      </c>
    </row>
    <row r="4481" spans="1:7" x14ac:dyDescent="0.25">
      <c r="A4481">
        <v>5126</v>
      </c>
      <c r="C4481" t="s">
        <v>12608</v>
      </c>
      <c r="G4481" s="5" t="s">
        <v>11</v>
      </c>
    </row>
    <row r="4482" spans="1:7" x14ac:dyDescent="0.25">
      <c r="A4482">
        <v>338372</v>
      </c>
      <c r="C4482" t="s">
        <v>12608</v>
      </c>
      <c r="G4482" s="4" t="s">
        <v>163</v>
      </c>
    </row>
    <row r="4483" spans="1:7" x14ac:dyDescent="0.25">
      <c r="A4483">
        <v>99671</v>
      </c>
      <c r="C4483" t="s">
        <v>12608</v>
      </c>
      <c r="G4483" s="5" t="s">
        <v>11</v>
      </c>
    </row>
    <row r="4484" spans="1:7" x14ac:dyDescent="0.25">
      <c r="A4484">
        <v>28119</v>
      </c>
      <c r="C4484" t="s">
        <v>12608</v>
      </c>
      <c r="G4484" s="4" t="s">
        <v>11</v>
      </c>
    </row>
    <row r="4485" spans="1:7" x14ac:dyDescent="0.25">
      <c r="A4485">
        <v>24968</v>
      </c>
      <c r="C4485" t="s">
        <v>12608</v>
      </c>
      <c r="G4485" s="5" t="s">
        <v>11</v>
      </c>
    </row>
    <row r="4486" spans="1:7" x14ac:dyDescent="0.25">
      <c r="A4486">
        <v>72835</v>
      </c>
      <c r="C4486" t="s">
        <v>12608</v>
      </c>
      <c r="G4486" s="4" t="s">
        <v>14</v>
      </c>
    </row>
    <row r="4487" spans="1:7" x14ac:dyDescent="0.25">
      <c r="A4487">
        <v>24831</v>
      </c>
      <c r="C4487" t="s">
        <v>12608</v>
      </c>
      <c r="G4487" s="5" t="s">
        <v>11</v>
      </c>
    </row>
    <row r="4488" spans="1:7" x14ac:dyDescent="0.25">
      <c r="A4488">
        <v>332542</v>
      </c>
      <c r="C4488" t="s">
        <v>12608</v>
      </c>
      <c r="G4488" s="4" t="s">
        <v>85</v>
      </c>
    </row>
    <row r="4489" spans="1:7" x14ac:dyDescent="0.25">
      <c r="A4489">
        <v>363294</v>
      </c>
      <c r="C4489" t="s">
        <v>12608</v>
      </c>
      <c r="G4489" s="5" t="s">
        <v>21</v>
      </c>
    </row>
    <row r="4490" spans="1:7" x14ac:dyDescent="0.25">
      <c r="A4490">
        <v>342176</v>
      </c>
      <c r="C4490" t="s">
        <v>12608</v>
      </c>
      <c r="G4490" s="4" t="s">
        <v>35</v>
      </c>
    </row>
    <row r="4491" spans="1:7" x14ac:dyDescent="0.25">
      <c r="A4491">
        <v>71951</v>
      </c>
      <c r="C4491" t="s">
        <v>12608</v>
      </c>
      <c r="G4491" s="5" t="s">
        <v>17</v>
      </c>
    </row>
    <row r="4492" spans="1:7" x14ac:dyDescent="0.25">
      <c r="A4492">
        <v>28802</v>
      </c>
      <c r="C4492" t="s">
        <v>12608</v>
      </c>
      <c r="G4492" s="4" t="s">
        <v>11</v>
      </c>
    </row>
    <row r="4493" spans="1:7" x14ac:dyDescent="0.25">
      <c r="A4493">
        <v>103098</v>
      </c>
      <c r="C4493" t="s">
        <v>12608</v>
      </c>
      <c r="G4493" s="5" t="s">
        <v>61</v>
      </c>
    </row>
    <row r="4494" spans="1:7" x14ac:dyDescent="0.25">
      <c r="A4494">
        <v>70581</v>
      </c>
      <c r="C4494" t="s">
        <v>12608</v>
      </c>
      <c r="G4494" s="4" t="s">
        <v>37</v>
      </c>
    </row>
    <row r="4495" spans="1:7" x14ac:dyDescent="0.25">
      <c r="A4495">
        <v>23235</v>
      </c>
      <c r="C4495" t="s">
        <v>12608</v>
      </c>
      <c r="G4495" s="5" t="s">
        <v>11</v>
      </c>
    </row>
    <row r="4496" spans="1:7" x14ac:dyDescent="0.25">
      <c r="A4496">
        <v>23091</v>
      </c>
      <c r="C4496" t="s">
        <v>12608</v>
      </c>
      <c r="G4496" s="4" t="s">
        <v>11</v>
      </c>
    </row>
    <row r="4497" spans="1:7" x14ac:dyDescent="0.25">
      <c r="A4497">
        <v>88545</v>
      </c>
      <c r="C4497" t="s">
        <v>12608</v>
      </c>
      <c r="G4497" s="5" t="s">
        <v>28</v>
      </c>
    </row>
    <row r="4498" spans="1:7" x14ac:dyDescent="0.25">
      <c r="A4498">
        <v>11460</v>
      </c>
      <c r="C4498" t="s">
        <v>12608</v>
      </c>
      <c r="G4498" s="4" t="s">
        <v>26</v>
      </c>
    </row>
    <row r="4499" spans="1:7" x14ac:dyDescent="0.25">
      <c r="A4499">
        <v>52841</v>
      </c>
      <c r="C4499" t="s">
        <v>12608</v>
      </c>
      <c r="G4499" s="5" t="s">
        <v>85</v>
      </c>
    </row>
    <row r="4500" spans="1:7" x14ac:dyDescent="0.25">
      <c r="A4500">
        <v>83102</v>
      </c>
      <c r="C4500" t="s">
        <v>12608</v>
      </c>
      <c r="G4500" s="4" t="s">
        <v>61</v>
      </c>
    </row>
    <row r="4501" spans="1:7" x14ac:dyDescent="0.25">
      <c r="A4501">
        <v>81653</v>
      </c>
      <c r="C4501" t="s">
        <v>12608</v>
      </c>
      <c r="G4501" s="5" t="s">
        <v>61</v>
      </c>
    </row>
    <row r="4502" spans="1:7" x14ac:dyDescent="0.25">
      <c r="A4502">
        <v>340833</v>
      </c>
      <c r="C4502" t="s">
        <v>12608</v>
      </c>
      <c r="G4502" s="4" t="s">
        <v>85</v>
      </c>
    </row>
    <row r="4503" spans="1:7" x14ac:dyDescent="0.25">
      <c r="A4503">
        <v>76871</v>
      </c>
      <c r="C4503" t="s">
        <v>12608</v>
      </c>
      <c r="G4503" s="5" t="s">
        <v>26</v>
      </c>
    </row>
    <row r="4504" spans="1:7" x14ac:dyDescent="0.25">
      <c r="A4504">
        <v>50100</v>
      </c>
      <c r="C4504" t="s">
        <v>12608</v>
      </c>
      <c r="G4504" s="4" t="s">
        <v>436</v>
      </c>
    </row>
    <row r="4505" spans="1:7" x14ac:dyDescent="0.25">
      <c r="A4505">
        <v>338804</v>
      </c>
      <c r="C4505" t="s">
        <v>12608</v>
      </c>
      <c r="G4505" s="5" t="s">
        <v>37</v>
      </c>
    </row>
    <row r="4506" spans="1:7" x14ac:dyDescent="0.25">
      <c r="A4506">
        <v>40774</v>
      </c>
      <c r="B4506" s="1">
        <v>28.59</v>
      </c>
      <c r="C4506" s="2">
        <v>44234</v>
      </c>
      <c r="G4506" s="4" t="s">
        <v>37</v>
      </c>
    </row>
    <row r="4507" spans="1:7" x14ac:dyDescent="0.25">
      <c r="A4507">
        <v>338783</v>
      </c>
      <c r="C4507" t="s">
        <v>12608</v>
      </c>
      <c r="G4507" s="5" t="s">
        <v>39</v>
      </c>
    </row>
    <row r="4508" spans="1:7" x14ac:dyDescent="0.25">
      <c r="A4508">
        <v>41145</v>
      </c>
      <c r="C4508" t="s">
        <v>12608</v>
      </c>
      <c r="G4508" s="4" t="s">
        <v>175</v>
      </c>
    </row>
    <row r="4509" spans="1:7" x14ac:dyDescent="0.25">
      <c r="A4509">
        <v>27865</v>
      </c>
      <c r="C4509" t="s">
        <v>12608</v>
      </c>
      <c r="G4509" s="5" t="s">
        <v>11</v>
      </c>
    </row>
    <row r="4510" spans="1:7" x14ac:dyDescent="0.25">
      <c r="A4510">
        <v>29260</v>
      </c>
      <c r="C4510" t="s">
        <v>12608</v>
      </c>
      <c r="G4510" s="4" t="s">
        <v>11</v>
      </c>
    </row>
    <row r="4511" spans="1:7" x14ac:dyDescent="0.25">
      <c r="A4511">
        <v>81585</v>
      </c>
      <c r="C4511" t="s">
        <v>12608</v>
      </c>
      <c r="G4511" s="5" t="s">
        <v>61</v>
      </c>
    </row>
    <row r="4512" spans="1:7" x14ac:dyDescent="0.25">
      <c r="A4512">
        <v>44988</v>
      </c>
      <c r="C4512" t="s">
        <v>12608</v>
      </c>
      <c r="G4512" s="4" t="s">
        <v>39</v>
      </c>
    </row>
    <row r="4513" spans="1:7" x14ac:dyDescent="0.25">
      <c r="A4513">
        <v>48592</v>
      </c>
      <c r="C4513" t="s">
        <v>12608</v>
      </c>
      <c r="G4513" s="5" t="s">
        <v>436</v>
      </c>
    </row>
    <row r="4514" spans="1:7" x14ac:dyDescent="0.25">
      <c r="A4514">
        <v>309069</v>
      </c>
      <c r="C4514" t="s">
        <v>12608</v>
      </c>
      <c r="G4514" s="4" t="s">
        <v>57</v>
      </c>
    </row>
    <row r="4515" spans="1:7" x14ac:dyDescent="0.25">
      <c r="A4515">
        <v>82550</v>
      </c>
      <c r="C4515" t="s">
        <v>12608</v>
      </c>
      <c r="G4515" s="5" t="s">
        <v>61</v>
      </c>
    </row>
    <row r="4516" spans="1:7" x14ac:dyDescent="0.25">
      <c r="A4516">
        <v>321017</v>
      </c>
      <c r="C4516" t="s">
        <v>12608</v>
      </c>
      <c r="G4516" s="4" t="s">
        <v>17</v>
      </c>
    </row>
    <row r="4517" spans="1:7" x14ac:dyDescent="0.25">
      <c r="A4517">
        <v>429015</v>
      </c>
      <c r="C4517" t="s">
        <v>12608</v>
      </c>
      <c r="G4517" s="5" t="s">
        <v>189</v>
      </c>
    </row>
    <row r="4518" spans="1:7" x14ac:dyDescent="0.25">
      <c r="A4518">
        <v>70872</v>
      </c>
      <c r="B4518" s="1">
        <v>11.49</v>
      </c>
      <c r="C4518" s="2">
        <v>44327</v>
      </c>
      <c r="G4518" s="4" t="s">
        <v>37</v>
      </c>
    </row>
    <row r="4519" spans="1:7" x14ac:dyDescent="0.25">
      <c r="A4519">
        <v>47490</v>
      </c>
      <c r="C4519" t="s">
        <v>12608</v>
      </c>
      <c r="G4519" s="5" t="s">
        <v>64</v>
      </c>
    </row>
    <row r="4520" spans="1:7" x14ac:dyDescent="0.25">
      <c r="A4520">
        <v>72137</v>
      </c>
      <c r="C4520" t="s">
        <v>12608</v>
      </c>
      <c r="G4520" s="4" t="s">
        <v>46</v>
      </c>
    </row>
    <row r="4521" spans="1:7" x14ac:dyDescent="0.25">
      <c r="A4521">
        <v>44014</v>
      </c>
      <c r="C4521" t="s">
        <v>12608</v>
      </c>
      <c r="G4521" s="5" t="s">
        <v>37</v>
      </c>
    </row>
    <row r="4522" spans="1:7" x14ac:dyDescent="0.25">
      <c r="A4522">
        <v>29449</v>
      </c>
      <c r="C4522" t="s">
        <v>12608</v>
      </c>
      <c r="G4522" s="4" t="s">
        <v>11</v>
      </c>
    </row>
    <row r="4523" spans="1:7" x14ac:dyDescent="0.25">
      <c r="A4523">
        <v>22981</v>
      </c>
      <c r="C4523" t="s">
        <v>12608</v>
      </c>
      <c r="G4523" s="5" t="s">
        <v>11</v>
      </c>
    </row>
    <row r="4524" spans="1:7" x14ac:dyDescent="0.25">
      <c r="A4524">
        <v>10613</v>
      </c>
      <c r="C4524" t="s">
        <v>12608</v>
      </c>
      <c r="G4524" s="4" t="s">
        <v>11</v>
      </c>
    </row>
    <row r="4525" spans="1:7" x14ac:dyDescent="0.25">
      <c r="A4525">
        <v>335051</v>
      </c>
      <c r="C4525" t="s">
        <v>12608</v>
      </c>
      <c r="G4525" s="5" t="s">
        <v>31</v>
      </c>
    </row>
    <row r="4526" spans="1:7" x14ac:dyDescent="0.25">
      <c r="A4526">
        <v>341253</v>
      </c>
      <c r="C4526" t="s">
        <v>12608</v>
      </c>
      <c r="G4526" s="4" t="s">
        <v>28</v>
      </c>
    </row>
    <row r="4527" spans="1:7" x14ac:dyDescent="0.25">
      <c r="A4527">
        <v>309500</v>
      </c>
      <c r="C4527" t="s">
        <v>12608</v>
      </c>
      <c r="G4527" s="5" t="s">
        <v>21</v>
      </c>
    </row>
    <row r="4528" spans="1:7" x14ac:dyDescent="0.25">
      <c r="A4528">
        <v>73321</v>
      </c>
      <c r="C4528" t="s">
        <v>12608</v>
      </c>
      <c r="G4528" s="4" t="s">
        <v>37</v>
      </c>
    </row>
    <row r="4529" spans="1:7" x14ac:dyDescent="0.25">
      <c r="A4529">
        <v>336853</v>
      </c>
      <c r="C4529" t="s">
        <v>12608</v>
      </c>
      <c r="G4529" s="5" t="s">
        <v>242</v>
      </c>
    </row>
    <row r="4530" spans="1:7" x14ac:dyDescent="0.25">
      <c r="A4530">
        <v>27828</v>
      </c>
      <c r="C4530" t="s">
        <v>12608</v>
      </c>
      <c r="G4530" s="4" t="s">
        <v>11</v>
      </c>
    </row>
    <row r="4531" spans="1:7" x14ac:dyDescent="0.25">
      <c r="A4531">
        <v>315375</v>
      </c>
      <c r="C4531" t="s">
        <v>12608</v>
      </c>
      <c r="G4531" s="5" t="s">
        <v>39</v>
      </c>
    </row>
    <row r="4532" spans="1:7" x14ac:dyDescent="0.25">
      <c r="A4532">
        <v>70672</v>
      </c>
      <c r="C4532" t="s">
        <v>12608</v>
      </c>
      <c r="G4532" s="4" t="s">
        <v>245</v>
      </c>
    </row>
    <row r="4533" spans="1:7" x14ac:dyDescent="0.25">
      <c r="A4533">
        <v>376655</v>
      </c>
      <c r="C4533" t="s">
        <v>12608</v>
      </c>
      <c r="G4533" s="5" t="s">
        <v>189</v>
      </c>
    </row>
    <row r="4534" spans="1:7" x14ac:dyDescent="0.25">
      <c r="A4534">
        <v>387479</v>
      </c>
      <c r="C4534" t="s">
        <v>12608</v>
      </c>
      <c r="G4534" s="4" t="s">
        <v>61</v>
      </c>
    </row>
    <row r="4535" spans="1:7" x14ac:dyDescent="0.25">
      <c r="A4535">
        <v>312669</v>
      </c>
      <c r="C4535" t="s">
        <v>12608</v>
      </c>
      <c r="G4535" s="5" t="s">
        <v>61</v>
      </c>
    </row>
    <row r="4536" spans="1:7" x14ac:dyDescent="0.25">
      <c r="A4536">
        <v>232394</v>
      </c>
      <c r="C4536" t="s">
        <v>12608</v>
      </c>
      <c r="G4536" s="4" t="s">
        <v>28</v>
      </c>
    </row>
    <row r="4537" spans="1:7" x14ac:dyDescent="0.25">
      <c r="A4537">
        <v>28260</v>
      </c>
      <c r="C4537" t="s">
        <v>12608</v>
      </c>
      <c r="G4537" s="5" t="s">
        <v>11</v>
      </c>
    </row>
    <row r="4538" spans="1:7" x14ac:dyDescent="0.25">
      <c r="A4538">
        <v>304878</v>
      </c>
      <c r="C4538" t="s">
        <v>12608</v>
      </c>
      <c r="G4538" s="4" t="s">
        <v>43</v>
      </c>
    </row>
    <row r="4539" spans="1:7" x14ac:dyDescent="0.25">
      <c r="A4539">
        <v>70282</v>
      </c>
      <c r="C4539" t="s">
        <v>12608</v>
      </c>
      <c r="G4539" s="5" t="s">
        <v>57</v>
      </c>
    </row>
    <row r="4540" spans="1:7" x14ac:dyDescent="0.25">
      <c r="A4540">
        <v>71943</v>
      </c>
      <c r="C4540" t="s">
        <v>12608</v>
      </c>
      <c r="G4540" s="4" t="s">
        <v>17</v>
      </c>
    </row>
    <row r="4541" spans="1:7" x14ac:dyDescent="0.25">
      <c r="A4541">
        <v>334241</v>
      </c>
      <c r="C4541" t="s">
        <v>12608</v>
      </c>
      <c r="G4541" s="5" t="s">
        <v>85</v>
      </c>
    </row>
    <row r="4542" spans="1:7" x14ac:dyDescent="0.25">
      <c r="A4542">
        <v>86339</v>
      </c>
      <c r="C4542" t="s">
        <v>12608</v>
      </c>
      <c r="G4542" s="4" t="s">
        <v>28</v>
      </c>
    </row>
    <row r="4543" spans="1:7" x14ac:dyDescent="0.25">
      <c r="A4543">
        <v>320556</v>
      </c>
      <c r="C4543" t="s">
        <v>12608</v>
      </c>
      <c r="G4543" s="5" t="s">
        <v>37</v>
      </c>
    </row>
    <row r="4544" spans="1:7" x14ac:dyDescent="0.25">
      <c r="A4544">
        <v>70071</v>
      </c>
      <c r="C4544" t="s">
        <v>12608</v>
      </c>
      <c r="G4544" s="4" t="s">
        <v>26</v>
      </c>
    </row>
    <row r="4545" spans="1:7" x14ac:dyDescent="0.25">
      <c r="A4545">
        <v>150649</v>
      </c>
      <c r="C4545" t="s">
        <v>12608</v>
      </c>
      <c r="G4545" s="5" t="s">
        <v>64</v>
      </c>
    </row>
    <row r="4546" spans="1:7" x14ac:dyDescent="0.25">
      <c r="A4546">
        <v>50900</v>
      </c>
      <c r="C4546" t="s">
        <v>12608</v>
      </c>
      <c r="G4546" s="4" t="s">
        <v>11</v>
      </c>
    </row>
    <row r="4547" spans="1:7" x14ac:dyDescent="0.25">
      <c r="A4547">
        <v>313028</v>
      </c>
      <c r="C4547" t="s">
        <v>12608</v>
      </c>
      <c r="G4547" s="5" t="s">
        <v>28</v>
      </c>
    </row>
    <row r="4548" spans="1:7" x14ac:dyDescent="0.25">
      <c r="A4548">
        <v>26039</v>
      </c>
      <c r="C4548" t="s">
        <v>12608</v>
      </c>
      <c r="G4548" s="4" t="s">
        <v>11</v>
      </c>
    </row>
    <row r="4549" spans="1:7" x14ac:dyDescent="0.25">
      <c r="A4549">
        <v>26947</v>
      </c>
      <c r="C4549" t="s">
        <v>12608</v>
      </c>
      <c r="G4549" s="5" t="s">
        <v>11</v>
      </c>
    </row>
    <row r="4550" spans="1:7" x14ac:dyDescent="0.25">
      <c r="A4550">
        <v>76716</v>
      </c>
      <c r="C4550" t="s">
        <v>12608</v>
      </c>
      <c r="G4550" s="4" t="s">
        <v>28</v>
      </c>
    </row>
    <row r="4551" spans="1:7" x14ac:dyDescent="0.25">
      <c r="A4551">
        <v>231875</v>
      </c>
      <c r="C4551" t="s">
        <v>12608</v>
      </c>
      <c r="G4551" s="5" t="s">
        <v>85</v>
      </c>
    </row>
    <row r="4552" spans="1:7" x14ac:dyDescent="0.25">
      <c r="A4552">
        <v>47650</v>
      </c>
      <c r="C4552" t="s">
        <v>12608</v>
      </c>
      <c r="G4552" s="4" t="s">
        <v>245</v>
      </c>
    </row>
    <row r="4553" spans="1:7" x14ac:dyDescent="0.25">
      <c r="A4553">
        <v>47679</v>
      </c>
      <c r="C4553" t="s">
        <v>12608</v>
      </c>
      <c r="G4553" s="5" t="s">
        <v>85</v>
      </c>
    </row>
    <row r="4554" spans="1:7" x14ac:dyDescent="0.25">
      <c r="A4554">
        <v>47997</v>
      </c>
      <c r="C4554" t="s">
        <v>12608</v>
      </c>
      <c r="G4554" s="4" t="s">
        <v>41</v>
      </c>
    </row>
    <row r="4555" spans="1:7" x14ac:dyDescent="0.25">
      <c r="A4555">
        <v>425796</v>
      </c>
      <c r="C4555" t="s">
        <v>12608</v>
      </c>
      <c r="G4555" s="5" t="s">
        <v>85</v>
      </c>
    </row>
    <row r="4556" spans="1:7" x14ac:dyDescent="0.25">
      <c r="A4556">
        <v>441075</v>
      </c>
      <c r="C4556" t="s">
        <v>12608</v>
      </c>
      <c r="G4556" s="4" t="s">
        <v>31</v>
      </c>
    </row>
    <row r="4557" spans="1:7" x14ac:dyDescent="0.25">
      <c r="A4557">
        <v>47826</v>
      </c>
      <c r="C4557" t="s">
        <v>12608</v>
      </c>
      <c r="G4557" s="5" t="s">
        <v>26</v>
      </c>
    </row>
    <row r="4558" spans="1:7" x14ac:dyDescent="0.25">
      <c r="A4558">
        <v>73644</v>
      </c>
      <c r="C4558" t="s">
        <v>12608</v>
      </c>
      <c r="G4558" s="4" t="s">
        <v>26</v>
      </c>
    </row>
    <row r="4559" spans="1:7" x14ac:dyDescent="0.25">
      <c r="A4559">
        <v>317222</v>
      </c>
      <c r="B4559" s="1">
        <v>28.59</v>
      </c>
      <c r="C4559" s="2">
        <v>44234</v>
      </c>
      <c r="G4559" s="5" t="s">
        <v>37</v>
      </c>
    </row>
    <row r="4560" spans="1:7" x14ac:dyDescent="0.25">
      <c r="A4560">
        <v>25255</v>
      </c>
      <c r="C4560" t="s">
        <v>12608</v>
      </c>
      <c r="G4560" s="4" t="s">
        <v>11</v>
      </c>
    </row>
    <row r="4561" spans="1:7" x14ac:dyDescent="0.25">
      <c r="A4561">
        <v>2844</v>
      </c>
      <c r="C4561" t="s">
        <v>12608</v>
      </c>
      <c r="G4561" s="5" t="s">
        <v>11</v>
      </c>
    </row>
    <row r="4562" spans="1:7" x14ac:dyDescent="0.25">
      <c r="A4562">
        <v>80063</v>
      </c>
      <c r="C4562" t="s">
        <v>12608</v>
      </c>
      <c r="G4562" s="4" t="s">
        <v>28</v>
      </c>
    </row>
    <row r="4563" spans="1:7" x14ac:dyDescent="0.25">
      <c r="A4563">
        <v>26988</v>
      </c>
      <c r="C4563" t="s">
        <v>12608</v>
      </c>
      <c r="G4563" s="5" t="s">
        <v>11</v>
      </c>
    </row>
    <row r="4564" spans="1:7" x14ac:dyDescent="0.25">
      <c r="A4564">
        <v>399744</v>
      </c>
      <c r="C4564" t="s">
        <v>12608</v>
      </c>
      <c r="G4564" s="4" t="s">
        <v>41</v>
      </c>
    </row>
    <row r="4565" spans="1:7" x14ac:dyDescent="0.25">
      <c r="A4565">
        <v>9709</v>
      </c>
      <c r="C4565" t="s">
        <v>12608</v>
      </c>
      <c r="G4565" s="5" t="s">
        <v>11</v>
      </c>
    </row>
    <row r="4566" spans="1:7" x14ac:dyDescent="0.25">
      <c r="A4566">
        <v>26674</v>
      </c>
      <c r="C4566" t="s">
        <v>12608</v>
      </c>
      <c r="G4566" s="4" t="s">
        <v>11</v>
      </c>
    </row>
    <row r="4567" spans="1:7" x14ac:dyDescent="0.25">
      <c r="A4567">
        <v>21423</v>
      </c>
      <c r="C4567" t="s">
        <v>12608</v>
      </c>
      <c r="G4567" s="5" t="s">
        <v>163</v>
      </c>
    </row>
    <row r="4568" spans="1:7" x14ac:dyDescent="0.25">
      <c r="A4568">
        <v>24603</v>
      </c>
      <c r="C4568" t="s">
        <v>12608</v>
      </c>
      <c r="G4568" s="4" t="s">
        <v>11</v>
      </c>
    </row>
    <row r="4569" spans="1:7" x14ac:dyDescent="0.25">
      <c r="A4569">
        <v>26478</v>
      </c>
      <c r="C4569" t="s">
        <v>12608</v>
      </c>
      <c r="G4569" s="5" t="s">
        <v>11</v>
      </c>
    </row>
    <row r="4570" spans="1:7" x14ac:dyDescent="0.25">
      <c r="A4570">
        <v>333815</v>
      </c>
      <c r="B4570" s="1">
        <v>25.89</v>
      </c>
      <c r="C4570" s="2">
        <v>44234</v>
      </c>
      <c r="G4570" s="4" t="s">
        <v>28</v>
      </c>
    </row>
    <row r="4571" spans="1:7" x14ac:dyDescent="0.25">
      <c r="A4571">
        <v>25096</v>
      </c>
      <c r="C4571" t="s">
        <v>12608</v>
      </c>
      <c r="G4571" s="5" t="s">
        <v>11</v>
      </c>
    </row>
    <row r="4572" spans="1:7" x14ac:dyDescent="0.25">
      <c r="A4572">
        <v>30937</v>
      </c>
      <c r="C4572" t="s">
        <v>12608</v>
      </c>
      <c r="G4572" s="4" t="s">
        <v>39</v>
      </c>
    </row>
    <row r="4573" spans="1:7" x14ac:dyDescent="0.25">
      <c r="A4573">
        <v>71455</v>
      </c>
      <c r="C4573" t="s">
        <v>12608</v>
      </c>
      <c r="G4573" s="5" t="s">
        <v>41</v>
      </c>
    </row>
    <row r="4574" spans="1:7" x14ac:dyDescent="0.25">
      <c r="A4574">
        <v>85294</v>
      </c>
      <c r="C4574" t="s">
        <v>12608</v>
      </c>
      <c r="G4574" s="4" t="s">
        <v>242</v>
      </c>
    </row>
    <row r="4575" spans="1:7" x14ac:dyDescent="0.25">
      <c r="A4575">
        <v>23063</v>
      </c>
      <c r="C4575" t="s">
        <v>12608</v>
      </c>
      <c r="G4575" s="5" t="s">
        <v>11</v>
      </c>
    </row>
    <row r="4576" spans="1:7" x14ac:dyDescent="0.25">
      <c r="A4576">
        <v>306972</v>
      </c>
      <c r="C4576" t="s">
        <v>12608</v>
      </c>
      <c r="G4576" s="4" t="s">
        <v>85</v>
      </c>
    </row>
    <row r="4577" spans="1:7" x14ac:dyDescent="0.25">
      <c r="A4577">
        <v>24852</v>
      </c>
      <c r="C4577" t="s">
        <v>12608</v>
      </c>
      <c r="G4577" s="5" t="s">
        <v>11</v>
      </c>
    </row>
    <row r="4578" spans="1:7" x14ac:dyDescent="0.25">
      <c r="A4578">
        <v>336724</v>
      </c>
      <c r="C4578" t="s">
        <v>12608</v>
      </c>
      <c r="G4578" s="4" t="s">
        <v>37</v>
      </c>
    </row>
    <row r="4579" spans="1:7" x14ac:dyDescent="0.25">
      <c r="A4579">
        <v>46541</v>
      </c>
      <c r="C4579" t="s">
        <v>12608</v>
      </c>
      <c r="G4579" s="5" t="s">
        <v>67</v>
      </c>
    </row>
    <row r="4580" spans="1:7" x14ac:dyDescent="0.25">
      <c r="A4580">
        <v>24549</v>
      </c>
      <c r="C4580" t="s">
        <v>12608</v>
      </c>
      <c r="G4580" s="4" t="s">
        <v>11</v>
      </c>
    </row>
    <row r="4581" spans="1:7" x14ac:dyDescent="0.25">
      <c r="A4581">
        <v>37184</v>
      </c>
      <c r="C4581" t="s">
        <v>12608</v>
      </c>
      <c r="G4581" s="5" t="s">
        <v>37</v>
      </c>
    </row>
    <row r="4582" spans="1:7" x14ac:dyDescent="0.25">
      <c r="A4582">
        <v>78883</v>
      </c>
      <c r="C4582" t="s">
        <v>12608</v>
      </c>
      <c r="G4582" s="4" t="s">
        <v>242</v>
      </c>
    </row>
    <row r="4583" spans="1:7" x14ac:dyDescent="0.25">
      <c r="A4583">
        <v>22810</v>
      </c>
      <c r="C4583" t="s">
        <v>12608</v>
      </c>
      <c r="G4583" s="5" t="s">
        <v>61</v>
      </c>
    </row>
    <row r="4584" spans="1:7" x14ac:dyDescent="0.25">
      <c r="A4584">
        <v>24226</v>
      </c>
      <c r="C4584" t="s">
        <v>12608</v>
      </c>
      <c r="G4584" s="4" t="s">
        <v>11</v>
      </c>
    </row>
    <row r="4585" spans="1:7" x14ac:dyDescent="0.25">
      <c r="A4585">
        <v>333446</v>
      </c>
      <c r="C4585" t="s">
        <v>12608</v>
      </c>
      <c r="G4585" s="5" t="s">
        <v>61</v>
      </c>
    </row>
    <row r="4586" spans="1:7" x14ac:dyDescent="0.25">
      <c r="A4586">
        <v>22353</v>
      </c>
      <c r="C4586" t="s">
        <v>12608</v>
      </c>
      <c r="G4586" s="4" t="s">
        <v>11</v>
      </c>
    </row>
    <row r="4587" spans="1:7" x14ac:dyDescent="0.25">
      <c r="A4587">
        <v>433454</v>
      </c>
      <c r="C4587" t="s">
        <v>12608</v>
      </c>
      <c r="G4587" s="5" t="s">
        <v>39</v>
      </c>
    </row>
    <row r="4588" spans="1:7" x14ac:dyDescent="0.25">
      <c r="A4588">
        <v>43523</v>
      </c>
      <c r="C4588" t="s">
        <v>12608</v>
      </c>
      <c r="G4588" s="4" t="s">
        <v>26</v>
      </c>
    </row>
    <row r="4589" spans="1:7" x14ac:dyDescent="0.25">
      <c r="A4589">
        <v>14443</v>
      </c>
      <c r="C4589" t="s">
        <v>12608</v>
      </c>
      <c r="G4589" s="5" t="s">
        <v>37</v>
      </c>
    </row>
    <row r="4590" spans="1:7" x14ac:dyDescent="0.25">
      <c r="A4590">
        <v>73678</v>
      </c>
      <c r="C4590" t="s">
        <v>12608</v>
      </c>
      <c r="G4590" s="4" t="s">
        <v>26</v>
      </c>
    </row>
    <row r="4591" spans="1:7" x14ac:dyDescent="0.25">
      <c r="A4591">
        <v>383619</v>
      </c>
      <c r="C4591" t="s">
        <v>12608</v>
      </c>
      <c r="G4591" s="5" t="s">
        <v>163</v>
      </c>
    </row>
    <row r="4592" spans="1:7" x14ac:dyDescent="0.25">
      <c r="A4592">
        <v>11266</v>
      </c>
      <c r="C4592" t="s">
        <v>12608</v>
      </c>
      <c r="G4592" s="4" t="s">
        <v>35</v>
      </c>
    </row>
    <row r="4593" spans="1:7" x14ac:dyDescent="0.25">
      <c r="A4593">
        <v>326768</v>
      </c>
      <c r="C4593" t="s">
        <v>12608</v>
      </c>
      <c r="G4593" s="5" t="s">
        <v>39</v>
      </c>
    </row>
    <row r="4594" spans="1:7" x14ac:dyDescent="0.25">
      <c r="A4594">
        <v>70707</v>
      </c>
      <c r="C4594" t="s">
        <v>12608</v>
      </c>
      <c r="G4594" s="4" t="s">
        <v>175</v>
      </c>
    </row>
    <row r="4595" spans="1:7" x14ac:dyDescent="0.25">
      <c r="A4595">
        <v>70446</v>
      </c>
      <c r="C4595" t="s">
        <v>12608</v>
      </c>
      <c r="G4595" s="5" t="s">
        <v>175</v>
      </c>
    </row>
    <row r="4596" spans="1:7" x14ac:dyDescent="0.25">
      <c r="A4596">
        <v>70673</v>
      </c>
      <c r="C4596" t="s">
        <v>12608</v>
      </c>
      <c r="G4596" s="4" t="s">
        <v>37</v>
      </c>
    </row>
    <row r="4597" spans="1:7" x14ac:dyDescent="0.25">
      <c r="A4597">
        <v>419338</v>
      </c>
      <c r="C4597" t="s">
        <v>12608</v>
      </c>
      <c r="G4597" s="5" t="s">
        <v>17</v>
      </c>
    </row>
    <row r="4598" spans="1:7" x14ac:dyDescent="0.25">
      <c r="A4598">
        <v>45160</v>
      </c>
      <c r="C4598" t="s">
        <v>12608</v>
      </c>
      <c r="G4598" s="4" t="s">
        <v>64</v>
      </c>
    </row>
    <row r="4599" spans="1:7" x14ac:dyDescent="0.25">
      <c r="A4599">
        <v>27684</v>
      </c>
      <c r="C4599" t="s">
        <v>12608</v>
      </c>
      <c r="G4599" s="5" t="s">
        <v>11</v>
      </c>
    </row>
    <row r="4600" spans="1:7" x14ac:dyDescent="0.25">
      <c r="A4600">
        <v>22915</v>
      </c>
      <c r="C4600" t="s">
        <v>12608</v>
      </c>
      <c r="G4600" s="4" t="s">
        <v>11</v>
      </c>
    </row>
    <row r="4601" spans="1:7" x14ac:dyDescent="0.25">
      <c r="A4601">
        <v>410888</v>
      </c>
      <c r="C4601" t="s">
        <v>12608</v>
      </c>
      <c r="G4601" s="5" t="s">
        <v>17</v>
      </c>
    </row>
    <row r="4602" spans="1:7" x14ac:dyDescent="0.25">
      <c r="A4602">
        <v>78757</v>
      </c>
      <c r="C4602" t="s">
        <v>12608</v>
      </c>
      <c r="G4602" s="4" t="s">
        <v>1019</v>
      </c>
    </row>
    <row r="4603" spans="1:7" x14ac:dyDescent="0.25">
      <c r="A4603">
        <v>318200</v>
      </c>
      <c r="C4603" t="s">
        <v>12608</v>
      </c>
      <c r="G4603" s="5" t="s">
        <v>17</v>
      </c>
    </row>
    <row r="4604" spans="1:7" x14ac:dyDescent="0.25">
      <c r="A4604">
        <v>3450</v>
      </c>
      <c r="C4604" t="s">
        <v>12608</v>
      </c>
      <c r="G4604" s="4" t="s">
        <v>11</v>
      </c>
    </row>
    <row r="4605" spans="1:7" x14ac:dyDescent="0.25">
      <c r="A4605">
        <v>83801</v>
      </c>
      <c r="C4605" t="s">
        <v>12608</v>
      </c>
      <c r="G4605" s="5" t="s">
        <v>61</v>
      </c>
    </row>
    <row r="4606" spans="1:7" x14ac:dyDescent="0.25">
      <c r="A4606">
        <v>35700</v>
      </c>
      <c r="C4606" t="s">
        <v>12608</v>
      </c>
      <c r="G4606" s="4" t="s">
        <v>37</v>
      </c>
    </row>
    <row r="4607" spans="1:7" x14ac:dyDescent="0.25">
      <c r="A4607">
        <v>75702</v>
      </c>
      <c r="C4607" t="s">
        <v>12608</v>
      </c>
      <c r="G4607" s="5" t="s">
        <v>53</v>
      </c>
    </row>
    <row r="4608" spans="1:7" x14ac:dyDescent="0.25">
      <c r="A4608">
        <v>341667</v>
      </c>
      <c r="C4608" t="s">
        <v>12608</v>
      </c>
      <c r="G4608" s="4" t="s">
        <v>8</v>
      </c>
    </row>
    <row r="4609" spans="1:7" x14ac:dyDescent="0.25">
      <c r="A4609">
        <v>29107</v>
      </c>
      <c r="C4609" t="s">
        <v>12608</v>
      </c>
      <c r="G4609" s="5" t="s">
        <v>11</v>
      </c>
    </row>
    <row r="4610" spans="1:7" x14ac:dyDescent="0.25">
      <c r="A4610">
        <v>70125</v>
      </c>
      <c r="C4610" t="s">
        <v>12608</v>
      </c>
      <c r="G4610" s="4" t="s">
        <v>102</v>
      </c>
    </row>
    <row r="4611" spans="1:7" x14ac:dyDescent="0.25">
      <c r="A4611">
        <v>29435</v>
      </c>
      <c r="C4611" t="s">
        <v>12608</v>
      </c>
      <c r="G4611" s="5" t="s">
        <v>11</v>
      </c>
    </row>
    <row r="4612" spans="1:7" x14ac:dyDescent="0.25">
      <c r="A4612">
        <v>93321</v>
      </c>
      <c r="C4612" t="s">
        <v>12608</v>
      </c>
      <c r="G4612" s="4" t="s">
        <v>11</v>
      </c>
    </row>
    <row r="4613" spans="1:7" x14ac:dyDescent="0.25">
      <c r="A4613">
        <v>347745</v>
      </c>
      <c r="C4613" t="s">
        <v>12608</v>
      </c>
      <c r="G4613" s="5" t="s">
        <v>175</v>
      </c>
    </row>
    <row r="4614" spans="1:7" x14ac:dyDescent="0.25">
      <c r="A4614">
        <v>10394</v>
      </c>
      <c r="C4614" t="s">
        <v>12608</v>
      </c>
      <c r="G4614" s="4" t="s">
        <v>11</v>
      </c>
    </row>
    <row r="4615" spans="1:7" x14ac:dyDescent="0.25">
      <c r="A4615">
        <v>427502</v>
      </c>
      <c r="C4615" t="s">
        <v>12608</v>
      </c>
      <c r="G4615" s="5" t="s">
        <v>31</v>
      </c>
    </row>
    <row r="4616" spans="1:7" x14ac:dyDescent="0.25">
      <c r="A4616">
        <v>351393</v>
      </c>
      <c r="C4616" t="s">
        <v>12608</v>
      </c>
      <c r="G4616" s="4" t="s">
        <v>39</v>
      </c>
    </row>
    <row r="4617" spans="1:7" x14ac:dyDescent="0.25">
      <c r="A4617">
        <v>159220</v>
      </c>
      <c r="C4617" t="s">
        <v>12608</v>
      </c>
      <c r="G4617" s="5" t="s">
        <v>75</v>
      </c>
    </row>
    <row r="4618" spans="1:7" x14ac:dyDescent="0.25">
      <c r="A4618">
        <v>332984</v>
      </c>
      <c r="C4618" t="s">
        <v>12608</v>
      </c>
      <c r="G4618" s="4" t="s">
        <v>100</v>
      </c>
    </row>
    <row r="4619" spans="1:7" x14ac:dyDescent="0.25">
      <c r="A4619">
        <v>29215</v>
      </c>
      <c r="C4619" t="s">
        <v>12608</v>
      </c>
      <c r="G4619" s="5" t="s">
        <v>11</v>
      </c>
    </row>
    <row r="4620" spans="1:7" x14ac:dyDescent="0.25">
      <c r="A4620">
        <v>23733</v>
      </c>
      <c r="C4620" t="s">
        <v>12608</v>
      </c>
      <c r="G4620" s="4" t="s">
        <v>11</v>
      </c>
    </row>
    <row r="4621" spans="1:7" x14ac:dyDescent="0.25">
      <c r="A4621">
        <v>83092</v>
      </c>
      <c r="C4621" t="s">
        <v>12608</v>
      </c>
      <c r="G4621" s="5" t="s">
        <v>28</v>
      </c>
    </row>
    <row r="4622" spans="1:7" x14ac:dyDescent="0.25">
      <c r="A4622">
        <v>337049</v>
      </c>
      <c r="C4622" t="s">
        <v>12608</v>
      </c>
      <c r="G4622" s="4" t="s">
        <v>41</v>
      </c>
    </row>
    <row r="4623" spans="1:7" x14ac:dyDescent="0.25">
      <c r="A4623">
        <v>331664</v>
      </c>
      <c r="C4623" t="s">
        <v>12608</v>
      </c>
      <c r="G4623" s="5" t="s">
        <v>41</v>
      </c>
    </row>
    <row r="4624" spans="1:7" x14ac:dyDescent="0.25">
      <c r="A4624">
        <v>305766</v>
      </c>
      <c r="C4624" t="s">
        <v>12608</v>
      </c>
      <c r="G4624" s="4" t="s">
        <v>85</v>
      </c>
    </row>
    <row r="4625" spans="1:7" x14ac:dyDescent="0.25">
      <c r="A4625">
        <v>25682</v>
      </c>
      <c r="C4625" t="s">
        <v>12608</v>
      </c>
      <c r="G4625" s="5" t="s">
        <v>26</v>
      </c>
    </row>
    <row r="4626" spans="1:7" x14ac:dyDescent="0.25">
      <c r="A4626">
        <v>329317</v>
      </c>
      <c r="C4626" t="s">
        <v>12608</v>
      </c>
      <c r="G4626" s="4" t="s">
        <v>8</v>
      </c>
    </row>
    <row r="4627" spans="1:7" x14ac:dyDescent="0.25">
      <c r="A4627">
        <v>311151</v>
      </c>
      <c r="C4627" t="s">
        <v>12608</v>
      </c>
      <c r="G4627" s="5" t="s">
        <v>11</v>
      </c>
    </row>
    <row r="4628" spans="1:7" x14ac:dyDescent="0.25">
      <c r="A4628">
        <v>121916</v>
      </c>
      <c r="C4628" t="s">
        <v>12608</v>
      </c>
      <c r="G4628" s="4" t="s">
        <v>61</v>
      </c>
    </row>
    <row r="4629" spans="1:7" x14ac:dyDescent="0.25">
      <c r="A4629">
        <v>314395</v>
      </c>
      <c r="C4629" t="s">
        <v>12608</v>
      </c>
      <c r="G4629" s="5" t="s">
        <v>75</v>
      </c>
    </row>
    <row r="4630" spans="1:7" x14ac:dyDescent="0.25">
      <c r="A4630">
        <v>33405</v>
      </c>
      <c r="C4630" t="s">
        <v>12608</v>
      </c>
      <c r="G4630" s="4" t="s">
        <v>28</v>
      </c>
    </row>
    <row r="4631" spans="1:7" x14ac:dyDescent="0.25">
      <c r="A4631">
        <v>48686</v>
      </c>
      <c r="C4631" t="s">
        <v>12608</v>
      </c>
      <c r="G4631" s="5" t="s">
        <v>85</v>
      </c>
    </row>
    <row r="4632" spans="1:7" x14ac:dyDescent="0.25">
      <c r="A4632">
        <v>80453</v>
      </c>
      <c r="C4632" t="s">
        <v>12608</v>
      </c>
      <c r="G4632" s="4" t="s">
        <v>148</v>
      </c>
    </row>
    <row r="4633" spans="1:7" x14ac:dyDescent="0.25">
      <c r="A4633">
        <v>29788</v>
      </c>
      <c r="C4633" t="s">
        <v>12608</v>
      </c>
      <c r="G4633" s="5" t="s">
        <v>11</v>
      </c>
    </row>
    <row r="4634" spans="1:7" x14ac:dyDescent="0.25">
      <c r="A4634">
        <v>98078</v>
      </c>
      <c r="C4634" t="s">
        <v>12608</v>
      </c>
      <c r="G4634" s="4" t="s">
        <v>11</v>
      </c>
    </row>
    <row r="4635" spans="1:7" x14ac:dyDescent="0.25">
      <c r="A4635">
        <v>329127</v>
      </c>
      <c r="C4635" t="s">
        <v>12608</v>
      </c>
      <c r="G4635" s="5" t="s">
        <v>41</v>
      </c>
    </row>
    <row r="4636" spans="1:7" x14ac:dyDescent="0.25">
      <c r="A4636">
        <v>30808</v>
      </c>
      <c r="C4636" t="s">
        <v>12608</v>
      </c>
      <c r="G4636" s="4" t="s">
        <v>11</v>
      </c>
    </row>
    <row r="4637" spans="1:7" x14ac:dyDescent="0.25">
      <c r="A4637">
        <v>70321</v>
      </c>
      <c r="C4637" t="s">
        <v>12608</v>
      </c>
      <c r="G4637" s="5" t="s">
        <v>35</v>
      </c>
    </row>
    <row r="4638" spans="1:7" x14ac:dyDescent="0.25">
      <c r="A4638">
        <v>84666</v>
      </c>
      <c r="B4638" s="1">
        <v>19.989999999999998</v>
      </c>
      <c r="C4638" s="2">
        <v>44234</v>
      </c>
      <c r="G4638" s="4" t="s">
        <v>61</v>
      </c>
    </row>
    <row r="4639" spans="1:7" x14ac:dyDescent="0.25">
      <c r="A4639">
        <v>11325</v>
      </c>
      <c r="C4639" t="s">
        <v>12608</v>
      </c>
      <c r="G4639" s="5" t="s">
        <v>11</v>
      </c>
    </row>
    <row r="4640" spans="1:7" x14ac:dyDescent="0.25">
      <c r="A4640">
        <v>22562</v>
      </c>
      <c r="C4640" t="s">
        <v>12608</v>
      </c>
      <c r="G4640" s="4" t="s">
        <v>11</v>
      </c>
    </row>
    <row r="4641" spans="1:7" x14ac:dyDescent="0.25">
      <c r="A4641">
        <v>76066</v>
      </c>
      <c r="C4641" t="s">
        <v>12608</v>
      </c>
      <c r="G4641" s="5" t="s">
        <v>21</v>
      </c>
    </row>
    <row r="4642" spans="1:7" x14ac:dyDescent="0.25">
      <c r="A4642">
        <v>27906</v>
      </c>
      <c r="C4642" t="s">
        <v>12608</v>
      </c>
      <c r="G4642" s="4" t="s">
        <v>11</v>
      </c>
    </row>
    <row r="4643" spans="1:7" x14ac:dyDescent="0.25">
      <c r="A4643">
        <v>71641</v>
      </c>
      <c r="B4643" s="1">
        <v>10.59</v>
      </c>
      <c r="C4643" s="2">
        <v>44234</v>
      </c>
      <c r="G4643" s="5" t="s">
        <v>163</v>
      </c>
    </row>
    <row r="4644" spans="1:7" x14ac:dyDescent="0.25">
      <c r="A4644">
        <v>24542</v>
      </c>
      <c r="C4644" t="s">
        <v>12608</v>
      </c>
      <c r="G4644" s="4" t="s">
        <v>11</v>
      </c>
    </row>
    <row r="4645" spans="1:7" x14ac:dyDescent="0.25">
      <c r="A4645">
        <v>40138</v>
      </c>
      <c r="C4645" t="s">
        <v>12608</v>
      </c>
      <c r="G4645" s="5" t="s">
        <v>75</v>
      </c>
    </row>
    <row r="4646" spans="1:7" x14ac:dyDescent="0.25">
      <c r="A4646">
        <v>100811</v>
      </c>
      <c r="C4646" t="s">
        <v>12608</v>
      </c>
      <c r="G4646" s="4" t="s">
        <v>43</v>
      </c>
    </row>
    <row r="4647" spans="1:7" x14ac:dyDescent="0.25">
      <c r="A4647">
        <v>318209</v>
      </c>
      <c r="C4647" t="s">
        <v>12608</v>
      </c>
      <c r="G4647" s="5" t="s">
        <v>21</v>
      </c>
    </row>
    <row r="4648" spans="1:7" x14ac:dyDescent="0.25">
      <c r="A4648">
        <v>44314</v>
      </c>
      <c r="C4648" t="s">
        <v>12608</v>
      </c>
      <c r="G4648" s="4" t="s">
        <v>14</v>
      </c>
    </row>
    <row r="4649" spans="1:7" x14ac:dyDescent="0.25">
      <c r="A4649">
        <v>336618</v>
      </c>
      <c r="C4649" t="s">
        <v>12608</v>
      </c>
      <c r="G4649" s="5" t="s">
        <v>61</v>
      </c>
    </row>
    <row r="4650" spans="1:7" x14ac:dyDescent="0.25">
      <c r="A4650">
        <v>43706</v>
      </c>
      <c r="C4650" t="s">
        <v>12608</v>
      </c>
      <c r="G4650" s="4" t="s">
        <v>39</v>
      </c>
    </row>
    <row r="4651" spans="1:7" x14ac:dyDescent="0.25">
      <c r="A4651">
        <v>311509</v>
      </c>
      <c r="C4651" t="s">
        <v>12608</v>
      </c>
      <c r="G4651" s="5" t="s">
        <v>198</v>
      </c>
    </row>
    <row r="4652" spans="1:7" x14ac:dyDescent="0.25">
      <c r="A4652">
        <v>122254</v>
      </c>
      <c r="C4652" t="s">
        <v>12608</v>
      </c>
      <c r="G4652" s="4" t="s">
        <v>28</v>
      </c>
    </row>
    <row r="4653" spans="1:7" x14ac:dyDescent="0.25">
      <c r="A4653">
        <v>323227</v>
      </c>
      <c r="C4653" t="s">
        <v>12608</v>
      </c>
      <c r="G4653" s="5" t="s">
        <v>28</v>
      </c>
    </row>
    <row r="4654" spans="1:7" x14ac:dyDescent="0.25">
      <c r="A4654">
        <v>347064</v>
      </c>
      <c r="C4654" t="s">
        <v>12608</v>
      </c>
      <c r="G4654" s="4" t="s">
        <v>57</v>
      </c>
    </row>
    <row r="4655" spans="1:7" x14ac:dyDescent="0.25">
      <c r="A4655">
        <v>71923</v>
      </c>
      <c r="C4655" t="s">
        <v>12608</v>
      </c>
      <c r="G4655" s="5" t="s">
        <v>53</v>
      </c>
    </row>
    <row r="4656" spans="1:7" x14ac:dyDescent="0.25">
      <c r="A4656">
        <v>27374</v>
      </c>
      <c r="C4656" t="s">
        <v>12608</v>
      </c>
      <c r="G4656" s="4" t="s">
        <v>11</v>
      </c>
    </row>
    <row r="4657" spans="1:7" x14ac:dyDescent="0.25">
      <c r="A4657">
        <v>48706</v>
      </c>
      <c r="C4657" t="s">
        <v>12608</v>
      </c>
      <c r="G4657" s="5" t="s">
        <v>41</v>
      </c>
    </row>
    <row r="4658" spans="1:7" x14ac:dyDescent="0.25">
      <c r="A4658">
        <v>321392</v>
      </c>
      <c r="C4658" t="s">
        <v>12608</v>
      </c>
      <c r="G4658" s="4" t="s">
        <v>41</v>
      </c>
    </row>
    <row r="4659" spans="1:7" x14ac:dyDescent="0.25">
      <c r="A4659">
        <v>338981</v>
      </c>
      <c r="C4659" t="s">
        <v>12608</v>
      </c>
      <c r="G4659" s="5" t="s">
        <v>61</v>
      </c>
    </row>
    <row r="4660" spans="1:7" x14ac:dyDescent="0.25">
      <c r="A4660">
        <v>323364</v>
      </c>
      <c r="C4660" t="s">
        <v>12608</v>
      </c>
      <c r="G4660" s="4" t="s">
        <v>28</v>
      </c>
    </row>
    <row r="4661" spans="1:7" x14ac:dyDescent="0.25">
      <c r="A4661">
        <v>342157</v>
      </c>
      <c r="C4661" t="s">
        <v>12608</v>
      </c>
      <c r="G4661" s="5" t="s">
        <v>85</v>
      </c>
    </row>
    <row r="4662" spans="1:7" x14ac:dyDescent="0.25">
      <c r="A4662">
        <v>48786</v>
      </c>
      <c r="C4662" t="s">
        <v>12608</v>
      </c>
      <c r="G4662" s="4" t="s">
        <v>41</v>
      </c>
    </row>
    <row r="4663" spans="1:7" x14ac:dyDescent="0.25">
      <c r="A4663">
        <v>71870</v>
      </c>
      <c r="C4663" t="s">
        <v>12608</v>
      </c>
      <c r="G4663" s="5" t="s">
        <v>41</v>
      </c>
    </row>
    <row r="4664" spans="1:7" x14ac:dyDescent="0.25">
      <c r="A4664">
        <v>28934</v>
      </c>
      <c r="C4664" t="s">
        <v>12608</v>
      </c>
      <c r="G4664" s="4" t="s">
        <v>11</v>
      </c>
    </row>
    <row r="4665" spans="1:7" x14ac:dyDescent="0.25">
      <c r="A4665">
        <v>27925</v>
      </c>
      <c r="C4665" t="s">
        <v>12608</v>
      </c>
      <c r="G4665" s="5" t="s">
        <v>11</v>
      </c>
    </row>
    <row r="4666" spans="1:7" x14ac:dyDescent="0.25">
      <c r="A4666">
        <v>40046</v>
      </c>
      <c r="C4666" t="s">
        <v>12608</v>
      </c>
      <c r="G4666" s="4" t="s">
        <v>28</v>
      </c>
    </row>
    <row r="4667" spans="1:7" x14ac:dyDescent="0.25">
      <c r="A4667">
        <v>25399</v>
      </c>
      <c r="C4667" t="s">
        <v>12608</v>
      </c>
      <c r="G4667" s="5" t="s">
        <v>26</v>
      </c>
    </row>
    <row r="4668" spans="1:7" x14ac:dyDescent="0.25">
      <c r="A4668">
        <v>29691</v>
      </c>
      <c r="C4668" t="s">
        <v>12608</v>
      </c>
      <c r="G4668" s="4" t="s">
        <v>11</v>
      </c>
    </row>
    <row r="4669" spans="1:7" x14ac:dyDescent="0.25">
      <c r="A4669">
        <v>46159</v>
      </c>
      <c r="C4669" t="s">
        <v>12608</v>
      </c>
      <c r="G4669" s="5" t="s">
        <v>41</v>
      </c>
    </row>
    <row r="4670" spans="1:7" x14ac:dyDescent="0.25">
      <c r="A4670">
        <v>27787</v>
      </c>
      <c r="C4670" t="s">
        <v>12608</v>
      </c>
      <c r="G4670" s="4" t="s">
        <v>11</v>
      </c>
    </row>
    <row r="4671" spans="1:7" x14ac:dyDescent="0.25">
      <c r="A4671">
        <v>323745</v>
      </c>
      <c r="C4671" t="s">
        <v>12608</v>
      </c>
      <c r="G4671" s="5" t="s">
        <v>61</v>
      </c>
    </row>
    <row r="4672" spans="1:7" x14ac:dyDescent="0.25">
      <c r="A4672">
        <v>71912</v>
      </c>
      <c r="C4672" t="s">
        <v>12608</v>
      </c>
      <c r="G4672" s="4" t="s">
        <v>436</v>
      </c>
    </row>
    <row r="4673" spans="1:7" x14ac:dyDescent="0.25">
      <c r="A4673">
        <v>72267</v>
      </c>
      <c r="C4673" t="s">
        <v>12608</v>
      </c>
      <c r="G4673" s="5" t="s">
        <v>175</v>
      </c>
    </row>
    <row r="4674" spans="1:7" x14ac:dyDescent="0.25">
      <c r="A4674">
        <v>319390</v>
      </c>
      <c r="C4674" t="s">
        <v>12608</v>
      </c>
      <c r="G4674" s="4" t="s">
        <v>28</v>
      </c>
    </row>
    <row r="4675" spans="1:7" x14ac:dyDescent="0.25">
      <c r="A4675">
        <v>321519</v>
      </c>
      <c r="C4675" t="s">
        <v>12608</v>
      </c>
      <c r="G4675" s="5" t="s">
        <v>17</v>
      </c>
    </row>
    <row r="4676" spans="1:7" x14ac:dyDescent="0.25">
      <c r="A4676">
        <v>76567</v>
      </c>
      <c r="C4676" t="s">
        <v>12608</v>
      </c>
      <c r="G4676" s="4" t="s">
        <v>57</v>
      </c>
    </row>
    <row r="4677" spans="1:7" x14ac:dyDescent="0.25">
      <c r="A4677">
        <v>69450</v>
      </c>
      <c r="C4677" t="s">
        <v>12608</v>
      </c>
      <c r="G4677" s="5" t="s">
        <v>64</v>
      </c>
    </row>
    <row r="4678" spans="1:7" x14ac:dyDescent="0.25">
      <c r="A4678">
        <v>41794</v>
      </c>
      <c r="C4678" t="s">
        <v>12608</v>
      </c>
      <c r="G4678" s="4" t="s">
        <v>61</v>
      </c>
    </row>
    <row r="4679" spans="1:7" x14ac:dyDescent="0.25">
      <c r="A4679">
        <v>157600</v>
      </c>
      <c r="C4679" t="s">
        <v>12608</v>
      </c>
      <c r="G4679" s="5" t="s">
        <v>41</v>
      </c>
    </row>
    <row r="4680" spans="1:7" x14ac:dyDescent="0.25">
      <c r="A4680">
        <v>332868</v>
      </c>
      <c r="C4680" t="s">
        <v>12608</v>
      </c>
      <c r="G4680" s="4" t="s">
        <v>245</v>
      </c>
    </row>
    <row r="4681" spans="1:7" x14ac:dyDescent="0.25">
      <c r="A4681">
        <v>400572</v>
      </c>
      <c r="C4681" t="s">
        <v>12608</v>
      </c>
      <c r="G4681" s="5" t="s">
        <v>39</v>
      </c>
    </row>
    <row r="4682" spans="1:7" x14ac:dyDescent="0.25">
      <c r="A4682">
        <v>324002</v>
      </c>
      <c r="C4682" t="s">
        <v>12608</v>
      </c>
      <c r="G4682" s="4" t="s">
        <v>198</v>
      </c>
    </row>
    <row r="4683" spans="1:7" x14ac:dyDescent="0.25">
      <c r="A4683">
        <v>23989</v>
      </c>
      <c r="C4683" t="s">
        <v>12608</v>
      </c>
      <c r="G4683" s="5" t="s">
        <v>11</v>
      </c>
    </row>
    <row r="4684" spans="1:7" x14ac:dyDescent="0.25">
      <c r="A4684">
        <v>391001</v>
      </c>
      <c r="C4684" t="s">
        <v>12608</v>
      </c>
      <c r="G4684" s="4" t="s">
        <v>85</v>
      </c>
    </row>
    <row r="4685" spans="1:7" x14ac:dyDescent="0.25">
      <c r="A4685">
        <v>335927</v>
      </c>
      <c r="C4685" t="s">
        <v>12608</v>
      </c>
      <c r="G4685" s="5" t="s">
        <v>85</v>
      </c>
    </row>
    <row r="4686" spans="1:7" x14ac:dyDescent="0.25">
      <c r="A4686">
        <v>329389</v>
      </c>
      <c r="C4686" t="s">
        <v>12608</v>
      </c>
      <c r="G4686" s="4" t="s">
        <v>37</v>
      </c>
    </row>
    <row r="4687" spans="1:7" x14ac:dyDescent="0.25">
      <c r="A4687">
        <v>300686</v>
      </c>
      <c r="C4687" t="s">
        <v>12608</v>
      </c>
      <c r="G4687" s="5" t="s">
        <v>14</v>
      </c>
    </row>
    <row r="4688" spans="1:7" x14ac:dyDescent="0.25">
      <c r="A4688">
        <v>345425</v>
      </c>
      <c r="C4688" t="s">
        <v>12608</v>
      </c>
      <c r="G4688" s="4" t="s">
        <v>37</v>
      </c>
    </row>
    <row r="4689" spans="1:7" x14ac:dyDescent="0.25">
      <c r="A4689">
        <v>328513</v>
      </c>
      <c r="C4689" t="s">
        <v>12608</v>
      </c>
      <c r="G4689" s="5" t="s">
        <v>41</v>
      </c>
    </row>
    <row r="4690" spans="1:7" x14ac:dyDescent="0.25">
      <c r="A4690">
        <v>335723</v>
      </c>
      <c r="C4690" t="s">
        <v>12608</v>
      </c>
      <c r="G4690" s="4" t="s">
        <v>37</v>
      </c>
    </row>
    <row r="4691" spans="1:7" x14ac:dyDescent="0.25">
      <c r="A4691">
        <v>46543</v>
      </c>
      <c r="C4691" t="s">
        <v>12608</v>
      </c>
      <c r="G4691" s="5" t="s">
        <v>61</v>
      </c>
    </row>
    <row r="4692" spans="1:7" x14ac:dyDescent="0.25">
      <c r="A4692">
        <v>71430</v>
      </c>
      <c r="C4692" t="s">
        <v>12608</v>
      </c>
      <c r="G4692" s="4" t="s">
        <v>14</v>
      </c>
    </row>
    <row r="4693" spans="1:7" x14ac:dyDescent="0.25">
      <c r="A4693">
        <v>340882</v>
      </c>
      <c r="C4693" t="s">
        <v>12608</v>
      </c>
      <c r="G4693" s="5" t="s">
        <v>35</v>
      </c>
    </row>
    <row r="4694" spans="1:7" x14ac:dyDescent="0.25">
      <c r="A4694">
        <v>49832</v>
      </c>
      <c r="C4694" t="s">
        <v>12608</v>
      </c>
      <c r="G4694" s="4" t="s">
        <v>189</v>
      </c>
    </row>
    <row r="4695" spans="1:7" x14ac:dyDescent="0.25">
      <c r="A4695">
        <v>340152</v>
      </c>
      <c r="C4695" t="s">
        <v>12608</v>
      </c>
      <c r="G4695" s="5" t="s">
        <v>41</v>
      </c>
    </row>
    <row r="4696" spans="1:7" x14ac:dyDescent="0.25">
      <c r="A4696">
        <v>337857</v>
      </c>
      <c r="C4696" t="s">
        <v>12608</v>
      </c>
      <c r="G4696" s="4" t="s">
        <v>85</v>
      </c>
    </row>
    <row r="4697" spans="1:7" x14ac:dyDescent="0.25">
      <c r="A4697">
        <v>313929</v>
      </c>
      <c r="C4697" t="s">
        <v>12608</v>
      </c>
      <c r="G4697" s="5" t="s">
        <v>28</v>
      </c>
    </row>
    <row r="4698" spans="1:7" x14ac:dyDescent="0.25">
      <c r="A4698">
        <v>29615</v>
      </c>
      <c r="C4698" t="s">
        <v>12608</v>
      </c>
      <c r="G4698" s="4" t="s">
        <v>11</v>
      </c>
    </row>
    <row r="4699" spans="1:7" x14ac:dyDescent="0.25">
      <c r="A4699">
        <v>331548</v>
      </c>
      <c r="C4699" t="s">
        <v>12608</v>
      </c>
      <c r="G4699" s="5" t="s">
        <v>31</v>
      </c>
    </row>
    <row r="4700" spans="1:7" x14ac:dyDescent="0.25">
      <c r="A4700">
        <v>24835</v>
      </c>
      <c r="C4700" t="s">
        <v>12608</v>
      </c>
      <c r="G4700" s="4" t="s">
        <v>11</v>
      </c>
    </row>
    <row r="4701" spans="1:7" x14ac:dyDescent="0.25">
      <c r="A4701">
        <v>86067</v>
      </c>
      <c r="C4701" t="s">
        <v>12608</v>
      </c>
      <c r="G4701" s="5" t="s">
        <v>61</v>
      </c>
    </row>
    <row r="4702" spans="1:7" x14ac:dyDescent="0.25">
      <c r="A4702">
        <v>310357</v>
      </c>
      <c r="C4702" t="s">
        <v>12608</v>
      </c>
      <c r="G4702" s="4" t="s">
        <v>28</v>
      </c>
    </row>
    <row r="4703" spans="1:7" x14ac:dyDescent="0.25">
      <c r="A4703">
        <v>24840</v>
      </c>
      <c r="C4703" t="s">
        <v>12608</v>
      </c>
      <c r="G4703" s="5" t="s">
        <v>11</v>
      </c>
    </row>
    <row r="4704" spans="1:7" x14ac:dyDescent="0.25">
      <c r="A4704">
        <v>29414</v>
      </c>
      <c r="C4704" t="s">
        <v>12608</v>
      </c>
      <c r="G4704" s="4" t="s">
        <v>11</v>
      </c>
    </row>
    <row r="4705" spans="1:7" x14ac:dyDescent="0.25">
      <c r="A4705">
        <v>329024</v>
      </c>
      <c r="C4705" t="s">
        <v>12608</v>
      </c>
      <c r="G4705" s="5" t="s">
        <v>61</v>
      </c>
    </row>
    <row r="4706" spans="1:7" x14ac:dyDescent="0.25">
      <c r="A4706">
        <v>333666</v>
      </c>
      <c r="C4706" t="s">
        <v>12608</v>
      </c>
      <c r="G4706" s="4" t="s">
        <v>198</v>
      </c>
    </row>
    <row r="4707" spans="1:7" x14ac:dyDescent="0.25">
      <c r="A4707">
        <v>70694</v>
      </c>
      <c r="C4707" t="s">
        <v>12608</v>
      </c>
      <c r="G4707" s="5" t="s">
        <v>37</v>
      </c>
    </row>
    <row r="4708" spans="1:7" x14ac:dyDescent="0.25">
      <c r="A4708">
        <v>127469</v>
      </c>
      <c r="C4708" t="s">
        <v>12608</v>
      </c>
      <c r="G4708" s="4" t="s">
        <v>189</v>
      </c>
    </row>
    <row r="4709" spans="1:7" x14ac:dyDescent="0.25">
      <c r="A4709">
        <v>29968</v>
      </c>
      <c r="C4709" t="s">
        <v>12608</v>
      </c>
      <c r="G4709" s="5" t="s">
        <v>11</v>
      </c>
    </row>
    <row r="4710" spans="1:7" x14ac:dyDescent="0.25">
      <c r="A4710">
        <v>83135</v>
      </c>
      <c r="B4710" s="1">
        <v>3.99</v>
      </c>
      <c r="C4710" s="2">
        <v>44327</v>
      </c>
      <c r="G4710" s="4" t="s">
        <v>61</v>
      </c>
    </row>
    <row r="4711" spans="1:7" x14ac:dyDescent="0.25">
      <c r="A4711">
        <v>16810</v>
      </c>
      <c r="C4711" t="s">
        <v>12608</v>
      </c>
      <c r="G4711" s="5" t="s">
        <v>175</v>
      </c>
    </row>
    <row r="4712" spans="1:7" x14ac:dyDescent="0.25">
      <c r="A4712">
        <v>27616</v>
      </c>
      <c r="C4712" t="s">
        <v>12608</v>
      </c>
      <c r="G4712" s="4" t="s">
        <v>11</v>
      </c>
    </row>
    <row r="4713" spans="1:7" x14ac:dyDescent="0.25">
      <c r="A4713">
        <v>11322</v>
      </c>
      <c r="C4713" t="s">
        <v>12608</v>
      </c>
      <c r="G4713" s="5" t="s">
        <v>11</v>
      </c>
    </row>
    <row r="4714" spans="1:7" x14ac:dyDescent="0.25">
      <c r="A4714">
        <v>333296</v>
      </c>
      <c r="C4714" t="s">
        <v>12608</v>
      </c>
      <c r="G4714" s="4" t="s">
        <v>61</v>
      </c>
    </row>
    <row r="4715" spans="1:7" x14ac:dyDescent="0.25">
      <c r="A4715">
        <v>25671</v>
      </c>
      <c r="C4715" t="s">
        <v>12608</v>
      </c>
      <c r="G4715" s="5" t="s">
        <v>11</v>
      </c>
    </row>
    <row r="4716" spans="1:7" x14ac:dyDescent="0.25">
      <c r="A4716">
        <v>301077</v>
      </c>
      <c r="C4716" t="s">
        <v>12608</v>
      </c>
      <c r="G4716" s="4" t="s">
        <v>61</v>
      </c>
    </row>
    <row r="4717" spans="1:7" x14ac:dyDescent="0.25">
      <c r="A4717">
        <v>318665</v>
      </c>
      <c r="C4717" t="s">
        <v>12608</v>
      </c>
      <c r="G4717" s="5" t="s">
        <v>61</v>
      </c>
    </row>
    <row r="4718" spans="1:7" x14ac:dyDescent="0.25">
      <c r="A4718">
        <v>9210</v>
      </c>
      <c r="C4718" t="s">
        <v>12608</v>
      </c>
      <c r="G4718" s="4" t="s">
        <v>11</v>
      </c>
    </row>
    <row r="4719" spans="1:7" x14ac:dyDescent="0.25">
      <c r="A4719">
        <v>313939</v>
      </c>
      <c r="C4719" t="s">
        <v>12608</v>
      </c>
      <c r="G4719" s="5" t="s">
        <v>61</v>
      </c>
    </row>
    <row r="4720" spans="1:7" x14ac:dyDescent="0.25">
      <c r="A4720">
        <v>12224</v>
      </c>
      <c r="C4720" t="s">
        <v>12608</v>
      </c>
      <c r="G4720" s="4" t="s">
        <v>102</v>
      </c>
    </row>
    <row r="4721" spans="1:7" x14ac:dyDescent="0.25">
      <c r="A4721">
        <v>24486</v>
      </c>
      <c r="C4721" t="s">
        <v>12608</v>
      </c>
      <c r="G4721" s="5" t="s">
        <v>11</v>
      </c>
    </row>
    <row r="4722" spans="1:7" x14ac:dyDescent="0.25">
      <c r="A4722">
        <v>320606</v>
      </c>
      <c r="C4722" t="s">
        <v>12608</v>
      </c>
      <c r="G4722" s="4" t="s">
        <v>61</v>
      </c>
    </row>
    <row r="4723" spans="1:7" x14ac:dyDescent="0.25">
      <c r="A4723">
        <v>41821</v>
      </c>
      <c r="C4723" t="s">
        <v>12608</v>
      </c>
      <c r="G4723" s="5" t="s">
        <v>163</v>
      </c>
    </row>
    <row r="4724" spans="1:7" x14ac:dyDescent="0.25">
      <c r="A4724">
        <v>58572</v>
      </c>
      <c r="C4724" t="s">
        <v>12608</v>
      </c>
      <c r="G4724" s="4" t="s">
        <v>64</v>
      </c>
    </row>
    <row r="4725" spans="1:7" x14ac:dyDescent="0.25">
      <c r="A4725">
        <v>319538</v>
      </c>
      <c r="C4725" t="s">
        <v>12608</v>
      </c>
      <c r="G4725" s="5" t="s">
        <v>75</v>
      </c>
    </row>
    <row r="4726" spans="1:7" x14ac:dyDescent="0.25">
      <c r="A4726">
        <v>179310</v>
      </c>
      <c r="C4726" t="s">
        <v>12608</v>
      </c>
      <c r="G4726" s="4" t="s">
        <v>75</v>
      </c>
    </row>
    <row r="4727" spans="1:7" x14ac:dyDescent="0.25">
      <c r="A4727">
        <v>27838</v>
      </c>
      <c r="C4727" t="s">
        <v>12608</v>
      </c>
      <c r="G4727" s="5" t="s">
        <v>11</v>
      </c>
    </row>
    <row r="4728" spans="1:7" x14ac:dyDescent="0.25">
      <c r="A4728">
        <v>26628</v>
      </c>
      <c r="C4728" t="s">
        <v>12608</v>
      </c>
      <c r="G4728" s="4" t="s">
        <v>11</v>
      </c>
    </row>
    <row r="4729" spans="1:7" x14ac:dyDescent="0.25">
      <c r="A4729">
        <v>26448</v>
      </c>
      <c r="C4729" t="s">
        <v>12608</v>
      </c>
      <c r="G4729" s="5" t="s">
        <v>11</v>
      </c>
    </row>
    <row r="4730" spans="1:7" x14ac:dyDescent="0.25">
      <c r="A4730">
        <v>81515</v>
      </c>
      <c r="B4730" s="1">
        <v>13.49</v>
      </c>
      <c r="C4730" s="2">
        <v>44234</v>
      </c>
      <c r="G4730" s="4" t="s">
        <v>28</v>
      </c>
    </row>
    <row r="4731" spans="1:7" x14ac:dyDescent="0.25">
      <c r="A4731">
        <v>23752</v>
      </c>
      <c r="C4731" t="s">
        <v>12608</v>
      </c>
      <c r="G4731" s="5" t="s">
        <v>85</v>
      </c>
    </row>
    <row r="4732" spans="1:7" x14ac:dyDescent="0.25">
      <c r="A4732">
        <v>70019</v>
      </c>
      <c r="C4732" t="s">
        <v>12608</v>
      </c>
      <c r="G4732" s="4" t="s">
        <v>37</v>
      </c>
    </row>
    <row r="4733" spans="1:7" x14ac:dyDescent="0.25">
      <c r="A4733">
        <v>333601</v>
      </c>
      <c r="C4733" t="s">
        <v>12608</v>
      </c>
      <c r="G4733" s="5" t="s">
        <v>61</v>
      </c>
    </row>
    <row r="4734" spans="1:7" x14ac:dyDescent="0.25">
      <c r="A4734">
        <v>318541</v>
      </c>
      <c r="C4734" t="s">
        <v>12608</v>
      </c>
      <c r="G4734" s="4" t="s">
        <v>61</v>
      </c>
    </row>
    <row r="4735" spans="1:7" x14ac:dyDescent="0.25">
      <c r="A4735">
        <v>11844</v>
      </c>
      <c r="C4735" t="s">
        <v>12608</v>
      </c>
      <c r="G4735" s="5" t="s">
        <v>37</v>
      </c>
    </row>
    <row r="4736" spans="1:7" x14ac:dyDescent="0.25">
      <c r="A4736">
        <v>10466</v>
      </c>
      <c r="C4736" t="s">
        <v>12608</v>
      </c>
      <c r="G4736" s="4" t="s">
        <v>11</v>
      </c>
    </row>
    <row r="4737" spans="1:7" x14ac:dyDescent="0.25">
      <c r="A4737">
        <v>74189</v>
      </c>
      <c r="C4737" t="s">
        <v>12608</v>
      </c>
      <c r="G4737" s="5" t="s">
        <v>245</v>
      </c>
    </row>
    <row r="4738" spans="1:7" x14ac:dyDescent="0.25">
      <c r="A4738">
        <v>84830</v>
      </c>
      <c r="C4738" t="s">
        <v>12608</v>
      </c>
      <c r="G4738" s="4" t="s">
        <v>46</v>
      </c>
    </row>
    <row r="4739" spans="1:7" x14ac:dyDescent="0.25">
      <c r="A4739">
        <v>30022</v>
      </c>
      <c r="C4739" t="s">
        <v>12608</v>
      </c>
      <c r="G4739" s="5" t="s">
        <v>11</v>
      </c>
    </row>
    <row r="4740" spans="1:7" x14ac:dyDescent="0.25">
      <c r="A4740">
        <v>24331</v>
      </c>
      <c r="C4740" t="s">
        <v>12608</v>
      </c>
      <c r="G4740" s="4" t="s">
        <v>11</v>
      </c>
    </row>
    <row r="4741" spans="1:7" x14ac:dyDescent="0.25">
      <c r="A4741">
        <v>71744</v>
      </c>
      <c r="C4741" t="s">
        <v>12608</v>
      </c>
      <c r="G4741" s="5" t="s">
        <v>102</v>
      </c>
    </row>
    <row r="4742" spans="1:7" x14ac:dyDescent="0.25">
      <c r="A4742">
        <v>311519</v>
      </c>
      <c r="C4742" t="s">
        <v>12608</v>
      </c>
      <c r="G4742" s="4" t="s">
        <v>53</v>
      </c>
    </row>
    <row r="4743" spans="1:7" x14ac:dyDescent="0.25">
      <c r="A4743">
        <v>43245</v>
      </c>
      <c r="C4743" t="s">
        <v>12608</v>
      </c>
      <c r="G4743" s="5" t="s">
        <v>61</v>
      </c>
    </row>
    <row r="4744" spans="1:7" x14ac:dyDescent="0.25">
      <c r="A4744">
        <v>334098</v>
      </c>
      <c r="C4744" t="s">
        <v>12608</v>
      </c>
      <c r="G4744" s="4" t="s">
        <v>35</v>
      </c>
    </row>
    <row r="4745" spans="1:7" x14ac:dyDescent="0.25">
      <c r="A4745">
        <v>10274</v>
      </c>
      <c r="C4745" t="s">
        <v>12608</v>
      </c>
      <c r="G4745" s="5" t="s">
        <v>175</v>
      </c>
    </row>
    <row r="4746" spans="1:7" x14ac:dyDescent="0.25">
      <c r="A4746">
        <v>312679</v>
      </c>
      <c r="C4746" t="s">
        <v>12608</v>
      </c>
      <c r="G4746" s="4" t="s">
        <v>85</v>
      </c>
    </row>
    <row r="4747" spans="1:7" x14ac:dyDescent="0.25">
      <c r="A4747">
        <v>29817</v>
      </c>
      <c r="C4747" t="s">
        <v>12608</v>
      </c>
      <c r="G4747" s="5" t="s">
        <v>11</v>
      </c>
    </row>
    <row r="4748" spans="1:7" x14ac:dyDescent="0.25">
      <c r="A4748">
        <v>378321</v>
      </c>
      <c r="C4748" t="s">
        <v>12608</v>
      </c>
      <c r="G4748" s="4" t="s">
        <v>21</v>
      </c>
    </row>
    <row r="4749" spans="1:7" x14ac:dyDescent="0.25">
      <c r="A4749">
        <v>333447</v>
      </c>
      <c r="C4749" t="s">
        <v>12608</v>
      </c>
      <c r="G4749" s="5" t="s">
        <v>61</v>
      </c>
    </row>
    <row r="4750" spans="1:7" x14ac:dyDescent="0.25">
      <c r="A4750">
        <v>5100</v>
      </c>
      <c r="C4750" t="s">
        <v>12608</v>
      </c>
      <c r="G4750" s="4" t="s">
        <v>11</v>
      </c>
    </row>
    <row r="4751" spans="1:7" x14ac:dyDescent="0.25">
      <c r="A4751">
        <v>76070</v>
      </c>
      <c r="C4751" t="s">
        <v>12608</v>
      </c>
      <c r="G4751" s="5" t="s">
        <v>14</v>
      </c>
    </row>
    <row r="4752" spans="1:7" x14ac:dyDescent="0.25">
      <c r="A4752">
        <v>49433</v>
      </c>
      <c r="C4752" t="s">
        <v>12608</v>
      </c>
      <c r="G4752" s="4" t="s">
        <v>31</v>
      </c>
    </row>
    <row r="4753" spans="1:7" x14ac:dyDescent="0.25">
      <c r="A4753">
        <v>88692</v>
      </c>
      <c r="C4753" t="s">
        <v>12608</v>
      </c>
      <c r="G4753" s="5" t="s">
        <v>61</v>
      </c>
    </row>
    <row r="4754" spans="1:7" x14ac:dyDescent="0.25">
      <c r="A4754">
        <v>10014</v>
      </c>
      <c r="C4754" t="s">
        <v>12608</v>
      </c>
      <c r="G4754" s="4" t="s">
        <v>11</v>
      </c>
    </row>
    <row r="4755" spans="1:7" x14ac:dyDescent="0.25">
      <c r="A4755">
        <v>8320</v>
      </c>
      <c r="C4755" t="s">
        <v>12608</v>
      </c>
      <c r="G4755" s="5" t="s">
        <v>11</v>
      </c>
    </row>
    <row r="4756" spans="1:7" x14ac:dyDescent="0.25">
      <c r="A4756">
        <v>388076</v>
      </c>
      <c r="C4756" t="s">
        <v>12608</v>
      </c>
      <c r="G4756" s="4" t="s">
        <v>39</v>
      </c>
    </row>
    <row r="4757" spans="1:7" x14ac:dyDescent="0.25">
      <c r="A4757">
        <v>7773</v>
      </c>
      <c r="C4757" t="s">
        <v>12608</v>
      </c>
      <c r="G4757" s="5" t="s">
        <v>11</v>
      </c>
    </row>
    <row r="4758" spans="1:7" x14ac:dyDescent="0.25">
      <c r="A4758">
        <v>92657</v>
      </c>
      <c r="C4758" t="s">
        <v>12608</v>
      </c>
      <c r="G4758" s="4" t="s">
        <v>11</v>
      </c>
    </row>
    <row r="4759" spans="1:7" x14ac:dyDescent="0.25">
      <c r="A4759">
        <v>187151</v>
      </c>
      <c r="C4759" t="s">
        <v>12608</v>
      </c>
      <c r="G4759" s="5" t="s">
        <v>39</v>
      </c>
    </row>
    <row r="4760" spans="1:7" x14ac:dyDescent="0.25">
      <c r="A4760">
        <v>11317</v>
      </c>
      <c r="C4760" t="s">
        <v>12608</v>
      </c>
      <c r="G4760" s="4" t="s">
        <v>198</v>
      </c>
    </row>
    <row r="4761" spans="1:7" x14ac:dyDescent="0.25">
      <c r="A4761">
        <v>412228</v>
      </c>
      <c r="C4761" t="s">
        <v>12608</v>
      </c>
      <c r="G4761" s="5" t="s">
        <v>39</v>
      </c>
    </row>
    <row r="4762" spans="1:7" x14ac:dyDescent="0.25">
      <c r="A4762">
        <v>340435</v>
      </c>
      <c r="C4762" t="s">
        <v>12608</v>
      </c>
      <c r="G4762" s="4" t="s">
        <v>43</v>
      </c>
    </row>
    <row r="4763" spans="1:7" x14ac:dyDescent="0.25">
      <c r="A4763">
        <v>89281</v>
      </c>
      <c r="C4763" t="s">
        <v>12608</v>
      </c>
      <c r="G4763" s="5" t="s">
        <v>61</v>
      </c>
    </row>
    <row r="4764" spans="1:7" x14ac:dyDescent="0.25">
      <c r="A4764">
        <v>76791</v>
      </c>
      <c r="C4764" t="s">
        <v>12608</v>
      </c>
      <c r="G4764" s="4" t="s">
        <v>41</v>
      </c>
    </row>
    <row r="4765" spans="1:7" x14ac:dyDescent="0.25">
      <c r="A4765">
        <v>82529</v>
      </c>
      <c r="C4765" t="s">
        <v>12608</v>
      </c>
      <c r="G4765" s="5" t="s">
        <v>189</v>
      </c>
    </row>
    <row r="4766" spans="1:7" x14ac:dyDescent="0.25">
      <c r="A4766">
        <v>321396</v>
      </c>
      <c r="C4766" t="s">
        <v>12608</v>
      </c>
      <c r="G4766" s="4" t="s">
        <v>61</v>
      </c>
    </row>
    <row r="4767" spans="1:7" x14ac:dyDescent="0.25">
      <c r="A4767">
        <v>24489</v>
      </c>
      <c r="C4767" t="s">
        <v>12608</v>
      </c>
      <c r="G4767" s="5" t="s">
        <v>11</v>
      </c>
    </row>
    <row r="4768" spans="1:7" x14ac:dyDescent="0.25">
      <c r="A4768">
        <v>72475</v>
      </c>
      <c r="C4768" t="s">
        <v>12608</v>
      </c>
      <c r="G4768" s="4" t="s">
        <v>245</v>
      </c>
    </row>
    <row r="4769" spans="1:7" x14ac:dyDescent="0.25">
      <c r="A4769">
        <v>82034</v>
      </c>
      <c r="C4769" t="s">
        <v>12608</v>
      </c>
      <c r="G4769" s="5" t="s">
        <v>28</v>
      </c>
    </row>
    <row r="4770" spans="1:7" x14ac:dyDescent="0.25">
      <c r="A4770">
        <v>77532</v>
      </c>
      <c r="C4770" t="s">
        <v>12608</v>
      </c>
      <c r="G4770" s="4" t="s">
        <v>57</v>
      </c>
    </row>
    <row r="4771" spans="1:7" x14ac:dyDescent="0.25">
      <c r="A4771">
        <v>347463</v>
      </c>
      <c r="C4771" t="s">
        <v>12608</v>
      </c>
      <c r="G4771" s="5" t="s">
        <v>41</v>
      </c>
    </row>
    <row r="4772" spans="1:7" x14ac:dyDescent="0.25">
      <c r="A4772">
        <v>85183</v>
      </c>
      <c r="C4772" t="s">
        <v>12608</v>
      </c>
      <c r="G4772" s="4" t="s">
        <v>83</v>
      </c>
    </row>
    <row r="4773" spans="1:7" x14ac:dyDescent="0.25">
      <c r="A4773">
        <v>348176</v>
      </c>
      <c r="C4773" t="s">
        <v>12608</v>
      </c>
      <c r="G4773" s="5" t="s">
        <v>85</v>
      </c>
    </row>
    <row r="4774" spans="1:7" x14ac:dyDescent="0.25">
      <c r="A4774">
        <v>404241</v>
      </c>
      <c r="C4774" t="s">
        <v>12608</v>
      </c>
      <c r="G4774" s="4" t="s">
        <v>61</v>
      </c>
    </row>
    <row r="4775" spans="1:7" x14ac:dyDescent="0.25">
      <c r="A4775">
        <v>29141</v>
      </c>
      <c r="C4775" t="s">
        <v>12608</v>
      </c>
      <c r="G4775" s="5" t="s">
        <v>11</v>
      </c>
    </row>
    <row r="4776" spans="1:7" x14ac:dyDescent="0.25">
      <c r="A4776">
        <v>23898</v>
      </c>
      <c r="C4776" t="s">
        <v>12608</v>
      </c>
      <c r="G4776" s="4" t="s">
        <v>11</v>
      </c>
    </row>
    <row r="4777" spans="1:7" x14ac:dyDescent="0.25">
      <c r="A4777">
        <v>93173</v>
      </c>
      <c r="C4777" t="s">
        <v>12608</v>
      </c>
      <c r="G4777" s="5" t="s">
        <v>11</v>
      </c>
    </row>
    <row r="4778" spans="1:7" x14ac:dyDescent="0.25">
      <c r="A4778">
        <v>59773</v>
      </c>
      <c r="C4778" t="s">
        <v>12608</v>
      </c>
      <c r="G4778" s="4"/>
    </row>
    <row r="4779" spans="1:7" x14ac:dyDescent="0.25">
      <c r="A4779">
        <v>26382</v>
      </c>
      <c r="C4779" t="s">
        <v>12608</v>
      </c>
      <c r="G4779" s="5" t="s">
        <v>11</v>
      </c>
    </row>
    <row r="4780" spans="1:7" x14ac:dyDescent="0.25">
      <c r="A4780">
        <v>329565</v>
      </c>
      <c r="C4780" t="s">
        <v>12608</v>
      </c>
      <c r="G4780" s="4" t="s">
        <v>61</v>
      </c>
    </row>
    <row r="4781" spans="1:7" x14ac:dyDescent="0.25">
      <c r="A4781">
        <v>41509</v>
      </c>
      <c r="C4781" t="s">
        <v>12608</v>
      </c>
      <c r="G4781" s="5" t="s">
        <v>53</v>
      </c>
    </row>
    <row r="4782" spans="1:7" x14ac:dyDescent="0.25">
      <c r="A4782">
        <v>29332</v>
      </c>
      <c r="C4782" t="s">
        <v>12608</v>
      </c>
      <c r="G4782" s="4" t="s">
        <v>11</v>
      </c>
    </row>
    <row r="4783" spans="1:7" x14ac:dyDescent="0.25">
      <c r="A4783">
        <v>23654</v>
      </c>
      <c r="C4783" t="s">
        <v>12608</v>
      </c>
      <c r="G4783" s="5" t="s">
        <v>11</v>
      </c>
    </row>
    <row r="4784" spans="1:7" x14ac:dyDescent="0.25">
      <c r="A4784">
        <v>348430</v>
      </c>
      <c r="C4784" t="s">
        <v>12608</v>
      </c>
      <c r="G4784" s="4" t="s">
        <v>61</v>
      </c>
    </row>
    <row r="4785" spans="1:7" x14ac:dyDescent="0.25">
      <c r="A4785">
        <v>47781</v>
      </c>
      <c r="C4785" t="s">
        <v>12608</v>
      </c>
      <c r="G4785" s="5" t="s">
        <v>37</v>
      </c>
    </row>
    <row r="4786" spans="1:7" x14ac:dyDescent="0.25">
      <c r="A4786">
        <v>25169</v>
      </c>
      <c r="C4786" t="s">
        <v>12608</v>
      </c>
      <c r="G4786" s="4" t="s">
        <v>11</v>
      </c>
    </row>
    <row r="4787" spans="1:7" x14ac:dyDescent="0.25">
      <c r="A4787">
        <v>349380</v>
      </c>
      <c r="C4787" t="s">
        <v>12608</v>
      </c>
      <c r="G4787" s="5" t="s">
        <v>41</v>
      </c>
    </row>
    <row r="4788" spans="1:7" x14ac:dyDescent="0.25">
      <c r="A4788">
        <v>330668</v>
      </c>
      <c r="C4788" t="s">
        <v>12608</v>
      </c>
      <c r="G4788" s="4" t="s">
        <v>61</v>
      </c>
    </row>
    <row r="4789" spans="1:7" x14ac:dyDescent="0.25">
      <c r="A4789">
        <v>17779</v>
      </c>
      <c r="C4789" t="s">
        <v>12608</v>
      </c>
      <c r="G4789" s="5" t="s">
        <v>83</v>
      </c>
    </row>
    <row r="4790" spans="1:7" x14ac:dyDescent="0.25">
      <c r="A4790">
        <v>301885</v>
      </c>
      <c r="C4790" t="s">
        <v>12608</v>
      </c>
      <c r="G4790" s="4" t="s">
        <v>85</v>
      </c>
    </row>
    <row r="4791" spans="1:7" x14ac:dyDescent="0.25">
      <c r="A4791">
        <v>23571</v>
      </c>
      <c r="C4791" t="s">
        <v>12608</v>
      </c>
      <c r="G4791" s="5" t="s">
        <v>11</v>
      </c>
    </row>
    <row r="4792" spans="1:7" x14ac:dyDescent="0.25">
      <c r="A4792">
        <v>86088</v>
      </c>
      <c r="B4792" s="1">
        <v>11.99</v>
      </c>
      <c r="C4792" s="2">
        <v>44327</v>
      </c>
      <c r="G4792" s="4" t="s">
        <v>28</v>
      </c>
    </row>
    <row r="4793" spans="1:7" x14ac:dyDescent="0.25">
      <c r="A4793">
        <v>164593</v>
      </c>
      <c r="C4793" t="s">
        <v>12608</v>
      </c>
      <c r="G4793" s="5" t="s">
        <v>35</v>
      </c>
    </row>
    <row r="4794" spans="1:7" x14ac:dyDescent="0.25">
      <c r="A4794">
        <v>29601</v>
      </c>
      <c r="C4794" t="s">
        <v>12608</v>
      </c>
      <c r="G4794" s="4" t="s">
        <v>11</v>
      </c>
    </row>
    <row r="4795" spans="1:7" x14ac:dyDescent="0.25">
      <c r="A4795">
        <v>121436</v>
      </c>
      <c r="C4795" t="s">
        <v>12608</v>
      </c>
      <c r="G4795" s="5" t="s">
        <v>61</v>
      </c>
    </row>
    <row r="4796" spans="1:7" x14ac:dyDescent="0.25">
      <c r="A4796">
        <v>97691</v>
      </c>
      <c r="C4796" t="s">
        <v>12608</v>
      </c>
      <c r="G4796" s="4" t="s">
        <v>11</v>
      </c>
    </row>
    <row r="4797" spans="1:7" x14ac:dyDescent="0.25">
      <c r="A4797">
        <v>41585</v>
      </c>
      <c r="C4797" t="s">
        <v>12608</v>
      </c>
      <c r="G4797" s="5" t="s">
        <v>75</v>
      </c>
    </row>
    <row r="4798" spans="1:7" x14ac:dyDescent="0.25">
      <c r="A4798">
        <v>23004</v>
      </c>
      <c r="C4798" t="s">
        <v>12608</v>
      </c>
      <c r="G4798" s="4" t="s">
        <v>11</v>
      </c>
    </row>
    <row r="4799" spans="1:7" x14ac:dyDescent="0.25">
      <c r="A4799">
        <v>25371</v>
      </c>
      <c r="C4799" t="s">
        <v>12608</v>
      </c>
      <c r="G4799" s="5" t="s">
        <v>11</v>
      </c>
    </row>
    <row r="4800" spans="1:7" x14ac:dyDescent="0.25">
      <c r="A4800">
        <v>389471</v>
      </c>
      <c r="C4800" t="s">
        <v>12608</v>
      </c>
      <c r="G4800" s="4" t="s">
        <v>28</v>
      </c>
    </row>
    <row r="4801" spans="1:7" x14ac:dyDescent="0.25">
      <c r="A4801">
        <v>22960</v>
      </c>
      <c r="C4801" t="s">
        <v>12608</v>
      </c>
      <c r="G4801" s="5" t="s">
        <v>11</v>
      </c>
    </row>
    <row r="4802" spans="1:7" x14ac:dyDescent="0.25">
      <c r="A4802">
        <v>320894</v>
      </c>
      <c r="C4802" t="s">
        <v>12608</v>
      </c>
      <c r="G4802" s="4" t="s">
        <v>41</v>
      </c>
    </row>
    <row r="4803" spans="1:7" x14ac:dyDescent="0.25">
      <c r="A4803">
        <v>22718</v>
      </c>
      <c r="C4803" t="s">
        <v>12608</v>
      </c>
      <c r="G4803" s="5" t="s">
        <v>11</v>
      </c>
    </row>
    <row r="4804" spans="1:7" x14ac:dyDescent="0.25">
      <c r="A4804">
        <v>332890</v>
      </c>
      <c r="C4804" t="s">
        <v>12608</v>
      </c>
      <c r="G4804" s="4" t="s">
        <v>85</v>
      </c>
    </row>
    <row r="4805" spans="1:7" x14ac:dyDescent="0.25">
      <c r="A4805">
        <v>56766</v>
      </c>
      <c r="C4805" t="s">
        <v>12608</v>
      </c>
      <c r="G4805" s="5" t="s">
        <v>46</v>
      </c>
    </row>
    <row r="4806" spans="1:7" x14ac:dyDescent="0.25">
      <c r="A4806">
        <v>336036</v>
      </c>
      <c r="C4806" t="s">
        <v>12608</v>
      </c>
      <c r="G4806" s="4" t="s">
        <v>39</v>
      </c>
    </row>
    <row r="4807" spans="1:7" x14ac:dyDescent="0.25">
      <c r="A4807">
        <v>27574</v>
      </c>
      <c r="C4807" t="s">
        <v>12608</v>
      </c>
      <c r="G4807" s="5" t="s">
        <v>11</v>
      </c>
    </row>
    <row r="4808" spans="1:7" x14ac:dyDescent="0.25">
      <c r="A4808">
        <v>71207</v>
      </c>
      <c r="C4808" t="s">
        <v>12608</v>
      </c>
      <c r="G4808" s="4" t="s">
        <v>37</v>
      </c>
    </row>
    <row r="4809" spans="1:7" x14ac:dyDescent="0.25">
      <c r="A4809">
        <v>333315</v>
      </c>
      <c r="C4809" t="s">
        <v>12608</v>
      </c>
      <c r="G4809" s="5" t="s">
        <v>8</v>
      </c>
    </row>
    <row r="4810" spans="1:7" x14ac:dyDescent="0.25">
      <c r="A4810">
        <v>47313</v>
      </c>
      <c r="C4810" t="s">
        <v>12608</v>
      </c>
      <c r="G4810" s="4" t="s">
        <v>53</v>
      </c>
    </row>
    <row r="4811" spans="1:7" x14ac:dyDescent="0.25">
      <c r="A4811">
        <v>80271</v>
      </c>
      <c r="B4811" s="1">
        <v>73.89</v>
      </c>
      <c r="C4811" s="2">
        <v>44234</v>
      </c>
      <c r="G4811" s="5" t="s">
        <v>43</v>
      </c>
    </row>
    <row r="4812" spans="1:7" x14ac:dyDescent="0.25">
      <c r="A4812">
        <v>313043</v>
      </c>
      <c r="C4812" t="s">
        <v>12608</v>
      </c>
      <c r="G4812" s="4" t="s">
        <v>41</v>
      </c>
    </row>
    <row r="4813" spans="1:7" x14ac:dyDescent="0.25">
      <c r="A4813">
        <v>350486</v>
      </c>
      <c r="C4813" t="s">
        <v>12608</v>
      </c>
      <c r="G4813" s="5" t="s">
        <v>75</v>
      </c>
    </row>
    <row r="4814" spans="1:7" x14ac:dyDescent="0.25">
      <c r="A4814">
        <v>71488</v>
      </c>
      <c r="C4814" t="s">
        <v>12608</v>
      </c>
      <c r="G4814" s="4" t="s">
        <v>102</v>
      </c>
    </row>
    <row r="4815" spans="1:7" x14ac:dyDescent="0.25">
      <c r="A4815">
        <v>29246</v>
      </c>
      <c r="C4815" t="s">
        <v>12608</v>
      </c>
      <c r="G4815" s="5" t="s">
        <v>14</v>
      </c>
    </row>
    <row r="4816" spans="1:7" x14ac:dyDescent="0.25">
      <c r="A4816">
        <v>27873</v>
      </c>
      <c r="C4816" t="s">
        <v>12608</v>
      </c>
      <c r="G4816" s="4" t="s">
        <v>11</v>
      </c>
    </row>
    <row r="4817" spans="1:7" x14ac:dyDescent="0.25">
      <c r="A4817">
        <v>336729</v>
      </c>
      <c r="C4817" t="s">
        <v>12608</v>
      </c>
      <c r="G4817" s="5" t="s">
        <v>198</v>
      </c>
    </row>
    <row r="4818" spans="1:7" x14ac:dyDescent="0.25">
      <c r="A4818">
        <v>11563</v>
      </c>
      <c r="B4818" s="1">
        <v>12.49</v>
      </c>
      <c r="C4818" s="2">
        <v>44327</v>
      </c>
      <c r="G4818" s="4" t="s">
        <v>35</v>
      </c>
    </row>
    <row r="4819" spans="1:7" x14ac:dyDescent="0.25">
      <c r="A4819">
        <v>26553</v>
      </c>
      <c r="C4819" t="s">
        <v>12608</v>
      </c>
      <c r="G4819" s="5" t="s">
        <v>11</v>
      </c>
    </row>
    <row r="4820" spans="1:7" x14ac:dyDescent="0.25">
      <c r="A4820">
        <v>23282</v>
      </c>
      <c r="C4820" t="s">
        <v>12608</v>
      </c>
      <c r="G4820" s="4" t="s">
        <v>11</v>
      </c>
    </row>
    <row r="4821" spans="1:7" x14ac:dyDescent="0.25">
      <c r="A4821">
        <v>54259</v>
      </c>
      <c r="C4821" t="s">
        <v>12608</v>
      </c>
      <c r="G4821" s="5" t="s">
        <v>41</v>
      </c>
    </row>
    <row r="4822" spans="1:7" x14ac:dyDescent="0.25">
      <c r="A4822">
        <v>317503</v>
      </c>
      <c r="B4822" s="1">
        <v>11.59</v>
      </c>
      <c r="C4822" s="2">
        <v>44234</v>
      </c>
      <c r="G4822" s="4" t="s">
        <v>28</v>
      </c>
    </row>
    <row r="4823" spans="1:7" x14ac:dyDescent="0.25">
      <c r="A4823">
        <v>89249</v>
      </c>
      <c r="C4823" t="s">
        <v>12608</v>
      </c>
      <c r="G4823" s="5" t="s">
        <v>242</v>
      </c>
    </row>
    <row r="4824" spans="1:7" x14ac:dyDescent="0.25">
      <c r="A4824">
        <v>24916</v>
      </c>
      <c r="C4824" t="s">
        <v>12608</v>
      </c>
      <c r="G4824" s="4" t="s">
        <v>11</v>
      </c>
    </row>
    <row r="4825" spans="1:7" x14ac:dyDescent="0.25">
      <c r="A4825">
        <v>48763</v>
      </c>
      <c r="C4825" t="s">
        <v>12608</v>
      </c>
      <c r="G4825" s="5" t="s">
        <v>26</v>
      </c>
    </row>
    <row r="4826" spans="1:7" x14ac:dyDescent="0.25">
      <c r="A4826">
        <v>28854</v>
      </c>
      <c r="C4826" t="s">
        <v>12608</v>
      </c>
      <c r="G4826" s="4" t="s">
        <v>11</v>
      </c>
    </row>
    <row r="4827" spans="1:7" x14ac:dyDescent="0.25">
      <c r="A4827">
        <v>437301</v>
      </c>
      <c r="C4827" t="s">
        <v>12608</v>
      </c>
      <c r="G4827" s="5" t="s">
        <v>39</v>
      </c>
    </row>
    <row r="4828" spans="1:7" x14ac:dyDescent="0.25">
      <c r="A4828">
        <v>80523</v>
      </c>
      <c r="C4828" t="s">
        <v>12608</v>
      </c>
      <c r="G4828" s="4" t="s">
        <v>61</v>
      </c>
    </row>
    <row r="4829" spans="1:7" x14ac:dyDescent="0.25">
      <c r="A4829">
        <v>31038</v>
      </c>
      <c r="C4829" t="s">
        <v>12608</v>
      </c>
      <c r="G4829" s="5" t="s">
        <v>85</v>
      </c>
    </row>
    <row r="4830" spans="1:7" x14ac:dyDescent="0.25">
      <c r="A4830">
        <v>307800</v>
      </c>
      <c r="C4830" t="s">
        <v>12608</v>
      </c>
      <c r="G4830" s="4" t="s">
        <v>61</v>
      </c>
    </row>
    <row r="4831" spans="1:7" x14ac:dyDescent="0.25">
      <c r="A4831">
        <v>30887</v>
      </c>
      <c r="C4831" t="s">
        <v>12608</v>
      </c>
      <c r="G4831" s="5" t="s">
        <v>11</v>
      </c>
    </row>
    <row r="4832" spans="1:7" x14ac:dyDescent="0.25">
      <c r="A4832">
        <v>27651</v>
      </c>
      <c r="C4832" t="s">
        <v>12608</v>
      </c>
      <c r="G4832" s="4" t="s">
        <v>11</v>
      </c>
    </row>
    <row r="4833" spans="1:7" x14ac:dyDescent="0.25">
      <c r="A4833">
        <v>96407</v>
      </c>
      <c r="C4833" t="s">
        <v>12608</v>
      </c>
      <c r="G4833" s="5" t="s">
        <v>11</v>
      </c>
    </row>
    <row r="4834" spans="1:7" x14ac:dyDescent="0.25">
      <c r="A4834">
        <v>26492</v>
      </c>
      <c r="C4834" t="s">
        <v>12608</v>
      </c>
      <c r="G4834" s="4" t="s">
        <v>85</v>
      </c>
    </row>
    <row r="4835" spans="1:7" x14ac:dyDescent="0.25">
      <c r="A4835">
        <v>27827</v>
      </c>
      <c r="C4835" t="s">
        <v>12608</v>
      </c>
      <c r="G4835" s="5" t="s">
        <v>11</v>
      </c>
    </row>
    <row r="4836" spans="1:7" x14ac:dyDescent="0.25">
      <c r="A4836">
        <v>48942</v>
      </c>
      <c r="C4836" t="s">
        <v>12608</v>
      </c>
      <c r="G4836" s="4" t="s">
        <v>11</v>
      </c>
    </row>
    <row r="4837" spans="1:7" x14ac:dyDescent="0.25">
      <c r="A4837">
        <v>22650</v>
      </c>
      <c r="C4837" t="s">
        <v>12608</v>
      </c>
      <c r="G4837" s="5" t="s">
        <v>11</v>
      </c>
    </row>
    <row r="4838" spans="1:7" x14ac:dyDescent="0.25">
      <c r="A4838">
        <v>300537</v>
      </c>
      <c r="C4838" t="s">
        <v>12608</v>
      </c>
      <c r="G4838" s="4" t="s">
        <v>41</v>
      </c>
    </row>
    <row r="4839" spans="1:7" x14ac:dyDescent="0.25">
      <c r="A4839">
        <v>338235</v>
      </c>
      <c r="C4839" t="s">
        <v>12608</v>
      </c>
      <c r="G4839" s="5" t="s">
        <v>31</v>
      </c>
    </row>
    <row r="4840" spans="1:7" x14ac:dyDescent="0.25">
      <c r="A4840">
        <v>22890</v>
      </c>
      <c r="C4840" t="s">
        <v>12608</v>
      </c>
      <c r="G4840" s="4" t="s">
        <v>11</v>
      </c>
    </row>
    <row r="4841" spans="1:7" x14ac:dyDescent="0.25">
      <c r="A4841">
        <v>3581</v>
      </c>
      <c r="C4841" t="s">
        <v>12608</v>
      </c>
      <c r="G4841" s="5" t="s">
        <v>11</v>
      </c>
    </row>
    <row r="4842" spans="1:7" x14ac:dyDescent="0.25">
      <c r="A4842">
        <v>2402</v>
      </c>
      <c r="C4842" t="s">
        <v>12608</v>
      </c>
      <c r="G4842" s="4" t="s">
        <v>11</v>
      </c>
    </row>
    <row r="4843" spans="1:7" x14ac:dyDescent="0.25">
      <c r="A4843">
        <v>44359</v>
      </c>
      <c r="C4843" t="s">
        <v>12608</v>
      </c>
      <c r="G4843" s="5" t="s">
        <v>85</v>
      </c>
    </row>
    <row r="4844" spans="1:7" x14ac:dyDescent="0.25">
      <c r="A4844">
        <v>30105</v>
      </c>
      <c r="C4844" t="s">
        <v>12608</v>
      </c>
      <c r="G4844" s="4" t="s">
        <v>11</v>
      </c>
    </row>
    <row r="4845" spans="1:7" x14ac:dyDescent="0.25">
      <c r="A4845">
        <v>311672</v>
      </c>
      <c r="C4845" t="s">
        <v>12608</v>
      </c>
      <c r="G4845" s="5" t="s">
        <v>41</v>
      </c>
    </row>
    <row r="4846" spans="1:7" x14ac:dyDescent="0.25">
      <c r="A4846">
        <v>10867</v>
      </c>
      <c r="C4846" t="s">
        <v>12608</v>
      </c>
      <c r="G4846" s="4" t="s">
        <v>175</v>
      </c>
    </row>
    <row r="4847" spans="1:7" x14ac:dyDescent="0.25">
      <c r="A4847">
        <v>50644</v>
      </c>
      <c r="C4847" t="s">
        <v>12608</v>
      </c>
      <c r="G4847" s="5" t="s">
        <v>11</v>
      </c>
    </row>
    <row r="4848" spans="1:7" x14ac:dyDescent="0.25">
      <c r="A4848">
        <v>98574</v>
      </c>
      <c r="C4848" t="s">
        <v>12608</v>
      </c>
      <c r="G4848" s="4" t="s">
        <v>11</v>
      </c>
    </row>
    <row r="4849" spans="1:7" x14ac:dyDescent="0.25">
      <c r="A4849">
        <v>336047</v>
      </c>
      <c r="C4849" t="s">
        <v>12608</v>
      </c>
      <c r="G4849" s="5" t="s">
        <v>85</v>
      </c>
    </row>
    <row r="4850" spans="1:7" x14ac:dyDescent="0.25">
      <c r="A4850">
        <v>48200</v>
      </c>
      <c r="C4850" t="s">
        <v>12608</v>
      </c>
      <c r="G4850" s="4" t="s">
        <v>175</v>
      </c>
    </row>
    <row r="4851" spans="1:7" x14ac:dyDescent="0.25">
      <c r="A4851">
        <v>24113</v>
      </c>
      <c r="C4851" t="s">
        <v>12608</v>
      </c>
      <c r="G4851" s="5" t="s">
        <v>11</v>
      </c>
    </row>
    <row r="4852" spans="1:7" x14ac:dyDescent="0.25">
      <c r="A4852">
        <v>48919</v>
      </c>
      <c r="C4852" t="s">
        <v>12608</v>
      </c>
      <c r="G4852" s="4" t="s">
        <v>11</v>
      </c>
    </row>
    <row r="4853" spans="1:7" x14ac:dyDescent="0.25">
      <c r="A4853">
        <v>38709</v>
      </c>
      <c r="C4853" t="s">
        <v>12608</v>
      </c>
      <c r="G4853" s="5" t="s">
        <v>35</v>
      </c>
    </row>
    <row r="4854" spans="1:7" x14ac:dyDescent="0.25">
      <c r="A4854">
        <v>28211</v>
      </c>
      <c r="C4854" t="s">
        <v>12608</v>
      </c>
      <c r="G4854" s="4" t="s">
        <v>11</v>
      </c>
    </row>
    <row r="4855" spans="1:7" x14ac:dyDescent="0.25">
      <c r="A4855">
        <v>89850</v>
      </c>
      <c r="C4855" t="s">
        <v>12608</v>
      </c>
      <c r="G4855" s="5" t="s">
        <v>28</v>
      </c>
    </row>
    <row r="4856" spans="1:7" x14ac:dyDescent="0.25">
      <c r="A4856">
        <v>40384</v>
      </c>
      <c r="C4856" t="s">
        <v>12608</v>
      </c>
      <c r="G4856" s="4" t="s">
        <v>28</v>
      </c>
    </row>
    <row r="4857" spans="1:7" x14ac:dyDescent="0.25">
      <c r="A4857">
        <v>342192</v>
      </c>
      <c r="C4857" t="s">
        <v>12608</v>
      </c>
      <c r="G4857" s="5" t="s">
        <v>85</v>
      </c>
    </row>
    <row r="4858" spans="1:7" x14ac:dyDescent="0.25">
      <c r="A4858">
        <v>45426</v>
      </c>
      <c r="C4858" t="s">
        <v>12608</v>
      </c>
      <c r="G4858" s="4" t="s">
        <v>61</v>
      </c>
    </row>
    <row r="4859" spans="1:7" x14ac:dyDescent="0.25">
      <c r="A4859">
        <v>317451</v>
      </c>
      <c r="C4859" t="s">
        <v>12608</v>
      </c>
      <c r="G4859" s="5" t="s">
        <v>75</v>
      </c>
    </row>
    <row r="4860" spans="1:7" x14ac:dyDescent="0.25">
      <c r="A4860">
        <v>95621</v>
      </c>
      <c r="C4860" t="s">
        <v>12608</v>
      </c>
      <c r="G4860" s="4" t="s">
        <v>11</v>
      </c>
    </row>
    <row r="4861" spans="1:7" x14ac:dyDescent="0.25">
      <c r="A4861">
        <v>100749</v>
      </c>
      <c r="C4861" t="s">
        <v>12608</v>
      </c>
      <c r="G4861" s="5" t="s">
        <v>41</v>
      </c>
    </row>
    <row r="4862" spans="1:7" x14ac:dyDescent="0.25">
      <c r="A4862">
        <v>55492</v>
      </c>
      <c r="C4862" t="s">
        <v>12608</v>
      </c>
      <c r="G4862" s="4" t="s">
        <v>26</v>
      </c>
    </row>
    <row r="4863" spans="1:7" x14ac:dyDescent="0.25">
      <c r="A4863">
        <v>40925</v>
      </c>
      <c r="C4863" t="s">
        <v>12608</v>
      </c>
      <c r="G4863" s="5" t="s">
        <v>245</v>
      </c>
    </row>
    <row r="4864" spans="1:7" x14ac:dyDescent="0.25">
      <c r="A4864">
        <v>318691</v>
      </c>
      <c r="C4864" t="s">
        <v>12608</v>
      </c>
      <c r="G4864" s="4" t="s">
        <v>75</v>
      </c>
    </row>
    <row r="4865" spans="1:7" x14ac:dyDescent="0.25">
      <c r="A4865">
        <v>48070</v>
      </c>
      <c r="C4865" t="s">
        <v>12608</v>
      </c>
      <c r="G4865" s="5"/>
    </row>
    <row r="4866" spans="1:7" x14ac:dyDescent="0.25">
      <c r="A4866">
        <v>306254</v>
      </c>
      <c r="C4866" t="s">
        <v>12608</v>
      </c>
      <c r="G4866" s="4" t="s">
        <v>75</v>
      </c>
    </row>
    <row r="4867" spans="1:7" x14ac:dyDescent="0.25">
      <c r="A4867">
        <v>26498</v>
      </c>
      <c r="C4867" t="s">
        <v>12608</v>
      </c>
      <c r="G4867" s="5" t="s">
        <v>11</v>
      </c>
    </row>
    <row r="4868" spans="1:7" x14ac:dyDescent="0.25">
      <c r="A4868">
        <v>337037</v>
      </c>
      <c r="C4868" t="s">
        <v>12608</v>
      </c>
      <c r="G4868" s="4" t="s">
        <v>31</v>
      </c>
    </row>
    <row r="4869" spans="1:7" x14ac:dyDescent="0.25">
      <c r="A4869">
        <v>47176</v>
      </c>
      <c r="C4869" t="s">
        <v>12608</v>
      </c>
      <c r="G4869" s="5" t="s">
        <v>245</v>
      </c>
    </row>
    <row r="4870" spans="1:7" x14ac:dyDescent="0.25">
      <c r="A4870">
        <v>333585</v>
      </c>
      <c r="C4870" t="s">
        <v>12608</v>
      </c>
      <c r="G4870" s="4" t="s">
        <v>11</v>
      </c>
    </row>
    <row r="4871" spans="1:7" x14ac:dyDescent="0.25">
      <c r="A4871">
        <v>72476</v>
      </c>
      <c r="C4871" t="s">
        <v>12608</v>
      </c>
      <c r="G4871" s="5" t="s">
        <v>436</v>
      </c>
    </row>
    <row r="4872" spans="1:7" x14ac:dyDescent="0.25">
      <c r="A4872">
        <v>320806</v>
      </c>
      <c r="C4872" t="s">
        <v>12608</v>
      </c>
      <c r="G4872" s="4" t="s">
        <v>17</v>
      </c>
    </row>
    <row r="4873" spans="1:7" x14ac:dyDescent="0.25">
      <c r="A4873">
        <v>232064</v>
      </c>
      <c r="C4873" t="s">
        <v>12608</v>
      </c>
      <c r="G4873" s="5" t="s">
        <v>61</v>
      </c>
    </row>
    <row r="4874" spans="1:7" x14ac:dyDescent="0.25">
      <c r="A4874">
        <v>22315</v>
      </c>
      <c r="C4874" t="s">
        <v>12608</v>
      </c>
      <c r="G4874" s="4" t="s">
        <v>11</v>
      </c>
    </row>
    <row r="4875" spans="1:7" x14ac:dyDescent="0.25">
      <c r="A4875">
        <v>24410</v>
      </c>
      <c r="C4875" t="s">
        <v>12608</v>
      </c>
      <c r="G4875" s="5" t="s">
        <v>11</v>
      </c>
    </row>
    <row r="4876" spans="1:7" x14ac:dyDescent="0.25">
      <c r="A4876">
        <v>45418</v>
      </c>
      <c r="C4876" t="s">
        <v>12608</v>
      </c>
      <c r="G4876" s="4" t="s">
        <v>61</v>
      </c>
    </row>
    <row r="4877" spans="1:7" x14ac:dyDescent="0.25">
      <c r="A4877">
        <v>10310</v>
      </c>
      <c r="C4877" t="s">
        <v>12608</v>
      </c>
      <c r="G4877" s="5" t="s">
        <v>11</v>
      </c>
    </row>
    <row r="4878" spans="1:7" x14ac:dyDescent="0.25">
      <c r="A4878">
        <v>24752</v>
      </c>
      <c r="C4878" t="s">
        <v>12608</v>
      </c>
      <c r="G4878" s="4" t="s">
        <v>11</v>
      </c>
    </row>
    <row r="4879" spans="1:7" x14ac:dyDescent="0.25">
      <c r="A4879">
        <v>23470</v>
      </c>
      <c r="C4879" t="s">
        <v>12608</v>
      </c>
      <c r="G4879" s="5" t="s">
        <v>11</v>
      </c>
    </row>
    <row r="4880" spans="1:7" x14ac:dyDescent="0.25">
      <c r="A4880">
        <v>395625</v>
      </c>
      <c r="C4880" t="s">
        <v>12608</v>
      </c>
      <c r="G4880" s="4" t="s">
        <v>31</v>
      </c>
    </row>
    <row r="4881" spans="1:7" x14ac:dyDescent="0.25">
      <c r="A4881">
        <v>2658</v>
      </c>
      <c r="C4881" t="s">
        <v>12608</v>
      </c>
      <c r="G4881" s="5" t="s">
        <v>11</v>
      </c>
    </row>
    <row r="4882" spans="1:7" x14ac:dyDescent="0.25">
      <c r="A4882">
        <v>399795</v>
      </c>
      <c r="C4882" t="s">
        <v>12608</v>
      </c>
      <c r="G4882" s="4" t="s">
        <v>31</v>
      </c>
    </row>
    <row r="4883" spans="1:7" x14ac:dyDescent="0.25">
      <c r="A4883">
        <v>307417</v>
      </c>
      <c r="C4883" t="s">
        <v>12608</v>
      </c>
      <c r="G4883" s="5" t="s">
        <v>39</v>
      </c>
    </row>
    <row r="4884" spans="1:7" x14ac:dyDescent="0.25">
      <c r="A4884">
        <v>98582</v>
      </c>
      <c r="C4884" t="s">
        <v>12608</v>
      </c>
      <c r="G4884" s="4" t="s">
        <v>11</v>
      </c>
    </row>
    <row r="4885" spans="1:7" x14ac:dyDescent="0.25">
      <c r="A4885">
        <v>329740</v>
      </c>
      <c r="C4885" t="s">
        <v>12608</v>
      </c>
      <c r="G4885" s="5" t="s">
        <v>189</v>
      </c>
    </row>
    <row r="4886" spans="1:7" x14ac:dyDescent="0.25">
      <c r="A4886">
        <v>309184</v>
      </c>
      <c r="C4886" t="s">
        <v>12608</v>
      </c>
      <c r="G4886" s="4" t="s">
        <v>41</v>
      </c>
    </row>
    <row r="4887" spans="1:7" x14ac:dyDescent="0.25">
      <c r="A4887">
        <v>308750</v>
      </c>
      <c r="C4887" t="s">
        <v>12608</v>
      </c>
      <c r="G4887" s="5" t="s">
        <v>175</v>
      </c>
    </row>
    <row r="4888" spans="1:7" x14ac:dyDescent="0.25">
      <c r="A4888">
        <v>26308</v>
      </c>
      <c r="C4888" t="s">
        <v>12608</v>
      </c>
      <c r="G4888" s="4" t="s">
        <v>11</v>
      </c>
    </row>
    <row r="4889" spans="1:7" x14ac:dyDescent="0.25">
      <c r="A4889">
        <v>132020</v>
      </c>
      <c r="C4889" t="s">
        <v>12608</v>
      </c>
      <c r="G4889" s="5" t="s">
        <v>41</v>
      </c>
    </row>
    <row r="4890" spans="1:7" x14ac:dyDescent="0.25">
      <c r="A4890">
        <v>41868</v>
      </c>
      <c r="C4890" t="s">
        <v>12608</v>
      </c>
      <c r="G4890" s="4" t="s">
        <v>61</v>
      </c>
    </row>
    <row r="4891" spans="1:7" x14ac:dyDescent="0.25">
      <c r="A4891">
        <v>139785</v>
      </c>
      <c r="C4891" t="s">
        <v>12608</v>
      </c>
      <c r="G4891" s="5" t="s">
        <v>41</v>
      </c>
    </row>
    <row r="4892" spans="1:7" x14ac:dyDescent="0.25">
      <c r="A4892">
        <v>172162</v>
      </c>
      <c r="C4892" t="s">
        <v>12608</v>
      </c>
      <c r="G4892" s="4" t="s">
        <v>85</v>
      </c>
    </row>
    <row r="4893" spans="1:7" x14ac:dyDescent="0.25">
      <c r="A4893">
        <v>329660</v>
      </c>
      <c r="C4893" t="s">
        <v>12608</v>
      </c>
      <c r="G4893" s="5" t="s">
        <v>85</v>
      </c>
    </row>
    <row r="4894" spans="1:7" x14ac:dyDescent="0.25">
      <c r="A4894">
        <v>45856</v>
      </c>
      <c r="C4894" t="s">
        <v>12608</v>
      </c>
      <c r="G4894" s="4" t="s">
        <v>41</v>
      </c>
    </row>
    <row r="4895" spans="1:7" x14ac:dyDescent="0.25">
      <c r="A4895">
        <v>9270</v>
      </c>
      <c r="C4895" t="s">
        <v>12608</v>
      </c>
      <c r="G4895" s="5" t="s">
        <v>11</v>
      </c>
    </row>
    <row r="4896" spans="1:7" x14ac:dyDescent="0.25">
      <c r="A4896">
        <v>308388</v>
      </c>
      <c r="C4896" t="s">
        <v>12608</v>
      </c>
      <c r="G4896" s="4" t="s">
        <v>41</v>
      </c>
    </row>
    <row r="4897" spans="1:7" x14ac:dyDescent="0.25">
      <c r="A4897">
        <v>25705</v>
      </c>
      <c r="C4897" t="s">
        <v>12608</v>
      </c>
      <c r="G4897" s="5" t="s">
        <v>11</v>
      </c>
    </row>
    <row r="4898" spans="1:7" x14ac:dyDescent="0.25">
      <c r="A4898">
        <v>97470</v>
      </c>
      <c r="C4898" t="s">
        <v>12608</v>
      </c>
      <c r="G4898" s="4" t="s">
        <v>11</v>
      </c>
    </row>
    <row r="4899" spans="1:7" x14ac:dyDescent="0.25">
      <c r="A4899">
        <v>317066</v>
      </c>
      <c r="C4899" t="s">
        <v>12608</v>
      </c>
      <c r="G4899" s="5" t="s">
        <v>148</v>
      </c>
    </row>
    <row r="4900" spans="1:7" x14ac:dyDescent="0.25">
      <c r="A4900">
        <v>24747</v>
      </c>
      <c r="C4900" t="s">
        <v>12608</v>
      </c>
      <c r="G4900" s="4" t="s">
        <v>11</v>
      </c>
    </row>
    <row r="4901" spans="1:7" x14ac:dyDescent="0.25">
      <c r="A4901">
        <v>371025</v>
      </c>
      <c r="C4901" t="s">
        <v>12608</v>
      </c>
      <c r="G4901" s="5" t="s">
        <v>39</v>
      </c>
    </row>
    <row r="4902" spans="1:7" x14ac:dyDescent="0.25">
      <c r="A4902">
        <v>25837</v>
      </c>
      <c r="C4902" t="s">
        <v>12608</v>
      </c>
      <c r="G4902" s="4" t="s">
        <v>11</v>
      </c>
    </row>
    <row r="4903" spans="1:7" x14ac:dyDescent="0.25">
      <c r="A4903">
        <v>59684</v>
      </c>
      <c r="C4903" t="s">
        <v>12608</v>
      </c>
      <c r="G4903" s="5"/>
    </row>
    <row r="4904" spans="1:7" x14ac:dyDescent="0.25">
      <c r="A4904">
        <v>314298</v>
      </c>
      <c r="C4904" t="s">
        <v>12608</v>
      </c>
      <c r="G4904" s="4" t="s">
        <v>41</v>
      </c>
    </row>
    <row r="4905" spans="1:7" x14ac:dyDescent="0.25">
      <c r="A4905">
        <v>28964</v>
      </c>
      <c r="C4905" t="s">
        <v>12608</v>
      </c>
      <c r="G4905" s="5" t="s">
        <v>11</v>
      </c>
    </row>
    <row r="4906" spans="1:7" x14ac:dyDescent="0.25">
      <c r="A4906">
        <v>23254</v>
      </c>
      <c r="C4906" t="s">
        <v>12608</v>
      </c>
      <c r="G4906" s="4" t="s">
        <v>11</v>
      </c>
    </row>
    <row r="4907" spans="1:7" x14ac:dyDescent="0.25">
      <c r="A4907">
        <v>26620</v>
      </c>
      <c r="C4907" t="s">
        <v>12608</v>
      </c>
      <c r="G4907" s="5" t="s">
        <v>175</v>
      </c>
    </row>
    <row r="4908" spans="1:7" x14ac:dyDescent="0.25">
      <c r="A4908">
        <v>24116</v>
      </c>
      <c r="C4908" t="s">
        <v>12608</v>
      </c>
      <c r="G4908" s="4" t="s">
        <v>11</v>
      </c>
    </row>
    <row r="4909" spans="1:7" x14ac:dyDescent="0.25">
      <c r="A4909">
        <v>327521</v>
      </c>
      <c r="B4909" s="1">
        <v>11.99</v>
      </c>
      <c r="C4909" s="2">
        <v>44234</v>
      </c>
      <c r="G4909" s="5" t="s">
        <v>28</v>
      </c>
    </row>
    <row r="4910" spans="1:7" x14ac:dyDescent="0.25">
      <c r="A4910">
        <v>15261</v>
      </c>
      <c r="C4910" t="s">
        <v>12608</v>
      </c>
      <c r="G4910" s="4" t="s">
        <v>175</v>
      </c>
    </row>
    <row r="4911" spans="1:7" x14ac:dyDescent="0.25">
      <c r="A4911">
        <v>338239</v>
      </c>
      <c r="B4911" s="1">
        <v>15.99</v>
      </c>
      <c r="C4911" s="2">
        <v>44327</v>
      </c>
      <c r="G4911" s="5" t="s">
        <v>28</v>
      </c>
    </row>
    <row r="4912" spans="1:7" x14ac:dyDescent="0.25">
      <c r="A4912">
        <v>4790</v>
      </c>
      <c r="C4912" t="s">
        <v>12608</v>
      </c>
      <c r="G4912" s="4" t="s">
        <v>11</v>
      </c>
    </row>
    <row r="4913" spans="1:7" x14ac:dyDescent="0.25">
      <c r="A4913">
        <v>1023</v>
      </c>
      <c r="C4913" t="s">
        <v>12608</v>
      </c>
      <c r="G4913" s="5" t="s">
        <v>11</v>
      </c>
    </row>
    <row r="4914" spans="1:7" x14ac:dyDescent="0.25">
      <c r="A4914">
        <v>41186</v>
      </c>
      <c r="C4914" t="s">
        <v>12608</v>
      </c>
      <c r="G4914" s="4" t="s">
        <v>28</v>
      </c>
    </row>
    <row r="4915" spans="1:7" x14ac:dyDescent="0.25">
      <c r="A4915">
        <v>321064</v>
      </c>
      <c r="C4915" t="s">
        <v>12608</v>
      </c>
      <c r="G4915" s="5" t="s">
        <v>313</v>
      </c>
    </row>
    <row r="4916" spans="1:7" x14ac:dyDescent="0.25">
      <c r="A4916">
        <v>43526</v>
      </c>
      <c r="C4916" t="s">
        <v>12608</v>
      </c>
      <c r="G4916" s="4" t="s">
        <v>53</v>
      </c>
    </row>
    <row r="4917" spans="1:7" x14ac:dyDescent="0.25">
      <c r="A4917">
        <v>49930</v>
      </c>
      <c r="C4917" t="s">
        <v>12608</v>
      </c>
      <c r="G4917" s="5" t="s">
        <v>61</v>
      </c>
    </row>
    <row r="4918" spans="1:7" x14ac:dyDescent="0.25">
      <c r="A4918">
        <v>45264</v>
      </c>
      <c r="C4918" t="s">
        <v>12608</v>
      </c>
      <c r="G4918" s="4" t="s">
        <v>39</v>
      </c>
    </row>
    <row r="4919" spans="1:7" x14ac:dyDescent="0.25">
      <c r="A4919">
        <v>359564</v>
      </c>
      <c r="C4919" t="s">
        <v>12608</v>
      </c>
      <c r="G4919" s="5" t="s">
        <v>163</v>
      </c>
    </row>
    <row r="4920" spans="1:7" x14ac:dyDescent="0.25">
      <c r="A4920">
        <v>304988</v>
      </c>
      <c r="C4920" t="s">
        <v>12608</v>
      </c>
      <c r="G4920" s="4" t="s">
        <v>21</v>
      </c>
    </row>
    <row r="4921" spans="1:7" x14ac:dyDescent="0.25">
      <c r="A4921">
        <v>130214</v>
      </c>
      <c r="C4921" t="s">
        <v>12608</v>
      </c>
      <c r="G4921" s="5" t="s">
        <v>8</v>
      </c>
    </row>
    <row r="4922" spans="1:7" x14ac:dyDescent="0.25">
      <c r="A4922">
        <v>70216</v>
      </c>
      <c r="C4922" t="s">
        <v>12608</v>
      </c>
      <c r="G4922" s="4" t="s">
        <v>26</v>
      </c>
    </row>
    <row r="4923" spans="1:7" x14ac:dyDescent="0.25">
      <c r="A4923">
        <v>22302</v>
      </c>
      <c r="C4923" t="s">
        <v>12608</v>
      </c>
      <c r="G4923" s="5" t="s">
        <v>11</v>
      </c>
    </row>
    <row r="4924" spans="1:7" x14ac:dyDescent="0.25">
      <c r="A4924">
        <v>73857</v>
      </c>
      <c r="B4924" s="1">
        <v>10.49</v>
      </c>
      <c r="C4924" s="2">
        <v>44234</v>
      </c>
      <c r="G4924" s="4" t="s">
        <v>61</v>
      </c>
    </row>
    <row r="4925" spans="1:7" x14ac:dyDescent="0.25">
      <c r="A4925">
        <v>24175</v>
      </c>
      <c r="C4925" t="s">
        <v>12608</v>
      </c>
      <c r="G4925" s="5" t="s">
        <v>11</v>
      </c>
    </row>
    <row r="4926" spans="1:7" x14ac:dyDescent="0.25">
      <c r="A4926">
        <v>23426</v>
      </c>
      <c r="C4926" t="s">
        <v>12608</v>
      </c>
      <c r="G4926" s="4" t="s">
        <v>163</v>
      </c>
    </row>
    <row r="4927" spans="1:7" x14ac:dyDescent="0.25">
      <c r="A4927">
        <v>304164</v>
      </c>
      <c r="C4927" t="s">
        <v>12608</v>
      </c>
      <c r="G4927" s="5" t="s">
        <v>61</v>
      </c>
    </row>
    <row r="4928" spans="1:7" x14ac:dyDescent="0.25">
      <c r="A4928">
        <v>84507</v>
      </c>
      <c r="C4928" t="s">
        <v>12608</v>
      </c>
      <c r="G4928" s="4" t="s">
        <v>39</v>
      </c>
    </row>
    <row r="4929" spans="1:7" x14ac:dyDescent="0.25">
      <c r="A4929">
        <v>29806</v>
      </c>
      <c r="C4929" t="s">
        <v>12608</v>
      </c>
      <c r="G4929" s="5" t="s">
        <v>11</v>
      </c>
    </row>
    <row r="4930" spans="1:7" x14ac:dyDescent="0.25">
      <c r="A4930">
        <v>329117</v>
      </c>
      <c r="C4930" t="s">
        <v>12608</v>
      </c>
      <c r="G4930" s="4" t="s">
        <v>43</v>
      </c>
    </row>
    <row r="4931" spans="1:7" x14ac:dyDescent="0.25">
      <c r="A4931">
        <v>28275</v>
      </c>
      <c r="C4931" t="s">
        <v>12608</v>
      </c>
      <c r="G4931" s="5" t="s">
        <v>11</v>
      </c>
    </row>
    <row r="4932" spans="1:7" x14ac:dyDescent="0.25">
      <c r="A4932">
        <v>6017</v>
      </c>
      <c r="C4932" t="s">
        <v>12608</v>
      </c>
      <c r="G4932" s="4" t="s">
        <v>11</v>
      </c>
    </row>
    <row r="4933" spans="1:7" x14ac:dyDescent="0.25">
      <c r="A4933">
        <v>77029</v>
      </c>
      <c r="C4933" t="s">
        <v>12608</v>
      </c>
      <c r="G4933" s="5" t="s">
        <v>53</v>
      </c>
    </row>
    <row r="4934" spans="1:7" x14ac:dyDescent="0.25">
      <c r="A4934">
        <v>23276</v>
      </c>
      <c r="C4934" t="s">
        <v>12608</v>
      </c>
      <c r="G4934" s="4" t="s">
        <v>11</v>
      </c>
    </row>
    <row r="4935" spans="1:7" x14ac:dyDescent="0.25">
      <c r="A4935">
        <v>2143</v>
      </c>
      <c r="C4935" t="s">
        <v>12608</v>
      </c>
      <c r="G4935" s="5" t="s">
        <v>11</v>
      </c>
    </row>
    <row r="4936" spans="1:7" x14ac:dyDescent="0.25">
      <c r="A4936">
        <v>313231</v>
      </c>
      <c r="C4936" t="s">
        <v>12608</v>
      </c>
      <c r="G4936" s="4" t="s">
        <v>85</v>
      </c>
    </row>
    <row r="4937" spans="1:7" x14ac:dyDescent="0.25">
      <c r="A4937">
        <v>48450</v>
      </c>
      <c r="C4937" t="s">
        <v>12608</v>
      </c>
      <c r="G4937" s="5" t="s">
        <v>53</v>
      </c>
    </row>
    <row r="4938" spans="1:7" x14ac:dyDescent="0.25">
      <c r="A4938">
        <v>339874</v>
      </c>
      <c r="C4938" t="s">
        <v>12608</v>
      </c>
      <c r="G4938" s="4" t="s">
        <v>163</v>
      </c>
    </row>
    <row r="4939" spans="1:7" x14ac:dyDescent="0.25">
      <c r="A4939">
        <v>45989</v>
      </c>
      <c r="C4939" t="s">
        <v>12608</v>
      </c>
      <c r="G4939" s="5" t="s">
        <v>41</v>
      </c>
    </row>
    <row r="4940" spans="1:7" x14ac:dyDescent="0.25">
      <c r="A4940">
        <v>13862</v>
      </c>
      <c r="C4940" t="s">
        <v>12608</v>
      </c>
      <c r="G4940" s="4" t="s">
        <v>41</v>
      </c>
    </row>
    <row r="4941" spans="1:7" x14ac:dyDescent="0.25">
      <c r="A4941">
        <v>341815</v>
      </c>
      <c r="C4941" t="s">
        <v>12608</v>
      </c>
      <c r="G4941" s="5" t="s">
        <v>61</v>
      </c>
    </row>
    <row r="4942" spans="1:7" x14ac:dyDescent="0.25">
      <c r="A4942">
        <v>74023</v>
      </c>
      <c r="B4942" s="1">
        <v>49.99</v>
      </c>
      <c r="C4942" s="2">
        <v>44327</v>
      </c>
      <c r="G4942" s="4" t="s">
        <v>14</v>
      </c>
    </row>
    <row r="4943" spans="1:7" x14ac:dyDescent="0.25">
      <c r="A4943">
        <v>46618</v>
      </c>
      <c r="C4943" t="s">
        <v>12608</v>
      </c>
      <c r="G4943" s="5" t="s">
        <v>163</v>
      </c>
    </row>
    <row r="4944" spans="1:7" x14ac:dyDescent="0.25">
      <c r="A4944">
        <v>44530</v>
      </c>
      <c r="C4944" t="s">
        <v>12608</v>
      </c>
      <c r="G4944" s="4" t="s">
        <v>26</v>
      </c>
    </row>
    <row r="4945" spans="1:7" x14ac:dyDescent="0.25">
      <c r="A4945">
        <v>134015</v>
      </c>
      <c r="C4945" t="s">
        <v>12608</v>
      </c>
      <c r="G4945" s="5" t="s">
        <v>61</v>
      </c>
    </row>
    <row r="4946" spans="1:7" x14ac:dyDescent="0.25">
      <c r="A4946">
        <v>368920</v>
      </c>
      <c r="C4946" t="s">
        <v>12608</v>
      </c>
      <c r="G4946" s="4" t="s">
        <v>85</v>
      </c>
    </row>
    <row r="4947" spans="1:7" x14ac:dyDescent="0.25">
      <c r="A4947">
        <v>312079</v>
      </c>
      <c r="C4947" t="s">
        <v>12608</v>
      </c>
      <c r="G4947" s="5" t="s">
        <v>85</v>
      </c>
    </row>
    <row r="4948" spans="1:7" x14ac:dyDescent="0.25">
      <c r="A4948">
        <v>24811</v>
      </c>
      <c r="C4948" t="s">
        <v>12608</v>
      </c>
      <c r="G4948" s="4" t="s">
        <v>11</v>
      </c>
    </row>
    <row r="4949" spans="1:7" x14ac:dyDescent="0.25">
      <c r="A4949">
        <v>70196</v>
      </c>
      <c r="C4949" t="s">
        <v>12608</v>
      </c>
      <c r="G4949" s="5" t="s">
        <v>57</v>
      </c>
    </row>
    <row r="4950" spans="1:7" x14ac:dyDescent="0.25">
      <c r="A4950">
        <v>74798</v>
      </c>
      <c r="B4950" s="1">
        <v>13.49</v>
      </c>
      <c r="C4950" s="2">
        <v>44327</v>
      </c>
      <c r="G4950" s="4" t="s">
        <v>37</v>
      </c>
    </row>
    <row r="4951" spans="1:7" x14ac:dyDescent="0.25">
      <c r="A4951">
        <v>24624</v>
      </c>
      <c r="C4951" t="s">
        <v>12608</v>
      </c>
      <c r="G4951" s="5" t="s">
        <v>11</v>
      </c>
    </row>
    <row r="4952" spans="1:7" x14ac:dyDescent="0.25">
      <c r="A4952">
        <v>49347</v>
      </c>
      <c r="B4952" s="1">
        <v>13.69</v>
      </c>
      <c r="C4952" s="2">
        <v>44234</v>
      </c>
      <c r="G4952" s="4" t="s">
        <v>37</v>
      </c>
    </row>
    <row r="4953" spans="1:7" x14ac:dyDescent="0.25">
      <c r="A4953">
        <v>313202</v>
      </c>
      <c r="C4953" t="s">
        <v>12608</v>
      </c>
      <c r="G4953" s="5" t="s">
        <v>189</v>
      </c>
    </row>
    <row r="4954" spans="1:7" x14ac:dyDescent="0.25">
      <c r="A4954">
        <v>308346</v>
      </c>
      <c r="C4954" t="s">
        <v>12608</v>
      </c>
      <c r="G4954" s="4" t="s">
        <v>85</v>
      </c>
    </row>
    <row r="4955" spans="1:7" x14ac:dyDescent="0.25">
      <c r="A4955">
        <v>340534</v>
      </c>
      <c r="C4955" t="s">
        <v>12608</v>
      </c>
      <c r="G4955" s="5" t="s">
        <v>39</v>
      </c>
    </row>
    <row r="4956" spans="1:7" x14ac:dyDescent="0.25">
      <c r="A4956">
        <v>5517</v>
      </c>
      <c r="C4956" t="s">
        <v>12608</v>
      </c>
      <c r="G4956" s="4" t="s">
        <v>11</v>
      </c>
    </row>
    <row r="4957" spans="1:7" x14ac:dyDescent="0.25">
      <c r="A4957">
        <v>50784</v>
      </c>
      <c r="C4957" t="s">
        <v>12608</v>
      </c>
      <c r="G4957" s="5" t="s">
        <v>26</v>
      </c>
    </row>
    <row r="4958" spans="1:7" x14ac:dyDescent="0.25">
      <c r="A4958">
        <v>23178</v>
      </c>
      <c r="C4958" t="s">
        <v>12608</v>
      </c>
      <c r="G4958" s="4" t="s">
        <v>11</v>
      </c>
    </row>
    <row r="4959" spans="1:7" x14ac:dyDescent="0.25">
      <c r="A4959">
        <v>22608</v>
      </c>
      <c r="B4959" s="1">
        <v>8.99</v>
      </c>
      <c r="C4959" s="2">
        <v>44327</v>
      </c>
      <c r="G4959" s="5" t="s">
        <v>41</v>
      </c>
    </row>
    <row r="4960" spans="1:7" x14ac:dyDescent="0.25">
      <c r="A4960">
        <v>73363</v>
      </c>
      <c r="C4960" t="s">
        <v>12608</v>
      </c>
      <c r="G4960" s="4" t="s">
        <v>37</v>
      </c>
    </row>
    <row r="4961" spans="1:7" x14ac:dyDescent="0.25">
      <c r="A4961">
        <v>26899</v>
      </c>
      <c r="C4961" t="s">
        <v>12608</v>
      </c>
      <c r="G4961" s="5" t="s">
        <v>11</v>
      </c>
    </row>
    <row r="4962" spans="1:7" x14ac:dyDescent="0.25">
      <c r="A4962">
        <v>70562</v>
      </c>
      <c r="C4962" t="s">
        <v>12608</v>
      </c>
      <c r="G4962" s="4" t="s">
        <v>57</v>
      </c>
    </row>
    <row r="4963" spans="1:7" x14ac:dyDescent="0.25">
      <c r="A4963">
        <v>25820</v>
      </c>
      <c r="C4963" t="s">
        <v>12608</v>
      </c>
      <c r="G4963" s="5" t="s">
        <v>11</v>
      </c>
    </row>
    <row r="4964" spans="1:7" x14ac:dyDescent="0.25">
      <c r="A4964">
        <v>48688</v>
      </c>
      <c r="C4964" t="s">
        <v>12608</v>
      </c>
      <c r="G4964" s="4" t="s">
        <v>14</v>
      </c>
    </row>
    <row r="4965" spans="1:7" x14ac:dyDescent="0.25">
      <c r="A4965">
        <v>84684</v>
      </c>
      <c r="C4965" t="s">
        <v>12608</v>
      </c>
      <c r="G4965" s="5" t="s">
        <v>21</v>
      </c>
    </row>
    <row r="4966" spans="1:7" x14ac:dyDescent="0.25">
      <c r="A4966">
        <v>24866</v>
      </c>
      <c r="C4966" t="s">
        <v>12608</v>
      </c>
      <c r="G4966" s="4" t="s">
        <v>11</v>
      </c>
    </row>
    <row r="4967" spans="1:7" x14ac:dyDescent="0.25">
      <c r="A4967">
        <v>24509</v>
      </c>
      <c r="C4967" t="s">
        <v>12608</v>
      </c>
      <c r="G4967" s="5" t="s">
        <v>11</v>
      </c>
    </row>
    <row r="4968" spans="1:7" x14ac:dyDescent="0.25">
      <c r="A4968">
        <v>99694</v>
      </c>
      <c r="C4968" t="s">
        <v>12608</v>
      </c>
      <c r="G4968" s="4" t="s">
        <v>11</v>
      </c>
    </row>
    <row r="4969" spans="1:7" x14ac:dyDescent="0.25">
      <c r="A4969">
        <v>73650</v>
      </c>
      <c r="B4969" s="1">
        <v>26.99</v>
      </c>
      <c r="C4969" s="2">
        <v>44234</v>
      </c>
      <c r="G4969" s="5" t="s">
        <v>175</v>
      </c>
    </row>
    <row r="4970" spans="1:7" x14ac:dyDescent="0.25">
      <c r="A4970">
        <v>333426</v>
      </c>
      <c r="C4970" t="s">
        <v>12608</v>
      </c>
      <c r="G4970" s="4" t="s">
        <v>21</v>
      </c>
    </row>
    <row r="4971" spans="1:7" x14ac:dyDescent="0.25">
      <c r="A4971">
        <v>27961</v>
      </c>
      <c r="C4971" t="s">
        <v>12608</v>
      </c>
      <c r="G4971" s="5" t="s">
        <v>11</v>
      </c>
    </row>
    <row r="4972" spans="1:7" x14ac:dyDescent="0.25">
      <c r="A4972">
        <v>71623</v>
      </c>
      <c r="C4972" t="s">
        <v>12608</v>
      </c>
      <c r="G4972" s="4" t="s">
        <v>37</v>
      </c>
    </row>
    <row r="4973" spans="1:7" x14ac:dyDescent="0.25">
      <c r="A4973">
        <v>336589</v>
      </c>
      <c r="C4973" t="s">
        <v>12608</v>
      </c>
      <c r="G4973" s="5" t="s">
        <v>17</v>
      </c>
    </row>
    <row r="4974" spans="1:7" x14ac:dyDescent="0.25">
      <c r="A4974">
        <v>42278</v>
      </c>
      <c r="C4974" t="s">
        <v>12608</v>
      </c>
      <c r="G4974" s="4" t="s">
        <v>43</v>
      </c>
    </row>
    <row r="4975" spans="1:7" x14ac:dyDescent="0.25">
      <c r="A4975">
        <v>84597</v>
      </c>
      <c r="C4975" t="s">
        <v>12608</v>
      </c>
      <c r="G4975" s="5" t="s">
        <v>85</v>
      </c>
    </row>
    <row r="4976" spans="1:7" x14ac:dyDescent="0.25">
      <c r="A4976">
        <v>41418</v>
      </c>
      <c r="C4976" t="s">
        <v>12608</v>
      </c>
      <c r="G4976" s="4" t="s">
        <v>39</v>
      </c>
    </row>
    <row r="4977" spans="1:7" x14ac:dyDescent="0.25">
      <c r="A4977">
        <v>29480</v>
      </c>
      <c r="C4977" t="s">
        <v>12608</v>
      </c>
      <c r="G4977" s="5" t="s">
        <v>11</v>
      </c>
    </row>
    <row r="4978" spans="1:7" x14ac:dyDescent="0.25">
      <c r="A4978">
        <v>26180</v>
      </c>
      <c r="C4978" t="s">
        <v>12608</v>
      </c>
      <c r="G4978" s="4" t="s">
        <v>11</v>
      </c>
    </row>
    <row r="4979" spans="1:7" x14ac:dyDescent="0.25">
      <c r="A4979">
        <v>23912</v>
      </c>
      <c r="C4979" t="s">
        <v>12608</v>
      </c>
      <c r="G4979" s="5" t="s">
        <v>11</v>
      </c>
    </row>
    <row r="4980" spans="1:7" x14ac:dyDescent="0.25">
      <c r="A4980">
        <v>29714</v>
      </c>
      <c r="C4980" t="s">
        <v>12608</v>
      </c>
      <c r="G4980" s="4" t="s">
        <v>11</v>
      </c>
    </row>
    <row r="4981" spans="1:7" x14ac:dyDescent="0.25">
      <c r="A4981">
        <v>89958</v>
      </c>
      <c r="C4981" t="s">
        <v>12608</v>
      </c>
      <c r="G4981" s="5" t="s">
        <v>64</v>
      </c>
    </row>
    <row r="4982" spans="1:7" x14ac:dyDescent="0.25">
      <c r="A4982">
        <v>127566</v>
      </c>
      <c r="C4982" t="s">
        <v>12608</v>
      </c>
      <c r="G4982" s="4" t="s">
        <v>64</v>
      </c>
    </row>
    <row r="4983" spans="1:7" x14ac:dyDescent="0.25">
      <c r="A4983">
        <v>29487</v>
      </c>
      <c r="C4983" t="s">
        <v>12608</v>
      </c>
      <c r="G4983" s="5" t="s">
        <v>11</v>
      </c>
    </row>
    <row r="4984" spans="1:7" x14ac:dyDescent="0.25">
      <c r="A4984">
        <v>27478</v>
      </c>
      <c r="C4984" t="s">
        <v>12608</v>
      </c>
      <c r="G4984" s="4" t="s">
        <v>11</v>
      </c>
    </row>
    <row r="4985" spans="1:7" x14ac:dyDescent="0.25">
      <c r="A4985">
        <v>44758</v>
      </c>
      <c r="C4985" t="s">
        <v>12608</v>
      </c>
      <c r="G4985" s="5" t="s">
        <v>245</v>
      </c>
    </row>
    <row r="4986" spans="1:7" x14ac:dyDescent="0.25">
      <c r="A4986">
        <v>153010</v>
      </c>
      <c r="C4986" t="s">
        <v>12608</v>
      </c>
      <c r="G4986" s="4" t="s">
        <v>17</v>
      </c>
    </row>
    <row r="4987" spans="1:7" x14ac:dyDescent="0.25">
      <c r="A4987">
        <v>332576</v>
      </c>
      <c r="C4987" t="s">
        <v>12608</v>
      </c>
      <c r="G4987" s="5" t="s">
        <v>43</v>
      </c>
    </row>
    <row r="4988" spans="1:7" x14ac:dyDescent="0.25">
      <c r="A4988">
        <v>140465</v>
      </c>
      <c r="C4988" t="s">
        <v>12608</v>
      </c>
      <c r="G4988" s="4" t="s">
        <v>28</v>
      </c>
    </row>
    <row r="4989" spans="1:7" x14ac:dyDescent="0.25">
      <c r="A4989">
        <v>10343</v>
      </c>
      <c r="C4989" t="s">
        <v>12608</v>
      </c>
      <c r="G4989" s="5" t="s">
        <v>11</v>
      </c>
    </row>
    <row r="4990" spans="1:7" x14ac:dyDescent="0.25">
      <c r="A4990">
        <v>31658</v>
      </c>
      <c r="C4990" t="s">
        <v>12608</v>
      </c>
      <c r="G4990" s="4" t="s">
        <v>189</v>
      </c>
    </row>
    <row r="4991" spans="1:7" x14ac:dyDescent="0.25">
      <c r="A4991">
        <v>384933</v>
      </c>
      <c r="C4991" t="s">
        <v>12608</v>
      </c>
      <c r="G4991" s="5" t="s">
        <v>41</v>
      </c>
    </row>
    <row r="4992" spans="1:7" x14ac:dyDescent="0.25">
      <c r="A4992">
        <v>337426</v>
      </c>
      <c r="C4992" t="s">
        <v>12608</v>
      </c>
      <c r="G4992" s="4" t="s">
        <v>61</v>
      </c>
    </row>
    <row r="4993" spans="1:7" x14ac:dyDescent="0.25">
      <c r="A4993">
        <v>40565</v>
      </c>
      <c r="C4993" t="s">
        <v>12608</v>
      </c>
      <c r="G4993" s="5" t="s">
        <v>163</v>
      </c>
    </row>
    <row r="4994" spans="1:7" x14ac:dyDescent="0.25">
      <c r="A4994">
        <v>22842</v>
      </c>
      <c r="C4994" t="s">
        <v>12608</v>
      </c>
      <c r="G4994" s="4" t="s">
        <v>11</v>
      </c>
    </row>
    <row r="4995" spans="1:7" x14ac:dyDescent="0.25">
      <c r="A4995">
        <v>28000</v>
      </c>
      <c r="C4995" t="s">
        <v>12608</v>
      </c>
      <c r="G4995" s="5" t="s">
        <v>11</v>
      </c>
    </row>
    <row r="4996" spans="1:7" x14ac:dyDescent="0.25">
      <c r="A4996">
        <v>411000</v>
      </c>
      <c r="C4996" t="s">
        <v>12608</v>
      </c>
      <c r="G4996" s="4" t="s">
        <v>41</v>
      </c>
    </row>
    <row r="4997" spans="1:7" x14ac:dyDescent="0.25">
      <c r="A4997">
        <v>42649</v>
      </c>
      <c r="C4997" t="s">
        <v>12608</v>
      </c>
      <c r="G4997" s="5" t="s">
        <v>28</v>
      </c>
    </row>
    <row r="4998" spans="1:7" x14ac:dyDescent="0.25">
      <c r="A4998">
        <v>188115</v>
      </c>
      <c r="C4998" t="s">
        <v>12608</v>
      </c>
      <c r="G4998" s="4" t="s">
        <v>61</v>
      </c>
    </row>
    <row r="4999" spans="1:7" x14ac:dyDescent="0.25">
      <c r="A4999">
        <v>28372</v>
      </c>
      <c r="C4999" t="s">
        <v>12608</v>
      </c>
      <c r="G4999" s="5" t="s">
        <v>11</v>
      </c>
    </row>
    <row r="5000" spans="1:7" x14ac:dyDescent="0.25">
      <c r="A5000">
        <v>27830</v>
      </c>
      <c r="C5000" t="s">
        <v>12608</v>
      </c>
      <c r="G5000" s="4" t="s">
        <v>11</v>
      </c>
    </row>
    <row r="5001" spans="1:7" x14ac:dyDescent="0.25">
      <c r="A5001">
        <v>27619</v>
      </c>
      <c r="C5001" t="s">
        <v>12608</v>
      </c>
      <c r="G5001" s="5" t="s">
        <v>11</v>
      </c>
    </row>
    <row r="5002" spans="1:7" x14ac:dyDescent="0.25">
      <c r="A5002">
        <v>26585</v>
      </c>
      <c r="C5002" t="s">
        <v>12608</v>
      </c>
      <c r="G5002" s="4" t="s">
        <v>11</v>
      </c>
    </row>
    <row r="5003" spans="1:7" x14ac:dyDescent="0.25">
      <c r="A5003">
        <v>75997</v>
      </c>
      <c r="C5003" t="s">
        <v>12608</v>
      </c>
      <c r="G5003" s="5" t="s">
        <v>57</v>
      </c>
    </row>
    <row r="5004" spans="1:7" x14ac:dyDescent="0.25">
      <c r="A5004">
        <v>328559</v>
      </c>
      <c r="C5004" t="s">
        <v>12608</v>
      </c>
      <c r="G5004" s="4" t="s">
        <v>85</v>
      </c>
    </row>
    <row r="5005" spans="1:7" x14ac:dyDescent="0.25">
      <c r="A5005">
        <v>322052</v>
      </c>
      <c r="C5005" t="s">
        <v>12608</v>
      </c>
      <c r="G5005" s="5" t="s">
        <v>43</v>
      </c>
    </row>
    <row r="5006" spans="1:7" x14ac:dyDescent="0.25">
      <c r="A5006">
        <v>301163</v>
      </c>
      <c r="C5006" t="s">
        <v>12608</v>
      </c>
      <c r="G5006" s="4" t="s">
        <v>43</v>
      </c>
    </row>
    <row r="5007" spans="1:7" x14ac:dyDescent="0.25">
      <c r="A5007">
        <v>9334</v>
      </c>
      <c r="C5007" t="s">
        <v>12608</v>
      </c>
      <c r="G5007" s="5" t="s">
        <v>11</v>
      </c>
    </row>
    <row r="5008" spans="1:7" x14ac:dyDescent="0.25">
      <c r="A5008">
        <v>429778</v>
      </c>
      <c r="C5008" t="s">
        <v>12608</v>
      </c>
      <c r="G5008" s="4" t="s">
        <v>17</v>
      </c>
    </row>
    <row r="5009" spans="1:7" x14ac:dyDescent="0.25">
      <c r="A5009">
        <v>75456</v>
      </c>
      <c r="C5009" t="s">
        <v>12608</v>
      </c>
      <c r="G5009" s="5" t="s">
        <v>26</v>
      </c>
    </row>
    <row r="5010" spans="1:7" x14ac:dyDescent="0.25">
      <c r="A5010">
        <v>311475</v>
      </c>
      <c r="C5010" t="s">
        <v>12608</v>
      </c>
      <c r="G5010" s="4" t="s">
        <v>21</v>
      </c>
    </row>
    <row r="5011" spans="1:7" x14ac:dyDescent="0.25">
      <c r="A5011">
        <v>82320</v>
      </c>
      <c r="C5011" t="s">
        <v>12608</v>
      </c>
      <c r="G5011" s="5" t="s">
        <v>61</v>
      </c>
    </row>
    <row r="5012" spans="1:7" x14ac:dyDescent="0.25">
      <c r="A5012">
        <v>10360</v>
      </c>
      <c r="C5012" t="s">
        <v>12608</v>
      </c>
      <c r="G5012" s="4" t="s">
        <v>11</v>
      </c>
    </row>
    <row r="5013" spans="1:7" x14ac:dyDescent="0.25">
      <c r="A5013">
        <v>45055</v>
      </c>
      <c r="C5013" t="s">
        <v>12608</v>
      </c>
      <c r="G5013" s="5" t="s">
        <v>61</v>
      </c>
    </row>
    <row r="5014" spans="1:7" x14ac:dyDescent="0.25">
      <c r="A5014">
        <v>96100</v>
      </c>
      <c r="C5014" t="s">
        <v>12608</v>
      </c>
      <c r="G5014" s="4" t="s">
        <v>11</v>
      </c>
    </row>
    <row r="5015" spans="1:7" x14ac:dyDescent="0.25">
      <c r="A5015">
        <v>29710</v>
      </c>
      <c r="C5015" t="s">
        <v>12608</v>
      </c>
      <c r="G5015" s="5" t="s">
        <v>11</v>
      </c>
    </row>
    <row r="5016" spans="1:7" x14ac:dyDescent="0.25">
      <c r="A5016">
        <v>70884</v>
      </c>
      <c r="C5016" t="s">
        <v>12608</v>
      </c>
      <c r="G5016" s="4" t="s">
        <v>37</v>
      </c>
    </row>
    <row r="5017" spans="1:7" x14ac:dyDescent="0.25">
      <c r="A5017">
        <v>97438</v>
      </c>
      <c r="C5017" t="s">
        <v>12608</v>
      </c>
      <c r="G5017" s="5" t="s">
        <v>11</v>
      </c>
    </row>
    <row r="5018" spans="1:7" x14ac:dyDescent="0.25">
      <c r="A5018">
        <v>50234</v>
      </c>
      <c r="C5018" t="s">
        <v>12608</v>
      </c>
      <c r="G5018" s="4" t="s">
        <v>11</v>
      </c>
    </row>
    <row r="5019" spans="1:7" x14ac:dyDescent="0.25">
      <c r="A5019">
        <v>12569</v>
      </c>
      <c r="C5019" t="s">
        <v>12608</v>
      </c>
      <c r="G5019" s="5" t="s">
        <v>26</v>
      </c>
    </row>
    <row r="5020" spans="1:7" x14ac:dyDescent="0.25">
      <c r="A5020">
        <v>350443</v>
      </c>
      <c r="C5020" t="s">
        <v>12608</v>
      </c>
      <c r="G5020" s="4" t="s">
        <v>61</v>
      </c>
    </row>
    <row r="5021" spans="1:7" x14ac:dyDescent="0.25">
      <c r="A5021">
        <v>337193</v>
      </c>
      <c r="C5021" t="s">
        <v>12608</v>
      </c>
      <c r="G5021" s="5" t="s">
        <v>28</v>
      </c>
    </row>
    <row r="5022" spans="1:7" x14ac:dyDescent="0.25">
      <c r="A5022">
        <v>393983</v>
      </c>
      <c r="C5022" t="s">
        <v>12608</v>
      </c>
      <c r="G5022" s="4" t="s">
        <v>61</v>
      </c>
    </row>
    <row r="5023" spans="1:7" x14ac:dyDescent="0.25">
      <c r="A5023">
        <v>313331</v>
      </c>
      <c r="C5023" t="s">
        <v>12608</v>
      </c>
      <c r="G5023" s="5" t="s">
        <v>53</v>
      </c>
    </row>
    <row r="5024" spans="1:7" x14ac:dyDescent="0.25">
      <c r="A5024">
        <v>53228</v>
      </c>
      <c r="C5024" t="s">
        <v>12608</v>
      </c>
      <c r="G5024" s="4" t="s">
        <v>28</v>
      </c>
    </row>
    <row r="5025" spans="1:7" x14ac:dyDescent="0.25">
      <c r="A5025">
        <v>29195</v>
      </c>
      <c r="C5025" t="s">
        <v>12608</v>
      </c>
      <c r="G5025" s="5" t="s">
        <v>11</v>
      </c>
    </row>
    <row r="5026" spans="1:7" x14ac:dyDescent="0.25">
      <c r="A5026">
        <v>29049</v>
      </c>
      <c r="C5026" t="s">
        <v>12608</v>
      </c>
      <c r="G5026" s="4" t="s">
        <v>11</v>
      </c>
    </row>
    <row r="5027" spans="1:7" x14ac:dyDescent="0.25">
      <c r="A5027">
        <v>389870</v>
      </c>
      <c r="B5027" s="1">
        <v>13.49</v>
      </c>
      <c r="C5027" s="2">
        <v>44327</v>
      </c>
      <c r="G5027" s="5" t="s">
        <v>28</v>
      </c>
    </row>
    <row r="5028" spans="1:7" x14ac:dyDescent="0.25">
      <c r="A5028">
        <v>314621</v>
      </c>
      <c r="C5028" t="s">
        <v>12608</v>
      </c>
      <c r="G5028" s="4" t="s">
        <v>17</v>
      </c>
    </row>
    <row r="5029" spans="1:7" x14ac:dyDescent="0.25">
      <c r="A5029">
        <v>84939</v>
      </c>
      <c r="C5029" t="s">
        <v>12608</v>
      </c>
      <c r="G5029" s="5" t="s">
        <v>11</v>
      </c>
    </row>
    <row r="5030" spans="1:7" x14ac:dyDescent="0.25">
      <c r="A5030">
        <v>27021</v>
      </c>
      <c r="C5030" t="s">
        <v>12608</v>
      </c>
      <c r="G5030" s="4" t="s">
        <v>11</v>
      </c>
    </row>
    <row r="5031" spans="1:7" x14ac:dyDescent="0.25">
      <c r="A5031">
        <v>27745</v>
      </c>
      <c r="C5031" t="s">
        <v>12608</v>
      </c>
      <c r="G5031" s="5" t="s">
        <v>11</v>
      </c>
    </row>
    <row r="5032" spans="1:7" x14ac:dyDescent="0.25">
      <c r="A5032">
        <v>309207</v>
      </c>
      <c r="C5032" t="s">
        <v>12608</v>
      </c>
      <c r="G5032" s="4" t="s">
        <v>39</v>
      </c>
    </row>
    <row r="5033" spans="1:7" x14ac:dyDescent="0.25">
      <c r="A5033">
        <v>43486</v>
      </c>
      <c r="C5033" t="s">
        <v>12608</v>
      </c>
      <c r="G5033" s="5" t="s">
        <v>61</v>
      </c>
    </row>
    <row r="5034" spans="1:7" x14ac:dyDescent="0.25">
      <c r="A5034">
        <v>7633</v>
      </c>
      <c r="C5034" t="s">
        <v>12608</v>
      </c>
      <c r="G5034" s="4" t="s">
        <v>11</v>
      </c>
    </row>
    <row r="5035" spans="1:7" x14ac:dyDescent="0.25">
      <c r="A5035">
        <v>29282</v>
      </c>
      <c r="C5035" t="s">
        <v>12608</v>
      </c>
      <c r="G5035" s="5" t="s">
        <v>11</v>
      </c>
    </row>
    <row r="5036" spans="1:7" x14ac:dyDescent="0.25">
      <c r="A5036">
        <v>327382</v>
      </c>
      <c r="C5036" t="s">
        <v>12608</v>
      </c>
      <c r="G5036" s="4" t="s">
        <v>61</v>
      </c>
    </row>
    <row r="5037" spans="1:7" x14ac:dyDescent="0.25">
      <c r="A5037">
        <v>43474</v>
      </c>
      <c r="C5037" t="s">
        <v>12608</v>
      </c>
      <c r="G5037" s="5" t="s">
        <v>31</v>
      </c>
    </row>
    <row r="5038" spans="1:7" x14ac:dyDescent="0.25">
      <c r="A5038">
        <v>329692</v>
      </c>
      <c r="C5038" t="s">
        <v>12608</v>
      </c>
      <c r="G5038" s="4" t="s">
        <v>37</v>
      </c>
    </row>
    <row r="5039" spans="1:7" x14ac:dyDescent="0.25">
      <c r="A5039">
        <v>48417</v>
      </c>
      <c r="C5039" t="s">
        <v>12608</v>
      </c>
      <c r="G5039" s="5" t="s">
        <v>14</v>
      </c>
    </row>
    <row r="5040" spans="1:7" x14ac:dyDescent="0.25">
      <c r="A5040">
        <v>1775</v>
      </c>
      <c r="C5040" t="s">
        <v>12608</v>
      </c>
      <c r="G5040" s="4" t="s">
        <v>11</v>
      </c>
    </row>
    <row r="5041" spans="1:7" x14ac:dyDescent="0.25">
      <c r="A5041">
        <v>7129</v>
      </c>
      <c r="C5041" t="s">
        <v>12608</v>
      </c>
      <c r="G5041" s="5" t="s">
        <v>11</v>
      </c>
    </row>
    <row r="5042" spans="1:7" x14ac:dyDescent="0.25">
      <c r="A5042">
        <v>44189</v>
      </c>
      <c r="C5042" t="s">
        <v>12608</v>
      </c>
      <c r="G5042" s="4" t="s">
        <v>57</v>
      </c>
    </row>
    <row r="5043" spans="1:7" x14ac:dyDescent="0.25">
      <c r="A5043">
        <v>71341</v>
      </c>
      <c r="C5043" t="s">
        <v>12608</v>
      </c>
      <c r="G5043" s="5" t="s">
        <v>14</v>
      </c>
    </row>
    <row r="5044" spans="1:7" x14ac:dyDescent="0.25">
      <c r="A5044">
        <v>71921</v>
      </c>
      <c r="C5044" t="s">
        <v>12608</v>
      </c>
      <c r="G5044" s="4" t="s">
        <v>37</v>
      </c>
    </row>
    <row r="5045" spans="1:7" x14ac:dyDescent="0.25">
      <c r="A5045">
        <v>421430</v>
      </c>
      <c r="C5045" t="s">
        <v>12608</v>
      </c>
      <c r="G5045" s="5" t="s">
        <v>41</v>
      </c>
    </row>
    <row r="5046" spans="1:7" x14ac:dyDescent="0.25">
      <c r="A5046">
        <v>307818</v>
      </c>
      <c r="C5046" t="s">
        <v>12608</v>
      </c>
      <c r="G5046" s="4" t="s">
        <v>75</v>
      </c>
    </row>
    <row r="5047" spans="1:7" x14ac:dyDescent="0.25">
      <c r="A5047">
        <v>3441</v>
      </c>
      <c r="C5047" t="s">
        <v>12608</v>
      </c>
      <c r="G5047" s="5" t="s">
        <v>11</v>
      </c>
    </row>
    <row r="5048" spans="1:7" x14ac:dyDescent="0.25">
      <c r="A5048">
        <v>6211</v>
      </c>
      <c r="C5048" t="s">
        <v>12608</v>
      </c>
      <c r="G5048" s="4" t="s">
        <v>11</v>
      </c>
    </row>
    <row r="5049" spans="1:7" x14ac:dyDescent="0.25">
      <c r="A5049">
        <v>43879</v>
      </c>
      <c r="C5049" t="s">
        <v>12608</v>
      </c>
      <c r="G5049" s="5" t="s">
        <v>163</v>
      </c>
    </row>
    <row r="5050" spans="1:7" x14ac:dyDescent="0.25">
      <c r="A5050">
        <v>341605</v>
      </c>
      <c r="C5050" t="s">
        <v>12608</v>
      </c>
      <c r="G5050" s="4" t="s">
        <v>61</v>
      </c>
    </row>
    <row r="5051" spans="1:7" x14ac:dyDescent="0.25">
      <c r="A5051">
        <v>81179</v>
      </c>
      <c r="B5051" s="1">
        <v>19.989999999999998</v>
      </c>
      <c r="C5051" s="2">
        <v>44295</v>
      </c>
      <c r="G5051" s="5" t="s">
        <v>85</v>
      </c>
    </row>
    <row r="5052" spans="1:7" x14ac:dyDescent="0.25">
      <c r="A5052">
        <v>339343</v>
      </c>
      <c r="C5052" t="s">
        <v>12608</v>
      </c>
      <c r="G5052" s="4" t="s">
        <v>85</v>
      </c>
    </row>
    <row r="5053" spans="1:7" x14ac:dyDescent="0.25">
      <c r="A5053">
        <v>70311</v>
      </c>
      <c r="C5053" t="s">
        <v>12608</v>
      </c>
      <c r="G5053" s="5" t="s">
        <v>37</v>
      </c>
    </row>
    <row r="5054" spans="1:7" x14ac:dyDescent="0.25">
      <c r="A5054">
        <v>307678</v>
      </c>
      <c r="C5054" t="s">
        <v>12608</v>
      </c>
      <c r="G5054" s="4" t="s">
        <v>28</v>
      </c>
    </row>
    <row r="5055" spans="1:7" x14ac:dyDescent="0.25">
      <c r="A5055">
        <v>28935</v>
      </c>
      <c r="C5055" t="s">
        <v>12608</v>
      </c>
      <c r="G5055" s="5" t="s">
        <v>11</v>
      </c>
    </row>
    <row r="5056" spans="1:7" x14ac:dyDescent="0.25">
      <c r="A5056">
        <v>44949</v>
      </c>
      <c r="C5056" t="s">
        <v>12608</v>
      </c>
      <c r="G5056" s="4" t="s">
        <v>43</v>
      </c>
    </row>
    <row r="5057" spans="1:7" x14ac:dyDescent="0.25">
      <c r="A5057">
        <v>340891</v>
      </c>
      <c r="C5057" t="s">
        <v>12608</v>
      </c>
      <c r="G5057" s="5" t="s">
        <v>41</v>
      </c>
    </row>
    <row r="5058" spans="1:7" x14ac:dyDescent="0.25">
      <c r="A5058">
        <v>27061</v>
      </c>
      <c r="C5058" t="s">
        <v>12608</v>
      </c>
      <c r="G5058" s="4" t="s">
        <v>11</v>
      </c>
    </row>
    <row r="5059" spans="1:7" x14ac:dyDescent="0.25">
      <c r="A5059">
        <v>89463</v>
      </c>
      <c r="C5059" t="s">
        <v>12608</v>
      </c>
      <c r="G5059" s="5" t="s">
        <v>41</v>
      </c>
    </row>
    <row r="5060" spans="1:7" x14ac:dyDescent="0.25">
      <c r="A5060">
        <v>98507</v>
      </c>
      <c r="C5060" t="s">
        <v>12608</v>
      </c>
      <c r="G5060" s="4" t="s">
        <v>11</v>
      </c>
    </row>
    <row r="5061" spans="1:7" x14ac:dyDescent="0.25">
      <c r="A5061">
        <v>41854</v>
      </c>
      <c r="C5061" t="s">
        <v>12608</v>
      </c>
      <c r="G5061" s="5" t="s">
        <v>37</v>
      </c>
    </row>
    <row r="5062" spans="1:7" x14ac:dyDescent="0.25">
      <c r="A5062">
        <v>394181</v>
      </c>
      <c r="C5062" t="s">
        <v>12608</v>
      </c>
      <c r="G5062" s="4" t="s">
        <v>28</v>
      </c>
    </row>
    <row r="5063" spans="1:7" x14ac:dyDescent="0.25">
      <c r="A5063">
        <v>27774</v>
      </c>
      <c r="C5063" t="s">
        <v>12608</v>
      </c>
      <c r="G5063" s="5" t="s">
        <v>14</v>
      </c>
    </row>
    <row r="5064" spans="1:7" x14ac:dyDescent="0.25">
      <c r="A5064">
        <v>22440</v>
      </c>
      <c r="C5064" t="s">
        <v>12608</v>
      </c>
      <c r="G5064" s="4" t="s">
        <v>11</v>
      </c>
    </row>
    <row r="5065" spans="1:7" x14ac:dyDescent="0.25">
      <c r="A5065">
        <v>26499</v>
      </c>
      <c r="C5065" t="s">
        <v>12608</v>
      </c>
      <c r="G5065" s="5" t="s">
        <v>11</v>
      </c>
    </row>
    <row r="5066" spans="1:7" x14ac:dyDescent="0.25">
      <c r="A5066">
        <v>88880</v>
      </c>
      <c r="C5066" t="s">
        <v>12608</v>
      </c>
      <c r="G5066" s="4" t="s">
        <v>85</v>
      </c>
    </row>
    <row r="5067" spans="1:7" x14ac:dyDescent="0.25">
      <c r="A5067">
        <v>337107</v>
      </c>
      <c r="C5067" t="s">
        <v>12608</v>
      </c>
      <c r="G5067" s="5" t="s">
        <v>61</v>
      </c>
    </row>
    <row r="5068" spans="1:7" x14ac:dyDescent="0.25">
      <c r="A5068">
        <v>324994</v>
      </c>
      <c r="C5068" t="s">
        <v>12608</v>
      </c>
      <c r="G5068" s="4" t="s">
        <v>61</v>
      </c>
    </row>
    <row r="5069" spans="1:7" x14ac:dyDescent="0.25">
      <c r="A5069">
        <v>28172</v>
      </c>
      <c r="C5069" t="s">
        <v>12608</v>
      </c>
      <c r="G5069" s="5" t="s">
        <v>11</v>
      </c>
    </row>
    <row r="5070" spans="1:7" x14ac:dyDescent="0.25">
      <c r="A5070">
        <v>306931</v>
      </c>
      <c r="C5070" t="s">
        <v>12608</v>
      </c>
      <c r="G5070" s="4" t="s">
        <v>35</v>
      </c>
    </row>
    <row r="5071" spans="1:7" x14ac:dyDescent="0.25">
      <c r="A5071">
        <v>6220</v>
      </c>
      <c r="C5071" t="s">
        <v>12608</v>
      </c>
      <c r="G5071" s="5" t="s">
        <v>11</v>
      </c>
    </row>
    <row r="5072" spans="1:7" x14ac:dyDescent="0.25">
      <c r="A5072">
        <v>47452</v>
      </c>
      <c r="C5072" t="s">
        <v>12608</v>
      </c>
      <c r="G5072" s="4" t="s">
        <v>53</v>
      </c>
    </row>
    <row r="5073" spans="1:7" x14ac:dyDescent="0.25">
      <c r="A5073">
        <v>26138</v>
      </c>
      <c r="C5073" t="s">
        <v>12608</v>
      </c>
      <c r="G5073" s="5" t="s">
        <v>11</v>
      </c>
    </row>
    <row r="5074" spans="1:7" x14ac:dyDescent="0.25">
      <c r="A5074">
        <v>81098</v>
      </c>
      <c r="C5074" t="s">
        <v>12608</v>
      </c>
      <c r="G5074" s="4" t="s">
        <v>28</v>
      </c>
    </row>
    <row r="5075" spans="1:7" x14ac:dyDescent="0.25">
      <c r="A5075">
        <v>43686</v>
      </c>
      <c r="C5075" t="s">
        <v>12608</v>
      </c>
      <c r="G5075" s="5" t="s">
        <v>61</v>
      </c>
    </row>
    <row r="5076" spans="1:7" x14ac:dyDescent="0.25">
      <c r="A5076">
        <v>97756</v>
      </c>
      <c r="C5076" t="s">
        <v>12608</v>
      </c>
      <c r="G5076" s="4" t="s">
        <v>11</v>
      </c>
    </row>
    <row r="5077" spans="1:7" x14ac:dyDescent="0.25">
      <c r="A5077">
        <v>43416</v>
      </c>
      <c r="C5077" t="s">
        <v>12608</v>
      </c>
      <c r="G5077" s="5" t="s">
        <v>28</v>
      </c>
    </row>
    <row r="5078" spans="1:7" x14ac:dyDescent="0.25">
      <c r="A5078">
        <v>31415</v>
      </c>
      <c r="C5078" t="s">
        <v>12608</v>
      </c>
      <c r="G5078" s="4" t="s">
        <v>11</v>
      </c>
    </row>
    <row r="5079" spans="1:7" x14ac:dyDescent="0.25">
      <c r="A5079">
        <v>90573</v>
      </c>
      <c r="C5079" t="s">
        <v>12608</v>
      </c>
      <c r="G5079" s="5" t="s">
        <v>11</v>
      </c>
    </row>
    <row r="5080" spans="1:7" x14ac:dyDescent="0.25">
      <c r="A5080">
        <v>302243</v>
      </c>
      <c r="C5080" t="s">
        <v>12608</v>
      </c>
      <c r="G5080" s="4" t="s">
        <v>21</v>
      </c>
    </row>
    <row r="5081" spans="1:7" x14ac:dyDescent="0.25">
      <c r="A5081">
        <v>37001</v>
      </c>
      <c r="C5081" t="s">
        <v>12608</v>
      </c>
      <c r="G5081" s="5" t="s">
        <v>17</v>
      </c>
    </row>
    <row r="5082" spans="1:7" x14ac:dyDescent="0.25">
      <c r="A5082">
        <v>348688</v>
      </c>
      <c r="C5082" t="s">
        <v>12608</v>
      </c>
      <c r="G5082" s="4" t="s">
        <v>242</v>
      </c>
    </row>
    <row r="5083" spans="1:7" x14ac:dyDescent="0.25">
      <c r="A5083">
        <v>80643</v>
      </c>
      <c r="C5083" t="s">
        <v>12608</v>
      </c>
      <c r="G5083" s="5" t="s">
        <v>83</v>
      </c>
    </row>
    <row r="5084" spans="1:7" x14ac:dyDescent="0.25">
      <c r="A5084">
        <v>93412</v>
      </c>
      <c r="C5084" t="s">
        <v>12608</v>
      </c>
      <c r="G5084" s="4" t="s">
        <v>11</v>
      </c>
    </row>
    <row r="5085" spans="1:7" x14ac:dyDescent="0.25">
      <c r="A5085">
        <v>302858</v>
      </c>
      <c r="C5085" t="s">
        <v>12608</v>
      </c>
      <c r="G5085" s="5" t="s">
        <v>39</v>
      </c>
    </row>
    <row r="5086" spans="1:7" x14ac:dyDescent="0.25">
      <c r="A5086">
        <v>393521</v>
      </c>
      <c r="C5086" t="s">
        <v>12608</v>
      </c>
      <c r="G5086" s="4" t="s">
        <v>85</v>
      </c>
    </row>
    <row r="5087" spans="1:7" x14ac:dyDescent="0.25">
      <c r="A5087">
        <v>344289</v>
      </c>
      <c r="C5087" t="s">
        <v>12608</v>
      </c>
      <c r="G5087" s="5" t="s">
        <v>46</v>
      </c>
    </row>
    <row r="5088" spans="1:7" x14ac:dyDescent="0.25">
      <c r="A5088">
        <v>27445</v>
      </c>
      <c r="C5088" t="s">
        <v>12608</v>
      </c>
      <c r="G5088" s="4" t="s">
        <v>11</v>
      </c>
    </row>
    <row r="5089" spans="1:7" x14ac:dyDescent="0.25">
      <c r="A5089">
        <v>70338</v>
      </c>
      <c r="C5089" t="s">
        <v>12608</v>
      </c>
      <c r="G5089" s="5" t="s">
        <v>26</v>
      </c>
    </row>
    <row r="5090" spans="1:7" x14ac:dyDescent="0.25">
      <c r="A5090">
        <v>26738</v>
      </c>
      <c r="C5090" t="s">
        <v>12608</v>
      </c>
      <c r="G5090" s="4" t="s">
        <v>11</v>
      </c>
    </row>
    <row r="5091" spans="1:7" x14ac:dyDescent="0.25">
      <c r="A5091">
        <v>322175</v>
      </c>
      <c r="C5091" t="s">
        <v>12608</v>
      </c>
      <c r="G5091" s="5" t="s">
        <v>21</v>
      </c>
    </row>
    <row r="5092" spans="1:7" x14ac:dyDescent="0.25">
      <c r="A5092">
        <v>25123</v>
      </c>
      <c r="C5092" t="s">
        <v>12608</v>
      </c>
      <c r="G5092" s="4" t="s">
        <v>11</v>
      </c>
    </row>
    <row r="5093" spans="1:7" x14ac:dyDescent="0.25">
      <c r="A5093">
        <v>42819</v>
      </c>
      <c r="B5093" s="1">
        <v>12.49</v>
      </c>
      <c r="C5093" s="2">
        <v>44234</v>
      </c>
      <c r="G5093" s="5" t="s">
        <v>57</v>
      </c>
    </row>
    <row r="5094" spans="1:7" x14ac:dyDescent="0.25">
      <c r="A5094">
        <v>22993</v>
      </c>
      <c r="C5094" t="s">
        <v>12608</v>
      </c>
      <c r="G5094" s="4" t="s">
        <v>35</v>
      </c>
    </row>
    <row r="5095" spans="1:7" x14ac:dyDescent="0.25">
      <c r="A5095">
        <v>307707</v>
      </c>
      <c r="C5095" t="s">
        <v>12608</v>
      </c>
      <c r="G5095" s="5" t="s">
        <v>39</v>
      </c>
    </row>
    <row r="5096" spans="1:7" x14ac:dyDescent="0.25">
      <c r="A5096">
        <v>28238</v>
      </c>
      <c r="C5096" t="s">
        <v>12608</v>
      </c>
      <c r="G5096" s="4" t="s">
        <v>11</v>
      </c>
    </row>
    <row r="5097" spans="1:7" x14ac:dyDescent="0.25">
      <c r="A5097">
        <v>24355</v>
      </c>
      <c r="C5097" t="s">
        <v>12608</v>
      </c>
      <c r="G5097" s="5" t="s">
        <v>11</v>
      </c>
    </row>
    <row r="5098" spans="1:7" x14ac:dyDescent="0.25">
      <c r="A5098">
        <v>84812</v>
      </c>
      <c r="C5098" t="s">
        <v>12608</v>
      </c>
      <c r="G5098" s="4" t="s">
        <v>17</v>
      </c>
    </row>
    <row r="5099" spans="1:7" x14ac:dyDescent="0.25">
      <c r="A5099">
        <v>29137</v>
      </c>
      <c r="C5099" t="s">
        <v>12608</v>
      </c>
      <c r="G5099" s="5" t="s">
        <v>11</v>
      </c>
    </row>
    <row r="5100" spans="1:7" x14ac:dyDescent="0.25">
      <c r="A5100">
        <v>8192</v>
      </c>
      <c r="C5100" t="s">
        <v>12608</v>
      </c>
      <c r="G5100" s="4" t="s">
        <v>11</v>
      </c>
    </row>
    <row r="5101" spans="1:7" x14ac:dyDescent="0.25">
      <c r="A5101">
        <v>306876</v>
      </c>
      <c r="C5101" t="s">
        <v>12608</v>
      </c>
      <c r="G5101" s="5" t="s">
        <v>61</v>
      </c>
    </row>
    <row r="5102" spans="1:7" x14ac:dyDescent="0.25">
      <c r="A5102">
        <v>22182</v>
      </c>
      <c r="C5102" t="s">
        <v>12608</v>
      </c>
      <c r="G5102" s="4" t="s">
        <v>11</v>
      </c>
    </row>
    <row r="5103" spans="1:7" x14ac:dyDescent="0.25">
      <c r="A5103">
        <v>74424</v>
      </c>
      <c r="C5103" t="s">
        <v>12608</v>
      </c>
      <c r="G5103" s="5" t="s">
        <v>35</v>
      </c>
    </row>
    <row r="5104" spans="1:7" x14ac:dyDescent="0.25">
      <c r="A5104">
        <v>340829</v>
      </c>
      <c r="C5104" t="s">
        <v>12608</v>
      </c>
      <c r="G5104" s="4" t="s">
        <v>85</v>
      </c>
    </row>
    <row r="5105" spans="1:7" x14ac:dyDescent="0.25">
      <c r="A5105">
        <v>22917</v>
      </c>
      <c r="C5105" t="s">
        <v>12608</v>
      </c>
      <c r="G5105" s="5" t="s">
        <v>11</v>
      </c>
    </row>
    <row r="5106" spans="1:7" x14ac:dyDescent="0.25">
      <c r="A5106">
        <v>76029</v>
      </c>
      <c r="C5106" t="s">
        <v>12608</v>
      </c>
      <c r="G5106" s="4" t="s">
        <v>35</v>
      </c>
    </row>
    <row r="5107" spans="1:7" x14ac:dyDescent="0.25">
      <c r="A5107">
        <v>44388</v>
      </c>
      <c r="C5107" t="s">
        <v>12608</v>
      </c>
      <c r="G5107" s="5" t="s">
        <v>163</v>
      </c>
    </row>
    <row r="5108" spans="1:7" x14ac:dyDescent="0.25">
      <c r="A5108">
        <v>24080</v>
      </c>
      <c r="C5108" t="s">
        <v>12608</v>
      </c>
      <c r="G5108" s="4" t="s">
        <v>11</v>
      </c>
    </row>
    <row r="5109" spans="1:7" x14ac:dyDescent="0.25">
      <c r="A5109">
        <v>27362</v>
      </c>
      <c r="C5109" t="s">
        <v>12608</v>
      </c>
      <c r="G5109" s="5" t="s">
        <v>11</v>
      </c>
    </row>
    <row r="5110" spans="1:7" x14ac:dyDescent="0.25">
      <c r="A5110">
        <v>320990</v>
      </c>
      <c r="C5110" t="s">
        <v>12608</v>
      </c>
      <c r="G5110" s="4" t="s">
        <v>61</v>
      </c>
    </row>
    <row r="5111" spans="1:7" x14ac:dyDescent="0.25">
      <c r="A5111">
        <v>75499</v>
      </c>
      <c r="C5111" t="s">
        <v>12608</v>
      </c>
      <c r="G5111" s="5" t="s">
        <v>35</v>
      </c>
    </row>
    <row r="5112" spans="1:7" x14ac:dyDescent="0.25">
      <c r="A5112">
        <v>73668</v>
      </c>
      <c r="C5112" t="s">
        <v>12608</v>
      </c>
      <c r="G5112" s="4" t="s">
        <v>26</v>
      </c>
    </row>
    <row r="5113" spans="1:7" x14ac:dyDescent="0.25">
      <c r="A5113">
        <v>79456</v>
      </c>
      <c r="C5113" t="s">
        <v>12608</v>
      </c>
      <c r="G5113" s="5" t="s">
        <v>61</v>
      </c>
    </row>
    <row r="5114" spans="1:7" x14ac:dyDescent="0.25">
      <c r="A5114">
        <v>327855</v>
      </c>
      <c r="C5114" t="s">
        <v>12608</v>
      </c>
      <c r="G5114" s="4" t="s">
        <v>26</v>
      </c>
    </row>
    <row r="5115" spans="1:7" x14ac:dyDescent="0.25">
      <c r="A5115">
        <v>333885</v>
      </c>
      <c r="C5115" t="s">
        <v>12608</v>
      </c>
      <c r="G5115" s="5" t="s">
        <v>83</v>
      </c>
    </row>
    <row r="5116" spans="1:7" x14ac:dyDescent="0.25">
      <c r="A5116">
        <v>25150</v>
      </c>
      <c r="C5116" t="s">
        <v>12608</v>
      </c>
      <c r="G5116" s="4" t="s">
        <v>11</v>
      </c>
    </row>
    <row r="5117" spans="1:7" x14ac:dyDescent="0.25">
      <c r="A5117">
        <v>47116</v>
      </c>
      <c r="C5117" t="s">
        <v>12608</v>
      </c>
      <c r="G5117" s="5" t="s">
        <v>26</v>
      </c>
    </row>
    <row r="5118" spans="1:7" x14ac:dyDescent="0.25">
      <c r="A5118">
        <v>28147</v>
      </c>
      <c r="C5118" t="s">
        <v>12608</v>
      </c>
      <c r="G5118" s="4" t="s">
        <v>11</v>
      </c>
    </row>
    <row r="5119" spans="1:7" x14ac:dyDescent="0.25">
      <c r="A5119">
        <v>77434</v>
      </c>
      <c r="C5119" t="s">
        <v>12608</v>
      </c>
      <c r="G5119" s="5" t="s">
        <v>57</v>
      </c>
    </row>
    <row r="5120" spans="1:7" x14ac:dyDescent="0.25">
      <c r="A5120">
        <v>86550</v>
      </c>
      <c r="C5120" t="s">
        <v>12608</v>
      </c>
      <c r="G5120" s="4" t="s">
        <v>11</v>
      </c>
    </row>
    <row r="5121" spans="1:7" x14ac:dyDescent="0.25">
      <c r="A5121">
        <v>28218</v>
      </c>
      <c r="C5121" t="s">
        <v>12608</v>
      </c>
      <c r="G5121" s="5" t="s">
        <v>11</v>
      </c>
    </row>
    <row r="5122" spans="1:7" x14ac:dyDescent="0.25">
      <c r="A5122">
        <v>29604</v>
      </c>
      <c r="C5122" t="s">
        <v>12608</v>
      </c>
      <c r="G5122" s="4" t="s">
        <v>11</v>
      </c>
    </row>
    <row r="5123" spans="1:7" x14ac:dyDescent="0.25">
      <c r="A5123">
        <v>30014</v>
      </c>
      <c r="C5123" t="s">
        <v>12608</v>
      </c>
      <c r="G5123" s="5" t="s">
        <v>11</v>
      </c>
    </row>
    <row r="5124" spans="1:7" x14ac:dyDescent="0.25">
      <c r="A5124">
        <v>22310</v>
      </c>
      <c r="C5124" t="s">
        <v>12608</v>
      </c>
      <c r="G5124" s="4" t="s">
        <v>11</v>
      </c>
    </row>
    <row r="5125" spans="1:7" x14ac:dyDescent="0.25">
      <c r="A5125">
        <v>73370</v>
      </c>
      <c r="C5125" t="s">
        <v>12608</v>
      </c>
      <c r="G5125" s="5" t="s">
        <v>37</v>
      </c>
    </row>
    <row r="5126" spans="1:7" x14ac:dyDescent="0.25">
      <c r="A5126">
        <v>321421</v>
      </c>
      <c r="C5126" t="s">
        <v>12608</v>
      </c>
      <c r="G5126" s="4" t="s">
        <v>39</v>
      </c>
    </row>
    <row r="5127" spans="1:7" x14ac:dyDescent="0.25">
      <c r="A5127">
        <v>29649</v>
      </c>
      <c r="C5127" t="s">
        <v>12608</v>
      </c>
      <c r="G5127" s="5" t="s">
        <v>11</v>
      </c>
    </row>
    <row r="5128" spans="1:7" x14ac:dyDescent="0.25">
      <c r="A5128">
        <v>70725</v>
      </c>
      <c r="C5128" t="s">
        <v>12608</v>
      </c>
      <c r="G5128" s="4" t="s">
        <v>37</v>
      </c>
    </row>
    <row r="5129" spans="1:7" x14ac:dyDescent="0.25">
      <c r="A5129">
        <v>438847</v>
      </c>
      <c r="C5129" t="s">
        <v>12608</v>
      </c>
      <c r="G5129" s="5" t="s">
        <v>61</v>
      </c>
    </row>
    <row r="5130" spans="1:7" x14ac:dyDescent="0.25">
      <c r="A5130">
        <v>344317</v>
      </c>
      <c r="C5130" t="s">
        <v>12608</v>
      </c>
      <c r="G5130" s="4" t="s">
        <v>61</v>
      </c>
    </row>
    <row r="5131" spans="1:7" x14ac:dyDescent="0.25">
      <c r="A5131">
        <v>23656</v>
      </c>
      <c r="C5131" t="s">
        <v>12608</v>
      </c>
      <c r="G5131" s="5" t="s">
        <v>11</v>
      </c>
    </row>
    <row r="5132" spans="1:7" x14ac:dyDescent="0.25">
      <c r="A5132">
        <v>41778</v>
      </c>
      <c r="C5132" t="s">
        <v>12608</v>
      </c>
      <c r="G5132" s="4" t="s">
        <v>57</v>
      </c>
    </row>
    <row r="5133" spans="1:7" x14ac:dyDescent="0.25">
      <c r="A5133">
        <v>20141</v>
      </c>
      <c r="C5133" t="s">
        <v>12608</v>
      </c>
      <c r="G5133" s="5" t="s">
        <v>61</v>
      </c>
    </row>
    <row r="5134" spans="1:7" x14ac:dyDescent="0.25">
      <c r="A5134">
        <v>308379</v>
      </c>
      <c r="C5134" t="s">
        <v>12608</v>
      </c>
      <c r="G5134" s="4" t="s">
        <v>43</v>
      </c>
    </row>
    <row r="5135" spans="1:7" x14ac:dyDescent="0.25">
      <c r="A5135">
        <v>399012</v>
      </c>
      <c r="C5135" t="s">
        <v>12608</v>
      </c>
      <c r="G5135" s="5" t="s">
        <v>41</v>
      </c>
    </row>
    <row r="5136" spans="1:7" x14ac:dyDescent="0.25">
      <c r="A5136">
        <v>47531</v>
      </c>
      <c r="C5136" t="s">
        <v>12608</v>
      </c>
      <c r="G5136" s="4" t="s">
        <v>102</v>
      </c>
    </row>
    <row r="5137" spans="1:7" x14ac:dyDescent="0.25">
      <c r="A5137">
        <v>320146</v>
      </c>
      <c r="C5137" t="s">
        <v>12608</v>
      </c>
      <c r="G5137" s="5" t="s">
        <v>39</v>
      </c>
    </row>
    <row r="5138" spans="1:7" x14ac:dyDescent="0.25">
      <c r="A5138">
        <v>12920</v>
      </c>
      <c r="C5138" t="s">
        <v>12608</v>
      </c>
      <c r="G5138" s="4" t="s">
        <v>14</v>
      </c>
    </row>
    <row r="5139" spans="1:7" x14ac:dyDescent="0.25">
      <c r="A5139">
        <v>306580</v>
      </c>
      <c r="C5139" t="s">
        <v>12608</v>
      </c>
      <c r="G5139" s="5" t="s">
        <v>41</v>
      </c>
    </row>
    <row r="5140" spans="1:7" x14ac:dyDescent="0.25">
      <c r="A5140">
        <v>28883</v>
      </c>
      <c r="C5140" t="s">
        <v>12608</v>
      </c>
      <c r="G5140" s="4" t="s">
        <v>11</v>
      </c>
    </row>
    <row r="5141" spans="1:7" x14ac:dyDescent="0.25">
      <c r="A5141">
        <v>21952</v>
      </c>
      <c r="C5141" t="s">
        <v>12608</v>
      </c>
      <c r="G5141" s="5" t="s">
        <v>11</v>
      </c>
    </row>
    <row r="5142" spans="1:7" x14ac:dyDescent="0.25">
      <c r="A5142">
        <v>347812</v>
      </c>
      <c r="C5142" t="s">
        <v>12608</v>
      </c>
      <c r="G5142" s="4" t="s">
        <v>245</v>
      </c>
    </row>
    <row r="5143" spans="1:7" x14ac:dyDescent="0.25">
      <c r="A5143">
        <v>10602</v>
      </c>
      <c r="C5143" t="s">
        <v>12608</v>
      </c>
      <c r="G5143" s="5" t="s">
        <v>11</v>
      </c>
    </row>
    <row r="5144" spans="1:7" x14ac:dyDescent="0.25">
      <c r="A5144">
        <v>40896</v>
      </c>
      <c r="C5144" t="s">
        <v>12608</v>
      </c>
      <c r="G5144" s="4" t="s">
        <v>163</v>
      </c>
    </row>
    <row r="5145" spans="1:7" x14ac:dyDescent="0.25">
      <c r="A5145">
        <v>29012</v>
      </c>
      <c r="C5145" t="s">
        <v>12608</v>
      </c>
      <c r="G5145" s="5" t="s">
        <v>11</v>
      </c>
    </row>
    <row r="5146" spans="1:7" x14ac:dyDescent="0.25">
      <c r="A5146">
        <v>28569</v>
      </c>
      <c r="C5146" t="s">
        <v>12608</v>
      </c>
      <c r="G5146" s="4" t="s">
        <v>11</v>
      </c>
    </row>
    <row r="5147" spans="1:7" x14ac:dyDescent="0.25">
      <c r="A5147">
        <v>23315</v>
      </c>
      <c r="C5147" t="s">
        <v>12608</v>
      </c>
      <c r="G5147" s="5" t="s">
        <v>11</v>
      </c>
    </row>
    <row r="5148" spans="1:7" x14ac:dyDescent="0.25">
      <c r="A5148">
        <v>300432</v>
      </c>
      <c r="C5148" t="s">
        <v>12608</v>
      </c>
      <c r="G5148" s="4" t="s">
        <v>85</v>
      </c>
    </row>
    <row r="5149" spans="1:7" x14ac:dyDescent="0.25">
      <c r="A5149">
        <v>300649</v>
      </c>
      <c r="C5149" t="s">
        <v>12608</v>
      </c>
      <c r="G5149" s="5" t="s">
        <v>41</v>
      </c>
    </row>
    <row r="5150" spans="1:7" x14ac:dyDescent="0.25">
      <c r="A5150">
        <v>96300</v>
      </c>
      <c r="C5150" t="s">
        <v>12608</v>
      </c>
      <c r="G5150" s="4" t="s">
        <v>11</v>
      </c>
    </row>
    <row r="5151" spans="1:7" x14ac:dyDescent="0.25">
      <c r="A5151">
        <v>50646</v>
      </c>
      <c r="C5151" t="s">
        <v>12608</v>
      </c>
      <c r="G5151" s="5" t="s">
        <v>11</v>
      </c>
    </row>
    <row r="5152" spans="1:7" x14ac:dyDescent="0.25">
      <c r="A5152">
        <v>80506</v>
      </c>
      <c r="C5152" t="s">
        <v>12608</v>
      </c>
      <c r="G5152" s="4" t="s">
        <v>175</v>
      </c>
    </row>
    <row r="5153" spans="1:7" x14ac:dyDescent="0.25">
      <c r="A5153">
        <v>76104</v>
      </c>
      <c r="C5153" t="s">
        <v>12608</v>
      </c>
      <c r="G5153" s="5" t="s">
        <v>39</v>
      </c>
    </row>
    <row r="5154" spans="1:7" x14ac:dyDescent="0.25">
      <c r="A5154">
        <v>362158</v>
      </c>
      <c r="C5154" t="s">
        <v>12608</v>
      </c>
      <c r="G5154" s="4" t="s">
        <v>85</v>
      </c>
    </row>
    <row r="5155" spans="1:7" x14ac:dyDescent="0.25">
      <c r="A5155">
        <v>97292</v>
      </c>
      <c r="C5155" t="s">
        <v>12608</v>
      </c>
      <c r="G5155" s="5" t="s">
        <v>11</v>
      </c>
    </row>
    <row r="5156" spans="1:7" x14ac:dyDescent="0.25">
      <c r="A5156">
        <v>24885</v>
      </c>
      <c r="C5156" t="s">
        <v>12608</v>
      </c>
      <c r="G5156" s="4" t="s">
        <v>11</v>
      </c>
    </row>
    <row r="5157" spans="1:7" x14ac:dyDescent="0.25">
      <c r="A5157">
        <v>11454</v>
      </c>
      <c r="C5157" t="s">
        <v>12608</v>
      </c>
      <c r="G5157" s="5" t="s">
        <v>198</v>
      </c>
    </row>
    <row r="5158" spans="1:7" x14ac:dyDescent="0.25">
      <c r="A5158">
        <v>11531</v>
      </c>
      <c r="C5158" t="s">
        <v>12608</v>
      </c>
      <c r="G5158" s="4" t="s">
        <v>11</v>
      </c>
    </row>
    <row r="5159" spans="1:7" x14ac:dyDescent="0.25">
      <c r="A5159">
        <v>312219</v>
      </c>
      <c r="C5159" t="s">
        <v>12608</v>
      </c>
      <c r="G5159" s="5" t="s">
        <v>85</v>
      </c>
    </row>
    <row r="5160" spans="1:7" x14ac:dyDescent="0.25">
      <c r="A5160">
        <v>26694</v>
      </c>
      <c r="C5160" t="s">
        <v>12608</v>
      </c>
      <c r="G5160" s="4" t="s">
        <v>11</v>
      </c>
    </row>
    <row r="5161" spans="1:7" x14ac:dyDescent="0.25">
      <c r="A5161">
        <v>10096</v>
      </c>
      <c r="C5161" t="s">
        <v>12608</v>
      </c>
      <c r="G5161" s="5" t="s">
        <v>11</v>
      </c>
    </row>
    <row r="5162" spans="1:7" x14ac:dyDescent="0.25">
      <c r="A5162">
        <v>10461</v>
      </c>
      <c r="C5162" t="s">
        <v>12608</v>
      </c>
      <c r="G5162" s="4" t="s">
        <v>11</v>
      </c>
    </row>
    <row r="5163" spans="1:7" x14ac:dyDescent="0.25">
      <c r="A5163">
        <v>98949</v>
      </c>
      <c r="C5163" t="s">
        <v>12608</v>
      </c>
      <c r="G5163" s="5" t="s">
        <v>11</v>
      </c>
    </row>
    <row r="5164" spans="1:7" x14ac:dyDescent="0.25">
      <c r="A5164">
        <v>70594</v>
      </c>
      <c r="C5164" t="s">
        <v>12608</v>
      </c>
      <c r="G5164" s="4" t="s">
        <v>37</v>
      </c>
    </row>
    <row r="5165" spans="1:7" x14ac:dyDescent="0.25">
      <c r="A5165">
        <v>25712</v>
      </c>
      <c r="C5165" t="s">
        <v>12608</v>
      </c>
      <c r="G5165" s="5" t="s">
        <v>85</v>
      </c>
    </row>
    <row r="5166" spans="1:7" x14ac:dyDescent="0.25">
      <c r="A5166">
        <v>22530</v>
      </c>
      <c r="C5166" t="s">
        <v>12608</v>
      </c>
      <c r="G5166" s="4" t="s">
        <v>11</v>
      </c>
    </row>
    <row r="5167" spans="1:7" x14ac:dyDescent="0.25">
      <c r="A5167">
        <v>370152</v>
      </c>
      <c r="C5167" t="s">
        <v>12608</v>
      </c>
      <c r="G5167" s="5" t="s">
        <v>17</v>
      </c>
    </row>
    <row r="5168" spans="1:7" x14ac:dyDescent="0.25">
      <c r="A5168">
        <v>10713</v>
      </c>
      <c r="C5168" t="s">
        <v>12608</v>
      </c>
      <c r="G5168" s="4" t="s">
        <v>11</v>
      </c>
    </row>
    <row r="5169" spans="1:7" x14ac:dyDescent="0.25">
      <c r="A5169">
        <v>341515</v>
      </c>
      <c r="C5169" t="s">
        <v>12608</v>
      </c>
      <c r="G5169" s="5" t="s">
        <v>21</v>
      </c>
    </row>
    <row r="5170" spans="1:7" x14ac:dyDescent="0.25">
      <c r="A5170">
        <v>22751</v>
      </c>
      <c r="C5170" t="s">
        <v>12608</v>
      </c>
      <c r="G5170" s="4" t="s">
        <v>11</v>
      </c>
    </row>
    <row r="5171" spans="1:7" x14ac:dyDescent="0.25">
      <c r="A5171">
        <v>77655</v>
      </c>
      <c r="C5171" t="s">
        <v>12608</v>
      </c>
      <c r="G5171" s="5" t="s">
        <v>37</v>
      </c>
    </row>
    <row r="5172" spans="1:7" x14ac:dyDescent="0.25">
      <c r="A5172">
        <v>23481</v>
      </c>
      <c r="C5172" t="s">
        <v>12608</v>
      </c>
      <c r="G5172" s="4" t="s">
        <v>11</v>
      </c>
    </row>
    <row r="5173" spans="1:7" x14ac:dyDescent="0.25">
      <c r="A5173">
        <v>11020</v>
      </c>
      <c r="C5173" t="s">
        <v>12608</v>
      </c>
      <c r="G5173" s="5" t="s">
        <v>61</v>
      </c>
    </row>
    <row r="5174" spans="1:7" x14ac:dyDescent="0.25">
      <c r="A5174">
        <v>26475</v>
      </c>
      <c r="C5174" t="s">
        <v>12608</v>
      </c>
      <c r="G5174" s="4" t="s">
        <v>11</v>
      </c>
    </row>
    <row r="5175" spans="1:7" x14ac:dyDescent="0.25">
      <c r="A5175">
        <v>334380</v>
      </c>
      <c r="C5175" t="s">
        <v>12608</v>
      </c>
      <c r="G5175" s="5" t="s">
        <v>61</v>
      </c>
    </row>
    <row r="5176" spans="1:7" x14ac:dyDescent="0.25">
      <c r="A5176">
        <v>55093</v>
      </c>
      <c r="B5176" s="1">
        <v>11.99</v>
      </c>
      <c r="C5176" s="2">
        <v>44327</v>
      </c>
      <c r="G5176" s="4" t="s">
        <v>46</v>
      </c>
    </row>
    <row r="5177" spans="1:7" x14ac:dyDescent="0.25">
      <c r="A5177">
        <v>23570</v>
      </c>
      <c r="C5177" t="s">
        <v>12608</v>
      </c>
      <c r="G5177" s="5" t="s">
        <v>11</v>
      </c>
    </row>
    <row r="5178" spans="1:7" x14ac:dyDescent="0.25">
      <c r="A5178">
        <v>28955</v>
      </c>
      <c r="C5178" t="s">
        <v>12608</v>
      </c>
      <c r="G5178" s="4" t="s">
        <v>11</v>
      </c>
    </row>
    <row r="5179" spans="1:7" x14ac:dyDescent="0.25">
      <c r="A5179">
        <v>26546</v>
      </c>
      <c r="C5179" t="s">
        <v>12608</v>
      </c>
      <c r="G5179" s="5" t="s">
        <v>11</v>
      </c>
    </row>
    <row r="5180" spans="1:7" x14ac:dyDescent="0.25">
      <c r="A5180">
        <v>58513</v>
      </c>
      <c r="C5180" t="s">
        <v>12608</v>
      </c>
      <c r="G5180" s="4" t="s">
        <v>28</v>
      </c>
    </row>
    <row r="5181" spans="1:7" x14ac:dyDescent="0.25">
      <c r="A5181">
        <v>35068</v>
      </c>
      <c r="C5181" t="s">
        <v>12608</v>
      </c>
      <c r="G5181" s="5" t="s">
        <v>37</v>
      </c>
    </row>
    <row r="5182" spans="1:7" x14ac:dyDescent="0.25">
      <c r="A5182">
        <v>70695</v>
      </c>
      <c r="C5182" t="s">
        <v>12608</v>
      </c>
      <c r="G5182" s="4" t="s">
        <v>57</v>
      </c>
    </row>
    <row r="5183" spans="1:7" x14ac:dyDescent="0.25">
      <c r="A5183">
        <v>83704</v>
      </c>
      <c r="C5183" t="s">
        <v>12608</v>
      </c>
      <c r="G5183" s="5" t="s">
        <v>83</v>
      </c>
    </row>
    <row r="5184" spans="1:7" x14ac:dyDescent="0.25">
      <c r="A5184">
        <v>425869</v>
      </c>
      <c r="C5184" t="s">
        <v>12608</v>
      </c>
      <c r="G5184" s="4" t="s">
        <v>148</v>
      </c>
    </row>
    <row r="5185" spans="1:7" x14ac:dyDescent="0.25">
      <c r="A5185">
        <v>27724</v>
      </c>
      <c r="C5185" t="s">
        <v>12608</v>
      </c>
      <c r="G5185" s="5" t="s">
        <v>11</v>
      </c>
    </row>
    <row r="5186" spans="1:7" x14ac:dyDescent="0.25">
      <c r="A5186">
        <v>316128</v>
      </c>
      <c r="C5186" t="s">
        <v>12608</v>
      </c>
      <c r="G5186" s="4" t="s">
        <v>175</v>
      </c>
    </row>
    <row r="5187" spans="1:7" x14ac:dyDescent="0.25">
      <c r="A5187">
        <v>29022</v>
      </c>
      <c r="C5187" t="s">
        <v>12608</v>
      </c>
      <c r="G5187" s="5" t="s">
        <v>11</v>
      </c>
    </row>
    <row r="5188" spans="1:7" x14ac:dyDescent="0.25">
      <c r="A5188">
        <v>310997</v>
      </c>
      <c r="C5188" t="s">
        <v>12608</v>
      </c>
      <c r="G5188" s="4" t="s">
        <v>75</v>
      </c>
    </row>
    <row r="5189" spans="1:7" x14ac:dyDescent="0.25">
      <c r="A5189">
        <v>374920</v>
      </c>
      <c r="C5189" t="s">
        <v>12608</v>
      </c>
      <c r="G5189" s="5" t="s">
        <v>39</v>
      </c>
    </row>
    <row r="5190" spans="1:7" x14ac:dyDescent="0.25">
      <c r="A5190">
        <v>304600</v>
      </c>
      <c r="C5190" t="s">
        <v>12608</v>
      </c>
      <c r="G5190" s="4" t="s">
        <v>17</v>
      </c>
    </row>
    <row r="5191" spans="1:7" x14ac:dyDescent="0.25">
      <c r="A5191">
        <v>348449</v>
      </c>
      <c r="C5191" t="s">
        <v>12608</v>
      </c>
      <c r="G5191" s="5" t="s">
        <v>28</v>
      </c>
    </row>
    <row r="5192" spans="1:7" x14ac:dyDescent="0.25">
      <c r="A5192">
        <v>99031</v>
      </c>
      <c r="C5192" t="s">
        <v>12608</v>
      </c>
      <c r="G5192" s="4" t="s">
        <v>11</v>
      </c>
    </row>
    <row r="5193" spans="1:7" x14ac:dyDescent="0.25">
      <c r="A5193">
        <v>16071</v>
      </c>
      <c r="C5193" t="s">
        <v>12608</v>
      </c>
      <c r="G5193" s="5" t="s">
        <v>43</v>
      </c>
    </row>
    <row r="5194" spans="1:7" x14ac:dyDescent="0.25">
      <c r="A5194">
        <v>324343</v>
      </c>
      <c r="B5194" s="1">
        <v>108.99</v>
      </c>
      <c r="C5194" s="2">
        <v>44249</v>
      </c>
      <c r="G5194" s="4" t="s">
        <v>41</v>
      </c>
    </row>
    <row r="5195" spans="1:7" x14ac:dyDescent="0.25">
      <c r="A5195">
        <v>98221</v>
      </c>
      <c r="C5195" t="s">
        <v>12608</v>
      </c>
      <c r="G5195" s="5" t="s">
        <v>11</v>
      </c>
    </row>
    <row r="5196" spans="1:7" x14ac:dyDescent="0.25">
      <c r="A5196">
        <v>336752</v>
      </c>
      <c r="C5196" t="s">
        <v>12608</v>
      </c>
      <c r="G5196" s="4" t="s">
        <v>43</v>
      </c>
    </row>
    <row r="5197" spans="1:7" x14ac:dyDescent="0.25">
      <c r="A5197">
        <v>97462</v>
      </c>
      <c r="C5197" t="s">
        <v>12608</v>
      </c>
      <c r="G5197" s="5" t="s">
        <v>11</v>
      </c>
    </row>
    <row r="5198" spans="1:7" x14ac:dyDescent="0.25">
      <c r="A5198">
        <v>32115</v>
      </c>
      <c r="C5198" t="s">
        <v>12608</v>
      </c>
      <c r="G5198" s="4" t="s">
        <v>198</v>
      </c>
    </row>
    <row r="5199" spans="1:7" x14ac:dyDescent="0.25">
      <c r="A5199">
        <v>22489</v>
      </c>
      <c r="C5199" t="s">
        <v>12608</v>
      </c>
      <c r="G5199" s="5" t="s">
        <v>28</v>
      </c>
    </row>
    <row r="5200" spans="1:7" x14ac:dyDescent="0.25">
      <c r="A5200">
        <v>81302</v>
      </c>
      <c r="C5200" t="s">
        <v>12608</v>
      </c>
      <c r="G5200" s="4" t="s">
        <v>83</v>
      </c>
    </row>
    <row r="5201" spans="1:7" x14ac:dyDescent="0.25">
      <c r="A5201">
        <v>28840</v>
      </c>
      <c r="C5201" t="s">
        <v>12608</v>
      </c>
      <c r="G5201" s="5" t="s">
        <v>11</v>
      </c>
    </row>
    <row r="5202" spans="1:7" x14ac:dyDescent="0.25">
      <c r="A5202">
        <v>308699</v>
      </c>
      <c r="C5202" t="s">
        <v>12608</v>
      </c>
      <c r="G5202" s="4" t="s">
        <v>31</v>
      </c>
    </row>
    <row r="5203" spans="1:7" x14ac:dyDescent="0.25">
      <c r="A5203">
        <v>25862</v>
      </c>
      <c r="C5203" t="s">
        <v>12608</v>
      </c>
      <c r="G5203" s="5" t="s">
        <v>11</v>
      </c>
    </row>
    <row r="5204" spans="1:7" x14ac:dyDescent="0.25">
      <c r="A5204">
        <v>333449</v>
      </c>
      <c r="C5204" t="s">
        <v>12608</v>
      </c>
      <c r="G5204" s="4" t="s">
        <v>28</v>
      </c>
    </row>
    <row r="5205" spans="1:7" x14ac:dyDescent="0.25">
      <c r="A5205">
        <v>86880</v>
      </c>
      <c r="B5205" s="1">
        <v>15.19</v>
      </c>
      <c r="C5205" s="2">
        <v>44234</v>
      </c>
      <c r="G5205" s="5" t="s">
        <v>28</v>
      </c>
    </row>
    <row r="5206" spans="1:7" x14ac:dyDescent="0.25">
      <c r="A5206">
        <v>42620</v>
      </c>
      <c r="C5206" t="s">
        <v>12608</v>
      </c>
      <c r="G5206" s="4" t="s">
        <v>35</v>
      </c>
    </row>
    <row r="5207" spans="1:7" x14ac:dyDescent="0.25">
      <c r="A5207">
        <v>428027</v>
      </c>
      <c r="C5207" t="s">
        <v>12608</v>
      </c>
      <c r="G5207" s="5" t="s">
        <v>17</v>
      </c>
    </row>
    <row r="5208" spans="1:7" x14ac:dyDescent="0.25">
      <c r="A5208">
        <v>336227</v>
      </c>
      <c r="C5208" t="s">
        <v>12608</v>
      </c>
      <c r="G5208" s="4" t="s">
        <v>85</v>
      </c>
    </row>
    <row r="5209" spans="1:7" x14ac:dyDescent="0.25">
      <c r="A5209">
        <v>305881</v>
      </c>
      <c r="C5209" t="s">
        <v>12608</v>
      </c>
      <c r="G5209" s="5" t="s">
        <v>41</v>
      </c>
    </row>
    <row r="5210" spans="1:7" x14ac:dyDescent="0.25">
      <c r="A5210">
        <v>10308</v>
      </c>
      <c r="C5210" t="s">
        <v>12608</v>
      </c>
      <c r="G5210" s="4" t="s">
        <v>11</v>
      </c>
    </row>
    <row r="5211" spans="1:7" x14ac:dyDescent="0.25">
      <c r="A5211">
        <v>75526</v>
      </c>
      <c r="C5211" t="s">
        <v>12608</v>
      </c>
      <c r="G5211" s="5" t="s">
        <v>37</v>
      </c>
    </row>
    <row r="5212" spans="1:7" x14ac:dyDescent="0.25">
      <c r="A5212">
        <v>47697</v>
      </c>
      <c r="C5212" t="s">
        <v>12608</v>
      </c>
      <c r="G5212" s="4" t="s">
        <v>43</v>
      </c>
    </row>
    <row r="5213" spans="1:7" x14ac:dyDescent="0.25">
      <c r="A5213">
        <v>89109</v>
      </c>
      <c r="C5213" t="s">
        <v>12608</v>
      </c>
      <c r="G5213" s="5" t="s">
        <v>242</v>
      </c>
    </row>
    <row r="5214" spans="1:7" x14ac:dyDescent="0.25">
      <c r="A5214">
        <v>30046</v>
      </c>
      <c r="C5214" t="s">
        <v>12608</v>
      </c>
      <c r="G5214" s="4" t="s">
        <v>11</v>
      </c>
    </row>
    <row r="5215" spans="1:7" x14ac:dyDescent="0.25">
      <c r="A5215">
        <v>2020</v>
      </c>
      <c r="C5215" t="s">
        <v>12608</v>
      </c>
      <c r="G5215" s="5" t="s">
        <v>11</v>
      </c>
    </row>
    <row r="5216" spans="1:7" x14ac:dyDescent="0.25">
      <c r="A5216">
        <v>406198</v>
      </c>
      <c r="C5216" t="s">
        <v>12608</v>
      </c>
      <c r="G5216" s="4" t="s">
        <v>39</v>
      </c>
    </row>
    <row r="5217" spans="1:7" x14ac:dyDescent="0.25">
      <c r="A5217">
        <v>91324</v>
      </c>
      <c r="C5217" t="s">
        <v>12608</v>
      </c>
      <c r="G5217" s="5" t="s">
        <v>11</v>
      </c>
    </row>
    <row r="5218" spans="1:7" x14ac:dyDescent="0.25">
      <c r="A5218">
        <v>311628</v>
      </c>
      <c r="C5218" t="s">
        <v>12608</v>
      </c>
      <c r="G5218" s="4" t="s">
        <v>85</v>
      </c>
    </row>
    <row r="5219" spans="1:7" x14ac:dyDescent="0.25">
      <c r="A5219">
        <v>1600</v>
      </c>
      <c r="C5219" t="s">
        <v>12608</v>
      </c>
      <c r="G5219" s="5" t="s">
        <v>11</v>
      </c>
    </row>
    <row r="5220" spans="1:7" x14ac:dyDescent="0.25">
      <c r="A5220">
        <v>310339</v>
      </c>
      <c r="C5220" t="s">
        <v>12608</v>
      </c>
      <c r="G5220" s="4" t="s">
        <v>163</v>
      </c>
    </row>
    <row r="5221" spans="1:7" x14ac:dyDescent="0.25">
      <c r="A5221">
        <v>27532</v>
      </c>
      <c r="C5221" t="s">
        <v>12608</v>
      </c>
      <c r="G5221" s="5" t="s">
        <v>11</v>
      </c>
    </row>
    <row r="5222" spans="1:7" x14ac:dyDescent="0.25">
      <c r="A5222">
        <v>57380</v>
      </c>
      <c r="C5222" t="s">
        <v>12608</v>
      </c>
      <c r="G5222" s="4" t="s">
        <v>37</v>
      </c>
    </row>
    <row r="5223" spans="1:7" x14ac:dyDescent="0.25">
      <c r="A5223">
        <v>70199</v>
      </c>
      <c r="C5223" t="s">
        <v>12608</v>
      </c>
      <c r="G5223" s="5" t="s">
        <v>26</v>
      </c>
    </row>
    <row r="5224" spans="1:7" x14ac:dyDescent="0.25">
      <c r="A5224">
        <v>330895</v>
      </c>
      <c r="C5224" t="s">
        <v>12608</v>
      </c>
      <c r="G5224" s="4" t="s">
        <v>85</v>
      </c>
    </row>
    <row r="5225" spans="1:7" x14ac:dyDescent="0.25">
      <c r="A5225">
        <v>56588</v>
      </c>
      <c r="C5225" t="s">
        <v>12608</v>
      </c>
      <c r="G5225" s="5" t="s">
        <v>14</v>
      </c>
    </row>
    <row r="5226" spans="1:7" x14ac:dyDescent="0.25">
      <c r="A5226">
        <v>70892</v>
      </c>
      <c r="C5226" t="s">
        <v>12608</v>
      </c>
      <c r="G5226" s="4" t="s">
        <v>198</v>
      </c>
    </row>
    <row r="5227" spans="1:7" x14ac:dyDescent="0.25">
      <c r="A5227">
        <v>28221</v>
      </c>
      <c r="C5227" t="s">
        <v>12608</v>
      </c>
      <c r="G5227" s="5" t="s">
        <v>11</v>
      </c>
    </row>
    <row r="5228" spans="1:7" x14ac:dyDescent="0.25">
      <c r="A5228">
        <v>25028</v>
      </c>
      <c r="C5228" t="s">
        <v>12608</v>
      </c>
      <c r="G5228" s="4" t="s">
        <v>11</v>
      </c>
    </row>
    <row r="5229" spans="1:7" x14ac:dyDescent="0.25">
      <c r="A5229">
        <v>310317</v>
      </c>
      <c r="C5229" t="s">
        <v>12608</v>
      </c>
      <c r="G5229" s="5" t="s">
        <v>31</v>
      </c>
    </row>
    <row r="5230" spans="1:7" x14ac:dyDescent="0.25">
      <c r="A5230">
        <v>24336</v>
      </c>
      <c r="C5230" t="s">
        <v>12608</v>
      </c>
      <c r="G5230" s="4" t="s">
        <v>11</v>
      </c>
    </row>
    <row r="5231" spans="1:7" x14ac:dyDescent="0.25">
      <c r="A5231">
        <v>303611</v>
      </c>
      <c r="C5231" t="s">
        <v>12608</v>
      </c>
      <c r="G5231" s="5" t="s">
        <v>21</v>
      </c>
    </row>
    <row r="5232" spans="1:7" x14ac:dyDescent="0.25">
      <c r="A5232">
        <v>338468</v>
      </c>
      <c r="C5232" t="s">
        <v>12608</v>
      </c>
      <c r="G5232" s="4" t="s">
        <v>39</v>
      </c>
    </row>
    <row r="5233" spans="1:7" x14ac:dyDescent="0.25">
      <c r="A5233">
        <v>12414</v>
      </c>
      <c r="C5233" t="s">
        <v>12608</v>
      </c>
      <c r="G5233" s="5" t="s">
        <v>245</v>
      </c>
    </row>
    <row r="5234" spans="1:7" x14ac:dyDescent="0.25">
      <c r="A5234">
        <v>25191</v>
      </c>
      <c r="C5234" t="s">
        <v>12608</v>
      </c>
      <c r="G5234" s="4" t="s">
        <v>11</v>
      </c>
    </row>
    <row r="5235" spans="1:7" x14ac:dyDescent="0.25">
      <c r="A5235">
        <v>25751</v>
      </c>
      <c r="C5235" t="s">
        <v>12608</v>
      </c>
      <c r="G5235" s="5" t="s">
        <v>11</v>
      </c>
    </row>
    <row r="5236" spans="1:7" x14ac:dyDescent="0.25">
      <c r="A5236">
        <v>29456</v>
      </c>
      <c r="C5236" t="s">
        <v>12608</v>
      </c>
      <c r="G5236" s="4" t="s">
        <v>11</v>
      </c>
    </row>
    <row r="5237" spans="1:7" x14ac:dyDescent="0.25">
      <c r="A5237">
        <v>24599</v>
      </c>
      <c r="C5237" t="s">
        <v>12608</v>
      </c>
      <c r="G5237" s="5" t="s">
        <v>11</v>
      </c>
    </row>
    <row r="5238" spans="1:7" x14ac:dyDescent="0.25">
      <c r="A5238">
        <v>335867</v>
      </c>
      <c r="C5238" t="s">
        <v>12608</v>
      </c>
      <c r="G5238" s="4" t="s">
        <v>35</v>
      </c>
    </row>
    <row r="5239" spans="1:7" x14ac:dyDescent="0.25">
      <c r="A5239">
        <v>342079</v>
      </c>
      <c r="C5239" t="s">
        <v>12608</v>
      </c>
      <c r="G5239" s="5" t="s">
        <v>61</v>
      </c>
    </row>
    <row r="5240" spans="1:7" x14ac:dyDescent="0.25">
      <c r="A5240">
        <v>10904</v>
      </c>
      <c r="C5240" t="s">
        <v>12608</v>
      </c>
      <c r="G5240" s="4" t="s">
        <v>11</v>
      </c>
    </row>
    <row r="5241" spans="1:7" x14ac:dyDescent="0.25">
      <c r="A5241">
        <v>418714</v>
      </c>
      <c r="C5241" t="s">
        <v>12608</v>
      </c>
      <c r="G5241" s="5" t="s">
        <v>31</v>
      </c>
    </row>
    <row r="5242" spans="1:7" x14ac:dyDescent="0.25">
      <c r="A5242">
        <v>26638</v>
      </c>
      <c r="C5242" t="s">
        <v>12608</v>
      </c>
      <c r="G5242" s="4" t="s">
        <v>175</v>
      </c>
    </row>
    <row r="5243" spans="1:7" x14ac:dyDescent="0.25">
      <c r="A5243">
        <v>412864</v>
      </c>
      <c r="C5243" t="s">
        <v>12608</v>
      </c>
      <c r="G5243" s="5" t="s">
        <v>61</v>
      </c>
    </row>
    <row r="5244" spans="1:7" x14ac:dyDescent="0.25">
      <c r="A5244">
        <v>344323</v>
      </c>
      <c r="C5244" t="s">
        <v>12608</v>
      </c>
      <c r="G5244" s="4" t="s">
        <v>41</v>
      </c>
    </row>
    <row r="5245" spans="1:7" x14ac:dyDescent="0.25">
      <c r="A5245">
        <v>418625</v>
      </c>
      <c r="C5245" t="s">
        <v>12608</v>
      </c>
      <c r="G5245" s="5" t="s">
        <v>26</v>
      </c>
    </row>
    <row r="5246" spans="1:7" x14ac:dyDescent="0.25">
      <c r="A5246">
        <v>333431</v>
      </c>
      <c r="C5246" t="s">
        <v>12608</v>
      </c>
      <c r="G5246" s="4" t="s">
        <v>41</v>
      </c>
    </row>
    <row r="5247" spans="1:7" x14ac:dyDescent="0.25">
      <c r="A5247">
        <v>88961</v>
      </c>
      <c r="C5247" t="s">
        <v>12608</v>
      </c>
      <c r="G5247" s="5" t="s">
        <v>67</v>
      </c>
    </row>
    <row r="5248" spans="1:7" x14ac:dyDescent="0.25">
      <c r="A5248">
        <v>61522</v>
      </c>
      <c r="C5248" t="s">
        <v>12608</v>
      </c>
      <c r="G5248" s="4" t="s">
        <v>245</v>
      </c>
    </row>
    <row r="5249" spans="1:7" x14ac:dyDescent="0.25">
      <c r="A5249">
        <v>76270</v>
      </c>
      <c r="C5249" t="s">
        <v>12608</v>
      </c>
      <c r="G5249" s="5" t="s">
        <v>436</v>
      </c>
    </row>
    <row r="5250" spans="1:7" x14ac:dyDescent="0.25">
      <c r="A5250">
        <v>24178</v>
      </c>
      <c r="C5250" t="s">
        <v>12608</v>
      </c>
      <c r="G5250" s="4" t="s">
        <v>11</v>
      </c>
    </row>
    <row r="5251" spans="1:7" x14ac:dyDescent="0.25">
      <c r="A5251">
        <v>22631</v>
      </c>
      <c r="C5251" t="s">
        <v>12608</v>
      </c>
      <c r="G5251" s="5" t="s">
        <v>11</v>
      </c>
    </row>
    <row r="5252" spans="1:7" x14ac:dyDescent="0.25">
      <c r="A5252">
        <v>45282</v>
      </c>
      <c r="C5252" t="s">
        <v>12608</v>
      </c>
      <c r="G5252" s="4" t="s">
        <v>41</v>
      </c>
    </row>
    <row r="5253" spans="1:7" x14ac:dyDescent="0.25">
      <c r="A5253">
        <v>333539</v>
      </c>
      <c r="C5253" t="s">
        <v>12608</v>
      </c>
      <c r="G5253" s="5" t="s">
        <v>41</v>
      </c>
    </row>
    <row r="5254" spans="1:7" x14ac:dyDescent="0.25">
      <c r="A5254">
        <v>28606</v>
      </c>
      <c r="C5254" t="s">
        <v>12608</v>
      </c>
      <c r="G5254" s="4" t="s">
        <v>163</v>
      </c>
    </row>
    <row r="5255" spans="1:7" x14ac:dyDescent="0.25">
      <c r="A5255">
        <v>357790</v>
      </c>
      <c r="C5255" t="s">
        <v>12608</v>
      </c>
      <c r="G5255" s="5" t="s">
        <v>61</v>
      </c>
    </row>
    <row r="5256" spans="1:7" x14ac:dyDescent="0.25">
      <c r="A5256">
        <v>27429</v>
      </c>
      <c r="C5256" t="s">
        <v>12608</v>
      </c>
      <c r="G5256" s="4" t="s">
        <v>11</v>
      </c>
    </row>
    <row r="5257" spans="1:7" x14ac:dyDescent="0.25">
      <c r="A5257">
        <v>12955</v>
      </c>
      <c r="C5257" t="s">
        <v>12608</v>
      </c>
      <c r="G5257" s="5" t="s">
        <v>11</v>
      </c>
    </row>
    <row r="5258" spans="1:7" x14ac:dyDescent="0.25">
      <c r="A5258">
        <v>302227</v>
      </c>
      <c r="C5258" t="s">
        <v>12608</v>
      </c>
      <c r="G5258" s="4" t="s">
        <v>85</v>
      </c>
    </row>
    <row r="5259" spans="1:7" x14ac:dyDescent="0.25">
      <c r="A5259">
        <v>29198</v>
      </c>
      <c r="C5259" t="s">
        <v>12608</v>
      </c>
      <c r="G5259" s="5" t="s">
        <v>11</v>
      </c>
    </row>
    <row r="5260" spans="1:7" x14ac:dyDescent="0.25">
      <c r="A5260">
        <v>23828</v>
      </c>
      <c r="C5260" t="s">
        <v>12608</v>
      </c>
      <c r="G5260" s="4" t="s">
        <v>11</v>
      </c>
    </row>
    <row r="5261" spans="1:7" x14ac:dyDescent="0.25">
      <c r="A5261">
        <v>47653</v>
      </c>
      <c r="C5261" t="s">
        <v>12608</v>
      </c>
      <c r="G5261" s="5" t="s">
        <v>175</v>
      </c>
    </row>
    <row r="5262" spans="1:7" x14ac:dyDescent="0.25">
      <c r="A5262">
        <v>371947</v>
      </c>
      <c r="C5262" t="s">
        <v>12608</v>
      </c>
      <c r="G5262" s="4" t="s">
        <v>41</v>
      </c>
    </row>
    <row r="5263" spans="1:7" x14ac:dyDescent="0.25">
      <c r="A5263">
        <v>44903</v>
      </c>
      <c r="C5263" t="s">
        <v>12608</v>
      </c>
      <c r="G5263" s="5" t="s">
        <v>43</v>
      </c>
    </row>
    <row r="5264" spans="1:7" x14ac:dyDescent="0.25">
      <c r="A5264">
        <v>22852</v>
      </c>
      <c r="C5264" t="s">
        <v>12608</v>
      </c>
      <c r="G5264" s="4" t="s">
        <v>11</v>
      </c>
    </row>
    <row r="5265" spans="1:7" x14ac:dyDescent="0.25">
      <c r="A5265">
        <v>22309</v>
      </c>
      <c r="C5265" t="s">
        <v>12608</v>
      </c>
      <c r="G5265" s="5" t="s">
        <v>11</v>
      </c>
    </row>
    <row r="5266" spans="1:7" x14ac:dyDescent="0.25">
      <c r="A5266">
        <v>10866</v>
      </c>
      <c r="C5266" t="s">
        <v>12608</v>
      </c>
      <c r="G5266" s="4" t="s">
        <v>198</v>
      </c>
    </row>
    <row r="5267" spans="1:7" x14ac:dyDescent="0.25">
      <c r="A5267">
        <v>25269</v>
      </c>
      <c r="C5267" t="s">
        <v>12608</v>
      </c>
      <c r="G5267" s="5" t="s">
        <v>11</v>
      </c>
    </row>
    <row r="5268" spans="1:7" x14ac:dyDescent="0.25">
      <c r="A5268">
        <v>152609</v>
      </c>
      <c r="C5268" t="s">
        <v>12608</v>
      </c>
      <c r="G5268" s="4" t="s">
        <v>61</v>
      </c>
    </row>
    <row r="5269" spans="1:7" x14ac:dyDescent="0.25">
      <c r="A5269">
        <v>42318</v>
      </c>
      <c r="C5269" t="s">
        <v>12608</v>
      </c>
      <c r="G5269" s="5" t="s">
        <v>61</v>
      </c>
    </row>
    <row r="5270" spans="1:7" x14ac:dyDescent="0.25">
      <c r="A5270">
        <v>79030</v>
      </c>
      <c r="C5270" t="s">
        <v>12608</v>
      </c>
      <c r="G5270" s="4" t="s">
        <v>11</v>
      </c>
    </row>
    <row r="5271" spans="1:7" x14ac:dyDescent="0.25">
      <c r="A5271">
        <v>25869</v>
      </c>
      <c r="C5271" t="s">
        <v>12608</v>
      </c>
      <c r="G5271" s="5" t="s">
        <v>11</v>
      </c>
    </row>
    <row r="5272" spans="1:7" x14ac:dyDescent="0.25">
      <c r="A5272">
        <v>94978</v>
      </c>
      <c r="C5272" t="s">
        <v>12608</v>
      </c>
      <c r="G5272" s="4" t="s">
        <v>11</v>
      </c>
    </row>
    <row r="5273" spans="1:7" x14ac:dyDescent="0.25">
      <c r="A5273">
        <v>91669</v>
      </c>
      <c r="C5273" t="s">
        <v>12608</v>
      </c>
      <c r="G5273" s="5" t="s">
        <v>11</v>
      </c>
    </row>
    <row r="5274" spans="1:7" x14ac:dyDescent="0.25">
      <c r="A5274">
        <v>48448</v>
      </c>
      <c r="C5274" t="s">
        <v>12608</v>
      </c>
      <c r="G5274" s="4" t="s">
        <v>37</v>
      </c>
    </row>
    <row r="5275" spans="1:7" x14ac:dyDescent="0.25">
      <c r="A5275">
        <v>70964</v>
      </c>
      <c r="C5275" t="s">
        <v>12608</v>
      </c>
      <c r="G5275" s="5" t="s">
        <v>35</v>
      </c>
    </row>
    <row r="5276" spans="1:7" x14ac:dyDescent="0.25">
      <c r="A5276">
        <v>91561</v>
      </c>
      <c r="C5276" t="s">
        <v>12608</v>
      </c>
      <c r="G5276" s="4" t="s">
        <v>11</v>
      </c>
    </row>
    <row r="5277" spans="1:7" x14ac:dyDescent="0.25">
      <c r="A5277">
        <v>22685</v>
      </c>
      <c r="C5277" t="s">
        <v>12608</v>
      </c>
      <c r="G5277" s="5" t="s">
        <v>11</v>
      </c>
    </row>
    <row r="5278" spans="1:7" x14ac:dyDescent="0.25">
      <c r="A5278">
        <v>43991</v>
      </c>
      <c r="C5278" t="s">
        <v>12608</v>
      </c>
      <c r="G5278" s="4" t="s">
        <v>31</v>
      </c>
    </row>
    <row r="5279" spans="1:7" x14ac:dyDescent="0.25">
      <c r="A5279">
        <v>333934</v>
      </c>
      <c r="C5279" t="s">
        <v>12608</v>
      </c>
      <c r="G5279" s="5" t="s">
        <v>61</v>
      </c>
    </row>
    <row r="5280" spans="1:7" x14ac:dyDescent="0.25">
      <c r="A5280">
        <v>342123</v>
      </c>
      <c r="C5280" t="s">
        <v>12608</v>
      </c>
      <c r="G5280" s="4" t="s">
        <v>41</v>
      </c>
    </row>
    <row r="5281" spans="1:7" x14ac:dyDescent="0.25">
      <c r="A5281">
        <v>26182</v>
      </c>
      <c r="C5281" t="s">
        <v>12608</v>
      </c>
      <c r="G5281" s="5" t="s">
        <v>61</v>
      </c>
    </row>
    <row r="5282" spans="1:7" x14ac:dyDescent="0.25">
      <c r="A5282">
        <v>71184</v>
      </c>
      <c r="C5282" t="s">
        <v>12608</v>
      </c>
      <c r="G5282" s="4" t="s">
        <v>35</v>
      </c>
    </row>
    <row r="5283" spans="1:7" x14ac:dyDescent="0.25">
      <c r="A5283">
        <v>80376</v>
      </c>
      <c r="C5283" t="s">
        <v>12608</v>
      </c>
      <c r="G5283" s="5" t="s">
        <v>28</v>
      </c>
    </row>
    <row r="5284" spans="1:7" x14ac:dyDescent="0.25">
      <c r="A5284">
        <v>25980</v>
      </c>
      <c r="C5284" t="s">
        <v>12608</v>
      </c>
      <c r="G5284" s="4" t="s">
        <v>11</v>
      </c>
    </row>
    <row r="5285" spans="1:7" x14ac:dyDescent="0.25">
      <c r="A5285">
        <v>48532</v>
      </c>
      <c r="C5285" t="s">
        <v>12608</v>
      </c>
      <c r="G5285" s="5" t="s">
        <v>26</v>
      </c>
    </row>
    <row r="5286" spans="1:7" x14ac:dyDescent="0.25">
      <c r="A5286">
        <v>70939</v>
      </c>
      <c r="C5286" t="s">
        <v>12608</v>
      </c>
      <c r="G5286" s="4" t="s">
        <v>64</v>
      </c>
    </row>
    <row r="5287" spans="1:7" x14ac:dyDescent="0.25">
      <c r="A5287">
        <v>399400</v>
      </c>
      <c r="C5287" t="s">
        <v>12608</v>
      </c>
      <c r="G5287" s="5" t="s">
        <v>85</v>
      </c>
    </row>
    <row r="5288" spans="1:7" x14ac:dyDescent="0.25">
      <c r="A5288">
        <v>341024</v>
      </c>
      <c r="C5288" t="s">
        <v>12608</v>
      </c>
      <c r="G5288" s="4" t="s">
        <v>436</v>
      </c>
    </row>
    <row r="5289" spans="1:7" x14ac:dyDescent="0.25">
      <c r="A5289">
        <v>325773</v>
      </c>
      <c r="C5289" t="s">
        <v>12608</v>
      </c>
      <c r="G5289" s="5" t="s">
        <v>61</v>
      </c>
    </row>
    <row r="5290" spans="1:7" x14ac:dyDescent="0.25">
      <c r="A5290">
        <v>199788</v>
      </c>
      <c r="C5290" t="s">
        <v>12608</v>
      </c>
      <c r="G5290" s="4" t="s">
        <v>64</v>
      </c>
    </row>
    <row r="5291" spans="1:7" x14ac:dyDescent="0.25">
      <c r="A5291">
        <v>28869</v>
      </c>
      <c r="C5291" t="s">
        <v>12608</v>
      </c>
      <c r="G5291" s="5" t="s">
        <v>11</v>
      </c>
    </row>
    <row r="5292" spans="1:7" x14ac:dyDescent="0.25">
      <c r="A5292">
        <v>201820</v>
      </c>
      <c r="C5292" t="s">
        <v>12608</v>
      </c>
      <c r="G5292" s="4" t="s">
        <v>85</v>
      </c>
    </row>
    <row r="5293" spans="1:7" x14ac:dyDescent="0.25">
      <c r="A5293">
        <v>321359</v>
      </c>
      <c r="C5293" t="s">
        <v>12608</v>
      </c>
      <c r="G5293" s="5" t="s">
        <v>39</v>
      </c>
    </row>
    <row r="5294" spans="1:7" x14ac:dyDescent="0.25">
      <c r="A5294">
        <v>29375</v>
      </c>
      <c r="C5294" t="s">
        <v>12608</v>
      </c>
      <c r="G5294" s="4" t="s">
        <v>11</v>
      </c>
    </row>
    <row r="5295" spans="1:7" x14ac:dyDescent="0.25">
      <c r="A5295">
        <v>335700</v>
      </c>
      <c r="C5295" t="s">
        <v>12608</v>
      </c>
      <c r="G5295" s="5" t="s">
        <v>198</v>
      </c>
    </row>
    <row r="5296" spans="1:7" x14ac:dyDescent="0.25">
      <c r="A5296">
        <v>89489</v>
      </c>
      <c r="C5296" t="s">
        <v>12608</v>
      </c>
      <c r="G5296" s="4" t="s">
        <v>163</v>
      </c>
    </row>
    <row r="5297" spans="1:7" x14ac:dyDescent="0.25">
      <c r="A5297">
        <v>29791</v>
      </c>
      <c r="C5297" t="s">
        <v>12608</v>
      </c>
      <c r="G5297" s="5" t="s">
        <v>11</v>
      </c>
    </row>
    <row r="5298" spans="1:7" x14ac:dyDescent="0.25">
      <c r="A5298">
        <v>317853</v>
      </c>
      <c r="C5298" t="s">
        <v>12608</v>
      </c>
      <c r="G5298" s="4" t="s">
        <v>61</v>
      </c>
    </row>
    <row r="5299" spans="1:7" x14ac:dyDescent="0.25">
      <c r="A5299">
        <v>29036</v>
      </c>
      <c r="C5299" t="s">
        <v>12608</v>
      </c>
      <c r="G5299" s="5" t="s">
        <v>11</v>
      </c>
    </row>
    <row r="5300" spans="1:7" x14ac:dyDescent="0.25">
      <c r="A5300">
        <v>99279</v>
      </c>
      <c r="C5300" t="s">
        <v>12608</v>
      </c>
      <c r="G5300" s="4" t="s">
        <v>11</v>
      </c>
    </row>
    <row r="5301" spans="1:7" x14ac:dyDescent="0.25">
      <c r="A5301">
        <v>22513</v>
      </c>
      <c r="C5301" t="s">
        <v>12608</v>
      </c>
      <c r="G5301" s="5" t="s">
        <v>11</v>
      </c>
    </row>
    <row r="5302" spans="1:7" x14ac:dyDescent="0.25">
      <c r="A5302">
        <v>327997</v>
      </c>
      <c r="C5302" t="s">
        <v>12608</v>
      </c>
      <c r="G5302" s="4" t="s">
        <v>37</v>
      </c>
    </row>
    <row r="5303" spans="1:7" x14ac:dyDescent="0.25">
      <c r="A5303">
        <v>22636</v>
      </c>
      <c r="C5303" t="s">
        <v>12608</v>
      </c>
      <c r="G5303" s="5" t="s">
        <v>11</v>
      </c>
    </row>
    <row r="5304" spans="1:7" x14ac:dyDescent="0.25">
      <c r="A5304">
        <v>96156</v>
      </c>
      <c r="C5304" t="s">
        <v>12608</v>
      </c>
      <c r="G5304" s="4" t="s">
        <v>11</v>
      </c>
    </row>
    <row r="5305" spans="1:7" x14ac:dyDescent="0.25">
      <c r="A5305">
        <v>74837</v>
      </c>
      <c r="C5305" t="s">
        <v>12608</v>
      </c>
      <c r="G5305" s="5" t="s">
        <v>26</v>
      </c>
    </row>
    <row r="5306" spans="1:7" x14ac:dyDescent="0.25">
      <c r="A5306">
        <v>45243</v>
      </c>
      <c r="C5306" t="s">
        <v>12608</v>
      </c>
      <c r="G5306" s="4" t="s">
        <v>39</v>
      </c>
    </row>
    <row r="5307" spans="1:7" x14ac:dyDescent="0.25">
      <c r="A5307">
        <v>10311</v>
      </c>
      <c r="C5307" t="s">
        <v>12608</v>
      </c>
      <c r="G5307" s="5" t="s">
        <v>11</v>
      </c>
    </row>
    <row r="5308" spans="1:7" x14ac:dyDescent="0.25">
      <c r="A5308">
        <v>42030</v>
      </c>
      <c r="C5308" t="s">
        <v>12608</v>
      </c>
      <c r="G5308" s="4" t="s">
        <v>26</v>
      </c>
    </row>
    <row r="5309" spans="1:7" x14ac:dyDescent="0.25">
      <c r="A5309">
        <v>11391</v>
      </c>
      <c r="C5309" t="s">
        <v>12608</v>
      </c>
      <c r="G5309" s="5" t="s">
        <v>198</v>
      </c>
    </row>
    <row r="5310" spans="1:7" x14ac:dyDescent="0.25">
      <c r="A5310">
        <v>43192</v>
      </c>
      <c r="C5310" t="s">
        <v>12608</v>
      </c>
      <c r="G5310" s="4" t="s">
        <v>26</v>
      </c>
    </row>
    <row r="5311" spans="1:7" x14ac:dyDescent="0.25">
      <c r="A5311">
        <v>78702</v>
      </c>
      <c r="C5311" t="s">
        <v>12608</v>
      </c>
      <c r="G5311" s="5" t="s">
        <v>35</v>
      </c>
    </row>
    <row r="5312" spans="1:7" x14ac:dyDescent="0.25">
      <c r="A5312">
        <v>75010</v>
      </c>
      <c r="C5312" t="s">
        <v>12608</v>
      </c>
      <c r="G5312" s="4" t="s">
        <v>46</v>
      </c>
    </row>
    <row r="5313" spans="1:7" x14ac:dyDescent="0.25">
      <c r="A5313">
        <v>328940</v>
      </c>
      <c r="C5313" t="s">
        <v>12608</v>
      </c>
      <c r="G5313" s="5" t="s">
        <v>28</v>
      </c>
    </row>
    <row r="5314" spans="1:7" x14ac:dyDescent="0.25">
      <c r="A5314">
        <v>38245</v>
      </c>
      <c r="C5314" t="s">
        <v>12608</v>
      </c>
      <c r="G5314" s="4" t="s">
        <v>35</v>
      </c>
    </row>
    <row r="5315" spans="1:7" x14ac:dyDescent="0.25">
      <c r="A5315">
        <v>363820</v>
      </c>
      <c r="C5315" t="s">
        <v>12608</v>
      </c>
      <c r="G5315" s="5" t="s">
        <v>75</v>
      </c>
    </row>
    <row r="5316" spans="1:7" x14ac:dyDescent="0.25">
      <c r="A5316">
        <v>424730</v>
      </c>
      <c r="B5316" s="1">
        <v>10.89</v>
      </c>
      <c r="C5316" s="2">
        <v>44234</v>
      </c>
      <c r="G5316" s="4" t="s">
        <v>31</v>
      </c>
    </row>
    <row r="5317" spans="1:7" x14ac:dyDescent="0.25">
      <c r="A5317">
        <v>314182</v>
      </c>
      <c r="C5317" t="s">
        <v>12608</v>
      </c>
      <c r="G5317" s="5" t="s">
        <v>28</v>
      </c>
    </row>
    <row r="5318" spans="1:7" x14ac:dyDescent="0.25">
      <c r="A5318">
        <v>27667</v>
      </c>
      <c r="C5318" t="s">
        <v>12608</v>
      </c>
      <c r="G5318" s="4" t="s">
        <v>11</v>
      </c>
    </row>
    <row r="5319" spans="1:7" x14ac:dyDescent="0.25">
      <c r="A5319">
        <v>29174</v>
      </c>
      <c r="C5319" t="s">
        <v>12608</v>
      </c>
      <c r="G5319" s="5" t="s">
        <v>11</v>
      </c>
    </row>
    <row r="5320" spans="1:7" x14ac:dyDescent="0.25">
      <c r="A5320">
        <v>24095</v>
      </c>
      <c r="C5320" t="s">
        <v>12608</v>
      </c>
      <c r="G5320" s="4" t="s">
        <v>11</v>
      </c>
    </row>
    <row r="5321" spans="1:7" x14ac:dyDescent="0.25">
      <c r="A5321">
        <v>31175</v>
      </c>
      <c r="C5321" t="s">
        <v>12608</v>
      </c>
      <c r="G5321" s="5" t="s">
        <v>11</v>
      </c>
    </row>
    <row r="5322" spans="1:7" x14ac:dyDescent="0.25">
      <c r="A5322">
        <v>29276</v>
      </c>
      <c r="C5322" t="s">
        <v>12608</v>
      </c>
      <c r="G5322" s="4" t="s">
        <v>11</v>
      </c>
    </row>
    <row r="5323" spans="1:7" x14ac:dyDescent="0.25">
      <c r="A5323">
        <v>339711</v>
      </c>
      <c r="C5323" t="s">
        <v>12608</v>
      </c>
      <c r="G5323" s="5" t="s">
        <v>28</v>
      </c>
    </row>
    <row r="5324" spans="1:7" x14ac:dyDescent="0.25">
      <c r="A5324">
        <v>336553</v>
      </c>
      <c r="C5324" t="s">
        <v>12608</v>
      </c>
      <c r="G5324" s="4" t="s">
        <v>31</v>
      </c>
    </row>
    <row r="5325" spans="1:7" x14ac:dyDescent="0.25">
      <c r="A5325">
        <v>29318</v>
      </c>
      <c r="C5325" t="s">
        <v>12608</v>
      </c>
      <c r="G5325" s="5" t="s">
        <v>11</v>
      </c>
    </row>
    <row r="5326" spans="1:7" x14ac:dyDescent="0.25">
      <c r="A5326">
        <v>70063</v>
      </c>
      <c r="C5326" t="s">
        <v>12608</v>
      </c>
      <c r="G5326" s="4" t="s">
        <v>37</v>
      </c>
    </row>
    <row r="5327" spans="1:7" x14ac:dyDescent="0.25">
      <c r="A5327">
        <v>11856</v>
      </c>
      <c r="C5327" t="s">
        <v>12608</v>
      </c>
      <c r="G5327" s="5" t="s">
        <v>11</v>
      </c>
    </row>
    <row r="5328" spans="1:7" x14ac:dyDescent="0.25">
      <c r="A5328">
        <v>29034</v>
      </c>
      <c r="C5328" t="s">
        <v>12608</v>
      </c>
      <c r="G5328" s="4" t="s">
        <v>11</v>
      </c>
    </row>
    <row r="5329" spans="1:7" x14ac:dyDescent="0.25">
      <c r="A5329">
        <v>313565</v>
      </c>
      <c r="C5329" t="s">
        <v>12608</v>
      </c>
      <c r="G5329" s="5" t="s">
        <v>100</v>
      </c>
    </row>
    <row r="5330" spans="1:7" x14ac:dyDescent="0.25">
      <c r="A5330">
        <v>5193</v>
      </c>
      <c r="C5330" t="s">
        <v>12608</v>
      </c>
      <c r="G5330" s="4" t="s">
        <v>11</v>
      </c>
    </row>
    <row r="5331" spans="1:7" x14ac:dyDescent="0.25">
      <c r="A5331">
        <v>28451</v>
      </c>
      <c r="C5331" t="s">
        <v>12608</v>
      </c>
      <c r="G5331" s="5" t="s">
        <v>11</v>
      </c>
    </row>
    <row r="5332" spans="1:7" x14ac:dyDescent="0.25">
      <c r="A5332">
        <v>28081</v>
      </c>
      <c r="C5332" t="s">
        <v>12608</v>
      </c>
      <c r="G5332" s="4" t="s">
        <v>11</v>
      </c>
    </row>
    <row r="5333" spans="1:7" x14ac:dyDescent="0.25">
      <c r="A5333">
        <v>29096</v>
      </c>
      <c r="C5333" t="s">
        <v>12608</v>
      </c>
      <c r="G5333" s="5" t="s">
        <v>11</v>
      </c>
    </row>
    <row r="5334" spans="1:7" x14ac:dyDescent="0.25">
      <c r="A5334">
        <v>41112</v>
      </c>
      <c r="C5334" t="s">
        <v>12608</v>
      </c>
      <c r="G5334" s="4" t="s">
        <v>41</v>
      </c>
    </row>
    <row r="5335" spans="1:7" x14ac:dyDescent="0.25">
      <c r="A5335">
        <v>300016</v>
      </c>
      <c r="C5335" t="s">
        <v>12608</v>
      </c>
      <c r="G5335" s="5" t="s">
        <v>61</v>
      </c>
    </row>
    <row r="5336" spans="1:7" x14ac:dyDescent="0.25">
      <c r="A5336">
        <v>26728</v>
      </c>
      <c r="C5336" t="s">
        <v>12608</v>
      </c>
      <c r="G5336" s="4" t="s">
        <v>11</v>
      </c>
    </row>
    <row r="5337" spans="1:7" x14ac:dyDescent="0.25">
      <c r="A5337">
        <v>24254</v>
      </c>
      <c r="C5337" t="s">
        <v>12608</v>
      </c>
      <c r="G5337" s="5" t="s">
        <v>11</v>
      </c>
    </row>
    <row r="5338" spans="1:7" x14ac:dyDescent="0.25">
      <c r="A5338">
        <v>31421</v>
      </c>
      <c r="C5338" t="s">
        <v>12608</v>
      </c>
      <c r="G5338" s="4" t="s">
        <v>11</v>
      </c>
    </row>
    <row r="5339" spans="1:7" x14ac:dyDescent="0.25">
      <c r="A5339">
        <v>77645</v>
      </c>
      <c r="C5339" t="s">
        <v>12608</v>
      </c>
      <c r="G5339" s="5" t="s">
        <v>26</v>
      </c>
    </row>
    <row r="5340" spans="1:7" x14ac:dyDescent="0.25">
      <c r="A5340">
        <v>319029</v>
      </c>
      <c r="C5340" t="s">
        <v>12608</v>
      </c>
      <c r="G5340" s="4" t="s">
        <v>41</v>
      </c>
    </row>
    <row r="5341" spans="1:7" x14ac:dyDescent="0.25">
      <c r="A5341">
        <v>24556</v>
      </c>
      <c r="C5341" t="s">
        <v>12608</v>
      </c>
      <c r="G5341" s="5" t="s">
        <v>11</v>
      </c>
    </row>
    <row r="5342" spans="1:7" x14ac:dyDescent="0.25">
      <c r="A5342">
        <v>36706</v>
      </c>
      <c r="C5342" t="s">
        <v>12608</v>
      </c>
      <c r="G5342" s="4" t="s">
        <v>37</v>
      </c>
    </row>
    <row r="5343" spans="1:7" x14ac:dyDescent="0.25">
      <c r="A5343">
        <v>9555</v>
      </c>
      <c r="C5343" t="s">
        <v>12608</v>
      </c>
      <c r="G5343" s="5" t="s">
        <v>11</v>
      </c>
    </row>
    <row r="5344" spans="1:7" x14ac:dyDescent="0.25">
      <c r="A5344">
        <v>150983</v>
      </c>
      <c r="C5344" t="s">
        <v>12608</v>
      </c>
      <c r="G5344" s="4" t="s">
        <v>61</v>
      </c>
    </row>
    <row r="5345" spans="1:7" x14ac:dyDescent="0.25">
      <c r="A5345">
        <v>438219</v>
      </c>
      <c r="C5345" t="s">
        <v>12608</v>
      </c>
      <c r="G5345" s="5" t="s">
        <v>61</v>
      </c>
    </row>
    <row r="5346" spans="1:7" x14ac:dyDescent="0.25">
      <c r="A5346">
        <v>26532</v>
      </c>
      <c r="C5346" t="s">
        <v>12608</v>
      </c>
      <c r="G5346" s="4" t="s">
        <v>11</v>
      </c>
    </row>
    <row r="5347" spans="1:7" x14ac:dyDescent="0.25">
      <c r="A5347">
        <v>347737</v>
      </c>
      <c r="C5347" t="s">
        <v>12608</v>
      </c>
      <c r="G5347" s="5" t="s">
        <v>198</v>
      </c>
    </row>
    <row r="5348" spans="1:7" x14ac:dyDescent="0.25">
      <c r="A5348">
        <v>308013</v>
      </c>
      <c r="C5348" t="s">
        <v>12608</v>
      </c>
      <c r="G5348" s="4" t="s">
        <v>21</v>
      </c>
    </row>
    <row r="5349" spans="1:7" x14ac:dyDescent="0.25">
      <c r="A5349">
        <v>425575</v>
      </c>
      <c r="C5349" t="s">
        <v>12608</v>
      </c>
      <c r="G5349" s="5" t="s">
        <v>17</v>
      </c>
    </row>
    <row r="5350" spans="1:7" x14ac:dyDescent="0.25">
      <c r="A5350">
        <v>344312</v>
      </c>
      <c r="C5350" t="s">
        <v>12608</v>
      </c>
      <c r="G5350" s="4" t="s">
        <v>35</v>
      </c>
    </row>
    <row r="5351" spans="1:7" x14ac:dyDescent="0.25">
      <c r="A5351">
        <v>334953</v>
      </c>
      <c r="C5351" t="s">
        <v>12608</v>
      </c>
      <c r="G5351" s="5" t="s">
        <v>37</v>
      </c>
    </row>
    <row r="5352" spans="1:7" x14ac:dyDescent="0.25">
      <c r="A5352">
        <v>45449</v>
      </c>
      <c r="C5352" t="s">
        <v>12608</v>
      </c>
      <c r="G5352" s="4" t="s">
        <v>163</v>
      </c>
    </row>
    <row r="5353" spans="1:7" x14ac:dyDescent="0.25">
      <c r="A5353">
        <v>354562</v>
      </c>
      <c r="C5353" t="s">
        <v>12608</v>
      </c>
      <c r="G5353" s="5" t="s">
        <v>39</v>
      </c>
    </row>
    <row r="5354" spans="1:7" x14ac:dyDescent="0.25">
      <c r="A5354">
        <v>26249</v>
      </c>
      <c r="C5354" t="s">
        <v>12608</v>
      </c>
      <c r="G5354" s="4" t="s">
        <v>11</v>
      </c>
    </row>
    <row r="5355" spans="1:7" x14ac:dyDescent="0.25">
      <c r="A5355">
        <v>18953</v>
      </c>
      <c r="C5355" t="s">
        <v>12608</v>
      </c>
      <c r="G5355" s="5" t="s">
        <v>17</v>
      </c>
    </row>
    <row r="5356" spans="1:7" x14ac:dyDescent="0.25">
      <c r="A5356">
        <v>44264</v>
      </c>
      <c r="C5356" t="s">
        <v>12608</v>
      </c>
      <c r="G5356" s="4" t="s">
        <v>57</v>
      </c>
    </row>
    <row r="5357" spans="1:7" x14ac:dyDescent="0.25">
      <c r="A5357">
        <v>10462</v>
      </c>
      <c r="C5357" t="s">
        <v>12608</v>
      </c>
      <c r="G5357" s="5" t="s">
        <v>11</v>
      </c>
    </row>
    <row r="5358" spans="1:7" x14ac:dyDescent="0.25">
      <c r="A5358">
        <v>10680</v>
      </c>
      <c r="C5358" t="s">
        <v>12608</v>
      </c>
      <c r="G5358" s="4" t="s">
        <v>11</v>
      </c>
    </row>
    <row r="5359" spans="1:7" x14ac:dyDescent="0.25">
      <c r="A5359">
        <v>25724</v>
      </c>
      <c r="C5359" t="s">
        <v>12608</v>
      </c>
      <c r="G5359" s="5" t="s">
        <v>11</v>
      </c>
    </row>
    <row r="5360" spans="1:7" x14ac:dyDescent="0.25">
      <c r="A5360">
        <v>357324</v>
      </c>
      <c r="C5360" t="s">
        <v>12608</v>
      </c>
      <c r="G5360" s="4" t="s">
        <v>31</v>
      </c>
    </row>
    <row r="5361" spans="1:7" x14ac:dyDescent="0.25">
      <c r="A5361">
        <v>29792</v>
      </c>
      <c r="C5361" t="s">
        <v>12608</v>
      </c>
      <c r="G5361" s="5" t="s">
        <v>11</v>
      </c>
    </row>
    <row r="5362" spans="1:7" x14ac:dyDescent="0.25">
      <c r="A5362">
        <v>25440</v>
      </c>
      <c r="C5362" t="s">
        <v>12608</v>
      </c>
      <c r="G5362" s="4" t="s">
        <v>11</v>
      </c>
    </row>
    <row r="5363" spans="1:7" x14ac:dyDescent="0.25">
      <c r="A5363">
        <v>10494</v>
      </c>
      <c r="C5363" t="s">
        <v>12608</v>
      </c>
      <c r="G5363" s="5" t="s">
        <v>11</v>
      </c>
    </row>
    <row r="5364" spans="1:7" x14ac:dyDescent="0.25">
      <c r="A5364">
        <v>28254</v>
      </c>
      <c r="C5364" t="s">
        <v>12608</v>
      </c>
      <c r="G5364" s="4" t="s">
        <v>11</v>
      </c>
    </row>
    <row r="5365" spans="1:7" x14ac:dyDescent="0.25">
      <c r="A5365">
        <v>346204</v>
      </c>
      <c r="C5365" t="s">
        <v>12608</v>
      </c>
      <c r="G5365" s="5" t="s">
        <v>242</v>
      </c>
    </row>
    <row r="5366" spans="1:7" x14ac:dyDescent="0.25">
      <c r="A5366">
        <v>68497</v>
      </c>
      <c r="C5366" t="s">
        <v>12608</v>
      </c>
      <c r="G5366" s="4" t="s">
        <v>64</v>
      </c>
    </row>
    <row r="5367" spans="1:7" x14ac:dyDescent="0.25">
      <c r="A5367">
        <v>30034</v>
      </c>
      <c r="C5367" t="s">
        <v>12608</v>
      </c>
      <c r="G5367" s="5" t="s">
        <v>11</v>
      </c>
    </row>
    <row r="5368" spans="1:7" x14ac:dyDescent="0.25">
      <c r="A5368">
        <v>28872</v>
      </c>
      <c r="C5368" t="s">
        <v>12608</v>
      </c>
      <c r="G5368" s="4" t="s">
        <v>11</v>
      </c>
    </row>
    <row r="5369" spans="1:7" x14ac:dyDescent="0.25">
      <c r="A5369">
        <v>318580</v>
      </c>
      <c r="C5369" t="s">
        <v>12608</v>
      </c>
      <c r="G5369" s="5" t="s">
        <v>57</v>
      </c>
    </row>
    <row r="5370" spans="1:7" x14ac:dyDescent="0.25">
      <c r="A5370">
        <v>23072</v>
      </c>
      <c r="C5370" t="s">
        <v>12608</v>
      </c>
      <c r="G5370" s="4" t="s">
        <v>11</v>
      </c>
    </row>
    <row r="5371" spans="1:7" x14ac:dyDescent="0.25">
      <c r="A5371">
        <v>324127</v>
      </c>
      <c r="C5371" t="s">
        <v>12608</v>
      </c>
      <c r="G5371" s="5" t="s">
        <v>85</v>
      </c>
    </row>
    <row r="5372" spans="1:7" x14ac:dyDescent="0.25">
      <c r="A5372">
        <v>97004</v>
      </c>
      <c r="C5372" t="s">
        <v>12608</v>
      </c>
      <c r="G5372" s="4" t="s">
        <v>11</v>
      </c>
    </row>
    <row r="5373" spans="1:7" x14ac:dyDescent="0.25">
      <c r="A5373">
        <v>29787</v>
      </c>
      <c r="C5373" t="s">
        <v>12608</v>
      </c>
      <c r="G5373" s="5" t="s">
        <v>11</v>
      </c>
    </row>
    <row r="5374" spans="1:7" x14ac:dyDescent="0.25">
      <c r="A5374">
        <v>311278</v>
      </c>
      <c r="C5374" t="s">
        <v>12608</v>
      </c>
      <c r="G5374" s="4" t="s">
        <v>53</v>
      </c>
    </row>
    <row r="5375" spans="1:7" x14ac:dyDescent="0.25">
      <c r="A5375">
        <v>333112</v>
      </c>
      <c r="C5375" t="s">
        <v>12608</v>
      </c>
      <c r="G5375" s="5" t="s">
        <v>41</v>
      </c>
    </row>
    <row r="5376" spans="1:7" x14ac:dyDescent="0.25">
      <c r="A5376">
        <v>333466</v>
      </c>
      <c r="C5376" t="s">
        <v>12608</v>
      </c>
      <c r="G5376" s="4" t="s">
        <v>26</v>
      </c>
    </row>
    <row r="5377" spans="1:7" x14ac:dyDescent="0.25">
      <c r="A5377">
        <v>90013</v>
      </c>
      <c r="C5377" t="s">
        <v>12608</v>
      </c>
      <c r="G5377" s="5" t="s">
        <v>11</v>
      </c>
    </row>
    <row r="5378" spans="1:7" x14ac:dyDescent="0.25">
      <c r="A5378">
        <v>24119</v>
      </c>
      <c r="C5378" t="s">
        <v>12608</v>
      </c>
      <c r="G5378" s="4" t="s">
        <v>11</v>
      </c>
    </row>
    <row r="5379" spans="1:7" x14ac:dyDescent="0.25">
      <c r="A5379">
        <v>18716</v>
      </c>
      <c r="C5379" t="s">
        <v>12608</v>
      </c>
      <c r="G5379" s="5" t="s">
        <v>67</v>
      </c>
    </row>
    <row r="5380" spans="1:7" x14ac:dyDescent="0.25">
      <c r="A5380">
        <v>306499</v>
      </c>
      <c r="C5380" t="s">
        <v>12608</v>
      </c>
      <c r="G5380" s="4" t="s">
        <v>85</v>
      </c>
    </row>
    <row r="5381" spans="1:7" x14ac:dyDescent="0.25">
      <c r="A5381">
        <v>81915</v>
      </c>
      <c r="C5381" t="s">
        <v>12608</v>
      </c>
      <c r="G5381" s="5" t="s">
        <v>28</v>
      </c>
    </row>
    <row r="5382" spans="1:7" x14ac:dyDescent="0.25">
      <c r="A5382">
        <v>29387</v>
      </c>
      <c r="C5382" t="s">
        <v>12608</v>
      </c>
      <c r="G5382" s="4" t="s">
        <v>11</v>
      </c>
    </row>
    <row r="5383" spans="1:7" x14ac:dyDescent="0.25">
      <c r="A5383">
        <v>92320</v>
      </c>
      <c r="C5383" t="s">
        <v>12608</v>
      </c>
      <c r="G5383" s="5" t="s">
        <v>11</v>
      </c>
    </row>
    <row r="5384" spans="1:7" x14ac:dyDescent="0.25">
      <c r="A5384">
        <v>331950</v>
      </c>
      <c r="C5384" t="s">
        <v>12608</v>
      </c>
      <c r="G5384" s="4" t="s">
        <v>43</v>
      </c>
    </row>
    <row r="5385" spans="1:7" x14ac:dyDescent="0.25">
      <c r="A5385">
        <v>5622</v>
      </c>
      <c r="C5385" t="s">
        <v>12608</v>
      </c>
      <c r="G5385" s="5" t="s">
        <v>11</v>
      </c>
    </row>
    <row r="5386" spans="1:7" x14ac:dyDescent="0.25">
      <c r="A5386">
        <v>311077</v>
      </c>
      <c r="C5386" t="s">
        <v>12608</v>
      </c>
      <c r="G5386" s="4" t="s">
        <v>31</v>
      </c>
    </row>
    <row r="5387" spans="1:7" x14ac:dyDescent="0.25">
      <c r="A5387">
        <v>320714</v>
      </c>
      <c r="C5387" t="s">
        <v>12608</v>
      </c>
      <c r="G5387" s="5" t="s">
        <v>28</v>
      </c>
    </row>
    <row r="5388" spans="1:7" x14ac:dyDescent="0.25">
      <c r="A5388">
        <v>98191</v>
      </c>
      <c r="C5388" t="s">
        <v>12608</v>
      </c>
      <c r="G5388" s="4" t="s">
        <v>11</v>
      </c>
    </row>
    <row r="5389" spans="1:7" x14ac:dyDescent="0.25">
      <c r="A5389">
        <v>22370</v>
      </c>
      <c r="C5389" t="s">
        <v>12608</v>
      </c>
      <c r="G5389" s="5" t="s">
        <v>11</v>
      </c>
    </row>
    <row r="5390" spans="1:7" x14ac:dyDescent="0.25">
      <c r="A5390">
        <v>332967</v>
      </c>
      <c r="C5390" t="s">
        <v>12608</v>
      </c>
      <c r="G5390" s="4" t="s">
        <v>43</v>
      </c>
    </row>
    <row r="5391" spans="1:7" x14ac:dyDescent="0.25">
      <c r="A5391">
        <v>28232</v>
      </c>
      <c r="C5391" t="s">
        <v>12608</v>
      </c>
      <c r="G5391" s="5" t="s">
        <v>11</v>
      </c>
    </row>
    <row r="5392" spans="1:7" x14ac:dyDescent="0.25">
      <c r="A5392">
        <v>26882</v>
      </c>
      <c r="C5392" t="s">
        <v>12608</v>
      </c>
      <c r="G5392" s="4" t="s">
        <v>11</v>
      </c>
    </row>
    <row r="5393" spans="1:7" x14ac:dyDescent="0.25">
      <c r="A5393">
        <v>93742</v>
      </c>
      <c r="C5393" t="s">
        <v>12608</v>
      </c>
      <c r="G5393" s="5" t="s">
        <v>11</v>
      </c>
    </row>
    <row r="5394" spans="1:7" x14ac:dyDescent="0.25">
      <c r="A5394">
        <v>32212</v>
      </c>
      <c r="C5394" t="s">
        <v>12608</v>
      </c>
      <c r="G5394" s="4" t="s">
        <v>61</v>
      </c>
    </row>
    <row r="5395" spans="1:7" x14ac:dyDescent="0.25">
      <c r="A5395">
        <v>437611</v>
      </c>
      <c r="C5395" t="s">
        <v>12608</v>
      </c>
      <c r="G5395" s="5" t="s">
        <v>64</v>
      </c>
    </row>
    <row r="5396" spans="1:7" x14ac:dyDescent="0.25">
      <c r="A5396">
        <v>28707</v>
      </c>
      <c r="C5396" t="s">
        <v>12608</v>
      </c>
      <c r="G5396" s="4" t="s">
        <v>11</v>
      </c>
    </row>
    <row r="5397" spans="1:7" x14ac:dyDescent="0.25">
      <c r="A5397">
        <v>11479</v>
      </c>
      <c r="C5397" t="s">
        <v>12608</v>
      </c>
      <c r="G5397" s="5" t="s">
        <v>175</v>
      </c>
    </row>
    <row r="5398" spans="1:7" x14ac:dyDescent="0.25">
      <c r="A5398">
        <v>28301</v>
      </c>
      <c r="C5398" t="s">
        <v>12608</v>
      </c>
      <c r="G5398" s="4" t="s">
        <v>11</v>
      </c>
    </row>
    <row r="5399" spans="1:7" x14ac:dyDescent="0.25">
      <c r="A5399">
        <v>33197</v>
      </c>
      <c r="C5399" t="s">
        <v>12608</v>
      </c>
      <c r="G5399" s="5" t="s">
        <v>61</v>
      </c>
    </row>
    <row r="5400" spans="1:7" x14ac:dyDescent="0.25">
      <c r="A5400">
        <v>28256</v>
      </c>
      <c r="C5400" t="s">
        <v>12608</v>
      </c>
      <c r="G5400" s="4" t="s">
        <v>11</v>
      </c>
    </row>
    <row r="5401" spans="1:7" x14ac:dyDescent="0.25">
      <c r="A5401">
        <v>175331</v>
      </c>
      <c r="C5401" t="s">
        <v>12608</v>
      </c>
      <c r="G5401" s="5" t="s">
        <v>61</v>
      </c>
    </row>
    <row r="5402" spans="1:7" x14ac:dyDescent="0.25">
      <c r="A5402">
        <v>307809</v>
      </c>
      <c r="C5402" t="s">
        <v>12608</v>
      </c>
      <c r="G5402" s="4" t="s">
        <v>75</v>
      </c>
    </row>
    <row r="5403" spans="1:7" x14ac:dyDescent="0.25">
      <c r="A5403">
        <v>49581</v>
      </c>
      <c r="C5403" t="s">
        <v>12608</v>
      </c>
      <c r="G5403" s="5" t="s">
        <v>61</v>
      </c>
    </row>
    <row r="5404" spans="1:7" x14ac:dyDescent="0.25">
      <c r="A5404">
        <v>29129</v>
      </c>
      <c r="C5404" t="s">
        <v>12608</v>
      </c>
      <c r="G5404" s="4" t="s">
        <v>11</v>
      </c>
    </row>
    <row r="5405" spans="1:7" x14ac:dyDescent="0.25">
      <c r="A5405">
        <v>43371</v>
      </c>
      <c r="B5405" s="1">
        <v>6.99</v>
      </c>
      <c r="C5405" s="2">
        <v>44327</v>
      </c>
      <c r="G5405" s="5" t="s">
        <v>41</v>
      </c>
    </row>
    <row r="5406" spans="1:7" x14ac:dyDescent="0.25">
      <c r="A5406">
        <v>29125</v>
      </c>
      <c r="C5406" t="s">
        <v>12608</v>
      </c>
      <c r="G5406" s="4" t="s">
        <v>11</v>
      </c>
    </row>
    <row r="5407" spans="1:7" x14ac:dyDescent="0.25">
      <c r="A5407">
        <v>324825</v>
      </c>
      <c r="C5407" t="s">
        <v>12608</v>
      </c>
      <c r="G5407" s="5" t="s">
        <v>100</v>
      </c>
    </row>
    <row r="5408" spans="1:7" x14ac:dyDescent="0.25">
      <c r="A5408">
        <v>95559</v>
      </c>
      <c r="C5408" t="s">
        <v>12608</v>
      </c>
      <c r="G5408" s="4" t="s">
        <v>11</v>
      </c>
    </row>
    <row r="5409" spans="1:7" x14ac:dyDescent="0.25">
      <c r="A5409">
        <v>27798</v>
      </c>
      <c r="C5409" t="s">
        <v>12608</v>
      </c>
      <c r="G5409" s="5" t="s">
        <v>11</v>
      </c>
    </row>
    <row r="5410" spans="1:7" x14ac:dyDescent="0.25">
      <c r="A5410">
        <v>99686</v>
      </c>
      <c r="C5410" t="s">
        <v>12608</v>
      </c>
      <c r="G5410" s="4" t="s">
        <v>11</v>
      </c>
    </row>
    <row r="5411" spans="1:7" x14ac:dyDescent="0.25">
      <c r="A5411">
        <v>331395</v>
      </c>
      <c r="C5411" t="s">
        <v>12608</v>
      </c>
      <c r="G5411" s="5" t="s">
        <v>31</v>
      </c>
    </row>
    <row r="5412" spans="1:7" x14ac:dyDescent="0.25">
      <c r="A5412">
        <v>78659</v>
      </c>
      <c r="C5412" t="s">
        <v>12608</v>
      </c>
      <c r="G5412" s="4" t="s">
        <v>57</v>
      </c>
    </row>
    <row r="5413" spans="1:7" x14ac:dyDescent="0.25">
      <c r="A5413">
        <v>29454</v>
      </c>
      <c r="C5413" t="s">
        <v>12608</v>
      </c>
      <c r="G5413" s="5" t="s">
        <v>11</v>
      </c>
    </row>
    <row r="5414" spans="1:7" x14ac:dyDescent="0.25">
      <c r="A5414">
        <v>329914</v>
      </c>
      <c r="C5414" t="s">
        <v>12608</v>
      </c>
      <c r="G5414" s="4" t="s">
        <v>61</v>
      </c>
    </row>
    <row r="5415" spans="1:7" x14ac:dyDescent="0.25">
      <c r="A5415">
        <v>25654</v>
      </c>
      <c r="C5415" t="s">
        <v>12608</v>
      </c>
      <c r="G5415" s="5" t="s">
        <v>11</v>
      </c>
    </row>
    <row r="5416" spans="1:7" x14ac:dyDescent="0.25">
      <c r="A5416">
        <v>10275</v>
      </c>
      <c r="C5416" t="s">
        <v>12608</v>
      </c>
      <c r="G5416" s="4" t="s">
        <v>175</v>
      </c>
    </row>
    <row r="5417" spans="1:7" x14ac:dyDescent="0.25">
      <c r="A5417">
        <v>31169</v>
      </c>
      <c r="C5417" t="s">
        <v>12608</v>
      </c>
      <c r="G5417" s="5" t="s">
        <v>11</v>
      </c>
    </row>
    <row r="5418" spans="1:7" x14ac:dyDescent="0.25">
      <c r="A5418">
        <v>9563</v>
      </c>
      <c r="C5418" t="s">
        <v>12608</v>
      </c>
      <c r="G5418" s="4" t="s">
        <v>11</v>
      </c>
    </row>
    <row r="5419" spans="1:7" x14ac:dyDescent="0.25">
      <c r="A5419">
        <v>25210</v>
      </c>
      <c r="C5419" t="s">
        <v>12608</v>
      </c>
      <c r="G5419" s="5" t="s">
        <v>11</v>
      </c>
    </row>
    <row r="5420" spans="1:7" x14ac:dyDescent="0.25">
      <c r="A5420">
        <v>43952</v>
      </c>
      <c r="C5420" t="s">
        <v>12608</v>
      </c>
      <c r="G5420" s="4" t="s">
        <v>61</v>
      </c>
    </row>
    <row r="5421" spans="1:7" x14ac:dyDescent="0.25">
      <c r="A5421">
        <v>93041</v>
      </c>
      <c r="C5421" t="s">
        <v>12608</v>
      </c>
      <c r="G5421" s="5" t="s">
        <v>11</v>
      </c>
    </row>
    <row r="5422" spans="1:7" x14ac:dyDescent="0.25">
      <c r="A5422">
        <v>337411</v>
      </c>
      <c r="C5422" t="s">
        <v>12608</v>
      </c>
      <c r="G5422" s="4" t="s">
        <v>85</v>
      </c>
    </row>
    <row r="5423" spans="1:7" x14ac:dyDescent="0.25">
      <c r="A5423">
        <v>80075</v>
      </c>
      <c r="B5423" s="1">
        <v>7.99</v>
      </c>
      <c r="C5423" s="2">
        <v>44327</v>
      </c>
      <c r="G5423" s="5" t="s">
        <v>31</v>
      </c>
    </row>
    <row r="5424" spans="1:7" x14ac:dyDescent="0.25">
      <c r="A5424">
        <v>323724</v>
      </c>
      <c r="C5424" t="s">
        <v>12608</v>
      </c>
      <c r="G5424" s="4" t="s">
        <v>43</v>
      </c>
    </row>
    <row r="5425" spans="1:7" x14ac:dyDescent="0.25">
      <c r="A5425">
        <v>31179</v>
      </c>
      <c r="C5425" t="s">
        <v>12608</v>
      </c>
      <c r="G5425" s="5" t="s">
        <v>11</v>
      </c>
    </row>
    <row r="5426" spans="1:7" x14ac:dyDescent="0.25">
      <c r="A5426">
        <v>73838</v>
      </c>
      <c r="C5426" t="s">
        <v>12608</v>
      </c>
      <c r="G5426" s="4" t="s">
        <v>436</v>
      </c>
    </row>
    <row r="5427" spans="1:7" x14ac:dyDescent="0.25">
      <c r="A5427">
        <v>28836</v>
      </c>
      <c r="C5427" t="s">
        <v>12608</v>
      </c>
      <c r="G5427" s="5" t="s">
        <v>11</v>
      </c>
    </row>
    <row r="5428" spans="1:7" x14ac:dyDescent="0.25">
      <c r="A5428">
        <v>312424</v>
      </c>
      <c r="C5428" t="s">
        <v>12608</v>
      </c>
      <c r="G5428" s="4" t="s">
        <v>198</v>
      </c>
    </row>
    <row r="5429" spans="1:7" x14ac:dyDescent="0.25">
      <c r="A5429">
        <v>25047</v>
      </c>
      <c r="C5429" t="s">
        <v>12608</v>
      </c>
      <c r="G5429" s="5" t="s">
        <v>11</v>
      </c>
    </row>
    <row r="5430" spans="1:7" x14ac:dyDescent="0.25">
      <c r="A5430">
        <v>28187</v>
      </c>
      <c r="C5430" t="s">
        <v>12608</v>
      </c>
      <c r="G5430" s="4" t="s">
        <v>11</v>
      </c>
    </row>
    <row r="5431" spans="1:7" x14ac:dyDescent="0.25">
      <c r="A5431">
        <v>303263</v>
      </c>
      <c r="C5431" t="s">
        <v>12608</v>
      </c>
      <c r="G5431" s="5" t="s">
        <v>21</v>
      </c>
    </row>
    <row r="5432" spans="1:7" x14ac:dyDescent="0.25">
      <c r="A5432">
        <v>7285</v>
      </c>
      <c r="C5432" t="s">
        <v>12608</v>
      </c>
      <c r="G5432" s="4" t="s">
        <v>11</v>
      </c>
    </row>
    <row r="5433" spans="1:7" x14ac:dyDescent="0.25">
      <c r="A5433">
        <v>41016</v>
      </c>
      <c r="C5433" t="s">
        <v>12608</v>
      </c>
      <c r="G5433" s="5" t="s">
        <v>245</v>
      </c>
    </row>
    <row r="5434" spans="1:7" x14ac:dyDescent="0.25">
      <c r="A5434">
        <v>9717</v>
      </c>
      <c r="C5434" t="s">
        <v>12608</v>
      </c>
      <c r="G5434" s="4" t="s">
        <v>11</v>
      </c>
    </row>
    <row r="5435" spans="1:7" x14ac:dyDescent="0.25">
      <c r="A5435">
        <v>81152</v>
      </c>
      <c r="C5435" t="s">
        <v>12608</v>
      </c>
      <c r="G5435" s="5" t="s">
        <v>85</v>
      </c>
    </row>
    <row r="5436" spans="1:7" x14ac:dyDescent="0.25">
      <c r="A5436">
        <v>337191</v>
      </c>
      <c r="C5436" t="s">
        <v>12608</v>
      </c>
      <c r="G5436" s="4" t="s">
        <v>28</v>
      </c>
    </row>
    <row r="5437" spans="1:7" x14ac:dyDescent="0.25">
      <c r="A5437">
        <v>34223</v>
      </c>
      <c r="C5437" t="s">
        <v>12608</v>
      </c>
      <c r="G5437" s="5" t="s">
        <v>14</v>
      </c>
    </row>
    <row r="5438" spans="1:7" x14ac:dyDescent="0.25">
      <c r="A5438">
        <v>46745</v>
      </c>
      <c r="C5438" t="s">
        <v>12608</v>
      </c>
      <c r="G5438" s="4" t="s">
        <v>61</v>
      </c>
    </row>
    <row r="5439" spans="1:7" x14ac:dyDescent="0.25">
      <c r="A5439">
        <v>73623</v>
      </c>
      <c r="C5439" t="s">
        <v>12608</v>
      </c>
      <c r="G5439" s="5" t="s">
        <v>37</v>
      </c>
    </row>
    <row r="5440" spans="1:7" x14ac:dyDescent="0.25">
      <c r="A5440">
        <v>119539</v>
      </c>
      <c r="C5440" t="s">
        <v>12608</v>
      </c>
      <c r="G5440" s="4" t="s">
        <v>148</v>
      </c>
    </row>
    <row r="5441" spans="1:7" x14ac:dyDescent="0.25">
      <c r="A5441">
        <v>309406</v>
      </c>
      <c r="C5441" t="s">
        <v>12608</v>
      </c>
      <c r="G5441" s="5" t="s">
        <v>61</v>
      </c>
    </row>
    <row r="5442" spans="1:7" x14ac:dyDescent="0.25">
      <c r="A5442">
        <v>41095</v>
      </c>
      <c r="C5442" t="s">
        <v>12608</v>
      </c>
      <c r="G5442" s="4" t="s">
        <v>53</v>
      </c>
    </row>
    <row r="5443" spans="1:7" x14ac:dyDescent="0.25">
      <c r="A5443">
        <v>81614</v>
      </c>
      <c r="C5443" t="s">
        <v>12608</v>
      </c>
      <c r="G5443" s="5" t="s">
        <v>17</v>
      </c>
    </row>
    <row r="5444" spans="1:7" x14ac:dyDescent="0.25">
      <c r="A5444">
        <v>80468</v>
      </c>
      <c r="C5444" t="s">
        <v>12608</v>
      </c>
      <c r="G5444" s="4" t="s">
        <v>245</v>
      </c>
    </row>
    <row r="5445" spans="1:7" x14ac:dyDescent="0.25">
      <c r="A5445">
        <v>341522</v>
      </c>
      <c r="C5445" t="s">
        <v>12608</v>
      </c>
      <c r="G5445" s="5" t="s">
        <v>41</v>
      </c>
    </row>
    <row r="5446" spans="1:7" x14ac:dyDescent="0.25">
      <c r="A5446">
        <v>25594</v>
      </c>
      <c r="C5446" t="s">
        <v>12608</v>
      </c>
      <c r="G5446" s="4" t="s">
        <v>11</v>
      </c>
    </row>
    <row r="5447" spans="1:7" x14ac:dyDescent="0.25">
      <c r="A5447">
        <v>310442</v>
      </c>
      <c r="C5447" t="s">
        <v>12608</v>
      </c>
      <c r="G5447" s="5" t="s">
        <v>28</v>
      </c>
    </row>
    <row r="5448" spans="1:7" x14ac:dyDescent="0.25">
      <c r="A5448">
        <v>28165</v>
      </c>
      <c r="C5448" t="s">
        <v>12608</v>
      </c>
      <c r="G5448" s="4" t="s">
        <v>11</v>
      </c>
    </row>
    <row r="5449" spans="1:7" x14ac:dyDescent="0.25">
      <c r="A5449">
        <v>24786</v>
      </c>
      <c r="C5449" t="s">
        <v>12608</v>
      </c>
      <c r="G5449" s="5" t="s">
        <v>11</v>
      </c>
    </row>
    <row r="5450" spans="1:7" x14ac:dyDescent="0.25">
      <c r="A5450">
        <v>300932</v>
      </c>
      <c r="C5450" t="s">
        <v>12608</v>
      </c>
      <c r="G5450" s="4" t="s">
        <v>85</v>
      </c>
    </row>
    <row r="5451" spans="1:7" x14ac:dyDescent="0.25">
      <c r="A5451">
        <v>80551</v>
      </c>
      <c r="C5451" t="s">
        <v>12608</v>
      </c>
      <c r="G5451" s="5" t="s">
        <v>28</v>
      </c>
    </row>
    <row r="5452" spans="1:7" x14ac:dyDescent="0.25">
      <c r="A5452">
        <v>344284</v>
      </c>
      <c r="C5452" t="s">
        <v>12608</v>
      </c>
      <c r="G5452" s="4" t="s">
        <v>75</v>
      </c>
    </row>
    <row r="5453" spans="1:7" x14ac:dyDescent="0.25">
      <c r="A5453">
        <v>90328</v>
      </c>
      <c r="C5453" t="s">
        <v>12608</v>
      </c>
      <c r="G5453" s="5" t="s">
        <v>11</v>
      </c>
    </row>
    <row r="5454" spans="1:7" x14ac:dyDescent="0.25">
      <c r="A5454">
        <v>26421</v>
      </c>
      <c r="C5454" t="s">
        <v>12608</v>
      </c>
      <c r="G5454" s="4" t="s">
        <v>11</v>
      </c>
    </row>
    <row r="5455" spans="1:7" x14ac:dyDescent="0.25">
      <c r="A5455">
        <v>95150</v>
      </c>
      <c r="C5455" t="s">
        <v>12608</v>
      </c>
      <c r="G5455" s="5" t="s">
        <v>11</v>
      </c>
    </row>
    <row r="5456" spans="1:7" x14ac:dyDescent="0.25">
      <c r="A5456">
        <v>25197</v>
      </c>
      <c r="C5456" t="s">
        <v>12608</v>
      </c>
      <c r="G5456" s="4" t="s">
        <v>11</v>
      </c>
    </row>
    <row r="5457" spans="1:7" x14ac:dyDescent="0.25">
      <c r="A5457">
        <v>17256</v>
      </c>
      <c r="C5457" t="s">
        <v>12608</v>
      </c>
      <c r="G5457" s="5" t="s">
        <v>14</v>
      </c>
    </row>
    <row r="5458" spans="1:7" x14ac:dyDescent="0.25">
      <c r="A5458">
        <v>29295</v>
      </c>
      <c r="C5458" t="s">
        <v>12608</v>
      </c>
      <c r="G5458" s="4" t="s">
        <v>11</v>
      </c>
    </row>
    <row r="5459" spans="1:7" x14ac:dyDescent="0.25">
      <c r="A5459">
        <v>48487</v>
      </c>
      <c r="C5459" t="s">
        <v>12608</v>
      </c>
      <c r="G5459" s="5" t="s">
        <v>100</v>
      </c>
    </row>
    <row r="5460" spans="1:7" x14ac:dyDescent="0.25">
      <c r="A5460">
        <v>37427</v>
      </c>
      <c r="C5460" t="s">
        <v>12608</v>
      </c>
      <c r="G5460" s="4" t="s">
        <v>163</v>
      </c>
    </row>
    <row r="5461" spans="1:7" x14ac:dyDescent="0.25">
      <c r="A5461">
        <v>26528</v>
      </c>
      <c r="C5461" t="s">
        <v>12608</v>
      </c>
      <c r="G5461" s="5" t="s">
        <v>11</v>
      </c>
    </row>
    <row r="5462" spans="1:7" x14ac:dyDescent="0.25">
      <c r="A5462">
        <v>24525</v>
      </c>
      <c r="C5462" t="s">
        <v>12608</v>
      </c>
      <c r="G5462" s="4" t="s">
        <v>11</v>
      </c>
    </row>
    <row r="5463" spans="1:7" x14ac:dyDescent="0.25">
      <c r="A5463">
        <v>74871</v>
      </c>
      <c r="C5463" t="s">
        <v>12608</v>
      </c>
      <c r="G5463" s="5" t="s">
        <v>57</v>
      </c>
    </row>
    <row r="5464" spans="1:7" x14ac:dyDescent="0.25">
      <c r="A5464">
        <v>10873</v>
      </c>
      <c r="C5464" t="s">
        <v>12608</v>
      </c>
      <c r="G5464" s="4" t="s">
        <v>85</v>
      </c>
    </row>
    <row r="5465" spans="1:7" x14ac:dyDescent="0.25">
      <c r="A5465">
        <v>26741</v>
      </c>
      <c r="C5465" t="s">
        <v>12608</v>
      </c>
      <c r="G5465" s="5" t="s">
        <v>11</v>
      </c>
    </row>
    <row r="5466" spans="1:7" x14ac:dyDescent="0.25">
      <c r="A5466">
        <v>231984</v>
      </c>
      <c r="C5466" t="s">
        <v>12608</v>
      </c>
      <c r="G5466" s="4" t="s">
        <v>39</v>
      </c>
    </row>
    <row r="5467" spans="1:7" x14ac:dyDescent="0.25">
      <c r="A5467">
        <v>70491</v>
      </c>
      <c r="C5467" t="s">
        <v>12608</v>
      </c>
      <c r="G5467" s="5" t="s">
        <v>85</v>
      </c>
    </row>
    <row r="5468" spans="1:7" x14ac:dyDescent="0.25">
      <c r="A5468">
        <v>46033</v>
      </c>
      <c r="C5468" t="s">
        <v>12608</v>
      </c>
      <c r="G5468" s="4" t="s">
        <v>85</v>
      </c>
    </row>
    <row r="5469" spans="1:7" x14ac:dyDescent="0.25">
      <c r="A5469">
        <v>10467</v>
      </c>
      <c r="C5469" t="s">
        <v>12608</v>
      </c>
      <c r="G5469" s="5" t="s">
        <v>11</v>
      </c>
    </row>
    <row r="5470" spans="1:7" x14ac:dyDescent="0.25">
      <c r="A5470">
        <v>348066</v>
      </c>
      <c r="C5470" t="s">
        <v>12608</v>
      </c>
      <c r="G5470" s="4" t="s">
        <v>21</v>
      </c>
    </row>
    <row r="5471" spans="1:7" x14ac:dyDescent="0.25">
      <c r="A5471">
        <v>71479</v>
      </c>
      <c r="C5471" t="s">
        <v>12608</v>
      </c>
      <c r="G5471" s="5" t="s">
        <v>37</v>
      </c>
    </row>
    <row r="5472" spans="1:7" x14ac:dyDescent="0.25">
      <c r="A5472">
        <v>46582</v>
      </c>
      <c r="C5472" t="s">
        <v>12608</v>
      </c>
      <c r="G5472" s="4" t="s">
        <v>163</v>
      </c>
    </row>
    <row r="5473" spans="1:7" x14ac:dyDescent="0.25">
      <c r="A5473">
        <v>32174</v>
      </c>
      <c r="C5473" t="s">
        <v>12608</v>
      </c>
      <c r="G5473" s="5" t="s">
        <v>198</v>
      </c>
    </row>
    <row r="5474" spans="1:7" x14ac:dyDescent="0.25">
      <c r="A5474">
        <v>346190</v>
      </c>
      <c r="C5474" t="s">
        <v>12608</v>
      </c>
      <c r="G5474" s="4" t="s">
        <v>39</v>
      </c>
    </row>
    <row r="5475" spans="1:7" x14ac:dyDescent="0.25">
      <c r="A5475">
        <v>24341</v>
      </c>
      <c r="C5475" t="s">
        <v>12608</v>
      </c>
      <c r="G5475" s="5" t="s">
        <v>57</v>
      </c>
    </row>
    <row r="5476" spans="1:7" x14ac:dyDescent="0.25">
      <c r="A5476">
        <v>29409</v>
      </c>
      <c r="C5476" t="s">
        <v>12608</v>
      </c>
      <c r="G5476" s="4" t="s">
        <v>11</v>
      </c>
    </row>
    <row r="5477" spans="1:7" x14ac:dyDescent="0.25">
      <c r="A5477">
        <v>25018</v>
      </c>
      <c r="C5477" t="s">
        <v>12608</v>
      </c>
      <c r="G5477" s="5" t="s">
        <v>11</v>
      </c>
    </row>
    <row r="5478" spans="1:7" x14ac:dyDescent="0.25">
      <c r="A5478">
        <v>29730</v>
      </c>
      <c r="C5478" t="s">
        <v>12608</v>
      </c>
      <c r="G5478" s="4" t="s">
        <v>11</v>
      </c>
    </row>
    <row r="5479" spans="1:7" x14ac:dyDescent="0.25">
      <c r="A5479">
        <v>46264</v>
      </c>
      <c r="C5479" t="s">
        <v>12608</v>
      </c>
      <c r="G5479" s="5" t="s">
        <v>61</v>
      </c>
    </row>
    <row r="5480" spans="1:7" x14ac:dyDescent="0.25">
      <c r="A5480">
        <v>11535</v>
      </c>
      <c r="C5480" t="s">
        <v>12608</v>
      </c>
      <c r="G5480" s="4" t="s">
        <v>11</v>
      </c>
    </row>
    <row r="5481" spans="1:7" x14ac:dyDescent="0.25">
      <c r="A5481">
        <v>30013</v>
      </c>
      <c r="C5481" t="s">
        <v>12608</v>
      </c>
      <c r="G5481" s="5" t="s">
        <v>11</v>
      </c>
    </row>
    <row r="5482" spans="1:7" x14ac:dyDescent="0.25">
      <c r="A5482">
        <v>24699</v>
      </c>
      <c r="C5482" t="s">
        <v>12608</v>
      </c>
      <c r="G5482" s="4" t="s">
        <v>11</v>
      </c>
    </row>
    <row r="5483" spans="1:7" x14ac:dyDescent="0.25">
      <c r="A5483">
        <v>25367</v>
      </c>
      <c r="C5483" t="s">
        <v>12608</v>
      </c>
      <c r="G5483" s="5" t="s">
        <v>11</v>
      </c>
    </row>
    <row r="5484" spans="1:7" x14ac:dyDescent="0.25">
      <c r="A5484">
        <v>28534</v>
      </c>
      <c r="C5484" t="s">
        <v>12608</v>
      </c>
      <c r="G5484" s="4" t="s">
        <v>11</v>
      </c>
    </row>
    <row r="5485" spans="1:7" x14ac:dyDescent="0.25">
      <c r="A5485">
        <v>38660</v>
      </c>
      <c r="B5485" s="1">
        <v>10.59</v>
      </c>
      <c r="C5485" s="2">
        <v>44234</v>
      </c>
      <c r="G5485" s="5" t="s">
        <v>57</v>
      </c>
    </row>
    <row r="5486" spans="1:7" x14ac:dyDescent="0.25">
      <c r="A5486">
        <v>40644</v>
      </c>
      <c r="C5486" t="s">
        <v>12608</v>
      </c>
      <c r="G5486" s="4" t="s">
        <v>61</v>
      </c>
    </row>
    <row r="5487" spans="1:7" x14ac:dyDescent="0.25">
      <c r="A5487">
        <v>163430</v>
      </c>
      <c r="C5487" t="s">
        <v>12608</v>
      </c>
      <c r="G5487" s="5" t="s">
        <v>61</v>
      </c>
    </row>
    <row r="5488" spans="1:7" x14ac:dyDescent="0.25">
      <c r="A5488">
        <v>90956</v>
      </c>
      <c r="C5488" t="s">
        <v>12608</v>
      </c>
      <c r="G5488" s="4" t="s">
        <v>11</v>
      </c>
    </row>
    <row r="5489" spans="1:7" x14ac:dyDescent="0.25">
      <c r="A5489">
        <v>29243</v>
      </c>
      <c r="C5489" t="s">
        <v>12608</v>
      </c>
      <c r="G5489" s="5" t="s">
        <v>11</v>
      </c>
    </row>
    <row r="5490" spans="1:7" x14ac:dyDescent="0.25">
      <c r="A5490">
        <v>63134</v>
      </c>
      <c r="C5490" t="s">
        <v>12608</v>
      </c>
      <c r="G5490" s="4" t="s">
        <v>85</v>
      </c>
    </row>
    <row r="5491" spans="1:7" x14ac:dyDescent="0.25">
      <c r="A5491">
        <v>349127</v>
      </c>
      <c r="C5491" t="s">
        <v>12608</v>
      </c>
      <c r="G5491" s="5" t="s">
        <v>26</v>
      </c>
    </row>
    <row r="5492" spans="1:7" x14ac:dyDescent="0.25">
      <c r="A5492">
        <v>46754</v>
      </c>
      <c r="C5492" t="s">
        <v>12608</v>
      </c>
      <c r="G5492" s="4" t="s">
        <v>41</v>
      </c>
    </row>
    <row r="5493" spans="1:7" x14ac:dyDescent="0.25">
      <c r="A5493">
        <v>77089</v>
      </c>
      <c r="C5493" t="s">
        <v>12608</v>
      </c>
      <c r="G5493" s="5" t="s">
        <v>61</v>
      </c>
    </row>
    <row r="5494" spans="1:7" x14ac:dyDescent="0.25">
      <c r="A5494">
        <v>29783</v>
      </c>
      <c r="C5494" t="s">
        <v>12608</v>
      </c>
      <c r="G5494" s="4" t="s">
        <v>11</v>
      </c>
    </row>
    <row r="5495" spans="1:7" x14ac:dyDescent="0.25">
      <c r="A5495">
        <v>25646</v>
      </c>
      <c r="C5495" t="s">
        <v>12608</v>
      </c>
      <c r="G5495" s="5" t="s">
        <v>11</v>
      </c>
    </row>
    <row r="5496" spans="1:7" x14ac:dyDescent="0.25">
      <c r="A5496">
        <v>25768</v>
      </c>
      <c r="C5496" t="s">
        <v>12608</v>
      </c>
      <c r="G5496" s="4" t="s">
        <v>11</v>
      </c>
    </row>
    <row r="5497" spans="1:7" x14ac:dyDescent="0.25">
      <c r="A5497">
        <v>47701</v>
      </c>
      <c r="C5497" t="s">
        <v>12608</v>
      </c>
      <c r="G5497" s="5" t="s">
        <v>175</v>
      </c>
    </row>
    <row r="5498" spans="1:7" x14ac:dyDescent="0.25">
      <c r="A5498">
        <v>28927</v>
      </c>
      <c r="C5498" t="s">
        <v>12608</v>
      </c>
      <c r="G5498" s="4" t="s">
        <v>11</v>
      </c>
    </row>
    <row r="5499" spans="1:7" x14ac:dyDescent="0.25">
      <c r="A5499">
        <v>322615</v>
      </c>
      <c r="C5499" t="s">
        <v>12608</v>
      </c>
      <c r="G5499" s="5" t="s">
        <v>64</v>
      </c>
    </row>
    <row r="5500" spans="1:7" x14ac:dyDescent="0.25">
      <c r="A5500">
        <v>28349</v>
      </c>
      <c r="C5500" t="s">
        <v>12608</v>
      </c>
      <c r="G5500" s="4" t="s">
        <v>11</v>
      </c>
    </row>
    <row r="5501" spans="1:7" x14ac:dyDescent="0.25">
      <c r="A5501">
        <v>46084</v>
      </c>
      <c r="C5501" t="s">
        <v>12608</v>
      </c>
      <c r="G5501" s="5" t="s">
        <v>61</v>
      </c>
    </row>
    <row r="5502" spans="1:7" x14ac:dyDescent="0.25">
      <c r="A5502">
        <v>334598</v>
      </c>
      <c r="C5502" t="s">
        <v>12608</v>
      </c>
      <c r="G5502" s="4" t="s">
        <v>85</v>
      </c>
    </row>
    <row r="5503" spans="1:7" x14ac:dyDescent="0.25">
      <c r="A5503">
        <v>45802</v>
      </c>
      <c r="C5503" t="s">
        <v>12608</v>
      </c>
      <c r="G5503" s="5" t="s">
        <v>61</v>
      </c>
    </row>
    <row r="5504" spans="1:7" x14ac:dyDescent="0.25">
      <c r="A5504">
        <v>86398</v>
      </c>
      <c r="C5504" t="s">
        <v>12608</v>
      </c>
      <c r="G5504" s="4" t="s">
        <v>75</v>
      </c>
    </row>
    <row r="5505" spans="1:7" x14ac:dyDescent="0.25">
      <c r="A5505">
        <v>27854</v>
      </c>
      <c r="C5505" t="s">
        <v>12608</v>
      </c>
      <c r="G5505" s="5" t="s">
        <v>11</v>
      </c>
    </row>
    <row r="5506" spans="1:7" x14ac:dyDescent="0.25">
      <c r="A5506">
        <v>418242</v>
      </c>
      <c r="C5506" t="s">
        <v>12608</v>
      </c>
      <c r="G5506" s="4" t="s">
        <v>28</v>
      </c>
    </row>
    <row r="5507" spans="1:7" x14ac:dyDescent="0.25">
      <c r="A5507">
        <v>81039</v>
      </c>
      <c r="C5507" t="s">
        <v>12608</v>
      </c>
      <c r="G5507" s="5" t="s">
        <v>85</v>
      </c>
    </row>
    <row r="5508" spans="1:7" x14ac:dyDescent="0.25">
      <c r="A5508">
        <v>24582</v>
      </c>
      <c r="C5508" t="s">
        <v>12608</v>
      </c>
      <c r="G5508" s="4" t="s">
        <v>11</v>
      </c>
    </row>
    <row r="5509" spans="1:7" x14ac:dyDescent="0.25">
      <c r="A5509">
        <v>439592</v>
      </c>
      <c r="C5509" t="s">
        <v>12608</v>
      </c>
      <c r="G5509" s="5" t="s">
        <v>85</v>
      </c>
    </row>
    <row r="5510" spans="1:7" x14ac:dyDescent="0.25">
      <c r="A5510">
        <v>4146</v>
      </c>
      <c r="C5510" t="s">
        <v>12608</v>
      </c>
      <c r="G5510" s="4" t="s">
        <v>11</v>
      </c>
    </row>
    <row r="5511" spans="1:7" x14ac:dyDescent="0.25">
      <c r="A5511">
        <v>89473</v>
      </c>
      <c r="C5511" t="s">
        <v>12608</v>
      </c>
      <c r="G5511" s="5" t="s">
        <v>43</v>
      </c>
    </row>
    <row r="5512" spans="1:7" x14ac:dyDescent="0.25">
      <c r="A5512">
        <v>43299</v>
      </c>
      <c r="C5512" t="s">
        <v>12608</v>
      </c>
      <c r="G5512" s="4" t="s">
        <v>28</v>
      </c>
    </row>
    <row r="5513" spans="1:7" x14ac:dyDescent="0.25">
      <c r="A5513">
        <v>93840</v>
      </c>
      <c r="C5513" t="s">
        <v>12608</v>
      </c>
      <c r="G5513" s="5" t="s">
        <v>11</v>
      </c>
    </row>
    <row r="5514" spans="1:7" x14ac:dyDescent="0.25">
      <c r="A5514">
        <v>322821</v>
      </c>
      <c r="C5514" t="s">
        <v>12608</v>
      </c>
      <c r="G5514" s="4" t="s">
        <v>14</v>
      </c>
    </row>
    <row r="5515" spans="1:7" x14ac:dyDescent="0.25">
      <c r="A5515">
        <v>71265</v>
      </c>
      <c r="C5515" t="s">
        <v>12608</v>
      </c>
      <c r="G5515" s="5" t="s">
        <v>35</v>
      </c>
    </row>
    <row r="5516" spans="1:7" x14ac:dyDescent="0.25">
      <c r="A5516">
        <v>83730</v>
      </c>
      <c r="B5516" s="1">
        <v>18.489999999999998</v>
      </c>
      <c r="C5516" s="2">
        <v>44327</v>
      </c>
      <c r="G5516" s="4" t="s">
        <v>189</v>
      </c>
    </row>
    <row r="5517" spans="1:7" x14ac:dyDescent="0.25">
      <c r="A5517">
        <v>331655</v>
      </c>
      <c r="C5517" t="s">
        <v>12608</v>
      </c>
      <c r="G5517" s="5" t="s">
        <v>61</v>
      </c>
    </row>
    <row r="5518" spans="1:7" x14ac:dyDescent="0.25">
      <c r="A5518">
        <v>29214</v>
      </c>
      <c r="C5518" t="s">
        <v>12608</v>
      </c>
      <c r="G5518" s="4" t="s">
        <v>11</v>
      </c>
    </row>
    <row r="5519" spans="1:7" x14ac:dyDescent="0.25">
      <c r="A5519">
        <v>347822</v>
      </c>
      <c r="C5519" t="s">
        <v>12608</v>
      </c>
      <c r="G5519" s="5" t="s">
        <v>35</v>
      </c>
    </row>
    <row r="5520" spans="1:7" x14ac:dyDescent="0.25">
      <c r="A5520">
        <v>318836</v>
      </c>
      <c r="C5520" t="s">
        <v>12608</v>
      </c>
      <c r="G5520" s="4" t="s">
        <v>28</v>
      </c>
    </row>
    <row r="5521" spans="1:7" x14ac:dyDescent="0.25">
      <c r="A5521">
        <v>122475</v>
      </c>
      <c r="C5521" t="s">
        <v>12608</v>
      </c>
      <c r="G5521" s="5" t="s">
        <v>31</v>
      </c>
    </row>
    <row r="5522" spans="1:7" x14ac:dyDescent="0.25">
      <c r="A5522">
        <v>24092</v>
      </c>
      <c r="C5522" t="s">
        <v>12608</v>
      </c>
      <c r="G5522" s="4" t="s">
        <v>11</v>
      </c>
    </row>
    <row r="5523" spans="1:7" x14ac:dyDescent="0.25">
      <c r="A5523">
        <v>28311</v>
      </c>
      <c r="C5523" t="s">
        <v>12608</v>
      </c>
      <c r="G5523" s="5" t="s">
        <v>11</v>
      </c>
    </row>
    <row r="5524" spans="1:7" x14ac:dyDescent="0.25">
      <c r="A5524">
        <v>72840</v>
      </c>
      <c r="C5524" t="s">
        <v>12608</v>
      </c>
      <c r="G5524" s="4" t="s">
        <v>35</v>
      </c>
    </row>
    <row r="5525" spans="1:7" x14ac:dyDescent="0.25">
      <c r="A5525">
        <v>26139</v>
      </c>
      <c r="C5525" t="s">
        <v>12608</v>
      </c>
      <c r="G5525" s="5" t="s">
        <v>11</v>
      </c>
    </row>
    <row r="5526" spans="1:7" x14ac:dyDescent="0.25">
      <c r="A5526">
        <v>24675</v>
      </c>
      <c r="C5526" t="s">
        <v>12608</v>
      </c>
      <c r="G5526" s="4" t="s">
        <v>11</v>
      </c>
    </row>
    <row r="5527" spans="1:7" x14ac:dyDescent="0.25">
      <c r="A5527">
        <v>59863</v>
      </c>
      <c r="C5527" t="s">
        <v>12608</v>
      </c>
      <c r="G5527" s="5" t="s">
        <v>11</v>
      </c>
    </row>
    <row r="5528" spans="1:7" x14ac:dyDescent="0.25">
      <c r="A5528">
        <v>27919</v>
      </c>
      <c r="C5528" t="s">
        <v>12608</v>
      </c>
      <c r="G5528" s="4" t="s">
        <v>11</v>
      </c>
    </row>
    <row r="5529" spans="1:7" x14ac:dyDescent="0.25">
      <c r="A5529">
        <v>23394</v>
      </c>
      <c r="C5529" t="s">
        <v>12608</v>
      </c>
      <c r="G5529" s="5" t="s">
        <v>11</v>
      </c>
    </row>
    <row r="5530" spans="1:7" x14ac:dyDescent="0.25">
      <c r="A5530">
        <v>90360</v>
      </c>
      <c r="C5530" t="s">
        <v>12608</v>
      </c>
      <c r="G5530" s="4" t="s">
        <v>11</v>
      </c>
    </row>
    <row r="5531" spans="1:7" x14ac:dyDescent="0.25">
      <c r="A5531">
        <v>7110</v>
      </c>
      <c r="C5531" t="s">
        <v>12608</v>
      </c>
      <c r="G5531" s="5" t="s">
        <v>11</v>
      </c>
    </row>
    <row r="5532" spans="1:7" x14ac:dyDescent="0.25">
      <c r="A5532">
        <v>29041</v>
      </c>
      <c r="C5532" t="s">
        <v>12608</v>
      </c>
      <c r="G5532" s="4" t="s">
        <v>11</v>
      </c>
    </row>
    <row r="5533" spans="1:7" x14ac:dyDescent="0.25">
      <c r="A5533">
        <v>23500</v>
      </c>
      <c r="C5533" t="s">
        <v>12608</v>
      </c>
      <c r="G5533" s="5" t="s">
        <v>11</v>
      </c>
    </row>
    <row r="5534" spans="1:7" x14ac:dyDescent="0.25">
      <c r="A5534">
        <v>339693</v>
      </c>
      <c r="C5534" t="s">
        <v>12608</v>
      </c>
      <c r="G5534" s="4" t="s">
        <v>39</v>
      </c>
    </row>
    <row r="5535" spans="1:7" x14ac:dyDescent="0.25">
      <c r="A5535">
        <v>36510</v>
      </c>
      <c r="C5535" t="s">
        <v>12608</v>
      </c>
      <c r="G5535" s="5" t="s">
        <v>43</v>
      </c>
    </row>
    <row r="5536" spans="1:7" x14ac:dyDescent="0.25">
      <c r="A5536">
        <v>84614</v>
      </c>
      <c r="C5536" t="s">
        <v>12608</v>
      </c>
      <c r="G5536" s="4" t="s">
        <v>28</v>
      </c>
    </row>
    <row r="5537" spans="1:7" x14ac:dyDescent="0.25">
      <c r="A5537">
        <v>26924</v>
      </c>
      <c r="C5537" t="s">
        <v>12608</v>
      </c>
      <c r="G5537" s="5" t="s">
        <v>11</v>
      </c>
    </row>
    <row r="5538" spans="1:7" x14ac:dyDescent="0.25">
      <c r="A5538">
        <v>12143</v>
      </c>
      <c r="C5538" t="s">
        <v>12608</v>
      </c>
      <c r="G5538" s="4" t="s">
        <v>83</v>
      </c>
    </row>
    <row r="5539" spans="1:7" x14ac:dyDescent="0.25">
      <c r="A5539">
        <v>345904</v>
      </c>
      <c r="C5539" t="s">
        <v>12608</v>
      </c>
      <c r="G5539" s="5" t="s">
        <v>175</v>
      </c>
    </row>
    <row r="5540" spans="1:7" x14ac:dyDescent="0.25">
      <c r="A5540">
        <v>70018</v>
      </c>
      <c r="C5540" t="s">
        <v>12608</v>
      </c>
      <c r="G5540" s="4" t="s">
        <v>26</v>
      </c>
    </row>
    <row r="5541" spans="1:7" x14ac:dyDescent="0.25">
      <c r="A5541">
        <v>26465</v>
      </c>
      <c r="C5541" t="s">
        <v>12608</v>
      </c>
      <c r="G5541" s="5" t="s">
        <v>11</v>
      </c>
    </row>
    <row r="5542" spans="1:7" x14ac:dyDescent="0.25">
      <c r="A5542">
        <v>45069</v>
      </c>
      <c r="C5542" t="s">
        <v>12608</v>
      </c>
      <c r="G5542" s="4" t="s">
        <v>61</v>
      </c>
    </row>
    <row r="5543" spans="1:7" x14ac:dyDescent="0.25">
      <c r="A5543">
        <v>52612</v>
      </c>
      <c r="C5543" t="s">
        <v>12608</v>
      </c>
      <c r="G5543" s="5" t="s">
        <v>148</v>
      </c>
    </row>
    <row r="5544" spans="1:7" x14ac:dyDescent="0.25">
      <c r="A5544">
        <v>332204</v>
      </c>
      <c r="C5544" t="s">
        <v>12608</v>
      </c>
      <c r="G5544" s="4" t="s">
        <v>39</v>
      </c>
    </row>
    <row r="5545" spans="1:7" x14ac:dyDescent="0.25">
      <c r="A5545">
        <v>27697</v>
      </c>
      <c r="C5545" t="s">
        <v>12608</v>
      </c>
      <c r="G5545" s="5" t="s">
        <v>11</v>
      </c>
    </row>
    <row r="5546" spans="1:7" x14ac:dyDescent="0.25">
      <c r="A5546">
        <v>29374</v>
      </c>
      <c r="C5546" t="s">
        <v>12608</v>
      </c>
      <c r="G5546" s="4" t="s">
        <v>11</v>
      </c>
    </row>
    <row r="5547" spans="1:7" x14ac:dyDescent="0.25">
      <c r="A5547">
        <v>28523</v>
      </c>
      <c r="C5547" t="s">
        <v>12608</v>
      </c>
      <c r="G5547" s="5" t="s">
        <v>11</v>
      </c>
    </row>
    <row r="5548" spans="1:7" x14ac:dyDescent="0.25">
      <c r="A5548">
        <v>331913</v>
      </c>
      <c r="C5548" t="s">
        <v>12608</v>
      </c>
      <c r="G5548" s="4" t="s">
        <v>31</v>
      </c>
    </row>
    <row r="5549" spans="1:7" x14ac:dyDescent="0.25">
      <c r="A5549">
        <v>194581</v>
      </c>
      <c r="C5549" t="s">
        <v>12608</v>
      </c>
      <c r="G5549" s="5" t="s">
        <v>61</v>
      </c>
    </row>
    <row r="5550" spans="1:7" x14ac:dyDescent="0.25">
      <c r="A5550">
        <v>30081</v>
      </c>
      <c r="C5550" t="s">
        <v>12608</v>
      </c>
      <c r="G5550" s="4" t="s">
        <v>11</v>
      </c>
    </row>
    <row r="5551" spans="1:7" x14ac:dyDescent="0.25">
      <c r="A5551">
        <v>10876</v>
      </c>
      <c r="C5551" t="s">
        <v>12608</v>
      </c>
      <c r="G5551" s="5" t="s">
        <v>11</v>
      </c>
    </row>
    <row r="5552" spans="1:7" x14ac:dyDescent="0.25">
      <c r="A5552">
        <v>41624</v>
      </c>
      <c r="C5552" t="s">
        <v>12608</v>
      </c>
      <c r="G5552" s="4" t="s">
        <v>41</v>
      </c>
    </row>
    <row r="5553" spans="1:7" x14ac:dyDescent="0.25">
      <c r="A5553">
        <v>64351</v>
      </c>
      <c r="C5553" t="s">
        <v>12608</v>
      </c>
      <c r="G5553" s="5" t="s">
        <v>245</v>
      </c>
    </row>
    <row r="5554" spans="1:7" x14ac:dyDescent="0.25">
      <c r="A5554">
        <v>24497</v>
      </c>
      <c r="C5554" t="s">
        <v>12608</v>
      </c>
      <c r="G5554" s="4" t="s">
        <v>11</v>
      </c>
    </row>
    <row r="5555" spans="1:7" x14ac:dyDescent="0.25">
      <c r="A5555">
        <v>83003</v>
      </c>
      <c r="C5555" t="s">
        <v>12608</v>
      </c>
      <c r="G5555" s="5" t="s">
        <v>28</v>
      </c>
    </row>
    <row r="5556" spans="1:7" x14ac:dyDescent="0.25">
      <c r="A5556">
        <v>81155</v>
      </c>
      <c r="C5556" t="s">
        <v>12608</v>
      </c>
      <c r="G5556" s="4" t="s">
        <v>17</v>
      </c>
    </row>
    <row r="5557" spans="1:7" x14ac:dyDescent="0.25">
      <c r="A5557">
        <v>58955</v>
      </c>
      <c r="C5557" t="s">
        <v>12608</v>
      </c>
      <c r="G5557" s="5" t="s">
        <v>8</v>
      </c>
    </row>
    <row r="5558" spans="1:7" x14ac:dyDescent="0.25">
      <c r="A5558">
        <v>40852</v>
      </c>
      <c r="C5558" t="s">
        <v>12608</v>
      </c>
      <c r="G5558" s="4" t="s">
        <v>61</v>
      </c>
    </row>
    <row r="5559" spans="1:7" x14ac:dyDescent="0.25">
      <c r="A5559">
        <v>71636</v>
      </c>
      <c r="C5559" t="s">
        <v>12608</v>
      </c>
      <c r="G5559" s="5" t="s">
        <v>53</v>
      </c>
    </row>
    <row r="5560" spans="1:7" x14ac:dyDescent="0.25">
      <c r="A5560">
        <v>84328</v>
      </c>
      <c r="C5560" t="s">
        <v>12608</v>
      </c>
      <c r="G5560" s="4" t="s">
        <v>61</v>
      </c>
    </row>
    <row r="5561" spans="1:7" x14ac:dyDescent="0.25">
      <c r="A5561">
        <v>18708</v>
      </c>
      <c r="C5561" t="s">
        <v>12608</v>
      </c>
      <c r="G5561" s="5" t="s">
        <v>61</v>
      </c>
    </row>
    <row r="5562" spans="1:7" x14ac:dyDescent="0.25">
      <c r="A5562">
        <v>28564</v>
      </c>
      <c r="C5562" t="s">
        <v>12608</v>
      </c>
      <c r="G5562" s="4" t="s">
        <v>11</v>
      </c>
    </row>
    <row r="5563" spans="1:7" x14ac:dyDescent="0.25">
      <c r="A5563">
        <v>26267</v>
      </c>
      <c r="C5563" t="s">
        <v>12608</v>
      </c>
      <c r="G5563" s="5" t="s">
        <v>11</v>
      </c>
    </row>
    <row r="5564" spans="1:7" x14ac:dyDescent="0.25">
      <c r="A5564">
        <v>29001</v>
      </c>
      <c r="C5564" t="s">
        <v>12608</v>
      </c>
      <c r="G5564" s="4" t="s">
        <v>11</v>
      </c>
    </row>
    <row r="5565" spans="1:7" x14ac:dyDescent="0.25">
      <c r="A5565">
        <v>337505</v>
      </c>
      <c r="C5565" t="s">
        <v>12608</v>
      </c>
      <c r="G5565" s="5" t="s">
        <v>26</v>
      </c>
    </row>
    <row r="5566" spans="1:7" x14ac:dyDescent="0.25">
      <c r="A5566">
        <v>306923</v>
      </c>
      <c r="C5566" t="s">
        <v>12608</v>
      </c>
      <c r="G5566" s="4" t="s">
        <v>26</v>
      </c>
    </row>
    <row r="5567" spans="1:7" x14ac:dyDescent="0.25">
      <c r="A5567">
        <v>85843</v>
      </c>
      <c r="C5567" t="s">
        <v>12608</v>
      </c>
      <c r="G5567" s="5" t="s">
        <v>41</v>
      </c>
    </row>
    <row r="5568" spans="1:7" x14ac:dyDescent="0.25">
      <c r="A5568">
        <v>337861</v>
      </c>
      <c r="C5568" t="s">
        <v>12608</v>
      </c>
      <c r="G5568" s="4" t="s">
        <v>85</v>
      </c>
    </row>
    <row r="5569" spans="1:7" x14ac:dyDescent="0.25">
      <c r="A5569">
        <v>308918</v>
      </c>
      <c r="C5569" t="s">
        <v>12608</v>
      </c>
      <c r="G5569" s="5" t="s">
        <v>8</v>
      </c>
    </row>
    <row r="5570" spans="1:7" x14ac:dyDescent="0.25">
      <c r="A5570">
        <v>396656</v>
      </c>
      <c r="C5570" t="s">
        <v>12608</v>
      </c>
      <c r="G5570" s="4" t="s">
        <v>28</v>
      </c>
    </row>
    <row r="5571" spans="1:7" x14ac:dyDescent="0.25">
      <c r="A5571">
        <v>11022</v>
      </c>
      <c r="C5571" t="s">
        <v>12608</v>
      </c>
      <c r="G5571" s="5" t="s">
        <v>57</v>
      </c>
    </row>
    <row r="5572" spans="1:7" x14ac:dyDescent="0.25">
      <c r="A5572">
        <v>333826</v>
      </c>
      <c r="C5572" t="s">
        <v>12608</v>
      </c>
      <c r="G5572" s="4" t="s">
        <v>85</v>
      </c>
    </row>
    <row r="5573" spans="1:7" x14ac:dyDescent="0.25">
      <c r="A5573">
        <v>23568</v>
      </c>
      <c r="C5573" t="s">
        <v>12608</v>
      </c>
      <c r="G5573" s="5" t="s">
        <v>11</v>
      </c>
    </row>
    <row r="5574" spans="1:7" x14ac:dyDescent="0.25">
      <c r="A5574">
        <v>43727</v>
      </c>
      <c r="C5574" t="s">
        <v>12608</v>
      </c>
      <c r="G5574" s="4" t="s">
        <v>189</v>
      </c>
    </row>
    <row r="5575" spans="1:7" x14ac:dyDescent="0.25">
      <c r="A5575">
        <v>24998</v>
      </c>
      <c r="C5575" t="s">
        <v>12608</v>
      </c>
      <c r="G5575" s="5" t="s">
        <v>11</v>
      </c>
    </row>
    <row r="5576" spans="1:7" x14ac:dyDescent="0.25">
      <c r="A5576">
        <v>330311</v>
      </c>
      <c r="C5576" t="s">
        <v>12608</v>
      </c>
      <c r="G5576" s="4" t="s">
        <v>163</v>
      </c>
    </row>
    <row r="5577" spans="1:7" x14ac:dyDescent="0.25">
      <c r="A5577">
        <v>417106</v>
      </c>
      <c r="C5577" t="s">
        <v>12608</v>
      </c>
      <c r="G5577" s="5" t="s">
        <v>39</v>
      </c>
    </row>
    <row r="5578" spans="1:7" x14ac:dyDescent="0.25">
      <c r="A5578">
        <v>89213</v>
      </c>
      <c r="C5578" t="s">
        <v>12608</v>
      </c>
      <c r="G5578" s="4" t="s">
        <v>148</v>
      </c>
    </row>
    <row r="5579" spans="1:7" x14ac:dyDescent="0.25">
      <c r="A5579">
        <v>80817</v>
      </c>
      <c r="C5579" t="s">
        <v>12608</v>
      </c>
      <c r="G5579" s="5" t="s">
        <v>61</v>
      </c>
    </row>
    <row r="5580" spans="1:7" x14ac:dyDescent="0.25">
      <c r="A5580">
        <v>78530</v>
      </c>
      <c r="C5580" t="s">
        <v>12608</v>
      </c>
      <c r="G5580" s="4" t="s">
        <v>41</v>
      </c>
    </row>
    <row r="5581" spans="1:7" x14ac:dyDescent="0.25">
      <c r="A5581">
        <v>327434</v>
      </c>
      <c r="C5581" t="s">
        <v>12608</v>
      </c>
      <c r="G5581" s="5" t="s">
        <v>41</v>
      </c>
    </row>
    <row r="5582" spans="1:7" x14ac:dyDescent="0.25">
      <c r="A5582">
        <v>137456</v>
      </c>
      <c r="C5582" t="s">
        <v>12608</v>
      </c>
      <c r="G5582" s="4" t="s">
        <v>28</v>
      </c>
    </row>
    <row r="5583" spans="1:7" x14ac:dyDescent="0.25">
      <c r="A5583">
        <v>54380</v>
      </c>
      <c r="C5583" t="s">
        <v>12608</v>
      </c>
      <c r="G5583" s="5" t="s">
        <v>17</v>
      </c>
    </row>
    <row r="5584" spans="1:7" x14ac:dyDescent="0.25">
      <c r="A5584">
        <v>71567</v>
      </c>
      <c r="B5584" s="1">
        <v>19.489999999999998</v>
      </c>
      <c r="C5584" s="2">
        <v>44327</v>
      </c>
      <c r="G5584" s="4" t="s">
        <v>37</v>
      </c>
    </row>
    <row r="5585" spans="1:7" x14ac:dyDescent="0.25">
      <c r="A5585">
        <v>315660</v>
      </c>
      <c r="C5585" t="s">
        <v>12608</v>
      </c>
      <c r="G5585" s="5" t="s">
        <v>242</v>
      </c>
    </row>
    <row r="5586" spans="1:7" x14ac:dyDescent="0.25">
      <c r="A5586">
        <v>30030</v>
      </c>
      <c r="C5586" t="s">
        <v>12608</v>
      </c>
      <c r="G5586" s="4" t="s">
        <v>11</v>
      </c>
    </row>
    <row r="5587" spans="1:7" x14ac:dyDescent="0.25">
      <c r="A5587">
        <v>342161</v>
      </c>
      <c r="C5587" t="s">
        <v>12608</v>
      </c>
      <c r="G5587" s="5" t="s">
        <v>35</v>
      </c>
    </row>
    <row r="5588" spans="1:7" x14ac:dyDescent="0.25">
      <c r="A5588">
        <v>26949</v>
      </c>
      <c r="C5588" t="s">
        <v>12608</v>
      </c>
      <c r="G5588" s="4" t="s">
        <v>11</v>
      </c>
    </row>
    <row r="5589" spans="1:7" x14ac:dyDescent="0.25">
      <c r="A5589">
        <v>70534</v>
      </c>
      <c r="B5589" s="1">
        <v>16.489999999999998</v>
      </c>
      <c r="C5589" s="2">
        <v>44327</v>
      </c>
      <c r="G5589" s="5" t="s">
        <v>175</v>
      </c>
    </row>
    <row r="5590" spans="1:7" x14ac:dyDescent="0.25">
      <c r="A5590">
        <v>8990</v>
      </c>
      <c r="C5590" t="s">
        <v>12608</v>
      </c>
      <c r="G5590" s="4" t="s">
        <v>11</v>
      </c>
    </row>
    <row r="5591" spans="1:7" x14ac:dyDescent="0.25">
      <c r="A5591">
        <v>334184</v>
      </c>
      <c r="C5591" t="s">
        <v>12608</v>
      </c>
      <c r="G5591" s="5" t="s">
        <v>39</v>
      </c>
    </row>
    <row r="5592" spans="1:7" x14ac:dyDescent="0.25">
      <c r="A5592">
        <v>418730</v>
      </c>
      <c r="C5592" t="s">
        <v>12608</v>
      </c>
      <c r="G5592" s="4" t="s">
        <v>39</v>
      </c>
    </row>
    <row r="5593" spans="1:7" x14ac:dyDescent="0.25">
      <c r="A5593">
        <v>303992</v>
      </c>
      <c r="C5593" t="s">
        <v>12608</v>
      </c>
      <c r="G5593" s="5" t="s">
        <v>85</v>
      </c>
    </row>
    <row r="5594" spans="1:7" x14ac:dyDescent="0.25">
      <c r="A5594">
        <v>328482</v>
      </c>
      <c r="C5594" t="s">
        <v>12608</v>
      </c>
      <c r="G5594" s="4" t="s">
        <v>85</v>
      </c>
    </row>
    <row r="5595" spans="1:7" x14ac:dyDescent="0.25">
      <c r="A5595">
        <v>26834</v>
      </c>
      <c r="C5595" t="s">
        <v>12608</v>
      </c>
      <c r="G5595" s="5" t="s">
        <v>11</v>
      </c>
    </row>
    <row r="5596" spans="1:7" x14ac:dyDescent="0.25">
      <c r="A5596">
        <v>418595</v>
      </c>
      <c r="C5596" t="s">
        <v>12608</v>
      </c>
      <c r="G5596" s="4" t="s">
        <v>163</v>
      </c>
    </row>
    <row r="5597" spans="1:7" x14ac:dyDescent="0.25">
      <c r="A5597">
        <v>303596</v>
      </c>
      <c r="B5597" s="1">
        <v>8.49</v>
      </c>
      <c r="C5597" s="2">
        <v>44327</v>
      </c>
      <c r="G5597" s="5" t="s">
        <v>61</v>
      </c>
    </row>
    <row r="5598" spans="1:7" x14ac:dyDescent="0.25">
      <c r="A5598">
        <v>87220</v>
      </c>
      <c r="C5598" t="s">
        <v>12608</v>
      </c>
      <c r="G5598" s="4" t="s">
        <v>43</v>
      </c>
    </row>
    <row r="5599" spans="1:7" x14ac:dyDescent="0.25">
      <c r="A5599">
        <v>28834</v>
      </c>
      <c r="C5599" t="s">
        <v>12608</v>
      </c>
      <c r="G5599" s="5" t="s">
        <v>11</v>
      </c>
    </row>
    <row r="5600" spans="1:7" x14ac:dyDescent="0.25">
      <c r="A5600">
        <v>394742</v>
      </c>
      <c r="C5600" t="s">
        <v>12608</v>
      </c>
      <c r="G5600" s="4" t="s">
        <v>41</v>
      </c>
    </row>
    <row r="5601" spans="1:7" x14ac:dyDescent="0.25">
      <c r="A5601">
        <v>28889</v>
      </c>
      <c r="C5601" t="s">
        <v>12608</v>
      </c>
      <c r="G5601" s="5" t="s">
        <v>11</v>
      </c>
    </row>
    <row r="5602" spans="1:7" x14ac:dyDescent="0.25">
      <c r="A5602">
        <v>44794</v>
      </c>
      <c r="C5602" t="s">
        <v>12608</v>
      </c>
      <c r="G5602" s="4" t="s">
        <v>85</v>
      </c>
    </row>
    <row r="5603" spans="1:7" x14ac:dyDescent="0.25">
      <c r="A5603">
        <v>319749</v>
      </c>
      <c r="C5603" t="s">
        <v>12608</v>
      </c>
      <c r="G5603" s="5" t="s">
        <v>28</v>
      </c>
    </row>
    <row r="5604" spans="1:7" x14ac:dyDescent="0.25">
      <c r="A5604">
        <v>99703</v>
      </c>
      <c r="C5604" t="s">
        <v>12608</v>
      </c>
      <c r="G5604" s="4" t="s">
        <v>11</v>
      </c>
    </row>
    <row r="5605" spans="1:7" x14ac:dyDescent="0.25">
      <c r="A5605">
        <v>26574</v>
      </c>
      <c r="C5605" t="s">
        <v>12608</v>
      </c>
      <c r="G5605" s="5" t="s">
        <v>11</v>
      </c>
    </row>
    <row r="5606" spans="1:7" x14ac:dyDescent="0.25">
      <c r="A5606">
        <v>344993</v>
      </c>
      <c r="C5606" t="s">
        <v>12608</v>
      </c>
      <c r="G5606" s="4" t="s">
        <v>14</v>
      </c>
    </row>
    <row r="5607" spans="1:7" x14ac:dyDescent="0.25">
      <c r="A5607">
        <v>10495</v>
      </c>
      <c r="C5607" t="s">
        <v>12608</v>
      </c>
      <c r="G5607" s="5" t="s">
        <v>11</v>
      </c>
    </row>
    <row r="5608" spans="1:7" x14ac:dyDescent="0.25">
      <c r="A5608">
        <v>363324</v>
      </c>
      <c r="C5608" t="s">
        <v>12608</v>
      </c>
      <c r="G5608" s="4" t="s">
        <v>67</v>
      </c>
    </row>
    <row r="5609" spans="1:7" x14ac:dyDescent="0.25">
      <c r="A5609">
        <v>27752</v>
      </c>
      <c r="C5609" t="s">
        <v>12608</v>
      </c>
      <c r="G5609" s="5" t="s">
        <v>11</v>
      </c>
    </row>
    <row r="5610" spans="1:7" x14ac:dyDescent="0.25">
      <c r="A5610">
        <v>28875</v>
      </c>
      <c r="C5610" t="s">
        <v>12608</v>
      </c>
      <c r="G5610" s="4" t="s">
        <v>11</v>
      </c>
    </row>
    <row r="5611" spans="1:7" x14ac:dyDescent="0.25">
      <c r="A5611">
        <v>43535</v>
      </c>
      <c r="C5611" t="s">
        <v>12608</v>
      </c>
      <c r="G5611" s="5" t="s">
        <v>61</v>
      </c>
    </row>
    <row r="5612" spans="1:7" x14ac:dyDescent="0.25">
      <c r="A5612">
        <v>71718</v>
      </c>
      <c r="C5612" t="s">
        <v>12608</v>
      </c>
      <c r="G5612" s="4" t="s">
        <v>175</v>
      </c>
    </row>
    <row r="5613" spans="1:7" x14ac:dyDescent="0.25">
      <c r="A5613">
        <v>310919</v>
      </c>
      <c r="C5613" t="s">
        <v>12608</v>
      </c>
      <c r="G5613" s="5" t="s">
        <v>61</v>
      </c>
    </row>
    <row r="5614" spans="1:7" x14ac:dyDescent="0.25">
      <c r="A5614">
        <v>29900</v>
      </c>
      <c r="C5614" t="s">
        <v>12608</v>
      </c>
      <c r="G5614" s="4" t="s">
        <v>11</v>
      </c>
    </row>
    <row r="5615" spans="1:7" x14ac:dyDescent="0.25">
      <c r="A5615">
        <v>326754</v>
      </c>
      <c r="C5615" t="s">
        <v>12608</v>
      </c>
      <c r="G5615" s="5" t="s">
        <v>189</v>
      </c>
    </row>
    <row r="5616" spans="1:7" x14ac:dyDescent="0.25">
      <c r="A5616">
        <v>70509</v>
      </c>
      <c r="C5616" t="s">
        <v>12608</v>
      </c>
      <c r="G5616" s="4" t="s">
        <v>102</v>
      </c>
    </row>
    <row r="5617" spans="1:7" x14ac:dyDescent="0.25">
      <c r="A5617">
        <v>93467</v>
      </c>
      <c r="C5617" t="s">
        <v>12608</v>
      </c>
      <c r="G5617" s="5" t="s">
        <v>11</v>
      </c>
    </row>
    <row r="5618" spans="1:7" x14ac:dyDescent="0.25">
      <c r="A5618">
        <v>120758</v>
      </c>
      <c r="C5618" t="s">
        <v>12608</v>
      </c>
      <c r="G5618" s="4" t="s">
        <v>41</v>
      </c>
    </row>
    <row r="5619" spans="1:7" x14ac:dyDescent="0.25">
      <c r="A5619">
        <v>46536</v>
      </c>
      <c r="C5619" t="s">
        <v>12608</v>
      </c>
      <c r="G5619" s="5" t="s">
        <v>37</v>
      </c>
    </row>
    <row r="5620" spans="1:7" x14ac:dyDescent="0.25">
      <c r="A5620">
        <v>304287</v>
      </c>
      <c r="C5620" t="s">
        <v>12608</v>
      </c>
      <c r="G5620" s="4" t="s">
        <v>61</v>
      </c>
    </row>
    <row r="5621" spans="1:7" x14ac:dyDescent="0.25">
      <c r="A5621">
        <v>337605</v>
      </c>
      <c r="C5621" t="s">
        <v>12608</v>
      </c>
      <c r="G5621" s="5" t="s">
        <v>35</v>
      </c>
    </row>
    <row r="5622" spans="1:7" x14ac:dyDescent="0.25">
      <c r="A5622">
        <v>39098</v>
      </c>
      <c r="C5622" t="s">
        <v>12608</v>
      </c>
      <c r="G5622" s="4" t="s">
        <v>61</v>
      </c>
    </row>
    <row r="5623" spans="1:7" x14ac:dyDescent="0.25">
      <c r="A5623">
        <v>71028</v>
      </c>
      <c r="C5623" t="s">
        <v>12608</v>
      </c>
      <c r="G5623" s="5" t="s">
        <v>37</v>
      </c>
    </row>
    <row r="5624" spans="1:7" x14ac:dyDescent="0.25">
      <c r="A5624">
        <v>339695</v>
      </c>
      <c r="C5624" t="s">
        <v>12608</v>
      </c>
      <c r="G5624" s="4" t="s">
        <v>75</v>
      </c>
    </row>
    <row r="5625" spans="1:7" x14ac:dyDescent="0.25">
      <c r="A5625">
        <v>329778</v>
      </c>
      <c r="C5625" t="s">
        <v>12608</v>
      </c>
      <c r="G5625" s="5" t="s">
        <v>64</v>
      </c>
    </row>
    <row r="5626" spans="1:7" x14ac:dyDescent="0.25">
      <c r="A5626">
        <v>313496</v>
      </c>
      <c r="C5626" t="s">
        <v>12608</v>
      </c>
      <c r="G5626" s="4" t="s">
        <v>37</v>
      </c>
    </row>
    <row r="5627" spans="1:7" x14ac:dyDescent="0.25">
      <c r="A5627">
        <v>29954</v>
      </c>
      <c r="C5627" t="s">
        <v>12608</v>
      </c>
      <c r="G5627" s="5" t="s">
        <v>11</v>
      </c>
    </row>
    <row r="5628" spans="1:7" x14ac:dyDescent="0.25">
      <c r="A5628">
        <v>171956</v>
      </c>
      <c r="C5628" t="s">
        <v>12608</v>
      </c>
      <c r="G5628" s="4" t="s">
        <v>61</v>
      </c>
    </row>
    <row r="5629" spans="1:7" x14ac:dyDescent="0.25">
      <c r="A5629">
        <v>70374</v>
      </c>
      <c r="C5629" t="s">
        <v>12608</v>
      </c>
      <c r="G5629" s="5" t="s">
        <v>198</v>
      </c>
    </row>
    <row r="5630" spans="1:7" x14ac:dyDescent="0.25">
      <c r="A5630">
        <v>326502</v>
      </c>
      <c r="C5630" t="s">
        <v>12608</v>
      </c>
      <c r="G5630" s="4" t="s">
        <v>75</v>
      </c>
    </row>
    <row r="5631" spans="1:7" x14ac:dyDescent="0.25">
      <c r="A5631">
        <v>411507</v>
      </c>
      <c r="C5631" t="s">
        <v>12608</v>
      </c>
      <c r="G5631" s="5" t="s">
        <v>85</v>
      </c>
    </row>
    <row r="5632" spans="1:7" x14ac:dyDescent="0.25">
      <c r="A5632">
        <v>29083</v>
      </c>
      <c r="C5632" t="s">
        <v>12608</v>
      </c>
      <c r="G5632" s="4" t="s">
        <v>11</v>
      </c>
    </row>
    <row r="5633" spans="1:7" x14ac:dyDescent="0.25">
      <c r="A5633">
        <v>315859</v>
      </c>
      <c r="C5633" t="s">
        <v>12608</v>
      </c>
      <c r="G5633" s="5" t="s">
        <v>39</v>
      </c>
    </row>
    <row r="5634" spans="1:7" x14ac:dyDescent="0.25">
      <c r="A5634">
        <v>333518</v>
      </c>
      <c r="C5634" t="s">
        <v>12608</v>
      </c>
      <c r="G5634" s="4" t="s">
        <v>61</v>
      </c>
    </row>
    <row r="5635" spans="1:7" x14ac:dyDescent="0.25">
      <c r="A5635">
        <v>53937</v>
      </c>
      <c r="C5635" t="s">
        <v>12608</v>
      </c>
      <c r="G5635" s="5" t="s">
        <v>175</v>
      </c>
    </row>
    <row r="5636" spans="1:7" x14ac:dyDescent="0.25">
      <c r="A5636">
        <v>98345</v>
      </c>
      <c r="C5636" t="s">
        <v>12608</v>
      </c>
      <c r="G5636" s="4" t="s">
        <v>11</v>
      </c>
    </row>
    <row r="5637" spans="1:7" x14ac:dyDescent="0.25">
      <c r="A5637">
        <v>338771</v>
      </c>
      <c r="C5637" t="s">
        <v>12608</v>
      </c>
      <c r="G5637" s="5" t="s">
        <v>61</v>
      </c>
    </row>
    <row r="5638" spans="1:7" x14ac:dyDescent="0.25">
      <c r="A5638">
        <v>331746</v>
      </c>
      <c r="C5638" t="s">
        <v>12608</v>
      </c>
      <c r="G5638" s="4" t="s">
        <v>8</v>
      </c>
    </row>
    <row r="5639" spans="1:7" x14ac:dyDescent="0.25">
      <c r="A5639">
        <v>46518</v>
      </c>
      <c r="C5639" t="s">
        <v>12608</v>
      </c>
      <c r="G5639" s="5" t="s">
        <v>37</v>
      </c>
    </row>
    <row r="5640" spans="1:7" x14ac:dyDescent="0.25">
      <c r="A5640">
        <v>316000</v>
      </c>
      <c r="C5640" t="s">
        <v>12608</v>
      </c>
      <c r="G5640" s="4" t="s">
        <v>61</v>
      </c>
    </row>
    <row r="5641" spans="1:7" x14ac:dyDescent="0.25">
      <c r="A5641">
        <v>15806</v>
      </c>
      <c r="C5641" t="s">
        <v>12608</v>
      </c>
      <c r="G5641" s="5" t="s">
        <v>67</v>
      </c>
    </row>
    <row r="5642" spans="1:7" x14ac:dyDescent="0.25">
      <c r="A5642">
        <v>29335</v>
      </c>
      <c r="C5642" t="s">
        <v>12608</v>
      </c>
      <c r="G5642" s="4" t="s">
        <v>11</v>
      </c>
    </row>
    <row r="5643" spans="1:7" x14ac:dyDescent="0.25">
      <c r="A5643">
        <v>48011</v>
      </c>
      <c r="C5643" t="s">
        <v>12608</v>
      </c>
      <c r="G5643" s="5"/>
    </row>
    <row r="5644" spans="1:7" x14ac:dyDescent="0.25">
      <c r="A5644">
        <v>98728</v>
      </c>
      <c r="C5644" t="s">
        <v>12608</v>
      </c>
      <c r="G5644" s="4" t="s">
        <v>11</v>
      </c>
    </row>
    <row r="5645" spans="1:7" x14ac:dyDescent="0.25">
      <c r="A5645">
        <v>328706</v>
      </c>
      <c r="C5645" t="s">
        <v>12608</v>
      </c>
      <c r="G5645" s="5" t="s">
        <v>85</v>
      </c>
    </row>
    <row r="5646" spans="1:7" x14ac:dyDescent="0.25">
      <c r="A5646">
        <v>339883</v>
      </c>
      <c r="C5646" t="s">
        <v>12608</v>
      </c>
      <c r="G5646" s="4" t="s">
        <v>163</v>
      </c>
    </row>
    <row r="5647" spans="1:7" x14ac:dyDescent="0.25">
      <c r="A5647">
        <v>77437</v>
      </c>
      <c r="C5647" t="s">
        <v>12608</v>
      </c>
      <c r="G5647" s="5" t="s">
        <v>163</v>
      </c>
    </row>
    <row r="5648" spans="1:7" x14ac:dyDescent="0.25">
      <c r="A5648">
        <v>348115</v>
      </c>
      <c r="C5648" t="s">
        <v>12608</v>
      </c>
      <c r="G5648" s="4" t="s">
        <v>85</v>
      </c>
    </row>
    <row r="5649" spans="1:7" x14ac:dyDescent="0.25">
      <c r="A5649">
        <v>48423</v>
      </c>
      <c r="C5649" t="s">
        <v>12608</v>
      </c>
      <c r="G5649" s="5" t="s">
        <v>85</v>
      </c>
    </row>
    <row r="5650" spans="1:7" x14ac:dyDescent="0.25">
      <c r="A5650">
        <v>80128</v>
      </c>
      <c r="C5650" t="s">
        <v>12608</v>
      </c>
      <c r="G5650" s="4" t="s">
        <v>11</v>
      </c>
    </row>
    <row r="5651" spans="1:7" x14ac:dyDescent="0.25">
      <c r="A5651">
        <v>70178</v>
      </c>
      <c r="C5651" t="s">
        <v>12608</v>
      </c>
      <c r="G5651" s="5" t="s">
        <v>14</v>
      </c>
    </row>
    <row r="5652" spans="1:7" x14ac:dyDescent="0.25">
      <c r="A5652">
        <v>86304</v>
      </c>
      <c r="C5652" t="s">
        <v>12608</v>
      </c>
      <c r="G5652" s="4" t="s">
        <v>61</v>
      </c>
    </row>
    <row r="5653" spans="1:7" x14ac:dyDescent="0.25">
      <c r="A5653">
        <v>70094</v>
      </c>
      <c r="B5653" s="1">
        <v>18.489999999999998</v>
      </c>
      <c r="C5653" s="2">
        <v>44327</v>
      </c>
      <c r="G5653" s="5" t="s">
        <v>198</v>
      </c>
    </row>
    <row r="5654" spans="1:7" x14ac:dyDescent="0.25">
      <c r="A5654">
        <v>41693</v>
      </c>
      <c r="C5654" t="s">
        <v>12608</v>
      </c>
      <c r="G5654" s="4" t="s">
        <v>75</v>
      </c>
    </row>
    <row r="5655" spans="1:7" x14ac:dyDescent="0.25">
      <c r="A5655">
        <v>41152</v>
      </c>
      <c r="C5655" t="s">
        <v>12608</v>
      </c>
      <c r="G5655" s="5" t="s">
        <v>61</v>
      </c>
    </row>
    <row r="5656" spans="1:7" x14ac:dyDescent="0.25">
      <c r="A5656">
        <v>80111</v>
      </c>
      <c r="C5656" t="s">
        <v>12608</v>
      </c>
      <c r="G5656" s="4" t="s">
        <v>43</v>
      </c>
    </row>
    <row r="5657" spans="1:7" x14ac:dyDescent="0.25">
      <c r="A5657">
        <v>39187</v>
      </c>
      <c r="C5657" t="s">
        <v>12608</v>
      </c>
      <c r="G5657" s="5" t="s">
        <v>37</v>
      </c>
    </row>
    <row r="5658" spans="1:7" x14ac:dyDescent="0.25">
      <c r="A5658">
        <v>40962</v>
      </c>
      <c r="C5658" t="s">
        <v>12608</v>
      </c>
      <c r="G5658" s="4" t="s">
        <v>61</v>
      </c>
    </row>
    <row r="5659" spans="1:7" x14ac:dyDescent="0.25">
      <c r="A5659">
        <v>339068</v>
      </c>
      <c r="C5659" t="s">
        <v>12608</v>
      </c>
      <c r="G5659" s="5" t="s">
        <v>61</v>
      </c>
    </row>
    <row r="5660" spans="1:7" x14ac:dyDescent="0.25">
      <c r="A5660">
        <v>22268</v>
      </c>
      <c r="C5660" t="s">
        <v>12608</v>
      </c>
      <c r="G5660" s="4" t="s">
        <v>61</v>
      </c>
    </row>
    <row r="5661" spans="1:7" x14ac:dyDescent="0.25">
      <c r="A5661">
        <v>336972</v>
      </c>
      <c r="C5661" t="s">
        <v>12608</v>
      </c>
      <c r="G5661" s="5" t="s">
        <v>75</v>
      </c>
    </row>
    <row r="5662" spans="1:7" x14ac:dyDescent="0.25">
      <c r="A5662">
        <v>48026</v>
      </c>
      <c r="C5662" t="s">
        <v>12608</v>
      </c>
      <c r="G5662" s="4" t="s">
        <v>436</v>
      </c>
    </row>
    <row r="5663" spans="1:7" x14ac:dyDescent="0.25">
      <c r="A5663">
        <v>21946</v>
      </c>
      <c r="C5663" t="s">
        <v>12608</v>
      </c>
      <c r="G5663" s="5" t="s">
        <v>61</v>
      </c>
    </row>
    <row r="5664" spans="1:7" x14ac:dyDescent="0.25">
      <c r="A5664">
        <v>429174</v>
      </c>
      <c r="C5664" t="s">
        <v>12608</v>
      </c>
      <c r="G5664" s="4" t="s">
        <v>61</v>
      </c>
    </row>
    <row r="5665" spans="1:7" x14ac:dyDescent="0.25">
      <c r="A5665">
        <v>309292</v>
      </c>
      <c r="C5665" t="s">
        <v>12608</v>
      </c>
      <c r="G5665" s="5" t="s">
        <v>39</v>
      </c>
    </row>
    <row r="5666" spans="1:7" x14ac:dyDescent="0.25">
      <c r="A5666">
        <v>73102</v>
      </c>
      <c r="C5666" t="s">
        <v>12608</v>
      </c>
      <c r="G5666" s="4" t="s">
        <v>57</v>
      </c>
    </row>
    <row r="5667" spans="1:7" x14ac:dyDescent="0.25">
      <c r="A5667">
        <v>76012</v>
      </c>
      <c r="C5667" t="s">
        <v>12608</v>
      </c>
      <c r="G5667" s="5" t="s">
        <v>14</v>
      </c>
    </row>
    <row r="5668" spans="1:7" x14ac:dyDescent="0.25">
      <c r="A5668">
        <v>398764</v>
      </c>
      <c r="C5668" t="s">
        <v>12608</v>
      </c>
      <c r="G5668" s="4" t="s">
        <v>61</v>
      </c>
    </row>
    <row r="5669" spans="1:7" x14ac:dyDescent="0.25">
      <c r="A5669">
        <v>73259</v>
      </c>
      <c r="C5669" t="s">
        <v>12608</v>
      </c>
      <c r="G5669" s="5" t="s">
        <v>57</v>
      </c>
    </row>
    <row r="5670" spans="1:7" x14ac:dyDescent="0.25">
      <c r="A5670">
        <v>28618</v>
      </c>
      <c r="C5670" t="s">
        <v>12608</v>
      </c>
      <c r="G5670" s="4" t="s">
        <v>11</v>
      </c>
    </row>
    <row r="5671" spans="1:7" x14ac:dyDescent="0.25">
      <c r="A5671">
        <v>315484</v>
      </c>
      <c r="C5671" t="s">
        <v>12608</v>
      </c>
      <c r="G5671" s="5" t="s">
        <v>41</v>
      </c>
    </row>
    <row r="5672" spans="1:7" x14ac:dyDescent="0.25">
      <c r="A5672">
        <v>127760</v>
      </c>
      <c r="C5672" t="s">
        <v>12608</v>
      </c>
      <c r="G5672" s="4" t="s">
        <v>26</v>
      </c>
    </row>
    <row r="5673" spans="1:7" x14ac:dyDescent="0.25">
      <c r="A5673">
        <v>324743</v>
      </c>
      <c r="C5673" t="s">
        <v>12608</v>
      </c>
      <c r="G5673" s="5" t="s">
        <v>67</v>
      </c>
    </row>
    <row r="5674" spans="1:7" x14ac:dyDescent="0.25">
      <c r="A5674">
        <v>336748</v>
      </c>
      <c r="C5674" t="s">
        <v>12608</v>
      </c>
      <c r="G5674" s="4" t="s">
        <v>61</v>
      </c>
    </row>
    <row r="5675" spans="1:7" x14ac:dyDescent="0.25">
      <c r="A5675">
        <v>335400</v>
      </c>
      <c r="C5675" t="s">
        <v>12608</v>
      </c>
      <c r="G5675" s="5" t="s">
        <v>189</v>
      </c>
    </row>
    <row r="5676" spans="1:7" x14ac:dyDescent="0.25">
      <c r="A5676">
        <v>345906</v>
      </c>
      <c r="C5676" t="s">
        <v>12608</v>
      </c>
      <c r="G5676" s="4" t="s">
        <v>175</v>
      </c>
    </row>
    <row r="5677" spans="1:7" x14ac:dyDescent="0.25">
      <c r="A5677">
        <v>71459</v>
      </c>
      <c r="C5677" t="s">
        <v>12608</v>
      </c>
      <c r="G5677" s="5" t="s">
        <v>35</v>
      </c>
    </row>
    <row r="5678" spans="1:7" x14ac:dyDescent="0.25">
      <c r="A5678">
        <v>333655</v>
      </c>
      <c r="C5678" t="s">
        <v>12608</v>
      </c>
      <c r="G5678" s="4" t="s">
        <v>41</v>
      </c>
    </row>
    <row r="5679" spans="1:7" x14ac:dyDescent="0.25">
      <c r="A5679">
        <v>29340</v>
      </c>
      <c r="C5679" t="s">
        <v>12608</v>
      </c>
      <c r="G5679" s="5" t="s">
        <v>11</v>
      </c>
    </row>
    <row r="5680" spans="1:7" x14ac:dyDescent="0.25">
      <c r="A5680">
        <v>11906</v>
      </c>
      <c r="C5680" t="s">
        <v>12608</v>
      </c>
      <c r="G5680" s="4" t="s">
        <v>175</v>
      </c>
    </row>
    <row r="5681" spans="1:7" x14ac:dyDescent="0.25">
      <c r="A5681">
        <v>114324</v>
      </c>
      <c r="C5681" t="s">
        <v>12608</v>
      </c>
      <c r="G5681" s="5" t="s">
        <v>28</v>
      </c>
    </row>
    <row r="5682" spans="1:7" x14ac:dyDescent="0.25">
      <c r="A5682">
        <v>87984</v>
      </c>
      <c r="C5682" t="s">
        <v>12608</v>
      </c>
      <c r="G5682" s="4" t="s">
        <v>46</v>
      </c>
    </row>
    <row r="5683" spans="1:7" x14ac:dyDescent="0.25">
      <c r="A5683">
        <v>34843</v>
      </c>
      <c r="C5683" t="s">
        <v>12608</v>
      </c>
      <c r="G5683" s="5" t="s">
        <v>43</v>
      </c>
    </row>
    <row r="5684" spans="1:7" x14ac:dyDescent="0.25">
      <c r="A5684">
        <v>347742</v>
      </c>
      <c r="C5684" t="s">
        <v>12608</v>
      </c>
      <c r="G5684" s="4" t="s">
        <v>198</v>
      </c>
    </row>
    <row r="5685" spans="1:7" x14ac:dyDescent="0.25">
      <c r="A5685">
        <v>233916</v>
      </c>
      <c r="C5685" t="s">
        <v>12608</v>
      </c>
      <c r="G5685" s="5" t="s">
        <v>189</v>
      </c>
    </row>
    <row r="5686" spans="1:7" x14ac:dyDescent="0.25">
      <c r="A5686">
        <v>333432</v>
      </c>
      <c r="C5686" t="s">
        <v>12608</v>
      </c>
      <c r="G5686" s="4" t="s">
        <v>39</v>
      </c>
    </row>
    <row r="5687" spans="1:7" x14ac:dyDescent="0.25">
      <c r="A5687">
        <v>305677</v>
      </c>
      <c r="C5687" t="s">
        <v>12608</v>
      </c>
      <c r="G5687" s="5" t="s">
        <v>43</v>
      </c>
    </row>
    <row r="5688" spans="1:7" x14ac:dyDescent="0.25">
      <c r="A5688">
        <v>341131</v>
      </c>
      <c r="C5688" t="s">
        <v>12608</v>
      </c>
      <c r="G5688" s="4" t="s">
        <v>75</v>
      </c>
    </row>
    <row r="5689" spans="1:7" x14ac:dyDescent="0.25">
      <c r="A5689">
        <v>44740</v>
      </c>
      <c r="C5689" t="s">
        <v>12608</v>
      </c>
      <c r="G5689" s="5" t="s">
        <v>100</v>
      </c>
    </row>
    <row r="5690" spans="1:7" x14ac:dyDescent="0.25">
      <c r="A5690">
        <v>336978</v>
      </c>
      <c r="C5690" t="s">
        <v>12608</v>
      </c>
      <c r="G5690" s="4" t="s">
        <v>39</v>
      </c>
    </row>
    <row r="5691" spans="1:7" x14ac:dyDescent="0.25">
      <c r="A5691">
        <v>26387</v>
      </c>
      <c r="C5691" t="s">
        <v>12608</v>
      </c>
      <c r="G5691" s="5" t="s">
        <v>61</v>
      </c>
    </row>
    <row r="5692" spans="1:7" x14ac:dyDescent="0.25">
      <c r="A5692">
        <v>47690</v>
      </c>
      <c r="C5692" t="s">
        <v>12608</v>
      </c>
      <c r="G5692" s="4" t="s">
        <v>37</v>
      </c>
    </row>
    <row r="5693" spans="1:7" x14ac:dyDescent="0.25">
      <c r="A5693">
        <v>29650</v>
      </c>
      <c r="C5693" t="s">
        <v>12608</v>
      </c>
      <c r="G5693" s="5" t="s">
        <v>11</v>
      </c>
    </row>
    <row r="5694" spans="1:7" x14ac:dyDescent="0.25">
      <c r="A5694">
        <v>47681</v>
      </c>
      <c r="C5694" t="s">
        <v>12608</v>
      </c>
      <c r="G5694" s="4" t="s">
        <v>26</v>
      </c>
    </row>
    <row r="5695" spans="1:7" x14ac:dyDescent="0.25">
      <c r="A5695">
        <v>48300</v>
      </c>
      <c r="C5695" t="s">
        <v>12608</v>
      </c>
      <c r="G5695" s="5" t="s">
        <v>14</v>
      </c>
    </row>
    <row r="5696" spans="1:7" x14ac:dyDescent="0.25">
      <c r="A5696">
        <v>347813</v>
      </c>
      <c r="C5696" t="s">
        <v>12608</v>
      </c>
      <c r="G5696" s="4" t="s">
        <v>198</v>
      </c>
    </row>
    <row r="5697" spans="1:7" x14ac:dyDescent="0.25">
      <c r="A5697">
        <v>49659</v>
      </c>
      <c r="C5697" t="s">
        <v>12608</v>
      </c>
      <c r="G5697" s="5" t="s">
        <v>26</v>
      </c>
    </row>
    <row r="5698" spans="1:7" x14ac:dyDescent="0.25">
      <c r="A5698">
        <v>10671</v>
      </c>
      <c r="C5698" t="s">
        <v>12608</v>
      </c>
      <c r="G5698" s="4" t="s">
        <v>198</v>
      </c>
    </row>
    <row r="5699" spans="1:7" x14ac:dyDescent="0.25">
      <c r="A5699">
        <v>60879</v>
      </c>
      <c r="C5699" t="s">
        <v>12608</v>
      </c>
      <c r="G5699" s="5" t="s">
        <v>35</v>
      </c>
    </row>
    <row r="5700" spans="1:7" x14ac:dyDescent="0.25">
      <c r="A5700">
        <v>48046</v>
      </c>
      <c r="C5700" t="s">
        <v>12608</v>
      </c>
      <c r="G5700" s="4"/>
    </row>
    <row r="5701" spans="1:7" x14ac:dyDescent="0.25">
      <c r="A5701">
        <v>63231</v>
      </c>
      <c r="C5701" t="s">
        <v>12608</v>
      </c>
      <c r="G5701" s="5" t="s">
        <v>85</v>
      </c>
    </row>
    <row r="5702" spans="1:7" x14ac:dyDescent="0.25">
      <c r="A5702">
        <v>28867</v>
      </c>
      <c r="C5702" t="s">
        <v>12608</v>
      </c>
      <c r="G5702" s="4" t="s">
        <v>11</v>
      </c>
    </row>
    <row r="5703" spans="1:7" x14ac:dyDescent="0.25">
      <c r="A5703">
        <v>70186</v>
      </c>
      <c r="B5703" s="1">
        <v>15.99</v>
      </c>
      <c r="C5703" s="2">
        <v>44327</v>
      </c>
      <c r="G5703" s="5" t="s">
        <v>175</v>
      </c>
    </row>
    <row r="5704" spans="1:7" x14ac:dyDescent="0.25">
      <c r="A5704">
        <v>80326</v>
      </c>
      <c r="C5704" t="s">
        <v>12608</v>
      </c>
      <c r="G5704" s="4" t="s">
        <v>100</v>
      </c>
    </row>
    <row r="5705" spans="1:7" x14ac:dyDescent="0.25">
      <c r="A5705">
        <v>42296</v>
      </c>
      <c r="C5705" t="s">
        <v>12608</v>
      </c>
      <c r="G5705" s="5" t="s">
        <v>245</v>
      </c>
    </row>
    <row r="5706" spans="1:7" x14ac:dyDescent="0.25">
      <c r="A5706">
        <v>178195</v>
      </c>
      <c r="C5706" t="s">
        <v>12608</v>
      </c>
      <c r="G5706" s="4" t="s">
        <v>61</v>
      </c>
    </row>
    <row r="5707" spans="1:7" x14ac:dyDescent="0.25">
      <c r="A5707">
        <v>25343</v>
      </c>
      <c r="C5707" t="s">
        <v>12608</v>
      </c>
      <c r="G5707" s="5" t="s">
        <v>11</v>
      </c>
    </row>
    <row r="5708" spans="1:7" x14ac:dyDescent="0.25">
      <c r="A5708">
        <v>154679</v>
      </c>
      <c r="C5708" t="s">
        <v>12608</v>
      </c>
      <c r="G5708" s="4" t="s">
        <v>21</v>
      </c>
    </row>
    <row r="5709" spans="1:7" x14ac:dyDescent="0.25">
      <c r="A5709">
        <v>48427</v>
      </c>
      <c r="C5709" t="s">
        <v>12608</v>
      </c>
      <c r="G5709" s="5" t="s">
        <v>43</v>
      </c>
    </row>
    <row r="5710" spans="1:7" x14ac:dyDescent="0.25">
      <c r="A5710">
        <v>332006</v>
      </c>
      <c r="C5710" t="s">
        <v>12608</v>
      </c>
      <c r="G5710" s="4" t="s">
        <v>39</v>
      </c>
    </row>
    <row r="5711" spans="1:7" x14ac:dyDescent="0.25">
      <c r="A5711">
        <v>345458</v>
      </c>
      <c r="C5711" t="s">
        <v>12608</v>
      </c>
      <c r="G5711" s="5" t="s">
        <v>41</v>
      </c>
    </row>
    <row r="5712" spans="1:7" x14ac:dyDescent="0.25">
      <c r="A5712">
        <v>22382</v>
      </c>
      <c r="C5712" t="s">
        <v>12608</v>
      </c>
      <c r="G5712" s="4" t="s">
        <v>11</v>
      </c>
    </row>
    <row r="5713" spans="1:7" x14ac:dyDescent="0.25">
      <c r="A5713">
        <v>99597</v>
      </c>
      <c r="C5713" t="s">
        <v>12608</v>
      </c>
      <c r="G5713" s="5" t="s">
        <v>11</v>
      </c>
    </row>
    <row r="5714" spans="1:7" x14ac:dyDescent="0.25">
      <c r="A5714">
        <v>329806</v>
      </c>
      <c r="C5714" t="s">
        <v>12608</v>
      </c>
      <c r="G5714" s="4" t="s">
        <v>163</v>
      </c>
    </row>
    <row r="5715" spans="1:7" x14ac:dyDescent="0.25">
      <c r="A5715">
        <v>6817</v>
      </c>
      <c r="C5715" t="s">
        <v>12608</v>
      </c>
      <c r="G5715" s="5" t="s">
        <v>11</v>
      </c>
    </row>
    <row r="5716" spans="1:7" x14ac:dyDescent="0.25">
      <c r="A5716">
        <v>77380</v>
      </c>
      <c r="C5716" t="s">
        <v>12608</v>
      </c>
      <c r="G5716" s="4" t="s">
        <v>175</v>
      </c>
    </row>
    <row r="5717" spans="1:7" x14ac:dyDescent="0.25">
      <c r="A5717">
        <v>170070</v>
      </c>
      <c r="C5717" t="s">
        <v>12608</v>
      </c>
      <c r="G5717" s="5" t="s">
        <v>21</v>
      </c>
    </row>
    <row r="5718" spans="1:7" x14ac:dyDescent="0.25">
      <c r="A5718">
        <v>75289</v>
      </c>
      <c r="C5718" t="s">
        <v>12608</v>
      </c>
      <c r="G5718" s="4" t="s">
        <v>37</v>
      </c>
    </row>
    <row r="5719" spans="1:7" x14ac:dyDescent="0.25">
      <c r="A5719">
        <v>32832</v>
      </c>
      <c r="C5719" t="s">
        <v>12608</v>
      </c>
      <c r="G5719" s="5" t="s">
        <v>28</v>
      </c>
    </row>
    <row r="5720" spans="1:7" x14ac:dyDescent="0.25">
      <c r="A5720">
        <v>47390</v>
      </c>
      <c r="C5720" t="s">
        <v>12608</v>
      </c>
      <c r="G5720" s="4" t="s">
        <v>37</v>
      </c>
    </row>
    <row r="5721" spans="1:7" x14ac:dyDescent="0.25">
      <c r="A5721">
        <v>73349</v>
      </c>
      <c r="C5721" t="s">
        <v>12608</v>
      </c>
      <c r="G5721" s="5" t="s">
        <v>436</v>
      </c>
    </row>
    <row r="5722" spans="1:7" x14ac:dyDescent="0.25">
      <c r="A5722">
        <v>347212</v>
      </c>
      <c r="C5722" t="s">
        <v>12608</v>
      </c>
      <c r="G5722" s="4" t="s">
        <v>35</v>
      </c>
    </row>
    <row r="5723" spans="1:7" x14ac:dyDescent="0.25">
      <c r="A5723">
        <v>334750</v>
      </c>
      <c r="C5723" t="s">
        <v>12608</v>
      </c>
      <c r="G5723" s="5" t="s">
        <v>41</v>
      </c>
    </row>
    <row r="5724" spans="1:7" x14ac:dyDescent="0.25">
      <c r="A5724">
        <v>15342</v>
      </c>
      <c r="C5724" t="s">
        <v>12608</v>
      </c>
      <c r="G5724" s="4" t="s">
        <v>37</v>
      </c>
    </row>
    <row r="5725" spans="1:7" x14ac:dyDescent="0.25">
      <c r="A5725">
        <v>47109</v>
      </c>
      <c r="C5725" t="s">
        <v>12608</v>
      </c>
      <c r="G5725" s="5" t="s">
        <v>61</v>
      </c>
    </row>
    <row r="5726" spans="1:7" x14ac:dyDescent="0.25">
      <c r="A5726">
        <v>118567</v>
      </c>
      <c r="C5726" t="s">
        <v>12608</v>
      </c>
      <c r="G5726" s="4" t="s">
        <v>61</v>
      </c>
    </row>
    <row r="5727" spans="1:7" x14ac:dyDescent="0.25">
      <c r="A5727">
        <v>48297</v>
      </c>
      <c r="C5727" t="s">
        <v>12608</v>
      </c>
      <c r="G5727" s="5" t="s">
        <v>26</v>
      </c>
    </row>
    <row r="5728" spans="1:7" x14ac:dyDescent="0.25">
      <c r="A5728">
        <v>333559</v>
      </c>
      <c r="C5728" t="s">
        <v>12608</v>
      </c>
      <c r="G5728" s="4" t="s">
        <v>41</v>
      </c>
    </row>
    <row r="5729" spans="1:7" x14ac:dyDescent="0.25">
      <c r="A5729">
        <v>311021</v>
      </c>
      <c r="C5729" t="s">
        <v>12608</v>
      </c>
      <c r="G5729" s="5" t="s">
        <v>41</v>
      </c>
    </row>
    <row r="5730" spans="1:7" x14ac:dyDescent="0.25">
      <c r="A5730">
        <v>74791</v>
      </c>
      <c r="C5730" t="s">
        <v>12608</v>
      </c>
      <c r="G5730" s="4" t="s">
        <v>436</v>
      </c>
    </row>
    <row r="5731" spans="1:7" x14ac:dyDescent="0.25">
      <c r="A5731">
        <v>82170</v>
      </c>
      <c r="C5731" t="s">
        <v>12608</v>
      </c>
      <c r="G5731" s="5" t="s">
        <v>85</v>
      </c>
    </row>
    <row r="5732" spans="1:7" x14ac:dyDescent="0.25">
      <c r="A5732">
        <v>7790</v>
      </c>
      <c r="C5732" t="s">
        <v>12608</v>
      </c>
      <c r="G5732" s="4" t="s">
        <v>11</v>
      </c>
    </row>
    <row r="5733" spans="1:7" x14ac:dyDescent="0.25">
      <c r="A5733">
        <v>335371</v>
      </c>
      <c r="C5733" t="s">
        <v>12608</v>
      </c>
      <c r="G5733" s="5" t="s">
        <v>35</v>
      </c>
    </row>
    <row r="5734" spans="1:7" x14ac:dyDescent="0.25">
      <c r="A5734">
        <v>72422</v>
      </c>
      <c r="C5734" t="s">
        <v>12608</v>
      </c>
      <c r="G5734" s="4" t="s">
        <v>26</v>
      </c>
    </row>
    <row r="5735" spans="1:7" x14ac:dyDescent="0.25">
      <c r="A5735">
        <v>357731</v>
      </c>
      <c r="C5735" t="s">
        <v>12608</v>
      </c>
      <c r="G5735" s="5" t="s">
        <v>41</v>
      </c>
    </row>
    <row r="5736" spans="1:7" x14ac:dyDescent="0.25">
      <c r="A5736">
        <v>42839</v>
      </c>
      <c r="C5736" t="s">
        <v>12608</v>
      </c>
      <c r="G5736" s="4" t="s">
        <v>28</v>
      </c>
    </row>
    <row r="5737" spans="1:7" x14ac:dyDescent="0.25">
      <c r="A5737">
        <v>325566</v>
      </c>
      <c r="B5737" s="1">
        <v>10.49</v>
      </c>
      <c r="C5737" s="2">
        <v>44327</v>
      </c>
      <c r="G5737" s="5" t="s">
        <v>43</v>
      </c>
    </row>
    <row r="5738" spans="1:7" x14ac:dyDescent="0.25">
      <c r="A5738">
        <v>317526</v>
      </c>
      <c r="C5738" t="s">
        <v>12608</v>
      </c>
      <c r="G5738" s="4" t="s">
        <v>85</v>
      </c>
    </row>
    <row r="5739" spans="1:7" x14ac:dyDescent="0.25">
      <c r="A5739">
        <v>45304</v>
      </c>
      <c r="C5739" t="s">
        <v>12608</v>
      </c>
      <c r="G5739" s="5" t="s">
        <v>245</v>
      </c>
    </row>
    <row r="5740" spans="1:7" x14ac:dyDescent="0.25">
      <c r="A5740">
        <v>30119</v>
      </c>
      <c r="C5740" t="s">
        <v>12608</v>
      </c>
      <c r="G5740" s="4" t="s">
        <v>11</v>
      </c>
    </row>
    <row r="5741" spans="1:7" x14ac:dyDescent="0.25">
      <c r="A5741">
        <v>36110</v>
      </c>
      <c r="C5741" t="s">
        <v>12608</v>
      </c>
      <c r="G5741" s="5" t="s">
        <v>37</v>
      </c>
    </row>
    <row r="5742" spans="1:7" x14ac:dyDescent="0.25">
      <c r="A5742">
        <v>62413</v>
      </c>
      <c r="C5742" t="s">
        <v>12608</v>
      </c>
      <c r="G5742" s="4" t="s">
        <v>53</v>
      </c>
    </row>
    <row r="5743" spans="1:7" x14ac:dyDescent="0.25">
      <c r="A5743">
        <v>318258</v>
      </c>
      <c r="C5743" t="s">
        <v>12608</v>
      </c>
      <c r="G5743" s="5" t="s">
        <v>39</v>
      </c>
    </row>
    <row r="5744" spans="1:7" x14ac:dyDescent="0.25">
      <c r="A5744">
        <v>310933</v>
      </c>
      <c r="B5744" s="1">
        <v>8.7899999999999991</v>
      </c>
      <c r="C5744" s="2">
        <v>44234</v>
      </c>
      <c r="G5744" s="4" t="s">
        <v>28</v>
      </c>
    </row>
    <row r="5745" spans="1:7" x14ac:dyDescent="0.25">
      <c r="A5745">
        <v>11536</v>
      </c>
      <c r="C5745" t="s">
        <v>12608</v>
      </c>
      <c r="G5745" s="5" t="s">
        <v>11</v>
      </c>
    </row>
    <row r="5746" spans="1:7" x14ac:dyDescent="0.25">
      <c r="A5746">
        <v>47393</v>
      </c>
      <c r="C5746" t="s">
        <v>12608</v>
      </c>
      <c r="G5746" s="4" t="s">
        <v>37</v>
      </c>
    </row>
    <row r="5747" spans="1:7" x14ac:dyDescent="0.25">
      <c r="A5747">
        <v>48166</v>
      </c>
      <c r="C5747" t="s">
        <v>12608</v>
      </c>
      <c r="G5747" s="5" t="s">
        <v>35</v>
      </c>
    </row>
    <row r="5748" spans="1:7" x14ac:dyDescent="0.25">
      <c r="A5748">
        <v>321314</v>
      </c>
      <c r="C5748" t="s">
        <v>12608</v>
      </c>
      <c r="G5748" s="4" t="s">
        <v>41</v>
      </c>
    </row>
    <row r="5749" spans="1:7" x14ac:dyDescent="0.25">
      <c r="A5749">
        <v>45421</v>
      </c>
      <c r="C5749" t="s">
        <v>12608</v>
      </c>
      <c r="G5749" s="5" t="s">
        <v>41</v>
      </c>
    </row>
    <row r="5750" spans="1:7" x14ac:dyDescent="0.25">
      <c r="A5750">
        <v>135461</v>
      </c>
      <c r="C5750" t="s">
        <v>12608</v>
      </c>
      <c r="G5750" s="4" t="s">
        <v>41</v>
      </c>
    </row>
    <row r="5751" spans="1:7" x14ac:dyDescent="0.25">
      <c r="A5751">
        <v>234678</v>
      </c>
      <c r="C5751" t="s">
        <v>12608</v>
      </c>
      <c r="G5751" s="5" t="s">
        <v>61</v>
      </c>
    </row>
    <row r="5752" spans="1:7" x14ac:dyDescent="0.25">
      <c r="A5752">
        <v>43958</v>
      </c>
      <c r="C5752" t="s">
        <v>12608</v>
      </c>
      <c r="G5752" s="4" t="s">
        <v>28</v>
      </c>
    </row>
    <row r="5753" spans="1:7" x14ac:dyDescent="0.25">
      <c r="A5753">
        <v>11306</v>
      </c>
      <c r="C5753" t="s">
        <v>12608</v>
      </c>
      <c r="G5753" s="5" t="s">
        <v>175</v>
      </c>
    </row>
    <row r="5754" spans="1:7" x14ac:dyDescent="0.25">
      <c r="A5754">
        <v>29598</v>
      </c>
      <c r="C5754" t="s">
        <v>12608</v>
      </c>
      <c r="G5754" s="4" t="s">
        <v>11</v>
      </c>
    </row>
    <row r="5755" spans="1:7" x14ac:dyDescent="0.25">
      <c r="A5755">
        <v>53180</v>
      </c>
      <c r="C5755" t="s">
        <v>12608</v>
      </c>
      <c r="G5755" s="5" t="s">
        <v>61</v>
      </c>
    </row>
    <row r="5756" spans="1:7" x14ac:dyDescent="0.25">
      <c r="A5756">
        <v>11175</v>
      </c>
      <c r="C5756" t="s">
        <v>12608</v>
      </c>
      <c r="G5756" s="4" t="s">
        <v>35</v>
      </c>
    </row>
    <row r="5757" spans="1:7" x14ac:dyDescent="0.25">
      <c r="A5757">
        <v>336422</v>
      </c>
      <c r="C5757" t="s">
        <v>12608</v>
      </c>
      <c r="G5757" s="5" t="s">
        <v>39</v>
      </c>
    </row>
    <row r="5758" spans="1:7" x14ac:dyDescent="0.25">
      <c r="A5758">
        <v>48172</v>
      </c>
      <c r="C5758" t="s">
        <v>12608</v>
      </c>
      <c r="G5758" s="4" t="s">
        <v>61</v>
      </c>
    </row>
    <row r="5759" spans="1:7" x14ac:dyDescent="0.25">
      <c r="A5759">
        <v>29490</v>
      </c>
      <c r="C5759" t="s">
        <v>12608</v>
      </c>
      <c r="G5759" s="5" t="s">
        <v>11</v>
      </c>
    </row>
    <row r="5760" spans="1:7" x14ac:dyDescent="0.25">
      <c r="A5760">
        <v>327070</v>
      </c>
      <c r="C5760" t="s">
        <v>12608</v>
      </c>
      <c r="G5760" s="4" t="s">
        <v>17</v>
      </c>
    </row>
    <row r="5761" spans="1:7" x14ac:dyDescent="0.25">
      <c r="A5761">
        <v>46120</v>
      </c>
      <c r="C5761" t="s">
        <v>12608</v>
      </c>
      <c r="G5761" s="5" t="s">
        <v>61</v>
      </c>
    </row>
    <row r="5762" spans="1:7" x14ac:dyDescent="0.25">
      <c r="A5762">
        <v>310059</v>
      </c>
      <c r="C5762" t="s">
        <v>12608</v>
      </c>
      <c r="G5762" s="4" t="s">
        <v>26</v>
      </c>
    </row>
    <row r="5763" spans="1:7" x14ac:dyDescent="0.25">
      <c r="A5763">
        <v>81387</v>
      </c>
      <c r="C5763" t="s">
        <v>12608</v>
      </c>
      <c r="G5763" s="5" t="s">
        <v>46</v>
      </c>
    </row>
    <row r="5764" spans="1:7" x14ac:dyDescent="0.25">
      <c r="A5764">
        <v>324723</v>
      </c>
      <c r="C5764" t="s">
        <v>12608</v>
      </c>
      <c r="G5764" s="4" t="s">
        <v>41</v>
      </c>
    </row>
    <row r="5765" spans="1:7" x14ac:dyDescent="0.25">
      <c r="A5765">
        <v>74136</v>
      </c>
      <c r="C5765" t="s">
        <v>12608</v>
      </c>
      <c r="G5765" s="5" t="s">
        <v>28</v>
      </c>
    </row>
    <row r="5766" spans="1:7" x14ac:dyDescent="0.25">
      <c r="A5766">
        <v>307143</v>
      </c>
      <c r="C5766" t="s">
        <v>12608</v>
      </c>
      <c r="G5766" s="4" t="s">
        <v>43</v>
      </c>
    </row>
    <row r="5767" spans="1:7" x14ac:dyDescent="0.25">
      <c r="A5767">
        <v>401315</v>
      </c>
      <c r="C5767" t="s">
        <v>12608</v>
      </c>
      <c r="G5767" s="5" t="s">
        <v>43</v>
      </c>
    </row>
    <row r="5768" spans="1:7" x14ac:dyDescent="0.25">
      <c r="A5768">
        <v>75760</v>
      </c>
      <c r="C5768" t="s">
        <v>12608</v>
      </c>
      <c r="G5768" s="4" t="s">
        <v>26</v>
      </c>
    </row>
    <row r="5769" spans="1:7" x14ac:dyDescent="0.25">
      <c r="A5769">
        <v>89351</v>
      </c>
      <c r="C5769" t="s">
        <v>12608</v>
      </c>
      <c r="G5769" s="5" t="s">
        <v>67</v>
      </c>
    </row>
    <row r="5770" spans="1:7" x14ac:dyDescent="0.25">
      <c r="A5770">
        <v>339976</v>
      </c>
      <c r="C5770" t="s">
        <v>12608</v>
      </c>
      <c r="G5770" s="4" t="s">
        <v>41</v>
      </c>
    </row>
    <row r="5771" spans="1:7" x14ac:dyDescent="0.25">
      <c r="A5771">
        <v>47515</v>
      </c>
      <c r="C5771" t="s">
        <v>12608</v>
      </c>
      <c r="G5771" s="5" t="s">
        <v>37</v>
      </c>
    </row>
    <row r="5772" spans="1:7" x14ac:dyDescent="0.25">
      <c r="A5772">
        <v>317480</v>
      </c>
      <c r="C5772" t="s">
        <v>12608</v>
      </c>
      <c r="G5772" s="4" t="s">
        <v>28</v>
      </c>
    </row>
    <row r="5773" spans="1:7" x14ac:dyDescent="0.25">
      <c r="A5773">
        <v>99023</v>
      </c>
      <c r="C5773" t="s">
        <v>12608</v>
      </c>
      <c r="G5773" s="5" t="s">
        <v>11</v>
      </c>
    </row>
    <row r="5774" spans="1:7" x14ac:dyDescent="0.25">
      <c r="A5774">
        <v>88134</v>
      </c>
      <c r="C5774" t="s">
        <v>12608</v>
      </c>
      <c r="G5774" s="4" t="s">
        <v>39</v>
      </c>
    </row>
    <row r="5775" spans="1:7" x14ac:dyDescent="0.25">
      <c r="A5775">
        <v>53406</v>
      </c>
      <c r="C5775" t="s">
        <v>12608</v>
      </c>
      <c r="G5775" s="5" t="s">
        <v>61</v>
      </c>
    </row>
    <row r="5776" spans="1:7" x14ac:dyDescent="0.25">
      <c r="A5776">
        <v>332673</v>
      </c>
      <c r="C5776" t="s">
        <v>12608</v>
      </c>
      <c r="G5776" s="4" t="s">
        <v>61</v>
      </c>
    </row>
    <row r="5777" spans="1:7" x14ac:dyDescent="0.25">
      <c r="A5777">
        <v>306715</v>
      </c>
      <c r="C5777" t="s">
        <v>12608</v>
      </c>
      <c r="G5777" s="5" t="s">
        <v>21</v>
      </c>
    </row>
    <row r="5778" spans="1:7" x14ac:dyDescent="0.25">
      <c r="A5778">
        <v>90565</v>
      </c>
      <c r="C5778" t="s">
        <v>12608</v>
      </c>
      <c r="G5778" s="4" t="s">
        <v>11</v>
      </c>
    </row>
    <row r="5779" spans="1:7" x14ac:dyDescent="0.25">
      <c r="A5779">
        <v>317169</v>
      </c>
      <c r="B5779" s="1">
        <v>11.49</v>
      </c>
      <c r="C5779" s="2">
        <v>44327</v>
      </c>
      <c r="G5779" s="5" t="s">
        <v>39</v>
      </c>
    </row>
    <row r="5780" spans="1:7" x14ac:dyDescent="0.25">
      <c r="A5780">
        <v>22658</v>
      </c>
      <c r="C5780" t="s">
        <v>12608</v>
      </c>
      <c r="G5780" s="4" t="s">
        <v>11</v>
      </c>
    </row>
    <row r="5781" spans="1:7" x14ac:dyDescent="0.25">
      <c r="A5781">
        <v>80450</v>
      </c>
      <c r="B5781" s="1">
        <v>13.39</v>
      </c>
      <c r="C5781" s="2">
        <v>44234</v>
      </c>
      <c r="G5781" s="5" t="s">
        <v>61</v>
      </c>
    </row>
    <row r="5782" spans="1:7" x14ac:dyDescent="0.25">
      <c r="A5782">
        <v>64262</v>
      </c>
      <c r="C5782" t="s">
        <v>12608</v>
      </c>
      <c r="G5782" s="4" t="s">
        <v>85</v>
      </c>
    </row>
    <row r="5783" spans="1:7" x14ac:dyDescent="0.25">
      <c r="A5783">
        <v>48415</v>
      </c>
      <c r="C5783" t="s">
        <v>12608</v>
      </c>
      <c r="G5783" s="5" t="s">
        <v>14</v>
      </c>
    </row>
    <row r="5784" spans="1:7" x14ac:dyDescent="0.25">
      <c r="A5784">
        <v>306851</v>
      </c>
      <c r="C5784" t="s">
        <v>12608</v>
      </c>
      <c r="G5784" s="4" t="s">
        <v>83</v>
      </c>
    </row>
    <row r="5785" spans="1:7" x14ac:dyDescent="0.25">
      <c r="A5785">
        <v>10864</v>
      </c>
      <c r="C5785" t="s">
        <v>12608</v>
      </c>
      <c r="G5785" s="5" t="s">
        <v>26</v>
      </c>
    </row>
    <row r="5786" spans="1:7" x14ac:dyDescent="0.25">
      <c r="A5786">
        <v>50687</v>
      </c>
      <c r="C5786" t="s">
        <v>12608</v>
      </c>
      <c r="G5786" s="4" t="s">
        <v>35</v>
      </c>
    </row>
    <row r="5787" spans="1:7" x14ac:dyDescent="0.25">
      <c r="A5787">
        <v>23049</v>
      </c>
      <c r="C5787" t="s">
        <v>12608</v>
      </c>
      <c r="G5787" s="5" t="s">
        <v>11</v>
      </c>
    </row>
    <row r="5788" spans="1:7" x14ac:dyDescent="0.25">
      <c r="A5788">
        <v>195863</v>
      </c>
      <c r="C5788" t="s">
        <v>12608</v>
      </c>
      <c r="G5788" s="4" t="s">
        <v>43</v>
      </c>
    </row>
    <row r="5789" spans="1:7" x14ac:dyDescent="0.25">
      <c r="A5789">
        <v>13145</v>
      </c>
      <c r="C5789" t="s">
        <v>12608</v>
      </c>
      <c r="G5789" s="5" t="s">
        <v>28</v>
      </c>
    </row>
    <row r="5790" spans="1:7" x14ac:dyDescent="0.25">
      <c r="A5790">
        <v>84255</v>
      </c>
      <c r="C5790" t="s">
        <v>12608</v>
      </c>
      <c r="G5790" s="4" t="s">
        <v>28</v>
      </c>
    </row>
    <row r="5791" spans="1:7" x14ac:dyDescent="0.25">
      <c r="A5791">
        <v>26963</v>
      </c>
      <c r="C5791" t="s">
        <v>12608</v>
      </c>
      <c r="G5791" s="5" t="s">
        <v>11</v>
      </c>
    </row>
    <row r="5792" spans="1:7" x14ac:dyDescent="0.25">
      <c r="A5792">
        <v>433330</v>
      </c>
      <c r="C5792" t="s">
        <v>12608</v>
      </c>
      <c r="G5792" s="4" t="s">
        <v>85</v>
      </c>
    </row>
    <row r="5793" spans="1:7" x14ac:dyDescent="0.25">
      <c r="A5793">
        <v>300225</v>
      </c>
      <c r="C5793" t="s">
        <v>12608</v>
      </c>
      <c r="G5793" s="5" t="s">
        <v>17</v>
      </c>
    </row>
    <row r="5794" spans="1:7" x14ac:dyDescent="0.25">
      <c r="A5794">
        <v>317771</v>
      </c>
      <c r="C5794" t="s">
        <v>12608</v>
      </c>
      <c r="G5794" s="4" t="s">
        <v>41</v>
      </c>
    </row>
    <row r="5795" spans="1:7" x14ac:dyDescent="0.25">
      <c r="A5795">
        <v>342239</v>
      </c>
      <c r="C5795" t="s">
        <v>12608</v>
      </c>
      <c r="G5795" s="5" t="s">
        <v>57</v>
      </c>
    </row>
    <row r="5796" spans="1:7" x14ac:dyDescent="0.25">
      <c r="A5796">
        <v>337139</v>
      </c>
      <c r="C5796" t="s">
        <v>12608</v>
      </c>
      <c r="G5796" s="4" t="s">
        <v>41</v>
      </c>
    </row>
    <row r="5797" spans="1:7" x14ac:dyDescent="0.25">
      <c r="A5797">
        <v>47992</v>
      </c>
      <c r="C5797" t="s">
        <v>12608</v>
      </c>
      <c r="G5797" s="5" t="s">
        <v>41</v>
      </c>
    </row>
    <row r="5798" spans="1:7" x14ac:dyDescent="0.25">
      <c r="A5798">
        <v>62707</v>
      </c>
      <c r="C5798" t="s">
        <v>12608</v>
      </c>
      <c r="G5798" s="4" t="s">
        <v>148</v>
      </c>
    </row>
    <row r="5799" spans="1:7" x14ac:dyDescent="0.25">
      <c r="A5799">
        <v>425095</v>
      </c>
      <c r="C5799" t="s">
        <v>12608</v>
      </c>
      <c r="G5799" s="5" t="s">
        <v>17</v>
      </c>
    </row>
    <row r="5800" spans="1:7" x14ac:dyDescent="0.25">
      <c r="A5800">
        <v>3719</v>
      </c>
      <c r="C5800" t="s">
        <v>12608</v>
      </c>
      <c r="G5800" s="4" t="s">
        <v>11</v>
      </c>
    </row>
    <row r="5801" spans="1:7" x14ac:dyDescent="0.25">
      <c r="A5801">
        <v>81660</v>
      </c>
      <c r="C5801" t="s">
        <v>12608</v>
      </c>
      <c r="G5801" s="5" t="s">
        <v>41</v>
      </c>
    </row>
    <row r="5802" spans="1:7" x14ac:dyDescent="0.25">
      <c r="A5802">
        <v>334156</v>
      </c>
      <c r="C5802" t="s">
        <v>12608</v>
      </c>
      <c r="G5802" s="4" t="s">
        <v>75</v>
      </c>
    </row>
    <row r="5803" spans="1:7" x14ac:dyDescent="0.25">
      <c r="A5803">
        <v>337619</v>
      </c>
      <c r="C5803" t="s">
        <v>12608</v>
      </c>
      <c r="G5803" s="5" t="s">
        <v>61</v>
      </c>
    </row>
    <row r="5804" spans="1:7" x14ac:dyDescent="0.25">
      <c r="A5804">
        <v>80009</v>
      </c>
      <c r="C5804" t="s">
        <v>12608</v>
      </c>
      <c r="G5804" s="4" t="s">
        <v>28</v>
      </c>
    </row>
    <row r="5805" spans="1:7" x14ac:dyDescent="0.25">
      <c r="A5805">
        <v>94161</v>
      </c>
      <c r="C5805" t="s">
        <v>12608</v>
      </c>
      <c r="G5805" s="5" t="s">
        <v>11</v>
      </c>
    </row>
    <row r="5806" spans="1:7" x14ac:dyDescent="0.25">
      <c r="A5806">
        <v>334580</v>
      </c>
      <c r="C5806" t="s">
        <v>12608</v>
      </c>
      <c r="G5806" s="4" t="s">
        <v>242</v>
      </c>
    </row>
    <row r="5807" spans="1:7" x14ac:dyDescent="0.25">
      <c r="A5807">
        <v>38407</v>
      </c>
      <c r="C5807" t="s">
        <v>12608</v>
      </c>
      <c r="G5807" s="5" t="s">
        <v>35</v>
      </c>
    </row>
    <row r="5808" spans="1:7" x14ac:dyDescent="0.25">
      <c r="A5808">
        <v>333409</v>
      </c>
      <c r="C5808" t="s">
        <v>12608</v>
      </c>
      <c r="G5808" s="4" t="s">
        <v>61</v>
      </c>
    </row>
    <row r="5809" spans="1:7" x14ac:dyDescent="0.25">
      <c r="A5809">
        <v>60488</v>
      </c>
      <c r="C5809" t="s">
        <v>12608</v>
      </c>
      <c r="G5809" s="5" t="s">
        <v>85</v>
      </c>
    </row>
    <row r="5810" spans="1:7" x14ac:dyDescent="0.25">
      <c r="A5810">
        <v>77427</v>
      </c>
      <c r="C5810" t="s">
        <v>12608</v>
      </c>
      <c r="G5810" s="4" t="s">
        <v>37</v>
      </c>
    </row>
    <row r="5811" spans="1:7" x14ac:dyDescent="0.25">
      <c r="A5811">
        <v>86746</v>
      </c>
      <c r="C5811" t="s">
        <v>12608</v>
      </c>
      <c r="G5811" s="5" t="s">
        <v>83</v>
      </c>
    </row>
    <row r="5812" spans="1:7" x14ac:dyDescent="0.25">
      <c r="A5812">
        <v>328973</v>
      </c>
      <c r="C5812" t="s">
        <v>12608</v>
      </c>
      <c r="G5812" s="4" t="s">
        <v>61</v>
      </c>
    </row>
    <row r="5813" spans="1:7" x14ac:dyDescent="0.25">
      <c r="A5813">
        <v>82139</v>
      </c>
      <c r="C5813" t="s">
        <v>12608</v>
      </c>
      <c r="G5813" s="5" t="s">
        <v>28</v>
      </c>
    </row>
    <row r="5814" spans="1:7" x14ac:dyDescent="0.25">
      <c r="A5814">
        <v>70912</v>
      </c>
      <c r="B5814" s="1">
        <v>8.49</v>
      </c>
      <c r="C5814" s="2">
        <v>44265</v>
      </c>
      <c r="G5814" s="4" t="s">
        <v>85</v>
      </c>
    </row>
    <row r="5815" spans="1:7" x14ac:dyDescent="0.25">
      <c r="A5815">
        <v>345483</v>
      </c>
      <c r="C5815" t="s">
        <v>12608</v>
      </c>
      <c r="G5815" s="5" t="s">
        <v>100</v>
      </c>
    </row>
    <row r="5816" spans="1:7" x14ac:dyDescent="0.25">
      <c r="A5816">
        <v>325539</v>
      </c>
      <c r="C5816" t="s">
        <v>12608</v>
      </c>
      <c r="G5816" s="4" t="s">
        <v>17</v>
      </c>
    </row>
    <row r="5817" spans="1:7" x14ac:dyDescent="0.25">
      <c r="A5817">
        <v>71972</v>
      </c>
      <c r="C5817" t="s">
        <v>12608</v>
      </c>
      <c r="G5817" s="5" t="s">
        <v>14</v>
      </c>
    </row>
    <row r="5818" spans="1:7" x14ac:dyDescent="0.25">
      <c r="A5818">
        <v>29210</v>
      </c>
      <c r="C5818" t="s">
        <v>12608</v>
      </c>
      <c r="G5818" s="4" t="s">
        <v>11</v>
      </c>
    </row>
    <row r="5819" spans="1:7" x14ac:dyDescent="0.25">
      <c r="A5819">
        <v>319771</v>
      </c>
      <c r="C5819" t="s">
        <v>12608</v>
      </c>
      <c r="G5819" s="5"/>
    </row>
    <row r="5820" spans="1:7" x14ac:dyDescent="0.25">
      <c r="A5820">
        <v>42405</v>
      </c>
      <c r="C5820" t="s">
        <v>12608</v>
      </c>
      <c r="G5820" s="4" t="s">
        <v>175</v>
      </c>
    </row>
    <row r="5821" spans="1:7" x14ac:dyDescent="0.25">
      <c r="A5821">
        <v>64572</v>
      </c>
      <c r="C5821" t="s">
        <v>12608</v>
      </c>
      <c r="G5821" s="5" t="s">
        <v>41</v>
      </c>
    </row>
    <row r="5822" spans="1:7" x14ac:dyDescent="0.25">
      <c r="A5822">
        <v>6327</v>
      </c>
      <c r="C5822" t="s">
        <v>12608</v>
      </c>
      <c r="G5822" s="4" t="s">
        <v>11</v>
      </c>
    </row>
    <row r="5823" spans="1:7" x14ac:dyDescent="0.25">
      <c r="A5823">
        <v>99753</v>
      </c>
      <c r="C5823" t="s">
        <v>12608</v>
      </c>
      <c r="G5823" s="5" t="s">
        <v>11</v>
      </c>
    </row>
    <row r="5824" spans="1:7" x14ac:dyDescent="0.25">
      <c r="A5824">
        <v>73100</v>
      </c>
      <c r="C5824" t="s">
        <v>12608</v>
      </c>
      <c r="G5824" s="4" t="s">
        <v>102</v>
      </c>
    </row>
    <row r="5825" spans="1:7" x14ac:dyDescent="0.25">
      <c r="A5825">
        <v>44054</v>
      </c>
      <c r="C5825" t="s">
        <v>12608</v>
      </c>
      <c r="G5825" s="5" t="s">
        <v>85</v>
      </c>
    </row>
    <row r="5826" spans="1:7" x14ac:dyDescent="0.25">
      <c r="A5826">
        <v>10120</v>
      </c>
      <c r="C5826" t="s">
        <v>12608</v>
      </c>
      <c r="G5826" s="4" t="s">
        <v>175</v>
      </c>
    </row>
    <row r="5827" spans="1:7" x14ac:dyDescent="0.25">
      <c r="A5827">
        <v>4685</v>
      </c>
      <c r="C5827" t="s">
        <v>12608</v>
      </c>
      <c r="G5827" s="5" t="s">
        <v>11</v>
      </c>
    </row>
    <row r="5828" spans="1:7" x14ac:dyDescent="0.25">
      <c r="A5828">
        <v>80704</v>
      </c>
      <c r="C5828" t="s">
        <v>12608</v>
      </c>
      <c r="G5828" s="4" t="s">
        <v>39</v>
      </c>
    </row>
    <row r="5829" spans="1:7" x14ac:dyDescent="0.25">
      <c r="A5829">
        <v>344309</v>
      </c>
      <c r="C5829" t="s">
        <v>12608</v>
      </c>
      <c r="G5829" s="5" t="s">
        <v>35</v>
      </c>
    </row>
    <row r="5830" spans="1:7" x14ac:dyDescent="0.25">
      <c r="A5830">
        <v>198684</v>
      </c>
      <c r="C5830" t="s">
        <v>12608</v>
      </c>
      <c r="G5830" s="4" t="s">
        <v>39</v>
      </c>
    </row>
    <row r="5831" spans="1:7" x14ac:dyDescent="0.25">
      <c r="A5831">
        <v>310977</v>
      </c>
      <c r="C5831" t="s">
        <v>12608</v>
      </c>
      <c r="G5831" s="5" t="s">
        <v>28</v>
      </c>
    </row>
    <row r="5832" spans="1:7" x14ac:dyDescent="0.25">
      <c r="A5832">
        <v>193232</v>
      </c>
      <c r="C5832" t="s">
        <v>12608</v>
      </c>
      <c r="G5832" s="4" t="s">
        <v>61</v>
      </c>
    </row>
    <row r="5833" spans="1:7" x14ac:dyDescent="0.25">
      <c r="A5833">
        <v>10696</v>
      </c>
      <c r="C5833" t="s">
        <v>12608</v>
      </c>
      <c r="G5833" s="5" t="s">
        <v>11</v>
      </c>
    </row>
    <row r="5834" spans="1:7" x14ac:dyDescent="0.25">
      <c r="A5834">
        <v>43501</v>
      </c>
      <c r="C5834" t="s">
        <v>12608</v>
      </c>
      <c r="G5834" s="4" t="s">
        <v>14</v>
      </c>
    </row>
    <row r="5835" spans="1:7" x14ac:dyDescent="0.25">
      <c r="A5835">
        <v>29305</v>
      </c>
      <c r="C5835" t="s">
        <v>12608</v>
      </c>
      <c r="G5835" s="5" t="s">
        <v>11</v>
      </c>
    </row>
    <row r="5836" spans="1:7" x14ac:dyDescent="0.25">
      <c r="A5836">
        <v>307618</v>
      </c>
      <c r="C5836" t="s">
        <v>12608</v>
      </c>
      <c r="G5836" s="4" t="s">
        <v>61</v>
      </c>
    </row>
    <row r="5837" spans="1:7" x14ac:dyDescent="0.25">
      <c r="A5837">
        <v>315753</v>
      </c>
      <c r="C5837" t="s">
        <v>12608</v>
      </c>
      <c r="G5837" s="5" t="s">
        <v>85</v>
      </c>
    </row>
    <row r="5838" spans="1:7" x14ac:dyDescent="0.25">
      <c r="A5838">
        <v>72060</v>
      </c>
      <c r="C5838" t="s">
        <v>12608</v>
      </c>
      <c r="G5838" s="4" t="s">
        <v>21</v>
      </c>
    </row>
    <row r="5839" spans="1:7" x14ac:dyDescent="0.25">
      <c r="A5839">
        <v>52264</v>
      </c>
      <c r="C5839" t="s">
        <v>12608</v>
      </c>
      <c r="G5839" s="5" t="s">
        <v>37</v>
      </c>
    </row>
    <row r="5840" spans="1:7" x14ac:dyDescent="0.25">
      <c r="A5840">
        <v>342633</v>
      </c>
      <c r="C5840" t="s">
        <v>12608</v>
      </c>
      <c r="G5840" s="4" t="s">
        <v>39</v>
      </c>
    </row>
    <row r="5841" spans="1:7" x14ac:dyDescent="0.25">
      <c r="A5841">
        <v>307822</v>
      </c>
      <c r="B5841" s="1">
        <v>6.99</v>
      </c>
      <c r="C5841" s="2">
        <v>44327</v>
      </c>
      <c r="G5841" s="5" t="s">
        <v>61</v>
      </c>
    </row>
    <row r="5842" spans="1:7" x14ac:dyDescent="0.25">
      <c r="A5842">
        <v>416185</v>
      </c>
      <c r="C5842" t="s">
        <v>12608</v>
      </c>
      <c r="G5842" s="4" t="s">
        <v>43</v>
      </c>
    </row>
    <row r="5843" spans="1:7" x14ac:dyDescent="0.25">
      <c r="A5843">
        <v>344371</v>
      </c>
      <c r="C5843" t="s">
        <v>12608</v>
      </c>
      <c r="G5843" s="5" t="s">
        <v>85</v>
      </c>
    </row>
    <row r="5844" spans="1:7" x14ac:dyDescent="0.25">
      <c r="A5844">
        <v>33820</v>
      </c>
      <c r="C5844" t="s">
        <v>12608</v>
      </c>
      <c r="G5844" s="4" t="s">
        <v>61</v>
      </c>
    </row>
    <row r="5845" spans="1:7" x14ac:dyDescent="0.25">
      <c r="A5845">
        <v>24177</v>
      </c>
      <c r="C5845" t="s">
        <v>12608</v>
      </c>
      <c r="G5845" s="5" t="s">
        <v>11</v>
      </c>
    </row>
    <row r="5846" spans="1:7" x14ac:dyDescent="0.25">
      <c r="A5846">
        <v>80102</v>
      </c>
      <c r="C5846" t="s">
        <v>12608</v>
      </c>
      <c r="G5846" s="4" t="s">
        <v>28</v>
      </c>
    </row>
    <row r="5847" spans="1:7" x14ac:dyDescent="0.25">
      <c r="A5847">
        <v>342101</v>
      </c>
      <c r="C5847" t="s">
        <v>12608</v>
      </c>
      <c r="G5847" s="5" t="s">
        <v>41</v>
      </c>
    </row>
    <row r="5848" spans="1:7" x14ac:dyDescent="0.25">
      <c r="A5848">
        <v>145572</v>
      </c>
      <c r="C5848" t="s">
        <v>12608</v>
      </c>
      <c r="G5848" s="4" t="s">
        <v>21</v>
      </c>
    </row>
    <row r="5849" spans="1:7" x14ac:dyDescent="0.25">
      <c r="A5849">
        <v>407640</v>
      </c>
      <c r="C5849" t="s">
        <v>12608</v>
      </c>
      <c r="G5849" s="5" t="s">
        <v>61</v>
      </c>
    </row>
    <row r="5850" spans="1:7" x14ac:dyDescent="0.25">
      <c r="A5850">
        <v>29130</v>
      </c>
      <c r="C5850" t="s">
        <v>12608</v>
      </c>
      <c r="G5850" s="4" t="s">
        <v>53</v>
      </c>
    </row>
    <row r="5851" spans="1:7" x14ac:dyDescent="0.25">
      <c r="A5851">
        <v>316897</v>
      </c>
      <c r="C5851" t="s">
        <v>12608</v>
      </c>
      <c r="G5851" s="5" t="s">
        <v>61</v>
      </c>
    </row>
    <row r="5852" spans="1:7" x14ac:dyDescent="0.25">
      <c r="A5852">
        <v>308368</v>
      </c>
      <c r="C5852" t="s">
        <v>12608</v>
      </c>
      <c r="G5852" s="4" t="s">
        <v>85</v>
      </c>
    </row>
    <row r="5853" spans="1:7" x14ac:dyDescent="0.25">
      <c r="A5853">
        <v>47768</v>
      </c>
      <c r="C5853" t="s">
        <v>12608</v>
      </c>
      <c r="G5853" s="5" t="s">
        <v>28</v>
      </c>
    </row>
    <row r="5854" spans="1:7" x14ac:dyDescent="0.25">
      <c r="A5854">
        <v>16063</v>
      </c>
      <c r="C5854" t="s">
        <v>12608</v>
      </c>
      <c r="G5854" s="4" t="s">
        <v>14</v>
      </c>
    </row>
    <row r="5855" spans="1:7" x14ac:dyDescent="0.25">
      <c r="A5855">
        <v>88391</v>
      </c>
      <c r="C5855" t="s">
        <v>12608</v>
      </c>
      <c r="G5855" s="5" t="s">
        <v>53</v>
      </c>
    </row>
    <row r="5856" spans="1:7" x14ac:dyDescent="0.25">
      <c r="A5856">
        <v>318192</v>
      </c>
      <c r="C5856" t="s">
        <v>12608</v>
      </c>
      <c r="G5856" s="4" t="s">
        <v>61</v>
      </c>
    </row>
    <row r="5857" spans="1:7" x14ac:dyDescent="0.25">
      <c r="A5857">
        <v>337145</v>
      </c>
      <c r="C5857" t="s">
        <v>12608</v>
      </c>
      <c r="G5857" s="5" t="s">
        <v>14</v>
      </c>
    </row>
    <row r="5858" spans="1:7" x14ac:dyDescent="0.25">
      <c r="A5858">
        <v>47806</v>
      </c>
      <c r="C5858" t="s">
        <v>12608</v>
      </c>
      <c r="G5858" s="4" t="s">
        <v>31</v>
      </c>
    </row>
    <row r="5859" spans="1:7" x14ac:dyDescent="0.25">
      <c r="A5859">
        <v>11360</v>
      </c>
      <c r="C5859" t="s">
        <v>12608</v>
      </c>
      <c r="G5859" s="5" t="s">
        <v>11</v>
      </c>
    </row>
    <row r="5860" spans="1:7" x14ac:dyDescent="0.25">
      <c r="A5860">
        <v>10278</v>
      </c>
      <c r="C5860" t="s">
        <v>12608</v>
      </c>
      <c r="G5860" s="4" t="s">
        <v>175</v>
      </c>
    </row>
    <row r="5861" spans="1:7" x14ac:dyDescent="0.25">
      <c r="A5861">
        <v>82119</v>
      </c>
      <c r="C5861" t="s">
        <v>12608</v>
      </c>
      <c r="G5861" s="5" t="s">
        <v>39</v>
      </c>
    </row>
    <row r="5862" spans="1:7" x14ac:dyDescent="0.25">
      <c r="A5862">
        <v>301568</v>
      </c>
      <c r="C5862" t="s">
        <v>12608</v>
      </c>
      <c r="G5862" s="4" t="s">
        <v>28</v>
      </c>
    </row>
    <row r="5863" spans="1:7" x14ac:dyDescent="0.25">
      <c r="A5863">
        <v>97918</v>
      </c>
      <c r="C5863" t="s">
        <v>12608</v>
      </c>
      <c r="G5863" s="5" t="s">
        <v>11</v>
      </c>
    </row>
    <row r="5864" spans="1:7" x14ac:dyDescent="0.25">
      <c r="A5864">
        <v>3328</v>
      </c>
      <c r="C5864" t="s">
        <v>12608</v>
      </c>
      <c r="G5864" s="4" t="s">
        <v>11</v>
      </c>
    </row>
    <row r="5865" spans="1:7" x14ac:dyDescent="0.25">
      <c r="A5865">
        <v>333652</v>
      </c>
      <c r="C5865" t="s">
        <v>12608</v>
      </c>
      <c r="G5865" s="5" t="s">
        <v>75</v>
      </c>
    </row>
    <row r="5866" spans="1:7" x14ac:dyDescent="0.25">
      <c r="A5866">
        <v>358169</v>
      </c>
      <c r="C5866" t="s">
        <v>12608</v>
      </c>
      <c r="G5866" s="4" t="s">
        <v>85</v>
      </c>
    </row>
    <row r="5867" spans="1:7" x14ac:dyDescent="0.25">
      <c r="A5867">
        <v>307021</v>
      </c>
      <c r="C5867" t="s">
        <v>12608</v>
      </c>
      <c r="G5867" s="5" t="s">
        <v>61</v>
      </c>
    </row>
    <row r="5868" spans="1:7" x14ac:dyDescent="0.25">
      <c r="A5868">
        <v>65056</v>
      </c>
      <c r="C5868" t="s">
        <v>12608</v>
      </c>
      <c r="G5868" s="4" t="s">
        <v>85</v>
      </c>
    </row>
    <row r="5869" spans="1:7" x14ac:dyDescent="0.25">
      <c r="A5869">
        <v>153451</v>
      </c>
      <c r="C5869" t="s">
        <v>12608</v>
      </c>
      <c r="G5869" s="5" t="s">
        <v>41</v>
      </c>
    </row>
    <row r="5870" spans="1:7" x14ac:dyDescent="0.25">
      <c r="A5870">
        <v>28690</v>
      </c>
      <c r="C5870" t="s">
        <v>12608</v>
      </c>
      <c r="G5870" s="4" t="s">
        <v>14</v>
      </c>
    </row>
    <row r="5871" spans="1:7" x14ac:dyDescent="0.25">
      <c r="A5871">
        <v>32298</v>
      </c>
      <c r="C5871" t="s">
        <v>12608</v>
      </c>
      <c r="G5871" s="5" t="s">
        <v>163</v>
      </c>
    </row>
    <row r="5872" spans="1:7" x14ac:dyDescent="0.25">
      <c r="A5872">
        <v>81130</v>
      </c>
      <c r="C5872" t="s">
        <v>12608</v>
      </c>
      <c r="G5872" s="4" t="s">
        <v>85</v>
      </c>
    </row>
    <row r="5873" spans="1:7" x14ac:dyDescent="0.25">
      <c r="A5873">
        <v>4634</v>
      </c>
      <c r="C5873" t="s">
        <v>12608</v>
      </c>
      <c r="G5873" s="5" t="s">
        <v>11</v>
      </c>
    </row>
    <row r="5874" spans="1:7" x14ac:dyDescent="0.25">
      <c r="A5874">
        <v>12222</v>
      </c>
      <c r="C5874" t="s">
        <v>12608</v>
      </c>
      <c r="G5874" s="4" t="s">
        <v>175</v>
      </c>
    </row>
    <row r="5875" spans="1:7" x14ac:dyDescent="0.25">
      <c r="A5875">
        <v>30134</v>
      </c>
      <c r="C5875" t="s">
        <v>12608</v>
      </c>
      <c r="G5875" s="5" t="s">
        <v>11</v>
      </c>
    </row>
    <row r="5876" spans="1:7" x14ac:dyDescent="0.25">
      <c r="A5876">
        <v>80241</v>
      </c>
      <c r="C5876" t="s">
        <v>12608</v>
      </c>
      <c r="G5876" s="4" t="s">
        <v>64</v>
      </c>
    </row>
    <row r="5877" spans="1:7" x14ac:dyDescent="0.25">
      <c r="A5877">
        <v>323418</v>
      </c>
      <c r="C5877" t="s">
        <v>12608</v>
      </c>
      <c r="G5877" s="5" t="s">
        <v>175</v>
      </c>
    </row>
    <row r="5878" spans="1:7" x14ac:dyDescent="0.25">
      <c r="A5878">
        <v>311091</v>
      </c>
      <c r="C5878" t="s">
        <v>12608</v>
      </c>
      <c r="G5878" s="4" t="s">
        <v>61</v>
      </c>
    </row>
    <row r="5879" spans="1:7" x14ac:dyDescent="0.25">
      <c r="A5879">
        <v>62073</v>
      </c>
      <c r="C5879" t="s">
        <v>12608</v>
      </c>
      <c r="G5879" s="5" t="s">
        <v>61</v>
      </c>
    </row>
    <row r="5880" spans="1:7" x14ac:dyDescent="0.25">
      <c r="A5880">
        <v>42930</v>
      </c>
      <c r="C5880" t="s">
        <v>12608</v>
      </c>
      <c r="G5880" s="4" t="s">
        <v>41</v>
      </c>
    </row>
    <row r="5881" spans="1:7" x14ac:dyDescent="0.25">
      <c r="A5881">
        <v>11176</v>
      </c>
      <c r="C5881" t="s">
        <v>12608</v>
      </c>
      <c r="G5881" s="5" t="s">
        <v>11</v>
      </c>
    </row>
    <row r="5882" spans="1:7" x14ac:dyDescent="0.25">
      <c r="A5882">
        <v>313550</v>
      </c>
      <c r="C5882" t="s">
        <v>12608</v>
      </c>
      <c r="G5882" s="4" t="s">
        <v>28</v>
      </c>
    </row>
    <row r="5883" spans="1:7" x14ac:dyDescent="0.25">
      <c r="A5883">
        <v>84933</v>
      </c>
      <c r="C5883" t="s">
        <v>12608</v>
      </c>
      <c r="G5883" s="5" t="s">
        <v>43</v>
      </c>
    </row>
    <row r="5884" spans="1:7" x14ac:dyDescent="0.25">
      <c r="A5884">
        <v>47888</v>
      </c>
      <c r="C5884" t="s">
        <v>12608</v>
      </c>
      <c r="G5884" s="4" t="s">
        <v>53</v>
      </c>
    </row>
    <row r="5885" spans="1:7" x14ac:dyDescent="0.25">
      <c r="A5885">
        <v>81650</v>
      </c>
      <c r="C5885" t="s">
        <v>12608</v>
      </c>
      <c r="G5885" s="5" t="s">
        <v>163</v>
      </c>
    </row>
    <row r="5886" spans="1:7" x14ac:dyDescent="0.25">
      <c r="A5886">
        <v>73983</v>
      </c>
      <c r="C5886" t="s">
        <v>12608</v>
      </c>
      <c r="G5886" s="4" t="s">
        <v>14</v>
      </c>
    </row>
    <row r="5887" spans="1:7" x14ac:dyDescent="0.25">
      <c r="A5887">
        <v>80427</v>
      </c>
      <c r="C5887" t="s">
        <v>12608</v>
      </c>
      <c r="G5887" s="5" t="s">
        <v>26</v>
      </c>
    </row>
    <row r="5888" spans="1:7" x14ac:dyDescent="0.25">
      <c r="A5888">
        <v>43350</v>
      </c>
      <c r="C5888" t="s">
        <v>12608</v>
      </c>
      <c r="G5888" s="4" t="s">
        <v>57</v>
      </c>
    </row>
    <row r="5889" spans="1:7" x14ac:dyDescent="0.25">
      <c r="A5889">
        <v>331721</v>
      </c>
      <c r="C5889" t="s">
        <v>12608</v>
      </c>
      <c r="G5889" s="5" t="s">
        <v>8</v>
      </c>
    </row>
    <row r="5890" spans="1:7" x14ac:dyDescent="0.25">
      <c r="A5890">
        <v>435678</v>
      </c>
      <c r="C5890" t="s">
        <v>12608</v>
      </c>
      <c r="G5890" s="4" t="s">
        <v>31</v>
      </c>
    </row>
    <row r="5891" spans="1:7" x14ac:dyDescent="0.25">
      <c r="A5891">
        <v>77287</v>
      </c>
      <c r="C5891" t="s">
        <v>12608</v>
      </c>
      <c r="G5891" s="5" t="s">
        <v>37</v>
      </c>
    </row>
    <row r="5892" spans="1:7" x14ac:dyDescent="0.25">
      <c r="A5892">
        <v>201238</v>
      </c>
      <c r="C5892" t="s">
        <v>12608</v>
      </c>
      <c r="G5892" s="4" t="s">
        <v>28</v>
      </c>
    </row>
    <row r="5893" spans="1:7" x14ac:dyDescent="0.25">
      <c r="A5893">
        <v>80829</v>
      </c>
      <c r="C5893" t="s">
        <v>12608</v>
      </c>
      <c r="G5893" s="5" t="s">
        <v>61</v>
      </c>
    </row>
    <row r="5894" spans="1:7" x14ac:dyDescent="0.25">
      <c r="A5894">
        <v>336391</v>
      </c>
      <c r="C5894" t="s">
        <v>12608</v>
      </c>
      <c r="G5894" s="4" t="s">
        <v>102</v>
      </c>
    </row>
    <row r="5895" spans="1:7" x14ac:dyDescent="0.25">
      <c r="A5895">
        <v>314142</v>
      </c>
      <c r="C5895" t="s">
        <v>12608</v>
      </c>
      <c r="G5895" s="5" t="s">
        <v>43</v>
      </c>
    </row>
    <row r="5896" spans="1:7" x14ac:dyDescent="0.25">
      <c r="A5896">
        <v>359645</v>
      </c>
      <c r="C5896" t="s">
        <v>12608</v>
      </c>
      <c r="G5896" s="4" t="s">
        <v>26</v>
      </c>
    </row>
    <row r="5897" spans="1:7" x14ac:dyDescent="0.25">
      <c r="A5897">
        <v>15610</v>
      </c>
      <c r="C5897" t="s">
        <v>12608</v>
      </c>
      <c r="G5897" s="5" t="s">
        <v>61</v>
      </c>
    </row>
    <row r="5898" spans="1:7" x14ac:dyDescent="0.25">
      <c r="A5898">
        <v>345418</v>
      </c>
      <c r="C5898" t="s">
        <v>12608</v>
      </c>
      <c r="G5898" s="4" t="s">
        <v>102</v>
      </c>
    </row>
    <row r="5899" spans="1:7" x14ac:dyDescent="0.25">
      <c r="A5899">
        <v>340072</v>
      </c>
      <c r="C5899" t="s">
        <v>12608</v>
      </c>
      <c r="G5899" s="5" t="s">
        <v>61</v>
      </c>
    </row>
    <row r="5900" spans="1:7" x14ac:dyDescent="0.25">
      <c r="A5900">
        <v>427918</v>
      </c>
      <c r="C5900" t="s">
        <v>12608</v>
      </c>
      <c r="G5900" s="4" t="s">
        <v>39</v>
      </c>
    </row>
    <row r="5901" spans="1:7" x14ac:dyDescent="0.25">
      <c r="A5901">
        <v>72592</v>
      </c>
      <c r="B5901" s="1">
        <v>13.79</v>
      </c>
      <c r="C5901" s="2">
        <v>44234</v>
      </c>
      <c r="G5901" s="5" t="s">
        <v>46</v>
      </c>
    </row>
    <row r="5902" spans="1:7" x14ac:dyDescent="0.25">
      <c r="A5902">
        <v>70901</v>
      </c>
      <c r="C5902" t="s">
        <v>12608</v>
      </c>
      <c r="G5902" s="4" t="s">
        <v>46</v>
      </c>
    </row>
    <row r="5903" spans="1:7" x14ac:dyDescent="0.25">
      <c r="A5903">
        <v>74221</v>
      </c>
      <c r="C5903" t="s">
        <v>12608</v>
      </c>
      <c r="G5903" s="5" t="s">
        <v>35</v>
      </c>
    </row>
    <row r="5904" spans="1:7" x14ac:dyDescent="0.25">
      <c r="A5904">
        <v>344551</v>
      </c>
      <c r="C5904" t="s">
        <v>12608</v>
      </c>
      <c r="G5904" s="4" t="s">
        <v>35</v>
      </c>
    </row>
    <row r="5905" spans="1:7" x14ac:dyDescent="0.25">
      <c r="A5905">
        <v>134066</v>
      </c>
      <c r="C5905" t="s">
        <v>12608</v>
      </c>
      <c r="G5905" s="5" t="s">
        <v>41</v>
      </c>
    </row>
    <row r="5906" spans="1:7" x14ac:dyDescent="0.25">
      <c r="A5906">
        <v>315214</v>
      </c>
      <c r="C5906" t="s">
        <v>12608</v>
      </c>
      <c r="G5906" s="4" t="s">
        <v>28</v>
      </c>
    </row>
    <row r="5907" spans="1:7" x14ac:dyDescent="0.25">
      <c r="A5907">
        <v>73319</v>
      </c>
      <c r="C5907" t="s">
        <v>12608</v>
      </c>
      <c r="G5907" s="5" t="s">
        <v>245</v>
      </c>
    </row>
    <row r="5908" spans="1:7" x14ac:dyDescent="0.25">
      <c r="A5908">
        <v>354503</v>
      </c>
      <c r="C5908" t="s">
        <v>12608</v>
      </c>
      <c r="G5908" s="4" t="s">
        <v>21</v>
      </c>
    </row>
    <row r="5909" spans="1:7" x14ac:dyDescent="0.25">
      <c r="A5909">
        <v>30108</v>
      </c>
      <c r="C5909" t="s">
        <v>12608</v>
      </c>
      <c r="G5909" s="5" t="s">
        <v>11</v>
      </c>
    </row>
    <row r="5910" spans="1:7" x14ac:dyDescent="0.25">
      <c r="A5910">
        <v>41676</v>
      </c>
      <c r="C5910" t="s">
        <v>12608</v>
      </c>
      <c r="G5910" s="4" t="s">
        <v>189</v>
      </c>
    </row>
    <row r="5911" spans="1:7" x14ac:dyDescent="0.25">
      <c r="A5911">
        <v>342163</v>
      </c>
      <c r="C5911" t="s">
        <v>12608</v>
      </c>
      <c r="G5911" s="5" t="s">
        <v>41</v>
      </c>
    </row>
    <row r="5912" spans="1:7" x14ac:dyDescent="0.25">
      <c r="A5912">
        <v>42604</v>
      </c>
      <c r="C5912" t="s">
        <v>12608</v>
      </c>
      <c r="G5912" s="4" t="s">
        <v>61</v>
      </c>
    </row>
    <row r="5913" spans="1:7" x14ac:dyDescent="0.25">
      <c r="A5913">
        <v>331808</v>
      </c>
      <c r="C5913" t="s">
        <v>12608</v>
      </c>
      <c r="G5913" s="5" t="s">
        <v>28</v>
      </c>
    </row>
    <row r="5914" spans="1:7" x14ac:dyDescent="0.25">
      <c r="A5914">
        <v>82630</v>
      </c>
      <c r="C5914" t="s">
        <v>12608</v>
      </c>
      <c r="G5914" s="4" t="s">
        <v>85</v>
      </c>
    </row>
    <row r="5915" spans="1:7" x14ac:dyDescent="0.25">
      <c r="A5915">
        <v>80373</v>
      </c>
      <c r="C5915" t="s">
        <v>12608</v>
      </c>
      <c r="G5915" s="5" t="s">
        <v>64</v>
      </c>
    </row>
    <row r="5916" spans="1:7" x14ac:dyDescent="0.25">
      <c r="A5916">
        <v>41398</v>
      </c>
      <c r="C5916" t="s">
        <v>12608</v>
      </c>
      <c r="G5916" s="4" t="s">
        <v>39</v>
      </c>
    </row>
    <row r="5917" spans="1:7" x14ac:dyDescent="0.25">
      <c r="A5917">
        <v>48434</v>
      </c>
      <c r="C5917" t="s">
        <v>12608</v>
      </c>
      <c r="G5917" s="5" t="s">
        <v>189</v>
      </c>
    </row>
    <row r="5918" spans="1:7" x14ac:dyDescent="0.25">
      <c r="A5918">
        <v>68721</v>
      </c>
      <c r="C5918" t="s">
        <v>12608</v>
      </c>
      <c r="G5918" s="4" t="s">
        <v>57</v>
      </c>
    </row>
    <row r="5919" spans="1:7" x14ac:dyDescent="0.25">
      <c r="A5919">
        <v>69442</v>
      </c>
      <c r="C5919" t="s">
        <v>12608</v>
      </c>
      <c r="G5919" s="5" t="s">
        <v>175</v>
      </c>
    </row>
    <row r="5920" spans="1:7" x14ac:dyDescent="0.25">
      <c r="A5920">
        <v>10865</v>
      </c>
      <c r="C5920" t="s">
        <v>12608</v>
      </c>
      <c r="G5920" s="4" t="s">
        <v>26</v>
      </c>
    </row>
    <row r="5921" spans="1:7" x14ac:dyDescent="0.25">
      <c r="A5921">
        <v>81134</v>
      </c>
      <c r="C5921" t="s">
        <v>12608</v>
      </c>
      <c r="G5921" s="5" t="s">
        <v>61</v>
      </c>
    </row>
    <row r="5922" spans="1:7" x14ac:dyDescent="0.25">
      <c r="A5922">
        <v>337894</v>
      </c>
      <c r="C5922" t="s">
        <v>12608</v>
      </c>
      <c r="G5922" s="4" t="s">
        <v>28</v>
      </c>
    </row>
    <row r="5923" spans="1:7" x14ac:dyDescent="0.25">
      <c r="A5923">
        <v>48192</v>
      </c>
      <c r="C5923" t="s">
        <v>12608</v>
      </c>
      <c r="G5923" s="5" t="s">
        <v>26</v>
      </c>
    </row>
    <row r="5924" spans="1:7" x14ac:dyDescent="0.25">
      <c r="A5924">
        <v>311586</v>
      </c>
      <c r="C5924" t="s">
        <v>12608</v>
      </c>
      <c r="G5924" s="4" t="s">
        <v>28</v>
      </c>
    </row>
    <row r="5925" spans="1:7" x14ac:dyDescent="0.25">
      <c r="A5925">
        <v>339720</v>
      </c>
      <c r="C5925" t="s">
        <v>12608</v>
      </c>
      <c r="G5925" s="5" t="s">
        <v>43</v>
      </c>
    </row>
    <row r="5926" spans="1:7" x14ac:dyDescent="0.25">
      <c r="A5926">
        <v>25224</v>
      </c>
      <c r="C5926" t="s">
        <v>12608</v>
      </c>
      <c r="G5926" s="4" t="s">
        <v>61</v>
      </c>
    </row>
    <row r="5927" spans="1:7" x14ac:dyDescent="0.25">
      <c r="A5927">
        <v>79424</v>
      </c>
      <c r="C5927" t="s">
        <v>12608</v>
      </c>
      <c r="G5927" s="5" t="s">
        <v>26</v>
      </c>
    </row>
    <row r="5928" spans="1:7" x14ac:dyDescent="0.25">
      <c r="A5928">
        <v>332333</v>
      </c>
      <c r="C5928" t="s">
        <v>12608</v>
      </c>
      <c r="G5928" s="4" t="s">
        <v>39</v>
      </c>
    </row>
    <row r="5929" spans="1:7" x14ac:dyDescent="0.25">
      <c r="A5929">
        <v>45423</v>
      </c>
      <c r="C5929" t="s">
        <v>12608</v>
      </c>
      <c r="G5929" s="5" t="s">
        <v>43</v>
      </c>
    </row>
    <row r="5930" spans="1:7" x14ac:dyDescent="0.25">
      <c r="A5930">
        <v>71485</v>
      </c>
      <c r="C5930" t="s">
        <v>12608</v>
      </c>
      <c r="G5930" s="4" t="s">
        <v>37</v>
      </c>
    </row>
    <row r="5931" spans="1:7" x14ac:dyDescent="0.25">
      <c r="A5931">
        <v>310539</v>
      </c>
      <c r="C5931" t="s">
        <v>12608</v>
      </c>
      <c r="G5931" s="5" t="s">
        <v>41</v>
      </c>
    </row>
    <row r="5932" spans="1:7" x14ac:dyDescent="0.25">
      <c r="A5932">
        <v>301429</v>
      </c>
      <c r="C5932" t="s">
        <v>12608</v>
      </c>
      <c r="G5932" s="4" t="s">
        <v>21</v>
      </c>
    </row>
    <row r="5933" spans="1:7" x14ac:dyDescent="0.25">
      <c r="A5933">
        <v>76001</v>
      </c>
      <c r="C5933" t="s">
        <v>12608</v>
      </c>
      <c r="G5933" s="5" t="s">
        <v>436</v>
      </c>
    </row>
    <row r="5934" spans="1:7" x14ac:dyDescent="0.25">
      <c r="A5934">
        <v>73814</v>
      </c>
      <c r="B5934" s="1">
        <v>7.49</v>
      </c>
      <c r="C5934" s="2">
        <v>44327</v>
      </c>
      <c r="G5934" s="4" t="s">
        <v>163</v>
      </c>
    </row>
    <row r="5935" spans="1:7" x14ac:dyDescent="0.25">
      <c r="A5935">
        <v>10638</v>
      </c>
      <c r="C5935" t="s">
        <v>12608</v>
      </c>
      <c r="G5935" s="5" t="s">
        <v>242</v>
      </c>
    </row>
    <row r="5936" spans="1:7" x14ac:dyDescent="0.25">
      <c r="A5936">
        <v>73636</v>
      </c>
      <c r="C5936" t="s">
        <v>12608</v>
      </c>
      <c r="G5936" s="4" t="s">
        <v>163</v>
      </c>
    </row>
    <row r="5937" spans="1:7" x14ac:dyDescent="0.25">
      <c r="A5937">
        <v>10345</v>
      </c>
      <c r="C5937" t="s">
        <v>12608</v>
      </c>
      <c r="G5937" s="5" t="s">
        <v>11</v>
      </c>
    </row>
    <row r="5938" spans="1:7" x14ac:dyDescent="0.25">
      <c r="A5938">
        <v>29280</v>
      </c>
      <c r="C5938" t="s">
        <v>12608</v>
      </c>
      <c r="G5938" s="4" t="s">
        <v>11</v>
      </c>
    </row>
    <row r="5939" spans="1:7" x14ac:dyDescent="0.25">
      <c r="A5939">
        <v>10899</v>
      </c>
      <c r="C5939" t="s">
        <v>12608</v>
      </c>
      <c r="G5939" s="5" t="s">
        <v>43</v>
      </c>
    </row>
    <row r="5940" spans="1:7" x14ac:dyDescent="0.25">
      <c r="A5940">
        <v>313221</v>
      </c>
      <c r="C5940" t="s">
        <v>12608</v>
      </c>
      <c r="G5940" s="4" t="s">
        <v>28</v>
      </c>
    </row>
    <row r="5941" spans="1:7" x14ac:dyDescent="0.25">
      <c r="A5941">
        <v>79758</v>
      </c>
      <c r="C5941" t="s">
        <v>12608</v>
      </c>
      <c r="G5941" s="5" t="s">
        <v>64</v>
      </c>
    </row>
    <row r="5942" spans="1:7" x14ac:dyDescent="0.25">
      <c r="A5942">
        <v>67199</v>
      </c>
      <c r="C5942" t="s">
        <v>12608</v>
      </c>
      <c r="G5942" s="4" t="s">
        <v>163</v>
      </c>
    </row>
    <row r="5943" spans="1:7" x14ac:dyDescent="0.25">
      <c r="A5943">
        <v>41877</v>
      </c>
      <c r="C5943" t="s">
        <v>12608</v>
      </c>
      <c r="G5943" s="5" t="s">
        <v>175</v>
      </c>
    </row>
    <row r="5944" spans="1:7" x14ac:dyDescent="0.25">
      <c r="A5944">
        <v>302255</v>
      </c>
      <c r="C5944" t="s">
        <v>12608</v>
      </c>
      <c r="G5944" s="4" t="s">
        <v>85</v>
      </c>
    </row>
    <row r="5945" spans="1:7" x14ac:dyDescent="0.25">
      <c r="A5945">
        <v>345422</v>
      </c>
      <c r="C5945" t="s">
        <v>12608</v>
      </c>
      <c r="G5945" s="5" t="s">
        <v>245</v>
      </c>
    </row>
    <row r="5946" spans="1:7" x14ac:dyDescent="0.25">
      <c r="A5946">
        <v>336637</v>
      </c>
      <c r="B5946" s="1">
        <v>10.89</v>
      </c>
      <c r="C5946" s="2">
        <v>44234</v>
      </c>
      <c r="G5946" s="4" t="s">
        <v>28</v>
      </c>
    </row>
    <row r="5947" spans="1:7" x14ac:dyDescent="0.25">
      <c r="A5947">
        <v>400351</v>
      </c>
      <c r="C5947" t="s">
        <v>12608</v>
      </c>
      <c r="G5947" s="5" t="s">
        <v>64</v>
      </c>
    </row>
    <row r="5948" spans="1:7" x14ac:dyDescent="0.25">
      <c r="A5948">
        <v>338059</v>
      </c>
      <c r="C5948" t="s">
        <v>12608</v>
      </c>
      <c r="G5948" s="4" t="s">
        <v>41</v>
      </c>
    </row>
    <row r="5949" spans="1:7" x14ac:dyDescent="0.25">
      <c r="A5949">
        <v>77453</v>
      </c>
      <c r="C5949" t="s">
        <v>12608</v>
      </c>
      <c r="G5949" s="5" t="s">
        <v>189</v>
      </c>
    </row>
    <row r="5950" spans="1:7" x14ac:dyDescent="0.25">
      <c r="A5950">
        <v>29890</v>
      </c>
      <c r="C5950" t="s">
        <v>12608</v>
      </c>
      <c r="G5950" s="4" t="s">
        <v>163</v>
      </c>
    </row>
    <row r="5951" spans="1:7" x14ac:dyDescent="0.25">
      <c r="A5951">
        <v>83615</v>
      </c>
      <c r="B5951" s="1">
        <v>8.39</v>
      </c>
      <c r="C5951" s="2">
        <v>44235</v>
      </c>
      <c r="G5951" s="5" t="s">
        <v>28</v>
      </c>
    </row>
    <row r="5952" spans="1:7" x14ac:dyDescent="0.25">
      <c r="A5952">
        <v>24865</v>
      </c>
      <c r="C5952" t="s">
        <v>12608</v>
      </c>
      <c r="G5952" s="4" t="s">
        <v>11</v>
      </c>
    </row>
    <row r="5953" spans="1:7" x14ac:dyDescent="0.25">
      <c r="A5953">
        <v>82471</v>
      </c>
      <c r="B5953" s="1">
        <v>10.99</v>
      </c>
      <c r="C5953" s="2">
        <v>44249</v>
      </c>
      <c r="G5953" s="5" t="s">
        <v>85</v>
      </c>
    </row>
    <row r="5954" spans="1:7" x14ac:dyDescent="0.25">
      <c r="A5954">
        <v>342445</v>
      </c>
      <c r="C5954" t="s">
        <v>12608</v>
      </c>
      <c r="G5954" s="4" t="s">
        <v>198</v>
      </c>
    </row>
    <row r="5955" spans="1:7" x14ac:dyDescent="0.25">
      <c r="A5955">
        <v>78716</v>
      </c>
      <c r="C5955" t="s">
        <v>12608</v>
      </c>
      <c r="G5955" s="5" t="s">
        <v>14</v>
      </c>
    </row>
    <row r="5956" spans="1:7" x14ac:dyDescent="0.25">
      <c r="A5956">
        <v>325365</v>
      </c>
      <c r="C5956" t="s">
        <v>12608</v>
      </c>
      <c r="G5956" s="4" t="s">
        <v>41</v>
      </c>
    </row>
    <row r="5957" spans="1:7" x14ac:dyDescent="0.25">
      <c r="A5957">
        <v>80098</v>
      </c>
      <c r="C5957" t="s">
        <v>12608</v>
      </c>
      <c r="G5957" s="5" t="s">
        <v>64</v>
      </c>
    </row>
    <row r="5958" spans="1:7" x14ac:dyDescent="0.25">
      <c r="A5958">
        <v>173258</v>
      </c>
      <c r="C5958" t="s">
        <v>12608</v>
      </c>
      <c r="G5958" s="4" t="s">
        <v>39</v>
      </c>
    </row>
    <row r="5959" spans="1:7" x14ac:dyDescent="0.25">
      <c r="A5959">
        <v>409014</v>
      </c>
      <c r="C5959" t="s">
        <v>12608</v>
      </c>
      <c r="G5959" s="5" t="s">
        <v>43</v>
      </c>
    </row>
    <row r="5960" spans="1:7" x14ac:dyDescent="0.25">
      <c r="A5960">
        <v>44082</v>
      </c>
      <c r="C5960" t="s">
        <v>12608</v>
      </c>
      <c r="G5960" s="4" t="s">
        <v>85</v>
      </c>
    </row>
    <row r="5961" spans="1:7" x14ac:dyDescent="0.25">
      <c r="A5961">
        <v>306284</v>
      </c>
      <c r="C5961" t="s">
        <v>12608</v>
      </c>
      <c r="G5961" s="5" t="s">
        <v>37</v>
      </c>
    </row>
    <row r="5962" spans="1:7" x14ac:dyDescent="0.25">
      <c r="A5962">
        <v>233036</v>
      </c>
      <c r="C5962" t="s">
        <v>12608</v>
      </c>
      <c r="G5962" s="4" t="s">
        <v>41</v>
      </c>
    </row>
    <row r="5963" spans="1:7" x14ac:dyDescent="0.25">
      <c r="A5963">
        <v>29629</v>
      </c>
      <c r="C5963" t="s">
        <v>12608</v>
      </c>
      <c r="G5963" s="5" t="s">
        <v>163</v>
      </c>
    </row>
    <row r="5964" spans="1:7" x14ac:dyDescent="0.25">
      <c r="A5964">
        <v>45046</v>
      </c>
      <c r="C5964" t="s">
        <v>12608</v>
      </c>
      <c r="G5964" s="4" t="s">
        <v>41</v>
      </c>
    </row>
    <row r="5965" spans="1:7" x14ac:dyDescent="0.25">
      <c r="A5965">
        <v>46722</v>
      </c>
      <c r="C5965" t="s">
        <v>12608</v>
      </c>
      <c r="G5965" s="5" t="s">
        <v>41</v>
      </c>
    </row>
    <row r="5966" spans="1:7" x14ac:dyDescent="0.25">
      <c r="A5966">
        <v>334302</v>
      </c>
      <c r="C5966" t="s">
        <v>12608</v>
      </c>
      <c r="G5966" s="4" t="s">
        <v>17</v>
      </c>
    </row>
    <row r="5967" spans="1:7" x14ac:dyDescent="0.25">
      <c r="A5967">
        <v>23207</v>
      </c>
      <c r="C5967" t="s">
        <v>12608</v>
      </c>
      <c r="G5967" s="5" t="s">
        <v>11</v>
      </c>
    </row>
    <row r="5968" spans="1:7" x14ac:dyDescent="0.25">
      <c r="A5968">
        <v>79999</v>
      </c>
      <c r="C5968" t="s">
        <v>12608</v>
      </c>
      <c r="G5968" s="4" t="s">
        <v>102</v>
      </c>
    </row>
    <row r="5969" spans="1:7" x14ac:dyDescent="0.25">
      <c r="A5969">
        <v>85288</v>
      </c>
      <c r="B5969" s="1">
        <v>3.99</v>
      </c>
      <c r="C5969" s="2">
        <v>44327</v>
      </c>
      <c r="G5969" s="5" t="s">
        <v>163</v>
      </c>
    </row>
    <row r="5970" spans="1:7" x14ac:dyDescent="0.25">
      <c r="A5970">
        <v>62839</v>
      </c>
      <c r="C5970" t="s">
        <v>12608</v>
      </c>
      <c r="G5970" s="4" t="s">
        <v>37</v>
      </c>
    </row>
    <row r="5971" spans="1:7" x14ac:dyDescent="0.25">
      <c r="A5971">
        <v>40122</v>
      </c>
      <c r="C5971" t="s">
        <v>12608</v>
      </c>
      <c r="G5971" s="5" t="s">
        <v>61</v>
      </c>
    </row>
    <row r="5972" spans="1:7" x14ac:dyDescent="0.25">
      <c r="A5972">
        <v>10675</v>
      </c>
      <c r="C5972" t="s">
        <v>12608</v>
      </c>
      <c r="G5972" s="4" t="s">
        <v>35</v>
      </c>
    </row>
    <row r="5973" spans="1:7" x14ac:dyDescent="0.25">
      <c r="A5973">
        <v>70495</v>
      </c>
      <c r="C5973" t="s">
        <v>12608</v>
      </c>
      <c r="G5973" s="5" t="s">
        <v>26</v>
      </c>
    </row>
    <row r="5974" spans="1:7" x14ac:dyDescent="0.25">
      <c r="A5974">
        <v>350907</v>
      </c>
      <c r="C5974" t="s">
        <v>12608</v>
      </c>
      <c r="G5974" s="4" t="s">
        <v>43</v>
      </c>
    </row>
    <row r="5975" spans="1:7" x14ac:dyDescent="0.25">
      <c r="A5975">
        <v>73405</v>
      </c>
      <c r="C5975" t="s">
        <v>12608</v>
      </c>
      <c r="G5975" s="5" t="s">
        <v>175</v>
      </c>
    </row>
    <row r="5976" spans="1:7" x14ac:dyDescent="0.25">
      <c r="A5976">
        <v>71416</v>
      </c>
      <c r="B5976" s="1">
        <v>51.99</v>
      </c>
      <c r="C5976" s="2">
        <v>44234</v>
      </c>
      <c r="G5976" s="4" t="s">
        <v>37</v>
      </c>
    </row>
    <row r="5977" spans="1:7" x14ac:dyDescent="0.25">
      <c r="A5977">
        <v>337235</v>
      </c>
      <c r="C5977" t="s">
        <v>12608</v>
      </c>
      <c r="G5977" s="5" t="s">
        <v>752</v>
      </c>
    </row>
    <row r="5978" spans="1:7" x14ac:dyDescent="0.25">
      <c r="A5978">
        <v>31168</v>
      </c>
      <c r="C5978" t="s">
        <v>12608</v>
      </c>
      <c r="G5978" s="4" t="s">
        <v>11</v>
      </c>
    </row>
    <row r="5979" spans="1:7" x14ac:dyDescent="0.25">
      <c r="A5979">
        <v>330686</v>
      </c>
      <c r="C5979" t="s">
        <v>12608</v>
      </c>
      <c r="G5979" s="5" t="s">
        <v>8</v>
      </c>
    </row>
    <row r="5980" spans="1:7" x14ac:dyDescent="0.25">
      <c r="A5980">
        <v>373877</v>
      </c>
      <c r="C5980" t="s">
        <v>12608</v>
      </c>
      <c r="G5980" s="4" t="s">
        <v>17</v>
      </c>
    </row>
    <row r="5981" spans="1:7" x14ac:dyDescent="0.25">
      <c r="A5981">
        <v>55662</v>
      </c>
      <c r="C5981" t="s">
        <v>12608</v>
      </c>
      <c r="G5981" s="5" t="s">
        <v>43</v>
      </c>
    </row>
    <row r="5982" spans="1:7" x14ac:dyDescent="0.25">
      <c r="A5982">
        <v>384127</v>
      </c>
      <c r="C5982" t="s">
        <v>12608</v>
      </c>
      <c r="G5982" s="4" t="s">
        <v>61</v>
      </c>
    </row>
    <row r="5983" spans="1:7" x14ac:dyDescent="0.25">
      <c r="A5983">
        <v>92908</v>
      </c>
      <c r="C5983" t="s">
        <v>12608</v>
      </c>
      <c r="G5983" s="5" t="s">
        <v>11</v>
      </c>
    </row>
    <row r="5984" spans="1:7" x14ac:dyDescent="0.25">
      <c r="A5984">
        <v>163180</v>
      </c>
      <c r="C5984" t="s">
        <v>12608</v>
      </c>
      <c r="G5984" s="4" t="s">
        <v>41</v>
      </c>
    </row>
    <row r="5985" spans="1:7" x14ac:dyDescent="0.25">
      <c r="A5985">
        <v>48071</v>
      </c>
      <c r="C5985" t="s">
        <v>12608</v>
      </c>
      <c r="G5985" s="5" t="s">
        <v>39</v>
      </c>
    </row>
    <row r="5986" spans="1:7" x14ac:dyDescent="0.25">
      <c r="A5986">
        <v>307273</v>
      </c>
      <c r="C5986" t="s">
        <v>12608</v>
      </c>
      <c r="G5986" s="4" t="s">
        <v>61</v>
      </c>
    </row>
    <row r="5987" spans="1:7" x14ac:dyDescent="0.25">
      <c r="A5987">
        <v>80493</v>
      </c>
      <c r="C5987" t="s">
        <v>12608</v>
      </c>
      <c r="G5987" s="5" t="s">
        <v>85</v>
      </c>
    </row>
    <row r="5988" spans="1:7" x14ac:dyDescent="0.25">
      <c r="A5988">
        <v>48589</v>
      </c>
      <c r="C5988" t="s">
        <v>12608</v>
      </c>
      <c r="G5988" s="4" t="s">
        <v>41</v>
      </c>
    </row>
    <row r="5989" spans="1:7" x14ac:dyDescent="0.25">
      <c r="A5989">
        <v>72768</v>
      </c>
      <c r="C5989" t="s">
        <v>12608</v>
      </c>
      <c r="G5989" s="5" t="s">
        <v>57</v>
      </c>
    </row>
    <row r="5990" spans="1:7" x14ac:dyDescent="0.25">
      <c r="A5990">
        <v>86255</v>
      </c>
      <c r="C5990" t="s">
        <v>12608</v>
      </c>
      <c r="G5990" s="4" t="s">
        <v>28</v>
      </c>
    </row>
    <row r="5991" spans="1:7" x14ac:dyDescent="0.25">
      <c r="A5991">
        <v>310078</v>
      </c>
      <c r="C5991" t="s">
        <v>12608</v>
      </c>
      <c r="G5991" s="5" t="s">
        <v>189</v>
      </c>
    </row>
    <row r="5992" spans="1:7" x14ac:dyDescent="0.25">
      <c r="A5992">
        <v>57045</v>
      </c>
      <c r="C5992" t="s">
        <v>12608</v>
      </c>
      <c r="G5992" s="4" t="s">
        <v>85</v>
      </c>
    </row>
    <row r="5993" spans="1:7" x14ac:dyDescent="0.25">
      <c r="A5993">
        <v>4049</v>
      </c>
      <c r="C5993" t="s">
        <v>12608</v>
      </c>
      <c r="G5993" s="5" t="s">
        <v>11</v>
      </c>
    </row>
    <row r="5994" spans="1:7" x14ac:dyDescent="0.25">
      <c r="A5994">
        <v>70555</v>
      </c>
      <c r="C5994" t="s">
        <v>12608</v>
      </c>
      <c r="G5994" s="4" t="s">
        <v>26</v>
      </c>
    </row>
    <row r="5995" spans="1:7" x14ac:dyDescent="0.25">
      <c r="A5995">
        <v>232768</v>
      </c>
      <c r="C5995" t="s">
        <v>12608</v>
      </c>
      <c r="G5995" s="5" t="s">
        <v>85</v>
      </c>
    </row>
    <row r="5996" spans="1:7" x14ac:dyDescent="0.25">
      <c r="A5996">
        <v>48248</v>
      </c>
      <c r="C5996" t="s">
        <v>12608</v>
      </c>
      <c r="G5996" s="4" t="s">
        <v>26</v>
      </c>
    </row>
    <row r="5997" spans="1:7" x14ac:dyDescent="0.25">
      <c r="A5997">
        <v>739611</v>
      </c>
      <c r="C5997" t="s">
        <v>12608</v>
      </c>
      <c r="G5997" s="5" t="s">
        <v>37</v>
      </c>
    </row>
    <row r="5998" spans="1:7" x14ac:dyDescent="0.25">
      <c r="A5998">
        <v>24813</v>
      </c>
      <c r="C5998" t="s">
        <v>12608</v>
      </c>
      <c r="G5998" s="4" t="s">
        <v>57</v>
      </c>
    </row>
    <row r="5999" spans="1:7" x14ac:dyDescent="0.25">
      <c r="A5999">
        <v>29687</v>
      </c>
      <c r="C5999" t="s">
        <v>12608</v>
      </c>
      <c r="G5999" s="5" t="s">
        <v>11</v>
      </c>
    </row>
    <row r="6000" spans="1:7" x14ac:dyDescent="0.25">
      <c r="A6000">
        <v>336080</v>
      </c>
      <c r="C6000" t="s">
        <v>12608</v>
      </c>
      <c r="G6000" s="4" t="s">
        <v>61</v>
      </c>
    </row>
    <row r="6001" spans="1:7" x14ac:dyDescent="0.25">
      <c r="A6001">
        <v>59994</v>
      </c>
      <c r="C6001" t="s">
        <v>12608</v>
      </c>
      <c r="G6001" s="5" t="s">
        <v>100</v>
      </c>
    </row>
    <row r="6002" spans="1:7" x14ac:dyDescent="0.25">
      <c r="A6002">
        <v>388645</v>
      </c>
      <c r="C6002" t="s">
        <v>12608</v>
      </c>
      <c r="G6002" s="4" t="s">
        <v>61</v>
      </c>
    </row>
    <row r="6003" spans="1:7" x14ac:dyDescent="0.25">
      <c r="A6003">
        <v>316837</v>
      </c>
      <c r="C6003" t="s">
        <v>12608</v>
      </c>
      <c r="G6003" s="5" t="s">
        <v>21</v>
      </c>
    </row>
    <row r="6004" spans="1:7" x14ac:dyDescent="0.25">
      <c r="A6004">
        <v>81158</v>
      </c>
      <c r="C6004" t="s">
        <v>12608</v>
      </c>
      <c r="G6004" s="4" t="s">
        <v>85</v>
      </c>
    </row>
    <row r="6005" spans="1:7" x14ac:dyDescent="0.25">
      <c r="A6005">
        <v>312295</v>
      </c>
      <c r="C6005" t="s">
        <v>12608</v>
      </c>
      <c r="G6005" s="5" t="s">
        <v>57</v>
      </c>
    </row>
    <row r="6006" spans="1:7" x14ac:dyDescent="0.25">
      <c r="A6006">
        <v>47923</v>
      </c>
      <c r="C6006" t="s">
        <v>12608</v>
      </c>
      <c r="G6006" s="4" t="s">
        <v>21</v>
      </c>
    </row>
    <row r="6007" spans="1:7" x14ac:dyDescent="0.25">
      <c r="A6007">
        <v>72844</v>
      </c>
      <c r="C6007" t="s">
        <v>12608</v>
      </c>
      <c r="G6007" s="5" t="s">
        <v>35</v>
      </c>
    </row>
    <row r="6008" spans="1:7" x14ac:dyDescent="0.25">
      <c r="A6008">
        <v>304862</v>
      </c>
      <c r="C6008" t="s">
        <v>12608</v>
      </c>
      <c r="G6008" s="4" t="s">
        <v>28</v>
      </c>
    </row>
    <row r="6009" spans="1:7" x14ac:dyDescent="0.25">
      <c r="A6009">
        <v>104280</v>
      </c>
      <c r="C6009" t="s">
        <v>12608</v>
      </c>
      <c r="G6009" s="5" t="s">
        <v>21</v>
      </c>
    </row>
    <row r="6010" spans="1:7" x14ac:dyDescent="0.25">
      <c r="A6010">
        <v>10283</v>
      </c>
      <c r="C6010" t="s">
        <v>12608</v>
      </c>
      <c r="G6010" s="4" t="s">
        <v>11</v>
      </c>
    </row>
    <row r="6011" spans="1:7" x14ac:dyDescent="0.25">
      <c r="A6011">
        <v>91464</v>
      </c>
      <c r="C6011" t="s">
        <v>12608</v>
      </c>
      <c r="G6011" s="5" t="s">
        <v>11</v>
      </c>
    </row>
    <row r="6012" spans="1:7" x14ac:dyDescent="0.25">
      <c r="A6012">
        <v>71259</v>
      </c>
      <c r="C6012" t="s">
        <v>12608</v>
      </c>
      <c r="G6012" s="4" t="s">
        <v>35</v>
      </c>
    </row>
    <row r="6013" spans="1:7" x14ac:dyDescent="0.25">
      <c r="A6013">
        <v>63282</v>
      </c>
      <c r="C6013" t="s">
        <v>12608</v>
      </c>
      <c r="G6013" s="5" t="s">
        <v>75</v>
      </c>
    </row>
    <row r="6014" spans="1:7" x14ac:dyDescent="0.25">
      <c r="A6014">
        <v>63142</v>
      </c>
      <c r="C6014" t="s">
        <v>12608</v>
      </c>
      <c r="G6014" s="4" t="s">
        <v>85</v>
      </c>
    </row>
    <row r="6015" spans="1:7" x14ac:dyDescent="0.25">
      <c r="A6015">
        <v>333208</v>
      </c>
      <c r="C6015" t="s">
        <v>12608</v>
      </c>
      <c r="G6015" s="5" t="s">
        <v>163</v>
      </c>
    </row>
    <row r="6016" spans="1:7" x14ac:dyDescent="0.25">
      <c r="A6016">
        <v>133086</v>
      </c>
      <c r="C6016" t="s">
        <v>12608</v>
      </c>
      <c r="G6016" s="4" t="s">
        <v>39</v>
      </c>
    </row>
    <row r="6017" spans="1:7" x14ac:dyDescent="0.25">
      <c r="A6017">
        <v>308216</v>
      </c>
      <c r="C6017" t="s">
        <v>12608</v>
      </c>
      <c r="G6017" s="5" t="s">
        <v>85</v>
      </c>
    </row>
    <row r="6018" spans="1:7" x14ac:dyDescent="0.25">
      <c r="A6018">
        <v>81908</v>
      </c>
      <c r="C6018" t="s">
        <v>12608</v>
      </c>
      <c r="G6018" s="4" t="s">
        <v>28</v>
      </c>
    </row>
    <row r="6019" spans="1:7" x14ac:dyDescent="0.25">
      <c r="A6019">
        <v>372285</v>
      </c>
      <c r="C6019" t="s">
        <v>12608</v>
      </c>
      <c r="G6019" s="5" t="s">
        <v>163</v>
      </c>
    </row>
    <row r="6020" spans="1:7" x14ac:dyDescent="0.25">
      <c r="A6020">
        <v>340362</v>
      </c>
      <c r="C6020" t="s">
        <v>12608</v>
      </c>
      <c r="G6020" s="4" t="s">
        <v>61</v>
      </c>
    </row>
    <row r="6021" spans="1:7" x14ac:dyDescent="0.25">
      <c r="A6021">
        <v>48299</v>
      </c>
      <c r="C6021" t="s">
        <v>12608</v>
      </c>
      <c r="G6021" s="5" t="s">
        <v>57</v>
      </c>
    </row>
    <row r="6022" spans="1:7" x14ac:dyDescent="0.25">
      <c r="A6022">
        <v>433983</v>
      </c>
      <c r="C6022" t="s">
        <v>12608</v>
      </c>
      <c r="G6022" s="4" t="s">
        <v>100</v>
      </c>
    </row>
    <row r="6023" spans="1:7" x14ac:dyDescent="0.25">
      <c r="A6023">
        <v>81401</v>
      </c>
      <c r="C6023" t="s">
        <v>12608</v>
      </c>
      <c r="G6023" s="5" t="s">
        <v>31</v>
      </c>
    </row>
    <row r="6024" spans="1:7" x14ac:dyDescent="0.25">
      <c r="A6024">
        <v>22468</v>
      </c>
      <c r="C6024" t="s">
        <v>12608</v>
      </c>
      <c r="G6024" s="4" t="s">
        <v>11</v>
      </c>
    </row>
    <row r="6025" spans="1:7" x14ac:dyDescent="0.25">
      <c r="A6025">
        <v>70489</v>
      </c>
      <c r="C6025" t="s">
        <v>12608</v>
      </c>
      <c r="G6025" s="5" t="s">
        <v>37</v>
      </c>
    </row>
    <row r="6026" spans="1:7" x14ac:dyDescent="0.25">
      <c r="A6026">
        <v>46656</v>
      </c>
      <c r="C6026" t="s">
        <v>12608</v>
      </c>
      <c r="G6026" s="4" t="s">
        <v>198</v>
      </c>
    </row>
    <row r="6027" spans="1:7" x14ac:dyDescent="0.25">
      <c r="A6027">
        <v>73328</v>
      </c>
      <c r="B6027" s="1">
        <v>18.489999999999998</v>
      </c>
      <c r="C6027" s="2">
        <v>44327</v>
      </c>
      <c r="G6027" s="5" t="s">
        <v>53</v>
      </c>
    </row>
    <row r="6028" spans="1:7" x14ac:dyDescent="0.25">
      <c r="A6028">
        <v>81595</v>
      </c>
      <c r="C6028" t="s">
        <v>12608</v>
      </c>
      <c r="G6028" s="4" t="s">
        <v>61</v>
      </c>
    </row>
    <row r="6029" spans="1:7" x14ac:dyDescent="0.25">
      <c r="A6029">
        <v>23543</v>
      </c>
      <c r="C6029" t="s">
        <v>12608</v>
      </c>
      <c r="G6029" s="5" t="s">
        <v>11</v>
      </c>
    </row>
    <row r="6030" spans="1:7" x14ac:dyDescent="0.25">
      <c r="A6030">
        <v>70903</v>
      </c>
      <c r="B6030" s="1">
        <v>13.69</v>
      </c>
      <c r="C6030" s="2">
        <v>44234</v>
      </c>
      <c r="G6030" s="4" t="s">
        <v>37</v>
      </c>
    </row>
    <row r="6031" spans="1:7" x14ac:dyDescent="0.25">
      <c r="A6031">
        <v>72637</v>
      </c>
      <c r="B6031" s="1">
        <v>8.49</v>
      </c>
      <c r="C6031" s="2">
        <v>44327</v>
      </c>
      <c r="G6031" s="5" t="s">
        <v>37</v>
      </c>
    </row>
    <row r="6032" spans="1:7" x14ac:dyDescent="0.25">
      <c r="A6032">
        <v>74950</v>
      </c>
      <c r="C6032" t="s">
        <v>12608</v>
      </c>
      <c r="G6032" s="4" t="s">
        <v>175</v>
      </c>
    </row>
    <row r="6033" spans="1:7" x14ac:dyDescent="0.25">
      <c r="A6033">
        <v>368598</v>
      </c>
      <c r="C6033" t="s">
        <v>12608</v>
      </c>
      <c r="G6033" s="5" t="s">
        <v>31</v>
      </c>
    </row>
    <row r="6034" spans="1:7" x14ac:dyDescent="0.25">
      <c r="A6034">
        <v>309679</v>
      </c>
      <c r="C6034" t="s">
        <v>12608</v>
      </c>
      <c r="G6034" s="4" t="s">
        <v>43</v>
      </c>
    </row>
    <row r="6035" spans="1:7" x14ac:dyDescent="0.25">
      <c r="A6035">
        <v>196673</v>
      </c>
      <c r="C6035" t="s">
        <v>12608</v>
      </c>
      <c r="G6035" s="5" t="s">
        <v>17</v>
      </c>
    </row>
    <row r="6036" spans="1:7" x14ac:dyDescent="0.25">
      <c r="A6036">
        <v>89312</v>
      </c>
      <c r="C6036" t="s">
        <v>12608</v>
      </c>
      <c r="G6036" s="4" t="s">
        <v>11</v>
      </c>
    </row>
    <row r="6037" spans="1:7" x14ac:dyDescent="0.25">
      <c r="A6037">
        <v>86410</v>
      </c>
      <c r="C6037" t="s">
        <v>12608</v>
      </c>
      <c r="G6037" s="5" t="s">
        <v>75</v>
      </c>
    </row>
    <row r="6038" spans="1:7" x14ac:dyDescent="0.25">
      <c r="A6038">
        <v>70251</v>
      </c>
      <c r="B6038" s="1">
        <v>24.99</v>
      </c>
      <c r="C6038" s="2">
        <v>44234</v>
      </c>
      <c r="G6038" s="4" t="s">
        <v>35</v>
      </c>
    </row>
    <row r="6039" spans="1:7" x14ac:dyDescent="0.25">
      <c r="A6039">
        <v>412511</v>
      </c>
      <c r="C6039" t="s">
        <v>12608</v>
      </c>
      <c r="G6039" s="5" t="s">
        <v>39</v>
      </c>
    </row>
    <row r="6040" spans="1:7" x14ac:dyDescent="0.25">
      <c r="A6040">
        <v>77318</v>
      </c>
      <c r="C6040" t="s">
        <v>12608</v>
      </c>
      <c r="G6040" s="4" t="s">
        <v>198</v>
      </c>
    </row>
    <row r="6041" spans="1:7" x14ac:dyDescent="0.25">
      <c r="A6041">
        <v>29194</v>
      </c>
      <c r="C6041" t="s">
        <v>12608</v>
      </c>
      <c r="G6041" s="5" t="s">
        <v>11</v>
      </c>
    </row>
    <row r="6042" spans="1:7" x14ac:dyDescent="0.25">
      <c r="A6042">
        <v>76072</v>
      </c>
      <c r="C6042" t="s">
        <v>12608</v>
      </c>
      <c r="G6042" s="4" t="s">
        <v>57</v>
      </c>
    </row>
    <row r="6043" spans="1:7" x14ac:dyDescent="0.25">
      <c r="A6043">
        <v>335702</v>
      </c>
      <c r="C6043" t="s">
        <v>12608</v>
      </c>
      <c r="G6043" s="5" t="s">
        <v>39</v>
      </c>
    </row>
    <row r="6044" spans="1:7" x14ac:dyDescent="0.25">
      <c r="A6044">
        <v>316683</v>
      </c>
      <c r="C6044" t="s">
        <v>12608</v>
      </c>
      <c r="G6044" s="4" t="s">
        <v>39</v>
      </c>
    </row>
    <row r="6045" spans="1:7" x14ac:dyDescent="0.25">
      <c r="A6045">
        <v>307330</v>
      </c>
      <c r="C6045" t="s">
        <v>12608</v>
      </c>
      <c r="G6045" s="5" t="s">
        <v>61</v>
      </c>
    </row>
    <row r="6046" spans="1:7" x14ac:dyDescent="0.25">
      <c r="A6046">
        <v>49992</v>
      </c>
      <c r="C6046" t="s">
        <v>12608</v>
      </c>
      <c r="G6046" s="4" t="s">
        <v>28</v>
      </c>
    </row>
    <row r="6047" spans="1:7" x14ac:dyDescent="0.25">
      <c r="A6047">
        <v>232008</v>
      </c>
      <c r="C6047" t="s">
        <v>12608</v>
      </c>
      <c r="G6047" s="5" t="s">
        <v>31</v>
      </c>
    </row>
    <row r="6048" spans="1:7" x14ac:dyDescent="0.25">
      <c r="A6048">
        <v>22921</v>
      </c>
      <c r="C6048" t="s">
        <v>12608</v>
      </c>
      <c r="G6048" s="4" t="s">
        <v>11</v>
      </c>
    </row>
    <row r="6049" spans="1:7" x14ac:dyDescent="0.25">
      <c r="A6049">
        <v>19267</v>
      </c>
      <c r="C6049" t="s">
        <v>12608</v>
      </c>
      <c r="G6049" s="5" t="s">
        <v>43</v>
      </c>
    </row>
    <row r="6050" spans="1:7" x14ac:dyDescent="0.25">
      <c r="A6050">
        <v>327181</v>
      </c>
      <c r="C6050" t="s">
        <v>12608</v>
      </c>
      <c r="G6050" s="4" t="s">
        <v>8</v>
      </c>
    </row>
    <row r="6051" spans="1:7" x14ac:dyDescent="0.25">
      <c r="A6051">
        <v>312300</v>
      </c>
      <c r="C6051" t="s">
        <v>12608</v>
      </c>
      <c r="G6051" s="5" t="s">
        <v>53</v>
      </c>
    </row>
    <row r="6052" spans="1:7" x14ac:dyDescent="0.25">
      <c r="A6052">
        <v>28393</v>
      </c>
      <c r="C6052" t="s">
        <v>12608</v>
      </c>
      <c r="G6052" s="4" t="s">
        <v>11</v>
      </c>
    </row>
    <row r="6053" spans="1:7" x14ac:dyDescent="0.25">
      <c r="A6053">
        <v>134112</v>
      </c>
      <c r="C6053" t="s">
        <v>12608</v>
      </c>
      <c r="G6053" s="5" t="s">
        <v>41</v>
      </c>
    </row>
    <row r="6054" spans="1:7" x14ac:dyDescent="0.25">
      <c r="A6054">
        <v>312376</v>
      </c>
      <c r="C6054" t="s">
        <v>12608</v>
      </c>
      <c r="G6054" s="4" t="s">
        <v>39</v>
      </c>
    </row>
    <row r="6055" spans="1:7" x14ac:dyDescent="0.25">
      <c r="A6055">
        <v>40079</v>
      </c>
      <c r="C6055" t="s">
        <v>12608</v>
      </c>
      <c r="G6055" s="5" t="s">
        <v>14</v>
      </c>
    </row>
    <row r="6056" spans="1:7" x14ac:dyDescent="0.25">
      <c r="A6056">
        <v>82048</v>
      </c>
      <c r="C6056" t="s">
        <v>12608</v>
      </c>
      <c r="G6056" s="4" t="s">
        <v>28</v>
      </c>
    </row>
    <row r="6057" spans="1:7" x14ac:dyDescent="0.25">
      <c r="A6057">
        <v>1970</v>
      </c>
      <c r="C6057" t="s">
        <v>12608</v>
      </c>
      <c r="G6057" s="5" t="s">
        <v>11</v>
      </c>
    </row>
    <row r="6058" spans="1:7" x14ac:dyDescent="0.25">
      <c r="A6058">
        <v>3425</v>
      </c>
      <c r="C6058" t="s">
        <v>12608</v>
      </c>
      <c r="G6058" s="4" t="s">
        <v>11</v>
      </c>
    </row>
    <row r="6059" spans="1:7" x14ac:dyDescent="0.25">
      <c r="A6059">
        <v>344369</v>
      </c>
      <c r="C6059" t="s">
        <v>12608</v>
      </c>
      <c r="G6059" s="5" t="s">
        <v>39</v>
      </c>
    </row>
    <row r="6060" spans="1:7" x14ac:dyDescent="0.25">
      <c r="A6060">
        <v>43559</v>
      </c>
      <c r="C6060" t="s">
        <v>12608</v>
      </c>
      <c r="G6060" s="4" t="s">
        <v>14</v>
      </c>
    </row>
    <row r="6061" spans="1:7" x14ac:dyDescent="0.25">
      <c r="A6061">
        <v>302112</v>
      </c>
      <c r="C6061" t="s">
        <v>12608</v>
      </c>
      <c r="G6061" s="5" t="s">
        <v>85</v>
      </c>
    </row>
    <row r="6062" spans="1:7" x14ac:dyDescent="0.25">
      <c r="A6062">
        <v>42107</v>
      </c>
      <c r="C6062" t="s">
        <v>12608</v>
      </c>
      <c r="G6062" s="4" t="s">
        <v>85</v>
      </c>
    </row>
    <row r="6063" spans="1:7" x14ac:dyDescent="0.25">
      <c r="A6063">
        <v>335447</v>
      </c>
      <c r="C6063" t="s">
        <v>12608</v>
      </c>
      <c r="G6063" s="5" t="s">
        <v>43</v>
      </c>
    </row>
    <row r="6064" spans="1:7" x14ac:dyDescent="0.25">
      <c r="A6064">
        <v>328595</v>
      </c>
      <c r="C6064" t="s">
        <v>12608</v>
      </c>
      <c r="G6064" s="4" t="s">
        <v>31</v>
      </c>
    </row>
    <row r="6065" spans="1:7" x14ac:dyDescent="0.25">
      <c r="A6065">
        <v>29218</v>
      </c>
      <c r="C6065" t="s">
        <v>12608</v>
      </c>
      <c r="G6065" s="5" t="s">
        <v>11</v>
      </c>
    </row>
    <row r="6066" spans="1:7" x14ac:dyDescent="0.25">
      <c r="A6066">
        <v>30836</v>
      </c>
      <c r="C6066" t="s">
        <v>12608</v>
      </c>
      <c r="G6066" s="4" t="s">
        <v>11</v>
      </c>
    </row>
    <row r="6067" spans="1:7" x14ac:dyDescent="0.25">
      <c r="A6067">
        <v>335762</v>
      </c>
      <c r="C6067" t="s">
        <v>12608</v>
      </c>
      <c r="G6067" s="5" t="s">
        <v>41</v>
      </c>
    </row>
    <row r="6068" spans="1:7" x14ac:dyDescent="0.25">
      <c r="A6068">
        <v>154644</v>
      </c>
      <c r="C6068" t="s">
        <v>12608</v>
      </c>
      <c r="G6068" s="4" t="s">
        <v>43</v>
      </c>
    </row>
    <row r="6069" spans="1:7" x14ac:dyDescent="0.25">
      <c r="A6069">
        <v>391930</v>
      </c>
      <c r="C6069" t="s">
        <v>12608</v>
      </c>
      <c r="G6069" s="5" t="s">
        <v>41</v>
      </c>
    </row>
    <row r="6070" spans="1:7" x14ac:dyDescent="0.25">
      <c r="A6070">
        <v>338392</v>
      </c>
      <c r="C6070" t="s">
        <v>12608</v>
      </c>
      <c r="G6070" s="4" t="s">
        <v>39</v>
      </c>
    </row>
    <row r="6071" spans="1:7" x14ac:dyDescent="0.25">
      <c r="A6071">
        <v>319463</v>
      </c>
      <c r="C6071" t="s">
        <v>12608</v>
      </c>
      <c r="G6071" s="5" t="s">
        <v>39</v>
      </c>
    </row>
    <row r="6072" spans="1:7" x14ac:dyDescent="0.25">
      <c r="A6072">
        <v>12537</v>
      </c>
      <c r="C6072" t="s">
        <v>12608</v>
      </c>
      <c r="G6072" s="4" t="s">
        <v>11</v>
      </c>
    </row>
    <row r="6073" spans="1:7" x14ac:dyDescent="0.25">
      <c r="A6073">
        <v>346053</v>
      </c>
      <c r="C6073" t="s">
        <v>12608</v>
      </c>
      <c r="G6073" s="5" t="s">
        <v>37</v>
      </c>
    </row>
    <row r="6074" spans="1:7" x14ac:dyDescent="0.25">
      <c r="A6074">
        <v>336768</v>
      </c>
      <c r="C6074" t="s">
        <v>12608</v>
      </c>
      <c r="G6074" s="4" t="s">
        <v>31</v>
      </c>
    </row>
    <row r="6075" spans="1:7" x14ac:dyDescent="0.25">
      <c r="A6075">
        <v>428899</v>
      </c>
      <c r="C6075" t="s">
        <v>12608</v>
      </c>
      <c r="G6075" s="5" t="s">
        <v>41</v>
      </c>
    </row>
    <row r="6076" spans="1:7" x14ac:dyDescent="0.25">
      <c r="A6076">
        <v>339960</v>
      </c>
      <c r="C6076" t="s">
        <v>12608</v>
      </c>
      <c r="G6076" s="4" t="s">
        <v>61</v>
      </c>
    </row>
    <row r="6077" spans="1:7" x14ac:dyDescent="0.25">
      <c r="A6077">
        <v>332339</v>
      </c>
      <c r="C6077" t="s">
        <v>12608</v>
      </c>
      <c r="G6077" s="5" t="s">
        <v>39</v>
      </c>
    </row>
    <row r="6078" spans="1:7" x14ac:dyDescent="0.25">
      <c r="A6078">
        <v>30872</v>
      </c>
      <c r="C6078" t="s">
        <v>12608</v>
      </c>
      <c r="G6078" s="4" t="s">
        <v>11</v>
      </c>
    </row>
    <row r="6079" spans="1:7" x14ac:dyDescent="0.25">
      <c r="A6079">
        <v>71508</v>
      </c>
      <c r="C6079" t="s">
        <v>12608</v>
      </c>
      <c r="G6079" s="5" t="s">
        <v>37</v>
      </c>
    </row>
    <row r="6080" spans="1:7" x14ac:dyDescent="0.25">
      <c r="A6080">
        <v>70727</v>
      </c>
      <c r="C6080" t="s">
        <v>12608</v>
      </c>
      <c r="G6080" s="4" t="s">
        <v>46</v>
      </c>
    </row>
    <row r="6081" spans="1:7" x14ac:dyDescent="0.25">
      <c r="A6081">
        <v>85952</v>
      </c>
      <c r="C6081" t="s">
        <v>12608</v>
      </c>
      <c r="G6081" s="5" t="s">
        <v>83</v>
      </c>
    </row>
    <row r="6082" spans="1:7" x14ac:dyDescent="0.25">
      <c r="A6082">
        <v>50211</v>
      </c>
      <c r="C6082" t="s">
        <v>12608</v>
      </c>
      <c r="G6082" s="4" t="s">
        <v>11</v>
      </c>
    </row>
    <row r="6083" spans="1:7" x14ac:dyDescent="0.25">
      <c r="A6083">
        <v>89211</v>
      </c>
      <c r="B6083" s="1">
        <v>6.49</v>
      </c>
      <c r="C6083" s="2">
        <v>44327</v>
      </c>
      <c r="G6083" s="5" t="s">
        <v>163</v>
      </c>
    </row>
    <row r="6084" spans="1:7" x14ac:dyDescent="0.25">
      <c r="A6084">
        <v>62405</v>
      </c>
      <c r="C6084" t="s">
        <v>12608</v>
      </c>
      <c r="G6084" s="4" t="s">
        <v>28</v>
      </c>
    </row>
    <row r="6085" spans="1:7" x14ac:dyDescent="0.25">
      <c r="A6085">
        <v>339553</v>
      </c>
      <c r="C6085" t="s">
        <v>12608</v>
      </c>
      <c r="G6085" s="5" t="s">
        <v>39</v>
      </c>
    </row>
    <row r="6086" spans="1:7" x14ac:dyDescent="0.25">
      <c r="A6086">
        <v>42170</v>
      </c>
      <c r="C6086" t="s">
        <v>12608</v>
      </c>
      <c r="G6086" s="4" t="s">
        <v>26</v>
      </c>
    </row>
    <row r="6087" spans="1:7" x14ac:dyDescent="0.25">
      <c r="A6087">
        <v>345643</v>
      </c>
      <c r="C6087" t="s">
        <v>12608</v>
      </c>
      <c r="G6087" s="5" t="s">
        <v>100</v>
      </c>
    </row>
    <row r="6088" spans="1:7" x14ac:dyDescent="0.25">
      <c r="A6088">
        <v>70418</v>
      </c>
      <c r="C6088" t="s">
        <v>12608</v>
      </c>
      <c r="G6088" s="4" t="s">
        <v>26</v>
      </c>
    </row>
    <row r="6089" spans="1:7" x14ac:dyDescent="0.25">
      <c r="A6089">
        <v>80919</v>
      </c>
      <c r="C6089" t="s">
        <v>12608</v>
      </c>
      <c r="G6089" s="5" t="s">
        <v>61</v>
      </c>
    </row>
    <row r="6090" spans="1:7" x14ac:dyDescent="0.25">
      <c r="A6090">
        <v>45138</v>
      </c>
      <c r="C6090" t="s">
        <v>12608</v>
      </c>
      <c r="G6090" s="4" t="s">
        <v>1019</v>
      </c>
    </row>
    <row r="6091" spans="1:7" x14ac:dyDescent="0.25">
      <c r="A6091">
        <v>82222</v>
      </c>
      <c r="C6091" t="s">
        <v>12608</v>
      </c>
      <c r="G6091" s="5" t="s">
        <v>85</v>
      </c>
    </row>
    <row r="6092" spans="1:7" x14ac:dyDescent="0.25">
      <c r="A6092">
        <v>426854</v>
      </c>
      <c r="C6092" t="s">
        <v>12608</v>
      </c>
      <c r="G6092" s="4" t="s">
        <v>39</v>
      </c>
    </row>
    <row r="6093" spans="1:7" x14ac:dyDescent="0.25">
      <c r="A6093">
        <v>307525</v>
      </c>
      <c r="C6093" t="s">
        <v>12608</v>
      </c>
      <c r="G6093" s="5" t="s">
        <v>41</v>
      </c>
    </row>
    <row r="6094" spans="1:7" x14ac:dyDescent="0.25">
      <c r="A6094">
        <v>89358</v>
      </c>
      <c r="B6094" s="1">
        <v>9.49</v>
      </c>
      <c r="C6094" s="2">
        <v>44327</v>
      </c>
      <c r="G6094" s="4" t="s">
        <v>61</v>
      </c>
    </row>
    <row r="6095" spans="1:7" x14ac:dyDescent="0.25">
      <c r="A6095">
        <v>316904</v>
      </c>
      <c r="C6095" t="s">
        <v>12608</v>
      </c>
      <c r="G6095" s="5" t="s">
        <v>61</v>
      </c>
    </row>
    <row r="6096" spans="1:7" x14ac:dyDescent="0.25">
      <c r="A6096">
        <v>331602</v>
      </c>
      <c r="C6096" t="s">
        <v>12608</v>
      </c>
      <c r="G6096" s="4" t="s">
        <v>85</v>
      </c>
    </row>
    <row r="6097" spans="1:7" x14ac:dyDescent="0.25">
      <c r="A6097">
        <v>313837</v>
      </c>
      <c r="C6097" t="s">
        <v>12608</v>
      </c>
      <c r="G6097" s="5" t="s">
        <v>85</v>
      </c>
    </row>
    <row r="6098" spans="1:7" x14ac:dyDescent="0.25">
      <c r="A6098">
        <v>70724</v>
      </c>
      <c r="C6098" t="s">
        <v>12608</v>
      </c>
      <c r="G6098" s="4" t="s">
        <v>198</v>
      </c>
    </row>
    <row r="6099" spans="1:7" x14ac:dyDescent="0.25">
      <c r="A6099">
        <v>45035</v>
      </c>
      <c r="C6099" t="s">
        <v>12608</v>
      </c>
      <c r="G6099" s="5" t="s">
        <v>163</v>
      </c>
    </row>
    <row r="6100" spans="1:7" x14ac:dyDescent="0.25">
      <c r="A6100">
        <v>71579</v>
      </c>
      <c r="C6100" t="s">
        <v>12608</v>
      </c>
      <c r="G6100" s="4" t="s">
        <v>21</v>
      </c>
    </row>
    <row r="6101" spans="1:7" x14ac:dyDescent="0.25">
      <c r="A6101">
        <v>6122</v>
      </c>
      <c r="C6101" t="s">
        <v>12608</v>
      </c>
      <c r="G6101" s="5" t="s">
        <v>11</v>
      </c>
    </row>
    <row r="6102" spans="1:7" x14ac:dyDescent="0.25">
      <c r="A6102">
        <v>325495</v>
      </c>
      <c r="C6102" t="s">
        <v>12608</v>
      </c>
      <c r="G6102" s="4" t="s">
        <v>85</v>
      </c>
    </row>
    <row r="6103" spans="1:7" x14ac:dyDescent="0.25">
      <c r="A6103">
        <v>11070</v>
      </c>
      <c r="C6103" t="s">
        <v>12608</v>
      </c>
      <c r="G6103" s="5" t="s">
        <v>53</v>
      </c>
    </row>
    <row r="6104" spans="1:7" x14ac:dyDescent="0.25">
      <c r="A6104">
        <v>48972</v>
      </c>
      <c r="C6104" t="s">
        <v>12608</v>
      </c>
      <c r="G6104" s="4" t="s">
        <v>11</v>
      </c>
    </row>
    <row r="6105" spans="1:7" x14ac:dyDescent="0.25">
      <c r="A6105">
        <v>24550</v>
      </c>
      <c r="C6105" t="s">
        <v>12608</v>
      </c>
      <c r="G6105" s="5" t="s">
        <v>752</v>
      </c>
    </row>
    <row r="6106" spans="1:7" x14ac:dyDescent="0.25">
      <c r="A6106">
        <v>40193</v>
      </c>
      <c r="C6106" t="s">
        <v>12608</v>
      </c>
      <c r="G6106" s="4" t="s">
        <v>53</v>
      </c>
    </row>
    <row r="6107" spans="1:7" x14ac:dyDescent="0.25">
      <c r="A6107">
        <v>60216</v>
      </c>
      <c r="B6107" s="1">
        <v>11.99</v>
      </c>
      <c r="C6107" s="2">
        <v>44327</v>
      </c>
      <c r="G6107" s="5" t="s">
        <v>85</v>
      </c>
    </row>
    <row r="6108" spans="1:7" x14ac:dyDescent="0.25">
      <c r="A6108">
        <v>85592</v>
      </c>
      <c r="C6108" t="s">
        <v>12608</v>
      </c>
      <c r="G6108" s="4" t="s">
        <v>28</v>
      </c>
    </row>
    <row r="6109" spans="1:7" x14ac:dyDescent="0.25">
      <c r="A6109">
        <v>85844</v>
      </c>
      <c r="C6109" t="s">
        <v>12608</v>
      </c>
      <c r="G6109" s="5" t="s">
        <v>85</v>
      </c>
    </row>
    <row r="6110" spans="1:7" x14ac:dyDescent="0.25">
      <c r="A6110">
        <v>310070</v>
      </c>
      <c r="C6110" t="s">
        <v>12608</v>
      </c>
      <c r="G6110" s="4" t="s">
        <v>31</v>
      </c>
    </row>
    <row r="6111" spans="1:7" x14ac:dyDescent="0.25">
      <c r="A6111">
        <v>192732</v>
      </c>
      <c r="C6111" t="s">
        <v>12608</v>
      </c>
      <c r="G6111" s="5" t="s">
        <v>39</v>
      </c>
    </row>
    <row r="6112" spans="1:7" x14ac:dyDescent="0.25">
      <c r="A6112">
        <v>29653</v>
      </c>
      <c r="C6112" t="s">
        <v>12608</v>
      </c>
      <c r="G6112" s="4" t="s">
        <v>175</v>
      </c>
    </row>
    <row r="6113" spans="1:7" x14ac:dyDescent="0.25">
      <c r="A6113">
        <v>70748</v>
      </c>
      <c r="C6113" t="s">
        <v>12608</v>
      </c>
      <c r="G6113" s="5" t="s">
        <v>57</v>
      </c>
    </row>
    <row r="6114" spans="1:7" x14ac:dyDescent="0.25">
      <c r="A6114">
        <v>317431</v>
      </c>
      <c r="C6114" t="s">
        <v>12608</v>
      </c>
      <c r="G6114" s="4" t="s">
        <v>8</v>
      </c>
    </row>
    <row r="6115" spans="1:7" x14ac:dyDescent="0.25">
      <c r="A6115">
        <v>335028</v>
      </c>
      <c r="B6115" s="1">
        <v>8.99</v>
      </c>
      <c r="C6115" s="2">
        <v>44234</v>
      </c>
      <c r="G6115" s="5" t="s">
        <v>61</v>
      </c>
    </row>
    <row r="6116" spans="1:7" x14ac:dyDescent="0.25">
      <c r="A6116">
        <v>352209</v>
      </c>
      <c r="C6116" t="s">
        <v>12608</v>
      </c>
      <c r="G6116" s="4" t="s">
        <v>41</v>
      </c>
    </row>
    <row r="6117" spans="1:7" x14ac:dyDescent="0.25">
      <c r="A6117">
        <v>407330</v>
      </c>
      <c r="C6117" t="s">
        <v>12608</v>
      </c>
      <c r="G6117" s="5" t="s">
        <v>41</v>
      </c>
    </row>
    <row r="6118" spans="1:7" x14ac:dyDescent="0.25">
      <c r="A6118">
        <v>345598</v>
      </c>
      <c r="C6118" t="s">
        <v>12608</v>
      </c>
      <c r="G6118" s="4" t="s">
        <v>41</v>
      </c>
    </row>
    <row r="6119" spans="1:7" x14ac:dyDescent="0.25">
      <c r="A6119">
        <v>30006</v>
      </c>
      <c r="C6119" t="s">
        <v>12608</v>
      </c>
      <c r="G6119" s="5" t="s">
        <v>11</v>
      </c>
    </row>
    <row r="6120" spans="1:7" x14ac:dyDescent="0.25">
      <c r="A6120">
        <v>232926</v>
      </c>
      <c r="C6120" t="s">
        <v>12608</v>
      </c>
      <c r="G6120" s="4" t="s">
        <v>61</v>
      </c>
    </row>
    <row r="6121" spans="1:7" x14ac:dyDescent="0.25">
      <c r="A6121">
        <v>430951</v>
      </c>
      <c r="C6121" t="s">
        <v>12608</v>
      </c>
      <c r="G6121" s="5" t="s">
        <v>43</v>
      </c>
    </row>
    <row r="6122" spans="1:7" x14ac:dyDescent="0.25">
      <c r="A6122">
        <v>9601</v>
      </c>
      <c r="C6122" t="s">
        <v>12608</v>
      </c>
      <c r="G6122" s="4" t="s">
        <v>11</v>
      </c>
    </row>
    <row r="6123" spans="1:7" x14ac:dyDescent="0.25">
      <c r="A6123">
        <v>30070</v>
      </c>
      <c r="C6123" t="s">
        <v>12608</v>
      </c>
      <c r="G6123" s="5" t="s">
        <v>11</v>
      </c>
    </row>
    <row r="6124" spans="1:7" x14ac:dyDescent="0.25">
      <c r="A6124">
        <v>70155</v>
      </c>
      <c r="C6124" t="s">
        <v>12608</v>
      </c>
      <c r="G6124" s="4" t="s">
        <v>35</v>
      </c>
    </row>
    <row r="6125" spans="1:7" x14ac:dyDescent="0.25">
      <c r="A6125">
        <v>127922</v>
      </c>
      <c r="C6125" t="s">
        <v>12608</v>
      </c>
      <c r="G6125" s="5" t="s">
        <v>39</v>
      </c>
    </row>
    <row r="6126" spans="1:7" x14ac:dyDescent="0.25">
      <c r="A6126">
        <v>232202</v>
      </c>
      <c r="C6126" t="s">
        <v>12608</v>
      </c>
      <c r="G6126" s="4" t="s">
        <v>31</v>
      </c>
    </row>
    <row r="6127" spans="1:7" x14ac:dyDescent="0.25">
      <c r="A6127">
        <v>308883</v>
      </c>
      <c r="C6127" t="s">
        <v>12608</v>
      </c>
      <c r="G6127" s="5" t="s">
        <v>39</v>
      </c>
    </row>
    <row r="6128" spans="1:7" x14ac:dyDescent="0.25">
      <c r="A6128">
        <v>30019</v>
      </c>
      <c r="C6128" t="s">
        <v>12608</v>
      </c>
      <c r="G6128" s="4" t="s">
        <v>11</v>
      </c>
    </row>
    <row r="6129" spans="1:7" x14ac:dyDescent="0.25">
      <c r="A6129">
        <v>311377</v>
      </c>
      <c r="C6129" t="s">
        <v>12608</v>
      </c>
      <c r="G6129" s="5" t="s">
        <v>41</v>
      </c>
    </row>
    <row r="6130" spans="1:7" x14ac:dyDescent="0.25">
      <c r="A6130">
        <v>406120</v>
      </c>
      <c r="C6130" t="s">
        <v>12608</v>
      </c>
      <c r="G6130" s="4" t="s">
        <v>21</v>
      </c>
    </row>
    <row r="6131" spans="1:7" x14ac:dyDescent="0.25">
      <c r="A6131">
        <v>30885</v>
      </c>
      <c r="C6131" t="s">
        <v>12608</v>
      </c>
      <c r="G6131" s="5" t="s">
        <v>11</v>
      </c>
    </row>
    <row r="6132" spans="1:7" x14ac:dyDescent="0.25">
      <c r="A6132">
        <v>40375</v>
      </c>
      <c r="C6132" t="s">
        <v>12608</v>
      </c>
      <c r="G6132" s="4" t="s">
        <v>61</v>
      </c>
    </row>
    <row r="6133" spans="1:7" x14ac:dyDescent="0.25">
      <c r="A6133">
        <v>28552</v>
      </c>
      <c r="C6133" t="s">
        <v>12608</v>
      </c>
      <c r="G6133" s="5" t="s">
        <v>11</v>
      </c>
    </row>
    <row r="6134" spans="1:7" x14ac:dyDescent="0.25">
      <c r="A6134">
        <v>76180</v>
      </c>
      <c r="C6134" t="s">
        <v>12608</v>
      </c>
      <c r="G6134" s="4" t="s">
        <v>53</v>
      </c>
    </row>
    <row r="6135" spans="1:7" x14ac:dyDescent="0.25">
      <c r="A6135">
        <v>30881</v>
      </c>
      <c r="C6135" t="s">
        <v>12608</v>
      </c>
      <c r="G6135" s="5" t="s">
        <v>11</v>
      </c>
    </row>
    <row r="6136" spans="1:7" x14ac:dyDescent="0.25">
      <c r="A6136">
        <v>44448</v>
      </c>
      <c r="C6136" t="s">
        <v>12608</v>
      </c>
      <c r="G6136" s="4" t="s">
        <v>75</v>
      </c>
    </row>
    <row r="6137" spans="1:7" x14ac:dyDescent="0.25">
      <c r="A6137">
        <v>24991</v>
      </c>
      <c r="C6137" t="s">
        <v>12608</v>
      </c>
      <c r="G6137" s="5" t="s">
        <v>11</v>
      </c>
    </row>
    <row r="6138" spans="1:7" x14ac:dyDescent="0.25">
      <c r="A6138">
        <v>26877</v>
      </c>
      <c r="C6138" t="s">
        <v>12608</v>
      </c>
      <c r="G6138" s="4" t="s">
        <v>11</v>
      </c>
    </row>
    <row r="6139" spans="1:7" x14ac:dyDescent="0.25">
      <c r="A6139">
        <v>23324</v>
      </c>
      <c r="C6139" t="s">
        <v>12608</v>
      </c>
      <c r="G6139" s="5" t="s">
        <v>11</v>
      </c>
    </row>
    <row r="6140" spans="1:7" x14ac:dyDescent="0.25">
      <c r="A6140">
        <v>318506</v>
      </c>
      <c r="C6140" t="s">
        <v>12608</v>
      </c>
      <c r="G6140" s="4" t="s">
        <v>35</v>
      </c>
    </row>
    <row r="6141" spans="1:7" x14ac:dyDescent="0.25">
      <c r="A6141">
        <v>323266</v>
      </c>
      <c r="C6141" t="s">
        <v>12608</v>
      </c>
      <c r="G6141" s="5" t="s">
        <v>31</v>
      </c>
    </row>
    <row r="6142" spans="1:7" x14ac:dyDescent="0.25">
      <c r="A6142">
        <v>28988</v>
      </c>
      <c r="C6142" t="s">
        <v>12608</v>
      </c>
      <c r="G6142" s="4" t="s">
        <v>11</v>
      </c>
    </row>
    <row r="6143" spans="1:7" x14ac:dyDescent="0.25">
      <c r="A6143">
        <v>5649</v>
      </c>
      <c r="C6143" t="s">
        <v>12608</v>
      </c>
      <c r="G6143" s="5" t="s">
        <v>11</v>
      </c>
    </row>
    <row r="6144" spans="1:7" x14ac:dyDescent="0.25">
      <c r="A6144">
        <v>137839</v>
      </c>
      <c r="C6144" t="s">
        <v>12608</v>
      </c>
      <c r="G6144" s="4" t="s">
        <v>85</v>
      </c>
    </row>
    <row r="6145" spans="1:7" x14ac:dyDescent="0.25">
      <c r="A6145">
        <v>311589</v>
      </c>
      <c r="C6145" t="s">
        <v>12608</v>
      </c>
      <c r="G6145" s="5" t="s">
        <v>43</v>
      </c>
    </row>
    <row r="6146" spans="1:7" x14ac:dyDescent="0.25">
      <c r="A6146">
        <v>335549</v>
      </c>
      <c r="C6146" t="s">
        <v>12608</v>
      </c>
      <c r="G6146" s="4" t="s">
        <v>67</v>
      </c>
    </row>
    <row r="6147" spans="1:7" x14ac:dyDescent="0.25">
      <c r="A6147">
        <v>312420</v>
      </c>
      <c r="C6147" t="s">
        <v>12608</v>
      </c>
      <c r="G6147" s="5" t="s">
        <v>64</v>
      </c>
    </row>
    <row r="6148" spans="1:7" x14ac:dyDescent="0.25">
      <c r="A6148">
        <v>324362</v>
      </c>
      <c r="C6148" t="s">
        <v>12608</v>
      </c>
      <c r="G6148" s="4" t="s">
        <v>85</v>
      </c>
    </row>
    <row r="6149" spans="1:7" x14ac:dyDescent="0.25">
      <c r="A6149">
        <v>42951</v>
      </c>
      <c r="C6149" t="s">
        <v>12608</v>
      </c>
      <c r="G6149" s="5" t="s">
        <v>26</v>
      </c>
    </row>
    <row r="6150" spans="1:7" x14ac:dyDescent="0.25">
      <c r="A6150">
        <v>315658</v>
      </c>
      <c r="C6150" t="s">
        <v>12608</v>
      </c>
      <c r="G6150" s="4" t="s">
        <v>39</v>
      </c>
    </row>
    <row r="6151" spans="1:7" x14ac:dyDescent="0.25">
      <c r="A6151">
        <v>70330</v>
      </c>
      <c r="B6151" s="1">
        <v>7.49</v>
      </c>
      <c r="C6151" s="2">
        <v>44327</v>
      </c>
      <c r="G6151" s="5" t="s">
        <v>46</v>
      </c>
    </row>
    <row r="6152" spans="1:7" x14ac:dyDescent="0.25">
      <c r="A6152">
        <v>301562</v>
      </c>
      <c r="C6152" t="s">
        <v>12608</v>
      </c>
      <c r="G6152" s="4" t="s">
        <v>41</v>
      </c>
    </row>
    <row r="6153" spans="1:7" x14ac:dyDescent="0.25">
      <c r="A6153">
        <v>63290</v>
      </c>
      <c r="C6153" t="s">
        <v>12608</v>
      </c>
      <c r="G6153" s="5" t="s">
        <v>39</v>
      </c>
    </row>
    <row r="6154" spans="1:7" x14ac:dyDescent="0.25">
      <c r="A6154">
        <v>303258</v>
      </c>
      <c r="C6154" t="s">
        <v>12608</v>
      </c>
      <c r="G6154" s="4" t="s">
        <v>21</v>
      </c>
    </row>
    <row r="6155" spans="1:7" x14ac:dyDescent="0.25">
      <c r="A6155">
        <v>300661</v>
      </c>
      <c r="C6155" t="s">
        <v>12608</v>
      </c>
      <c r="G6155" s="5" t="s">
        <v>31</v>
      </c>
    </row>
    <row r="6156" spans="1:7" x14ac:dyDescent="0.25">
      <c r="A6156">
        <v>307147</v>
      </c>
      <c r="C6156" t="s">
        <v>12608</v>
      </c>
      <c r="G6156" s="4" t="s">
        <v>64</v>
      </c>
    </row>
    <row r="6157" spans="1:7" x14ac:dyDescent="0.25">
      <c r="A6157">
        <v>169722</v>
      </c>
      <c r="C6157" t="s">
        <v>12608</v>
      </c>
      <c r="G6157" s="5" t="s">
        <v>85</v>
      </c>
    </row>
    <row r="6158" spans="1:7" x14ac:dyDescent="0.25">
      <c r="A6158">
        <v>337828</v>
      </c>
      <c r="C6158" t="s">
        <v>12608</v>
      </c>
      <c r="G6158" s="4" t="s">
        <v>83</v>
      </c>
    </row>
    <row r="6159" spans="1:7" x14ac:dyDescent="0.25">
      <c r="A6159">
        <v>70460</v>
      </c>
      <c r="C6159" t="s">
        <v>12608</v>
      </c>
      <c r="G6159" s="5" t="s">
        <v>175</v>
      </c>
    </row>
    <row r="6160" spans="1:7" x14ac:dyDescent="0.25">
      <c r="A6160">
        <v>40518</v>
      </c>
      <c r="C6160" t="s">
        <v>12608</v>
      </c>
      <c r="G6160" s="4" t="s">
        <v>41</v>
      </c>
    </row>
    <row r="6161" spans="1:7" x14ac:dyDescent="0.25">
      <c r="A6161">
        <v>31577</v>
      </c>
      <c r="C6161" t="s">
        <v>12608</v>
      </c>
      <c r="G6161" s="5" t="s">
        <v>8</v>
      </c>
    </row>
    <row r="6162" spans="1:7" x14ac:dyDescent="0.25">
      <c r="A6162">
        <v>29364</v>
      </c>
      <c r="C6162" t="s">
        <v>12608</v>
      </c>
      <c r="G6162" s="4" t="s">
        <v>11</v>
      </c>
    </row>
    <row r="6163" spans="1:7" x14ac:dyDescent="0.25">
      <c r="A6163">
        <v>72036</v>
      </c>
      <c r="B6163" s="1">
        <v>7.99</v>
      </c>
      <c r="C6163" s="2">
        <v>44327</v>
      </c>
      <c r="G6163" s="5" t="s">
        <v>163</v>
      </c>
    </row>
    <row r="6164" spans="1:7" x14ac:dyDescent="0.25">
      <c r="A6164">
        <v>320020</v>
      </c>
      <c r="C6164" t="s">
        <v>12608</v>
      </c>
      <c r="G6164" s="4" t="s">
        <v>17</v>
      </c>
    </row>
    <row r="6165" spans="1:7" x14ac:dyDescent="0.25">
      <c r="A6165">
        <v>46143</v>
      </c>
      <c r="C6165" t="s">
        <v>12608</v>
      </c>
      <c r="G6165" s="5" t="s">
        <v>39</v>
      </c>
    </row>
    <row r="6166" spans="1:7" x14ac:dyDescent="0.25">
      <c r="A6166">
        <v>340282</v>
      </c>
      <c r="C6166" t="s">
        <v>12608</v>
      </c>
      <c r="G6166" s="4" t="s">
        <v>85</v>
      </c>
    </row>
    <row r="6167" spans="1:7" x14ac:dyDescent="0.25">
      <c r="A6167">
        <v>186635</v>
      </c>
      <c r="C6167" t="s">
        <v>12608</v>
      </c>
      <c r="G6167" s="5" t="s">
        <v>61</v>
      </c>
    </row>
    <row r="6168" spans="1:7" x14ac:dyDescent="0.25">
      <c r="A6168">
        <v>73350</v>
      </c>
      <c r="C6168" t="s">
        <v>12608</v>
      </c>
      <c r="G6168" s="4" t="s">
        <v>17</v>
      </c>
    </row>
    <row r="6169" spans="1:7" x14ac:dyDescent="0.25">
      <c r="A6169">
        <v>302314</v>
      </c>
      <c r="C6169" t="s">
        <v>12608</v>
      </c>
      <c r="G6169" s="5" t="s">
        <v>8</v>
      </c>
    </row>
    <row r="6170" spans="1:7" x14ac:dyDescent="0.25">
      <c r="A6170">
        <v>12904</v>
      </c>
      <c r="C6170" t="s">
        <v>12608</v>
      </c>
      <c r="G6170" s="4" t="s">
        <v>57</v>
      </c>
    </row>
    <row r="6171" spans="1:7" x14ac:dyDescent="0.25">
      <c r="A6171">
        <v>83896</v>
      </c>
      <c r="C6171" t="s">
        <v>12608</v>
      </c>
      <c r="G6171" s="5" t="s">
        <v>189</v>
      </c>
    </row>
    <row r="6172" spans="1:7" x14ac:dyDescent="0.25">
      <c r="A6172">
        <v>335838</v>
      </c>
      <c r="C6172" t="s">
        <v>12608</v>
      </c>
      <c r="G6172" s="4" t="s">
        <v>41</v>
      </c>
    </row>
    <row r="6173" spans="1:7" x14ac:dyDescent="0.25">
      <c r="A6173">
        <v>46398</v>
      </c>
      <c r="C6173" t="s">
        <v>12608</v>
      </c>
      <c r="G6173" s="5" t="s">
        <v>245</v>
      </c>
    </row>
    <row r="6174" spans="1:7" x14ac:dyDescent="0.25">
      <c r="A6174">
        <v>313946</v>
      </c>
      <c r="C6174" t="s">
        <v>12608</v>
      </c>
      <c r="G6174" s="4" t="s">
        <v>61</v>
      </c>
    </row>
    <row r="6175" spans="1:7" x14ac:dyDescent="0.25">
      <c r="A6175">
        <v>74664</v>
      </c>
      <c r="C6175" t="s">
        <v>12608</v>
      </c>
      <c r="G6175" s="5" t="s">
        <v>14</v>
      </c>
    </row>
    <row r="6176" spans="1:7" x14ac:dyDescent="0.25">
      <c r="A6176">
        <v>101591</v>
      </c>
      <c r="C6176" t="s">
        <v>12608</v>
      </c>
      <c r="G6176" s="4" t="s">
        <v>75</v>
      </c>
    </row>
    <row r="6177" spans="1:7" x14ac:dyDescent="0.25">
      <c r="A6177">
        <v>44557</v>
      </c>
      <c r="C6177" t="s">
        <v>12608</v>
      </c>
      <c r="G6177" s="5" t="s">
        <v>64</v>
      </c>
    </row>
    <row r="6178" spans="1:7" x14ac:dyDescent="0.25">
      <c r="A6178">
        <v>66400</v>
      </c>
      <c r="C6178" t="s">
        <v>12608</v>
      </c>
      <c r="G6178" s="4" t="s">
        <v>43</v>
      </c>
    </row>
    <row r="6179" spans="1:7" x14ac:dyDescent="0.25">
      <c r="A6179">
        <v>179736</v>
      </c>
      <c r="C6179" t="s">
        <v>12608</v>
      </c>
      <c r="G6179" s="5" t="s">
        <v>43</v>
      </c>
    </row>
    <row r="6180" spans="1:7" x14ac:dyDescent="0.25">
      <c r="A6180">
        <v>40443</v>
      </c>
      <c r="C6180" t="s">
        <v>12608</v>
      </c>
      <c r="G6180" s="4" t="s">
        <v>21</v>
      </c>
    </row>
    <row r="6181" spans="1:7" x14ac:dyDescent="0.25">
      <c r="A6181">
        <v>99713</v>
      </c>
      <c r="C6181" t="s">
        <v>12608</v>
      </c>
      <c r="G6181" s="5" t="s">
        <v>11</v>
      </c>
    </row>
    <row r="6182" spans="1:7" x14ac:dyDescent="0.25">
      <c r="A6182">
        <v>89504</v>
      </c>
      <c r="C6182" t="s">
        <v>12608</v>
      </c>
      <c r="G6182" s="4" t="s">
        <v>43</v>
      </c>
    </row>
    <row r="6183" spans="1:7" x14ac:dyDescent="0.25">
      <c r="A6183">
        <v>376930</v>
      </c>
      <c r="C6183" t="s">
        <v>12608</v>
      </c>
      <c r="G6183" s="5" t="s">
        <v>28</v>
      </c>
    </row>
    <row r="6184" spans="1:7" x14ac:dyDescent="0.25">
      <c r="A6184">
        <v>71656</v>
      </c>
      <c r="B6184" s="1">
        <v>9.99</v>
      </c>
      <c r="C6184" s="2">
        <v>44327</v>
      </c>
      <c r="G6184" s="4" t="s">
        <v>37</v>
      </c>
    </row>
    <row r="6185" spans="1:7" x14ac:dyDescent="0.25">
      <c r="A6185">
        <v>24368</v>
      </c>
      <c r="C6185" t="s">
        <v>12608</v>
      </c>
      <c r="G6185" s="5" t="s">
        <v>37</v>
      </c>
    </row>
    <row r="6186" spans="1:7" x14ac:dyDescent="0.25">
      <c r="A6186">
        <v>399736</v>
      </c>
      <c r="C6186" t="s">
        <v>12608</v>
      </c>
      <c r="G6186" s="4" t="s">
        <v>31</v>
      </c>
    </row>
    <row r="6187" spans="1:7" x14ac:dyDescent="0.25">
      <c r="A6187">
        <v>66281</v>
      </c>
      <c r="C6187" t="s">
        <v>12608</v>
      </c>
      <c r="G6187" s="5" t="s">
        <v>41</v>
      </c>
    </row>
    <row r="6188" spans="1:7" x14ac:dyDescent="0.25">
      <c r="A6188">
        <v>74543</v>
      </c>
      <c r="C6188" t="s">
        <v>12608</v>
      </c>
      <c r="G6188" s="4" t="s">
        <v>28</v>
      </c>
    </row>
    <row r="6189" spans="1:7" x14ac:dyDescent="0.25">
      <c r="A6189">
        <v>347738</v>
      </c>
      <c r="C6189" t="s">
        <v>12608</v>
      </c>
      <c r="G6189" s="5" t="s">
        <v>37</v>
      </c>
    </row>
    <row r="6190" spans="1:7" x14ac:dyDescent="0.25">
      <c r="A6190">
        <v>28936</v>
      </c>
      <c r="C6190" t="s">
        <v>12608</v>
      </c>
      <c r="G6190" s="4" t="s">
        <v>11</v>
      </c>
    </row>
    <row r="6191" spans="1:7" x14ac:dyDescent="0.25">
      <c r="A6191">
        <v>28676</v>
      </c>
      <c r="C6191" t="s">
        <v>12608</v>
      </c>
      <c r="G6191" s="5" t="s">
        <v>11</v>
      </c>
    </row>
    <row r="6192" spans="1:7" x14ac:dyDescent="0.25">
      <c r="A6192">
        <v>328971</v>
      </c>
      <c r="B6192" s="1">
        <v>10.09</v>
      </c>
      <c r="C6192" s="2">
        <v>44234</v>
      </c>
      <c r="G6192" s="4" t="s">
        <v>61</v>
      </c>
    </row>
    <row r="6193" spans="1:7" x14ac:dyDescent="0.25">
      <c r="A6193">
        <v>342521</v>
      </c>
      <c r="C6193" t="s">
        <v>12608</v>
      </c>
      <c r="G6193" s="5" t="s">
        <v>245</v>
      </c>
    </row>
    <row r="6194" spans="1:7" x14ac:dyDescent="0.25">
      <c r="A6194">
        <v>341569</v>
      </c>
      <c r="C6194" t="s">
        <v>12608</v>
      </c>
      <c r="G6194" s="4" t="s">
        <v>189</v>
      </c>
    </row>
    <row r="6195" spans="1:7" x14ac:dyDescent="0.25">
      <c r="A6195">
        <v>47530</v>
      </c>
      <c r="C6195" t="s">
        <v>12608</v>
      </c>
      <c r="G6195" s="5" t="s">
        <v>26</v>
      </c>
    </row>
    <row r="6196" spans="1:7" x14ac:dyDescent="0.25">
      <c r="A6196">
        <v>48514</v>
      </c>
      <c r="C6196" t="s">
        <v>12608</v>
      </c>
      <c r="G6196" s="4" t="s">
        <v>21</v>
      </c>
    </row>
    <row r="6197" spans="1:7" x14ac:dyDescent="0.25">
      <c r="A6197">
        <v>85272</v>
      </c>
      <c r="C6197" t="s">
        <v>12608</v>
      </c>
      <c r="G6197" s="5" t="s">
        <v>31</v>
      </c>
    </row>
    <row r="6198" spans="1:7" x14ac:dyDescent="0.25">
      <c r="A6198">
        <v>84125</v>
      </c>
      <c r="C6198" t="s">
        <v>12608</v>
      </c>
      <c r="G6198" s="4" t="s">
        <v>100</v>
      </c>
    </row>
    <row r="6199" spans="1:7" x14ac:dyDescent="0.25">
      <c r="A6199">
        <v>47824</v>
      </c>
      <c r="C6199" t="s">
        <v>12608</v>
      </c>
      <c r="G6199" s="5" t="s">
        <v>37</v>
      </c>
    </row>
    <row r="6200" spans="1:7" x14ac:dyDescent="0.25">
      <c r="A6200">
        <v>306485</v>
      </c>
      <c r="C6200" t="s">
        <v>12608</v>
      </c>
      <c r="G6200" s="4" t="s">
        <v>100</v>
      </c>
    </row>
    <row r="6201" spans="1:7" x14ac:dyDescent="0.25">
      <c r="A6201">
        <v>70659</v>
      </c>
      <c r="C6201" t="s">
        <v>12608</v>
      </c>
      <c r="G6201" s="5" t="s">
        <v>245</v>
      </c>
    </row>
    <row r="6202" spans="1:7" x14ac:dyDescent="0.25">
      <c r="A6202">
        <v>303454</v>
      </c>
      <c r="C6202" t="s">
        <v>12608</v>
      </c>
      <c r="G6202" s="4" t="s">
        <v>67</v>
      </c>
    </row>
    <row r="6203" spans="1:7" x14ac:dyDescent="0.25">
      <c r="A6203">
        <v>305513</v>
      </c>
      <c r="C6203" t="s">
        <v>12608</v>
      </c>
      <c r="G6203" s="5" t="s">
        <v>85</v>
      </c>
    </row>
    <row r="6204" spans="1:7" x14ac:dyDescent="0.25">
      <c r="A6204">
        <v>10919</v>
      </c>
      <c r="C6204" t="s">
        <v>12608</v>
      </c>
      <c r="G6204" s="4" t="s">
        <v>11</v>
      </c>
    </row>
    <row r="6205" spans="1:7" x14ac:dyDescent="0.25">
      <c r="A6205">
        <v>332993</v>
      </c>
      <c r="C6205" t="s">
        <v>12608</v>
      </c>
      <c r="G6205" s="5" t="s">
        <v>17</v>
      </c>
    </row>
    <row r="6206" spans="1:7" x14ac:dyDescent="0.25">
      <c r="A6206">
        <v>44918</v>
      </c>
      <c r="C6206" t="s">
        <v>12608</v>
      </c>
      <c r="G6206" s="4" t="s">
        <v>28</v>
      </c>
    </row>
    <row r="6207" spans="1:7" x14ac:dyDescent="0.25">
      <c r="A6207">
        <v>333455</v>
      </c>
      <c r="C6207" t="s">
        <v>12608</v>
      </c>
      <c r="G6207" s="5" t="s">
        <v>39</v>
      </c>
    </row>
    <row r="6208" spans="1:7" x14ac:dyDescent="0.25">
      <c r="A6208">
        <v>360392</v>
      </c>
      <c r="C6208" t="s">
        <v>12608</v>
      </c>
      <c r="G6208" s="4" t="s">
        <v>31</v>
      </c>
    </row>
    <row r="6209" spans="1:7" x14ac:dyDescent="0.25">
      <c r="A6209">
        <v>329218</v>
      </c>
      <c r="C6209" t="s">
        <v>12608</v>
      </c>
      <c r="G6209" s="5" t="s">
        <v>28</v>
      </c>
    </row>
    <row r="6210" spans="1:7" x14ac:dyDescent="0.25">
      <c r="A6210">
        <v>14338</v>
      </c>
      <c r="C6210" t="s">
        <v>12608</v>
      </c>
      <c r="G6210" s="4" t="s">
        <v>41</v>
      </c>
    </row>
    <row r="6211" spans="1:7" x14ac:dyDescent="0.25">
      <c r="A6211">
        <v>85560</v>
      </c>
      <c r="C6211" t="s">
        <v>12608</v>
      </c>
      <c r="G6211" s="5" t="s">
        <v>163</v>
      </c>
    </row>
    <row r="6212" spans="1:7" x14ac:dyDescent="0.25">
      <c r="A6212">
        <v>37680</v>
      </c>
      <c r="C6212" t="s">
        <v>12608</v>
      </c>
      <c r="G6212" s="4" t="s">
        <v>61</v>
      </c>
    </row>
    <row r="6213" spans="1:7" x14ac:dyDescent="0.25">
      <c r="A6213">
        <v>410730</v>
      </c>
      <c r="C6213" t="s">
        <v>12608</v>
      </c>
      <c r="G6213" s="5" t="s">
        <v>85</v>
      </c>
    </row>
    <row r="6214" spans="1:7" x14ac:dyDescent="0.25">
      <c r="A6214">
        <v>48473</v>
      </c>
      <c r="C6214" t="s">
        <v>12608</v>
      </c>
      <c r="G6214" s="4" t="s">
        <v>39</v>
      </c>
    </row>
    <row r="6215" spans="1:7" x14ac:dyDescent="0.25">
      <c r="A6215">
        <v>10874</v>
      </c>
      <c r="C6215" t="s">
        <v>12608</v>
      </c>
      <c r="G6215" s="5" t="s">
        <v>14</v>
      </c>
    </row>
    <row r="6216" spans="1:7" x14ac:dyDescent="0.25">
      <c r="A6216">
        <v>10659</v>
      </c>
      <c r="C6216" t="s">
        <v>12608</v>
      </c>
      <c r="G6216" s="4" t="s">
        <v>11</v>
      </c>
    </row>
    <row r="6217" spans="1:7" x14ac:dyDescent="0.25">
      <c r="A6217">
        <v>44250</v>
      </c>
      <c r="C6217" t="s">
        <v>12608</v>
      </c>
      <c r="G6217" s="5" t="s">
        <v>31</v>
      </c>
    </row>
    <row r="6218" spans="1:7" x14ac:dyDescent="0.25">
      <c r="A6218">
        <v>34479</v>
      </c>
      <c r="C6218" t="s">
        <v>12608</v>
      </c>
      <c r="G6218" s="4" t="s">
        <v>1019</v>
      </c>
    </row>
    <row r="6219" spans="1:7" x14ac:dyDescent="0.25">
      <c r="A6219">
        <v>376485</v>
      </c>
      <c r="C6219" t="s">
        <v>12608</v>
      </c>
      <c r="G6219" s="5" t="s">
        <v>85</v>
      </c>
    </row>
    <row r="6220" spans="1:7" x14ac:dyDescent="0.25">
      <c r="A6220">
        <v>345523</v>
      </c>
      <c r="C6220" t="s">
        <v>12608</v>
      </c>
      <c r="G6220" s="4" t="s">
        <v>61</v>
      </c>
    </row>
    <row r="6221" spans="1:7" x14ac:dyDescent="0.25">
      <c r="A6221">
        <v>80386</v>
      </c>
      <c r="C6221" t="s">
        <v>12608</v>
      </c>
      <c r="G6221" s="5" t="s">
        <v>28</v>
      </c>
    </row>
    <row r="6222" spans="1:7" x14ac:dyDescent="0.25">
      <c r="A6222">
        <v>326700</v>
      </c>
      <c r="B6222" s="1">
        <v>11.99</v>
      </c>
      <c r="C6222" s="2">
        <v>44327</v>
      </c>
      <c r="G6222" s="4" t="s">
        <v>61</v>
      </c>
    </row>
    <row r="6223" spans="1:7" x14ac:dyDescent="0.25">
      <c r="A6223">
        <v>82421</v>
      </c>
      <c r="C6223" t="s">
        <v>12608</v>
      </c>
      <c r="G6223" s="5" t="s">
        <v>46</v>
      </c>
    </row>
    <row r="6224" spans="1:7" x14ac:dyDescent="0.25">
      <c r="A6224">
        <v>22348</v>
      </c>
      <c r="C6224" t="s">
        <v>12608</v>
      </c>
      <c r="G6224" s="4" t="s">
        <v>11</v>
      </c>
    </row>
    <row r="6225" spans="1:7" x14ac:dyDescent="0.25">
      <c r="A6225">
        <v>48610</v>
      </c>
      <c r="C6225" t="s">
        <v>12608</v>
      </c>
      <c r="G6225" s="5" t="s">
        <v>61</v>
      </c>
    </row>
    <row r="6226" spans="1:7" x14ac:dyDescent="0.25">
      <c r="A6226">
        <v>88036</v>
      </c>
      <c r="C6226" t="s">
        <v>12608</v>
      </c>
      <c r="G6226" s="4" t="s">
        <v>85</v>
      </c>
    </row>
    <row r="6227" spans="1:7" x14ac:dyDescent="0.25">
      <c r="A6227">
        <v>87602</v>
      </c>
      <c r="C6227" t="s">
        <v>12608</v>
      </c>
      <c r="G6227" s="5" t="s">
        <v>28</v>
      </c>
    </row>
    <row r="6228" spans="1:7" x14ac:dyDescent="0.25">
      <c r="A6228">
        <v>85779</v>
      </c>
      <c r="B6228" s="1">
        <v>18.989999999999998</v>
      </c>
      <c r="C6228" s="2">
        <v>44327</v>
      </c>
      <c r="G6228" s="4" t="s">
        <v>85</v>
      </c>
    </row>
    <row r="6229" spans="1:7" x14ac:dyDescent="0.25">
      <c r="A6229">
        <v>313207</v>
      </c>
      <c r="C6229" t="s">
        <v>12608</v>
      </c>
      <c r="G6229" s="5" t="s">
        <v>35</v>
      </c>
    </row>
    <row r="6230" spans="1:7" x14ac:dyDescent="0.25">
      <c r="A6230">
        <v>81546</v>
      </c>
      <c r="C6230" t="s">
        <v>12608</v>
      </c>
      <c r="G6230" s="4" t="s">
        <v>61</v>
      </c>
    </row>
    <row r="6231" spans="1:7" x14ac:dyDescent="0.25">
      <c r="A6231">
        <v>30033</v>
      </c>
      <c r="C6231" t="s">
        <v>12608</v>
      </c>
      <c r="G6231" s="5" t="s">
        <v>11</v>
      </c>
    </row>
    <row r="6232" spans="1:7" x14ac:dyDescent="0.25">
      <c r="A6232">
        <v>342230</v>
      </c>
      <c r="C6232" t="s">
        <v>12608</v>
      </c>
      <c r="G6232" s="4" t="s">
        <v>35</v>
      </c>
    </row>
    <row r="6233" spans="1:7" x14ac:dyDescent="0.25">
      <c r="A6233">
        <v>84645</v>
      </c>
      <c r="C6233" t="s">
        <v>12608</v>
      </c>
      <c r="G6233" s="5" t="s">
        <v>31</v>
      </c>
    </row>
    <row r="6234" spans="1:7" x14ac:dyDescent="0.25">
      <c r="A6234">
        <v>5916</v>
      </c>
      <c r="C6234" t="s">
        <v>12608</v>
      </c>
      <c r="G6234" s="4" t="s">
        <v>11</v>
      </c>
    </row>
    <row r="6235" spans="1:7" x14ac:dyDescent="0.25">
      <c r="A6235">
        <v>429858</v>
      </c>
      <c r="C6235" t="s">
        <v>12608</v>
      </c>
      <c r="G6235" s="5" t="s">
        <v>61</v>
      </c>
    </row>
    <row r="6236" spans="1:7" x14ac:dyDescent="0.25">
      <c r="A6236">
        <v>80043</v>
      </c>
      <c r="C6236" t="s">
        <v>12608</v>
      </c>
      <c r="G6236" s="4" t="s">
        <v>28</v>
      </c>
    </row>
    <row r="6237" spans="1:7" x14ac:dyDescent="0.25">
      <c r="A6237">
        <v>313423</v>
      </c>
      <c r="C6237" t="s">
        <v>12608</v>
      </c>
      <c r="G6237" s="5" t="s">
        <v>28</v>
      </c>
    </row>
    <row r="6238" spans="1:7" x14ac:dyDescent="0.25">
      <c r="A6238">
        <v>70605</v>
      </c>
      <c r="C6238" t="s">
        <v>12608</v>
      </c>
      <c r="G6238" s="4" t="s">
        <v>11</v>
      </c>
    </row>
    <row r="6239" spans="1:7" x14ac:dyDescent="0.25">
      <c r="A6239">
        <v>47222</v>
      </c>
      <c r="C6239" t="s">
        <v>12608</v>
      </c>
      <c r="G6239" s="5" t="s">
        <v>37</v>
      </c>
    </row>
    <row r="6240" spans="1:7" x14ac:dyDescent="0.25">
      <c r="A6240">
        <v>340701</v>
      </c>
      <c r="C6240" t="s">
        <v>12608</v>
      </c>
      <c r="G6240" s="4" t="s">
        <v>57</v>
      </c>
    </row>
    <row r="6241" spans="1:7" x14ac:dyDescent="0.25">
      <c r="A6241">
        <v>301038</v>
      </c>
      <c r="C6241" t="s">
        <v>12608</v>
      </c>
      <c r="G6241" s="5" t="s">
        <v>21</v>
      </c>
    </row>
    <row r="6242" spans="1:7" x14ac:dyDescent="0.25">
      <c r="A6242">
        <v>28577</v>
      </c>
      <c r="C6242" t="s">
        <v>12608</v>
      </c>
      <c r="G6242" s="4" t="s">
        <v>11</v>
      </c>
    </row>
    <row r="6243" spans="1:7" x14ac:dyDescent="0.25">
      <c r="A6243">
        <v>319459</v>
      </c>
      <c r="B6243" s="1">
        <v>10.29</v>
      </c>
      <c r="C6243" s="2">
        <v>44234</v>
      </c>
      <c r="G6243" s="5" t="s">
        <v>28</v>
      </c>
    </row>
    <row r="6244" spans="1:7" x14ac:dyDescent="0.25">
      <c r="A6244">
        <v>49492</v>
      </c>
      <c r="C6244" t="s">
        <v>12608</v>
      </c>
      <c r="G6244" s="4" t="s">
        <v>28</v>
      </c>
    </row>
    <row r="6245" spans="1:7" x14ac:dyDescent="0.25">
      <c r="A6245">
        <v>48658</v>
      </c>
      <c r="C6245" t="s">
        <v>12608</v>
      </c>
      <c r="G6245" s="5" t="s">
        <v>61</v>
      </c>
    </row>
    <row r="6246" spans="1:7" x14ac:dyDescent="0.25">
      <c r="A6246">
        <v>84157</v>
      </c>
      <c r="B6246" s="1">
        <v>10.99</v>
      </c>
      <c r="C6246" s="2">
        <v>44234</v>
      </c>
      <c r="G6246" s="4" t="s">
        <v>28</v>
      </c>
    </row>
    <row r="6247" spans="1:7" x14ac:dyDescent="0.25">
      <c r="A6247">
        <v>15695</v>
      </c>
      <c r="C6247" t="s">
        <v>12608</v>
      </c>
      <c r="G6247" s="5" t="s">
        <v>189</v>
      </c>
    </row>
    <row r="6248" spans="1:7" x14ac:dyDescent="0.25">
      <c r="A6248">
        <v>64670</v>
      </c>
      <c r="C6248" t="s">
        <v>12608</v>
      </c>
      <c r="G6248" s="4" t="s">
        <v>85</v>
      </c>
    </row>
    <row r="6249" spans="1:7" x14ac:dyDescent="0.25">
      <c r="A6249">
        <v>30093</v>
      </c>
      <c r="C6249" t="s">
        <v>12608</v>
      </c>
      <c r="G6249" s="5" t="s">
        <v>11</v>
      </c>
    </row>
    <row r="6250" spans="1:7" x14ac:dyDescent="0.25">
      <c r="A6250">
        <v>38342</v>
      </c>
      <c r="C6250" t="s">
        <v>12608</v>
      </c>
      <c r="G6250" s="4" t="s">
        <v>35</v>
      </c>
    </row>
    <row r="6251" spans="1:7" x14ac:dyDescent="0.25">
      <c r="A6251">
        <v>47131</v>
      </c>
      <c r="C6251" t="s">
        <v>12608</v>
      </c>
      <c r="G6251" s="5" t="s">
        <v>37</v>
      </c>
    </row>
    <row r="6252" spans="1:7" x14ac:dyDescent="0.25">
      <c r="A6252">
        <v>134763</v>
      </c>
      <c r="C6252" t="s">
        <v>12608</v>
      </c>
      <c r="G6252" s="4" t="s">
        <v>61</v>
      </c>
    </row>
    <row r="6253" spans="1:7" x14ac:dyDescent="0.25">
      <c r="A6253">
        <v>81299</v>
      </c>
      <c r="C6253" t="s">
        <v>12608</v>
      </c>
      <c r="G6253" s="5" t="s">
        <v>61</v>
      </c>
    </row>
    <row r="6254" spans="1:7" x14ac:dyDescent="0.25">
      <c r="A6254">
        <v>309975</v>
      </c>
      <c r="C6254" t="s">
        <v>12608</v>
      </c>
      <c r="G6254" s="4" t="s">
        <v>75</v>
      </c>
    </row>
    <row r="6255" spans="1:7" x14ac:dyDescent="0.25">
      <c r="A6255">
        <v>337995</v>
      </c>
      <c r="C6255" t="s">
        <v>12608</v>
      </c>
      <c r="G6255" s="5" t="s">
        <v>41</v>
      </c>
    </row>
    <row r="6256" spans="1:7" x14ac:dyDescent="0.25">
      <c r="A6256">
        <v>70445</v>
      </c>
      <c r="C6256" t="s">
        <v>12608</v>
      </c>
      <c r="G6256" s="4" t="s">
        <v>26</v>
      </c>
    </row>
    <row r="6257" spans="1:7" x14ac:dyDescent="0.25">
      <c r="A6257">
        <v>160083</v>
      </c>
      <c r="C6257" t="s">
        <v>12608</v>
      </c>
      <c r="G6257" s="5" t="s">
        <v>85</v>
      </c>
    </row>
    <row r="6258" spans="1:7" x14ac:dyDescent="0.25">
      <c r="A6258">
        <v>309162</v>
      </c>
      <c r="C6258" t="s">
        <v>12608</v>
      </c>
      <c r="G6258" s="4" t="s">
        <v>31</v>
      </c>
    </row>
    <row r="6259" spans="1:7" x14ac:dyDescent="0.25">
      <c r="A6259">
        <v>316692</v>
      </c>
      <c r="C6259" t="s">
        <v>12608</v>
      </c>
      <c r="G6259" s="5" t="s">
        <v>26</v>
      </c>
    </row>
    <row r="6260" spans="1:7" x14ac:dyDescent="0.25">
      <c r="A6260">
        <v>27646</v>
      </c>
      <c r="C6260" t="s">
        <v>12608</v>
      </c>
      <c r="G6260" s="4" t="s">
        <v>11</v>
      </c>
    </row>
    <row r="6261" spans="1:7" x14ac:dyDescent="0.25">
      <c r="A6261">
        <v>11837</v>
      </c>
      <c r="C6261" t="s">
        <v>12608</v>
      </c>
      <c r="G6261" s="5" t="s">
        <v>35</v>
      </c>
    </row>
    <row r="6262" spans="1:7" x14ac:dyDescent="0.25">
      <c r="A6262">
        <v>44911</v>
      </c>
      <c r="C6262" t="s">
        <v>12608</v>
      </c>
      <c r="G6262" s="4" t="s">
        <v>61</v>
      </c>
    </row>
    <row r="6263" spans="1:7" x14ac:dyDescent="0.25">
      <c r="A6263">
        <v>310839</v>
      </c>
      <c r="C6263" t="s">
        <v>12608</v>
      </c>
      <c r="G6263" s="5" t="s">
        <v>41</v>
      </c>
    </row>
    <row r="6264" spans="1:7" x14ac:dyDescent="0.25">
      <c r="A6264">
        <v>71059</v>
      </c>
      <c r="C6264" t="s">
        <v>12608</v>
      </c>
      <c r="G6264" s="4" t="s">
        <v>35</v>
      </c>
    </row>
    <row r="6265" spans="1:7" x14ac:dyDescent="0.25">
      <c r="A6265">
        <v>310567</v>
      </c>
      <c r="C6265" t="s">
        <v>12608</v>
      </c>
      <c r="G6265" s="5" t="s">
        <v>85</v>
      </c>
    </row>
    <row r="6266" spans="1:7" x14ac:dyDescent="0.25">
      <c r="A6266">
        <v>82442</v>
      </c>
      <c r="B6266" s="1">
        <v>7.49</v>
      </c>
      <c r="C6266" s="2">
        <v>44327</v>
      </c>
      <c r="G6266" s="4" t="s">
        <v>85</v>
      </c>
    </row>
    <row r="6267" spans="1:7" x14ac:dyDescent="0.25">
      <c r="A6267">
        <v>168556</v>
      </c>
      <c r="C6267" t="s">
        <v>12608</v>
      </c>
      <c r="G6267" s="5" t="s">
        <v>61</v>
      </c>
    </row>
    <row r="6268" spans="1:7" x14ac:dyDescent="0.25">
      <c r="A6268">
        <v>415987</v>
      </c>
      <c r="C6268" t="s">
        <v>12608</v>
      </c>
      <c r="G6268" s="4" t="s">
        <v>41</v>
      </c>
    </row>
    <row r="6269" spans="1:7" x14ac:dyDescent="0.25">
      <c r="A6269">
        <v>233862</v>
      </c>
      <c r="C6269" t="s">
        <v>12608</v>
      </c>
      <c r="G6269" s="5" t="s">
        <v>43</v>
      </c>
    </row>
    <row r="6270" spans="1:7" x14ac:dyDescent="0.25">
      <c r="A6270">
        <v>70443</v>
      </c>
      <c r="C6270" t="s">
        <v>12608</v>
      </c>
      <c r="G6270" s="4" t="s">
        <v>26</v>
      </c>
    </row>
    <row r="6271" spans="1:7" x14ac:dyDescent="0.25">
      <c r="A6271">
        <v>26127</v>
      </c>
      <c r="C6271" t="s">
        <v>12608</v>
      </c>
      <c r="G6271" s="5" t="s">
        <v>11</v>
      </c>
    </row>
    <row r="6272" spans="1:7" x14ac:dyDescent="0.25">
      <c r="A6272">
        <v>82643</v>
      </c>
      <c r="C6272" t="s">
        <v>12608</v>
      </c>
      <c r="G6272" s="4" t="s">
        <v>28</v>
      </c>
    </row>
    <row r="6273" spans="1:7" x14ac:dyDescent="0.25">
      <c r="A6273">
        <v>29126</v>
      </c>
      <c r="C6273" t="s">
        <v>12608</v>
      </c>
      <c r="G6273" s="5" t="s">
        <v>11</v>
      </c>
    </row>
    <row r="6274" spans="1:7" x14ac:dyDescent="0.25">
      <c r="A6274">
        <v>60690</v>
      </c>
      <c r="C6274" t="s">
        <v>12608</v>
      </c>
      <c r="G6274" s="4" t="s">
        <v>61</v>
      </c>
    </row>
    <row r="6275" spans="1:7" x14ac:dyDescent="0.25">
      <c r="A6275">
        <v>76198</v>
      </c>
      <c r="C6275" t="s">
        <v>12608</v>
      </c>
      <c r="G6275" s="5" t="s">
        <v>61</v>
      </c>
    </row>
    <row r="6276" spans="1:7" x14ac:dyDescent="0.25">
      <c r="A6276">
        <v>50915</v>
      </c>
      <c r="C6276" t="s">
        <v>12608</v>
      </c>
      <c r="G6276" s="4" t="s">
        <v>11</v>
      </c>
    </row>
    <row r="6277" spans="1:7" x14ac:dyDescent="0.25">
      <c r="A6277">
        <v>35998</v>
      </c>
      <c r="C6277" t="s">
        <v>12608</v>
      </c>
      <c r="G6277" s="5" t="s">
        <v>61</v>
      </c>
    </row>
    <row r="6278" spans="1:7" x14ac:dyDescent="0.25">
      <c r="A6278">
        <v>74460</v>
      </c>
      <c r="C6278" t="s">
        <v>12608</v>
      </c>
      <c r="G6278" s="4" t="s">
        <v>102</v>
      </c>
    </row>
    <row r="6279" spans="1:7" x14ac:dyDescent="0.25">
      <c r="A6279">
        <v>72782</v>
      </c>
      <c r="C6279" t="s">
        <v>12608</v>
      </c>
      <c r="G6279" s="5" t="s">
        <v>35</v>
      </c>
    </row>
    <row r="6280" spans="1:7" x14ac:dyDescent="0.25">
      <c r="A6280">
        <v>62677</v>
      </c>
      <c r="C6280" t="s">
        <v>12608</v>
      </c>
      <c r="G6280" s="4" t="s">
        <v>175</v>
      </c>
    </row>
    <row r="6281" spans="1:7" x14ac:dyDescent="0.25">
      <c r="A6281">
        <v>163759</v>
      </c>
      <c r="C6281" t="s">
        <v>12608</v>
      </c>
      <c r="G6281" s="5" t="s">
        <v>148</v>
      </c>
    </row>
    <row r="6282" spans="1:7" x14ac:dyDescent="0.25">
      <c r="A6282">
        <v>73118</v>
      </c>
      <c r="C6282" t="s">
        <v>12608</v>
      </c>
      <c r="G6282" s="4" t="s">
        <v>37</v>
      </c>
    </row>
    <row r="6283" spans="1:7" x14ac:dyDescent="0.25">
      <c r="A6283">
        <v>11169</v>
      </c>
      <c r="C6283" t="s">
        <v>12608</v>
      </c>
      <c r="G6283" s="5" t="s">
        <v>175</v>
      </c>
    </row>
    <row r="6284" spans="1:7" x14ac:dyDescent="0.25">
      <c r="A6284">
        <v>338302</v>
      </c>
      <c r="C6284" t="s">
        <v>12608</v>
      </c>
      <c r="G6284" s="4" t="s">
        <v>85</v>
      </c>
    </row>
    <row r="6285" spans="1:7" x14ac:dyDescent="0.25">
      <c r="A6285">
        <v>84671</v>
      </c>
      <c r="C6285" t="s">
        <v>12608</v>
      </c>
      <c r="G6285" s="5" t="s">
        <v>85</v>
      </c>
    </row>
    <row r="6286" spans="1:7" x14ac:dyDescent="0.25">
      <c r="A6286">
        <v>342142</v>
      </c>
      <c r="C6286" t="s">
        <v>12608</v>
      </c>
      <c r="G6286" s="4" t="s">
        <v>8</v>
      </c>
    </row>
    <row r="6287" spans="1:7" x14ac:dyDescent="0.25">
      <c r="A6287">
        <v>312574</v>
      </c>
      <c r="C6287" t="s">
        <v>12608</v>
      </c>
      <c r="G6287" s="5" t="s">
        <v>41</v>
      </c>
    </row>
    <row r="6288" spans="1:7" x14ac:dyDescent="0.25">
      <c r="A6288">
        <v>338470</v>
      </c>
      <c r="C6288" t="s">
        <v>12608</v>
      </c>
      <c r="G6288" s="4" t="s">
        <v>39</v>
      </c>
    </row>
    <row r="6289" spans="1:7" x14ac:dyDescent="0.25">
      <c r="A6289">
        <v>428531</v>
      </c>
      <c r="C6289" t="s">
        <v>12608</v>
      </c>
      <c r="G6289" s="5" t="s">
        <v>61</v>
      </c>
    </row>
    <row r="6290" spans="1:7" x14ac:dyDescent="0.25">
      <c r="A6290">
        <v>84828</v>
      </c>
      <c r="C6290" t="s">
        <v>12608</v>
      </c>
      <c r="G6290" s="4" t="s">
        <v>64</v>
      </c>
    </row>
    <row r="6291" spans="1:7" x14ac:dyDescent="0.25">
      <c r="A6291">
        <v>46553</v>
      </c>
      <c r="C6291" t="s">
        <v>12608</v>
      </c>
      <c r="G6291" s="5" t="s">
        <v>198</v>
      </c>
    </row>
    <row r="6292" spans="1:7" x14ac:dyDescent="0.25">
      <c r="A6292">
        <v>310955</v>
      </c>
      <c r="C6292" t="s">
        <v>12608</v>
      </c>
      <c r="G6292" s="4" t="s">
        <v>83</v>
      </c>
    </row>
    <row r="6293" spans="1:7" x14ac:dyDescent="0.25">
      <c r="A6293">
        <v>45799</v>
      </c>
      <c r="C6293" t="s">
        <v>12608</v>
      </c>
      <c r="G6293" s="5" t="s">
        <v>75</v>
      </c>
    </row>
    <row r="6294" spans="1:7" x14ac:dyDescent="0.25">
      <c r="A6294">
        <v>29147</v>
      </c>
      <c r="C6294" t="s">
        <v>12608</v>
      </c>
      <c r="G6294" s="4" t="s">
        <v>11</v>
      </c>
    </row>
    <row r="6295" spans="1:7" x14ac:dyDescent="0.25">
      <c r="A6295">
        <v>23070</v>
      </c>
      <c r="C6295" t="s">
        <v>12608</v>
      </c>
      <c r="G6295" s="5" t="s">
        <v>11</v>
      </c>
    </row>
    <row r="6296" spans="1:7" x14ac:dyDescent="0.25">
      <c r="A6296">
        <v>80893</v>
      </c>
      <c r="C6296" t="s">
        <v>12608</v>
      </c>
      <c r="G6296" s="4" t="s">
        <v>28</v>
      </c>
    </row>
    <row r="6297" spans="1:7" x14ac:dyDescent="0.25">
      <c r="A6297">
        <v>340428</v>
      </c>
      <c r="C6297" t="s">
        <v>12608</v>
      </c>
      <c r="G6297" s="5" t="s">
        <v>21</v>
      </c>
    </row>
    <row r="6298" spans="1:7" x14ac:dyDescent="0.25">
      <c r="A6298">
        <v>29498</v>
      </c>
      <c r="C6298" t="s">
        <v>12608</v>
      </c>
      <c r="G6298" s="4" t="s">
        <v>11</v>
      </c>
    </row>
    <row r="6299" spans="1:7" x14ac:dyDescent="0.25">
      <c r="A6299">
        <v>44065</v>
      </c>
      <c r="C6299" t="s">
        <v>12608</v>
      </c>
      <c r="G6299" s="5" t="s">
        <v>41</v>
      </c>
    </row>
    <row r="6300" spans="1:7" x14ac:dyDescent="0.25">
      <c r="A6300">
        <v>80632</v>
      </c>
      <c r="C6300" t="s">
        <v>12608</v>
      </c>
      <c r="G6300" s="4" t="s">
        <v>28</v>
      </c>
    </row>
    <row r="6301" spans="1:7" x14ac:dyDescent="0.25">
      <c r="A6301">
        <v>96114</v>
      </c>
      <c r="C6301" t="s">
        <v>12608</v>
      </c>
      <c r="G6301" s="5" t="s">
        <v>11</v>
      </c>
    </row>
    <row r="6302" spans="1:7" x14ac:dyDescent="0.25">
      <c r="A6302">
        <v>332970</v>
      </c>
      <c r="C6302" t="s">
        <v>12608</v>
      </c>
      <c r="G6302" s="4" t="s">
        <v>17</v>
      </c>
    </row>
    <row r="6303" spans="1:7" x14ac:dyDescent="0.25">
      <c r="A6303">
        <v>341007</v>
      </c>
      <c r="C6303" t="s">
        <v>12608</v>
      </c>
      <c r="G6303" s="5" t="s">
        <v>39</v>
      </c>
    </row>
    <row r="6304" spans="1:7" x14ac:dyDescent="0.25">
      <c r="A6304">
        <v>334857</v>
      </c>
      <c r="C6304" t="s">
        <v>12608</v>
      </c>
      <c r="G6304" s="4" t="s">
        <v>41</v>
      </c>
    </row>
    <row r="6305" spans="1:7" x14ac:dyDescent="0.25">
      <c r="A6305">
        <v>21180</v>
      </c>
      <c r="C6305" t="s">
        <v>12608</v>
      </c>
      <c r="G6305" s="5" t="s">
        <v>85</v>
      </c>
    </row>
    <row r="6306" spans="1:7" x14ac:dyDescent="0.25">
      <c r="A6306">
        <v>50415</v>
      </c>
      <c r="C6306" t="s">
        <v>12608</v>
      </c>
      <c r="G6306" s="4" t="s">
        <v>26</v>
      </c>
    </row>
    <row r="6307" spans="1:7" x14ac:dyDescent="0.25">
      <c r="A6307">
        <v>29362</v>
      </c>
      <c r="C6307" t="s">
        <v>12608</v>
      </c>
      <c r="G6307" s="5" t="s">
        <v>11</v>
      </c>
    </row>
    <row r="6308" spans="1:7" x14ac:dyDescent="0.25">
      <c r="A6308">
        <v>43343</v>
      </c>
      <c r="C6308" t="s">
        <v>12608</v>
      </c>
      <c r="G6308" s="4" t="s">
        <v>37</v>
      </c>
    </row>
    <row r="6309" spans="1:7" x14ac:dyDescent="0.25">
      <c r="A6309">
        <v>326523</v>
      </c>
      <c r="C6309" t="s">
        <v>12608</v>
      </c>
      <c r="G6309" s="5" t="s">
        <v>61</v>
      </c>
    </row>
    <row r="6310" spans="1:7" x14ac:dyDescent="0.25">
      <c r="A6310">
        <v>43966</v>
      </c>
      <c r="C6310" t="s">
        <v>12608</v>
      </c>
      <c r="G6310" s="4" t="s">
        <v>57</v>
      </c>
    </row>
    <row r="6311" spans="1:7" x14ac:dyDescent="0.25">
      <c r="A6311">
        <v>389675</v>
      </c>
      <c r="C6311" t="s">
        <v>12608</v>
      </c>
      <c r="G6311" s="5" t="s">
        <v>41</v>
      </c>
    </row>
    <row r="6312" spans="1:7" x14ac:dyDescent="0.25">
      <c r="A6312">
        <v>83982</v>
      </c>
      <c r="B6312" s="1">
        <v>8.19</v>
      </c>
      <c r="C6312" s="2">
        <v>44234</v>
      </c>
      <c r="G6312" s="4" t="s">
        <v>163</v>
      </c>
    </row>
    <row r="6313" spans="1:7" x14ac:dyDescent="0.25">
      <c r="A6313">
        <v>93815</v>
      </c>
      <c r="C6313" t="s">
        <v>12608</v>
      </c>
      <c r="G6313" s="5" t="s">
        <v>11</v>
      </c>
    </row>
    <row r="6314" spans="1:7" x14ac:dyDescent="0.25">
      <c r="A6314">
        <v>41158</v>
      </c>
      <c r="C6314" t="s">
        <v>12608</v>
      </c>
      <c r="G6314" s="4" t="s">
        <v>175</v>
      </c>
    </row>
    <row r="6315" spans="1:7" x14ac:dyDescent="0.25">
      <c r="A6315">
        <v>22905</v>
      </c>
      <c r="C6315" t="s">
        <v>12608</v>
      </c>
      <c r="G6315" s="5" t="s">
        <v>11</v>
      </c>
    </row>
    <row r="6316" spans="1:7" x14ac:dyDescent="0.25">
      <c r="A6316">
        <v>48159</v>
      </c>
      <c r="C6316" t="s">
        <v>12608</v>
      </c>
      <c r="G6316" s="4" t="s">
        <v>37</v>
      </c>
    </row>
    <row r="6317" spans="1:7" x14ac:dyDescent="0.25">
      <c r="A6317">
        <v>310361</v>
      </c>
      <c r="C6317" t="s">
        <v>12608</v>
      </c>
      <c r="G6317" s="5" t="s">
        <v>85</v>
      </c>
    </row>
    <row r="6318" spans="1:7" x14ac:dyDescent="0.25">
      <c r="A6318">
        <v>75299</v>
      </c>
      <c r="C6318" t="s">
        <v>12608</v>
      </c>
      <c r="G6318" s="4" t="s">
        <v>28</v>
      </c>
    </row>
    <row r="6319" spans="1:7" x14ac:dyDescent="0.25">
      <c r="A6319">
        <v>5169</v>
      </c>
      <c r="C6319" t="s">
        <v>12608</v>
      </c>
      <c r="G6319" s="5" t="s">
        <v>11</v>
      </c>
    </row>
    <row r="6320" spans="1:7" x14ac:dyDescent="0.25">
      <c r="A6320">
        <v>329777</v>
      </c>
      <c r="C6320" t="s">
        <v>12608</v>
      </c>
      <c r="G6320" s="4" t="s">
        <v>28</v>
      </c>
    </row>
    <row r="6321" spans="1:7" x14ac:dyDescent="0.25">
      <c r="A6321">
        <v>329928</v>
      </c>
      <c r="C6321" t="s">
        <v>12608</v>
      </c>
      <c r="G6321" s="5" t="s">
        <v>28</v>
      </c>
    </row>
    <row r="6322" spans="1:7" x14ac:dyDescent="0.25">
      <c r="A6322">
        <v>401463</v>
      </c>
      <c r="C6322" t="s">
        <v>12608</v>
      </c>
      <c r="G6322" s="4" t="s">
        <v>85</v>
      </c>
    </row>
    <row r="6323" spans="1:7" x14ac:dyDescent="0.25">
      <c r="A6323">
        <v>309962</v>
      </c>
      <c r="C6323" t="s">
        <v>12608</v>
      </c>
      <c r="G6323" s="5" t="s">
        <v>75</v>
      </c>
    </row>
    <row r="6324" spans="1:7" x14ac:dyDescent="0.25">
      <c r="A6324">
        <v>34428</v>
      </c>
      <c r="C6324" t="s">
        <v>12608</v>
      </c>
      <c r="G6324" s="4" t="s">
        <v>21</v>
      </c>
    </row>
    <row r="6325" spans="1:7" x14ac:dyDescent="0.25">
      <c r="A6325">
        <v>97027</v>
      </c>
      <c r="C6325" t="s">
        <v>12608</v>
      </c>
      <c r="G6325" s="5" t="s">
        <v>11</v>
      </c>
    </row>
    <row r="6326" spans="1:7" x14ac:dyDescent="0.25">
      <c r="A6326">
        <v>88707</v>
      </c>
      <c r="C6326" t="s">
        <v>12608</v>
      </c>
      <c r="G6326" s="4" t="s">
        <v>28</v>
      </c>
    </row>
    <row r="6327" spans="1:7" x14ac:dyDescent="0.25">
      <c r="A6327">
        <v>423912</v>
      </c>
      <c r="C6327" t="s">
        <v>12608</v>
      </c>
      <c r="G6327" s="5" t="s">
        <v>189</v>
      </c>
    </row>
    <row r="6328" spans="1:7" x14ac:dyDescent="0.25">
      <c r="A6328">
        <v>22704</v>
      </c>
      <c r="C6328" t="s">
        <v>12608</v>
      </c>
      <c r="G6328" s="4" t="s">
        <v>11</v>
      </c>
    </row>
    <row r="6329" spans="1:7" x14ac:dyDescent="0.25">
      <c r="A6329">
        <v>77330</v>
      </c>
      <c r="C6329" t="s">
        <v>12608</v>
      </c>
      <c r="G6329" s="5" t="s">
        <v>43</v>
      </c>
    </row>
    <row r="6330" spans="1:7" x14ac:dyDescent="0.25">
      <c r="A6330">
        <v>20002</v>
      </c>
      <c r="C6330" t="s">
        <v>12608</v>
      </c>
      <c r="G6330" s="4" t="s">
        <v>11</v>
      </c>
    </row>
    <row r="6331" spans="1:7" x14ac:dyDescent="0.25">
      <c r="A6331">
        <v>96938</v>
      </c>
      <c r="C6331" t="s">
        <v>12608</v>
      </c>
      <c r="G6331" s="5" t="s">
        <v>11</v>
      </c>
    </row>
    <row r="6332" spans="1:7" x14ac:dyDescent="0.25">
      <c r="A6332">
        <v>29128</v>
      </c>
      <c r="C6332" t="s">
        <v>12608</v>
      </c>
      <c r="G6332" s="4" t="s">
        <v>11</v>
      </c>
    </row>
    <row r="6333" spans="1:7" x14ac:dyDescent="0.25">
      <c r="A6333">
        <v>304127</v>
      </c>
      <c r="C6333" t="s">
        <v>12608</v>
      </c>
      <c r="G6333" s="5" t="s">
        <v>61</v>
      </c>
    </row>
    <row r="6334" spans="1:7" x14ac:dyDescent="0.25">
      <c r="A6334">
        <v>345275</v>
      </c>
      <c r="C6334" t="s">
        <v>12608</v>
      </c>
      <c r="G6334" s="4" t="s">
        <v>61</v>
      </c>
    </row>
    <row r="6335" spans="1:7" x14ac:dyDescent="0.25">
      <c r="A6335">
        <v>308164</v>
      </c>
      <c r="C6335" t="s">
        <v>12608</v>
      </c>
      <c r="G6335" s="5" t="s">
        <v>39</v>
      </c>
    </row>
    <row r="6336" spans="1:7" x14ac:dyDescent="0.25">
      <c r="A6336">
        <v>333848</v>
      </c>
      <c r="C6336" t="s">
        <v>12608</v>
      </c>
      <c r="G6336" s="4" t="s">
        <v>8</v>
      </c>
    </row>
    <row r="6337" spans="1:7" x14ac:dyDescent="0.25">
      <c r="A6337">
        <v>47406</v>
      </c>
      <c r="C6337" t="s">
        <v>12608</v>
      </c>
      <c r="G6337" s="5" t="s">
        <v>28</v>
      </c>
    </row>
    <row r="6338" spans="1:7" x14ac:dyDescent="0.25">
      <c r="A6338">
        <v>70893</v>
      </c>
      <c r="C6338" t="s">
        <v>12608</v>
      </c>
      <c r="G6338" s="4" t="s">
        <v>35</v>
      </c>
    </row>
    <row r="6339" spans="1:7" x14ac:dyDescent="0.25">
      <c r="A6339">
        <v>29969</v>
      </c>
      <c r="C6339" t="s">
        <v>12608</v>
      </c>
      <c r="G6339" s="5" t="s">
        <v>11</v>
      </c>
    </row>
    <row r="6340" spans="1:7" x14ac:dyDescent="0.25">
      <c r="A6340">
        <v>53007</v>
      </c>
      <c r="C6340" t="s">
        <v>12608</v>
      </c>
      <c r="G6340" s="4" t="s">
        <v>28</v>
      </c>
    </row>
    <row r="6341" spans="1:7" x14ac:dyDescent="0.25">
      <c r="A6341">
        <v>329901</v>
      </c>
      <c r="C6341" t="s">
        <v>12608</v>
      </c>
      <c r="G6341" s="5" t="s">
        <v>85</v>
      </c>
    </row>
    <row r="6342" spans="1:7" x14ac:dyDescent="0.25">
      <c r="A6342">
        <v>10281</v>
      </c>
      <c r="C6342" t="s">
        <v>12608</v>
      </c>
      <c r="G6342" s="4" t="s">
        <v>11</v>
      </c>
    </row>
    <row r="6343" spans="1:7" x14ac:dyDescent="0.25">
      <c r="A6343">
        <v>314539</v>
      </c>
      <c r="C6343" t="s">
        <v>12608</v>
      </c>
      <c r="G6343" s="5" t="s">
        <v>61</v>
      </c>
    </row>
    <row r="6344" spans="1:7" x14ac:dyDescent="0.25">
      <c r="A6344">
        <v>80008</v>
      </c>
      <c r="C6344" t="s">
        <v>12608</v>
      </c>
      <c r="G6344" s="4" t="s">
        <v>100</v>
      </c>
    </row>
    <row r="6345" spans="1:7" x14ac:dyDescent="0.25">
      <c r="A6345">
        <v>313493</v>
      </c>
      <c r="C6345" t="s">
        <v>12608</v>
      </c>
      <c r="G6345" s="5" t="s">
        <v>313</v>
      </c>
    </row>
    <row r="6346" spans="1:7" x14ac:dyDescent="0.25">
      <c r="A6346">
        <v>336218</v>
      </c>
      <c r="C6346" t="s">
        <v>12608</v>
      </c>
      <c r="G6346" s="4" t="s">
        <v>85</v>
      </c>
    </row>
    <row r="6347" spans="1:7" x14ac:dyDescent="0.25">
      <c r="A6347">
        <v>39624</v>
      </c>
      <c r="C6347" t="s">
        <v>12608</v>
      </c>
      <c r="G6347" s="5" t="s">
        <v>198</v>
      </c>
    </row>
    <row r="6348" spans="1:7" x14ac:dyDescent="0.25">
      <c r="A6348">
        <v>81393</v>
      </c>
      <c r="C6348" t="s">
        <v>12608</v>
      </c>
      <c r="G6348" s="4" t="s">
        <v>85</v>
      </c>
    </row>
    <row r="6349" spans="1:7" x14ac:dyDescent="0.25">
      <c r="A6349">
        <v>318193</v>
      </c>
      <c r="C6349" t="s">
        <v>12608</v>
      </c>
      <c r="G6349" s="5" t="s">
        <v>39</v>
      </c>
    </row>
    <row r="6350" spans="1:7" x14ac:dyDescent="0.25">
      <c r="A6350">
        <v>316223</v>
      </c>
      <c r="C6350" t="s">
        <v>12608</v>
      </c>
      <c r="G6350" s="4" t="s">
        <v>61</v>
      </c>
    </row>
    <row r="6351" spans="1:7" x14ac:dyDescent="0.25">
      <c r="A6351">
        <v>320503</v>
      </c>
      <c r="C6351" t="s">
        <v>12608</v>
      </c>
      <c r="G6351" s="5" t="s">
        <v>35</v>
      </c>
    </row>
    <row r="6352" spans="1:7" x14ac:dyDescent="0.25">
      <c r="A6352">
        <v>300475</v>
      </c>
      <c r="C6352" t="s">
        <v>12608</v>
      </c>
      <c r="G6352" s="4" t="s">
        <v>39</v>
      </c>
    </row>
    <row r="6353" spans="1:7" x14ac:dyDescent="0.25">
      <c r="A6353">
        <v>75396</v>
      </c>
      <c r="B6353" s="1">
        <v>7.99</v>
      </c>
      <c r="C6353" s="2">
        <v>44234</v>
      </c>
      <c r="G6353" s="5" t="s">
        <v>83</v>
      </c>
    </row>
    <row r="6354" spans="1:7" x14ac:dyDescent="0.25">
      <c r="A6354">
        <v>29410</v>
      </c>
      <c r="C6354" t="s">
        <v>12608</v>
      </c>
      <c r="G6354" s="4" t="s">
        <v>11</v>
      </c>
    </row>
    <row r="6355" spans="1:7" x14ac:dyDescent="0.25">
      <c r="A6355">
        <v>22132</v>
      </c>
      <c r="C6355" t="s">
        <v>12608</v>
      </c>
      <c r="G6355" s="5" t="s">
        <v>11</v>
      </c>
    </row>
    <row r="6356" spans="1:7" x14ac:dyDescent="0.25">
      <c r="A6356">
        <v>48475</v>
      </c>
      <c r="C6356" t="s">
        <v>12608</v>
      </c>
      <c r="G6356" s="4" t="s">
        <v>41</v>
      </c>
    </row>
    <row r="6357" spans="1:7" x14ac:dyDescent="0.25">
      <c r="A6357">
        <v>327987</v>
      </c>
      <c r="C6357" t="s">
        <v>12608</v>
      </c>
      <c r="G6357" s="5" t="s">
        <v>61</v>
      </c>
    </row>
    <row r="6358" spans="1:7" x14ac:dyDescent="0.25">
      <c r="A6358">
        <v>131415</v>
      </c>
      <c r="C6358" t="s">
        <v>12608</v>
      </c>
      <c r="G6358" s="4" t="s">
        <v>17</v>
      </c>
    </row>
    <row r="6359" spans="1:7" x14ac:dyDescent="0.25">
      <c r="A6359">
        <v>46360</v>
      </c>
      <c r="C6359" t="s">
        <v>12608</v>
      </c>
      <c r="G6359" s="5" t="s">
        <v>163</v>
      </c>
    </row>
    <row r="6360" spans="1:7" x14ac:dyDescent="0.25">
      <c r="A6360">
        <v>83901</v>
      </c>
      <c r="C6360" t="s">
        <v>12608</v>
      </c>
      <c r="G6360" s="4" t="s">
        <v>43</v>
      </c>
    </row>
    <row r="6361" spans="1:7" x14ac:dyDescent="0.25">
      <c r="A6361">
        <v>48652</v>
      </c>
      <c r="C6361" t="s">
        <v>12608</v>
      </c>
      <c r="G6361" s="5" t="s">
        <v>37</v>
      </c>
    </row>
    <row r="6362" spans="1:7" x14ac:dyDescent="0.25">
      <c r="A6362">
        <v>346299</v>
      </c>
      <c r="C6362" t="s">
        <v>12608</v>
      </c>
      <c r="G6362" s="4" t="s">
        <v>61</v>
      </c>
    </row>
    <row r="6363" spans="1:7" x14ac:dyDescent="0.25">
      <c r="A6363">
        <v>40941</v>
      </c>
      <c r="B6363" s="1">
        <v>29.99</v>
      </c>
      <c r="C6363" s="2">
        <v>44234</v>
      </c>
      <c r="G6363" s="5" t="s">
        <v>37</v>
      </c>
    </row>
    <row r="6364" spans="1:7" x14ac:dyDescent="0.25">
      <c r="A6364">
        <v>30144</v>
      </c>
      <c r="C6364" t="s">
        <v>12608</v>
      </c>
      <c r="G6364" s="4" t="s">
        <v>11</v>
      </c>
    </row>
    <row r="6365" spans="1:7" x14ac:dyDescent="0.25">
      <c r="A6365">
        <v>20257</v>
      </c>
      <c r="C6365" t="s">
        <v>12608</v>
      </c>
      <c r="G6365" s="5" t="s">
        <v>61</v>
      </c>
    </row>
    <row r="6366" spans="1:7" x14ac:dyDescent="0.25">
      <c r="A6366">
        <v>318276</v>
      </c>
      <c r="C6366" t="s">
        <v>12608</v>
      </c>
      <c r="G6366" s="4" t="s">
        <v>43</v>
      </c>
    </row>
    <row r="6367" spans="1:7" x14ac:dyDescent="0.25">
      <c r="A6367">
        <v>307084</v>
      </c>
      <c r="C6367" t="s">
        <v>12608</v>
      </c>
      <c r="G6367" s="5" t="s">
        <v>28</v>
      </c>
    </row>
    <row r="6368" spans="1:7" x14ac:dyDescent="0.25">
      <c r="A6368">
        <v>46676</v>
      </c>
      <c r="C6368" t="s">
        <v>12608</v>
      </c>
      <c r="G6368" s="4" t="s">
        <v>8</v>
      </c>
    </row>
    <row r="6369" spans="1:7" x14ac:dyDescent="0.25">
      <c r="A6369">
        <v>29368</v>
      </c>
      <c r="C6369" t="s">
        <v>12608</v>
      </c>
      <c r="G6369" s="5" t="s">
        <v>11</v>
      </c>
    </row>
    <row r="6370" spans="1:7" x14ac:dyDescent="0.25">
      <c r="A6370">
        <v>312757</v>
      </c>
      <c r="C6370" t="s">
        <v>12608</v>
      </c>
      <c r="G6370" s="4" t="s">
        <v>57</v>
      </c>
    </row>
    <row r="6371" spans="1:7" x14ac:dyDescent="0.25">
      <c r="A6371">
        <v>21385</v>
      </c>
      <c r="C6371" t="s">
        <v>12608</v>
      </c>
      <c r="G6371" s="5" t="s">
        <v>41</v>
      </c>
    </row>
    <row r="6372" spans="1:7" x14ac:dyDescent="0.25">
      <c r="A6372">
        <v>70542</v>
      </c>
      <c r="C6372" t="s">
        <v>12608</v>
      </c>
      <c r="G6372" s="4" t="s">
        <v>53</v>
      </c>
    </row>
    <row r="6373" spans="1:7" x14ac:dyDescent="0.25">
      <c r="A6373">
        <v>124796</v>
      </c>
      <c r="C6373" t="s">
        <v>12608</v>
      </c>
      <c r="G6373" s="5" t="s">
        <v>41</v>
      </c>
    </row>
    <row r="6374" spans="1:7" x14ac:dyDescent="0.25">
      <c r="A6374">
        <v>97969</v>
      </c>
      <c r="C6374" t="s">
        <v>12608</v>
      </c>
      <c r="G6374" s="4" t="s">
        <v>11</v>
      </c>
    </row>
    <row r="6375" spans="1:7" x14ac:dyDescent="0.25">
      <c r="A6375">
        <v>334666</v>
      </c>
      <c r="C6375" t="s">
        <v>12608</v>
      </c>
      <c r="G6375" s="5" t="s">
        <v>39</v>
      </c>
    </row>
    <row r="6376" spans="1:7" x14ac:dyDescent="0.25">
      <c r="A6376">
        <v>327543</v>
      </c>
      <c r="C6376" t="s">
        <v>12608</v>
      </c>
      <c r="G6376" s="4" t="s">
        <v>39</v>
      </c>
    </row>
    <row r="6377" spans="1:7" x14ac:dyDescent="0.25">
      <c r="A6377">
        <v>32050</v>
      </c>
      <c r="C6377" t="s">
        <v>12608</v>
      </c>
      <c r="G6377" s="5" t="s">
        <v>198</v>
      </c>
    </row>
    <row r="6378" spans="1:7" x14ac:dyDescent="0.25">
      <c r="A6378">
        <v>323532</v>
      </c>
      <c r="C6378" t="s">
        <v>12608</v>
      </c>
      <c r="G6378" s="4" t="s">
        <v>61</v>
      </c>
    </row>
    <row r="6379" spans="1:7" x14ac:dyDescent="0.25">
      <c r="A6379">
        <v>80466</v>
      </c>
      <c r="C6379" t="s">
        <v>12608</v>
      </c>
      <c r="G6379" s="5" t="s">
        <v>75</v>
      </c>
    </row>
    <row r="6380" spans="1:7" x14ac:dyDescent="0.25">
      <c r="A6380">
        <v>316678</v>
      </c>
      <c r="C6380" t="s">
        <v>12608</v>
      </c>
      <c r="G6380" s="4" t="s">
        <v>85</v>
      </c>
    </row>
    <row r="6381" spans="1:7" x14ac:dyDescent="0.25">
      <c r="A6381">
        <v>81137</v>
      </c>
      <c r="C6381" t="s">
        <v>12608</v>
      </c>
      <c r="G6381" s="5" t="s">
        <v>85</v>
      </c>
    </row>
    <row r="6382" spans="1:7" x14ac:dyDescent="0.25">
      <c r="A6382">
        <v>312944</v>
      </c>
      <c r="C6382" t="s">
        <v>12608</v>
      </c>
      <c r="G6382" s="4" t="s">
        <v>39</v>
      </c>
    </row>
    <row r="6383" spans="1:7" x14ac:dyDescent="0.25">
      <c r="A6383">
        <v>79768</v>
      </c>
      <c r="C6383" t="s">
        <v>12608</v>
      </c>
      <c r="G6383" s="5" t="s">
        <v>57</v>
      </c>
    </row>
    <row r="6384" spans="1:7" x14ac:dyDescent="0.25">
      <c r="A6384">
        <v>407356</v>
      </c>
      <c r="C6384" t="s">
        <v>12608</v>
      </c>
      <c r="G6384" s="4" t="s">
        <v>41</v>
      </c>
    </row>
    <row r="6385" spans="1:7" x14ac:dyDescent="0.25">
      <c r="A6385">
        <v>335484</v>
      </c>
      <c r="C6385" t="s">
        <v>12608</v>
      </c>
      <c r="G6385" s="5" t="s">
        <v>83</v>
      </c>
    </row>
    <row r="6386" spans="1:7" x14ac:dyDescent="0.25">
      <c r="A6386">
        <v>23166</v>
      </c>
      <c r="C6386" t="s">
        <v>12608</v>
      </c>
      <c r="G6386" s="4" t="s">
        <v>11</v>
      </c>
    </row>
    <row r="6387" spans="1:7" x14ac:dyDescent="0.25">
      <c r="A6387">
        <v>306914</v>
      </c>
      <c r="C6387" t="s">
        <v>12608</v>
      </c>
      <c r="G6387" s="5" t="s">
        <v>31</v>
      </c>
    </row>
    <row r="6388" spans="1:7" x14ac:dyDescent="0.25">
      <c r="A6388">
        <v>64360</v>
      </c>
      <c r="C6388" t="s">
        <v>12608</v>
      </c>
      <c r="G6388" s="4" t="s">
        <v>41</v>
      </c>
    </row>
    <row r="6389" spans="1:7" x14ac:dyDescent="0.25">
      <c r="A6389">
        <v>85824</v>
      </c>
      <c r="B6389" s="1">
        <v>27.49</v>
      </c>
      <c r="C6389" s="2">
        <v>44327</v>
      </c>
      <c r="G6389" s="5" t="s">
        <v>85</v>
      </c>
    </row>
    <row r="6390" spans="1:7" x14ac:dyDescent="0.25">
      <c r="A6390">
        <v>29217</v>
      </c>
      <c r="C6390" t="s">
        <v>12608</v>
      </c>
      <c r="G6390" s="4" t="s">
        <v>11</v>
      </c>
    </row>
    <row r="6391" spans="1:7" x14ac:dyDescent="0.25">
      <c r="A6391">
        <v>336998</v>
      </c>
      <c r="C6391" t="s">
        <v>12608</v>
      </c>
      <c r="G6391" s="5" t="s">
        <v>41</v>
      </c>
    </row>
    <row r="6392" spans="1:7" x14ac:dyDescent="0.25">
      <c r="A6392">
        <v>41934</v>
      </c>
      <c r="C6392" t="s">
        <v>12608</v>
      </c>
      <c r="G6392" s="4" t="s">
        <v>163</v>
      </c>
    </row>
    <row r="6393" spans="1:7" x14ac:dyDescent="0.25">
      <c r="A6393">
        <v>43336</v>
      </c>
      <c r="C6393" t="s">
        <v>12608</v>
      </c>
      <c r="G6393" s="5" t="s">
        <v>39</v>
      </c>
    </row>
    <row r="6394" spans="1:7" x14ac:dyDescent="0.25">
      <c r="A6394">
        <v>82993</v>
      </c>
      <c r="C6394" t="s">
        <v>12608</v>
      </c>
      <c r="G6394" s="4" t="s">
        <v>85</v>
      </c>
    </row>
    <row r="6395" spans="1:7" x14ac:dyDescent="0.25">
      <c r="A6395">
        <v>30791</v>
      </c>
      <c r="C6395" t="s">
        <v>12608</v>
      </c>
      <c r="G6395" s="5" t="s">
        <v>11</v>
      </c>
    </row>
    <row r="6396" spans="1:7" x14ac:dyDescent="0.25">
      <c r="A6396">
        <v>25937</v>
      </c>
      <c r="C6396" t="s">
        <v>12608</v>
      </c>
      <c r="G6396" s="4" t="s">
        <v>11</v>
      </c>
    </row>
    <row r="6397" spans="1:7" x14ac:dyDescent="0.25">
      <c r="A6397">
        <v>75696</v>
      </c>
      <c r="C6397" t="s">
        <v>12608</v>
      </c>
      <c r="G6397" s="5" t="s">
        <v>35</v>
      </c>
    </row>
    <row r="6398" spans="1:7" x14ac:dyDescent="0.25">
      <c r="A6398">
        <v>307743</v>
      </c>
      <c r="C6398" t="s">
        <v>12608</v>
      </c>
      <c r="G6398" s="4" t="s">
        <v>41</v>
      </c>
    </row>
    <row r="6399" spans="1:7" x14ac:dyDescent="0.25">
      <c r="A6399">
        <v>26894</v>
      </c>
      <c r="C6399" t="s">
        <v>12608</v>
      </c>
      <c r="G6399" s="5" t="s">
        <v>11</v>
      </c>
    </row>
    <row r="6400" spans="1:7" x14ac:dyDescent="0.25">
      <c r="A6400">
        <v>44892</v>
      </c>
      <c r="C6400" t="s">
        <v>12608</v>
      </c>
      <c r="G6400" s="4" t="s">
        <v>41</v>
      </c>
    </row>
    <row r="6401" spans="1:7" x14ac:dyDescent="0.25">
      <c r="A6401">
        <v>306021</v>
      </c>
      <c r="C6401" t="s">
        <v>12608</v>
      </c>
      <c r="G6401" s="5" t="s">
        <v>39</v>
      </c>
    </row>
    <row r="6402" spans="1:7" x14ac:dyDescent="0.25">
      <c r="A6402">
        <v>389064</v>
      </c>
      <c r="C6402" t="s">
        <v>12608</v>
      </c>
      <c r="G6402" s="4" t="s">
        <v>41</v>
      </c>
    </row>
    <row r="6403" spans="1:7" x14ac:dyDescent="0.25">
      <c r="A6403">
        <v>70016</v>
      </c>
      <c r="C6403" t="s">
        <v>12608</v>
      </c>
      <c r="G6403" s="5" t="s">
        <v>46</v>
      </c>
    </row>
    <row r="6404" spans="1:7" x14ac:dyDescent="0.25">
      <c r="A6404">
        <v>306219</v>
      </c>
      <c r="C6404" t="s">
        <v>12608</v>
      </c>
      <c r="G6404" s="4" t="s">
        <v>37</v>
      </c>
    </row>
    <row r="6405" spans="1:7" x14ac:dyDescent="0.25">
      <c r="A6405">
        <v>23926</v>
      </c>
      <c r="C6405" t="s">
        <v>12608</v>
      </c>
      <c r="G6405" s="5" t="s">
        <v>11</v>
      </c>
    </row>
    <row r="6406" spans="1:7" x14ac:dyDescent="0.25">
      <c r="A6406">
        <v>336247</v>
      </c>
      <c r="C6406" t="s">
        <v>12608</v>
      </c>
      <c r="G6406" s="4" t="s">
        <v>242</v>
      </c>
    </row>
    <row r="6407" spans="1:7" x14ac:dyDescent="0.25">
      <c r="A6407">
        <v>4480</v>
      </c>
      <c r="C6407" t="s">
        <v>12608</v>
      </c>
      <c r="G6407" s="5" t="s">
        <v>11</v>
      </c>
    </row>
    <row r="6408" spans="1:7" x14ac:dyDescent="0.25">
      <c r="A6408">
        <v>36048</v>
      </c>
      <c r="C6408" t="s">
        <v>12608</v>
      </c>
      <c r="G6408" s="4" t="s">
        <v>37</v>
      </c>
    </row>
    <row r="6409" spans="1:7" x14ac:dyDescent="0.25">
      <c r="A6409">
        <v>25785</v>
      </c>
      <c r="C6409" t="s">
        <v>12608</v>
      </c>
      <c r="G6409" s="5" t="s">
        <v>11</v>
      </c>
    </row>
    <row r="6410" spans="1:7" x14ac:dyDescent="0.25">
      <c r="A6410">
        <v>319146</v>
      </c>
      <c r="C6410" t="s">
        <v>12608</v>
      </c>
      <c r="G6410" s="4" t="s">
        <v>175</v>
      </c>
    </row>
    <row r="6411" spans="1:7" x14ac:dyDescent="0.25">
      <c r="A6411">
        <v>73541</v>
      </c>
      <c r="C6411" t="s">
        <v>12608</v>
      </c>
      <c r="G6411" s="5" t="s">
        <v>37</v>
      </c>
    </row>
    <row r="6412" spans="1:7" x14ac:dyDescent="0.25">
      <c r="A6412">
        <v>20885</v>
      </c>
      <c r="C6412" t="s">
        <v>12608</v>
      </c>
      <c r="G6412" s="4" t="s">
        <v>61</v>
      </c>
    </row>
    <row r="6413" spans="1:7" x14ac:dyDescent="0.25">
      <c r="A6413">
        <v>231968</v>
      </c>
      <c r="C6413" t="s">
        <v>12608</v>
      </c>
      <c r="G6413" s="5" t="s">
        <v>39</v>
      </c>
    </row>
    <row r="6414" spans="1:7" x14ac:dyDescent="0.25">
      <c r="A6414">
        <v>68845</v>
      </c>
      <c r="C6414" t="s">
        <v>12608</v>
      </c>
      <c r="G6414" s="4" t="s">
        <v>67</v>
      </c>
    </row>
    <row r="6415" spans="1:7" x14ac:dyDescent="0.25">
      <c r="A6415">
        <v>41040</v>
      </c>
      <c r="C6415" t="s">
        <v>12608</v>
      </c>
      <c r="G6415" s="5" t="s">
        <v>26</v>
      </c>
    </row>
    <row r="6416" spans="1:7" x14ac:dyDescent="0.25">
      <c r="A6416">
        <v>336861</v>
      </c>
      <c r="C6416" t="s">
        <v>12608</v>
      </c>
      <c r="G6416" s="4" t="s">
        <v>41</v>
      </c>
    </row>
    <row r="6417" spans="1:7" x14ac:dyDescent="0.25">
      <c r="A6417">
        <v>30011</v>
      </c>
      <c r="C6417" t="s">
        <v>12608</v>
      </c>
      <c r="G6417" s="5" t="s">
        <v>11</v>
      </c>
    </row>
    <row r="6418" spans="1:7" x14ac:dyDescent="0.25">
      <c r="A6418">
        <v>28932</v>
      </c>
      <c r="C6418" t="s">
        <v>12608</v>
      </c>
      <c r="G6418" s="4" t="s">
        <v>175</v>
      </c>
    </row>
    <row r="6419" spans="1:7" x14ac:dyDescent="0.25">
      <c r="A6419">
        <v>408875</v>
      </c>
      <c r="C6419" t="s">
        <v>12608</v>
      </c>
      <c r="G6419" s="5" t="s">
        <v>242</v>
      </c>
    </row>
    <row r="6420" spans="1:7" x14ac:dyDescent="0.25">
      <c r="A6420">
        <v>30097</v>
      </c>
      <c r="C6420" t="s">
        <v>12608</v>
      </c>
      <c r="G6420" s="4" t="s">
        <v>11</v>
      </c>
    </row>
    <row r="6421" spans="1:7" x14ac:dyDescent="0.25">
      <c r="A6421">
        <v>315410</v>
      </c>
      <c r="C6421" t="s">
        <v>12608</v>
      </c>
      <c r="G6421" s="5" t="s">
        <v>41</v>
      </c>
    </row>
    <row r="6422" spans="1:7" x14ac:dyDescent="0.25">
      <c r="A6422">
        <v>45071</v>
      </c>
      <c r="C6422" t="s">
        <v>12608</v>
      </c>
      <c r="G6422" s="4" t="s">
        <v>53</v>
      </c>
    </row>
    <row r="6423" spans="1:7" x14ac:dyDescent="0.25">
      <c r="A6423">
        <v>318701</v>
      </c>
      <c r="C6423" t="s">
        <v>12608</v>
      </c>
      <c r="G6423" s="5" t="s">
        <v>39</v>
      </c>
    </row>
    <row r="6424" spans="1:7" x14ac:dyDescent="0.25">
      <c r="A6424">
        <v>25821</v>
      </c>
      <c r="C6424" t="s">
        <v>12608</v>
      </c>
      <c r="G6424" s="4" t="s">
        <v>11</v>
      </c>
    </row>
    <row r="6425" spans="1:7" x14ac:dyDescent="0.25">
      <c r="A6425">
        <v>79162</v>
      </c>
      <c r="C6425" t="s">
        <v>12608</v>
      </c>
      <c r="G6425" s="5" t="s">
        <v>43</v>
      </c>
    </row>
    <row r="6426" spans="1:7" x14ac:dyDescent="0.25">
      <c r="A6426">
        <v>300018</v>
      </c>
      <c r="C6426" t="s">
        <v>12608</v>
      </c>
      <c r="G6426" s="4" t="s">
        <v>61</v>
      </c>
    </row>
    <row r="6427" spans="1:7" x14ac:dyDescent="0.25">
      <c r="A6427">
        <v>200859</v>
      </c>
      <c r="C6427" t="s">
        <v>12608</v>
      </c>
      <c r="G6427" s="5" t="s">
        <v>39</v>
      </c>
    </row>
    <row r="6428" spans="1:7" x14ac:dyDescent="0.25">
      <c r="A6428">
        <v>48024</v>
      </c>
      <c r="C6428" t="s">
        <v>12608</v>
      </c>
      <c r="G6428" s="4" t="s">
        <v>436</v>
      </c>
    </row>
    <row r="6429" spans="1:7" x14ac:dyDescent="0.25">
      <c r="A6429">
        <v>40869</v>
      </c>
      <c r="C6429" t="s">
        <v>12608</v>
      </c>
      <c r="G6429" s="5" t="s">
        <v>21</v>
      </c>
    </row>
    <row r="6430" spans="1:7" x14ac:dyDescent="0.25">
      <c r="A6430">
        <v>361941</v>
      </c>
      <c r="C6430" t="s">
        <v>12608</v>
      </c>
      <c r="G6430" s="4" t="s">
        <v>61</v>
      </c>
    </row>
    <row r="6431" spans="1:7" x14ac:dyDescent="0.25">
      <c r="A6431">
        <v>24453</v>
      </c>
      <c r="C6431" t="s">
        <v>12608</v>
      </c>
      <c r="G6431" s="5" t="s">
        <v>11</v>
      </c>
    </row>
    <row r="6432" spans="1:7" x14ac:dyDescent="0.25">
      <c r="A6432">
        <v>437654</v>
      </c>
      <c r="C6432" t="s">
        <v>12608</v>
      </c>
      <c r="G6432" s="4" t="s">
        <v>28</v>
      </c>
    </row>
    <row r="6433" spans="1:7" x14ac:dyDescent="0.25">
      <c r="A6433">
        <v>88573</v>
      </c>
      <c r="B6433" s="1">
        <v>6.49</v>
      </c>
      <c r="C6433" s="2">
        <v>44327</v>
      </c>
      <c r="G6433" s="5" t="s">
        <v>163</v>
      </c>
    </row>
    <row r="6434" spans="1:7" x14ac:dyDescent="0.25">
      <c r="A6434">
        <v>346047</v>
      </c>
      <c r="C6434" t="s">
        <v>12608</v>
      </c>
      <c r="G6434" s="4" t="s">
        <v>41</v>
      </c>
    </row>
    <row r="6435" spans="1:7" x14ac:dyDescent="0.25">
      <c r="A6435">
        <v>312003</v>
      </c>
      <c r="C6435" t="s">
        <v>12608</v>
      </c>
      <c r="G6435" s="5" t="s">
        <v>21</v>
      </c>
    </row>
    <row r="6436" spans="1:7" x14ac:dyDescent="0.25">
      <c r="A6436">
        <v>43457</v>
      </c>
      <c r="C6436" t="s">
        <v>12608</v>
      </c>
      <c r="G6436" s="4" t="s">
        <v>31</v>
      </c>
    </row>
    <row r="6437" spans="1:7" x14ac:dyDescent="0.25">
      <c r="A6437">
        <v>41529</v>
      </c>
      <c r="C6437" t="s">
        <v>12608</v>
      </c>
      <c r="G6437" s="5" t="s">
        <v>53</v>
      </c>
    </row>
    <row r="6438" spans="1:7" x14ac:dyDescent="0.25">
      <c r="A6438">
        <v>63541</v>
      </c>
      <c r="C6438" t="s">
        <v>12608</v>
      </c>
      <c r="G6438" s="4" t="s">
        <v>163</v>
      </c>
    </row>
    <row r="6439" spans="1:7" x14ac:dyDescent="0.25">
      <c r="A6439">
        <v>349204</v>
      </c>
      <c r="C6439" t="s">
        <v>12608</v>
      </c>
      <c r="G6439" s="5" t="s">
        <v>61</v>
      </c>
    </row>
    <row r="6440" spans="1:7" x14ac:dyDescent="0.25">
      <c r="A6440">
        <v>166268</v>
      </c>
      <c r="C6440" t="s">
        <v>12608</v>
      </c>
      <c r="G6440" s="4" t="s">
        <v>61</v>
      </c>
    </row>
    <row r="6441" spans="1:7" x14ac:dyDescent="0.25">
      <c r="A6441">
        <v>345470</v>
      </c>
      <c r="B6441" s="1">
        <v>0.99</v>
      </c>
      <c r="C6441" s="2">
        <v>44327</v>
      </c>
      <c r="G6441" s="5" t="s">
        <v>37</v>
      </c>
    </row>
    <row r="6442" spans="1:7" x14ac:dyDescent="0.25">
      <c r="A6442">
        <v>71874</v>
      </c>
      <c r="C6442" t="s">
        <v>12608</v>
      </c>
      <c r="G6442" s="4" t="s">
        <v>26</v>
      </c>
    </row>
    <row r="6443" spans="1:7" x14ac:dyDescent="0.25">
      <c r="A6443">
        <v>22013</v>
      </c>
      <c r="C6443" t="s">
        <v>12608</v>
      </c>
      <c r="G6443" s="5" t="s">
        <v>11</v>
      </c>
    </row>
    <row r="6444" spans="1:7" x14ac:dyDescent="0.25">
      <c r="A6444">
        <v>17892</v>
      </c>
      <c r="B6444" s="1">
        <v>54.99</v>
      </c>
      <c r="C6444" s="2">
        <v>44234</v>
      </c>
      <c r="G6444" s="4" t="s">
        <v>175</v>
      </c>
    </row>
    <row r="6445" spans="1:7" x14ac:dyDescent="0.25">
      <c r="A6445">
        <v>80357</v>
      </c>
      <c r="B6445" s="1">
        <v>11.19</v>
      </c>
      <c r="C6445" s="2">
        <v>44234</v>
      </c>
      <c r="G6445" s="5" t="s">
        <v>28</v>
      </c>
    </row>
    <row r="6446" spans="1:7" x14ac:dyDescent="0.25">
      <c r="A6446">
        <v>296906</v>
      </c>
      <c r="C6446" t="s">
        <v>12608</v>
      </c>
      <c r="G6446" s="4" t="s">
        <v>57</v>
      </c>
    </row>
    <row r="6447" spans="1:7" x14ac:dyDescent="0.25">
      <c r="A6447">
        <v>322681</v>
      </c>
      <c r="C6447" t="s">
        <v>12608</v>
      </c>
      <c r="G6447" s="5" t="s">
        <v>28</v>
      </c>
    </row>
    <row r="6448" spans="1:7" x14ac:dyDescent="0.25">
      <c r="A6448">
        <v>233900</v>
      </c>
      <c r="C6448" t="s">
        <v>12608</v>
      </c>
      <c r="G6448" s="4" t="s">
        <v>85</v>
      </c>
    </row>
    <row r="6449" spans="1:7" x14ac:dyDescent="0.25">
      <c r="A6449">
        <v>319036</v>
      </c>
      <c r="C6449" t="s">
        <v>12608</v>
      </c>
      <c r="G6449" s="5" t="s">
        <v>242</v>
      </c>
    </row>
    <row r="6450" spans="1:7" x14ac:dyDescent="0.25">
      <c r="A6450">
        <v>97772</v>
      </c>
      <c r="C6450" t="s">
        <v>12608</v>
      </c>
      <c r="G6450" s="4" t="s">
        <v>11</v>
      </c>
    </row>
    <row r="6451" spans="1:7" x14ac:dyDescent="0.25">
      <c r="A6451">
        <v>69299</v>
      </c>
      <c r="C6451" t="s">
        <v>12608</v>
      </c>
      <c r="G6451" s="5" t="s">
        <v>41</v>
      </c>
    </row>
    <row r="6452" spans="1:7" x14ac:dyDescent="0.25">
      <c r="A6452">
        <v>12327</v>
      </c>
      <c r="C6452" t="s">
        <v>12608</v>
      </c>
      <c r="G6452" s="4" t="s">
        <v>61</v>
      </c>
    </row>
    <row r="6453" spans="1:7" x14ac:dyDescent="0.25">
      <c r="A6453">
        <v>326333</v>
      </c>
      <c r="C6453" t="s">
        <v>12608</v>
      </c>
      <c r="G6453" s="5" t="s">
        <v>41</v>
      </c>
    </row>
    <row r="6454" spans="1:7" x14ac:dyDescent="0.25">
      <c r="A6454">
        <v>347396</v>
      </c>
      <c r="C6454" t="s">
        <v>12608</v>
      </c>
      <c r="G6454" s="4" t="s">
        <v>28</v>
      </c>
    </row>
    <row r="6455" spans="1:7" x14ac:dyDescent="0.25">
      <c r="A6455">
        <v>334539</v>
      </c>
      <c r="C6455" t="s">
        <v>12608</v>
      </c>
      <c r="G6455" s="5" t="s">
        <v>28</v>
      </c>
    </row>
    <row r="6456" spans="1:7" x14ac:dyDescent="0.25">
      <c r="A6456">
        <v>10499</v>
      </c>
      <c r="C6456" t="s">
        <v>12608</v>
      </c>
      <c r="G6456" s="4" t="s">
        <v>53</v>
      </c>
    </row>
    <row r="6457" spans="1:7" x14ac:dyDescent="0.25">
      <c r="A6457">
        <v>78764</v>
      </c>
      <c r="C6457" t="s">
        <v>12608</v>
      </c>
      <c r="G6457" s="5" t="s">
        <v>26</v>
      </c>
    </row>
    <row r="6458" spans="1:7" x14ac:dyDescent="0.25">
      <c r="A6458">
        <v>84994</v>
      </c>
      <c r="C6458" t="s">
        <v>12608</v>
      </c>
      <c r="G6458" s="4" t="s">
        <v>61</v>
      </c>
    </row>
    <row r="6459" spans="1:7" x14ac:dyDescent="0.25">
      <c r="A6459">
        <v>310143</v>
      </c>
      <c r="C6459" t="s">
        <v>12608</v>
      </c>
      <c r="G6459" s="5" t="s">
        <v>39</v>
      </c>
    </row>
    <row r="6460" spans="1:7" x14ac:dyDescent="0.25">
      <c r="A6460">
        <v>296876</v>
      </c>
      <c r="C6460" t="s">
        <v>12608</v>
      </c>
      <c r="G6460" s="4" t="s">
        <v>35</v>
      </c>
    </row>
    <row r="6461" spans="1:7" x14ac:dyDescent="0.25">
      <c r="A6461">
        <v>73508</v>
      </c>
      <c r="C6461" t="s">
        <v>12608</v>
      </c>
      <c r="G6461" s="5" t="s">
        <v>37</v>
      </c>
    </row>
    <row r="6462" spans="1:7" x14ac:dyDescent="0.25">
      <c r="A6462">
        <v>363626</v>
      </c>
      <c r="C6462" t="s">
        <v>12608</v>
      </c>
      <c r="G6462" s="4" t="s">
        <v>41</v>
      </c>
    </row>
    <row r="6463" spans="1:7" x14ac:dyDescent="0.25">
      <c r="A6463">
        <v>141372</v>
      </c>
      <c r="C6463" t="s">
        <v>12608</v>
      </c>
      <c r="G6463" s="5" t="s">
        <v>85</v>
      </c>
    </row>
    <row r="6464" spans="1:7" x14ac:dyDescent="0.25">
      <c r="A6464">
        <v>41259</v>
      </c>
      <c r="C6464" t="s">
        <v>12608</v>
      </c>
      <c r="G6464" s="4" t="s">
        <v>175</v>
      </c>
    </row>
    <row r="6465" spans="1:7" x14ac:dyDescent="0.25">
      <c r="A6465">
        <v>73466</v>
      </c>
      <c r="B6465" s="1">
        <v>4.99</v>
      </c>
      <c r="C6465" s="2">
        <v>44327</v>
      </c>
      <c r="G6465" s="5" t="s">
        <v>31</v>
      </c>
    </row>
    <row r="6466" spans="1:7" x14ac:dyDescent="0.25">
      <c r="A6466">
        <v>71017</v>
      </c>
      <c r="C6466" t="s">
        <v>12608</v>
      </c>
      <c r="G6466" s="4" t="s">
        <v>53</v>
      </c>
    </row>
    <row r="6467" spans="1:7" x14ac:dyDescent="0.25">
      <c r="A6467">
        <v>73137</v>
      </c>
      <c r="C6467" t="s">
        <v>12608</v>
      </c>
      <c r="G6467" s="5" t="s">
        <v>436</v>
      </c>
    </row>
    <row r="6468" spans="1:7" x14ac:dyDescent="0.25">
      <c r="A6468">
        <v>42805</v>
      </c>
      <c r="C6468" t="s">
        <v>12608</v>
      </c>
      <c r="G6468" s="4" t="s">
        <v>61</v>
      </c>
    </row>
    <row r="6469" spans="1:7" x14ac:dyDescent="0.25">
      <c r="A6469">
        <v>306881</v>
      </c>
      <c r="C6469" t="s">
        <v>12608</v>
      </c>
      <c r="G6469" s="5" t="s">
        <v>242</v>
      </c>
    </row>
    <row r="6470" spans="1:7" x14ac:dyDescent="0.25">
      <c r="A6470">
        <v>66265</v>
      </c>
      <c r="C6470" t="s">
        <v>12608</v>
      </c>
      <c r="G6470" s="4" t="s">
        <v>41</v>
      </c>
    </row>
    <row r="6471" spans="1:7" x14ac:dyDescent="0.25">
      <c r="A6471">
        <v>316915</v>
      </c>
      <c r="C6471" t="s">
        <v>12608</v>
      </c>
      <c r="G6471" s="5" t="s">
        <v>41</v>
      </c>
    </row>
    <row r="6472" spans="1:7" x14ac:dyDescent="0.25">
      <c r="A6472">
        <v>23768</v>
      </c>
      <c r="C6472" t="s">
        <v>12608</v>
      </c>
      <c r="G6472" s="4" t="s">
        <v>11</v>
      </c>
    </row>
    <row r="6473" spans="1:7" x14ac:dyDescent="0.25">
      <c r="A6473">
        <v>336527</v>
      </c>
      <c r="C6473" t="s">
        <v>12608</v>
      </c>
      <c r="G6473" s="5" t="s">
        <v>242</v>
      </c>
    </row>
    <row r="6474" spans="1:7" x14ac:dyDescent="0.25">
      <c r="A6474">
        <v>47240</v>
      </c>
      <c r="C6474" t="s">
        <v>12608</v>
      </c>
      <c r="G6474" s="4" t="s">
        <v>35</v>
      </c>
    </row>
    <row r="6475" spans="1:7" x14ac:dyDescent="0.25">
      <c r="A6475">
        <v>330977</v>
      </c>
      <c r="C6475" t="s">
        <v>12608</v>
      </c>
      <c r="G6475" s="5" t="s">
        <v>39</v>
      </c>
    </row>
    <row r="6476" spans="1:7" x14ac:dyDescent="0.25">
      <c r="A6476">
        <v>54895</v>
      </c>
      <c r="C6476" t="s">
        <v>12608</v>
      </c>
      <c r="G6476" s="4" t="s">
        <v>85</v>
      </c>
    </row>
    <row r="6477" spans="1:7" x14ac:dyDescent="0.25">
      <c r="A6477">
        <v>315996</v>
      </c>
      <c r="C6477" t="s">
        <v>12608</v>
      </c>
      <c r="G6477" s="5" t="s">
        <v>64</v>
      </c>
    </row>
    <row r="6478" spans="1:7" x14ac:dyDescent="0.25">
      <c r="A6478">
        <v>191833</v>
      </c>
      <c r="C6478" t="s">
        <v>12608</v>
      </c>
      <c r="G6478" s="4" t="s">
        <v>242</v>
      </c>
    </row>
    <row r="6479" spans="1:7" x14ac:dyDescent="0.25">
      <c r="A6479">
        <v>71493</v>
      </c>
      <c r="C6479" t="s">
        <v>12608</v>
      </c>
      <c r="G6479" s="5" t="s">
        <v>26</v>
      </c>
    </row>
    <row r="6480" spans="1:7" x14ac:dyDescent="0.25">
      <c r="A6480">
        <v>44671</v>
      </c>
      <c r="C6480" t="s">
        <v>12608</v>
      </c>
      <c r="G6480" s="4" t="s">
        <v>14</v>
      </c>
    </row>
    <row r="6481" spans="1:7" x14ac:dyDescent="0.25">
      <c r="A6481">
        <v>334775</v>
      </c>
      <c r="C6481" t="s">
        <v>12608</v>
      </c>
      <c r="G6481" s="5" t="s">
        <v>41</v>
      </c>
    </row>
    <row r="6482" spans="1:7" x14ac:dyDescent="0.25">
      <c r="A6482">
        <v>85516</v>
      </c>
      <c r="C6482" t="s">
        <v>12608</v>
      </c>
      <c r="G6482" s="4" t="s">
        <v>31</v>
      </c>
    </row>
    <row r="6483" spans="1:7" x14ac:dyDescent="0.25">
      <c r="A6483">
        <v>90240</v>
      </c>
      <c r="C6483" t="s">
        <v>12608</v>
      </c>
      <c r="G6483" s="5" t="s">
        <v>11</v>
      </c>
    </row>
    <row r="6484" spans="1:7" x14ac:dyDescent="0.25">
      <c r="A6484">
        <v>49370</v>
      </c>
      <c r="C6484" t="s">
        <v>12608</v>
      </c>
      <c r="G6484" s="4" t="s">
        <v>28</v>
      </c>
    </row>
    <row r="6485" spans="1:7" x14ac:dyDescent="0.25">
      <c r="A6485">
        <v>326123</v>
      </c>
      <c r="C6485" t="s">
        <v>12608</v>
      </c>
      <c r="G6485" s="5" t="s">
        <v>43</v>
      </c>
    </row>
    <row r="6486" spans="1:7" x14ac:dyDescent="0.25">
      <c r="A6486">
        <v>317752</v>
      </c>
      <c r="C6486" t="s">
        <v>12608</v>
      </c>
      <c r="G6486" s="4" t="s">
        <v>163</v>
      </c>
    </row>
    <row r="6487" spans="1:7" x14ac:dyDescent="0.25">
      <c r="A6487">
        <v>57355</v>
      </c>
      <c r="B6487" s="1">
        <v>28.59</v>
      </c>
      <c r="C6487" s="2">
        <v>44234</v>
      </c>
      <c r="G6487" s="5" t="s">
        <v>37</v>
      </c>
    </row>
    <row r="6488" spans="1:7" x14ac:dyDescent="0.25">
      <c r="A6488">
        <v>296903</v>
      </c>
      <c r="C6488" t="s">
        <v>12608</v>
      </c>
      <c r="G6488" s="4" t="s">
        <v>28</v>
      </c>
    </row>
    <row r="6489" spans="1:7" x14ac:dyDescent="0.25">
      <c r="A6489">
        <v>73558</v>
      </c>
      <c r="C6489" t="s">
        <v>12608</v>
      </c>
      <c r="G6489" s="5" t="s">
        <v>436</v>
      </c>
    </row>
    <row r="6490" spans="1:7" x14ac:dyDescent="0.25">
      <c r="A6490">
        <v>336349</v>
      </c>
      <c r="C6490" t="s">
        <v>12608</v>
      </c>
      <c r="G6490" s="4" t="s">
        <v>21</v>
      </c>
    </row>
    <row r="6491" spans="1:7" x14ac:dyDescent="0.25">
      <c r="A6491">
        <v>312208</v>
      </c>
      <c r="C6491" t="s">
        <v>12608</v>
      </c>
      <c r="G6491" s="5" t="s">
        <v>41</v>
      </c>
    </row>
    <row r="6492" spans="1:7" x14ac:dyDescent="0.25">
      <c r="A6492">
        <v>40189</v>
      </c>
      <c r="C6492" t="s">
        <v>12608</v>
      </c>
      <c r="G6492" s="4" t="s">
        <v>14</v>
      </c>
    </row>
    <row r="6493" spans="1:7" x14ac:dyDescent="0.25">
      <c r="A6493">
        <v>10588</v>
      </c>
      <c r="C6493" t="s">
        <v>12608</v>
      </c>
      <c r="G6493" s="5" t="s">
        <v>37</v>
      </c>
    </row>
    <row r="6494" spans="1:7" x14ac:dyDescent="0.25">
      <c r="A6494">
        <v>34746</v>
      </c>
      <c r="C6494" t="s">
        <v>12608</v>
      </c>
      <c r="G6494" s="4" t="s">
        <v>313</v>
      </c>
    </row>
    <row r="6495" spans="1:7" x14ac:dyDescent="0.25">
      <c r="A6495">
        <v>342145</v>
      </c>
      <c r="C6495" t="s">
        <v>12608</v>
      </c>
      <c r="G6495" s="5" t="s">
        <v>8</v>
      </c>
    </row>
    <row r="6496" spans="1:7" x14ac:dyDescent="0.25">
      <c r="A6496">
        <v>42048</v>
      </c>
      <c r="C6496" t="s">
        <v>12608</v>
      </c>
      <c r="G6496" s="4" t="s">
        <v>26</v>
      </c>
    </row>
    <row r="6497" spans="1:7" x14ac:dyDescent="0.25">
      <c r="A6497">
        <v>300731</v>
      </c>
      <c r="C6497" t="s">
        <v>12608</v>
      </c>
      <c r="G6497" s="5" t="s">
        <v>28</v>
      </c>
    </row>
    <row r="6498" spans="1:7" x14ac:dyDescent="0.25">
      <c r="A6498">
        <v>49970</v>
      </c>
      <c r="C6498" t="s">
        <v>12608</v>
      </c>
      <c r="G6498" s="4" t="s">
        <v>41</v>
      </c>
    </row>
    <row r="6499" spans="1:7" x14ac:dyDescent="0.25">
      <c r="A6499">
        <v>70806</v>
      </c>
      <c r="C6499" t="s">
        <v>12608</v>
      </c>
      <c r="G6499" s="5" t="s">
        <v>57</v>
      </c>
    </row>
    <row r="6500" spans="1:7" x14ac:dyDescent="0.25">
      <c r="A6500">
        <v>401811</v>
      </c>
      <c r="C6500" t="s">
        <v>12608</v>
      </c>
      <c r="G6500" s="4" t="s">
        <v>28</v>
      </c>
    </row>
    <row r="6501" spans="1:7" x14ac:dyDescent="0.25">
      <c r="A6501">
        <v>78344</v>
      </c>
      <c r="C6501" t="s">
        <v>12608</v>
      </c>
      <c r="G6501" s="5" t="s">
        <v>41</v>
      </c>
    </row>
    <row r="6502" spans="1:7" x14ac:dyDescent="0.25">
      <c r="A6502">
        <v>430307</v>
      </c>
      <c r="C6502" t="s">
        <v>12608</v>
      </c>
      <c r="G6502" s="4" t="s">
        <v>8</v>
      </c>
    </row>
    <row r="6503" spans="1:7" x14ac:dyDescent="0.25">
      <c r="A6503">
        <v>310104</v>
      </c>
      <c r="C6503" t="s">
        <v>12608</v>
      </c>
      <c r="G6503" s="5" t="s">
        <v>17</v>
      </c>
    </row>
    <row r="6504" spans="1:7" x14ac:dyDescent="0.25">
      <c r="A6504">
        <v>102318</v>
      </c>
      <c r="C6504" t="s">
        <v>12608</v>
      </c>
      <c r="G6504" s="4" t="s">
        <v>28</v>
      </c>
    </row>
    <row r="6505" spans="1:7" x14ac:dyDescent="0.25">
      <c r="A6505">
        <v>44477</v>
      </c>
      <c r="C6505" t="s">
        <v>12608</v>
      </c>
      <c r="G6505" s="5" t="s">
        <v>17</v>
      </c>
    </row>
    <row r="6506" spans="1:7" x14ac:dyDescent="0.25">
      <c r="A6506">
        <v>46171</v>
      </c>
      <c r="C6506" t="s">
        <v>12608</v>
      </c>
      <c r="G6506" s="4" t="s">
        <v>61</v>
      </c>
    </row>
    <row r="6507" spans="1:7" x14ac:dyDescent="0.25">
      <c r="A6507">
        <v>74045</v>
      </c>
      <c r="C6507" t="s">
        <v>12608</v>
      </c>
      <c r="G6507" s="5" t="s">
        <v>35</v>
      </c>
    </row>
    <row r="6508" spans="1:7" x14ac:dyDescent="0.25">
      <c r="A6508">
        <v>311839</v>
      </c>
      <c r="C6508" t="s">
        <v>12608</v>
      </c>
      <c r="G6508" s="4" t="s">
        <v>61</v>
      </c>
    </row>
    <row r="6509" spans="1:7" x14ac:dyDescent="0.25">
      <c r="A6509">
        <v>335175</v>
      </c>
      <c r="C6509" t="s">
        <v>12608</v>
      </c>
      <c r="G6509" s="5" t="s">
        <v>43</v>
      </c>
    </row>
    <row r="6510" spans="1:7" x14ac:dyDescent="0.25">
      <c r="A6510">
        <v>48563</v>
      </c>
      <c r="B6510" s="1">
        <v>1.99</v>
      </c>
      <c r="C6510" s="2">
        <v>44327</v>
      </c>
      <c r="G6510" s="4" t="s">
        <v>245</v>
      </c>
    </row>
    <row r="6511" spans="1:7" x14ac:dyDescent="0.25">
      <c r="A6511">
        <v>303405</v>
      </c>
      <c r="C6511" t="s">
        <v>12608</v>
      </c>
      <c r="G6511" s="5" t="s">
        <v>64</v>
      </c>
    </row>
    <row r="6512" spans="1:7" x14ac:dyDescent="0.25">
      <c r="A6512">
        <v>44156</v>
      </c>
      <c r="C6512" t="s">
        <v>12608</v>
      </c>
      <c r="G6512" s="4" t="s">
        <v>64</v>
      </c>
    </row>
    <row r="6513" spans="1:7" x14ac:dyDescent="0.25">
      <c r="A6513">
        <v>86059</v>
      </c>
      <c r="C6513" t="s">
        <v>12608</v>
      </c>
      <c r="G6513" s="5" t="s">
        <v>61</v>
      </c>
    </row>
    <row r="6514" spans="1:7" x14ac:dyDescent="0.25">
      <c r="A6514">
        <v>29686</v>
      </c>
      <c r="C6514" t="s">
        <v>12608</v>
      </c>
      <c r="G6514" s="4" t="s">
        <v>11</v>
      </c>
    </row>
    <row r="6515" spans="1:7" x14ac:dyDescent="0.25">
      <c r="A6515">
        <v>30822</v>
      </c>
      <c r="C6515" t="s">
        <v>12608</v>
      </c>
      <c r="G6515" s="5" t="s">
        <v>11</v>
      </c>
    </row>
    <row r="6516" spans="1:7" x14ac:dyDescent="0.25">
      <c r="A6516">
        <v>339698</v>
      </c>
      <c r="C6516" t="s">
        <v>12608</v>
      </c>
      <c r="G6516" s="4" t="s">
        <v>39</v>
      </c>
    </row>
    <row r="6517" spans="1:7" x14ac:dyDescent="0.25">
      <c r="A6517">
        <v>22403</v>
      </c>
      <c r="C6517" t="s">
        <v>12608</v>
      </c>
      <c r="G6517" s="5" t="s">
        <v>61</v>
      </c>
    </row>
    <row r="6518" spans="1:7" x14ac:dyDescent="0.25">
      <c r="A6518">
        <v>27431</v>
      </c>
      <c r="C6518" t="s">
        <v>12608</v>
      </c>
      <c r="G6518" s="4" t="s">
        <v>11</v>
      </c>
    </row>
    <row r="6519" spans="1:7" x14ac:dyDescent="0.25">
      <c r="A6519">
        <v>45888</v>
      </c>
      <c r="C6519" t="s">
        <v>12608</v>
      </c>
      <c r="G6519" s="5" t="s">
        <v>26</v>
      </c>
    </row>
    <row r="6520" spans="1:7" x14ac:dyDescent="0.25">
      <c r="A6520">
        <v>44468</v>
      </c>
      <c r="C6520" t="s">
        <v>12608</v>
      </c>
      <c r="G6520" s="4" t="s">
        <v>41</v>
      </c>
    </row>
    <row r="6521" spans="1:7" x14ac:dyDescent="0.25">
      <c r="A6521">
        <v>2569</v>
      </c>
      <c r="C6521" t="s">
        <v>12608</v>
      </c>
      <c r="G6521" s="5" t="s">
        <v>11</v>
      </c>
    </row>
    <row r="6522" spans="1:7" x14ac:dyDescent="0.25">
      <c r="A6522">
        <v>311326</v>
      </c>
      <c r="C6522" t="s">
        <v>12608</v>
      </c>
      <c r="G6522" s="4" t="s">
        <v>17</v>
      </c>
    </row>
    <row r="6523" spans="1:7" x14ac:dyDescent="0.25">
      <c r="A6523">
        <v>338151</v>
      </c>
      <c r="C6523" t="s">
        <v>12608</v>
      </c>
      <c r="G6523" s="5" t="s">
        <v>8</v>
      </c>
    </row>
    <row r="6524" spans="1:7" x14ac:dyDescent="0.25">
      <c r="A6524">
        <v>11842</v>
      </c>
      <c r="C6524" t="s">
        <v>12608</v>
      </c>
      <c r="G6524" s="4" t="s">
        <v>53</v>
      </c>
    </row>
    <row r="6525" spans="1:7" x14ac:dyDescent="0.25">
      <c r="A6525">
        <v>26188</v>
      </c>
      <c r="C6525" t="s">
        <v>12608</v>
      </c>
      <c r="G6525" s="5" t="s">
        <v>11</v>
      </c>
    </row>
    <row r="6526" spans="1:7" x14ac:dyDescent="0.25">
      <c r="A6526">
        <v>29202</v>
      </c>
      <c r="C6526" t="s">
        <v>12608</v>
      </c>
      <c r="G6526" s="4" t="s">
        <v>11</v>
      </c>
    </row>
    <row r="6527" spans="1:7" x14ac:dyDescent="0.25">
      <c r="A6527">
        <v>333494</v>
      </c>
      <c r="C6527" t="s">
        <v>12608</v>
      </c>
      <c r="G6527" s="5" t="s">
        <v>85</v>
      </c>
    </row>
    <row r="6528" spans="1:7" x14ac:dyDescent="0.25">
      <c r="A6528">
        <v>419974</v>
      </c>
      <c r="C6528" t="s">
        <v>12608</v>
      </c>
      <c r="G6528" s="4" t="s">
        <v>31</v>
      </c>
    </row>
    <row r="6529" spans="1:7" x14ac:dyDescent="0.25">
      <c r="A6529">
        <v>310322</v>
      </c>
      <c r="C6529" t="s">
        <v>12608</v>
      </c>
      <c r="G6529" s="5" t="s">
        <v>85</v>
      </c>
    </row>
    <row r="6530" spans="1:7" x14ac:dyDescent="0.25">
      <c r="A6530">
        <v>85685</v>
      </c>
      <c r="C6530" t="s">
        <v>12608</v>
      </c>
      <c r="G6530" s="4" t="s">
        <v>28</v>
      </c>
    </row>
    <row r="6531" spans="1:7" x14ac:dyDescent="0.25">
      <c r="A6531">
        <v>45991</v>
      </c>
      <c r="C6531" t="s">
        <v>12608</v>
      </c>
      <c r="G6531" s="5" t="s">
        <v>61</v>
      </c>
    </row>
    <row r="6532" spans="1:7" x14ac:dyDescent="0.25">
      <c r="A6532">
        <v>83998</v>
      </c>
      <c r="B6532" s="1">
        <v>17.489999999999998</v>
      </c>
      <c r="C6532" s="2">
        <v>44234</v>
      </c>
      <c r="G6532" s="4" t="s">
        <v>28</v>
      </c>
    </row>
    <row r="6533" spans="1:7" x14ac:dyDescent="0.25">
      <c r="A6533">
        <v>438243</v>
      </c>
      <c r="C6533" t="s">
        <v>12608</v>
      </c>
      <c r="G6533" s="5" t="s">
        <v>85</v>
      </c>
    </row>
    <row r="6534" spans="1:7" x14ac:dyDescent="0.25">
      <c r="A6534">
        <v>28795</v>
      </c>
      <c r="C6534" t="s">
        <v>12608</v>
      </c>
      <c r="G6534" s="4" t="s">
        <v>11</v>
      </c>
    </row>
    <row r="6535" spans="1:7" x14ac:dyDescent="0.25">
      <c r="A6535">
        <v>335341</v>
      </c>
      <c r="C6535" t="s">
        <v>12608</v>
      </c>
      <c r="G6535" s="5" t="s">
        <v>85</v>
      </c>
    </row>
    <row r="6536" spans="1:7" x14ac:dyDescent="0.25">
      <c r="A6536">
        <v>10302</v>
      </c>
      <c r="C6536" t="s">
        <v>12608</v>
      </c>
      <c r="G6536" s="4" t="s">
        <v>11</v>
      </c>
    </row>
    <row r="6537" spans="1:7" x14ac:dyDescent="0.25">
      <c r="A6537">
        <v>84585</v>
      </c>
      <c r="C6537" t="s">
        <v>12608</v>
      </c>
      <c r="G6537" s="5" t="s">
        <v>61</v>
      </c>
    </row>
    <row r="6538" spans="1:7" x14ac:dyDescent="0.25">
      <c r="A6538">
        <v>166502</v>
      </c>
      <c r="C6538" t="s">
        <v>12608</v>
      </c>
      <c r="G6538" s="4" t="s">
        <v>39</v>
      </c>
    </row>
    <row r="6539" spans="1:7" x14ac:dyDescent="0.25">
      <c r="A6539">
        <v>16721</v>
      </c>
      <c r="C6539" t="s">
        <v>12608</v>
      </c>
      <c r="G6539" s="5" t="s">
        <v>41</v>
      </c>
    </row>
    <row r="6540" spans="1:7" x14ac:dyDescent="0.25">
      <c r="A6540">
        <v>81154</v>
      </c>
      <c r="C6540" t="s">
        <v>12608</v>
      </c>
      <c r="G6540" s="4" t="s">
        <v>85</v>
      </c>
    </row>
    <row r="6541" spans="1:7" x14ac:dyDescent="0.25">
      <c r="A6541">
        <v>181064</v>
      </c>
      <c r="C6541" t="s">
        <v>12608</v>
      </c>
      <c r="G6541" s="5" t="s">
        <v>163</v>
      </c>
    </row>
    <row r="6542" spans="1:7" x14ac:dyDescent="0.25">
      <c r="A6542">
        <v>82197</v>
      </c>
      <c r="C6542" t="s">
        <v>12608</v>
      </c>
      <c r="G6542" s="4" t="s">
        <v>8</v>
      </c>
    </row>
    <row r="6543" spans="1:7" x14ac:dyDescent="0.25">
      <c r="A6543">
        <v>80145</v>
      </c>
      <c r="B6543" s="1">
        <v>7.49</v>
      </c>
      <c r="C6543" s="2">
        <v>44327</v>
      </c>
      <c r="G6543" s="5" t="s">
        <v>61</v>
      </c>
    </row>
    <row r="6544" spans="1:7" x14ac:dyDescent="0.25">
      <c r="A6544">
        <v>45816</v>
      </c>
      <c r="C6544" t="s">
        <v>12608</v>
      </c>
      <c r="G6544" s="4" t="s">
        <v>61</v>
      </c>
    </row>
    <row r="6545" spans="1:7" x14ac:dyDescent="0.25">
      <c r="A6545">
        <v>29840</v>
      </c>
      <c r="C6545" t="s">
        <v>12608</v>
      </c>
      <c r="G6545" s="5" t="s">
        <v>163</v>
      </c>
    </row>
    <row r="6546" spans="1:7" x14ac:dyDescent="0.25">
      <c r="A6546">
        <v>43581</v>
      </c>
      <c r="C6546" t="s">
        <v>12608</v>
      </c>
      <c r="G6546" s="4" t="s">
        <v>61</v>
      </c>
    </row>
    <row r="6547" spans="1:7" x14ac:dyDescent="0.25">
      <c r="A6547">
        <v>47251</v>
      </c>
      <c r="C6547" t="s">
        <v>12608</v>
      </c>
      <c r="G6547" s="5" t="s">
        <v>57</v>
      </c>
    </row>
    <row r="6548" spans="1:7" x14ac:dyDescent="0.25">
      <c r="A6548">
        <v>334234</v>
      </c>
      <c r="C6548" t="s">
        <v>12608</v>
      </c>
      <c r="G6548" s="4" t="s">
        <v>17</v>
      </c>
    </row>
    <row r="6549" spans="1:7" x14ac:dyDescent="0.25">
      <c r="A6549">
        <v>5606</v>
      </c>
      <c r="C6549" t="s">
        <v>12608</v>
      </c>
      <c r="G6549" s="5" t="s">
        <v>11</v>
      </c>
    </row>
    <row r="6550" spans="1:7" x14ac:dyDescent="0.25">
      <c r="A6550">
        <v>88076</v>
      </c>
      <c r="C6550" t="s">
        <v>12608</v>
      </c>
      <c r="G6550" s="4" t="s">
        <v>61</v>
      </c>
    </row>
    <row r="6551" spans="1:7" x14ac:dyDescent="0.25">
      <c r="A6551">
        <v>311936</v>
      </c>
      <c r="C6551" t="s">
        <v>12608</v>
      </c>
      <c r="G6551" s="5" t="s">
        <v>8</v>
      </c>
    </row>
    <row r="6552" spans="1:7" x14ac:dyDescent="0.25">
      <c r="A6552">
        <v>324502</v>
      </c>
      <c r="C6552" t="s">
        <v>12608</v>
      </c>
      <c r="G6552" s="4" t="s">
        <v>41</v>
      </c>
    </row>
    <row r="6553" spans="1:7" x14ac:dyDescent="0.25">
      <c r="A6553">
        <v>347051</v>
      </c>
      <c r="C6553" t="s">
        <v>12608</v>
      </c>
      <c r="G6553" s="5" t="s">
        <v>17</v>
      </c>
    </row>
    <row r="6554" spans="1:7" x14ac:dyDescent="0.25">
      <c r="A6554">
        <v>321912</v>
      </c>
      <c r="B6554" s="1">
        <v>40.49</v>
      </c>
      <c r="C6554" s="2">
        <v>44327</v>
      </c>
      <c r="G6554" s="4" t="s">
        <v>61</v>
      </c>
    </row>
    <row r="6555" spans="1:7" x14ac:dyDescent="0.25">
      <c r="A6555">
        <v>332064</v>
      </c>
      <c r="C6555" t="s">
        <v>12608</v>
      </c>
      <c r="G6555" s="5" t="s">
        <v>85</v>
      </c>
    </row>
    <row r="6556" spans="1:7" x14ac:dyDescent="0.25">
      <c r="A6556">
        <v>47284</v>
      </c>
      <c r="C6556" t="s">
        <v>12608</v>
      </c>
      <c r="G6556" s="4" t="s">
        <v>61</v>
      </c>
    </row>
    <row r="6557" spans="1:7" x14ac:dyDescent="0.25">
      <c r="A6557">
        <v>232026</v>
      </c>
      <c r="C6557" t="s">
        <v>12608</v>
      </c>
      <c r="G6557" s="5" t="s">
        <v>85</v>
      </c>
    </row>
    <row r="6558" spans="1:7" x14ac:dyDescent="0.25">
      <c r="A6558">
        <v>422355</v>
      </c>
      <c r="C6558" t="s">
        <v>12608</v>
      </c>
      <c r="G6558" s="4" t="s">
        <v>163</v>
      </c>
    </row>
    <row r="6559" spans="1:7" x14ac:dyDescent="0.25">
      <c r="A6559">
        <v>47648</v>
      </c>
      <c r="C6559" t="s">
        <v>12608</v>
      </c>
      <c r="G6559" s="5" t="s">
        <v>175</v>
      </c>
    </row>
    <row r="6560" spans="1:7" x14ac:dyDescent="0.25">
      <c r="A6560">
        <v>26202</v>
      </c>
      <c r="C6560" t="s">
        <v>12608</v>
      </c>
      <c r="G6560" s="4" t="s">
        <v>11</v>
      </c>
    </row>
    <row r="6561" spans="1:7" x14ac:dyDescent="0.25">
      <c r="A6561">
        <v>41290</v>
      </c>
      <c r="C6561" t="s">
        <v>12608</v>
      </c>
      <c r="G6561" s="5" t="s">
        <v>11</v>
      </c>
    </row>
    <row r="6562" spans="1:7" x14ac:dyDescent="0.25">
      <c r="A6562">
        <v>26008</v>
      </c>
      <c r="C6562" t="s">
        <v>12608</v>
      </c>
      <c r="G6562" s="4" t="s">
        <v>11</v>
      </c>
    </row>
    <row r="6563" spans="1:7" x14ac:dyDescent="0.25">
      <c r="A6563">
        <v>83267</v>
      </c>
      <c r="B6563" s="1">
        <v>14.29</v>
      </c>
      <c r="C6563" s="2">
        <v>44234</v>
      </c>
      <c r="G6563" s="5" t="s">
        <v>61</v>
      </c>
    </row>
    <row r="6564" spans="1:7" x14ac:dyDescent="0.25">
      <c r="A6564">
        <v>48930</v>
      </c>
      <c r="C6564" t="s">
        <v>12608</v>
      </c>
      <c r="G6564" s="4" t="s">
        <v>11</v>
      </c>
    </row>
    <row r="6565" spans="1:7" x14ac:dyDescent="0.25">
      <c r="A6565">
        <v>80094</v>
      </c>
      <c r="C6565" t="s">
        <v>12608</v>
      </c>
      <c r="G6565" s="5" t="s">
        <v>85</v>
      </c>
    </row>
    <row r="6566" spans="1:7" x14ac:dyDescent="0.25">
      <c r="A6566">
        <v>73281</v>
      </c>
      <c r="C6566" t="s">
        <v>12608</v>
      </c>
      <c r="G6566" s="4" t="s">
        <v>26</v>
      </c>
    </row>
    <row r="6567" spans="1:7" x14ac:dyDescent="0.25">
      <c r="A6567">
        <v>41235</v>
      </c>
      <c r="C6567" t="s">
        <v>12608</v>
      </c>
      <c r="G6567" s="5" t="s">
        <v>64</v>
      </c>
    </row>
    <row r="6568" spans="1:7" x14ac:dyDescent="0.25">
      <c r="A6568">
        <v>406015</v>
      </c>
      <c r="C6568" t="s">
        <v>12608</v>
      </c>
      <c r="G6568" s="4" t="s">
        <v>39</v>
      </c>
    </row>
    <row r="6569" spans="1:7" x14ac:dyDescent="0.25">
      <c r="A6569">
        <v>74056</v>
      </c>
      <c r="C6569" t="s">
        <v>12608</v>
      </c>
      <c r="G6569" s="5" t="s">
        <v>46</v>
      </c>
    </row>
    <row r="6570" spans="1:7" x14ac:dyDescent="0.25">
      <c r="A6570">
        <v>86134</v>
      </c>
      <c r="C6570" t="s">
        <v>12608</v>
      </c>
      <c r="G6570" s="4" t="s">
        <v>75</v>
      </c>
    </row>
    <row r="6571" spans="1:7" x14ac:dyDescent="0.25">
      <c r="A6571">
        <v>385514</v>
      </c>
      <c r="C6571" t="s">
        <v>12608</v>
      </c>
      <c r="G6571" s="5" t="s">
        <v>21</v>
      </c>
    </row>
    <row r="6572" spans="1:7" x14ac:dyDescent="0.25">
      <c r="A6572">
        <v>11023</v>
      </c>
      <c r="C6572" t="s">
        <v>12608</v>
      </c>
      <c r="G6572" s="4" t="s">
        <v>245</v>
      </c>
    </row>
    <row r="6573" spans="1:7" x14ac:dyDescent="0.25">
      <c r="A6573">
        <v>305349</v>
      </c>
      <c r="C6573" t="s">
        <v>12608</v>
      </c>
      <c r="G6573" s="5" t="s">
        <v>28</v>
      </c>
    </row>
    <row r="6574" spans="1:7" x14ac:dyDescent="0.25">
      <c r="A6574">
        <v>336473</v>
      </c>
      <c r="C6574" t="s">
        <v>12608</v>
      </c>
      <c r="G6574" s="4" t="s">
        <v>198</v>
      </c>
    </row>
    <row r="6575" spans="1:7" x14ac:dyDescent="0.25">
      <c r="A6575">
        <v>434477</v>
      </c>
      <c r="C6575" t="s">
        <v>12608</v>
      </c>
      <c r="G6575" s="5" t="s">
        <v>163</v>
      </c>
    </row>
    <row r="6576" spans="1:7" x14ac:dyDescent="0.25">
      <c r="A6576">
        <v>312604</v>
      </c>
      <c r="C6576" t="s">
        <v>12608</v>
      </c>
      <c r="G6576" s="4" t="s">
        <v>39</v>
      </c>
    </row>
    <row r="6577" spans="1:7" x14ac:dyDescent="0.25">
      <c r="A6577">
        <v>324680</v>
      </c>
      <c r="C6577" t="s">
        <v>12608</v>
      </c>
      <c r="G6577" s="5" t="s">
        <v>21</v>
      </c>
    </row>
    <row r="6578" spans="1:7" x14ac:dyDescent="0.25">
      <c r="A6578">
        <v>306324</v>
      </c>
      <c r="C6578" t="s">
        <v>12608</v>
      </c>
      <c r="G6578" s="4" t="s">
        <v>41</v>
      </c>
    </row>
    <row r="6579" spans="1:7" x14ac:dyDescent="0.25">
      <c r="A6579">
        <v>331044</v>
      </c>
      <c r="C6579" t="s">
        <v>12608</v>
      </c>
      <c r="G6579" s="5" t="s">
        <v>28</v>
      </c>
    </row>
    <row r="6580" spans="1:7" x14ac:dyDescent="0.25">
      <c r="A6580">
        <v>29384</v>
      </c>
      <c r="C6580" t="s">
        <v>12608</v>
      </c>
      <c r="G6580" s="4" t="s">
        <v>11</v>
      </c>
    </row>
    <row r="6581" spans="1:7" x14ac:dyDescent="0.25">
      <c r="A6581">
        <v>309984</v>
      </c>
      <c r="C6581" t="s">
        <v>12608</v>
      </c>
      <c r="G6581" s="5" t="s">
        <v>21</v>
      </c>
    </row>
    <row r="6582" spans="1:7" x14ac:dyDescent="0.25">
      <c r="A6582">
        <v>41758</v>
      </c>
      <c r="C6582" t="s">
        <v>12608</v>
      </c>
      <c r="G6582" s="4" t="s">
        <v>37</v>
      </c>
    </row>
    <row r="6583" spans="1:7" x14ac:dyDescent="0.25">
      <c r="A6583">
        <v>337087</v>
      </c>
      <c r="C6583" t="s">
        <v>12608</v>
      </c>
      <c r="G6583" s="5" t="s">
        <v>61</v>
      </c>
    </row>
    <row r="6584" spans="1:7" x14ac:dyDescent="0.25">
      <c r="A6584">
        <v>72279</v>
      </c>
      <c r="C6584" t="s">
        <v>12608</v>
      </c>
      <c r="G6584" s="4" t="s">
        <v>35</v>
      </c>
    </row>
    <row r="6585" spans="1:7" x14ac:dyDescent="0.25">
      <c r="A6585">
        <v>41141</v>
      </c>
      <c r="C6585" t="s">
        <v>12608</v>
      </c>
      <c r="G6585" s="5" t="s">
        <v>175</v>
      </c>
    </row>
    <row r="6586" spans="1:7" x14ac:dyDescent="0.25">
      <c r="A6586">
        <v>38288</v>
      </c>
      <c r="C6586" t="s">
        <v>12608</v>
      </c>
      <c r="G6586" s="4" t="s">
        <v>35</v>
      </c>
    </row>
    <row r="6587" spans="1:7" x14ac:dyDescent="0.25">
      <c r="A6587">
        <v>43924</v>
      </c>
      <c r="C6587" t="s">
        <v>12608</v>
      </c>
      <c r="G6587" s="5" t="s">
        <v>14</v>
      </c>
    </row>
    <row r="6588" spans="1:7" x14ac:dyDescent="0.25">
      <c r="A6588">
        <v>315416</v>
      </c>
      <c r="C6588" t="s">
        <v>12608</v>
      </c>
      <c r="G6588" s="4" t="s">
        <v>61</v>
      </c>
    </row>
    <row r="6589" spans="1:7" x14ac:dyDescent="0.25">
      <c r="A6589">
        <v>96962</v>
      </c>
      <c r="C6589" t="s">
        <v>12608</v>
      </c>
      <c r="G6589" s="5" t="s">
        <v>11</v>
      </c>
    </row>
    <row r="6590" spans="1:7" x14ac:dyDescent="0.25">
      <c r="A6590">
        <v>73384</v>
      </c>
      <c r="C6590" t="s">
        <v>12608</v>
      </c>
      <c r="G6590" s="4" t="s">
        <v>37</v>
      </c>
    </row>
    <row r="6591" spans="1:7" x14ac:dyDescent="0.25">
      <c r="A6591">
        <v>30124</v>
      </c>
      <c r="C6591" t="s">
        <v>12608</v>
      </c>
      <c r="G6591" s="5" t="s">
        <v>11</v>
      </c>
    </row>
    <row r="6592" spans="1:7" x14ac:dyDescent="0.25">
      <c r="A6592">
        <v>81120</v>
      </c>
      <c r="C6592" t="s">
        <v>12608</v>
      </c>
      <c r="G6592" s="4" t="s">
        <v>85</v>
      </c>
    </row>
    <row r="6593" spans="1:7" x14ac:dyDescent="0.25">
      <c r="A6593">
        <v>60887</v>
      </c>
      <c r="C6593" t="s">
        <v>12608</v>
      </c>
      <c r="G6593" s="5" t="s">
        <v>26</v>
      </c>
    </row>
    <row r="6594" spans="1:7" x14ac:dyDescent="0.25">
      <c r="A6594">
        <v>94790</v>
      </c>
      <c r="C6594" t="s">
        <v>12608</v>
      </c>
      <c r="G6594" s="4" t="s">
        <v>11</v>
      </c>
    </row>
    <row r="6595" spans="1:7" x14ac:dyDescent="0.25">
      <c r="A6595">
        <v>40847</v>
      </c>
      <c r="C6595" t="s">
        <v>12608</v>
      </c>
      <c r="G6595" s="5" t="s">
        <v>28</v>
      </c>
    </row>
    <row r="6596" spans="1:7" x14ac:dyDescent="0.25">
      <c r="A6596">
        <v>81038</v>
      </c>
      <c r="B6596" s="1">
        <v>8.2899999999999991</v>
      </c>
      <c r="C6596" s="2">
        <v>44234</v>
      </c>
      <c r="G6596" s="4" t="s">
        <v>61</v>
      </c>
    </row>
    <row r="6597" spans="1:7" x14ac:dyDescent="0.25">
      <c r="A6597">
        <v>47683</v>
      </c>
      <c r="C6597" t="s">
        <v>12608</v>
      </c>
      <c r="G6597" s="5" t="s">
        <v>26</v>
      </c>
    </row>
    <row r="6598" spans="1:7" x14ac:dyDescent="0.25">
      <c r="A6598">
        <v>371688</v>
      </c>
      <c r="C6598" t="s">
        <v>12608</v>
      </c>
      <c r="G6598" s="4" t="s">
        <v>21</v>
      </c>
    </row>
    <row r="6599" spans="1:7" x14ac:dyDescent="0.25">
      <c r="A6599">
        <v>345781</v>
      </c>
      <c r="C6599" t="s">
        <v>12608</v>
      </c>
      <c r="G6599" s="5" t="s">
        <v>85</v>
      </c>
    </row>
    <row r="6600" spans="1:7" x14ac:dyDescent="0.25">
      <c r="A6600">
        <v>85643</v>
      </c>
      <c r="C6600" t="s">
        <v>12608</v>
      </c>
      <c r="G6600" s="4" t="s">
        <v>61</v>
      </c>
    </row>
    <row r="6601" spans="1:7" x14ac:dyDescent="0.25">
      <c r="A6601">
        <v>47723</v>
      </c>
      <c r="C6601" t="s">
        <v>12608</v>
      </c>
      <c r="G6601" s="5" t="s">
        <v>41</v>
      </c>
    </row>
    <row r="6602" spans="1:7" x14ac:dyDescent="0.25">
      <c r="A6602">
        <v>341360</v>
      </c>
      <c r="C6602" t="s">
        <v>12608</v>
      </c>
      <c r="G6602" s="4" t="s">
        <v>189</v>
      </c>
    </row>
    <row r="6603" spans="1:7" x14ac:dyDescent="0.25">
      <c r="A6603">
        <v>360813</v>
      </c>
      <c r="C6603" t="s">
        <v>12608</v>
      </c>
      <c r="G6603" s="5" t="s">
        <v>39</v>
      </c>
    </row>
    <row r="6604" spans="1:7" x14ac:dyDescent="0.25">
      <c r="A6604">
        <v>80243</v>
      </c>
      <c r="B6604" s="1">
        <v>8.99</v>
      </c>
      <c r="C6604" s="2">
        <v>44327</v>
      </c>
      <c r="G6604" s="4" t="s">
        <v>163</v>
      </c>
    </row>
    <row r="6605" spans="1:7" x14ac:dyDescent="0.25">
      <c r="A6605">
        <v>80481</v>
      </c>
      <c r="C6605" t="s">
        <v>12608</v>
      </c>
      <c r="G6605" s="5" t="s">
        <v>245</v>
      </c>
    </row>
    <row r="6606" spans="1:7" x14ac:dyDescent="0.25">
      <c r="A6606">
        <v>339689</v>
      </c>
      <c r="C6606" t="s">
        <v>12608</v>
      </c>
      <c r="G6606" s="4" t="s">
        <v>61</v>
      </c>
    </row>
    <row r="6607" spans="1:7" x14ac:dyDescent="0.25">
      <c r="A6607">
        <v>44559</v>
      </c>
      <c r="C6607" t="s">
        <v>12608</v>
      </c>
      <c r="G6607" s="5" t="s">
        <v>28</v>
      </c>
    </row>
    <row r="6608" spans="1:7" x14ac:dyDescent="0.25">
      <c r="A6608">
        <v>68675</v>
      </c>
      <c r="C6608" t="s">
        <v>12608</v>
      </c>
      <c r="G6608" s="4" t="s">
        <v>245</v>
      </c>
    </row>
    <row r="6609" spans="1:7" x14ac:dyDescent="0.25">
      <c r="A6609">
        <v>338327</v>
      </c>
      <c r="C6609" t="s">
        <v>12608</v>
      </c>
      <c r="G6609" s="5" t="s">
        <v>61</v>
      </c>
    </row>
    <row r="6610" spans="1:7" x14ac:dyDescent="0.25">
      <c r="A6610">
        <v>329727</v>
      </c>
      <c r="C6610" t="s">
        <v>12608</v>
      </c>
      <c r="G6610" s="4" t="s">
        <v>85</v>
      </c>
    </row>
    <row r="6611" spans="1:7" x14ac:dyDescent="0.25">
      <c r="A6611">
        <v>44330</v>
      </c>
      <c r="C6611" t="s">
        <v>12608</v>
      </c>
      <c r="G6611" s="5" t="s">
        <v>85</v>
      </c>
    </row>
    <row r="6612" spans="1:7" x14ac:dyDescent="0.25">
      <c r="A6612">
        <v>48432</v>
      </c>
      <c r="C6612" t="s">
        <v>12608</v>
      </c>
      <c r="G6612" s="4" t="s">
        <v>28</v>
      </c>
    </row>
    <row r="6613" spans="1:7" x14ac:dyDescent="0.25">
      <c r="A6613">
        <v>41817</v>
      </c>
      <c r="C6613" t="s">
        <v>12608</v>
      </c>
      <c r="G6613" s="5" t="s">
        <v>163</v>
      </c>
    </row>
    <row r="6614" spans="1:7" x14ac:dyDescent="0.25">
      <c r="A6614">
        <v>29593</v>
      </c>
      <c r="C6614" t="s">
        <v>12608</v>
      </c>
      <c r="G6614" s="4" t="s">
        <v>11</v>
      </c>
    </row>
    <row r="6615" spans="1:7" x14ac:dyDescent="0.25">
      <c r="A6615">
        <v>10929</v>
      </c>
      <c r="C6615" t="s">
        <v>12608</v>
      </c>
      <c r="G6615" s="5" t="s">
        <v>175</v>
      </c>
    </row>
    <row r="6616" spans="1:7" x14ac:dyDescent="0.25">
      <c r="A6616">
        <v>89860</v>
      </c>
      <c r="C6616" t="s">
        <v>12608</v>
      </c>
      <c r="G6616" s="4" t="s">
        <v>148</v>
      </c>
    </row>
    <row r="6617" spans="1:7" x14ac:dyDescent="0.25">
      <c r="A6617">
        <v>58270</v>
      </c>
      <c r="C6617" t="s">
        <v>12608</v>
      </c>
      <c r="G6617" s="5" t="s">
        <v>37</v>
      </c>
    </row>
    <row r="6618" spans="1:7" x14ac:dyDescent="0.25">
      <c r="A6618">
        <v>52590</v>
      </c>
      <c r="B6618" s="1">
        <v>9.09</v>
      </c>
      <c r="C6618" s="2">
        <v>44234</v>
      </c>
      <c r="G6618" s="4" t="s">
        <v>43</v>
      </c>
    </row>
    <row r="6619" spans="1:7" x14ac:dyDescent="0.25">
      <c r="A6619">
        <v>156116</v>
      </c>
      <c r="C6619" t="s">
        <v>12608</v>
      </c>
      <c r="G6619" s="5" t="s">
        <v>41</v>
      </c>
    </row>
    <row r="6620" spans="1:7" x14ac:dyDescent="0.25">
      <c r="A6620">
        <v>313302</v>
      </c>
      <c r="C6620" t="s">
        <v>12608</v>
      </c>
      <c r="G6620" s="4" t="s">
        <v>85</v>
      </c>
    </row>
    <row r="6621" spans="1:7" x14ac:dyDescent="0.25">
      <c r="A6621">
        <v>22919</v>
      </c>
      <c r="C6621" t="s">
        <v>12608</v>
      </c>
      <c r="G6621" s="5" t="s">
        <v>11</v>
      </c>
    </row>
    <row r="6622" spans="1:7" x14ac:dyDescent="0.25">
      <c r="A6622">
        <v>80674</v>
      </c>
      <c r="C6622" t="s">
        <v>12608</v>
      </c>
      <c r="G6622" s="4" t="s">
        <v>28</v>
      </c>
    </row>
    <row r="6623" spans="1:7" x14ac:dyDescent="0.25">
      <c r="A6623">
        <v>16489</v>
      </c>
      <c r="C6623" t="s">
        <v>12608</v>
      </c>
      <c r="G6623" s="5" t="s">
        <v>175</v>
      </c>
    </row>
    <row r="6624" spans="1:7" x14ac:dyDescent="0.25">
      <c r="A6624">
        <v>48181</v>
      </c>
      <c r="C6624" t="s">
        <v>12608</v>
      </c>
      <c r="G6624" s="4" t="s">
        <v>61</v>
      </c>
    </row>
    <row r="6625" spans="1:7" x14ac:dyDescent="0.25">
      <c r="A6625">
        <v>84461</v>
      </c>
      <c r="C6625" t="s">
        <v>12608</v>
      </c>
      <c r="G6625" s="5" t="s">
        <v>61</v>
      </c>
    </row>
    <row r="6626" spans="1:7" x14ac:dyDescent="0.25">
      <c r="A6626">
        <v>335184</v>
      </c>
      <c r="C6626" t="s">
        <v>12608</v>
      </c>
      <c r="G6626" s="4" t="s">
        <v>61</v>
      </c>
    </row>
    <row r="6627" spans="1:7" x14ac:dyDescent="0.25">
      <c r="A6627">
        <v>306443</v>
      </c>
      <c r="C6627" t="s">
        <v>12608</v>
      </c>
      <c r="G6627" s="5" t="s">
        <v>31</v>
      </c>
    </row>
    <row r="6628" spans="1:7" x14ac:dyDescent="0.25">
      <c r="A6628">
        <v>316815</v>
      </c>
      <c r="C6628" t="s">
        <v>12608</v>
      </c>
      <c r="G6628" s="4" t="s">
        <v>61</v>
      </c>
    </row>
    <row r="6629" spans="1:7" x14ac:dyDescent="0.25">
      <c r="A6629">
        <v>333909</v>
      </c>
      <c r="C6629" t="s">
        <v>12608</v>
      </c>
      <c r="G6629" s="5" t="s">
        <v>85</v>
      </c>
    </row>
    <row r="6630" spans="1:7" x14ac:dyDescent="0.25">
      <c r="A6630">
        <v>80774</v>
      </c>
      <c r="C6630" t="s">
        <v>12608</v>
      </c>
      <c r="G6630" s="4" t="s">
        <v>83</v>
      </c>
    </row>
    <row r="6631" spans="1:7" x14ac:dyDescent="0.25">
      <c r="A6631">
        <v>28084</v>
      </c>
      <c r="C6631" t="s">
        <v>12608</v>
      </c>
      <c r="G6631" s="5" t="s">
        <v>11</v>
      </c>
    </row>
    <row r="6632" spans="1:7" x14ac:dyDescent="0.25">
      <c r="A6632">
        <v>30107</v>
      </c>
      <c r="C6632" t="s">
        <v>12608</v>
      </c>
      <c r="G6632" s="4" t="s">
        <v>11</v>
      </c>
    </row>
    <row r="6633" spans="1:7" x14ac:dyDescent="0.25">
      <c r="A6633">
        <v>38180</v>
      </c>
      <c r="C6633" t="s">
        <v>12608</v>
      </c>
      <c r="G6633" s="5" t="s">
        <v>75</v>
      </c>
    </row>
    <row r="6634" spans="1:7" x14ac:dyDescent="0.25">
      <c r="A6634">
        <v>45151</v>
      </c>
      <c r="C6634" t="s">
        <v>12608</v>
      </c>
      <c r="G6634" s="4" t="s">
        <v>85</v>
      </c>
    </row>
    <row r="6635" spans="1:7" x14ac:dyDescent="0.25">
      <c r="A6635">
        <v>39853</v>
      </c>
      <c r="C6635" t="s">
        <v>12608</v>
      </c>
      <c r="G6635" s="5" t="s">
        <v>14</v>
      </c>
    </row>
    <row r="6636" spans="1:7" x14ac:dyDescent="0.25">
      <c r="A6636">
        <v>64564</v>
      </c>
      <c r="B6636" s="1">
        <v>7.19</v>
      </c>
      <c r="C6636" s="2">
        <v>44234</v>
      </c>
      <c r="G6636" s="4" t="s">
        <v>61</v>
      </c>
    </row>
    <row r="6637" spans="1:7" x14ac:dyDescent="0.25">
      <c r="A6637">
        <v>336111</v>
      </c>
      <c r="C6637" t="s">
        <v>12608</v>
      </c>
      <c r="G6637" s="5" t="s">
        <v>39</v>
      </c>
    </row>
    <row r="6638" spans="1:7" x14ac:dyDescent="0.25">
      <c r="A6638">
        <v>408590</v>
      </c>
      <c r="C6638" t="s">
        <v>12608</v>
      </c>
      <c r="G6638" s="4" t="s">
        <v>41</v>
      </c>
    </row>
    <row r="6639" spans="1:7" x14ac:dyDescent="0.25">
      <c r="A6639">
        <v>311806</v>
      </c>
      <c r="C6639" t="s">
        <v>12608</v>
      </c>
      <c r="G6639" s="5" t="s">
        <v>43</v>
      </c>
    </row>
    <row r="6640" spans="1:7" x14ac:dyDescent="0.25">
      <c r="A6640">
        <v>50202</v>
      </c>
      <c r="C6640" t="s">
        <v>12608</v>
      </c>
      <c r="G6640" s="4" t="s">
        <v>26</v>
      </c>
    </row>
    <row r="6641" spans="1:7" x14ac:dyDescent="0.25">
      <c r="A6641">
        <v>106577</v>
      </c>
      <c r="C6641" t="s">
        <v>12608</v>
      </c>
      <c r="G6641" s="5" t="s">
        <v>41</v>
      </c>
    </row>
    <row r="6642" spans="1:7" x14ac:dyDescent="0.25">
      <c r="A6642">
        <v>70662</v>
      </c>
      <c r="C6642" t="s">
        <v>12608</v>
      </c>
      <c r="G6642" s="4" t="s">
        <v>26</v>
      </c>
    </row>
    <row r="6643" spans="1:7" x14ac:dyDescent="0.25">
      <c r="A6643">
        <v>341255</v>
      </c>
      <c r="C6643" t="s">
        <v>12608</v>
      </c>
      <c r="G6643" s="5" t="s">
        <v>61</v>
      </c>
    </row>
    <row r="6644" spans="1:7" x14ac:dyDescent="0.25">
      <c r="A6644">
        <v>336894</v>
      </c>
      <c r="C6644" t="s">
        <v>12608</v>
      </c>
      <c r="G6644" s="4" t="s">
        <v>85</v>
      </c>
    </row>
    <row r="6645" spans="1:7" x14ac:dyDescent="0.25">
      <c r="A6645">
        <v>70497</v>
      </c>
      <c r="C6645" t="s">
        <v>12608</v>
      </c>
      <c r="G6645" s="5" t="s">
        <v>37</v>
      </c>
    </row>
    <row r="6646" spans="1:7" x14ac:dyDescent="0.25">
      <c r="A6646">
        <v>311407</v>
      </c>
      <c r="C6646" t="s">
        <v>12608</v>
      </c>
      <c r="G6646" s="4" t="s">
        <v>163</v>
      </c>
    </row>
    <row r="6647" spans="1:7" x14ac:dyDescent="0.25">
      <c r="A6647">
        <v>300547</v>
      </c>
      <c r="C6647" t="s">
        <v>12608</v>
      </c>
      <c r="G6647" s="5" t="s">
        <v>35</v>
      </c>
    </row>
    <row r="6648" spans="1:7" x14ac:dyDescent="0.25">
      <c r="A6648">
        <v>300685</v>
      </c>
      <c r="C6648" t="s">
        <v>12608</v>
      </c>
      <c r="G6648" s="4" t="s">
        <v>57</v>
      </c>
    </row>
    <row r="6649" spans="1:7" x14ac:dyDescent="0.25">
      <c r="A6649">
        <v>341527</v>
      </c>
      <c r="C6649" t="s">
        <v>12608</v>
      </c>
      <c r="G6649" s="5" t="s">
        <v>85</v>
      </c>
    </row>
    <row r="6650" spans="1:7" x14ac:dyDescent="0.25">
      <c r="A6650">
        <v>394556</v>
      </c>
      <c r="C6650" t="s">
        <v>12608</v>
      </c>
      <c r="G6650" s="4" t="s">
        <v>39</v>
      </c>
    </row>
    <row r="6651" spans="1:7" x14ac:dyDescent="0.25">
      <c r="A6651">
        <v>333115</v>
      </c>
      <c r="C6651" t="s">
        <v>12608</v>
      </c>
      <c r="G6651" s="5" t="s">
        <v>85</v>
      </c>
    </row>
    <row r="6652" spans="1:7" x14ac:dyDescent="0.25">
      <c r="A6652">
        <v>327971</v>
      </c>
      <c r="C6652" t="s">
        <v>12608</v>
      </c>
      <c r="G6652" s="4" t="s">
        <v>28</v>
      </c>
    </row>
    <row r="6653" spans="1:7" x14ac:dyDescent="0.25">
      <c r="A6653">
        <v>80220</v>
      </c>
      <c r="C6653" t="s">
        <v>12608</v>
      </c>
      <c r="G6653" s="5" t="s">
        <v>43</v>
      </c>
    </row>
    <row r="6654" spans="1:7" x14ac:dyDescent="0.25">
      <c r="A6654">
        <v>304860</v>
      </c>
      <c r="C6654" t="s">
        <v>12608</v>
      </c>
      <c r="G6654" s="4" t="s">
        <v>61</v>
      </c>
    </row>
    <row r="6655" spans="1:7" x14ac:dyDescent="0.25">
      <c r="A6655">
        <v>25313</v>
      </c>
      <c r="C6655" t="s">
        <v>12608</v>
      </c>
      <c r="G6655" s="5" t="s">
        <v>163</v>
      </c>
    </row>
    <row r="6656" spans="1:7" x14ac:dyDescent="0.25">
      <c r="A6656">
        <v>46015</v>
      </c>
      <c r="C6656" t="s">
        <v>12608</v>
      </c>
      <c r="G6656" s="4" t="s">
        <v>31</v>
      </c>
    </row>
    <row r="6657" spans="1:7" x14ac:dyDescent="0.25">
      <c r="A6657">
        <v>47112</v>
      </c>
      <c r="C6657" t="s">
        <v>12608</v>
      </c>
      <c r="G6657" s="5" t="s">
        <v>28</v>
      </c>
    </row>
    <row r="6658" spans="1:7" x14ac:dyDescent="0.25">
      <c r="A6658">
        <v>360449</v>
      </c>
      <c r="C6658" t="s">
        <v>12608</v>
      </c>
      <c r="G6658" s="4" t="s">
        <v>31</v>
      </c>
    </row>
    <row r="6659" spans="1:7" x14ac:dyDescent="0.25">
      <c r="A6659">
        <v>91278</v>
      </c>
      <c r="C6659" t="s">
        <v>12608</v>
      </c>
      <c r="G6659" s="5" t="s">
        <v>11</v>
      </c>
    </row>
    <row r="6660" spans="1:7" x14ac:dyDescent="0.25">
      <c r="A6660">
        <v>30123</v>
      </c>
      <c r="C6660" t="s">
        <v>12608</v>
      </c>
      <c r="G6660" s="4" t="s">
        <v>11</v>
      </c>
    </row>
    <row r="6661" spans="1:7" x14ac:dyDescent="0.25">
      <c r="A6661">
        <v>43121</v>
      </c>
      <c r="C6661" t="s">
        <v>12608</v>
      </c>
      <c r="G6661" s="5" t="s">
        <v>8</v>
      </c>
    </row>
    <row r="6662" spans="1:7" x14ac:dyDescent="0.25">
      <c r="A6662">
        <v>70271</v>
      </c>
      <c r="C6662" t="s">
        <v>12608</v>
      </c>
      <c r="G6662" s="4" t="s">
        <v>35</v>
      </c>
    </row>
    <row r="6663" spans="1:7" x14ac:dyDescent="0.25">
      <c r="A6663">
        <v>22371</v>
      </c>
      <c r="C6663" t="s">
        <v>12608</v>
      </c>
      <c r="G6663" s="5" t="s">
        <v>11</v>
      </c>
    </row>
    <row r="6664" spans="1:7" x14ac:dyDescent="0.25">
      <c r="A6664">
        <v>88900</v>
      </c>
      <c r="C6664" t="s">
        <v>12608</v>
      </c>
      <c r="G6664" s="4" t="s">
        <v>28</v>
      </c>
    </row>
    <row r="6665" spans="1:7" x14ac:dyDescent="0.25">
      <c r="A6665">
        <v>65366</v>
      </c>
      <c r="C6665" t="s">
        <v>12608</v>
      </c>
      <c r="G6665" s="5" t="s">
        <v>37</v>
      </c>
    </row>
    <row r="6666" spans="1:7" x14ac:dyDescent="0.25">
      <c r="A6666">
        <v>80384</v>
      </c>
      <c r="C6666" t="s">
        <v>12608</v>
      </c>
      <c r="G6666" s="4" t="s">
        <v>1019</v>
      </c>
    </row>
    <row r="6667" spans="1:7" x14ac:dyDescent="0.25">
      <c r="A6667">
        <v>323941</v>
      </c>
      <c r="C6667" t="s">
        <v>12608</v>
      </c>
      <c r="G6667" s="5" t="s">
        <v>61</v>
      </c>
    </row>
    <row r="6668" spans="1:7" x14ac:dyDescent="0.25">
      <c r="A6668">
        <v>41154</v>
      </c>
      <c r="C6668" t="s">
        <v>12608</v>
      </c>
      <c r="G6668" s="4" t="s">
        <v>53</v>
      </c>
    </row>
    <row r="6669" spans="1:7" x14ac:dyDescent="0.25">
      <c r="A6669">
        <v>305271</v>
      </c>
      <c r="C6669" t="s">
        <v>12608</v>
      </c>
      <c r="G6669" s="5" t="s">
        <v>28</v>
      </c>
    </row>
    <row r="6670" spans="1:7" x14ac:dyDescent="0.25">
      <c r="A6670">
        <v>69850</v>
      </c>
      <c r="C6670" t="s">
        <v>12608</v>
      </c>
      <c r="G6670" s="4" t="s">
        <v>11</v>
      </c>
    </row>
    <row r="6671" spans="1:7" x14ac:dyDescent="0.25">
      <c r="A6671">
        <v>71617</v>
      </c>
      <c r="C6671" t="s">
        <v>12608</v>
      </c>
      <c r="G6671" s="5" t="s">
        <v>41</v>
      </c>
    </row>
    <row r="6672" spans="1:7" x14ac:dyDescent="0.25">
      <c r="A6672">
        <v>27474</v>
      </c>
      <c r="C6672" t="s">
        <v>12608</v>
      </c>
      <c r="G6672" s="4" t="s">
        <v>11</v>
      </c>
    </row>
    <row r="6673" spans="1:7" x14ac:dyDescent="0.25">
      <c r="A6673">
        <v>78626</v>
      </c>
      <c r="C6673" t="s">
        <v>12608</v>
      </c>
      <c r="G6673" s="5" t="s">
        <v>43</v>
      </c>
    </row>
    <row r="6674" spans="1:7" x14ac:dyDescent="0.25">
      <c r="A6674">
        <v>319753</v>
      </c>
      <c r="C6674" t="s">
        <v>12608</v>
      </c>
      <c r="G6674" s="4" t="s">
        <v>8</v>
      </c>
    </row>
    <row r="6675" spans="1:7" x14ac:dyDescent="0.25">
      <c r="A6675">
        <v>67768</v>
      </c>
      <c r="C6675" t="s">
        <v>12608</v>
      </c>
      <c r="G6675" s="5" t="s">
        <v>61</v>
      </c>
    </row>
    <row r="6676" spans="1:7" x14ac:dyDescent="0.25">
      <c r="A6676">
        <v>80638</v>
      </c>
      <c r="C6676" t="s">
        <v>12608</v>
      </c>
      <c r="G6676" s="4" t="s">
        <v>28</v>
      </c>
    </row>
    <row r="6677" spans="1:7" x14ac:dyDescent="0.25">
      <c r="A6677">
        <v>82717</v>
      </c>
      <c r="C6677" t="s">
        <v>12608</v>
      </c>
      <c r="G6677" s="5" t="s">
        <v>85</v>
      </c>
    </row>
    <row r="6678" spans="1:7" x14ac:dyDescent="0.25">
      <c r="A6678">
        <v>25222</v>
      </c>
      <c r="C6678" t="s">
        <v>12608</v>
      </c>
      <c r="G6678" s="4" t="s">
        <v>11</v>
      </c>
    </row>
    <row r="6679" spans="1:7" x14ac:dyDescent="0.25">
      <c r="A6679">
        <v>313251</v>
      </c>
      <c r="C6679" t="s">
        <v>12608</v>
      </c>
      <c r="G6679" s="5" t="s">
        <v>100</v>
      </c>
    </row>
    <row r="6680" spans="1:7" x14ac:dyDescent="0.25">
      <c r="A6680">
        <v>46140</v>
      </c>
      <c r="C6680" t="s">
        <v>12608</v>
      </c>
      <c r="G6680" s="4" t="s">
        <v>28</v>
      </c>
    </row>
    <row r="6681" spans="1:7" x14ac:dyDescent="0.25">
      <c r="A6681">
        <v>312556</v>
      </c>
      <c r="C6681" t="s">
        <v>12608</v>
      </c>
      <c r="G6681" s="5" t="s">
        <v>39</v>
      </c>
    </row>
    <row r="6682" spans="1:7" x14ac:dyDescent="0.25">
      <c r="A6682">
        <v>4421</v>
      </c>
      <c r="C6682" t="s">
        <v>12608</v>
      </c>
      <c r="G6682" s="4" t="s">
        <v>11</v>
      </c>
    </row>
    <row r="6683" spans="1:7" x14ac:dyDescent="0.25">
      <c r="A6683">
        <v>332653</v>
      </c>
      <c r="C6683" t="s">
        <v>12608</v>
      </c>
      <c r="G6683" s="5" t="s">
        <v>28</v>
      </c>
    </row>
    <row r="6684" spans="1:7" x14ac:dyDescent="0.25">
      <c r="A6684">
        <v>322550</v>
      </c>
      <c r="C6684" t="s">
        <v>12608</v>
      </c>
      <c r="G6684" s="4" t="s">
        <v>41</v>
      </c>
    </row>
    <row r="6685" spans="1:7" x14ac:dyDescent="0.25">
      <c r="A6685">
        <v>71360</v>
      </c>
      <c r="C6685" t="s">
        <v>12608</v>
      </c>
      <c r="G6685" s="5" t="s">
        <v>35</v>
      </c>
    </row>
    <row r="6686" spans="1:7" x14ac:dyDescent="0.25">
      <c r="A6686">
        <v>345429</v>
      </c>
      <c r="C6686" t="s">
        <v>12608</v>
      </c>
      <c r="G6686" s="4" t="s">
        <v>37</v>
      </c>
    </row>
    <row r="6687" spans="1:7" x14ac:dyDescent="0.25">
      <c r="A6687">
        <v>29946</v>
      </c>
      <c r="C6687" t="s">
        <v>12608</v>
      </c>
      <c r="G6687" s="5" t="s">
        <v>11</v>
      </c>
    </row>
    <row r="6688" spans="1:7" x14ac:dyDescent="0.25">
      <c r="A6688">
        <v>392103</v>
      </c>
      <c r="C6688" t="s">
        <v>12608</v>
      </c>
      <c r="G6688" s="4" t="s">
        <v>85</v>
      </c>
    </row>
    <row r="6689" spans="1:7" x14ac:dyDescent="0.25">
      <c r="A6689">
        <v>411329</v>
      </c>
      <c r="C6689" t="s">
        <v>12608</v>
      </c>
      <c r="G6689" s="5" t="s">
        <v>41</v>
      </c>
    </row>
    <row r="6690" spans="1:7" x14ac:dyDescent="0.25">
      <c r="A6690">
        <v>18384</v>
      </c>
      <c r="C6690" t="s">
        <v>12608</v>
      </c>
      <c r="G6690" s="4" t="s">
        <v>61</v>
      </c>
    </row>
    <row r="6691" spans="1:7" x14ac:dyDescent="0.25">
      <c r="A6691">
        <v>305803</v>
      </c>
      <c r="C6691" t="s">
        <v>12608</v>
      </c>
      <c r="G6691" s="5" t="s">
        <v>41</v>
      </c>
    </row>
    <row r="6692" spans="1:7" x14ac:dyDescent="0.25">
      <c r="A6692">
        <v>118540</v>
      </c>
      <c r="C6692" t="s">
        <v>12608</v>
      </c>
      <c r="G6692" s="4" t="s">
        <v>8</v>
      </c>
    </row>
    <row r="6693" spans="1:7" x14ac:dyDescent="0.25">
      <c r="A6693">
        <v>307448</v>
      </c>
      <c r="C6693" t="s">
        <v>12608</v>
      </c>
      <c r="G6693" s="5" t="s">
        <v>17</v>
      </c>
    </row>
    <row r="6694" spans="1:7" x14ac:dyDescent="0.25">
      <c r="A6694">
        <v>78735</v>
      </c>
      <c r="C6694" t="s">
        <v>12608</v>
      </c>
      <c r="G6694" s="4" t="s">
        <v>39</v>
      </c>
    </row>
    <row r="6695" spans="1:7" x14ac:dyDescent="0.25">
      <c r="A6695">
        <v>108707</v>
      </c>
      <c r="C6695" t="s">
        <v>12608</v>
      </c>
      <c r="G6695" s="5" t="s">
        <v>17</v>
      </c>
    </row>
    <row r="6696" spans="1:7" x14ac:dyDescent="0.25">
      <c r="A6696">
        <v>85930</v>
      </c>
      <c r="C6696" t="s">
        <v>12608</v>
      </c>
      <c r="G6696" s="4" t="s">
        <v>41</v>
      </c>
    </row>
    <row r="6697" spans="1:7" x14ac:dyDescent="0.25">
      <c r="A6697">
        <v>344313</v>
      </c>
      <c r="C6697" t="s">
        <v>12608</v>
      </c>
      <c r="G6697" s="5" t="s">
        <v>35</v>
      </c>
    </row>
    <row r="6698" spans="1:7" x14ac:dyDescent="0.25">
      <c r="A6698">
        <v>344322</v>
      </c>
      <c r="C6698" t="s">
        <v>12608</v>
      </c>
      <c r="G6698" s="4" t="s">
        <v>41</v>
      </c>
    </row>
    <row r="6699" spans="1:7" x14ac:dyDescent="0.25">
      <c r="A6699">
        <v>49065</v>
      </c>
      <c r="C6699" t="s">
        <v>12608</v>
      </c>
      <c r="G6699" s="5" t="s">
        <v>436</v>
      </c>
    </row>
    <row r="6700" spans="1:7" x14ac:dyDescent="0.25">
      <c r="A6700">
        <v>345170</v>
      </c>
      <c r="C6700" t="s">
        <v>12608</v>
      </c>
      <c r="G6700" s="4" t="s">
        <v>31</v>
      </c>
    </row>
    <row r="6701" spans="1:7" x14ac:dyDescent="0.25">
      <c r="A6701">
        <v>325060</v>
      </c>
      <c r="C6701" t="s">
        <v>12608</v>
      </c>
      <c r="G6701" s="5" t="s">
        <v>39</v>
      </c>
    </row>
    <row r="6702" spans="1:7" x14ac:dyDescent="0.25">
      <c r="A6702">
        <v>48668</v>
      </c>
      <c r="C6702" t="s">
        <v>12608</v>
      </c>
      <c r="G6702" s="4" t="s">
        <v>53</v>
      </c>
    </row>
    <row r="6703" spans="1:7" x14ac:dyDescent="0.25">
      <c r="A6703">
        <v>13919</v>
      </c>
      <c r="C6703" t="s">
        <v>12608</v>
      </c>
      <c r="G6703" s="5" t="s">
        <v>43</v>
      </c>
    </row>
    <row r="6704" spans="1:7" x14ac:dyDescent="0.25">
      <c r="A6704">
        <v>15130</v>
      </c>
      <c r="C6704" t="s">
        <v>12608</v>
      </c>
      <c r="G6704" s="4" t="s">
        <v>14</v>
      </c>
    </row>
    <row r="6705" spans="1:7" x14ac:dyDescent="0.25">
      <c r="A6705">
        <v>322179</v>
      </c>
      <c r="C6705" t="s">
        <v>12608</v>
      </c>
      <c r="G6705" s="5" t="s">
        <v>75</v>
      </c>
    </row>
    <row r="6706" spans="1:7" x14ac:dyDescent="0.25">
      <c r="A6706">
        <v>439940</v>
      </c>
      <c r="C6706" t="s">
        <v>12608</v>
      </c>
      <c r="G6706" s="4" t="s">
        <v>85</v>
      </c>
    </row>
    <row r="6707" spans="1:7" x14ac:dyDescent="0.25">
      <c r="A6707">
        <v>44526</v>
      </c>
      <c r="C6707" t="s">
        <v>12608</v>
      </c>
      <c r="G6707" s="5" t="s">
        <v>53</v>
      </c>
    </row>
    <row r="6708" spans="1:7" x14ac:dyDescent="0.25">
      <c r="A6708">
        <v>83321</v>
      </c>
      <c r="C6708" t="s">
        <v>12608</v>
      </c>
      <c r="G6708" s="4" t="s">
        <v>61</v>
      </c>
    </row>
    <row r="6709" spans="1:7" x14ac:dyDescent="0.25">
      <c r="A6709">
        <v>45085</v>
      </c>
      <c r="C6709" t="s">
        <v>12608</v>
      </c>
      <c r="G6709" s="5" t="s">
        <v>61</v>
      </c>
    </row>
    <row r="6710" spans="1:7" x14ac:dyDescent="0.25">
      <c r="A6710">
        <v>82541</v>
      </c>
      <c r="C6710" t="s">
        <v>12608</v>
      </c>
      <c r="G6710" s="4" t="s">
        <v>41</v>
      </c>
    </row>
    <row r="6711" spans="1:7" x14ac:dyDescent="0.25">
      <c r="A6711">
        <v>43133</v>
      </c>
      <c r="C6711" t="s">
        <v>12608</v>
      </c>
      <c r="G6711" s="5" t="s">
        <v>26</v>
      </c>
    </row>
    <row r="6712" spans="1:7" x14ac:dyDescent="0.25">
      <c r="A6712">
        <v>40373</v>
      </c>
      <c r="C6712" t="s">
        <v>12608</v>
      </c>
      <c r="G6712" s="4" t="s">
        <v>57</v>
      </c>
    </row>
    <row r="6713" spans="1:7" x14ac:dyDescent="0.25">
      <c r="A6713">
        <v>48281</v>
      </c>
      <c r="C6713" t="s">
        <v>12608</v>
      </c>
      <c r="G6713" s="5" t="s">
        <v>37</v>
      </c>
    </row>
    <row r="6714" spans="1:7" x14ac:dyDescent="0.25">
      <c r="A6714">
        <v>394505</v>
      </c>
      <c r="C6714" t="s">
        <v>12608</v>
      </c>
      <c r="G6714" s="4" t="s">
        <v>28</v>
      </c>
    </row>
    <row r="6715" spans="1:7" x14ac:dyDescent="0.25">
      <c r="A6715">
        <v>72556</v>
      </c>
      <c r="B6715" s="1">
        <v>40.39</v>
      </c>
      <c r="C6715" s="2">
        <v>44234</v>
      </c>
      <c r="G6715" s="5" t="s">
        <v>175</v>
      </c>
    </row>
    <row r="6716" spans="1:7" x14ac:dyDescent="0.25">
      <c r="A6716">
        <v>70110</v>
      </c>
      <c r="C6716" t="s">
        <v>12608</v>
      </c>
      <c r="G6716" s="4" t="s">
        <v>175</v>
      </c>
    </row>
    <row r="6717" spans="1:7" x14ac:dyDescent="0.25">
      <c r="A6717">
        <v>12351</v>
      </c>
      <c r="C6717" t="s">
        <v>12608</v>
      </c>
      <c r="G6717" s="5" t="s">
        <v>61</v>
      </c>
    </row>
    <row r="6718" spans="1:7" x14ac:dyDescent="0.25">
      <c r="A6718">
        <v>302864</v>
      </c>
      <c r="C6718" t="s">
        <v>12608</v>
      </c>
      <c r="G6718" s="4" t="s">
        <v>41</v>
      </c>
    </row>
    <row r="6719" spans="1:7" x14ac:dyDescent="0.25">
      <c r="A6719">
        <v>70362</v>
      </c>
      <c r="C6719" t="s">
        <v>12608</v>
      </c>
      <c r="G6719" s="5" t="s">
        <v>35</v>
      </c>
    </row>
    <row r="6720" spans="1:7" x14ac:dyDescent="0.25">
      <c r="A6720">
        <v>340492</v>
      </c>
      <c r="C6720" t="s">
        <v>12608</v>
      </c>
      <c r="G6720" s="4" t="s">
        <v>75</v>
      </c>
    </row>
    <row r="6721" spans="1:7" x14ac:dyDescent="0.25">
      <c r="A6721">
        <v>47207</v>
      </c>
      <c r="C6721" t="s">
        <v>12608</v>
      </c>
      <c r="G6721" s="5" t="s">
        <v>26</v>
      </c>
    </row>
    <row r="6722" spans="1:7" x14ac:dyDescent="0.25">
      <c r="A6722">
        <v>73861</v>
      </c>
      <c r="C6722" t="s">
        <v>12608</v>
      </c>
      <c r="G6722" s="4" t="s">
        <v>245</v>
      </c>
    </row>
    <row r="6723" spans="1:7" x14ac:dyDescent="0.25">
      <c r="A6723">
        <v>42900</v>
      </c>
      <c r="C6723" t="s">
        <v>12608</v>
      </c>
      <c r="G6723" s="5" t="s">
        <v>41</v>
      </c>
    </row>
    <row r="6724" spans="1:7" x14ac:dyDescent="0.25">
      <c r="A6724">
        <v>80749</v>
      </c>
      <c r="C6724" t="s">
        <v>12608</v>
      </c>
      <c r="G6724" s="4" t="s">
        <v>61</v>
      </c>
    </row>
    <row r="6725" spans="1:7" x14ac:dyDescent="0.25">
      <c r="A6725">
        <v>43574</v>
      </c>
      <c r="C6725" t="s">
        <v>12608</v>
      </c>
      <c r="G6725" s="5" t="s">
        <v>26</v>
      </c>
    </row>
    <row r="6726" spans="1:7" x14ac:dyDescent="0.25">
      <c r="A6726">
        <v>70377</v>
      </c>
      <c r="C6726" t="s">
        <v>12608</v>
      </c>
      <c r="G6726" s="4" t="s">
        <v>37</v>
      </c>
    </row>
    <row r="6727" spans="1:7" x14ac:dyDescent="0.25">
      <c r="A6727">
        <v>28956</v>
      </c>
      <c r="C6727" t="s">
        <v>12608</v>
      </c>
      <c r="G6727" s="5" t="s">
        <v>11</v>
      </c>
    </row>
    <row r="6728" spans="1:7" x14ac:dyDescent="0.25">
      <c r="A6728">
        <v>70253</v>
      </c>
      <c r="C6728" t="s">
        <v>12608</v>
      </c>
      <c r="G6728" s="4" t="s">
        <v>37</v>
      </c>
    </row>
    <row r="6729" spans="1:7" x14ac:dyDescent="0.25">
      <c r="A6729">
        <v>313886</v>
      </c>
      <c r="C6729" t="s">
        <v>12608</v>
      </c>
      <c r="G6729" s="5" t="s">
        <v>41</v>
      </c>
    </row>
    <row r="6730" spans="1:7" x14ac:dyDescent="0.25">
      <c r="A6730">
        <v>83077</v>
      </c>
      <c r="C6730" t="s">
        <v>12608</v>
      </c>
      <c r="G6730" s="4" t="s">
        <v>61</v>
      </c>
    </row>
    <row r="6731" spans="1:7" x14ac:dyDescent="0.25">
      <c r="A6731">
        <v>331948</v>
      </c>
      <c r="C6731" t="s">
        <v>12608</v>
      </c>
      <c r="G6731" s="5" t="s">
        <v>61</v>
      </c>
    </row>
    <row r="6732" spans="1:7" x14ac:dyDescent="0.25">
      <c r="A6732">
        <v>23805</v>
      </c>
      <c r="C6732" t="s">
        <v>12608</v>
      </c>
      <c r="G6732" s="4" t="s">
        <v>11</v>
      </c>
    </row>
    <row r="6733" spans="1:7" x14ac:dyDescent="0.25">
      <c r="A6733">
        <v>29785</v>
      </c>
      <c r="C6733" t="s">
        <v>12608</v>
      </c>
      <c r="G6733" s="5" t="s">
        <v>163</v>
      </c>
    </row>
    <row r="6734" spans="1:7" x14ac:dyDescent="0.25">
      <c r="A6734">
        <v>69957</v>
      </c>
      <c r="C6734" t="s">
        <v>12608</v>
      </c>
      <c r="G6734" s="4" t="s">
        <v>61</v>
      </c>
    </row>
    <row r="6735" spans="1:7" x14ac:dyDescent="0.25">
      <c r="A6735">
        <v>42780</v>
      </c>
      <c r="C6735" t="s">
        <v>12608</v>
      </c>
      <c r="G6735" s="5" t="s">
        <v>41</v>
      </c>
    </row>
    <row r="6736" spans="1:7" x14ac:dyDescent="0.25">
      <c r="A6736">
        <v>29061</v>
      </c>
      <c r="C6736" t="s">
        <v>12608</v>
      </c>
      <c r="G6736" s="4" t="s">
        <v>11</v>
      </c>
    </row>
    <row r="6737" spans="1:7" x14ac:dyDescent="0.25">
      <c r="A6737">
        <v>306736</v>
      </c>
      <c r="C6737" t="s">
        <v>12608</v>
      </c>
      <c r="G6737" s="5" t="s">
        <v>43</v>
      </c>
    </row>
    <row r="6738" spans="1:7" x14ac:dyDescent="0.25">
      <c r="A6738">
        <v>42899</v>
      </c>
      <c r="C6738" t="s">
        <v>12608</v>
      </c>
      <c r="G6738" s="4" t="s">
        <v>35</v>
      </c>
    </row>
    <row r="6739" spans="1:7" x14ac:dyDescent="0.25">
      <c r="A6739">
        <v>23339</v>
      </c>
      <c r="C6739" t="s">
        <v>12608</v>
      </c>
      <c r="G6739" s="5" t="s">
        <v>11</v>
      </c>
    </row>
    <row r="6740" spans="1:7" x14ac:dyDescent="0.25">
      <c r="A6740">
        <v>326862</v>
      </c>
      <c r="C6740" t="s">
        <v>12608</v>
      </c>
      <c r="G6740" s="4" t="s">
        <v>41</v>
      </c>
    </row>
    <row r="6741" spans="1:7" x14ac:dyDescent="0.25">
      <c r="A6741">
        <v>11418</v>
      </c>
      <c r="C6741" t="s">
        <v>12608</v>
      </c>
      <c r="G6741" s="5" t="s">
        <v>102</v>
      </c>
    </row>
    <row r="6742" spans="1:7" x14ac:dyDescent="0.25">
      <c r="A6742">
        <v>13082</v>
      </c>
      <c r="C6742" t="s">
        <v>12608</v>
      </c>
      <c r="G6742" s="4" t="s">
        <v>11</v>
      </c>
    </row>
    <row r="6743" spans="1:7" x14ac:dyDescent="0.25">
      <c r="A6743">
        <v>99198</v>
      </c>
      <c r="C6743" t="s">
        <v>12608</v>
      </c>
      <c r="G6743" s="5" t="s">
        <v>11</v>
      </c>
    </row>
    <row r="6744" spans="1:7" x14ac:dyDescent="0.25">
      <c r="A6744">
        <v>70782</v>
      </c>
      <c r="C6744" t="s">
        <v>12608</v>
      </c>
      <c r="G6744" s="4" t="s">
        <v>26</v>
      </c>
    </row>
    <row r="6745" spans="1:7" x14ac:dyDescent="0.25">
      <c r="A6745">
        <v>311575</v>
      </c>
      <c r="C6745" t="s">
        <v>12608</v>
      </c>
      <c r="G6745" s="5" t="s">
        <v>39</v>
      </c>
    </row>
    <row r="6746" spans="1:7" x14ac:dyDescent="0.25">
      <c r="A6746">
        <v>10847</v>
      </c>
      <c r="C6746" t="s">
        <v>12608</v>
      </c>
      <c r="G6746" s="4" t="s">
        <v>61</v>
      </c>
    </row>
    <row r="6747" spans="1:7" x14ac:dyDescent="0.25">
      <c r="A6747">
        <v>26809</v>
      </c>
      <c r="C6747" t="s">
        <v>12608</v>
      </c>
      <c r="G6747" s="5" t="s">
        <v>11</v>
      </c>
    </row>
    <row r="6748" spans="1:7" x14ac:dyDescent="0.25">
      <c r="A6748">
        <v>322005</v>
      </c>
      <c r="C6748" t="s">
        <v>12608</v>
      </c>
      <c r="G6748" s="4" t="s">
        <v>28</v>
      </c>
    </row>
    <row r="6749" spans="1:7" x14ac:dyDescent="0.25">
      <c r="A6749">
        <v>27405</v>
      </c>
      <c r="C6749" t="s">
        <v>12608</v>
      </c>
      <c r="G6749" s="5" t="s">
        <v>39</v>
      </c>
    </row>
    <row r="6750" spans="1:7" x14ac:dyDescent="0.25">
      <c r="A6750">
        <v>414344</v>
      </c>
      <c r="C6750" t="s">
        <v>12608</v>
      </c>
      <c r="G6750" s="4" t="s">
        <v>28</v>
      </c>
    </row>
    <row r="6751" spans="1:7" x14ac:dyDescent="0.25">
      <c r="A6751">
        <v>349237</v>
      </c>
      <c r="C6751" t="s">
        <v>12608</v>
      </c>
      <c r="G6751" s="5" t="s">
        <v>61</v>
      </c>
    </row>
    <row r="6752" spans="1:7" x14ac:dyDescent="0.25">
      <c r="A6752">
        <v>27120</v>
      </c>
      <c r="B6752" s="1">
        <v>18.989999999999998</v>
      </c>
      <c r="C6752" s="2">
        <v>44234</v>
      </c>
      <c r="G6752" s="4" t="s">
        <v>14</v>
      </c>
    </row>
    <row r="6753" spans="1:7" x14ac:dyDescent="0.25">
      <c r="A6753">
        <v>76901</v>
      </c>
      <c r="C6753" t="s">
        <v>12608</v>
      </c>
      <c r="G6753" s="5" t="s">
        <v>14</v>
      </c>
    </row>
    <row r="6754" spans="1:7" x14ac:dyDescent="0.25">
      <c r="A6754">
        <v>427188</v>
      </c>
      <c r="C6754" t="s">
        <v>12608</v>
      </c>
      <c r="G6754" s="4" t="s">
        <v>100</v>
      </c>
    </row>
    <row r="6755" spans="1:7" x14ac:dyDescent="0.25">
      <c r="A6755">
        <v>79792</v>
      </c>
      <c r="C6755" t="s">
        <v>12608</v>
      </c>
      <c r="G6755" s="5" t="s">
        <v>37</v>
      </c>
    </row>
    <row r="6756" spans="1:7" x14ac:dyDescent="0.25">
      <c r="A6756">
        <v>31836</v>
      </c>
      <c r="C6756" t="s">
        <v>12608</v>
      </c>
      <c r="G6756" s="4" t="s">
        <v>43</v>
      </c>
    </row>
    <row r="6757" spans="1:7" x14ac:dyDescent="0.25">
      <c r="A6757">
        <v>45303</v>
      </c>
      <c r="C6757" t="s">
        <v>12608</v>
      </c>
      <c r="G6757" s="5" t="s">
        <v>245</v>
      </c>
    </row>
    <row r="6758" spans="1:7" x14ac:dyDescent="0.25">
      <c r="A6758">
        <v>74077</v>
      </c>
      <c r="C6758" t="s">
        <v>12608</v>
      </c>
      <c r="G6758" s="4" t="s">
        <v>436</v>
      </c>
    </row>
    <row r="6759" spans="1:7" x14ac:dyDescent="0.25">
      <c r="A6759">
        <v>339733</v>
      </c>
      <c r="C6759" t="s">
        <v>12608</v>
      </c>
      <c r="G6759" s="5" t="s">
        <v>75</v>
      </c>
    </row>
    <row r="6760" spans="1:7" x14ac:dyDescent="0.25">
      <c r="A6760">
        <v>47917</v>
      </c>
      <c r="C6760" t="s">
        <v>12608</v>
      </c>
      <c r="G6760" s="4" t="s">
        <v>100</v>
      </c>
    </row>
    <row r="6761" spans="1:7" x14ac:dyDescent="0.25">
      <c r="A6761">
        <v>307219</v>
      </c>
      <c r="C6761" t="s">
        <v>12608</v>
      </c>
      <c r="G6761" s="5" t="s">
        <v>28</v>
      </c>
    </row>
    <row r="6762" spans="1:7" x14ac:dyDescent="0.25">
      <c r="A6762">
        <v>20084</v>
      </c>
      <c r="C6762" t="s">
        <v>12608</v>
      </c>
      <c r="G6762" s="4" t="s">
        <v>11</v>
      </c>
    </row>
    <row r="6763" spans="1:7" x14ac:dyDescent="0.25">
      <c r="A6763">
        <v>72168</v>
      </c>
      <c r="C6763" t="s">
        <v>12608</v>
      </c>
      <c r="G6763" s="5" t="s">
        <v>163</v>
      </c>
    </row>
    <row r="6764" spans="1:7" x14ac:dyDescent="0.25">
      <c r="A6764">
        <v>63428</v>
      </c>
      <c r="C6764" t="s">
        <v>12608</v>
      </c>
      <c r="G6764" s="4" t="s">
        <v>85</v>
      </c>
    </row>
    <row r="6765" spans="1:7" x14ac:dyDescent="0.25">
      <c r="A6765">
        <v>422142</v>
      </c>
      <c r="C6765" t="s">
        <v>12608</v>
      </c>
      <c r="G6765" s="5" t="s">
        <v>41</v>
      </c>
    </row>
    <row r="6766" spans="1:7" x14ac:dyDescent="0.25">
      <c r="A6766">
        <v>333536</v>
      </c>
      <c r="C6766" t="s">
        <v>12608</v>
      </c>
      <c r="G6766" s="4" t="s">
        <v>61</v>
      </c>
    </row>
    <row r="6767" spans="1:7" x14ac:dyDescent="0.25">
      <c r="A6767">
        <v>83739</v>
      </c>
      <c r="C6767" t="s">
        <v>12608</v>
      </c>
      <c r="G6767" s="5" t="s">
        <v>61</v>
      </c>
    </row>
    <row r="6768" spans="1:7" x14ac:dyDescent="0.25">
      <c r="A6768">
        <v>84599</v>
      </c>
      <c r="C6768" t="s">
        <v>12608</v>
      </c>
      <c r="G6768" s="4" t="s">
        <v>85</v>
      </c>
    </row>
    <row r="6769" spans="1:7" x14ac:dyDescent="0.25">
      <c r="A6769">
        <v>335355</v>
      </c>
      <c r="B6769" s="1">
        <v>34.19</v>
      </c>
      <c r="C6769" s="2">
        <v>44234</v>
      </c>
      <c r="G6769" s="5" t="s">
        <v>53</v>
      </c>
    </row>
    <row r="6770" spans="1:7" x14ac:dyDescent="0.25">
      <c r="A6770">
        <v>76773</v>
      </c>
      <c r="C6770" t="s">
        <v>12608</v>
      </c>
      <c r="G6770" s="4" t="s">
        <v>102</v>
      </c>
    </row>
    <row r="6771" spans="1:7" x14ac:dyDescent="0.25">
      <c r="A6771">
        <v>11386</v>
      </c>
      <c r="C6771" t="s">
        <v>12608</v>
      </c>
      <c r="G6771" s="5" t="s">
        <v>175</v>
      </c>
    </row>
    <row r="6772" spans="1:7" x14ac:dyDescent="0.25">
      <c r="A6772">
        <v>10432</v>
      </c>
      <c r="C6772" t="s">
        <v>12608</v>
      </c>
      <c r="G6772" s="4" t="s">
        <v>11</v>
      </c>
    </row>
    <row r="6773" spans="1:7" x14ac:dyDescent="0.25">
      <c r="A6773">
        <v>399140</v>
      </c>
      <c r="C6773" t="s">
        <v>12608</v>
      </c>
      <c r="G6773" s="5" t="s">
        <v>31</v>
      </c>
    </row>
    <row r="6774" spans="1:7" x14ac:dyDescent="0.25">
      <c r="A6774">
        <v>47510</v>
      </c>
      <c r="B6774" s="1">
        <v>28.59</v>
      </c>
      <c r="C6774" s="2">
        <v>44234</v>
      </c>
      <c r="G6774" s="4" t="s">
        <v>37</v>
      </c>
    </row>
    <row r="6775" spans="1:7" x14ac:dyDescent="0.25">
      <c r="A6775">
        <v>26207</v>
      </c>
      <c r="C6775" t="s">
        <v>12608</v>
      </c>
      <c r="G6775" s="5" t="s">
        <v>11</v>
      </c>
    </row>
    <row r="6776" spans="1:7" x14ac:dyDescent="0.25">
      <c r="A6776">
        <v>44199</v>
      </c>
      <c r="C6776" t="s">
        <v>12608</v>
      </c>
      <c r="G6776" s="4" t="s">
        <v>14</v>
      </c>
    </row>
    <row r="6777" spans="1:7" x14ac:dyDescent="0.25">
      <c r="A6777">
        <v>333749</v>
      </c>
      <c r="C6777" t="s">
        <v>12608</v>
      </c>
      <c r="G6777" s="5" t="s">
        <v>35</v>
      </c>
    </row>
    <row r="6778" spans="1:7" x14ac:dyDescent="0.25">
      <c r="A6778">
        <v>29497</v>
      </c>
      <c r="C6778" t="s">
        <v>12608</v>
      </c>
      <c r="G6778" s="4" t="s">
        <v>11</v>
      </c>
    </row>
    <row r="6779" spans="1:7" x14ac:dyDescent="0.25">
      <c r="A6779">
        <v>45149</v>
      </c>
      <c r="C6779" t="s">
        <v>12608</v>
      </c>
      <c r="G6779" s="5" t="s">
        <v>163</v>
      </c>
    </row>
    <row r="6780" spans="1:7" x14ac:dyDescent="0.25">
      <c r="A6780">
        <v>46038</v>
      </c>
      <c r="C6780" t="s">
        <v>12608</v>
      </c>
      <c r="G6780" s="4" t="s">
        <v>61</v>
      </c>
    </row>
    <row r="6781" spans="1:7" x14ac:dyDescent="0.25">
      <c r="A6781">
        <v>77390</v>
      </c>
      <c r="C6781" t="s">
        <v>12608</v>
      </c>
      <c r="G6781" s="5" t="s">
        <v>26</v>
      </c>
    </row>
    <row r="6782" spans="1:7" x14ac:dyDescent="0.25">
      <c r="A6782">
        <v>49977</v>
      </c>
      <c r="C6782" t="s">
        <v>12608</v>
      </c>
      <c r="G6782" s="4" t="s">
        <v>11</v>
      </c>
    </row>
    <row r="6783" spans="1:7" x14ac:dyDescent="0.25">
      <c r="A6783">
        <v>325491</v>
      </c>
      <c r="C6783" t="s">
        <v>12608</v>
      </c>
      <c r="G6783" s="5" t="s">
        <v>43</v>
      </c>
    </row>
    <row r="6784" spans="1:7" x14ac:dyDescent="0.25">
      <c r="A6784">
        <v>322769</v>
      </c>
      <c r="C6784" t="s">
        <v>12608</v>
      </c>
      <c r="G6784" s="4" t="s">
        <v>39</v>
      </c>
    </row>
    <row r="6785" spans="1:7" x14ac:dyDescent="0.25">
      <c r="A6785">
        <v>152668</v>
      </c>
      <c r="C6785" t="s">
        <v>12608</v>
      </c>
      <c r="G6785" s="5" t="s">
        <v>61</v>
      </c>
    </row>
    <row r="6786" spans="1:7" x14ac:dyDescent="0.25">
      <c r="A6786">
        <v>70161</v>
      </c>
      <c r="C6786" t="s">
        <v>12608</v>
      </c>
      <c r="G6786" s="4" t="s">
        <v>26</v>
      </c>
    </row>
    <row r="6787" spans="1:7" x14ac:dyDescent="0.25">
      <c r="A6787">
        <v>317645</v>
      </c>
      <c r="C6787" t="s">
        <v>12608</v>
      </c>
      <c r="G6787" s="5" t="s">
        <v>41</v>
      </c>
    </row>
    <row r="6788" spans="1:7" x14ac:dyDescent="0.25">
      <c r="A6788">
        <v>341331</v>
      </c>
      <c r="C6788" t="s">
        <v>12608</v>
      </c>
      <c r="G6788" s="4" t="s">
        <v>28</v>
      </c>
    </row>
    <row r="6789" spans="1:7" x14ac:dyDescent="0.25">
      <c r="A6789">
        <v>56375</v>
      </c>
      <c r="C6789" t="s">
        <v>12608</v>
      </c>
      <c r="G6789" s="5" t="s">
        <v>28</v>
      </c>
    </row>
    <row r="6790" spans="1:7" x14ac:dyDescent="0.25">
      <c r="A6790">
        <v>43464</v>
      </c>
      <c r="C6790" t="s">
        <v>12608</v>
      </c>
      <c r="G6790" s="4" t="s">
        <v>163</v>
      </c>
    </row>
    <row r="6791" spans="1:7" x14ac:dyDescent="0.25">
      <c r="A6791">
        <v>345420</v>
      </c>
      <c r="C6791" t="s">
        <v>12608</v>
      </c>
      <c r="G6791" s="5" t="s">
        <v>102</v>
      </c>
    </row>
    <row r="6792" spans="1:7" x14ac:dyDescent="0.25">
      <c r="A6792">
        <v>29469</v>
      </c>
      <c r="C6792" t="s">
        <v>12608</v>
      </c>
      <c r="G6792" s="4" t="s">
        <v>11</v>
      </c>
    </row>
    <row r="6793" spans="1:7" x14ac:dyDescent="0.25">
      <c r="A6793">
        <v>382140</v>
      </c>
      <c r="C6793" t="s">
        <v>12608</v>
      </c>
      <c r="G6793" s="5" t="s">
        <v>41</v>
      </c>
    </row>
    <row r="6794" spans="1:7" x14ac:dyDescent="0.25">
      <c r="A6794">
        <v>338501</v>
      </c>
      <c r="C6794" t="s">
        <v>12608</v>
      </c>
      <c r="G6794" s="4" t="s">
        <v>85</v>
      </c>
    </row>
    <row r="6795" spans="1:7" x14ac:dyDescent="0.25">
      <c r="A6795">
        <v>40509</v>
      </c>
      <c r="C6795" t="s">
        <v>12608</v>
      </c>
      <c r="G6795" s="5" t="s">
        <v>163</v>
      </c>
    </row>
    <row r="6796" spans="1:7" x14ac:dyDescent="0.25">
      <c r="A6796">
        <v>26876</v>
      </c>
      <c r="C6796" t="s">
        <v>12608</v>
      </c>
      <c r="G6796" s="4" t="s">
        <v>11</v>
      </c>
    </row>
    <row r="6797" spans="1:7" x14ac:dyDescent="0.25">
      <c r="A6797">
        <v>329550</v>
      </c>
      <c r="C6797" t="s">
        <v>12608</v>
      </c>
      <c r="G6797" s="5" t="s">
        <v>61</v>
      </c>
    </row>
    <row r="6798" spans="1:7" x14ac:dyDescent="0.25">
      <c r="A6798">
        <v>80413</v>
      </c>
      <c r="C6798" t="s">
        <v>12608</v>
      </c>
      <c r="G6798" s="4" t="s">
        <v>83</v>
      </c>
    </row>
    <row r="6799" spans="1:7" x14ac:dyDescent="0.25">
      <c r="A6799">
        <v>14680</v>
      </c>
      <c r="C6799" t="s">
        <v>12608</v>
      </c>
      <c r="G6799" s="5" t="s">
        <v>85</v>
      </c>
    </row>
    <row r="6800" spans="1:7" x14ac:dyDescent="0.25">
      <c r="A6800">
        <v>348830</v>
      </c>
      <c r="C6800" t="s">
        <v>12608</v>
      </c>
      <c r="G6800" s="4" t="s">
        <v>39</v>
      </c>
    </row>
    <row r="6801" spans="1:7" x14ac:dyDescent="0.25">
      <c r="A6801">
        <v>28045</v>
      </c>
      <c r="C6801" t="s">
        <v>12608</v>
      </c>
      <c r="G6801" s="5" t="s">
        <v>245</v>
      </c>
    </row>
    <row r="6802" spans="1:7" x14ac:dyDescent="0.25">
      <c r="A6802">
        <v>45307</v>
      </c>
      <c r="C6802" t="s">
        <v>12608</v>
      </c>
      <c r="G6802" s="4" t="s">
        <v>14</v>
      </c>
    </row>
    <row r="6803" spans="1:7" x14ac:dyDescent="0.25">
      <c r="A6803">
        <v>84592</v>
      </c>
      <c r="C6803" t="s">
        <v>12608</v>
      </c>
      <c r="G6803" s="5" t="s">
        <v>43</v>
      </c>
    </row>
    <row r="6804" spans="1:7" x14ac:dyDescent="0.25">
      <c r="A6804">
        <v>129186</v>
      </c>
      <c r="C6804" t="s">
        <v>12608</v>
      </c>
      <c r="G6804" s="4" t="s">
        <v>41</v>
      </c>
    </row>
    <row r="6805" spans="1:7" x14ac:dyDescent="0.25">
      <c r="A6805">
        <v>29696</v>
      </c>
      <c r="C6805" t="s">
        <v>12608</v>
      </c>
      <c r="G6805" s="5" t="s">
        <v>37</v>
      </c>
    </row>
    <row r="6806" spans="1:7" x14ac:dyDescent="0.25">
      <c r="A6806">
        <v>85766</v>
      </c>
      <c r="C6806" t="s">
        <v>12608</v>
      </c>
      <c r="G6806" s="4" t="s">
        <v>28</v>
      </c>
    </row>
    <row r="6807" spans="1:7" x14ac:dyDescent="0.25">
      <c r="A6807">
        <v>77539</v>
      </c>
      <c r="C6807" t="s">
        <v>12608</v>
      </c>
      <c r="G6807" s="5" t="s">
        <v>35</v>
      </c>
    </row>
    <row r="6808" spans="1:7" x14ac:dyDescent="0.25">
      <c r="A6808">
        <v>59170</v>
      </c>
      <c r="C6808" t="s">
        <v>12608</v>
      </c>
      <c r="G6808" s="4" t="s">
        <v>26</v>
      </c>
    </row>
    <row r="6809" spans="1:7" x14ac:dyDescent="0.25">
      <c r="A6809">
        <v>46627</v>
      </c>
      <c r="C6809" t="s">
        <v>12608</v>
      </c>
      <c r="G6809" s="5" t="s">
        <v>28</v>
      </c>
    </row>
    <row r="6810" spans="1:7" x14ac:dyDescent="0.25">
      <c r="A6810">
        <v>12998</v>
      </c>
      <c r="C6810" t="s">
        <v>12608</v>
      </c>
      <c r="G6810" s="4" t="s">
        <v>175</v>
      </c>
    </row>
    <row r="6811" spans="1:7" x14ac:dyDescent="0.25">
      <c r="A6811">
        <v>340203</v>
      </c>
      <c r="C6811" t="s">
        <v>12608</v>
      </c>
      <c r="G6811" s="5" t="s">
        <v>61</v>
      </c>
    </row>
    <row r="6812" spans="1:7" x14ac:dyDescent="0.25">
      <c r="A6812">
        <v>52205</v>
      </c>
      <c r="C6812" t="s">
        <v>12608</v>
      </c>
      <c r="G6812" s="4" t="s">
        <v>100</v>
      </c>
    </row>
    <row r="6813" spans="1:7" x14ac:dyDescent="0.25">
      <c r="A6813">
        <v>77329</v>
      </c>
      <c r="C6813" t="s">
        <v>12608</v>
      </c>
      <c r="G6813" s="5" t="s">
        <v>57</v>
      </c>
    </row>
    <row r="6814" spans="1:7" x14ac:dyDescent="0.25">
      <c r="A6814">
        <v>48518</v>
      </c>
      <c r="C6814" t="s">
        <v>12608</v>
      </c>
      <c r="G6814" s="4" t="s">
        <v>163</v>
      </c>
    </row>
    <row r="6815" spans="1:7" x14ac:dyDescent="0.25">
      <c r="A6815">
        <v>87319</v>
      </c>
      <c r="B6815" s="1">
        <v>11.39</v>
      </c>
      <c r="C6815" s="2">
        <v>44234</v>
      </c>
      <c r="G6815" s="5" t="s">
        <v>28</v>
      </c>
    </row>
    <row r="6816" spans="1:7" x14ac:dyDescent="0.25">
      <c r="A6816">
        <v>82078</v>
      </c>
      <c r="B6816" s="1">
        <v>9.09</v>
      </c>
      <c r="C6816" s="2">
        <v>44234</v>
      </c>
      <c r="G6816" s="4" t="s">
        <v>189</v>
      </c>
    </row>
    <row r="6817" spans="1:7" x14ac:dyDescent="0.25">
      <c r="A6817">
        <v>19194</v>
      </c>
      <c r="C6817" t="s">
        <v>12608</v>
      </c>
      <c r="G6817" s="5" t="s">
        <v>61</v>
      </c>
    </row>
    <row r="6818" spans="1:7" x14ac:dyDescent="0.25">
      <c r="A6818">
        <v>71073</v>
      </c>
      <c r="C6818" t="s">
        <v>12608</v>
      </c>
      <c r="G6818" s="4" t="s">
        <v>37</v>
      </c>
    </row>
    <row r="6819" spans="1:7" x14ac:dyDescent="0.25">
      <c r="A6819">
        <v>375632</v>
      </c>
      <c r="C6819" t="s">
        <v>12608</v>
      </c>
      <c r="G6819" s="5" t="s">
        <v>41</v>
      </c>
    </row>
    <row r="6820" spans="1:7" x14ac:dyDescent="0.25">
      <c r="A6820">
        <v>44446</v>
      </c>
      <c r="C6820" t="s">
        <v>12608</v>
      </c>
      <c r="G6820" s="4" t="s">
        <v>75</v>
      </c>
    </row>
    <row r="6821" spans="1:7" x14ac:dyDescent="0.25">
      <c r="A6821">
        <v>80857</v>
      </c>
      <c r="B6821" s="1">
        <v>5.99</v>
      </c>
      <c r="C6821" s="2">
        <v>44327</v>
      </c>
      <c r="G6821" s="5" t="s">
        <v>83</v>
      </c>
    </row>
    <row r="6822" spans="1:7" x14ac:dyDescent="0.25">
      <c r="A6822">
        <v>75922</v>
      </c>
      <c r="C6822" t="s">
        <v>12608</v>
      </c>
      <c r="G6822" s="4" t="s">
        <v>163</v>
      </c>
    </row>
    <row r="6823" spans="1:7" x14ac:dyDescent="0.25">
      <c r="A6823">
        <v>79618</v>
      </c>
      <c r="C6823" t="s">
        <v>12608</v>
      </c>
      <c r="G6823" s="5" t="s">
        <v>64</v>
      </c>
    </row>
    <row r="6824" spans="1:7" x14ac:dyDescent="0.25">
      <c r="A6824">
        <v>66087</v>
      </c>
      <c r="C6824" t="s">
        <v>12608</v>
      </c>
      <c r="G6824" s="4" t="s">
        <v>41</v>
      </c>
    </row>
    <row r="6825" spans="1:7" x14ac:dyDescent="0.25">
      <c r="A6825">
        <v>41327</v>
      </c>
      <c r="C6825" t="s">
        <v>12608</v>
      </c>
      <c r="G6825" s="5" t="s">
        <v>53</v>
      </c>
    </row>
    <row r="6826" spans="1:7" x14ac:dyDescent="0.25">
      <c r="A6826">
        <v>13714</v>
      </c>
      <c r="C6826" t="s">
        <v>12608</v>
      </c>
      <c r="G6826" s="4" t="s">
        <v>189</v>
      </c>
    </row>
    <row r="6827" spans="1:7" x14ac:dyDescent="0.25">
      <c r="A6827">
        <v>7803</v>
      </c>
      <c r="C6827" t="s">
        <v>12608</v>
      </c>
      <c r="G6827" s="5" t="s">
        <v>11</v>
      </c>
    </row>
    <row r="6828" spans="1:7" x14ac:dyDescent="0.25">
      <c r="A6828">
        <v>72339</v>
      </c>
      <c r="C6828" t="s">
        <v>12608</v>
      </c>
      <c r="G6828" s="4" t="s">
        <v>14</v>
      </c>
    </row>
    <row r="6829" spans="1:7" x14ac:dyDescent="0.25">
      <c r="A6829">
        <v>28201</v>
      </c>
      <c r="C6829" t="s">
        <v>12608</v>
      </c>
      <c r="G6829" s="5" t="s">
        <v>11</v>
      </c>
    </row>
    <row r="6830" spans="1:7" x14ac:dyDescent="0.25">
      <c r="A6830">
        <v>309840</v>
      </c>
      <c r="C6830" t="s">
        <v>12608</v>
      </c>
      <c r="G6830" s="4" t="s">
        <v>43</v>
      </c>
    </row>
    <row r="6831" spans="1:7" x14ac:dyDescent="0.25">
      <c r="A6831">
        <v>324102</v>
      </c>
      <c r="C6831" t="s">
        <v>12608</v>
      </c>
      <c r="G6831" s="5" t="s">
        <v>85</v>
      </c>
    </row>
    <row r="6832" spans="1:7" x14ac:dyDescent="0.25">
      <c r="A6832">
        <v>57479</v>
      </c>
      <c r="C6832" t="s">
        <v>12608</v>
      </c>
      <c r="G6832" s="4" t="s">
        <v>61</v>
      </c>
    </row>
    <row r="6833" spans="1:7" x14ac:dyDescent="0.25">
      <c r="A6833">
        <v>40126</v>
      </c>
      <c r="C6833" t="s">
        <v>12608</v>
      </c>
      <c r="G6833" s="5" t="s">
        <v>53</v>
      </c>
    </row>
    <row r="6834" spans="1:7" x14ac:dyDescent="0.25">
      <c r="A6834">
        <v>231970</v>
      </c>
      <c r="C6834" t="s">
        <v>12608</v>
      </c>
      <c r="G6834" s="4" t="s">
        <v>39</v>
      </c>
    </row>
    <row r="6835" spans="1:7" x14ac:dyDescent="0.25">
      <c r="A6835">
        <v>80853</v>
      </c>
      <c r="C6835" t="s">
        <v>12608</v>
      </c>
      <c r="G6835" s="5" t="s">
        <v>64</v>
      </c>
    </row>
    <row r="6836" spans="1:7" x14ac:dyDescent="0.25">
      <c r="A6836">
        <v>46729</v>
      </c>
      <c r="C6836" t="s">
        <v>12608</v>
      </c>
      <c r="G6836" s="4" t="s">
        <v>28</v>
      </c>
    </row>
    <row r="6837" spans="1:7" x14ac:dyDescent="0.25">
      <c r="A6837">
        <v>300672</v>
      </c>
      <c r="C6837" t="s">
        <v>12608</v>
      </c>
      <c r="G6837" s="5" t="s">
        <v>39</v>
      </c>
    </row>
    <row r="6838" spans="1:7" x14ac:dyDescent="0.25">
      <c r="A6838">
        <v>312999</v>
      </c>
      <c r="C6838" t="s">
        <v>12608</v>
      </c>
      <c r="G6838" s="4" t="s">
        <v>85</v>
      </c>
    </row>
    <row r="6839" spans="1:7" x14ac:dyDescent="0.25">
      <c r="A6839">
        <v>71583</v>
      </c>
      <c r="B6839" s="1">
        <v>29.99</v>
      </c>
      <c r="C6839" s="2">
        <v>44234</v>
      </c>
      <c r="G6839" s="5" t="s">
        <v>175</v>
      </c>
    </row>
    <row r="6840" spans="1:7" x14ac:dyDescent="0.25">
      <c r="A6840">
        <v>330095</v>
      </c>
      <c r="C6840" t="s">
        <v>12608</v>
      </c>
      <c r="G6840" s="4" t="s">
        <v>41</v>
      </c>
    </row>
    <row r="6841" spans="1:7" x14ac:dyDescent="0.25">
      <c r="A6841">
        <v>342690</v>
      </c>
      <c r="C6841" t="s">
        <v>12608</v>
      </c>
      <c r="G6841" s="5" t="s">
        <v>85</v>
      </c>
    </row>
    <row r="6842" spans="1:7" x14ac:dyDescent="0.25">
      <c r="A6842">
        <v>313495</v>
      </c>
      <c r="C6842" t="s">
        <v>12608</v>
      </c>
      <c r="G6842" s="4" t="s">
        <v>41</v>
      </c>
    </row>
    <row r="6843" spans="1:7" x14ac:dyDescent="0.25">
      <c r="A6843">
        <v>38814</v>
      </c>
      <c r="C6843" t="s">
        <v>12608</v>
      </c>
      <c r="G6843" s="5" t="s">
        <v>35</v>
      </c>
    </row>
    <row r="6844" spans="1:7" x14ac:dyDescent="0.25">
      <c r="A6844">
        <v>300615</v>
      </c>
      <c r="B6844" s="1">
        <v>22.99</v>
      </c>
      <c r="C6844" s="2">
        <v>44234</v>
      </c>
      <c r="G6844" s="4" t="s">
        <v>37</v>
      </c>
    </row>
    <row r="6845" spans="1:7" x14ac:dyDescent="0.25">
      <c r="A6845">
        <v>80497</v>
      </c>
      <c r="C6845" t="s">
        <v>12608</v>
      </c>
      <c r="G6845" s="5" t="s">
        <v>28</v>
      </c>
    </row>
    <row r="6846" spans="1:7" x14ac:dyDescent="0.25">
      <c r="A6846">
        <v>325506</v>
      </c>
      <c r="C6846" t="s">
        <v>12608</v>
      </c>
      <c r="G6846" s="4" t="s">
        <v>163</v>
      </c>
    </row>
    <row r="6847" spans="1:7" x14ac:dyDescent="0.25">
      <c r="A6847">
        <v>425265</v>
      </c>
      <c r="C6847" t="s">
        <v>12608</v>
      </c>
      <c r="G6847" s="5" t="s">
        <v>39</v>
      </c>
    </row>
    <row r="6848" spans="1:7" x14ac:dyDescent="0.25">
      <c r="A6848">
        <v>43606</v>
      </c>
      <c r="C6848" t="s">
        <v>12608</v>
      </c>
      <c r="G6848" s="4" t="s">
        <v>39</v>
      </c>
    </row>
    <row r="6849" spans="1:7" x14ac:dyDescent="0.25">
      <c r="A6849">
        <v>46042</v>
      </c>
      <c r="C6849" t="s">
        <v>12608</v>
      </c>
      <c r="G6849" s="5" t="s">
        <v>39</v>
      </c>
    </row>
    <row r="6850" spans="1:7" x14ac:dyDescent="0.25">
      <c r="A6850">
        <v>26186</v>
      </c>
      <c r="C6850" t="s">
        <v>12608</v>
      </c>
      <c r="G6850" s="4" t="s">
        <v>11</v>
      </c>
    </row>
    <row r="6851" spans="1:7" x14ac:dyDescent="0.25">
      <c r="A6851">
        <v>57665</v>
      </c>
      <c r="C6851" t="s">
        <v>12608</v>
      </c>
      <c r="G6851" s="5" t="s">
        <v>21</v>
      </c>
    </row>
    <row r="6852" spans="1:7" x14ac:dyDescent="0.25">
      <c r="A6852">
        <v>11894</v>
      </c>
      <c r="C6852" t="s">
        <v>12608</v>
      </c>
      <c r="G6852" s="4" t="s">
        <v>175</v>
      </c>
    </row>
    <row r="6853" spans="1:7" x14ac:dyDescent="0.25">
      <c r="A6853">
        <v>311908</v>
      </c>
      <c r="C6853" t="s">
        <v>12608</v>
      </c>
      <c r="G6853" s="5" t="s">
        <v>75</v>
      </c>
    </row>
    <row r="6854" spans="1:7" x14ac:dyDescent="0.25">
      <c r="A6854">
        <v>143294</v>
      </c>
      <c r="C6854" t="s">
        <v>12608</v>
      </c>
      <c r="G6854" s="4" t="s">
        <v>85</v>
      </c>
    </row>
    <row r="6855" spans="1:7" x14ac:dyDescent="0.25">
      <c r="A6855">
        <v>29234</v>
      </c>
      <c r="C6855" t="s">
        <v>12608</v>
      </c>
      <c r="G6855" s="5" t="s">
        <v>11</v>
      </c>
    </row>
    <row r="6856" spans="1:7" x14ac:dyDescent="0.25">
      <c r="A6856">
        <v>80457</v>
      </c>
      <c r="C6856" t="s">
        <v>12608</v>
      </c>
      <c r="G6856" s="4" t="s">
        <v>61</v>
      </c>
    </row>
    <row r="6857" spans="1:7" x14ac:dyDescent="0.25">
      <c r="A6857">
        <v>75639</v>
      </c>
      <c r="C6857" t="s">
        <v>12608</v>
      </c>
      <c r="G6857" s="5" t="s">
        <v>163</v>
      </c>
    </row>
    <row r="6858" spans="1:7" x14ac:dyDescent="0.25">
      <c r="A6858">
        <v>24287</v>
      </c>
      <c r="C6858" t="s">
        <v>12608</v>
      </c>
      <c r="G6858" s="4" t="s">
        <v>26</v>
      </c>
    </row>
    <row r="6859" spans="1:7" x14ac:dyDescent="0.25">
      <c r="A6859">
        <v>47854</v>
      </c>
      <c r="C6859" t="s">
        <v>12608</v>
      </c>
      <c r="G6859" s="5" t="s">
        <v>175</v>
      </c>
    </row>
    <row r="6860" spans="1:7" x14ac:dyDescent="0.25">
      <c r="A6860">
        <v>51500</v>
      </c>
      <c r="C6860" t="s">
        <v>12608</v>
      </c>
      <c r="G6860" s="4" t="s">
        <v>37</v>
      </c>
    </row>
    <row r="6861" spans="1:7" x14ac:dyDescent="0.25">
      <c r="A6861">
        <v>311307</v>
      </c>
      <c r="C6861" t="s">
        <v>12608</v>
      </c>
      <c r="G6861" s="5" t="s">
        <v>61</v>
      </c>
    </row>
    <row r="6862" spans="1:7" x14ac:dyDescent="0.25">
      <c r="A6862">
        <v>313539</v>
      </c>
      <c r="C6862" t="s">
        <v>12608</v>
      </c>
      <c r="G6862" s="4" t="s">
        <v>21</v>
      </c>
    </row>
    <row r="6863" spans="1:7" x14ac:dyDescent="0.25">
      <c r="A6863">
        <v>71340</v>
      </c>
      <c r="C6863" t="s">
        <v>12608</v>
      </c>
      <c r="G6863" s="5" t="s">
        <v>41</v>
      </c>
    </row>
    <row r="6864" spans="1:7" x14ac:dyDescent="0.25">
      <c r="A6864">
        <v>186031</v>
      </c>
      <c r="B6864" s="1">
        <v>8.99</v>
      </c>
      <c r="C6864" s="2">
        <v>44327</v>
      </c>
      <c r="G6864" s="4" t="s">
        <v>28</v>
      </c>
    </row>
    <row r="6865" spans="1:7" x14ac:dyDescent="0.25">
      <c r="A6865">
        <v>316002</v>
      </c>
      <c r="C6865" t="s">
        <v>12608</v>
      </c>
      <c r="G6865" s="5" t="s">
        <v>28</v>
      </c>
    </row>
    <row r="6866" spans="1:7" x14ac:dyDescent="0.25">
      <c r="A6866">
        <v>47260</v>
      </c>
      <c r="C6866" t="s">
        <v>12608</v>
      </c>
      <c r="G6866" s="4" t="s">
        <v>26</v>
      </c>
    </row>
    <row r="6867" spans="1:7" x14ac:dyDescent="0.25">
      <c r="A6867">
        <v>82819</v>
      </c>
      <c r="C6867" t="s">
        <v>12608</v>
      </c>
      <c r="G6867" s="5" t="s">
        <v>242</v>
      </c>
    </row>
    <row r="6868" spans="1:7" x14ac:dyDescent="0.25">
      <c r="A6868">
        <v>42487</v>
      </c>
      <c r="B6868" s="1">
        <v>72.39</v>
      </c>
      <c r="C6868" s="2">
        <v>44234</v>
      </c>
      <c r="G6868" s="4" t="s">
        <v>43</v>
      </c>
    </row>
    <row r="6869" spans="1:7" x14ac:dyDescent="0.25">
      <c r="A6869">
        <v>432261</v>
      </c>
      <c r="C6869" t="s">
        <v>12608</v>
      </c>
      <c r="G6869" s="5" t="s">
        <v>85</v>
      </c>
    </row>
    <row r="6870" spans="1:7" x14ac:dyDescent="0.25">
      <c r="A6870">
        <v>72737</v>
      </c>
      <c r="B6870" s="1">
        <v>19.989999999999998</v>
      </c>
      <c r="C6870" s="2">
        <v>44234</v>
      </c>
      <c r="G6870" s="4" t="s">
        <v>37</v>
      </c>
    </row>
    <row r="6871" spans="1:7" x14ac:dyDescent="0.25">
      <c r="A6871">
        <v>84111</v>
      </c>
      <c r="B6871" s="1">
        <v>12.69</v>
      </c>
      <c r="C6871" s="2">
        <v>44234</v>
      </c>
      <c r="G6871" s="5" t="s">
        <v>61</v>
      </c>
    </row>
    <row r="6872" spans="1:7" x14ac:dyDescent="0.25">
      <c r="A6872">
        <v>44586</v>
      </c>
      <c r="C6872" t="s">
        <v>12608</v>
      </c>
      <c r="G6872" s="4" t="s">
        <v>163</v>
      </c>
    </row>
    <row r="6873" spans="1:7" x14ac:dyDescent="0.25">
      <c r="A6873">
        <v>29685</v>
      </c>
      <c r="C6873" t="s">
        <v>12608</v>
      </c>
      <c r="G6873" s="5" t="s">
        <v>11</v>
      </c>
    </row>
    <row r="6874" spans="1:7" x14ac:dyDescent="0.25">
      <c r="A6874">
        <v>11562</v>
      </c>
      <c r="B6874" s="1">
        <v>8.99</v>
      </c>
      <c r="C6874" s="2">
        <v>44327</v>
      </c>
      <c r="G6874" s="4" t="s">
        <v>26</v>
      </c>
    </row>
    <row r="6875" spans="1:7" x14ac:dyDescent="0.25">
      <c r="A6875">
        <v>310018</v>
      </c>
      <c r="C6875" t="s">
        <v>12608</v>
      </c>
      <c r="G6875" s="5" t="s">
        <v>8</v>
      </c>
    </row>
    <row r="6876" spans="1:7" x14ac:dyDescent="0.25">
      <c r="A6876">
        <v>40915</v>
      </c>
      <c r="C6876" t="s">
        <v>12608</v>
      </c>
      <c r="G6876" s="4" t="s">
        <v>43</v>
      </c>
    </row>
    <row r="6877" spans="1:7" x14ac:dyDescent="0.25">
      <c r="A6877">
        <v>75057</v>
      </c>
      <c r="C6877" t="s">
        <v>12608</v>
      </c>
      <c r="G6877" s="5" t="s">
        <v>37</v>
      </c>
    </row>
    <row r="6878" spans="1:7" x14ac:dyDescent="0.25">
      <c r="A6878">
        <v>70122</v>
      </c>
      <c r="B6878" s="1">
        <v>43.09</v>
      </c>
      <c r="C6878" s="2">
        <v>44234</v>
      </c>
      <c r="G6878" s="4" t="s">
        <v>57</v>
      </c>
    </row>
    <row r="6879" spans="1:7" x14ac:dyDescent="0.25">
      <c r="A6879">
        <v>22683</v>
      </c>
      <c r="C6879" t="s">
        <v>12608</v>
      </c>
      <c r="G6879" s="5" t="s">
        <v>61</v>
      </c>
    </row>
    <row r="6880" spans="1:7" x14ac:dyDescent="0.25">
      <c r="A6880">
        <v>72184</v>
      </c>
      <c r="C6880" t="s">
        <v>12608</v>
      </c>
      <c r="G6880" s="4" t="s">
        <v>163</v>
      </c>
    </row>
    <row r="6881" spans="1:7" x14ac:dyDescent="0.25">
      <c r="A6881">
        <v>11085</v>
      </c>
      <c r="C6881" t="s">
        <v>12608</v>
      </c>
      <c r="G6881" s="5" t="s">
        <v>1019</v>
      </c>
    </row>
    <row r="6882" spans="1:7" x14ac:dyDescent="0.25">
      <c r="A6882">
        <v>19364</v>
      </c>
      <c r="B6882" s="1">
        <v>10.99</v>
      </c>
      <c r="C6882" s="2">
        <v>44234</v>
      </c>
      <c r="G6882" s="4" t="s">
        <v>28</v>
      </c>
    </row>
    <row r="6883" spans="1:7" x14ac:dyDescent="0.25">
      <c r="A6883">
        <v>1880</v>
      </c>
      <c r="C6883" t="s">
        <v>12608</v>
      </c>
      <c r="G6883" s="5" t="s">
        <v>11</v>
      </c>
    </row>
    <row r="6884" spans="1:7" x14ac:dyDescent="0.25">
      <c r="A6884">
        <v>421758</v>
      </c>
      <c r="C6884" t="s">
        <v>12608</v>
      </c>
      <c r="G6884" s="4" t="s">
        <v>61</v>
      </c>
    </row>
    <row r="6885" spans="1:7" x14ac:dyDescent="0.25">
      <c r="A6885">
        <v>34436</v>
      </c>
      <c r="B6885" s="1">
        <v>25.99</v>
      </c>
      <c r="C6885" s="2">
        <v>44234</v>
      </c>
      <c r="G6885" s="5" t="s">
        <v>37</v>
      </c>
    </row>
    <row r="6886" spans="1:7" x14ac:dyDescent="0.25">
      <c r="A6886">
        <v>29451</v>
      </c>
      <c r="C6886" t="s">
        <v>12608</v>
      </c>
      <c r="G6886" s="4" t="s">
        <v>11</v>
      </c>
    </row>
    <row r="6887" spans="1:7" x14ac:dyDescent="0.25">
      <c r="A6887">
        <v>70174</v>
      </c>
      <c r="B6887" s="1">
        <v>13.99</v>
      </c>
      <c r="C6887" s="2">
        <v>44327</v>
      </c>
      <c r="G6887" s="5" t="s">
        <v>35</v>
      </c>
    </row>
    <row r="6888" spans="1:7" x14ac:dyDescent="0.25">
      <c r="A6888">
        <v>81574</v>
      </c>
      <c r="C6888" t="s">
        <v>12608</v>
      </c>
      <c r="G6888" s="4" t="s">
        <v>64</v>
      </c>
    </row>
    <row r="6889" spans="1:7" x14ac:dyDescent="0.25">
      <c r="A6889">
        <v>43345</v>
      </c>
      <c r="C6889" t="s">
        <v>12608</v>
      </c>
      <c r="G6889" s="5" t="s">
        <v>37</v>
      </c>
    </row>
    <row r="6890" spans="1:7" x14ac:dyDescent="0.25">
      <c r="A6890">
        <v>80091</v>
      </c>
      <c r="B6890" s="1">
        <v>16.989999999999998</v>
      </c>
      <c r="C6890" s="2">
        <v>44234</v>
      </c>
      <c r="G6890" s="4" t="s">
        <v>28</v>
      </c>
    </row>
    <row r="6891" spans="1:7" x14ac:dyDescent="0.25">
      <c r="A6891">
        <v>72140</v>
      </c>
      <c r="B6891" s="1">
        <v>25.99</v>
      </c>
      <c r="C6891" s="2">
        <v>44234</v>
      </c>
      <c r="G6891" s="5" t="s">
        <v>245</v>
      </c>
    </row>
    <row r="6892" spans="1:7" x14ac:dyDescent="0.25">
      <c r="A6892">
        <v>72117</v>
      </c>
      <c r="C6892" t="s">
        <v>12608</v>
      </c>
      <c r="G6892" s="4" t="s">
        <v>163</v>
      </c>
    </row>
    <row r="6893" spans="1:7" x14ac:dyDescent="0.25">
      <c r="A6893">
        <v>303562</v>
      </c>
      <c r="C6893" t="s">
        <v>12608</v>
      </c>
      <c r="G6893" s="5" t="s">
        <v>85</v>
      </c>
    </row>
    <row r="6894" spans="1:7" x14ac:dyDescent="0.25">
      <c r="A6894">
        <v>60011</v>
      </c>
      <c r="C6894" t="s">
        <v>12608</v>
      </c>
      <c r="G6894" s="4" t="s">
        <v>85</v>
      </c>
    </row>
    <row r="6895" spans="1:7" x14ac:dyDescent="0.25">
      <c r="A6895">
        <v>44470</v>
      </c>
      <c r="C6895" t="s">
        <v>12608</v>
      </c>
      <c r="G6895" s="5" t="s">
        <v>61</v>
      </c>
    </row>
    <row r="6896" spans="1:7" x14ac:dyDescent="0.25">
      <c r="A6896">
        <v>11762</v>
      </c>
      <c r="C6896" t="s">
        <v>12608</v>
      </c>
      <c r="G6896" s="4" t="s">
        <v>175</v>
      </c>
    </row>
    <row r="6897" spans="1:7" x14ac:dyDescent="0.25">
      <c r="A6897">
        <v>82939</v>
      </c>
      <c r="B6897" s="1">
        <v>16.489999999999998</v>
      </c>
      <c r="C6897" s="2">
        <v>44327</v>
      </c>
      <c r="G6897" s="5" t="s">
        <v>85</v>
      </c>
    </row>
    <row r="6898" spans="1:7" x14ac:dyDescent="0.25">
      <c r="A6898">
        <v>28143</v>
      </c>
      <c r="C6898" t="s">
        <v>12608</v>
      </c>
      <c r="G6898" s="4" t="s">
        <v>11</v>
      </c>
    </row>
    <row r="6899" spans="1:7" x14ac:dyDescent="0.25">
      <c r="A6899">
        <v>7510</v>
      </c>
      <c r="C6899" t="s">
        <v>12608</v>
      </c>
      <c r="G6899" s="5" t="s">
        <v>11</v>
      </c>
    </row>
    <row r="6900" spans="1:7" x14ac:dyDescent="0.25">
      <c r="A6900">
        <v>77585</v>
      </c>
      <c r="C6900" t="s">
        <v>12608</v>
      </c>
      <c r="G6900" s="4" t="s">
        <v>28</v>
      </c>
    </row>
    <row r="6901" spans="1:7" x14ac:dyDescent="0.25">
      <c r="A6901">
        <v>306114</v>
      </c>
      <c r="C6901" t="s">
        <v>12608</v>
      </c>
      <c r="G6901" s="5" t="s">
        <v>39</v>
      </c>
    </row>
    <row r="6902" spans="1:7" x14ac:dyDescent="0.25">
      <c r="A6902">
        <v>319834</v>
      </c>
      <c r="C6902" t="s">
        <v>12608</v>
      </c>
      <c r="G6902" s="4" t="s">
        <v>163</v>
      </c>
    </row>
    <row r="6903" spans="1:7" x14ac:dyDescent="0.25">
      <c r="A6903">
        <v>96784</v>
      </c>
      <c r="C6903" t="s">
        <v>12608</v>
      </c>
      <c r="G6903" s="5" t="s">
        <v>11</v>
      </c>
    </row>
    <row r="6904" spans="1:7" x14ac:dyDescent="0.25">
      <c r="A6904">
        <v>84077</v>
      </c>
      <c r="C6904" t="s">
        <v>12608</v>
      </c>
      <c r="G6904" s="4" t="s">
        <v>75</v>
      </c>
    </row>
    <row r="6905" spans="1:7" x14ac:dyDescent="0.25">
      <c r="A6905">
        <v>400424</v>
      </c>
      <c r="C6905" t="s">
        <v>12608</v>
      </c>
      <c r="G6905" s="5" t="s">
        <v>61</v>
      </c>
    </row>
    <row r="6906" spans="1:7" x14ac:dyDescent="0.25">
      <c r="A6906">
        <v>70870</v>
      </c>
      <c r="C6906" t="s">
        <v>12608</v>
      </c>
      <c r="G6906" s="4" t="s">
        <v>35</v>
      </c>
    </row>
    <row r="6907" spans="1:7" x14ac:dyDescent="0.25">
      <c r="A6907">
        <v>82732</v>
      </c>
      <c r="B6907" s="1">
        <v>16.989999999999998</v>
      </c>
      <c r="C6907" s="2">
        <v>44234</v>
      </c>
      <c r="G6907" s="5" t="s">
        <v>83</v>
      </c>
    </row>
    <row r="6908" spans="1:7" x14ac:dyDescent="0.25">
      <c r="A6908">
        <v>70179</v>
      </c>
      <c r="C6908" t="s">
        <v>12608</v>
      </c>
      <c r="G6908" s="4" t="s">
        <v>57</v>
      </c>
    </row>
    <row r="6909" spans="1:7" x14ac:dyDescent="0.25">
      <c r="A6909">
        <v>163090</v>
      </c>
      <c r="C6909" t="s">
        <v>12608</v>
      </c>
      <c r="G6909" s="5" t="s">
        <v>28</v>
      </c>
    </row>
    <row r="6910" spans="1:7" x14ac:dyDescent="0.25">
      <c r="A6910">
        <v>28602</v>
      </c>
      <c r="C6910" t="s">
        <v>12608</v>
      </c>
      <c r="G6910" s="4" t="s">
        <v>11</v>
      </c>
    </row>
    <row r="6911" spans="1:7" x14ac:dyDescent="0.25">
      <c r="A6911">
        <v>85359</v>
      </c>
      <c r="C6911" t="s">
        <v>12608</v>
      </c>
      <c r="G6911" s="5" t="s">
        <v>83</v>
      </c>
    </row>
    <row r="6912" spans="1:7" x14ac:dyDescent="0.25">
      <c r="A6912">
        <v>43087</v>
      </c>
      <c r="C6912" t="s">
        <v>12608</v>
      </c>
      <c r="G6912" s="4" t="s">
        <v>26</v>
      </c>
    </row>
    <row r="6913" spans="1:7" x14ac:dyDescent="0.25">
      <c r="A6913">
        <v>25411</v>
      </c>
      <c r="C6913" t="s">
        <v>12608</v>
      </c>
      <c r="G6913" s="5" t="s">
        <v>11</v>
      </c>
    </row>
    <row r="6914" spans="1:7" x14ac:dyDescent="0.25">
      <c r="A6914">
        <v>2330</v>
      </c>
      <c r="C6914" t="s">
        <v>12608</v>
      </c>
      <c r="G6914" s="4" t="s">
        <v>11</v>
      </c>
    </row>
    <row r="6915" spans="1:7" x14ac:dyDescent="0.25">
      <c r="A6915">
        <v>75183</v>
      </c>
      <c r="B6915" s="1">
        <v>7.99</v>
      </c>
      <c r="C6915" s="2">
        <v>44234</v>
      </c>
      <c r="G6915" s="5" t="s">
        <v>28</v>
      </c>
    </row>
    <row r="6916" spans="1:7" x14ac:dyDescent="0.25">
      <c r="A6916">
        <v>42142</v>
      </c>
      <c r="C6916" t="s">
        <v>12608</v>
      </c>
      <c r="G6916" s="4" t="s">
        <v>31</v>
      </c>
    </row>
    <row r="6917" spans="1:7" x14ac:dyDescent="0.25">
      <c r="A6917">
        <v>424382</v>
      </c>
      <c r="C6917" t="s">
        <v>12608</v>
      </c>
      <c r="G6917" s="5" t="s">
        <v>28</v>
      </c>
    </row>
    <row r="6918" spans="1:7" x14ac:dyDescent="0.25">
      <c r="A6918">
        <v>104639</v>
      </c>
      <c r="C6918" t="s">
        <v>12608</v>
      </c>
      <c r="G6918" s="4" t="s">
        <v>43</v>
      </c>
    </row>
    <row r="6919" spans="1:7" x14ac:dyDescent="0.25">
      <c r="A6919">
        <v>89697</v>
      </c>
      <c r="C6919" t="s">
        <v>12608</v>
      </c>
      <c r="G6919" s="5" t="s">
        <v>28</v>
      </c>
    </row>
    <row r="6920" spans="1:7" x14ac:dyDescent="0.25">
      <c r="A6920">
        <v>79944</v>
      </c>
      <c r="B6920" s="1">
        <v>15.19</v>
      </c>
      <c r="C6920" s="2">
        <v>44234</v>
      </c>
      <c r="G6920" s="4" t="s">
        <v>61</v>
      </c>
    </row>
    <row r="6921" spans="1:7" x14ac:dyDescent="0.25">
      <c r="A6921">
        <v>71683</v>
      </c>
      <c r="C6921" t="s">
        <v>12608</v>
      </c>
      <c r="G6921" s="5" t="s">
        <v>175</v>
      </c>
    </row>
    <row r="6922" spans="1:7" x14ac:dyDescent="0.25">
      <c r="A6922">
        <v>311033</v>
      </c>
      <c r="C6922" t="s">
        <v>12608</v>
      </c>
      <c r="G6922" s="4" t="s">
        <v>61</v>
      </c>
    </row>
    <row r="6923" spans="1:7" x14ac:dyDescent="0.25">
      <c r="A6923">
        <v>88234</v>
      </c>
      <c r="C6923" t="s">
        <v>12608</v>
      </c>
      <c r="G6923" s="5" t="s">
        <v>28</v>
      </c>
    </row>
    <row r="6924" spans="1:7" x14ac:dyDescent="0.25">
      <c r="A6924">
        <v>332209</v>
      </c>
      <c r="C6924" t="s">
        <v>12608</v>
      </c>
      <c r="G6924" s="4" t="s">
        <v>43</v>
      </c>
    </row>
    <row r="6925" spans="1:7" x14ac:dyDescent="0.25">
      <c r="A6925">
        <v>312154</v>
      </c>
      <c r="C6925" t="s">
        <v>12608</v>
      </c>
      <c r="G6925" s="5" t="s">
        <v>61</v>
      </c>
    </row>
    <row r="6926" spans="1:7" x14ac:dyDescent="0.25">
      <c r="A6926">
        <v>82314</v>
      </c>
      <c r="C6926" t="s">
        <v>12608</v>
      </c>
      <c r="G6926" s="4" t="s">
        <v>17</v>
      </c>
    </row>
    <row r="6927" spans="1:7" x14ac:dyDescent="0.25">
      <c r="A6927">
        <v>56332</v>
      </c>
      <c r="C6927" t="s">
        <v>12608</v>
      </c>
      <c r="G6927" s="5" t="s">
        <v>61</v>
      </c>
    </row>
    <row r="6928" spans="1:7" x14ac:dyDescent="0.25">
      <c r="A6928">
        <v>10297</v>
      </c>
      <c r="C6928" t="s">
        <v>12608</v>
      </c>
      <c r="G6928" s="4" t="s">
        <v>11</v>
      </c>
    </row>
    <row r="6929" spans="1:7" x14ac:dyDescent="0.25">
      <c r="A6929">
        <v>24692</v>
      </c>
      <c r="C6929" t="s">
        <v>12608</v>
      </c>
      <c r="G6929" s="5" t="s">
        <v>11</v>
      </c>
    </row>
    <row r="6930" spans="1:7" x14ac:dyDescent="0.25">
      <c r="A6930">
        <v>402435</v>
      </c>
      <c r="C6930" t="s">
        <v>12608</v>
      </c>
      <c r="G6930" s="4" t="s">
        <v>28</v>
      </c>
    </row>
    <row r="6931" spans="1:7" x14ac:dyDescent="0.25">
      <c r="A6931">
        <v>80233</v>
      </c>
      <c r="C6931" t="s">
        <v>12608</v>
      </c>
      <c r="G6931" s="5" t="s">
        <v>64</v>
      </c>
    </row>
    <row r="6932" spans="1:7" x14ac:dyDescent="0.25">
      <c r="A6932">
        <v>344373</v>
      </c>
      <c r="C6932" t="s">
        <v>12608</v>
      </c>
      <c r="G6932" s="4" t="s">
        <v>61</v>
      </c>
    </row>
    <row r="6933" spans="1:7" x14ac:dyDescent="0.25">
      <c r="A6933">
        <v>80802</v>
      </c>
      <c r="C6933" t="s">
        <v>12608</v>
      </c>
      <c r="G6933" s="5" t="s">
        <v>61</v>
      </c>
    </row>
    <row r="6934" spans="1:7" x14ac:dyDescent="0.25">
      <c r="A6934">
        <v>72158</v>
      </c>
      <c r="C6934" t="s">
        <v>12608</v>
      </c>
      <c r="G6934" s="4" t="s">
        <v>41</v>
      </c>
    </row>
    <row r="6935" spans="1:7" x14ac:dyDescent="0.25">
      <c r="A6935">
        <v>80014</v>
      </c>
      <c r="C6935" t="s">
        <v>12608</v>
      </c>
      <c r="G6935" s="5" t="s">
        <v>61</v>
      </c>
    </row>
    <row r="6936" spans="1:7" x14ac:dyDescent="0.25">
      <c r="A6936">
        <v>82313</v>
      </c>
      <c r="B6936" s="1">
        <v>14.09</v>
      </c>
      <c r="C6936" s="2">
        <v>44234</v>
      </c>
      <c r="G6936" s="4" t="s">
        <v>61</v>
      </c>
    </row>
    <row r="6937" spans="1:7" x14ac:dyDescent="0.25">
      <c r="A6937">
        <v>27197</v>
      </c>
      <c r="C6937" t="s">
        <v>12608</v>
      </c>
      <c r="G6937" s="5" t="s">
        <v>14</v>
      </c>
    </row>
    <row r="6938" spans="1:7" x14ac:dyDescent="0.25">
      <c r="A6938">
        <v>21962</v>
      </c>
      <c r="C6938" t="s">
        <v>12608</v>
      </c>
      <c r="G6938" s="4" t="s">
        <v>31</v>
      </c>
    </row>
    <row r="6939" spans="1:7" x14ac:dyDescent="0.25">
      <c r="A6939">
        <v>71955</v>
      </c>
      <c r="B6939" s="1">
        <v>13.99</v>
      </c>
      <c r="C6939" s="2">
        <v>44327</v>
      </c>
      <c r="G6939" s="5" t="s">
        <v>35</v>
      </c>
    </row>
    <row r="6940" spans="1:7" x14ac:dyDescent="0.25">
      <c r="A6940">
        <v>86751</v>
      </c>
      <c r="B6940" s="1">
        <v>9.99</v>
      </c>
      <c r="C6940" s="2">
        <v>44327</v>
      </c>
      <c r="G6940" s="4" t="s">
        <v>43</v>
      </c>
    </row>
    <row r="6941" spans="1:7" x14ac:dyDescent="0.25">
      <c r="A6941">
        <v>44361</v>
      </c>
      <c r="C6941" t="s">
        <v>12608</v>
      </c>
      <c r="G6941" s="5" t="s">
        <v>21</v>
      </c>
    </row>
    <row r="6942" spans="1:7" x14ac:dyDescent="0.25">
      <c r="A6942">
        <v>84737</v>
      </c>
      <c r="C6942" t="s">
        <v>12608</v>
      </c>
      <c r="G6942" s="4" t="s">
        <v>61</v>
      </c>
    </row>
    <row r="6943" spans="1:7" x14ac:dyDescent="0.25">
      <c r="A6943">
        <v>84766</v>
      </c>
      <c r="C6943" t="s">
        <v>12608</v>
      </c>
      <c r="G6943" s="5" t="s">
        <v>163</v>
      </c>
    </row>
    <row r="6944" spans="1:7" x14ac:dyDescent="0.25">
      <c r="A6944">
        <v>77307</v>
      </c>
      <c r="C6944" t="s">
        <v>12608</v>
      </c>
      <c r="G6944" s="4" t="s">
        <v>14</v>
      </c>
    </row>
    <row r="6945" spans="1:7" x14ac:dyDescent="0.25">
      <c r="A6945">
        <v>33430</v>
      </c>
      <c r="C6945" t="s">
        <v>12608</v>
      </c>
      <c r="G6945" s="5" t="s">
        <v>26</v>
      </c>
    </row>
    <row r="6946" spans="1:7" x14ac:dyDescent="0.25">
      <c r="A6946">
        <v>70239</v>
      </c>
      <c r="C6946" t="s">
        <v>12608</v>
      </c>
      <c r="G6946" s="4" t="s">
        <v>37</v>
      </c>
    </row>
    <row r="6947" spans="1:7" x14ac:dyDescent="0.25">
      <c r="A6947">
        <v>404446</v>
      </c>
      <c r="B6947" s="1">
        <v>13.49</v>
      </c>
      <c r="C6947" s="2">
        <v>44327</v>
      </c>
      <c r="G6947" s="5" t="s">
        <v>83</v>
      </c>
    </row>
    <row r="6948" spans="1:7" x14ac:dyDescent="0.25">
      <c r="A6948">
        <v>44431</v>
      </c>
      <c r="C6948" t="s">
        <v>12608</v>
      </c>
      <c r="G6948" s="4" t="s">
        <v>26</v>
      </c>
    </row>
    <row r="6949" spans="1:7" x14ac:dyDescent="0.25">
      <c r="A6949">
        <v>43907</v>
      </c>
      <c r="C6949" t="s">
        <v>12608</v>
      </c>
      <c r="G6949" s="5" t="s">
        <v>175</v>
      </c>
    </row>
    <row r="6950" spans="1:7" x14ac:dyDescent="0.25">
      <c r="A6950">
        <v>312932</v>
      </c>
      <c r="C6950" t="s">
        <v>12608</v>
      </c>
      <c r="G6950" s="4" t="s">
        <v>85</v>
      </c>
    </row>
    <row r="6951" spans="1:7" x14ac:dyDescent="0.25">
      <c r="A6951">
        <v>42325</v>
      </c>
      <c r="C6951" t="s">
        <v>12608</v>
      </c>
      <c r="G6951" s="5" t="s">
        <v>163</v>
      </c>
    </row>
    <row r="6952" spans="1:7" x14ac:dyDescent="0.25">
      <c r="A6952">
        <v>10529</v>
      </c>
      <c r="B6952" s="1">
        <v>17.989999999999998</v>
      </c>
      <c r="C6952" s="2">
        <v>44234</v>
      </c>
      <c r="G6952" s="4" t="s">
        <v>46</v>
      </c>
    </row>
    <row r="6953" spans="1:7" x14ac:dyDescent="0.25">
      <c r="A6953">
        <v>81876</v>
      </c>
      <c r="C6953" t="s">
        <v>12608</v>
      </c>
      <c r="G6953" s="5" t="s">
        <v>242</v>
      </c>
    </row>
    <row r="6954" spans="1:7" x14ac:dyDescent="0.25">
      <c r="A6954">
        <v>107549</v>
      </c>
      <c r="C6954" t="s">
        <v>12608</v>
      </c>
      <c r="G6954" s="4" t="s">
        <v>28</v>
      </c>
    </row>
    <row r="6955" spans="1:7" x14ac:dyDescent="0.25">
      <c r="A6955">
        <v>22318</v>
      </c>
      <c r="C6955" t="s">
        <v>12608</v>
      </c>
      <c r="G6955" s="5" t="s">
        <v>11</v>
      </c>
    </row>
    <row r="6956" spans="1:7" x14ac:dyDescent="0.25">
      <c r="A6956">
        <v>29941</v>
      </c>
      <c r="C6956" t="s">
        <v>12608</v>
      </c>
      <c r="G6956" s="4" t="s">
        <v>11</v>
      </c>
    </row>
    <row r="6957" spans="1:7" x14ac:dyDescent="0.25">
      <c r="A6957">
        <v>53171</v>
      </c>
      <c r="B6957" s="1">
        <v>5.99</v>
      </c>
      <c r="C6957" s="2">
        <v>44327</v>
      </c>
      <c r="G6957" s="5" t="s">
        <v>61</v>
      </c>
    </row>
    <row r="6958" spans="1:7" x14ac:dyDescent="0.25">
      <c r="A6958">
        <v>77026</v>
      </c>
      <c r="C6958" t="s">
        <v>12608</v>
      </c>
      <c r="G6958" s="4" t="s">
        <v>37</v>
      </c>
    </row>
    <row r="6959" spans="1:7" x14ac:dyDescent="0.25">
      <c r="A6959">
        <v>75175</v>
      </c>
      <c r="B6959" s="1">
        <v>9.89</v>
      </c>
      <c r="C6959" s="2">
        <v>44234</v>
      </c>
      <c r="G6959" s="5" t="s">
        <v>61</v>
      </c>
    </row>
    <row r="6960" spans="1:7" x14ac:dyDescent="0.25">
      <c r="A6960">
        <v>72585</v>
      </c>
      <c r="C6960" t="s">
        <v>12608</v>
      </c>
      <c r="G6960" s="4" t="s">
        <v>436</v>
      </c>
    </row>
    <row r="6961" spans="1:7" x14ac:dyDescent="0.25">
      <c r="A6961">
        <v>302570</v>
      </c>
      <c r="C6961" t="s">
        <v>12608</v>
      </c>
      <c r="G6961" s="5" t="s">
        <v>8</v>
      </c>
    </row>
    <row r="6962" spans="1:7" x14ac:dyDescent="0.25">
      <c r="A6962">
        <v>30020</v>
      </c>
      <c r="C6962" t="s">
        <v>12608</v>
      </c>
      <c r="G6962" s="4" t="s">
        <v>11</v>
      </c>
    </row>
    <row r="6963" spans="1:7" x14ac:dyDescent="0.25">
      <c r="A6963">
        <v>333604</v>
      </c>
      <c r="C6963" t="s">
        <v>12608</v>
      </c>
      <c r="G6963" s="5" t="s">
        <v>39</v>
      </c>
    </row>
    <row r="6964" spans="1:7" x14ac:dyDescent="0.25">
      <c r="A6964">
        <v>341309</v>
      </c>
      <c r="C6964" t="s">
        <v>12608</v>
      </c>
      <c r="G6964" s="4" t="s">
        <v>21</v>
      </c>
    </row>
    <row r="6965" spans="1:7" x14ac:dyDescent="0.25">
      <c r="A6965">
        <v>313871</v>
      </c>
      <c r="C6965" t="s">
        <v>12608</v>
      </c>
      <c r="G6965" s="5" t="s">
        <v>39</v>
      </c>
    </row>
    <row r="6966" spans="1:7" x14ac:dyDescent="0.25">
      <c r="A6966">
        <v>12385</v>
      </c>
      <c r="C6966" t="s">
        <v>12608</v>
      </c>
      <c r="G6966" s="4" t="s">
        <v>11</v>
      </c>
    </row>
    <row r="6967" spans="1:7" x14ac:dyDescent="0.25">
      <c r="A6967">
        <v>120782</v>
      </c>
      <c r="C6967" t="s">
        <v>12608</v>
      </c>
      <c r="G6967" s="5" t="s">
        <v>75</v>
      </c>
    </row>
    <row r="6968" spans="1:7" x14ac:dyDescent="0.25">
      <c r="A6968">
        <v>49280</v>
      </c>
      <c r="C6968" t="s">
        <v>12608</v>
      </c>
      <c r="G6968" s="4" t="s">
        <v>35</v>
      </c>
    </row>
    <row r="6969" spans="1:7" x14ac:dyDescent="0.25">
      <c r="A6969">
        <v>73263</v>
      </c>
      <c r="C6969" t="s">
        <v>12608</v>
      </c>
      <c r="G6969" s="5" t="s">
        <v>26</v>
      </c>
    </row>
    <row r="6970" spans="1:7" x14ac:dyDescent="0.25">
      <c r="A6970">
        <v>341524</v>
      </c>
      <c r="C6970" t="s">
        <v>12608</v>
      </c>
      <c r="G6970" s="4" t="s">
        <v>189</v>
      </c>
    </row>
    <row r="6971" spans="1:7" x14ac:dyDescent="0.25">
      <c r="A6971">
        <v>94340</v>
      </c>
      <c r="C6971" t="s">
        <v>12608</v>
      </c>
      <c r="G6971" s="5" t="s">
        <v>11</v>
      </c>
    </row>
    <row r="6972" spans="1:7" x14ac:dyDescent="0.25">
      <c r="A6972">
        <v>81448</v>
      </c>
      <c r="B6972" s="1">
        <v>9.2899999999999991</v>
      </c>
      <c r="C6972" s="2">
        <v>44234</v>
      </c>
      <c r="G6972" s="4" t="s">
        <v>28</v>
      </c>
    </row>
    <row r="6973" spans="1:7" x14ac:dyDescent="0.25">
      <c r="A6973">
        <v>70706</v>
      </c>
      <c r="C6973" t="s">
        <v>12608</v>
      </c>
      <c r="G6973" s="5" t="s">
        <v>175</v>
      </c>
    </row>
    <row r="6974" spans="1:7" x14ac:dyDescent="0.25">
      <c r="A6974">
        <v>16420</v>
      </c>
      <c r="C6974" t="s">
        <v>12608</v>
      </c>
      <c r="G6974" s="4" t="s">
        <v>102</v>
      </c>
    </row>
    <row r="6975" spans="1:7" x14ac:dyDescent="0.25">
      <c r="A6975">
        <v>27502</v>
      </c>
      <c r="C6975" t="s">
        <v>12608</v>
      </c>
      <c r="G6975" s="5" t="s">
        <v>14</v>
      </c>
    </row>
    <row r="6976" spans="1:7" x14ac:dyDescent="0.25">
      <c r="A6976">
        <v>310990</v>
      </c>
      <c r="C6976" t="s">
        <v>12608</v>
      </c>
      <c r="G6976" s="4" t="s">
        <v>39</v>
      </c>
    </row>
    <row r="6977" spans="1:7" x14ac:dyDescent="0.25">
      <c r="A6977">
        <v>323710</v>
      </c>
      <c r="B6977" s="1">
        <v>12.79</v>
      </c>
      <c r="C6977" s="2">
        <v>44234</v>
      </c>
      <c r="G6977" s="5" t="s">
        <v>39</v>
      </c>
    </row>
    <row r="6978" spans="1:7" x14ac:dyDescent="0.25">
      <c r="A6978">
        <v>24414</v>
      </c>
      <c r="C6978" t="s">
        <v>12608</v>
      </c>
      <c r="G6978" s="4" t="s">
        <v>57</v>
      </c>
    </row>
    <row r="6979" spans="1:7" x14ac:dyDescent="0.25">
      <c r="A6979">
        <v>300616</v>
      </c>
      <c r="B6979" s="1">
        <v>11.49</v>
      </c>
      <c r="C6979" s="2">
        <v>44234</v>
      </c>
      <c r="G6979" s="5" t="s">
        <v>83</v>
      </c>
    </row>
    <row r="6980" spans="1:7" x14ac:dyDescent="0.25">
      <c r="A6980">
        <v>27146</v>
      </c>
      <c r="C6980" t="s">
        <v>12608</v>
      </c>
      <c r="G6980" s="4" t="s">
        <v>14</v>
      </c>
    </row>
    <row r="6981" spans="1:7" x14ac:dyDescent="0.25">
      <c r="A6981">
        <v>87718</v>
      </c>
      <c r="C6981" t="s">
        <v>12608</v>
      </c>
      <c r="G6981" s="5" t="s">
        <v>43</v>
      </c>
    </row>
    <row r="6982" spans="1:7" x14ac:dyDescent="0.25">
      <c r="A6982">
        <v>74875</v>
      </c>
      <c r="C6982" t="s">
        <v>12608</v>
      </c>
      <c r="G6982" s="4" t="s">
        <v>57</v>
      </c>
    </row>
    <row r="6983" spans="1:7" x14ac:dyDescent="0.25">
      <c r="A6983">
        <v>81111</v>
      </c>
      <c r="C6983" t="s">
        <v>12608</v>
      </c>
      <c r="G6983" s="5" t="s">
        <v>31</v>
      </c>
    </row>
    <row r="6984" spans="1:7" x14ac:dyDescent="0.25">
      <c r="A6984">
        <v>90581</v>
      </c>
      <c r="C6984" t="s">
        <v>12608</v>
      </c>
      <c r="G6984" s="4" t="s">
        <v>11</v>
      </c>
    </row>
    <row r="6985" spans="1:7" x14ac:dyDescent="0.25">
      <c r="A6985">
        <v>12785</v>
      </c>
      <c r="C6985" t="s">
        <v>12608</v>
      </c>
      <c r="G6985" s="5" t="s">
        <v>175</v>
      </c>
    </row>
    <row r="6986" spans="1:7" x14ac:dyDescent="0.25">
      <c r="A6986">
        <v>13188</v>
      </c>
      <c r="C6986" t="s">
        <v>12608</v>
      </c>
      <c r="G6986" s="4" t="s">
        <v>163</v>
      </c>
    </row>
    <row r="6987" spans="1:7" x14ac:dyDescent="0.25">
      <c r="A6987">
        <v>87025</v>
      </c>
      <c r="B6987" s="1">
        <v>10.99</v>
      </c>
      <c r="C6987" s="2">
        <v>44234</v>
      </c>
      <c r="G6987" s="5" t="s">
        <v>242</v>
      </c>
    </row>
    <row r="6988" spans="1:7" x14ac:dyDescent="0.25">
      <c r="A6988">
        <v>407887</v>
      </c>
      <c r="B6988" s="1">
        <v>10.49</v>
      </c>
      <c r="C6988" s="2">
        <v>44327</v>
      </c>
      <c r="G6988" s="4" t="s">
        <v>61</v>
      </c>
    </row>
    <row r="6989" spans="1:7" x14ac:dyDescent="0.25">
      <c r="A6989">
        <v>81665</v>
      </c>
      <c r="C6989" t="s">
        <v>12608</v>
      </c>
      <c r="G6989" s="5" t="s">
        <v>163</v>
      </c>
    </row>
    <row r="6990" spans="1:7" x14ac:dyDescent="0.25">
      <c r="A6990">
        <v>125725</v>
      </c>
      <c r="C6990" t="s">
        <v>12608</v>
      </c>
      <c r="G6990" s="4" t="s">
        <v>53</v>
      </c>
    </row>
    <row r="6991" spans="1:7" x14ac:dyDescent="0.25">
      <c r="A6991">
        <v>422118</v>
      </c>
      <c r="C6991" t="s">
        <v>12608</v>
      </c>
      <c r="G6991" s="5" t="s">
        <v>8</v>
      </c>
    </row>
    <row r="6992" spans="1:7" x14ac:dyDescent="0.25">
      <c r="A6992">
        <v>35432</v>
      </c>
      <c r="C6992" t="s">
        <v>12608</v>
      </c>
      <c r="G6992" s="4" t="s">
        <v>37</v>
      </c>
    </row>
    <row r="6993" spans="1:7" x14ac:dyDescent="0.25">
      <c r="A6993">
        <v>80738</v>
      </c>
      <c r="C6993" t="s">
        <v>12608</v>
      </c>
      <c r="G6993" s="5" t="s">
        <v>28</v>
      </c>
    </row>
    <row r="6994" spans="1:7" x14ac:dyDescent="0.25">
      <c r="A6994">
        <v>71783</v>
      </c>
      <c r="C6994" t="s">
        <v>12608</v>
      </c>
      <c r="G6994" s="4" t="s">
        <v>436</v>
      </c>
    </row>
    <row r="6995" spans="1:7" x14ac:dyDescent="0.25">
      <c r="A6995">
        <v>308870</v>
      </c>
      <c r="C6995" t="s">
        <v>12608</v>
      </c>
      <c r="G6995" s="5" t="s">
        <v>61</v>
      </c>
    </row>
    <row r="6996" spans="1:7" x14ac:dyDescent="0.25">
      <c r="A6996">
        <v>70005</v>
      </c>
      <c r="C6996" t="s">
        <v>12608</v>
      </c>
      <c r="G6996" s="4" t="s">
        <v>14</v>
      </c>
    </row>
    <row r="6997" spans="1:7" x14ac:dyDescent="0.25">
      <c r="A6997">
        <v>323556</v>
      </c>
      <c r="C6997" t="s">
        <v>12608</v>
      </c>
      <c r="G6997" s="5" t="s">
        <v>61</v>
      </c>
    </row>
    <row r="6998" spans="1:7" x14ac:dyDescent="0.25">
      <c r="A6998">
        <v>428671</v>
      </c>
      <c r="C6998" t="s">
        <v>12608</v>
      </c>
      <c r="G6998" s="4" t="s">
        <v>61</v>
      </c>
    </row>
    <row r="6999" spans="1:7" x14ac:dyDescent="0.25">
      <c r="A6999">
        <v>89753</v>
      </c>
      <c r="C6999" t="s">
        <v>12608</v>
      </c>
      <c r="G6999" s="5" t="s">
        <v>242</v>
      </c>
    </row>
    <row r="7000" spans="1:7" x14ac:dyDescent="0.25">
      <c r="A7000">
        <v>57584</v>
      </c>
      <c r="C7000" t="s">
        <v>12608</v>
      </c>
      <c r="G7000" s="4" t="s">
        <v>35</v>
      </c>
    </row>
    <row r="7001" spans="1:7" x14ac:dyDescent="0.25">
      <c r="A7001">
        <v>75470</v>
      </c>
      <c r="B7001" s="1">
        <v>59.99</v>
      </c>
      <c r="C7001" s="2">
        <v>44234</v>
      </c>
      <c r="G7001" s="5" t="s">
        <v>175</v>
      </c>
    </row>
    <row r="7002" spans="1:7" x14ac:dyDescent="0.25">
      <c r="A7002">
        <v>88811</v>
      </c>
      <c r="C7002" t="s">
        <v>12608</v>
      </c>
      <c r="G7002" s="4" t="s">
        <v>28</v>
      </c>
    </row>
    <row r="7003" spans="1:7" x14ac:dyDescent="0.25">
      <c r="A7003">
        <v>80772</v>
      </c>
      <c r="C7003" t="s">
        <v>12608</v>
      </c>
      <c r="G7003" s="5" t="s">
        <v>64</v>
      </c>
    </row>
    <row r="7004" spans="1:7" x14ac:dyDescent="0.25">
      <c r="A7004">
        <v>416304</v>
      </c>
      <c r="C7004" t="s">
        <v>12608</v>
      </c>
      <c r="G7004" s="4" t="s">
        <v>28</v>
      </c>
    </row>
    <row r="7005" spans="1:7" x14ac:dyDescent="0.25">
      <c r="A7005">
        <v>77506</v>
      </c>
      <c r="C7005" t="s">
        <v>12608</v>
      </c>
      <c r="G7005" s="5" t="s">
        <v>37</v>
      </c>
    </row>
    <row r="7006" spans="1:7" x14ac:dyDescent="0.25">
      <c r="A7006">
        <v>23612</v>
      </c>
      <c r="C7006" t="s">
        <v>12608</v>
      </c>
      <c r="G7006" s="4" t="s">
        <v>61</v>
      </c>
    </row>
    <row r="7007" spans="1:7" x14ac:dyDescent="0.25">
      <c r="A7007">
        <v>79380</v>
      </c>
      <c r="C7007" t="s">
        <v>12608</v>
      </c>
      <c r="G7007" s="5" t="s">
        <v>57</v>
      </c>
    </row>
    <row r="7008" spans="1:7" x14ac:dyDescent="0.25">
      <c r="A7008">
        <v>347825</v>
      </c>
      <c r="C7008" t="s">
        <v>12608</v>
      </c>
      <c r="G7008" s="4" t="s">
        <v>35</v>
      </c>
    </row>
    <row r="7009" spans="1:7" x14ac:dyDescent="0.25">
      <c r="A7009">
        <v>334530</v>
      </c>
      <c r="C7009" t="s">
        <v>12608</v>
      </c>
      <c r="G7009" s="5" t="s">
        <v>57</v>
      </c>
    </row>
    <row r="7010" spans="1:7" x14ac:dyDescent="0.25">
      <c r="A7010">
        <v>9598</v>
      </c>
      <c r="C7010" t="s">
        <v>12608</v>
      </c>
      <c r="G7010" s="4" t="s">
        <v>11</v>
      </c>
    </row>
    <row r="7011" spans="1:7" x14ac:dyDescent="0.25">
      <c r="A7011">
        <v>88374</v>
      </c>
      <c r="C7011" t="s">
        <v>12608</v>
      </c>
      <c r="G7011" s="5" t="s">
        <v>28</v>
      </c>
    </row>
    <row r="7012" spans="1:7" x14ac:dyDescent="0.25">
      <c r="A7012">
        <v>47486</v>
      </c>
      <c r="B7012" s="1">
        <v>22.69</v>
      </c>
      <c r="C7012" s="2">
        <v>44234</v>
      </c>
      <c r="G7012" s="4" t="s">
        <v>28</v>
      </c>
    </row>
    <row r="7013" spans="1:7" x14ac:dyDescent="0.25">
      <c r="A7013">
        <v>32077</v>
      </c>
      <c r="B7013" s="1">
        <v>18.989999999999998</v>
      </c>
      <c r="C7013" s="2">
        <v>44234</v>
      </c>
      <c r="G7013" s="5" t="s">
        <v>198</v>
      </c>
    </row>
    <row r="7014" spans="1:7" x14ac:dyDescent="0.25">
      <c r="A7014">
        <v>18694</v>
      </c>
      <c r="C7014" t="s">
        <v>12608</v>
      </c>
      <c r="G7014" s="4" t="s">
        <v>14</v>
      </c>
    </row>
    <row r="7015" spans="1:7" x14ac:dyDescent="0.25">
      <c r="A7015">
        <v>81033</v>
      </c>
      <c r="B7015" s="1">
        <v>24.99</v>
      </c>
      <c r="C7015" s="2">
        <v>44234</v>
      </c>
      <c r="G7015" s="5" t="s">
        <v>14</v>
      </c>
    </row>
    <row r="7016" spans="1:7" x14ac:dyDescent="0.25">
      <c r="A7016">
        <v>70396</v>
      </c>
      <c r="C7016" t="s">
        <v>12608</v>
      </c>
      <c r="G7016" s="4" t="s">
        <v>37</v>
      </c>
    </row>
    <row r="7017" spans="1:7" x14ac:dyDescent="0.25">
      <c r="A7017">
        <v>82167</v>
      </c>
      <c r="C7017" t="s">
        <v>12608</v>
      </c>
      <c r="G7017" s="5" t="s">
        <v>85</v>
      </c>
    </row>
    <row r="7018" spans="1:7" x14ac:dyDescent="0.25">
      <c r="A7018">
        <v>330210</v>
      </c>
      <c r="C7018" t="s">
        <v>12608</v>
      </c>
      <c r="G7018" s="4" t="s">
        <v>28</v>
      </c>
    </row>
    <row r="7019" spans="1:7" x14ac:dyDescent="0.25">
      <c r="A7019">
        <v>84707</v>
      </c>
      <c r="B7019" s="1">
        <v>46.99</v>
      </c>
      <c r="C7019" s="2">
        <v>44234</v>
      </c>
      <c r="G7019" s="5" t="s">
        <v>43</v>
      </c>
    </row>
    <row r="7020" spans="1:7" x14ac:dyDescent="0.25">
      <c r="A7020">
        <v>31105</v>
      </c>
      <c r="C7020" t="s">
        <v>12608</v>
      </c>
      <c r="G7020" s="4" t="s">
        <v>11</v>
      </c>
    </row>
    <row r="7021" spans="1:7" x14ac:dyDescent="0.25">
      <c r="A7021">
        <v>87139</v>
      </c>
      <c r="C7021" t="s">
        <v>12608</v>
      </c>
      <c r="G7021" s="5" t="s">
        <v>85</v>
      </c>
    </row>
    <row r="7022" spans="1:7" x14ac:dyDescent="0.25">
      <c r="A7022">
        <v>353892</v>
      </c>
      <c r="C7022" t="s">
        <v>12608</v>
      </c>
      <c r="G7022" s="4" t="s">
        <v>17</v>
      </c>
    </row>
    <row r="7023" spans="1:7" x14ac:dyDescent="0.25">
      <c r="A7023">
        <v>348708</v>
      </c>
      <c r="C7023" t="s">
        <v>12608</v>
      </c>
      <c r="G7023" s="5" t="s">
        <v>189</v>
      </c>
    </row>
    <row r="7024" spans="1:7" x14ac:dyDescent="0.25">
      <c r="A7024">
        <v>44024</v>
      </c>
      <c r="C7024" t="s">
        <v>12608</v>
      </c>
      <c r="G7024" s="4" t="s">
        <v>61</v>
      </c>
    </row>
    <row r="7025" spans="1:7" x14ac:dyDescent="0.25">
      <c r="A7025">
        <v>54836</v>
      </c>
      <c r="C7025" t="s">
        <v>12608</v>
      </c>
      <c r="G7025" s="5" t="s">
        <v>41</v>
      </c>
    </row>
    <row r="7026" spans="1:7" x14ac:dyDescent="0.25">
      <c r="A7026">
        <v>334107</v>
      </c>
      <c r="C7026" t="s">
        <v>12608</v>
      </c>
      <c r="G7026" s="4" t="s">
        <v>8</v>
      </c>
    </row>
    <row r="7027" spans="1:7" x14ac:dyDescent="0.25">
      <c r="A7027">
        <v>84430</v>
      </c>
      <c r="C7027" t="s">
        <v>12608</v>
      </c>
      <c r="G7027" s="5" t="s">
        <v>61</v>
      </c>
    </row>
    <row r="7028" spans="1:7" x14ac:dyDescent="0.25">
      <c r="A7028">
        <v>47950</v>
      </c>
      <c r="C7028" t="s">
        <v>12608</v>
      </c>
      <c r="G7028" s="4" t="s">
        <v>35</v>
      </c>
    </row>
    <row r="7029" spans="1:7" x14ac:dyDescent="0.25">
      <c r="A7029">
        <v>308235</v>
      </c>
      <c r="C7029" t="s">
        <v>12608</v>
      </c>
      <c r="G7029" s="5" t="s">
        <v>61</v>
      </c>
    </row>
    <row r="7030" spans="1:7" x14ac:dyDescent="0.25">
      <c r="A7030">
        <v>15458</v>
      </c>
      <c r="C7030" t="s">
        <v>12608</v>
      </c>
      <c r="G7030" s="4" t="s">
        <v>41</v>
      </c>
    </row>
    <row r="7031" spans="1:7" x14ac:dyDescent="0.25">
      <c r="A7031">
        <v>321886</v>
      </c>
      <c r="B7031" s="1">
        <v>10.99</v>
      </c>
      <c r="C7031" s="2">
        <v>44234</v>
      </c>
      <c r="G7031" s="5" t="s">
        <v>163</v>
      </c>
    </row>
    <row r="7032" spans="1:7" x14ac:dyDescent="0.25">
      <c r="A7032">
        <v>30090</v>
      </c>
      <c r="C7032" t="s">
        <v>12608</v>
      </c>
      <c r="G7032" s="4" t="s">
        <v>198</v>
      </c>
    </row>
    <row r="7033" spans="1:7" x14ac:dyDescent="0.25">
      <c r="A7033">
        <v>328660</v>
      </c>
      <c r="C7033" t="s">
        <v>12608</v>
      </c>
      <c r="G7033" s="5" t="s">
        <v>85</v>
      </c>
    </row>
    <row r="7034" spans="1:7" x14ac:dyDescent="0.25">
      <c r="A7034">
        <v>80670</v>
      </c>
      <c r="C7034" t="s">
        <v>12608</v>
      </c>
      <c r="G7034" s="4" t="s">
        <v>17</v>
      </c>
    </row>
    <row r="7035" spans="1:7" x14ac:dyDescent="0.25">
      <c r="A7035">
        <v>80449</v>
      </c>
      <c r="C7035" t="s">
        <v>12608</v>
      </c>
      <c r="G7035" s="5" t="s">
        <v>31</v>
      </c>
    </row>
    <row r="7036" spans="1:7" x14ac:dyDescent="0.25">
      <c r="A7036">
        <v>29955</v>
      </c>
      <c r="C7036" t="s">
        <v>12608</v>
      </c>
      <c r="G7036" s="4" t="s">
        <v>57</v>
      </c>
    </row>
    <row r="7037" spans="1:7" x14ac:dyDescent="0.25">
      <c r="A7037">
        <v>325856</v>
      </c>
      <c r="C7037" t="s">
        <v>12608</v>
      </c>
      <c r="G7037" s="5" t="s">
        <v>41</v>
      </c>
    </row>
    <row r="7038" spans="1:7" x14ac:dyDescent="0.25">
      <c r="A7038">
        <v>302973</v>
      </c>
      <c r="B7038" s="1">
        <v>6.99</v>
      </c>
      <c r="C7038" s="2">
        <v>44327</v>
      </c>
      <c r="G7038" s="4" t="s">
        <v>31</v>
      </c>
    </row>
    <row r="7039" spans="1:7" x14ac:dyDescent="0.25">
      <c r="A7039">
        <v>80304</v>
      </c>
      <c r="C7039" t="s">
        <v>12608</v>
      </c>
      <c r="G7039" s="5" t="s">
        <v>28</v>
      </c>
    </row>
    <row r="7040" spans="1:7" x14ac:dyDescent="0.25">
      <c r="A7040">
        <v>66206</v>
      </c>
      <c r="B7040" s="1">
        <v>15.99</v>
      </c>
      <c r="C7040" s="2">
        <v>44234</v>
      </c>
      <c r="G7040" s="4" t="s">
        <v>41</v>
      </c>
    </row>
    <row r="7041" spans="1:7" x14ac:dyDescent="0.25">
      <c r="A7041">
        <v>70339</v>
      </c>
      <c r="C7041" t="s">
        <v>12608</v>
      </c>
      <c r="G7041" s="5" t="s">
        <v>37</v>
      </c>
    </row>
    <row r="7042" spans="1:7" x14ac:dyDescent="0.25">
      <c r="A7042">
        <v>14028</v>
      </c>
      <c r="B7042" s="1">
        <v>38.99</v>
      </c>
      <c r="C7042" s="2">
        <v>44327</v>
      </c>
      <c r="G7042" s="4" t="s">
        <v>175</v>
      </c>
    </row>
    <row r="7043" spans="1:7" x14ac:dyDescent="0.25">
      <c r="A7043">
        <v>312519</v>
      </c>
      <c r="C7043" t="s">
        <v>12608</v>
      </c>
      <c r="G7043" s="5" t="s">
        <v>61</v>
      </c>
    </row>
    <row r="7044" spans="1:7" x14ac:dyDescent="0.25">
      <c r="A7044">
        <v>80491</v>
      </c>
      <c r="C7044" t="s">
        <v>12608</v>
      </c>
      <c r="G7044" s="4" t="s">
        <v>175</v>
      </c>
    </row>
    <row r="7045" spans="1:7" x14ac:dyDescent="0.25">
      <c r="A7045">
        <v>329954</v>
      </c>
      <c r="C7045" t="s">
        <v>12608</v>
      </c>
      <c r="G7045" s="5" t="s">
        <v>85</v>
      </c>
    </row>
    <row r="7046" spans="1:7" x14ac:dyDescent="0.25">
      <c r="A7046">
        <v>75009</v>
      </c>
      <c r="C7046" t="s">
        <v>12608</v>
      </c>
      <c r="G7046" s="4" t="s">
        <v>26</v>
      </c>
    </row>
    <row r="7047" spans="1:7" x14ac:dyDescent="0.25">
      <c r="A7047">
        <v>150916</v>
      </c>
      <c r="C7047" t="s">
        <v>12608</v>
      </c>
      <c r="G7047" s="5" t="s">
        <v>39</v>
      </c>
    </row>
    <row r="7048" spans="1:7" x14ac:dyDescent="0.25">
      <c r="A7048">
        <v>18562</v>
      </c>
      <c r="C7048" t="s">
        <v>12608</v>
      </c>
      <c r="G7048" s="4" t="s">
        <v>61</v>
      </c>
    </row>
    <row r="7049" spans="1:7" x14ac:dyDescent="0.25">
      <c r="A7049">
        <v>12225</v>
      </c>
      <c r="C7049" t="s">
        <v>12608</v>
      </c>
      <c r="G7049" s="5" t="s">
        <v>175</v>
      </c>
    </row>
    <row r="7050" spans="1:7" x14ac:dyDescent="0.25">
      <c r="A7050">
        <v>339865</v>
      </c>
      <c r="C7050" t="s">
        <v>12608</v>
      </c>
      <c r="G7050" s="4" t="s">
        <v>61</v>
      </c>
    </row>
    <row r="7051" spans="1:7" x14ac:dyDescent="0.25">
      <c r="A7051">
        <v>68500</v>
      </c>
      <c r="C7051" t="s">
        <v>12608</v>
      </c>
      <c r="G7051" s="5" t="s">
        <v>64</v>
      </c>
    </row>
    <row r="7052" spans="1:7" x14ac:dyDescent="0.25">
      <c r="A7052">
        <v>70504</v>
      </c>
      <c r="C7052" t="s">
        <v>12608</v>
      </c>
      <c r="G7052" s="4" t="s">
        <v>53</v>
      </c>
    </row>
    <row r="7053" spans="1:7" x14ac:dyDescent="0.25">
      <c r="A7053">
        <v>305120</v>
      </c>
      <c r="C7053" t="s">
        <v>12608</v>
      </c>
      <c r="G7053" s="5" t="s">
        <v>85</v>
      </c>
    </row>
    <row r="7054" spans="1:7" x14ac:dyDescent="0.25">
      <c r="A7054">
        <v>70294</v>
      </c>
      <c r="C7054" t="s">
        <v>12608</v>
      </c>
      <c r="G7054" s="4" t="s">
        <v>37</v>
      </c>
    </row>
    <row r="7055" spans="1:7" x14ac:dyDescent="0.25">
      <c r="A7055">
        <v>24147</v>
      </c>
      <c r="C7055" t="s">
        <v>12608</v>
      </c>
      <c r="G7055" s="5" t="s">
        <v>61</v>
      </c>
    </row>
    <row r="7056" spans="1:7" x14ac:dyDescent="0.25">
      <c r="A7056">
        <v>89999</v>
      </c>
      <c r="C7056" t="s">
        <v>12608</v>
      </c>
      <c r="G7056" s="4" t="s">
        <v>61</v>
      </c>
    </row>
    <row r="7057" spans="1:7" x14ac:dyDescent="0.25">
      <c r="A7057">
        <v>43476</v>
      </c>
      <c r="C7057" t="s">
        <v>12608</v>
      </c>
      <c r="G7057" s="5" t="s">
        <v>28</v>
      </c>
    </row>
    <row r="7058" spans="1:7" x14ac:dyDescent="0.25">
      <c r="A7058">
        <v>332269</v>
      </c>
      <c r="C7058" t="s">
        <v>12608</v>
      </c>
      <c r="G7058" s="4" t="s">
        <v>61</v>
      </c>
    </row>
    <row r="7059" spans="1:7" x14ac:dyDescent="0.25">
      <c r="A7059">
        <v>76708</v>
      </c>
      <c r="C7059" t="s">
        <v>12608</v>
      </c>
      <c r="G7059" s="5" t="s">
        <v>163</v>
      </c>
    </row>
    <row r="7060" spans="1:7" x14ac:dyDescent="0.25">
      <c r="A7060">
        <v>306921</v>
      </c>
      <c r="C7060" t="s">
        <v>12608</v>
      </c>
      <c r="G7060" s="4" t="s">
        <v>67</v>
      </c>
    </row>
    <row r="7061" spans="1:7" x14ac:dyDescent="0.25">
      <c r="A7061">
        <v>359661</v>
      </c>
      <c r="C7061" t="s">
        <v>12608</v>
      </c>
      <c r="G7061" s="5" t="s">
        <v>64</v>
      </c>
    </row>
    <row r="7062" spans="1:7" x14ac:dyDescent="0.25">
      <c r="A7062">
        <v>83359</v>
      </c>
      <c r="B7062" s="1">
        <v>18.989999999999998</v>
      </c>
      <c r="C7062" s="2">
        <v>44234</v>
      </c>
      <c r="G7062" s="4" t="s">
        <v>61</v>
      </c>
    </row>
    <row r="7063" spans="1:7" x14ac:dyDescent="0.25">
      <c r="A7063">
        <v>27545</v>
      </c>
      <c r="C7063" t="s">
        <v>12608</v>
      </c>
      <c r="G7063" s="5" t="s">
        <v>14</v>
      </c>
    </row>
    <row r="7064" spans="1:7" x14ac:dyDescent="0.25">
      <c r="A7064">
        <v>46728</v>
      </c>
      <c r="B7064" s="1">
        <v>5.99</v>
      </c>
      <c r="C7064" s="2">
        <v>44327</v>
      </c>
      <c r="G7064" s="4" t="s">
        <v>61</v>
      </c>
    </row>
    <row r="7065" spans="1:7" x14ac:dyDescent="0.25">
      <c r="A7065">
        <v>80191</v>
      </c>
      <c r="B7065" s="1">
        <v>13.49</v>
      </c>
      <c r="C7065" s="2">
        <v>44327</v>
      </c>
      <c r="G7065" s="5" t="s">
        <v>61</v>
      </c>
    </row>
    <row r="7066" spans="1:7" x14ac:dyDescent="0.25">
      <c r="A7066">
        <v>72842</v>
      </c>
      <c r="C7066" t="s">
        <v>12608</v>
      </c>
      <c r="G7066" s="4" t="s">
        <v>57</v>
      </c>
    </row>
    <row r="7067" spans="1:7" x14ac:dyDescent="0.25">
      <c r="A7067">
        <v>82123</v>
      </c>
      <c r="B7067" s="1">
        <v>9.09</v>
      </c>
      <c r="C7067" s="2">
        <v>44234</v>
      </c>
      <c r="G7067" s="5" t="s">
        <v>61</v>
      </c>
    </row>
    <row r="7068" spans="1:7" x14ac:dyDescent="0.25">
      <c r="A7068">
        <v>322824</v>
      </c>
      <c r="C7068" t="s">
        <v>12608</v>
      </c>
      <c r="G7068" s="4" t="s">
        <v>175</v>
      </c>
    </row>
    <row r="7069" spans="1:7" x14ac:dyDescent="0.25">
      <c r="A7069">
        <v>336780</v>
      </c>
      <c r="C7069" t="s">
        <v>12608</v>
      </c>
      <c r="G7069" s="5" t="s">
        <v>39</v>
      </c>
    </row>
    <row r="7070" spans="1:7" x14ac:dyDescent="0.25">
      <c r="A7070">
        <v>234478</v>
      </c>
      <c r="C7070" t="s">
        <v>12608</v>
      </c>
      <c r="G7070" s="4" t="s">
        <v>53</v>
      </c>
    </row>
    <row r="7071" spans="1:7" x14ac:dyDescent="0.25">
      <c r="A7071">
        <v>52728</v>
      </c>
      <c r="B7071" s="1">
        <v>12.99</v>
      </c>
      <c r="C7071" s="2">
        <v>44234</v>
      </c>
      <c r="G7071" s="5" t="s">
        <v>61</v>
      </c>
    </row>
    <row r="7072" spans="1:7" x14ac:dyDescent="0.25">
      <c r="A7072">
        <v>328640</v>
      </c>
      <c r="C7072" t="s">
        <v>12608</v>
      </c>
      <c r="G7072" s="4" t="s">
        <v>43</v>
      </c>
    </row>
    <row r="7073" spans="1:7" x14ac:dyDescent="0.25">
      <c r="A7073">
        <v>320302</v>
      </c>
      <c r="C7073" t="s">
        <v>12608</v>
      </c>
      <c r="G7073" s="5" t="s">
        <v>26</v>
      </c>
    </row>
    <row r="7074" spans="1:7" x14ac:dyDescent="0.25">
      <c r="A7074">
        <v>82763</v>
      </c>
      <c r="C7074" t="s">
        <v>12608</v>
      </c>
      <c r="G7074" s="4" t="s">
        <v>61</v>
      </c>
    </row>
    <row r="7075" spans="1:7" x14ac:dyDescent="0.25">
      <c r="A7075">
        <v>47114</v>
      </c>
      <c r="C7075" t="s">
        <v>12608</v>
      </c>
      <c r="G7075" s="5" t="s">
        <v>35</v>
      </c>
    </row>
    <row r="7076" spans="1:7" x14ac:dyDescent="0.25">
      <c r="A7076">
        <v>409677</v>
      </c>
      <c r="C7076" t="s">
        <v>12608</v>
      </c>
      <c r="G7076" s="4" t="s">
        <v>28</v>
      </c>
    </row>
    <row r="7077" spans="1:7" x14ac:dyDescent="0.25">
      <c r="A7077">
        <v>27014</v>
      </c>
      <c r="B7077" s="1">
        <v>59.99</v>
      </c>
      <c r="C7077" s="2">
        <v>44234</v>
      </c>
      <c r="G7077" s="5" t="s">
        <v>14</v>
      </c>
    </row>
    <row r="7078" spans="1:7" x14ac:dyDescent="0.25">
      <c r="A7078">
        <v>40978</v>
      </c>
      <c r="C7078" t="s">
        <v>12608</v>
      </c>
      <c r="G7078" s="4" t="s">
        <v>14</v>
      </c>
    </row>
    <row r="7079" spans="1:7" x14ac:dyDescent="0.25">
      <c r="A7079">
        <v>349202</v>
      </c>
      <c r="C7079" t="s">
        <v>12608</v>
      </c>
      <c r="G7079" s="5" t="s">
        <v>61</v>
      </c>
    </row>
    <row r="7080" spans="1:7" x14ac:dyDescent="0.25">
      <c r="A7080">
        <v>40052</v>
      </c>
      <c r="B7080" s="1">
        <v>71.989999999999995</v>
      </c>
      <c r="C7080" s="2">
        <v>44327</v>
      </c>
      <c r="G7080" s="4" t="s">
        <v>14</v>
      </c>
    </row>
    <row r="7081" spans="1:7" x14ac:dyDescent="0.25">
      <c r="A7081">
        <v>340880</v>
      </c>
      <c r="C7081" t="s">
        <v>12608</v>
      </c>
      <c r="G7081" s="5" t="s">
        <v>35</v>
      </c>
    </row>
    <row r="7082" spans="1:7" x14ac:dyDescent="0.25">
      <c r="A7082">
        <v>88589</v>
      </c>
      <c r="B7082" s="1">
        <v>17.989999999999998</v>
      </c>
      <c r="C7082" s="2">
        <v>44234</v>
      </c>
      <c r="G7082" s="4" t="s">
        <v>61</v>
      </c>
    </row>
    <row r="7083" spans="1:7" x14ac:dyDescent="0.25">
      <c r="A7083">
        <v>301572</v>
      </c>
      <c r="C7083" t="s">
        <v>12608</v>
      </c>
      <c r="G7083" s="5" t="s">
        <v>41</v>
      </c>
    </row>
    <row r="7084" spans="1:7" x14ac:dyDescent="0.25">
      <c r="A7084">
        <v>73797</v>
      </c>
      <c r="C7084" t="s">
        <v>12608</v>
      </c>
      <c r="G7084" s="4" t="s">
        <v>37</v>
      </c>
    </row>
    <row r="7085" spans="1:7" x14ac:dyDescent="0.25">
      <c r="A7085">
        <v>80131</v>
      </c>
      <c r="C7085" t="s">
        <v>12608</v>
      </c>
      <c r="G7085" s="5" t="s">
        <v>31</v>
      </c>
    </row>
    <row r="7086" spans="1:7" x14ac:dyDescent="0.25">
      <c r="A7086">
        <v>90298</v>
      </c>
      <c r="C7086" t="s">
        <v>12608</v>
      </c>
      <c r="G7086" s="4" t="s">
        <v>11</v>
      </c>
    </row>
    <row r="7087" spans="1:7" x14ac:dyDescent="0.25">
      <c r="A7087">
        <v>341660</v>
      </c>
      <c r="C7087" t="s">
        <v>12608</v>
      </c>
      <c r="G7087" s="5" t="s">
        <v>28</v>
      </c>
    </row>
    <row r="7088" spans="1:7" x14ac:dyDescent="0.25">
      <c r="A7088">
        <v>38679</v>
      </c>
      <c r="C7088" t="s">
        <v>12608</v>
      </c>
      <c r="G7088" s="4" t="s">
        <v>35</v>
      </c>
    </row>
    <row r="7089" spans="1:7" x14ac:dyDescent="0.25">
      <c r="A7089">
        <v>44727</v>
      </c>
      <c r="C7089" t="s">
        <v>12608</v>
      </c>
      <c r="G7089" s="5" t="s">
        <v>35</v>
      </c>
    </row>
    <row r="7090" spans="1:7" x14ac:dyDescent="0.25">
      <c r="A7090">
        <v>73914</v>
      </c>
      <c r="C7090" t="s">
        <v>12608</v>
      </c>
      <c r="G7090" s="4" t="s">
        <v>35</v>
      </c>
    </row>
    <row r="7091" spans="1:7" x14ac:dyDescent="0.25">
      <c r="A7091">
        <v>39349</v>
      </c>
      <c r="C7091" t="s">
        <v>12608</v>
      </c>
      <c r="G7091" s="5" t="s">
        <v>61</v>
      </c>
    </row>
    <row r="7092" spans="1:7" x14ac:dyDescent="0.25">
      <c r="A7092">
        <v>38571</v>
      </c>
      <c r="C7092" t="s">
        <v>12608</v>
      </c>
      <c r="G7092" s="4" t="s">
        <v>57</v>
      </c>
    </row>
    <row r="7093" spans="1:7" x14ac:dyDescent="0.25">
      <c r="A7093">
        <v>56440</v>
      </c>
      <c r="C7093" t="s">
        <v>12608</v>
      </c>
      <c r="G7093" s="5" t="s">
        <v>11</v>
      </c>
    </row>
    <row r="7094" spans="1:7" x14ac:dyDescent="0.25">
      <c r="A7094">
        <v>156043</v>
      </c>
      <c r="B7094" s="1">
        <v>16.489999999999998</v>
      </c>
      <c r="C7094" s="2">
        <v>44234</v>
      </c>
      <c r="G7094" s="4" t="s">
        <v>41</v>
      </c>
    </row>
    <row r="7095" spans="1:7" x14ac:dyDescent="0.25">
      <c r="A7095">
        <v>27440</v>
      </c>
      <c r="C7095" t="s">
        <v>12608</v>
      </c>
      <c r="G7095" s="5" t="s">
        <v>11</v>
      </c>
    </row>
    <row r="7096" spans="1:7" x14ac:dyDescent="0.25">
      <c r="A7096">
        <v>154008</v>
      </c>
      <c r="C7096" t="s">
        <v>12608</v>
      </c>
      <c r="G7096" s="4" t="s">
        <v>41</v>
      </c>
    </row>
    <row r="7097" spans="1:7" x14ac:dyDescent="0.25">
      <c r="A7097">
        <v>79997</v>
      </c>
      <c r="C7097" t="s">
        <v>12608</v>
      </c>
      <c r="G7097" s="5" t="s">
        <v>53</v>
      </c>
    </row>
    <row r="7098" spans="1:7" x14ac:dyDescent="0.25">
      <c r="A7098">
        <v>29645</v>
      </c>
      <c r="C7098" t="s">
        <v>12608</v>
      </c>
      <c r="G7098" s="4" t="s">
        <v>28</v>
      </c>
    </row>
    <row r="7099" spans="1:7" x14ac:dyDescent="0.25">
      <c r="A7099">
        <v>43281</v>
      </c>
      <c r="C7099" t="s">
        <v>12608</v>
      </c>
      <c r="G7099" s="5" t="s">
        <v>53</v>
      </c>
    </row>
    <row r="7100" spans="1:7" x14ac:dyDescent="0.25">
      <c r="A7100">
        <v>330594</v>
      </c>
      <c r="C7100" t="s">
        <v>12608</v>
      </c>
      <c r="G7100" s="4" t="s">
        <v>61</v>
      </c>
    </row>
    <row r="7101" spans="1:7" x14ac:dyDescent="0.25">
      <c r="A7101">
        <v>318478</v>
      </c>
      <c r="C7101" t="s">
        <v>12608</v>
      </c>
      <c r="G7101" s="5" t="s">
        <v>8</v>
      </c>
    </row>
    <row r="7102" spans="1:7" x14ac:dyDescent="0.25">
      <c r="A7102">
        <v>25418</v>
      </c>
      <c r="C7102" t="s">
        <v>12608</v>
      </c>
      <c r="G7102" s="4" t="s">
        <v>11</v>
      </c>
    </row>
    <row r="7103" spans="1:7" x14ac:dyDescent="0.25">
      <c r="A7103">
        <v>12420</v>
      </c>
      <c r="C7103" t="s">
        <v>12608</v>
      </c>
      <c r="G7103" s="5" t="s">
        <v>14</v>
      </c>
    </row>
    <row r="7104" spans="1:7" x14ac:dyDescent="0.25">
      <c r="A7104">
        <v>33332</v>
      </c>
      <c r="B7104" s="1">
        <v>24.99</v>
      </c>
      <c r="C7104" s="2">
        <v>44234</v>
      </c>
      <c r="G7104" s="4" t="s">
        <v>37</v>
      </c>
    </row>
    <row r="7105" spans="1:7" x14ac:dyDescent="0.25">
      <c r="A7105">
        <v>23193</v>
      </c>
      <c r="C7105" t="s">
        <v>12608</v>
      </c>
      <c r="G7105" s="5" t="s">
        <v>11</v>
      </c>
    </row>
    <row r="7106" spans="1:7" x14ac:dyDescent="0.25">
      <c r="A7106">
        <v>342131</v>
      </c>
      <c r="C7106" t="s">
        <v>12608</v>
      </c>
      <c r="G7106" s="4" t="s">
        <v>39</v>
      </c>
    </row>
    <row r="7107" spans="1:7" x14ac:dyDescent="0.25">
      <c r="A7107">
        <v>300026</v>
      </c>
      <c r="C7107" t="s">
        <v>12608</v>
      </c>
      <c r="G7107" s="5" t="s">
        <v>28</v>
      </c>
    </row>
    <row r="7108" spans="1:7" x14ac:dyDescent="0.25">
      <c r="A7108">
        <v>320514</v>
      </c>
      <c r="C7108" t="s">
        <v>12608</v>
      </c>
      <c r="G7108" s="4" t="s">
        <v>85</v>
      </c>
    </row>
    <row r="7109" spans="1:7" x14ac:dyDescent="0.25">
      <c r="A7109">
        <v>45284</v>
      </c>
      <c r="C7109" t="s">
        <v>12608</v>
      </c>
      <c r="G7109" s="5" t="s">
        <v>53</v>
      </c>
    </row>
    <row r="7110" spans="1:7" x14ac:dyDescent="0.25">
      <c r="A7110">
        <v>59242</v>
      </c>
      <c r="C7110" t="s">
        <v>12608</v>
      </c>
      <c r="G7110" s="4" t="s">
        <v>43</v>
      </c>
    </row>
    <row r="7111" spans="1:7" x14ac:dyDescent="0.25">
      <c r="A7111">
        <v>87284</v>
      </c>
      <c r="B7111" s="1">
        <v>14.49</v>
      </c>
      <c r="C7111" s="2">
        <v>44234</v>
      </c>
      <c r="G7111" s="5" t="s">
        <v>43</v>
      </c>
    </row>
    <row r="7112" spans="1:7" x14ac:dyDescent="0.25">
      <c r="A7112">
        <v>89001</v>
      </c>
      <c r="C7112" t="s">
        <v>12608</v>
      </c>
      <c r="G7112" s="4" t="s">
        <v>61</v>
      </c>
    </row>
    <row r="7113" spans="1:7" x14ac:dyDescent="0.25">
      <c r="A7113">
        <v>300379</v>
      </c>
      <c r="C7113" t="s">
        <v>12608</v>
      </c>
      <c r="G7113" s="5" t="s">
        <v>41</v>
      </c>
    </row>
    <row r="7114" spans="1:7" x14ac:dyDescent="0.25">
      <c r="A7114">
        <v>321155</v>
      </c>
      <c r="C7114" t="s">
        <v>12608</v>
      </c>
      <c r="G7114" s="4" t="s">
        <v>39</v>
      </c>
    </row>
    <row r="7115" spans="1:7" x14ac:dyDescent="0.25">
      <c r="A7115">
        <v>82920</v>
      </c>
      <c r="B7115" s="1">
        <v>31.99</v>
      </c>
      <c r="C7115" s="2">
        <v>44327</v>
      </c>
      <c r="G7115" s="5" t="s">
        <v>85</v>
      </c>
    </row>
    <row r="7116" spans="1:7" x14ac:dyDescent="0.25">
      <c r="A7116">
        <v>328490</v>
      </c>
      <c r="B7116" s="1">
        <v>12.49</v>
      </c>
      <c r="C7116" s="2">
        <v>44327</v>
      </c>
      <c r="G7116" s="4" t="s">
        <v>85</v>
      </c>
    </row>
    <row r="7117" spans="1:7" x14ac:dyDescent="0.25">
      <c r="A7117">
        <v>84034</v>
      </c>
      <c r="B7117" s="1">
        <v>11.19</v>
      </c>
      <c r="C7117" s="2">
        <v>44234</v>
      </c>
      <c r="G7117" s="5" t="s">
        <v>28</v>
      </c>
    </row>
    <row r="7118" spans="1:7" x14ac:dyDescent="0.25">
      <c r="A7118">
        <v>65331</v>
      </c>
      <c r="C7118" t="s">
        <v>12608</v>
      </c>
      <c r="G7118" s="4" t="s">
        <v>41</v>
      </c>
    </row>
    <row r="7119" spans="1:7" x14ac:dyDescent="0.25">
      <c r="A7119">
        <v>3077</v>
      </c>
      <c r="C7119" t="s">
        <v>12608</v>
      </c>
      <c r="G7119" s="5" t="s">
        <v>11</v>
      </c>
    </row>
    <row r="7120" spans="1:7" x14ac:dyDescent="0.25">
      <c r="A7120">
        <v>316596</v>
      </c>
      <c r="C7120" t="s">
        <v>12608</v>
      </c>
      <c r="G7120" s="4" t="s">
        <v>67</v>
      </c>
    </row>
    <row r="7121" spans="1:7" x14ac:dyDescent="0.25">
      <c r="A7121">
        <v>7617</v>
      </c>
      <c r="C7121" t="s">
        <v>12608</v>
      </c>
      <c r="G7121" s="5" t="s">
        <v>11</v>
      </c>
    </row>
    <row r="7122" spans="1:7" x14ac:dyDescent="0.25">
      <c r="A7122">
        <v>86547</v>
      </c>
      <c r="B7122" s="1">
        <v>14.99</v>
      </c>
      <c r="C7122" s="2">
        <v>44234</v>
      </c>
      <c r="G7122" s="4" t="s">
        <v>28</v>
      </c>
    </row>
    <row r="7123" spans="1:7" x14ac:dyDescent="0.25">
      <c r="A7123">
        <v>79780</v>
      </c>
      <c r="C7123" t="s">
        <v>12608</v>
      </c>
      <c r="G7123" s="5" t="s">
        <v>26</v>
      </c>
    </row>
    <row r="7124" spans="1:7" x14ac:dyDescent="0.25">
      <c r="A7124">
        <v>162094</v>
      </c>
      <c r="C7124" t="s">
        <v>12608</v>
      </c>
      <c r="G7124" s="4" t="s">
        <v>61</v>
      </c>
    </row>
    <row r="7125" spans="1:7" x14ac:dyDescent="0.25">
      <c r="A7125">
        <v>60941</v>
      </c>
      <c r="C7125" t="s">
        <v>12608</v>
      </c>
      <c r="G7125" s="5" t="s">
        <v>85</v>
      </c>
    </row>
    <row r="7126" spans="1:7" x14ac:dyDescent="0.25">
      <c r="A7126">
        <v>80581</v>
      </c>
      <c r="C7126" t="s">
        <v>12608</v>
      </c>
      <c r="G7126" s="4" t="s">
        <v>8</v>
      </c>
    </row>
    <row r="7127" spans="1:7" x14ac:dyDescent="0.25">
      <c r="A7127">
        <v>63886</v>
      </c>
      <c r="C7127" t="s">
        <v>12608</v>
      </c>
      <c r="G7127" s="5" t="s">
        <v>85</v>
      </c>
    </row>
    <row r="7128" spans="1:7" x14ac:dyDescent="0.25">
      <c r="A7128">
        <v>43176</v>
      </c>
      <c r="C7128" t="s">
        <v>12608</v>
      </c>
      <c r="G7128" s="4" t="s">
        <v>26</v>
      </c>
    </row>
    <row r="7129" spans="1:7" x14ac:dyDescent="0.25">
      <c r="A7129">
        <v>74810</v>
      </c>
      <c r="C7129" t="s">
        <v>12608</v>
      </c>
      <c r="G7129" s="5" t="s">
        <v>28</v>
      </c>
    </row>
    <row r="7130" spans="1:7" x14ac:dyDescent="0.25">
      <c r="A7130">
        <v>332981</v>
      </c>
      <c r="C7130" t="s">
        <v>12608</v>
      </c>
      <c r="G7130" s="4" t="s">
        <v>43</v>
      </c>
    </row>
    <row r="7131" spans="1:7" x14ac:dyDescent="0.25">
      <c r="A7131">
        <v>79946</v>
      </c>
      <c r="C7131" t="s">
        <v>12608</v>
      </c>
      <c r="G7131" s="5" t="s">
        <v>14</v>
      </c>
    </row>
    <row r="7132" spans="1:7" x14ac:dyDescent="0.25">
      <c r="A7132">
        <v>11207</v>
      </c>
      <c r="C7132" t="s">
        <v>12608</v>
      </c>
      <c r="G7132" s="4" t="s">
        <v>175</v>
      </c>
    </row>
    <row r="7133" spans="1:7" x14ac:dyDescent="0.25">
      <c r="A7133">
        <v>43867</v>
      </c>
      <c r="C7133" t="s">
        <v>12608</v>
      </c>
      <c r="G7133" s="5" t="s">
        <v>41</v>
      </c>
    </row>
    <row r="7134" spans="1:7" x14ac:dyDescent="0.25">
      <c r="A7134">
        <v>84971</v>
      </c>
      <c r="C7134" t="s">
        <v>12608</v>
      </c>
      <c r="G7134" s="4" t="s">
        <v>85</v>
      </c>
    </row>
    <row r="7135" spans="1:7" x14ac:dyDescent="0.25">
      <c r="A7135">
        <v>434850</v>
      </c>
      <c r="C7135" t="s">
        <v>12608</v>
      </c>
      <c r="G7135" s="5" t="s">
        <v>85</v>
      </c>
    </row>
    <row r="7136" spans="1:7" x14ac:dyDescent="0.25">
      <c r="A7136">
        <v>80144</v>
      </c>
      <c r="C7136" t="s">
        <v>12608</v>
      </c>
      <c r="G7136" s="4" t="s">
        <v>31</v>
      </c>
    </row>
    <row r="7137" spans="1:7" x14ac:dyDescent="0.25">
      <c r="A7137">
        <v>332425</v>
      </c>
      <c r="C7137" t="s">
        <v>12608</v>
      </c>
      <c r="G7137" s="5" t="s">
        <v>61</v>
      </c>
    </row>
    <row r="7138" spans="1:7" x14ac:dyDescent="0.25">
      <c r="A7138">
        <v>331710</v>
      </c>
      <c r="C7138" t="s">
        <v>12608</v>
      </c>
      <c r="G7138" s="4" t="s">
        <v>61</v>
      </c>
    </row>
    <row r="7139" spans="1:7" x14ac:dyDescent="0.25">
      <c r="A7139">
        <v>84961</v>
      </c>
      <c r="C7139" t="s">
        <v>12608</v>
      </c>
      <c r="G7139" s="5" t="s">
        <v>61</v>
      </c>
    </row>
    <row r="7140" spans="1:7" x14ac:dyDescent="0.25">
      <c r="A7140">
        <v>45370</v>
      </c>
      <c r="C7140" t="s">
        <v>12608</v>
      </c>
      <c r="G7140" s="4" t="s">
        <v>26</v>
      </c>
    </row>
    <row r="7141" spans="1:7" x14ac:dyDescent="0.25">
      <c r="A7141">
        <v>318073</v>
      </c>
      <c r="C7141" t="s">
        <v>12608</v>
      </c>
      <c r="G7141" s="5" t="s">
        <v>31</v>
      </c>
    </row>
    <row r="7142" spans="1:7" x14ac:dyDescent="0.25">
      <c r="A7142">
        <v>50776</v>
      </c>
      <c r="B7142" s="1">
        <v>22.99</v>
      </c>
      <c r="C7142" s="2">
        <v>44234</v>
      </c>
      <c r="G7142" s="4" t="s">
        <v>26</v>
      </c>
    </row>
    <row r="7143" spans="1:7" x14ac:dyDescent="0.25">
      <c r="A7143">
        <v>62227</v>
      </c>
      <c r="C7143" t="s">
        <v>12608</v>
      </c>
      <c r="G7143" s="5" t="s">
        <v>37</v>
      </c>
    </row>
    <row r="7144" spans="1:7" x14ac:dyDescent="0.25">
      <c r="A7144">
        <v>84756</v>
      </c>
      <c r="B7144" s="1">
        <v>9.49</v>
      </c>
      <c r="C7144" s="2">
        <v>44327</v>
      </c>
      <c r="G7144" s="4" t="s">
        <v>28</v>
      </c>
    </row>
    <row r="7145" spans="1:7" x14ac:dyDescent="0.25">
      <c r="A7145">
        <v>70148</v>
      </c>
      <c r="C7145" t="s">
        <v>12608</v>
      </c>
      <c r="G7145" s="5" t="s">
        <v>37</v>
      </c>
    </row>
    <row r="7146" spans="1:7" x14ac:dyDescent="0.25">
      <c r="A7146">
        <v>84079</v>
      </c>
      <c r="B7146" s="1">
        <v>10.89</v>
      </c>
      <c r="C7146" s="2">
        <v>44234</v>
      </c>
      <c r="G7146" s="4" t="s">
        <v>163</v>
      </c>
    </row>
    <row r="7147" spans="1:7" x14ac:dyDescent="0.25">
      <c r="A7147">
        <v>71308</v>
      </c>
      <c r="C7147" t="s">
        <v>12608</v>
      </c>
      <c r="G7147" s="5" t="s">
        <v>102</v>
      </c>
    </row>
    <row r="7148" spans="1:7" x14ac:dyDescent="0.25">
      <c r="A7148">
        <v>377163</v>
      </c>
      <c r="C7148" t="s">
        <v>12608</v>
      </c>
      <c r="G7148" s="4" t="s">
        <v>21</v>
      </c>
    </row>
    <row r="7149" spans="1:7" x14ac:dyDescent="0.25">
      <c r="A7149">
        <v>4170</v>
      </c>
      <c r="C7149" t="s">
        <v>12608</v>
      </c>
      <c r="G7149" s="5" t="s">
        <v>11</v>
      </c>
    </row>
    <row r="7150" spans="1:7" x14ac:dyDescent="0.25">
      <c r="A7150">
        <v>21326</v>
      </c>
      <c r="C7150" t="s">
        <v>12608</v>
      </c>
      <c r="G7150" s="4" t="s">
        <v>163</v>
      </c>
    </row>
    <row r="7151" spans="1:7" x14ac:dyDescent="0.25">
      <c r="A7151">
        <v>84409</v>
      </c>
      <c r="C7151" t="s">
        <v>12608</v>
      </c>
      <c r="G7151" s="5" t="s">
        <v>83</v>
      </c>
    </row>
    <row r="7152" spans="1:7" x14ac:dyDescent="0.25">
      <c r="A7152">
        <v>45984</v>
      </c>
      <c r="C7152" t="s">
        <v>12608</v>
      </c>
      <c r="G7152" s="4" t="s">
        <v>26</v>
      </c>
    </row>
    <row r="7153" spans="1:7" x14ac:dyDescent="0.25">
      <c r="A7153">
        <v>312703</v>
      </c>
      <c r="C7153" t="s">
        <v>12608</v>
      </c>
      <c r="G7153" s="5" t="s">
        <v>85</v>
      </c>
    </row>
    <row r="7154" spans="1:7" x14ac:dyDescent="0.25">
      <c r="A7154">
        <v>48003</v>
      </c>
      <c r="C7154" t="s">
        <v>12608</v>
      </c>
      <c r="G7154" s="4"/>
    </row>
    <row r="7155" spans="1:7" x14ac:dyDescent="0.25">
      <c r="A7155">
        <v>26034</v>
      </c>
      <c r="C7155" t="s">
        <v>12608</v>
      </c>
      <c r="G7155" s="5" t="s">
        <v>189</v>
      </c>
    </row>
    <row r="7156" spans="1:7" x14ac:dyDescent="0.25">
      <c r="A7156">
        <v>84547</v>
      </c>
      <c r="B7156" s="1">
        <v>8.99</v>
      </c>
      <c r="C7156" s="2">
        <v>44327</v>
      </c>
      <c r="G7156" s="4" t="s">
        <v>61</v>
      </c>
    </row>
    <row r="7157" spans="1:7" x14ac:dyDescent="0.25">
      <c r="A7157">
        <v>28365</v>
      </c>
      <c r="C7157" t="s">
        <v>12608</v>
      </c>
      <c r="G7157" s="5" t="s">
        <v>11</v>
      </c>
    </row>
    <row r="7158" spans="1:7" x14ac:dyDescent="0.25">
      <c r="A7158">
        <v>308877</v>
      </c>
      <c r="C7158" t="s">
        <v>12608</v>
      </c>
      <c r="G7158" s="4" t="s">
        <v>85</v>
      </c>
    </row>
    <row r="7159" spans="1:7" x14ac:dyDescent="0.25">
      <c r="A7159">
        <v>81803</v>
      </c>
      <c r="C7159" t="s">
        <v>12608</v>
      </c>
      <c r="G7159" s="5" t="s">
        <v>85</v>
      </c>
    </row>
    <row r="7160" spans="1:7" x14ac:dyDescent="0.25">
      <c r="A7160">
        <v>435791</v>
      </c>
      <c r="C7160" t="s">
        <v>12608</v>
      </c>
      <c r="G7160" s="4" t="s">
        <v>189</v>
      </c>
    </row>
    <row r="7161" spans="1:7" x14ac:dyDescent="0.25">
      <c r="A7161">
        <v>35084</v>
      </c>
      <c r="C7161" t="s">
        <v>12608</v>
      </c>
      <c r="G7161" s="5" t="s">
        <v>37</v>
      </c>
    </row>
    <row r="7162" spans="1:7" x14ac:dyDescent="0.25">
      <c r="A7162">
        <v>43652</v>
      </c>
      <c r="C7162" t="s">
        <v>12608</v>
      </c>
      <c r="G7162" s="4" t="s">
        <v>75</v>
      </c>
    </row>
    <row r="7163" spans="1:7" x14ac:dyDescent="0.25">
      <c r="A7163">
        <v>47793</v>
      </c>
      <c r="C7163" t="s">
        <v>12608</v>
      </c>
      <c r="G7163" s="5" t="s">
        <v>41</v>
      </c>
    </row>
    <row r="7164" spans="1:7" x14ac:dyDescent="0.25">
      <c r="A7164">
        <v>44564</v>
      </c>
      <c r="C7164" t="s">
        <v>12608</v>
      </c>
      <c r="G7164" s="4" t="s">
        <v>41</v>
      </c>
    </row>
    <row r="7165" spans="1:7" x14ac:dyDescent="0.25">
      <c r="A7165">
        <v>25454</v>
      </c>
      <c r="C7165" t="s">
        <v>12608</v>
      </c>
      <c r="G7165" s="5" t="s">
        <v>11</v>
      </c>
    </row>
    <row r="7166" spans="1:7" x14ac:dyDescent="0.25">
      <c r="A7166">
        <v>47376</v>
      </c>
      <c r="C7166" t="s">
        <v>12608</v>
      </c>
      <c r="G7166" s="4" t="s">
        <v>28</v>
      </c>
    </row>
    <row r="7167" spans="1:7" x14ac:dyDescent="0.25">
      <c r="A7167">
        <v>307126</v>
      </c>
      <c r="B7167" s="1">
        <v>5.99</v>
      </c>
      <c r="C7167" s="2">
        <v>44327</v>
      </c>
      <c r="G7167" s="5" t="s">
        <v>41</v>
      </c>
    </row>
    <row r="7168" spans="1:7" x14ac:dyDescent="0.25">
      <c r="A7168">
        <v>304612</v>
      </c>
      <c r="C7168" t="s">
        <v>12608</v>
      </c>
      <c r="G7168" s="4" t="s">
        <v>41</v>
      </c>
    </row>
    <row r="7169" spans="1:7" x14ac:dyDescent="0.25">
      <c r="A7169">
        <v>12412</v>
      </c>
      <c r="C7169" t="s">
        <v>12608</v>
      </c>
      <c r="G7169" s="5" t="s">
        <v>37</v>
      </c>
    </row>
    <row r="7170" spans="1:7" x14ac:dyDescent="0.25">
      <c r="A7170">
        <v>43915</v>
      </c>
      <c r="C7170" t="s">
        <v>12608</v>
      </c>
      <c r="G7170" s="4" t="s">
        <v>57</v>
      </c>
    </row>
    <row r="7171" spans="1:7" x14ac:dyDescent="0.25">
      <c r="A7171">
        <v>435830</v>
      </c>
      <c r="C7171" t="s">
        <v>12608</v>
      </c>
      <c r="G7171" s="5" t="s">
        <v>41</v>
      </c>
    </row>
    <row r="7172" spans="1:7" x14ac:dyDescent="0.25">
      <c r="A7172">
        <v>328440</v>
      </c>
      <c r="C7172" t="s">
        <v>12608</v>
      </c>
      <c r="G7172" s="4" t="s">
        <v>61</v>
      </c>
    </row>
    <row r="7173" spans="1:7" x14ac:dyDescent="0.25">
      <c r="A7173">
        <v>73392</v>
      </c>
      <c r="C7173" t="s">
        <v>12608</v>
      </c>
      <c r="G7173" s="5" t="s">
        <v>35</v>
      </c>
    </row>
    <row r="7174" spans="1:7" x14ac:dyDescent="0.25">
      <c r="A7174">
        <v>85949</v>
      </c>
      <c r="B7174" s="1">
        <v>10.49</v>
      </c>
      <c r="C7174" s="2">
        <v>44234</v>
      </c>
      <c r="G7174" s="4" t="s">
        <v>61</v>
      </c>
    </row>
    <row r="7175" spans="1:7" x14ac:dyDescent="0.25">
      <c r="A7175">
        <v>44390</v>
      </c>
      <c r="C7175" t="s">
        <v>12608</v>
      </c>
      <c r="G7175" s="5" t="s">
        <v>26</v>
      </c>
    </row>
    <row r="7176" spans="1:7" x14ac:dyDescent="0.25">
      <c r="A7176">
        <v>81170</v>
      </c>
      <c r="B7176" s="1">
        <v>15.99</v>
      </c>
      <c r="C7176" s="2">
        <v>44295</v>
      </c>
      <c r="G7176" s="4" t="s">
        <v>85</v>
      </c>
    </row>
    <row r="7177" spans="1:7" x14ac:dyDescent="0.25">
      <c r="A7177">
        <v>312560</v>
      </c>
      <c r="C7177" t="s">
        <v>12608</v>
      </c>
      <c r="G7177" s="5" t="s">
        <v>41</v>
      </c>
    </row>
    <row r="7178" spans="1:7" x14ac:dyDescent="0.25">
      <c r="A7178">
        <v>10636</v>
      </c>
      <c r="C7178" t="s">
        <v>12608</v>
      </c>
      <c r="G7178" s="4" t="s">
        <v>245</v>
      </c>
    </row>
    <row r="7179" spans="1:7" x14ac:dyDescent="0.25">
      <c r="A7179">
        <v>412732</v>
      </c>
      <c r="C7179" t="s">
        <v>12608</v>
      </c>
      <c r="G7179" s="5" t="s">
        <v>28</v>
      </c>
    </row>
    <row r="7180" spans="1:7" x14ac:dyDescent="0.25">
      <c r="A7180">
        <v>44764</v>
      </c>
      <c r="C7180" t="s">
        <v>12608</v>
      </c>
      <c r="G7180" s="4" t="s">
        <v>175</v>
      </c>
    </row>
    <row r="7181" spans="1:7" x14ac:dyDescent="0.25">
      <c r="A7181">
        <v>70111</v>
      </c>
      <c r="C7181" t="s">
        <v>12608</v>
      </c>
      <c r="G7181" s="5" t="s">
        <v>53</v>
      </c>
    </row>
    <row r="7182" spans="1:7" x14ac:dyDescent="0.25">
      <c r="A7182">
        <v>82504</v>
      </c>
      <c r="C7182" t="s">
        <v>12608</v>
      </c>
      <c r="G7182" s="4" t="s">
        <v>61</v>
      </c>
    </row>
    <row r="7183" spans="1:7" x14ac:dyDescent="0.25">
      <c r="A7183">
        <v>44573</v>
      </c>
      <c r="C7183" t="s">
        <v>12608</v>
      </c>
      <c r="G7183" s="5" t="s">
        <v>61</v>
      </c>
    </row>
    <row r="7184" spans="1:7" x14ac:dyDescent="0.25">
      <c r="A7184">
        <v>304397</v>
      </c>
      <c r="C7184" t="s">
        <v>12608</v>
      </c>
      <c r="G7184" s="4" t="s">
        <v>41</v>
      </c>
    </row>
    <row r="7185" spans="1:7" x14ac:dyDescent="0.25">
      <c r="A7185">
        <v>318900</v>
      </c>
      <c r="C7185" t="s">
        <v>12608</v>
      </c>
      <c r="G7185" s="5" t="s">
        <v>17</v>
      </c>
    </row>
    <row r="7186" spans="1:7" x14ac:dyDescent="0.25">
      <c r="A7186">
        <v>45748</v>
      </c>
      <c r="C7186" t="s">
        <v>12608</v>
      </c>
      <c r="G7186" s="4" t="s">
        <v>61</v>
      </c>
    </row>
    <row r="7187" spans="1:7" x14ac:dyDescent="0.25">
      <c r="A7187">
        <v>18821</v>
      </c>
      <c r="C7187" t="s">
        <v>12608</v>
      </c>
      <c r="G7187" s="5" t="s">
        <v>14</v>
      </c>
    </row>
    <row r="7188" spans="1:7" x14ac:dyDescent="0.25">
      <c r="A7188">
        <v>339858</v>
      </c>
      <c r="C7188" t="s">
        <v>12608</v>
      </c>
      <c r="G7188" s="4" t="s">
        <v>28</v>
      </c>
    </row>
    <row r="7189" spans="1:7" x14ac:dyDescent="0.25">
      <c r="A7189">
        <v>79989</v>
      </c>
      <c r="C7189" t="s">
        <v>12608</v>
      </c>
      <c r="G7189" s="5" t="s">
        <v>175</v>
      </c>
    </row>
    <row r="7190" spans="1:7" x14ac:dyDescent="0.25">
      <c r="A7190">
        <v>312368</v>
      </c>
      <c r="C7190" t="s">
        <v>12608</v>
      </c>
      <c r="G7190" s="4" t="s">
        <v>61</v>
      </c>
    </row>
    <row r="7191" spans="1:7" x14ac:dyDescent="0.25">
      <c r="A7191">
        <v>55476</v>
      </c>
      <c r="C7191" t="s">
        <v>12608</v>
      </c>
      <c r="G7191" s="5" t="s">
        <v>46</v>
      </c>
    </row>
    <row r="7192" spans="1:7" x14ac:dyDescent="0.25">
      <c r="A7192">
        <v>84489</v>
      </c>
      <c r="C7192" t="s">
        <v>12608</v>
      </c>
      <c r="G7192" s="4" t="s">
        <v>43</v>
      </c>
    </row>
    <row r="7193" spans="1:7" x14ac:dyDescent="0.25">
      <c r="A7193">
        <v>93455</v>
      </c>
      <c r="C7193" t="s">
        <v>12608</v>
      </c>
      <c r="G7193" s="5" t="s">
        <v>11</v>
      </c>
    </row>
    <row r="7194" spans="1:7" x14ac:dyDescent="0.25">
      <c r="A7194">
        <v>310957</v>
      </c>
      <c r="C7194" t="s">
        <v>12608</v>
      </c>
      <c r="G7194" s="4" t="s">
        <v>64</v>
      </c>
    </row>
    <row r="7195" spans="1:7" x14ac:dyDescent="0.25">
      <c r="A7195">
        <v>312167</v>
      </c>
      <c r="C7195" t="s">
        <v>12608</v>
      </c>
      <c r="G7195" s="5" t="s">
        <v>61</v>
      </c>
    </row>
    <row r="7196" spans="1:7" x14ac:dyDescent="0.25">
      <c r="A7196">
        <v>86658</v>
      </c>
      <c r="B7196" s="1">
        <v>15.99</v>
      </c>
      <c r="C7196" s="2">
        <v>44234</v>
      </c>
      <c r="G7196" s="4" t="s">
        <v>61</v>
      </c>
    </row>
    <row r="7197" spans="1:7" x14ac:dyDescent="0.25">
      <c r="A7197">
        <v>74403</v>
      </c>
      <c r="C7197" t="s">
        <v>12608</v>
      </c>
      <c r="G7197" s="5" t="s">
        <v>31</v>
      </c>
    </row>
    <row r="7198" spans="1:7" x14ac:dyDescent="0.25">
      <c r="A7198">
        <v>57142</v>
      </c>
      <c r="C7198" t="s">
        <v>12608</v>
      </c>
      <c r="G7198" s="4" t="s">
        <v>26</v>
      </c>
    </row>
    <row r="7199" spans="1:7" x14ac:dyDescent="0.25">
      <c r="A7199">
        <v>19933</v>
      </c>
      <c r="C7199" t="s">
        <v>12608</v>
      </c>
      <c r="G7199" s="5" t="s">
        <v>26</v>
      </c>
    </row>
    <row r="7200" spans="1:7" x14ac:dyDescent="0.25">
      <c r="A7200">
        <v>362107</v>
      </c>
      <c r="C7200" t="s">
        <v>12608</v>
      </c>
      <c r="G7200" s="4" t="s">
        <v>31</v>
      </c>
    </row>
    <row r="7201" spans="1:7" x14ac:dyDescent="0.25">
      <c r="A7201">
        <v>334112</v>
      </c>
      <c r="C7201" t="s">
        <v>12608</v>
      </c>
      <c r="G7201" s="5" t="s">
        <v>28</v>
      </c>
    </row>
    <row r="7202" spans="1:7" x14ac:dyDescent="0.25">
      <c r="A7202">
        <v>12424</v>
      </c>
      <c r="C7202" t="s">
        <v>12608</v>
      </c>
      <c r="G7202" s="4" t="s">
        <v>175</v>
      </c>
    </row>
    <row r="7203" spans="1:7" x14ac:dyDescent="0.25">
      <c r="A7203">
        <v>13692</v>
      </c>
      <c r="C7203" t="s">
        <v>12608</v>
      </c>
      <c r="G7203" s="5" t="s">
        <v>175</v>
      </c>
    </row>
    <row r="7204" spans="1:7" x14ac:dyDescent="0.25">
      <c r="A7204">
        <v>331117</v>
      </c>
      <c r="C7204" t="s">
        <v>12608</v>
      </c>
      <c r="G7204" s="4" t="s">
        <v>85</v>
      </c>
    </row>
    <row r="7205" spans="1:7" x14ac:dyDescent="0.25">
      <c r="A7205">
        <v>21504</v>
      </c>
      <c r="C7205" t="s">
        <v>12608</v>
      </c>
      <c r="G7205" s="5" t="s">
        <v>163</v>
      </c>
    </row>
    <row r="7206" spans="1:7" x14ac:dyDescent="0.25">
      <c r="A7206">
        <v>18031</v>
      </c>
      <c r="B7206" s="1">
        <v>25.99</v>
      </c>
      <c r="C7206" s="2">
        <v>44234</v>
      </c>
      <c r="G7206" s="4" t="s">
        <v>61</v>
      </c>
    </row>
    <row r="7207" spans="1:7" x14ac:dyDescent="0.25">
      <c r="A7207">
        <v>67156</v>
      </c>
      <c r="C7207" t="s">
        <v>12608</v>
      </c>
      <c r="G7207" s="5" t="s">
        <v>39</v>
      </c>
    </row>
    <row r="7208" spans="1:7" x14ac:dyDescent="0.25">
      <c r="A7208">
        <v>52272</v>
      </c>
      <c r="C7208" t="s">
        <v>12608</v>
      </c>
      <c r="G7208" s="4" t="s">
        <v>61</v>
      </c>
    </row>
    <row r="7209" spans="1:7" x14ac:dyDescent="0.25">
      <c r="A7209">
        <v>393681</v>
      </c>
      <c r="B7209" s="1">
        <v>8.99</v>
      </c>
      <c r="C7209" s="2">
        <v>44327</v>
      </c>
      <c r="G7209" s="5" t="s">
        <v>39</v>
      </c>
    </row>
    <row r="7210" spans="1:7" x14ac:dyDescent="0.25">
      <c r="A7210">
        <v>88351</v>
      </c>
      <c r="C7210" t="s">
        <v>12608</v>
      </c>
      <c r="G7210" s="4" t="s">
        <v>11</v>
      </c>
    </row>
    <row r="7211" spans="1:7" x14ac:dyDescent="0.25">
      <c r="A7211">
        <v>25740</v>
      </c>
      <c r="C7211" t="s">
        <v>12608</v>
      </c>
      <c r="G7211" s="5" t="s">
        <v>11</v>
      </c>
    </row>
    <row r="7212" spans="1:7" x14ac:dyDescent="0.25">
      <c r="A7212">
        <v>55077</v>
      </c>
      <c r="C7212" t="s">
        <v>12608</v>
      </c>
      <c r="G7212" s="4" t="s">
        <v>26</v>
      </c>
    </row>
    <row r="7213" spans="1:7" x14ac:dyDescent="0.25">
      <c r="A7213">
        <v>337005</v>
      </c>
      <c r="C7213" t="s">
        <v>12608</v>
      </c>
      <c r="G7213" s="5" t="s">
        <v>41</v>
      </c>
    </row>
    <row r="7214" spans="1:7" x14ac:dyDescent="0.25">
      <c r="A7214">
        <v>30325</v>
      </c>
      <c r="C7214" t="s">
        <v>12608</v>
      </c>
      <c r="G7214" s="4" t="s">
        <v>85</v>
      </c>
    </row>
    <row r="7215" spans="1:7" x14ac:dyDescent="0.25">
      <c r="A7215">
        <v>53821</v>
      </c>
      <c r="C7215" t="s">
        <v>12608</v>
      </c>
      <c r="G7215" s="5" t="s">
        <v>26</v>
      </c>
    </row>
    <row r="7216" spans="1:7" x14ac:dyDescent="0.25">
      <c r="A7216">
        <v>359874</v>
      </c>
      <c r="C7216" t="s">
        <v>12608</v>
      </c>
      <c r="G7216" s="4" t="s">
        <v>61</v>
      </c>
    </row>
    <row r="7217" spans="1:7" x14ac:dyDescent="0.25">
      <c r="A7217">
        <v>412066</v>
      </c>
      <c r="C7217" t="s">
        <v>12608</v>
      </c>
      <c r="G7217" s="5" t="s">
        <v>85</v>
      </c>
    </row>
    <row r="7218" spans="1:7" x14ac:dyDescent="0.25">
      <c r="A7218">
        <v>79986</v>
      </c>
      <c r="B7218" s="1">
        <v>44.99</v>
      </c>
      <c r="C7218" s="2">
        <v>44234</v>
      </c>
      <c r="G7218" s="4" t="s">
        <v>175</v>
      </c>
    </row>
    <row r="7219" spans="1:7" x14ac:dyDescent="0.25">
      <c r="A7219">
        <v>12556</v>
      </c>
      <c r="C7219" t="s">
        <v>12608</v>
      </c>
      <c r="G7219" s="5" t="s">
        <v>175</v>
      </c>
    </row>
    <row r="7220" spans="1:7" x14ac:dyDescent="0.25">
      <c r="A7220">
        <v>44424</v>
      </c>
      <c r="C7220" t="s">
        <v>12608</v>
      </c>
      <c r="G7220" s="4" t="s">
        <v>61</v>
      </c>
    </row>
    <row r="7221" spans="1:7" x14ac:dyDescent="0.25">
      <c r="A7221">
        <v>42338</v>
      </c>
      <c r="C7221" t="s">
        <v>12608</v>
      </c>
      <c r="G7221" s="5" t="s">
        <v>26</v>
      </c>
    </row>
    <row r="7222" spans="1:7" x14ac:dyDescent="0.25">
      <c r="A7222">
        <v>36790</v>
      </c>
      <c r="C7222" t="s">
        <v>12608</v>
      </c>
      <c r="G7222" s="4" t="s">
        <v>37</v>
      </c>
    </row>
    <row r="7223" spans="1:7" x14ac:dyDescent="0.25">
      <c r="A7223">
        <v>41360</v>
      </c>
      <c r="C7223" t="s">
        <v>12608</v>
      </c>
      <c r="G7223" s="5" t="s">
        <v>53</v>
      </c>
    </row>
    <row r="7224" spans="1:7" x14ac:dyDescent="0.25">
      <c r="A7224">
        <v>23167</v>
      </c>
      <c r="C7224" t="s">
        <v>12608</v>
      </c>
      <c r="G7224" s="4" t="s">
        <v>175</v>
      </c>
    </row>
    <row r="7225" spans="1:7" x14ac:dyDescent="0.25">
      <c r="A7225">
        <v>51551</v>
      </c>
      <c r="C7225" t="s">
        <v>12608</v>
      </c>
      <c r="G7225" s="5" t="s">
        <v>26</v>
      </c>
    </row>
    <row r="7226" spans="1:7" x14ac:dyDescent="0.25">
      <c r="A7226">
        <v>10441</v>
      </c>
      <c r="B7226" s="1">
        <v>9.99</v>
      </c>
      <c r="C7226" s="2">
        <v>44234</v>
      </c>
      <c r="G7226" s="4" t="s">
        <v>61</v>
      </c>
    </row>
    <row r="7227" spans="1:7" x14ac:dyDescent="0.25">
      <c r="A7227">
        <v>310410</v>
      </c>
      <c r="C7227" t="s">
        <v>12608</v>
      </c>
      <c r="G7227" s="5" t="s">
        <v>39</v>
      </c>
    </row>
    <row r="7228" spans="1:7" x14ac:dyDescent="0.25">
      <c r="A7228">
        <v>83989</v>
      </c>
      <c r="C7228" t="s">
        <v>12608</v>
      </c>
      <c r="G7228" s="4" t="s">
        <v>31</v>
      </c>
    </row>
    <row r="7229" spans="1:7" x14ac:dyDescent="0.25">
      <c r="A7229">
        <v>330768</v>
      </c>
      <c r="C7229" t="s">
        <v>12608</v>
      </c>
      <c r="G7229" s="5" t="s">
        <v>85</v>
      </c>
    </row>
    <row r="7230" spans="1:7" x14ac:dyDescent="0.25">
      <c r="A7230">
        <v>300981</v>
      </c>
      <c r="C7230" t="s">
        <v>12608</v>
      </c>
      <c r="G7230" s="4" t="s">
        <v>41</v>
      </c>
    </row>
    <row r="7231" spans="1:7" x14ac:dyDescent="0.25">
      <c r="A7231">
        <v>82333</v>
      </c>
      <c r="C7231" t="s">
        <v>12608</v>
      </c>
      <c r="G7231" s="5" t="s">
        <v>83</v>
      </c>
    </row>
    <row r="7232" spans="1:7" x14ac:dyDescent="0.25">
      <c r="A7232">
        <v>46244</v>
      </c>
      <c r="C7232" t="s">
        <v>12608</v>
      </c>
      <c r="G7232" s="4" t="s">
        <v>28</v>
      </c>
    </row>
    <row r="7233" spans="1:7" x14ac:dyDescent="0.25">
      <c r="A7233">
        <v>345427</v>
      </c>
      <c r="C7233" t="s">
        <v>12608</v>
      </c>
      <c r="G7233" s="5" t="s">
        <v>37</v>
      </c>
    </row>
    <row r="7234" spans="1:7" x14ac:dyDescent="0.25">
      <c r="A7234">
        <v>421405</v>
      </c>
      <c r="C7234" t="s">
        <v>12608</v>
      </c>
      <c r="G7234" s="4" t="s">
        <v>31</v>
      </c>
    </row>
    <row r="7235" spans="1:7" x14ac:dyDescent="0.25">
      <c r="A7235">
        <v>75973</v>
      </c>
      <c r="B7235" s="1">
        <v>10.99</v>
      </c>
      <c r="C7235" s="2">
        <v>44234</v>
      </c>
      <c r="G7235" s="5" t="s">
        <v>163</v>
      </c>
    </row>
    <row r="7236" spans="1:7" x14ac:dyDescent="0.25">
      <c r="A7236">
        <v>80389</v>
      </c>
      <c r="C7236" t="s">
        <v>12608</v>
      </c>
      <c r="G7236" s="4" t="s">
        <v>17</v>
      </c>
    </row>
    <row r="7237" spans="1:7" x14ac:dyDescent="0.25">
      <c r="A7237">
        <v>12989</v>
      </c>
      <c r="C7237" t="s">
        <v>12608</v>
      </c>
      <c r="G7237" s="5" t="s">
        <v>11</v>
      </c>
    </row>
    <row r="7238" spans="1:7" x14ac:dyDescent="0.25">
      <c r="A7238">
        <v>326504</v>
      </c>
      <c r="B7238" s="1">
        <v>22.49</v>
      </c>
      <c r="C7238" s="2">
        <v>44234</v>
      </c>
      <c r="G7238" s="4" t="s">
        <v>163</v>
      </c>
    </row>
    <row r="7239" spans="1:7" x14ac:dyDescent="0.25">
      <c r="A7239">
        <v>40898</v>
      </c>
      <c r="C7239" t="s">
        <v>12608</v>
      </c>
      <c r="G7239" s="5" t="s">
        <v>85</v>
      </c>
    </row>
    <row r="7240" spans="1:7" x14ac:dyDescent="0.25">
      <c r="A7240">
        <v>43532</v>
      </c>
      <c r="C7240" t="s">
        <v>12608</v>
      </c>
      <c r="G7240" s="4" t="s">
        <v>26</v>
      </c>
    </row>
    <row r="7241" spans="1:7" x14ac:dyDescent="0.25">
      <c r="A7241">
        <v>329426</v>
      </c>
      <c r="C7241" t="s">
        <v>12608</v>
      </c>
      <c r="G7241" s="5" t="s">
        <v>35</v>
      </c>
    </row>
    <row r="7242" spans="1:7" x14ac:dyDescent="0.25">
      <c r="A7242">
        <v>85938</v>
      </c>
      <c r="B7242" s="1">
        <v>10.49</v>
      </c>
      <c r="C7242" s="2">
        <v>44234</v>
      </c>
      <c r="G7242" s="4" t="s">
        <v>61</v>
      </c>
    </row>
    <row r="7243" spans="1:7" x14ac:dyDescent="0.25">
      <c r="A7243">
        <v>96130</v>
      </c>
      <c r="C7243" t="s">
        <v>12608</v>
      </c>
      <c r="G7243" s="5" t="s">
        <v>11</v>
      </c>
    </row>
    <row r="7244" spans="1:7" x14ac:dyDescent="0.25">
      <c r="A7244">
        <v>303380</v>
      </c>
      <c r="C7244" t="s">
        <v>12608</v>
      </c>
      <c r="G7244" s="4" t="s">
        <v>64</v>
      </c>
    </row>
    <row r="7245" spans="1:7" x14ac:dyDescent="0.25">
      <c r="A7245">
        <v>70344</v>
      </c>
      <c r="C7245" t="s">
        <v>12608</v>
      </c>
      <c r="G7245" s="5" t="s">
        <v>245</v>
      </c>
    </row>
    <row r="7246" spans="1:7" x14ac:dyDescent="0.25">
      <c r="A7246">
        <v>364487</v>
      </c>
      <c r="C7246" t="s">
        <v>12608</v>
      </c>
      <c r="G7246" s="4" t="s">
        <v>39</v>
      </c>
    </row>
    <row r="7247" spans="1:7" x14ac:dyDescent="0.25">
      <c r="A7247">
        <v>72099</v>
      </c>
      <c r="C7247" t="s">
        <v>12608</v>
      </c>
      <c r="G7247" s="5" t="s">
        <v>198</v>
      </c>
    </row>
    <row r="7248" spans="1:7" x14ac:dyDescent="0.25">
      <c r="A7248">
        <v>6971</v>
      </c>
      <c r="C7248" t="s">
        <v>12608</v>
      </c>
      <c r="G7248" s="4" t="s">
        <v>11</v>
      </c>
    </row>
    <row r="7249" spans="1:7" x14ac:dyDescent="0.25">
      <c r="A7249">
        <v>47334</v>
      </c>
      <c r="C7249" t="s">
        <v>12608</v>
      </c>
      <c r="G7249" s="5" t="s">
        <v>53</v>
      </c>
    </row>
    <row r="7250" spans="1:7" x14ac:dyDescent="0.25">
      <c r="A7250">
        <v>405817</v>
      </c>
      <c r="C7250" t="s">
        <v>12608</v>
      </c>
      <c r="G7250" s="4" t="s">
        <v>28</v>
      </c>
    </row>
    <row r="7251" spans="1:7" x14ac:dyDescent="0.25">
      <c r="A7251">
        <v>80448</v>
      </c>
      <c r="C7251" t="s">
        <v>12608</v>
      </c>
      <c r="G7251" s="5" t="s">
        <v>39</v>
      </c>
    </row>
    <row r="7252" spans="1:7" x14ac:dyDescent="0.25">
      <c r="A7252">
        <v>45964</v>
      </c>
      <c r="C7252" t="s">
        <v>12608</v>
      </c>
      <c r="G7252" s="4" t="s">
        <v>37</v>
      </c>
    </row>
    <row r="7253" spans="1:7" x14ac:dyDescent="0.25">
      <c r="A7253">
        <v>35343</v>
      </c>
      <c r="C7253" t="s">
        <v>12608</v>
      </c>
      <c r="G7253" s="5" t="s">
        <v>37</v>
      </c>
    </row>
    <row r="7254" spans="1:7" x14ac:dyDescent="0.25">
      <c r="A7254">
        <v>44316</v>
      </c>
      <c r="C7254" t="s">
        <v>12608</v>
      </c>
      <c r="G7254" s="4" t="s">
        <v>14</v>
      </c>
    </row>
    <row r="7255" spans="1:7" x14ac:dyDescent="0.25">
      <c r="A7255">
        <v>89125</v>
      </c>
      <c r="C7255" t="s">
        <v>12608</v>
      </c>
      <c r="G7255" s="5" t="s">
        <v>242</v>
      </c>
    </row>
    <row r="7256" spans="1:7" x14ac:dyDescent="0.25">
      <c r="A7256">
        <v>71897</v>
      </c>
      <c r="C7256" t="s">
        <v>12608</v>
      </c>
      <c r="G7256" s="4" t="s">
        <v>17</v>
      </c>
    </row>
    <row r="7257" spans="1:7" x14ac:dyDescent="0.25">
      <c r="A7257">
        <v>24449</v>
      </c>
      <c r="B7257" s="1">
        <v>52.99</v>
      </c>
      <c r="C7257" s="2">
        <v>44234</v>
      </c>
      <c r="G7257" s="5" t="s">
        <v>53</v>
      </c>
    </row>
    <row r="7258" spans="1:7" x14ac:dyDescent="0.25">
      <c r="A7258">
        <v>35831</v>
      </c>
      <c r="C7258" t="s">
        <v>12608</v>
      </c>
      <c r="G7258" s="4" t="s">
        <v>37</v>
      </c>
    </row>
    <row r="7259" spans="1:7" x14ac:dyDescent="0.25">
      <c r="A7259">
        <v>26972</v>
      </c>
      <c r="B7259" s="1">
        <v>10.99</v>
      </c>
      <c r="C7259" s="2">
        <v>44234</v>
      </c>
      <c r="G7259" s="5" t="s">
        <v>163</v>
      </c>
    </row>
    <row r="7260" spans="1:7" x14ac:dyDescent="0.25">
      <c r="A7260">
        <v>42883</v>
      </c>
      <c r="C7260" t="s">
        <v>12608</v>
      </c>
      <c r="G7260" s="4" t="s">
        <v>67</v>
      </c>
    </row>
    <row r="7261" spans="1:7" x14ac:dyDescent="0.25">
      <c r="A7261">
        <v>72770</v>
      </c>
      <c r="C7261" t="s">
        <v>12608</v>
      </c>
      <c r="G7261" s="5" t="s">
        <v>57</v>
      </c>
    </row>
    <row r="7262" spans="1:7" x14ac:dyDescent="0.25">
      <c r="A7262">
        <v>313586</v>
      </c>
      <c r="C7262" t="s">
        <v>12608</v>
      </c>
      <c r="G7262" s="4" t="s">
        <v>41</v>
      </c>
    </row>
    <row r="7263" spans="1:7" x14ac:dyDescent="0.25">
      <c r="A7263">
        <v>99554</v>
      </c>
      <c r="C7263" t="s">
        <v>12608</v>
      </c>
      <c r="G7263" s="5" t="s">
        <v>11</v>
      </c>
    </row>
    <row r="7264" spans="1:7" x14ac:dyDescent="0.25">
      <c r="A7264">
        <v>323726</v>
      </c>
      <c r="C7264" t="s">
        <v>12608</v>
      </c>
      <c r="G7264" s="4" t="s">
        <v>41</v>
      </c>
    </row>
    <row r="7265" spans="1:7" x14ac:dyDescent="0.25">
      <c r="A7265">
        <v>89289</v>
      </c>
      <c r="C7265" t="s">
        <v>12608</v>
      </c>
      <c r="G7265" s="5" t="s">
        <v>163</v>
      </c>
    </row>
    <row r="7266" spans="1:7" x14ac:dyDescent="0.25">
      <c r="A7266">
        <v>35670</v>
      </c>
      <c r="C7266" t="s">
        <v>12608</v>
      </c>
      <c r="G7266" s="4" t="s">
        <v>37</v>
      </c>
    </row>
    <row r="7267" spans="1:7" x14ac:dyDescent="0.25">
      <c r="A7267">
        <v>40947</v>
      </c>
      <c r="C7267" t="s">
        <v>12608</v>
      </c>
      <c r="G7267" s="5" t="s">
        <v>85</v>
      </c>
    </row>
    <row r="7268" spans="1:7" x14ac:dyDescent="0.25">
      <c r="A7268">
        <v>68268</v>
      </c>
      <c r="C7268" t="s">
        <v>12608</v>
      </c>
      <c r="G7268" s="4" t="s">
        <v>64</v>
      </c>
    </row>
    <row r="7269" spans="1:7" x14ac:dyDescent="0.25">
      <c r="A7269">
        <v>72014</v>
      </c>
      <c r="C7269" t="s">
        <v>12608</v>
      </c>
      <c r="G7269" s="5" t="s">
        <v>175</v>
      </c>
    </row>
    <row r="7270" spans="1:7" x14ac:dyDescent="0.25">
      <c r="A7270">
        <v>14249</v>
      </c>
      <c r="B7270" s="1">
        <v>9.2899999999999991</v>
      </c>
      <c r="C7270" s="2">
        <v>44234</v>
      </c>
      <c r="G7270" s="4" t="s">
        <v>61</v>
      </c>
    </row>
    <row r="7271" spans="1:7" x14ac:dyDescent="0.25">
      <c r="A7271">
        <v>27081</v>
      </c>
      <c r="C7271" t="s">
        <v>12608</v>
      </c>
      <c r="G7271" s="5" t="s">
        <v>14</v>
      </c>
    </row>
    <row r="7272" spans="1:7" x14ac:dyDescent="0.25">
      <c r="A7272">
        <v>64602</v>
      </c>
      <c r="C7272" t="s">
        <v>12608</v>
      </c>
      <c r="G7272" s="4" t="s">
        <v>39</v>
      </c>
    </row>
    <row r="7273" spans="1:7" x14ac:dyDescent="0.25">
      <c r="A7273">
        <v>82546</v>
      </c>
      <c r="B7273" s="1">
        <v>14.99</v>
      </c>
      <c r="C7273" s="2">
        <v>44234</v>
      </c>
      <c r="G7273" s="5" t="s">
        <v>242</v>
      </c>
    </row>
    <row r="7274" spans="1:7" x14ac:dyDescent="0.25">
      <c r="A7274">
        <v>315899</v>
      </c>
      <c r="C7274" t="s">
        <v>12608</v>
      </c>
      <c r="G7274" s="4" t="s">
        <v>39</v>
      </c>
    </row>
    <row r="7275" spans="1:7" x14ac:dyDescent="0.25">
      <c r="A7275">
        <v>41002</v>
      </c>
      <c r="C7275" t="s">
        <v>12608</v>
      </c>
      <c r="G7275" s="5" t="s">
        <v>61</v>
      </c>
    </row>
    <row r="7276" spans="1:7" x14ac:dyDescent="0.25">
      <c r="A7276">
        <v>15296</v>
      </c>
      <c r="B7276" s="1">
        <v>3.49</v>
      </c>
      <c r="C7276" s="2">
        <v>44327</v>
      </c>
      <c r="G7276" s="4" t="s">
        <v>75</v>
      </c>
    </row>
    <row r="7277" spans="1:7" x14ac:dyDescent="0.25">
      <c r="A7277">
        <v>74063</v>
      </c>
      <c r="C7277" t="s">
        <v>12608</v>
      </c>
      <c r="G7277" s="5" t="s">
        <v>17</v>
      </c>
    </row>
    <row r="7278" spans="1:7" x14ac:dyDescent="0.25">
      <c r="A7278">
        <v>11456</v>
      </c>
      <c r="C7278" t="s">
        <v>12608</v>
      </c>
      <c r="G7278" s="4" t="s">
        <v>198</v>
      </c>
    </row>
    <row r="7279" spans="1:7" x14ac:dyDescent="0.25">
      <c r="A7279">
        <v>40304</v>
      </c>
      <c r="C7279" t="s">
        <v>12608</v>
      </c>
      <c r="G7279" s="5" t="s">
        <v>53</v>
      </c>
    </row>
    <row r="7280" spans="1:7" x14ac:dyDescent="0.25">
      <c r="A7280">
        <v>47651</v>
      </c>
      <c r="C7280" t="s">
        <v>12608</v>
      </c>
      <c r="G7280" s="4" t="s">
        <v>37</v>
      </c>
    </row>
    <row r="7281" spans="1:7" x14ac:dyDescent="0.25">
      <c r="A7281">
        <v>29235</v>
      </c>
      <c r="C7281" t="s">
        <v>12608</v>
      </c>
      <c r="G7281" s="5" t="s">
        <v>11</v>
      </c>
    </row>
    <row r="7282" spans="1:7" x14ac:dyDescent="0.25">
      <c r="A7282">
        <v>29952</v>
      </c>
      <c r="C7282" t="s">
        <v>12608</v>
      </c>
      <c r="G7282" s="4" t="s">
        <v>11</v>
      </c>
    </row>
    <row r="7283" spans="1:7" x14ac:dyDescent="0.25">
      <c r="A7283">
        <v>79375</v>
      </c>
      <c r="B7283" s="1">
        <v>7.99</v>
      </c>
      <c r="C7283" s="2">
        <v>44234</v>
      </c>
      <c r="G7283" s="5" t="s">
        <v>43</v>
      </c>
    </row>
    <row r="7284" spans="1:7" x14ac:dyDescent="0.25">
      <c r="A7284">
        <v>307285</v>
      </c>
      <c r="C7284" t="s">
        <v>12608</v>
      </c>
      <c r="G7284" s="4" t="s">
        <v>41</v>
      </c>
    </row>
    <row r="7285" spans="1:7" x14ac:dyDescent="0.25">
      <c r="A7285">
        <v>310791</v>
      </c>
      <c r="C7285" t="s">
        <v>12608</v>
      </c>
      <c r="G7285" s="5" t="s">
        <v>28</v>
      </c>
    </row>
    <row r="7286" spans="1:7" x14ac:dyDescent="0.25">
      <c r="A7286">
        <v>7234</v>
      </c>
      <c r="C7286" t="s">
        <v>12608</v>
      </c>
      <c r="G7286" s="4" t="s">
        <v>11</v>
      </c>
    </row>
    <row r="7287" spans="1:7" x14ac:dyDescent="0.25">
      <c r="A7287">
        <v>335345</v>
      </c>
      <c r="C7287" t="s">
        <v>12608</v>
      </c>
      <c r="G7287" s="5" t="s">
        <v>61</v>
      </c>
    </row>
    <row r="7288" spans="1:7" x14ac:dyDescent="0.25">
      <c r="A7288">
        <v>314564</v>
      </c>
      <c r="C7288" t="s">
        <v>12608</v>
      </c>
      <c r="G7288" s="4" t="s">
        <v>17</v>
      </c>
    </row>
    <row r="7289" spans="1:7" x14ac:dyDescent="0.25">
      <c r="A7289">
        <v>336713</v>
      </c>
      <c r="C7289" t="s">
        <v>12608</v>
      </c>
      <c r="G7289" s="5" t="s">
        <v>61</v>
      </c>
    </row>
    <row r="7290" spans="1:7" x14ac:dyDescent="0.25">
      <c r="A7290">
        <v>42476</v>
      </c>
      <c r="C7290" t="s">
        <v>12608</v>
      </c>
      <c r="G7290" s="4" t="s">
        <v>75</v>
      </c>
    </row>
    <row r="7291" spans="1:7" x14ac:dyDescent="0.25">
      <c r="A7291">
        <v>341289</v>
      </c>
      <c r="C7291" t="s">
        <v>12608</v>
      </c>
      <c r="G7291" s="5" t="s">
        <v>28</v>
      </c>
    </row>
    <row r="7292" spans="1:7" x14ac:dyDescent="0.25">
      <c r="A7292">
        <v>75212</v>
      </c>
      <c r="C7292" t="s">
        <v>12608</v>
      </c>
      <c r="G7292" s="4" t="s">
        <v>14</v>
      </c>
    </row>
    <row r="7293" spans="1:7" x14ac:dyDescent="0.25">
      <c r="A7293">
        <v>430218</v>
      </c>
      <c r="C7293" t="s">
        <v>12608</v>
      </c>
      <c r="G7293" s="5" t="s">
        <v>21</v>
      </c>
    </row>
    <row r="7294" spans="1:7" x14ac:dyDescent="0.25">
      <c r="A7294">
        <v>56804</v>
      </c>
      <c r="C7294" t="s">
        <v>12608</v>
      </c>
      <c r="G7294" s="4" t="s">
        <v>102</v>
      </c>
    </row>
    <row r="7295" spans="1:7" x14ac:dyDescent="0.25">
      <c r="A7295">
        <v>73612</v>
      </c>
      <c r="C7295" t="s">
        <v>12608</v>
      </c>
      <c r="G7295" s="5" t="s">
        <v>436</v>
      </c>
    </row>
    <row r="7296" spans="1:7" x14ac:dyDescent="0.25">
      <c r="A7296">
        <v>28434</v>
      </c>
      <c r="C7296" t="s">
        <v>12608</v>
      </c>
      <c r="G7296" s="4" t="s">
        <v>11</v>
      </c>
    </row>
    <row r="7297" spans="1:7" x14ac:dyDescent="0.25">
      <c r="A7297">
        <v>83855</v>
      </c>
      <c r="C7297" t="s">
        <v>12608</v>
      </c>
      <c r="G7297" s="5" t="s">
        <v>242</v>
      </c>
    </row>
    <row r="7298" spans="1:7" x14ac:dyDescent="0.25">
      <c r="A7298">
        <v>340396</v>
      </c>
      <c r="C7298" t="s">
        <v>12608</v>
      </c>
      <c r="G7298" s="4" t="s">
        <v>61</v>
      </c>
    </row>
    <row r="7299" spans="1:7" x14ac:dyDescent="0.25">
      <c r="A7299">
        <v>25817</v>
      </c>
      <c r="C7299" t="s">
        <v>12608</v>
      </c>
      <c r="G7299" s="5" t="s">
        <v>11</v>
      </c>
    </row>
    <row r="7300" spans="1:7" x14ac:dyDescent="0.25">
      <c r="A7300">
        <v>52094</v>
      </c>
      <c r="C7300" t="s">
        <v>12608</v>
      </c>
      <c r="G7300" s="4" t="s">
        <v>43</v>
      </c>
    </row>
    <row r="7301" spans="1:7" x14ac:dyDescent="0.25">
      <c r="A7301">
        <v>53198</v>
      </c>
      <c r="C7301" t="s">
        <v>12608</v>
      </c>
      <c r="G7301" s="5" t="s">
        <v>61</v>
      </c>
    </row>
    <row r="7302" spans="1:7" x14ac:dyDescent="0.25">
      <c r="A7302">
        <v>84905</v>
      </c>
      <c r="C7302" t="s">
        <v>12608</v>
      </c>
      <c r="G7302" s="4" t="s">
        <v>83</v>
      </c>
    </row>
    <row r="7303" spans="1:7" x14ac:dyDescent="0.25">
      <c r="A7303">
        <v>22144</v>
      </c>
      <c r="C7303" t="s">
        <v>12608</v>
      </c>
      <c r="G7303" s="5" t="s">
        <v>57</v>
      </c>
    </row>
    <row r="7304" spans="1:7" x14ac:dyDescent="0.25">
      <c r="A7304">
        <v>27308</v>
      </c>
      <c r="C7304" t="s">
        <v>12608</v>
      </c>
      <c r="G7304" s="4" t="s">
        <v>14</v>
      </c>
    </row>
    <row r="7305" spans="1:7" x14ac:dyDescent="0.25">
      <c r="A7305">
        <v>25131</v>
      </c>
      <c r="C7305" t="s">
        <v>12608</v>
      </c>
      <c r="G7305" s="5" t="s">
        <v>11</v>
      </c>
    </row>
    <row r="7306" spans="1:7" x14ac:dyDescent="0.25">
      <c r="A7306">
        <v>97578</v>
      </c>
      <c r="C7306" t="s">
        <v>12608</v>
      </c>
      <c r="G7306" s="4" t="s">
        <v>11</v>
      </c>
    </row>
    <row r="7307" spans="1:7" x14ac:dyDescent="0.25">
      <c r="A7307">
        <v>89583</v>
      </c>
      <c r="C7307" t="s">
        <v>12608</v>
      </c>
      <c r="G7307" s="5" t="s">
        <v>64</v>
      </c>
    </row>
    <row r="7308" spans="1:7" x14ac:dyDescent="0.25">
      <c r="A7308">
        <v>81282</v>
      </c>
      <c r="C7308" t="s">
        <v>12608</v>
      </c>
      <c r="G7308" s="4" t="s">
        <v>61</v>
      </c>
    </row>
    <row r="7309" spans="1:7" x14ac:dyDescent="0.25">
      <c r="A7309">
        <v>310332</v>
      </c>
      <c r="C7309" t="s">
        <v>12608</v>
      </c>
      <c r="G7309" s="5" t="s">
        <v>31</v>
      </c>
    </row>
    <row r="7310" spans="1:7" x14ac:dyDescent="0.25">
      <c r="A7310">
        <v>84610</v>
      </c>
      <c r="C7310" t="s">
        <v>12608</v>
      </c>
      <c r="G7310" s="4" t="s">
        <v>85</v>
      </c>
    </row>
    <row r="7311" spans="1:7" x14ac:dyDescent="0.25">
      <c r="A7311">
        <v>27111</v>
      </c>
      <c r="C7311" t="s">
        <v>12608</v>
      </c>
      <c r="G7311" s="5" t="s">
        <v>14</v>
      </c>
    </row>
    <row r="7312" spans="1:7" x14ac:dyDescent="0.25">
      <c r="A7312">
        <v>28061</v>
      </c>
      <c r="C7312" t="s">
        <v>12608</v>
      </c>
      <c r="G7312" s="4" t="s">
        <v>11</v>
      </c>
    </row>
    <row r="7313" spans="1:7" x14ac:dyDescent="0.25">
      <c r="A7313">
        <v>26482</v>
      </c>
      <c r="C7313" t="s">
        <v>12608</v>
      </c>
      <c r="G7313" s="5" t="s">
        <v>11</v>
      </c>
    </row>
    <row r="7314" spans="1:7" x14ac:dyDescent="0.25">
      <c r="A7314">
        <v>81026</v>
      </c>
      <c r="C7314" t="s">
        <v>12608</v>
      </c>
      <c r="G7314" s="4" t="s">
        <v>28</v>
      </c>
    </row>
    <row r="7315" spans="1:7" x14ac:dyDescent="0.25">
      <c r="A7315">
        <v>319470</v>
      </c>
      <c r="C7315" t="s">
        <v>12608</v>
      </c>
      <c r="G7315" s="5" t="s">
        <v>43</v>
      </c>
    </row>
    <row r="7316" spans="1:7" x14ac:dyDescent="0.25">
      <c r="A7316">
        <v>310765</v>
      </c>
      <c r="C7316" t="s">
        <v>12608</v>
      </c>
      <c r="G7316" s="4" t="s">
        <v>61</v>
      </c>
    </row>
    <row r="7317" spans="1:7" x14ac:dyDescent="0.25">
      <c r="A7317">
        <v>38482</v>
      </c>
      <c r="C7317" t="s">
        <v>12608</v>
      </c>
      <c r="G7317" s="5" t="s">
        <v>35</v>
      </c>
    </row>
    <row r="7318" spans="1:7" x14ac:dyDescent="0.25">
      <c r="A7318">
        <v>16225</v>
      </c>
      <c r="C7318" t="s">
        <v>12608</v>
      </c>
      <c r="G7318" s="4" t="s">
        <v>61</v>
      </c>
    </row>
    <row r="7319" spans="1:7" x14ac:dyDescent="0.25">
      <c r="A7319">
        <v>35220</v>
      </c>
      <c r="C7319" t="s">
        <v>12608</v>
      </c>
      <c r="G7319" s="5" t="s">
        <v>37</v>
      </c>
    </row>
    <row r="7320" spans="1:7" x14ac:dyDescent="0.25">
      <c r="A7320">
        <v>322592</v>
      </c>
      <c r="C7320" t="s">
        <v>12608</v>
      </c>
      <c r="G7320" s="4" t="s">
        <v>64</v>
      </c>
    </row>
    <row r="7321" spans="1:7" x14ac:dyDescent="0.25">
      <c r="A7321">
        <v>335587</v>
      </c>
      <c r="C7321" t="s">
        <v>12608</v>
      </c>
      <c r="G7321" s="5" t="s">
        <v>61</v>
      </c>
    </row>
    <row r="7322" spans="1:7" x14ac:dyDescent="0.25">
      <c r="A7322">
        <v>300263</v>
      </c>
      <c r="C7322" t="s">
        <v>12608</v>
      </c>
      <c r="G7322" s="4" t="s">
        <v>39</v>
      </c>
    </row>
    <row r="7323" spans="1:7" x14ac:dyDescent="0.25">
      <c r="A7323">
        <v>29033</v>
      </c>
      <c r="C7323" t="s">
        <v>12608</v>
      </c>
      <c r="G7323" s="5" t="s">
        <v>245</v>
      </c>
    </row>
    <row r="7324" spans="1:7" x14ac:dyDescent="0.25">
      <c r="A7324">
        <v>130478</v>
      </c>
      <c r="B7324" s="1">
        <v>6.99</v>
      </c>
      <c r="C7324" s="2">
        <v>44327</v>
      </c>
      <c r="G7324" s="4" t="s">
        <v>41</v>
      </c>
    </row>
    <row r="7325" spans="1:7" x14ac:dyDescent="0.25">
      <c r="A7325">
        <v>48121</v>
      </c>
      <c r="C7325" t="s">
        <v>12608</v>
      </c>
      <c r="G7325" s="5" t="s">
        <v>53</v>
      </c>
    </row>
    <row r="7326" spans="1:7" x14ac:dyDescent="0.25">
      <c r="A7326">
        <v>41467</v>
      </c>
      <c r="C7326" t="s">
        <v>12608</v>
      </c>
      <c r="G7326" s="4" t="s">
        <v>53</v>
      </c>
    </row>
    <row r="7327" spans="1:7" x14ac:dyDescent="0.25">
      <c r="A7327">
        <v>91189</v>
      </c>
      <c r="C7327" t="s">
        <v>12608</v>
      </c>
      <c r="G7327" s="5" t="s">
        <v>11</v>
      </c>
    </row>
    <row r="7328" spans="1:7" x14ac:dyDescent="0.25">
      <c r="A7328">
        <v>95761</v>
      </c>
      <c r="C7328" t="s">
        <v>12608</v>
      </c>
      <c r="G7328" s="4" t="s">
        <v>11</v>
      </c>
    </row>
    <row r="7329" spans="1:7" x14ac:dyDescent="0.25">
      <c r="A7329">
        <v>28173</v>
      </c>
      <c r="C7329" t="s">
        <v>12608</v>
      </c>
      <c r="G7329" s="5" t="s">
        <v>11</v>
      </c>
    </row>
    <row r="7330" spans="1:7" x14ac:dyDescent="0.25">
      <c r="A7330">
        <v>29220</v>
      </c>
      <c r="C7330" t="s">
        <v>12608</v>
      </c>
      <c r="G7330" s="4" t="s">
        <v>37</v>
      </c>
    </row>
    <row r="7331" spans="1:7" x14ac:dyDescent="0.25">
      <c r="A7331">
        <v>81434</v>
      </c>
      <c r="B7331" s="1">
        <v>19.690000000000001</v>
      </c>
      <c r="C7331" s="2">
        <v>44234</v>
      </c>
      <c r="G7331" s="5" t="s">
        <v>61</v>
      </c>
    </row>
    <row r="7332" spans="1:7" x14ac:dyDescent="0.25">
      <c r="A7332">
        <v>309223</v>
      </c>
      <c r="C7332" t="s">
        <v>12608</v>
      </c>
      <c r="G7332" s="4" t="s">
        <v>21</v>
      </c>
    </row>
    <row r="7333" spans="1:7" x14ac:dyDescent="0.25">
      <c r="A7333">
        <v>336876</v>
      </c>
      <c r="C7333" t="s">
        <v>12608</v>
      </c>
      <c r="G7333" s="5" t="s">
        <v>41</v>
      </c>
    </row>
    <row r="7334" spans="1:7" x14ac:dyDescent="0.25">
      <c r="A7334">
        <v>310304</v>
      </c>
      <c r="C7334" t="s">
        <v>12608</v>
      </c>
      <c r="G7334" s="4" t="s">
        <v>17</v>
      </c>
    </row>
    <row r="7335" spans="1:7" x14ac:dyDescent="0.25">
      <c r="A7335">
        <v>324028</v>
      </c>
      <c r="C7335" t="s">
        <v>12608</v>
      </c>
      <c r="G7335" s="5" t="s">
        <v>46</v>
      </c>
    </row>
    <row r="7336" spans="1:7" x14ac:dyDescent="0.25">
      <c r="A7336">
        <v>34754</v>
      </c>
      <c r="C7336" t="s">
        <v>12608</v>
      </c>
      <c r="G7336" s="4" t="s">
        <v>85</v>
      </c>
    </row>
    <row r="7337" spans="1:7" x14ac:dyDescent="0.25">
      <c r="A7337">
        <v>32107</v>
      </c>
      <c r="C7337" t="s">
        <v>12608</v>
      </c>
      <c r="G7337" s="5" t="s">
        <v>198</v>
      </c>
    </row>
    <row r="7338" spans="1:7" x14ac:dyDescent="0.25">
      <c r="A7338">
        <v>72387</v>
      </c>
      <c r="C7338" t="s">
        <v>12608</v>
      </c>
      <c r="G7338" s="4" t="s">
        <v>436</v>
      </c>
    </row>
    <row r="7339" spans="1:7" x14ac:dyDescent="0.25">
      <c r="A7339">
        <v>50237</v>
      </c>
      <c r="C7339" t="s">
        <v>12608</v>
      </c>
      <c r="G7339" s="5" t="s">
        <v>26</v>
      </c>
    </row>
    <row r="7340" spans="1:7" x14ac:dyDescent="0.25">
      <c r="A7340">
        <v>35297</v>
      </c>
      <c r="C7340" t="s">
        <v>12608</v>
      </c>
      <c r="G7340" s="4" t="s">
        <v>61</v>
      </c>
    </row>
    <row r="7341" spans="1:7" x14ac:dyDescent="0.25">
      <c r="A7341">
        <v>57320</v>
      </c>
      <c r="C7341" t="s">
        <v>12608</v>
      </c>
      <c r="G7341" s="5" t="s">
        <v>61</v>
      </c>
    </row>
    <row r="7342" spans="1:7" x14ac:dyDescent="0.25">
      <c r="A7342">
        <v>70419</v>
      </c>
      <c r="C7342" t="s">
        <v>12608</v>
      </c>
      <c r="G7342" s="4" t="s">
        <v>37</v>
      </c>
    </row>
    <row r="7343" spans="1:7" x14ac:dyDescent="0.25">
      <c r="A7343">
        <v>81657</v>
      </c>
      <c r="C7343" t="s">
        <v>12608</v>
      </c>
      <c r="G7343" s="5" t="s">
        <v>61</v>
      </c>
    </row>
    <row r="7344" spans="1:7" x14ac:dyDescent="0.25">
      <c r="A7344">
        <v>384569</v>
      </c>
      <c r="C7344" t="s">
        <v>12608</v>
      </c>
      <c r="G7344" s="4" t="s">
        <v>21</v>
      </c>
    </row>
    <row r="7345" spans="1:7" x14ac:dyDescent="0.25">
      <c r="A7345">
        <v>85383</v>
      </c>
      <c r="B7345" s="1">
        <v>7.19</v>
      </c>
      <c r="C7345" s="2">
        <v>44234</v>
      </c>
      <c r="G7345" s="5" t="s">
        <v>28</v>
      </c>
    </row>
    <row r="7346" spans="1:7" x14ac:dyDescent="0.25">
      <c r="A7346">
        <v>18856</v>
      </c>
      <c r="C7346" t="s">
        <v>12608</v>
      </c>
      <c r="G7346" s="4" t="s">
        <v>41</v>
      </c>
    </row>
    <row r="7347" spans="1:7" x14ac:dyDescent="0.25">
      <c r="A7347">
        <v>82415</v>
      </c>
      <c r="B7347" s="1">
        <v>12.99</v>
      </c>
      <c r="C7347" s="2">
        <v>44234</v>
      </c>
      <c r="G7347" s="5" t="s">
        <v>43</v>
      </c>
    </row>
    <row r="7348" spans="1:7" x14ac:dyDescent="0.25">
      <c r="A7348">
        <v>50431</v>
      </c>
      <c r="C7348" t="s">
        <v>12608</v>
      </c>
      <c r="G7348" s="4" t="s">
        <v>26</v>
      </c>
    </row>
    <row r="7349" spans="1:7" x14ac:dyDescent="0.25">
      <c r="A7349">
        <v>58580</v>
      </c>
      <c r="C7349" t="s">
        <v>12608</v>
      </c>
      <c r="G7349" s="5" t="s">
        <v>14</v>
      </c>
    </row>
    <row r="7350" spans="1:7" x14ac:dyDescent="0.25">
      <c r="A7350">
        <v>96008</v>
      </c>
      <c r="C7350" t="s">
        <v>12608</v>
      </c>
      <c r="G7350" s="4" t="s">
        <v>11</v>
      </c>
    </row>
    <row r="7351" spans="1:7" x14ac:dyDescent="0.25">
      <c r="A7351">
        <v>74000</v>
      </c>
      <c r="C7351" t="s">
        <v>12608</v>
      </c>
      <c r="G7351" s="5" t="s">
        <v>37</v>
      </c>
    </row>
    <row r="7352" spans="1:7" x14ac:dyDescent="0.25">
      <c r="A7352">
        <v>73280</v>
      </c>
      <c r="B7352" s="1">
        <v>28.99</v>
      </c>
      <c r="C7352" s="2">
        <v>44327</v>
      </c>
      <c r="G7352" s="4" t="s">
        <v>57</v>
      </c>
    </row>
    <row r="7353" spans="1:7" x14ac:dyDescent="0.25">
      <c r="A7353">
        <v>20826</v>
      </c>
      <c r="C7353" t="s">
        <v>12608</v>
      </c>
      <c r="G7353" s="5" t="s">
        <v>28</v>
      </c>
    </row>
    <row r="7354" spans="1:7" x14ac:dyDescent="0.25">
      <c r="A7354">
        <v>80747</v>
      </c>
      <c r="B7354" s="1">
        <v>16.489999999999998</v>
      </c>
      <c r="C7354" s="2">
        <v>44234</v>
      </c>
      <c r="G7354" s="4" t="s">
        <v>28</v>
      </c>
    </row>
    <row r="7355" spans="1:7" x14ac:dyDescent="0.25">
      <c r="A7355">
        <v>70145</v>
      </c>
      <c r="C7355" t="s">
        <v>12608</v>
      </c>
      <c r="G7355" s="5" t="s">
        <v>175</v>
      </c>
    </row>
    <row r="7356" spans="1:7" x14ac:dyDescent="0.25">
      <c r="A7356">
        <v>312754</v>
      </c>
      <c r="C7356" t="s">
        <v>12608</v>
      </c>
      <c r="G7356" s="4" t="s">
        <v>57</v>
      </c>
    </row>
    <row r="7357" spans="1:7" x14ac:dyDescent="0.25">
      <c r="A7357">
        <v>312992</v>
      </c>
      <c r="C7357" t="s">
        <v>12608</v>
      </c>
      <c r="G7357" s="5" t="s">
        <v>85</v>
      </c>
    </row>
    <row r="7358" spans="1:7" x14ac:dyDescent="0.25">
      <c r="A7358">
        <v>323042</v>
      </c>
      <c r="C7358" t="s">
        <v>12608</v>
      </c>
      <c r="G7358" s="4" t="s">
        <v>61</v>
      </c>
    </row>
    <row r="7359" spans="1:7" x14ac:dyDescent="0.25">
      <c r="A7359">
        <v>171867</v>
      </c>
      <c r="C7359" t="s">
        <v>12608</v>
      </c>
      <c r="G7359" s="5" t="s">
        <v>85</v>
      </c>
    </row>
    <row r="7360" spans="1:7" x14ac:dyDescent="0.25">
      <c r="A7360">
        <v>49310</v>
      </c>
      <c r="B7360" s="1">
        <v>7.99</v>
      </c>
      <c r="C7360" s="2">
        <v>44327</v>
      </c>
      <c r="G7360" s="4" t="s">
        <v>31</v>
      </c>
    </row>
    <row r="7361" spans="1:7" x14ac:dyDescent="0.25">
      <c r="A7361">
        <v>22435</v>
      </c>
      <c r="C7361" t="s">
        <v>12608</v>
      </c>
      <c r="G7361" s="5" t="s">
        <v>11</v>
      </c>
    </row>
    <row r="7362" spans="1:7" x14ac:dyDescent="0.25">
      <c r="A7362">
        <v>48479</v>
      </c>
      <c r="C7362" t="s">
        <v>12608</v>
      </c>
      <c r="G7362" s="4" t="s">
        <v>37</v>
      </c>
    </row>
    <row r="7363" spans="1:7" x14ac:dyDescent="0.25">
      <c r="A7363">
        <v>83748</v>
      </c>
      <c r="C7363" t="s">
        <v>12608</v>
      </c>
      <c r="G7363" s="5" t="s">
        <v>61</v>
      </c>
    </row>
    <row r="7364" spans="1:7" x14ac:dyDescent="0.25">
      <c r="A7364">
        <v>28762</v>
      </c>
      <c r="C7364" t="s">
        <v>12608</v>
      </c>
      <c r="G7364" s="4" t="s">
        <v>245</v>
      </c>
    </row>
    <row r="7365" spans="1:7" x14ac:dyDescent="0.25">
      <c r="A7365">
        <v>33286</v>
      </c>
      <c r="C7365" t="s">
        <v>12608</v>
      </c>
      <c r="G7365" s="5" t="s">
        <v>61</v>
      </c>
    </row>
    <row r="7366" spans="1:7" x14ac:dyDescent="0.25">
      <c r="A7366">
        <v>65838</v>
      </c>
      <c r="C7366" t="s">
        <v>12608</v>
      </c>
      <c r="G7366" s="4" t="s">
        <v>100</v>
      </c>
    </row>
    <row r="7367" spans="1:7" x14ac:dyDescent="0.25">
      <c r="A7367">
        <v>333856</v>
      </c>
      <c r="B7367" s="1">
        <v>11.59</v>
      </c>
      <c r="C7367" s="2">
        <v>44234</v>
      </c>
      <c r="G7367" s="5" t="s">
        <v>41</v>
      </c>
    </row>
    <row r="7368" spans="1:7" x14ac:dyDescent="0.25">
      <c r="A7368">
        <v>321883</v>
      </c>
      <c r="C7368" t="s">
        <v>12608</v>
      </c>
      <c r="G7368" s="4" t="s">
        <v>163</v>
      </c>
    </row>
    <row r="7369" spans="1:7" x14ac:dyDescent="0.25">
      <c r="A7369">
        <v>48419</v>
      </c>
      <c r="C7369" t="s">
        <v>12608</v>
      </c>
      <c r="G7369" s="5" t="s">
        <v>14</v>
      </c>
    </row>
    <row r="7370" spans="1:7" x14ac:dyDescent="0.25">
      <c r="A7370">
        <v>13080</v>
      </c>
      <c r="C7370" t="s">
        <v>12608</v>
      </c>
      <c r="G7370" s="4" t="s">
        <v>11</v>
      </c>
    </row>
    <row r="7371" spans="1:7" x14ac:dyDescent="0.25">
      <c r="A7371">
        <v>57711</v>
      </c>
      <c r="C7371" t="s">
        <v>12608</v>
      </c>
      <c r="G7371" s="5" t="s">
        <v>28</v>
      </c>
    </row>
    <row r="7372" spans="1:7" x14ac:dyDescent="0.25">
      <c r="A7372">
        <v>80922</v>
      </c>
      <c r="C7372" t="s">
        <v>12608</v>
      </c>
      <c r="G7372" s="4" t="s">
        <v>61</v>
      </c>
    </row>
    <row r="7373" spans="1:7" x14ac:dyDescent="0.25">
      <c r="A7373">
        <v>84578</v>
      </c>
      <c r="C7373" t="s">
        <v>12608</v>
      </c>
      <c r="G7373" s="5" t="s">
        <v>43</v>
      </c>
    </row>
    <row r="7374" spans="1:7" x14ac:dyDescent="0.25">
      <c r="A7374">
        <v>334059</v>
      </c>
      <c r="C7374" t="s">
        <v>12608</v>
      </c>
      <c r="G7374" s="4" t="s">
        <v>28</v>
      </c>
    </row>
    <row r="7375" spans="1:7" x14ac:dyDescent="0.25">
      <c r="A7375">
        <v>422134</v>
      </c>
      <c r="C7375" t="s">
        <v>12608</v>
      </c>
      <c r="G7375" s="5" t="s">
        <v>85</v>
      </c>
    </row>
    <row r="7376" spans="1:7" x14ac:dyDescent="0.25">
      <c r="A7376">
        <v>28323</v>
      </c>
      <c r="C7376" t="s">
        <v>12608</v>
      </c>
      <c r="G7376" s="4" t="s">
        <v>11</v>
      </c>
    </row>
    <row r="7377" spans="1:7" x14ac:dyDescent="0.25">
      <c r="A7377">
        <v>318747</v>
      </c>
      <c r="C7377" t="s">
        <v>12608</v>
      </c>
      <c r="G7377" s="5" t="s">
        <v>31</v>
      </c>
    </row>
    <row r="7378" spans="1:7" x14ac:dyDescent="0.25">
      <c r="A7378">
        <v>65560</v>
      </c>
      <c r="C7378" t="s">
        <v>12608</v>
      </c>
      <c r="G7378" s="4" t="s">
        <v>41</v>
      </c>
    </row>
    <row r="7379" spans="1:7" x14ac:dyDescent="0.25">
      <c r="A7379">
        <v>322001</v>
      </c>
      <c r="C7379" t="s">
        <v>12608</v>
      </c>
      <c r="G7379" s="5" t="s">
        <v>41</v>
      </c>
    </row>
    <row r="7380" spans="1:7" x14ac:dyDescent="0.25">
      <c r="A7380">
        <v>70737</v>
      </c>
      <c r="C7380" t="s">
        <v>12608</v>
      </c>
      <c r="G7380" s="4" t="s">
        <v>57</v>
      </c>
    </row>
    <row r="7381" spans="1:7" x14ac:dyDescent="0.25">
      <c r="A7381">
        <v>314381</v>
      </c>
      <c r="C7381" t="s">
        <v>12608</v>
      </c>
      <c r="G7381" s="5" t="s">
        <v>21</v>
      </c>
    </row>
    <row r="7382" spans="1:7" x14ac:dyDescent="0.25">
      <c r="A7382">
        <v>44517</v>
      </c>
      <c r="C7382" t="s">
        <v>12608</v>
      </c>
      <c r="G7382" s="4" t="s">
        <v>41</v>
      </c>
    </row>
    <row r="7383" spans="1:7" x14ac:dyDescent="0.25">
      <c r="A7383">
        <v>71437</v>
      </c>
      <c r="B7383" s="1">
        <v>12.49</v>
      </c>
      <c r="C7383" s="2">
        <v>44327</v>
      </c>
      <c r="G7383" s="5" t="s">
        <v>35</v>
      </c>
    </row>
    <row r="7384" spans="1:7" x14ac:dyDescent="0.25">
      <c r="A7384">
        <v>33111</v>
      </c>
      <c r="C7384" t="s">
        <v>12608</v>
      </c>
      <c r="G7384" s="4" t="s">
        <v>61</v>
      </c>
    </row>
    <row r="7385" spans="1:7" x14ac:dyDescent="0.25">
      <c r="A7385">
        <v>307578</v>
      </c>
      <c r="C7385" t="s">
        <v>12608</v>
      </c>
      <c r="G7385" s="5" t="s">
        <v>85</v>
      </c>
    </row>
    <row r="7386" spans="1:7" x14ac:dyDescent="0.25">
      <c r="A7386">
        <v>20265</v>
      </c>
      <c r="C7386" t="s">
        <v>12608</v>
      </c>
      <c r="G7386" s="4" t="s">
        <v>245</v>
      </c>
    </row>
    <row r="7387" spans="1:7" x14ac:dyDescent="0.25">
      <c r="A7387">
        <v>119776</v>
      </c>
      <c r="C7387" t="s">
        <v>12608</v>
      </c>
      <c r="G7387" s="5" t="s">
        <v>28</v>
      </c>
    </row>
    <row r="7388" spans="1:7" x14ac:dyDescent="0.25">
      <c r="A7388">
        <v>345519</v>
      </c>
      <c r="C7388" t="s">
        <v>12608</v>
      </c>
      <c r="G7388" s="4" t="s">
        <v>28</v>
      </c>
    </row>
    <row r="7389" spans="1:7" x14ac:dyDescent="0.25">
      <c r="A7389">
        <v>10634</v>
      </c>
      <c r="C7389" t="s">
        <v>12608</v>
      </c>
      <c r="G7389" s="5" t="s">
        <v>37</v>
      </c>
    </row>
    <row r="7390" spans="1:7" x14ac:dyDescent="0.25">
      <c r="A7390">
        <v>120910</v>
      </c>
      <c r="C7390" t="s">
        <v>12608</v>
      </c>
      <c r="G7390" s="4" t="s">
        <v>41</v>
      </c>
    </row>
    <row r="7391" spans="1:7" x14ac:dyDescent="0.25">
      <c r="A7391">
        <v>40468</v>
      </c>
      <c r="C7391" t="s">
        <v>12608</v>
      </c>
      <c r="G7391" s="5" t="s">
        <v>61</v>
      </c>
    </row>
    <row r="7392" spans="1:7" x14ac:dyDescent="0.25">
      <c r="A7392">
        <v>51594</v>
      </c>
      <c r="C7392" t="s">
        <v>12608</v>
      </c>
      <c r="G7392" s="4" t="s">
        <v>83</v>
      </c>
    </row>
    <row r="7393" spans="1:7" x14ac:dyDescent="0.25">
      <c r="A7393">
        <v>86127</v>
      </c>
      <c r="B7393" s="1">
        <v>14.49</v>
      </c>
      <c r="C7393" s="2">
        <v>44234</v>
      </c>
      <c r="G7393" s="5" t="s">
        <v>39</v>
      </c>
    </row>
    <row r="7394" spans="1:7" x14ac:dyDescent="0.25">
      <c r="A7394">
        <v>71300</v>
      </c>
      <c r="C7394" t="s">
        <v>12608</v>
      </c>
      <c r="G7394" s="4" t="s">
        <v>37</v>
      </c>
    </row>
    <row r="7395" spans="1:7" x14ac:dyDescent="0.25">
      <c r="A7395">
        <v>416037</v>
      </c>
      <c r="C7395" t="s">
        <v>12608</v>
      </c>
      <c r="G7395" s="5" t="s">
        <v>61</v>
      </c>
    </row>
    <row r="7396" spans="1:7" x14ac:dyDescent="0.25">
      <c r="A7396">
        <v>41322</v>
      </c>
      <c r="C7396" t="s">
        <v>12608</v>
      </c>
      <c r="G7396" s="4" t="s">
        <v>61</v>
      </c>
    </row>
    <row r="7397" spans="1:7" x14ac:dyDescent="0.25">
      <c r="A7397">
        <v>337253</v>
      </c>
      <c r="C7397" t="s">
        <v>12608</v>
      </c>
      <c r="G7397" s="5" t="s">
        <v>31</v>
      </c>
    </row>
    <row r="7398" spans="1:7" x14ac:dyDescent="0.25">
      <c r="A7398">
        <v>318714</v>
      </c>
      <c r="C7398" t="s">
        <v>12608</v>
      </c>
      <c r="G7398" s="4" t="s">
        <v>61</v>
      </c>
    </row>
    <row r="7399" spans="1:7" x14ac:dyDescent="0.25">
      <c r="A7399">
        <v>71379</v>
      </c>
      <c r="C7399" t="s">
        <v>12608</v>
      </c>
      <c r="G7399" s="5" t="s">
        <v>57</v>
      </c>
    </row>
    <row r="7400" spans="1:7" x14ac:dyDescent="0.25">
      <c r="A7400">
        <v>82892</v>
      </c>
      <c r="C7400" t="s">
        <v>12608</v>
      </c>
      <c r="G7400" s="4" t="s">
        <v>85</v>
      </c>
    </row>
    <row r="7401" spans="1:7" x14ac:dyDescent="0.25">
      <c r="A7401">
        <v>412392</v>
      </c>
      <c r="C7401" t="s">
        <v>12608</v>
      </c>
      <c r="G7401" s="5" t="s">
        <v>41</v>
      </c>
    </row>
    <row r="7402" spans="1:7" x14ac:dyDescent="0.25">
      <c r="A7402">
        <v>28959</v>
      </c>
      <c r="C7402" t="s">
        <v>12608</v>
      </c>
      <c r="G7402" s="4" t="s">
        <v>17</v>
      </c>
    </row>
    <row r="7403" spans="1:7" x14ac:dyDescent="0.25">
      <c r="A7403">
        <v>329718</v>
      </c>
      <c r="C7403" t="s">
        <v>12608</v>
      </c>
      <c r="G7403" s="5" t="s">
        <v>39</v>
      </c>
    </row>
    <row r="7404" spans="1:7" x14ac:dyDescent="0.25">
      <c r="A7404">
        <v>10857</v>
      </c>
      <c r="C7404" t="s">
        <v>12608</v>
      </c>
      <c r="G7404" s="4" t="s">
        <v>26</v>
      </c>
    </row>
    <row r="7405" spans="1:7" x14ac:dyDescent="0.25">
      <c r="A7405">
        <v>334182</v>
      </c>
      <c r="C7405" t="s">
        <v>12608</v>
      </c>
      <c r="G7405" s="5" t="s">
        <v>61</v>
      </c>
    </row>
    <row r="7406" spans="1:7" x14ac:dyDescent="0.25">
      <c r="A7406">
        <v>411337</v>
      </c>
      <c r="B7406" s="1">
        <v>5.49</v>
      </c>
      <c r="C7406" s="2">
        <v>44327</v>
      </c>
      <c r="G7406" s="4" t="s">
        <v>41</v>
      </c>
    </row>
    <row r="7407" spans="1:7" x14ac:dyDescent="0.25">
      <c r="A7407">
        <v>56626</v>
      </c>
      <c r="C7407" t="s">
        <v>12608</v>
      </c>
      <c r="G7407" s="5" t="s">
        <v>57</v>
      </c>
    </row>
    <row r="7408" spans="1:7" x14ac:dyDescent="0.25">
      <c r="A7408">
        <v>307264</v>
      </c>
      <c r="C7408" t="s">
        <v>12608</v>
      </c>
      <c r="G7408" s="4" t="s">
        <v>26</v>
      </c>
    </row>
    <row r="7409" spans="1:7" x14ac:dyDescent="0.25">
      <c r="A7409">
        <v>47107</v>
      </c>
      <c r="C7409" t="s">
        <v>12608</v>
      </c>
      <c r="G7409" s="5" t="s">
        <v>28</v>
      </c>
    </row>
    <row r="7410" spans="1:7" x14ac:dyDescent="0.25">
      <c r="A7410">
        <v>11703</v>
      </c>
      <c r="C7410" t="s">
        <v>12608</v>
      </c>
      <c r="G7410" s="4" t="s">
        <v>175</v>
      </c>
    </row>
    <row r="7411" spans="1:7" x14ac:dyDescent="0.25">
      <c r="A7411">
        <v>348761</v>
      </c>
      <c r="C7411" t="s">
        <v>12608</v>
      </c>
      <c r="G7411" s="5" t="s">
        <v>85</v>
      </c>
    </row>
    <row r="7412" spans="1:7" x14ac:dyDescent="0.25">
      <c r="A7412">
        <v>310862</v>
      </c>
      <c r="B7412" s="1">
        <v>8.99</v>
      </c>
      <c r="C7412" s="2">
        <v>44327</v>
      </c>
      <c r="G7412" s="4" t="s">
        <v>8</v>
      </c>
    </row>
    <row r="7413" spans="1:7" x14ac:dyDescent="0.25">
      <c r="A7413">
        <v>46700</v>
      </c>
      <c r="B7413" s="1">
        <v>10.89</v>
      </c>
      <c r="C7413" s="2">
        <v>44234</v>
      </c>
      <c r="G7413" s="5" t="s">
        <v>61</v>
      </c>
    </row>
    <row r="7414" spans="1:7" x14ac:dyDescent="0.25">
      <c r="A7414">
        <v>40989</v>
      </c>
      <c r="C7414" t="s">
        <v>12608</v>
      </c>
      <c r="G7414" s="4" t="s">
        <v>53</v>
      </c>
    </row>
    <row r="7415" spans="1:7" x14ac:dyDescent="0.25">
      <c r="A7415">
        <v>27356</v>
      </c>
      <c r="C7415" t="s">
        <v>12608</v>
      </c>
      <c r="G7415" s="5" t="s">
        <v>11</v>
      </c>
    </row>
    <row r="7416" spans="1:7" x14ac:dyDescent="0.25">
      <c r="A7416">
        <v>28400</v>
      </c>
      <c r="C7416" t="s">
        <v>12608</v>
      </c>
      <c r="G7416" s="4" t="s">
        <v>11</v>
      </c>
    </row>
    <row r="7417" spans="1:7" x14ac:dyDescent="0.25">
      <c r="A7417">
        <v>70245</v>
      </c>
      <c r="C7417" t="s">
        <v>12608</v>
      </c>
      <c r="G7417" s="5" t="s">
        <v>57</v>
      </c>
    </row>
    <row r="7418" spans="1:7" x14ac:dyDescent="0.25">
      <c r="A7418">
        <v>166270</v>
      </c>
      <c r="C7418" t="s">
        <v>12608</v>
      </c>
      <c r="G7418" s="4" t="s">
        <v>35</v>
      </c>
    </row>
    <row r="7419" spans="1:7" x14ac:dyDescent="0.25">
      <c r="A7419">
        <v>61441</v>
      </c>
      <c r="C7419" t="s">
        <v>12608</v>
      </c>
      <c r="G7419" s="5" t="s">
        <v>163</v>
      </c>
    </row>
    <row r="7420" spans="1:7" x14ac:dyDescent="0.25">
      <c r="A7420">
        <v>70324</v>
      </c>
      <c r="C7420" t="s">
        <v>12608</v>
      </c>
      <c r="G7420" s="4" t="s">
        <v>37</v>
      </c>
    </row>
    <row r="7421" spans="1:7" x14ac:dyDescent="0.25">
      <c r="A7421">
        <v>87114</v>
      </c>
      <c r="C7421" t="s">
        <v>12608</v>
      </c>
      <c r="G7421" s="5" t="s">
        <v>43</v>
      </c>
    </row>
    <row r="7422" spans="1:7" x14ac:dyDescent="0.25">
      <c r="A7422">
        <v>77593</v>
      </c>
      <c r="C7422" t="s">
        <v>12608</v>
      </c>
      <c r="G7422" s="4" t="s">
        <v>61</v>
      </c>
    </row>
    <row r="7423" spans="1:7" x14ac:dyDescent="0.25">
      <c r="A7423">
        <v>333968</v>
      </c>
      <c r="C7423" t="s">
        <v>12608</v>
      </c>
      <c r="G7423" s="5" t="s">
        <v>43</v>
      </c>
    </row>
    <row r="7424" spans="1:7" x14ac:dyDescent="0.25">
      <c r="A7424">
        <v>67865</v>
      </c>
      <c r="B7424" s="1">
        <v>13.69</v>
      </c>
      <c r="C7424" s="2">
        <v>44234</v>
      </c>
      <c r="G7424" s="4" t="s">
        <v>37</v>
      </c>
    </row>
    <row r="7425" spans="1:7" x14ac:dyDescent="0.25">
      <c r="A7425">
        <v>75612</v>
      </c>
      <c r="C7425" t="s">
        <v>12608</v>
      </c>
      <c r="G7425" s="5" t="s">
        <v>61</v>
      </c>
    </row>
    <row r="7426" spans="1:7" x14ac:dyDescent="0.25">
      <c r="A7426">
        <v>30227</v>
      </c>
      <c r="C7426" t="s">
        <v>12608</v>
      </c>
      <c r="G7426" s="4" t="s">
        <v>61</v>
      </c>
    </row>
    <row r="7427" spans="1:7" x14ac:dyDescent="0.25">
      <c r="A7427">
        <v>73828</v>
      </c>
      <c r="C7427" t="s">
        <v>12608</v>
      </c>
      <c r="G7427" s="5" t="s">
        <v>436</v>
      </c>
    </row>
    <row r="7428" spans="1:7" x14ac:dyDescent="0.25">
      <c r="A7428">
        <v>2917</v>
      </c>
      <c r="C7428" t="s">
        <v>12608</v>
      </c>
      <c r="G7428" s="4" t="s">
        <v>11</v>
      </c>
    </row>
    <row r="7429" spans="1:7" x14ac:dyDescent="0.25">
      <c r="A7429">
        <v>311625</v>
      </c>
      <c r="C7429" t="s">
        <v>12608</v>
      </c>
      <c r="G7429" s="5" t="s">
        <v>85</v>
      </c>
    </row>
    <row r="7430" spans="1:7" x14ac:dyDescent="0.25">
      <c r="A7430">
        <v>84649</v>
      </c>
      <c r="C7430" t="s">
        <v>12608</v>
      </c>
      <c r="G7430" s="4" t="s">
        <v>21</v>
      </c>
    </row>
    <row r="7431" spans="1:7" x14ac:dyDescent="0.25">
      <c r="A7431">
        <v>18619</v>
      </c>
      <c r="C7431" t="s">
        <v>12608</v>
      </c>
      <c r="G7431" s="5" t="s">
        <v>102</v>
      </c>
    </row>
    <row r="7432" spans="1:7" x14ac:dyDescent="0.25">
      <c r="A7432">
        <v>38946</v>
      </c>
      <c r="C7432" t="s">
        <v>12608</v>
      </c>
      <c r="G7432" s="4" t="s">
        <v>35</v>
      </c>
    </row>
    <row r="7433" spans="1:7" x14ac:dyDescent="0.25">
      <c r="A7433">
        <v>47007</v>
      </c>
      <c r="C7433" t="s">
        <v>12608</v>
      </c>
      <c r="G7433" s="5" t="s">
        <v>26</v>
      </c>
    </row>
    <row r="7434" spans="1:7" x14ac:dyDescent="0.25">
      <c r="A7434">
        <v>37834</v>
      </c>
      <c r="B7434" s="1">
        <v>55.99</v>
      </c>
      <c r="C7434" s="2">
        <v>44234</v>
      </c>
      <c r="G7434" s="4" t="s">
        <v>37</v>
      </c>
    </row>
    <row r="7435" spans="1:7" x14ac:dyDescent="0.25">
      <c r="A7435">
        <v>26808</v>
      </c>
      <c r="C7435" t="s">
        <v>12608</v>
      </c>
      <c r="G7435" s="5" t="s">
        <v>37</v>
      </c>
    </row>
    <row r="7436" spans="1:7" x14ac:dyDescent="0.25">
      <c r="A7436">
        <v>23968</v>
      </c>
      <c r="C7436" t="s">
        <v>12608</v>
      </c>
      <c r="G7436" s="4" t="s">
        <v>11</v>
      </c>
    </row>
    <row r="7437" spans="1:7" x14ac:dyDescent="0.25">
      <c r="A7437">
        <v>308919</v>
      </c>
      <c r="C7437" t="s">
        <v>12608</v>
      </c>
      <c r="G7437" s="5" t="s">
        <v>85</v>
      </c>
    </row>
    <row r="7438" spans="1:7" x14ac:dyDescent="0.25">
      <c r="A7438">
        <v>313642</v>
      </c>
      <c r="C7438" t="s">
        <v>12608</v>
      </c>
      <c r="G7438" s="4" t="s">
        <v>39</v>
      </c>
    </row>
    <row r="7439" spans="1:7" x14ac:dyDescent="0.25">
      <c r="A7439">
        <v>26131</v>
      </c>
      <c r="B7439" s="1">
        <v>10.89</v>
      </c>
      <c r="C7439" s="2">
        <v>44234</v>
      </c>
      <c r="G7439" s="5" t="s">
        <v>28</v>
      </c>
    </row>
    <row r="7440" spans="1:7" x14ac:dyDescent="0.25">
      <c r="A7440">
        <v>48710</v>
      </c>
      <c r="C7440" t="s">
        <v>12608</v>
      </c>
      <c r="G7440" s="4" t="s">
        <v>175</v>
      </c>
    </row>
    <row r="7441" spans="1:7" x14ac:dyDescent="0.25">
      <c r="A7441">
        <v>67598</v>
      </c>
      <c r="C7441" t="s">
        <v>12608</v>
      </c>
      <c r="G7441" s="5" t="s">
        <v>43</v>
      </c>
    </row>
    <row r="7442" spans="1:7" x14ac:dyDescent="0.25">
      <c r="A7442">
        <v>49030</v>
      </c>
      <c r="C7442" t="s">
        <v>12608</v>
      </c>
      <c r="G7442" s="4" t="s">
        <v>61</v>
      </c>
    </row>
    <row r="7443" spans="1:7" x14ac:dyDescent="0.25">
      <c r="A7443">
        <v>68691</v>
      </c>
      <c r="B7443" s="1">
        <v>7.99</v>
      </c>
      <c r="C7443" s="2">
        <v>44234</v>
      </c>
      <c r="G7443" s="5" t="s">
        <v>41</v>
      </c>
    </row>
    <row r="7444" spans="1:7" x14ac:dyDescent="0.25">
      <c r="A7444">
        <v>18457</v>
      </c>
      <c r="C7444" t="s">
        <v>12608</v>
      </c>
      <c r="G7444" s="4" t="s">
        <v>61</v>
      </c>
    </row>
    <row r="7445" spans="1:7" x14ac:dyDescent="0.25">
      <c r="A7445">
        <v>36986</v>
      </c>
      <c r="C7445" t="s">
        <v>12608</v>
      </c>
      <c r="G7445" s="5" t="s">
        <v>37</v>
      </c>
    </row>
    <row r="7446" spans="1:7" x14ac:dyDescent="0.25">
      <c r="A7446">
        <v>82459</v>
      </c>
      <c r="C7446" t="s">
        <v>12608</v>
      </c>
      <c r="G7446" s="4" t="s">
        <v>28</v>
      </c>
    </row>
    <row r="7447" spans="1:7" x14ac:dyDescent="0.25">
      <c r="A7447">
        <v>304928</v>
      </c>
      <c r="C7447" t="s">
        <v>12608</v>
      </c>
      <c r="G7447" s="5" t="s">
        <v>53</v>
      </c>
    </row>
    <row r="7448" spans="1:7" x14ac:dyDescent="0.25">
      <c r="A7448">
        <v>24686</v>
      </c>
      <c r="C7448" t="s">
        <v>12608</v>
      </c>
      <c r="G7448" s="4" t="s">
        <v>28</v>
      </c>
    </row>
    <row r="7449" spans="1:7" x14ac:dyDescent="0.25">
      <c r="A7449">
        <v>40979</v>
      </c>
      <c r="B7449" s="1">
        <v>14.99</v>
      </c>
      <c r="C7449" s="2">
        <v>44234</v>
      </c>
      <c r="G7449" s="5" t="s">
        <v>61</v>
      </c>
    </row>
    <row r="7450" spans="1:7" x14ac:dyDescent="0.25">
      <c r="A7450">
        <v>44860</v>
      </c>
      <c r="C7450" t="s">
        <v>12608</v>
      </c>
      <c r="G7450" s="4" t="s">
        <v>41</v>
      </c>
    </row>
    <row r="7451" spans="1:7" x14ac:dyDescent="0.25">
      <c r="A7451">
        <v>72466</v>
      </c>
      <c r="C7451" t="s">
        <v>12608</v>
      </c>
      <c r="G7451" s="5" t="s">
        <v>14</v>
      </c>
    </row>
    <row r="7452" spans="1:7" x14ac:dyDescent="0.25">
      <c r="A7452">
        <v>53597</v>
      </c>
      <c r="C7452" t="s">
        <v>12608</v>
      </c>
      <c r="G7452" s="4" t="s">
        <v>61</v>
      </c>
    </row>
    <row r="7453" spans="1:7" x14ac:dyDescent="0.25">
      <c r="A7453">
        <v>80292</v>
      </c>
      <c r="C7453" t="s">
        <v>12608</v>
      </c>
      <c r="G7453" s="5" t="s">
        <v>61</v>
      </c>
    </row>
    <row r="7454" spans="1:7" x14ac:dyDescent="0.25">
      <c r="A7454">
        <v>89885</v>
      </c>
      <c r="B7454" s="1">
        <v>8.19</v>
      </c>
      <c r="C7454" s="2">
        <v>44234</v>
      </c>
      <c r="G7454" s="4" t="s">
        <v>28</v>
      </c>
    </row>
    <row r="7455" spans="1:7" x14ac:dyDescent="0.25">
      <c r="A7455">
        <v>416592</v>
      </c>
      <c r="C7455" t="s">
        <v>12608</v>
      </c>
      <c r="G7455" s="5" t="s">
        <v>61</v>
      </c>
    </row>
    <row r="7456" spans="1:7" x14ac:dyDescent="0.25">
      <c r="A7456">
        <v>328725</v>
      </c>
      <c r="C7456" t="s">
        <v>12608</v>
      </c>
      <c r="G7456" s="4" t="s">
        <v>21</v>
      </c>
    </row>
    <row r="7457" spans="1:7" x14ac:dyDescent="0.25">
      <c r="A7457">
        <v>81809</v>
      </c>
      <c r="C7457" t="s">
        <v>12608</v>
      </c>
      <c r="G7457" s="5" t="s">
        <v>242</v>
      </c>
    </row>
    <row r="7458" spans="1:7" x14ac:dyDescent="0.25">
      <c r="A7458">
        <v>80135</v>
      </c>
      <c r="B7458" s="1">
        <v>10.99</v>
      </c>
      <c r="C7458" s="2">
        <v>44234</v>
      </c>
      <c r="G7458" s="4" t="s">
        <v>28</v>
      </c>
    </row>
    <row r="7459" spans="1:7" x14ac:dyDescent="0.25">
      <c r="A7459">
        <v>40945</v>
      </c>
      <c r="C7459" t="s">
        <v>12608</v>
      </c>
      <c r="G7459" s="5" t="s">
        <v>37</v>
      </c>
    </row>
    <row r="7460" spans="1:7" x14ac:dyDescent="0.25">
      <c r="A7460">
        <v>43389</v>
      </c>
      <c r="C7460" t="s">
        <v>12608</v>
      </c>
      <c r="G7460" s="4" t="s">
        <v>163</v>
      </c>
    </row>
    <row r="7461" spans="1:7" x14ac:dyDescent="0.25">
      <c r="A7461">
        <v>337859</v>
      </c>
      <c r="C7461" t="s">
        <v>12608</v>
      </c>
      <c r="G7461" s="5" t="s">
        <v>85</v>
      </c>
    </row>
    <row r="7462" spans="1:7" x14ac:dyDescent="0.25">
      <c r="A7462">
        <v>28452</v>
      </c>
      <c r="C7462" t="s">
        <v>12608</v>
      </c>
      <c r="G7462" s="4" t="s">
        <v>14</v>
      </c>
    </row>
    <row r="7463" spans="1:7" x14ac:dyDescent="0.25">
      <c r="A7463">
        <v>40576</v>
      </c>
      <c r="B7463" s="1">
        <v>22.99</v>
      </c>
      <c r="C7463" s="2">
        <v>44234</v>
      </c>
      <c r="G7463" s="5" t="s">
        <v>57</v>
      </c>
    </row>
    <row r="7464" spans="1:7" x14ac:dyDescent="0.25">
      <c r="A7464">
        <v>80279</v>
      </c>
      <c r="C7464" t="s">
        <v>12608</v>
      </c>
      <c r="G7464" s="4" t="s">
        <v>61</v>
      </c>
    </row>
    <row r="7465" spans="1:7" x14ac:dyDescent="0.25">
      <c r="A7465">
        <v>341568</v>
      </c>
      <c r="C7465" t="s">
        <v>12608</v>
      </c>
      <c r="G7465" s="5" t="s">
        <v>17</v>
      </c>
    </row>
    <row r="7466" spans="1:7" x14ac:dyDescent="0.25">
      <c r="A7466">
        <v>46151</v>
      </c>
      <c r="C7466" t="s">
        <v>12608</v>
      </c>
      <c r="G7466" s="4" t="s">
        <v>64</v>
      </c>
    </row>
    <row r="7467" spans="1:7" x14ac:dyDescent="0.25">
      <c r="A7467">
        <v>102083</v>
      </c>
      <c r="C7467" t="s">
        <v>12608</v>
      </c>
      <c r="G7467" s="5" t="s">
        <v>85</v>
      </c>
    </row>
    <row r="7468" spans="1:7" x14ac:dyDescent="0.25">
      <c r="A7468">
        <v>25780</v>
      </c>
      <c r="B7468" s="1">
        <v>8.99</v>
      </c>
      <c r="C7468" s="2">
        <v>44327</v>
      </c>
      <c r="G7468" s="4" t="s">
        <v>41</v>
      </c>
    </row>
    <row r="7469" spans="1:7" x14ac:dyDescent="0.25">
      <c r="A7469">
        <v>336512</v>
      </c>
      <c r="C7469" t="s">
        <v>12608</v>
      </c>
      <c r="G7469" s="5" t="s">
        <v>61</v>
      </c>
    </row>
    <row r="7470" spans="1:7" x14ac:dyDescent="0.25">
      <c r="A7470">
        <v>335776</v>
      </c>
      <c r="C7470" t="s">
        <v>12608</v>
      </c>
      <c r="G7470" s="4" t="s">
        <v>61</v>
      </c>
    </row>
    <row r="7471" spans="1:7" x14ac:dyDescent="0.25">
      <c r="A7471">
        <v>40532</v>
      </c>
      <c r="C7471" t="s">
        <v>12608</v>
      </c>
      <c r="G7471" s="5" t="s">
        <v>61</v>
      </c>
    </row>
    <row r="7472" spans="1:7" x14ac:dyDescent="0.25">
      <c r="A7472">
        <v>333374</v>
      </c>
      <c r="C7472" t="s">
        <v>12608</v>
      </c>
      <c r="G7472" s="4" t="s">
        <v>61</v>
      </c>
    </row>
    <row r="7473" spans="1:7" x14ac:dyDescent="0.25">
      <c r="A7473">
        <v>83181</v>
      </c>
      <c r="C7473" t="s">
        <v>12608</v>
      </c>
      <c r="G7473" s="5" t="s">
        <v>189</v>
      </c>
    </row>
    <row r="7474" spans="1:7" x14ac:dyDescent="0.25">
      <c r="A7474">
        <v>77904</v>
      </c>
      <c r="C7474" t="s">
        <v>12608</v>
      </c>
      <c r="G7474" s="4" t="s">
        <v>57</v>
      </c>
    </row>
    <row r="7475" spans="1:7" x14ac:dyDescent="0.25">
      <c r="A7475">
        <v>338694</v>
      </c>
      <c r="C7475" t="s">
        <v>12608</v>
      </c>
      <c r="G7475" s="5" t="s">
        <v>100</v>
      </c>
    </row>
    <row r="7476" spans="1:7" x14ac:dyDescent="0.25">
      <c r="A7476">
        <v>310704</v>
      </c>
      <c r="C7476" t="s">
        <v>12608</v>
      </c>
      <c r="G7476" s="4" t="s">
        <v>43</v>
      </c>
    </row>
    <row r="7477" spans="1:7" x14ac:dyDescent="0.25">
      <c r="A7477">
        <v>44067</v>
      </c>
      <c r="C7477" t="s">
        <v>12608</v>
      </c>
      <c r="G7477" s="5" t="s">
        <v>21</v>
      </c>
    </row>
    <row r="7478" spans="1:7" x14ac:dyDescent="0.25">
      <c r="A7478">
        <v>56030</v>
      </c>
      <c r="C7478" t="s">
        <v>12608</v>
      </c>
      <c r="G7478" s="4" t="s">
        <v>26</v>
      </c>
    </row>
    <row r="7479" spans="1:7" x14ac:dyDescent="0.25">
      <c r="A7479">
        <v>83770</v>
      </c>
      <c r="C7479" t="s">
        <v>12608</v>
      </c>
      <c r="G7479" s="5" t="s">
        <v>61</v>
      </c>
    </row>
    <row r="7480" spans="1:7" x14ac:dyDescent="0.25">
      <c r="A7480">
        <v>432245</v>
      </c>
      <c r="B7480" s="1">
        <v>10.99</v>
      </c>
      <c r="C7480" s="2">
        <v>44234</v>
      </c>
      <c r="G7480" s="4" t="s">
        <v>61</v>
      </c>
    </row>
    <row r="7481" spans="1:7" x14ac:dyDescent="0.25">
      <c r="A7481">
        <v>118516</v>
      </c>
      <c r="C7481" t="s">
        <v>12608</v>
      </c>
      <c r="G7481" s="5" t="s">
        <v>85</v>
      </c>
    </row>
    <row r="7482" spans="1:7" x14ac:dyDescent="0.25">
      <c r="A7482">
        <v>310194</v>
      </c>
      <c r="C7482" t="s">
        <v>12608</v>
      </c>
      <c r="G7482" s="4" t="s">
        <v>31</v>
      </c>
    </row>
    <row r="7483" spans="1:7" x14ac:dyDescent="0.25">
      <c r="A7483">
        <v>70619</v>
      </c>
      <c r="C7483" t="s">
        <v>12608</v>
      </c>
      <c r="G7483" s="5" t="s">
        <v>175</v>
      </c>
    </row>
    <row r="7484" spans="1:7" x14ac:dyDescent="0.25">
      <c r="A7484">
        <v>44104</v>
      </c>
      <c r="C7484" t="s">
        <v>12608</v>
      </c>
      <c r="G7484" s="4" t="s">
        <v>148</v>
      </c>
    </row>
    <row r="7485" spans="1:7" x14ac:dyDescent="0.25">
      <c r="A7485">
        <v>339818</v>
      </c>
      <c r="C7485" t="s">
        <v>12608</v>
      </c>
      <c r="G7485" s="5" t="s">
        <v>61</v>
      </c>
    </row>
    <row r="7486" spans="1:7" x14ac:dyDescent="0.25">
      <c r="A7486">
        <v>341658</v>
      </c>
      <c r="C7486" t="s">
        <v>12608</v>
      </c>
      <c r="G7486" s="4" t="s">
        <v>61</v>
      </c>
    </row>
    <row r="7487" spans="1:7" x14ac:dyDescent="0.25">
      <c r="A7487">
        <v>18910</v>
      </c>
      <c r="C7487" t="s">
        <v>12608</v>
      </c>
      <c r="G7487" s="5" t="s">
        <v>17</v>
      </c>
    </row>
    <row r="7488" spans="1:7" x14ac:dyDescent="0.25">
      <c r="A7488">
        <v>72845</v>
      </c>
      <c r="C7488" t="s">
        <v>12608</v>
      </c>
      <c r="G7488" s="4" t="s">
        <v>35</v>
      </c>
    </row>
    <row r="7489" spans="1:7" x14ac:dyDescent="0.25">
      <c r="A7489">
        <v>10240</v>
      </c>
      <c r="C7489" t="s">
        <v>12608</v>
      </c>
      <c r="G7489" s="5" t="s">
        <v>11</v>
      </c>
    </row>
    <row r="7490" spans="1:7" x14ac:dyDescent="0.25">
      <c r="A7490">
        <v>13870</v>
      </c>
      <c r="C7490" t="s">
        <v>12608</v>
      </c>
      <c r="G7490" s="4" t="s">
        <v>75</v>
      </c>
    </row>
    <row r="7491" spans="1:7" x14ac:dyDescent="0.25">
      <c r="A7491">
        <v>11088</v>
      </c>
      <c r="B7491" s="1">
        <v>9.49</v>
      </c>
      <c r="C7491" s="2">
        <v>44234</v>
      </c>
      <c r="G7491" s="5" t="s">
        <v>175</v>
      </c>
    </row>
    <row r="7492" spans="1:7" x14ac:dyDescent="0.25">
      <c r="A7492">
        <v>385328</v>
      </c>
      <c r="C7492" t="s">
        <v>12608</v>
      </c>
      <c r="G7492" s="4" t="s">
        <v>41</v>
      </c>
    </row>
    <row r="7493" spans="1:7" x14ac:dyDescent="0.25">
      <c r="A7493">
        <v>80723</v>
      </c>
      <c r="B7493" s="1">
        <v>11.99</v>
      </c>
      <c r="C7493" s="2">
        <v>44234</v>
      </c>
      <c r="G7493" s="5" t="s">
        <v>163</v>
      </c>
    </row>
    <row r="7494" spans="1:7" x14ac:dyDescent="0.25">
      <c r="A7494">
        <v>51047</v>
      </c>
      <c r="C7494" t="s">
        <v>12608</v>
      </c>
      <c r="G7494" s="4" t="s">
        <v>46</v>
      </c>
    </row>
    <row r="7495" spans="1:7" x14ac:dyDescent="0.25">
      <c r="A7495">
        <v>300250</v>
      </c>
      <c r="B7495" s="1">
        <v>8.99</v>
      </c>
      <c r="C7495" s="2">
        <v>44327</v>
      </c>
      <c r="G7495" s="5" t="s">
        <v>41</v>
      </c>
    </row>
    <row r="7496" spans="1:7" x14ac:dyDescent="0.25">
      <c r="A7496">
        <v>47925</v>
      </c>
      <c r="C7496" t="s">
        <v>12608</v>
      </c>
      <c r="G7496" s="4" t="s">
        <v>37</v>
      </c>
    </row>
    <row r="7497" spans="1:7" x14ac:dyDescent="0.25">
      <c r="A7497">
        <v>10853</v>
      </c>
      <c r="C7497" t="s">
        <v>12608</v>
      </c>
      <c r="G7497" s="5" t="s">
        <v>37</v>
      </c>
    </row>
    <row r="7498" spans="1:7" x14ac:dyDescent="0.25">
      <c r="A7498">
        <v>14117</v>
      </c>
      <c r="B7498" s="1">
        <v>27.99</v>
      </c>
      <c r="C7498" s="2">
        <v>44234</v>
      </c>
      <c r="G7498" s="4" t="s">
        <v>37</v>
      </c>
    </row>
    <row r="7499" spans="1:7" x14ac:dyDescent="0.25">
      <c r="A7499">
        <v>40150</v>
      </c>
      <c r="C7499" t="s">
        <v>12608</v>
      </c>
      <c r="G7499" s="5" t="s">
        <v>53</v>
      </c>
    </row>
    <row r="7500" spans="1:7" x14ac:dyDescent="0.25">
      <c r="A7500">
        <v>80050</v>
      </c>
      <c r="C7500" t="s">
        <v>12608</v>
      </c>
      <c r="G7500" s="4" t="s">
        <v>83</v>
      </c>
    </row>
    <row r="7501" spans="1:7" x14ac:dyDescent="0.25">
      <c r="A7501">
        <v>46283</v>
      </c>
      <c r="C7501" t="s">
        <v>12608</v>
      </c>
      <c r="G7501" s="5" t="s">
        <v>61</v>
      </c>
    </row>
    <row r="7502" spans="1:7" x14ac:dyDescent="0.25">
      <c r="A7502">
        <v>70664</v>
      </c>
      <c r="C7502" t="s">
        <v>12608</v>
      </c>
      <c r="G7502" s="4" t="s">
        <v>26</v>
      </c>
    </row>
    <row r="7503" spans="1:7" x14ac:dyDescent="0.25">
      <c r="A7503">
        <v>57983</v>
      </c>
      <c r="C7503" t="s">
        <v>12608</v>
      </c>
      <c r="G7503" s="5" t="s">
        <v>28</v>
      </c>
    </row>
    <row r="7504" spans="1:7" x14ac:dyDescent="0.25">
      <c r="A7504">
        <v>79814</v>
      </c>
      <c r="C7504" t="s">
        <v>12608</v>
      </c>
      <c r="G7504" s="4" t="s">
        <v>1019</v>
      </c>
    </row>
    <row r="7505" spans="1:7" x14ac:dyDescent="0.25">
      <c r="A7505">
        <v>345849</v>
      </c>
      <c r="C7505" t="s">
        <v>12608</v>
      </c>
      <c r="G7505" s="5" t="s">
        <v>61</v>
      </c>
    </row>
    <row r="7506" spans="1:7" x14ac:dyDescent="0.25">
      <c r="A7506">
        <v>38261</v>
      </c>
      <c r="B7506" s="1">
        <v>14.99</v>
      </c>
      <c r="C7506" s="2">
        <v>44234</v>
      </c>
      <c r="G7506" s="4" t="s">
        <v>57</v>
      </c>
    </row>
    <row r="7507" spans="1:7" x14ac:dyDescent="0.25">
      <c r="A7507">
        <v>342237</v>
      </c>
      <c r="C7507" t="s">
        <v>12608</v>
      </c>
      <c r="G7507" s="5" t="s">
        <v>85</v>
      </c>
    </row>
    <row r="7508" spans="1:7" x14ac:dyDescent="0.25">
      <c r="A7508">
        <v>423718</v>
      </c>
      <c r="C7508" t="s">
        <v>12608</v>
      </c>
      <c r="G7508" s="4" t="s">
        <v>31</v>
      </c>
    </row>
    <row r="7509" spans="1:7" x14ac:dyDescent="0.25">
      <c r="A7509">
        <v>323498</v>
      </c>
      <c r="C7509" t="s">
        <v>12608</v>
      </c>
      <c r="G7509" s="5" t="s">
        <v>85</v>
      </c>
    </row>
    <row r="7510" spans="1:7" x14ac:dyDescent="0.25">
      <c r="A7510">
        <v>75060</v>
      </c>
      <c r="C7510" t="s">
        <v>12608</v>
      </c>
      <c r="G7510" s="4" t="s">
        <v>85</v>
      </c>
    </row>
    <row r="7511" spans="1:7" x14ac:dyDescent="0.25">
      <c r="A7511">
        <v>32140</v>
      </c>
      <c r="C7511" t="s">
        <v>12608</v>
      </c>
      <c r="G7511" s="5" t="s">
        <v>198</v>
      </c>
    </row>
    <row r="7512" spans="1:7" x14ac:dyDescent="0.25">
      <c r="A7512">
        <v>398142</v>
      </c>
      <c r="C7512" t="s">
        <v>12608</v>
      </c>
      <c r="G7512" s="4" t="s">
        <v>85</v>
      </c>
    </row>
    <row r="7513" spans="1:7" x14ac:dyDescent="0.25">
      <c r="A7513">
        <v>84806</v>
      </c>
      <c r="C7513" t="s">
        <v>12608</v>
      </c>
      <c r="G7513" s="5" t="s">
        <v>61</v>
      </c>
    </row>
    <row r="7514" spans="1:7" x14ac:dyDescent="0.25">
      <c r="A7514">
        <v>429970</v>
      </c>
      <c r="C7514" t="s">
        <v>12608</v>
      </c>
      <c r="G7514" s="4" t="s">
        <v>242</v>
      </c>
    </row>
    <row r="7515" spans="1:7" x14ac:dyDescent="0.25">
      <c r="A7515">
        <v>91197</v>
      </c>
      <c r="C7515" t="s">
        <v>12608</v>
      </c>
      <c r="G7515" s="5" t="s">
        <v>11</v>
      </c>
    </row>
    <row r="7516" spans="1:7" x14ac:dyDescent="0.25">
      <c r="A7516">
        <v>52949</v>
      </c>
      <c r="B7516" s="1">
        <v>10.99</v>
      </c>
      <c r="C7516" s="2">
        <v>44234</v>
      </c>
      <c r="G7516" s="4" t="s">
        <v>61</v>
      </c>
    </row>
    <row r="7517" spans="1:7" x14ac:dyDescent="0.25">
      <c r="A7517">
        <v>42329</v>
      </c>
      <c r="C7517" t="s">
        <v>12608</v>
      </c>
      <c r="G7517" s="5" t="s">
        <v>53</v>
      </c>
    </row>
    <row r="7518" spans="1:7" x14ac:dyDescent="0.25">
      <c r="A7518">
        <v>232972</v>
      </c>
      <c r="C7518" t="s">
        <v>12608</v>
      </c>
      <c r="G7518" s="4" t="s">
        <v>39</v>
      </c>
    </row>
    <row r="7519" spans="1:7" x14ac:dyDescent="0.25">
      <c r="A7519">
        <v>12866</v>
      </c>
      <c r="C7519" t="s">
        <v>12608</v>
      </c>
      <c r="G7519" s="5" t="s">
        <v>61</v>
      </c>
    </row>
    <row r="7520" spans="1:7" x14ac:dyDescent="0.25">
      <c r="A7520">
        <v>335145</v>
      </c>
      <c r="C7520" t="s">
        <v>12608</v>
      </c>
      <c r="G7520" s="4" t="s">
        <v>85</v>
      </c>
    </row>
    <row r="7521" spans="1:7" x14ac:dyDescent="0.25">
      <c r="A7521">
        <v>25962</v>
      </c>
      <c r="C7521" t="s">
        <v>12608</v>
      </c>
      <c r="G7521" s="5" t="s">
        <v>11</v>
      </c>
    </row>
    <row r="7522" spans="1:7" x14ac:dyDescent="0.25">
      <c r="A7522">
        <v>38075</v>
      </c>
      <c r="C7522" t="s">
        <v>12608</v>
      </c>
      <c r="G7522" s="4" t="s">
        <v>57</v>
      </c>
    </row>
    <row r="7523" spans="1:7" x14ac:dyDescent="0.25">
      <c r="A7523">
        <v>28894</v>
      </c>
      <c r="B7523" s="1">
        <v>54.99</v>
      </c>
      <c r="C7523" s="2">
        <v>44234</v>
      </c>
      <c r="G7523" s="5" t="s">
        <v>175</v>
      </c>
    </row>
    <row r="7524" spans="1:7" x14ac:dyDescent="0.25">
      <c r="A7524">
        <v>88390</v>
      </c>
      <c r="C7524" t="s">
        <v>12608</v>
      </c>
      <c r="G7524" s="4" t="s">
        <v>53</v>
      </c>
    </row>
    <row r="7525" spans="1:7" x14ac:dyDescent="0.25">
      <c r="A7525">
        <v>428076</v>
      </c>
      <c r="C7525" t="s">
        <v>12608</v>
      </c>
      <c r="G7525" s="5" t="s">
        <v>21</v>
      </c>
    </row>
    <row r="7526" spans="1:7" x14ac:dyDescent="0.25">
      <c r="A7526">
        <v>316964</v>
      </c>
      <c r="C7526" t="s">
        <v>12608</v>
      </c>
      <c r="G7526" s="4" t="s">
        <v>28</v>
      </c>
    </row>
    <row r="7527" spans="1:7" x14ac:dyDescent="0.25">
      <c r="A7527">
        <v>34541</v>
      </c>
      <c r="C7527" t="s">
        <v>12608</v>
      </c>
      <c r="G7527" s="5" t="s">
        <v>43</v>
      </c>
    </row>
    <row r="7528" spans="1:7" x14ac:dyDescent="0.25">
      <c r="A7528">
        <v>307622</v>
      </c>
      <c r="C7528" t="s">
        <v>12608</v>
      </c>
      <c r="G7528" s="4" t="s">
        <v>61</v>
      </c>
    </row>
    <row r="7529" spans="1:7" x14ac:dyDescent="0.25">
      <c r="A7529">
        <v>68250</v>
      </c>
      <c r="C7529" t="s">
        <v>12608</v>
      </c>
      <c r="G7529" s="5" t="s">
        <v>64</v>
      </c>
    </row>
    <row r="7530" spans="1:7" x14ac:dyDescent="0.25">
      <c r="A7530">
        <v>74039</v>
      </c>
      <c r="C7530" t="s">
        <v>12608</v>
      </c>
      <c r="G7530" s="4" t="s">
        <v>17</v>
      </c>
    </row>
    <row r="7531" spans="1:7" x14ac:dyDescent="0.25">
      <c r="A7531">
        <v>307789</v>
      </c>
      <c r="C7531" t="s">
        <v>12608</v>
      </c>
      <c r="G7531" s="5" t="s">
        <v>85</v>
      </c>
    </row>
    <row r="7532" spans="1:7" x14ac:dyDescent="0.25">
      <c r="A7532">
        <v>70678</v>
      </c>
      <c r="C7532" t="s">
        <v>12608</v>
      </c>
      <c r="G7532" s="4" t="s">
        <v>245</v>
      </c>
    </row>
    <row r="7533" spans="1:7" x14ac:dyDescent="0.25">
      <c r="A7533">
        <v>48246</v>
      </c>
      <c r="C7533" t="s">
        <v>12608</v>
      </c>
      <c r="G7533" s="5" t="s">
        <v>37</v>
      </c>
    </row>
    <row r="7534" spans="1:7" x14ac:dyDescent="0.25">
      <c r="A7534">
        <v>71777</v>
      </c>
      <c r="C7534" t="s">
        <v>12608</v>
      </c>
      <c r="G7534" s="4" t="s">
        <v>175</v>
      </c>
    </row>
    <row r="7535" spans="1:7" x14ac:dyDescent="0.25">
      <c r="A7535">
        <v>83488</v>
      </c>
      <c r="B7535" s="1">
        <v>7.99</v>
      </c>
      <c r="C7535" s="2">
        <v>44327</v>
      </c>
      <c r="G7535" s="5" t="s">
        <v>61</v>
      </c>
    </row>
    <row r="7536" spans="1:7" x14ac:dyDescent="0.25">
      <c r="A7536">
        <v>11030</v>
      </c>
      <c r="C7536" t="s">
        <v>12608</v>
      </c>
      <c r="G7536" s="4" t="s">
        <v>11</v>
      </c>
    </row>
    <row r="7537" spans="1:7" x14ac:dyDescent="0.25">
      <c r="A7537">
        <v>348244</v>
      </c>
      <c r="C7537" t="s">
        <v>12608</v>
      </c>
      <c r="G7537" s="5" t="s">
        <v>28</v>
      </c>
    </row>
    <row r="7538" spans="1:7" x14ac:dyDescent="0.25">
      <c r="A7538">
        <v>40305</v>
      </c>
      <c r="C7538" t="s">
        <v>12608</v>
      </c>
      <c r="G7538" s="4" t="s">
        <v>61</v>
      </c>
    </row>
    <row r="7539" spans="1:7" x14ac:dyDescent="0.25">
      <c r="A7539">
        <v>405280</v>
      </c>
      <c r="C7539" t="s">
        <v>12608</v>
      </c>
      <c r="G7539" s="5" t="s">
        <v>43</v>
      </c>
    </row>
    <row r="7540" spans="1:7" x14ac:dyDescent="0.25">
      <c r="A7540">
        <v>70860</v>
      </c>
      <c r="C7540" t="s">
        <v>12608</v>
      </c>
      <c r="G7540" s="4" t="s">
        <v>245</v>
      </c>
    </row>
    <row r="7541" spans="1:7" x14ac:dyDescent="0.25">
      <c r="A7541">
        <v>12526</v>
      </c>
      <c r="C7541" t="s">
        <v>12608</v>
      </c>
      <c r="G7541" s="5" t="s">
        <v>37</v>
      </c>
    </row>
    <row r="7542" spans="1:7" x14ac:dyDescent="0.25">
      <c r="A7542">
        <v>434442</v>
      </c>
      <c r="B7542" s="1">
        <v>12.49</v>
      </c>
      <c r="C7542" s="2">
        <v>44327</v>
      </c>
      <c r="G7542" s="4" t="s">
        <v>189</v>
      </c>
    </row>
    <row r="7543" spans="1:7" x14ac:dyDescent="0.25">
      <c r="A7543">
        <v>38989</v>
      </c>
      <c r="C7543" t="s">
        <v>12608</v>
      </c>
      <c r="G7543" s="5" t="s">
        <v>35</v>
      </c>
    </row>
    <row r="7544" spans="1:7" x14ac:dyDescent="0.25">
      <c r="A7544">
        <v>38024</v>
      </c>
      <c r="C7544" t="s">
        <v>12608</v>
      </c>
      <c r="G7544" s="4" t="s">
        <v>35</v>
      </c>
    </row>
    <row r="7545" spans="1:7" x14ac:dyDescent="0.25">
      <c r="A7545">
        <v>47812</v>
      </c>
      <c r="C7545" t="s">
        <v>12608</v>
      </c>
      <c r="G7545" s="5" t="s">
        <v>37</v>
      </c>
    </row>
    <row r="7546" spans="1:7" x14ac:dyDescent="0.25">
      <c r="A7546">
        <v>115290</v>
      </c>
      <c r="B7546" s="1">
        <v>7.49</v>
      </c>
      <c r="C7546" s="2">
        <v>44327</v>
      </c>
      <c r="G7546" s="4" t="s">
        <v>8</v>
      </c>
    </row>
    <row r="7547" spans="1:7" x14ac:dyDescent="0.25">
      <c r="A7547">
        <v>80767</v>
      </c>
      <c r="C7547" t="s">
        <v>12608</v>
      </c>
      <c r="G7547" s="5" t="s">
        <v>28</v>
      </c>
    </row>
    <row r="7548" spans="1:7" x14ac:dyDescent="0.25">
      <c r="A7548">
        <v>78590</v>
      </c>
      <c r="C7548" t="s">
        <v>12608</v>
      </c>
      <c r="G7548" s="4" t="s">
        <v>75</v>
      </c>
    </row>
    <row r="7549" spans="1:7" x14ac:dyDescent="0.25">
      <c r="A7549">
        <v>40290</v>
      </c>
      <c r="C7549" t="s">
        <v>12608</v>
      </c>
      <c r="G7549" s="5" t="s">
        <v>53</v>
      </c>
    </row>
    <row r="7550" spans="1:7" x14ac:dyDescent="0.25">
      <c r="A7550">
        <v>312716</v>
      </c>
      <c r="B7550" s="1">
        <v>11.49</v>
      </c>
      <c r="C7550" s="2">
        <v>44327</v>
      </c>
      <c r="G7550" s="4" t="s">
        <v>61</v>
      </c>
    </row>
    <row r="7551" spans="1:7" x14ac:dyDescent="0.25">
      <c r="A7551">
        <v>37893</v>
      </c>
      <c r="C7551" t="s">
        <v>12608</v>
      </c>
      <c r="G7551" s="5" t="s">
        <v>57</v>
      </c>
    </row>
    <row r="7552" spans="1:7" x14ac:dyDescent="0.25">
      <c r="A7552">
        <v>69060</v>
      </c>
      <c r="C7552" t="s">
        <v>12608</v>
      </c>
      <c r="G7552" s="4" t="s">
        <v>11</v>
      </c>
    </row>
    <row r="7553" spans="1:7" x14ac:dyDescent="0.25">
      <c r="A7553">
        <v>12064</v>
      </c>
      <c r="C7553" t="s">
        <v>12608</v>
      </c>
      <c r="G7553" s="5" t="s">
        <v>11</v>
      </c>
    </row>
    <row r="7554" spans="1:7" x14ac:dyDescent="0.25">
      <c r="A7554">
        <v>70577</v>
      </c>
      <c r="C7554" t="s">
        <v>12608</v>
      </c>
      <c r="G7554" s="4" t="s">
        <v>53</v>
      </c>
    </row>
    <row r="7555" spans="1:7" x14ac:dyDescent="0.25">
      <c r="A7555">
        <v>11843</v>
      </c>
      <c r="B7555" s="1">
        <v>6.49</v>
      </c>
      <c r="C7555" s="2">
        <v>44234</v>
      </c>
      <c r="G7555" s="5" t="s">
        <v>175</v>
      </c>
    </row>
    <row r="7556" spans="1:7" x14ac:dyDescent="0.25">
      <c r="A7556">
        <v>311585</v>
      </c>
      <c r="C7556" t="s">
        <v>12608</v>
      </c>
      <c r="G7556" s="4" t="s">
        <v>61</v>
      </c>
    </row>
    <row r="7557" spans="1:7" x14ac:dyDescent="0.25">
      <c r="A7557">
        <v>327647</v>
      </c>
      <c r="C7557" t="s">
        <v>12608</v>
      </c>
      <c r="G7557" s="5" t="s">
        <v>28</v>
      </c>
    </row>
    <row r="7558" spans="1:7" x14ac:dyDescent="0.25">
      <c r="A7558">
        <v>70234</v>
      </c>
      <c r="C7558" t="s">
        <v>12608</v>
      </c>
      <c r="G7558" s="4" t="s">
        <v>175</v>
      </c>
    </row>
    <row r="7559" spans="1:7" x14ac:dyDescent="0.25">
      <c r="A7559">
        <v>85078</v>
      </c>
      <c r="B7559" s="1">
        <v>10.99</v>
      </c>
      <c r="C7559" s="2">
        <v>44234</v>
      </c>
      <c r="G7559" s="5" t="s">
        <v>242</v>
      </c>
    </row>
    <row r="7560" spans="1:7" x14ac:dyDescent="0.25">
      <c r="A7560">
        <v>313667</v>
      </c>
      <c r="B7560" s="1">
        <v>12.59</v>
      </c>
      <c r="C7560" s="2">
        <v>44234</v>
      </c>
      <c r="G7560" s="4" t="s">
        <v>39</v>
      </c>
    </row>
    <row r="7561" spans="1:7" x14ac:dyDescent="0.25">
      <c r="A7561">
        <v>44323</v>
      </c>
      <c r="C7561" t="s">
        <v>12608</v>
      </c>
      <c r="G7561" s="5" t="s">
        <v>61</v>
      </c>
    </row>
    <row r="7562" spans="1:7" x14ac:dyDescent="0.25">
      <c r="A7562">
        <v>36102</v>
      </c>
      <c r="C7562" t="s">
        <v>12608</v>
      </c>
      <c r="G7562" s="4" t="s">
        <v>37</v>
      </c>
    </row>
    <row r="7563" spans="1:7" x14ac:dyDescent="0.25">
      <c r="A7563">
        <v>318752</v>
      </c>
      <c r="C7563" t="s">
        <v>12608</v>
      </c>
      <c r="G7563" s="5" t="s">
        <v>75</v>
      </c>
    </row>
    <row r="7564" spans="1:7" x14ac:dyDescent="0.25">
      <c r="A7564">
        <v>27482</v>
      </c>
      <c r="C7564" t="s">
        <v>12608</v>
      </c>
      <c r="G7564" s="4" t="s">
        <v>11</v>
      </c>
    </row>
    <row r="7565" spans="1:7" x14ac:dyDescent="0.25">
      <c r="A7565">
        <v>56731</v>
      </c>
      <c r="C7565" t="s">
        <v>12608</v>
      </c>
      <c r="G7565" s="5" t="s">
        <v>26</v>
      </c>
    </row>
    <row r="7566" spans="1:7" x14ac:dyDescent="0.25">
      <c r="A7566">
        <v>26316</v>
      </c>
      <c r="C7566" t="s">
        <v>12608</v>
      </c>
      <c r="G7566" s="4" t="s">
        <v>11</v>
      </c>
    </row>
    <row r="7567" spans="1:7" x14ac:dyDescent="0.25">
      <c r="A7567">
        <v>40673</v>
      </c>
      <c r="C7567" t="s">
        <v>12608</v>
      </c>
      <c r="G7567" s="5" t="s">
        <v>41</v>
      </c>
    </row>
    <row r="7568" spans="1:7" x14ac:dyDescent="0.25">
      <c r="A7568">
        <v>30142</v>
      </c>
      <c r="C7568" t="s">
        <v>12608</v>
      </c>
      <c r="G7568" s="4" t="s">
        <v>11</v>
      </c>
    </row>
    <row r="7569" spans="1:7" x14ac:dyDescent="0.25">
      <c r="A7569">
        <v>40585</v>
      </c>
      <c r="B7569" s="1">
        <v>26.99</v>
      </c>
      <c r="C7569" s="2">
        <v>44234</v>
      </c>
      <c r="G7569" s="5" t="s">
        <v>61</v>
      </c>
    </row>
    <row r="7570" spans="1:7" x14ac:dyDescent="0.25">
      <c r="A7570">
        <v>16918</v>
      </c>
      <c r="C7570" t="s">
        <v>12608</v>
      </c>
      <c r="G7570" s="4" t="s">
        <v>35</v>
      </c>
    </row>
    <row r="7571" spans="1:7" x14ac:dyDescent="0.25">
      <c r="A7571">
        <v>329635</v>
      </c>
      <c r="C7571" t="s">
        <v>12608</v>
      </c>
      <c r="G7571" s="5" t="s">
        <v>31</v>
      </c>
    </row>
    <row r="7572" spans="1:7" x14ac:dyDescent="0.25">
      <c r="A7572">
        <v>85292</v>
      </c>
      <c r="B7572" s="1">
        <v>23.19</v>
      </c>
      <c r="C7572" s="2">
        <v>44234</v>
      </c>
      <c r="G7572" s="4" t="s">
        <v>61</v>
      </c>
    </row>
    <row r="7573" spans="1:7" x14ac:dyDescent="0.25">
      <c r="A7573">
        <v>70457</v>
      </c>
      <c r="C7573" t="s">
        <v>12608</v>
      </c>
      <c r="G7573" s="5" t="s">
        <v>175</v>
      </c>
    </row>
    <row r="7574" spans="1:7" x14ac:dyDescent="0.25">
      <c r="A7574">
        <v>331575</v>
      </c>
      <c r="C7574" t="s">
        <v>12608</v>
      </c>
      <c r="G7574" s="4" t="s">
        <v>61</v>
      </c>
    </row>
    <row r="7575" spans="1:7" x14ac:dyDescent="0.25">
      <c r="A7575">
        <v>84996</v>
      </c>
      <c r="C7575" t="s">
        <v>12608</v>
      </c>
      <c r="G7575" s="5" t="s">
        <v>21</v>
      </c>
    </row>
    <row r="7576" spans="1:7" x14ac:dyDescent="0.25">
      <c r="A7576">
        <v>418030</v>
      </c>
      <c r="C7576" t="s">
        <v>12608</v>
      </c>
      <c r="G7576" s="4" t="s">
        <v>8</v>
      </c>
    </row>
    <row r="7577" spans="1:7" x14ac:dyDescent="0.25">
      <c r="A7577">
        <v>334174</v>
      </c>
      <c r="C7577" t="s">
        <v>12608</v>
      </c>
      <c r="G7577" s="5" t="s">
        <v>85</v>
      </c>
    </row>
    <row r="7578" spans="1:7" x14ac:dyDescent="0.25">
      <c r="A7578">
        <v>71950</v>
      </c>
      <c r="C7578" t="s">
        <v>12608</v>
      </c>
      <c r="G7578" s="4" t="s">
        <v>175</v>
      </c>
    </row>
    <row r="7579" spans="1:7" x14ac:dyDescent="0.25">
      <c r="A7579">
        <v>301258</v>
      </c>
      <c r="C7579" t="s">
        <v>12608</v>
      </c>
      <c r="G7579" s="5" t="s">
        <v>39</v>
      </c>
    </row>
    <row r="7580" spans="1:7" x14ac:dyDescent="0.25">
      <c r="A7580">
        <v>24610</v>
      </c>
      <c r="C7580" t="s">
        <v>12608</v>
      </c>
      <c r="G7580" s="4" t="s">
        <v>11</v>
      </c>
    </row>
    <row r="7581" spans="1:7" x14ac:dyDescent="0.25">
      <c r="A7581">
        <v>336173</v>
      </c>
      <c r="C7581" t="s">
        <v>12608</v>
      </c>
      <c r="G7581" s="5" t="s">
        <v>39</v>
      </c>
    </row>
    <row r="7582" spans="1:7" x14ac:dyDescent="0.25">
      <c r="A7582">
        <v>23967</v>
      </c>
      <c r="C7582" t="s">
        <v>12608</v>
      </c>
      <c r="G7582" s="4" t="s">
        <v>11</v>
      </c>
    </row>
    <row r="7583" spans="1:7" x14ac:dyDescent="0.25">
      <c r="A7583">
        <v>406562</v>
      </c>
      <c r="C7583" t="s">
        <v>12608</v>
      </c>
      <c r="G7583" s="5" t="s">
        <v>61</v>
      </c>
    </row>
    <row r="7584" spans="1:7" x14ac:dyDescent="0.25">
      <c r="A7584">
        <v>160237</v>
      </c>
      <c r="C7584" t="s">
        <v>12608</v>
      </c>
      <c r="G7584" s="4" t="s">
        <v>85</v>
      </c>
    </row>
    <row r="7585" spans="1:7" x14ac:dyDescent="0.25">
      <c r="A7585">
        <v>346039</v>
      </c>
      <c r="C7585" t="s">
        <v>12608</v>
      </c>
      <c r="G7585" s="5" t="s">
        <v>28</v>
      </c>
    </row>
    <row r="7586" spans="1:7" x14ac:dyDescent="0.25">
      <c r="A7586">
        <v>43903</v>
      </c>
      <c r="C7586" t="s">
        <v>12608</v>
      </c>
      <c r="G7586" s="4" t="s">
        <v>41</v>
      </c>
    </row>
    <row r="7587" spans="1:7" x14ac:dyDescent="0.25">
      <c r="A7587">
        <v>43923</v>
      </c>
      <c r="C7587" t="s">
        <v>12608</v>
      </c>
      <c r="G7587" s="5" t="s">
        <v>61</v>
      </c>
    </row>
    <row r="7588" spans="1:7" x14ac:dyDescent="0.25">
      <c r="A7588">
        <v>87122</v>
      </c>
      <c r="C7588" t="s">
        <v>12608</v>
      </c>
      <c r="G7588" s="4" t="s">
        <v>61</v>
      </c>
    </row>
    <row r="7589" spans="1:7" x14ac:dyDescent="0.25">
      <c r="A7589">
        <v>46485</v>
      </c>
      <c r="C7589" t="s">
        <v>12608</v>
      </c>
      <c r="G7589" s="5" t="s">
        <v>61</v>
      </c>
    </row>
    <row r="7590" spans="1:7" x14ac:dyDescent="0.25">
      <c r="A7590">
        <v>29882</v>
      </c>
      <c r="C7590" t="s">
        <v>12608</v>
      </c>
      <c r="G7590" s="4" t="s">
        <v>37</v>
      </c>
    </row>
    <row r="7591" spans="1:7" x14ac:dyDescent="0.25">
      <c r="A7591">
        <v>10197</v>
      </c>
      <c r="B7591" s="1">
        <v>59.99</v>
      </c>
      <c r="C7591" s="2">
        <v>44234</v>
      </c>
      <c r="G7591" s="5" t="s">
        <v>175</v>
      </c>
    </row>
    <row r="7592" spans="1:7" x14ac:dyDescent="0.25">
      <c r="A7592">
        <v>356018</v>
      </c>
      <c r="C7592" t="s">
        <v>12608</v>
      </c>
      <c r="G7592" s="4" t="s">
        <v>75</v>
      </c>
    </row>
    <row r="7593" spans="1:7" x14ac:dyDescent="0.25">
      <c r="A7593">
        <v>199346</v>
      </c>
      <c r="C7593" t="s">
        <v>12608</v>
      </c>
      <c r="G7593" s="5" t="s">
        <v>100</v>
      </c>
    </row>
    <row r="7594" spans="1:7" x14ac:dyDescent="0.25">
      <c r="A7594">
        <v>96660</v>
      </c>
      <c r="C7594" t="s">
        <v>12608</v>
      </c>
      <c r="G7594" s="4" t="s">
        <v>11</v>
      </c>
    </row>
    <row r="7595" spans="1:7" x14ac:dyDescent="0.25">
      <c r="A7595">
        <v>28411</v>
      </c>
      <c r="C7595" t="s">
        <v>12608</v>
      </c>
      <c r="G7595" s="5" t="s">
        <v>11</v>
      </c>
    </row>
    <row r="7596" spans="1:7" x14ac:dyDescent="0.25">
      <c r="A7596">
        <v>339496</v>
      </c>
      <c r="C7596" t="s">
        <v>12608</v>
      </c>
      <c r="G7596" s="4" t="s">
        <v>61</v>
      </c>
    </row>
    <row r="7597" spans="1:7" x14ac:dyDescent="0.25">
      <c r="A7597">
        <v>35580</v>
      </c>
      <c r="C7597" t="s">
        <v>12608</v>
      </c>
      <c r="G7597" s="5" t="s">
        <v>37</v>
      </c>
    </row>
    <row r="7598" spans="1:7" x14ac:dyDescent="0.25">
      <c r="A7598">
        <v>309854</v>
      </c>
      <c r="C7598" t="s">
        <v>12608</v>
      </c>
      <c r="G7598" s="4" t="s">
        <v>163</v>
      </c>
    </row>
    <row r="7599" spans="1:7" x14ac:dyDescent="0.25">
      <c r="A7599">
        <v>333844</v>
      </c>
      <c r="C7599" t="s">
        <v>12608</v>
      </c>
      <c r="G7599" s="5" t="s">
        <v>41</v>
      </c>
    </row>
    <row r="7600" spans="1:7" x14ac:dyDescent="0.25">
      <c r="A7600">
        <v>97837</v>
      </c>
      <c r="C7600" t="s">
        <v>12608</v>
      </c>
      <c r="G7600" s="4" t="s">
        <v>11</v>
      </c>
    </row>
    <row r="7601" spans="1:7" x14ac:dyDescent="0.25">
      <c r="A7601">
        <v>333926</v>
      </c>
      <c r="C7601" t="s">
        <v>12608</v>
      </c>
      <c r="G7601" s="5" t="s">
        <v>57</v>
      </c>
    </row>
    <row r="7602" spans="1:7" x14ac:dyDescent="0.25">
      <c r="A7602">
        <v>54003</v>
      </c>
      <c r="C7602" t="s">
        <v>12608</v>
      </c>
      <c r="G7602" s="4" t="s">
        <v>28</v>
      </c>
    </row>
    <row r="7603" spans="1:7" x14ac:dyDescent="0.25">
      <c r="A7603">
        <v>86744</v>
      </c>
      <c r="C7603" t="s">
        <v>12608</v>
      </c>
      <c r="G7603" s="5" t="s">
        <v>28</v>
      </c>
    </row>
    <row r="7604" spans="1:7" x14ac:dyDescent="0.25">
      <c r="A7604">
        <v>329022</v>
      </c>
      <c r="B7604" s="1">
        <v>6.49</v>
      </c>
      <c r="C7604" s="2">
        <v>44327</v>
      </c>
      <c r="G7604" s="4" t="s">
        <v>41</v>
      </c>
    </row>
    <row r="7605" spans="1:7" x14ac:dyDescent="0.25">
      <c r="A7605">
        <v>26105</v>
      </c>
      <c r="C7605" t="s">
        <v>12608</v>
      </c>
      <c r="G7605" s="5" t="s">
        <v>11</v>
      </c>
    </row>
    <row r="7606" spans="1:7" x14ac:dyDescent="0.25">
      <c r="A7606">
        <v>367893</v>
      </c>
      <c r="C7606" t="s">
        <v>12608</v>
      </c>
      <c r="G7606" s="4" t="s">
        <v>85</v>
      </c>
    </row>
    <row r="7607" spans="1:7" x14ac:dyDescent="0.25">
      <c r="A7607">
        <v>83646</v>
      </c>
      <c r="C7607" t="s">
        <v>12608</v>
      </c>
      <c r="G7607" s="5" t="s">
        <v>163</v>
      </c>
    </row>
    <row r="7608" spans="1:7" x14ac:dyDescent="0.25">
      <c r="A7608">
        <v>70349</v>
      </c>
      <c r="C7608" t="s">
        <v>12608</v>
      </c>
      <c r="G7608" s="4" t="s">
        <v>245</v>
      </c>
    </row>
    <row r="7609" spans="1:7" x14ac:dyDescent="0.25">
      <c r="A7609">
        <v>77143</v>
      </c>
      <c r="C7609" t="s">
        <v>12608</v>
      </c>
      <c r="G7609" s="5" t="s">
        <v>61</v>
      </c>
    </row>
    <row r="7610" spans="1:7" x14ac:dyDescent="0.25">
      <c r="A7610">
        <v>80770</v>
      </c>
      <c r="C7610" t="s">
        <v>12608</v>
      </c>
      <c r="G7610" s="4" t="s">
        <v>83</v>
      </c>
    </row>
    <row r="7611" spans="1:7" x14ac:dyDescent="0.25">
      <c r="A7611">
        <v>306510</v>
      </c>
      <c r="C7611" t="s">
        <v>12608</v>
      </c>
      <c r="G7611" s="5" t="s">
        <v>17</v>
      </c>
    </row>
    <row r="7612" spans="1:7" x14ac:dyDescent="0.25">
      <c r="A7612">
        <v>312258</v>
      </c>
      <c r="B7612" s="1">
        <v>4.49</v>
      </c>
      <c r="C7612" s="2">
        <v>44327</v>
      </c>
      <c r="G7612" s="4" t="s">
        <v>43</v>
      </c>
    </row>
    <row r="7613" spans="1:7" x14ac:dyDescent="0.25">
      <c r="A7613">
        <v>19992</v>
      </c>
      <c r="C7613" t="s">
        <v>12608</v>
      </c>
      <c r="G7613" s="5" t="s">
        <v>26</v>
      </c>
    </row>
    <row r="7614" spans="1:7" x14ac:dyDescent="0.25">
      <c r="A7614">
        <v>79049</v>
      </c>
      <c r="C7614" t="s">
        <v>12608</v>
      </c>
      <c r="G7614" s="4" t="s">
        <v>43</v>
      </c>
    </row>
    <row r="7615" spans="1:7" x14ac:dyDescent="0.25">
      <c r="A7615">
        <v>300048</v>
      </c>
      <c r="C7615" t="s">
        <v>12608</v>
      </c>
      <c r="G7615" s="5" t="s">
        <v>8</v>
      </c>
    </row>
    <row r="7616" spans="1:7" x14ac:dyDescent="0.25">
      <c r="A7616">
        <v>47844</v>
      </c>
      <c r="C7616" t="s">
        <v>12608</v>
      </c>
      <c r="G7616" s="4" t="s">
        <v>37</v>
      </c>
    </row>
    <row r="7617" spans="1:7" x14ac:dyDescent="0.25">
      <c r="A7617">
        <v>182923</v>
      </c>
      <c r="C7617" t="s">
        <v>12608</v>
      </c>
      <c r="G7617" s="5" t="s">
        <v>17</v>
      </c>
    </row>
    <row r="7618" spans="1:7" x14ac:dyDescent="0.25">
      <c r="A7618">
        <v>327301</v>
      </c>
      <c r="C7618" t="s">
        <v>12608</v>
      </c>
      <c r="G7618" s="4" t="s">
        <v>43</v>
      </c>
    </row>
    <row r="7619" spans="1:7" x14ac:dyDescent="0.25">
      <c r="A7619">
        <v>30350</v>
      </c>
      <c r="C7619" t="s">
        <v>12608</v>
      </c>
      <c r="G7619" s="5" t="s">
        <v>35</v>
      </c>
    </row>
    <row r="7620" spans="1:7" x14ac:dyDescent="0.25">
      <c r="A7620">
        <v>315427</v>
      </c>
      <c r="C7620" t="s">
        <v>12608</v>
      </c>
      <c r="G7620" s="4" t="s">
        <v>8</v>
      </c>
    </row>
    <row r="7621" spans="1:7" x14ac:dyDescent="0.25">
      <c r="A7621">
        <v>368938</v>
      </c>
      <c r="C7621" t="s">
        <v>12608</v>
      </c>
      <c r="G7621" s="5" t="s">
        <v>28</v>
      </c>
    </row>
    <row r="7622" spans="1:7" x14ac:dyDescent="0.25">
      <c r="A7622">
        <v>50164</v>
      </c>
      <c r="C7622" t="s">
        <v>12608</v>
      </c>
      <c r="G7622" s="4" t="s">
        <v>26</v>
      </c>
    </row>
    <row r="7623" spans="1:7" x14ac:dyDescent="0.25">
      <c r="A7623">
        <v>48331</v>
      </c>
      <c r="C7623" t="s">
        <v>12608</v>
      </c>
      <c r="G7623" s="5" t="s">
        <v>31</v>
      </c>
    </row>
    <row r="7624" spans="1:7" x14ac:dyDescent="0.25">
      <c r="A7624">
        <v>65269</v>
      </c>
      <c r="C7624" t="s">
        <v>12608</v>
      </c>
      <c r="G7624" s="4" t="s">
        <v>313</v>
      </c>
    </row>
    <row r="7625" spans="1:7" x14ac:dyDescent="0.25">
      <c r="A7625">
        <v>46272</v>
      </c>
      <c r="C7625" t="s">
        <v>12608</v>
      </c>
      <c r="G7625" s="5" t="s">
        <v>28</v>
      </c>
    </row>
    <row r="7626" spans="1:7" x14ac:dyDescent="0.25">
      <c r="A7626">
        <v>62782</v>
      </c>
      <c r="C7626" t="s">
        <v>12608</v>
      </c>
      <c r="G7626" s="4" t="s">
        <v>61</v>
      </c>
    </row>
    <row r="7627" spans="1:7" x14ac:dyDescent="0.25">
      <c r="A7627">
        <v>365300</v>
      </c>
      <c r="C7627" t="s">
        <v>12608</v>
      </c>
      <c r="G7627" s="5" t="s">
        <v>31</v>
      </c>
    </row>
    <row r="7628" spans="1:7" x14ac:dyDescent="0.25">
      <c r="A7628">
        <v>45824</v>
      </c>
      <c r="C7628" t="s">
        <v>12608</v>
      </c>
      <c r="G7628" s="4" t="s">
        <v>175</v>
      </c>
    </row>
    <row r="7629" spans="1:7" x14ac:dyDescent="0.25">
      <c r="A7629">
        <v>26031</v>
      </c>
      <c r="C7629" t="s">
        <v>12608</v>
      </c>
      <c r="G7629" s="5" t="s">
        <v>11</v>
      </c>
    </row>
    <row r="7630" spans="1:7" x14ac:dyDescent="0.25">
      <c r="A7630">
        <v>80477</v>
      </c>
      <c r="C7630" t="s">
        <v>12608</v>
      </c>
      <c r="G7630" s="4" t="s">
        <v>61</v>
      </c>
    </row>
    <row r="7631" spans="1:7" x14ac:dyDescent="0.25">
      <c r="A7631">
        <v>41736</v>
      </c>
      <c r="B7631" s="1">
        <v>24.99</v>
      </c>
      <c r="C7631" s="2">
        <v>44327</v>
      </c>
      <c r="G7631" s="5" t="s">
        <v>43</v>
      </c>
    </row>
    <row r="7632" spans="1:7" x14ac:dyDescent="0.25">
      <c r="A7632">
        <v>341050</v>
      </c>
      <c r="C7632" t="s">
        <v>12608</v>
      </c>
      <c r="G7632" s="4" t="s">
        <v>41</v>
      </c>
    </row>
    <row r="7633" spans="1:7" x14ac:dyDescent="0.25">
      <c r="A7633">
        <v>342128</v>
      </c>
      <c r="C7633" t="s">
        <v>12608</v>
      </c>
      <c r="G7633" s="5" t="s">
        <v>35</v>
      </c>
    </row>
    <row r="7634" spans="1:7" x14ac:dyDescent="0.25">
      <c r="A7634">
        <v>311176</v>
      </c>
      <c r="C7634" t="s">
        <v>12608</v>
      </c>
      <c r="G7634" s="4" t="s">
        <v>85</v>
      </c>
    </row>
    <row r="7635" spans="1:7" x14ac:dyDescent="0.25">
      <c r="A7635">
        <v>75599</v>
      </c>
      <c r="C7635" t="s">
        <v>12608</v>
      </c>
      <c r="G7635" s="5" t="s">
        <v>245</v>
      </c>
    </row>
    <row r="7636" spans="1:7" x14ac:dyDescent="0.25">
      <c r="A7636">
        <v>74076</v>
      </c>
      <c r="C7636" t="s">
        <v>12608</v>
      </c>
      <c r="G7636" s="4" t="s">
        <v>37</v>
      </c>
    </row>
    <row r="7637" spans="1:7" x14ac:dyDescent="0.25">
      <c r="A7637">
        <v>107123</v>
      </c>
      <c r="C7637" t="s">
        <v>12608</v>
      </c>
      <c r="G7637" s="5" t="s">
        <v>41</v>
      </c>
    </row>
    <row r="7638" spans="1:7" x14ac:dyDescent="0.25">
      <c r="A7638">
        <v>76740</v>
      </c>
      <c r="C7638" t="s">
        <v>12608</v>
      </c>
      <c r="G7638" s="4" t="s">
        <v>26</v>
      </c>
    </row>
    <row r="7639" spans="1:7" x14ac:dyDescent="0.25">
      <c r="A7639">
        <v>68144</v>
      </c>
      <c r="C7639" t="s">
        <v>12608</v>
      </c>
      <c r="G7639" s="5" t="s">
        <v>64</v>
      </c>
    </row>
    <row r="7640" spans="1:7" x14ac:dyDescent="0.25">
      <c r="A7640">
        <v>40613</v>
      </c>
      <c r="B7640" s="1">
        <v>7.49</v>
      </c>
      <c r="C7640" s="2">
        <v>44327</v>
      </c>
      <c r="G7640" s="4" t="s">
        <v>61</v>
      </c>
    </row>
    <row r="7641" spans="1:7" x14ac:dyDescent="0.25">
      <c r="A7641">
        <v>78613</v>
      </c>
      <c r="C7641" t="s">
        <v>12608</v>
      </c>
      <c r="G7641" s="5" t="s">
        <v>37</v>
      </c>
    </row>
    <row r="7642" spans="1:7" x14ac:dyDescent="0.25">
      <c r="A7642">
        <v>10961</v>
      </c>
      <c r="C7642" t="s">
        <v>12608</v>
      </c>
      <c r="G7642" s="4" t="s">
        <v>102</v>
      </c>
    </row>
    <row r="7643" spans="1:7" x14ac:dyDescent="0.25">
      <c r="A7643">
        <v>70665</v>
      </c>
      <c r="C7643" t="s">
        <v>12608</v>
      </c>
      <c r="G7643" s="5" t="s">
        <v>46</v>
      </c>
    </row>
    <row r="7644" spans="1:7" x14ac:dyDescent="0.25">
      <c r="A7644">
        <v>309105</v>
      </c>
      <c r="C7644" t="s">
        <v>12608</v>
      </c>
      <c r="G7644" s="4" t="s">
        <v>189</v>
      </c>
    </row>
    <row r="7645" spans="1:7" x14ac:dyDescent="0.25">
      <c r="A7645">
        <v>84710</v>
      </c>
      <c r="B7645" s="1">
        <v>13.99</v>
      </c>
      <c r="C7645" s="2">
        <v>44234</v>
      </c>
      <c r="G7645" s="5" t="s">
        <v>61</v>
      </c>
    </row>
    <row r="7646" spans="1:7" x14ac:dyDescent="0.25">
      <c r="A7646">
        <v>45078</v>
      </c>
      <c r="C7646" t="s">
        <v>12608</v>
      </c>
      <c r="G7646" s="4" t="s">
        <v>14</v>
      </c>
    </row>
    <row r="7647" spans="1:7" x14ac:dyDescent="0.25">
      <c r="A7647">
        <v>22004</v>
      </c>
      <c r="B7647" s="1">
        <v>29.99</v>
      </c>
      <c r="C7647" s="2">
        <v>44234</v>
      </c>
      <c r="G7647" s="5" t="s">
        <v>37</v>
      </c>
    </row>
    <row r="7648" spans="1:7" x14ac:dyDescent="0.25">
      <c r="A7648">
        <v>342095</v>
      </c>
      <c r="C7648" t="s">
        <v>12608</v>
      </c>
      <c r="G7648" s="4" t="s">
        <v>61</v>
      </c>
    </row>
    <row r="7649" spans="1:7" x14ac:dyDescent="0.25">
      <c r="A7649">
        <v>340445</v>
      </c>
      <c r="B7649" s="1">
        <v>15.19</v>
      </c>
      <c r="C7649" s="2">
        <v>44234</v>
      </c>
      <c r="G7649" s="5" t="s">
        <v>61</v>
      </c>
    </row>
    <row r="7650" spans="1:7" x14ac:dyDescent="0.25">
      <c r="A7650">
        <v>10332</v>
      </c>
      <c r="C7650" t="s">
        <v>12608</v>
      </c>
      <c r="G7650" s="4" t="s">
        <v>37</v>
      </c>
    </row>
    <row r="7651" spans="1:7" x14ac:dyDescent="0.25">
      <c r="A7651">
        <v>27383</v>
      </c>
      <c r="C7651" t="s">
        <v>12608</v>
      </c>
      <c r="G7651" s="5" t="s">
        <v>14</v>
      </c>
    </row>
    <row r="7652" spans="1:7" x14ac:dyDescent="0.25">
      <c r="A7652">
        <v>28304</v>
      </c>
      <c r="B7652" s="1">
        <v>27.99</v>
      </c>
      <c r="C7652" s="2">
        <v>44234</v>
      </c>
      <c r="G7652" s="4" t="s">
        <v>14</v>
      </c>
    </row>
    <row r="7653" spans="1:7" x14ac:dyDescent="0.25">
      <c r="A7653">
        <v>87840</v>
      </c>
      <c r="C7653" t="s">
        <v>12608</v>
      </c>
      <c r="G7653" s="5" t="s">
        <v>61</v>
      </c>
    </row>
    <row r="7654" spans="1:7" x14ac:dyDescent="0.25">
      <c r="A7654">
        <v>189006</v>
      </c>
      <c r="C7654" t="s">
        <v>12608</v>
      </c>
      <c r="G7654" s="4" t="s">
        <v>85</v>
      </c>
    </row>
    <row r="7655" spans="1:7" x14ac:dyDescent="0.25">
      <c r="A7655">
        <v>97853</v>
      </c>
      <c r="C7655" t="s">
        <v>12608</v>
      </c>
      <c r="G7655" s="5" t="s">
        <v>11</v>
      </c>
    </row>
    <row r="7656" spans="1:7" x14ac:dyDescent="0.25">
      <c r="A7656">
        <v>80382</v>
      </c>
      <c r="C7656" t="s">
        <v>12608</v>
      </c>
      <c r="G7656" s="4" t="s">
        <v>17</v>
      </c>
    </row>
    <row r="7657" spans="1:7" x14ac:dyDescent="0.25">
      <c r="A7657">
        <v>91030</v>
      </c>
      <c r="C7657" t="s">
        <v>12608</v>
      </c>
      <c r="G7657" s="5" t="s">
        <v>11</v>
      </c>
    </row>
    <row r="7658" spans="1:7" x14ac:dyDescent="0.25">
      <c r="A7658">
        <v>362301</v>
      </c>
      <c r="C7658" t="s">
        <v>12608</v>
      </c>
      <c r="G7658" s="4" t="s">
        <v>41</v>
      </c>
    </row>
    <row r="7659" spans="1:7" x14ac:dyDescent="0.25">
      <c r="A7659">
        <v>40460</v>
      </c>
      <c r="C7659" t="s">
        <v>12608</v>
      </c>
      <c r="G7659" s="5" t="s">
        <v>26</v>
      </c>
    </row>
    <row r="7660" spans="1:7" x14ac:dyDescent="0.25">
      <c r="A7660">
        <v>96180</v>
      </c>
      <c r="C7660" t="s">
        <v>12608</v>
      </c>
      <c r="G7660" s="4" t="s">
        <v>11</v>
      </c>
    </row>
    <row r="7661" spans="1:7" x14ac:dyDescent="0.25">
      <c r="A7661">
        <v>63045</v>
      </c>
      <c r="C7661" t="s">
        <v>12608</v>
      </c>
      <c r="G7661" s="5" t="s">
        <v>85</v>
      </c>
    </row>
    <row r="7662" spans="1:7" x14ac:dyDescent="0.25">
      <c r="A7662">
        <v>53112</v>
      </c>
      <c r="C7662" t="s">
        <v>12608</v>
      </c>
      <c r="G7662" s="4" t="s">
        <v>100</v>
      </c>
    </row>
    <row r="7663" spans="1:7" x14ac:dyDescent="0.25">
      <c r="A7663">
        <v>10850</v>
      </c>
      <c r="C7663" t="s">
        <v>12608</v>
      </c>
      <c r="G7663" s="5" t="s">
        <v>61</v>
      </c>
    </row>
    <row r="7664" spans="1:7" x14ac:dyDescent="0.25">
      <c r="A7664">
        <v>48102</v>
      </c>
      <c r="C7664" t="s">
        <v>12608</v>
      </c>
      <c r="G7664" s="4" t="s">
        <v>102</v>
      </c>
    </row>
    <row r="7665" spans="1:7" x14ac:dyDescent="0.25">
      <c r="A7665">
        <v>70422</v>
      </c>
      <c r="C7665" t="s">
        <v>12608</v>
      </c>
      <c r="G7665" s="5" t="s">
        <v>57</v>
      </c>
    </row>
    <row r="7666" spans="1:7" x14ac:dyDescent="0.25">
      <c r="A7666">
        <v>43425</v>
      </c>
      <c r="C7666" t="s">
        <v>12608</v>
      </c>
      <c r="G7666" s="4" t="s">
        <v>37</v>
      </c>
    </row>
    <row r="7667" spans="1:7" x14ac:dyDescent="0.25">
      <c r="A7667">
        <v>330658</v>
      </c>
      <c r="B7667" s="1">
        <v>10.09</v>
      </c>
      <c r="C7667" s="2">
        <v>44234</v>
      </c>
      <c r="G7667" s="5" t="s">
        <v>43</v>
      </c>
    </row>
    <row r="7668" spans="1:7" x14ac:dyDescent="0.25">
      <c r="A7668">
        <v>309425</v>
      </c>
      <c r="C7668" t="s">
        <v>12608</v>
      </c>
      <c r="G7668" s="4" t="s">
        <v>61</v>
      </c>
    </row>
    <row r="7669" spans="1:7" x14ac:dyDescent="0.25">
      <c r="A7669">
        <v>319713</v>
      </c>
      <c r="C7669" t="s">
        <v>12608</v>
      </c>
      <c r="G7669" s="5" t="s">
        <v>8</v>
      </c>
    </row>
    <row r="7670" spans="1:7" x14ac:dyDescent="0.25">
      <c r="A7670">
        <v>81057</v>
      </c>
      <c r="C7670" t="s">
        <v>12608</v>
      </c>
      <c r="G7670" s="4" t="s">
        <v>61</v>
      </c>
    </row>
    <row r="7671" spans="1:7" x14ac:dyDescent="0.25">
      <c r="A7671">
        <v>71917</v>
      </c>
      <c r="C7671" t="s">
        <v>12608</v>
      </c>
      <c r="G7671" s="5" t="s">
        <v>1019</v>
      </c>
    </row>
    <row r="7672" spans="1:7" x14ac:dyDescent="0.25">
      <c r="A7672">
        <v>31427</v>
      </c>
      <c r="C7672" t="s">
        <v>12608</v>
      </c>
      <c r="G7672" s="4" t="s">
        <v>11</v>
      </c>
    </row>
    <row r="7673" spans="1:7" x14ac:dyDescent="0.25">
      <c r="A7673">
        <v>49590</v>
      </c>
      <c r="C7673" t="s">
        <v>12608</v>
      </c>
      <c r="G7673" s="5" t="s">
        <v>41</v>
      </c>
    </row>
    <row r="7674" spans="1:7" x14ac:dyDescent="0.25">
      <c r="A7674">
        <v>41610</v>
      </c>
      <c r="B7674" s="1">
        <v>7.99</v>
      </c>
      <c r="C7674" s="2">
        <v>44327</v>
      </c>
      <c r="G7674" s="4" t="s">
        <v>8</v>
      </c>
    </row>
    <row r="7675" spans="1:7" x14ac:dyDescent="0.25">
      <c r="A7675">
        <v>83837</v>
      </c>
      <c r="B7675" s="1">
        <v>22.69</v>
      </c>
      <c r="C7675" s="2">
        <v>44234</v>
      </c>
      <c r="G7675" s="5" t="s">
        <v>189</v>
      </c>
    </row>
    <row r="7676" spans="1:7" x14ac:dyDescent="0.25">
      <c r="A7676">
        <v>55107</v>
      </c>
      <c r="C7676" t="s">
        <v>12608</v>
      </c>
      <c r="G7676" s="4" t="s">
        <v>46</v>
      </c>
    </row>
    <row r="7677" spans="1:7" x14ac:dyDescent="0.25">
      <c r="A7677">
        <v>35041</v>
      </c>
      <c r="C7677" t="s">
        <v>12608</v>
      </c>
      <c r="G7677" s="5" t="s">
        <v>37</v>
      </c>
    </row>
    <row r="7678" spans="1:7" x14ac:dyDescent="0.25">
      <c r="A7678">
        <v>68039</v>
      </c>
      <c r="C7678" t="s">
        <v>12608</v>
      </c>
      <c r="G7678" s="4" t="s">
        <v>64</v>
      </c>
    </row>
    <row r="7679" spans="1:7" x14ac:dyDescent="0.25">
      <c r="A7679">
        <v>88052</v>
      </c>
      <c r="C7679" t="s">
        <v>12608</v>
      </c>
      <c r="G7679" s="5" t="s">
        <v>75</v>
      </c>
    </row>
    <row r="7680" spans="1:7" x14ac:dyDescent="0.25">
      <c r="A7680">
        <v>11509</v>
      </c>
      <c r="C7680" t="s">
        <v>12608</v>
      </c>
      <c r="G7680" s="4" t="s">
        <v>26</v>
      </c>
    </row>
    <row r="7681" spans="1:7" x14ac:dyDescent="0.25">
      <c r="A7681">
        <v>311069</v>
      </c>
      <c r="C7681" t="s">
        <v>12608</v>
      </c>
      <c r="G7681" s="5" t="s">
        <v>85</v>
      </c>
    </row>
    <row r="7682" spans="1:7" x14ac:dyDescent="0.25">
      <c r="A7682">
        <v>316919</v>
      </c>
      <c r="C7682" t="s">
        <v>12608</v>
      </c>
      <c r="G7682" s="4" t="s">
        <v>39</v>
      </c>
    </row>
    <row r="7683" spans="1:7" x14ac:dyDescent="0.25">
      <c r="A7683">
        <v>417321</v>
      </c>
      <c r="C7683" t="s">
        <v>12608</v>
      </c>
      <c r="G7683" s="5" t="s">
        <v>8</v>
      </c>
    </row>
    <row r="7684" spans="1:7" x14ac:dyDescent="0.25">
      <c r="A7684">
        <v>339480</v>
      </c>
      <c r="C7684" t="s">
        <v>12608</v>
      </c>
      <c r="G7684" s="4" t="s">
        <v>43</v>
      </c>
    </row>
    <row r="7685" spans="1:7" x14ac:dyDescent="0.25">
      <c r="A7685">
        <v>72458</v>
      </c>
      <c r="C7685" t="s">
        <v>12608</v>
      </c>
      <c r="G7685" s="5" t="s">
        <v>35</v>
      </c>
    </row>
    <row r="7686" spans="1:7" x14ac:dyDescent="0.25">
      <c r="A7686">
        <v>25644</v>
      </c>
      <c r="C7686" t="s">
        <v>12608</v>
      </c>
      <c r="G7686" s="4" t="s">
        <v>11</v>
      </c>
    </row>
    <row r="7687" spans="1:7" x14ac:dyDescent="0.25">
      <c r="A7687">
        <v>35858</v>
      </c>
      <c r="C7687" t="s">
        <v>12608</v>
      </c>
      <c r="G7687" s="5" t="s">
        <v>37</v>
      </c>
    </row>
    <row r="7688" spans="1:7" x14ac:dyDescent="0.25">
      <c r="A7688">
        <v>88641</v>
      </c>
      <c r="B7688" s="1">
        <v>17.989999999999998</v>
      </c>
      <c r="C7688" s="2">
        <v>44234</v>
      </c>
      <c r="G7688" s="4" t="s">
        <v>61</v>
      </c>
    </row>
    <row r="7689" spans="1:7" x14ac:dyDescent="0.25">
      <c r="A7689">
        <v>38610</v>
      </c>
      <c r="B7689" s="1">
        <v>19.489999999999998</v>
      </c>
      <c r="C7689" s="2">
        <v>44327</v>
      </c>
      <c r="G7689" s="5" t="s">
        <v>35</v>
      </c>
    </row>
    <row r="7690" spans="1:7" x14ac:dyDescent="0.25">
      <c r="A7690">
        <v>48226</v>
      </c>
      <c r="C7690" t="s">
        <v>12608</v>
      </c>
      <c r="G7690" s="4" t="s">
        <v>35</v>
      </c>
    </row>
    <row r="7691" spans="1:7" x14ac:dyDescent="0.25">
      <c r="A7691">
        <v>21768</v>
      </c>
      <c r="C7691" t="s">
        <v>12608</v>
      </c>
      <c r="G7691" s="5" t="s">
        <v>189</v>
      </c>
    </row>
    <row r="7692" spans="1:7" x14ac:dyDescent="0.25">
      <c r="A7692">
        <v>28069</v>
      </c>
      <c r="C7692" t="s">
        <v>12608</v>
      </c>
      <c r="G7692" s="4" t="s">
        <v>11</v>
      </c>
    </row>
    <row r="7693" spans="1:7" x14ac:dyDescent="0.25">
      <c r="A7693">
        <v>55301</v>
      </c>
      <c r="C7693" t="s">
        <v>12608</v>
      </c>
      <c r="G7693" s="5" t="s">
        <v>46</v>
      </c>
    </row>
    <row r="7694" spans="1:7" x14ac:dyDescent="0.25">
      <c r="A7694">
        <v>27073</v>
      </c>
      <c r="C7694" t="s">
        <v>12608</v>
      </c>
      <c r="G7694" s="4" t="s">
        <v>14</v>
      </c>
    </row>
    <row r="7695" spans="1:7" x14ac:dyDescent="0.25">
      <c r="A7695">
        <v>48772</v>
      </c>
      <c r="C7695" t="s">
        <v>12608</v>
      </c>
      <c r="G7695" s="5" t="s">
        <v>28</v>
      </c>
    </row>
    <row r="7696" spans="1:7" x14ac:dyDescent="0.25">
      <c r="A7696">
        <v>42838</v>
      </c>
      <c r="B7696" s="1">
        <v>21.99</v>
      </c>
      <c r="C7696" s="2">
        <v>44234</v>
      </c>
      <c r="G7696" s="4" t="s">
        <v>26</v>
      </c>
    </row>
    <row r="7697" spans="1:7" x14ac:dyDescent="0.25">
      <c r="A7697">
        <v>139890</v>
      </c>
      <c r="C7697" t="s">
        <v>12608</v>
      </c>
      <c r="G7697" s="5" t="s">
        <v>31</v>
      </c>
    </row>
    <row r="7698" spans="1:7" x14ac:dyDescent="0.25">
      <c r="A7698">
        <v>80570</v>
      </c>
      <c r="C7698" t="s">
        <v>12608</v>
      </c>
      <c r="G7698" s="4" t="s">
        <v>8</v>
      </c>
    </row>
    <row r="7699" spans="1:7" x14ac:dyDescent="0.25">
      <c r="A7699">
        <v>335705</v>
      </c>
      <c r="C7699" t="s">
        <v>12608</v>
      </c>
      <c r="G7699" s="5" t="s">
        <v>198</v>
      </c>
    </row>
    <row r="7700" spans="1:7" x14ac:dyDescent="0.25">
      <c r="A7700">
        <v>73639</v>
      </c>
      <c r="C7700" t="s">
        <v>12608</v>
      </c>
      <c r="G7700" s="4" t="s">
        <v>14</v>
      </c>
    </row>
    <row r="7701" spans="1:7" x14ac:dyDescent="0.25">
      <c r="A7701">
        <v>80489</v>
      </c>
      <c r="C7701" t="s">
        <v>12608</v>
      </c>
      <c r="G7701" s="5" t="s">
        <v>1019</v>
      </c>
    </row>
    <row r="7702" spans="1:7" x14ac:dyDescent="0.25">
      <c r="A7702">
        <v>86916</v>
      </c>
      <c r="C7702" t="s">
        <v>12608</v>
      </c>
      <c r="G7702" s="4" t="s">
        <v>75</v>
      </c>
    </row>
    <row r="7703" spans="1:7" x14ac:dyDescent="0.25">
      <c r="A7703">
        <v>10279</v>
      </c>
      <c r="C7703" t="s">
        <v>12608</v>
      </c>
      <c r="G7703" s="5" t="s">
        <v>14</v>
      </c>
    </row>
    <row r="7704" spans="1:7" x14ac:dyDescent="0.25">
      <c r="A7704">
        <v>4367</v>
      </c>
      <c r="C7704" t="s">
        <v>12608</v>
      </c>
      <c r="G7704" s="4" t="s">
        <v>11</v>
      </c>
    </row>
    <row r="7705" spans="1:7" x14ac:dyDescent="0.25">
      <c r="A7705">
        <v>331719</v>
      </c>
      <c r="C7705" t="s">
        <v>12608</v>
      </c>
      <c r="G7705" s="5" t="s">
        <v>61</v>
      </c>
    </row>
    <row r="7706" spans="1:7" x14ac:dyDescent="0.25">
      <c r="A7706">
        <v>80900</v>
      </c>
      <c r="C7706" t="s">
        <v>12608</v>
      </c>
      <c r="G7706" s="4" t="s">
        <v>64</v>
      </c>
    </row>
    <row r="7707" spans="1:7" x14ac:dyDescent="0.25">
      <c r="A7707">
        <v>57460</v>
      </c>
      <c r="C7707" t="s">
        <v>12608</v>
      </c>
      <c r="G7707" s="5" t="s">
        <v>28</v>
      </c>
    </row>
    <row r="7708" spans="1:7" x14ac:dyDescent="0.25">
      <c r="A7708">
        <v>35947</v>
      </c>
      <c r="C7708" t="s">
        <v>12608</v>
      </c>
      <c r="G7708" s="4" t="s">
        <v>28</v>
      </c>
    </row>
    <row r="7709" spans="1:7" x14ac:dyDescent="0.25">
      <c r="A7709">
        <v>83950</v>
      </c>
      <c r="C7709" t="s">
        <v>12608</v>
      </c>
      <c r="G7709" s="5" t="s">
        <v>61</v>
      </c>
    </row>
    <row r="7710" spans="1:7" x14ac:dyDescent="0.25">
      <c r="A7710">
        <v>401641</v>
      </c>
      <c r="C7710" t="s">
        <v>12608</v>
      </c>
      <c r="G7710" s="4" t="s">
        <v>41</v>
      </c>
    </row>
    <row r="7711" spans="1:7" x14ac:dyDescent="0.25">
      <c r="A7711">
        <v>84659</v>
      </c>
      <c r="B7711" s="1">
        <v>11.49</v>
      </c>
      <c r="C7711" s="2">
        <v>44327</v>
      </c>
      <c r="G7711" s="5" t="s">
        <v>85</v>
      </c>
    </row>
    <row r="7712" spans="1:7" x14ac:dyDescent="0.25">
      <c r="A7712">
        <v>84859</v>
      </c>
      <c r="C7712" t="s">
        <v>12608</v>
      </c>
      <c r="G7712" s="4" t="s">
        <v>61</v>
      </c>
    </row>
    <row r="7713" spans="1:7" x14ac:dyDescent="0.25">
      <c r="A7713">
        <v>90190</v>
      </c>
      <c r="C7713" t="s">
        <v>12608</v>
      </c>
      <c r="G7713" s="5" t="s">
        <v>11</v>
      </c>
    </row>
    <row r="7714" spans="1:7" x14ac:dyDescent="0.25">
      <c r="A7714">
        <v>43338</v>
      </c>
      <c r="C7714" t="s">
        <v>12608</v>
      </c>
      <c r="G7714" s="4" t="s">
        <v>61</v>
      </c>
    </row>
    <row r="7715" spans="1:7" x14ac:dyDescent="0.25">
      <c r="A7715">
        <v>25928</v>
      </c>
      <c r="C7715" t="s">
        <v>12608</v>
      </c>
      <c r="G7715" s="5" t="s">
        <v>11</v>
      </c>
    </row>
    <row r="7716" spans="1:7" x14ac:dyDescent="0.25">
      <c r="A7716">
        <v>93157</v>
      </c>
      <c r="C7716" t="s">
        <v>12608</v>
      </c>
      <c r="G7716" s="4" t="s">
        <v>11</v>
      </c>
    </row>
    <row r="7717" spans="1:7" x14ac:dyDescent="0.25">
      <c r="A7717">
        <v>23460</v>
      </c>
      <c r="C7717" t="s">
        <v>12608</v>
      </c>
      <c r="G7717" s="5" t="s">
        <v>11</v>
      </c>
    </row>
    <row r="7718" spans="1:7" x14ac:dyDescent="0.25">
      <c r="A7718">
        <v>47503</v>
      </c>
      <c r="B7718" s="1">
        <v>9.09</v>
      </c>
      <c r="C7718" s="2">
        <v>44234</v>
      </c>
      <c r="G7718" s="4" t="s">
        <v>61</v>
      </c>
    </row>
    <row r="7719" spans="1:7" x14ac:dyDescent="0.25">
      <c r="A7719">
        <v>335158</v>
      </c>
      <c r="C7719" t="s">
        <v>12608</v>
      </c>
      <c r="G7719" s="5" t="s">
        <v>41</v>
      </c>
    </row>
    <row r="7720" spans="1:7" x14ac:dyDescent="0.25">
      <c r="A7720">
        <v>320009</v>
      </c>
      <c r="C7720" t="s">
        <v>12608</v>
      </c>
      <c r="G7720" s="4" t="s">
        <v>61</v>
      </c>
    </row>
    <row r="7721" spans="1:7" x14ac:dyDescent="0.25">
      <c r="A7721">
        <v>19615</v>
      </c>
      <c r="C7721" t="s">
        <v>12608</v>
      </c>
      <c r="G7721" s="5" t="s">
        <v>46</v>
      </c>
    </row>
    <row r="7722" spans="1:7" x14ac:dyDescent="0.25">
      <c r="A7722">
        <v>338825</v>
      </c>
      <c r="C7722" t="s">
        <v>12608</v>
      </c>
      <c r="G7722" s="4" t="s">
        <v>85</v>
      </c>
    </row>
    <row r="7723" spans="1:7" x14ac:dyDescent="0.25">
      <c r="A7723">
        <v>21806</v>
      </c>
      <c r="C7723" t="s">
        <v>12608</v>
      </c>
      <c r="G7723" s="5" t="s">
        <v>64</v>
      </c>
    </row>
    <row r="7724" spans="1:7" x14ac:dyDescent="0.25">
      <c r="A7724">
        <v>338296</v>
      </c>
      <c r="C7724" t="s">
        <v>12608</v>
      </c>
      <c r="G7724" s="4" t="s">
        <v>17</v>
      </c>
    </row>
    <row r="7725" spans="1:7" x14ac:dyDescent="0.25">
      <c r="A7725">
        <v>338536</v>
      </c>
      <c r="C7725" t="s">
        <v>12608</v>
      </c>
      <c r="G7725" s="5" t="s">
        <v>61</v>
      </c>
    </row>
    <row r="7726" spans="1:7" x14ac:dyDescent="0.25">
      <c r="A7726">
        <v>75493</v>
      </c>
      <c r="C7726" t="s">
        <v>12608</v>
      </c>
      <c r="G7726" s="4" t="s">
        <v>83</v>
      </c>
    </row>
    <row r="7727" spans="1:7" x14ac:dyDescent="0.25">
      <c r="A7727">
        <v>47735</v>
      </c>
      <c r="C7727" t="s">
        <v>12608</v>
      </c>
      <c r="G7727" s="5" t="s">
        <v>57</v>
      </c>
    </row>
    <row r="7728" spans="1:7" x14ac:dyDescent="0.25">
      <c r="A7728">
        <v>42960</v>
      </c>
      <c r="C7728" t="s">
        <v>12608</v>
      </c>
      <c r="G7728" s="4" t="s">
        <v>85</v>
      </c>
    </row>
    <row r="7729" spans="1:7" x14ac:dyDescent="0.25">
      <c r="A7729">
        <v>47746</v>
      </c>
      <c r="C7729" t="s">
        <v>12608</v>
      </c>
      <c r="G7729" s="5" t="s">
        <v>37</v>
      </c>
    </row>
    <row r="7730" spans="1:7" x14ac:dyDescent="0.25">
      <c r="A7730">
        <v>79340</v>
      </c>
      <c r="C7730" t="s">
        <v>12608</v>
      </c>
      <c r="G7730" s="4" t="s">
        <v>43</v>
      </c>
    </row>
    <row r="7731" spans="1:7" x14ac:dyDescent="0.25">
      <c r="A7731">
        <v>301752</v>
      </c>
      <c r="C7731" t="s">
        <v>12608</v>
      </c>
      <c r="G7731" s="5" t="s">
        <v>61</v>
      </c>
    </row>
    <row r="7732" spans="1:7" x14ac:dyDescent="0.25">
      <c r="A7732">
        <v>48545</v>
      </c>
      <c r="C7732" t="s">
        <v>12608</v>
      </c>
      <c r="G7732" s="4" t="s">
        <v>436</v>
      </c>
    </row>
    <row r="7733" spans="1:7" x14ac:dyDescent="0.25">
      <c r="A7733">
        <v>339310</v>
      </c>
      <c r="C7733" t="s">
        <v>12608</v>
      </c>
      <c r="G7733" s="5" t="s">
        <v>8</v>
      </c>
    </row>
    <row r="7734" spans="1:7" x14ac:dyDescent="0.25">
      <c r="A7734">
        <v>189677</v>
      </c>
      <c r="C7734" t="s">
        <v>12608</v>
      </c>
      <c r="G7734" s="4" t="s">
        <v>41</v>
      </c>
    </row>
    <row r="7735" spans="1:7" x14ac:dyDescent="0.25">
      <c r="A7735">
        <v>76112</v>
      </c>
      <c r="C7735" t="s">
        <v>12608</v>
      </c>
      <c r="G7735" s="5" t="s">
        <v>39</v>
      </c>
    </row>
    <row r="7736" spans="1:7" x14ac:dyDescent="0.25">
      <c r="A7736">
        <v>42198</v>
      </c>
      <c r="C7736" t="s">
        <v>12608</v>
      </c>
      <c r="G7736" s="4" t="s">
        <v>61</v>
      </c>
    </row>
    <row r="7737" spans="1:7" x14ac:dyDescent="0.25">
      <c r="A7737">
        <v>47104</v>
      </c>
      <c r="C7737" t="s">
        <v>12608</v>
      </c>
      <c r="G7737" s="5" t="s">
        <v>46</v>
      </c>
    </row>
    <row r="7738" spans="1:7" x14ac:dyDescent="0.25">
      <c r="A7738">
        <v>10285</v>
      </c>
      <c r="C7738" t="s">
        <v>12608</v>
      </c>
      <c r="G7738" s="4" t="s">
        <v>11</v>
      </c>
    </row>
    <row r="7739" spans="1:7" x14ac:dyDescent="0.25">
      <c r="A7739">
        <v>25561</v>
      </c>
      <c r="C7739" t="s">
        <v>12608</v>
      </c>
      <c r="G7739" s="5" t="s">
        <v>11</v>
      </c>
    </row>
    <row r="7740" spans="1:7" x14ac:dyDescent="0.25">
      <c r="A7740">
        <v>89257</v>
      </c>
      <c r="C7740" t="s">
        <v>12608</v>
      </c>
      <c r="G7740" s="4" t="s">
        <v>28</v>
      </c>
    </row>
    <row r="7741" spans="1:7" x14ac:dyDescent="0.25">
      <c r="A7741">
        <v>336918</v>
      </c>
      <c r="C7741" t="s">
        <v>12608</v>
      </c>
      <c r="G7741" s="5" t="s">
        <v>28</v>
      </c>
    </row>
    <row r="7742" spans="1:7" x14ac:dyDescent="0.25">
      <c r="A7742">
        <v>11720</v>
      </c>
      <c r="B7742" s="1">
        <v>37.99</v>
      </c>
      <c r="C7742" s="2">
        <v>44234</v>
      </c>
      <c r="G7742" s="4" t="s">
        <v>175</v>
      </c>
    </row>
    <row r="7743" spans="1:7" x14ac:dyDescent="0.25">
      <c r="A7743">
        <v>321806</v>
      </c>
      <c r="C7743" t="s">
        <v>12608</v>
      </c>
      <c r="G7743" s="5" t="s">
        <v>31</v>
      </c>
    </row>
    <row r="7744" spans="1:7" x14ac:dyDescent="0.25">
      <c r="A7744">
        <v>332979</v>
      </c>
      <c r="C7744" t="s">
        <v>12608</v>
      </c>
      <c r="G7744" s="4" t="s">
        <v>436</v>
      </c>
    </row>
    <row r="7745" spans="1:7" x14ac:dyDescent="0.25">
      <c r="A7745">
        <v>79161</v>
      </c>
      <c r="C7745" t="s">
        <v>12608</v>
      </c>
      <c r="G7745" s="5" t="s">
        <v>1019</v>
      </c>
    </row>
    <row r="7746" spans="1:7" x14ac:dyDescent="0.25">
      <c r="A7746">
        <v>39411</v>
      </c>
      <c r="B7746" s="1">
        <v>9.2899999999999991</v>
      </c>
      <c r="C7746" s="2">
        <v>44234</v>
      </c>
      <c r="G7746" s="4" t="s">
        <v>28</v>
      </c>
    </row>
    <row r="7747" spans="1:7" x14ac:dyDescent="0.25">
      <c r="A7747">
        <v>84850</v>
      </c>
      <c r="C7747" t="s">
        <v>12608</v>
      </c>
      <c r="G7747" s="5" t="s">
        <v>43</v>
      </c>
    </row>
    <row r="7748" spans="1:7" x14ac:dyDescent="0.25">
      <c r="A7748">
        <v>327955</v>
      </c>
      <c r="C7748" t="s">
        <v>12608</v>
      </c>
      <c r="G7748" s="4" t="s">
        <v>61</v>
      </c>
    </row>
    <row r="7749" spans="1:7" x14ac:dyDescent="0.25">
      <c r="A7749">
        <v>30118</v>
      </c>
      <c r="C7749" t="s">
        <v>12608</v>
      </c>
      <c r="G7749" s="5" t="s">
        <v>11</v>
      </c>
    </row>
    <row r="7750" spans="1:7" x14ac:dyDescent="0.25">
      <c r="A7750">
        <v>96113</v>
      </c>
      <c r="C7750" t="s">
        <v>12608</v>
      </c>
      <c r="G7750" s="4" t="s">
        <v>11</v>
      </c>
    </row>
    <row r="7751" spans="1:7" x14ac:dyDescent="0.25">
      <c r="A7751">
        <v>23053</v>
      </c>
      <c r="C7751" t="s">
        <v>12608</v>
      </c>
      <c r="G7751" s="5" t="s">
        <v>11</v>
      </c>
    </row>
    <row r="7752" spans="1:7" x14ac:dyDescent="0.25">
      <c r="A7752">
        <v>40185</v>
      </c>
      <c r="C7752" t="s">
        <v>12608</v>
      </c>
      <c r="G7752" s="4" t="s">
        <v>53</v>
      </c>
    </row>
    <row r="7753" spans="1:7" x14ac:dyDescent="0.25">
      <c r="A7753">
        <v>26565</v>
      </c>
      <c r="C7753" t="s">
        <v>12608</v>
      </c>
      <c r="G7753" s="5" t="s">
        <v>175</v>
      </c>
    </row>
    <row r="7754" spans="1:7" x14ac:dyDescent="0.25">
      <c r="A7754">
        <v>72284</v>
      </c>
      <c r="C7754" t="s">
        <v>12608</v>
      </c>
      <c r="G7754" s="4" t="s">
        <v>14</v>
      </c>
    </row>
    <row r="7755" spans="1:7" x14ac:dyDescent="0.25">
      <c r="A7755">
        <v>41303</v>
      </c>
      <c r="C7755" t="s">
        <v>12608</v>
      </c>
      <c r="G7755" s="5" t="s">
        <v>163</v>
      </c>
    </row>
    <row r="7756" spans="1:7" x14ac:dyDescent="0.25">
      <c r="A7756">
        <v>33316</v>
      </c>
      <c r="C7756" t="s">
        <v>12608</v>
      </c>
      <c r="G7756" s="4" t="s">
        <v>175</v>
      </c>
    </row>
    <row r="7757" spans="1:7" x14ac:dyDescent="0.25">
      <c r="A7757">
        <v>70722</v>
      </c>
      <c r="C7757" t="s">
        <v>12608</v>
      </c>
      <c r="G7757" s="5" t="s">
        <v>37</v>
      </c>
    </row>
    <row r="7758" spans="1:7" x14ac:dyDescent="0.25">
      <c r="A7758">
        <v>342503</v>
      </c>
      <c r="C7758" t="s">
        <v>12608</v>
      </c>
      <c r="G7758" s="4" t="s">
        <v>102</v>
      </c>
    </row>
    <row r="7759" spans="1:7" x14ac:dyDescent="0.25">
      <c r="A7759">
        <v>328998</v>
      </c>
      <c r="C7759" t="s">
        <v>12608</v>
      </c>
      <c r="G7759" s="5" t="s">
        <v>17</v>
      </c>
    </row>
    <row r="7760" spans="1:7" x14ac:dyDescent="0.25">
      <c r="A7760">
        <v>309759</v>
      </c>
      <c r="C7760" t="s">
        <v>12608</v>
      </c>
      <c r="G7760" s="4" t="s">
        <v>31</v>
      </c>
    </row>
    <row r="7761" spans="1:7" x14ac:dyDescent="0.25">
      <c r="A7761">
        <v>30228</v>
      </c>
      <c r="C7761" t="s">
        <v>12608</v>
      </c>
      <c r="G7761" s="5" t="s">
        <v>43</v>
      </c>
    </row>
    <row r="7762" spans="1:7" x14ac:dyDescent="0.25">
      <c r="A7762">
        <v>50970</v>
      </c>
      <c r="C7762" t="s">
        <v>12608</v>
      </c>
      <c r="G7762" s="4" t="s">
        <v>26</v>
      </c>
    </row>
    <row r="7763" spans="1:7" x14ac:dyDescent="0.25">
      <c r="A7763">
        <v>336902</v>
      </c>
      <c r="C7763" t="s">
        <v>12608</v>
      </c>
      <c r="G7763" s="5" t="s">
        <v>163</v>
      </c>
    </row>
    <row r="7764" spans="1:7" x14ac:dyDescent="0.25">
      <c r="A7764">
        <v>310934</v>
      </c>
      <c r="C7764" t="s">
        <v>12608</v>
      </c>
      <c r="G7764" s="4" t="s">
        <v>39</v>
      </c>
    </row>
    <row r="7765" spans="1:7" x14ac:dyDescent="0.25">
      <c r="A7765">
        <v>313992</v>
      </c>
      <c r="C7765" t="s">
        <v>12608</v>
      </c>
      <c r="G7765" s="5" t="s">
        <v>1019</v>
      </c>
    </row>
    <row r="7766" spans="1:7" x14ac:dyDescent="0.25">
      <c r="A7766">
        <v>47587</v>
      </c>
      <c r="C7766" t="s">
        <v>12608</v>
      </c>
      <c r="G7766" s="4" t="s">
        <v>46</v>
      </c>
    </row>
    <row r="7767" spans="1:7" x14ac:dyDescent="0.25">
      <c r="A7767">
        <v>80208</v>
      </c>
      <c r="C7767" t="s">
        <v>12608</v>
      </c>
      <c r="G7767" s="5" t="s">
        <v>61</v>
      </c>
    </row>
    <row r="7768" spans="1:7" x14ac:dyDescent="0.25">
      <c r="A7768">
        <v>84616</v>
      </c>
      <c r="C7768" t="s">
        <v>12608</v>
      </c>
      <c r="G7768" s="4" t="s">
        <v>64</v>
      </c>
    </row>
    <row r="7769" spans="1:7" x14ac:dyDescent="0.25">
      <c r="A7769">
        <v>80442</v>
      </c>
      <c r="C7769" t="s">
        <v>12608</v>
      </c>
      <c r="G7769" s="5" t="s">
        <v>26</v>
      </c>
    </row>
    <row r="7770" spans="1:7" x14ac:dyDescent="0.25">
      <c r="A7770">
        <v>70802</v>
      </c>
      <c r="C7770" t="s">
        <v>12608</v>
      </c>
      <c r="G7770" s="4" t="s">
        <v>26</v>
      </c>
    </row>
    <row r="7771" spans="1:7" x14ac:dyDescent="0.25">
      <c r="A7771">
        <v>27561</v>
      </c>
      <c r="C7771" t="s">
        <v>12608</v>
      </c>
      <c r="G7771" s="5" t="s">
        <v>14</v>
      </c>
    </row>
    <row r="7772" spans="1:7" x14ac:dyDescent="0.25">
      <c r="A7772">
        <v>11447</v>
      </c>
      <c r="B7772" s="1">
        <v>19.989999999999998</v>
      </c>
      <c r="C7772" s="2">
        <v>44327</v>
      </c>
      <c r="G7772" s="4" t="s">
        <v>37</v>
      </c>
    </row>
    <row r="7773" spans="1:7" x14ac:dyDescent="0.25">
      <c r="A7773">
        <v>346896</v>
      </c>
      <c r="C7773" t="s">
        <v>12608</v>
      </c>
      <c r="G7773" s="5" t="s">
        <v>64</v>
      </c>
    </row>
    <row r="7774" spans="1:7" x14ac:dyDescent="0.25">
      <c r="A7774">
        <v>84517</v>
      </c>
      <c r="B7774" s="1">
        <v>11.99</v>
      </c>
      <c r="C7774" s="2">
        <v>44234</v>
      </c>
      <c r="G7774" s="4" t="s">
        <v>28</v>
      </c>
    </row>
    <row r="7775" spans="1:7" x14ac:dyDescent="0.25">
      <c r="A7775">
        <v>10431</v>
      </c>
      <c r="C7775" t="s">
        <v>12608</v>
      </c>
      <c r="G7775" s="5" t="s">
        <v>11</v>
      </c>
    </row>
    <row r="7776" spans="1:7" x14ac:dyDescent="0.25">
      <c r="A7776">
        <v>35360</v>
      </c>
      <c r="C7776" t="s">
        <v>12608</v>
      </c>
      <c r="G7776" s="4" t="s">
        <v>37</v>
      </c>
    </row>
    <row r="7777" spans="1:7" x14ac:dyDescent="0.25">
      <c r="A7777">
        <v>82156</v>
      </c>
      <c r="B7777" s="1">
        <v>11.99</v>
      </c>
      <c r="C7777" s="2">
        <v>44234</v>
      </c>
      <c r="G7777" s="5" t="s">
        <v>61</v>
      </c>
    </row>
    <row r="7778" spans="1:7" x14ac:dyDescent="0.25">
      <c r="A7778">
        <v>332902</v>
      </c>
      <c r="C7778" t="s">
        <v>12608</v>
      </c>
      <c r="G7778" s="4" t="s">
        <v>61</v>
      </c>
    </row>
    <row r="7779" spans="1:7" x14ac:dyDescent="0.25">
      <c r="A7779">
        <v>42165</v>
      </c>
      <c r="B7779" s="1">
        <v>10.99</v>
      </c>
      <c r="C7779" s="2">
        <v>44234</v>
      </c>
      <c r="G7779" s="5" t="s">
        <v>61</v>
      </c>
    </row>
    <row r="7780" spans="1:7" x14ac:dyDescent="0.25">
      <c r="A7780">
        <v>71044</v>
      </c>
      <c r="C7780" t="s">
        <v>12608</v>
      </c>
      <c r="G7780" s="4" t="s">
        <v>37</v>
      </c>
    </row>
    <row r="7781" spans="1:7" x14ac:dyDescent="0.25">
      <c r="A7781">
        <v>2925</v>
      </c>
      <c r="C7781" t="s">
        <v>12608</v>
      </c>
      <c r="G7781" s="5" t="s">
        <v>11</v>
      </c>
    </row>
    <row r="7782" spans="1:7" x14ac:dyDescent="0.25">
      <c r="A7782">
        <v>40466</v>
      </c>
      <c r="C7782" t="s">
        <v>12608</v>
      </c>
      <c r="G7782" s="4" t="s">
        <v>28</v>
      </c>
    </row>
    <row r="7783" spans="1:7" x14ac:dyDescent="0.25">
      <c r="A7783">
        <v>68730</v>
      </c>
      <c r="C7783" t="s">
        <v>12608</v>
      </c>
      <c r="G7783" s="5" t="s">
        <v>43</v>
      </c>
    </row>
    <row r="7784" spans="1:7" x14ac:dyDescent="0.25">
      <c r="A7784">
        <v>75116</v>
      </c>
      <c r="C7784" t="s">
        <v>12608</v>
      </c>
      <c r="G7784" s="4" t="s">
        <v>61</v>
      </c>
    </row>
    <row r="7785" spans="1:7" x14ac:dyDescent="0.25">
      <c r="A7785">
        <v>10253</v>
      </c>
      <c r="C7785" t="s">
        <v>12608</v>
      </c>
      <c r="G7785" s="5" t="s">
        <v>11</v>
      </c>
    </row>
    <row r="7786" spans="1:7" x14ac:dyDescent="0.25">
      <c r="A7786">
        <v>14990</v>
      </c>
      <c r="C7786" t="s">
        <v>12608</v>
      </c>
      <c r="G7786" s="4" t="s">
        <v>28</v>
      </c>
    </row>
    <row r="7787" spans="1:7" x14ac:dyDescent="0.25">
      <c r="A7787">
        <v>27456</v>
      </c>
      <c r="C7787" t="s">
        <v>12608</v>
      </c>
      <c r="G7787" s="5" t="s">
        <v>28</v>
      </c>
    </row>
    <row r="7788" spans="1:7" x14ac:dyDescent="0.25">
      <c r="A7788">
        <v>28738</v>
      </c>
      <c r="C7788" t="s">
        <v>12608</v>
      </c>
      <c r="G7788" s="4" t="s">
        <v>245</v>
      </c>
    </row>
    <row r="7789" spans="1:7" x14ac:dyDescent="0.25">
      <c r="A7789">
        <v>323965</v>
      </c>
      <c r="C7789" t="s">
        <v>12608</v>
      </c>
      <c r="G7789" s="5" t="s">
        <v>61</v>
      </c>
    </row>
    <row r="7790" spans="1:7" x14ac:dyDescent="0.25">
      <c r="A7790">
        <v>111740</v>
      </c>
      <c r="C7790" t="s">
        <v>12608</v>
      </c>
      <c r="G7790" s="4" t="s">
        <v>39</v>
      </c>
    </row>
    <row r="7791" spans="1:7" x14ac:dyDescent="0.25">
      <c r="A7791">
        <v>55204</v>
      </c>
      <c r="C7791" t="s">
        <v>12608</v>
      </c>
      <c r="G7791" s="5" t="s">
        <v>64</v>
      </c>
    </row>
    <row r="7792" spans="1:7" x14ac:dyDescent="0.25">
      <c r="A7792">
        <v>23773</v>
      </c>
      <c r="C7792" t="s">
        <v>12608</v>
      </c>
      <c r="G7792" s="4" t="s">
        <v>11</v>
      </c>
    </row>
    <row r="7793" spans="1:7" x14ac:dyDescent="0.25">
      <c r="A7793">
        <v>333939</v>
      </c>
      <c r="C7793" t="s">
        <v>12608</v>
      </c>
      <c r="G7793" s="5" t="s">
        <v>85</v>
      </c>
    </row>
    <row r="7794" spans="1:7" x14ac:dyDescent="0.25">
      <c r="A7794">
        <v>83666</v>
      </c>
      <c r="B7794" s="1">
        <v>8.99</v>
      </c>
      <c r="C7794" s="2">
        <v>44234</v>
      </c>
      <c r="G7794" s="4" t="s">
        <v>28</v>
      </c>
    </row>
    <row r="7795" spans="1:7" x14ac:dyDescent="0.25">
      <c r="A7795">
        <v>79740</v>
      </c>
      <c r="C7795" t="s">
        <v>12608</v>
      </c>
      <c r="G7795" s="5" t="s">
        <v>64</v>
      </c>
    </row>
    <row r="7796" spans="1:7" x14ac:dyDescent="0.25">
      <c r="A7796">
        <v>47293</v>
      </c>
      <c r="B7796" s="1">
        <v>69.989999999999995</v>
      </c>
      <c r="C7796" s="2">
        <v>44234</v>
      </c>
      <c r="G7796" s="4" t="s">
        <v>14</v>
      </c>
    </row>
    <row r="7797" spans="1:7" x14ac:dyDescent="0.25">
      <c r="A7797">
        <v>71231</v>
      </c>
      <c r="C7797" t="s">
        <v>12608</v>
      </c>
      <c r="G7797" s="5" t="s">
        <v>14</v>
      </c>
    </row>
    <row r="7798" spans="1:7" x14ac:dyDescent="0.25">
      <c r="A7798">
        <v>128031</v>
      </c>
      <c r="C7798" t="s">
        <v>12608</v>
      </c>
      <c r="G7798" s="4" t="s">
        <v>41</v>
      </c>
    </row>
    <row r="7799" spans="1:7" x14ac:dyDescent="0.25">
      <c r="A7799">
        <v>29098</v>
      </c>
      <c r="C7799" t="s">
        <v>12608</v>
      </c>
      <c r="G7799" s="5" t="s">
        <v>11</v>
      </c>
    </row>
    <row r="7800" spans="1:7" x14ac:dyDescent="0.25">
      <c r="A7800">
        <v>98663</v>
      </c>
      <c r="C7800" t="s">
        <v>12608</v>
      </c>
      <c r="G7800" s="4" t="s">
        <v>11</v>
      </c>
    </row>
    <row r="7801" spans="1:7" x14ac:dyDescent="0.25">
      <c r="A7801">
        <v>333487</v>
      </c>
      <c r="C7801" t="s">
        <v>12608</v>
      </c>
      <c r="G7801" s="5" t="s">
        <v>61</v>
      </c>
    </row>
    <row r="7802" spans="1:7" x14ac:dyDescent="0.25">
      <c r="A7802">
        <v>325189</v>
      </c>
      <c r="C7802" t="s">
        <v>12608</v>
      </c>
      <c r="G7802" s="4" t="s">
        <v>85</v>
      </c>
    </row>
    <row r="7803" spans="1:7" x14ac:dyDescent="0.25">
      <c r="A7803">
        <v>30828</v>
      </c>
      <c r="C7803" t="s">
        <v>12608</v>
      </c>
      <c r="G7803" s="5" t="s">
        <v>11</v>
      </c>
    </row>
    <row r="7804" spans="1:7" x14ac:dyDescent="0.25">
      <c r="A7804">
        <v>25922</v>
      </c>
      <c r="C7804" t="s">
        <v>12608</v>
      </c>
      <c r="G7804" s="4" t="s">
        <v>11</v>
      </c>
    </row>
    <row r="7805" spans="1:7" x14ac:dyDescent="0.25">
      <c r="A7805">
        <v>12581</v>
      </c>
      <c r="C7805" t="s">
        <v>12608</v>
      </c>
      <c r="G7805" s="5" t="s">
        <v>11</v>
      </c>
    </row>
    <row r="7806" spans="1:7" x14ac:dyDescent="0.25">
      <c r="A7806">
        <v>48693</v>
      </c>
      <c r="C7806" t="s">
        <v>12608</v>
      </c>
      <c r="G7806" s="4" t="s">
        <v>37</v>
      </c>
    </row>
    <row r="7807" spans="1:7" x14ac:dyDescent="0.25">
      <c r="A7807">
        <v>69396</v>
      </c>
      <c r="C7807" t="s">
        <v>12608</v>
      </c>
      <c r="G7807" s="5" t="s">
        <v>313</v>
      </c>
    </row>
    <row r="7808" spans="1:7" x14ac:dyDescent="0.25">
      <c r="A7808">
        <v>195839</v>
      </c>
      <c r="C7808" t="s">
        <v>12608</v>
      </c>
      <c r="G7808" s="4" t="s">
        <v>41</v>
      </c>
    </row>
    <row r="7809" spans="1:7" x14ac:dyDescent="0.25">
      <c r="A7809">
        <v>57495</v>
      </c>
      <c r="C7809" t="s">
        <v>12608</v>
      </c>
      <c r="G7809" s="5" t="s">
        <v>83</v>
      </c>
    </row>
    <row r="7810" spans="1:7" x14ac:dyDescent="0.25">
      <c r="A7810">
        <v>335983</v>
      </c>
      <c r="C7810" t="s">
        <v>12608</v>
      </c>
      <c r="G7810" s="4" t="s">
        <v>41</v>
      </c>
    </row>
    <row r="7811" spans="1:7" x14ac:dyDescent="0.25">
      <c r="A7811">
        <v>89700</v>
      </c>
      <c r="C7811" t="s">
        <v>12608</v>
      </c>
      <c r="G7811" s="5" t="s">
        <v>100</v>
      </c>
    </row>
    <row r="7812" spans="1:7" x14ac:dyDescent="0.25">
      <c r="A7812">
        <v>10804</v>
      </c>
      <c r="B7812" s="1">
        <v>14.99</v>
      </c>
      <c r="C7812" s="2">
        <v>44234</v>
      </c>
      <c r="G7812" s="4" t="s">
        <v>61</v>
      </c>
    </row>
    <row r="7813" spans="1:7" x14ac:dyDescent="0.25">
      <c r="A7813">
        <v>341887</v>
      </c>
      <c r="C7813" t="s">
        <v>12608</v>
      </c>
      <c r="G7813" s="5" t="s">
        <v>85</v>
      </c>
    </row>
    <row r="7814" spans="1:7" x14ac:dyDescent="0.25">
      <c r="A7814">
        <v>303407</v>
      </c>
      <c r="C7814" t="s">
        <v>12608</v>
      </c>
      <c r="G7814" s="4" t="s">
        <v>61</v>
      </c>
    </row>
    <row r="7815" spans="1:7" x14ac:dyDescent="0.25">
      <c r="A7815">
        <v>321503</v>
      </c>
      <c r="C7815" t="s">
        <v>12608</v>
      </c>
      <c r="G7815" s="5" t="s">
        <v>31</v>
      </c>
    </row>
    <row r="7816" spans="1:7" x14ac:dyDescent="0.25">
      <c r="A7816">
        <v>345571</v>
      </c>
      <c r="C7816" t="s">
        <v>12608</v>
      </c>
      <c r="G7816" s="4" t="s">
        <v>17</v>
      </c>
    </row>
    <row r="7817" spans="1:7" x14ac:dyDescent="0.25">
      <c r="A7817">
        <v>25303</v>
      </c>
      <c r="C7817" t="s">
        <v>12608</v>
      </c>
      <c r="G7817" s="5" t="s">
        <v>11</v>
      </c>
    </row>
    <row r="7818" spans="1:7" x14ac:dyDescent="0.25">
      <c r="A7818">
        <v>55247</v>
      </c>
      <c r="C7818" t="s">
        <v>12608</v>
      </c>
      <c r="G7818" s="4" t="s">
        <v>61</v>
      </c>
    </row>
    <row r="7819" spans="1:7" x14ac:dyDescent="0.25">
      <c r="A7819">
        <v>342152</v>
      </c>
      <c r="C7819" t="s">
        <v>12608</v>
      </c>
      <c r="G7819" s="5" t="s">
        <v>57</v>
      </c>
    </row>
    <row r="7820" spans="1:7" x14ac:dyDescent="0.25">
      <c r="A7820">
        <v>28958</v>
      </c>
      <c r="C7820" t="s">
        <v>12608</v>
      </c>
      <c r="G7820" s="4" t="s">
        <v>11</v>
      </c>
    </row>
    <row r="7821" spans="1:7" x14ac:dyDescent="0.25">
      <c r="A7821">
        <v>73986</v>
      </c>
      <c r="C7821" t="s">
        <v>12608</v>
      </c>
      <c r="G7821" s="5" t="s">
        <v>37</v>
      </c>
    </row>
    <row r="7822" spans="1:7" x14ac:dyDescent="0.25">
      <c r="A7822">
        <v>74194</v>
      </c>
      <c r="B7822" s="1">
        <v>12.99</v>
      </c>
      <c r="C7822" s="2">
        <v>44327</v>
      </c>
      <c r="G7822" s="4" t="s">
        <v>57</v>
      </c>
    </row>
    <row r="7823" spans="1:7" x14ac:dyDescent="0.25">
      <c r="A7823">
        <v>73294</v>
      </c>
      <c r="C7823" t="s">
        <v>12608</v>
      </c>
      <c r="G7823" s="5" t="s">
        <v>14</v>
      </c>
    </row>
    <row r="7824" spans="1:7" x14ac:dyDescent="0.25">
      <c r="A7824">
        <v>80950</v>
      </c>
      <c r="C7824" t="s">
        <v>12608</v>
      </c>
      <c r="G7824" s="4" t="s">
        <v>64</v>
      </c>
    </row>
    <row r="7825" spans="1:7" x14ac:dyDescent="0.25">
      <c r="A7825">
        <v>92690</v>
      </c>
      <c r="C7825" t="s">
        <v>12608</v>
      </c>
      <c r="G7825" s="5" t="s">
        <v>11</v>
      </c>
    </row>
    <row r="7826" spans="1:7" x14ac:dyDescent="0.25">
      <c r="A7826">
        <v>83752</v>
      </c>
      <c r="C7826" t="s">
        <v>12608</v>
      </c>
      <c r="G7826" s="4" t="s">
        <v>43</v>
      </c>
    </row>
    <row r="7827" spans="1:7" x14ac:dyDescent="0.25">
      <c r="A7827">
        <v>329654</v>
      </c>
      <c r="C7827" t="s">
        <v>12608</v>
      </c>
      <c r="G7827" s="5" t="s">
        <v>85</v>
      </c>
    </row>
    <row r="7828" spans="1:7" x14ac:dyDescent="0.25">
      <c r="A7828">
        <v>334373</v>
      </c>
      <c r="C7828" t="s">
        <v>12608</v>
      </c>
      <c r="G7828" s="4" t="s">
        <v>28</v>
      </c>
    </row>
    <row r="7829" spans="1:7" x14ac:dyDescent="0.25">
      <c r="A7829">
        <v>94420</v>
      </c>
      <c r="C7829" t="s">
        <v>12608</v>
      </c>
      <c r="G7829" s="5" t="s">
        <v>11</v>
      </c>
    </row>
    <row r="7830" spans="1:7" x14ac:dyDescent="0.25">
      <c r="A7830">
        <v>57100</v>
      </c>
      <c r="C7830" t="s">
        <v>12608</v>
      </c>
      <c r="G7830" s="4" t="s">
        <v>26</v>
      </c>
    </row>
    <row r="7831" spans="1:7" x14ac:dyDescent="0.25">
      <c r="A7831">
        <v>310907</v>
      </c>
      <c r="C7831" t="s">
        <v>12608</v>
      </c>
      <c r="G7831" s="5" t="s">
        <v>83</v>
      </c>
    </row>
    <row r="7832" spans="1:7" x14ac:dyDescent="0.25">
      <c r="A7832">
        <v>22594</v>
      </c>
      <c r="C7832" t="s">
        <v>12608</v>
      </c>
      <c r="G7832" s="4" t="s">
        <v>242</v>
      </c>
    </row>
    <row r="7833" spans="1:7" x14ac:dyDescent="0.25">
      <c r="A7833">
        <v>37265</v>
      </c>
      <c r="C7833" t="s">
        <v>12608</v>
      </c>
      <c r="G7833" s="5" t="s">
        <v>175</v>
      </c>
    </row>
    <row r="7834" spans="1:7" x14ac:dyDescent="0.25">
      <c r="A7834">
        <v>10440</v>
      </c>
      <c r="B7834" s="1">
        <v>13.19</v>
      </c>
      <c r="C7834" s="2">
        <v>44234</v>
      </c>
      <c r="G7834" s="4" t="s">
        <v>28</v>
      </c>
    </row>
    <row r="7835" spans="1:7" x14ac:dyDescent="0.25">
      <c r="A7835">
        <v>15008</v>
      </c>
      <c r="C7835" t="s">
        <v>12608</v>
      </c>
      <c r="G7835" s="5" t="s">
        <v>57</v>
      </c>
    </row>
    <row r="7836" spans="1:7" x14ac:dyDescent="0.25">
      <c r="A7836">
        <v>86142</v>
      </c>
      <c r="B7836" s="1">
        <v>10.99</v>
      </c>
      <c r="C7836" s="2">
        <v>44234</v>
      </c>
      <c r="G7836" s="4" t="s">
        <v>28</v>
      </c>
    </row>
    <row r="7837" spans="1:7" x14ac:dyDescent="0.25">
      <c r="A7837">
        <v>418099</v>
      </c>
      <c r="C7837" t="s">
        <v>12608</v>
      </c>
      <c r="G7837" s="5" t="s">
        <v>61</v>
      </c>
    </row>
    <row r="7838" spans="1:7" x14ac:dyDescent="0.25">
      <c r="A7838">
        <v>74225</v>
      </c>
      <c r="C7838" t="s">
        <v>12608</v>
      </c>
      <c r="G7838" s="4" t="s">
        <v>61</v>
      </c>
    </row>
    <row r="7839" spans="1:7" x14ac:dyDescent="0.25">
      <c r="A7839">
        <v>79600</v>
      </c>
      <c r="C7839" t="s">
        <v>12608</v>
      </c>
      <c r="G7839" s="5" t="s">
        <v>41</v>
      </c>
    </row>
    <row r="7840" spans="1:7" x14ac:dyDescent="0.25">
      <c r="A7840">
        <v>65676</v>
      </c>
      <c r="B7840" s="1">
        <v>6.49</v>
      </c>
      <c r="C7840" s="2">
        <v>44327</v>
      </c>
      <c r="G7840" s="4" t="s">
        <v>41</v>
      </c>
    </row>
    <row r="7841" spans="1:7" x14ac:dyDescent="0.25">
      <c r="A7841">
        <v>83602</v>
      </c>
      <c r="C7841" t="s">
        <v>12608</v>
      </c>
      <c r="G7841" s="5" t="s">
        <v>28</v>
      </c>
    </row>
    <row r="7842" spans="1:7" x14ac:dyDescent="0.25">
      <c r="A7842">
        <v>15407</v>
      </c>
      <c r="C7842" t="s">
        <v>12608</v>
      </c>
      <c r="G7842" s="4" t="s">
        <v>41</v>
      </c>
    </row>
    <row r="7843" spans="1:7" x14ac:dyDescent="0.25">
      <c r="A7843">
        <v>83248</v>
      </c>
      <c r="B7843" s="1">
        <v>9.09</v>
      </c>
      <c r="C7843" s="2">
        <v>44234</v>
      </c>
      <c r="G7843" s="5" t="s">
        <v>28</v>
      </c>
    </row>
    <row r="7844" spans="1:7" x14ac:dyDescent="0.25">
      <c r="A7844">
        <v>55050</v>
      </c>
      <c r="C7844" t="s">
        <v>12608</v>
      </c>
      <c r="G7844" s="4" t="s">
        <v>46</v>
      </c>
    </row>
    <row r="7845" spans="1:7" x14ac:dyDescent="0.25">
      <c r="A7845">
        <v>82026</v>
      </c>
      <c r="C7845" t="s">
        <v>12608</v>
      </c>
      <c r="G7845" s="5" t="s">
        <v>61</v>
      </c>
    </row>
    <row r="7846" spans="1:7" x14ac:dyDescent="0.25">
      <c r="A7846">
        <v>47236</v>
      </c>
      <c r="C7846" t="s">
        <v>12608</v>
      </c>
      <c r="G7846" s="4" t="s">
        <v>64</v>
      </c>
    </row>
    <row r="7847" spans="1:7" x14ac:dyDescent="0.25">
      <c r="A7847">
        <v>81456</v>
      </c>
      <c r="C7847" t="s">
        <v>12608</v>
      </c>
      <c r="G7847" s="5" t="s">
        <v>31</v>
      </c>
    </row>
    <row r="7848" spans="1:7" x14ac:dyDescent="0.25">
      <c r="A7848">
        <v>307831</v>
      </c>
      <c r="C7848" t="s">
        <v>12608</v>
      </c>
      <c r="G7848" s="4" t="s">
        <v>75</v>
      </c>
    </row>
    <row r="7849" spans="1:7" x14ac:dyDescent="0.25">
      <c r="A7849">
        <v>346355</v>
      </c>
      <c r="C7849" t="s">
        <v>12608</v>
      </c>
      <c r="G7849" s="5" t="s">
        <v>245</v>
      </c>
    </row>
    <row r="7850" spans="1:7" x14ac:dyDescent="0.25">
      <c r="A7850">
        <v>82418</v>
      </c>
      <c r="C7850" t="s">
        <v>12608</v>
      </c>
      <c r="G7850" s="4" t="s">
        <v>61</v>
      </c>
    </row>
    <row r="7851" spans="1:7" x14ac:dyDescent="0.25">
      <c r="A7851">
        <v>29372</v>
      </c>
      <c r="C7851" t="s">
        <v>12608</v>
      </c>
      <c r="G7851" s="5" t="s">
        <v>11</v>
      </c>
    </row>
    <row r="7852" spans="1:7" x14ac:dyDescent="0.25">
      <c r="A7852">
        <v>37060</v>
      </c>
      <c r="C7852" t="s">
        <v>12608</v>
      </c>
      <c r="G7852" s="4" t="s">
        <v>75</v>
      </c>
    </row>
    <row r="7853" spans="1:7" x14ac:dyDescent="0.25">
      <c r="A7853">
        <v>17825</v>
      </c>
      <c r="C7853" t="s">
        <v>12608</v>
      </c>
      <c r="G7853" s="5" t="s">
        <v>57</v>
      </c>
    </row>
    <row r="7854" spans="1:7" x14ac:dyDescent="0.25">
      <c r="A7854">
        <v>29230</v>
      </c>
      <c r="C7854" t="s">
        <v>12608</v>
      </c>
      <c r="G7854" s="4" t="s">
        <v>11</v>
      </c>
    </row>
    <row r="7855" spans="1:7" x14ac:dyDescent="0.25">
      <c r="A7855">
        <v>25577</v>
      </c>
      <c r="B7855" s="1">
        <v>14.49</v>
      </c>
      <c r="C7855" s="2">
        <v>44234</v>
      </c>
      <c r="G7855" s="5" t="s">
        <v>61</v>
      </c>
    </row>
    <row r="7856" spans="1:7" x14ac:dyDescent="0.25">
      <c r="A7856">
        <v>41352</v>
      </c>
      <c r="B7856" s="1">
        <v>16.489999999999998</v>
      </c>
      <c r="C7856" s="2">
        <v>44234</v>
      </c>
      <c r="G7856" s="4" t="s">
        <v>61</v>
      </c>
    </row>
    <row r="7857" spans="1:7" x14ac:dyDescent="0.25">
      <c r="A7857">
        <v>316147</v>
      </c>
      <c r="C7857" t="s">
        <v>12608</v>
      </c>
      <c r="G7857" s="5" t="s">
        <v>41</v>
      </c>
    </row>
    <row r="7858" spans="1:7" x14ac:dyDescent="0.25">
      <c r="A7858">
        <v>333992</v>
      </c>
      <c r="C7858" t="s">
        <v>12608</v>
      </c>
      <c r="G7858" s="4" t="s">
        <v>8</v>
      </c>
    </row>
    <row r="7859" spans="1:7" x14ac:dyDescent="0.25">
      <c r="A7859">
        <v>72455</v>
      </c>
      <c r="C7859" t="s">
        <v>12608</v>
      </c>
      <c r="G7859" s="5" t="s">
        <v>35</v>
      </c>
    </row>
    <row r="7860" spans="1:7" x14ac:dyDescent="0.25">
      <c r="A7860">
        <v>78679</v>
      </c>
      <c r="B7860" s="1">
        <v>31.99</v>
      </c>
      <c r="C7860" s="2">
        <v>44234</v>
      </c>
      <c r="G7860" s="4" t="s">
        <v>57</v>
      </c>
    </row>
    <row r="7861" spans="1:7" x14ac:dyDescent="0.25">
      <c r="A7861">
        <v>73929</v>
      </c>
      <c r="C7861" t="s">
        <v>12608</v>
      </c>
      <c r="G7861" s="5" t="s">
        <v>175</v>
      </c>
    </row>
    <row r="7862" spans="1:7" x14ac:dyDescent="0.25">
      <c r="A7862">
        <v>80195</v>
      </c>
      <c r="C7862" t="s">
        <v>12608</v>
      </c>
      <c r="G7862" s="4" t="s">
        <v>64</v>
      </c>
    </row>
    <row r="7863" spans="1:7" x14ac:dyDescent="0.25">
      <c r="A7863">
        <v>20990</v>
      </c>
      <c r="B7863" s="1">
        <v>13.09</v>
      </c>
      <c r="C7863" s="2">
        <v>44234</v>
      </c>
      <c r="G7863" s="5" t="s">
        <v>31</v>
      </c>
    </row>
    <row r="7864" spans="1:7" x14ac:dyDescent="0.25">
      <c r="A7864">
        <v>40562</v>
      </c>
      <c r="C7864" t="s">
        <v>12608</v>
      </c>
      <c r="G7864" s="4" t="s">
        <v>75</v>
      </c>
    </row>
    <row r="7865" spans="1:7" x14ac:dyDescent="0.25">
      <c r="A7865">
        <v>11446</v>
      </c>
      <c r="C7865" t="s">
        <v>12608</v>
      </c>
      <c r="G7865" s="5" t="s">
        <v>189</v>
      </c>
    </row>
    <row r="7866" spans="1:7" x14ac:dyDescent="0.25">
      <c r="A7866">
        <v>23433</v>
      </c>
      <c r="C7866" t="s">
        <v>12608</v>
      </c>
      <c r="G7866" s="4" t="s">
        <v>11</v>
      </c>
    </row>
    <row r="7867" spans="1:7" x14ac:dyDescent="0.25">
      <c r="A7867">
        <v>303042</v>
      </c>
      <c r="C7867" t="s">
        <v>12608</v>
      </c>
      <c r="G7867" s="5" t="s">
        <v>28</v>
      </c>
    </row>
    <row r="7868" spans="1:7" x14ac:dyDescent="0.25">
      <c r="A7868">
        <v>70629</v>
      </c>
      <c r="C7868" t="s">
        <v>12608</v>
      </c>
      <c r="G7868" s="4" t="s">
        <v>53</v>
      </c>
    </row>
    <row r="7869" spans="1:7" x14ac:dyDescent="0.25">
      <c r="A7869">
        <v>323694</v>
      </c>
      <c r="C7869" t="s">
        <v>12608</v>
      </c>
      <c r="G7869" s="5" t="s">
        <v>85</v>
      </c>
    </row>
    <row r="7870" spans="1:7" x14ac:dyDescent="0.25">
      <c r="A7870">
        <v>10672</v>
      </c>
      <c r="C7870" t="s">
        <v>12608</v>
      </c>
      <c r="G7870" s="4" t="s">
        <v>175</v>
      </c>
    </row>
    <row r="7871" spans="1:7" x14ac:dyDescent="0.25">
      <c r="A7871">
        <v>87190</v>
      </c>
      <c r="C7871" t="s">
        <v>12608</v>
      </c>
      <c r="G7871" s="5" t="s">
        <v>28</v>
      </c>
    </row>
    <row r="7872" spans="1:7" x14ac:dyDescent="0.25">
      <c r="A7872">
        <v>391050</v>
      </c>
      <c r="C7872" t="s">
        <v>12608</v>
      </c>
      <c r="G7872" s="4" t="s">
        <v>61</v>
      </c>
    </row>
    <row r="7873" spans="1:7" x14ac:dyDescent="0.25">
      <c r="A7873">
        <v>235168</v>
      </c>
      <c r="C7873" t="s">
        <v>12608</v>
      </c>
      <c r="G7873" s="5" t="s">
        <v>198</v>
      </c>
    </row>
    <row r="7874" spans="1:7" x14ac:dyDescent="0.25">
      <c r="A7874">
        <v>81524</v>
      </c>
      <c r="C7874" t="s">
        <v>12608</v>
      </c>
      <c r="G7874" s="4" t="s">
        <v>28</v>
      </c>
    </row>
    <row r="7875" spans="1:7" x14ac:dyDescent="0.25">
      <c r="A7875">
        <v>80933</v>
      </c>
      <c r="C7875" t="s">
        <v>12608</v>
      </c>
      <c r="G7875" s="5" t="s">
        <v>61</v>
      </c>
    </row>
    <row r="7876" spans="1:7" x14ac:dyDescent="0.25">
      <c r="A7876">
        <v>43141</v>
      </c>
      <c r="C7876" t="s">
        <v>12608</v>
      </c>
      <c r="G7876" s="4" t="s">
        <v>26</v>
      </c>
    </row>
    <row r="7877" spans="1:7" x14ac:dyDescent="0.25">
      <c r="A7877">
        <v>83529</v>
      </c>
      <c r="C7877" t="s">
        <v>12608</v>
      </c>
      <c r="G7877" s="5" t="s">
        <v>61</v>
      </c>
    </row>
    <row r="7878" spans="1:7" x14ac:dyDescent="0.25">
      <c r="A7878">
        <v>70017</v>
      </c>
      <c r="C7878" t="s">
        <v>12608</v>
      </c>
      <c r="G7878" s="4" t="s">
        <v>17</v>
      </c>
    </row>
    <row r="7879" spans="1:7" x14ac:dyDescent="0.25">
      <c r="A7879">
        <v>69841</v>
      </c>
      <c r="C7879" t="s">
        <v>12608</v>
      </c>
      <c r="G7879" s="5" t="s">
        <v>11</v>
      </c>
    </row>
    <row r="7880" spans="1:7" x14ac:dyDescent="0.25">
      <c r="A7880">
        <v>338066</v>
      </c>
      <c r="C7880" t="s">
        <v>12608</v>
      </c>
      <c r="G7880" s="4" t="s">
        <v>39</v>
      </c>
    </row>
    <row r="7881" spans="1:7" x14ac:dyDescent="0.25">
      <c r="A7881">
        <v>30156</v>
      </c>
      <c r="C7881" t="s">
        <v>12608</v>
      </c>
      <c r="G7881" s="5" t="s">
        <v>11</v>
      </c>
    </row>
    <row r="7882" spans="1:7" x14ac:dyDescent="0.25">
      <c r="A7882">
        <v>70599</v>
      </c>
      <c r="C7882" t="s">
        <v>12608</v>
      </c>
      <c r="G7882" s="4" t="s">
        <v>11</v>
      </c>
    </row>
    <row r="7883" spans="1:7" x14ac:dyDescent="0.25">
      <c r="A7883">
        <v>43708</v>
      </c>
      <c r="C7883" t="s">
        <v>12608</v>
      </c>
      <c r="G7883" s="5" t="s">
        <v>61</v>
      </c>
    </row>
    <row r="7884" spans="1:7" x14ac:dyDescent="0.25">
      <c r="A7884">
        <v>11860</v>
      </c>
      <c r="C7884" t="s">
        <v>12608</v>
      </c>
      <c r="G7884" s="4" t="s">
        <v>175</v>
      </c>
    </row>
    <row r="7885" spans="1:7" x14ac:dyDescent="0.25">
      <c r="A7885">
        <v>323186</v>
      </c>
      <c r="C7885" t="s">
        <v>12608</v>
      </c>
      <c r="G7885" s="5" t="s">
        <v>28</v>
      </c>
    </row>
    <row r="7886" spans="1:7" x14ac:dyDescent="0.25">
      <c r="A7886">
        <v>15318</v>
      </c>
      <c r="C7886" t="s">
        <v>12608</v>
      </c>
      <c r="G7886" s="4" t="s">
        <v>245</v>
      </c>
    </row>
    <row r="7887" spans="1:7" x14ac:dyDescent="0.25">
      <c r="A7887">
        <v>38539</v>
      </c>
      <c r="C7887" t="s">
        <v>12608</v>
      </c>
      <c r="G7887" s="5" t="s">
        <v>57</v>
      </c>
    </row>
    <row r="7888" spans="1:7" x14ac:dyDescent="0.25">
      <c r="A7888">
        <v>42807</v>
      </c>
      <c r="C7888" t="s">
        <v>12608</v>
      </c>
      <c r="G7888" s="4" t="s">
        <v>28</v>
      </c>
    </row>
    <row r="7889" spans="1:7" x14ac:dyDescent="0.25">
      <c r="A7889">
        <v>43148</v>
      </c>
      <c r="C7889" t="s">
        <v>12608</v>
      </c>
      <c r="G7889" s="5" t="s">
        <v>61</v>
      </c>
    </row>
    <row r="7890" spans="1:7" x14ac:dyDescent="0.25">
      <c r="A7890">
        <v>41874</v>
      </c>
      <c r="C7890" t="s">
        <v>12608</v>
      </c>
      <c r="G7890" s="4" t="s">
        <v>43</v>
      </c>
    </row>
    <row r="7891" spans="1:7" x14ac:dyDescent="0.25">
      <c r="A7891">
        <v>46287</v>
      </c>
      <c r="C7891" t="s">
        <v>12608</v>
      </c>
      <c r="G7891" s="5" t="s">
        <v>39</v>
      </c>
    </row>
    <row r="7892" spans="1:7" x14ac:dyDescent="0.25">
      <c r="A7892">
        <v>39128</v>
      </c>
      <c r="C7892" t="s">
        <v>12608</v>
      </c>
      <c r="G7892" s="4" t="s">
        <v>57</v>
      </c>
    </row>
    <row r="7893" spans="1:7" x14ac:dyDescent="0.25">
      <c r="A7893">
        <v>301262</v>
      </c>
      <c r="B7893" s="1">
        <v>15.49</v>
      </c>
      <c r="C7893" s="2">
        <v>44234</v>
      </c>
      <c r="G7893" s="5" t="s">
        <v>85</v>
      </c>
    </row>
    <row r="7894" spans="1:7" x14ac:dyDescent="0.25">
      <c r="A7894">
        <v>85367</v>
      </c>
      <c r="B7894" s="1">
        <v>15.69</v>
      </c>
      <c r="C7894" s="2">
        <v>44234</v>
      </c>
      <c r="G7894" s="4" t="s">
        <v>61</v>
      </c>
    </row>
    <row r="7895" spans="1:7" x14ac:dyDescent="0.25">
      <c r="A7895">
        <v>70223</v>
      </c>
      <c r="B7895" s="1">
        <v>15.49</v>
      </c>
      <c r="C7895" s="2">
        <v>44327</v>
      </c>
      <c r="G7895" s="5" t="s">
        <v>37</v>
      </c>
    </row>
    <row r="7896" spans="1:7" x14ac:dyDescent="0.25">
      <c r="A7896">
        <v>38253</v>
      </c>
      <c r="C7896" t="s">
        <v>12608</v>
      </c>
      <c r="G7896" s="4" t="s">
        <v>35</v>
      </c>
    </row>
    <row r="7897" spans="1:7" x14ac:dyDescent="0.25">
      <c r="A7897">
        <v>27499</v>
      </c>
      <c r="C7897" t="s">
        <v>12608</v>
      </c>
      <c r="G7897" s="5" t="s">
        <v>14</v>
      </c>
    </row>
    <row r="7898" spans="1:7" x14ac:dyDescent="0.25">
      <c r="A7898">
        <v>51411</v>
      </c>
      <c r="C7898" t="s">
        <v>12608</v>
      </c>
      <c r="G7898" s="4" t="s">
        <v>175</v>
      </c>
    </row>
    <row r="7899" spans="1:7" x14ac:dyDescent="0.25">
      <c r="A7899">
        <v>428060</v>
      </c>
      <c r="C7899" t="s">
        <v>12608</v>
      </c>
      <c r="G7899" s="5" t="s">
        <v>85</v>
      </c>
    </row>
    <row r="7900" spans="1:7" x14ac:dyDescent="0.25">
      <c r="A7900">
        <v>84509</v>
      </c>
      <c r="C7900" t="s">
        <v>12608</v>
      </c>
      <c r="G7900" s="4" t="s">
        <v>61</v>
      </c>
    </row>
    <row r="7901" spans="1:7" x14ac:dyDescent="0.25">
      <c r="A7901">
        <v>335826</v>
      </c>
      <c r="C7901" t="s">
        <v>12608</v>
      </c>
      <c r="G7901" s="5" t="s">
        <v>31</v>
      </c>
    </row>
    <row r="7902" spans="1:7" x14ac:dyDescent="0.25">
      <c r="A7902">
        <v>70070</v>
      </c>
      <c r="B7902" s="1">
        <v>9.99</v>
      </c>
      <c r="C7902" s="2">
        <v>44234</v>
      </c>
      <c r="G7902" s="4" t="s">
        <v>35</v>
      </c>
    </row>
    <row r="7903" spans="1:7" x14ac:dyDescent="0.25">
      <c r="A7903">
        <v>46337</v>
      </c>
      <c r="C7903" t="s">
        <v>12608</v>
      </c>
      <c r="G7903" s="5" t="s">
        <v>41</v>
      </c>
    </row>
    <row r="7904" spans="1:7" x14ac:dyDescent="0.25">
      <c r="A7904">
        <v>74065</v>
      </c>
      <c r="C7904" t="s">
        <v>12608</v>
      </c>
      <c r="G7904" s="4" t="s">
        <v>37</v>
      </c>
    </row>
    <row r="7905" spans="1:7" x14ac:dyDescent="0.25">
      <c r="A7905">
        <v>429726</v>
      </c>
      <c r="C7905" t="s">
        <v>12608</v>
      </c>
      <c r="G7905" s="5" t="s">
        <v>21</v>
      </c>
    </row>
    <row r="7906" spans="1:7" x14ac:dyDescent="0.25">
      <c r="A7906">
        <v>25955</v>
      </c>
      <c r="C7906" t="s">
        <v>12608</v>
      </c>
      <c r="G7906" s="4" t="s">
        <v>11</v>
      </c>
    </row>
    <row r="7907" spans="1:7" x14ac:dyDescent="0.25">
      <c r="A7907">
        <v>79081</v>
      </c>
      <c r="B7907" s="1">
        <v>12.09</v>
      </c>
      <c r="C7907" s="2">
        <v>44234</v>
      </c>
      <c r="G7907" s="5" t="s">
        <v>43</v>
      </c>
    </row>
    <row r="7908" spans="1:7" x14ac:dyDescent="0.25">
      <c r="A7908">
        <v>49988</v>
      </c>
      <c r="C7908" t="s">
        <v>12608</v>
      </c>
      <c r="G7908" s="4" t="s">
        <v>163</v>
      </c>
    </row>
    <row r="7909" spans="1:7" x14ac:dyDescent="0.25">
      <c r="A7909">
        <v>44026</v>
      </c>
      <c r="C7909" t="s">
        <v>12608</v>
      </c>
      <c r="G7909" s="5" t="s">
        <v>31</v>
      </c>
    </row>
    <row r="7910" spans="1:7" x14ac:dyDescent="0.25">
      <c r="A7910">
        <v>44423</v>
      </c>
      <c r="C7910" t="s">
        <v>12608</v>
      </c>
      <c r="G7910" s="4" t="s">
        <v>39</v>
      </c>
    </row>
    <row r="7911" spans="1:7" x14ac:dyDescent="0.25">
      <c r="A7911">
        <v>323861</v>
      </c>
      <c r="C7911" t="s">
        <v>12608</v>
      </c>
      <c r="G7911" s="5" t="s">
        <v>41</v>
      </c>
    </row>
    <row r="7912" spans="1:7" x14ac:dyDescent="0.25">
      <c r="A7912">
        <v>60674</v>
      </c>
      <c r="C7912" t="s">
        <v>12608</v>
      </c>
      <c r="G7912" s="4" t="s">
        <v>8</v>
      </c>
    </row>
    <row r="7913" spans="1:7" x14ac:dyDescent="0.25">
      <c r="A7913">
        <v>320643</v>
      </c>
      <c r="C7913" t="s">
        <v>12608</v>
      </c>
      <c r="G7913" s="5" t="s">
        <v>189</v>
      </c>
    </row>
    <row r="7914" spans="1:7" x14ac:dyDescent="0.25">
      <c r="A7914">
        <v>82554</v>
      </c>
      <c r="C7914" t="s">
        <v>12608</v>
      </c>
      <c r="G7914" s="4" t="s">
        <v>28</v>
      </c>
    </row>
    <row r="7915" spans="1:7" x14ac:dyDescent="0.25">
      <c r="A7915">
        <v>98213</v>
      </c>
      <c r="C7915" t="s">
        <v>12608</v>
      </c>
      <c r="G7915" s="5" t="s">
        <v>11</v>
      </c>
    </row>
    <row r="7916" spans="1:7" x14ac:dyDescent="0.25">
      <c r="A7916">
        <v>42036</v>
      </c>
      <c r="C7916" t="s">
        <v>12608</v>
      </c>
      <c r="G7916" s="4" t="s">
        <v>14</v>
      </c>
    </row>
    <row r="7917" spans="1:7" x14ac:dyDescent="0.25">
      <c r="A7917">
        <v>23973</v>
      </c>
      <c r="C7917" t="s">
        <v>12608</v>
      </c>
      <c r="G7917" s="5" t="s">
        <v>35</v>
      </c>
    </row>
    <row r="7918" spans="1:7" x14ac:dyDescent="0.25">
      <c r="A7918">
        <v>23841</v>
      </c>
      <c r="C7918" t="s">
        <v>12608</v>
      </c>
      <c r="G7918" s="4" t="s">
        <v>53</v>
      </c>
    </row>
    <row r="7919" spans="1:7" x14ac:dyDescent="0.25">
      <c r="A7919">
        <v>335489</v>
      </c>
      <c r="C7919" t="s">
        <v>12608</v>
      </c>
      <c r="G7919" s="5" t="s">
        <v>85</v>
      </c>
    </row>
    <row r="7920" spans="1:7" x14ac:dyDescent="0.25">
      <c r="A7920">
        <v>47906</v>
      </c>
      <c r="C7920" t="s">
        <v>12608</v>
      </c>
      <c r="G7920" s="4" t="s">
        <v>26</v>
      </c>
    </row>
    <row r="7921" spans="1:7" x14ac:dyDescent="0.25">
      <c r="A7921">
        <v>82050</v>
      </c>
      <c r="B7921" s="1">
        <v>19.989999999999998</v>
      </c>
      <c r="C7921" s="2">
        <v>44295</v>
      </c>
      <c r="G7921" s="5" t="s">
        <v>85</v>
      </c>
    </row>
    <row r="7922" spans="1:7" x14ac:dyDescent="0.25">
      <c r="A7922">
        <v>101664</v>
      </c>
      <c r="C7922" t="s">
        <v>12608</v>
      </c>
      <c r="G7922" s="4" t="s">
        <v>39</v>
      </c>
    </row>
    <row r="7923" spans="1:7" x14ac:dyDescent="0.25">
      <c r="A7923">
        <v>75970</v>
      </c>
      <c r="C7923" t="s">
        <v>12608</v>
      </c>
      <c r="G7923" s="5" t="s">
        <v>37</v>
      </c>
    </row>
    <row r="7924" spans="1:7" x14ac:dyDescent="0.25">
      <c r="A7924">
        <v>22314</v>
      </c>
      <c r="C7924" t="s">
        <v>12608</v>
      </c>
      <c r="G7924" s="4" t="s">
        <v>64</v>
      </c>
    </row>
    <row r="7925" spans="1:7" x14ac:dyDescent="0.25">
      <c r="A7925">
        <v>74119</v>
      </c>
      <c r="C7925" t="s">
        <v>12608</v>
      </c>
      <c r="G7925" s="5" t="s">
        <v>35</v>
      </c>
    </row>
    <row r="7926" spans="1:7" x14ac:dyDescent="0.25">
      <c r="A7926">
        <v>47252</v>
      </c>
      <c r="C7926" t="s">
        <v>12608</v>
      </c>
      <c r="G7926" s="4" t="s">
        <v>64</v>
      </c>
    </row>
    <row r="7927" spans="1:7" x14ac:dyDescent="0.25">
      <c r="A7927">
        <v>19119</v>
      </c>
      <c r="B7927" s="1">
        <v>9.2899999999999991</v>
      </c>
      <c r="C7927" s="2">
        <v>44234</v>
      </c>
      <c r="G7927" s="5" t="s">
        <v>61</v>
      </c>
    </row>
    <row r="7928" spans="1:7" x14ac:dyDescent="0.25">
      <c r="A7928">
        <v>71269</v>
      </c>
      <c r="C7928" t="s">
        <v>12608</v>
      </c>
      <c r="G7928" s="4" t="s">
        <v>41</v>
      </c>
    </row>
    <row r="7929" spans="1:7" x14ac:dyDescent="0.25">
      <c r="A7929">
        <v>71354</v>
      </c>
      <c r="C7929" t="s">
        <v>12608</v>
      </c>
      <c r="G7929" s="5" t="s">
        <v>14</v>
      </c>
    </row>
    <row r="7930" spans="1:7" x14ac:dyDescent="0.25">
      <c r="A7930">
        <v>341103</v>
      </c>
      <c r="C7930" t="s">
        <v>12608</v>
      </c>
      <c r="G7930" s="4" t="s">
        <v>17</v>
      </c>
    </row>
    <row r="7931" spans="1:7" x14ac:dyDescent="0.25">
      <c r="A7931">
        <v>83228</v>
      </c>
      <c r="C7931" t="s">
        <v>12608</v>
      </c>
      <c r="G7931" s="5" t="s">
        <v>83</v>
      </c>
    </row>
    <row r="7932" spans="1:7" x14ac:dyDescent="0.25">
      <c r="A7932">
        <v>33413</v>
      </c>
      <c r="B7932" s="1">
        <v>9.99</v>
      </c>
      <c r="C7932" s="2">
        <v>44327</v>
      </c>
      <c r="G7932" s="4" t="s">
        <v>61</v>
      </c>
    </row>
    <row r="7933" spans="1:7" x14ac:dyDescent="0.25">
      <c r="A7933">
        <v>348225</v>
      </c>
      <c r="C7933" t="s">
        <v>12608</v>
      </c>
      <c r="G7933" s="5" t="s">
        <v>35</v>
      </c>
    </row>
    <row r="7934" spans="1:7" x14ac:dyDescent="0.25">
      <c r="A7934">
        <v>70064</v>
      </c>
      <c r="C7934" t="s">
        <v>12608</v>
      </c>
      <c r="G7934" s="4" t="s">
        <v>436</v>
      </c>
    </row>
    <row r="7935" spans="1:7" x14ac:dyDescent="0.25">
      <c r="A7935">
        <v>232484</v>
      </c>
      <c r="C7935" t="s">
        <v>12608</v>
      </c>
      <c r="G7935" s="5" t="s">
        <v>61</v>
      </c>
    </row>
    <row r="7936" spans="1:7" x14ac:dyDescent="0.25">
      <c r="A7936">
        <v>76074</v>
      </c>
      <c r="C7936" t="s">
        <v>12608</v>
      </c>
      <c r="G7936" s="4" t="s">
        <v>1019</v>
      </c>
    </row>
    <row r="7937" spans="1:7" x14ac:dyDescent="0.25">
      <c r="A7937">
        <v>46652</v>
      </c>
      <c r="C7937" t="s">
        <v>12608</v>
      </c>
      <c r="G7937" s="5" t="s">
        <v>28</v>
      </c>
    </row>
    <row r="7938" spans="1:7" x14ac:dyDescent="0.25">
      <c r="A7938">
        <v>35173</v>
      </c>
      <c r="C7938" t="s">
        <v>12608</v>
      </c>
      <c r="G7938" s="4" t="s">
        <v>37</v>
      </c>
    </row>
    <row r="7939" spans="1:7" x14ac:dyDescent="0.25">
      <c r="A7939">
        <v>28514</v>
      </c>
      <c r="C7939" t="s">
        <v>12608</v>
      </c>
      <c r="G7939" s="5" t="s">
        <v>11</v>
      </c>
    </row>
    <row r="7940" spans="1:7" x14ac:dyDescent="0.25">
      <c r="A7940">
        <v>29861</v>
      </c>
      <c r="C7940" t="s">
        <v>12608</v>
      </c>
      <c r="G7940" s="4" t="s">
        <v>11</v>
      </c>
    </row>
    <row r="7941" spans="1:7" x14ac:dyDescent="0.25">
      <c r="A7941">
        <v>11449</v>
      </c>
      <c r="C7941" t="s">
        <v>12608</v>
      </c>
      <c r="G7941" s="5" t="s">
        <v>37</v>
      </c>
    </row>
    <row r="7942" spans="1:7" x14ac:dyDescent="0.25">
      <c r="A7942">
        <v>40118</v>
      </c>
      <c r="C7942" t="s">
        <v>12608</v>
      </c>
      <c r="G7942" s="4" t="s">
        <v>53</v>
      </c>
    </row>
    <row r="7943" spans="1:7" x14ac:dyDescent="0.25">
      <c r="A7943">
        <v>38903</v>
      </c>
      <c r="C7943" t="s">
        <v>12608</v>
      </c>
      <c r="G7943" s="5" t="s">
        <v>35</v>
      </c>
    </row>
    <row r="7944" spans="1:7" x14ac:dyDescent="0.25">
      <c r="A7944">
        <v>155454</v>
      </c>
      <c r="B7944" s="1">
        <v>40.39</v>
      </c>
      <c r="C7944" s="2">
        <v>44234</v>
      </c>
      <c r="G7944" s="4" t="s">
        <v>61</v>
      </c>
    </row>
    <row r="7945" spans="1:7" x14ac:dyDescent="0.25">
      <c r="A7945">
        <v>26642</v>
      </c>
      <c r="C7945" t="s">
        <v>12608</v>
      </c>
      <c r="G7945" s="5" t="s">
        <v>11</v>
      </c>
    </row>
    <row r="7946" spans="1:7" x14ac:dyDescent="0.25">
      <c r="A7946">
        <v>101532</v>
      </c>
      <c r="C7946" t="s">
        <v>12608</v>
      </c>
      <c r="G7946" s="4" t="s">
        <v>67</v>
      </c>
    </row>
    <row r="7947" spans="1:7" x14ac:dyDescent="0.25">
      <c r="A7947">
        <v>20010</v>
      </c>
      <c r="C7947" t="s">
        <v>12608</v>
      </c>
      <c r="G7947" s="5" t="s">
        <v>100</v>
      </c>
    </row>
    <row r="7948" spans="1:7" x14ac:dyDescent="0.25">
      <c r="A7948">
        <v>80646</v>
      </c>
      <c r="C7948" t="s">
        <v>12608</v>
      </c>
      <c r="G7948" s="4" t="s">
        <v>61</v>
      </c>
    </row>
    <row r="7949" spans="1:7" x14ac:dyDescent="0.25">
      <c r="A7949">
        <v>81109</v>
      </c>
      <c r="C7949" t="s">
        <v>12608</v>
      </c>
      <c r="G7949" s="5" t="s">
        <v>61</v>
      </c>
    </row>
    <row r="7950" spans="1:7" x14ac:dyDescent="0.25">
      <c r="A7950">
        <v>72133</v>
      </c>
      <c r="C7950" t="s">
        <v>12608</v>
      </c>
      <c r="G7950" s="4" t="s">
        <v>163</v>
      </c>
    </row>
    <row r="7951" spans="1:7" x14ac:dyDescent="0.25">
      <c r="A7951">
        <v>38830</v>
      </c>
      <c r="C7951" t="s">
        <v>12608</v>
      </c>
      <c r="G7951" s="5" t="s">
        <v>35</v>
      </c>
    </row>
    <row r="7952" spans="1:7" x14ac:dyDescent="0.25">
      <c r="A7952">
        <v>41780</v>
      </c>
      <c r="C7952" t="s">
        <v>12608</v>
      </c>
      <c r="G7952" s="4" t="s">
        <v>43</v>
      </c>
    </row>
    <row r="7953" spans="1:7" x14ac:dyDescent="0.25">
      <c r="A7953">
        <v>70033</v>
      </c>
      <c r="C7953" t="s">
        <v>12608</v>
      </c>
      <c r="G7953" s="5" t="s">
        <v>17</v>
      </c>
    </row>
    <row r="7954" spans="1:7" x14ac:dyDescent="0.25">
      <c r="A7954">
        <v>84008</v>
      </c>
      <c r="C7954" t="s">
        <v>12608</v>
      </c>
      <c r="G7954" s="4" t="s">
        <v>163</v>
      </c>
    </row>
    <row r="7955" spans="1:7" x14ac:dyDescent="0.25">
      <c r="A7955">
        <v>50997</v>
      </c>
      <c r="C7955" t="s">
        <v>12608</v>
      </c>
      <c r="G7955" s="5" t="s">
        <v>26</v>
      </c>
    </row>
    <row r="7956" spans="1:7" x14ac:dyDescent="0.25">
      <c r="A7956">
        <v>341571</v>
      </c>
      <c r="C7956" t="s">
        <v>12608</v>
      </c>
      <c r="G7956" s="4" t="s">
        <v>85</v>
      </c>
    </row>
    <row r="7957" spans="1:7" x14ac:dyDescent="0.25">
      <c r="A7957">
        <v>307426</v>
      </c>
      <c r="C7957" t="s">
        <v>12608</v>
      </c>
      <c r="G7957" s="5" t="s">
        <v>28</v>
      </c>
    </row>
    <row r="7958" spans="1:7" x14ac:dyDescent="0.25">
      <c r="A7958">
        <v>42366</v>
      </c>
      <c r="C7958" t="s">
        <v>12608</v>
      </c>
      <c r="G7958" s="4" t="s">
        <v>26</v>
      </c>
    </row>
    <row r="7959" spans="1:7" x14ac:dyDescent="0.25">
      <c r="A7959">
        <v>11711</v>
      </c>
      <c r="C7959" t="s">
        <v>12608</v>
      </c>
      <c r="G7959" s="5" t="s">
        <v>175</v>
      </c>
    </row>
    <row r="7960" spans="1:7" x14ac:dyDescent="0.25">
      <c r="A7960">
        <v>17540</v>
      </c>
      <c r="C7960" t="s">
        <v>12608</v>
      </c>
      <c r="G7960" s="4" t="s">
        <v>61</v>
      </c>
    </row>
    <row r="7961" spans="1:7" x14ac:dyDescent="0.25">
      <c r="A7961">
        <v>43109</v>
      </c>
      <c r="C7961" t="s">
        <v>12608</v>
      </c>
      <c r="G7961" s="5" t="s">
        <v>26</v>
      </c>
    </row>
    <row r="7962" spans="1:7" x14ac:dyDescent="0.25">
      <c r="A7962">
        <v>323301</v>
      </c>
      <c r="C7962" t="s">
        <v>12608</v>
      </c>
      <c r="G7962" s="4" t="s">
        <v>41</v>
      </c>
    </row>
    <row r="7963" spans="1:7" x14ac:dyDescent="0.25">
      <c r="A7963">
        <v>43373</v>
      </c>
      <c r="C7963" t="s">
        <v>12608</v>
      </c>
      <c r="G7963" s="5" t="s">
        <v>85</v>
      </c>
    </row>
    <row r="7964" spans="1:7" x14ac:dyDescent="0.25">
      <c r="A7964">
        <v>17159</v>
      </c>
      <c r="C7964" t="s">
        <v>12608</v>
      </c>
      <c r="G7964" s="4" t="s">
        <v>21</v>
      </c>
    </row>
    <row r="7965" spans="1:7" x14ac:dyDescent="0.25">
      <c r="A7965">
        <v>331475</v>
      </c>
      <c r="C7965" t="s">
        <v>12608</v>
      </c>
      <c r="G7965" s="5" t="s">
        <v>41</v>
      </c>
    </row>
    <row r="7966" spans="1:7" x14ac:dyDescent="0.25">
      <c r="A7966">
        <v>159719</v>
      </c>
      <c r="C7966" t="s">
        <v>12608</v>
      </c>
      <c r="G7966" s="4" t="s">
        <v>75</v>
      </c>
    </row>
    <row r="7967" spans="1:7" x14ac:dyDescent="0.25">
      <c r="A7967">
        <v>80783</v>
      </c>
      <c r="B7967" s="1">
        <v>15.69</v>
      </c>
      <c r="C7967" s="2">
        <v>44234</v>
      </c>
      <c r="G7967" s="5" t="s">
        <v>61</v>
      </c>
    </row>
    <row r="7968" spans="1:7" x14ac:dyDescent="0.25">
      <c r="A7968">
        <v>84668</v>
      </c>
      <c r="C7968" t="s">
        <v>12608</v>
      </c>
      <c r="G7968" s="4" t="s">
        <v>28</v>
      </c>
    </row>
    <row r="7969" spans="1:7" x14ac:dyDescent="0.25">
      <c r="A7969">
        <v>61778</v>
      </c>
      <c r="C7969" t="s">
        <v>12608</v>
      </c>
      <c r="G7969" s="5" t="s">
        <v>85</v>
      </c>
    </row>
    <row r="7970" spans="1:7" x14ac:dyDescent="0.25">
      <c r="A7970">
        <v>38997</v>
      </c>
      <c r="C7970" t="s">
        <v>12608</v>
      </c>
      <c r="G7970" s="4" t="s">
        <v>35</v>
      </c>
    </row>
    <row r="7971" spans="1:7" x14ac:dyDescent="0.25">
      <c r="A7971">
        <v>78746</v>
      </c>
      <c r="B7971" s="1">
        <v>25.99</v>
      </c>
      <c r="C7971" s="2">
        <v>44234</v>
      </c>
      <c r="G7971" s="5" t="s">
        <v>35</v>
      </c>
    </row>
    <row r="7972" spans="1:7" x14ac:dyDescent="0.25">
      <c r="A7972">
        <v>85879</v>
      </c>
      <c r="C7972" t="s">
        <v>12608</v>
      </c>
      <c r="G7972" s="4" t="s">
        <v>85</v>
      </c>
    </row>
    <row r="7973" spans="1:7" x14ac:dyDescent="0.25">
      <c r="A7973">
        <v>13587</v>
      </c>
      <c r="C7973" t="s">
        <v>12608</v>
      </c>
      <c r="G7973" s="5" t="s">
        <v>35</v>
      </c>
    </row>
    <row r="7974" spans="1:7" x14ac:dyDescent="0.25">
      <c r="A7974">
        <v>26353</v>
      </c>
      <c r="C7974" t="s">
        <v>12608</v>
      </c>
      <c r="G7974" s="4" t="s">
        <v>11</v>
      </c>
    </row>
    <row r="7975" spans="1:7" x14ac:dyDescent="0.25">
      <c r="A7975">
        <v>68942</v>
      </c>
      <c r="C7975" t="s">
        <v>12608</v>
      </c>
      <c r="G7975" s="5" t="s">
        <v>11</v>
      </c>
    </row>
    <row r="7976" spans="1:7" x14ac:dyDescent="0.25">
      <c r="A7976">
        <v>48525</v>
      </c>
      <c r="C7976" t="s">
        <v>12608</v>
      </c>
      <c r="G7976" s="4" t="s">
        <v>41</v>
      </c>
    </row>
    <row r="7977" spans="1:7" x14ac:dyDescent="0.25">
      <c r="A7977">
        <v>83151</v>
      </c>
      <c r="B7977" s="1">
        <v>12.89</v>
      </c>
      <c r="C7977" s="2">
        <v>44234</v>
      </c>
      <c r="G7977" s="5" t="s">
        <v>28</v>
      </c>
    </row>
    <row r="7978" spans="1:7" x14ac:dyDescent="0.25">
      <c r="A7978">
        <v>70573</v>
      </c>
      <c r="C7978" t="s">
        <v>12608</v>
      </c>
      <c r="G7978" s="4" t="s">
        <v>35</v>
      </c>
    </row>
    <row r="7979" spans="1:7" x14ac:dyDescent="0.25">
      <c r="A7979">
        <v>71926</v>
      </c>
      <c r="C7979" t="s">
        <v>12608</v>
      </c>
      <c r="G7979" s="5" t="s">
        <v>37</v>
      </c>
    </row>
    <row r="7980" spans="1:7" x14ac:dyDescent="0.25">
      <c r="A7980">
        <v>28126</v>
      </c>
      <c r="C7980" t="s">
        <v>12608</v>
      </c>
      <c r="G7980" s="4" t="s">
        <v>26</v>
      </c>
    </row>
    <row r="7981" spans="1:7" x14ac:dyDescent="0.25">
      <c r="A7981">
        <v>17353</v>
      </c>
      <c r="C7981" t="s">
        <v>12608</v>
      </c>
      <c r="G7981" s="5" t="s">
        <v>175</v>
      </c>
    </row>
    <row r="7982" spans="1:7" x14ac:dyDescent="0.25">
      <c r="A7982">
        <v>327876</v>
      </c>
      <c r="C7982" t="s">
        <v>12608</v>
      </c>
      <c r="G7982" s="4" t="s">
        <v>28</v>
      </c>
    </row>
    <row r="7983" spans="1:7" x14ac:dyDescent="0.25">
      <c r="A7983">
        <v>47990</v>
      </c>
      <c r="C7983" t="s">
        <v>12608</v>
      </c>
      <c r="G7983" s="5" t="s">
        <v>37</v>
      </c>
    </row>
    <row r="7984" spans="1:7" x14ac:dyDescent="0.25">
      <c r="A7984">
        <v>72922</v>
      </c>
      <c r="B7984" s="1">
        <v>18.989999999999998</v>
      </c>
      <c r="C7984" s="2">
        <v>44234</v>
      </c>
      <c r="G7984" s="4" t="s">
        <v>26</v>
      </c>
    </row>
    <row r="7985" spans="1:7" x14ac:dyDescent="0.25">
      <c r="A7985">
        <v>70462</v>
      </c>
      <c r="C7985" t="s">
        <v>12608</v>
      </c>
      <c r="G7985" s="5" t="s">
        <v>37</v>
      </c>
    </row>
    <row r="7986" spans="1:7" x14ac:dyDescent="0.25">
      <c r="A7986">
        <v>42709</v>
      </c>
      <c r="C7986" t="s">
        <v>12608</v>
      </c>
      <c r="G7986" s="4" t="s">
        <v>28</v>
      </c>
    </row>
    <row r="7987" spans="1:7" x14ac:dyDescent="0.25">
      <c r="A7987">
        <v>340233</v>
      </c>
      <c r="C7987" t="s">
        <v>12608</v>
      </c>
      <c r="G7987" s="5" t="s">
        <v>1019</v>
      </c>
    </row>
    <row r="7988" spans="1:7" x14ac:dyDescent="0.25">
      <c r="A7988">
        <v>73968</v>
      </c>
      <c r="C7988" t="s">
        <v>12608</v>
      </c>
      <c r="G7988" s="4" t="s">
        <v>53</v>
      </c>
    </row>
    <row r="7989" spans="1:7" x14ac:dyDescent="0.25">
      <c r="A7989">
        <v>68179</v>
      </c>
      <c r="C7989" t="s">
        <v>12608</v>
      </c>
      <c r="G7989" s="5" t="s">
        <v>67</v>
      </c>
    </row>
    <row r="7990" spans="1:7" x14ac:dyDescent="0.25">
      <c r="A7990">
        <v>42358</v>
      </c>
      <c r="C7990" t="s">
        <v>12608</v>
      </c>
      <c r="G7990" s="4" t="s">
        <v>26</v>
      </c>
    </row>
    <row r="7991" spans="1:7" x14ac:dyDescent="0.25">
      <c r="A7991">
        <v>366331</v>
      </c>
      <c r="C7991" t="s">
        <v>12608</v>
      </c>
      <c r="G7991" s="5" t="s">
        <v>41</v>
      </c>
    </row>
    <row r="7992" spans="1:7" x14ac:dyDescent="0.25">
      <c r="A7992">
        <v>80439</v>
      </c>
      <c r="B7992" s="1">
        <v>11.89</v>
      </c>
      <c r="C7992" s="2">
        <v>44234</v>
      </c>
      <c r="G7992" s="4" t="s">
        <v>61</v>
      </c>
    </row>
    <row r="7993" spans="1:7" x14ac:dyDescent="0.25">
      <c r="A7993">
        <v>334870</v>
      </c>
      <c r="C7993" t="s">
        <v>12608</v>
      </c>
      <c r="G7993" s="5" t="s">
        <v>53</v>
      </c>
    </row>
    <row r="7994" spans="1:7" x14ac:dyDescent="0.25">
      <c r="A7994">
        <v>17906</v>
      </c>
      <c r="C7994" t="s">
        <v>12608</v>
      </c>
      <c r="G7994" s="4" t="s">
        <v>46</v>
      </c>
    </row>
    <row r="7995" spans="1:7" x14ac:dyDescent="0.25">
      <c r="A7995">
        <v>32042</v>
      </c>
      <c r="B7995" s="1">
        <v>15.49</v>
      </c>
      <c r="C7995" s="2">
        <v>44234</v>
      </c>
      <c r="G7995" s="5" t="s">
        <v>198</v>
      </c>
    </row>
    <row r="7996" spans="1:7" x14ac:dyDescent="0.25">
      <c r="A7996">
        <v>300684</v>
      </c>
      <c r="C7996" t="s">
        <v>12608</v>
      </c>
      <c r="G7996" s="4" t="s">
        <v>37</v>
      </c>
    </row>
    <row r="7997" spans="1:7" x14ac:dyDescent="0.25">
      <c r="A7997">
        <v>303385</v>
      </c>
      <c r="B7997" s="1">
        <v>6.99</v>
      </c>
      <c r="C7997" s="2">
        <v>44327</v>
      </c>
      <c r="G7997" s="5" t="s">
        <v>41</v>
      </c>
    </row>
    <row r="7998" spans="1:7" x14ac:dyDescent="0.25">
      <c r="A7998">
        <v>301251</v>
      </c>
      <c r="C7998" t="s">
        <v>12608</v>
      </c>
      <c r="G7998" s="4" t="s">
        <v>61</v>
      </c>
    </row>
    <row r="7999" spans="1:7" x14ac:dyDescent="0.25">
      <c r="A7999">
        <v>93480</v>
      </c>
      <c r="C7999" t="s">
        <v>12608</v>
      </c>
      <c r="G7999" s="5" t="s">
        <v>11</v>
      </c>
    </row>
    <row r="8000" spans="1:7" x14ac:dyDescent="0.25">
      <c r="A8000">
        <v>335571</v>
      </c>
      <c r="C8000" t="s">
        <v>12608</v>
      </c>
      <c r="G8000" s="4" t="s">
        <v>61</v>
      </c>
    </row>
    <row r="8001" spans="1:7" x14ac:dyDescent="0.25">
      <c r="A8001">
        <v>74284</v>
      </c>
      <c r="C8001" t="s">
        <v>12608</v>
      </c>
      <c r="G8001" s="5" t="s">
        <v>83</v>
      </c>
    </row>
    <row r="8002" spans="1:7" x14ac:dyDescent="0.25">
      <c r="A8002">
        <v>96202</v>
      </c>
      <c r="C8002" t="s">
        <v>12608</v>
      </c>
      <c r="G8002" s="4" t="s">
        <v>11</v>
      </c>
    </row>
    <row r="8003" spans="1:7" x14ac:dyDescent="0.25">
      <c r="A8003">
        <v>328407</v>
      </c>
      <c r="C8003" t="s">
        <v>12608</v>
      </c>
      <c r="G8003" s="5" t="s">
        <v>85</v>
      </c>
    </row>
    <row r="8004" spans="1:7" x14ac:dyDescent="0.25">
      <c r="A8004">
        <v>16543</v>
      </c>
      <c r="C8004" t="s">
        <v>12608</v>
      </c>
      <c r="G8004" s="4" t="s">
        <v>28</v>
      </c>
    </row>
    <row r="8005" spans="1:7" x14ac:dyDescent="0.25">
      <c r="A8005">
        <v>46249</v>
      </c>
      <c r="B8005" s="1">
        <v>9.99</v>
      </c>
      <c r="C8005" s="2">
        <v>44327</v>
      </c>
      <c r="G8005" s="5" t="s">
        <v>41</v>
      </c>
    </row>
    <row r="8006" spans="1:7" x14ac:dyDescent="0.25">
      <c r="A8006">
        <v>304813</v>
      </c>
      <c r="C8006" t="s">
        <v>12608</v>
      </c>
      <c r="G8006" s="4" t="s">
        <v>163</v>
      </c>
    </row>
    <row r="8007" spans="1:7" x14ac:dyDescent="0.25">
      <c r="A8007">
        <v>71400</v>
      </c>
      <c r="C8007" t="s">
        <v>12608</v>
      </c>
      <c r="G8007" s="5" t="s">
        <v>37</v>
      </c>
    </row>
    <row r="8008" spans="1:7" x14ac:dyDescent="0.25">
      <c r="A8008">
        <v>49727</v>
      </c>
      <c r="C8008" t="s">
        <v>12608</v>
      </c>
      <c r="G8008" s="4" t="s">
        <v>85</v>
      </c>
    </row>
    <row r="8009" spans="1:7" x14ac:dyDescent="0.25">
      <c r="A8009">
        <v>81700</v>
      </c>
      <c r="B8009" s="1">
        <v>7.99</v>
      </c>
      <c r="C8009" s="2">
        <v>44234</v>
      </c>
      <c r="G8009" s="5" t="s">
        <v>41</v>
      </c>
    </row>
    <row r="8010" spans="1:7" x14ac:dyDescent="0.25">
      <c r="A8010">
        <v>311122</v>
      </c>
      <c r="C8010" t="s">
        <v>12608</v>
      </c>
      <c r="G8010" s="4" t="s">
        <v>28</v>
      </c>
    </row>
    <row r="8011" spans="1:7" x14ac:dyDescent="0.25">
      <c r="A8011">
        <v>34800</v>
      </c>
      <c r="C8011" t="s">
        <v>12608</v>
      </c>
      <c r="G8011" s="5" t="s">
        <v>43</v>
      </c>
    </row>
    <row r="8012" spans="1:7" x14ac:dyDescent="0.25">
      <c r="A8012">
        <v>18090</v>
      </c>
      <c r="C8012" t="s">
        <v>12608</v>
      </c>
      <c r="G8012" s="4" t="s">
        <v>26</v>
      </c>
    </row>
    <row r="8013" spans="1:7" x14ac:dyDescent="0.25">
      <c r="A8013">
        <v>86560</v>
      </c>
      <c r="B8013" s="1">
        <v>45.99</v>
      </c>
      <c r="C8013" s="2">
        <v>44327</v>
      </c>
      <c r="G8013" s="5" t="s">
        <v>43</v>
      </c>
    </row>
    <row r="8014" spans="1:7" x14ac:dyDescent="0.25">
      <c r="A8014">
        <v>321975</v>
      </c>
      <c r="C8014" t="s">
        <v>12608</v>
      </c>
      <c r="G8014" s="4" t="s">
        <v>21</v>
      </c>
    </row>
    <row r="8015" spans="1:7" x14ac:dyDescent="0.25">
      <c r="A8015">
        <v>75516</v>
      </c>
      <c r="C8015" t="s">
        <v>12608</v>
      </c>
      <c r="G8015" s="5" t="s">
        <v>436</v>
      </c>
    </row>
    <row r="8016" spans="1:7" x14ac:dyDescent="0.25">
      <c r="A8016">
        <v>70721</v>
      </c>
      <c r="C8016" t="s">
        <v>12608</v>
      </c>
      <c r="G8016" s="4" t="s">
        <v>175</v>
      </c>
    </row>
    <row r="8017" spans="1:7" x14ac:dyDescent="0.25">
      <c r="A8017">
        <v>11084</v>
      </c>
      <c r="C8017" t="s">
        <v>12608</v>
      </c>
      <c r="G8017" s="5" t="s">
        <v>21</v>
      </c>
    </row>
    <row r="8018" spans="1:7" x14ac:dyDescent="0.25">
      <c r="A8018">
        <v>23788</v>
      </c>
      <c r="C8018" t="s">
        <v>12608</v>
      </c>
      <c r="G8018" s="4" t="s">
        <v>11</v>
      </c>
    </row>
    <row r="8019" spans="1:7" x14ac:dyDescent="0.25">
      <c r="A8019">
        <v>337031</v>
      </c>
      <c r="C8019" t="s">
        <v>12608</v>
      </c>
      <c r="G8019" s="5" t="s">
        <v>61</v>
      </c>
    </row>
    <row r="8020" spans="1:7" x14ac:dyDescent="0.25">
      <c r="A8020">
        <v>335550</v>
      </c>
      <c r="C8020" t="s">
        <v>12608</v>
      </c>
      <c r="G8020" s="4" t="s">
        <v>17</v>
      </c>
    </row>
    <row r="8021" spans="1:7" x14ac:dyDescent="0.25">
      <c r="A8021">
        <v>23084</v>
      </c>
      <c r="C8021" t="s">
        <v>12608</v>
      </c>
      <c r="G8021" s="5" t="s">
        <v>11</v>
      </c>
    </row>
    <row r="8022" spans="1:7" x14ac:dyDescent="0.25">
      <c r="A8022">
        <v>84526</v>
      </c>
      <c r="C8022" t="s">
        <v>12608</v>
      </c>
      <c r="G8022" s="4" t="s">
        <v>85</v>
      </c>
    </row>
    <row r="8023" spans="1:7" x14ac:dyDescent="0.25">
      <c r="A8023">
        <v>85626</v>
      </c>
      <c r="C8023" t="s">
        <v>12608</v>
      </c>
      <c r="G8023" s="5" t="s">
        <v>242</v>
      </c>
    </row>
    <row r="8024" spans="1:7" x14ac:dyDescent="0.25">
      <c r="A8024">
        <v>41033</v>
      </c>
      <c r="C8024" t="s">
        <v>12608</v>
      </c>
      <c r="G8024" s="4" t="s">
        <v>53</v>
      </c>
    </row>
    <row r="8025" spans="1:7" x14ac:dyDescent="0.25">
      <c r="A8025">
        <v>87963</v>
      </c>
      <c r="B8025" s="1">
        <v>9.89</v>
      </c>
      <c r="C8025" s="2">
        <v>44234</v>
      </c>
      <c r="G8025" s="5" t="s">
        <v>61</v>
      </c>
    </row>
    <row r="8026" spans="1:7" x14ac:dyDescent="0.25">
      <c r="A8026">
        <v>340433</v>
      </c>
      <c r="C8026" t="s">
        <v>12608</v>
      </c>
      <c r="G8026" s="4" t="s">
        <v>17</v>
      </c>
    </row>
    <row r="8027" spans="1:7" x14ac:dyDescent="0.25">
      <c r="A8027">
        <v>44804</v>
      </c>
      <c r="C8027" t="s">
        <v>12608</v>
      </c>
      <c r="G8027" s="5" t="s">
        <v>175</v>
      </c>
    </row>
    <row r="8028" spans="1:7" x14ac:dyDescent="0.25">
      <c r="A8028">
        <v>345472</v>
      </c>
      <c r="C8028" t="s">
        <v>12608</v>
      </c>
      <c r="G8028" s="4" t="s">
        <v>37</v>
      </c>
    </row>
    <row r="8029" spans="1:7" x14ac:dyDescent="0.25">
      <c r="A8029">
        <v>88358</v>
      </c>
      <c r="C8029" t="s">
        <v>12608</v>
      </c>
      <c r="G8029" s="5" t="s">
        <v>11</v>
      </c>
    </row>
    <row r="8030" spans="1:7" x14ac:dyDescent="0.25">
      <c r="A8030">
        <v>28588</v>
      </c>
      <c r="C8030" t="s">
        <v>12608</v>
      </c>
      <c r="G8030" s="4" t="s">
        <v>11</v>
      </c>
    </row>
    <row r="8031" spans="1:7" x14ac:dyDescent="0.25">
      <c r="A8031">
        <v>44037</v>
      </c>
      <c r="C8031" t="s">
        <v>12608</v>
      </c>
      <c r="G8031" s="5" t="s">
        <v>41</v>
      </c>
    </row>
    <row r="8032" spans="1:7" x14ac:dyDescent="0.25">
      <c r="A8032">
        <v>426210</v>
      </c>
      <c r="C8032" t="s">
        <v>12608</v>
      </c>
      <c r="G8032" s="4" t="s">
        <v>41</v>
      </c>
    </row>
    <row r="8033" spans="1:7" x14ac:dyDescent="0.25">
      <c r="A8033">
        <v>30627</v>
      </c>
      <c r="C8033" t="s">
        <v>12608</v>
      </c>
      <c r="G8033" s="5" t="s">
        <v>198</v>
      </c>
    </row>
    <row r="8034" spans="1:7" x14ac:dyDescent="0.25">
      <c r="A8034">
        <v>36641</v>
      </c>
      <c r="C8034" t="s">
        <v>12608</v>
      </c>
      <c r="G8034" s="4" t="s">
        <v>39</v>
      </c>
    </row>
    <row r="8035" spans="1:7" x14ac:dyDescent="0.25">
      <c r="A8035">
        <v>26746</v>
      </c>
      <c r="C8035" t="s">
        <v>12608</v>
      </c>
      <c r="G8035" s="5" t="s">
        <v>11</v>
      </c>
    </row>
    <row r="8036" spans="1:7" x14ac:dyDescent="0.25">
      <c r="A8036">
        <v>70647</v>
      </c>
      <c r="C8036" t="s">
        <v>12608</v>
      </c>
      <c r="G8036" s="4" t="s">
        <v>46</v>
      </c>
    </row>
    <row r="8037" spans="1:7" x14ac:dyDescent="0.25">
      <c r="A8037">
        <v>12885</v>
      </c>
      <c r="C8037" t="s">
        <v>12608</v>
      </c>
      <c r="G8037" s="5" t="s">
        <v>11</v>
      </c>
    </row>
    <row r="8038" spans="1:7" x14ac:dyDescent="0.25">
      <c r="A8038">
        <v>11385</v>
      </c>
      <c r="C8038" t="s">
        <v>12608</v>
      </c>
      <c r="G8038" s="4" t="s">
        <v>245</v>
      </c>
    </row>
    <row r="8039" spans="1:7" x14ac:dyDescent="0.25">
      <c r="A8039">
        <v>14940</v>
      </c>
      <c r="C8039" t="s">
        <v>12608</v>
      </c>
      <c r="G8039" s="5" t="s">
        <v>28</v>
      </c>
    </row>
    <row r="8040" spans="1:7" x14ac:dyDescent="0.25">
      <c r="A8040">
        <v>328576</v>
      </c>
      <c r="C8040" t="s">
        <v>12608</v>
      </c>
      <c r="G8040" s="4" t="s">
        <v>41</v>
      </c>
    </row>
    <row r="8041" spans="1:7" x14ac:dyDescent="0.25">
      <c r="A8041">
        <v>21237</v>
      </c>
      <c r="C8041" t="s">
        <v>12608</v>
      </c>
      <c r="G8041" s="5" t="s">
        <v>41</v>
      </c>
    </row>
    <row r="8042" spans="1:7" x14ac:dyDescent="0.25">
      <c r="A8042">
        <v>79967</v>
      </c>
      <c r="C8042" t="s">
        <v>12608</v>
      </c>
      <c r="G8042" s="4" t="s">
        <v>102</v>
      </c>
    </row>
    <row r="8043" spans="1:7" x14ac:dyDescent="0.25">
      <c r="A8043">
        <v>321879</v>
      </c>
      <c r="C8043" t="s">
        <v>12608</v>
      </c>
      <c r="G8043" s="5" t="s">
        <v>163</v>
      </c>
    </row>
    <row r="8044" spans="1:7" x14ac:dyDescent="0.25">
      <c r="A8044">
        <v>84581</v>
      </c>
      <c r="B8044" s="1">
        <v>10.89</v>
      </c>
      <c r="C8044" s="2">
        <v>44234</v>
      </c>
      <c r="G8044" s="4" t="s">
        <v>61</v>
      </c>
    </row>
    <row r="8045" spans="1:7" x14ac:dyDescent="0.25">
      <c r="A8045">
        <v>325379</v>
      </c>
      <c r="C8045" t="s">
        <v>12608</v>
      </c>
      <c r="G8045" s="5" t="s">
        <v>57</v>
      </c>
    </row>
    <row r="8046" spans="1:7" x14ac:dyDescent="0.25">
      <c r="A8046">
        <v>81647</v>
      </c>
      <c r="B8046" s="1">
        <v>0.99</v>
      </c>
      <c r="C8046" s="2">
        <v>44327</v>
      </c>
      <c r="G8046" s="4" t="s">
        <v>28</v>
      </c>
    </row>
    <row r="8047" spans="1:7" x14ac:dyDescent="0.25">
      <c r="A8047">
        <v>28319</v>
      </c>
      <c r="C8047" t="s">
        <v>12608</v>
      </c>
      <c r="G8047" s="5" t="s">
        <v>11</v>
      </c>
    </row>
    <row r="8048" spans="1:7" x14ac:dyDescent="0.25">
      <c r="A8048">
        <v>42609</v>
      </c>
      <c r="B8048" s="1">
        <v>10.99</v>
      </c>
      <c r="C8048" s="2">
        <v>44234</v>
      </c>
      <c r="G8048" s="4" t="s">
        <v>163</v>
      </c>
    </row>
    <row r="8049" spans="1:7" x14ac:dyDescent="0.25">
      <c r="A8049">
        <v>306275</v>
      </c>
      <c r="C8049" t="s">
        <v>12608</v>
      </c>
      <c r="G8049" s="5" t="s">
        <v>31</v>
      </c>
    </row>
    <row r="8050" spans="1:7" x14ac:dyDescent="0.25">
      <c r="A8050">
        <v>80371</v>
      </c>
      <c r="C8050" t="s">
        <v>12608</v>
      </c>
      <c r="G8050" s="4" t="s">
        <v>245</v>
      </c>
    </row>
    <row r="8051" spans="1:7" x14ac:dyDescent="0.25">
      <c r="A8051">
        <v>75027</v>
      </c>
      <c r="B8051" s="1">
        <v>20.190000000000001</v>
      </c>
      <c r="C8051" s="2">
        <v>44234</v>
      </c>
      <c r="G8051" s="5" t="s">
        <v>61</v>
      </c>
    </row>
    <row r="8052" spans="1:7" x14ac:dyDescent="0.25">
      <c r="A8052">
        <v>71629</v>
      </c>
      <c r="C8052" t="s">
        <v>12608</v>
      </c>
      <c r="G8052" s="4" t="s">
        <v>37</v>
      </c>
    </row>
    <row r="8053" spans="1:7" x14ac:dyDescent="0.25">
      <c r="A8053">
        <v>65390</v>
      </c>
      <c r="C8053" t="s">
        <v>12608</v>
      </c>
      <c r="G8053" s="5" t="s">
        <v>43</v>
      </c>
    </row>
    <row r="8054" spans="1:7" x14ac:dyDescent="0.25">
      <c r="A8054">
        <v>33880</v>
      </c>
      <c r="B8054" s="1">
        <v>13.99</v>
      </c>
      <c r="C8054" s="2">
        <v>44234</v>
      </c>
      <c r="G8054" s="4" t="s">
        <v>35</v>
      </c>
    </row>
    <row r="8055" spans="1:7" x14ac:dyDescent="0.25">
      <c r="A8055">
        <v>67539</v>
      </c>
      <c r="C8055" t="s">
        <v>12608</v>
      </c>
      <c r="G8055" s="5" t="s">
        <v>26</v>
      </c>
    </row>
    <row r="8056" spans="1:7" x14ac:dyDescent="0.25">
      <c r="A8056">
        <v>335786</v>
      </c>
      <c r="C8056" t="s">
        <v>12608</v>
      </c>
      <c r="G8056" s="4" t="s">
        <v>31</v>
      </c>
    </row>
    <row r="8057" spans="1:7" x14ac:dyDescent="0.25">
      <c r="A8057">
        <v>81983</v>
      </c>
      <c r="C8057" t="s">
        <v>12608</v>
      </c>
      <c r="G8057" s="5" t="s">
        <v>61</v>
      </c>
    </row>
    <row r="8058" spans="1:7" x14ac:dyDescent="0.25">
      <c r="A8058">
        <v>321661</v>
      </c>
      <c r="C8058" t="s">
        <v>12608</v>
      </c>
      <c r="G8058" s="4" t="s">
        <v>85</v>
      </c>
    </row>
    <row r="8059" spans="1:7" x14ac:dyDescent="0.25">
      <c r="A8059">
        <v>21984</v>
      </c>
      <c r="C8059" t="s">
        <v>12608</v>
      </c>
      <c r="G8059" s="5" t="s">
        <v>11</v>
      </c>
    </row>
    <row r="8060" spans="1:7" x14ac:dyDescent="0.25">
      <c r="A8060">
        <v>326444</v>
      </c>
      <c r="C8060" t="s">
        <v>12608</v>
      </c>
      <c r="G8060" s="4" t="s">
        <v>61</v>
      </c>
    </row>
    <row r="8061" spans="1:7" x14ac:dyDescent="0.25">
      <c r="A8061">
        <v>95109</v>
      </c>
      <c r="C8061" t="s">
        <v>12608</v>
      </c>
      <c r="G8061" s="5" t="s">
        <v>11</v>
      </c>
    </row>
    <row r="8062" spans="1:7" x14ac:dyDescent="0.25">
      <c r="A8062">
        <v>98426</v>
      </c>
      <c r="C8062" t="s">
        <v>12608</v>
      </c>
      <c r="G8062" s="4" t="s">
        <v>11</v>
      </c>
    </row>
    <row r="8063" spans="1:7" x14ac:dyDescent="0.25">
      <c r="A8063">
        <v>42767</v>
      </c>
      <c r="C8063" t="s">
        <v>12608</v>
      </c>
      <c r="G8063" s="5" t="s">
        <v>85</v>
      </c>
    </row>
    <row r="8064" spans="1:7" x14ac:dyDescent="0.25">
      <c r="A8064">
        <v>181560</v>
      </c>
      <c r="C8064" t="s">
        <v>12608</v>
      </c>
      <c r="G8064" s="4" t="s">
        <v>61</v>
      </c>
    </row>
    <row r="8065" spans="1:7" x14ac:dyDescent="0.25">
      <c r="A8065">
        <v>413577</v>
      </c>
      <c r="C8065" t="s">
        <v>12608</v>
      </c>
      <c r="G8065" s="5" t="s">
        <v>28</v>
      </c>
    </row>
    <row r="8066" spans="1:7" x14ac:dyDescent="0.25">
      <c r="A8066">
        <v>84251</v>
      </c>
      <c r="C8066" t="s">
        <v>12608</v>
      </c>
      <c r="G8066" s="4" t="s">
        <v>61</v>
      </c>
    </row>
    <row r="8067" spans="1:7" x14ac:dyDescent="0.25">
      <c r="A8067">
        <v>70259</v>
      </c>
      <c r="B8067" s="1">
        <v>65.489999999999995</v>
      </c>
      <c r="C8067" s="2">
        <v>44234</v>
      </c>
      <c r="G8067" s="5" t="s">
        <v>53</v>
      </c>
    </row>
    <row r="8068" spans="1:7" x14ac:dyDescent="0.25">
      <c r="A8068">
        <v>27340</v>
      </c>
      <c r="C8068" t="s">
        <v>12608</v>
      </c>
      <c r="G8068" s="4" t="s">
        <v>14</v>
      </c>
    </row>
    <row r="8069" spans="1:7" x14ac:dyDescent="0.25">
      <c r="A8069">
        <v>333625</v>
      </c>
      <c r="C8069" t="s">
        <v>12608</v>
      </c>
      <c r="G8069" s="5" t="s">
        <v>189</v>
      </c>
    </row>
    <row r="8070" spans="1:7" x14ac:dyDescent="0.25">
      <c r="A8070">
        <v>431575</v>
      </c>
      <c r="B8070" s="1">
        <v>11.99</v>
      </c>
      <c r="C8070" s="2">
        <v>44234</v>
      </c>
      <c r="G8070" s="4" t="s">
        <v>28</v>
      </c>
    </row>
    <row r="8071" spans="1:7" x14ac:dyDescent="0.25">
      <c r="A8071">
        <v>321567</v>
      </c>
      <c r="C8071" t="s">
        <v>12608</v>
      </c>
      <c r="G8071" s="5" t="s">
        <v>85</v>
      </c>
    </row>
    <row r="8072" spans="1:7" x14ac:dyDescent="0.25">
      <c r="A8072">
        <v>70547</v>
      </c>
      <c r="C8072" t="s">
        <v>12608</v>
      </c>
      <c r="G8072" s="4" t="s">
        <v>175</v>
      </c>
    </row>
    <row r="8073" spans="1:7" x14ac:dyDescent="0.25">
      <c r="A8073">
        <v>120820</v>
      </c>
      <c r="C8073" t="s">
        <v>12608</v>
      </c>
      <c r="G8073" s="5" t="s">
        <v>75</v>
      </c>
    </row>
    <row r="8074" spans="1:7" x14ac:dyDescent="0.25">
      <c r="A8074">
        <v>85057</v>
      </c>
      <c r="B8074" s="1">
        <v>15.99</v>
      </c>
      <c r="C8074" s="2">
        <v>44234</v>
      </c>
      <c r="G8074" s="4" t="s">
        <v>61</v>
      </c>
    </row>
    <row r="8075" spans="1:7" x14ac:dyDescent="0.25">
      <c r="A8075">
        <v>385620</v>
      </c>
      <c r="C8075" t="s">
        <v>12608</v>
      </c>
      <c r="G8075" s="5" t="s">
        <v>28</v>
      </c>
    </row>
    <row r="8076" spans="1:7" x14ac:dyDescent="0.25">
      <c r="A8076">
        <v>340909</v>
      </c>
      <c r="C8076" t="s">
        <v>12608</v>
      </c>
      <c r="G8076" s="4" t="s">
        <v>41</v>
      </c>
    </row>
    <row r="8077" spans="1:7" x14ac:dyDescent="0.25">
      <c r="A8077">
        <v>347640</v>
      </c>
      <c r="C8077" t="s">
        <v>12608</v>
      </c>
      <c r="G8077" s="5" t="s">
        <v>245</v>
      </c>
    </row>
    <row r="8078" spans="1:7" x14ac:dyDescent="0.25">
      <c r="A8078">
        <v>49343</v>
      </c>
      <c r="C8078" t="s">
        <v>12608</v>
      </c>
      <c r="G8078" s="4" t="s">
        <v>43</v>
      </c>
    </row>
    <row r="8079" spans="1:7" x14ac:dyDescent="0.25">
      <c r="A8079">
        <v>73954</v>
      </c>
      <c r="C8079" t="s">
        <v>12608</v>
      </c>
      <c r="G8079" s="5" t="s">
        <v>41</v>
      </c>
    </row>
    <row r="8080" spans="1:7" x14ac:dyDescent="0.25">
      <c r="A8080">
        <v>25546</v>
      </c>
      <c r="C8080" t="s">
        <v>12608</v>
      </c>
      <c r="G8080" s="4" t="s">
        <v>11</v>
      </c>
    </row>
    <row r="8081" spans="1:7" x14ac:dyDescent="0.25">
      <c r="A8081">
        <v>77674</v>
      </c>
      <c r="C8081" t="s">
        <v>12608</v>
      </c>
      <c r="G8081" s="5" t="s">
        <v>163</v>
      </c>
    </row>
    <row r="8082" spans="1:7" x14ac:dyDescent="0.25">
      <c r="A8082">
        <v>36803</v>
      </c>
      <c r="B8082" s="1">
        <v>14.49</v>
      </c>
      <c r="C8082" s="2">
        <v>44327</v>
      </c>
      <c r="G8082" s="4" t="s">
        <v>35</v>
      </c>
    </row>
    <row r="8083" spans="1:7" x14ac:dyDescent="0.25">
      <c r="A8083">
        <v>52582</v>
      </c>
      <c r="C8083" t="s">
        <v>12608</v>
      </c>
      <c r="G8083" s="5" t="s">
        <v>163</v>
      </c>
    </row>
    <row r="8084" spans="1:7" x14ac:dyDescent="0.25">
      <c r="A8084">
        <v>303400</v>
      </c>
      <c r="C8084" t="s">
        <v>12608</v>
      </c>
      <c r="G8084" s="4" t="s">
        <v>64</v>
      </c>
    </row>
    <row r="8085" spans="1:7" x14ac:dyDescent="0.25">
      <c r="A8085">
        <v>11350</v>
      </c>
      <c r="C8085" t="s">
        <v>12608</v>
      </c>
      <c r="G8085" s="5" t="s">
        <v>35</v>
      </c>
    </row>
    <row r="8086" spans="1:7" x14ac:dyDescent="0.25">
      <c r="A8086">
        <v>332671</v>
      </c>
      <c r="C8086" t="s">
        <v>12608</v>
      </c>
      <c r="G8086" s="4" t="s">
        <v>61</v>
      </c>
    </row>
    <row r="8087" spans="1:7" x14ac:dyDescent="0.25">
      <c r="A8087">
        <v>302554</v>
      </c>
      <c r="C8087" t="s">
        <v>12608</v>
      </c>
      <c r="G8087" s="5" t="s">
        <v>85</v>
      </c>
    </row>
    <row r="8088" spans="1:7" x14ac:dyDescent="0.25">
      <c r="A8088">
        <v>77348</v>
      </c>
      <c r="C8088" t="s">
        <v>12608</v>
      </c>
      <c r="G8088" s="4" t="s">
        <v>28</v>
      </c>
    </row>
    <row r="8089" spans="1:7" x14ac:dyDescent="0.25">
      <c r="A8089">
        <v>84559</v>
      </c>
      <c r="C8089" t="s">
        <v>12608</v>
      </c>
      <c r="G8089" s="5" t="s">
        <v>41</v>
      </c>
    </row>
    <row r="8090" spans="1:7" x14ac:dyDescent="0.25">
      <c r="A8090">
        <v>84285</v>
      </c>
      <c r="B8090" s="1">
        <v>12.09</v>
      </c>
      <c r="C8090" s="2">
        <v>44234</v>
      </c>
      <c r="G8090" s="4" t="s">
        <v>61</v>
      </c>
    </row>
    <row r="8091" spans="1:7" x14ac:dyDescent="0.25">
      <c r="A8091">
        <v>74624</v>
      </c>
      <c r="C8091" t="s">
        <v>12608</v>
      </c>
      <c r="G8091" s="5" t="s">
        <v>64</v>
      </c>
    </row>
    <row r="8092" spans="1:7" x14ac:dyDescent="0.25">
      <c r="A8092">
        <v>38962</v>
      </c>
      <c r="C8092" t="s">
        <v>12608</v>
      </c>
      <c r="G8092" s="4" t="s">
        <v>35</v>
      </c>
    </row>
    <row r="8093" spans="1:7" x14ac:dyDescent="0.25">
      <c r="A8093">
        <v>307561</v>
      </c>
      <c r="C8093" t="s">
        <v>12608</v>
      </c>
      <c r="G8093" s="5" t="s">
        <v>61</v>
      </c>
    </row>
    <row r="8094" spans="1:7" x14ac:dyDescent="0.25">
      <c r="A8094">
        <v>42089</v>
      </c>
      <c r="C8094" t="s">
        <v>12608</v>
      </c>
      <c r="G8094" s="4" t="s">
        <v>64</v>
      </c>
    </row>
    <row r="8095" spans="1:7" x14ac:dyDescent="0.25">
      <c r="A8095">
        <v>64742</v>
      </c>
      <c r="C8095" t="s">
        <v>12608</v>
      </c>
      <c r="G8095" s="5" t="s">
        <v>61</v>
      </c>
    </row>
    <row r="8096" spans="1:7" x14ac:dyDescent="0.25">
      <c r="A8096">
        <v>43694</v>
      </c>
      <c r="C8096" t="s">
        <v>12608</v>
      </c>
      <c r="G8096" s="4" t="s">
        <v>163</v>
      </c>
    </row>
    <row r="8097" spans="1:7" x14ac:dyDescent="0.25">
      <c r="A8097">
        <v>57762</v>
      </c>
      <c r="C8097" t="s">
        <v>12608</v>
      </c>
      <c r="G8097" s="5" t="s">
        <v>28</v>
      </c>
    </row>
    <row r="8098" spans="1:7" x14ac:dyDescent="0.25">
      <c r="A8098">
        <v>80793</v>
      </c>
      <c r="B8098" s="1">
        <v>6.99</v>
      </c>
      <c r="C8098" s="2">
        <v>44327</v>
      </c>
      <c r="G8098" s="4" t="s">
        <v>31</v>
      </c>
    </row>
    <row r="8099" spans="1:7" x14ac:dyDescent="0.25">
      <c r="A8099">
        <v>300928</v>
      </c>
      <c r="C8099" t="s">
        <v>12608</v>
      </c>
      <c r="G8099" s="5" t="s">
        <v>61</v>
      </c>
    </row>
    <row r="8100" spans="1:7" x14ac:dyDescent="0.25">
      <c r="A8100">
        <v>48743</v>
      </c>
      <c r="C8100" t="s">
        <v>12608</v>
      </c>
      <c r="G8100" s="4" t="s">
        <v>35</v>
      </c>
    </row>
    <row r="8101" spans="1:7" x14ac:dyDescent="0.25">
      <c r="A8101">
        <v>80443</v>
      </c>
      <c r="C8101" t="s">
        <v>12608</v>
      </c>
      <c r="G8101" s="5" t="s">
        <v>26</v>
      </c>
    </row>
    <row r="8102" spans="1:7" x14ac:dyDescent="0.25">
      <c r="A8102">
        <v>335584</v>
      </c>
      <c r="C8102" t="s">
        <v>12608</v>
      </c>
      <c r="G8102" s="4" t="s">
        <v>17</v>
      </c>
    </row>
    <row r="8103" spans="1:7" x14ac:dyDescent="0.25">
      <c r="A8103">
        <v>48207</v>
      </c>
      <c r="B8103" s="1">
        <v>8.7899999999999991</v>
      </c>
      <c r="C8103" s="2">
        <v>44234</v>
      </c>
      <c r="G8103" s="5" t="s">
        <v>39</v>
      </c>
    </row>
    <row r="8104" spans="1:7" x14ac:dyDescent="0.25">
      <c r="A8104">
        <v>348710</v>
      </c>
      <c r="C8104" t="s">
        <v>12608</v>
      </c>
      <c r="G8104" s="4" t="s">
        <v>189</v>
      </c>
    </row>
    <row r="8105" spans="1:7" x14ac:dyDescent="0.25">
      <c r="A8105">
        <v>28827</v>
      </c>
      <c r="C8105" t="s">
        <v>12608</v>
      </c>
      <c r="G8105" s="5" t="s">
        <v>11</v>
      </c>
    </row>
    <row r="8106" spans="1:7" x14ac:dyDescent="0.25">
      <c r="A8106">
        <v>81300</v>
      </c>
      <c r="C8106" t="s">
        <v>12608</v>
      </c>
      <c r="G8106" s="4" t="s">
        <v>61</v>
      </c>
    </row>
    <row r="8107" spans="1:7" x14ac:dyDescent="0.25">
      <c r="A8107">
        <v>306660</v>
      </c>
      <c r="C8107" t="s">
        <v>12608</v>
      </c>
      <c r="G8107" s="5" t="s">
        <v>85</v>
      </c>
    </row>
    <row r="8108" spans="1:7" x14ac:dyDescent="0.25">
      <c r="A8108">
        <v>44123</v>
      </c>
      <c r="C8108" t="s">
        <v>12608</v>
      </c>
      <c r="G8108" s="4" t="s">
        <v>175</v>
      </c>
    </row>
    <row r="8109" spans="1:7" x14ac:dyDescent="0.25">
      <c r="A8109">
        <v>310171</v>
      </c>
      <c r="C8109" t="s">
        <v>12608</v>
      </c>
      <c r="G8109" s="5" t="s">
        <v>43</v>
      </c>
    </row>
    <row r="8110" spans="1:7" x14ac:dyDescent="0.25">
      <c r="A8110">
        <v>94188</v>
      </c>
      <c r="C8110" t="s">
        <v>12608</v>
      </c>
      <c r="G8110" s="4" t="s">
        <v>11</v>
      </c>
    </row>
    <row r="8111" spans="1:7" x14ac:dyDescent="0.25">
      <c r="A8111">
        <v>22780</v>
      </c>
      <c r="C8111" t="s">
        <v>12608</v>
      </c>
      <c r="G8111" s="5" t="s">
        <v>37</v>
      </c>
    </row>
    <row r="8112" spans="1:7" x14ac:dyDescent="0.25">
      <c r="A8112">
        <v>86762</v>
      </c>
      <c r="C8112" t="s">
        <v>12608</v>
      </c>
      <c r="G8112" s="4" t="s">
        <v>61</v>
      </c>
    </row>
    <row r="8113" spans="1:7" x14ac:dyDescent="0.25">
      <c r="A8113">
        <v>96261</v>
      </c>
      <c r="C8113" t="s">
        <v>12608</v>
      </c>
      <c r="G8113" s="5" t="s">
        <v>11</v>
      </c>
    </row>
    <row r="8114" spans="1:7" x14ac:dyDescent="0.25">
      <c r="A8114">
        <v>31174</v>
      </c>
      <c r="C8114" t="s">
        <v>12608</v>
      </c>
      <c r="G8114" s="4" t="s">
        <v>11</v>
      </c>
    </row>
    <row r="8115" spans="1:7" x14ac:dyDescent="0.25">
      <c r="A8115">
        <v>29394</v>
      </c>
      <c r="C8115" t="s">
        <v>12608</v>
      </c>
      <c r="G8115" s="5" t="s">
        <v>245</v>
      </c>
    </row>
    <row r="8116" spans="1:7" x14ac:dyDescent="0.25">
      <c r="A8116">
        <v>84494</v>
      </c>
      <c r="C8116" t="s">
        <v>12608</v>
      </c>
      <c r="G8116" s="4" t="s">
        <v>61</v>
      </c>
    </row>
    <row r="8117" spans="1:7" x14ac:dyDescent="0.25">
      <c r="A8117">
        <v>14052</v>
      </c>
      <c r="C8117" t="s">
        <v>12608</v>
      </c>
      <c r="G8117" s="5" t="s">
        <v>75</v>
      </c>
    </row>
    <row r="8118" spans="1:7" x14ac:dyDescent="0.25">
      <c r="A8118">
        <v>65129</v>
      </c>
      <c r="B8118" s="1">
        <v>8.99</v>
      </c>
      <c r="C8118" s="2">
        <v>44234</v>
      </c>
      <c r="G8118" s="4" t="s">
        <v>61</v>
      </c>
    </row>
    <row r="8119" spans="1:7" x14ac:dyDescent="0.25">
      <c r="A8119">
        <v>83997</v>
      </c>
      <c r="C8119" t="s">
        <v>12608</v>
      </c>
      <c r="G8119" s="5" t="s">
        <v>163</v>
      </c>
    </row>
    <row r="8120" spans="1:7" x14ac:dyDescent="0.25">
      <c r="A8120">
        <v>344466</v>
      </c>
      <c r="C8120" t="s">
        <v>12608</v>
      </c>
      <c r="G8120" s="4" t="s">
        <v>85</v>
      </c>
    </row>
    <row r="8121" spans="1:7" x14ac:dyDescent="0.25">
      <c r="A8121">
        <v>26167</v>
      </c>
      <c r="C8121" t="s">
        <v>12608</v>
      </c>
      <c r="G8121" s="5" t="s">
        <v>11</v>
      </c>
    </row>
    <row r="8122" spans="1:7" x14ac:dyDescent="0.25">
      <c r="A8122">
        <v>73087</v>
      </c>
      <c r="C8122" t="s">
        <v>12608</v>
      </c>
      <c r="G8122" s="4" t="s">
        <v>37</v>
      </c>
    </row>
    <row r="8123" spans="1:7" x14ac:dyDescent="0.25">
      <c r="A8123">
        <v>29491</v>
      </c>
      <c r="C8123" t="s">
        <v>12608</v>
      </c>
      <c r="G8123" s="5" t="s">
        <v>11</v>
      </c>
    </row>
    <row r="8124" spans="1:7" x14ac:dyDescent="0.25">
      <c r="A8124">
        <v>381098</v>
      </c>
      <c r="C8124" t="s">
        <v>12608</v>
      </c>
      <c r="G8124" s="4" t="s">
        <v>41</v>
      </c>
    </row>
    <row r="8125" spans="1:7" x14ac:dyDescent="0.25">
      <c r="A8125">
        <v>80495</v>
      </c>
      <c r="C8125" t="s">
        <v>12608</v>
      </c>
      <c r="G8125" s="5" t="s">
        <v>26</v>
      </c>
    </row>
    <row r="8126" spans="1:7" x14ac:dyDescent="0.25">
      <c r="A8126">
        <v>97802</v>
      </c>
      <c r="C8126" t="s">
        <v>12608</v>
      </c>
      <c r="G8126" s="4" t="s">
        <v>11</v>
      </c>
    </row>
    <row r="8127" spans="1:7" x14ac:dyDescent="0.25">
      <c r="A8127">
        <v>46036</v>
      </c>
      <c r="C8127" t="s">
        <v>12608</v>
      </c>
      <c r="G8127" s="5" t="s">
        <v>175</v>
      </c>
    </row>
    <row r="8128" spans="1:7" x14ac:dyDescent="0.25">
      <c r="A8128">
        <v>323196</v>
      </c>
      <c r="C8128" t="s">
        <v>12608</v>
      </c>
      <c r="G8128" s="4" t="s">
        <v>17</v>
      </c>
    </row>
    <row r="8129" spans="1:7" x14ac:dyDescent="0.25">
      <c r="A8129">
        <v>70411</v>
      </c>
      <c r="C8129" t="s">
        <v>12608</v>
      </c>
      <c r="G8129" s="5" t="s">
        <v>57</v>
      </c>
    </row>
    <row r="8130" spans="1:7" x14ac:dyDescent="0.25">
      <c r="A8130">
        <v>71622</v>
      </c>
      <c r="C8130" t="s">
        <v>12608</v>
      </c>
      <c r="G8130" s="4" t="s">
        <v>46</v>
      </c>
    </row>
    <row r="8131" spans="1:7" x14ac:dyDescent="0.25">
      <c r="A8131">
        <v>23957</v>
      </c>
      <c r="B8131" s="1">
        <v>179</v>
      </c>
      <c r="C8131" s="2">
        <v>44234</v>
      </c>
      <c r="G8131" s="5" t="s">
        <v>14</v>
      </c>
    </row>
    <row r="8132" spans="1:7" x14ac:dyDescent="0.25">
      <c r="A8132">
        <v>26060</v>
      </c>
      <c r="C8132" t="s">
        <v>12608</v>
      </c>
      <c r="G8132" s="4" t="s">
        <v>11</v>
      </c>
    </row>
    <row r="8133" spans="1:7" x14ac:dyDescent="0.25">
      <c r="A8133">
        <v>83390</v>
      </c>
      <c r="B8133" s="1">
        <v>14.29</v>
      </c>
      <c r="C8133" s="2">
        <v>44234</v>
      </c>
      <c r="G8133" s="5" t="s">
        <v>61</v>
      </c>
    </row>
    <row r="8134" spans="1:7" x14ac:dyDescent="0.25">
      <c r="A8134">
        <v>23098</v>
      </c>
      <c r="C8134" t="s">
        <v>12608</v>
      </c>
      <c r="G8134" s="4" t="s">
        <v>11</v>
      </c>
    </row>
    <row r="8135" spans="1:7" x14ac:dyDescent="0.25">
      <c r="A8135">
        <v>85677</v>
      </c>
      <c r="B8135" s="1">
        <v>10.49</v>
      </c>
      <c r="C8135" s="2">
        <v>44327</v>
      </c>
      <c r="G8135" s="5" t="s">
        <v>242</v>
      </c>
    </row>
    <row r="8136" spans="1:7" x14ac:dyDescent="0.25">
      <c r="A8136">
        <v>401471</v>
      </c>
      <c r="B8136" s="1">
        <v>11.99</v>
      </c>
      <c r="C8136" s="2">
        <v>44234</v>
      </c>
      <c r="G8136" s="4" t="s">
        <v>61</v>
      </c>
    </row>
    <row r="8137" spans="1:7" x14ac:dyDescent="0.25">
      <c r="A8137">
        <v>68519</v>
      </c>
      <c r="C8137" t="s">
        <v>12608</v>
      </c>
      <c r="G8137" s="5" t="s">
        <v>67</v>
      </c>
    </row>
    <row r="8138" spans="1:7" x14ac:dyDescent="0.25">
      <c r="A8138">
        <v>338952</v>
      </c>
      <c r="C8138" t="s">
        <v>12608</v>
      </c>
      <c r="G8138" s="4" t="s">
        <v>41</v>
      </c>
    </row>
    <row r="8139" spans="1:7" x14ac:dyDescent="0.25">
      <c r="A8139">
        <v>14621</v>
      </c>
      <c r="C8139" t="s">
        <v>12608</v>
      </c>
      <c r="G8139" s="5" t="s">
        <v>17</v>
      </c>
    </row>
    <row r="8140" spans="1:7" x14ac:dyDescent="0.25">
      <c r="A8140">
        <v>78609</v>
      </c>
      <c r="C8140" t="s">
        <v>12608</v>
      </c>
      <c r="G8140" s="4" t="s">
        <v>14</v>
      </c>
    </row>
    <row r="8141" spans="1:7" x14ac:dyDescent="0.25">
      <c r="A8141">
        <v>335683</v>
      </c>
      <c r="C8141" t="s">
        <v>12608</v>
      </c>
      <c r="G8141" s="5" t="s">
        <v>61</v>
      </c>
    </row>
    <row r="8142" spans="1:7" x14ac:dyDescent="0.25">
      <c r="A8142">
        <v>17965</v>
      </c>
      <c r="C8142" t="s">
        <v>12608</v>
      </c>
      <c r="G8142" s="4" t="s">
        <v>175</v>
      </c>
    </row>
    <row r="8143" spans="1:7" x14ac:dyDescent="0.25">
      <c r="A8143">
        <v>67547</v>
      </c>
      <c r="B8143" s="1">
        <v>4.49</v>
      </c>
      <c r="C8143" s="2">
        <v>44327</v>
      </c>
      <c r="G8143" s="5" t="s">
        <v>28</v>
      </c>
    </row>
    <row r="8144" spans="1:7" x14ac:dyDescent="0.25">
      <c r="A8144">
        <v>72580</v>
      </c>
      <c r="B8144" s="1">
        <v>13.79</v>
      </c>
      <c r="C8144" s="2">
        <v>44234</v>
      </c>
      <c r="G8144" s="4" t="s">
        <v>46</v>
      </c>
    </row>
    <row r="8145" spans="1:7" x14ac:dyDescent="0.25">
      <c r="A8145">
        <v>439983</v>
      </c>
      <c r="C8145" t="s">
        <v>12608</v>
      </c>
      <c r="G8145" s="5" t="s">
        <v>31</v>
      </c>
    </row>
    <row r="8146" spans="1:7" x14ac:dyDescent="0.25">
      <c r="A8146">
        <v>89524</v>
      </c>
      <c r="C8146" t="s">
        <v>12608</v>
      </c>
      <c r="G8146" s="4" t="s">
        <v>64</v>
      </c>
    </row>
    <row r="8147" spans="1:7" x14ac:dyDescent="0.25">
      <c r="A8147">
        <v>329886</v>
      </c>
      <c r="B8147" s="1">
        <v>4.99</v>
      </c>
      <c r="C8147" s="2">
        <v>44327</v>
      </c>
      <c r="G8147" s="5" t="s">
        <v>39</v>
      </c>
    </row>
    <row r="8148" spans="1:7" x14ac:dyDescent="0.25">
      <c r="A8148">
        <v>333346</v>
      </c>
      <c r="C8148" t="s">
        <v>12608</v>
      </c>
      <c r="G8148" s="4" t="s">
        <v>41</v>
      </c>
    </row>
    <row r="8149" spans="1:7" x14ac:dyDescent="0.25">
      <c r="A8149">
        <v>56456</v>
      </c>
      <c r="C8149" t="s">
        <v>12608</v>
      </c>
      <c r="G8149" s="5" t="s">
        <v>61</v>
      </c>
    </row>
    <row r="8150" spans="1:7" x14ac:dyDescent="0.25">
      <c r="A8150">
        <v>47852</v>
      </c>
      <c r="C8150" t="s">
        <v>12608</v>
      </c>
      <c r="G8150" s="4" t="s">
        <v>175</v>
      </c>
    </row>
    <row r="8151" spans="1:7" x14ac:dyDescent="0.25">
      <c r="A8151">
        <v>24715</v>
      </c>
      <c r="C8151" t="s">
        <v>12608</v>
      </c>
      <c r="G8151" s="5" t="s">
        <v>11</v>
      </c>
    </row>
    <row r="8152" spans="1:7" x14ac:dyDescent="0.25">
      <c r="A8152">
        <v>70861</v>
      </c>
      <c r="C8152" t="s">
        <v>12608</v>
      </c>
      <c r="G8152" s="4" t="s">
        <v>37</v>
      </c>
    </row>
    <row r="8153" spans="1:7" x14ac:dyDescent="0.25">
      <c r="A8153">
        <v>42331</v>
      </c>
      <c r="C8153" t="s">
        <v>12608</v>
      </c>
      <c r="G8153" s="5" t="s">
        <v>26</v>
      </c>
    </row>
    <row r="8154" spans="1:7" x14ac:dyDescent="0.25">
      <c r="A8154">
        <v>83305</v>
      </c>
      <c r="C8154" t="s">
        <v>12608</v>
      </c>
      <c r="G8154" s="4" t="s">
        <v>28</v>
      </c>
    </row>
    <row r="8155" spans="1:7" x14ac:dyDescent="0.25">
      <c r="A8155">
        <v>25003</v>
      </c>
      <c r="B8155" s="1">
        <v>7.49</v>
      </c>
      <c r="C8155" s="2">
        <v>44327</v>
      </c>
      <c r="G8155" s="5" t="s">
        <v>61</v>
      </c>
    </row>
    <row r="8156" spans="1:7" x14ac:dyDescent="0.25">
      <c r="A8156">
        <v>42387</v>
      </c>
      <c r="C8156" t="s">
        <v>12608</v>
      </c>
      <c r="G8156" s="4" t="s">
        <v>26</v>
      </c>
    </row>
    <row r="8157" spans="1:7" x14ac:dyDescent="0.25">
      <c r="A8157">
        <v>120804</v>
      </c>
      <c r="C8157" t="s">
        <v>12608</v>
      </c>
      <c r="G8157" s="5" t="s">
        <v>75</v>
      </c>
    </row>
    <row r="8158" spans="1:7" x14ac:dyDescent="0.25">
      <c r="A8158">
        <v>12980</v>
      </c>
      <c r="C8158" t="s">
        <v>12608</v>
      </c>
      <c r="G8158" s="4" t="s">
        <v>31</v>
      </c>
    </row>
    <row r="8159" spans="1:7" x14ac:dyDescent="0.25">
      <c r="A8159">
        <v>311934</v>
      </c>
      <c r="B8159" s="1">
        <v>11.49</v>
      </c>
      <c r="C8159" s="2">
        <v>44327</v>
      </c>
      <c r="G8159" s="5" t="s">
        <v>31</v>
      </c>
    </row>
    <row r="8160" spans="1:7" x14ac:dyDescent="0.25">
      <c r="A8160">
        <v>20613</v>
      </c>
      <c r="C8160" t="s">
        <v>12608</v>
      </c>
      <c r="G8160" s="4" t="s">
        <v>245</v>
      </c>
    </row>
    <row r="8161" spans="1:7" x14ac:dyDescent="0.25">
      <c r="A8161">
        <v>309113</v>
      </c>
      <c r="C8161" t="s">
        <v>12608</v>
      </c>
      <c r="G8161" s="5" t="s">
        <v>46</v>
      </c>
    </row>
    <row r="8162" spans="1:7" x14ac:dyDescent="0.25">
      <c r="A8162">
        <v>12815</v>
      </c>
      <c r="C8162" t="s">
        <v>12608</v>
      </c>
      <c r="G8162" s="4" t="s">
        <v>175</v>
      </c>
    </row>
    <row r="8163" spans="1:7" x14ac:dyDescent="0.25">
      <c r="A8163">
        <v>40720</v>
      </c>
      <c r="C8163" t="s">
        <v>12608</v>
      </c>
      <c r="G8163" s="5" t="s">
        <v>31</v>
      </c>
    </row>
    <row r="8164" spans="1:7" x14ac:dyDescent="0.25">
      <c r="A8164">
        <v>61255</v>
      </c>
      <c r="C8164" t="s">
        <v>12608</v>
      </c>
      <c r="G8164" s="4" t="s">
        <v>37</v>
      </c>
    </row>
    <row r="8165" spans="1:7" x14ac:dyDescent="0.25">
      <c r="A8165">
        <v>312081</v>
      </c>
      <c r="C8165" t="s">
        <v>12608</v>
      </c>
      <c r="G8165" s="5" t="s">
        <v>85</v>
      </c>
    </row>
    <row r="8166" spans="1:7" x14ac:dyDescent="0.25">
      <c r="A8166">
        <v>50679</v>
      </c>
      <c r="C8166" t="s">
        <v>12608</v>
      </c>
      <c r="G8166" s="4" t="s">
        <v>26</v>
      </c>
    </row>
    <row r="8167" spans="1:7" x14ac:dyDescent="0.25">
      <c r="A8167">
        <v>80990</v>
      </c>
      <c r="C8167" t="s">
        <v>12608</v>
      </c>
      <c r="G8167" s="5" t="s">
        <v>189</v>
      </c>
    </row>
    <row r="8168" spans="1:7" x14ac:dyDescent="0.25">
      <c r="A8168">
        <v>70582</v>
      </c>
      <c r="C8168" t="s">
        <v>12608</v>
      </c>
      <c r="G8168" s="4" t="s">
        <v>175</v>
      </c>
    </row>
    <row r="8169" spans="1:7" x14ac:dyDescent="0.25">
      <c r="A8169">
        <v>76055</v>
      </c>
      <c r="C8169" t="s">
        <v>12608</v>
      </c>
      <c r="G8169" s="5" t="s">
        <v>37</v>
      </c>
    </row>
    <row r="8170" spans="1:7" x14ac:dyDescent="0.25">
      <c r="A8170">
        <v>333813</v>
      </c>
      <c r="B8170" s="1">
        <v>13.99</v>
      </c>
      <c r="C8170" s="2">
        <v>44234</v>
      </c>
      <c r="G8170" s="4" t="s">
        <v>61</v>
      </c>
    </row>
    <row r="8171" spans="1:7" x14ac:dyDescent="0.25">
      <c r="A8171">
        <v>81756</v>
      </c>
      <c r="C8171" t="s">
        <v>12608</v>
      </c>
      <c r="G8171" s="5" t="s">
        <v>61</v>
      </c>
    </row>
    <row r="8172" spans="1:7" x14ac:dyDescent="0.25">
      <c r="A8172">
        <v>12135</v>
      </c>
      <c r="C8172" t="s">
        <v>12608</v>
      </c>
      <c r="G8172" s="4" t="s">
        <v>26</v>
      </c>
    </row>
    <row r="8173" spans="1:7" x14ac:dyDescent="0.25">
      <c r="A8173">
        <v>413631</v>
      </c>
      <c r="C8173" t="s">
        <v>12608</v>
      </c>
      <c r="G8173" s="5" t="s">
        <v>17</v>
      </c>
    </row>
    <row r="8174" spans="1:7" x14ac:dyDescent="0.25">
      <c r="A8174">
        <v>70347</v>
      </c>
      <c r="C8174" t="s">
        <v>12608</v>
      </c>
      <c r="G8174" s="4" t="s">
        <v>37</v>
      </c>
    </row>
    <row r="8175" spans="1:7" x14ac:dyDescent="0.25">
      <c r="A8175">
        <v>56065</v>
      </c>
      <c r="C8175" t="s">
        <v>12608</v>
      </c>
      <c r="G8175" s="5" t="s">
        <v>75</v>
      </c>
    </row>
    <row r="8176" spans="1:7" x14ac:dyDescent="0.25">
      <c r="A8176">
        <v>18546</v>
      </c>
      <c r="C8176" t="s">
        <v>12608</v>
      </c>
      <c r="G8176" s="4" t="s">
        <v>26</v>
      </c>
    </row>
    <row r="8177" spans="1:7" x14ac:dyDescent="0.25">
      <c r="A8177">
        <v>79383</v>
      </c>
      <c r="B8177" s="1">
        <v>7.99</v>
      </c>
      <c r="C8177" s="2">
        <v>44234</v>
      </c>
      <c r="G8177" s="5" t="s">
        <v>43</v>
      </c>
    </row>
    <row r="8178" spans="1:7" x14ac:dyDescent="0.25">
      <c r="A8178">
        <v>30457</v>
      </c>
      <c r="C8178" t="s">
        <v>12608</v>
      </c>
      <c r="G8178" s="4" t="s">
        <v>198</v>
      </c>
    </row>
    <row r="8179" spans="1:7" x14ac:dyDescent="0.25">
      <c r="A8179">
        <v>82014</v>
      </c>
      <c r="C8179" t="s">
        <v>12608</v>
      </c>
      <c r="G8179" s="5" t="s">
        <v>61</v>
      </c>
    </row>
    <row r="8180" spans="1:7" x14ac:dyDescent="0.25">
      <c r="A8180">
        <v>339012</v>
      </c>
      <c r="C8180" t="s">
        <v>12608</v>
      </c>
      <c r="G8180" s="4" t="s">
        <v>61</v>
      </c>
    </row>
    <row r="8181" spans="1:7" x14ac:dyDescent="0.25">
      <c r="A8181">
        <v>41014</v>
      </c>
      <c r="C8181" t="s">
        <v>12608</v>
      </c>
      <c r="G8181" s="5" t="s">
        <v>61</v>
      </c>
    </row>
    <row r="8182" spans="1:7" x14ac:dyDescent="0.25">
      <c r="A8182">
        <v>338141</v>
      </c>
      <c r="C8182" t="s">
        <v>12608</v>
      </c>
      <c r="G8182" s="4" t="s">
        <v>64</v>
      </c>
    </row>
    <row r="8183" spans="1:7" x14ac:dyDescent="0.25">
      <c r="A8183">
        <v>10714</v>
      </c>
      <c r="C8183" t="s">
        <v>12608</v>
      </c>
      <c r="G8183" s="5" t="s">
        <v>11</v>
      </c>
    </row>
    <row r="8184" spans="1:7" x14ac:dyDescent="0.25">
      <c r="A8184">
        <v>42145</v>
      </c>
      <c r="C8184" t="s">
        <v>12608</v>
      </c>
      <c r="G8184" s="4" t="s">
        <v>26</v>
      </c>
    </row>
    <row r="8185" spans="1:7" x14ac:dyDescent="0.25">
      <c r="A8185">
        <v>12205</v>
      </c>
      <c r="C8185" t="s">
        <v>12608</v>
      </c>
      <c r="G8185" s="5" t="s">
        <v>35</v>
      </c>
    </row>
    <row r="8186" spans="1:7" x14ac:dyDescent="0.25">
      <c r="A8186">
        <v>80727</v>
      </c>
      <c r="B8186" s="1">
        <v>11.99</v>
      </c>
      <c r="C8186" s="2">
        <v>44234</v>
      </c>
      <c r="G8186" s="4" t="s">
        <v>28</v>
      </c>
    </row>
    <row r="8187" spans="1:7" x14ac:dyDescent="0.25">
      <c r="A8187">
        <v>44132</v>
      </c>
      <c r="C8187" t="s">
        <v>12608</v>
      </c>
      <c r="G8187" s="5" t="s">
        <v>28</v>
      </c>
    </row>
    <row r="8188" spans="1:7" x14ac:dyDescent="0.25">
      <c r="A8188">
        <v>80214</v>
      </c>
      <c r="C8188" t="s">
        <v>12608</v>
      </c>
      <c r="G8188" s="4" t="s">
        <v>28</v>
      </c>
    </row>
    <row r="8189" spans="1:7" x14ac:dyDescent="0.25">
      <c r="A8189">
        <v>179426</v>
      </c>
      <c r="C8189" t="s">
        <v>12608</v>
      </c>
      <c r="G8189" s="5" t="s">
        <v>61</v>
      </c>
    </row>
    <row r="8190" spans="1:7" x14ac:dyDescent="0.25">
      <c r="A8190">
        <v>21474</v>
      </c>
      <c r="C8190" t="s">
        <v>12608</v>
      </c>
      <c r="G8190" s="4" t="s">
        <v>85</v>
      </c>
    </row>
    <row r="8191" spans="1:7" x14ac:dyDescent="0.25">
      <c r="A8191">
        <v>79392</v>
      </c>
      <c r="C8191" t="s">
        <v>12608</v>
      </c>
      <c r="G8191" s="5" t="s">
        <v>35</v>
      </c>
    </row>
    <row r="8192" spans="1:7" x14ac:dyDescent="0.25">
      <c r="A8192">
        <v>70560</v>
      </c>
      <c r="C8192" t="s">
        <v>12608</v>
      </c>
      <c r="G8192" s="4" t="s">
        <v>14</v>
      </c>
    </row>
    <row r="8193" spans="1:7" x14ac:dyDescent="0.25">
      <c r="A8193">
        <v>319597</v>
      </c>
      <c r="C8193" t="s">
        <v>12608</v>
      </c>
      <c r="G8193" s="5" t="s">
        <v>85</v>
      </c>
    </row>
    <row r="8194" spans="1:7" x14ac:dyDescent="0.25">
      <c r="A8194">
        <v>80077</v>
      </c>
      <c r="C8194" t="s">
        <v>12608</v>
      </c>
      <c r="G8194" s="4" t="s">
        <v>163</v>
      </c>
    </row>
    <row r="8195" spans="1:7" x14ac:dyDescent="0.25">
      <c r="A8195">
        <v>308741</v>
      </c>
      <c r="C8195" t="s">
        <v>12608</v>
      </c>
      <c r="G8195" s="5" t="s">
        <v>75</v>
      </c>
    </row>
    <row r="8196" spans="1:7" x14ac:dyDescent="0.25">
      <c r="A8196">
        <v>384399</v>
      </c>
      <c r="B8196" s="1">
        <v>14.49</v>
      </c>
      <c r="C8196" s="2">
        <v>44327</v>
      </c>
      <c r="G8196" s="4" t="s">
        <v>61</v>
      </c>
    </row>
    <row r="8197" spans="1:7" x14ac:dyDescent="0.25">
      <c r="A8197">
        <v>24794</v>
      </c>
      <c r="C8197" t="s">
        <v>12608</v>
      </c>
      <c r="G8197" s="5" t="s">
        <v>11</v>
      </c>
    </row>
    <row r="8198" spans="1:7" x14ac:dyDescent="0.25">
      <c r="A8198">
        <v>71090</v>
      </c>
      <c r="C8198" t="s">
        <v>12608</v>
      </c>
      <c r="G8198" s="4" t="s">
        <v>175</v>
      </c>
    </row>
    <row r="8199" spans="1:7" x14ac:dyDescent="0.25">
      <c r="A8199">
        <v>314322</v>
      </c>
      <c r="C8199" t="s">
        <v>12608</v>
      </c>
      <c r="G8199" s="5" t="s">
        <v>31</v>
      </c>
    </row>
    <row r="8200" spans="1:7" x14ac:dyDescent="0.25">
      <c r="A8200">
        <v>70709</v>
      </c>
      <c r="C8200" t="s">
        <v>12608</v>
      </c>
      <c r="G8200" s="4" t="s">
        <v>46</v>
      </c>
    </row>
    <row r="8201" spans="1:7" x14ac:dyDescent="0.25">
      <c r="A8201">
        <v>83114</v>
      </c>
      <c r="B8201" s="1">
        <v>6.99</v>
      </c>
      <c r="C8201" s="2">
        <v>44327</v>
      </c>
      <c r="G8201" s="5" t="s">
        <v>61</v>
      </c>
    </row>
    <row r="8202" spans="1:7" x14ac:dyDescent="0.25">
      <c r="A8202">
        <v>16691</v>
      </c>
      <c r="B8202" s="1">
        <v>11.69</v>
      </c>
      <c r="C8202" s="2">
        <v>44234</v>
      </c>
      <c r="G8202" s="4" t="s">
        <v>61</v>
      </c>
    </row>
    <row r="8203" spans="1:7" x14ac:dyDescent="0.25">
      <c r="A8203">
        <v>309483</v>
      </c>
      <c r="C8203" t="s">
        <v>12608</v>
      </c>
      <c r="G8203" s="5" t="s">
        <v>43</v>
      </c>
    </row>
    <row r="8204" spans="1:7" x14ac:dyDescent="0.25">
      <c r="A8204">
        <v>38881</v>
      </c>
      <c r="C8204" t="s">
        <v>12608</v>
      </c>
      <c r="G8204" s="4" t="s">
        <v>35</v>
      </c>
    </row>
    <row r="8205" spans="1:7" x14ac:dyDescent="0.25">
      <c r="A8205">
        <v>337394</v>
      </c>
      <c r="C8205" t="s">
        <v>12608</v>
      </c>
      <c r="G8205" s="5" t="s">
        <v>313</v>
      </c>
    </row>
    <row r="8206" spans="1:7" x14ac:dyDescent="0.25">
      <c r="A8206">
        <v>82584</v>
      </c>
      <c r="C8206" t="s">
        <v>12608</v>
      </c>
      <c r="G8206" s="4" t="s">
        <v>28</v>
      </c>
    </row>
    <row r="8207" spans="1:7" x14ac:dyDescent="0.25">
      <c r="A8207">
        <v>337021</v>
      </c>
      <c r="C8207" t="s">
        <v>12608</v>
      </c>
      <c r="G8207" s="5" t="s">
        <v>41</v>
      </c>
    </row>
    <row r="8208" spans="1:7" x14ac:dyDescent="0.25">
      <c r="A8208">
        <v>28622</v>
      </c>
      <c r="C8208" t="s">
        <v>12608</v>
      </c>
      <c r="G8208" s="4" t="s">
        <v>11</v>
      </c>
    </row>
    <row r="8209" spans="1:7" x14ac:dyDescent="0.25">
      <c r="A8209">
        <v>313771</v>
      </c>
      <c r="C8209" t="s">
        <v>12608</v>
      </c>
      <c r="G8209" s="5" t="s">
        <v>39</v>
      </c>
    </row>
    <row r="8210" spans="1:7" x14ac:dyDescent="0.25">
      <c r="A8210">
        <v>85065</v>
      </c>
      <c r="B8210" s="1">
        <v>12.99</v>
      </c>
      <c r="C8210" s="2">
        <v>44234</v>
      </c>
      <c r="G8210" s="4" t="s">
        <v>28</v>
      </c>
    </row>
    <row r="8211" spans="1:7" x14ac:dyDescent="0.25">
      <c r="A8211">
        <v>79472</v>
      </c>
      <c r="C8211" t="s">
        <v>12608</v>
      </c>
      <c r="G8211" s="5" t="s">
        <v>37</v>
      </c>
    </row>
    <row r="8212" spans="1:7" x14ac:dyDescent="0.25">
      <c r="A8212">
        <v>23357</v>
      </c>
      <c r="C8212" t="s">
        <v>12608</v>
      </c>
      <c r="G8212" s="4" t="s">
        <v>11</v>
      </c>
    </row>
    <row r="8213" spans="1:7" x14ac:dyDescent="0.25">
      <c r="A8213">
        <v>81074</v>
      </c>
      <c r="C8213" t="s">
        <v>12608</v>
      </c>
      <c r="G8213" s="5" t="s">
        <v>198</v>
      </c>
    </row>
    <row r="8214" spans="1:7" x14ac:dyDescent="0.25">
      <c r="A8214">
        <v>78220</v>
      </c>
      <c r="C8214" t="s">
        <v>12608</v>
      </c>
      <c r="G8214" s="4" t="s">
        <v>102</v>
      </c>
    </row>
    <row r="8215" spans="1:7" x14ac:dyDescent="0.25">
      <c r="A8215">
        <v>350699</v>
      </c>
      <c r="C8215" t="s">
        <v>12608</v>
      </c>
      <c r="G8215" s="5" t="s">
        <v>75</v>
      </c>
    </row>
    <row r="8216" spans="1:7" x14ac:dyDescent="0.25">
      <c r="A8216">
        <v>48274</v>
      </c>
      <c r="C8216" t="s">
        <v>12608</v>
      </c>
      <c r="G8216" s="4" t="s">
        <v>61</v>
      </c>
    </row>
    <row r="8217" spans="1:7" x14ac:dyDescent="0.25">
      <c r="A8217">
        <v>25495</v>
      </c>
      <c r="C8217" t="s">
        <v>12608</v>
      </c>
      <c r="G8217" s="5" t="s">
        <v>11</v>
      </c>
    </row>
    <row r="8218" spans="1:7" x14ac:dyDescent="0.25">
      <c r="A8218">
        <v>44916</v>
      </c>
      <c r="C8218" t="s">
        <v>12608</v>
      </c>
      <c r="G8218" s="4" t="s">
        <v>28</v>
      </c>
    </row>
    <row r="8219" spans="1:7" x14ac:dyDescent="0.25">
      <c r="A8219">
        <v>320554</v>
      </c>
      <c r="C8219" t="s">
        <v>12608</v>
      </c>
      <c r="G8219" s="5" t="s">
        <v>61</v>
      </c>
    </row>
    <row r="8220" spans="1:7" x14ac:dyDescent="0.25">
      <c r="A8220">
        <v>46689</v>
      </c>
      <c r="C8220" t="s">
        <v>12608</v>
      </c>
      <c r="G8220" s="4" t="s">
        <v>75</v>
      </c>
    </row>
    <row r="8221" spans="1:7" x14ac:dyDescent="0.25">
      <c r="A8221">
        <v>53970</v>
      </c>
      <c r="C8221" t="s">
        <v>12608</v>
      </c>
      <c r="G8221" s="5" t="s">
        <v>37</v>
      </c>
    </row>
    <row r="8222" spans="1:7" x14ac:dyDescent="0.25">
      <c r="A8222">
        <v>432822</v>
      </c>
      <c r="C8222" t="s">
        <v>12608</v>
      </c>
      <c r="G8222" s="4" t="s">
        <v>85</v>
      </c>
    </row>
    <row r="8223" spans="1:7" x14ac:dyDescent="0.25">
      <c r="A8223">
        <v>77801</v>
      </c>
      <c r="C8223" t="s">
        <v>12608</v>
      </c>
      <c r="G8223" s="5" t="s">
        <v>61</v>
      </c>
    </row>
    <row r="8224" spans="1:7" x14ac:dyDescent="0.25">
      <c r="A8224">
        <v>321808</v>
      </c>
      <c r="C8224" t="s">
        <v>12608</v>
      </c>
      <c r="G8224" s="4" t="s">
        <v>31</v>
      </c>
    </row>
    <row r="8225" spans="1:7" x14ac:dyDescent="0.25">
      <c r="A8225">
        <v>74497</v>
      </c>
      <c r="C8225" t="s">
        <v>12608</v>
      </c>
      <c r="G8225" s="5" t="s">
        <v>61</v>
      </c>
    </row>
    <row r="8226" spans="1:7" x14ac:dyDescent="0.25">
      <c r="A8226">
        <v>24562</v>
      </c>
      <c r="C8226" t="s">
        <v>12608</v>
      </c>
      <c r="G8226" s="4" t="s">
        <v>41</v>
      </c>
    </row>
    <row r="8227" spans="1:7" x14ac:dyDescent="0.25">
      <c r="A8227">
        <v>41402</v>
      </c>
      <c r="C8227" t="s">
        <v>12608</v>
      </c>
      <c r="G8227" s="5" t="s">
        <v>39</v>
      </c>
    </row>
    <row r="8228" spans="1:7" x14ac:dyDescent="0.25">
      <c r="A8228">
        <v>87076</v>
      </c>
      <c r="B8228" s="1">
        <v>11.99</v>
      </c>
      <c r="C8228" s="2">
        <v>44234</v>
      </c>
      <c r="G8228" s="4" t="s">
        <v>43</v>
      </c>
    </row>
    <row r="8229" spans="1:7" x14ac:dyDescent="0.25">
      <c r="A8229">
        <v>71223</v>
      </c>
      <c r="C8229" t="s">
        <v>12608</v>
      </c>
      <c r="G8229" s="5" t="s">
        <v>35</v>
      </c>
    </row>
    <row r="8230" spans="1:7" x14ac:dyDescent="0.25">
      <c r="A8230">
        <v>320041</v>
      </c>
      <c r="C8230" t="s">
        <v>12608</v>
      </c>
      <c r="G8230" s="4" t="s">
        <v>61</v>
      </c>
    </row>
    <row r="8231" spans="1:7" x14ac:dyDescent="0.25">
      <c r="A8231">
        <v>327688</v>
      </c>
      <c r="C8231" t="s">
        <v>12608</v>
      </c>
      <c r="G8231" s="5" t="s">
        <v>28</v>
      </c>
    </row>
    <row r="8232" spans="1:7" x14ac:dyDescent="0.25">
      <c r="A8232">
        <v>63533</v>
      </c>
      <c r="C8232" t="s">
        <v>12608</v>
      </c>
      <c r="G8232" s="4" t="s">
        <v>41</v>
      </c>
    </row>
    <row r="8233" spans="1:7" x14ac:dyDescent="0.25">
      <c r="A8233">
        <v>40402</v>
      </c>
      <c r="C8233" t="s">
        <v>12608</v>
      </c>
      <c r="G8233" s="5" t="s">
        <v>61</v>
      </c>
    </row>
    <row r="8234" spans="1:7" x14ac:dyDescent="0.25">
      <c r="A8234">
        <v>83550</v>
      </c>
      <c r="B8234" s="1">
        <v>16.29</v>
      </c>
      <c r="C8234" s="2">
        <v>44234</v>
      </c>
      <c r="G8234" s="4" t="s">
        <v>61</v>
      </c>
    </row>
    <row r="8235" spans="1:7" x14ac:dyDescent="0.25">
      <c r="A8235">
        <v>120588</v>
      </c>
      <c r="B8235" s="1">
        <v>4.99</v>
      </c>
      <c r="C8235" s="2">
        <v>44327</v>
      </c>
      <c r="G8235" s="5" t="s">
        <v>61</v>
      </c>
    </row>
    <row r="8236" spans="1:7" x14ac:dyDescent="0.25">
      <c r="A8236">
        <v>77450</v>
      </c>
      <c r="C8236" t="s">
        <v>12608</v>
      </c>
      <c r="G8236" s="4" t="s">
        <v>175</v>
      </c>
    </row>
    <row r="8237" spans="1:7" x14ac:dyDescent="0.25">
      <c r="A8237">
        <v>313198</v>
      </c>
      <c r="C8237" t="s">
        <v>12608</v>
      </c>
      <c r="G8237" s="5" t="s">
        <v>198</v>
      </c>
    </row>
    <row r="8238" spans="1:7" x14ac:dyDescent="0.25">
      <c r="A8238">
        <v>30834</v>
      </c>
      <c r="C8238" t="s">
        <v>12608</v>
      </c>
      <c r="G8238" s="4" t="s">
        <v>11</v>
      </c>
    </row>
    <row r="8239" spans="1:7" x14ac:dyDescent="0.25">
      <c r="A8239">
        <v>81135</v>
      </c>
      <c r="C8239" t="s">
        <v>12608</v>
      </c>
      <c r="G8239" s="5" t="s">
        <v>85</v>
      </c>
    </row>
    <row r="8240" spans="1:7" x14ac:dyDescent="0.25">
      <c r="A8240">
        <v>71233</v>
      </c>
      <c r="B8240" s="1">
        <v>39.99</v>
      </c>
      <c r="C8240" s="2">
        <v>44234</v>
      </c>
      <c r="G8240" s="4" t="s">
        <v>102</v>
      </c>
    </row>
    <row r="8241" spans="1:7" x14ac:dyDescent="0.25">
      <c r="A8241">
        <v>32603</v>
      </c>
      <c r="C8241" t="s">
        <v>12608</v>
      </c>
      <c r="G8241" s="5" t="s">
        <v>26</v>
      </c>
    </row>
    <row r="8242" spans="1:7" x14ac:dyDescent="0.25">
      <c r="A8242">
        <v>331415</v>
      </c>
      <c r="C8242" t="s">
        <v>12608</v>
      </c>
      <c r="G8242" s="4" t="s">
        <v>17</v>
      </c>
    </row>
    <row r="8243" spans="1:7" x14ac:dyDescent="0.25">
      <c r="A8243">
        <v>46051</v>
      </c>
      <c r="C8243" t="s">
        <v>12608</v>
      </c>
      <c r="G8243" s="5" t="s">
        <v>35</v>
      </c>
    </row>
    <row r="8244" spans="1:7" x14ac:dyDescent="0.25">
      <c r="A8244">
        <v>81982</v>
      </c>
      <c r="B8244" s="1">
        <v>12.49</v>
      </c>
      <c r="C8244" s="2">
        <v>44234</v>
      </c>
      <c r="G8244" s="4" t="s">
        <v>28</v>
      </c>
    </row>
    <row r="8245" spans="1:7" x14ac:dyDescent="0.25">
      <c r="A8245">
        <v>62740</v>
      </c>
      <c r="C8245" t="s">
        <v>12608</v>
      </c>
      <c r="G8245" s="5" t="s">
        <v>102</v>
      </c>
    </row>
    <row r="8246" spans="1:7" x14ac:dyDescent="0.25">
      <c r="A8246">
        <v>11967</v>
      </c>
      <c r="C8246" t="s">
        <v>12608</v>
      </c>
      <c r="G8246" s="4" t="s">
        <v>53</v>
      </c>
    </row>
    <row r="8247" spans="1:7" x14ac:dyDescent="0.25">
      <c r="A8247">
        <v>24678</v>
      </c>
      <c r="C8247" t="s">
        <v>12608</v>
      </c>
      <c r="G8247" s="5" t="s">
        <v>35</v>
      </c>
    </row>
    <row r="8248" spans="1:7" x14ac:dyDescent="0.25">
      <c r="A8248">
        <v>44318</v>
      </c>
      <c r="C8248" t="s">
        <v>12608</v>
      </c>
      <c r="G8248" s="4" t="s">
        <v>61</v>
      </c>
    </row>
    <row r="8249" spans="1:7" x14ac:dyDescent="0.25">
      <c r="A8249">
        <v>121134</v>
      </c>
      <c r="C8249" t="s">
        <v>12608</v>
      </c>
      <c r="G8249" s="5" t="s">
        <v>43</v>
      </c>
    </row>
    <row r="8250" spans="1:7" x14ac:dyDescent="0.25">
      <c r="A8250">
        <v>70942</v>
      </c>
      <c r="C8250" t="s">
        <v>12608</v>
      </c>
      <c r="G8250" s="4" t="s">
        <v>53</v>
      </c>
    </row>
    <row r="8251" spans="1:7" x14ac:dyDescent="0.25">
      <c r="A8251">
        <v>312280</v>
      </c>
      <c r="C8251" t="s">
        <v>12608</v>
      </c>
      <c r="G8251" s="5" t="s">
        <v>175</v>
      </c>
    </row>
    <row r="8252" spans="1:7" x14ac:dyDescent="0.25">
      <c r="A8252">
        <v>28223</v>
      </c>
      <c r="B8252" s="1">
        <v>64.989999999999995</v>
      </c>
      <c r="C8252" s="2">
        <v>44234</v>
      </c>
      <c r="G8252" s="4" t="s">
        <v>14</v>
      </c>
    </row>
    <row r="8253" spans="1:7" x14ac:dyDescent="0.25">
      <c r="A8253">
        <v>80259</v>
      </c>
      <c r="C8253" t="s">
        <v>12608</v>
      </c>
      <c r="G8253" s="5" t="s">
        <v>83</v>
      </c>
    </row>
    <row r="8254" spans="1:7" x14ac:dyDescent="0.25">
      <c r="A8254">
        <v>30996</v>
      </c>
      <c r="B8254" s="1">
        <v>9.99</v>
      </c>
      <c r="C8254" s="2">
        <v>44234</v>
      </c>
      <c r="G8254" s="4" t="s">
        <v>28</v>
      </c>
    </row>
    <row r="8255" spans="1:7" x14ac:dyDescent="0.25">
      <c r="A8255">
        <v>51039</v>
      </c>
      <c r="C8255" t="s">
        <v>12608</v>
      </c>
      <c r="G8255" s="5" t="s">
        <v>26</v>
      </c>
    </row>
    <row r="8256" spans="1:7" x14ac:dyDescent="0.25">
      <c r="A8256">
        <v>23690</v>
      </c>
      <c r="C8256" t="s">
        <v>12608</v>
      </c>
      <c r="G8256" s="4" t="s">
        <v>11</v>
      </c>
    </row>
    <row r="8257" spans="1:7" x14ac:dyDescent="0.25">
      <c r="A8257">
        <v>7196</v>
      </c>
      <c r="C8257" t="s">
        <v>12608</v>
      </c>
      <c r="G8257" s="5" t="s">
        <v>11</v>
      </c>
    </row>
    <row r="8258" spans="1:7" x14ac:dyDescent="0.25">
      <c r="A8258">
        <v>72490</v>
      </c>
      <c r="C8258" t="s">
        <v>12608</v>
      </c>
      <c r="G8258" s="4" t="s">
        <v>57</v>
      </c>
    </row>
    <row r="8259" spans="1:7" x14ac:dyDescent="0.25">
      <c r="A8259">
        <v>10869</v>
      </c>
      <c r="C8259" t="s">
        <v>12608</v>
      </c>
      <c r="G8259" s="5" t="s">
        <v>26</v>
      </c>
    </row>
    <row r="8260" spans="1:7" x14ac:dyDescent="0.25">
      <c r="A8260">
        <v>23379</v>
      </c>
      <c r="C8260" t="s">
        <v>12608</v>
      </c>
      <c r="G8260" s="4" t="s">
        <v>11</v>
      </c>
    </row>
    <row r="8261" spans="1:7" x14ac:dyDescent="0.25">
      <c r="A8261">
        <v>344288</v>
      </c>
      <c r="C8261" t="s">
        <v>12608</v>
      </c>
      <c r="G8261" s="5" t="s">
        <v>17</v>
      </c>
    </row>
    <row r="8262" spans="1:7" x14ac:dyDescent="0.25">
      <c r="A8262">
        <v>11462</v>
      </c>
      <c r="C8262" t="s">
        <v>12608</v>
      </c>
      <c r="G8262" s="4" t="s">
        <v>175</v>
      </c>
    </row>
    <row r="8263" spans="1:7" x14ac:dyDescent="0.25">
      <c r="A8263">
        <v>93472</v>
      </c>
      <c r="C8263" t="s">
        <v>12608</v>
      </c>
      <c r="G8263" s="5" t="s">
        <v>11</v>
      </c>
    </row>
    <row r="8264" spans="1:7" x14ac:dyDescent="0.25">
      <c r="A8264">
        <v>51071</v>
      </c>
      <c r="C8264" t="s">
        <v>12608</v>
      </c>
      <c r="G8264" s="4" t="s">
        <v>26</v>
      </c>
    </row>
    <row r="8265" spans="1:7" x14ac:dyDescent="0.25">
      <c r="A8265">
        <v>22624</v>
      </c>
      <c r="B8265" s="1">
        <v>8.99</v>
      </c>
      <c r="C8265" s="2">
        <v>44327</v>
      </c>
      <c r="G8265" s="5" t="s">
        <v>41</v>
      </c>
    </row>
    <row r="8266" spans="1:7" x14ac:dyDescent="0.25">
      <c r="A8266">
        <v>302365</v>
      </c>
      <c r="C8266" t="s">
        <v>12608</v>
      </c>
      <c r="G8266" s="4" t="s">
        <v>17</v>
      </c>
    </row>
    <row r="8267" spans="1:7" x14ac:dyDescent="0.25">
      <c r="A8267">
        <v>37362</v>
      </c>
      <c r="C8267" t="s">
        <v>12608</v>
      </c>
      <c r="G8267" s="5" t="s">
        <v>61</v>
      </c>
    </row>
    <row r="8268" spans="1:7" x14ac:dyDescent="0.25">
      <c r="A8268">
        <v>304428</v>
      </c>
      <c r="B8268" s="1">
        <v>8.49</v>
      </c>
      <c r="C8268" s="2">
        <v>44327</v>
      </c>
      <c r="G8268" s="4" t="s">
        <v>41</v>
      </c>
    </row>
    <row r="8269" spans="1:7" x14ac:dyDescent="0.25">
      <c r="A8269">
        <v>326982</v>
      </c>
      <c r="C8269" t="s">
        <v>12608</v>
      </c>
      <c r="G8269" s="5" t="s">
        <v>75</v>
      </c>
    </row>
    <row r="8270" spans="1:7" x14ac:dyDescent="0.25">
      <c r="A8270">
        <v>29297</v>
      </c>
      <c r="C8270" t="s">
        <v>12608</v>
      </c>
      <c r="G8270" s="4" t="s">
        <v>11</v>
      </c>
    </row>
    <row r="8271" spans="1:7" x14ac:dyDescent="0.25">
      <c r="A8271">
        <v>70139</v>
      </c>
      <c r="C8271" t="s">
        <v>12608</v>
      </c>
      <c r="G8271" s="5" t="s">
        <v>37</v>
      </c>
    </row>
    <row r="8272" spans="1:7" x14ac:dyDescent="0.25">
      <c r="A8272">
        <v>322479</v>
      </c>
      <c r="C8272" t="s">
        <v>12608</v>
      </c>
      <c r="G8272" s="4" t="s">
        <v>31</v>
      </c>
    </row>
    <row r="8273" spans="1:7" x14ac:dyDescent="0.25">
      <c r="A8273">
        <v>23692</v>
      </c>
      <c r="C8273" t="s">
        <v>12608</v>
      </c>
      <c r="G8273" s="5" t="s">
        <v>11</v>
      </c>
    </row>
    <row r="8274" spans="1:7" x14ac:dyDescent="0.25">
      <c r="A8274">
        <v>366870</v>
      </c>
      <c r="C8274" t="s">
        <v>12608</v>
      </c>
      <c r="G8274" s="4" t="s">
        <v>100</v>
      </c>
    </row>
    <row r="8275" spans="1:7" x14ac:dyDescent="0.25">
      <c r="A8275">
        <v>43648</v>
      </c>
      <c r="C8275" t="s">
        <v>12608</v>
      </c>
      <c r="G8275" s="5" t="s">
        <v>57</v>
      </c>
    </row>
    <row r="8276" spans="1:7" x14ac:dyDescent="0.25">
      <c r="A8276">
        <v>47445</v>
      </c>
      <c r="B8276" s="1">
        <v>28.59</v>
      </c>
      <c r="C8276" s="2">
        <v>44234</v>
      </c>
      <c r="G8276" s="4" t="s">
        <v>37</v>
      </c>
    </row>
    <row r="8277" spans="1:7" x14ac:dyDescent="0.25">
      <c r="A8277">
        <v>74772</v>
      </c>
      <c r="B8277" s="1">
        <v>64.09</v>
      </c>
      <c r="C8277" s="2">
        <v>44234</v>
      </c>
      <c r="G8277" s="5" t="s">
        <v>14</v>
      </c>
    </row>
    <row r="8278" spans="1:7" x14ac:dyDescent="0.25">
      <c r="A8278">
        <v>83624</v>
      </c>
      <c r="B8278" s="1">
        <v>3.99</v>
      </c>
      <c r="C8278" s="2">
        <v>44327</v>
      </c>
      <c r="G8278" s="4" t="s">
        <v>163</v>
      </c>
    </row>
    <row r="8279" spans="1:7" x14ac:dyDescent="0.25">
      <c r="A8279">
        <v>91375</v>
      </c>
      <c r="C8279" t="s">
        <v>12608</v>
      </c>
      <c r="G8279" s="5" t="s">
        <v>11</v>
      </c>
    </row>
    <row r="8280" spans="1:7" x14ac:dyDescent="0.25">
      <c r="A8280">
        <v>68071</v>
      </c>
      <c r="C8280" t="s">
        <v>12608</v>
      </c>
      <c r="G8280" s="4" t="s">
        <v>61</v>
      </c>
    </row>
    <row r="8281" spans="1:7" x14ac:dyDescent="0.25">
      <c r="A8281">
        <v>80080</v>
      </c>
      <c r="B8281" s="1">
        <v>3.49</v>
      </c>
      <c r="C8281" s="2">
        <v>44327</v>
      </c>
      <c r="G8281" s="5" t="s">
        <v>64</v>
      </c>
    </row>
    <row r="8282" spans="1:7" x14ac:dyDescent="0.25">
      <c r="A8282">
        <v>78085</v>
      </c>
      <c r="C8282" t="s">
        <v>12608</v>
      </c>
      <c r="G8282" s="4" t="s">
        <v>163</v>
      </c>
    </row>
    <row r="8283" spans="1:7" x14ac:dyDescent="0.25">
      <c r="A8283">
        <v>24462</v>
      </c>
      <c r="C8283" t="s">
        <v>12608</v>
      </c>
      <c r="G8283" s="5" t="s">
        <v>11</v>
      </c>
    </row>
    <row r="8284" spans="1:7" x14ac:dyDescent="0.25">
      <c r="A8284">
        <v>44486</v>
      </c>
      <c r="C8284" t="s">
        <v>12608</v>
      </c>
      <c r="G8284" s="4" t="s">
        <v>26</v>
      </c>
    </row>
    <row r="8285" spans="1:7" x14ac:dyDescent="0.25">
      <c r="A8285">
        <v>47139</v>
      </c>
      <c r="C8285" t="s">
        <v>12608</v>
      </c>
      <c r="G8285" s="5" t="s">
        <v>26</v>
      </c>
    </row>
    <row r="8286" spans="1:7" x14ac:dyDescent="0.25">
      <c r="A8286">
        <v>43768</v>
      </c>
      <c r="C8286" t="s">
        <v>12608</v>
      </c>
      <c r="G8286" s="4" t="s">
        <v>14</v>
      </c>
    </row>
    <row r="8287" spans="1:7" x14ac:dyDescent="0.25">
      <c r="A8287">
        <v>70808</v>
      </c>
      <c r="C8287" t="s">
        <v>12608</v>
      </c>
      <c r="G8287" s="5" t="s">
        <v>175</v>
      </c>
    </row>
    <row r="8288" spans="1:7" x14ac:dyDescent="0.25">
      <c r="A8288">
        <v>23252</v>
      </c>
      <c r="C8288" t="s">
        <v>12608</v>
      </c>
      <c r="G8288" s="4" t="s">
        <v>11</v>
      </c>
    </row>
    <row r="8289" spans="1:7" x14ac:dyDescent="0.25">
      <c r="A8289">
        <v>46469</v>
      </c>
      <c r="C8289" t="s">
        <v>12608</v>
      </c>
      <c r="G8289" s="5" t="s">
        <v>41</v>
      </c>
    </row>
    <row r="8290" spans="1:7" x14ac:dyDescent="0.25">
      <c r="A8290">
        <v>71730</v>
      </c>
      <c r="B8290" s="1">
        <v>21.19</v>
      </c>
      <c r="C8290" s="2">
        <v>44234</v>
      </c>
      <c r="G8290" s="4" t="s">
        <v>41</v>
      </c>
    </row>
    <row r="8291" spans="1:7" x14ac:dyDescent="0.25">
      <c r="A8291">
        <v>79669</v>
      </c>
      <c r="C8291" t="s">
        <v>12608</v>
      </c>
      <c r="G8291" s="5" t="s">
        <v>64</v>
      </c>
    </row>
    <row r="8292" spans="1:7" x14ac:dyDescent="0.25">
      <c r="A8292">
        <v>310021</v>
      </c>
      <c r="C8292" t="s">
        <v>12608</v>
      </c>
      <c r="G8292" s="4" t="s">
        <v>17</v>
      </c>
    </row>
    <row r="8293" spans="1:7" x14ac:dyDescent="0.25">
      <c r="A8293">
        <v>169765</v>
      </c>
      <c r="B8293" s="1">
        <v>8.49</v>
      </c>
      <c r="C8293" s="2">
        <v>44327</v>
      </c>
      <c r="G8293" s="5" t="s">
        <v>28</v>
      </c>
    </row>
    <row r="8294" spans="1:7" x14ac:dyDescent="0.25">
      <c r="A8294">
        <v>79414</v>
      </c>
      <c r="C8294" t="s">
        <v>12608</v>
      </c>
      <c r="G8294" s="4" t="s">
        <v>26</v>
      </c>
    </row>
    <row r="8295" spans="1:7" x14ac:dyDescent="0.25">
      <c r="A8295">
        <v>48497</v>
      </c>
      <c r="C8295" t="s">
        <v>12608</v>
      </c>
      <c r="G8295" s="5" t="s">
        <v>61</v>
      </c>
    </row>
    <row r="8296" spans="1:7" x14ac:dyDescent="0.25">
      <c r="A8296">
        <v>342307</v>
      </c>
      <c r="C8296" t="s">
        <v>12608</v>
      </c>
      <c r="G8296" s="4" t="s">
        <v>75</v>
      </c>
    </row>
    <row r="8297" spans="1:7" x14ac:dyDescent="0.25">
      <c r="A8297">
        <v>427129</v>
      </c>
      <c r="C8297" t="s">
        <v>12608</v>
      </c>
      <c r="G8297" s="5" t="s">
        <v>100</v>
      </c>
    </row>
    <row r="8298" spans="1:7" x14ac:dyDescent="0.25">
      <c r="A8298">
        <v>30163</v>
      </c>
      <c r="C8298" t="s">
        <v>12608</v>
      </c>
      <c r="G8298" s="4" t="s">
        <v>61</v>
      </c>
    </row>
    <row r="8299" spans="1:7" x14ac:dyDescent="0.25">
      <c r="A8299">
        <v>71393</v>
      </c>
      <c r="C8299" t="s">
        <v>12608</v>
      </c>
      <c r="G8299" s="5" t="s">
        <v>37</v>
      </c>
    </row>
    <row r="8300" spans="1:7" x14ac:dyDescent="0.25">
      <c r="A8300">
        <v>70971</v>
      </c>
      <c r="C8300" t="s">
        <v>12608</v>
      </c>
      <c r="G8300" s="4" t="s">
        <v>61</v>
      </c>
    </row>
    <row r="8301" spans="1:7" x14ac:dyDescent="0.25">
      <c r="A8301">
        <v>312895</v>
      </c>
      <c r="B8301" s="1">
        <v>9.7899999999999991</v>
      </c>
      <c r="C8301" s="2">
        <v>44234</v>
      </c>
      <c r="G8301" s="5" t="s">
        <v>61</v>
      </c>
    </row>
    <row r="8302" spans="1:7" x14ac:dyDescent="0.25">
      <c r="A8302">
        <v>83429</v>
      </c>
      <c r="C8302" t="s">
        <v>12608</v>
      </c>
      <c r="G8302" s="4" t="s">
        <v>61</v>
      </c>
    </row>
    <row r="8303" spans="1:7" x14ac:dyDescent="0.25">
      <c r="A8303">
        <v>339614</v>
      </c>
      <c r="C8303" t="s">
        <v>12608</v>
      </c>
      <c r="G8303" s="5" t="s">
        <v>41</v>
      </c>
    </row>
    <row r="8304" spans="1:7" x14ac:dyDescent="0.25">
      <c r="A8304">
        <v>435864</v>
      </c>
      <c r="C8304" t="s">
        <v>12608</v>
      </c>
      <c r="G8304" s="4" t="s">
        <v>43</v>
      </c>
    </row>
    <row r="8305" spans="1:7" x14ac:dyDescent="0.25">
      <c r="A8305">
        <v>436062</v>
      </c>
      <c r="C8305" t="s">
        <v>12608</v>
      </c>
      <c r="G8305" s="5" t="s">
        <v>39</v>
      </c>
    </row>
    <row r="8306" spans="1:7" x14ac:dyDescent="0.25">
      <c r="A8306">
        <v>11819</v>
      </c>
      <c r="C8306" t="s">
        <v>12608</v>
      </c>
      <c r="G8306" s="4" t="s">
        <v>26</v>
      </c>
    </row>
    <row r="8307" spans="1:7" x14ac:dyDescent="0.25">
      <c r="A8307">
        <v>190136</v>
      </c>
      <c r="C8307" t="s">
        <v>12608</v>
      </c>
      <c r="G8307" s="5" t="s">
        <v>17</v>
      </c>
    </row>
    <row r="8308" spans="1:7" x14ac:dyDescent="0.25">
      <c r="A8308">
        <v>82295</v>
      </c>
      <c r="B8308" s="1">
        <v>15.99</v>
      </c>
      <c r="C8308" s="2">
        <v>44234</v>
      </c>
      <c r="G8308" s="4" t="s">
        <v>28</v>
      </c>
    </row>
    <row r="8309" spans="1:7" x14ac:dyDescent="0.25">
      <c r="A8309">
        <v>336865</v>
      </c>
      <c r="C8309" t="s">
        <v>12608</v>
      </c>
      <c r="G8309" s="5" t="s">
        <v>61</v>
      </c>
    </row>
    <row r="8310" spans="1:7" x14ac:dyDescent="0.25">
      <c r="A8310">
        <v>72389</v>
      </c>
      <c r="C8310" t="s">
        <v>12608</v>
      </c>
      <c r="G8310" s="4" t="s">
        <v>163</v>
      </c>
    </row>
    <row r="8311" spans="1:7" x14ac:dyDescent="0.25">
      <c r="A8311">
        <v>72669</v>
      </c>
      <c r="C8311" t="s">
        <v>12608</v>
      </c>
      <c r="G8311" s="5" t="s">
        <v>37</v>
      </c>
    </row>
    <row r="8312" spans="1:7" x14ac:dyDescent="0.25">
      <c r="A8312">
        <v>23886</v>
      </c>
      <c r="C8312" t="s">
        <v>12608</v>
      </c>
      <c r="G8312" s="4" t="s">
        <v>11</v>
      </c>
    </row>
    <row r="8313" spans="1:7" x14ac:dyDescent="0.25">
      <c r="A8313">
        <v>84247</v>
      </c>
      <c r="C8313" t="s">
        <v>12608</v>
      </c>
      <c r="G8313" s="5" t="s">
        <v>28</v>
      </c>
    </row>
    <row r="8314" spans="1:7" x14ac:dyDescent="0.25">
      <c r="A8314">
        <v>32417</v>
      </c>
      <c r="C8314" t="s">
        <v>12608</v>
      </c>
      <c r="G8314" s="4" t="s">
        <v>102</v>
      </c>
    </row>
    <row r="8315" spans="1:7" x14ac:dyDescent="0.25">
      <c r="A8315">
        <v>80451</v>
      </c>
      <c r="B8315" s="1">
        <v>13.39</v>
      </c>
      <c r="C8315" s="2">
        <v>44234</v>
      </c>
      <c r="G8315" s="5" t="s">
        <v>28</v>
      </c>
    </row>
    <row r="8316" spans="1:7" x14ac:dyDescent="0.25">
      <c r="A8316">
        <v>326422</v>
      </c>
      <c r="C8316" t="s">
        <v>12608</v>
      </c>
      <c r="G8316" s="4" t="s">
        <v>175</v>
      </c>
    </row>
    <row r="8317" spans="1:7" x14ac:dyDescent="0.25">
      <c r="A8317">
        <v>23325</v>
      </c>
      <c r="C8317" t="s">
        <v>12608</v>
      </c>
      <c r="G8317" s="5" t="s">
        <v>11</v>
      </c>
    </row>
    <row r="8318" spans="1:7" x14ac:dyDescent="0.25">
      <c r="A8318">
        <v>80952</v>
      </c>
      <c r="C8318" t="s">
        <v>12608</v>
      </c>
      <c r="G8318" s="4" t="s">
        <v>83</v>
      </c>
    </row>
    <row r="8319" spans="1:7" x14ac:dyDescent="0.25">
      <c r="A8319">
        <v>37613</v>
      </c>
      <c r="C8319" t="s">
        <v>12608</v>
      </c>
      <c r="G8319" s="5" t="s">
        <v>37</v>
      </c>
    </row>
    <row r="8320" spans="1:7" x14ac:dyDescent="0.25">
      <c r="A8320">
        <v>79529</v>
      </c>
      <c r="C8320" t="s">
        <v>12608</v>
      </c>
      <c r="G8320" s="4" t="s">
        <v>64</v>
      </c>
    </row>
    <row r="8321" spans="1:7" x14ac:dyDescent="0.25">
      <c r="A8321">
        <v>96628</v>
      </c>
      <c r="C8321" t="s">
        <v>12608</v>
      </c>
      <c r="G8321" s="5" t="s">
        <v>11</v>
      </c>
    </row>
    <row r="8322" spans="1:7" x14ac:dyDescent="0.25">
      <c r="A8322">
        <v>333501</v>
      </c>
      <c r="C8322" t="s">
        <v>12608</v>
      </c>
      <c r="G8322" s="4" t="s">
        <v>39</v>
      </c>
    </row>
    <row r="8323" spans="1:7" x14ac:dyDescent="0.25">
      <c r="A8323">
        <v>31294</v>
      </c>
      <c r="B8323" s="1">
        <v>5.99</v>
      </c>
      <c r="C8323" s="2">
        <v>44327</v>
      </c>
      <c r="G8323" s="5" t="s">
        <v>8</v>
      </c>
    </row>
    <row r="8324" spans="1:7" x14ac:dyDescent="0.25">
      <c r="A8324">
        <v>340443</v>
      </c>
      <c r="C8324" t="s">
        <v>12608</v>
      </c>
      <c r="G8324" s="4" t="s">
        <v>61</v>
      </c>
    </row>
    <row r="8325" spans="1:7" x14ac:dyDescent="0.25">
      <c r="A8325">
        <v>70075</v>
      </c>
      <c r="C8325" t="s">
        <v>12608</v>
      </c>
      <c r="G8325" s="5" t="s">
        <v>37</v>
      </c>
    </row>
    <row r="8326" spans="1:7" x14ac:dyDescent="0.25">
      <c r="A8326">
        <v>60437</v>
      </c>
      <c r="C8326" t="s">
        <v>12608</v>
      </c>
      <c r="G8326" s="4" t="s">
        <v>85</v>
      </c>
    </row>
    <row r="8327" spans="1:7" x14ac:dyDescent="0.25">
      <c r="A8327">
        <v>25896</v>
      </c>
      <c r="C8327" t="s">
        <v>12608</v>
      </c>
      <c r="G8327" s="5" t="s">
        <v>11</v>
      </c>
    </row>
    <row r="8328" spans="1:7" x14ac:dyDescent="0.25">
      <c r="A8328">
        <v>302401</v>
      </c>
      <c r="B8328" s="1">
        <v>8.49</v>
      </c>
      <c r="C8328" s="2">
        <v>44327</v>
      </c>
      <c r="G8328" s="4" t="s">
        <v>61</v>
      </c>
    </row>
    <row r="8329" spans="1:7" x14ac:dyDescent="0.25">
      <c r="A8329">
        <v>81704</v>
      </c>
      <c r="C8329" t="s">
        <v>12608</v>
      </c>
      <c r="G8329" s="5" t="s">
        <v>43</v>
      </c>
    </row>
    <row r="8330" spans="1:7" x14ac:dyDescent="0.25">
      <c r="A8330">
        <v>72435</v>
      </c>
      <c r="C8330" t="s">
        <v>12608</v>
      </c>
      <c r="G8330" s="4" t="s">
        <v>163</v>
      </c>
    </row>
    <row r="8331" spans="1:7" x14ac:dyDescent="0.25">
      <c r="A8331">
        <v>24045</v>
      </c>
      <c r="C8331" t="s">
        <v>12608</v>
      </c>
      <c r="G8331" s="5" t="s">
        <v>11</v>
      </c>
    </row>
    <row r="8332" spans="1:7" x14ac:dyDescent="0.25">
      <c r="A8332">
        <v>74927</v>
      </c>
      <c r="C8332" t="s">
        <v>12608</v>
      </c>
      <c r="G8332" s="4" t="s">
        <v>175</v>
      </c>
    </row>
    <row r="8333" spans="1:7" x14ac:dyDescent="0.25">
      <c r="A8333">
        <v>336520</v>
      </c>
      <c r="C8333" t="s">
        <v>12608</v>
      </c>
      <c r="G8333" s="5" t="s">
        <v>28</v>
      </c>
    </row>
    <row r="8334" spans="1:7" x14ac:dyDescent="0.25">
      <c r="A8334">
        <v>38580</v>
      </c>
      <c r="B8334" s="1">
        <v>23.99</v>
      </c>
      <c r="C8334" s="2">
        <v>44234</v>
      </c>
      <c r="G8334" s="4" t="s">
        <v>35</v>
      </c>
    </row>
    <row r="8335" spans="1:7" x14ac:dyDescent="0.25">
      <c r="A8335">
        <v>28231</v>
      </c>
      <c r="C8335" t="s">
        <v>12608</v>
      </c>
      <c r="G8335" s="5" t="s">
        <v>14</v>
      </c>
    </row>
    <row r="8336" spans="1:7" x14ac:dyDescent="0.25">
      <c r="A8336">
        <v>26751</v>
      </c>
      <c r="C8336" t="s">
        <v>12608</v>
      </c>
      <c r="G8336" s="4" t="s">
        <v>175</v>
      </c>
    </row>
    <row r="8337" spans="1:7" x14ac:dyDescent="0.25">
      <c r="A8337">
        <v>70660</v>
      </c>
      <c r="C8337" t="s">
        <v>12608</v>
      </c>
      <c r="G8337" s="5" t="s">
        <v>53</v>
      </c>
    </row>
    <row r="8338" spans="1:7" x14ac:dyDescent="0.25">
      <c r="A8338">
        <v>313686</v>
      </c>
      <c r="C8338" t="s">
        <v>12608</v>
      </c>
      <c r="G8338" s="4" t="s">
        <v>85</v>
      </c>
    </row>
    <row r="8339" spans="1:7" x14ac:dyDescent="0.25">
      <c r="A8339">
        <v>342240</v>
      </c>
      <c r="C8339" t="s">
        <v>12608</v>
      </c>
      <c r="G8339" s="5" t="s">
        <v>35</v>
      </c>
    </row>
    <row r="8340" spans="1:7" x14ac:dyDescent="0.25">
      <c r="A8340">
        <v>317193</v>
      </c>
      <c r="C8340" t="s">
        <v>12608</v>
      </c>
      <c r="G8340" s="4" t="s">
        <v>61</v>
      </c>
    </row>
    <row r="8341" spans="1:7" x14ac:dyDescent="0.25">
      <c r="A8341">
        <v>402079</v>
      </c>
      <c r="B8341" s="1">
        <v>8.49</v>
      </c>
      <c r="C8341" s="2">
        <v>44327</v>
      </c>
      <c r="G8341" s="5" t="s">
        <v>28</v>
      </c>
    </row>
    <row r="8342" spans="1:7" x14ac:dyDescent="0.25">
      <c r="A8342">
        <v>311369</v>
      </c>
      <c r="B8342" s="1">
        <v>7.99</v>
      </c>
      <c r="C8342" s="2">
        <v>44327</v>
      </c>
      <c r="G8342" s="4" t="s">
        <v>61</v>
      </c>
    </row>
    <row r="8343" spans="1:7" x14ac:dyDescent="0.25">
      <c r="A8343">
        <v>65072</v>
      </c>
      <c r="C8343" t="s">
        <v>12608</v>
      </c>
      <c r="G8343" s="5" t="s">
        <v>100</v>
      </c>
    </row>
    <row r="8344" spans="1:7" x14ac:dyDescent="0.25">
      <c r="A8344">
        <v>413305</v>
      </c>
      <c r="C8344" t="s">
        <v>12608</v>
      </c>
      <c r="G8344" s="4" t="s">
        <v>41</v>
      </c>
    </row>
    <row r="8345" spans="1:7" x14ac:dyDescent="0.25">
      <c r="A8345">
        <v>339972</v>
      </c>
      <c r="C8345" t="s">
        <v>12608</v>
      </c>
      <c r="G8345" s="5" t="s">
        <v>61</v>
      </c>
    </row>
    <row r="8346" spans="1:7" x14ac:dyDescent="0.25">
      <c r="A8346">
        <v>325165</v>
      </c>
      <c r="C8346" t="s">
        <v>12608</v>
      </c>
      <c r="G8346" s="4" t="s">
        <v>61</v>
      </c>
    </row>
    <row r="8347" spans="1:7" x14ac:dyDescent="0.25">
      <c r="A8347">
        <v>312851</v>
      </c>
      <c r="C8347" t="s">
        <v>12608</v>
      </c>
      <c r="G8347" s="5" t="s">
        <v>41</v>
      </c>
    </row>
    <row r="8348" spans="1:7" x14ac:dyDescent="0.25">
      <c r="A8348">
        <v>429953</v>
      </c>
      <c r="C8348" t="s">
        <v>12608</v>
      </c>
      <c r="G8348" s="4" t="s">
        <v>28</v>
      </c>
    </row>
    <row r="8349" spans="1:7" x14ac:dyDescent="0.25">
      <c r="A8349">
        <v>340957</v>
      </c>
      <c r="C8349" t="s">
        <v>12608</v>
      </c>
      <c r="G8349" s="5" t="s">
        <v>61</v>
      </c>
    </row>
    <row r="8350" spans="1:7" x14ac:dyDescent="0.25">
      <c r="A8350">
        <v>76319</v>
      </c>
      <c r="C8350" t="s">
        <v>12608</v>
      </c>
      <c r="G8350" s="4" t="s">
        <v>175</v>
      </c>
    </row>
    <row r="8351" spans="1:7" x14ac:dyDescent="0.25">
      <c r="A8351">
        <v>76129</v>
      </c>
      <c r="C8351" t="s">
        <v>12608</v>
      </c>
      <c r="G8351" s="5" t="s">
        <v>175</v>
      </c>
    </row>
    <row r="8352" spans="1:7" x14ac:dyDescent="0.25">
      <c r="A8352">
        <v>24505</v>
      </c>
      <c r="C8352" t="s">
        <v>12608</v>
      </c>
      <c r="G8352" s="4" t="s">
        <v>11</v>
      </c>
    </row>
    <row r="8353" spans="1:7" x14ac:dyDescent="0.25">
      <c r="A8353">
        <v>71261</v>
      </c>
      <c r="C8353" t="s">
        <v>12608</v>
      </c>
      <c r="G8353" s="5" t="s">
        <v>57</v>
      </c>
    </row>
    <row r="8354" spans="1:7" x14ac:dyDescent="0.25">
      <c r="A8354">
        <v>43050</v>
      </c>
      <c r="C8354" t="s">
        <v>12608</v>
      </c>
      <c r="G8354" s="4" t="s">
        <v>61</v>
      </c>
    </row>
    <row r="8355" spans="1:7" x14ac:dyDescent="0.25">
      <c r="A8355">
        <v>96709</v>
      </c>
      <c r="C8355" t="s">
        <v>12608</v>
      </c>
      <c r="G8355" s="5" t="s">
        <v>11</v>
      </c>
    </row>
    <row r="8356" spans="1:7" x14ac:dyDescent="0.25">
      <c r="A8356">
        <v>38032</v>
      </c>
      <c r="B8356" s="1">
        <v>9.99</v>
      </c>
      <c r="C8356" s="2">
        <v>44234</v>
      </c>
      <c r="G8356" s="4" t="s">
        <v>35</v>
      </c>
    </row>
    <row r="8357" spans="1:7" x14ac:dyDescent="0.25">
      <c r="A8357">
        <v>78668</v>
      </c>
      <c r="C8357" t="s">
        <v>12608</v>
      </c>
      <c r="G8357" s="5" t="s">
        <v>57</v>
      </c>
    </row>
    <row r="8358" spans="1:7" x14ac:dyDescent="0.25">
      <c r="A8358">
        <v>86169</v>
      </c>
      <c r="C8358" t="s">
        <v>12608</v>
      </c>
      <c r="G8358" s="4" t="s">
        <v>28</v>
      </c>
    </row>
    <row r="8359" spans="1:7" x14ac:dyDescent="0.25">
      <c r="A8359">
        <v>80683</v>
      </c>
      <c r="C8359" t="s">
        <v>12608</v>
      </c>
      <c r="G8359" s="5" t="s">
        <v>64</v>
      </c>
    </row>
    <row r="8360" spans="1:7" x14ac:dyDescent="0.25">
      <c r="A8360">
        <v>45409</v>
      </c>
      <c r="C8360" t="s">
        <v>12608</v>
      </c>
      <c r="G8360" s="4" t="s">
        <v>21</v>
      </c>
    </row>
    <row r="8361" spans="1:7" x14ac:dyDescent="0.25">
      <c r="A8361">
        <v>188638</v>
      </c>
      <c r="C8361" t="s">
        <v>12608</v>
      </c>
      <c r="G8361" s="5" t="s">
        <v>61</v>
      </c>
    </row>
    <row r="8362" spans="1:7" x14ac:dyDescent="0.25">
      <c r="A8362">
        <v>10907</v>
      </c>
      <c r="C8362" t="s">
        <v>12608</v>
      </c>
      <c r="G8362" s="4" t="s">
        <v>175</v>
      </c>
    </row>
    <row r="8363" spans="1:7" x14ac:dyDescent="0.25">
      <c r="A8363">
        <v>10241</v>
      </c>
      <c r="C8363" t="s">
        <v>12608</v>
      </c>
      <c r="G8363" s="5" t="s">
        <v>11</v>
      </c>
    </row>
    <row r="8364" spans="1:7" x14ac:dyDescent="0.25">
      <c r="A8364">
        <v>8095</v>
      </c>
      <c r="C8364" t="s">
        <v>12608</v>
      </c>
      <c r="G8364" s="4" t="s">
        <v>11</v>
      </c>
    </row>
    <row r="8365" spans="1:7" x14ac:dyDescent="0.25">
      <c r="A8365">
        <v>340441</v>
      </c>
      <c r="B8365" s="1">
        <v>14.59</v>
      </c>
      <c r="C8365" s="2">
        <v>44234</v>
      </c>
      <c r="G8365" s="5" t="s">
        <v>61</v>
      </c>
    </row>
    <row r="8366" spans="1:7" x14ac:dyDescent="0.25">
      <c r="A8366">
        <v>309214</v>
      </c>
      <c r="C8366" t="s">
        <v>12608</v>
      </c>
      <c r="G8366" s="4" t="s">
        <v>46</v>
      </c>
    </row>
    <row r="8367" spans="1:7" x14ac:dyDescent="0.25">
      <c r="A8367">
        <v>71072</v>
      </c>
      <c r="C8367" t="s">
        <v>12608</v>
      </c>
      <c r="G8367" s="5" t="s">
        <v>41</v>
      </c>
    </row>
    <row r="8368" spans="1:7" x14ac:dyDescent="0.25">
      <c r="A8368">
        <v>30538</v>
      </c>
      <c r="C8368" t="s">
        <v>12608</v>
      </c>
      <c r="G8368" s="4" t="s">
        <v>198</v>
      </c>
    </row>
    <row r="8369" spans="1:7" x14ac:dyDescent="0.25">
      <c r="A8369">
        <v>75562</v>
      </c>
      <c r="C8369" t="s">
        <v>12608</v>
      </c>
      <c r="G8369" s="5" t="s">
        <v>14</v>
      </c>
    </row>
    <row r="8370" spans="1:7" x14ac:dyDescent="0.25">
      <c r="A8370">
        <v>88161</v>
      </c>
      <c r="C8370" t="s">
        <v>12608</v>
      </c>
      <c r="G8370" s="4" t="s">
        <v>61</v>
      </c>
    </row>
    <row r="8371" spans="1:7" x14ac:dyDescent="0.25">
      <c r="A8371">
        <v>17515</v>
      </c>
      <c r="C8371" t="s">
        <v>12608</v>
      </c>
      <c r="G8371" s="5" t="s">
        <v>43</v>
      </c>
    </row>
    <row r="8372" spans="1:7" x14ac:dyDescent="0.25">
      <c r="A8372">
        <v>81558</v>
      </c>
      <c r="C8372" t="s">
        <v>12608</v>
      </c>
      <c r="G8372" s="4" t="s">
        <v>28</v>
      </c>
    </row>
    <row r="8373" spans="1:7" x14ac:dyDescent="0.25">
      <c r="A8373">
        <v>316936</v>
      </c>
      <c r="C8373" t="s">
        <v>12608</v>
      </c>
      <c r="G8373" s="5" t="s">
        <v>21</v>
      </c>
    </row>
    <row r="8374" spans="1:7" x14ac:dyDescent="0.25">
      <c r="A8374">
        <v>84178</v>
      </c>
      <c r="B8374" s="1">
        <v>15.69</v>
      </c>
      <c r="C8374" s="2">
        <v>44234</v>
      </c>
      <c r="G8374" s="4" t="s">
        <v>61</v>
      </c>
    </row>
    <row r="8375" spans="1:7" x14ac:dyDescent="0.25">
      <c r="A8375">
        <v>33596</v>
      </c>
      <c r="B8375" s="1">
        <v>5.49</v>
      </c>
      <c r="C8375" s="2">
        <v>44327</v>
      </c>
      <c r="G8375" s="5" t="s">
        <v>28</v>
      </c>
    </row>
    <row r="8376" spans="1:7" x14ac:dyDescent="0.25">
      <c r="A8376">
        <v>35289</v>
      </c>
      <c r="C8376" t="s">
        <v>12608</v>
      </c>
      <c r="G8376" s="4" t="s">
        <v>37</v>
      </c>
    </row>
    <row r="8377" spans="1:7" x14ac:dyDescent="0.25">
      <c r="A8377">
        <v>80182</v>
      </c>
      <c r="B8377" s="1">
        <v>6.49</v>
      </c>
      <c r="C8377" s="2">
        <v>44327</v>
      </c>
      <c r="G8377" s="5" t="s">
        <v>163</v>
      </c>
    </row>
    <row r="8378" spans="1:7" x14ac:dyDescent="0.25">
      <c r="A8378">
        <v>95745</v>
      </c>
      <c r="C8378" t="s">
        <v>12608</v>
      </c>
      <c r="G8378" s="4" t="s">
        <v>11</v>
      </c>
    </row>
    <row r="8379" spans="1:7" x14ac:dyDescent="0.25">
      <c r="A8379">
        <v>48369</v>
      </c>
      <c r="C8379" t="s">
        <v>12608</v>
      </c>
      <c r="G8379" s="5" t="s">
        <v>245</v>
      </c>
    </row>
    <row r="8380" spans="1:7" x14ac:dyDescent="0.25">
      <c r="A8380">
        <v>296889</v>
      </c>
      <c r="C8380" t="s">
        <v>12608</v>
      </c>
      <c r="G8380" s="4" t="s">
        <v>61</v>
      </c>
    </row>
    <row r="8381" spans="1:7" x14ac:dyDescent="0.25">
      <c r="A8381">
        <v>348782</v>
      </c>
      <c r="C8381" t="s">
        <v>12608</v>
      </c>
      <c r="G8381" s="5" t="s">
        <v>41</v>
      </c>
    </row>
    <row r="8382" spans="1:7" x14ac:dyDescent="0.25">
      <c r="A8382">
        <v>342118</v>
      </c>
      <c r="C8382" t="s">
        <v>12608</v>
      </c>
      <c r="G8382" s="4" t="s">
        <v>37</v>
      </c>
    </row>
    <row r="8383" spans="1:7" x14ac:dyDescent="0.25">
      <c r="A8383">
        <v>31275</v>
      </c>
      <c r="B8383" s="1">
        <v>27.99</v>
      </c>
      <c r="C8383" s="2">
        <v>44234</v>
      </c>
      <c r="G8383" s="5" t="s">
        <v>53</v>
      </c>
    </row>
    <row r="8384" spans="1:7" x14ac:dyDescent="0.25">
      <c r="A8384">
        <v>300096</v>
      </c>
      <c r="B8384" s="1">
        <v>19.989999999999998</v>
      </c>
      <c r="C8384" s="2">
        <v>44234</v>
      </c>
      <c r="G8384" s="4" t="s">
        <v>61</v>
      </c>
    </row>
    <row r="8385" spans="1:7" x14ac:dyDescent="0.25">
      <c r="A8385">
        <v>46663</v>
      </c>
      <c r="C8385" t="s">
        <v>12608</v>
      </c>
      <c r="G8385" s="5" t="s">
        <v>26</v>
      </c>
    </row>
    <row r="8386" spans="1:7" x14ac:dyDescent="0.25">
      <c r="A8386">
        <v>38229</v>
      </c>
      <c r="C8386" t="s">
        <v>12608</v>
      </c>
      <c r="G8386" s="4" t="s">
        <v>35</v>
      </c>
    </row>
    <row r="8387" spans="1:7" x14ac:dyDescent="0.25">
      <c r="A8387">
        <v>333862</v>
      </c>
      <c r="C8387" t="s">
        <v>12608</v>
      </c>
      <c r="G8387" s="5" t="s">
        <v>61</v>
      </c>
    </row>
    <row r="8388" spans="1:7" x14ac:dyDescent="0.25">
      <c r="A8388">
        <v>340703</v>
      </c>
      <c r="B8388" s="1">
        <v>5.49</v>
      </c>
      <c r="C8388" s="2">
        <v>44327</v>
      </c>
      <c r="G8388" s="4" t="s">
        <v>41</v>
      </c>
    </row>
    <row r="8389" spans="1:7" x14ac:dyDescent="0.25">
      <c r="A8389">
        <v>70149</v>
      </c>
      <c r="C8389" t="s">
        <v>12608</v>
      </c>
      <c r="G8389" s="5" t="s">
        <v>64</v>
      </c>
    </row>
    <row r="8390" spans="1:7" x14ac:dyDescent="0.25">
      <c r="A8390">
        <v>79421</v>
      </c>
      <c r="C8390" t="s">
        <v>12608</v>
      </c>
      <c r="G8390" s="4" t="s">
        <v>43</v>
      </c>
    </row>
    <row r="8391" spans="1:7" x14ac:dyDescent="0.25">
      <c r="A8391">
        <v>12671</v>
      </c>
      <c r="C8391" t="s">
        <v>12608</v>
      </c>
      <c r="G8391" s="5" t="s">
        <v>175</v>
      </c>
    </row>
    <row r="8392" spans="1:7" x14ac:dyDescent="0.25">
      <c r="A8392">
        <v>83351</v>
      </c>
      <c r="C8392" t="s">
        <v>12608</v>
      </c>
      <c r="G8392" s="4" t="s">
        <v>28</v>
      </c>
    </row>
    <row r="8393" spans="1:7" x14ac:dyDescent="0.25">
      <c r="A8393">
        <v>18783</v>
      </c>
      <c r="C8393" t="s">
        <v>12608</v>
      </c>
      <c r="G8393" s="5" t="s">
        <v>41</v>
      </c>
    </row>
    <row r="8394" spans="1:7" x14ac:dyDescent="0.25">
      <c r="A8394">
        <v>30154</v>
      </c>
      <c r="C8394" t="s">
        <v>12608</v>
      </c>
      <c r="G8394" s="4" t="s">
        <v>11</v>
      </c>
    </row>
    <row r="8395" spans="1:7" x14ac:dyDescent="0.25">
      <c r="A8395">
        <v>30174</v>
      </c>
      <c r="C8395" t="s">
        <v>12608</v>
      </c>
      <c r="G8395" s="5" t="s">
        <v>11</v>
      </c>
    </row>
    <row r="8396" spans="1:7" x14ac:dyDescent="0.25">
      <c r="A8396">
        <v>29558</v>
      </c>
      <c r="C8396" t="s">
        <v>12608</v>
      </c>
      <c r="G8396" s="4" t="s">
        <v>11</v>
      </c>
    </row>
    <row r="8397" spans="1:7" x14ac:dyDescent="0.25">
      <c r="A8397">
        <v>385441</v>
      </c>
      <c r="C8397" t="s">
        <v>12608</v>
      </c>
      <c r="G8397" s="5" t="s">
        <v>31</v>
      </c>
    </row>
    <row r="8398" spans="1:7" x14ac:dyDescent="0.25">
      <c r="A8398">
        <v>22420</v>
      </c>
      <c r="C8398" t="s">
        <v>12608</v>
      </c>
      <c r="G8398" s="4" t="s">
        <v>43</v>
      </c>
    </row>
    <row r="8399" spans="1:7" x14ac:dyDescent="0.25">
      <c r="A8399">
        <v>35025</v>
      </c>
      <c r="C8399" t="s">
        <v>12608</v>
      </c>
      <c r="G8399" s="5" t="s">
        <v>53</v>
      </c>
    </row>
    <row r="8400" spans="1:7" x14ac:dyDescent="0.25">
      <c r="A8400">
        <v>26644</v>
      </c>
      <c r="C8400" t="s">
        <v>12608</v>
      </c>
      <c r="G8400" s="4" t="s">
        <v>11</v>
      </c>
    </row>
    <row r="8401" spans="1:7" x14ac:dyDescent="0.25">
      <c r="A8401">
        <v>89333</v>
      </c>
      <c r="B8401" s="1">
        <v>10.99</v>
      </c>
      <c r="C8401" s="2">
        <v>44234</v>
      </c>
      <c r="G8401" s="5" t="s">
        <v>163</v>
      </c>
    </row>
    <row r="8402" spans="1:7" x14ac:dyDescent="0.25">
      <c r="A8402">
        <v>89656</v>
      </c>
      <c r="C8402" t="s">
        <v>12608</v>
      </c>
      <c r="G8402" s="4" t="s">
        <v>64</v>
      </c>
    </row>
    <row r="8403" spans="1:7" x14ac:dyDescent="0.25">
      <c r="A8403">
        <v>309673</v>
      </c>
      <c r="C8403" t="s">
        <v>12608</v>
      </c>
      <c r="G8403" s="5" t="s">
        <v>85</v>
      </c>
    </row>
    <row r="8404" spans="1:7" x14ac:dyDescent="0.25">
      <c r="A8404">
        <v>19135</v>
      </c>
      <c r="C8404" t="s">
        <v>12608</v>
      </c>
      <c r="G8404" s="4" t="s">
        <v>28</v>
      </c>
    </row>
    <row r="8405" spans="1:7" x14ac:dyDescent="0.25">
      <c r="A8405">
        <v>47193</v>
      </c>
      <c r="C8405" t="s">
        <v>12608</v>
      </c>
      <c r="G8405" s="5" t="s">
        <v>37</v>
      </c>
    </row>
    <row r="8406" spans="1:7" x14ac:dyDescent="0.25">
      <c r="A8406">
        <v>131547</v>
      </c>
      <c r="C8406" t="s">
        <v>12608</v>
      </c>
      <c r="G8406" s="4" t="s">
        <v>61</v>
      </c>
    </row>
    <row r="8407" spans="1:7" x14ac:dyDescent="0.25">
      <c r="A8407">
        <v>26114</v>
      </c>
      <c r="C8407" t="s">
        <v>12608</v>
      </c>
      <c r="G8407" s="5" t="s">
        <v>11</v>
      </c>
    </row>
    <row r="8408" spans="1:7" x14ac:dyDescent="0.25">
      <c r="A8408">
        <v>233868</v>
      </c>
      <c r="C8408" t="s">
        <v>12608</v>
      </c>
      <c r="G8408" s="4" t="s">
        <v>28</v>
      </c>
    </row>
    <row r="8409" spans="1:7" x14ac:dyDescent="0.25">
      <c r="A8409">
        <v>40735</v>
      </c>
      <c r="C8409" t="s">
        <v>12608</v>
      </c>
      <c r="G8409" s="5" t="s">
        <v>61</v>
      </c>
    </row>
    <row r="8410" spans="1:7" x14ac:dyDescent="0.25">
      <c r="A8410">
        <v>62456</v>
      </c>
      <c r="C8410" t="s">
        <v>12608</v>
      </c>
      <c r="G8410" s="4" t="s">
        <v>41</v>
      </c>
    </row>
    <row r="8411" spans="1:7" x14ac:dyDescent="0.25">
      <c r="A8411">
        <v>81663</v>
      </c>
      <c r="B8411" s="1">
        <v>19.690000000000001</v>
      </c>
      <c r="C8411" s="2">
        <v>44234</v>
      </c>
      <c r="G8411" s="5" t="s">
        <v>61</v>
      </c>
    </row>
    <row r="8412" spans="1:7" x14ac:dyDescent="0.25">
      <c r="A8412">
        <v>91634</v>
      </c>
      <c r="C8412" t="s">
        <v>12608</v>
      </c>
      <c r="G8412" s="4" t="s">
        <v>11</v>
      </c>
    </row>
    <row r="8413" spans="1:7" x14ac:dyDescent="0.25">
      <c r="A8413">
        <v>41819</v>
      </c>
      <c r="C8413" t="s">
        <v>12608</v>
      </c>
      <c r="G8413" s="5" t="s">
        <v>163</v>
      </c>
    </row>
    <row r="8414" spans="1:7" x14ac:dyDescent="0.25">
      <c r="A8414">
        <v>186384</v>
      </c>
      <c r="C8414" t="s">
        <v>12608</v>
      </c>
      <c r="G8414" s="4" t="s">
        <v>41</v>
      </c>
    </row>
    <row r="8415" spans="1:7" x14ac:dyDescent="0.25">
      <c r="A8415">
        <v>334955</v>
      </c>
      <c r="C8415" t="s">
        <v>12608</v>
      </c>
      <c r="G8415" s="5" t="s">
        <v>85</v>
      </c>
    </row>
    <row r="8416" spans="1:7" x14ac:dyDescent="0.25">
      <c r="A8416">
        <v>26037</v>
      </c>
      <c r="C8416" t="s">
        <v>12608</v>
      </c>
      <c r="G8416" s="4" t="s">
        <v>11</v>
      </c>
    </row>
    <row r="8417" spans="1:7" x14ac:dyDescent="0.25">
      <c r="A8417">
        <v>86541</v>
      </c>
      <c r="C8417" t="s">
        <v>12608</v>
      </c>
      <c r="G8417" s="5" t="s">
        <v>61</v>
      </c>
    </row>
    <row r="8418" spans="1:7" x14ac:dyDescent="0.25">
      <c r="A8418">
        <v>178063</v>
      </c>
      <c r="C8418" t="s">
        <v>12608</v>
      </c>
      <c r="G8418" s="4" t="s">
        <v>85</v>
      </c>
    </row>
    <row r="8419" spans="1:7" x14ac:dyDescent="0.25">
      <c r="A8419">
        <v>321956</v>
      </c>
      <c r="C8419" t="s">
        <v>12608</v>
      </c>
      <c r="G8419" s="5" t="s">
        <v>61</v>
      </c>
    </row>
    <row r="8420" spans="1:7" x14ac:dyDescent="0.25">
      <c r="A8420">
        <v>84026</v>
      </c>
      <c r="C8420" t="s">
        <v>12608</v>
      </c>
      <c r="G8420" s="4" t="s">
        <v>242</v>
      </c>
    </row>
    <row r="8421" spans="1:7" x14ac:dyDescent="0.25">
      <c r="A8421">
        <v>312392</v>
      </c>
      <c r="C8421" t="s">
        <v>12608</v>
      </c>
      <c r="G8421" s="5" t="s">
        <v>28</v>
      </c>
    </row>
    <row r="8422" spans="1:7" x14ac:dyDescent="0.25">
      <c r="A8422">
        <v>73094</v>
      </c>
      <c r="B8422" s="1">
        <v>51.99</v>
      </c>
      <c r="C8422" s="2">
        <v>44234</v>
      </c>
      <c r="G8422" s="4" t="s">
        <v>37</v>
      </c>
    </row>
    <row r="8423" spans="1:7" x14ac:dyDescent="0.25">
      <c r="A8423">
        <v>83417</v>
      </c>
      <c r="C8423" t="s">
        <v>12608</v>
      </c>
      <c r="G8423" s="5" t="s">
        <v>28</v>
      </c>
    </row>
    <row r="8424" spans="1:7" x14ac:dyDescent="0.25">
      <c r="A8424">
        <v>347130</v>
      </c>
      <c r="C8424" t="s">
        <v>12608</v>
      </c>
      <c r="G8424" s="4" t="s">
        <v>43</v>
      </c>
    </row>
    <row r="8425" spans="1:7" x14ac:dyDescent="0.25">
      <c r="A8425">
        <v>64610</v>
      </c>
      <c r="C8425" t="s">
        <v>12608</v>
      </c>
      <c r="G8425" s="5" t="s">
        <v>26</v>
      </c>
    </row>
    <row r="8426" spans="1:7" x14ac:dyDescent="0.25">
      <c r="A8426">
        <v>339813</v>
      </c>
      <c r="C8426" t="s">
        <v>12608</v>
      </c>
      <c r="G8426" s="4" t="s">
        <v>41</v>
      </c>
    </row>
    <row r="8427" spans="1:7" x14ac:dyDescent="0.25">
      <c r="A8427">
        <v>94773</v>
      </c>
      <c r="C8427" t="s">
        <v>12608</v>
      </c>
      <c r="G8427" s="5" t="s">
        <v>11</v>
      </c>
    </row>
    <row r="8428" spans="1:7" x14ac:dyDescent="0.25">
      <c r="A8428">
        <v>340059</v>
      </c>
      <c r="C8428" t="s">
        <v>12608</v>
      </c>
      <c r="G8428" s="4" t="s">
        <v>43</v>
      </c>
    </row>
    <row r="8429" spans="1:7" x14ac:dyDescent="0.25">
      <c r="A8429">
        <v>70180</v>
      </c>
      <c r="C8429" t="s">
        <v>12608</v>
      </c>
      <c r="G8429" s="5" t="s">
        <v>14</v>
      </c>
    </row>
    <row r="8430" spans="1:7" x14ac:dyDescent="0.25">
      <c r="A8430">
        <v>25883</v>
      </c>
      <c r="C8430" t="s">
        <v>12608</v>
      </c>
      <c r="G8430" s="4" t="s">
        <v>11</v>
      </c>
    </row>
    <row r="8431" spans="1:7" x14ac:dyDescent="0.25">
      <c r="A8431">
        <v>342198</v>
      </c>
      <c r="C8431" t="s">
        <v>12608</v>
      </c>
      <c r="G8431" s="5" t="s">
        <v>85</v>
      </c>
    </row>
    <row r="8432" spans="1:7" x14ac:dyDescent="0.25">
      <c r="A8432">
        <v>31123</v>
      </c>
      <c r="C8432" t="s">
        <v>12608</v>
      </c>
      <c r="G8432" s="4" t="s">
        <v>11</v>
      </c>
    </row>
    <row r="8433" spans="1:7" x14ac:dyDescent="0.25">
      <c r="A8433">
        <v>50024</v>
      </c>
      <c r="B8433" s="1">
        <v>11.59</v>
      </c>
      <c r="C8433" s="2">
        <v>44234</v>
      </c>
      <c r="G8433" s="5" t="s">
        <v>26</v>
      </c>
    </row>
    <row r="8434" spans="1:7" x14ac:dyDescent="0.25">
      <c r="A8434">
        <v>22075</v>
      </c>
      <c r="C8434" t="s">
        <v>12608</v>
      </c>
      <c r="G8434" s="4" t="s">
        <v>11</v>
      </c>
    </row>
    <row r="8435" spans="1:7" x14ac:dyDescent="0.25">
      <c r="A8435">
        <v>147222</v>
      </c>
      <c r="C8435" t="s">
        <v>12608</v>
      </c>
      <c r="G8435" s="5" t="s">
        <v>61</v>
      </c>
    </row>
    <row r="8436" spans="1:7" x14ac:dyDescent="0.25">
      <c r="A8436">
        <v>337354</v>
      </c>
      <c r="C8436" t="s">
        <v>12608</v>
      </c>
      <c r="G8436" s="4" t="s">
        <v>85</v>
      </c>
    </row>
    <row r="8437" spans="1:7" x14ac:dyDescent="0.25">
      <c r="A8437">
        <v>82147</v>
      </c>
      <c r="B8437" s="1">
        <v>8.19</v>
      </c>
      <c r="C8437" s="2">
        <v>44234</v>
      </c>
      <c r="G8437" s="5" t="s">
        <v>61</v>
      </c>
    </row>
    <row r="8438" spans="1:7" x14ac:dyDescent="0.25">
      <c r="A8438">
        <v>91626</v>
      </c>
      <c r="C8438" t="s">
        <v>12608</v>
      </c>
      <c r="G8438" s="4" t="s">
        <v>11</v>
      </c>
    </row>
    <row r="8439" spans="1:7" x14ac:dyDescent="0.25">
      <c r="A8439">
        <v>382930</v>
      </c>
      <c r="C8439" t="s">
        <v>12608</v>
      </c>
      <c r="G8439" s="5" t="s">
        <v>43</v>
      </c>
    </row>
    <row r="8440" spans="1:7" x14ac:dyDescent="0.25">
      <c r="A8440">
        <v>66826</v>
      </c>
      <c r="C8440" t="s">
        <v>12608</v>
      </c>
      <c r="G8440" s="4" t="s">
        <v>41</v>
      </c>
    </row>
    <row r="8441" spans="1:7" x14ac:dyDescent="0.25">
      <c r="A8441">
        <v>25721</v>
      </c>
      <c r="C8441" t="s">
        <v>12608</v>
      </c>
      <c r="G8441" s="5" t="s">
        <v>11</v>
      </c>
    </row>
    <row r="8442" spans="1:7" x14ac:dyDescent="0.25">
      <c r="A8442">
        <v>306532</v>
      </c>
      <c r="C8442" t="s">
        <v>12608</v>
      </c>
      <c r="G8442" s="4" t="s">
        <v>41</v>
      </c>
    </row>
    <row r="8443" spans="1:7" x14ac:dyDescent="0.25">
      <c r="A8443">
        <v>42542</v>
      </c>
      <c r="C8443" t="s">
        <v>12608</v>
      </c>
      <c r="G8443" s="5" t="s">
        <v>175</v>
      </c>
    </row>
    <row r="8444" spans="1:7" x14ac:dyDescent="0.25">
      <c r="A8444">
        <v>71700</v>
      </c>
      <c r="C8444" t="s">
        <v>12608</v>
      </c>
      <c r="G8444" s="4" t="s">
        <v>175</v>
      </c>
    </row>
    <row r="8445" spans="1:7" x14ac:dyDescent="0.25">
      <c r="A8445">
        <v>50733</v>
      </c>
      <c r="C8445" t="s">
        <v>12608</v>
      </c>
      <c r="G8445" s="5" t="s">
        <v>26</v>
      </c>
    </row>
    <row r="8446" spans="1:7" x14ac:dyDescent="0.25">
      <c r="A8446">
        <v>29132</v>
      </c>
      <c r="C8446" t="s">
        <v>12608</v>
      </c>
      <c r="G8446" s="4" t="s">
        <v>11</v>
      </c>
    </row>
    <row r="8447" spans="1:7" x14ac:dyDescent="0.25">
      <c r="A8447">
        <v>341634</v>
      </c>
      <c r="C8447" t="s">
        <v>12608</v>
      </c>
      <c r="G8447" s="5" t="s">
        <v>61</v>
      </c>
    </row>
    <row r="8448" spans="1:7" x14ac:dyDescent="0.25">
      <c r="A8448">
        <v>41478</v>
      </c>
      <c r="C8448" t="s">
        <v>12608</v>
      </c>
      <c r="G8448" s="4" t="s">
        <v>100</v>
      </c>
    </row>
    <row r="8449" spans="1:7" x14ac:dyDescent="0.25">
      <c r="A8449">
        <v>313343</v>
      </c>
      <c r="C8449" t="s">
        <v>12608</v>
      </c>
      <c r="G8449" s="5" t="s">
        <v>28</v>
      </c>
    </row>
    <row r="8450" spans="1:7" x14ac:dyDescent="0.25">
      <c r="A8450">
        <v>23140</v>
      </c>
      <c r="C8450" t="s">
        <v>12608</v>
      </c>
      <c r="G8450" s="4" t="s">
        <v>61</v>
      </c>
    </row>
    <row r="8451" spans="1:7" x14ac:dyDescent="0.25">
      <c r="A8451">
        <v>11378</v>
      </c>
      <c r="C8451" t="s">
        <v>12608</v>
      </c>
      <c r="G8451" s="5" t="s">
        <v>11</v>
      </c>
    </row>
    <row r="8452" spans="1:7" x14ac:dyDescent="0.25">
      <c r="A8452">
        <v>52736</v>
      </c>
      <c r="B8452" s="1">
        <v>17.79</v>
      </c>
      <c r="C8452" s="2">
        <v>44234</v>
      </c>
      <c r="G8452" s="4" t="s">
        <v>61</v>
      </c>
    </row>
    <row r="8453" spans="1:7" x14ac:dyDescent="0.25">
      <c r="A8453">
        <v>40676</v>
      </c>
      <c r="B8453" s="1">
        <v>14.39</v>
      </c>
      <c r="C8453" s="2">
        <v>44234</v>
      </c>
      <c r="G8453" s="5" t="s">
        <v>61</v>
      </c>
    </row>
    <row r="8454" spans="1:7" x14ac:dyDescent="0.25">
      <c r="A8454">
        <v>41017</v>
      </c>
      <c r="C8454" t="s">
        <v>12608</v>
      </c>
      <c r="G8454" s="4" t="s">
        <v>53</v>
      </c>
    </row>
    <row r="8455" spans="1:7" x14ac:dyDescent="0.25">
      <c r="A8455">
        <v>304919</v>
      </c>
      <c r="C8455" t="s">
        <v>12608</v>
      </c>
      <c r="G8455" s="5" t="s">
        <v>43</v>
      </c>
    </row>
    <row r="8456" spans="1:7" x14ac:dyDescent="0.25">
      <c r="A8456">
        <v>9989</v>
      </c>
      <c r="C8456" t="s">
        <v>12608</v>
      </c>
      <c r="G8456" s="4" t="s">
        <v>11</v>
      </c>
    </row>
    <row r="8457" spans="1:7" x14ac:dyDescent="0.25">
      <c r="A8457">
        <v>427659</v>
      </c>
      <c r="C8457" t="s">
        <v>12608</v>
      </c>
      <c r="G8457" s="5" t="s">
        <v>41</v>
      </c>
    </row>
    <row r="8458" spans="1:7" x14ac:dyDescent="0.25">
      <c r="A8458">
        <v>338640</v>
      </c>
      <c r="C8458" t="s">
        <v>12608</v>
      </c>
      <c r="G8458" s="4" t="s">
        <v>61</v>
      </c>
    </row>
    <row r="8459" spans="1:7" x14ac:dyDescent="0.25">
      <c r="A8459">
        <v>86282</v>
      </c>
      <c r="B8459" s="1">
        <v>17.09</v>
      </c>
      <c r="C8459" s="2">
        <v>44234</v>
      </c>
      <c r="G8459" s="5" t="s">
        <v>61</v>
      </c>
    </row>
    <row r="8460" spans="1:7" x14ac:dyDescent="0.25">
      <c r="A8460">
        <v>326378</v>
      </c>
      <c r="C8460" t="s">
        <v>12608</v>
      </c>
      <c r="G8460" s="4" t="s">
        <v>175</v>
      </c>
    </row>
    <row r="8461" spans="1:7" x14ac:dyDescent="0.25">
      <c r="A8461">
        <v>326057</v>
      </c>
      <c r="C8461" t="s">
        <v>12608</v>
      </c>
      <c r="G8461" s="5" t="s">
        <v>37</v>
      </c>
    </row>
    <row r="8462" spans="1:7" x14ac:dyDescent="0.25">
      <c r="A8462">
        <v>10676</v>
      </c>
      <c r="C8462" t="s">
        <v>12608</v>
      </c>
      <c r="G8462" s="4" t="s">
        <v>35</v>
      </c>
    </row>
    <row r="8463" spans="1:7" x14ac:dyDescent="0.25">
      <c r="A8463">
        <v>68462</v>
      </c>
      <c r="C8463" t="s">
        <v>12608</v>
      </c>
      <c r="G8463" s="5" t="s">
        <v>64</v>
      </c>
    </row>
    <row r="8464" spans="1:7" x14ac:dyDescent="0.25">
      <c r="A8464">
        <v>71952</v>
      </c>
      <c r="C8464" t="s">
        <v>12608</v>
      </c>
      <c r="G8464" s="4" t="s">
        <v>57</v>
      </c>
    </row>
    <row r="8465" spans="1:7" x14ac:dyDescent="0.25">
      <c r="A8465">
        <v>73909</v>
      </c>
      <c r="C8465" t="s">
        <v>12608</v>
      </c>
      <c r="G8465" s="5" t="s">
        <v>175</v>
      </c>
    </row>
    <row r="8466" spans="1:7" x14ac:dyDescent="0.25">
      <c r="A8466">
        <v>43492</v>
      </c>
      <c r="C8466" t="s">
        <v>12608</v>
      </c>
      <c r="G8466" s="4" t="s">
        <v>37</v>
      </c>
    </row>
    <row r="8467" spans="1:7" x14ac:dyDescent="0.25">
      <c r="A8467">
        <v>35548</v>
      </c>
      <c r="B8467" s="1">
        <v>22.99</v>
      </c>
      <c r="C8467" s="2">
        <v>44234</v>
      </c>
      <c r="G8467" s="5" t="s">
        <v>37</v>
      </c>
    </row>
    <row r="8468" spans="1:7" x14ac:dyDescent="0.25">
      <c r="A8468">
        <v>12963</v>
      </c>
      <c r="C8468" t="s">
        <v>12608</v>
      </c>
      <c r="G8468" s="4" t="s">
        <v>175</v>
      </c>
    </row>
    <row r="8469" spans="1:7" x14ac:dyDescent="0.25">
      <c r="A8469">
        <v>427195</v>
      </c>
      <c r="C8469" t="s">
        <v>12608</v>
      </c>
      <c r="G8469" s="5" t="s">
        <v>85</v>
      </c>
    </row>
    <row r="8470" spans="1:7" x14ac:dyDescent="0.25">
      <c r="A8470">
        <v>46013</v>
      </c>
      <c r="C8470" t="s">
        <v>12608</v>
      </c>
      <c r="G8470" s="4" t="s">
        <v>35</v>
      </c>
    </row>
    <row r="8471" spans="1:7" x14ac:dyDescent="0.25">
      <c r="A8471">
        <v>89796</v>
      </c>
      <c r="C8471" t="s">
        <v>12608</v>
      </c>
      <c r="G8471" s="5" t="s">
        <v>61</v>
      </c>
    </row>
    <row r="8472" spans="1:7" x14ac:dyDescent="0.25">
      <c r="A8472">
        <v>88606</v>
      </c>
      <c r="B8472" s="1">
        <v>24.99</v>
      </c>
      <c r="C8472" s="2">
        <v>44327</v>
      </c>
      <c r="G8472" s="4" t="s">
        <v>41</v>
      </c>
    </row>
    <row r="8473" spans="1:7" x14ac:dyDescent="0.25">
      <c r="A8473">
        <v>87211</v>
      </c>
      <c r="C8473" t="s">
        <v>12608</v>
      </c>
      <c r="G8473" s="5" t="s">
        <v>43</v>
      </c>
    </row>
    <row r="8474" spans="1:7" x14ac:dyDescent="0.25">
      <c r="A8474">
        <v>327503</v>
      </c>
      <c r="C8474" t="s">
        <v>12608</v>
      </c>
      <c r="G8474" s="4" t="s">
        <v>28</v>
      </c>
    </row>
    <row r="8475" spans="1:7" x14ac:dyDescent="0.25">
      <c r="A8475">
        <v>341023</v>
      </c>
      <c r="C8475" t="s">
        <v>12608</v>
      </c>
      <c r="G8475" s="5" t="s">
        <v>37</v>
      </c>
    </row>
    <row r="8476" spans="1:7" x14ac:dyDescent="0.25">
      <c r="A8476">
        <v>29008</v>
      </c>
      <c r="C8476" t="s">
        <v>12608</v>
      </c>
      <c r="G8476" s="4" t="s">
        <v>11</v>
      </c>
    </row>
    <row r="8477" spans="1:7" x14ac:dyDescent="0.25">
      <c r="A8477">
        <v>72818</v>
      </c>
      <c r="C8477" t="s">
        <v>12608</v>
      </c>
      <c r="G8477" s="5" t="s">
        <v>17</v>
      </c>
    </row>
    <row r="8478" spans="1:7" x14ac:dyDescent="0.25">
      <c r="A8478">
        <v>79802</v>
      </c>
      <c r="B8478" s="1">
        <v>11.49</v>
      </c>
      <c r="C8478" s="2">
        <v>44327</v>
      </c>
      <c r="G8478" s="4" t="s">
        <v>35</v>
      </c>
    </row>
    <row r="8479" spans="1:7" x14ac:dyDescent="0.25">
      <c r="A8479">
        <v>70429</v>
      </c>
      <c r="C8479" t="s">
        <v>12608</v>
      </c>
      <c r="G8479" s="5" t="s">
        <v>37</v>
      </c>
    </row>
    <row r="8480" spans="1:7" x14ac:dyDescent="0.25">
      <c r="A8480">
        <v>401382</v>
      </c>
      <c r="C8480" t="s">
        <v>12608</v>
      </c>
      <c r="G8480" s="4" t="s">
        <v>85</v>
      </c>
    </row>
    <row r="8481" spans="1:7" x14ac:dyDescent="0.25">
      <c r="A8481">
        <v>327180</v>
      </c>
      <c r="C8481" t="s">
        <v>12608</v>
      </c>
      <c r="G8481" s="5" t="s">
        <v>61</v>
      </c>
    </row>
    <row r="8482" spans="1:7" x14ac:dyDescent="0.25">
      <c r="A8482">
        <v>37354</v>
      </c>
      <c r="B8482" s="1">
        <v>37.99</v>
      </c>
      <c r="C8482" s="2">
        <v>44234</v>
      </c>
      <c r="G8482" s="4" t="s">
        <v>61</v>
      </c>
    </row>
    <row r="8483" spans="1:7" x14ac:dyDescent="0.25">
      <c r="A8483">
        <v>403943</v>
      </c>
      <c r="C8483" t="s">
        <v>12608</v>
      </c>
      <c r="G8483" s="5" t="s">
        <v>41</v>
      </c>
    </row>
    <row r="8484" spans="1:7" x14ac:dyDescent="0.25">
      <c r="A8484">
        <v>30854</v>
      </c>
      <c r="C8484" t="s">
        <v>12608</v>
      </c>
      <c r="G8484" s="4" t="s">
        <v>11</v>
      </c>
    </row>
    <row r="8485" spans="1:7" x14ac:dyDescent="0.25">
      <c r="A8485">
        <v>70464</v>
      </c>
      <c r="B8485" s="1">
        <v>0.99</v>
      </c>
      <c r="C8485" s="2">
        <v>44327</v>
      </c>
      <c r="G8485" s="5" t="s">
        <v>35</v>
      </c>
    </row>
    <row r="8486" spans="1:7" x14ac:dyDescent="0.25">
      <c r="A8486">
        <v>90239</v>
      </c>
      <c r="C8486" t="s">
        <v>12608</v>
      </c>
      <c r="G8486" s="4" t="s">
        <v>11</v>
      </c>
    </row>
    <row r="8487" spans="1:7" x14ac:dyDescent="0.25">
      <c r="A8487">
        <v>60003</v>
      </c>
      <c r="C8487" t="s">
        <v>12608</v>
      </c>
      <c r="G8487" s="5" t="s">
        <v>85</v>
      </c>
    </row>
    <row r="8488" spans="1:7" x14ac:dyDescent="0.25">
      <c r="A8488">
        <v>175676</v>
      </c>
      <c r="C8488" t="s">
        <v>12608</v>
      </c>
      <c r="G8488" s="4" t="s">
        <v>85</v>
      </c>
    </row>
    <row r="8489" spans="1:7" x14ac:dyDescent="0.25">
      <c r="A8489">
        <v>72524</v>
      </c>
      <c r="C8489" t="s">
        <v>12608</v>
      </c>
      <c r="G8489" s="5" t="s">
        <v>17</v>
      </c>
    </row>
    <row r="8490" spans="1:7" x14ac:dyDescent="0.25">
      <c r="A8490">
        <v>324032</v>
      </c>
      <c r="C8490" t="s">
        <v>12608</v>
      </c>
      <c r="G8490" s="4" t="s">
        <v>28</v>
      </c>
    </row>
    <row r="8491" spans="1:7" x14ac:dyDescent="0.25">
      <c r="A8491">
        <v>314713</v>
      </c>
      <c r="B8491" s="1">
        <v>3.99</v>
      </c>
      <c r="C8491" s="2">
        <v>44327</v>
      </c>
      <c r="G8491" s="5" t="s">
        <v>41</v>
      </c>
    </row>
    <row r="8492" spans="1:7" x14ac:dyDescent="0.25">
      <c r="A8492">
        <v>61530</v>
      </c>
      <c r="C8492" t="s">
        <v>12608</v>
      </c>
      <c r="G8492" s="4" t="s">
        <v>26</v>
      </c>
    </row>
    <row r="8493" spans="1:7" x14ac:dyDescent="0.25">
      <c r="A8493">
        <v>43595</v>
      </c>
      <c r="B8493" s="1">
        <v>27.49</v>
      </c>
      <c r="C8493" s="2">
        <v>44327</v>
      </c>
      <c r="G8493" s="5" t="s">
        <v>39</v>
      </c>
    </row>
    <row r="8494" spans="1:7" x14ac:dyDescent="0.25">
      <c r="A8494">
        <v>335707</v>
      </c>
      <c r="B8494" s="1">
        <v>11.19</v>
      </c>
      <c r="C8494" s="2">
        <v>44234</v>
      </c>
      <c r="G8494" s="4" t="s">
        <v>61</v>
      </c>
    </row>
    <row r="8495" spans="1:7" x14ac:dyDescent="0.25">
      <c r="A8495">
        <v>309451</v>
      </c>
      <c r="C8495" t="s">
        <v>12608</v>
      </c>
      <c r="G8495" s="5" t="s">
        <v>61</v>
      </c>
    </row>
    <row r="8496" spans="1:7" x14ac:dyDescent="0.25">
      <c r="A8496">
        <v>319764</v>
      </c>
      <c r="C8496" t="s">
        <v>12608</v>
      </c>
      <c r="G8496" s="4"/>
    </row>
    <row r="8497" spans="1:7" x14ac:dyDescent="0.25">
      <c r="A8497">
        <v>21199</v>
      </c>
      <c r="C8497" t="s">
        <v>12608</v>
      </c>
      <c r="G8497" s="5" t="s">
        <v>41</v>
      </c>
    </row>
    <row r="8498" spans="1:7" x14ac:dyDescent="0.25">
      <c r="A8498">
        <v>99228</v>
      </c>
      <c r="C8498" t="s">
        <v>12608</v>
      </c>
      <c r="G8498" s="4" t="s">
        <v>11</v>
      </c>
    </row>
    <row r="8499" spans="1:7" x14ac:dyDescent="0.25">
      <c r="A8499">
        <v>57975</v>
      </c>
      <c r="C8499" t="s">
        <v>12608</v>
      </c>
      <c r="G8499" s="5" t="s">
        <v>64</v>
      </c>
    </row>
    <row r="8500" spans="1:7" x14ac:dyDescent="0.25">
      <c r="A8500">
        <v>71418</v>
      </c>
      <c r="C8500" t="s">
        <v>12608</v>
      </c>
      <c r="G8500" s="4" t="s">
        <v>37</v>
      </c>
    </row>
    <row r="8501" spans="1:7" x14ac:dyDescent="0.25">
      <c r="A8501">
        <v>43624</v>
      </c>
      <c r="C8501" t="s">
        <v>12608</v>
      </c>
      <c r="G8501" s="5" t="s">
        <v>85</v>
      </c>
    </row>
    <row r="8502" spans="1:7" x14ac:dyDescent="0.25">
      <c r="A8502">
        <v>312128</v>
      </c>
      <c r="C8502" t="s">
        <v>12608</v>
      </c>
      <c r="G8502" s="4" t="s">
        <v>43</v>
      </c>
    </row>
    <row r="8503" spans="1:7" x14ac:dyDescent="0.25">
      <c r="A8503">
        <v>83356</v>
      </c>
      <c r="B8503" s="1">
        <v>16.489999999999998</v>
      </c>
      <c r="C8503" s="2">
        <v>44234</v>
      </c>
      <c r="G8503" s="5" t="s">
        <v>61</v>
      </c>
    </row>
    <row r="8504" spans="1:7" x14ac:dyDescent="0.25">
      <c r="A8504">
        <v>326597</v>
      </c>
      <c r="C8504" t="s">
        <v>12608</v>
      </c>
      <c r="G8504" s="4" t="s">
        <v>37</v>
      </c>
    </row>
    <row r="8505" spans="1:7" x14ac:dyDescent="0.25">
      <c r="A8505">
        <v>71050</v>
      </c>
      <c r="C8505" t="s">
        <v>12608</v>
      </c>
      <c r="G8505" s="5" t="s">
        <v>37</v>
      </c>
    </row>
    <row r="8506" spans="1:7" x14ac:dyDescent="0.25">
      <c r="A8506">
        <v>43079</v>
      </c>
      <c r="C8506" t="s">
        <v>12608</v>
      </c>
      <c r="G8506" s="4" t="s">
        <v>26</v>
      </c>
    </row>
    <row r="8507" spans="1:7" x14ac:dyDescent="0.25">
      <c r="A8507">
        <v>311513</v>
      </c>
      <c r="C8507" t="s">
        <v>12608</v>
      </c>
      <c r="G8507" s="5" t="s">
        <v>245</v>
      </c>
    </row>
    <row r="8508" spans="1:7" x14ac:dyDescent="0.25">
      <c r="A8508">
        <v>341436</v>
      </c>
      <c r="C8508" t="s">
        <v>12608</v>
      </c>
      <c r="G8508" s="4" t="s">
        <v>148</v>
      </c>
    </row>
    <row r="8509" spans="1:7" x14ac:dyDescent="0.25">
      <c r="A8509">
        <v>310314</v>
      </c>
      <c r="C8509" t="s">
        <v>12608</v>
      </c>
      <c r="G8509" s="5" t="s">
        <v>61</v>
      </c>
    </row>
    <row r="8510" spans="1:7" x14ac:dyDescent="0.25">
      <c r="A8510">
        <v>166291</v>
      </c>
      <c r="C8510" t="s">
        <v>12608</v>
      </c>
      <c r="G8510" s="4" t="s">
        <v>35</v>
      </c>
    </row>
    <row r="8511" spans="1:7" x14ac:dyDescent="0.25">
      <c r="A8511">
        <v>114936</v>
      </c>
      <c r="C8511" t="s">
        <v>12608</v>
      </c>
      <c r="G8511" s="5" t="s">
        <v>43</v>
      </c>
    </row>
    <row r="8512" spans="1:7" x14ac:dyDescent="0.25">
      <c r="A8512">
        <v>341972</v>
      </c>
      <c r="C8512" t="s">
        <v>12608</v>
      </c>
      <c r="G8512" s="4" t="s">
        <v>75</v>
      </c>
    </row>
    <row r="8513" spans="1:7" x14ac:dyDescent="0.25">
      <c r="A8513">
        <v>87645</v>
      </c>
      <c r="B8513" s="1">
        <v>22.99</v>
      </c>
      <c r="C8513" s="2">
        <v>44234</v>
      </c>
      <c r="G8513" s="5" t="s">
        <v>61</v>
      </c>
    </row>
    <row r="8514" spans="1:7" x14ac:dyDescent="0.25">
      <c r="A8514">
        <v>83623</v>
      </c>
      <c r="B8514" s="1">
        <v>16.29</v>
      </c>
      <c r="C8514" s="2">
        <v>44234</v>
      </c>
      <c r="G8514" s="4" t="s">
        <v>61</v>
      </c>
    </row>
    <row r="8515" spans="1:7" x14ac:dyDescent="0.25">
      <c r="A8515">
        <v>43183</v>
      </c>
      <c r="C8515" t="s">
        <v>12608</v>
      </c>
      <c r="G8515" s="5" t="s">
        <v>41</v>
      </c>
    </row>
    <row r="8516" spans="1:7" x14ac:dyDescent="0.25">
      <c r="A8516">
        <v>38555</v>
      </c>
      <c r="C8516" t="s">
        <v>12608</v>
      </c>
      <c r="G8516" s="4" t="s">
        <v>35</v>
      </c>
    </row>
    <row r="8517" spans="1:7" x14ac:dyDescent="0.25">
      <c r="A8517">
        <v>15385</v>
      </c>
      <c r="C8517" t="s">
        <v>12608</v>
      </c>
      <c r="G8517" s="5" t="s">
        <v>26</v>
      </c>
    </row>
    <row r="8518" spans="1:7" x14ac:dyDescent="0.25">
      <c r="A8518">
        <v>11448</v>
      </c>
      <c r="C8518" t="s">
        <v>12608</v>
      </c>
      <c r="G8518" s="4" t="s">
        <v>37</v>
      </c>
    </row>
    <row r="8519" spans="1:7" x14ac:dyDescent="0.25">
      <c r="A8519">
        <v>32824</v>
      </c>
      <c r="C8519" t="s">
        <v>12608</v>
      </c>
      <c r="G8519" s="5" t="s">
        <v>163</v>
      </c>
    </row>
    <row r="8520" spans="1:7" x14ac:dyDescent="0.25">
      <c r="A8520">
        <v>331322</v>
      </c>
      <c r="C8520" t="s">
        <v>12608</v>
      </c>
      <c r="G8520" s="4" t="s">
        <v>41</v>
      </c>
    </row>
    <row r="8521" spans="1:7" x14ac:dyDescent="0.25">
      <c r="A8521">
        <v>89323</v>
      </c>
      <c r="C8521" t="s">
        <v>12608</v>
      </c>
      <c r="G8521" s="5" t="s">
        <v>11</v>
      </c>
    </row>
    <row r="8522" spans="1:7" x14ac:dyDescent="0.25">
      <c r="A8522">
        <v>28025</v>
      </c>
      <c r="C8522" t="s">
        <v>12608</v>
      </c>
      <c r="G8522" s="4" t="s">
        <v>11</v>
      </c>
    </row>
    <row r="8523" spans="1:7" x14ac:dyDescent="0.25">
      <c r="A8523">
        <v>112739</v>
      </c>
      <c r="B8523" s="1">
        <v>3.49</v>
      </c>
      <c r="C8523" s="2">
        <v>44327</v>
      </c>
      <c r="G8523" s="5" t="s">
        <v>75</v>
      </c>
    </row>
    <row r="8524" spans="1:7" x14ac:dyDescent="0.25">
      <c r="A8524">
        <v>82478</v>
      </c>
      <c r="C8524" t="s">
        <v>12608</v>
      </c>
      <c r="G8524" s="4" t="s">
        <v>28</v>
      </c>
    </row>
    <row r="8525" spans="1:7" x14ac:dyDescent="0.25">
      <c r="A8525">
        <v>37010</v>
      </c>
      <c r="C8525" t="s">
        <v>12608</v>
      </c>
      <c r="G8525" s="5" t="s">
        <v>37</v>
      </c>
    </row>
    <row r="8526" spans="1:7" x14ac:dyDescent="0.25">
      <c r="A8526">
        <v>10862</v>
      </c>
      <c r="C8526" t="s">
        <v>12608</v>
      </c>
      <c r="G8526" s="4" t="s">
        <v>245</v>
      </c>
    </row>
    <row r="8527" spans="1:7" x14ac:dyDescent="0.25">
      <c r="A8527">
        <v>47988</v>
      </c>
      <c r="B8527" s="1">
        <v>12.59</v>
      </c>
      <c r="C8527" s="2">
        <v>44234</v>
      </c>
      <c r="G8527" s="5" t="s">
        <v>189</v>
      </c>
    </row>
    <row r="8528" spans="1:7" x14ac:dyDescent="0.25">
      <c r="A8528">
        <v>99668</v>
      </c>
      <c r="C8528" t="s">
        <v>12608</v>
      </c>
      <c r="G8528" s="4" t="s">
        <v>11</v>
      </c>
    </row>
    <row r="8529" spans="1:7" x14ac:dyDescent="0.25">
      <c r="A8529">
        <v>41688</v>
      </c>
      <c r="B8529" s="1">
        <v>14.19</v>
      </c>
      <c r="C8529" s="2">
        <v>44234</v>
      </c>
      <c r="G8529" s="5" t="s">
        <v>189</v>
      </c>
    </row>
    <row r="8530" spans="1:7" x14ac:dyDescent="0.25">
      <c r="A8530">
        <v>42544</v>
      </c>
      <c r="C8530" t="s">
        <v>12608</v>
      </c>
      <c r="G8530" s="4" t="s">
        <v>26</v>
      </c>
    </row>
    <row r="8531" spans="1:7" x14ac:dyDescent="0.25">
      <c r="A8531">
        <v>50407</v>
      </c>
      <c r="C8531" t="s">
        <v>12608</v>
      </c>
      <c r="G8531" s="5" t="s">
        <v>26</v>
      </c>
    </row>
    <row r="8532" spans="1:7" x14ac:dyDescent="0.25">
      <c r="A8532">
        <v>426180</v>
      </c>
      <c r="C8532" t="s">
        <v>12608</v>
      </c>
      <c r="G8532" s="4" t="s">
        <v>61</v>
      </c>
    </row>
    <row r="8533" spans="1:7" x14ac:dyDescent="0.25">
      <c r="A8533">
        <v>42749</v>
      </c>
      <c r="C8533" t="s">
        <v>12608</v>
      </c>
      <c r="G8533" s="5" t="s">
        <v>26</v>
      </c>
    </row>
    <row r="8534" spans="1:7" x14ac:dyDescent="0.25">
      <c r="A8534">
        <v>22586</v>
      </c>
      <c r="C8534" t="s">
        <v>12608</v>
      </c>
      <c r="G8534" s="4" t="s">
        <v>61</v>
      </c>
    </row>
    <row r="8535" spans="1:7" x14ac:dyDescent="0.25">
      <c r="A8535">
        <v>82396</v>
      </c>
      <c r="C8535" t="s">
        <v>12608</v>
      </c>
      <c r="G8535" s="5" t="s">
        <v>61</v>
      </c>
    </row>
    <row r="8536" spans="1:7" x14ac:dyDescent="0.25">
      <c r="A8536">
        <v>323908</v>
      </c>
      <c r="C8536" t="s">
        <v>12608</v>
      </c>
      <c r="G8536" s="4" t="s">
        <v>41</v>
      </c>
    </row>
    <row r="8537" spans="1:7" x14ac:dyDescent="0.25">
      <c r="A8537">
        <v>306019</v>
      </c>
      <c r="C8537" t="s">
        <v>12608</v>
      </c>
      <c r="G8537" s="5" t="s">
        <v>85</v>
      </c>
    </row>
    <row r="8538" spans="1:7" x14ac:dyDescent="0.25">
      <c r="A8538">
        <v>70771</v>
      </c>
      <c r="C8538" t="s">
        <v>12608</v>
      </c>
      <c r="G8538" s="4" t="s">
        <v>37</v>
      </c>
    </row>
    <row r="8539" spans="1:7" x14ac:dyDescent="0.25">
      <c r="A8539">
        <v>22627</v>
      </c>
      <c r="C8539" t="s">
        <v>12608</v>
      </c>
      <c r="G8539" s="5" t="s">
        <v>11</v>
      </c>
    </row>
    <row r="8540" spans="1:7" x14ac:dyDescent="0.25">
      <c r="A8540">
        <v>97942</v>
      </c>
      <c r="C8540" t="s">
        <v>12608</v>
      </c>
      <c r="G8540" s="4" t="s">
        <v>11</v>
      </c>
    </row>
    <row r="8541" spans="1:7" x14ac:dyDescent="0.25">
      <c r="A8541">
        <v>23558</v>
      </c>
      <c r="B8541" s="1">
        <v>11.69</v>
      </c>
      <c r="C8541" s="2">
        <v>44234</v>
      </c>
      <c r="G8541" s="5" t="s">
        <v>28</v>
      </c>
    </row>
    <row r="8542" spans="1:7" x14ac:dyDescent="0.25">
      <c r="A8542">
        <v>42813</v>
      </c>
      <c r="C8542" t="s">
        <v>12608</v>
      </c>
      <c r="G8542" s="4" t="s">
        <v>43</v>
      </c>
    </row>
    <row r="8543" spans="1:7" x14ac:dyDescent="0.25">
      <c r="A8543">
        <v>20621</v>
      </c>
      <c r="C8543" t="s">
        <v>12608</v>
      </c>
      <c r="G8543" s="5" t="s">
        <v>67</v>
      </c>
    </row>
    <row r="8544" spans="1:7" x14ac:dyDescent="0.25">
      <c r="A8544">
        <v>68357</v>
      </c>
      <c r="C8544" t="s">
        <v>12608</v>
      </c>
      <c r="G8544" s="4" t="s">
        <v>64</v>
      </c>
    </row>
    <row r="8545" spans="1:7" x14ac:dyDescent="0.25">
      <c r="A8545">
        <v>74070</v>
      </c>
      <c r="C8545" t="s">
        <v>12608</v>
      </c>
      <c r="G8545" s="5" t="s">
        <v>102</v>
      </c>
    </row>
    <row r="8546" spans="1:7" x14ac:dyDescent="0.25">
      <c r="A8546">
        <v>390780</v>
      </c>
      <c r="C8546" t="s">
        <v>12608</v>
      </c>
      <c r="G8546" s="4" t="s">
        <v>100</v>
      </c>
    </row>
    <row r="8547" spans="1:7" x14ac:dyDescent="0.25">
      <c r="A8547">
        <v>58068</v>
      </c>
      <c r="C8547" t="s">
        <v>12608</v>
      </c>
      <c r="G8547" s="5" t="s">
        <v>64</v>
      </c>
    </row>
    <row r="8548" spans="1:7" x14ac:dyDescent="0.25">
      <c r="A8548">
        <v>157805</v>
      </c>
      <c r="C8548" t="s">
        <v>12608</v>
      </c>
      <c r="G8548" s="4" t="s">
        <v>148</v>
      </c>
    </row>
    <row r="8549" spans="1:7" x14ac:dyDescent="0.25">
      <c r="A8549">
        <v>17582</v>
      </c>
      <c r="B8549" s="1">
        <v>34.99</v>
      </c>
      <c r="C8549" s="2">
        <v>44234</v>
      </c>
      <c r="G8549" s="5" t="s">
        <v>198</v>
      </c>
    </row>
    <row r="8550" spans="1:7" x14ac:dyDescent="0.25">
      <c r="A8550">
        <v>83946</v>
      </c>
      <c r="C8550" t="s">
        <v>12608</v>
      </c>
      <c r="G8550" s="4" t="s">
        <v>28</v>
      </c>
    </row>
    <row r="8551" spans="1:7" x14ac:dyDescent="0.25">
      <c r="A8551">
        <v>328221</v>
      </c>
      <c r="C8551" t="s">
        <v>12608</v>
      </c>
      <c r="G8551" s="5" t="s">
        <v>43</v>
      </c>
    </row>
    <row r="8552" spans="1:7" x14ac:dyDescent="0.25">
      <c r="A8552">
        <v>28460</v>
      </c>
      <c r="C8552" t="s">
        <v>12608</v>
      </c>
      <c r="G8552" s="4" t="s">
        <v>28</v>
      </c>
    </row>
    <row r="8553" spans="1:7" x14ac:dyDescent="0.25">
      <c r="A8553">
        <v>39837</v>
      </c>
      <c r="C8553" t="s">
        <v>12608</v>
      </c>
      <c r="G8553" s="5" t="s">
        <v>28</v>
      </c>
    </row>
    <row r="8554" spans="1:7" x14ac:dyDescent="0.25">
      <c r="A8554">
        <v>81948</v>
      </c>
      <c r="C8554" t="s">
        <v>12608</v>
      </c>
      <c r="G8554" s="4" t="s">
        <v>64</v>
      </c>
    </row>
    <row r="8555" spans="1:7" x14ac:dyDescent="0.25">
      <c r="A8555">
        <v>333972</v>
      </c>
      <c r="C8555" t="s">
        <v>12608</v>
      </c>
      <c r="G8555" s="5" t="s">
        <v>189</v>
      </c>
    </row>
    <row r="8556" spans="1:7" x14ac:dyDescent="0.25">
      <c r="A8556">
        <v>91618</v>
      </c>
      <c r="C8556" t="s">
        <v>12608</v>
      </c>
      <c r="G8556" s="4" t="s">
        <v>11</v>
      </c>
    </row>
    <row r="8557" spans="1:7" x14ac:dyDescent="0.25">
      <c r="A8557">
        <v>45437</v>
      </c>
      <c r="C8557" t="s">
        <v>12608</v>
      </c>
      <c r="G8557" s="5" t="s">
        <v>100</v>
      </c>
    </row>
    <row r="8558" spans="1:7" x14ac:dyDescent="0.25">
      <c r="A8558">
        <v>10860</v>
      </c>
      <c r="B8558" s="1">
        <v>10.99</v>
      </c>
      <c r="C8558" s="2">
        <v>44234</v>
      </c>
      <c r="G8558" s="4" t="s">
        <v>61</v>
      </c>
    </row>
    <row r="8559" spans="1:7" x14ac:dyDescent="0.25">
      <c r="A8559">
        <v>316728</v>
      </c>
      <c r="C8559" t="s">
        <v>12608</v>
      </c>
      <c r="G8559" s="5" t="s">
        <v>436</v>
      </c>
    </row>
    <row r="8560" spans="1:7" x14ac:dyDescent="0.25">
      <c r="A8560">
        <v>324092</v>
      </c>
      <c r="C8560" t="s">
        <v>12608</v>
      </c>
      <c r="G8560" s="4" t="s">
        <v>85</v>
      </c>
    </row>
    <row r="8561" spans="1:7" x14ac:dyDescent="0.25">
      <c r="A8561">
        <v>144770</v>
      </c>
      <c r="C8561" t="s">
        <v>12608</v>
      </c>
      <c r="G8561" s="5" t="s">
        <v>43</v>
      </c>
    </row>
    <row r="8562" spans="1:7" x14ac:dyDescent="0.25">
      <c r="A8562">
        <v>47085</v>
      </c>
      <c r="C8562" t="s">
        <v>12608</v>
      </c>
      <c r="G8562" s="4" t="s">
        <v>41</v>
      </c>
    </row>
    <row r="8563" spans="1:7" x14ac:dyDescent="0.25">
      <c r="A8563">
        <v>17167</v>
      </c>
      <c r="C8563" t="s">
        <v>12608</v>
      </c>
      <c r="G8563" s="5" t="s">
        <v>21</v>
      </c>
    </row>
    <row r="8564" spans="1:7" x14ac:dyDescent="0.25">
      <c r="A8564">
        <v>52833</v>
      </c>
      <c r="C8564" t="s">
        <v>12608</v>
      </c>
      <c r="G8564" s="4" t="s">
        <v>43</v>
      </c>
    </row>
    <row r="8565" spans="1:7" x14ac:dyDescent="0.25">
      <c r="A8565">
        <v>36188</v>
      </c>
      <c r="B8565" s="1">
        <v>17.09</v>
      </c>
      <c r="C8565" s="2">
        <v>44234</v>
      </c>
      <c r="G8565" s="5" t="s">
        <v>37</v>
      </c>
    </row>
    <row r="8566" spans="1:7" x14ac:dyDescent="0.25">
      <c r="A8566">
        <v>83538</v>
      </c>
      <c r="C8566" t="s">
        <v>12608</v>
      </c>
      <c r="G8566" s="4" t="s">
        <v>43</v>
      </c>
    </row>
    <row r="8567" spans="1:7" x14ac:dyDescent="0.25">
      <c r="A8567">
        <v>27359</v>
      </c>
      <c r="B8567" s="1">
        <v>84.99</v>
      </c>
      <c r="C8567" s="2">
        <v>44234</v>
      </c>
      <c r="G8567" s="5" t="s">
        <v>14</v>
      </c>
    </row>
    <row r="8568" spans="1:7" x14ac:dyDescent="0.25">
      <c r="A8568">
        <v>336336</v>
      </c>
      <c r="C8568" t="s">
        <v>12608</v>
      </c>
      <c r="G8568" s="4" t="s">
        <v>8</v>
      </c>
    </row>
    <row r="8569" spans="1:7" x14ac:dyDescent="0.25">
      <c r="A8569">
        <v>59048</v>
      </c>
      <c r="C8569" t="s">
        <v>12608</v>
      </c>
      <c r="G8569" s="5" t="s">
        <v>313</v>
      </c>
    </row>
    <row r="8570" spans="1:7" x14ac:dyDescent="0.25">
      <c r="A8570">
        <v>344468</v>
      </c>
      <c r="C8570" t="s">
        <v>12608</v>
      </c>
      <c r="G8570" s="4" t="s">
        <v>31</v>
      </c>
    </row>
    <row r="8571" spans="1:7" x14ac:dyDescent="0.25">
      <c r="A8571">
        <v>84570</v>
      </c>
      <c r="C8571" t="s">
        <v>12608</v>
      </c>
      <c r="G8571" s="5" t="s">
        <v>163</v>
      </c>
    </row>
    <row r="8572" spans="1:7" x14ac:dyDescent="0.25">
      <c r="A8572">
        <v>84352</v>
      </c>
      <c r="C8572" t="s">
        <v>12608</v>
      </c>
      <c r="G8572" s="4" t="s">
        <v>61</v>
      </c>
    </row>
    <row r="8573" spans="1:7" x14ac:dyDescent="0.25">
      <c r="A8573">
        <v>88986</v>
      </c>
      <c r="C8573" t="s">
        <v>12608</v>
      </c>
      <c r="G8573" s="5" t="s">
        <v>28</v>
      </c>
    </row>
    <row r="8574" spans="1:7" x14ac:dyDescent="0.25">
      <c r="A8574">
        <v>324234</v>
      </c>
      <c r="C8574" t="s">
        <v>12608</v>
      </c>
      <c r="G8574" s="4" t="s">
        <v>83</v>
      </c>
    </row>
    <row r="8575" spans="1:7" x14ac:dyDescent="0.25">
      <c r="A8575">
        <v>86878</v>
      </c>
      <c r="C8575" t="s">
        <v>12608</v>
      </c>
      <c r="G8575" s="5" t="s">
        <v>11</v>
      </c>
    </row>
    <row r="8576" spans="1:7" x14ac:dyDescent="0.25">
      <c r="A8576">
        <v>11851</v>
      </c>
      <c r="C8576" t="s">
        <v>12608</v>
      </c>
      <c r="G8576" s="4" t="s">
        <v>175</v>
      </c>
    </row>
    <row r="8577" spans="1:7" x14ac:dyDescent="0.25">
      <c r="A8577">
        <v>90751</v>
      </c>
      <c r="C8577" t="s">
        <v>12608</v>
      </c>
      <c r="G8577" s="5" t="s">
        <v>11</v>
      </c>
    </row>
    <row r="8578" spans="1:7" x14ac:dyDescent="0.25">
      <c r="A8578">
        <v>80587</v>
      </c>
      <c r="C8578" t="s">
        <v>12608</v>
      </c>
      <c r="G8578" s="4" t="s">
        <v>28</v>
      </c>
    </row>
    <row r="8579" spans="1:7" x14ac:dyDescent="0.25">
      <c r="A8579">
        <v>105490</v>
      </c>
      <c r="C8579" t="s">
        <v>12608</v>
      </c>
      <c r="G8579" s="5" t="s">
        <v>67</v>
      </c>
    </row>
    <row r="8580" spans="1:7" x14ac:dyDescent="0.25">
      <c r="A8580">
        <v>342295</v>
      </c>
      <c r="C8580" t="s">
        <v>12608</v>
      </c>
      <c r="G8580" s="4" t="s">
        <v>1019</v>
      </c>
    </row>
    <row r="8581" spans="1:7" x14ac:dyDescent="0.25">
      <c r="A8581">
        <v>83829</v>
      </c>
      <c r="B8581" s="1">
        <v>20.69</v>
      </c>
      <c r="C8581" s="2">
        <v>44234</v>
      </c>
      <c r="G8581" s="5" t="s">
        <v>242</v>
      </c>
    </row>
    <row r="8582" spans="1:7" x14ac:dyDescent="0.25">
      <c r="A8582">
        <v>177741</v>
      </c>
      <c r="B8582" s="1">
        <v>8.49</v>
      </c>
      <c r="C8582" s="2">
        <v>44327</v>
      </c>
      <c r="G8582" s="4" t="s">
        <v>85</v>
      </c>
    </row>
    <row r="8583" spans="1:7" x14ac:dyDescent="0.25">
      <c r="A8583">
        <v>28957</v>
      </c>
      <c r="C8583" t="s">
        <v>12608</v>
      </c>
      <c r="G8583" s="5" t="s">
        <v>11</v>
      </c>
    </row>
    <row r="8584" spans="1:7" x14ac:dyDescent="0.25">
      <c r="A8584">
        <v>23006</v>
      </c>
      <c r="C8584" t="s">
        <v>12608</v>
      </c>
      <c r="G8584" s="4" t="s">
        <v>11</v>
      </c>
    </row>
    <row r="8585" spans="1:7" x14ac:dyDescent="0.25">
      <c r="A8585">
        <v>79706</v>
      </c>
      <c r="C8585" t="s">
        <v>12608</v>
      </c>
      <c r="G8585" s="5" t="s">
        <v>35</v>
      </c>
    </row>
    <row r="8586" spans="1:7" x14ac:dyDescent="0.25">
      <c r="A8586">
        <v>324334</v>
      </c>
      <c r="C8586" t="s">
        <v>12608</v>
      </c>
      <c r="G8586" s="4" t="s">
        <v>75</v>
      </c>
    </row>
    <row r="8587" spans="1:7" x14ac:dyDescent="0.25">
      <c r="A8587">
        <v>112771</v>
      </c>
      <c r="C8587" t="s">
        <v>12608</v>
      </c>
      <c r="G8587" s="5" t="s">
        <v>75</v>
      </c>
    </row>
    <row r="8588" spans="1:7" x14ac:dyDescent="0.25">
      <c r="A8588">
        <v>39446</v>
      </c>
      <c r="B8588" s="1">
        <v>9.2899999999999991</v>
      </c>
      <c r="C8588" s="2">
        <v>44234</v>
      </c>
      <c r="G8588" s="4" t="s">
        <v>61</v>
      </c>
    </row>
    <row r="8589" spans="1:7" x14ac:dyDescent="0.25">
      <c r="A8589">
        <v>32263</v>
      </c>
      <c r="B8589" s="1">
        <v>6.99</v>
      </c>
      <c r="C8589" s="2">
        <v>44327</v>
      </c>
      <c r="G8589" s="5" t="s">
        <v>163</v>
      </c>
    </row>
    <row r="8590" spans="1:7" x14ac:dyDescent="0.25">
      <c r="A8590">
        <v>345229</v>
      </c>
      <c r="C8590" t="s">
        <v>12608</v>
      </c>
      <c r="G8590" s="4" t="s">
        <v>41</v>
      </c>
    </row>
    <row r="8591" spans="1:7" x14ac:dyDescent="0.25">
      <c r="A8591">
        <v>4944</v>
      </c>
      <c r="C8591" t="s">
        <v>12608</v>
      </c>
      <c r="G8591" s="5" t="s">
        <v>11</v>
      </c>
    </row>
    <row r="8592" spans="1:7" x14ac:dyDescent="0.25">
      <c r="A8592">
        <v>38504</v>
      </c>
      <c r="C8592" t="s">
        <v>12608</v>
      </c>
      <c r="G8592" s="4" t="s">
        <v>35</v>
      </c>
    </row>
    <row r="8593" spans="1:7" x14ac:dyDescent="0.25">
      <c r="A8593">
        <v>75166</v>
      </c>
      <c r="C8593" t="s">
        <v>12608</v>
      </c>
      <c r="G8593" s="5" t="s">
        <v>57</v>
      </c>
    </row>
    <row r="8594" spans="1:7" x14ac:dyDescent="0.25">
      <c r="A8594">
        <v>20087</v>
      </c>
      <c r="C8594" t="s">
        <v>12608</v>
      </c>
      <c r="G8594" s="4" t="s">
        <v>61</v>
      </c>
    </row>
    <row r="8595" spans="1:7" x14ac:dyDescent="0.25">
      <c r="A8595">
        <v>311827</v>
      </c>
      <c r="C8595" t="s">
        <v>12608</v>
      </c>
      <c r="G8595" s="5" t="s">
        <v>31</v>
      </c>
    </row>
    <row r="8596" spans="1:7" x14ac:dyDescent="0.25">
      <c r="A8596">
        <v>41270</v>
      </c>
      <c r="C8596" t="s">
        <v>12608</v>
      </c>
      <c r="G8596" s="4" t="s">
        <v>53</v>
      </c>
    </row>
    <row r="8597" spans="1:7" x14ac:dyDescent="0.25">
      <c r="A8597">
        <v>321881</v>
      </c>
      <c r="B8597" s="1">
        <v>10.99</v>
      </c>
      <c r="C8597" s="2">
        <v>44234</v>
      </c>
      <c r="G8597" s="5" t="s">
        <v>163</v>
      </c>
    </row>
    <row r="8598" spans="1:7" x14ac:dyDescent="0.25">
      <c r="A8598">
        <v>339232</v>
      </c>
      <c r="B8598" s="1">
        <v>6.99</v>
      </c>
      <c r="C8598" s="2">
        <v>44327</v>
      </c>
      <c r="G8598" s="4" t="s">
        <v>17</v>
      </c>
    </row>
    <row r="8599" spans="1:7" x14ac:dyDescent="0.25">
      <c r="A8599">
        <v>300626</v>
      </c>
      <c r="C8599" t="s">
        <v>12608</v>
      </c>
      <c r="G8599" s="5" t="s">
        <v>37</v>
      </c>
    </row>
    <row r="8600" spans="1:7" x14ac:dyDescent="0.25">
      <c r="A8600">
        <v>73343</v>
      </c>
      <c r="C8600" t="s">
        <v>12608</v>
      </c>
      <c r="G8600" s="4" t="s">
        <v>14</v>
      </c>
    </row>
    <row r="8601" spans="1:7" x14ac:dyDescent="0.25">
      <c r="A8601">
        <v>22837</v>
      </c>
      <c r="C8601" t="s">
        <v>12608</v>
      </c>
      <c r="G8601" s="5" t="s">
        <v>37</v>
      </c>
    </row>
    <row r="8602" spans="1:7" x14ac:dyDescent="0.25">
      <c r="A8602">
        <v>428523</v>
      </c>
      <c r="C8602" t="s">
        <v>12608</v>
      </c>
      <c r="G8602" s="4" t="s">
        <v>61</v>
      </c>
    </row>
    <row r="8603" spans="1:7" x14ac:dyDescent="0.25">
      <c r="A8603">
        <v>311092</v>
      </c>
      <c r="C8603" t="s">
        <v>12608</v>
      </c>
      <c r="G8603" s="5" t="s">
        <v>26</v>
      </c>
    </row>
    <row r="8604" spans="1:7" x14ac:dyDescent="0.25">
      <c r="A8604">
        <v>72777</v>
      </c>
      <c r="C8604" t="s">
        <v>12608</v>
      </c>
      <c r="G8604" s="4" t="s">
        <v>37</v>
      </c>
    </row>
    <row r="8605" spans="1:7" x14ac:dyDescent="0.25">
      <c r="A8605">
        <v>45934</v>
      </c>
      <c r="C8605" t="s">
        <v>12608</v>
      </c>
      <c r="G8605" s="5" t="s">
        <v>53</v>
      </c>
    </row>
    <row r="8606" spans="1:7" x14ac:dyDescent="0.25">
      <c r="A8606">
        <v>43107</v>
      </c>
      <c r="C8606" t="s">
        <v>12608</v>
      </c>
      <c r="G8606" s="4" t="s">
        <v>41</v>
      </c>
    </row>
    <row r="8607" spans="1:7" x14ac:dyDescent="0.25">
      <c r="A8607">
        <v>57835</v>
      </c>
      <c r="C8607" t="s">
        <v>12608</v>
      </c>
      <c r="G8607" s="5" t="s">
        <v>61</v>
      </c>
    </row>
    <row r="8608" spans="1:7" x14ac:dyDescent="0.25">
      <c r="A8608">
        <v>309916</v>
      </c>
      <c r="C8608" t="s">
        <v>12608</v>
      </c>
      <c r="G8608" s="4" t="s">
        <v>41</v>
      </c>
    </row>
    <row r="8609" spans="1:7" x14ac:dyDescent="0.25">
      <c r="A8609">
        <v>335714</v>
      </c>
      <c r="B8609" s="1">
        <v>11.19</v>
      </c>
      <c r="C8609" s="2">
        <v>44234</v>
      </c>
      <c r="G8609" s="5" t="s">
        <v>61</v>
      </c>
    </row>
    <row r="8610" spans="1:7" x14ac:dyDescent="0.25">
      <c r="A8610">
        <v>46649</v>
      </c>
      <c r="C8610" t="s">
        <v>12608</v>
      </c>
      <c r="G8610" s="4" t="s">
        <v>64</v>
      </c>
    </row>
    <row r="8611" spans="1:7" x14ac:dyDescent="0.25">
      <c r="A8611">
        <v>31356</v>
      </c>
      <c r="C8611" t="s">
        <v>12608</v>
      </c>
      <c r="G8611" s="5" t="s">
        <v>61</v>
      </c>
    </row>
    <row r="8612" spans="1:7" x14ac:dyDescent="0.25">
      <c r="A8612">
        <v>81054</v>
      </c>
      <c r="C8612" t="s">
        <v>12608</v>
      </c>
      <c r="G8612" s="4" t="s">
        <v>14</v>
      </c>
    </row>
    <row r="8613" spans="1:7" x14ac:dyDescent="0.25">
      <c r="A8613">
        <v>94390</v>
      </c>
      <c r="C8613" t="s">
        <v>12608</v>
      </c>
      <c r="G8613" s="5" t="s">
        <v>11</v>
      </c>
    </row>
    <row r="8614" spans="1:7" x14ac:dyDescent="0.25">
      <c r="A8614">
        <v>88389</v>
      </c>
      <c r="C8614" t="s">
        <v>12608</v>
      </c>
      <c r="G8614" s="4" t="s">
        <v>53</v>
      </c>
    </row>
    <row r="8615" spans="1:7" x14ac:dyDescent="0.25">
      <c r="A8615">
        <v>21148</v>
      </c>
      <c r="C8615" t="s">
        <v>12608</v>
      </c>
      <c r="G8615" s="5" t="s">
        <v>61</v>
      </c>
    </row>
    <row r="8616" spans="1:7" x14ac:dyDescent="0.25">
      <c r="A8616">
        <v>42412</v>
      </c>
      <c r="C8616" t="s">
        <v>12608</v>
      </c>
      <c r="G8616" s="4" t="s">
        <v>26</v>
      </c>
    </row>
    <row r="8617" spans="1:7" x14ac:dyDescent="0.25">
      <c r="A8617">
        <v>336911</v>
      </c>
      <c r="C8617" t="s">
        <v>12608</v>
      </c>
      <c r="G8617" s="5" t="s">
        <v>41</v>
      </c>
    </row>
    <row r="8618" spans="1:7" x14ac:dyDescent="0.25">
      <c r="A8618">
        <v>311341</v>
      </c>
      <c r="C8618" t="s">
        <v>12608</v>
      </c>
      <c r="G8618" s="4" t="s">
        <v>39</v>
      </c>
    </row>
    <row r="8619" spans="1:7" x14ac:dyDescent="0.25">
      <c r="A8619">
        <v>32158</v>
      </c>
      <c r="C8619" t="s">
        <v>12608</v>
      </c>
      <c r="G8619" s="5" t="s">
        <v>198</v>
      </c>
    </row>
    <row r="8620" spans="1:7" x14ac:dyDescent="0.25">
      <c r="A8620">
        <v>41525</v>
      </c>
      <c r="C8620" t="s">
        <v>12608</v>
      </c>
      <c r="G8620" s="4" t="s">
        <v>163</v>
      </c>
    </row>
    <row r="8621" spans="1:7" x14ac:dyDescent="0.25">
      <c r="A8621">
        <v>40456</v>
      </c>
      <c r="C8621" t="s">
        <v>12608</v>
      </c>
      <c r="G8621" s="5" t="s">
        <v>43</v>
      </c>
    </row>
    <row r="8622" spans="1:7" x14ac:dyDescent="0.25">
      <c r="A8622">
        <v>341021</v>
      </c>
      <c r="C8622" t="s">
        <v>12608</v>
      </c>
      <c r="G8622" s="4" t="s">
        <v>75</v>
      </c>
    </row>
    <row r="8623" spans="1:7" x14ac:dyDescent="0.25">
      <c r="A8623">
        <v>5096</v>
      </c>
      <c r="B8623" s="1">
        <v>25.99</v>
      </c>
      <c r="C8623" s="2">
        <v>44234</v>
      </c>
      <c r="G8623" s="5" t="s">
        <v>11</v>
      </c>
    </row>
    <row r="8624" spans="1:7" x14ac:dyDescent="0.25">
      <c r="A8624">
        <v>310631</v>
      </c>
      <c r="C8624" t="s">
        <v>12608</v>
      </c>
      <c r="G8624" s="4" t="s">
        <v>39</v>
      </c>
    </row>
    <row r="8625" spans="1:7" x14ac:dyDescent="0.25">
      <c r="A8625">
        <v>26181</v>
      </c>
      <c r="C8625" t="s">
        <v>12608</v>
      </c>
      <c r="G8625" s="5" t="s">
        <v>11</v>
      </c>
    </row>
    <row r="8626" spans="1:7" x14ac:dyDescent="0.25">
      <c r="A8626">
        <v>334100</v>
      </c>
      <c r="C8626" t="s">
        <v>12608</v>
      </c>
      <c r="G8626" s="4" t="s">
        <v>35</v>
      </c>
    </row>
    <row r="8627" spans="1:7" x14ac:dyDescent="0.25">
      <c r="A8627">
        <v>342150</v>
      </c>
      <c r="C8627" t="s">
        <v>12608</v>
      </c>
      <c r="G8627" s="5" t="s">
        <v>35</v>
      </c>
    </row>
    <row r="8628" spans="1:7" x14ac:dyDescent="0.25">
      <c r="A8628">
        <v>84900</v>
      </c>
      <c r="C8628" t="s">
        <v>12608</v>
      </c>
      <c r="G8628" s="4" t="s">
        <v>17</v>
      </c>
    </row>
    <row r="8629" spans="1:7" x14ac:dyDescent="0.25">
      <c r="A8629">
        <v>81086</v>
      </c>
      <c r="B8629" s="1">
        <v>9.2899999999999991</v>
      </c>
      <c r="C8629" s="2">
        <v>44234</v>
      </c>
      <c r="G8629" s="5" t="s">
        <v>61</v>
      </c>
    </row>
    <row r="8630" spans="1:7" x14ac:dyDescent="0.25">
      <c r="A8630">
        <v>79650</v>
      </c>
      <c r="C8630" t="s">
        <v>12608</v>
      </c>
      <c r="G8630" s="4" t="s">
        <v>64</v>
      </c>
    </row>
    <row r="8631" spans="1:7" x14ac:dyDescent="0.25">
      <c r="A8631">
        <v>338600</v>
      </c>
      <c r="C8631" t="s">
        <v>12608</v>
      </c>
      <c r="G8631" s="5" t="s">
        <v>85</v>
      </c>
    </row>
    <row r="8632" spans="1:7" x14ac:dyDescent="0.25">
      <c r="A8632">
        <v>333246</v>
      </c>
      <c r="C8632" t="s">
        <v>12608</v>
      </c>
      <c r="G8632" s="4" t="s">
        <v>43</v>
      </c>
    </row>
    <row r="8633" spans="1:7" x14ac:dyDescent="0.25">
      <c r="A8633">
        <v>4537</v>
      </c>
      <c r="C8633" t="s">
        <v>12608</v>
      </c>
      <c r="G8633" s="5" t="s">
        <v>11</v>
      </c>
    </row>
    <row r="8634" spans="1:7" x14ac:dyDescent="0.25">
      <c r="A8634">
        <v>336500</v>
      </c>
      <c r="C8634" t="s">
        <v>12608</v>
      </c>
      <c r="G8634" s="4" t="s">
        <v>31</v>
      </c>
    </row>
    <row r="8635" spans="1:7" x14ac:dyDescent="0.25">
      <c r="A8635">
        <v>75752</v>
      </c>
      <c r="B8635" s="1">
        <v>30.99</v>
      </c>
      <c r="C8635" s="2">
        <v>44234</v>
      </c>
      <c r="G8635" s="5" t="s">
        <v>57</v>
      </c>
    </row>
    <row r="8636" spans="1:7" x14ac:dyDescent="0.25">
      <c r="A8636">
        <v>44782</v>
      </c>
      <c r="C8636" t="s">
        <v>12608</v>
      </c>
      <c r="G8636" s="4" t="s">
        <v>8</v>
      </c>
    </row>
    <row r="8637" spans="1:7" x14ac:dyDescent="0.25">
      <c r="A8637">
        <v>151769</v>
      </c>
      <c r="C8637" t="s">
        <v>12608</v>
      </c>
      <c r="G8637" s="5" t="s">
        <v>28</v>
      </c>
    </row>
    <row r="8638" spans="1:7" x14ac:dyDescent="0.25">
      <c r="A8638">
        <v>101184</v>
      </c>
      <c r="C8638" t="s">
        <v>12608</v>
      </c>
      <c r="G8638" s="4" t="s">
        <v>39</v>
      </c>
    </row>
    <row r="8639" spans="1:7" x14ac:dyDescent="0.25">
      <c r="A8639">
        <v>80289</v>
      </c>
      <c r="C8639" t="s">
        <v>12608</v>
      </c>
      <c r="G8639" s="5" t="s">
        <v>85</v>
      </c>
    </row>
    <row r="8640" spans="1:7" x14ac:dyDescent="0.25">
      <c r="A8640">
        <v>30832</v>
      </c>
      <c r="C8640" t="s">
        <v>12608</v>
      </c>
      <c r="G8640" s="4" t="s">
        <v>11</v>
      </c>
    </row>
    <row r="8641" spans="1:7" x14ac:dyDescent="0.25">
      <c r="A8641">
        <v>330254</v>
      </c>
      <c r="C8641" t="s">
        <v>12608</v>
      </c>
      <c r="G8641" s="5" t="s">
        <v>41</v>
      </c>
    </row>
    <row r="8642" spans="1:7" x14ac:dyDescent="0.25">
      <c r="A8642">
        <v>331119</v>
      </c>
      <c r="C8642" t="s">
        <v>12608</v>
      </c>
      <c r="G8642" s="4" t="s">
        <v>21</v>
      </c>
    </row>
    <row r="8643" spans="1:7" x14ac:dyDescent="0.25">
      <c r="A8643">
        <v>162787</v>
      </c>
      <c r="C8643" t="s">
        <v>12608</v>
      </c>
      <c r="G8643" s="5" t="s">
        <v>17</v>
      </c>
    </row>
    <row r="8644" spans="1:7" x14ac:dyDescent="0.25">
      <c r="A8644">
        <v>72753</v>
      </c>
      <c r="C8644" t="s">
        <v>12608</v>
      </c>
      <c r="G8644" s="4" t="s">
        <v>17</v>
      </c>
    </row>
    <row r="8645" spans="1:7" x14ac:dyDescent="0.25">
      <c r="A8645">
        <v>410870</v>
      </c>
      <c r="C8645" t="s">
        <v>12608</v>
      </c>
      <c r="G8645" s="5" t="s">
        <v>17</v>
      </c>
    </row>
    <row r="8646" spans="1:7" x14ac:dyDescent="0.25">
      <c r="A8646">
        <v>87343</v>
      </c>
      <c r="C8646" t="s">
        <v>12608</v>
      </c>
      <c r="G8646" s="4" t="s">
        <v>43</v>
      </c>
    </row>
    <row r="8647" spans="1:7" x14ac:dyDescent="0.25">
      <c r="A8647">
        <v>38113</v>
      </c>
      <c r="C8647" t="s">
        <v>12608</v>
      </c>
      <c r="G8647" s="5" t="s">
        <v>35</v>
      </c>
    </row>
    <row r="8648" spans="1:7" x14ac:dyDescent="0.25">
      <c r="A8648">
        <v>300607</v>
      </c>
      <c r="C8648" t="s">
        <v>12608</v>
      </c>
      <c r="G8648" s="4" t="s">
        <v>41</v>
      </c>
    </row>
    <row r="8649" spans="1:7" x14ac:dyDescent="0.25">
      <c r="A8649">
        <v>31100</v>
      </c>
      <c r="C8649" t="s">
        <v>12608</v>
      </c>
      <c r="G8649" s="5" t="s">
        <v>37</v>
      </c>
    </row>
    <row r="8650" spans="1:7" x14ac:dyDescent="0.25">
      <c r="A8650">
        <v>28002</v>
      </c>
      <c r="C8650" t="s">
        <v>12608</v>
      </c>
      <c r="G8650" s="4" t="s">
        <v>14</v>
      </c>
    </row>
    <row r="8651" spans="1:7" x14ac:dyDescent="0.25">
      <c r="A8651">
        <v>27154</v>
      </c>
      <c r="C8651" t="s">
        <v>12608</v>
      </c>
      <c r="G8651" s="5" t="s">
        <v>53</v>
      </c>
    </row>
    <row r="8652" spans="1:7" x14ac:dyDescent="0.25">
      <c r="A8652">
        <v>19623</v>
      </c>
      <c r="C8652" t="s">
        <v>12608</v>
      </c>
      <c r="G8652" s="4" t="s">
        <v>14</v>
      </c>
    </row>
    <row r="8653" spans="1:7" x14ac:dyDescent="0.25">
      <c r="A8653">
        <v>23369</v>
      </c>
      <c r="C8653" t="s">
        <v>12608</v>
      </c>
      <c r="G8653" s="5" t="s">
        <v>11</v>
      </c>
    </row>
    <row r="8654" spans="1:7" x14ac:dyDescent="0.25">
      <c r="A8654">
        <v>28595</v>
      </c>
      <c r="C8654" t="s">
        <v>12608</v>
      </c>
      <c r="G8654" s="4" t="s">
        <v>11</v>
      </c>
    </row>
    <row r="8655" spans="1:7" x14ac:dyDescent="0.25">
      <c r="A8655">
        <v>86614</v>
      </c>
      <c r="C8655" t="s">
        <v>12608</v>
      </c>
      <c r="G8655" s="5" t="s">
        <v>61</v>
      </c>
    </row>
    <row r="8656" spans="1:7" x14ac:dyDescent="0.25">
      <c r="A8656">
        <v>48512</v>
      </c>
      <c r="C8656" t="s">
        <v>12608</v>
      </c>
      <c r="G8656" s="4" t="s">
        <v>21</v>
      </c>
    </row>
    <row r="8657" spans="1:7" x14ac:dyDescent="0.25">
      <c r="A8657">
        <v>43931</v>
      </c>
      <c r="C8657" t="s">
        <v>12608</v>
      </c>
      <c r="G8657" s="5" t="s">
        <v>61</v>
      </c>
    </row>
    <row r="8658" spans="1:7" x14ac:dyDescent="0.25">
      <c r="A8658">
        <v>80620</v>
      </c>
      <c r="C8658" t="s">
        <v>12608</v>
      </c>
      <c r="G8658" s="4" t="s">
        <v>28</v>
      </c>
    </row>
    <row r="8659" spans="1:7" x14ac:dyDescent="0.25">
      <c r="A8659">
        <v>87333</v>
      </c>
      <c r="B8659" s="1">
        <v>149.99</v>
      </c>
      <c r="C8659" s="2">
        <v>44234</v>
      </c>
      <c r="G8659" s="5" t="s">
        <v>14</v>
      </c>
    </row>
    <row r="8660" spans="1:7" x14ac:dyDescent="0.25">
      <c r="A8660">
        <v>81671</v>
      </c>
      <c r="B8660" s="1">
        <v>0.99</v>
      </c>
      <c r="C8660" s="2">
        <v>44327</v>
      </c>
      <c r="G8660" s="4" t="s">
        <v>242</v>
      </c>
    </row>
    <row r="8661" spans="1:7" x14ac:dyDescent="0.25">
      <c r="A8661">
        <v>30635</v>
      </c>
      <c r="B8661" s="1">
        <v>20.99</v>
      </c>
      <c r="C8661" s="2">
        <v>44234</v>
      </c>
      <c r="G8661" s="5" t="s">
        <v>198</v>
      </c>
    </row>
    <row r="8662" spans="1:7" x14ac:dyDescent="0.25">
      <c r="A8662">
        <v>10030</v>
      </c>
      <c r="C8662" t="s">
        <v>12608</v>
      </c>
      <c r="G8662" s="4" t="s">
        <v>53</v>
      </c>
    </row>
    <row r="8663" spans="1:7" x14ac:dyDescent="0.25">
      <c r="A8663">
        <v>70265</v>
      </c>
      <c r="C8663" t="s">
        <v>12608</v>
      </c>
      <c r="G8663" s="5" t="s">
        <v>175</v>
      </c>
    </row>
    <row r="8664" spans="1:7" x14ac:dyDescent="0.25">
      <c r="A8664">
        <v>13455</v>
      </c>
      <c r="B8664" s="1">
        <v>12.19</v>
      </c>
      <c r="C8664" s="2">
        <v>44234</v>
      </c>
      <c r="G8664" s="4" t="s">
        <v>39</v>
      </c>
    </row>
    <row r="8665" spans="1:7" x14ac:dyDescent="0.25">
      <c r="A8665">
        <v>70407</v>
      </c>
      <c r="C8665" t="s">
        <v>12608</v>
      </c>
      <c r="G8665" s="5" t="s">
        <v>245</v>
      </c>
    </row>
    <row r="8666" spans="1:7" x14ac:dyDescent="0.25">
      <c r="A8666">
        <v>46189</v>
      </c>
      <c r="C8666" t="s">
        <v>12608</v>
      </c>
      <c r="G8666" s="4" t="s">
        <v>61</v>
      </c>
    </row>
    <row r="8667" spans="1:7" x14ac:dyDescent="0.25">
      <c r="A8667">
        <v>40088</v>
      </c>
      <c r="C8667" t="s">
        <v>12608</v>
      </c>
      <c r="G8667" s="5" t="s">
        <v>64</v>
      </c>
    </row>
    <row r="8668" spans="1:7" x14ac:dyDescent="0.25">
      <c r="A8668">
        <v>438804</v>
      </c>
      <c r="C8668" t="s">
        <v>12608</v>
      </c>
      <c r="G8668" s="4" t="s">
        <v>39</v>
      </c>
    </row>
    <row r="8669" spans="1:7" x14ac:dyDescent="0.25">
      <c r="A8669">
        <v>50131</v>
      </c>
      <c r="C8669" t="s">
        <v>12608</v>
      </c>
      <c r="G8669" s="5" t="s">
        <v>57</v>
      </c>
    </row>
    <row r="8670" spans="1:7" x14ac:dyDescent="0.25">
      <c r="A8670">
        <v>340056</v>
      </c>
      <c r="C8670" t="s">
        <v>12608</v>
      </c>
      <c r="G8670" s="4" t="s">
        <v>242</v>
      </c>
    </row>
    <row r="8671" spans="1:7" x14ac:dyDescent="0.25">
      <c r="A8671">
        <v>167100</v>
      </c>
      <c r="C8671" t="s">
        <v>12608</v>
      </c>
      <c r="G8671" s="5" t="s">
        <v>41</v>
      </c>
    </row>
    <row r="8672" spans="1:7" x14ac:dyDescent="0.25">
      <c r="A8672">
        <v>23604</v>
      </c>
      <c r="C8672" t="s">
        <v>12608</v>
      </c>
      <c r="G8672" s="4" t="s">
        <v>26</v>
      </c>
    </row>
    <row r="8673" spans="1:7" x14ac:dyDescent="0.25">
      <c r="A8673">
        <v>74199</v>
      </c>
      <c r="C8673" t="s">
        <v>12608</v>
      </c>
      <c r="G8673" s="5" t="s">
        <v>14</v>
      </c>
    </row>
    <row r="8674" spans="1:7" x14ac:dyDescent="0.25">
      <c r="A8674">
        <v>70455</v>
      </c>
      <c r="C8674" t="s">
        <v>12608</v>
      </c>
      <c r="G8674" s="4" t="s">
        <v>175</v>
      </c>
    </row>
    <row r="8675" spans="1:7" x14ac:dyDescent="0.25">
      <c r="A8675">
        <v>29378</v>
      </c>
      <c r="C8675" t="s">
        <v>12608</v>
      </c>
      <c r="G8675" s="5" t="s">
        <v>245</v>
      </c>
    </row>
    <row r="8676" spans="1:7" x14ac:dyDescent="0.25">
      <c r="A8676">
        <v>336878</v>
      </c>
      <c r="B8676" s="1">
        <v>7.49</v>
      </c>
      <c r="C8676" s="2">
        <v>44327</v>
      </c>
      <c r="G8676" s="4" t="s">
        <v>41</v>
      </c>
    </row>
    <row r="8677" spans="1:7" x14ac:dyDescent="0.25">
      <c r="A8677">
        <v>20745</v>
      </c>
      <c r="B8677" s="1">
        <v>10.99</v>
      </c>
      <c r="C8677" s="2">
        <v>44234</v>
      </c>
      <c r="G8677" s="5" t="s">
        <v>28</v>
      </c>
    </row>
    <row r="8678" spans="1:7" x14ac:dyDescent="0.25">
      <c r="A8678">
        <v>19356</v>
      </c>
      <c r="C8678" t="s">
        <v>12608</v>
      </c>
      <c r="G8678" s="4" t="s">
        <v>61</v>
      </c>
    </row>
    <row r="8679" spans="1:7" x14ac:dyDescent="0.25">
      <c r="A8679">
        <v>80462</v>
      </c>
      <c r="C8679" t="s">
        <v>12608</v>
      </c>
      <c r="G8679" s="5" t="s">
        <v>242</v>
      </c>
    </row>
    <row r="8680" spans="1:7" x14ac:dyDescent="0.25">
      <c r="A8680">
        <v>300663</v>
      </c>
      <c r="C8680" t="s">
        <v>12608</v>
      </c>
      <c r="G8680" s="4" t="s">
        <v>43</v>
      </c>
    </row>
    <row r="8681" spans="1:7" x14ac:dyDescent="0.25">
      <c r="A8681">
        <v>41220</v>
      </c>
      <c r="C8681" t="s">
        <v>12608</v>
      </c>
      <c r="G8681" s="5" t="s">
        <v>53</v>
      </c>
    </row>
    <row r="8682" spans="1:7" x14ac:dyDescent="0.25">
      <c r="A8682">
        <v>72907</v>
      </c>
      <c r="C8682" t="s">
        <v>12608</v>
      </c>
      <c r="G8682" s="4" t="s">
        <v>189</v>
      </c>
    </row>
    <row r="8683" spans="1:7" x14ac:dyDescent="0.25">
      <c r="A8683">
        <v>29990</v>
      </c>
      <c r="C8683" t="s">
        <v>12608</v>
      </c>
      <c r="G8683" s="5" t="s">
        <v>11</v>
      </c>
    </row>
    <row r="8684" spans="1:7" x14ac:dyDescent="0.25">
      <c r="A8684">
        <v>3999</v>
      </c>
      <c r="C8684" t="s">
        <v>12608</v>
      </c>
      <c r="G8684" s="4" t="s">
        <v>11</v>
      </c>
    </row>
    <row r="8685" spans="1:7" x14ac:dyDescent="0.25">
      <c r="A8685">
        <v>311703</v>
      </c>
      <c r="C8685" t="s">
        <v>12608</v>
      </c>
      <c r="G8685" s="5" t="s">
        <v>61</v>
      </c>
    </row>
    <row r="8686" spans="1:7" x14ac:dyDescent="0.25">
      <c r="A8686">
        <v>48155</v>
      </c>
      <c r="C8686" t="s">
        <v>12608</v>
      </c>
      <c r="G8686" s="4" t="s">
        <v>41</v>
      </c>
    </row>
    <row r="8687" spans="1:7" x14ac:dyDescent="0.25">
      <c r="A8687">
        <v>393886</v>
      </c>
      <c r="C8687" t="s">
        <v>12608</v>
      </c>
      <c r="G8687" s="5" t="s">
        <v>43</v>
      </c>
    </row>
    <row r="8688" spans="1:7" x14ac:dyDescent="0.25">
      <c r="A8688">
        <v>311584</v>
      </c>
      <c r="C8688" t="s">
        <v>12608</v>
      </c>
      <c r="G8688" s="4" t="s">
        <v>41</v>
      </c>
    </row>
    <row r="8689" spans="1:7" x14ac:dyDescent="0.25">
      <c r="A8689">
        <v>322033</v>
      </c>
      <c r="C8689" t="s">
        <v>12608</v>
      </c>
      <c r="G8689" s="5" t="s">
        <v>39</v>
      </c>
    </row>
    <row r="8690" spans="1:7" x14ac:dyDescent="0.25">
      <c r="A8690">
        <v>85262</v>
      </c>
      <c r="C8690" t="s">
        <v>12608</v>
      </c>
      <c r="G8690" s="4" t="s">
        <v>163</v>
      </c>
    </row>
    <row r="8691" spans="1:7" x14ac:dyDescent="0.25">
      <c r="A8691">
        <v>36714</v>
      </c>
      <c r="C8691" t="s">
        <v>12608</v>
      </c>
      <c r="G8691" s="5" t="s">
        <v>37</v>
      </c>
    </row>
    <row r="8692" spans="1:7" x14ac:dyDescent="0.25">
      <c r="A8692">
        <v>333560</v>
      </c>
      <c r="C8692" t="s">
        <v>12608</v>
      </c>
      <c r="G8692" s="4" t="s">
        <v>61</v>
      </c>
    </row>
    <row r="8693" spans="1:7" x14ac:dyDescent="0.25">
      <c r="A8693">
        <v>317975</v>
      </c>
      <c r="C8693" t="s">
        <v>12608</v>
      </c>
      <c r="G8693" s="5" t="s">
        <v>31</v>
      </c>
    </row>
    <row r="8694" spans="1:7" x14ac:dyDescent="0.25">
      <c r="A8694">
        <v>329115</v>
      </c>
      <c r="C8694" t="s">
        <v>12608</v>
      </c>
      <c r="G8694" s="4" t="s">
        <v>21</v>
      </c>
    </row>
    <row r="8695" spans="1:7" x14ac:dyDescent="0.25">
      <c r="A8695">
        <v>47482</v>
      </c>
      <c r="C8695" t="s">
        <v>12608</v>
      </c>
      <c r="G8695" s="5" t="s">
        <v>28</v>
      </c>
    </row>
    <row r="8696" spans="1:7" x14ac:dyDescent="0.25">
      <c r="A8696">
        <v>348630</v>
      </c>
      <c r="C8696" t="s">
        <v>12608</v>
      </c>
      <c r="G8696" s="4" t="s">
        <v>39</v>
      </c>
    </row>
    <row r="8697" spans="1:7" x14ac:dyDescent="0.25">
      <c r="A8697">
        <v>310331</v>
      </c>
      <c r="C8697" t="s">
        <v>12608</v>
      </c>
      <c r="G8697" s="5" t="s">
        <v>61</v>
      </c>
    </row>
    <row r="8698" spans="1:7" x14ac:dyDescent="0.25">
      <c r="A8698">
        <v>410896</v>
      </c>
      <c r="C8698" t="s">
        <v>12608</v>
      </c>
      <c r="G8698" s="4" t="s">
        <v>17</v>
      </c>
    </row>
    <row r="8699" spans="1:7" x14ac:dyDescent="0.25">
      <c r="A8699">
        <v>40019</v>
      </c>
      <c r="C8699" t="s">
        <v>12608</v>
      </c>
      <c r="G8699" s="5" t="s">
        <v>85</v>
      </c>
    </row>
    <row r="8700" spans="1:7" x14ac:dyDescent="0.25">
      <c r="A8700">
        <v>324401</v>
      </c>
      <c r="C8700" t="s">
        <v>12608</v>
      </c>
      <c r="G8700" s="4" t="s">
        <v>39</v>
      </c>
    </row>
    <row r="8701" spans="1:7" x14ac:dyDescent="0.25">
      <c r="A8701">
        <v>49013</v>
      </c>
      <c r="C8701" t="s">
        <v>12608</v>
      </c>
      <c r="G8701" s="5" t="s">
        <v>21</v>
      </c>
    </row>
    <row r="8702" spans="1:7" x14ac:dyDescent="0.25">
      <c r="A8702">
        <v>99171</v>
      </c>
      <c r="C8702" t="s">
        <v>12608</v>
      </c>
      <c r="G8702" s="4" t="s">
        <v>11</v>
      </c>
    </row>
    <row r="8703" spans="1:7" x14ac:dyDescent="0.25">
      <c r="A8703">
        <v>82260</v>
      </c>
      <c r="C8703" t="s">
        <v>12608</v>
      </c>
      <c r="G8703" s="5" t="s">
        <v>61</v>
      </c>
    </row>
    <row r="8704" spans="1:7" x14ac:dyDescent="0.25">
      <c r="A8704">
        <v>83148</v>
      </c>
      <c r="C8704" t="s">
        <v>12608</v>
      </c>
      <c r="G8704" s="4" t="s">
        <v>28</v>
      </c>
    </row>
    <row r="8705" spans="1:7" x14ac:dyDescent="0.25">
      <c r="A8705">
        <v>232128</v>
      </c>
      <c r="C8705" t="s">
        <v>12608</v>
      </c>
      <c r="G8705" s="5" t="s">
        <v>61</v>
      </c>
    </row>
    <row r="8706" spans="1:7" x14ac:dyDescent="0.25">
      <c r="A8706">
        <v>75302</v>
      </c>
      <c r="B8706" s="1">
        <v>10.99</v>
      </c>
      <c r="C8706" s="2">
        <v>44234</v>
      </c>
      <c r="G8706" s="4" t="s">
        <v>28</v>
      </c>
    </row>
    <row r="8707" spans="1:7" x14ac:dyDescent="0.25">
      <c r="A8707">
        <v>87169</v>
      </c>
      <c r="C8707" t="s">
        <v>12608</v>
      </c>
      <c r="G8707" s="5" t="s">
        <v>43</v>
      </c>
    </row>
    <row r="8708" spans="1:7" x14ac:dyDescent="0.25">
      <c r="A8708">
        <v>335780</v>
      </c>
      <c r="C8708" t="s">
        <v>12608</v>
      </c>
      <c r="G8708" s="4" t="s">
        <v>31</v>
      </c>
    </row>
    <row r="8709" spans="1:7" x14ac:dyDescent="0.25">
      <c r="A8709">
        <v>65730</v>
      </c>
      <c r="C8709" t="s">
        <v>12608</v>
      </c>
      <c r="G8709" s="5" t="s">
        <v>37</v>
      </c>
    </row>
    <row r="8710" spans="1:7" x14ac:dyDescent="0.25">
      <c r="A8710">
        <v>44639</v>
      </c>
      <c r="B8710" s="1">
        <v>25.99</v>
      </c>
      <c r="C8710" s="2">
        <v>44234</v>
      </c>
      <c r="G8710" s="4" t="s">
        <v>26</v>
      </c>
    </row>
    <row r="8711" spans="1:7" x14ac:dyDescent="0.25">
      <c r="A8711">
        <v>72138</v>
      </c>
      <c r="C8711" t="s">
        <v>12608</v>
      </c>
      <c r="G8711" s="5" t="s">
        <v>46</v>
      </c>
    </row>
    <row r="8712" spans="1:7" x14ac:dyDescent="0.25">
      <c r="A8712">
        <v>305883</v>
      </c>
      <c r="C8712" t="s">
        <v>12608</v>
      </c>
      <c r="G8712" s="4" t="s">
        <v>41</v>
      </c>
    </row>
    <row r="8713" spans="1:7" x14ac:dyDescent="0.25">
      <c r="A8713">
        <v>340640</v>
      </c>
      <c r="B8713" s="1">
        <v>7.49</v>
      </c>
      <c r="C8713" s="2">
        <v>44327</v>
      </c>
      <c r="G8713" s="5" t="s">
        <v>189</v>
      </c>
    </row>
    <row r="8714" spans="1:7" x14ac:dyDescent="0.25">
      <c r="A8714">
        <v>70359</v>
      </c>
      <c r="C8714" t="s">
        <v>12608</v>
      </c>
      <c r="G8714" s="4" t="s">
        <v>175</v>
      </c>
    </row>
    <row r="8715" spans="1:7" x14ac:dyDescent="0.25">
      <c r="A8715">
        <v>36650</v>
      </c>
      <c r="C8715" t="s">
        <v>12608</v>
      </c>
      <c r="G8715" s="5" t="s">
        <v>37</v>
      </c>
    </row>
    <row r="8716" spans="1:7" x14ac:dyDescent="0.25">
      <c r="A8716">
        <v>708978</v>
      </c>
      <c r="C8716" t="s">
        <v>12608</v>
      </c>
      <c r="G8716" s="4" t="s">
        <v>14</v>
      </c>
    </row>
    <row r="8717" spans="1:7" x14ac:dyDescent="0.25">
      <c r="A8717">
        <v>40524</v>
      </c>
      <c r="C8717" t="s">
        <v>12608</v>
      </c>
      <c r="G8717" s="5" t="s">
        <v>61</v>
      </c>
    </row>
    <row r="8718" spans="1:7" x14ac:dyDescent="0.25">
      <c r="A8718">
        <v>320999</v>
      </c>
      <c r="B8718" s="1">
        <v>6.49</v>
      </c>
      <c r="C8718" s="2">
        <v>44327</v>
      </c>
      <c r="G8718" s="4" t="s">
        <v>31</v>
      </c>
    </row>
    <row r="8719" spans="1:7" x14ac:dyDescent="0.25">
      <c r="A8719">
        <v>87130</v>
      </c>
      <c r="C8719" t="s">
        <v>12608</v>
      </c>
      <c r="G8719" s="5" t="s">
        <v>43</v>
      </c>
    </row>
    <row r="8720" spans="1:7" x14ac:dyDescent="0.25">
      <c r="A8720">
        <v>340865</v>
      </c>
      <c r="C8720" t="s">
        <v>12608</v>
      </c>
      <c r="G8720" s="4" t="s">
        <v>85</v>
      </c>
    </row>
    <row r="8721" spans="1:7" x14ac:dyDescent="0.25">
      <c r="A8721">
        <v>11402</v>
      </c>
      <c r="C8721" t="s">
        <v>12608</v>
      </c>
      <c r="G8721" s="5" t="s">
        <v>26</v>
      </c>
    </row>
    <row r="8722" spans="1:7" x14ac:dyDescent="0.25">
      <c r="A8722">
        <v>426172</v>
      </c>
      <c r="C8722" t="s">
        <v>12608</v>
      </c>
      <c r="G8722" s="4" t="s">
        <v>61</v>
      </c>
    </row>
    <row r="8723" spans="1:7" x14ac:dyDescent="0.25">
      <c r="A8723">
        <v>38059</v>
      </c>
      <c r="C8723" t="s">
        <v>12608</v>
      </c>
      <c r="G8723" s="5" t="s">
        <v>35</v>
      </c>
    </row>
    <row r="8724" spans="1:7" x14ac:dyDescent="0.25">
      <c r="A8724">
        <v>28336</v>
      </c>
      <c r="C8724" t="s">
        <v>12608</v>
      </c>
      <c r="G8724" s="4" t="s">
        <v>11</v>
      </c>
    </row>
    <row r="8725" spans="1:7" x14ac:dyDescent="0.25">
      <c r="A8725">
        <v>23523</v>
      </c>
      <c r="C8725" t="s">
        <v>12608</v>
      </c>
      <c r="G8725" s="5" t="s">
        <v>102</v>
      </c>
    </row>
    <row r="8726" spans="1:7" x14ac:dyDescent="0.25">
      <c r="A8726">
        <v>25593</v>
      </c>
      <c r="C8726" t="s">
        <v>12608</v>
      </c>
      <c r="G8726" s="4" t="s">
        <v>39</v>
      </c>
    </row>
    <row r="8727" spans="1:7" x14ac:dyDescent="0.25">
      <c r="A8727">
        <v>95702</v>
      </c>
      <c r="C8727" t="s">
        <v>12608</v>
      </c>
      <c r="G8727" s="5" t="s">
        <v>11</v>
      </c>
    </row>
    <row r="8728" spans="1:7" x14ac:dyDescent="0.25">
      <c r="A8728">
        <v>12530</v>
      </c>
      <c r="C8728" t="s">
        <v>12608</v>
      </c>
      <c r="G8728" s="4" t="s">
        <v>175</v>
      </c>
    </row>
    <row r="8729" spans="1:7" x14ac:dyDescent="0.25">
      <c r="A8729">
        <v>80309</v>
      </c>
      <c r="C8729" t="s">
        <v>12608</v>
      </c>
      <c r="G8729" s="5" t="s">
        <v>83</v>
      </c>
    </row>
    <row r="8730" spans="1:7" x14ac:dyDescent="0.25">
      <c r="A8730">
        <v>340837</v>
      </c>
      <c r="C8730" t="s">
        <v>12608</v>
      </c>
      <c r="G8730" s="4" t="s">
        <v>61</v>
      </c>
    </row>
    <row r="8731" spans="1:7" x14ac:dyDescent="0.25">
      <c r="A8731">
        <v>25615</v>
      </c>
      <c r="C8731" t="s">
        <v>12608</v>
      </c>
      <c r="G8731" s="5" t="s">
        <v>61</v>
      </c>
    </row>
    <row r="8732" spans="1:7" x14ac:dyDescent="0.25">
      <c r="A8732">
        <v>71966</v>
      </c>
      <c r="C8732" t="s">
        <v>12608</v>
      </c>
      <c r="G8732" s="4" t="s">
        <v>26</v>
      </c>
    </row>
    <row r="8733" spans="1:7" x14ac:dyDescent="0.25">
      <c r="A8733">
        <v>31411</v>
      </c>
      <c r="C8733" t="s">
        <v>12608</v>
      </c>
      <c r="G8733" s="5" t="s">
        <v>11</v>
      </c>
    </row>
    <row r="8734" spans="1:7" x14ac:dyDescent="0.25">
      <c r="A8734">
        <v>80359</v>
      </c>
      <c r="B8734" s="1">
        <v>9.09</v>
      </c>
      <c r="C8734" s="2">
        <v>44234</v>
      </c>
      <c r="G8734" s="4" t="s">
        <v>41</v>
      </c>
    </row>
    <row r="8735" spans="1:7" x14ac:dyDescent="0.25">
      <c r="A8735">
        <v>82615</v>
      </c>
      <c r="C8735" t="s">
        <v>12608</v>
      </c>
      <c r="G8735" s="5" t="s">
        <v>189</v>
      </c>
    </row>
    <row r="8736" spans="1:7" x14ac:dyDescent="0.25">
      <c r="A8736">
        <v>83976</v>
      </c>
      <c r="B8736" s="1">
        <v>10.89</v>
      </c>
      <c r="C8736" s="2">
        <v>44234</v>
      </c>
      <c r="G8736" s="4" t="s">
        <v>61</v>
      </c>
    </row>
    <row r="8737" spans="1:7" x14ac:dyDescent="0.25">
      <c r="A8737">
        <v>307131</v>
      </c>
      <c r="C8737" t="s">
        <v>12608</v>
      </c>
      <c r="G8737" s="5" t="s">
        <v>43</v>
      </c>
    </row>
    <row r="8738" spans="1:7" x14ac:dyDescent="0.25">
      <c r="A8738">
        <v>52116</v>
      </c>
      <c r="C8738" t="s">
        <v>12608</v>
      </c>
      <c r="G8738" s="4" t="s">
        <v>163</v>
      </c>
    </row>
    <row r="8739" spans="1:7" x14ac:dyDescent="0.25">
      <c r="A8739">
        <v>10299</v>
      </c>
      <c r="C8739" t="s">
        <v>12608</v>
      </c>
      <c r="G8739" s="5" t="s">
        <v>11</v>
      </c>
    </row>
    <row r="8740" spans="1:7" x14ac:dyDescent="0.25">
      <c r="A8740">
        <v>96970</v>
      </c>
      <c r="C8740" t="s">
        <v>12608</v>
      </c>
      <c r="G8740" s="4" t="s">
        <v>11</v>
      </c>
    </row>
    <row r="8741" spans="1:7" x14ac:dyDescent="0.25">
      <c r="A8741">
        <v>90840</v>
      </c>
      <c r="C8741" t="s">
        <v>12608</v>
      </c>
      <c r="G8741" s="5" t="s">
        <v>11</v>
      </c>
    </row>
    <row r="8742" spans="1:7" x14ac:dyDescent="0.25">
      <c r="A8742">
        <v>312298</v>
      </c>
      <c r="B8742" s="1">
        <v>18.989999999999998</v>
      </c>
      <c r="C8742" s="2">
        <v>44234</v>
      </c>
      <c r="G8742" s="4" t="s">
        <v>61</v>
      </c>
    </row>
    <row r="8743" spans="1:7" x14ac:dyDescent="0.25">
      <c r="A8743">
        <v>44991</v>
      </c>
      <c r="C8743" t="s">
        <v>12608</v>
      </c>
      <c r="G8743" s="5" t="s">
        <v>189</v>
      </c>
    </row>
    <row r="8744" spans="1:7" x14ac:dyDescent="0.25">
      <c r="A8744">
        <v>47410</v>
      </c>
      <c r="B8744" s="1">
        <v>32.99</v>
      </c>
      <c r="C8744" s="2">
        <v>44327</v>
      </c>
      <c r="G8744" s="4" t="s">
        <v>61</v>
      </c>
    </row>
    <row r="8745" spans="1:7" x14ac:dyDescent="0.25">
      <c r="A8745">
        <v>20419</v>
      </c>
      <c r="C8745" t="s">
        <v>12608</v>
      </c>
      <c r="G8745" s="5" t="s">
        <v>64</v>
      </c>
    </row>
    <row r="8746" spans="1:7" x14ac:dyDescent="0.25">
      <c r="A8746">
        <v>433578</v>
      </c>
      <c r="C8746" t="s">
        <v>12608</v>
      </c>
      <c r="G8746" s="4" t="s">
        <v>61</v>
      </c>
    </row>
    <row r="8747" spans="1:7" x14ac:dyDescent="0.25">
      <c r="A8747">
        <v>72446</v>
      </c>
      <c r="C8747" t="s">
        <v>12608</v>
      </c>
      <c r="G8747" s="5" t="s">
        <v>37</v>
      </c>
    </row>
    <row r="8748" spans="1:7" x14ac:dyDescent="0.25">
      <c r="A8748">
        <v>84280</v>
      </c>
      <c r="C8748" t="s">
        <v>12608</v>
      </c>
      <c r="G8748" s="4" t="s">
        <v>28</v>
      </c>
    </row>
    <row r="8749" spans="1:7" x14ac:dyDescent="0.25">
      <c r="A8749">
        <v>83531</v>
      </c>
      <c r="C8749" t="s">
        <v>12608</v>
      </c>
      <c r="G8749" s="5" t="s">
        <v>242</v>
      </c>
    </row>
    <row r="8750" spans="1:7" x14ac:dyDescent="0.25">
      <c r="A8750">
        <v>118419</v>
      </c>
      <c r="C8750" t="s">
        <v>12608</v>
      </c>
      <c r="G8750" s="4" t="s">
        <v>21</v>
      </c>
    </row>
    <row r="8751" spans="1:7" x14ac:dyDescent="0.25">
      <c r="A8751">
        <v>80146</v>
      </c>
      <c r="C8751" t="s">
        <v>12608</v>
      </c>
      <c r="G8751" s="5" t="s">
        <v>61</v>
      </c>
    </row>
    <row r="8752" spans="1:7" x14ac:dyDescent="0.25">
      <c r="A8752">
        <v>39802</v>
      </c>
      <c r="C8752" t="s">
        <v>12608</v>
      </c>
      <c r="G8752" s="4" t="s">
        <v>26</v>
      </c>
    </row>
    <row r="8753" spans="1:7" x14ac:dyDescent="0.25">
      <c r="A8753">
        <v>71303</v>
      </c>
      <c r="C8753" t="s">
        <v>12608</v>
      </c>
      <c r="G8753" s="5" t="s">
        <v>436</v>
      </c>
    </row>
    <row r="8754" spans="1:7" x14ac:dyDescent="0.25">
      <c r="A8754">
        <v>346517</v>
      </c>
      <c r="C8754" t="s">
        <v>12608</v>
      </c>
      <c r="G8754" s="4" t="s">
        <v>39</v>
      </c>
    </row>
    <row r="8755" spans="1:7" x14ac:dyDescent="0.25">
      <c r="A8755">
        <v>47497</v>
      </c>
      <c r="C8755" t="s">
        <v>12608</v>
      </c>
      <c r="G8755" s="5" t="s">
        <v>175</v>
      </c>
    </row>
    <row r="8756" spans="1:7" x14ac:dyDescent="0.25">
      <c r="A8756">
        <v>87957</v>
      </c>
      <c r="C8756" t="s">
        <v>12608</v>
      </c>
      <c r="G8756" s="4" t="s">
        <v>61</v>
      </c>
    </row>
    <row r="8757" spans="1:7" x14ac:dyDescent="0.25">
      <c r="A8757">
        <v>83747</v>
      </c>
      <c r="C8757" t="s">
        <v>12608</v>
      </c>
      <c r="G8757" s="5" t="s">
        <v>61</v>
      </c>
    </row>
    <row r="8758" spans="1:7" x14ac:dyDescent="0.25">
      <c r="A8758">
        <v>26369</v>
      </c>
      <c r="C8758" t="s">
        <v>12608</v>
      </c>
      <c r="G8758" s="4" t="s">
        <v>11</v>
      </c>
    </row>
    <row r="8759" spans="1:7" x14ac:dyDescent="0.25">
      <c r="A8759">
        <v>306087</v>
      </c>
      <c r="C8759" t="s">
        <v>12608</v>
      </c>
      <c r="G8759" s="5" t="s">
        <v>53</v>
      </c>
    </row>
    <row r="8760" spans="1:7" x14ac:dyDescent="0.25">
      <c r="A8760">
        <v>382965</v>
      </c>
      <c r="C8760" t="s">
        <v>12608</v>
      </c>
      <c r="G8760" s="4" t="s">
        <v>39</v>
      </c>
    </row>
    <row r="8761" spans="1:7" x14ac:dyDescent="0.25">
      <c r="A8761">
        <v>76260</v>
      </c>
      <c r="B8761" s="1">
        <v>11.99</v>
      </c>
      <c r="C8761" s="2">
        <v>44234</v>
      </c>
      <c r="G8761" s="5" t="s">
        <v>61</v>
      </c>
    </row>
    <row r="8762" spans="1:7" x14ac:dyDescent="0.25">
      <c r="A8762">
        <v>68470</v>
      </c>
      <c r="C8762" t="s">
        <v>12608</v>
      </c>
      <c r="G8762" s="4" t="s">
        <v>64</v>
      </c>
    </row>
    <row r="8763" spans="1:7" x14ac:dyDescent="0.25">
      <c r="A8763">
        <v>96172</v>
      </c>
      <c r="C8763" t="s">
        <v>12608</v>
      </c>
      <c r="G8763" s="5" t="s">
        <v>11</v>
      </c>
    </row>
    <row r="8764" spans="1:7" x14ac:dyDescent="0.25">
      <c r="A8764">
        <v>316112</v>
      </c>
      <c r="C8764" t="s">
        <v>12608</v>
      </c>
      <c r="G8764" s="4" t="s">
        <v>39</v>
      </c>
    </row>
    <row r="8765" spans="1:7" x14ac:dyDescent="0.25">
      <c r="A8765">
        <v>80245</v>
      </c>
      <c r="B8765" s="1">
        <v>10.89</v>
      </c>
      <c r="C8765" s="2">
        <v>44234</v>
      </c>
      <c r="G8765" s="5" t="s">
        <v>100</v>
      </c>
    </row>
    <row r="8766" spans="1:7" x14ac:dyDescent="0.25">
      <c r="A8766">
        <v>70691</v>
      </c>
      <c r="C8766" t="s">
        <v>12608</v>
      </c>
      <c r="G8766" s="4" t="s">
        <v>46</v>
      </c>
    </row>
    <row r="8767" spans="1:7" x14ac:dyDescent="0.25">
      <c r="A8767">
        <v>13722</v>
      </c>
      <c r="C8767" t="s">
        <v>12608</v>
      </c>
      <c r="G8767" s="5" t="s">
        <v>28</v>
      </c>
    </row>
    <row r="8768" spans="1:7" x14ac:dyDescent="0.25">
      <c r="A8768">
        <v>81174</v>
      </c>
      <c r="B8768" s="1">
        <v>20.99</v>
      </c>
      <c r="C8768" s="2">
        <v>44295</v>
      </c>
      <c r="G8768" s="4" t="s">
        <v>85</v>
      </c>
    </row>
    <row r="8769" spans="1:7" x14ac:dyDescent="0.25">
      <c r="A8769">
        <v>50440</v>
      </c>
      <c r="C8769" t="s">
        <v>12608</v>
      </c>
      <c r="G8769" s="5" t="s">
        <v>26</v>
      </c>
    </row>
    <row r="8770" spans="1:7" x14ac:dyDescent="0.25">
      <c r="A8770">
        <v>94366</v>
      </c>
      <c r="C8770" t="s">
        <v>12608</v>
      </c>
      <c r="G8770" s="4" t="s">
        <v>11</v>
      </c>
    </row>
    <row r="8771" spans="1:7" x14ac:dyDescent="0.25">
      <c r="A8771">
        <v>70541</v>
      </c>
      <c r="C8771" t="s">
        <v>12608</v>
      </c>
      <c r="G8771" s="5" t="s">
        <v>53</v>
      </c>
    </row>
    <row r="8772" spans="1:7" x14ac:dyDescent="0.25">
      <c r="A8772">
        <v>47120</v>
      </c>
      <c r="C8772" t="s">
        <v>12608</v>
      </c>
      <c r="G8772" s="4" t="s">
        <v>242</v>
      </c>
    </row>
    <row r="8773" spans="1:7" x14ac:dyDescent="0.25">
      <c r="A8773">
        <v>93521</v>
      </c>
      <c r="C8773" t="s">
        <v>12608</v>
      </c>
      <c r="G8773" s="5" t="s">
        <v>11</v>
      </c>
    </row>
    <row r="8774" spans="1:7" x14ac:dyDescent="0.25">
      <c r="A8774">
        <v>340782</v>
      </c>
      <c r="C8774" t="s">
        <v>12608</v>
      </c>
      <c r="G8774" s="4" t="s">
        <v>31</v>
      </c>
    </row>
    <row r="8775" spans="1:7" x14ac:dyDescent="0.25">
      <c r="A8775">
        <v>81265</v>
      </c>
      <c r="B8775" s="1">
        <v>15.99</v>
      </c>
      <c r="C8775" s="2">
        <v>44234</v>
      </c>
      <c r="G8775" s="5" t="s">
        <v>28</v>
      </c>
    </row>
    <row r="8776" spans="1:7" x14ac:dyDescent="0.25">
      <c r="A8776">
        <v>342119</v>
      </c>
      <c r="C8776" t="s">
        <v>12608</v>
      </c>
      <c r="G8776" s="4" t="s">
        <v>61</v>
      </c>
    </row>
    <row r="8777" spans="1:7" x14ac:dyDescent="0.25">
      <c r="A8777">
        <v>80470</v>
      </c>
      <c r="C8777" t="s">
        <v>12608</v>
      </c>
      <c r="G8777" s="5" t="s">
        <v>242</v>
      </c>
    </row>
    <row r="8778" spans="1:7" x14ac:dyDescent="0.25">
      <c r="A8778">
        <v>135470</v>
      </c>
      <c r="C8778" t="s">
        <v>12608</v>
      </c>
      <c r="G8778" s="4" t="s">
        <v>28</v>
      </c>
    </row>
    <row r="8779" spans="1:7" x14ac:dyDescent="0.25">
      <c r="A8779">
        <v>369845</v>
      </c>
      <c r="C8779" t="s">
        <v>12608</v>
      </c>
      <c r="G8779" s="5" t="s">
        <v>21</v>
      </c>
    </row>
    <row r="8780" spans="1:7" x14ac:dyDescent="0.25">
      <c r="A8780">
        <v>76623</v>
      </c>
      <c r="C8780" t="s">
        <v>12608</v>
      </c>
      <c r="G8780" s="4" t="s">
        <v>37</v>
      </c>
    </row>
    <row r="8781" spans="1:7" x14ac:dyDescent="0.25">
      <c r="A8781">
        <v>63050</v>
      </c>
      <c r="C8781" t="s">
        <v>12608</v>
      </c>
      <c r="G8781" s="5" t="s">
        <v>245</v>
      </c>
    </row>
    <row r="8782" spans="1:7" x14ac:dyDescent="0.25">
      <c r="A8782">
        <v>121347</v>
      </c>
      <c r="C8782" t="s">
        <v>12608</v>
      </c>
      <c r="G8782" s="4" t="s">
        <v>41</v>
      </c>
    </row>
    <row r="8783" spans="1:7" x14ac:dyDescent="0.25">
      <c r="A8783">
        <v>48587</v>
      </c>
      <c r="C8783" t="s">
        <v>12608</v>
      </c>
      <c r="G8783" s="5" t="s">
        <v>175</v>
      </c>
    </row>
    <row r="8784" spans="1:7" x14ac:dyDescent="0.25">
      <c r="A8784">
        <v>19453</v>
      </c>
      <c r="C8784" t="s">
        <v>12608</v>
      </c>
      <c r="G8784" s="4" t="s">
        <v>245</v>
      </c>
    </row>
    <row r="8785" spans="1:7" x14ac:dyDescent="0.25">
      <c r="A8785">
        <v>72192</v>
      </c>
      <c r="C8785" t="s">
        <v>12608</v>
      </c>
      <c r="G8785" s="5" t="s">
        <v>163</v>
      </c>
    </row>
    <row r="8786" spans="1:7" x14ac:dyDescent="0.25">
      <c r="A8786">
        <v>49328</v>
      </c>
      <c r="B8786" s="1">
        <v>11.29</v>
      </c>
      <c r="C8786" s="2">
        <v>44234</v>
      </c>
      <c r="G8786" s="4" t="s">
        <v>31</v>
      </c>
    </row>
    <row r="8787" spans="1:7" x14ac:dyDescent="0.25">
      <c r="A8787">
        <v>88943</v>
      </c>
      <c r="B8787" s="1">
        <v>19.190000000000001</v>
      </c>
      <c r="C8787" s="2">
        <v>44234</v>
      </c>
      <c r="G8787" s="5" t="s">
        <v>28</v>
      </c>
    </row>
    <row r="8788" spans="1:7" x14ac:dyDescent="0.25">
      <c r="A8788">
        <v>59676</v>
      </c>
      <c r="C8788" t="s">
        <v>12608</v>
      </c>
      <c r="G8788" s="4"/>
    </row>
    <row r="8789" spans="1:7" x14ac:dyDescent="0.25">
      <c r="A8789">
        <v>73482</v>
      </c>
      <c r="C8789" t="s">
        <v>12608</v>
      </c>
      <c r="G8789" s="5" t="s">
        <v>163</v>
      </c>
    </row>
    <row r="8790" spans="1:7" x14ac:dyDescent="0.25">
      <c r="A8790">
        <v>313134</v>
      </c>
      <c r="B8790" s="1">
        <v>75.989999999999995</v>
      </c>
      <c r="C8790" s="2">
        <v>44327</v>
      </c>
      <c r="G8790" s="4" t="s">
        <v>175</v>
      </c>
    </row>
    <row r="8791" spans="1:7" x14ac:dyDescent="0.25">
      <c r="A8791">
        <v>303403</v>
      </c>
      <c r="C8791" t="s">
        <v>12608</v>
      </c>
      <c r="G8791" s="5" t="s">
        <v>64</v>
      </c>
    </row>
    <row r="8792" spans="1:7" x14ac:dyDescent="0.25">
      <c r="A8792">
        <v>26849</v>
      </c>
      <c r="C8792" t="s">
        <v>12608</v>
      </c>
      <c r="G8792" s="4" t="s">
        <v>11</v>
      </c>
    </row>
    <row r="8793" spans="1:7" x14ac:dyDescent="0.25">
      <c r="A8793">
        <v>72990</v>
      </c>
      <c r="C8793" t="s">
        <v>12608</v>
      </c>
      <c r="G8793" s="5" t="s">
        <v>189</v>
      </c>
    </row>
    <row r="8794" spans="1:7" x14ac:dyDescent="0.25">
      <c r="A8794">
        <v>74780</v>
      </c>
      <c r="C8794" t="s">
        <v>12608</v>
      </c>
      <c r="G8794" s="4" t="s">
        <v>53</v>
      </c>
    </row>
    <row r="8795" spans="1:7" x14ac:dyDescent="0.25">
      <c r="A8795">
        <v>342681</v>
      </c>
      <c r="C8795" t="s">
        <v>12608</v>
      </c>
      <c r="G8795" s="5" t="s">
        <v>85</v>
      </c>
    </row>
    <row r="8796" spans="1:7" x14ac:dyDescent="0.25">
      <c r="A8796">
        <v>8729</v>
      </c>
      <c r="C8796" t="s">
        <v>12608</v>
      </c>
      <c r="G8796" s="4" t="s">
        <v>11</v>
      </c>
    </row>
    <row r="8797" spans="1:7" x14ac:dyDescent="0.25">
      <c r="A8797">
        <v>30152</v>
      </c>
      <c r="C8797" t="s">
        <v>12608</v>
      </c>
      <c r="G8797" s="5" t="s">
        <v>11</v>
      </c>
    </row>
    <row r="8798" spans="1:7" x14ac:dyDescent="0.25">
      <c r="A8798">
        <v>335504</v>
      </c>
      <c r="C8798" t="s">
        <v>12608</v>
      </c>
      <c r="G8798" s="4" t="s">
        <v>41</v>
      </c>
    </row>
    <row r="8799" spans="1:7" x14ac:dyDescent="0.25">
      <c r="A8799">
        <v>308054</v>
      </c>
      <c r="C8799" t="s">
        <v>12608</v>
      </c>
      <c r="G8799" s="5" t="s">
        <v>41</v>
      </c>
    </row>
    <row r="8800" spans="1:7" x14ac:dyDescent="0.25">
      <c r="A8800">
        <v>341655</v>
      </c>
      <c r="C8800" t="s">
        <v>12608</v>
      </c>
      <c r="G8800" s="4" t="s">
        <v>61</v>
      </c>
    </row>
    <row r="8801" spans="1:7" x14ac:dyDescent="0.25">
      <c r="A8801">
        <v>312996</v>
      </c>
      <c r="C8801" t="s">
        <v>12608</v>
      </c>
      <c r="G8801" s="5" t="s">
        <v>85</v>
      </c>
    </row>
    <row r="8802" spans="1:7" x14ac:dyDescent="0.25">
      <c r="A8802">
        <v>70053</v>
      </c>
      <c r="C8802" t="s">
        <v>12608</v>
      </c>
      <c r="G8802" s="4" t="s">
        <v>37</v>
      </c>
    </row>
    <row r="8803" spans="1:7" x14ac:dyDescent="0.25">
      <c r="A8803">
        <v>49336</v>
      </c>
      <c r="C8803" t="s">
        <v>12608</v>
      </c>
      <c r="G8803" s="5" t="s">
        <v>31</v>
      </c>
    </row>
    <row r="8804" spans="1:7" x14ac:dyDescent="0.25">
      <c r="A8804">
        <v>70391</v>
      </c>
      <c r="C8804" t="s">
        <v>12608</v>
      </c>
      <c r="G8804" s="4" t="s">
        <v>198</v>
      </c>
    </row>
    <row r="8805" spans="1:7" x14ac:dyDescent="0.25">
      <c r="A8805">
        <v>300660</v>
      </c>
      <c r="C8805" t="s">
        <v>12608</v>
      </c>
      <c r="G8805" s="5" t="s">
        <v>37</v>
      </c>
    </row>
    <row r="8806" spans="1:7" x14ac:dyDescent="0.25">
      <c r="A8806">
        <v>125261</v>
      </c>
      <c r="C8806" t="s">
        <v>12608</v>
      </c>
      <c r="G8806" s="4" t="s">
        <v>39</v>
      </c>
    </row>
    <row r="8807" spans="1:7" x14ac:dyDescent="0.25">
      <c r="A8807">
        <v>98604</v>
      </c>
      <c r="C8807" t="s">
        <v>12608</v>
      </c>
      <c r="G8807" s="5" t="s">
        <v>11</v>
      </c>
    </row>
    <row r="8808" spans="1:7" x14ac:dyDescent="0.25">
      <c r="A8808">
        <v>98655</v>
      </c>
      <c r="C8808" t="s">
        <v>12608</v>
      </c>
      <c r="G8808" s="4" t="s">
        <v>11</v>
      </c>
    </row>
    <row r="8809" spans="1:7" x14ac:dyDescent="0.25">
      <c r="A8809">
        <v>39985</v>
      </c>
      <c r="B8809" s="1">
        <v>2.4900000000000002</v>
      </c>
      <c r="C8809" s="2">
        <v>44327</v>
      </c>
      <c r="G8809" s="5" t="s">
        <v>67</v>
      </c>
    </row>
    <row r="8810" spans="1:7" x14ac:dyDescent="0.25">
      <c r="A8810">
        <v>330909</v>
      </c>
      <c r="C8810" t="s">
        <v>12608</v>
      </c>
      <c r="G8810" s="4" t="s">
        <v>85</v>
      </c>
    </row>
    <row r="8811" spans="1:7" x14ac:dyDescent="0.25">
      <c r="A8811">
        <v>38202</v>
      </c>
      <c r="C8811" t="s">
        <v>12608</v>
      </c>
      <c r="G8811" s="5" t="s">
        <v>57</v>
      </c>
    </row>
    <row r="8812" spans="1:7" x14ac:dyDescent="0.25">
      <c r="A8812">
        <v>29450</v>
      </c>
      <c r="C8812" t="s">
        <v>12608</v>
      </c>
      <c r="G8812" s="4" t="s">
        <v>11</v>
      </c>
    </row>
    <row r="8813" spans="1:7" x14ac:dyDescent="0.25">
      <c r="A8813">
        <v>305725</v>
      </c>
      <c r="B8813" s="1">
        <v>11.49</v>
      </c>
      <c r="C8813" s="2">
        <v>44234</v>
      </c>
      <c r="G8813" s="5" t="s">
        <v>31</v>
      </c>
    </row>
    <row r="8814" spans="1:7" x14ac:dyDescent="0.25">
      <c r="A8814">
        <v>82406</v>
      </c>
      <c r="B8814" s="1">
        <v>16.989999999999998</v>
      </c>
      <c r="C8814" s="2">
        <v>44234</v>
      </c>
      <c r="G8814" s="4" t="s">
        <v>61</v>
      </c>
    </row>
    <row r="8815" spans="1:7" x14ac:dyDescent="0.25">
      <c r="A8815">
        <v>370070</v>
      </c>
      <c r="B8815" s="1">
        <v>7.99</v>
      </c>
      <c r="C8815" s="2">
        <v>44327</v>
      </c>
      <c r="G8815" s="5" t="s">
        <v>28</v>
      </c>
    </row>
    <row r="8816" spans="1:7" x14ac:dyDescent="0.25">
      <c r="A8816">
        <v>29376</v>
      </c>
      <c r="C8816" t="s">
        <v>12608</v>
      </c>
      <c r="G8816" s="4" t="s">
        <v>11</v>
      </c>
    </row>
    <row r="8817" spans="1:7" x14ac:dyDescent="0.25">
      <c r="A8817">
        <v>321215</v>
      </c>
      <c r="C8817" t="s">
        <v>12608</v>
      </c>
      <c r="G8817" s="5" t="s">
        <v>198</v>
      </c>
    </row>
    <row r="8818" spans="1:7" x14ac:dyDescent="0.25">
      <c r="A8818">
        <v>72536</v>
      </c>
      <c r="C8818" t="s">
        <v>12608</v>
      </c>
      <c r="G8818" s="4" t="s">
        <v>14</v>
      </c>
    </row>
    <row r="8819" spans="1:7" x14ac:dyDescent="0.25">
      <c r="A8819">
        <v>51969</v>
      </c>
      <c r="B8819" s="1">
        <v>14.49</v>
      </c>
      <c r="C8819" s="2">
        <v>44327</v>
      </c>
      <c r="G8819" s="5" t="s">
        <v>85</v>
      </c>
    </row>
    <row r="8820" spans="1:7" x14ac:dyDescent="0.25">
      <c r="A8820">
        <v>80380</v>
      </c>
      <c r="C8820" t="s">
        <v>12608</v>
      </c>
      <c r="G8820" s="4" t="s">
        <v>28</v>
      </c>
    </row>
    <row r="8821" spans="1:7" x14ac:dyDescent="0.25">
      <c r="A8821">
        <v>315585</v>
      </c>
      <c r="C8821" t="s">
        <v>12608</v>
      </c>
      <c r="G8821" s="5" t="s">
        <v>148</v>
      </c>
    </row>
    <row r="8822" spans="1:7" x14ac:dyDescent="0.25">
      <c r="A8822">
        <v>83203</v>
      </c>
      <c r="B8822" s="1">
        <v>29.99</v>
      </c>
      <c r="C8822" s="2">
        <v>44234</v>
      </c>
      <c r="G8822" s="4" t="s">
        <v>43</v>
      </c>
    </row>
    <row r="8823" spans="1:7" x14ac:dyDescent="0.25">
      <c r="A8823">
        <v>70143</v>
      </c>
      <c r="C8823" t="s">
        <v>12608</v>
      </c>
      <c r="G8823" s="5" t="s">
        <v>245</v>
      </c>
    </row>
    <row r="8824" spans="1:7" x14ac:dyDescent="0.25">
      <c r="A8824">
        <v>396486</v>
      </c>
      <c r="B8824" s="1">
        <v>8.99</v>
      </c>
      <c r="C8824" s="2">
        <v>44327</v>
      </c>
      <c r="G8824" s="4" t="s">
        <v>28</v>
      </c>
    </row>
    <row r="8825" spans="1:7" x14ac:dyDescent="0.25">
      <c r="A8825">
        <v>84485</v>
      </c>
      <c r="B8825" s="1">
        <v>16.989999999999998</v>
      </c>
      <c r="C8825" s="2">
        <v>44234</v>
      </c>
      <c r="G8825" s="5" t="s">
        <v>85</v>
      </c>
    </row>
    <row r="8826" spans="1:7" x14ac:dyDescent="0.25">
      <c r="A8826">
        <v>83579</v>
      </c>
      <c r="C8826" t="s">
        <v>12608</v>
      </c>
      <c r="G8826" s="4" t="s">
        <v>61</v>
      </c>
    </row>
    <row r="8827" spans="1:7" x14ac:dyDescent="0.25">
      <c r="A8827">
        <v>36463</v>
      </c>
      <c r="C8827" t="s">
        <v>12608</v>
      </c>
      <c r="G8827" s="5" t="s">
        <v>37</v>
      </c>
    </row>
    <row r="8828" spans="1:7" x14ac:dyDescent="0.25">
      <c r="A8828">
        <v>377112</v>
      </c>
      <c r="C8828" t="s">
        <v>12608</v>
      </c>
      <c r="G8828" s="4" t="s">
        <v>21</v>
      </c>
    </row>
    <row r="8829" spans="1:7" x14ac:dyDescent="0.25">
      <c r="A8829">
        <v>70280</v>
      </c>
      <c r="B8829" s="1">
        <v>44.99</v>
      </c>
      <c r="C8829" s="2">
        <v>44234</v>
      </c>
      <c r="G8829" s="5" t="s">
        <v>14</v>
      </c>
    </row>
    <row r="8830" spans="1:7" x14ac:dyDescent="0.25">
      <c r="A8830">
        <v>46302</v>
      </c>
      <c r="C8830" t="s">
        <v>12608</v>
      </c>
      <c r="G8830" s="4" t="s">
        <v>37</v>
      </c>
    </row>
    <row r="8831" spans="1:7" x14ac:dyDescent="0.25">
      <c r="A8831">
        <v>48485</v>
      </c>
      <c r="C8831" t="s">
        <v>12608</v>
      </c>
      <c r="G8831" s="5" t="s">
        <v>175</v>
      </c>
    </row>
    <row r="8832" spans="1:7" x14ac:dyDescent="0.25">
      <c r="A8832">
        <v>84271</v>
      </c>
      <c r="C8832" t="s">
        <v>12608</v>
      </c>
      <c r="G8832" s="4" t="s">
        <v>28</v>
      </c>
    </row>
    <row r="8833" spans="1:7" x14ac:dyDescent="0.25">
      <c r="A8833">
        <v>335709</v>
      </c>
      <c r="B8833" s="1">
        <v>11.19</v>
      </c>
      <c r="C8833" s="2">
        <v>44234</v>
      </c>
      <c r="G8833" s="5" t="s">
        <v>28</v>
      </c>
    </row>
    <row r="8834" spans="1:7" x14ac:dyDescent="0.25">
      <c r="A8834">
        <v>305129</v>
      </c>
      <c r="C8834" t="s">
        <v>12608</v>
      </c>
      <c r="G8834" s="4" t="s">
        <v>31</v>
      </c>
    </row>
    <row r="8835" spans="1:7" x14ac:dyDescent="0.25">
      <c r="A8835">
        <v>387398</v>
      </c>
      <c r="C8835" t="s">
        <v>12608</v>
      </c>
      <c r="G8835" s="5" t="s">
        <v>61</v>
      </c>
    </row>
    <row r="8836" spans="1:7" x14ac:dyDescent="0.25">
      <c r="A8836">
        <v>32018</v>
      </c>
      <c r="B8836" s="1">
        <v>16.09</v>
      </c>
      <c r="C8836" s="2">
        <v>44234</v>
      </c>
      <c r="G8836" s="4" t="s">
        <v>198</v>
      </c>
    </row>
    <row r="8837" spans="1:7" x14ac:dyDescent="0.25">
      <c r="A8837">
        <v>38792</v>
      </c>
      <c r="C8837" t="s">
        <v>12608</v>
      </c>
      <c r="G8837" s="5" t="s">
        <v>35</v>
      </c>
    </row>
    <row r="8838" spans="1:7" x14ac:dyDescent="0.25">
      <c r="A8838">
        <v>10266</v>
      </c>
      <c r="C8838" t="s">
        <v>12608</v>
      </c>
      <c r="G8838" s="4" t="s">
        <v>31</v>
      </c>
    </row>
    <row r="8839" spans="1:7" x14ac:dyDescent="0.25">
      <c r="A8839">
        <v>319933</v>
      </c>
      <c r="C8839" t="s">
        <v>12608</v>
      </c>
      <c r="G8839" s="5" t="s">
        <v>245</v>
      </c>
    </row>
    <row r="8840" spans="1:7" x14ac:dyDescent="0.25">
      <c r="A8840">
        <v>32190</v>
      </c>
      <c r="B8840" s="1">
        <v>23.99</v>
      </c>
      <c r="C8840" s="2">
        <v>44234</v>
      </c>
      <c r="G8840" s="4" t="s">
        <v>198</v>
      </c>
    </row>
    <row r="8841" spans="1:7" x14ac:dyDescent="0.25">
      <c r="A8841">
        <v>87889</v>
      </c>
      <c r="C8841" t="s">
        <v>12608</v>
      </c>
      <c r="G8841" s="5" t="s">
        <v>43</v>
      </c>
    </row>
    <row r="8842" spans="1:7" x14ac:dyDescent="0.25">
      <c r="A8842">
        <v>88498</v>
      </c>
      <c r="C8842" t="s">
        <v>12608</v>
      </c>
      <c r="G8842" s="4" t="s">
        <v>61</v>
      </c>
    </row>
    <row r="8843" spans="1:7" x14ac:dyDescent="0.25">
      <c r="A8843">
        <v>42287</v>
      </c>
      <c r="C8843" t="s">
        <v>12608</v>
      </c>
      <c r="G8843" s="5" t="s">
        <v>28</v>
      </c>
    </row>
    <row r="8844" spans="1:7" x14ac:dyDescent="0.25">
      <c r="A8844">
        <v>323821</v>
      </c>
      <c r="C8844" t="s">
        <v>12608</v>
      </c>
      <c r="G8844" s="4" t="s">
        <v>31</v>
      </c>
    </row>
    <row r="8845" spans="1:7" x14ac:dyDescent="0.25">
      <c r="A8845">
        <v>84691</v>
      </c>
      <c r="C8845" t="s">
        <v>12608</v>
      </c>
      <c r="G8845" s="5" t="s">
        <v>64</v>
      </c>
    </row>
    <row r="8846" spans="1:7" x14ac:dyDescent="0.25">
      <c r="A8846">
        <v>73269</v>
      </c>
      <c r="C8846" t="s">
        <v>12608</v>
      </c>
      <c r="G8846" s="4" t="s">
        <v>37</v>
      </c>
    </row>
    <row r="8847" spans="1:7" x14ac:dyDescent="0.25">
      <c r="A8847">
        <v>115037</v>
      </c>
      <c r="B8847" s="1">
        <v>15.49</v>
      </c>
      <c r="C8847" s="2">
        <v>44327</v>
      </c>
      <c r="G8847" s="5" t="s">
        <v>28</v>
      </c>
    </row>
    <row r="8848" spans="1:7" x14ac:dyDescent="0.25">
      <c r="A8848">
        <v>82544</v>
      </c>
      <c r="B8848" s="1">
        <v>6.99</v>
      </c>
      <c r="C8848" s="2">
        <v>44327</v>
      </c>
      <c r="G8848" s="4" t="s">
        <v>41</v>
      </c>
    </row>
    <row r="8849" spans="1:7" x14ac:dyDescent="0.25">
      <c r="A8849">
        <v>69264</v>
      </c>
      <c r="C8849" t="s">
        <v>12608</v>
      </c>
      <c r="G8849" s="5" t="s">
        <v>26</v>
      </c>
    </row>
    <row r="8850" spans="1:7" x14ac:dyDescent="0.25">
      <c r="A8850">
        <v>344472</v>
      </c>
      <c r="C8850" t="s">
        <v>12608</v>
      </c>
      <c r="G8850" s="4" t="s">
        <v>242</v>
      </c>
    </row>
    <row r="8851" spans="1:7" x14ac:dyDescent="0.25">
      <c r="A8851">
        <v>98930</v>
      </c>
      <c r="C8851" t="s">
        <v>12608</v>
      </c>
      <c r="G8851" s="5" t="s">
        <v>11</v>
      </c>
    </row>
    <row r="8852" spans="1:7" x14ac:dyDescent="0.25">
      <c r="A8852">
        <v>83503</v>
      </c>
      <c r="C8852" t="s">
        <v>12608</v>
      </c>
      <c r="G8852" s="4" t="s">
        <v>85</v>
      </c>
    </row>
    <row r="8853" spans="1:7" x14ac:dyDescent="0.25">
      <c r="A8853">
        <v>70039</v>
      </c>
      <c r="C8853" t="s">
        <v>12608</v>
      </c>
      <c r="G8853" s="5" t="s">
        <v>37</v>
      </c>
    </row>
    <row r="8854" spans="1:7" x14ac:dyDescent="0.25">
      <c r="A8854">
        <v>27294</v>
      </c>
      <c r="C8854" t="s">
        <v>12608</v>
      </c>
      <c r="G8854" s="4" t="s">
        <v>14</v>
      </c>
    </row>
    <row r="8855" spans="1:7" x14ac:dyDescent="0.25">
      <c r="A8855">
        <v>306505</v>
      </c>
      <c r="C8855" t="s">
        <v>12608</v>
      </c>
      <c r="G8855" s="5" t="s">
        <v>41</v>
      </c>
    </row>
    <row r="8856" spans="1:7" x14ac:dyDescent="0.25">
      <c r="A8856">
        <v>60402</v>
      </c>
      <c r="B8856" s="1">
        <v>11.49</v>
      </c>
      <c r="C8856" s="2">
        <v>44234</v>
      </c>
      <c r="G8856" s="4" t="s">
        <v>85</v>
      </c>
    </row>
    <row r="8857" spans="1:7" x14ac:dyDescent="0.25">
      <c r="A8857">
        <v>118389</v>
      </c>
      <c r="C8857" t="s">
        <v>12608</v>
      </c>
      <c r="G8857" s="5" t="s">
        <v>175</v>
      </c>
    </row>
    <row r="8858" spans="1:7" x14ac:dyDescent="0.25">
      <c r="A8858">
        <v>37885</v>
      </c>
      <c r="C8858" t="s">
        <v>12608</v>
      </c>
      <c r="G8858" s="4" t="s">
        <v>28</v>
      </c>
    </row>
    <row r="8859" spans="1:7" x14ac:dyDescent="0.25">
      <c r="A8859">
        <v>319778</v>
      </c>
      <c r="C8859" t="s">
        <v>12608</v>
      </c>
      <c r="G8859" s="5" t="s">
        <v>175</v>
      </c>
    </row>
    <row r="8860" spans="1:7" x14ac:dyDescent="0.25">
      <c r="A8860">
        <v>150576</v>
      </c>
      <c r="C8860" t="s">
        <v>12608</v>
      </c>
      <c r="G8860" s="4" t="s">
        <v>61</v>
      </c>
    </row>
    <row r="8861" spans="1:7" x14ac:dyDescent="0.25">
      <c r="A8861">
        <v>22831</v>
      </c>
      <c r="C8861" t="s">
        <v>12608</v>
      </c>
      <c r="G8861" s="5" t="s">
        <v>11</v>
      </c>
    </row>
    <row r="8862" spans="1:7" x14ac:dyDescent="0.25">
      <c r="A8862">
        <v>336674</v>
      </c>
      <c r="C8862" t="s">
        <v>12608</v>
      </c>
      <c r="G8862" s="4" t="s">
        <v>39</v>
      </c>
    </row>
    <row r="8863" spans="1:7" x14ac:dyDescent="0.25">
      <c r="A8863">
        <v>76228</v>
      </c>
      <c r="C8863" t="s">
        <v>12608</v>
      </c>
      <c r="G8863" s="5" t="s">
        <v>57</v>
      </c>
    </row>
    <row r="8864" spans="1:7" x14ac:dyDescent="0.25">
      <c r="A8864">
        <v>41238</v>
      </c>
      <c r="C8864" t="s">
        <v>12608</v>
      </c>
      <c r="G8864" s="4" t="s">
        <v>85</v>
      </c>
    </row>
    <row r="8865" spans="1:7" x14ac:dyDescent="0.25">
      <c r="A8865">
        <v>71562</v>
      </c>
      <c r="C8865" t="s">
        <v>12608</v>
      </c>
      <c r="G8865" s="5" t="s">
        <v>14</v>
      </c>
    </row>
    <row r="8866" spans="1:7" x14ac:dyDescent="0.25">
      <c r="A8866">
        <v>10693</v>
      </c>
      <c r="C8866" t="s">
        <v>12608</v>
      </c>
      <c r="G8866" s="4" t="s">
        <v>61</v>
      </c>
    </row>
    <row r="8867" spans="1:7" x14ac:dyDescent="0.25">
      <c r="A8867">
        <v>82130</v>
      </c>
      <c r="C8867" t="s">
        <v>12608</v>
      </c>
      <c r="G8867" s="5" t="s">
        <v>39</v>
      </c>
    </row>
    <row r="8868" spans="1:7" x14ac:dyDescent="0.25">
      <c r="A8868">
        <v>29488</v>
      </c>
      <c r="C8868" t="s">
        <v>12608</v>
      </c>
      <c r="G8868" s="4" t="s">
        <v>11</v>
      </c>
    </row>
    <row r="8869" spans="1:7" x14ac:dyDescent="0.25">
      <c r="A8869">
        <v>232660</v>
      </c>
      <c r="C8869" t="s">
        <v>12608</v>
      </c>
      <c r="G8869" s="5" t="s">
        <v>85</v>
      </c>
    </row>
    <row r="8870" spans="1:7" x14ac:dyDescent="0.25">
      <c r="A8870">
        <v>323136</v>
      </c>
      <c r="C8870" t="s">
        <v>12608</v>
      </c>
      <c r="G8870" s="4" t="s">
        <v>28</v>
      </c>
    </row>
    <row r="8871" spans="1:7" x14ac:dyDescent="0.25">
      <c r="A8871">
        <v>71932</v>
      </c>
      <c r="B8871" s="1">
        <v>13.99</v>
      </c>
      <c r="C8871" s="2">
        <v>44327</v>
      </c>
      <c r="G8871" s="5" t="s">
        <v>26</v>
      </c>
    </row>
    <row r="8872" spans="1:7" x14ac:dyDescent="0.25">
      <c r="A8872">
        <v>30180</v>
      </c>
      <c r="C8872" t="s">
        <v>12608</v>
      </c>
      <c r="G8872" s="4" t="s">
        <v>198</v>
      </c>
    </row>
    <row r="8873" spans="1:7" x14ac:dyDescent="0.25">
      <c r="A8873">
        <v>46466</v>
      </c>
      <c r="B8873" s="1">
        <v>10.99</v>
      </c>
      <c r="C8873" s="2">
        <v>44327</v>
      </c>
      <c r="G8873" s="5" t="s">
        <v>189</v>
      </c>
    </row>
    <row r="8874" spans="1:7" x14ac:dyDescent="0.25">
      <c r="A8874">
        <v>120839</v>
      </c>
      <c r="C8874" t="s">
        <v>12608</v>
      </c>
      <c r="G8874" s="4" t="s">
        <v>28</v>
      </c>
    </row>
    <row r="8875" spans="1:7" x14ac:dyDescent="0.25">
      <c r="A8875">
        <v>437131</v>
      </c>
      <c r="C8875" t="s">
        <v>12608</v>
      </c>
      <c r="G8875" s="5" t="s">
        <v>41</v>
      </c>
    </row>
    <row r="8876" spans="1:7" x14ac:dyDescent="0.25">
      <c r="A8876">
        <v>122955</v>
      </c>
      <c r="C8876" t="s">
        <v>12608</v>
      </c>
      <c r="G8876" s="4" t="s">
        <v>64</v>
      </c>
    </row>
    <row r="8877" spans="1:7" x14ac:dyDescent="0.25">
      <c r="A8877">
        <v>19860</v>
      </c>
      <c r="C8877" t="s">
        <v>12608</v>
      </c>
      <c r="G8877" s="5" t="s">
        <v>61</v>
      </c>
    </row>
    <row r="8878" spans="1:7" x14ac:dyDescent="0.25">
      <c r="A8878">
        <v>80012</v>
      </c>
      <c r="C8878" t="s">
        <v>12608</v>
      </c>
      <c r="G8878" s="4" t="s">
        <v>61</v>
      </c>
    </row>
    <row r="8879" spans="1:7" x14ac:dyDescent="0.25">
      <c r="A8879">
        <v>91170</v>
      </c>
      <c r="B8879" s="1">
        <v>25.99</v>
      </c>
      <c r="C8879" s="2">
        <v>44234</v>
      </c>
      <c r="G8879" s="5" t="s">
        <v>11</v>
      </c>
    </row>
    <row r="8880" spans="1:7" x14ac:dyDescent="0.25">
      <c r="A8880">
        <v>339700</v>
      </c>
      <c r="C8880" t="s">
        <v>12608</v>
      </c>
      <c r="G8880" s="4" t="s">
        <v>39</v>
      </c>
    </row>
    <row r="8881" spans="1:7" x14ac:dyDescent="0.25">
      <c r="A8881">
        <v>318858</v>
      </c>
      <c r="C8881" t="s">
        <v>12608</v>
      </c>
      <c r="G8881" s="5" t="s">
        <v>61</v>
      </c>
    </row>
    <row r="8882" spans="1:7" x14ac:dyDescent="0.25">
      <c r="A8882">
        <v>84107</v>
      </c>
      <c r="C8882" t="s">
        <v>12608</v>
      </c>
      <c r="G8882" s="4" t="s">
        <v>61</v>
      </c>
    </row>
    <row r="8883" spans="1:7" x14ac:dyDescent="0.25">
      <c r="A8883">
        <v>74845</v>
      </c>
      <c r="C8883" t="s">
        <v>12608</v>
      </c>
      <c r="G8883" s="5" t="s">
        <v>26</v>
      </c>
    </row>
    <row r="8884" spans="1:7" x14ac:dyDescent="0.25">
      <c r="A8884">
        <v>83879</v>
      </c>
      <c r="B8884" s="1">
        <v>15.79</v>
      </c>
      <c r="C8884" s="2">
        <v>44234</v>
      </c>
      <c r="G8884" s="4" t="s">
        <v>28</v>
      </c>
    </row>
    <row r="8885" spans="1:7" x14ac:dyDescent="0.25">
      <c r="A8885">
        <v>83967</v>
      </c>
      <c r="C8885" t="s">
        <v>12608</v>
      </c>
      <c r="G8885" s="5" t="s">
        <v>31</v>
      </c>
    </row>
    <row r="8886" spans="1:7" x14ac:dyDescent="0.25">
      <c r="A8886">
        <v>325923</v>
      </c>
      <c r="C8886" t="s">
        <v>12608</v>
      </c>
      <c r="G8886" s="4" t="s">
        <v>41</v>
      </c>
    </row>
    <row r="8887" spans="1:7" x14ac:dyDescent="0.25">
      <c r="A8887">
        <v>2828</v>
      </c>
      <c r="C8887" t="s">
        <v>12608</v>
      </c>
      <c r="G8887" s="5" t="s">
        <v>11</v>
      </c>
    </row>
    <row r="8888" spans="1:7" x14ac:dyDescent="0.25">
      <c r="A8888">
        <v>40911</v>
      </c>
      <c r="C8888" t="s">
        <v>12608</v>
      </c>
      <c r="G8888" s="4" t="s">
        <v>39</v>
      </c>
    </row>
    <row r="8889" spans="1:7" x14ac:dyDescent="0.25">
      <c r="A8889">
        <v>80943</v>
      </c>
      <c r="C8889" t="s">
        <v>12608</v>
      </c>
      <c r="G8889" s="5" t="s">
        <v>83</v>
      </c>
    </row>
    <row r="8890" spans="1:7" x14ac:dyDescent="0.25">
      <c r="A8890">
        <v>70246</v>
      </c>
      <c r="B8890" s="1">
        <v>34.99</v>
      </c>
      <c r="C8890" s="2">
        <v>44234</v>
      </c>
      <c r="G8890" s="4" t="s">
        <v>57</v>
      </c>
    </row>
    <row r="8891" spans="1:7" x14ac:dyDescent="0.25">
      <c r="A8891">
        <v>28703</v>
      </c>
      <c r="C8891" t="s">
        <v>12608</v>
      </c>
      <c r="G8891" s="5" t="s">
        <v>14</v>
      </c>
    </row>
    <row r="8892" spans="1:7" x14ac:dyDescent="0.25">
      <c r="A8892">
        <v>313499</v>
      </c>
      <c r="C8892" t="s">
        <v>12608</v>
      </c>
      <c r="G8892" s="4" t="s">
        <v>41</v>
      </c>
    </row>
    <row r="8893" spans="1:7" x14ac:dyDescent="0.25">
      <c r="A8893">
        <v>25187</v>
      </c>
      <c r="C8893" t="s">
        <v>12608</v>
      </c>
      <c r="G8893" s="5" t="s">
        <v>11</v>
      </c>
    </row>
    <row r="8894" spans="1:7" x14ac:dyDescent="0.25">
      <c r="A8894">
        <v>70385</v>
      </c>
      <c r="C8894" t="s">
        <v>12608</v>
      </c>
      <c r="G8894" s="4" t="s">
        <v>245</v>
      </c>
    </row>
    <row r="8895" spans="1:7" x14ac:dyDescent="0.25">
      <c r="A8895">
        <v>64912</v>
      </c>
      <c r="C8895" t="s">
        <v>12608</v>
      </c>
      <c r="G8895" s="5" t="s">
        <v>41</v>
      </c>
    </row>
    <row r="8896" spans="1:7" x14ac:dyDescent="0.25">
      <c r="A8896">
        <v>378380</v>
      </c>
      <c r="C8896" t="s">
        <v>12608</v>
      </c>
      <c r="G8896" s="4" t="s">
        <v>85</v>
      </c>
    </row>
    <row r="8897" spans="1:7" x14ac:dyDescent="0.25">
      <c r="A8897">
        <v>325959</v>
      </c>
      <c r="C8897" t="s">
        <v>12608</v>
      </c>
      <c r="G8897" s="5" t="s">
        <v>61</v>
      </c>
    </row>
    <row r="8898" spans="1:7" x14ac:dyDescent="0.25">
      <c r="A8898">
        <v>71560</v>
      </c>
      <c r="C8898" t="s">
        <v>12608</v>
      </c>
      <c r="G8898" s="4" t="s">
        <v>28</v>
      </c>
    </row>
    <row r="8899" spans="1:7" x14ac:dyDescent="0.25">
      <c r="A8899">
        <v>96016</v>
      </c>
      <c r="C8899" t="s">
        <v>12608</v>
      </c>
      <c r="G8899" s="5" t="s">
        <v>11</v>
      </c>
    </row>
    <row r="8900" spans="1:7" x14ac:dyDescent="0.25">
      <c r="A8900">
        <v>43684</v>
      </c>
      <c r="C8900" t="s">
        <v>12608</v>
      </c>
      <c r="G8900" s="4" t="s">
        <v>41</v>
      </c>
    </row>
    <row r="8901" spans="1:7" x14ac:dyDescent="0.25">
      <c r="A8901">
        <v>235122</v>
      </c>
      <c r="C8901" t="s">
        <v>12608</v>
      </c>
      <c r="G8901" s="5" t="s">
        <v>61</v>
      </c>
    </row>
    <row r="8902" spans="1:7" x14ac:dyDescent="0.25">
      <c r="A8902">
        <v>46547</v>
      </c>
      <c r="C8902" t="s">
        <v>12608</v>
      </c>
      <c r="G8902" s="4" t="s">
        <v>175</v>
      </c>
    </row>
    <row r="8903" spans="1:7" x14ac:dyDescent="0.25">
      <c r="A8903">
        <v>86277</v>
      </c>
      <c r="C8903" t="s">
        <v>12608</v>
      </c>
      <c r="G8903" s="5" t="s">
        <v>163</v>
      </c>
    </row>
    <row r="8904" spans="1:7" x14ac:dyDescent="0.25">
      <c r="A8904">
        <v>76357</v>
      </c>
      <c r="C8904" t="s">
        <v>12608</v>
      </c>
      <c r="G8904" s="4" t="s">
        <v>35</v>
      </c>
    </row>
    <row r="8905" spans="1:7" x14ac:dyDescent="0.25">
      <c r="A8905">
        <v>82493</v>
      </c>
      <c r="C8905" t="s">
        <v>12608</v>
      </c>
      <c r="G8905" s="5" t="s">
        <v>41</v>
      </c>
    </row>
    <row r="8906" spans="1:7" x14ac:dyDescent="0.25">
      <c r="A8906">
        <v>31844</v>
      </c>
      <c r="C8906" t="s">
        <v>12608</v>
      </c>
      <c r="G8906" s="4" t="s">
        <v>8</v>
      </c>
    </row>
    <row r="8907" spans="1:7" x14ac:dyDescent="0.25">
      <c r="A8907">
        <v>30837</v>
      </c>
      <c r="C8907" t="s">
        <v>12608</v>
      </c>
      <c r="G8907" s="5" t="s">
        <v>11</v>
      </c>
    </row>
    <row r="8908" spans="1:7" x14ac:dyDescent="0.25">
      <c r="A8908">
        <v>23078</v>
      </c>
      <c r="C8908" t="s">
        <v>12608</v>
      </c>
      <c r="G8908" s="4" t="s">
        <v>41</v>
      </c>
    </row>
    <row r="8909" spans="1:7" x14ac:dyDescent="0.25">
      <c r="A8909">
        <v>28404</v>
      </c>
      <c r="C8909" t="s">
        <v>12608</v>
      </c>
      <c r="G8909" s="5" t="s">
        <v>11</v>
      </c>
    </row>
    <row r="8910" spans="1:7" x14ac:dyDescent="0.25">
      <c r="A8910">
        <v>340150</v>
      </c>
      <c r="C8910" t="s">
        <v>12608</v>
      </c>
      <c r="G8910" s="4" t="s">
        <v>41</v>
      </c>
    </row>
    <row r="8911" spans="1:7" x14ac:dyDescent="0.25">
      <c r="A8911">
        <v>71409</v>
      </c>
      <c r="C8911" t="s">
        <v>12608</v>
      </c>
      <c r="G8911" s="5" t="s">
        <v>37</v>
      </c>
    </row>
    <row r="8912" spans="1:7" x14ac:dyDescent="0.25">
      <c r="A8912">
        <v>430927</v>
      </c>
      <c r="C8912" t="s">
        <v>12608</v>
      </c>
      <c r="G8912" s="4" t="s">
        <v>61</v>
      </c>
    </row>
    <row r="8913" spans="1:7" x14ac:dyDescent="0.25">
      <c r="A8913">
        <v>334848</v>
      </c>
      <c r="C8913" t="s">
        <v>12608</v>
      </c>
      <c r="G8913" s="5" t="s">
        <v>85</v>
      </c>
    </row>
    <row r="8914" spans="1:7" x14ac:dyDescent="0.25">
      <c r="A8914">
        <v>57800</v>
      </c>
      <c r="B8914" s="1">
        <v>15.29</v>
      </c>
      <c r="C8914" s="2">
        <v>44234</v>
      </c>
      <c r="G8914" s="4" t="s">
        <v>61</v>
      </c>
    </row>
    <row r="8915" spans="1:7" x14ac:dyDescent="0.25">
      <c r="A8915">
        <v>74766</v>
      </c>
      <c r="B8915" s="1">
        <v>15.29</v>
      </c>
      <c r="C8915" s="2">
        <v>44234</v>
      </c>
      <c r="G8915" s="5" t="s">
        <v>57</v>
      </c>
    </row>
    <row r="8916" spans="1:7" x14ac:dyDescent="0.25">
      <c r="A8916">
        <v>51632</v>
      </c>
      <c r="C8916" t="s">
        <v>12608</v>
      </c>
      <c r="G8916" s="4" t="s">
        <v>61</v>
      </c>
    </row>
    <row r="8917" spans="1:7" x14ac:dyDescent="0.25">
      <c r="A8917">
        <v>4405</v>
      </c>
      <c r="C8917" t="s">
        <v>12608</v>
      </c>
      <c r="G8917" s="5" t="s">
        <v>11</v>
      </c>
    </row>
    <row r="8918" spans="1:7" x14ac:dyDescent="0.25">
      <c r="A8918">
        <v>47291</v>
      </c>
      <c r="C8918" t="s">
        <v>12608</v>
      </c>
      <c r="G8918" s="4" t="s">
        <v>102</v>
      </c>
    </row>
    <row r="8919" spans="1:7" x14ac:dyDescent="0.25">
      <c r="A8919">
        <v>344329</v>
      </c>
      <c r="C8919" t="s">
        <v>12608</v>
      </c>
      <c r="G8919" s="5" t="s">
        <v>85</v>
      </c>
    </row>
    <row r="8920" spans="1:7" x14ac:dyDescent="0.25">
      <c r="A8920">
        <v>45438</v>
      </c>
      <c r="C8920" t="s">
        <v>12608</v>
      </c>
      <c r="G8920" s="4" t="s">
        <v>53</v>
      </c>
    </row>
    <row r="8921" spans="1:7" x14ac:dyDescent="0.25">
      <c r="A8921">
        <v>82589</v>
      </c>
      <c r="B8921" s="1">
        <v>13.89</v>
      </c>
      <c r="C8921" s="2">
        <v>44234</v>
      </c>
      <c r="G8921" s="5" t="s">
        <v>28</v>
      </c>
    </row>
    <row r="8922" spans="1:7" x14ac:dyDescent="0.25">
      <c r="A8922">
        <v>28088</v>
      </c>
      <c r="B8922" s="1">
        <v>62.99</v>
      </c>
      <c r="C8922" s="2">
        <v>44234</v>
      </c>
      <c r="G8922" s="4" t="s">
        <v>14</v>
      </c>
    </row>
    <row r="8923" spans="1:7" x14ac:dyDescent="0.25">
      <c r="A8923">
        <v>41682</v>
      </c>
      <c r="C8923" t="s">
        <v>12608</v>
      </c>
      <c r="G8923" s="5" t="s">
        <v>102</v>
      </c>
    </row>
    <row r="8924" spans="1:7" x14ac:dyDescent="0.25">
      <c r="A8924">
        <v>97535</v>
      </c>
      <c r="C8924" t="s">
        <v>12608</v>
      </c>
      <c r="G8924" s="4" t="s">
        <v>11</v>
      </c>
    </row>
    <row r="8925" spans="1:7" x14ac:dyDescent="0.25">
      <c r="A8925">
        <v>346949</v>
      </c>
      <c r="C8925" t="s">
        <v>12608</v>
      </c>
      <c r="G8925" s="5" t="s">
        <v>175</v>
      </c>
    </row>
    <row r="8926" spans="1:7" x14ac:dyDescent="0.25">
      <c r="A8926">
        <v>87394</v>
      </c>
      <c r="B8926" s="1">
        <v>9.2899999999999991</v>
      </c>
      <c r="C8926" s="2">
        <v>44234</v>
      </c>
      <c r="G8926" s="4" t="s">
        <v>61</v>
      </c>
    </row>
    <row r="8927" spans="1:7" x14ac:dyDescent="0.25">
      <c r="A8927">
        <v>70972</v>
      </c>
      <c r="C8927" t="s">
        <v>12608</v>
      </c>
      <c r="G8927" s="5" t="s">
        <v>35</v>
      </c>
    </row>
    <row r="8928" spans="1:7" x14ac:dyDescent="0.25">
      <c r="A8928">
        <v>52108</v>
      </c>
      <c r="B8928" s="1">
        <v>10.99</v>
      </c>
      <c r="C8928" s="2">
        <v>44234</v>
      </c>
      <c r="G8928" s="4" t="s">
        <v>163</v>
      </c>
    </row>
    <row r="8929" spans="1:7" x14ac:dyDescent="0.25">
      <c r="A8929">
        <v>87180</v>
      </c>
      <c r="C8929" t="s">
        <v>12608</v>
      </c>
      <c r="G8929" s="5" t="s">
        <v>43</v>
      </c>
    </row>
    <row r="8930" spans="1:7" x14ac:dyDescent="0.25">
      <c r="A8930">
        <v>83887</v>
      </c>
      <c r="B8930" s="1">
        <v>13.19</v>
      </c>
      <c r="C8930" s="2">
        <v>44234</v>
      </c>
      <c r="G8930" s="4" t="s">
        <v>28</v>
      </c>
    </row>
    <row r="8931" spans="1:7" x14ac:dyDescent="0.25">
      <c r="A8931">
        <v>28308</v>
      </c>
      <c r="C8931" t="s">
        <v>12608</v>
      </c>
      <c r="G8931" s="5" t="s">
        <v>11</v>
      </c>
    </row>
    <row r="8932" spans="1:7" x14ac:dyDescent="0.25">
      <c r="A8932">
        <v>81162</v>
      </c>
      <c r="B8932" s="1">
        <v>22.99</v>
      </c>
      <c r="C8932" s="2">
        <v>44295</v>
      </c>
      <c r="G8932" s="4" t="s">
        <v>85</v>
      </c>
    </row>
    <row r="8933" spans="1:7" x14ac:dyDescent="0.25">
      <c r="A8933">
        <v>203939</v>
      </c>
      <c r="B8933" s="1">
        <v>5.99</v>
      </c>
      <c r="C8933" s="2">
        <v>44234</v>
      </c>
      <c r="G8933" s="5" t="s">
        <v>28</v>
      </c>
    </row>
    <row r="8934" spans="1:7" x14ac:dyDescent="0.25">
      <c r="A8934">
        <v>63215</v>
      </c>
      <c r="C8934" t="s">
        <v>12608</v>
      </c>
      <c r="G8934" s="4" t="s">
        <v>85</v>
      </c>
    </row>
    <row r="8935" spans="1:7" x14ac:dyDescent="0.25">
      <c r="A8935">
        <v>45256</v>
      </c>
      <c r="C8935" t="s">
        <v>12608</v>
      </c>
      <c r="G8935" s="5" t="s">
        <v>37</v>
      </c>
    </row>
    <row r="8936" spans="1:7" x14ac:dyDescent="0.25">
      <c r="A8936">
        <v>79957</v>
      </c>
      <c r="C8936" t="s">
        <v>12608</v>
      </c>
      <c r="G8936" s="4" t="s">
        <v>1019</v>
      </c>
    </row>
    <row r="8937" spans="1:7" x14ac:dyDescent="0.25">
      <c r="A8937">
        <v>1058</v>
      </c>
      <c r="C8937" t="s">
        <v>12608</v>
      </c>
      <c r="G8937" s="5" t="s">
        <v>11</v>
      </c>
    </row>
    <row r="8938" spans="1:7" x14ac:dyDescent="0.25">
      <c r="A8938">
        <v>397130</v>
      </c>
      <c r="C8938" t="s">
        <v>12608</v>
      </c>
      <c r="G8938" s="4" t="s">
        <v>28</v>
      </c>
    </row>
    <row r="8939" spans="1:7" x14ac:dyDescent="0.25">
      <c r="A8939">
        <v>232616</v>
      </c>
      <c r="C8939" t="s">
        <v>12608</v>
      </c>
      <c r="G8939" s="5" t="s">
        <v>85</v>
      </c>
    </row>
    <row r="8940" spans="1:7" x14ac:dyDescent="0.25">
      <c r="A8940">
        <v>43488</v>
      </c>
      <c r="C8940" t="s">
        <v>12608</v>
      </c>
      <c r="G8940" s="4" t="s">
        <v>41</v>
      </c>
    </row>
    <row r="8941" spans="1:7" x14ac:dyDescent="0.25">
      <c r="A8941">
        <v>48333</v>
      </c>
      <c r="C8941" t="s">
        <v>12608</v>
      </c>
      <c r="G8941" s="5" t="s">
        <v>35</v>
      </c>
    </row>
    <row r="8942" spans="1:7" x14ac:dyDescent="0.25">
      <c r="A8942">
        <v>331765</v>
      </c>
      <c r="C8942" t="s">
        <v>12608</v>
      </c>
      <c r="G8942" s="4" t="s">
        <v>41</v>
      </c>
    </row>
    <row r="8943" spans="1:7" x14ac:dyDescent="0.25">
      <c r="A8943">
        <v>82182</v>
      </c>
      <c r="C8943" t="s">
        <v>12608</v>
      </c>
      <c r="G8943" s="5" t="s">
        <v>85</v>
      </c>
    </row>
    <row r="8944" spans="1:7" x14ac:dyDescent="0.25">
      <c r="A8944">
        <v>75191</v>
      </c>
      <c r="B8944" s="1">
        <v>7.99</v>
      </c>
      <c r="C8944" s="2">
        <v>44234</v>
      </c>
      <c r="G8944" s="4" t="s">
        <v>61</v>
      </c>
    </row>
    <row r="8945" spans="1:7" x14ac:dyDescent="0.25">
      <c r="A8945">
        <v>79901</v>
      </c>
      <c r="B8945" s="1">
        <v>12.89</v>
      </c>
      <c r="C8945" s="2">
        <v>44234</v>
      </c>
      <c r="G8945" s="5" t="s">
        <v>61</v>
      </c>
    </row>
    <row r="8946" spans="1:7" x14ac:dyDescent="0.25">
      <c r="A8946">
        <v>333619</v>
      </c>
      <c r="C8946" t="s">
        <v>12608</v>
      </c>
      <c r="G8946" s="4" t="s">
        <v>75</v>
      </c>
    </row>
    <row r="8947" spans="1:7" x14ac:dyDescent="0.25">
      <c r="A8947">
        <v>140384</v>
      </c>
      <c r="C8947" t="s">
        <v>12608</v>
      </c>
      <c r="G8947" s="5" t="s">
        <v>61</v>
      </c>
    </row>
    <row r="8948" spans="1:7" x14ac:dyDescent="0.25">
      <c r="A8948">
        <v>335760</v>
      </c>
      <c r="C8948" t="s">
        <v>12608</v>
      </c>
      <c r="G8948" s="4" t="s">
        <v>28</v>
      </c>
    </row>
    <row r="8949" spans="1:7" x14ac:dyDescent="0.25">
      <c r="A8949">
        <v>18481</v>
      </c>
      <c r="C8949" t="s">
        <v>12608</v>
      </c>
      <c r="G8949" s="5" t="s">
        <v>26</v>
      </c>
    </row>
    <row r="8950" spans="1:7" x14ac:dyDescent="0.25">
      <c r="A8950">
        <v>326777</v>
      </c>
      <c r="C8950" t="s">
        <v>12608</v>
      </c>
      <c r="G8950" s="4" t="s">
        <v>28</v>
      </c>
    </row>
    <row r="8951" spans="1:7" x14ac:dyDescent="0.25">
      <c r="A8951">
        <v>148555</v>
      </c>
      <c r="B8951" s="1">
        <v>8.49</v>
      </c>
      <c r="C8951" s="2">
        <v>44327</v>
      </c>
      <c r="G8951" s="5" t="s">
        <v>67</v>
      </c>
    </row>
    <row r="8952" spans="1:7" x14ac:dyDescent="0.25">
      <c r="A8952">
        <v>52930</v>
      </c>
      <c r="C8952" t="s">
        <v>12608</v>
      </c>
      <c r="G8952" s="4" t="s">
        <v>28</v>
      </c>
    </row>
    <row r="8953" spans="1:7" x14ac:dyDescent="0.25">
      <c r="A8953">
        <v>30857</v>
      </c>
      <c r="C8953" t="s">
        <v>12608</v>
      </c>
      <c r="G8953" s="5" t="s">
        <v>11</v>
      </c>
    </row>
    <row r="8954" spans="1:7" x14ac:dyDescent="0.25">
      <c r="A8954">
        <v>322322</v>
      </c>
      <c r="C8954" t="s">
        <v>12608</v>
      </c>
      <c r="G8954" s="4" t="s">
        <v>31</v>
      </c>
    </row>
    <row r="8955" spans="1:7" x14ac:dyDescent="0.25">
      <c r="A8955">
        <v>46884</v>
      </c>
      <c r="C8955" t="s">
        <v>12608</v>
      </c>
      <c r="G8955" s="5" t="s">
        <v>37</v>
      </c>
    </row>
    <row r="8956" spans="1:7" x14ac:dyDescent="0.25">
      <c r="A8956">
        <v>82759</v>
      </c>
      <c r="C8956" t="s">
        <v>12608</v>
      </c>
      <c r="G8956" s="4" t="s">
        <v>61</v>
      </c>
    </row>
    <row r="8957" spans="1:7" x14ac:dyDescent="0.25">
      <c r="A8957">
        <v>84913</v>
      </c>
      <c r="B8957" s="1">
        <v>14.99</v>
      </c>
      <c r="C8957" s="2">
        <v>44234</v>
      </c>
      <c r="G8957" s="5" t="s">
        <v>83</v>
      </c>
    </row>
    <row r="8958" spans="1:7" x14ac:dyDescent="0.25">
      <c r="A8958">
        <v>341541</v>
      </c>
      <c r="C8958" t="s">
        <v>12608</v>
      </c>
      <c r="G8958" s="4" t="s">
        <v>39</v>
      </c>
    </row>
    <row r="8959" spans="1:7" x14ac:dyDescent="0.25">
      <c r="A8959">
        <v>304986</v>
      </c>
      <c r="C8959" t="s">
        <v>12608</v>
      </c>
      <c r="G8959" s="5" t="s">
        <v>39</v>
      </c>
    </row>
    <row r="8960" spans="1:7" x14ac:dyDescent="0.25">
      <c r="A8960">
        <v>14087</v>
      </c>
      <c r="C8960" t="s">
        <v>12608</v>
      </c>
      <c r="G8960" s="4" t="s">
        <v>37</v>
      </c>
    </row>
    <row r="8961" spans="1:7" x14ac:dyDescent="0.25">
      <c r="A8961">
        <v>75647</v>
      </c>
      <c r="C8961" t="s">
        <v>12608</v>
      </c>
      <c r="G8961" s="5" t="s">
        <v>28</v>
      </c>
    </row>
    <row r="8962" spans="1:7" x14ac:dyDescent="0.25">
      <c r="A8962">
        <v>11463</v>
      </c>
      <c r="C8962" t="s">
        <v>12608</v>
      </c>
      <c r="G8962" s="4" t="s">
        <v>37</v>
      </c>
    </row>
    <row r="8963" spans="1:7" x14ac:dyDescent="0.25">
      <c r="A8963">
        <v>333504</v>
      </c>
      <c r="C8963" t="s">
        <v>12608</v>
      </c>
      <c r="G8963" s="5" t="s">
        <v>28</v>
      </c>
    </row>
    <row r="8964" spans="1:7" x14ac:dyDescent="0.25">
      <c r="A8964">
        <v>25407</v>
      </c>
      <c r="C8964" t="s">
        <v>12608</v>
      </c>
      <c r="G8964" s="4" t="s">
        <v>11</v>
      </c>
    </row>
    <row r="8965" spans="1:7" x14ac:dyDescent="0.25">
      <c r="A8965">
        <v>17051</v>
      </c>
      <c r="C8965" t="s">
        <v>12608</v>
      </c>
      <c r="G8965" s="5" t="s">
        <v>28</v>
      </c>
    </row>
    <row r="8966" spans="1:7" x14ac:dyDescent="0.25">
      <c r="A8966">
        <v>25738</v>
      </c>
      <c r="C8966" t="s">
        <v>12608</v>
      </c>
      <c r="G8966" s="4" t="s">
        <v>11</v>
      </c>
    </row>
    <row r="8967" spans="1:7" x14ac:dyDescent="0.25">
      <c r="A8967">
        <v>35920</v>
      </c>
      <c r="B8967" s="1">
        <v>32.99</v>
      </c>
      <c r="C8967" s="2">
        <v>44234</v>
      </c>
      <c r="G8967" s="5" t="s">
        <v>37</v>
      </c>
    </row>
    <row r="8968" spans="1:7" x14ac:dyDescent="0.25">
      <c r="A8968">
        <v>175501</v>
      </c>
      <c r="C8968" t="s">
        <v>12608</v>
      </c>
      <c r="G8968" s="4" t="s">
        <v>28</v>
      </c>
    </row>
    <row r="8969" spans="1:7" x14ac:dyDescent="0.25">
      <c r="A8969">
        <v>88511</v>
      </c>
      <c r="C8969" t="s">
        <v>12608</v>
      </c>
      <c r="G8969" s="5" t="s">
        <v>61</v>
      </c>
    </row>
    <row r="8970" spans="1:7" x14ac:dyDescent="0.25">
      <c r="A8970">
        <v>359017</v>
      </c>
      <c r="C8970" t="s">
        <v>12608</v>
      </c>
      <c r="G8970" s="4" t="s">
        <v>100</v>
      </c>
    </row>
    <row r="8971" spans="1:7" x14ac:dyDescent="0.25">
      <c r="A8971">
        <v>123765</v>
      </c>
      <c r="C8971" t="s">
        <v>12608</v>
      </c>
      <c r="G8971" s="5" t="s">
        <v>85</v>
      </c>
    </row>
    <row r="8972" spans="1:7" x14ac:dyDescent="0.25">
      <c r="A8972">
        <v>310155</v>
      </c>
      <c r="C8972" t="s">
        <v>12608</v>
      </c>
      <c r="G8972" s="4" t="s">
        <v>61</v>
      </c>
    </row>
    <row r="8973" spans="1:7" x14ac:dyDescent="0.25">
      <c r="A8973">
        <v>74972</v>
      </c>
      <c r="C8973" t="s">
        <v>12608</v>
      </c>
      <c r="G8973" s="5" t="s">
        <v>198</v>
      </c>
    </row>
    <row r="8974" spans="1:7" x14ac:dyDescent="0.25">
      <c r="A8974">
        <v>70494</v>
      </c>
      <c r="C8974" t="s">
        <v>12608</v>
      </c>
      <c r="G8974" s="4" t="s">
        <v>37</v>
      </c>
    </row>
    <row r="8975" spans="1:7" x14ac:dyDescent="0.25">
      <c r="A8975">
        <v>54020</v>
      </c>
      <c r="C8975" t="s">
        <v>12608</v>
      </c>
      <c r="G8975" s="5" t="s">
        <v>28</v>
      </c>
    </row>
    <row r="8976" spans="1:7" x14ac:dyDescent="0.25">
      <c r="A8976">
        <v>49515</v>
      </c>
      <c r="C8976" t="s">
        <v>12608</v>
      </c>
      <c r="G8976" s="4" t="s">
        <v>26</v>
      </c>
    </row>
    <row r="8977" spans="1:7" x14ac:dyDescent="0.25">
      <c r="A8977">
        <v>31161</v>
      </c>
      <c r="C8977" t="s">
        <v>12608</v>
      </c>
      <c r="G8977" s="5" t="s">
        <v>11</v>
      </c>
    </row>
    <row r="8978" spans="1:7" x14ac:dyDescent="0.25">
      <c r="A8978">
        <v>83681</v>
      </c>
      <c r="C8978" t="s">
        <v>12608</v>
      </c>
      <c r="G8978" s="4" t="s">
        <v>61</v>
      </c>
    </row>
    <row r="8979" spans="1:7" x14ac:dyDescent="0.25">
      <c r="A8979">
        <v>47273</v>
      </c>
      <c r="C8979" t="s">
        <v>12608</v>
      </c>
      <c r="G8979" s="5" t="s">
        <v>37</v>
      </c>
    </row>
    <row r="8980" spans="1:7" x14ac:dyDescent="0.25">
      <c r="A8980">
        <v>83786</v>
      </c>
      <c r="C8980" t="s">
        <v>12608</v>
      </c>
      <c r="G8980" s="4" t="s">
        <v>43</v>
      </c>
    </row>
    <row r="8981" spans="1:7" x14ac:dyDescent="0.25">
      <c r="A8981">
        <v>12413</v>
      </c>
      <c r="C8981" t="s">
        <v>12608</v>
      </c>
      <c r="G8981" s="5" t="s">
        <v>198</v>
      </c>
    </row>
    <row r="8982" spans="1:7" x14ac:dyDescent="0.25">
      <c r="A8982">
        <v>29122</v>
      </c>
      <c r="C8982" t="s">
        <v>12608</v>
      </c>
      <c r="G8982" s="4" t="s">
        <v>14</v>
      </c>
    </row>
    <row r="8983" spans="1:7" x14ac:dyDescent="0.25">
      <c r="A8983">
        <v>52922</v>
      </c>
      <c r="C8983" t="s">
        <v>12608</v>
      </c>
      <c r="G8983" s="5" t="s">
        <v>28</v>
      </c>
    </row>
    <row r="8984" spans="1:7" x14ac:dyDescent="0.25">
      <c r="A8984">
        <v>43810</v>
      </c>
      <c r="C8984" t="s">
        <v>12608</v>
      </c>
      <c r="G8984" s="4" t="s">
        <v>43</v>
      </c>
    </row>
    <row r="8985" spans="1:7" x14ac:dyDescent="0.25">
      <c r="A8985">
        <v>79934</v>
      </c>
      <c r="C8985" t="s">
        <v>12608</v>
      </c>
      <c r="G8985" s="5" t="s">
        <v>35</v>
      </c>
    </row>
    <row r="8986" spans="1:7" x14ac:dyDescent="0.25">
      <c r="A8986">
        <v>24329</v>
      </c>
      <c r="C8986" t="s">
        <v>12608</v>
      </c>
      <c r="G8986" s="4" t="s">
        <v>11</v>
      </c>
    </row>
    <row r="8987" spans="1:7" x14ac:dyDescent="0.25">
      <c r="A8987">
        <v>27448</v>
      </c>
      <c r="C8987" t="s">
        <v>12608</v>
      </c>
      <c r="G8987" s="5" t="s">
        <v>14</v>
      </c>
    </row>
    <row r="8988" spans="1:7" x14ac:dyDescent="0.25">
      <c r="A8988">
        <v>73651</v>
      </c>
      <c r="C8988" t="s">
        <v>12608</v>
      </c>
      <c r="G8988" s="4" t="s">
        <v>26</v>
      </c>
    </row>
    <row r="8989" spans="1:7" x14ac:dyDescent="0.25">
      <c r="A8989">
        <v>342480</v>
      </c>
      <c r="C8989" t="s">
        <v>12608</v>
      </c>
      <c r="G8989" s="5" t="s">
        <v>37</v>
      </c>
    </row>
    <row r="8990" spans="1:7" x14ac:dyDescent="0.25">
      <c r="A8990">
        <v>29807</v>
      </c>
      <c r="C8990" t="s">
        <v>12608</v>
      </c>
      <c r="G8990" s="4" t="s">
        <v>14</v>
      </c>
    </row>
    <row r="8991" spans="1:7" x14ac:dyDescent="0.25">
      <c r="A8991">
        <v>74180</v>
      </c>
      <c r="C8991" t="s">
        <v>12608</v>
      </c>
      <c r="G8991" s="5" t="s">
        <v>14</v>
      </c>
    </row>
    <row r="8992" spans="1:7" x14ac:dyDescent="0.25">
      <c r="A8992">
        <v>233034</v>
      </c>
      <c r="C8992" t="s">
        <v>12608</v>
      </c>
      <c r="G8992" s="4" t="s">
        <v>39</v>
      </c>
    </row>
    <row r="8993" spans="1:7" x14ac:dyDescent="0.25">
      <c r="A8993">
        <v>46162</v>
      </c>
      <c r="C8993" t="s">
        <v>12608</v>
      </c>
      <c r="G8993" s="5" t="s">
        <v>245</v>
      </c>
    </row>
    <row r="8994" spans="1:7" x14ac:dyDescent="0.25">
      <c r="A8994">
        <v>65412</v>
      </c>
      <c r="C8994" t="s">
        <v>12608</v>
      </c>
      <c r="G8994" s="4" t="s">
        <v>100</v>
      </c>
    </row>
    <row r="8995" spans="1:7" x14ac:dyDescent="0.25">
      <c r="A8995">
        <v>306864</v>
      </c>
      <c r="C8995" t="s">
        <v>12608</v>
      </c>
      <c r="G8995" s="5" t="s">
        <v>28</v>
      </c>
    </row>
    <row r="8996" spans="1:7" x14ac:dyDescent="0.25">
      <c r="A8996">
        <v>10646</v>
      </c>
      <c r="C8996" t="s">
        <v>12608</v>
      </c>
      <c r="G8996" s="4" t="s">
        <v>11</v>
      </c>
    </row>
    <row r="8997" spans="1:7" x14ac:dyDescent="0.25">
      <c r="A8997">
        <v>29733</v>
      </c>
      <c r="C8997" t="s">
        <v>12608</v>
      </c>
      <c r="G8997" s="5" t="s">
        <v>11</v>
      </c>
    </row>
    <row r="8998" spans="1:7" x14ac:dyDescent="0.25">
      <c r="A8998">
        <v>324713</v>
      </c>
      <c r="C8998" t="s">
        <v>12608</v>
      </c>
      <c r="G8998" s="4" t="s">
        <v>198</v>
      </c>
    </row>
    <row r="8999" spans="1:7" x14ac:dyDescent="0.25">
      <c r="A8999">
        <v>318211</v>
      </c>
      <c r="C8999" t="s">
        <v>12608</v>
      </c>
      <c r="G8999" s="5" t="s">
        <v>21</v>
      </c>
    </row>
    <row r="9000" spans="1:7" x14ac:dyDescent="0.25">
      <c r="A9000">
        <v>84692</v>
      </c>
      <c r="C9000" t="s">
        <v>12608</v>
      </c>
      <c r="G9000" s="4" t="s">
        <v>17</v>
      </c>
    </row>
    <row r="9001" spans="1:7" x14ac:dyDescent="0.25">
      <c r="A9001">
        <v>153125</v>
      </c>
      <c r="C9001" t="s">
        <v>12608</v>
      </c>
      <c r="G9001" s="5" t="s">
        <v>61</v>
      </c>
    </row>
    <row r="9002" spans="1:7" x14ac:dyDescent="0.25">
      <c r="A9002">
        <v>306808</v>
      </c>
      <c r="C9002" t="s">
        <v>12608</v>
      </c>
      <c r="G9002" s="4" t="s">
        <v>61</v>
      </c>
    </row>
    <row r="9003" spans="1:7" x14ac:dyDescent="0.25">
      <c r="A9003">
        <v>72735</v>
      </c>
      <c r="B9003" s="1">
        <v>99.99</v>
      </c>
      <c r="C9003" s="2">
        <v>44234</v>
      </c>
      <c r="G9003" s="5" t="s">
        <v>57</v>
      </c>
    </row>
    <row r="9004" spans="1:7" x14ac:dyDescent="0.25">
      <c r="A9004">
        <v>71257</v>
      </c>
      <c r="C9004" t="s">
        <v>12608</v>
      </c>
      <c r="G9004" s="4" t="s">
        <v>37</v>
      </c>
    </row>
    <row r="9005" spans="1:7" x14ac:dyDescent="0.25">
      <c r="A9005">
        <v>152340</v>
      </c>
      <c r="C9005" t="s">
        <v>12608</v>
      </c>
      <c r="G9005" s="5" t="s">
        <v>31</v>
      </c>
    </row>
    <row r="9006" spans="1:7" x14ac:dyDescent="0.25">
      <c r="A9006">
        <v>93513</v>
      </c>
      <c r="C9006" t="s">
        <v>12608</v>
      </c>
      <c r="G9006" s="4" t="s">
        <v>11</v>
      </c>
    </row>
    <row r="9007" spans="1:7" x14ac:dyDescent="0.25">
      <c r="A9007">
        <v>24180</v>
      </c>
      <c r="C9007" t="s">
        <v>12608</v>
      </c>
      <c r="G9007" s="5" t="s">
        <v>35</v>
      </c>
    </row>
    <row r="9008" spans="1:7" x14ac:dyDescent="0.25">
      <c r="A9008">
        <v>42174</v>
      </c>
      <c r="C9008" t="s">
        <v>12608</v>
      </c>
      <c r="G9008" s="4" t="s">
        <v>37</v>
      </c>
    </row>
    <row r="9009" spans="1:7" x14ac:dyDescent="0.25">
      <c r="A9009">
        <v>421162</v>
      </c>
      <c r="C9009" t="s">
        <v>12608</v>
      </c>
      <c r="G9009" s="5" t="s">
        <v>85</v>
      </c>
    </row>
    <row r="9010" spans="1:7" x14ac:dyDescent="0.25">
      <c r="A9010">
        <v>84723</v>
      </c>
      <c r="C9010" t="s">
        <v>12608</v>
      </c>
      <c r="G9010" s="4" t="s">
        <v>28</v>
      </c>
    </row>
    <row r="9011" spans="1:7" x14ac:dyDescent="0.25">
      <c r="A9011">
        <v>302453</v>
      </c>
      <c r="C9011" t="s">
        <v>12608</v>
      </c>
      <c r="G9011" s="5" t="s">
        <v>21</v>
      </c>
    </row>
    <row r="9012" spans="1:7" x14ac:dyDescent="0.25">
      <c r="A9012">
        <v>50253</v>
      </c>
      <c r="C9012" t="s">
        <v>12608</v>
      </c>
      <c r="G9012" s="4" t="s">
        <v>26</v>
      </c>
    </row>
    <row r="9013" spans="1:7" x14ac:dyDescent="0.25">
      <c r="A9013">
        <v>31828</v>
      </c>
      <c r="B9013" s="1">
        <v>37.99</v>
      </c>
      <c r="C9013" s="2">
        <v>44234</v>
      </c>
      <c r="G9013" s="5" t="s">
        <v>26</v>
      </c>
    </row>
    <row r="9014" spans="1:7" x14ac:dyDescent="0.25">
      <c r="A9014">
        <v>29200</v>
      </c>
      <c r="C9014" t="s">
        <v>12608</v>
      </c>
      <c r="G9014" s="4" t="s">
        <v>11</v>
      </c>
    </row>
    <row r="9015" spans="1:7" x14ac:dyDescent="0.25">
      <c r="A9015">
        <v>319121</v>
      </c>
      <c r="C9015" t="s">
        <v>12608</v>
      </c>
      <c r="G9015" s="5" t="s">
        <v>17</v>
      </c>
    </row>
    <row r="9016" spans="1:7" x14ac:dyDescent="0.25">
      <c r="A9016">
        <v>53325</v>
      </c>
      <c r="C9016" t="s">
        <v>12608</v>
      </c>
      <c r="G9016" s="4" t="s">
        <v>61</v>
      </c>
    </row>
    <row r="9017" spans="1:7" x14ac:dyDescent="0.25">
      <c r="A9017">
        <v>326841</v>
      </c>
      <c r="C9017" t="s">
        <v>12608</v>
      </c>
      <c r="G9017" s="5" t="s">
        <v>61</v>
      </c>
    </row>
    <row r="9018" spans="1:7" x14ac:dyDescent="0.25">
      <c r="A9018">
        <v>85170</v>
      </c>
      <c r="C9018" t="s">
        <v>12608</v>
      </c>
      <c r="G9018" s="4" t="s">
        <v>83</v>
      </c>
    </row>
    <row r="9019" spans="1:7" x14ac:dyDescent="0.25">
      <c r="A9019">
        <v>38768</v>
      </c>
      <c r="C9019" t="s">
        <v>12608</v>
      </c>
      <c r="G9019" s="5" t="s">
        <v>35</v>
      </c>
    </row>
    <row r="9020" spans="1:7" x14ac:dyDescent="0.25">
      <c r="A9020">
        <v>25240</v>
      </c>
      <c r="C9020" t="s">
        <v>12608</v>
      </c>
      <c r="G9020" s="4" t="s">
        <v>41</v>
      </c>
    </row>
    <row r="9021" spans="1:7" x14ac:dyDescent="0.25">
      <c r="A9021">
        <v>417961</v>
      </c>
      <c r="C9021" t="s">
        <v>12608</v>
      </c>
      <c r="G9021" s="5" t="s">
        <v>163</v>
      </c>
    </row>
    <row r="9022" spans="1:7" x14ac:dyDescent="0.25">
      <c r="A9022">
        <v>71080</v>
      </c>
      <c r="B9022" s="1">
        <v>4.49</v>
      </c>
      <c r="C9022" s="2">
        <v>44327</v>
      </c>
      <c r="G9022" s="4" t="s">
        <v>41</v>
      </c>
    </row>
    <row r="9023" spans="1:7" x14ac:dyDescent="0.25">
      <c r="A9023">
        <v>67601</v>
      </c>
      <c r="C9023" t="s">
        <v>12608</v>
      </c>
      <c r="G9023" s="5" t="s">
        <v>198</v>
      </c>
    </row>
    <row r="9024" spans="1:7" x14ac:dyDescent="0.25">
      <c r="A9024">
        <v>14176</v>
      </c>
      <c r="C9024" t="s">
        <v>12608</v>
      </c>
      <c r="G9024" s="4" t="s">
        <v>26</v>
      </c>
    </row>
    <row r="9025" spans="1:7" x14ac:dyDescent="0.25">
      <c r="A9025">
        <v>80771</v>
      </c>
      <c r="C9025" t="s">
        <v>12608</v>
      </c>
      <c r="G9025" s="5" t="s">
        <v>85</v>
      </c>
    </row>
    <row r="9026" spans="1:7" x14ac:dyDescent="0.25">
      <c r="A9026">
        <v>322045</v>
      </c>
      <c r="B9026" s="1">
        <v>9.99</v>
      </c>
      <c r="C9026" s="2">
        <v>44234</v>
      </c>
      <c r="G9026" s="4" t="s">
        <v>28</v>
      </c>
    </row>
    <row r="9027" spans="1:7" x14ac:dyDescent="0.25">
      <c r="A9027">
        <v>25391</v>
      </c>
      <c r="C9027" t="s">
        <v>12608</v>
      </c>
      <c r="G9027" s="5" t="s">
        <v>11</v>
      </c>
    </row>
    <row r="9028" spans="1:7" x14ac:dyDescent="0.25">
      <c r="A9028">
        <v>78336</v>
      </c>
      <c r="C9028" t="s">
        <v>12608</v>
      </c>
      <c r="G9028" s="4" t="s">
        <v>41</v>
      </c>
    </row>
    <row r="9029" spans="1:7" x14ac:dyDescent="0.25">
      <c r="A9029">
        <v>30125</v>
      </c>
      <c r="C9029" t="s">
        <v>12608</v>
      </c>
      <c r="G9029" s="5" t="s">
        <v>11</v>
      </c>
    </row>
    <row r="9030" spans="1:7" x14ac:dyDescent="0.25">
      <c r="A9030">
        <v>73463</v>
      </c>
      <c r="C9030" t="s">
        <v>12608</v>
      </c>
      <c r="G9030" s="4" t="s">
        <v>37</v>
      </c>
    </row>
    <row r="9031" spans="1:7" x14ac:dyDescent="0.25">
      <c r="A9031">
        <v>84050</v>
      </c>
      <c r="C9031" t="s">
        <v>12608</v>
      </c>
      <c r="G9031" s="5" t="s">
        <v>75</v>
      </c>
    </row>
    <row r="9032" spans="1:7" x14ac:dyDescent="0.25">
      <c r="A9032">
        <v>309626</v>
      </c>
      <c r="C9032" t="s">
        <v>12608</v>
      </c>
      <c r="G9032" s="4" t="s">
        <v>61</v>
      </c>
    </row>
    <row r="9033" spans="1:7" x14ac:dyDescent="0.25">
      <c r="A9033">
        <v>56442</v>
      </c>
      <c r="C9033" t="s">
        <v>12608</v>
      </c>
      <c r="G9033" s="5" t="s">
        <v>11</v>
      </c>
    </row>
    <row r="9034" spans="1:7" x14ac:dyDescent="0.25">
      <c r="A9034">
        <v>32069</v>
      </c>
      <c r="C9034" t="s">
        <v>12608</v>
      </c>
      <c r="G9034" s="4" t="s">
        <v>198</v>
      </c>
    </row>
    <row r="9035" spans="1:7" x14ac:dyDescent="0.25">
      <c r="A9035">
        <v>310751</v>
      </c>
      <c r="B9035" s="1">
        <v>8.99</v>
      </c>
      <c r="C9035" s="2">
        <v>44327</v>
      </c>
      <c r="G9035" s="5" t="s">
        <v>85</v>
      </c>
    </row>
    <row r="9036" spans="1:7" x14ac:dyDescent="0.25">
      <c r="A9036">
        <v>1627</v>
      </c>
      <c r="C9036" t="s">
        <v>12608</v>
      </c>
      <c r="G9036" s="4" t="s">
        <v>11</v>
      </c>
    </row>
    <row r="9037" spans="1:7" x14ac:dyDescent="0.25">
      <c r="A9037">
        <v>20192</v>
      </c>
      <c r="C9037" t="s">
        <v>12608</v>
      </c>
      <c r="G9037" s="5" t="s">
        <v>26</v>
      </c>
    </row>
    <row r="9038" spans="1:7" x14ac:dyDescent="0.25">
      <c r="A9038">
        <v>342446</v>
      </c>
      <c r="C9038" t="s">
        <v>12608</v>
      </c>
      <c r="G9038" s="4" t="s">
        <v>53</v>
      </c>
    </row>
    <row r="9039" spans="1:7" x14ac:dyDescent="0.25">
      <c r="A9039">
        <v>44532</v>
      </c>
      <c r="C9039" t="s">
        <v>12608</v>
      </c>
      <c r="G9039" s="5" t="s">
        <v>37</v>
      </c>
    </row>
    <row r="9040" spans="1:7" x14ac:dyDescent="0.25">
      <c r="A9040">
        <v>307296</v>
      </c>
      <c r="C9040" t="s">
        <v>12608</v>
      </c>
      <c r="G9040" s="4" t="s">
        <v>17</v>
      </c>
    </row>
    <row r="9041" spans="1:7" x14ac:dyDescent="0.25">
      <c r="A9041">
        <v>45276</v>
      </c>
      <c r="C9041" t="s">
        <v>12608</v>
      </c>
      <c r="G9041" s="5" t="s">
        <v>26</v>
      </c>
    </row>
    <row r="9042" spans="1:7" x14ac:dyDescent="0.25">
      <c r="A9042">
        <v>40671</v>
      </c>
      <c r="C9042" t="s">
        <v>12608</v>
      </c>
      <c r="G9042" s="4" t="s">
        <v>163</v>
      </c>
    </row>
    <row r="9043" spans="1:7" x14ac:dyDescent="0.25">
      <c r="A9043">
        <v>26637</v>
      </c>
      <c r="C9043" t="s">
        <v>12608</v>
      </c>
      <c r="G9043" s="5" t="s">
        <v>11</v>
      </c>
    </row>
    <row r="9044" spans="1:7" x14ac:dyDescent="0.25">
      <c r="A9044">
        <v>43346</v>
      </c>
      <c r="C9044" t="s">
        <v>12608</v>
      </c>
      <c r="G9044" s="4" t="s">
        <v>85</v>
      </c>
    </row>
    <row r="9045" spans="1:7" x14ac:dyDescent="0.25">
      <c r="A9045">
        <v>38741</v>
      </c>
      <c r="B9045" s="1">
        <v>37.99</v>
      </c>
      <c r="C9045" s="2">
        <v>44234</v>
      </c>
      <c r="G9045" s="5" t="s">
        <v>35</v>
      </c>
    </row>
    <row r="9046" spans="1:7" x14ac:dyDescent="0.25">
      <c r="A9046">
        <v>346322</v>
      </c>
      <c r="B9046" s="1">
        <v>10.49</v>
      </c>
      <c r="C9046" s="2">
        <v>44327</v>
      </c>
      <c r="G9046" s="4" t="s">
        <v>31</v>
      </c>
    </row>
    <row r="9047" spans="1:7" x14ac:dyDescent="0.25">
      <c r="A9047">
        <v>22918</v>
      </c>
      <c r="C9047" t="s">
        <v>12608</v>
      </c>
      <c r="G9047" s="5" t="s">
        <v>35</v>
      </c>
    </row>
    <row r="9048" spans="1:7" x14ac:dyDescent="0.25">
      <c r="A9048">
        <v>46226</v>
      </c>
      <c r="C9048" t="s">
        <v>12608</v>
      </c>
      <c r="G9048" s="4" t="s">
        <v>26</v>
      </c>
    </row>
    <row r="9049" spans="1:7" x14ac:dyDescent="0.25">
      <c r="A9049">
        <v>48104</v>
      </c>
      <c r="C9049" t="s">
        <v>12608</v>
      </c>
      <c r="G9049" s="5" t="s">
        <v>41</v>
      </c>
    </row>
    <row r="9050" spans="1:7" x14ac:dyDescent="0.25">
      <c r="A9050">
        <v>84583</v>
      </c>
      <c r="B9050" s="1">
        <v>13.99</v>
      </c>
      <c r="C9050" s="2">
        <v>44234</v>
      </c>
      <c r="G9050" s="4" t="s">
        <v>189</v>
      </c>
    </row>
    <row r="9051" spans="1:7" x14ac:dyDescent="0.25">
      <c r="A9051">
        <v>29196</v>
      </c>
      <c r="C9051" t="s">
        <v>12608</v>
      </c>
      <c r="G9051" s="5" t="s">
        <v>11</v>
      </c>
    </row>
    <row r="9052" spans="1:7" x14ac:dyDescent="0.25">
      <c r="A9052">
        <v>23080</v>
      </c>
      <c r="C9052" t="s">
        <v>12608</v>
      </c>
      <c r="G9052" s="4" t="s">
        <v>11</v>
      </c>
    </row>
    <row r="9053" spans="1:7" x14ac:dyDescent="0.25">
      <c r="A9053">
        <v>96431</v>
      </c>
      <c r="C9053" t="s">
        <v>12608</v>
      </c>
      <c r="G9053" s="5" t="s">
        <v>11</v>
      </c>
    </row>
    <row r="9054" spans="1:7" x14ac:dyDescent="0.25">
      <c r="A9054">
        <v>10339</v>
      </c>
      <c r="C9054" t="s">
        <v>12608</v>
      </c>
      <c r="G9054" s="4" t="s">
        <v>11</v>
      </c>
    </row>
    <row r="9055" spans="1:7" x14ac:dyDescent="0.25">
      <c r="A9055">
        <v>81637</v>
      </c>
      <c r="C9055" t="s">
        <v>12608</v>
      </c>
      <c r="G9055" s="5" t="s">
        <v>242</v>
      </c>
    </row>
    <row r="9056" spans="1:7" x14ac:dyDescent="0.25">
      <c r="A9056">
        <v>411310</v>
      </c>
      <c r="C9056" t="s">
        <v>12608</v>
      </c>
      <c r="G9056" s="4" t="s">
        <v>61</v>
      </c>
    </row>
    <row r="9057" spans="1:7" x14ac:dyDescent="0.25">
      <c r="A9057">
        <v>72412</v>
      </c>
      <c r="C9057" t="s">
        <v>12608</v>
      </c>
      <c r="G9057" s="5" t="s">
        <v>245</v>
      </c>
    </row>
    <row r="9058" spans="1:7" x14ac:dyDescent="0.25">
      <c r="A9058">
        <v>28687</v>
      </c>
      <c r="C9058" t="s">
        <v>12608</v>
      </c>
      <c r="G9058" s="4" t="s">
        <v>11</v>
      </c>
    </row>
    <row r="9059" spans="1:7" x14ac:dyDescent="0.25">
      <c r="A9059">
        <v>43666</v>
      </c>
      <c r="C9059" t="s">
        <v>12608</v>
      </c>
      <c r="G9059" s="5" t="s">
        <v>39</v>
      </c>
    </row>
    <row r="9060" spans="1:7" x14ac:dyDescent="0.25">
      <c r="A9060">
        <v>393479</v>
      </c>
      <c r="C9060" t="s">
        <v>12608</v>
      </c>
      <c r="G9060" s="4" t="s">
        <v>85</v>
      </c>
    </row>
    <row r="9061" spans="1:7" x14ac:dyDescent="0.25">
      <c r="A9061">
        <v>71188</v>
      </c>
      <c r="C9061" t="s">
        <v>12608</v>
      </c>
      <c r="G9061" s="5" t="s">
        <v>26</v>
      </c>
    </row>
    <row r="9062" spans="1:7" x14ac:dyDescent="0.25">
      <c r="A9062">
        <v>38598</v>
      </c>
      <c r="C9062" t="s">
        <v>12608</v>
      </c>
      <c r="G9062" s="4" t="s">
        <v>35</v>
      </c>
    </row>
    <row r="9063" spans="1:7" x14ac:dyDescent="0.25">
      <c r="A9063">
        <v>75400</v>
      </c>
      <c r="B9063" s="1">
        <v>3.49</v>
      </c>
      <c r="C9063" s="2">
        <v>44327</v>
      </c>
      <c r="G9063" s="5" t="s">
        <v>83</v>
      </c>
    </row>
    <row r="9064" spans="1:7" x14ac:dyDescent="0.25">
      <c r="A9064">
        <v>48375</v>
      </c>
      <c r="C9064" t="s">
        <v>12608</v>
      </c>
      <c r="G9064" s="4" t="s">
        <v>61</v>
      </c>
    </row>
    <row r="9065" spans="1:7" x14ac:dyDescent="0.25">
      <c r="A9065">
        <v>50032</v>
      </c>
      <c r="C9065" t="s">
        <v>12608</v>
      </c>
      <c r="G9065" s="5" t="s">
        <v>26</v>
      </c>
    </row>
    <row r="9066" spans="1:7" x14ac:dyDescent="0.25">
      <c r="A9066">
        <v>19518</v>
      </c>
      <c r="C9066" t="s">
        <v>12608</v>
      </c>
      <c r="G9066" s="4" t="s">
        <v>35</v>
      </c>
    </row>
    <row r="9067" spans="1:7" x14ac:dyDescent="0.25">
      <c r="A9067">
        <v>29437</v>
      </c>
      <c r="C9067" t="s">
        <v>12608</v>
      </c>
      <c r="G9067" s="5" t="s">
        <v>11</v>
      </c>
    </row>
    <row r="9068" spans="1:7" x14ac:dyDescent="0.25">
      <c r="A9068">
        <v>73284</v>
      </c>
      <c r="C9068" t="s">
        <v>12608</v>
      </c>
      <c r="G9068" s="4" t="s">
        <v>14</v>
      </c>
    </row>
    <row r="9069" spans="1:7" x14ac:dyDescent="0.25">
      <c r="A9069">
        <v>313613</v>
      </c>
      <c r="C9069" t="s">
        <v>12608</v>
      </c>
      <c r="G9069" s="5" t="s">
        <v>28</v>
      </c>
    </row>
    <row r="9070" spans="1:7" x14ac:dyDescent="0.25">
      <c r="A9070">
        <v>31534</v>
      </c>
      <c r="C9070" t="s">
        <v>12608</v>
      </c>
      <c r="G9070" s="4" t="s">
        <v>28</v>
      </c>
    </row>
    <row r="9071" spans="1:7" x14ac:dyDescent="0.25">
      <c r="A9071">
        <v>29530</v>
      </c>
      <c r="C9071" t="s">
        <v>12608</v>
      </c>
      <c r="G9071" s="5" t="s">
        <v>102</v>
      </c>
    </row>
    <row r="9072" spans="1:7" x14ac:dyDescent="0.25">
      <c r="A9072">
        <v>80895</v>
      </c>
      <c r="C9072" t="s">
        <v>12608</v>
      </c>
      <c r="G9072" s="4" t="s">
        <v>242</v>
      </c>
    </row>
    <row r="9073" spans="1:7" x14ac:dyDescent="0.25">
      <c r="A9073">
        <v>73540</v>
      </c>
      <c r="C9073" t="s">
        <v>12608</v>
      </c>
      <c r="G9073" s="5" t="s">
        <v>102</v>
      </c>
    </row>
    <row r="9074" spans="1:7" x14ac:dyDescent="0.25">
      <c r="A9074">
        <v>337955</v>
      </c>
      <c r="C9074" t="s">
        <v>12608</v>
      </c>
      <c r="G9074" s="4" t="s">
        <v>61</v>
      </c>
    </row>
    <row r="9075" spans="1:7" x14ac:dyDescent="0.25">
      <c r="A9075">
        <v>355003</v>
      </c>
      <c r="C9075" t="s">
        <v>12608</v>
      </c>
      <c r="G9075" s="5" t="s">
        <v>61</v>
      </c>
    </row>
    <row r="9076" spans="1:7" x14ac:dyDescent="0.25">
      <c r="A9076">
        <v>334479</v>
      </c>
      <c r="C9076" t="s">
        <v>12608</v>
      </c>
      <c r="G9076" s="4" t="s">
        <v>31</v>
      </c>
    </row>
    <row r="9077" spans="1:7" x14ac:dyDescent="0.25">
      <c r="A9077">
        <v>30032</v>
      </c>
      <c r="C9077" t="s">
        <v>12608</v>
      </c>
      <c r="G9077" s="5" t="s">
        <v>11</v>
      </c>
    </row>
    <row r="9078" spans="1:7" x14ac:dyDescent="0.25">
      <c r="A9078">
        <v>50962</v>
      </c>
      <c r="C9078" t="s">
        <v>12608</v>
      </c>
      <c r="G9078" s="4" t="s">
        <v>26</v>
      </c>
    </row>
    <row r="9079" spans="1:7" x14ac:dyDescent="0.25">
      <c r="A9079">
        <v>25921</v>
      </c>
      <c r="C9079" t="s">
        <v>12608</v>
      </c>
      <c r="G9079" s="5" t="s">
        <v>11</v>
      </c>
    </row>
    <row r="9080" spans="1:7" x14ac:dyDescent="0.25">
      <c r="A9080">
        <v>341204</v>
      </c>
      <c r="C9080" t="s">
        <v>12608</v>
      </c>
      <c r="G9080" s="4" t="s">
        <v>41</v>
      </c>
    </row>
    <row r="9081" spans="1:7" x14ac:dyDescent="0.25">
      <c r="A9081">
        <v>26816</v>
      </c>
      <c r="C9081" t="s">
        <v>12608</v>
      </c>
      <c r="G9081" s="5" t="s">
        <v>37</v>
      </c>
    </row>
    <row r="9082" spans="1:7" x14ac:dyDescent="0.25">
      <c r="A9082">
        <v>86048</v>
      </c>
      <c r="B9082" s="1">
        <v>18.489999999999998</v>
      </c>
      <c r="C9082" s="2">
        <v>44327</v>
      </c>
      <c r="G9082" s="4" t="s">
        <v>28</v>
      </c>
    </row>
    <row r="9083" spans="1:7" x14ac:dyDescent="0.25">
      <c r="A9083">
        <v>88102</v>
      </c>
      <c r="C9083" t="s">
        <v>12608</v>
      </c>
      <c r="G9083" s="5" t="s">
        <v>83</v>
      </c>
    </row>
    <row r="9084" spans="1:7" x14ac:dyDescent="0.25">
      <c r="A9084">
        <v>341198</v>
      </c>
      <c r="C9084" t="s">
        <v>12608</v>
      </c>
      <c r="G9084" s="4" t="s">
        <v>28</v>
      </c>
    </row>
    <row r="9085" spans="1:7" x14ac:dyDescent="0.25">
      <c r="A9085">
        <v>72202</v>
      </c>
      <c r="C9085" t="s">
        <v>12608</v>
      </c>
      <c r="G9085" s="5" t="s">
        <v>41</v>
      </c>
    </row>
    <row r="9086" spans="1:7" x14ac:dyDescent="0.25">
      <c r="A9086">
        <v>74084</v>
      </c>
      <c r="C9086" t="s">
        <v>12608</v>
      </c>
      <c r="G9086" s="4" t="s">
        <v>1019</v>
      </c>
    </row>
    <row r="9087" spans="1:7" x14ac:dyDescent="0.25">
      <c r="A9087">
        <v>50212</v>
      </c>
      <c r="C9087" t="s">
        <v>12608</v>
      </c>
      <c r="G9087" s="5" t="s">
        <v>11</v>
      </c>
    </row>
    <row r="9088" spans="1:7" x14ac:dyDescent="0.25">
      <c r="A9088">
        <v>28379</v>
      </c>
      <c r="C9088" t="s">
        <v>12608</v>
      </c>
      <c r="G9088" s="4" t="s">
        <v>11</v>
      </c>
    </row>
    <row r="9089" spans="1:7" x14ac:dyDescent="0.25">
      <c r="A9089">
        <v>46527</v>
      </c>
      <c r="C9089" t="s">
        <v>12608</v>
      </c>
      <c r="G9089" s="5" t="s">
        <v>64</v>
      </c>
    </row>
    <row r="9090" spans="1:7" x14ac:dyDescent="0.25">
      <c r="A9090">
        <v>302971</v>
      </c>
      <c r="C9090" t="s">
        <v>12608</v>
      </c>
      <c r="G9090" s="4" t="s">
        <v>28</v>
      </c>
    </row>
    <row r="9091" spans="1:7" x14ac:dyDescent="0.25">
      <c r="A9091">
        <v>10413</v>
      </c>
      <c r="B9091" s="1">
        <v>11.99</v>
      </c>
      <c r="C9091" s="2">
        <v>44234</v>
      </c>
      <c r="G9091" s="5" t="s">
        <v>28</v>
      </c>
    </row>
    <row r="9092" spans="1:7" x14ac:dyDescent="0.25">
      <c r="A9092">
        <v>56561</v>
      </c>
      <c r="C9092" t="s">
        <v>12608</v>
      </c>
      <c r="G9092" s="4" t="s">
        <v>61</v>
      </c>
    </row>
    <row r="9093" spans="1:7" x14ac:dyDescent="0.25">
      <c r="A9093">
        <v>41211</v>
      </c>
      <c r="C9093" t="s">
        <v>12608</v>
      </c>
      <c r="G9093" s="5" t="s">
        <v>53</v>
      </c>
    </row>
    <row r="9094" spans="1:7" x14ac:dyDescent="0.25">
      <c r="A9094">
        <v>307633</v>
      </c>
      <c r="C9094" t="s">
        <v>12608</v>
      </c>
      <c r="G9094" s="4" t="s">
        <v>28</v>
      </c>
    </row>
    <row r="9095" spans="1:7" x14ac:dyDescent="0.25">
      <c r="A9095">
        <v>41319</v>
      </c>
      <c r="C9095" t="s">
        <v>12608</v>
      </c>
      <c r="G9095" s="5" t="s">
        <v>53</v>
      </c>
    </row>
    <row r="9096" spans="1:7" x14ac:dyDescent="0.25">
      <c r="A9096">
        <v>339918</v>
      </c>
      <c r="C9096" t="s">
        <v>12608</v>
      </c>
      <c r="G9096" s="4" t="s">
        <v>28</v>
      </c>
    </row>
    <row r="9097" spans="1:7" x14ac:dyDescent="0.25">
      <c r="A9097">
        <v>320918</v>
      </c>
      <c r="C9097" t="s">
        <v>12608</v>
      </c>
      <c r="G9097" s="5" t="s">
        <v>61</v>
      </c>
    </row>
    <row r="9098" spans="1:7" x14ac:dyDescent="0.25">
      <c r="A9098">
        <v>73572</v>
      </c>
      <c r="C9098" t="s">
        <v>12608</v>
      </c>
      <c r="G9098" s="4" t="s">
        <v>53</v>
      </c>
    </row>
    <row r="9099" spans="1:7" x14ac:dyDescent="0.25">
      <c r="A9099">
        <v>84697</v>
      </c>
      <c r="C9099" t="s">
        <v>12608</v>
      </c>
      <c r="G9099" s="5" t="s">
        <v>28</v>
      </c>
    </row>
    <row r="9100" spans="1:7" x14ac:dyDescent="0.25">
      <c r="A9100">
        <v>80420</v>
      </c>
      <c r="B9100" s="1">
        <v>11.19</v>
      </c>
      <c r="C9100" s="2">
        <v>44234</v>
      </c>
      <c r="G9100" s="4" t="s">
        <v>61</v>
      </c>
    </row>
    <row r="9101" spans="1:7" x14ac:dyDescent="0.25">
      <c r="A9101">
        <v>73628</v>
      </c>
      <c r="B9101" s="1">
        <v>8.7899999999999991</v>
      </c>
      <c r="C9101" s="2">
        <v>44234</v>
      </c>
      <c r="G9101" s="5" t="s">
        <v>31</v>
      </c>
    </row>
    <row r="9102" spans="1:7" x14ac:dyDescent="0.25">
      <c r="A9102">
        <v>332160</v>
      </c>
      <c r="C9102" t="s">
        <v>12608</v>
      </c>
      <c r="G9102" s="4" t="s">
        <v>39</v>
      </c>
    </row>
    <row r="9103" spans="1:7" x14ac:dyDescent="0.25">
      <c r="A9103">
        <v>75906</v>
      </c>
      <c r="B9103" s="1">
        <v>22.69</v>
      </c>
      <c r="C9103" s="2">
        <v>44234</v>
      </c>
      <c r="G9103" s="5" t="s">
        <v>28</v>
      </c>
    </row>
    <row r="9104" spans="1:7" x14ac:dyDescent="0.25">
      <c r="A9104">
        <v>296893</v>
      </c>
      <c r="C9104" t="s">
        <v>12608</v>
      </c>
      <c r="G9104" s="4" t="s">
        <v>163</v>
      </c>
    </row>
    <row r="9105" spans="1:7" x14ac:dyDescent="0.25">
      <c r="A9105">
        <v>27759</v>
      </c>
      <c r="C9105" t="s">
        <v>12608</v>
      </c>
      <c r="G9105" s="5" t="s">
        <v>11</v>
      </c>
    </row>
    <row r="9106" spans="1:7" x14ac:dyDescent="0.25">
      <c r="A9106">
        <v>81205</v>
      </c>
      <c r="C9106" t="s">
        <v>12608</v>
      </c>
      <c r="G9106" s="4" t="s">
        <v>61</v>
      </c>
    </row>
    <row r="9107" spans="1:7" x14ac:dyDescent="0.25">
      <c r="A9107">
        <v>71332</v>
      </c>
      <c r="C9107" t="s">
        <v>12608</v>
      </c>
      <c r="G9107" s="5" t="s">
        <v>175</v>
      </c>
    </row>
    <row r="9108" spans="1:7" x14ac:dyDescent="0.25">
      <c r="A9108">
        <v>300588</v>
      </c>
      <c r="C9108" t="s">
        <v>12608</v>
      </c>
      <c r="G9108" s="4" t="s">
        <v>163</v>
      </c>
    </row>
    <row r="9109" spans="1:7" x14ac:dyDescent="0.25">
      <c r="A9109">
        <v>59692</v>
      </c>
      <c r="C9109" t="s">
        <v>12608</v>
      </c>
      <c r="G9109" s="5"/>
    </row>
    <row r="9110" spans="1:7" x14ac:dyDescent="0.25">
      <c r="A9110">
        <v>52710</v>
      </c>
      <c r="B9110" s="1">
        <v>10.99</v>
      </c>
      <c r="C9110" s="2">
        <v>44234</v>
      </c>
      <c r="G9110" s="4" t="s">
        <v>28</v>
      </c>
    </row>
    <row r="9111" spans="1:7" x14ac:dyDescent="0.25">
      <c r="A9111">
        <v>83825</v>
      </c>
      <c r="C9111" t="s">
        <v>12608</v>
      </c>
      <c r="G9111" s="5" t="s">
        <v>28</v>
      </c>
    </row>
    <row r="9112" spans="1:7" x14ac:dyDescent="0.25">
      <c r="A9112">
        <v>332658</v>
      </c>
      <c r="C9112" t="s">
        <v>12608</v>
      </c>
      <c r="G9112" s="4" t="s">
        <v>41</v>
      </c>
    </row>
    <row r="9113" spans="1:7" x14ac:dyDescent="0.25">
      <c r="A9113">
        <v>14311</v>
      </c>
      <c r="B9113" s="1">
        <v>209.49</v>
      </c>
      <c r="C9113" s="2">
        <v>44234</v>
      </c>
      <c r="G9113" s="5" t="s">
        <v>14</v>
      </c>
    </row>
    <row r="9114" spans="1:7" x14ac:dyDescent="0.25">
      <c r="A9114">
        <v>28770</v>
      </c>
      <c r="C9114" t="s">
        <v>12608</v>
      </c>
      <c r="G9114" s="4" t="s">
        <v>245</v>
      </c>
    </row>
    <row r="9115" spans="1:7" x14ac:dyDescent="0.25">
      <c r="A9115">
        <v>336011</v>
      </c>
      <c r="C9115" t="s">
        <v>12608</v>
      </c>
      <c r="G9115" s="5" t="s">
        <v>41</v>
      </c>
    </row>
    <row r="9116" spans="1:7" x14ac:dyDescent="0.25">
      <c r="A9116">
        <v>75481</v>
      </c>
      <c r="C9116" t="s">
        <v>12608</v>
      </c>
      <c r="G9116" s="4" t="s">
        <v>1019</v>
      </c>
    </row>
    <row r="9117" spans="1:7" x14ac:dyDescent="0.25">
      <c r="A9117">
        <v>83178</v>
      </c>
      <c r="B9117" s="1">
        <v>21.09</v>
      </c>
      <c r="C9117" s="2">
        <v>44234</v>
      </c>
      <c r="G9117" s="5" t="s">
        <v>61</v>
      </c>
    </row>
    <row r="9118" spans="1:7" x14ac:dyDescent="0.25">
      <c r="A9118">
        <v>23590</v>
      </c>
      <c r="B9118" s="1">
        <v>13.39</v>
      </c>
      <c r="C9118" s="2">
        <v>44234</v>
      </c>
      <c r="G9118" s="4" t="s">
        <v>28</v>
      </c>
    </row>
    <row r="9119" spans="1:7" x14ac:dyDescent="0.25">
      <c r="A9119">
        <v>14001</v>
      </c>
      <c r="C9119" t="s">
        <v>12608</v>
      </c>
      <c r="G9119" s="5" t="s">
        <v>61</v>
      </c>
    </row>
    <row r="9120" spans="1:7" x14ac:dyDescent="0.25">
      <c r="A9120">
        <v>87203</v>
      </c>
      <c r="C9120" t="s">
        <v>12608</v>
      </c>
      <c r="G9120" s="4" t="s">
        <v>43</v>
      </c>
    </row>
    <row r="9121" spans="1:7" x14ac:dyDescent="0.25">
      <c r="A9121">
        <v>50172</v>
      </c>
      <c r="C9121" t="s">
        <v>12608</v>
      </c>
      <c r="G9121" s="5" t="s">
        <v>28</v>
      </c>
    </row>
    <row r="9122" spans="1:7" x14ac:dyDescent="0.25">
      <c r="A9122">
        <v>99970</v>
      </c>
      <c r="C9122" t="s">
        <v>12608</v>
      </c>
      <c r="G9122" s="4" t="s">
        <v>11</v>
      </c>
    </row>
    <row r="9123" spans="1:7" x14ac:dyDescent="0.25">
      <c r="A9123">
        <v>73890</v>
      </c>
      <c r="B9123" s="1">
        <v>7.99</v>
      </c>
      <c r="C9123" s="2">
        <v>44327</v>
      </c>
      <c r="G9123" s="5" t="s">
        <v>17</v>
      </c>
    </row>
    <row r="9124" spans="1:7" x14ac:dyDescent="0.25">
      <c r="A9124">
        <v>20389</v>
      </c>
      <c r="C9124" t="s">
        <v>12608</v>
      </c>
      <c r="G9124" s="4" t="s">
        <v>61</v>
      </c>
    </row>
    <row r="9125" spans="1:7" x14ac:dyDescent="0.25">
      <c r="A9125">
        <v>13218</v>
      </c>
      <c r="C9125" t="s">
        <v>12608</v>
      </c>
      <c r="G9125" s="5" t="s">
        <v>28</v>
      </c>
    </row>
    <row r="9126" spans="1:7" x14ac:dyDescent="0.25">
      <c r="A9126">
        <v>26883</v>
      </c>
      <c r="C9126" t="s">
        <v>12608</v>
      </c>
      <c r="G9126" s="4" t="s">
        <v>61</v>
      </c>
    </row>
    <row r="9127" spans="1:7" x14ac:dyDescent="0.25">
      <c r="A9127">
        <v>335253</v>
      </c>
      <c r="B9127" s="1">
        <v>16.489999999999998</v>
      </c>
      <c r="C9127" s="2">
        <v>44327</v>
      </c>
      <c r="G9127" s="5" t="s">
        <v>28</v>
      </c>
    </row>
    <row r="9128" spans="1:7" x14ac:dyDescent="0.25">
      <c r="A9128">
        <v>308544</v>
      </c>
      <c r="C9128" t="s">
        <v>12608</v>
      </c>
      <c r="G9128" s="4" t="s">
        <v>75</v>
      </c>
    </row>
    <row r="9129" spans="1:7" x14ac:dyDescent="0.25">
      <c r="A9129">
        <v>342149</v>
      </c>
      <c r="C9129" t="s">
        <v>12608</v>
      </c>
      <c r="G9129" s="5" t="s">
        <v>57</v>
      </c>
    </row>
    <row r="9130" spans="1:7" x14ac:dyDescent="0.25">
      <c r="A9130">
        <v>32123</v>
      </c>
      <c r="C9130" t="s">
        <v>12608</v>
      </c>
      <c r="G9130" s="4" t="s">
        <v>198</v>
      </c>
    </row>
    <row r="9131" spans="1:7" x14ac:dyDescent="0.25">
      <c r="A9131">
        <v>326969</v>
      </c>
      <c r="C9131" t="s">
        <v>12608</v>
      </c>
      <c r="G9131" s="5" t="s">
        <v>28</v>
      </c>
    </row>
    <row r="9132" spans="1:7" x14ac:dyDescent="0.25">
      <c r="A9132">
        <v>316648</v>
      </c>
      <c r="C9132" t="s">
        <v>12608</v>
      </c>
      <c r="G9132" s="4" t="s">
        <v>31</v>
      </c>
    </row>
    <row r="9133" spans="1:7" x14ac:dyDescent="0.25">
      <c r="A9133">
        <v>310813</v>
      </c>
      <c r="C9133" t="s">
        <v>12608</v>
      </c>
      <c r="G9133" s="5" t="s">
        <v>61</v>
      </c>
    </row>
    <row r="9134" spans="1:7" x14ac:dyDescent="0.25">
      <c r="A9134">
        <v>329403</v>
      </c>
      <c r="C9134" t="s">
        <v>12608</v>
      </c>
      <c r="G9134" s="4" t="s">
        <v>41</v>
      </c>
    </row>
    <row r="9135" spans="1:7" x14ac:dyDescent="0.25">
      <c r="A9135">
        <v>75013</v>
      </c>
      <c r="C9135" t="s">
        <v>12608</v>
      </c>
      <c r="G9135" s="5" t="s">
        <v>46</v>
      </c>
    </row>
    <row r="9136" spans="1:7" x14ac:dyDescent="0.25">
      <c r="A9136">
        <v>74110</v>
      </c>
      <c r="C9136" t="s">
        <v>12608</v>
      </c>
      <c r="G9136" s="4" t="s">
        <v>61</v>
      </c>
    </row>
    <row r="9137" spans="1:7" x14ac:dyDescent="0.25">
      <c r="A9137">
        <v>46005</v>
      </c>
      <c r="C9137" t="s">
        <v>12608</v>
      </c>
      <c r="G9137" s="5" t="s">
        <v>61</v>
      </c>
    </row>
    <row r="9138" spans="1:7" x14ac:dyDescent="0.25">
      <c r="A9138">
        <v>29959</v>
      </c>
      <c r="C9138" t="s">
        <v>12608</v>
      </c>
      <c r="G9138" s="4" t="s">
        <v>11</v>
      </c>
    </row>
    <row r="9139" spans="1:7" x14ac:dyDescent="0.25">
      <c r="A9139">
        <v>302768</v>
      </c>
      <c r="C9139" t="s">
        <v>12608</v>
      </c>
      <c r="G9139" s="5" t="s">
        <v>41</v>
      </c>
    </row>
    <row r="9140" spans="1:7" x14ac:dyDescent="0.25">
      <c r="A9140">
        <v>335266</v>
      </c>
      <c r="B9140" s="1">
        <v>13.39</v>
      </c>
      <c r="C9140" s="2">
        <v>44234</v>
      </c>
      <c r="G9140" s="4" t="s">
        <v>28</v>
      </c>
    </row>
    <row r="9141" spans="1:7" x14ac:dyDescent="0.25">
      <c r="A9141">
        <v>71063</v>
      </c>
      <c r="C9141" t="s">
        <v>12608</v>
      </c>
      <c r="G9141" s="5" t="s">
        <v>245</v>
      </c>
    </row>
    <row r="9142" spans="1:7" x14ac:dyDescent="0.25">
      <c r="A9142">
        <v>94293</v>
      </c>
      <c r="C9142" t="s">
        <v>12608</v>
      </c>
      <c r="G9142" s="4" t="s">
        <v>11</v>
      </c>
    </row>
    <row r="9143" spans="1:7" x14ac:dyDescent="0.25">
      <c r="A9143">
        <v>346158</v>
      </c>
      <c r="C9143" t="s">
        <v>12608</v>
      </c>
      <c r="G9143" s="5" t="s">
        <v>242</v>
      </c>
    </row>
    <row r="9144" spans="1:7" x14ac:dyDescent="0.25">
      <c r="A9144">
        <v>70061</v>
      </c>
      <c r="C9144" t="s">
        <v>12608</v>
      </c>
      <c r="G9144" s="4" t="s">
        <v>175</v>
      </c>
    </row>
    <row r="9145" spans="1:7" x14ac:dyDescent="0.25">
      <c r="A9145">
        <v>36250</v>
      </c>
      <c r="C9145" t="s">
        <v>12608</v>
      </c>
      <c r="G9145" s="5" t="s">
        <v>37</v>
      </c>
    </row>
    <row r="9146" spans="1:7" x14ac:dyDescent="0.25">
      <c r="A9146">
        <v>40849</v>
      </c>
      <c r="C9146" t="s">
        <v>12608</v>
      </c>
      <c r="G9146" s="4" t="s">
        <v>28</v>
      </c>
    </row>
    <row r="9147" spans="1:7" x14ac:dyDescent="0.25">
      <c r="A9147">
        <v>305536</v>
      </c>
      <c r="B9147" s="1">
        <v>11.99</v>
      </c>
      <c r="C9147" s="2">
        <v>44234</v>
      </c>
      <c r="G9147" s="5" t="s">
        <v>43</v>
      </c>
    </row>
    <row r="9148" spans="1:7" x14ac:dyDescent="0.25">
      <c r="A9148">
        <v>81893</v>
      </c>
      <c r="B9148" s="1">
        <v>15.49</v>
      </c>
      <c r="C9148" s="2">
        <v>44234</v>
      </c>
      <c r="G9148" s="4" t="s">
        <v>28</v>
      </c>
    </row>
    <row r="9149" spans="1:7" x14ac:dyDescent="0.25">
      <c r="A9149">
        <v>94269</v>
      </c>
      <c r="C9149" t="s">
        <v>12608</v>
      </c>
      <c r="G9149" s="5" t="s">
        <v>11</v>
      </c>
    </row>
    <row r="9150" spans="1:7" x14ac:dyDescent="0.25">
      <c r="A9150">
        <v>346379</v>
      </c>
      <c r="C9150" t="s">
        <v>12608</v>
      </c>
      <c r="G9150" s="4" t="s">
        <v>35</v>
      </c>
    </row>
    <row r="9151" spans="1:7" x14ac:dyDescent="0.25">
      <c r="A9151">
        <v>26093</v>
      </c>
      <c r="B9151" s="1">
        <v>14.29</v>
      </c>
      <c r="C9151" s="2">
        <v>44234</v>
      </c>
      <c r="G9151" s="5" t="s">
        <v>61</v>
      </c>
    </row>
    <row r="9152" spans="1:7" x14ac:dyDescent="0.25">
      <c r="A9152">
        <v>38733</v>
      </c>
      <c r="C9152" t="s">
        <v>12608</v>
      </c>
      <c r="G9152" s="4" t="s">
        <v>57</v>
      </c>
    </row>
    <row r="9153" spans="1:7" x14ac:dyDescent="0.25">
      <c r="A9153">
        <v>12136</v>
      </c>
      <c r="B9153" s="1">
        <v>12.49</v>
      </c>
      <c r="C9153" s="2">
        <v>44327</v>
      </c>
      <c r="G9153" s="5" t="s">
        <v>175</v>
      </c>
    </row>
    <row r="9154" spans="1:7" x14ac:dyDescent="0.25">
      <c r="A9154">
        <v>79354</v>
      </c>
      <c r="C9154" t="s">
        <v>12608</v>
      </c>
      <c r="G9154" s="4" t="s">
        <v>46</v>
      </c>
    </row>
    <row r="9155" spans="1:7" x14ac:dyDescent="0.25">
      <c r="A9155">
        <v>48386</v>
      </c>
      <c r="C9155" t="s">
        <v>12608</v>
      </c>
      <c r="G9155" s="5" t="s">
        <v>26</v>
      </c>
    </row>
    <row r="9156" spans="1:7" x14ac:dyDescent="0.25">
      <c r="A9156">
        <v>26323</v>
      </c>
      <c r="C9156" t="s">
        <v>12608</v>
      </c>
      <c r="G9156" s="4" t="s">
        <v>11</v>
      </c>
    </row>
    <row r="9157" spans="1:7" x14ac:dyDescent="0.25">
      <c r="A9157">
        <v>42390</v>
      </c>
      <c r="C9157" t="s">
        <v>12608</v>
      </c>
      <c r="G9157" s="5" t="s">
        <v>26</v>
      </c>
    </row>
    <row r="9158" spans="1:7" x14ac:dyDescent="0.25">
      <c r="A9158">
        <v>84484</v>
      </c>
      <c r="C9158" t="s">
        <v>12608</v>
      </c>
      <c r="G9158" s="4" t="s">
        <v>28</v>
      </c>
    </row>
    <row r="9159" spans="1:7" x14ac:dyDescent="0.25">
      <c r="A9159">
        <v>307901</v>
      </c>
      <c r="C9159" t="s">
        <v>12608</v>
      </c>
      <c r="G9159" s="5" t="s">
        <v>198</v>
      </c>
    </row>
    <row r="9160" spans="1:7" x14ac:dyDescent="0.25">
      <c r="A9160">
        <v>89591</v>
      </c>
      <c r="C9160" t="s">
        <v>12608</v>
      </c>
      <c r="G9160" s="4" t="s">
        <v>83</v>
      </c>
    </row>
    <row r="9161" spans="1:7" x14ac:dyDescent="0.25">
      <c r="A9161">
        <v>23896</v>
      </c>
      <c r="C9161" t="s">
        <v>12608</v>
      </c>
      <c r="G9161" s="5" t="s">
        <v>11</v>
      </c>
    </row>
    <row r="9162" spans="1:7" x14ac:dyDescent="0.25">
      <c r="A9162">
        <v>70426</v>
      </c>
      <c r="C9162" t="s">
        <v>12608</v>
      </c>
      <c r="G9162" s="4" t="s">
        <v>198</v>
      </c>
    </row>
    <row r="9163" spans="1:7" x14ac:dyDescent="0.25">
      <c r="A9163">
        <v>30073</v>
      </c>
      <c r="C9163" t="s">
        <v>12608</v>
      </c>
      <c r="G9163" s="5" t="s">
        <v>11</v>
      </c>
    </row>
    <row r="9164" spans="1:7" x14ac:dyDescent="0.25">
      <c r="A9164">
        <v>232398</v>
      </c>
      <c r="C9164" t="s">
        <v>12608</v>
      </c>
      <c r="G9164" s="4" t="s">
        <v>35</v>
      </c>
    </row>
    <row r="9165" spans="1:7" x14ac:dyDescent="0.25">
      <c r="A9165">
        <v>35050</v>
      </c>
      <c r="B9165" s="1">
        <v>13.69</v>
      </c>
      <c r="C9165" s="2">
        <v>44234</v>
      </c>
      <c r="G9165" s="5" t="s">
        <v>37</v>
      </c>
    </row>
    <row r="9166" spans="1:7" x14ac:dyDescent="0.25">
      <c r="A9166">
        <v>320892</v>
      </c>
      <c r="C9166" t="s">
        <v>12608</v>
      </c>
      <c r="G9166" s="4" t="s">
        <v>41</v>
      </c>
    </row>
    <row r="9167" spans="1:7" x14ac:dyDescent="0.25">
      <c r="A9167">
        <v>80699</v>
      </c>
      <c r="C9167" t="s">
        <v>12608</v>
      </c>
      <c r="G9167" s="5" t="s">
        <v>64</v>
      </c>
    </row>
    <row r="9168" spans="1:7" x14ac:dyDescent="0.25">
      <c r="A9168">
        <v>30392</v>
      </c>
      <c r="C9168" t="s">
        <v>12608</v>
      </c>
      <c r="G9168" s="4" t="s">
        <v>198</v>
      </c>
    </row>
    <row r="9169" spans="1:7" x14ac:dyDescent="0.25">
      <c r="A9169">
        <v>46447</v>
      </c>
      <c r="C9169" t="s">
        <v>12608</v>
      </c>
      <c r="G9169" s="5" t="s">
        <v>100</v>
      </c>
    </row>
    <row r="9170" spans="1:7" x14ac:dyDescent="0.25">
      <c r="A9170">
        <v>11464</v>
      </c>
      <c r="C9170" t="s">
        <v>12608</v>
      </c>
      <c r="G9170" s="4" t="s">
        <v>37</v>
      </c>
    </row>
    <row r="9171" spans="1:7" x14ac:dyDescent="0.25">
      <c r="A9171">
        <v>80180</v>
      </c>
      <c r="C9171" t="s">
        <v>12608</v>
      </c>
      <c r="G9171" s="5" t="s">
        <v>28</v>
      </c>
    </row>
    <row r="9172" spans="1:7" x14ac:dyDescent="0.25">
      <c r="A9172">
        <v>60089</v>
      </c>
      <c r="C9172" t="s">
        <v>12608</v>
      </c>
      <c r="G9172" s="4" t="s">
        <v>85</v>
      </c>
    </row>
    <row r="9173" spans="1:7" x14ac:dyDescent="0.25">
      <c r="A9173">
        <v>11940</v>
      </c>
      <c r="C9173" t="s">
        <v>12608</v>
      </c>
      <c r="G9173" s="5" t="s">
        <v>35</v>
      </c>
    </row>
    <row r="9174" spans="1:7" x14ac:dyDescent="0.25">
      <c r="A9174">
        <v>67814</v>
      </c>
      <c r="C9174" t="s">
        <v>12608</v>
      </c>
      <c r="G9174" s="4" t="s">
        <v>37</v>
      </c>
    </row>
    <row r="9175" spans="1:7" x14ac:dyDescent="0.25">
      <c r="A9175">
        <v>323348</v>
      </c>
      <c r="C9175" t="s">
        <v>12608</v>
      </c>
      <c r="G9175" s="5" t="s">
        <v>61</v>
      </c>
    </row>
    <row r="9176" spans="1:7" x14ac:dyDescent="0.25">
      <c r="A9176">
        <v>308310</v>
      </c>
      <c r="B9176" s="1">
        <v>9.49</v>
      </c>
      <c r="C9176" s="2">
        <v>44327</v>
      </c>
      <c r="G9176" s="4" t="s">
        <v>61</v>
      </c>
    </row>
    <row r="9177" spans="1:7" x14ac:dyDescent="0.25">
      <c r="A9177">
        <v>83283</v>
      </c>
      <c r="B9177" s="1">
        <v>21.09</v>
      </c>
      <c r="C9177" s="2">
        <v>44234</v>
      </c>
      <c r="G9177" s="5" t="s">
        <v>61</v>
      </c>
    </row>
    <row r="9178" spans="1:7" x14ac:dyDescent="0.25">
      <c r="A9178">
        <v>336863</v>
      </c>
      <c r="C9178" t="s">
        <v>12608</v>
      </c>
      <c r="G9178" s="4" t="s">
        <v>41</v>
      </c>
    </row>
    <row r="9179" spans="1:7" x14ac:dyDescent="0.25">
      <c r="A9179">
        <v>405302</v>
      </c>
      <c r="C9179" t="s">
        <v>12608</v>
      </c>
      <c r="G9179" s="5" t="s">
        <v>61</v>
      </c>
    </row>
    <row r="9180" spans="1:7" x14ac:dyDescent="0.25">
      <c r="A9180">
        <v>312596</v>
      </c>
      <c r="C9180" t="s">
        <v>12608</v>
      </c>
      <c r="G9180" s="4" t="s">
        <v>35</v>
      </c>
    </row>
    <row r="9181" spans="1:7" x14ac:dyDescent="0.25">
      <c r="A9181">
        <v>14516</v>
      </c>
      <c r="C9181" t="s">
        <v>12608</v>
      </c>
      <c r="G9181" s="5" t="s">
        <v>41</v>
      </c>
    </row>
    <row r="9182" spans="1:7" x14ac:dyDescent="0.25">
      <c r="A9182">
        <v>80997</v>
      </c>
      <c r="C9182" t="s">
        <v>12608</v>
      </c>
      <c r="G9182" s="4" t="s">
        <v>61</v>
      </c>
    </row>
    <row r="9183" spans="1:7" x14ac:dyDescent="0.25">
      <c r="A9183">
        <v>232184</v>
      </c>
      <c r="C9183" t="s">
        <v>12608</v>
      </c>
      <c r="G9183" s="5" t="s">
        <v>61</v>
      </c>
    </row>
    <row r="9184" spans="1:7" x14ac:dyDescent="0.25">
      <c r="A9184">
        <v>324095</v>
      </c>
      <c r="C9184" t="s">
        <v>12608</v>
      </c>
      <c r="G9184" s="4" t="s">
        <v>85</v>
      </c>
    </row>
    <row r="9185" spans="1:7" x14ac:dyDescent="0.25">
      <c r="A9185">
        <v>335698</v>
      </c>
      <c r="C9185" t="s">
        <v>12608</v>
      </c>
      <c r="G9185" s="5" t="s">
        <v>198</v>
      </c>
    </row>
    <row r="9186" spans="1:7" x14ac:dyDescent="0.25">
      <c r="A9186">
        <v>13650</v>
      </c>
      <c r="C9186" t="s">
        <v>12608</v>
      </c>
      <c r="G9186" s="4" t="s">
        <v>61</v>
      </c>
    </row>
    <row r="9187" spans="1:7" x14ac:dyDescent="0.25">
      <c r="A9187">
        <v>66052</v>
      </c>
      <c r="C9187" t="s">
        <v>12608</v>
      </c>
      <c r="G9187" s="5" t="s">
        <v>41</v>
      </c>
    </row>
    <row r="9188" spans="1:7" x14ac:dyDescent="0.25">
      <c r="A9188">
        <v>357804</v>
      </c>
      <c r="C9188" t="s">
        <v>12608</v>
      </c>
      <c r="G9188" s="4" t="s">
        <v>61</v>
      </c>
    </row>
    <row r="9189" spans="1:7" x14ac:dyDescent="0.25">
      <c r="A9189">
        <v>41459</v>
      </c>
      <c r="C9189" t="s">
        <v>12608</v>
      </c>
      <c r="G9189" s="5" t="s">
        <v>53</v>
      </c>
    </row>
    <row r="9190" spans="1:7" x14ac:dyDescent="0.25">
      <c r="A9190">
        <v>71206</v>
      </c>
      <c r="C9190" t="s">
        <v>12608</v>
      </c>
      <c r="G9190" s="4" t="s">
        <v>14</v>
      </c>
    </row>
    <row r="9191" spans="1:7" x14ac:dyDescent="0.25">
      <c r="A9191">
        <v>80494</v>
      </c>
      <c r="C9191" t="s">
        <v>12608</v>
      </c>
      <c r="G9191" s="5" t="s">
        <v>102</v>
      </c>
    </row>
    <row r="9192" spans="1:7" x14ac:dyDescent="0.25">
      <c r="A9192">
        <v>30027</v>
      </c>
      <c r="C9192" t="s">
        <v>12608</v>
      </c>
      <c r="G9192" s="4" t="s">
        <v>11</v>
      </c>
    </row>
    <row r="9193" spans="1:7" x14ac:dyDescent="0.25">
      <c r="A9193">
        <v>335842</v>
      </c>
      <c r="C9193" t="s">
        <v>12608</v>
      </c>
      <c r="G9193" s="5" t="s">
        <v>39</v>
      </c>
    </row>
    <row r="9194" spans="1:7" x14ac:dyDescent="0.25">
      <c r="A9194">
        <v>37621</v>
      </c>
      <c r="C9194" t="s">
        <v>12608</v>
      </c>
      <c r="G9194" s="4" t="s">
        <v>61</v>
      </c>
    </row>
    <row r="9195" spans="1:7" x14ac:dyDescent="0.25">
      <c r="A9195">
        <v>83834</v>
      </c>
      <c r="C9195" t="s">
        <v>12608</v>
      </c>
      <c r="G9195" s="5" t="s">
        <v>28</v>
      </c>
    </row>
    <row r="9196" spans="1:7" x14ac:dyDescent="0.25">
      <c r="A9196">
        <v>81798</v>
      </c>
      <c r="C9196" t="s">
        <v>12608</v>
      </c>
      <c r="G9196" s="4" t="s">
        <v>28</v>
      </c>
    </row>
    <row r="9197" spans="1:7" x14ac:dyDescent="0.25">
      <c r="A9197">
        <v>80578</v>
      </c>
      <c r="C9197" t="s">
        <v>12608</v>
      </c>
      <c r="G9197" s="5" t="s">
        <v>242</v>
      </c>
    </row>
    <row r="9198" spans="1:7" x14ac:dyDescent="0.25">
      <c r="A9198">
        <v>48054</v>
      </c>
      <c r="C9198" t="s">
        <v>12608</v>
      </c>
      <c r="G9198" s="4"/>
    </row>
    <row r="9199" spans="1:7" x14ac:dyDescent="0.25">
      <c r="A9199">
        <v>71757</v>
      </c>
      <c r="C9199" t="s">
        <v>12608</v>
      </c>
      <c r="G9199" s="5" t="s">
        <v>41</v>
      </c>
    </row>
    <row r="9200" spans="1:7" x14ac:dyDescent="0.25">
      <c r="A9200">
        <v>75477</v>
      </c>
      <c r="C9200" t="s">
        <v>12608</v>
      </c>
      <c r="G9200" s="4" t="s">
        <v>83</v>
      </c>
    </row>
    <row r="9201" spans="1:7" x14ac:dyDescent="0.25">
      <c r="A9201">
        <v>308517</v>
      </c>
      <c r="C9201" t="s">
        <v>12608</v>
      </c>
      <c r="G9201" s="5" t="s">
        <v>35</v>
      </c>
    </row>
    <row r="9202" spans="1:7" x14ac:dyDescent="0.25">
      <c r="A9202">
        <v>438790</v>
      </c>
      <c r="C9202" t="s">
        <v>12608</v>
      </c>
      <c r="G9202" s="4" t="s">
        <v>85</v>
      </c>
    </row>
    <row r="9203" spans="1:7" x14ac:dyDescent="0.25">
      <c r="A9203">
        <v>388319</v>
      </c>
      <c r="C9203" t="s">
        <v>12608</v>
      </c>
      <c r="G9203" s="5" t="s">
        <v>61</v>
      </c>
    </row>
    <row r="9204" spans="1:7" x14ac:dyDescent="0.25">
      <c r="A9204">
        <v>346917</v>
      </c>
      <c r="C9204" t="s">
        <v>12608</v>
      </c>
      <c r="G9204" s="4" t="s">
        <v>26</v>
      </c>
    </row>
    <row r="9205" spans="1:7" x14ac:dyDescent="0.25">
      <c r="A9205">
        <v>326839</v>
      </c>
      <c r="C9205" t="s">
        <v>12608</v>
      </c>
      <c r="G9205" s="5" t="s">
        <v>61</v>
      </c>
    </row>
    <row r="9206" spans="1:7" x14ac:dyDescent="0.25">
      <c r="A9206">
        <v>83874</v>
      </c>
      <c r="C9206" t="s">
        <v>12608</v>
      </c>
      <c r="G9206" s="4" t="s">
        <v>61</v>
      </c>
    </row>
    <row r="9207" spans="1:7" x14ac:dyDescent="0.25">
      <c r="A9207">
        <v>59218</v>
      </c>
      <c r="C9207" t="s">
        <v>12608</v>
      </c>
      <c r="G9207" s="5" t="s">
        <v>61</v>
      </c>
    </row>
    <row r="9208" spans="1:7" x14ac:dyDescent="0.25">
      <c r="A9208">
        <v>21725</v>
      </c>
      <c r="C9208" t="s">
        <v>12608</v>
      </c>
      <c r="G9208" s="4" t="s">
        <v>41</v>
      </c>
    </row>
    <row r="9209" spans="1:7" x14ac:dyDescent="0.25">
      <c r="A9209">
        <v>84689</v>
      </c>
      <c r="C9209" t="s">
        <v>12608</v>
      </c>
      <c r="G9209" s="5" t="s">
        <v>61</v>
      </c>
    </row>
    <row r="9210" spans="1:7" x14ac:dyDescent="0.25">
      <c r="A9210">
        <v>70326</v>
      </c>
      <c r="C9210" t="s">
        <v>12608</v>
      </c>
      <c r="G9210" s="4" t="s">
        <v>245</v>
      </c>
    </row>
    <row r="9211" spans="1:7" x14ac:dyDescent="0.25">
      <c r="A9211">
        <v>10346</v>
      </c>
      <c r="C9211" t="s">
        <v>12608</v>
      </c>
      <c r="G9211" s="5" t="s">
        <v>11</v>
      </c>
    </row>
    <row r="9212" spans="1:7" x14ac:dyDescent="0.25">
      <c r="A9212">
        <v>73237</v>
      </c>
      <c r="C9212" t="s">
        <v>12608</v>
      </c>
      <c r="G9212" s="4" t="s">
        <v>163</v>
      </c>
    </row>
    <row r="9213" spans="1:7" x14ac:dyDescent="0.25">
      <c r="A9213">
        <v>341431</v>
      </c>
      <c r="C9213" t="s">
        <v>12608</v>
      </c>
      <c r="G9213" s="5" t="s">
        <v>21</v>
      </c>
    </row>
    <row r="9214" spans="1:7" x14ac:dyDescent="0.25">
      <c r="A9214">
        <v>327592</v>
      </c>
      <c r="B9214" s="1">
        <v>12.89</v>
      </c>
      <c r="C9214" s="2">
        <v>44234</v>
      </c>
      <c r="G9214" s="4" t="s">
        <v>39</v>
      </c>
    </row>
    <row r="9215" spans="1:7" x14ac:dyDescent="0.25">
      <c r="A9215">
        <v>336062</v>
      </c>
      <c r="B9215" s="1">
        <v>6.49</v>
      </c>
      <c r="C9215" s="2">
        <v>44327</v>
      </c>
      <c r="G9215" s="5" t="s">
        <v>61</v>
      </c>
    </row>
    <row r="9216" spans="1:7" x14ac:dyDescent="0.25">
      <c r="A9216">
        <v>67253</v>
      </c>
      <c r="C9216" t="s">
        <v>12608</v>
      </c>
      <c r="G9216" s="4" t="s">
        <v>14</v>
      </c>
    </row>
    <row r="9217" spans="1:7" x14ac:dyDescent="0.25">
      <c r="A9217">
        <v>41110</v>
      </c>
      <c r="C9217" t="s">
        <v>12608</v>
      </c>
      <c r="G9217" s="5" t="s">
        <v>35</v>
      </c>
    </row>
    <row r="9218" spans="1:7" x14ac:dyDescent="0.25">
      <c r="A9218">
        <v>318942</v>
      </c>
      <c r="C9218" t="s">
        <v>12608</v>
      </c>
      <c r="G9218" s="4" t="s">
        <v>61</v>
      </c>
    </row>
    <row r="9219" spans="1:7" x14ac:dyDescent="0.25">
      <c r="A9219">
        <v>51462</v>
      </c>
      <c r="C9219" t="s">
        <v>12608</v>
      </c>
      <c r="G9219" s="5" t="s">
        <v>26</v>
      </c>
    </row>
    <row r="9220" spans="1:7" x14ac:dyDescent="0.25">
      <c r="A9220">
        <v>84551</v>
      </c>
      <c r="C9220" t="s">
        <v>12608</v>
      </c>
      <c r="G9220" s="4" t="s">
        <v>61</v>
      </c>
    </row>
    <row r="9221" spans="1:7" x14ac:dyDescent="0.25">
      <c r="A9221">
        <v>327981</v>
      </c>
      <c r="C9221" t="s">
        <v>12608</v>
      </c>
      <c r="G9221" s="5" t="s">
        <v>41</v>
      </c>
    </row>
    <row r="9222" spans="1:7" x14ac:dyDescent="0.25">
      <c r="A9222">
        <v>6254</v>
      </c>
      <c r="C9222" t="s">
        <v>12608</v>
      </c>
      <c r="G9222" s="4" t="s">
        <v>11</v>
      </c>
    </row>
    <row r="9223" spans="1:7" x14ac:dyDescent="0.25">
      <c r="A9223">
        <v>70744</v>
      </c>
      <c r="C9223" t="s">
        <v>12608</v>
      </c>
      <c r="G9223" s="5" t="s">
        <v>175</v>
      </c>
    </row>
    <row r="9224" spans="1:7" x14ac:dyDescent="0.25">
      <c r="A9224">
        <v>80333</v>
      </c>
      <c r="C9224" t="s">
        <v>12608</v>
      </c>
      <c r="G9224" s="4" t="s">
        <v>189</v>
      </c>
    </row>
    <row r="9225" spans="1:7" x14ac:dyDescent="0.25">
      <c r="A9225">
        <v>337014</v>
      </c>
      <c r="C9225" t="s">
        <v>12608</v>
      </c>
      <c r="G9225" s="5" t="s">
        <v>41</v>
      </c>
    </row>
    <row r="9226" spans="1:7" x14ac:dyDescent="0.25">
      <c r="A9226">
        <v>312610</v>
      </c>
      <c r="C9226" t="s">
        <v>12608</v>
      </c>
      <c r="G9226" s="4" t="s">
        <v>61</v>
      </c>
    </row>
    <row r="9227" spans="1:7" x14ac:dyDescent="0.25">
      <c r="A9227">
        <v>79693</v>
      </c>
      <c r="C9227" t="s">
        <v>12608</v>
      </c>
      <c r="G9227" s="5" t="s">
        <v>64</v>
      </c>
    </row>
    <row r="9228" spans="1:7" x14ac:dyDescent="0.25">
      <c r="A9228">
        <v>8788</v>
      </c>
      <c r="C9228" t="s">
        <v>12608</v>
      </c>
      <c r="G9228" s="4" t="s">
        <v>11</v>
      </c>
    </row>
    <row r="9229" spans="1:7" x14ac:dyDescent="0.25">
      <c r="A9229">
        <v>330360</v>
      </c>
      <c r="C9229" t="s">
        <v>12608</v>
      </c>
      <c r="G9229" s="5" t="s">
        <v>41</v>
      </c>
    </row>
    <row r="9230" spans="1:7" x14ac:dyDescent="0.25">
      <c r="A9230">
        <v>317079</v>
      </c>
      <c r="C9230" t="s">
        <v>12608</v>
      </c>
      <c r="G9230" s="4" t="s">
        <v>85</v>
      </c>
    </row>
    <row r="9231" spans="1:7" x14ac:dyDescent="0.25">
      <c r="A9231">
        <v>51101</v>
      </c>
      <c r="C9231" t="s">
        <v>12608</v>
      </c>
      <c r="G9231" s="5" t="s">
        <v>26</v>
      </c>
    </row>
    <row r="9232" spans="1:7" x14ac:dyDescent="0.25">
      <c r="A9232">
        <v>84002</v>
      </c>
      <c r="B9232" s="1">
        <v>10.49</v>
      </c>
      <c r="C9232" s="2">
        <v>44234</v>
      </c>
      <c r="G9232" s="4" t="s">
        <v>61</v>
      </c>
    </row>
    <row r="9233" spans="1:7" x14ac:dyDescent="0.25">
      <c r="A9233">
        <v>72646</v>
      </c>
      <c r="C9233" t="s">
        <v>12608</v>
      </c>
      <c r="G9233" s="5" t="s">
        <v>57</v>
      </c>
    </row>
    <row r="9234" spans="1:7" x14ac:dyDescent="0.25">
      <c r="A9234">
        <v>194000</v>
      </c>
      <c r="C9234" t="s">
        <v>12608</v>
      </c>
      <c r="G9234" s="4" t="s">
        <v>85</v>
      </c>
    </row>
    <row r="9235" spans="1:7" x14ac:dyDescent="0.25">
      <c r="A9235">
        <v>27049</v>
      </c>
      <c r="C9235" t="s">
        <v>12608</v>
      </c>
      <c r="G9235" s="5" t="s">
        <v>14</v>
      </c>
    </row>
    <row r="9236" spans="1:7" x14ac:dyDescent="0.25">
      <c r="A9236">
        <v>12285</v>
      </c>
      <c r="C9236" t="s">
        <v>12608</v>
      </c>
      <c r="G9236" s="4" t="s">
        <v>14</v>
      </c>
    </row>
    <row r="9237" spans="1:7" x14ac:dyDescent="0.25">
      <c r="A9237">
        <v>70221</v>
      </c>
      <c r="C9237" t="s">
        <v>12608</v>
      </c>
      <c r="G9237" s="5" t="s">
        <v>37</v>
      </c>
    </row>
    <row r="9238" spans="1:7" x14ac:dyDescent="0.25">
      <c r="A9238">
        <v>27200</v>
      </c>
      <c r="C9238" t="s">
        <v>12608</v>
      </c>
      <c r="G9238" s="4" t="s">
        <v>14</v>
      </c>
    </row>
    <row r="9239" spans="1:7" x14ac:dyDescent="0.25">
      <c r="A9239">
        <v>47519</v>
      </c>
      <c r="C9239" t="s">
        <v>12608</v>
      </c>
      <c r="G9239" s="5" t="s">
        <v>26</v>
      </c>
    </row>
    <row r="9240" spans="1:7" x14ac:dyDescent="0.25">
      <c r="A9240">
        <v>360414</v>
      </c>
      <c r="C9240" t="s">
        <v>12608</v>
      </c>
      <c r="G9240" s="4" t="s">
        <v>31</v>
      </c>
    </row>
    <row r="9241" spans="1:7" x14ac:dyDescent="0.25">
      <c r="A9241">
        <v>42729</v>
      </c>
      <c r="C9241" t="s">
        <v>12608</v>
      </c>
      <c r="G9241" s="5" t="s">
        <v>35</v>
      </c>
    </row>
    <row r="9242" spans="1:7" x14ac:dyDescent="0.25">
      <c r="A9242">
        <v>328400</v>
      </c>
      <c r="B9242" s="1">
        <v>8.99</v>
      </c>
      <c r="C9242" s="2">
        <v>44327</v>
      </c>
      <c r="G9242" s="4" t="s">
        <v>28</v>
      </c>
    </row>
    <row r="9243" spans="1:7" x14ac:dyDescent="0.25">
      <c r="A9243">
        <v>71866</v>
      </c>
      <c r="C9243" t="s">
        <v>12608</v>
      </c>
      <c r="G9243" s="5" t="s">
        <v>37</v>
      </c>
    </row>
    <row r="9244" spans="1:7" x14ac:dyDescent="0.25">
      <c r="A9244">
        <v>311544</v>
      </c>
      <c r="C9244" t="s">
        <v>12608</v>
      </c>
      <c r="G9244" s="4"/>
    </row>
    <row r="9245" spans="1:7" x14ac:dyDescent="0.25">
      <c r="A9245">
        <v>49513</v>
      </c>
      <c r="C9245" t="s">
        <v>12608</v>
      </c>
      <c r="G9245" s="5" t="s">
        <v>83</v>
      </c>
    </row>
    <row r="9246" spans="1:7" x14ac:dyDescent="0.25">
      <c r="A9246">
        <v>10914</v>
      </c>
      <c r="C9246" t="s">
        <v>12608</v>
      </c>
      <c r="G9246" s="4" t="s">
        <v>11</v>
      </c>
    </row>
    <row r="9247" spans="1:7" x14ac:dyDescent="0.25">
      <c r="A9247">
        <v>29937</v>
      </c>
      <c r="C9247" t="s">
        <v>12608</v>
      </c>
      <c r="G9247" s="5" t="s">
        <v>11</v>
      </c>
    </row>
    <row r="9248" spans="1:7" x14ac:dyDescent="0.25">
      <c r="A9248">
        <v>50750</v>
      </c>
      <c r="B9248" s="1">
        <v>31.99</v>
      </c>
      <c r="C9248" s="2">
        <v>44234</v>
      </c>
      <c r="G9248" s="4" t="s">
        <v>198</v>
      </c>
    </row>
    <row r="9249" spans="1:7" x14ac:dyDescent="0.25">
      <c r="A9249">
        <v>301921</v>
      </c>
      <c r="C9249" t="s">
        <v>12608</v>
      </c>
      <c r="G9249" s="5" t="s">
        <v>43</v>
      </c>
    </row>
    <row r="9250" spans="1:7" x14ac:dyDescent="0.25">
      <c r="A9250">
        <v>34932</v>
      </c>
      <c r="C9250" t="s">
        <v>12608</v>
      </c>
      <c r="G9250" s="4" t="s">
        <v>64</v>
      </c>
    </row>
    <row r="9251" spans="1:7" x14ac:dyDescent="0.25">
      <c r="A9251">
        <v>319899</v>
      </c>
      <c r="B9251" s="1">
        <v>12.19</v>
      </c>
      <c r="C9251" s="2">
        <v>44234</v>
      </c>
      <c r="G9251" s="5" t="s">
        <v>41</v>
      </c>
    </row>
    <row r="9252" spans="1:7" x14ac:dyDescent="0.25">
      <c r="A9252">
        <v>148610</v>
      </c>
      <c r="C9252" t="s">
        <v>12608</v>
      </c>
      <c r="G9252" s="4" t="s">
        <v>85</v>
      </c>
    </row>
    <row r="9253" spans="1:7" x14ac:dyDescent="0.25">
      <c r="A9253">
        <v>84705</v>
      </c>
      <c r="B9253" s="1">
        <v>6.79</v>
      </c>
      <c r="C9253" s="2">
        <v>44234</v>
      </c>
      <c r="G9253" s="5" t="s">
        <v>61</v>
      </c>
    </row>
    <row r="9254" spans="1:7" x14ac:dyDescent="0.25">
      <c r="A9254">
        <v>317478</v>
      </c>
      <c r="C9254" t="s">
        <v>12608</v>
      </c>
      <c r="G9254" s="4" t="s">
        <v>31</v>
      </c>
    </row>
    <row r="9255" spans="1:7" x14ac:dyDescent="0.25">
      <c r="A9255">
        <v>85067</v>
      </c>
      <c r="C9255" t="s">
        <v>12608</v>
      </c>
      <c r="G9255" s="5" t="s">
        <v>242</v>
      </c>
    </row>
    <row r="9256" spans="1:7" x14ac:dyDescent="0.25">
      <c r="A9256">
        <v>87990</v>
      </c>
      <c r="C9256" t="s">
        <v>12608</v>
      </c>
      <c r="G9256" s="4" t="s">
        <v>61</v>
      </c>
    </row>
    <row r="9257" spans="1:7" x14ac:dyDescent="0.25">
      <c r="A9257">
        <v>41342</v>
      </c>
      <c r="C9257" t="s">
        <v>12608</v>
      </c>
      <c r="G9257" s="5" t="s">
        <v>61</v>
      </c>
    </row>
    <row r="9258" spans="1:7" x14ac:dyDescent="0.25">
      <c r="A9258">
        <v>433497</v>
      </c>
      <c r="C9258" t="s">
        <v>12608</v>
      </c>
      <c r="G9258" s="4" t="s">
        <v>39</v>
      </c>
    </row>
    <row r="9259" spans="1:7" x14ac:dyDescent="0.25">
      <c r="A9259">
        <v>81764</v>
      </c>
      <c r="C9259" t="s">
        <v>12608</v>
      </c>
      <c r="G9259" s="5" t="s">
        <v>242</v>
      </c>
    </row>
    <row r="9260" spans="1:7" x14ac:dyDescent="0.25">
      <c r="A9260">
        <v>397652</v>
      </c>
      <c r="C9260" t="s">
        <v>12608</v>
      </c>
      <c r="G9260" s="4" t="s">
        <v>75</v>
      </c>
    </row>
    <row r="9261" spans="1:7" x14ac:dyDescent="0.25">
      <c r="A9261">
        <v>35211</v>
      </c>
      <c r="C9261" t="s">
        <v>12608</v>
      </c>
      <c r="G9261" s="5" t="s">
        <v>37</v>
      </c>
    </row>
    <row r="9262" spans="1:7" x14ac:dyDescent="0.25">
      <c r="A9262">
        <v>23796</v>
      </c>
      <c r="C9262" t="s">
        <v>12608</v>
      </c>
      <c r="G9262" s="4" t="s">
        <v>11</v>
      </c>
    </row>
    <row r="9263" spans="1:7" x14ac:dyDescent="0.25">
      <c r="A9263">
        <v>40330</v>
      </c>
      <c r="C9263" t="s">
        <v>12608</v>
      </c>
      <c r="G9263" s="5" t="s">
        <v>35</v>
      </c>
    </row>
    <row r="9264" spans="1:7" x14ac:dyDescent="0.25">
      <c r="A9264">
        <v>57037</v>
      </c>
      <c r="C9264" t="s">
        <v>12608</v>
      </c>
      <c r="G9264" s="4" t="s">
        <v>26</v>
      </c>
    </row>
    <row r="9265" spans="1:7" x14ac:dyDescent="0.25">
      <c r="A9265">
        <v>48516</v>
      </c>
      <c r="B9265" s="1">
        <v>7.49</v>
      </c>
      <c r="C9265" s="2">
        <v>44327</v>
      </c>
      <c r="G9265" s="5" t="s">
        <v>21</v>
      </c>
    </row>
    <row r="9266" spans="1:7" x14ac:dyDescent="0.25">
      <c r="A9266">
        <v>334258</v>
      </c>
      <c r="C9266" t="s">
        <v>12608</v>
      </c>
      <c r="G9266" s="4" t="s">
        <v>41</v>
      </c>
    </row>
    <row r="9267" spans="1:7" x14ac:dyDescent="0.25">
      <c r="A9267">
        <v>297470</v>
      </c>
      <c r="C9267" t="s">
        <v>12608</v>
      </c>
      <c r="G9267" s="5" t="s">
        <v>26</v>
      </c>
    </row>
    <row r="9268" spans="1:7" x14ac:dyDescent="0.25">
      <c r="A9268">
        <v>79988</v>
      </c>
      <c r="C9268" t="s">
        <v>12608</v>
      </c>
      <c r="G9268" s="4" t="s">
        <v>57</v>
      </c>
    </row>
    <row r="9269" spans="1:7" x14ac:dyDescent="0.25">
      <c r="A9269">
        <v>29720</v>
      </c>
      <c r="C9269" t="s">
        <v>12608</v>
      </c>
      <c r="G9269" s="5" t="s">
        <v>11</v>
      </c>
    </row>
    <row r="9270" spans="1:7" x14ac:dyDescent="0.25">
      <c r="A9270">
        <v>30244</v>
      </c>
      <c r="C9270" t="s">
        <v>12608</v>
      </c>
      <c r="G9270" s="4" t="s">
        <v>198</v>
      </c>
    </row>
    <row r="9271" spans="1:7" x14ac:dyDescent="0.25">
      <c r="A9271">
        <v>10375</v>
      </c>
      <c r="B9271" s="1">
        <v>20.99</v>
      </c>
      <c r="C9271" s="2">
        <v>44234</v>
      </c>
      <c r="G9271" s="5" t="s">
        <v>26</v>
      </c>
    </row>
    <row r="9272" spans="1:7" x14ac:dyDescent="0.25">
      <c r="A9272">
        <v>10851</v>
      </c>
      <c r="C9272" t="s">
        <v>12608</v>
      </c>
      <c r="G9272" s="4" t="s">
        <v>175</v>
      </c>
    </row>
    <row r="9273" spans="1:7" x14ac:dyDescent="0.25">
      <c r="A9273">
        <v>85971</v>
      </c>
      <c r="C9273" t="s">
        <v>12608</v>
      </c>
      <c r="G9273" s="5" t="s">
        <v>43</v>
      </c>
    </row>
    <row r="9274" spans="1:7" x14ac:dyDescent="0.25">
      <c r="A9274">
        <v>73475</v>
      </c>
      <c r="C9274" t="s">
        <v>12608</v>
      </c>
      <c r="G9274" s="4" t="s">
        <v>37</v>
      </c>
    </row>
    <row r="9275" spans="1:7" x14ac:dyDescent="0.25">
      <c r="A9275">
        <v>46363</v>
      </c>
      <c r="B9275" s="1">
        <v>8.99</v>
      </c>
      <c r="C9275" s="2">
        <v>44327</v>
      </c>
      <c r="G9275" s="5" t="s">
        <v>61</v>
      </c>
    </row>
    <row r="9276" spans="1:7" x14ac:dyDescent="0.25">
      <c r="A9276">
        <v>32883</v>
      </c>
      <c r="C9276" t="s">
        <v>12608</v>
      </c>
      <c r="G9276" s="4" t="s">
        <v>163</v>
      </c>
    </row>
    <row r="9277" spans="1:7" x14ac:dyDescent="0.25">
      <c r="A9277">
        <v>89374</v>
      </c>
      <c r="C9277" t="s">
        <v>12608</v>
      </c>
      <c r="G9277" s="5" t="s">
        <v>61</v>
      </c>
    </row>
    <row r="9278" spans="1:7" x14ac:dyDescent="0.25">
      <c r="A9278">
        <v>40177</v>
      </c>
      <c r="C9278" t="s">
        <v>12608</v>
      </c>
      <c r="G9278" s="4" t="s">
        <v>53</v>
      </c>
    </row>
    <row r="9279" spans="1:7" x14ac:dyDescent="0.25">
      <c r="A9279">
        <v>96288</v>
      </c>
      <c r="C9279" t="s">
        <v>12608</v>
      </c>
      <c r="G9279" s="5" t="s">
        <v>11</v>
      </c>
    </row>
    <row r="9280" spans="1:7" x14ac:dyDescent="0.25">
      <c r="A9280">
        <v>83755</v>
      </c>
      <c r="C9280" t="s">
        <v>12608</v>
      </c>
      <c r="G9280" s="4" t="s">
        <v>28</v>
      </c>
    </row>
    <row r="9281" spans="1:7" x14ac:dyDescent="0.25">
      <c r="A9281">
        <v>379760</v>
      </c>
      <c r="C9281" t="s">
        <v>12608</v>
      </c>
      <c r="G9281" s="5" t="s">
        <v>31</v>
      </c>
    </row>
    <row r="9282" spans="1:7" x14ac:dyDescent="0.25">
      <c r="A9282">
        <v>50792</v>
      </c>
      <c r="C9282" t="s">
        <v>12608</v>
      </c>
      <c r="G9282" s="4" t="s">
        <v>35</v>
      </c>
    </row>
    <row r="9283" spans="1:7" x14ac:dyDescent="0.25">
      <c r="A9283">
        <v>87610</v>
      </c>
      <c r="B9283" s="1">
        <v>20.29</v>
      </c>
      <c r="C9283" s="2">
        <v>44234</v>
      </c>
      <c r="G9283" s="5" t="s">
        <v>61</v>
      </c>
    </row>
    <row r="9284" spans="1:7" x14ac:dyDescent="0.25">
      <c r="A9284">
        <v>427839</v>
      </c>
      <c r="B9284" s="1">
        <v>10.99</v>
      </c>
      <c r="C9284" s="2">
        <v>44327</v>
      </c>
      <c r="G9284" s="4" t="s">
        <v>61</v>
      </c>
    </row>
    <row r="9285" spans="1:7" x14ac:dyDescent="0.25">
      <c r="A9285">
        <v>88566</v>
      </c>
      <c r="C9285" t="s">
        <v>12608</v>
      </c>
      <c r="G9285" s="5" t="s">
        <v>11</v>
      </c>
    </row>
    <row r="9286" spans="1:7" x14ac:dyDescent="0.25">
      <c r="A9286">
        <v>86445</v>
      </c>
      <c r="B9286" s="1">
        <v>14.99</v>
      </c>
      <c r="C9286" s="2">
        <v>44234</v>
      </c>
      <c r="G9286" s="4" t="s">
        <v>28</v>
      </c>
    </row>
    <row r="9287" spans="1:7" x14ac:dyDescent="0.25">
      <c r="A9287">
        <v>324436</v>
      </c>
      <c r="C9287" t="s">
        <v>12608</v>
      </c>
      <c r="G9287" s="5" t="s">
        <v>28</v>
      </c>
    </row>
    <row r="9288" spans="1:7" x14ac:dyDescent="0.25">
      <c r="A9288">
        <v>40438</v>
      </c>
      <c r="C9288" t="s">
        <v>12608</v>
      </c>
      <c r="G9288" s="4" t="s">
        <v>14</v>
      </c>
    </row>
    <row r="9289" spans="1:7" x14ac:dyDescent="0.25">
      <c r="A9289">
        <v>41106</v>
      </c>
      <c r="B9289" s="1">
        <v>49.99</v>
      </c>
      <c r="C9289" s="2">
        <v>44234</v>
      </c>
      <c r="G9289" s="5" t="s">
        <v>53</v>
      </c>
    </row>
    <row r="9290" spans="1:7" x14ac:dyDescent="0.25">
      <c r="A9290">
        <v>74454</v>
      </c>
      <c r="C9290" t="s">
        <v>12608</v>
      </c>
      <c r="G9290" s="4" t="s">
        <v>61</v>
      </c>
    </row>
    <row r="9291" spans="1:7" x14ac:dyDescent="0.25">
      <c r="A9291">
        <v>56952</v>
      </c>
      <c r="C9291" t="s">
        <v>12608</v>
      </c>
      <c r="G9291" s="5" t="s">
        <v>14</v>
      </c>
    </row>
    <row r="9292" spans="1:7" x14ac:dyDescent="0.25">
      <c r="A9292">
        <v>11886</v>
      </c>
      <c r="C9292" t="s">
        <v>12608</v>
      </c>
      <c r="G9292" s="4" t="s">
        <v>175</v>
      </c>
    </row>
    <row r="9293" spans="1:7" x14ac:dyDescent="0.25">
      <c r="A9293">
        <v>305669</v>
      </c>
      <c r="B9293" s="1">
        <v>8.49</v>
      </c>
      <c r="C9293" s="2">
        <v>44327</v>
      </c>
      <c r="G9293" s="5" t="s">
        <v>85</v>
      </c>
    </row>
    <row r="9294" spans="1:7" x14ac:dyDescent="0.25">
      <c r="A9294">
        <v>47183</v>
      </c>
      <c r="C9294" t="s">
        <v>12608</v>
      </c>
      <c r="G9294" s="4" t="s">
        <v>26</v>
      </c>
    </row>
    <row r="9295" spans="1:7" x14ac:dyDescent="0.25">
      <c r="A9295">
        <v>80616</v>
      </c>
      <c r="C9295" t="s">
        <v>12608</v>
      </c>
      <c r="G9295" s="5" t="s">
        <v>28</v>
      </c>
    </row>
    <row r="9296" spans="1:7" x14ac:dyDescent="0.25">
      <c r="A9296">
        <v>69418</v>
      </c>
      <c r="C9296" t="s">
        <v>12608</v>
      </c>
      <c r="G9296" s="4" t="s">
        <v>11</v>
      </c>
    </row>
    <row r="9297" spans="1:7" x14ac:dyDescent="0.25">
      <c r="A9297">
        <v>28522</v>
      </c>
      <c r="C9297" t="s">
        <v>12608</v>
      </c>
      <c r="G9297" s="5" t="s">
        <v>11</v>
      </c>
    </row>
    <row r="9298" spans="1:7" x14ac:dyDescent="0.25">
      <c r="A9298">
        <v>414158</v>
      </c>
      <c r="C9298" t="s">
        <v>12608</v>
      </c>
      <c r="G9298" s="4" t="s">
        <v>41</v>
      </c>
    </row>
    <row r="9299" spans="1:7" x14ac:dyDescent="0.25">
      <c r="A9299">
        <v>25704</v>
      </c>
      <c r="B9299" s="1">
        <v>14.49</v>
      </c>
      <c r="C9299" s="2">
        <v>44234</v>
      </c>
      <c r="G9299" s="5" t="s">
        <v>61</v>
      </c>
    </row>
    <row r="9300" spans="1:7" x14ac:dyDescent="0.25">
      <c r="A9300">
        <v>166266</v>
      </c>
      <c r="C9300" t="s">
        <v>12608</v>
      </c>
      <c r="G9300" s="4" t="s">
        <v>245</v>
      </c>
    </row>
    <row r="9301" spans="1:7" x14ac:dyDescent="0.25">
      <c r="A9301">
        <v>83690</v>
      </c>
      <c r="B9301" s="1">
        <v>11.99</v>
      </c>
      <c r="C9301" s="2">
        <v>44234</v>
      </c>
      <c r="G9301" s="5" t="s">
        <v>61</v>
      </c>
    </row>
    <row r="9302" spans="1:7" x14ac:dyDescent="0.25">
      <c r="A9302">
        <v>41607</v>
      </c>
      <c r="C9302" t="s">
        <v>12608</v>
      </c>
      <c r="G9302" s="4" t="s">
        <v>41</v>
      </c>
    </row>
    <row r="9303" spans="1:7" x14ac:dyDescent="0.25">
      <c r="A9303">
        <v>64424</v>
      </c>
      <c r="B9303" s="1">
        <v>25.99</v>
      </c>
      <c r="C9303" s="2">
        <v>44234</v>
      </c>
      <c r="G9303" s="5" t="s">
        <v>85</v>
      </c>
    </row>
    <row r="9304" spans="1:7" x14ac:dyDescent="0.25">
      <c r="A9304">
        <v>84218</v>
      </c>
      <c r="B9304" s="1">
        <v>0.99</v>
      </c>
      <c r="C9304" s="2">
        <v>44327</v>
      </c>
      <c r="G9304" s="4" t="s">
        <v>28</v>
      </c>
    </row>
    <row r="9305" spans="1:7" x14ac:dyDescent="0.25">
      <c r="A9305">
        <v>29009</v>
      </c>
      <c r="C9305" t="s">
        <v>12608</v>
      </c>
      <c r="G9305" s="5" t="s">
        <v>245</v>
      </c>
    </row>
    <row r="9306" spans="1:7" x14ac:dyDescent="0.25">
      <c r="A9306">
        <v>29221</v>
      </c>
      <c r="C9306" t="s">
        <v>12608</v>
      </c>
      <c r="G9306" s="4" t="s">
        <v>11</v>
      </c>
    </row>
    <row r="9307" spans="1:7" x14ac:dyDescent="0.25">
      <c r="A9307">
        <v>72419</v>
      </c>
      <c r="C9307" t="s">
        <v>12608</v>
      </c>
      <c r="G9307" s="5" t="s">
        <v>17</v>
      </c>
    </row>
    <row r="9308" spans="1:7" x14ac:dyDescent="0.25">
      <c r="A9308">
        <v>80000</v>
      </c>
      <c r="C9308" t="s">
        <v>12608</v>
      </c>
      <c r="G9308" s="4" t="s">
        <v>11</v>
      </c>
    </row>
    <row r="9309" spans="1:7" x14ac:dyDescent="0.25">
      <c r="A9309">
        <v>333668</v>
      </c>
      <c r="C9309" t="s">
        <v>12608</v>
      </c>
      <c r="G9309" s="5" t="s">
        <v>37</v>
      </c>
    </row>
    <row r="9310" spans="1:7" x14ac:dyDescent="0.25">
      <c r="A9310">
        <v>42796</v>
      </c>
      <c r="C9310" t="s">
        <v>12608</v>
      </c>
      <c r="G9310" s="4" t="s">
        <v>61</v>
      </c>
    </row>
    <row r="9311" spans="1:7" x14ac:dyDescent="0.25">
      <c r="A9311">
        <v>85028</v>
      </c>
      <c r="C9311" t="s">
        <v>12608</v>
      </c>
      <c r="G9311" s="5" t="s">
        <v>61</v>
      </c>
    </row>
    <row r="9312" spans="1:7" x14ac:dyDescent="0.25">
      <c r="A9312">
        <v>328618</v>
      </c>
      <c r="C9312" t="s">
        <v>12608</v>
      </c>
      <c r="G9312" s="4" t="s">
        <v>21</v>
      </c>
    </row>
    <row r="9313" spans="1:7" x14ac:dyDescent="0.25">
      <c r="A9313">
        <v>112305</v>
      </c>
      <c r="C9313" t="s">
        <v>12608</v>
      </c>
      <c r="G9313" s="5" t="s">
        <v>41</v>
      </c>
    </row>
    <row r="9314" spans="1:7" x14ac:dyDescent="0.25">
      <c r="A9314">
        <v>82788</v>
      </c>
      <c r="C9314" t="s">
        <v>12608</v>
      </c>
      <c r="G9314" s="4" t="s">
        <v>61</v>
      </c>
    </row>
    <row r="9315" spans="1:7" x14ac:dyDescent="0.25">
      <c r="A9315">
        <v>83399</v>
      </c>
      <c r="C9315" t="s">
        <v>12608</v>
      </c>
      <c r="G9315" s="5" t="s">
        <v>28</v>
      </c>
    </row>
    <row r="9316" spans="1:7" x14ac:dyDescent="0.25">
      <c r="A9316">
        <v>344575</v>
      </c>
      <c r="C9316" t="s">
        <v>12608</v>
      </c>
      <c r="G9316" s="4" t="s">
        <v>28</v>
      </c>
    </row>
    <row r="9317" spans="1:7" x14ac:dyDescent="0.25">
      <c r="A9317">
        <v>30104</v>
      </c>
      <c r="C9317" t="s">
        <v>12608</v>
      </c>
      <c r="G9317" s="5" t="s">
        <v>198</v>
      </c>
    </row>
    <row r="9318" spans="1:7" x14ac:dyDescent="0.25">
      <c r="A9318">
        <v>27358</v>
      </c>
      <c r="C9318" t="s">
        <v>12608</v>
      </c>
      <c r="G9318" s="4" t="s">
        <v>11</v>
      </c>
    </row>
    <row r="9319" spans="1:7" x14ac:dyDescent="0.25">
      <c r="A9319">
        <v>304670</v>
      </c>
      <c r="C9319" t="s">
        <v>12608</v>
      </c>
      <c r="G9319" s="5" t="s">
        <v>41</v>
      </c>
    </row>
    <row r="9320" spans="1:7" x14ac:dyDescent="0.25">
      <c r="A9320">
        <v>17728</v>
      </c>
      <c r="C9320" t="s">
        <v>12608</v>
      </c>
      <c r="G9320" s="4" t="s">
        <v>28</v>
      </c>
    </row>
    <row r="9321" spans="1:7" x14ac:dyDescent="0.25">
      <c r="A9321">
        <v>90336</v>
      </c>
      <c r="C9321" t="s">
        <v>12608</v>
      </c>
      <c r="G9321" s="5" t="s">
        <v>11</v>
      </c>
    </row>
    <row r="9322" spans="1:7" x14ac:dyDescent="0.25">
      <c r="A9322">
        <v>83370</v>
      </c>
      <c r="B9322" s="1">
        <v>18.989999999999998</v>
      </c>
      <c r="C9322" s="2">
        <v>44234</v>
      </c>
      <c r="G9322" s="4" t="s">
        <v>61</v>
      </c>
    </row>
    <row r="9323" spans="1:7" x14ac:dyDescent="0.25">
      <c r="A9323">
        <v>70060</v>
      </c>
      <c r="B9323" s="1">
        <v>29.59</v>
      </c>
      <c r="C9323" s="2">
        <v>44234</v>
      </c>
      <c r="G9323" s="5" t="s">
        <v>175</v>
      </c>
    </row>
    <row r="9324" spans="1:7" x14ac:dyDescent="0.25">
      <c r="A9324">
        <v>385131</v>
      </c>
      <c r="C9324" t="s">
        <v>12608</v>
      </c>
      <c r="G9324" s="4" t="s">
        <v>85</v>
      </c>
    </row>
    <row r="9325" spans="1:7" x14ac:dyDescent="0.25">
      <c r="A9325">
        <v>44160</v>
      </c>
      <c r="C9325" t="s">
        <v>12608</v>
      </c>
      <c r="G9325" s="5" t="s">
        <v>41</v>
      </c>
    </row>
    <row r="9326" spans="1:7" x14ac:dyDescent="0.25">
      <c r="A9326">
        <v>63410</v>
      </c>
      <c r="C9326" t="s">
        <v>12608</v>
      </c>
      <c r="G9326" s="4" t="s">
        <v>85</v>
      </c>
    </row>
    <row r="9327" spans="1:7" x14ac:dyDescent="0.25">
      <c r="A9327">
        <v>72354</v>
      </c>
      <c r="C9327" t="s">
        <v>12608</v>
      </c>
      <c r="G9327" s="5" t="s">
        <v>61</v>
      </c>
    </row>
    <row r="9328" spans="1:7" x14ac:dyDescent="0.25">
      <c r="A9328">
        <v>332565</v>
      </c>
      <c r="C9328" t="s">
        <v>12608</v>
      </c>
      <c r="G9328" s="4" t="s">
        <v>28</v>
      </c>
    </row>
    <row r="9329" spans="1:7" x14ac:dyDescent="0.25">
      <c r="A9329">
        <v>83914</v>
      </c>
      <c r="C9329" t="s">
        <v>12608</v>
      </c>
      <c r="G9329" s="5" t="s">
        <v>242</v>
      </c>
    </row>
    <row r="9330" spans="1:7" x14ac:dyDescent="0.25">
      <c r="A9330">
        <v>88137</v>
      </c>
      <c r="C9330" t="s">
        <v>12608</v>
      </c>
      <c r="G9330" s="4" t="s">
        <v>11</v>
      </c>
    </row>
    <row r="9331" spans="1:7" x14ac:dyDescent="0.25">
      <c r="A9331">
        <v>95958</v>
      </c>
      <c r="C9331" t="s">
        <v>12608</v>
      </c>
      <c r="G9331" s="5" t="s">
        <v>11</v>
      </c>
    </row>
    <row r="9332" spans="1:7" x14ac:dyDescent="0.25">
      <c r="A9332">
        <v>329950</v>
      </c>
      <c r="C9332" t="s">
        <v>12608</v>
      </c>
      <c r="G9332" s="4" t="s">
        <v>43</v>
      </c>
    </row>
    <row r="9333" spans="1:7" x14ac:dyDescent="0.25">
      <c r="A9333">
        <v>320997</v>
      </c>
      <c r="C9333" t="s">
        <v>12608</v>
      </c>
      <c r="G9333" s="5" t="s">
        <v>41</v>
      </c>
    </row>
    <row r="9334" spans="1:7" x14ac:dyDescent="0.25">
      <c r="A9334">
        <v>79112</v>
      </c>
      <c r="C9334" t="s">
        <v>12608</v>
      </c>
      <c r="G9334" s="4" t="s">
        <v>37</v>
      </c>
    </row>
    <row r="9335" spans="1:7" x14ac:dyDescent="0.25">
      <c r="A9335">
        <v>370266</v>
      </c>
      <c r="C9335" t="s">
        <v>12608</v>
      </c>
      <c r="G9335" s="5" t="s">
        <v>28</v>
      </c>
    </row>
    <row r="9336" spans="1:7" x14ac:dyDescent="0.25">
      <c r="A9336">
        <v>35300</v>
      </c>
      <c r="C9336" t="s">
        <v>12608</v>
      </c>
      <c r="G9336" s="4" t="s">
        <v>28</v>
      </c>
    </row>
    <row r="9337" spans="1:7" x14ac:dyDescent="0.25">
      <c r="A9337">
        <v>74264</v>
      </c>
      <c r="C9337" t="s">
        <v>12608</v>
      </c>
      <c r="G9337" s="5" t="s">
        <v>175</v>
      </c>
    </row>
    <row r="9338" spans="1:7" x14ac:dyDescent="0.25">
      <c r="A9338">
        <v>72583</v>
      </c>
      <c r="C9338" t="s">
        <v>12608</v>
      </c>
      <c r="G9338" s="4" t="s">
        <v>39</v>
      </c>
    </row>
    <row r="9339" spans="1:7" x14ac:dyDescent="0.25">
      <c r="A9339">
        <v>43656</v>
      </c>
      <c r="C9339" t="s">
        <v>12608</v>
      </c>
      <c r="G9339" s="5" t="s">
        <v>57</v>
      </c>
    </row>
    <row r="9340" spans="1:7" x14ac:dyDescent="0.25">
      <c r="A9340">
        <v>77518</v>
      </c>
      <c r="C9340" t="s">
        <v>12608</v>
      </c>
      <c r="G9340" s="4" t="s">
        <v>39</v>
      </c>
    </row>
    <row r="9341" spans="1:7" x14ac:dyDescent="0.25">
      <c r="A9341">
        <v>70430</v>
      </c>
      <c r="C9341" t="s">
        <v>12608</v>
      </c>
      <c r="G9341" s="5" t="s">
        <v>14</v>
      </c>
    </row>
    <row r="9342" spans="1:7" x14ac:dyDescent="0.25">
      <c r="A9342">
        <v>303265</v>
      </c>
      <c r="C9342" t="s">
        <v>12608</v>
      </c>
      <c r="G9342" s="4" t="s">
        <v>21</v>
      </c>
    </row>
    <row r="9343" spans="1:7" x14ac:dyDescent="0.25">
      <c r="A9343">
        <v>32638</v>
      </c>
      <c r="C9343" t="s">
        <v>12608</v>
      </c>
      <c r="G9343" s="5" t="s">
        <v>26</v>
      </c>
    </row>
    <row r="9344" spans="1:7" x14ac:dyDescent="0.25">
      <c r="A9344">
        <v>73377</v>
      </c>
      <c r="C9344" t="s">
        <v>12608</v>
      </c>
      <c r="G9344" s="4" t="s">
        <v>41</v>
      </c>
    </row>
    <row r="9345" spans="1:7" x14ac:dyDescent="0.25">
      <c r="A9345">
        <v>28512</v>
      </c>
      <c r="C9345" t="s">
        <v>12608</v>
      </c>
      <c r="G9345" s="5" t="s">
        <v>11</v>
      </c>
    </row>
    <row r="9346" spans="1:7" x14ac:dyDescent="0.25">
      <c r="A9346">
        <v>28649</v>
      </c>
      <c r="C9346" t="s">
        <v>12608</v>
      </c>
      <c r="G9346" s="4" t="s">
        <v>245</v>
      </c>
    </row>
    <row r="9347" spans="1:7" x14ac:dyDescent="0.25">
      <c r="A9347">
        <v>38547</v>
      </c>
      <c r="C9347" t="s">
        <v>12608</v>
      </c>
      <c r="G9347" s="5" t="s">
        <v>57</v>
      </c>
    </row>
    <row r="9348" spans="1:7" x14ac:dyDescent="0.25">
      <c r="A9348">
        <v>82572</v>
      </c>
      <c r="C9348" t="s">
        <v>12608</v>
      </c>
      <c r="G9348" s="4" t="s">
        <v>41</v>
      </c>
    </row>
    <row r="9349" spans="1:7" x14ac:dyDescent="0.25">
      <c r="A9349">
        <v>321281</v>
      </c>
      <c r="C9349" t="s">
        <v>12608</v>
      </c>
      <c r="G9349" s="5" t="s">
        <v>75</v>
      </c>
    </row>
    <row r="9350" spans="1:7" x14ac:dyDescent="0.25">
      <c r="A9350">
        <v>76805</v>
      </c>
      <c r="B9350" s="1">
        <v>15.89</v>
      </c>
      <c r="C9350" s="2">
        <v>44234</v>
      </c>
      <c r="G9350" s="4" t="s">
        <v>37</v>
      </c>
    </row>
    <row r="9351" spans="1:7" x14ac:dyDescent="0.25">
      <c r="A9351">
        <v>324166</v>
      </c>
      <c r="C9351" t="s">
        <v>12608</v>
      </c>
      <c r="G9351" s="5" t="s">
        <v>39</v>
      </c>
    </row>
    <row r="9352" spans="1:7" x14ac:dyDescent="0.25">
      <c r="A9352">
        <v>72721</v>
      </c>
      <c r="B9352" s="1">
        <v>28.99</v>
      </c>
      <c r="C9352" s="2">
        <v>44234</v>
      </c>
      <c r="G9352" s="4" t="s">
        <v>37</v>
      </c>
    </row>
    <row r="9353" spans="1:7" x14ac:dyDescent="0.25">
      <c r="A9353">
        <v>73709</v>
      </c>
      <c r="B9353" s="1">
        <v>8.7899999999999991</v>
      </c>
      <c r="C9353" s="2">
        <v>44234</v>
      </c>
      <c r="G9353" s="5" t="s">
        <v>31</v>
      </c>
    </row>
    <row r="9354" spans="1:7" x14ac:dyDescent="0.25">
      <c r="A9354">
        <v>24325</v>
      </c>
      <c r="C9354" t="s">
        <v>12608</v>
      </c>
      <c r="G9354" s="4" t="s">
        <v>61</v>
      </c>
    </row>
    <row r="9355" spans="1:7" x14ac:dyDescent="0.25">
      <c r="A9355">
        <v>336987</v>
      </c>
      <c r="C9355" t="s">
        <v>12608</v>
      </c>
      <c r="G9355" s="5" t="s">
        <v>313</v>
      </c>
    </row>
    <row r="9356" spans="1:7" x14ac:dyDescent="0.25">
      <c r="A9356">
        <v>428673</v>
      </c>
      <c r="C9356" t="s">
        <v>12608</v>
      </c>
      <c r="G9356" s="4" t="s">
        <v>41</v>
      </c>
    </row>
    <row r="9357" spans="1:7" x14ac:dyDescent="0.25">
      <c r="A9357">
        <v>437255</v>
      </c>
      <c r="C9357" t="s">
        <v>12608</v>
      </c>
      <c r="G9357" s="5" t="s">
        <v>85</v>
      </c>
    </row>
    <row r="9358" spans="1:7" x14ac:dyDescent="0.25">
      <c r="A9358">
        <v>320979</v>
      </c>
      <c r="C9358" t="s">
        <v>12608</v>
      </c>
      <c r="G9358" s="4" t="s">
        <v>85</v>
      </c>
    </row>
    <row r="9359" spans="1:7" x14ac:dyDescent="0.25">
      <c r="A9359">
        <v>41093</v>
      </c>
      <c r="C9359" t="s">
        <v>12608</v>
      </c>
      <c r="G9359" s="5" t="s">
        <v>175</v>
      </c>
    </row>
    <row r="9360" spans="1:7" x14ac:dyDescent="0.25">
      <c r="A9360">
        <v>72334</v>
      </c>
      <c r="C9360" t="s">
        <v>12608</v>
      </c>
      <c r="G9360" s="4" t="s">
        <v>26</v>
      </c>
    </row>
    <row r="9361" spans="1:7" x14ac:dyDescent="0.25">
      <c r="A9361">
        <v>47870</v>
      </c>
      <c r="C9361" t="s">
        <v>12608</v>
      </c>
      <c r="G9361" s="5" t="s">
        <v>37</v>
      </c>
    </row>
    <row r="9362" spans="1:7" x14ac:dyDescent="0.25">
      <c r="A9362">
        <v>81213</v>
      </c>
      <c r="B9362" s="1">
        <v>16.989999999999998</v>
      </c>
      <c r="C9362" s="2">
        <v>44234</v>
      </c>
      <c r="G9362" s="4" t="s">
        <v>61</v>
      </c>
    </row>
    <row r="9363" spans="1:7" x14ac:dyDescent="0.25">
      <c r="A9363">
        <v>11215</v>
      </c>
      <c r="B9363" s="1">
        <v>22.69</v>
      </c>
      <c r="C9363" s="2">
        <v>44234</v>
      </c>
      <c r="G9363" s="5" t="s">
        <v>61</v>
      </c>
    </row>
    <row r="9364" spans="1:7" x14ac:dyDescent="0.25">
      <c r="A9364">
        <v>70978</v>
      </c>
      <c r="C9364" t="s">
        <v>12608</v>
      </c>
      <c r="G9364" s="4" t="s">
        <v>245</v>
      </c>
    </row>
    <row r="9365" spans="1:7" x14ac:dyDescent="0.25">
      <c r="A9365">
        <v>10852</v>
      </c>
      <c r="C9365" t="s">
        <v>12608</v>
      </c>
      <c r="G9365" s="5" t="s">
        <v>198</v>
      </c>
    </row>
    <row r="9366" spans="1:7" x14ac:dyDescent="0.25">
      <c r="A9366">
        <v>42656</v>
      </c>
      <c r="C9366" t="s">
        <v>12608</v>
      </c>
      <c r="G9366" s="4" t="s">
        <v>28</v>
      </c>
    </row>
    <row r="9367" spans="1:7" x14ac:dyDescent="0.25">
      <c r="A9367">
        <v>49341</v>
      </c>
      <c r="C9367" t="s">
        <v>12608</v>
      </c>
      <c r="G9367" s="5" t="s">
        <v>43</v>
      </c>
    </row>
    <row r="9368" spans="1:7" x14ac:dyDescent="0.25">
      <c r="A9368">
        <v>30619</v>
      </c>
      <c r="B9368" s="1">
        <v>16.489999999999998</v>
      </c>
      <c r="C9368" s="2">
        <v>44234</v>
      </c>
      <c r="G9368" s="4" t="s">
        <v>198</v>
      </c>
    </row>
    <row r="9369" spans="1:7" x14ac:dyDescent="0.25">
      <c r="A9369">
        <v>27676</v>
      </c>
      <c r="C9369" t="s">
        <v>12608</v>
      </c>
      <c r="G9369" s="5" t="s">
        <v>11</v>
      </c>
    </row>
    <row r="9370" spans="1:7" x14ac:dyDescent="0.25">
      <c r="A9370">
        <v>82244</v>
      </c>
      <c r="B9370" s="1">
        <v>14.99</v>
      </c>
      <c r="C9370" s="2">
        <v>44234</v>
      </c>
      <c r="G9370" s="4" t="s">
        <v>83</v>
      </c>
    </row>
    <row r="9371" spans="1:7" x14ac:dyDescent="0.25">
      <c r="A9371">
        <v>27219</v>
      </c>
      <c r="C9371" t="s">
        <v>12608</v>
      </c>
      <c r="G9371" s="5" t="s">
        <v>14</v>
      </c>
    </row>
    <row r="9372" spans="1:7" x14ac:dyDescent="0.25">
      <c r="A9372">
        <v>162639</v>
      </c>
      <c r="B9372" s="1">
        <v>5.99</v>
      </c>
      <c r="C9372" s="2">
        <v>44327</v>
      </c>
      <c r="G9372" s="4" t="s">
        <v>21</v>
      </c>
    </row>
    <row r="9373" spans="1:7" x14ac:dyDescent="0.25">
      <c r="A9373">
        <v>321977</v>
      </c>
      <c r="C9373" t="s">
        <v>12608</v>
      </c>
      <c r="G9373" s="5" t="s">
        <v>175</v>
      </c>
    </row>
    <row r="9374" spans="1:7" x14ac:dyDescent="0.25">
      <c r="A9374">
        <v>48350</v>
      </c>
      <c r="C9374" t="s">
        <v>12608</v>
      </c>
      <c r="G9374" s="4" t="s">
        <v>61</v>
      </c>
    </row>
    <row r="9375" spans="1:7" x14ac:dyDescent="0.25">
      <c r="A9375">
        <v>296888</v>
      </c>
      <c r="C9375" t="s">
        <v>12608</v>
      </c>
      <c r="G9375" s="5" t="s">
        <v>61</v>
      </c>
    </row>
    <row r="9376" spans="1:7" x14ac:dyDescent="0.25">
      <c r="A9376">
        <v>297468</v>
      </c>
      <c r="C9376" t="s">
        <v>12608</v>
      </c>
      <c r="G9376" s="4" t="s">
        <v>26</v>
      </c>
    </row>
    <row r="9377" spans="1:7" x14ac:dyDescent="0.25">
      <c r="A9377">
        <v>15091</v>
      </c>
      <c r="C9377" t="s">
        <v>12608</v>
      </c>
      <c r="G9377" s="5" t="s">
        <v>61</v>
      </c>
    </row>
    <row r="9378" spans="1:7" x14ac:dyDescent="0.25">
      <c r="A9378">
        <v>10979</v>
      </c>
      <c r="B9378" s="1">
        <v>19.989999999999998</v>
      </c>
      <c r="C9378" s="2">
        <v>44234</v>
      </c>
      <c r="G9378" s="4" t="s">
        <v>28</v>
      </c>
    </row>
    <row r="9379" spans="1:7" x14ac:dyDescent="0.25">
      <c r="A9379">
        <v>76295</v>
      </c>
      <c r="B9379" s="1">
        <v>11.99</v>
      </c>
      <c r="C9379" s="2">
        <v>44234</v>
      </c>
      <c r="G9379" s="5" t="s">
        <v>28</v>
      </c>
    </row>
    <row r="9380" spans="1:7" x14ac:dyDescent="0.25">
      <c r="A9380">
        <v>29874</v>
      </c>
      <c r="C9380" t="s">
        <v>12608</v>
      </c>
      <c r="G9380" s="4" t="s">
        <v>11</v>
      </c>
    </row>
    <row r="9381" spans="1:7" x14ac:dyDescent="0.25">
      <c r="A9381">
        <v>65145</v>
      </c>
      <c r="C9381" t="s">
        <v>12608</v>
      </c>
      <c r="G9381" s="5" t="s">
        <v>100</v>
      </c>
    </row>
    <row r="9382" spans="1:7" x14ac:dyDescent="0.25">
      <c r="A9382">
        <v>74190</v>
      </c>
      <c r="C9382" t="s">
        <v>12608</v>
      </c>
      <c r="G9382" s="4" t="s">
        <v>37</v>
      </c>
    </row>
    <row r="9383" spans="1:7" x14ac:dyDescent="0.25">
      <c r="A9383">
        <v>26556</v>
      </c>
      <c r="C9383" t="s">
        <v>12608</v>
      </c>
      <c r="G9383" s="5" t="s">
        <v>11</v>
      </c>
    </row>
    <row r="9384" spans="1:7" x14ac:dyDescent="0.25">
      <c r="A9384">
        <v>22136</v>
      </c>
      <c r="B9384" s="1">
        <v>14.49</v>
      </c>
      <c r="C9384" s="2">
        <v>44327</v>
      </c>
      <c r="G9384" s="4" t="s">
        <v>35</v>
      </c>
    </row>
    <row r="9385" spans="1:7" x14ac:dyDescent="0.25">
      <c r="A9385">
        <v>29638</v>
      </c>
      <c r="C9385" t="s">
        <v>12608</v>
      </c>
      <c r="G9385" s="5" t="s">
        <v>11</v>
      </c>
    </row>
    <row r="9386" spans="1:7" x14ac:dyDescent="0.25">
      <c r="A9386">
        <v>336889</v>
      </c>
      <c r="C9386" t="s">
        <v>12608</v>
      </c>
      <c r="G9386" s="4" t="s">
        <v>17</v>
      </c>
    </row>
    <row r="9387" spans="1:7" x14ac:dyDescent="0.25">
      <c r="A9387">
        <v>27413</v>
      </c>
      <c r="C9387" t="s">
        <v>12608</v>
      </c>
      <c r="G9387" s="5" t="s">
        <v>14</v>
      </c>
    </row>
    <row r="9388" spans="1:7" x14ac:dyDescent="0.25">
      <c r="A9388">
        <v>408891</v>
      </c>
      <c r="C9388" t="s">
        <v>12608</v>
      </c>
      <c r="G9388" s="4" t="s">
        <v>17</v>
      </c>
    </row>
    <row r="9389" spans="1:7" x14ac:dyDescent="0.25">
      <c r="A9389">
        <v>14400</v>
      </c>
      <c r="C9389" t="s">
        <v>12608</v>
      </c>
      <c r="G9389" s="5" t="s">
        <v>198</v>
      </c>
    </row>
    <row r="9390" spans="1:7" x14ac:dyDescent="0.25">
      <c r="A9390">
        <v>26867</v>
      </c>
      <c r="C9390" t="s">
        <v>12608</v>
      </c>
      <c r="G9390" s="4" t="s">
        <v>8</v>
      </c>
    </row>
    <row r="9391" spans="1:7" x14ac:dyDescent="0.25">
      <c r="A9391">
        <v>304417</v>
      </c>
      <c r="B9391" s="1">
        <v>9.49</v>
      </c>
      <c r="C9391" s="2">
        <v>44327</v>
      </c>
      <c r="G9391" s="5" t="s">
        <v>85</v>
      </c>
    </row>
    <row r="9392" spans="1:7" x14ac:dyDescent="0.25">
      <c r="A9392">
        <v>325952</v>
      </c>
      <c r="B9392" s="1">
        <v>8.89</v>
      </c>
      <c r="C9392" s="2">
        <v>44234</v>
      </c>
      <c r="G9392" s="4" t="s">
        <v>28</v>
      </c>
    </row>
    <row r="9393" spans="1:7" x14ac:dyDescent="0.25">
      <c r="A9393">
        <v>324515</v>
      </c>
      <c r="C9393" t="s">
        <v>12608</v>
      </c>
      <c r="G9393" s="5" t="s">
        <v>41</v>
      </c>
    </row>
    <row r="9394" spans="1:7" x14ac:dyDescent="0.25">
      <c r="A9394">
        <v>323892</v>
      </c>
      <c r="C9394" t="s">
        <v>12608</v>
      </c>
      <c r="G9394" s="4" t="s">
        <v>41</v>
      </c>
    </row>
    <row r="9395" spans="1:7" x14ac:dyDescent="0.25">
      <c r="A9395">
        <v>23492</v>
      </c>
      <c r="C9395" t="s">
        <v>12608</v>
      </c>
      <c r="G9395" s="5" t="s">
        <v>11</v>
      </c>
    </row>
    <row r="9396" spans="1:7" x14ac:dyDescent="0.25">
      <c r="A9396">
        <v>426726</v>
      </c>
      <c r="C9396" t="s">
        <v>12608</v>
      </c>
      <c r="G9396" s="4" t="s">
        <v>189</v>
      </c>
    </row>
    <row r="9397" spans="1:7" x14ac:dyDescent="0.25">
      <c r="A9397">
        <v>50180</v>
      </c>
      <c r="B9397" s="1">
        <v>21.99</v>
      </c>
      <c r="C9397" s="2">
        <v>44234</v>
      </c>
      <c r="G9397" s="5" t="s">
        <v>26</v>
      </c>
    </row>
    <row r="9398" spans="1:7" x14ac:dyDescent="0.25">
      <c r="A9398">
        <v>10095</v>
      </c>
      <c r="C9398" t="s">
        <v>12608</v>
      </c>
      <c r="G9398" s="4" t="s">
        <v>11</v>
      </c>
    </row>
    <row r="9399" spans="1:7" x14ac:dyDescent="0.25">
      <c r="A9399">
        <v>327691</v>
      </c>
      <c r="C9399" t="s">
        <v>12608</v>
      </c>
      <c r="G9399" s="5" t="s">
        <v>61</v>
      </c>
    </row>
    <row r="9400" spans="1:7" x14ac:dyDescent="0.25">
      <c r="A9400">
        <v>91308</v>
      </c>
      <c r="C9400" t="s">
        <v>12608</v>
      </c>
      <c r="G9400" s="4" t="s">
        <v>11</v>
      </c>
    </row>
    <row r="9401" spans="1:7" x14ac:dyDescent="0.25">
      <c r="A9401">
        <v>322123</v>
      </c>
      <c r="B9401" s="1">
        <v>4.99</v>
      </c>
      <c r="C9401" s="2">
        <v>44327</v>
      </c>
      <c r="G9401" s="5" t="s">
        <v>31</v>
      </c>
    </row>
    <row r="9402" spans="1:7" x14ac:dyDescent="0.25">
      <c r="A9402">
        <v>70332</v>
      </c>
      <c r="C9402" t="s">
        <v>12608</v>
      </c>
      <c r="G9402" s="4" t="s">
        <v>37</v>
      </c>
    </row>
    <row r="9403" spans="1:7" x14ac:dyDescent="0.25">
      <c r="A9403">
        <v>350214</v>
      </c>
      <c r="C9403" t="s">
        <v>12608</v>
      </c>
      <c r="G9403" s="5" t="s">
        <v>85</v>
      </c>
    </row>
    <row r="9404" spans="1:7" x14ac:dyDescent="0.25">
      <c r="A9404">
        <v>48777</v>
      </c>
      <c r="C9404" t="s">
        <v>12608</v>
      </c>
      <c r="G9404" s="4" t="s">
        <v>28</v>
      </c>
    </row>
    <row r="9405" spans="1:7" x14ac:dyDescent="0.25">
      <c r="A9405">
        <v>70767</v>
      </c>
      <c r="B9405" s="1">
        <v>20.99</v>
      </c>
      <c r="C9405" s="2">
        <v>44234</v>
      </c>
      <c r="G9405" s="5" t="s">
        <v>26</v>
      </c>
    </row>
    <row r="9406" spans="1:7" x14ac:dyDescent="0.25">
      <c r="A9406">
        <v>70517</v>
      </c>
      <c r="C9406" t="s">
        <v>12608</v>
      </c>
      <c r="G9406" s="4" t="s">
        <v>37</v>
      </c>
    </row>
    <row r="9407" spans="1:7" x14ac:dyDescent="0.25">
      <c r="A9407">
        <v>29939</v>
      </c>
      <c r="B9407" s="1">
        <v>16.489999999999998</v>
      </c>
      <c r="C9407" s="2">
        <v>44234</v>
      </c>
      <c r="G9407" s="5" t="s">
        <v>28</v>
      </c>
    </row>
    <row r="9408" spans="1:7" x14ac:dyDescent="0.25">
      <c r="A9408">
        <v>72711</v>
      </c>
      <c r="C9408" t="s">
        <v>12608</v>
      </c>
      <c r="G9408" s="4" t="s">
        <v>37</v>
      </c>
    </row>
    <row r="9409" spans="1:7" x14ac:dyDescent="0.25">
      <c r="A9409">
        <v>49263</v>
      </c>
      <c r="C9409" t="s">
        <v>12608</v>
      </c>
      <c r="G9409" s="5" t="s">
        <v>163</v>
      </c>
    </row>
    <row r="9410" spans="1:7" x14ac:dyDescent="0.25">
      <c r="A9410">
        <v>70209</v>
      </c>
      <c r="C9410" t="s">
        <v>12608</v>
      </c>
      <c r="G9410" s="4" t="s">
        <v>37</v>
      </c>
    </row>
    <row r="9411" spans="1:7" x14ac:dyDescent="0.25">
      <c r="A9411">
        <v>74811</v>
      </c>
      <c r="B9411" s="1">
        <v>31.99</v>
      </c>
      <c r="C9411" s="2">
        <v>44234</v>
      </c>
      <c r="G9411" s="5" t="s">
        <v>14</v>
      </c>
    </row>
    <row r="9412" spans="1:7" x14ac:dyDescent="0.25">
      <c r="A9412">
        <v>82774</v>
      </c>
      <c r="C9412" t="s">
        <v>12608</v>
      </c>
      <c r="G9412" s="4" t="s">
        <v>61</v>
      </c>
    </row>
    <row r="9413" spans="1:7" x14ac:dyDescent="0.25">
      <c r="A9413">
        <v>346353</v>
      </c>
      <c r="C9413" t="s">
        <v>12608</v>
      </c>
      <c r="G9413" s="5" t="s">
        <v>35</v>
      </c>
    </row>
    <row r="9414" spans="1:7" x14ac:dyDescent="0.25">
      <c r="A9414">
        <v>82870</v>
      </c>
      <c r="C9414" t="s">
        <v>12608</v>
      </c>
      <c r="G9414" s="4" t="s">
        <v>28</v>
      </c>
    </row>
    <row r="9415" spans="1:7" x14ac:dyDescent="0.25">
      <c r="A9415">
        <v>24392</v>
      </c>
      <c r="C9415" t="s">
        <v>12608</v>
      </c>
      <c r="G9415" s="5" t="s">
        <v>57</v>
      </c>
    </row>
    <row r="9416" spans="1:7" x14ac:dyDescent="0.25">
      <c r="A9416">
        <v>12138</v>
      </c>
      <c r="B9416" s="1">
        <v>8.99</v>
      </c>
      <c r="C9416" s="2">
        <v>44234</v>
      </c>
      <c r="G9416" s="4" t="s">
        <v>28</v>
      </c>
    </row>
    <row r="9417" spans="1:7" x14ac:dyDescent="0.25">
      <c r="A9417">
        <v>325510</v>
      </c>
      <c r="B9417" s="1">
        <v>37.99</v>
      </c>
      <c r="C9417" s="2">
        <v>44234</v>
      </c>
      <c r="G9417" s="5" t="s">
        <v>26</v>
      </c>
    </row>
    <row r="9418" spans="1:7" x14ac:dyDescent="0.25">
      <c r="A9418">
        <v>38806</v>
      </c>
      <c r="C9418" t="s">
        <v>12608</v>
      </c>
      <c r="G9418" s="4" t="s">
        <v>35</v>
      </c>
    </row>
    <row r="9419" spans="1:7" x14ac:dyDescent="0.25">
      <c r="A9419">
        <v>47520</v>
      </c>
      <c r="C9419" t="s">
        <v>12608</v>
      </c>
      <c r="G9419" s="5" t="s">
        <v>57</v>
      </c>
    </row>
    <row r="9420" spans="1:7" x14ac:dyDescent="0.25">
      <c r="A9420">
        <v>315404</v>
      </c>
      <c r="C9420" t="s">
        <v>12608</v>
      </c>
      <c r="G9420" s="4" t="s">
        <v>8</v>
      </c>
    </row>
    <row r="9421" spans="1:7" x14ac:dyDescent="0.25">
      <c r="A9421">
        <v>47786</v>
      </c>
      <c r="C9421" t="s">
        <v>12608</v>
      </c>
      <c r="G9421" s="5" t="s">
        <v>64</v>
      </c>
    </row>
    <row r="9422" spans="1:7" x14ac:dyDescent="0.25">
      <c r="A9422">
        <v>82789</v>
      </c>
      <c r="B9422" s="1">
        <v>12.49</v>
      </c>
      <c r="C9422" s="2">
        <v>44234</v>
      </c>
      <c r="G9422" s="4" t="s">
        <v>61</v>
      </c>
    </row>
    <row r="9423" spans="1:7" x14ac:dyDescent="0.25">
      <c r="A9423">
        <v>78298</v>
      </c>
      <c r="C9423" t="s">
        <v>12608</v>
      </c>
      <c r="G9423" s="5" t="s">
        <v>31</v>
      </c>
    </row>
    <row r="9424" spans="1:7" x14ac:dyDescent="0.25">
      <c r="A9424">
        <v>57363</v>
      </c>
      <c r="C9424" t="s">
        <v>12608</v>
      </c>
      <c r="G9424" s="4" t="s">
        <v>37</v>
      </c>
    </row>
    <row r="9425" spans="1:7" x14ac:dyDescent="0.25">
      <c r="A9425">
        <v>35483</v>
      </c>
      <c r="C9425" t="s">
        <v>12608</v>
      </c>
      <c r="G9425" s="5" t="s">
        <v>37</v>
      </c>
    </row>
    <row r="9426" spans="1:7" x14ac:dyDescent="0.25">
      <c r="A9426">
        <v>20085</v>
      </c>
      <c r="C9426" t="s">
        <v>12608</v>
      </c>
      <c r="G9426" s="4" t="s">
        <v>11</v>
      </c>
    </row>
    <row r="9427" spans="1:7" x14ac:dyDescent="0.25">
      <c r="A9427">
        <v>11142</v>
      </c>
      <c r="B9427" s="1">
        <v>23.29</v>
      </c>
      <c r="C9427" s="2">
        <v>44234</v>
      </c>
      <c r="G9427" s="5" t="s">
        <v>61</v>
      </c>
    </row>
    <row r="9428" spans="1:7" x14ac:dyDescent="0.25">
      <c r="A9428">
        <v>71666</v>
      </c>
      <c r="C9428" t="s">
        <v>12608</v>
      </c>
      <c r="G9428" s="4" t="s">
        <v>37</v>
      </c>
    </row>
    <row r="9429" spans="1:7" x14ac:dyDescent="0.25">
      <c r="A9429">
        <v>10480</v>
      </c>
      <c r="C9429" t="s">
        <v>12608</v>
      </c>
      <c r="G9429" s="5" t="s">
        <v>53</v>
      </c>
    </row>
    <row r="9430" spans="1:7" x14ac:dyDescent="0.25">
      <c r="A9430">
        <v>84532</v>
      </c>
      <c r="B9430" s="1">
        <v>9.49</v>
      </c>
      <c r="C9430" s="2">
        <v>44234</v>
      </c>
      <c r="G9430" s="4" t="s">
        <v>61</v>
      </c>
    </row>
    <row r="9431" spans="1:7" x14ac:dyDescent="0.25">
      <c r="A9431">
        <v>80538</v>
      </c>
      <c r="C9431" t="s">
        <v>12608</v>
      </c>
      <c r="G9431" s="5" t="s">
        <v>61</v>
      </c>
    </row>
    <row r="9432" spans="1:7" x14ac:dyDescent="0.25">
      <c r="A9432">
        <v>84755</v>
      </c>
      <c r="C9432" t="s">
        <v>12608</v>
      </c>
      <c r="G9432" s="4" t="s">
        <v>163</v>
      </c>
    </row>
    <row r="9433" spans="1:7" x14ac:dyDescent="0.25">
      <c r="A9433">
        <v>87440</v>
      </c>
      <c r="B9433" s="1">
        <v>5.99</v>
      </c>
      <c r="C9433" s="2">
        <v>44234</v>
      </c>
      <c r="G9433" s="5" t="s">
        <v>43</v>
      </c>
    </row>
    <row r="9434" spans="1:7" x14ac:dyDescent="0.25">
      <c r="A9434">
        <v>72326</v>
      </c>
      <c r="C9434" t="s">
        <v>12608</v>
      </c>
      <c r="G9434" s="4" t="s">
        <v>57</v>
      </c>
    </row>
    <row r="9435" spans="1:7" x14ac:dyDescent="0.25">
      <c r="A9435">
        <v>305919</v>
      </c>
      <c r="C9435" t="s">
        <v>12608</v>
      </c>
      <c r="G9435" s="5" t="s">
        <v>41</v>
      </c>
    </row>
    <row r="9436" spans="1:7" x14ac:dyDescent="0.25">
      <c r="A9436">
        <v>98833</v>
      </c>
      <c r="C9436" t="s">
        <v>12608</v>
      </c>
      <c r="G9436" s="4" t="s">
        <v>11</v>
      </c>
    </row>
    <row r="9437" spans="1:7" x14ac:dyDescent="0.25">
      <c r="A9437">
        <v>74713</v>
      </c>
      <c r="C9437" t="s">
        <v>12608</v>
      </c>
      <c r="G9437" s="5" t="s">
        <v>163</v>
      </c>
    </row>
    <row r="9438" spans="1:7" x14ac:dyDescent="0.25">
      <c r="A9438">
        <v>11392</v>
      </c>
      <c r="C9438" t="s">
        <v>12608</v>
      </c>
      <c r="G9438" s="4" t="s">
        <v>245</v>
      </c>
    </row>
    <row r="9439" spans="1:7" x14ac:dyDescent="0.25">
      <c r="A9439">
        <v>86754</v>
      </c>
      <c r="C9439" t="s">
        <v>12608</v>
      </c>
      <c r="G9439" s="5" t="s">
        <v>11</v>
      </c>
    </row>
    <row r="9440" spans="1:7" x14ac:dyDescent="0.25">
      <c r="A9440">
        <v>311109</v>
      </c>
      <c r="C9440" t="s">
        <v>12608</v>
      </c>
      <c r="G9440" s="4" t="s">
        <v>53</v>
      </c>
    </row>
    <row r="9441" spans="1:7" x14ac:dyDescent="0.25">
      <c r="A9441">
        <v>351008</v>
      </c>
      <c r="C9441" t="s">
        <v>12608</v>
      </c>
      <c r="G9441" s="5" t="s">
        <v>41</v>
      </c>
    </row>
    <row r="9442" spans="1:7" x14ac:dyDescent="0.25">
      <c r="A9442">
        <v>43359</v>
      </c>
      <c r="C9442" t="s">
        <v>12608</v>
      </c>
      <c r="G9442" s="4" t="s">
        <v>31</v>
      </c>
    </row>
    <row r="9443" spans="1:7" x14ac:dyDescent="0.25">
      <c r="A9443">
        <v>40207</v>
      </c>
      <c r="C9443" t="s">
        <v>12608</v>
      </c>
      <c r="G9443" s="5" t="s">
        <v>53</v>
      </c>
    </row>
    <row r="9444" spans="1:7" x14ac:dyDescent="0.25">
      <c r="A9444">
        <v>80819</v>
      </c>
      <c r="C9444" t="s">
        <v>12608</v>
      </c>
      <c r="G9444" s="4" t="s">
        <v>61</v>
      </c>
    </row>
    <row r="9445" spans="1:7" x14ac:dyDescent="0.25">
      <c r="A9445">
        <v>85197</v>
      </c>
      <c r="C9445" t="s">
        <v>12608</v>
      </c>
      <c r="G9445" s="5" t="s">
        <v>83</v>
      </c>
    </row>
    <row r="9446" spans="1:7" x14ac:dyDescent="0.25">
      <c r="A9446">
        <v>77135</v>
      </c>
      <c r="C9446" t="s">
        <v>12608</v>
      </c>
      <c r="G9446" s="4" t="s">
        <v>28</v>
      </c>
    </row>
    <row r="9447" spans="1:7" x14ac:dyDescent="0.25">
      <c r="A9447">
        <v>397121</v>
      </c>
      <c r="C9447" t="s">
        <v>12608</v>
      </c>
      <c r="G9447" s="5" t="s">
        <v>61</v>
      </c>
    </row>
    <row r="9448" spans="1:7" x14ac:dyDescent="0.25">
      <c r="A9448">
        <v>63924</v>
      </c>
      <c r="C9448" t="s">
        <v>12608</v>
      </c>
      <c r="G9448" s="4" t="s">
        <v>163</v>
      </c>
    </row>
    <row r="9449" spans="1:7" x14ac:dyDescent="0.25">
      <c r="A9449">
        <v>80293</v>
      </c>
      <c r="B9449" s="1">
        <v>16.989999999999998</v>
      </c>
      <c r="C9449" s="2">
        <v>44234</v>
      </c>
      <c r="G9449" s="5" t="s">
        <v>28</v>
      </c>
    </row>
    <row r="9450" spans="1:7" x14ac:dyDescent="0.25">
      <c r="A9450">
        <v>87106</v>
      </c>
      <c r="C9450" t="s">
        <v>12608</v>
      </c>
      <c r="G9450" s="4" t="s">
        <v>43</v>
      </c>
    </row>
    <row r="9451" spans="1:7" x14ac:dyDescent="0.25">
      <c r="A9451">
        <v>100200</v>
      </c>
      <c r="C9451" t="s">
        <v>12608</v>
      </c>
      <c r="G9451" s="5" t="s">
        <v>75</v>
      </c>
    </row>
    <row r="9452" spans="1:7" x14ac:dyDescent="0.25">
      <c r="A9452">
        <v>347739</v>
      </c>
      <c r="C9452" t="s">
        <v>12608</v>
      </c>
      <c r="G9452" s="4" t="s">
        <v>37</v>
      </c>
    </row>
    <row r="9453" spans="1:7" x14ac:dyDescent="0.25">
      <c r="A9453">
        <v>59021</v>
      </c>
      <c r="C9453" t="s">
        <v>12608</v>
      </c>
      <c r="G9453" s="5" t="s">
        <v>61</v>
      </c>
    </row>
    <row r="9454" spans="1:7" x14ac:dyDescent="0.25">
      <c r="A9454">
        <v>318587</v>
      </c>
      <c r="C9454" t="s">
        <v>12608</v>
      </c>
      <c r="G9454" s="4" t="s">
        <v>43</v>
      </c>
    </row>
    <row r="9455" spans="1:7" x14ac:dyDescent="0.25">
      <c r="A9455">
        <v>340675</v>
      </c>
      <c r="C9455" t="s">
        <v>12608</v>
      </c>
      <c r="G9455" s="5" t="s">
        <v>41</v>
      </c>
    </row>
    <row r="9456" spans="1:7" x14ac:dyDescent="0.25">
      <c r="A9456">
        <v>67881</v>
      </c>
      <c r="C9456" t="s">
        <v>12608</v>
      </c>
      <c r="G9456" s="4" t="s">
        <v>61</v>
      </c>
    </row>
    <row r="9457" spans="1:7" x14ac:dyDescent="0.25">
      <c r="A9457">
        <v>313305</v>
      </c>
      <c r="C9457" t="s">
        <v>12608</v>
      </c>
      <c r="G9457" s="5" t="s">
        <v>39</v>
      </c>
    </row>
    <row r="9458" spans="1:7" x14ac:dyDescent="0.25">
      <c r="A9458">
        <v>330103</v>
      </c>
      <c r="B9458" s="1">
        <v>13.99</v>
      </c>
      <c r="C9458" s="2">
        <v>44327</v>
      </c>
      <c r="G9458" s="4" t="s">
        <v>61</v>
      </c>
    </row>
    <row r="9459" spans="1:7" x14ac:dyDescent="0.25">
      <c r="A9459">
        <v>321041</v>
      </c>
      <c r="C9459" t="s">
        <v>12608</v>
      </c>
      <c r="G9459" s="5" t="s">
        <v>39</v>
      </c>
    </row>
    <row r="9460" spans="1:7" x14ac:dyDescent="0.25">
      <c r="A9460">
        <v>103721</v>
      </c>
      <c r="C9460" t="s">
        <v>12608</v>
      </c>
      <c r="G9460" s="4" t="s">
        <v>28</v>
      </c>
    </row>
    <row r="9461" spans="1:7" x14ac:dyDescent="0.25">
      <c r="A9461">
        <v>70524</v>
      </c>
      <c r="C9461" t="s">
        <v>12608</v>
      </c>
      <c r="G9461" s="5" t="s">
        <v>102</v>
      </c>
    </row>
    <row r="9462" spans="1:7" x14ac:dyDescent="0.25">
      <c r="A9462">
        <v>29013</v>
      </c>
      <c r="C9462" t="s">
        <v>12608</v>
      </c>
      <c r="G9462" s="4" t="s">
        <v>11</v>
      </c>
    </row>
    <row r="9463" spans="1:7" x14ac:dyDescent="0.25">
      <c r="A9463">
        <v>95524</v>
      </c>
      <c r="C9463" t="s">
        <v>12608</v>
      </c>
      <c r="G9463" s="5" t="s">
        <v>11</v>
      </c>
    </row>
    <row r="9464" spans="1:7" x14ac:dyDescent="0.25">
      <c r="A9464">
        <v>23432</v>
      </c>
      <c r="C9464" t="s">
        <v>12608</v>
      </c>
      <c r="G9464" s="4" t="s">
        <v>11</v>
      </c>
    </row>
    <row r="9465" spans="1:7" x14ac:dyDescent="0.25">
      <c r="A9465">
        <v>73148</v>
      </c>
      <c r="C9465" t="s">
        <v>12608</v>
      </c>
      <c r="G9465" s="5" t="s">
        <v>163</v>
      </c>
    </row>
    <row r="9466" spans="1:7" x14ac:dyDescent="0.25">
      <c r="A9466">
        <v>43799</v>
      </c>
      <c r="C9466" t="s">
        <v>12608</v>
      </c>
      <c r="G9466" s="4" t="s">
        <v>75</v>
      </c>
    </row>
    <row r="9467" spans="1:7" x14ac:dyDescent="0.25">
      <c r="A9467">
        <v>41149</v>
      </c>
      <c r="B9467" s="1">
        <v>42.99</v>
      </c>
      <c r="C9467" s="2">
        <v>44234</v>
      </c>
      <c r="G9467" s="5" t="s">
        <v>53</v>
      </c>
    </row>
    <row r="9468" spans="1:7" x14ac:dyDescent="0.25">
      <c r="A9468">
        <v>97454</v>
      </c>
      <c r="C9468" t="s">
        <v>12608</v>
      </c>
      <c r="G9468" s="4" t="s">
        <v>11</v>
      </c>
    </row>
    <row r="9469" spans="1:7" x14ac:dyDescent="0.25">
      <c r="A9469">
        <v>52043</v>
      </c>
      <c r="C9469" t="s">
        <v>12608</v>
      </c>
      <c r="G9469" s="5" t="s">
        <v>61</v>
      </c>
    </row>
    <row r="9470" spans="1:7" x14ac:dyDescent="0.25">
      <c r="A9470">
        <v>73016</v>
      </c>
      <c r="C9470" t="s">
        <v>12608</v>
      </c>
      <c r="G9470" s="4" t="s">
        <v>39</v>
      </c>
    </row>
    <row r="9471" spans="1:7" x14ac:dyDescent="0.25">
      <c r="A9471">
        <v>324364</v>
      </c>
      <c r="C9471" t="s">
        <v>12608</v>
      </c>
      <c r="G9471" s="5" t="s">
        <v>85</v>
      </c>
    </row>
    <row r="9472" spans="1:7" x14ac:dyDescent="0.25">
      <c r="A9472">
        <v>67431</v>
      </c>
      <c r="C9472" t="s">
        <v>12608</v>
      </c>
      <c r="G9472" s="4" t="s">
        <v>28</v>
      </c>
    </row>
    <row r="9473" spans="1:7" x14ac:dyDescent="0.25">
      <c r="A9473">
        <v>104060</v>
      </c>
      <c r="C9473" t="s">
        <v>12608</v>
      </c>
      <c r="G9473" s="5" t="s">
        <v>85</v>
      </c>
    </row>
    <row r="9474" spans="1:7" x14ac:dyDescent="0.25">
      <c r="A9474">
        <v>52558</v>
      </c>
      <c r="C9474" t="s">
        <v>12608</v>
      </c>
      <c r="G9474" s="4" t="s">
        <v>37</v>
      </c>
    </row>
    <row r="9475" spans="1:7" x14ac:dyDescent="0.25">
      <c r="A9475">
        <v>436879</v>
      </c>
      <c r="C9475" t="s">
        <v>12608</v>
      </c>
      <c r="G9475" s="5" t="s">
        <v>41</v>
      </c>
    </row>
    <row r="9476" spans="1:7" x14ac:dyDescent="0.25">
      <c r="A9476">
        <v>85472</v>
      </c>
      <c r="B9476" s="1">
        <v>7.19</v>
      </c>
      <c r="C9476" s="2">
        <v>44234</v>
      </c>
      <c r="G9476" s="4" t="s">
        <v>61</v>
      </c>
    </row>
    <row r="9477" spans="1:7" x14ac:dyDescent="0.25">
      <c r="A9477">
        <v>305209</v>
      </c>
      <c r="B9477" s="1">
        <v>3.99</v>
      </c>
      <c r="C9477" s="2">
        <v>44327</v>
      </c>
      <c r="G9477" s="5" t="s">
        <v>21</v>
      </c>
    </row>
    <row r="9478" spans="1:7" x14ac:dyDescent="0.25">
      <c r="A9478">
        <v>96946</v>
      </c>
      <c r="C9478" t="s">
        <v>12608</v>
      </c>
      <c r="G9478" s="4" t="s">
        <v>11</v>
      </c>
    </row>
    <row r="9479" spans="1:7" x14ac:dyDescent="0.25">
      <c r="A9479">
        <v>48068</v>
      </c>
      <c r="C9479" t="s">
        <v>12608</v>
      </c>
      <c r="G9479" s="5" t="s">
        <v>43</v>
      </c>
    </row>
    <row r="9480" spans="1:7" x14ac:dyDescent="0.25">
      <c r="A9480">
        <v>74825</v>
      </c>
      <c r="C9480" t="s">
        <v>12608</v>
      </c>
      <c r="G9480" s="4" t="s">
        <v>175</v>
      </c>
    </row>
    <row r="9481" spans="1:7" x14ac:dyDescent="0.25">
      <c r="A9481">
        <v>73781</v>
      </c>
      <c r="C9481" t="s">
        <v>12608</v>
      </c>
      <c r="G9481" s="5" t="s">
        <v>26</v>
      </c>
    </row>
    <row r="9482" spans="1:7" x14ac:dyDescent="0.25">
      <c r="A9482">
        <v>71898</v>
      </c>
      <c r="C9482" t="s">
        <v>12608</v>
      </c>
      <c r="G9482" s="4" t="s">
        <v>1019</v>
      </c>
    </row>
    <row r="9483" spans="1:7" x14ac:dyDescent="0.25">
      <c r="A9483">
        <v>319729</v>
      </c>
      <c r="C9483" t="s">
        <v>12608</v>
      </c>
      <c r="G9483" s="5" t="s">
        <v>1019</v>
      </c>
    </row>
    <row r="9484" spans="1:7" x14ac:dyDescent="0.25">
      <c r="A9484">
        <v>84593</v>
      </c>
      <c r="C9484" t="s">
        <v>12608</v>
      </c>
      <c r="G9484" s="4" t="s">
        <v>43</v>
      </c>
    </row>
    <row r="9485" spans="1:7" x14ac:dyDescent="0.25">
      <c r="A9485">
        <v>332919</v>
      </c>
      <c r="C9485" t="s">
        <v>12608</v>
      </c>
      <c r="G9485" s="5" t="s">
        <v>61</v>
      </c>
    </row>
    <row r="9486" spans="1:7" x14ac:dyDescent="0.25">
      <c r="A9486">
        <v>81679</v>
      </c>
      <c r="B9486" s="1">
        <v>18.39</v>
      </c>
      <c r="C9486" s="2">
        <v>44234</v>
      </c>
      <c r="G9486" s="4" t="s">
        <v>189</v>
      </c>
    </row>
    <row r="9487" spans="1:7" x14ac:dyDescent="0.25">
      <c r="A9487">
        <v>323722</v>
      </c>
      <c r="B9487" s="1">
        <v>12.99</v>
      </c>
      <c r="C9487" s="2">
        <v>44327</v>
      </c>
      <c r="G9487" s="5" t="s">
        <v>61</v>
      </c>
    </row>
    <row r="9488" spans="1:7" x14ac:dyDescent="0.25">
      <c r="A9488">
        <v>12769</v>
      </c>
      <c r="C9488" t="s">
        <v>12608</v>
      </c>
      <c r="G9488" s="4" t="s">
        <v>175</v>
      </c>
    </row>
    <row r="9489" spans="1:7" x14ac:dyDescent="0.25">
      <c r="A9489">
        <v>43195</v>
      </c>
      <c r="C9489" t="s">
        <v>12608</v>
      </c>
      <c r="G9489" s="5" t="s">
        <v>61</v>
      </c>
    </row>
    <row r="9490" spans="1:7" x14ac:dyDescent="0.25">
      <c r="A9490">
        <v>337772</v>
      </c>
      <c r="C9490" t="s">
        <v>12608</v>
      </c>
      <c r="G9490" s="4" t="s">
        <v>189</v>
      </c>
    </row>
    <row r="9491" spans="1:7" x14ac:dyDescent="0.25">
      <c r="A9491">
        <v>339903</v>
      </c>
      <c r="C9491" t="s">
        <v>12608</v>
      </c>
      <c r="G9491" s="5" t="s">
        <v>163</v>
      </c>
    </row>
    <row r="9492" spans="1:7" x14ac:dyDescent="0.25">
      <c r="A9492">
        <v>44548</v>
      </c>
      <c r="C9492" t="s">
        <v>12608</v>
      </c>
      <c r="G9492" s="4" t="s">
        <v>43</v>
      </c>
    </row>
    <row r="9493" spans="1:7" x14ac:dyDescent="0.25">
      <c r="A9493">
        <v>50026</v>
      </c>
      <c r="C9493" t="s">
        <v>12608</v>
      </c>
      <c r="G9493" s="5" t="s">
        <v>11</v>
      </c>
    </row>
    <row r="9494" spans="1:7" x14ac:dyDescent="0.25">
      <c r="A9494">
        <v>132713</v>
      </c>
      <c r="C9494" t="s">
        <v>12608</v>
      </c>
      <c r="G9494" s="4" t="s">
        <v>41</v>
      </c>
    </row>
    <row r="9495" spans="1:7" x14ac:dyDescent="0.25">
      <c r="A9495">
        <v>82163</v>
      </c>
      <c r="B9495" s="1">
        <v>14.19</v>
      </c>
      <c r="C9495" s="2">
        <v>44234</v>
      </c>
      <c r="G9495" s="5" t="s">
        <v>61</v>
      </c>
    </row>
    <row r="9496" spans="1:7" x14ac:dyDescent="0.25">
      <c r="A9496">
        <v>14656</v>
      </c>
      <c r="C9496" t="s">
        <v>12608</v>
      </c>
      <c r="G9496" s="4" t="s">
        <v>85</v>
      </c>
    </row>
    <row r="9497" spans="1:7" x14ac:dyDescent="0.25">
      <c r="A9497">
        <v>22359</v>
      </c>
      <c r="C9497" t="s">
        <v>12608</v>
      </c>
      <c r="G9497" s="5" t="s">
        <v>11</v>
      </c>
    </row>
    <row r="9498" spans="1:7" x14ac:dyDescent="0.25">
      <c r="A9498">
        <v>12210</v>
      </c>
      <c r="C9498" t="s">
        <v>12608</v>
      </c>
      <c r="G9498" s="4" t="s">
        <v>11</v>
      </c>
    </row>
    <row r="9499" spans="1:7" x14ac:dyDescent="0.25">
      <c r="A9499">
        <v>338808</v>
      </c>
      <c r="C9499" t="s">
        <v>12608</v>
      </c>
      <c r="G9499" s="5" t="s">
        <v>175</v>
      </c>
    </row>
    <row r="9500" spans="1:7" x14ac:dyDescent="0.25">
      <c r="A9500">
        <v>305972</v>
      </c>
      <c r="C9500" t="s">
        <v>12608</v>
      </c>
      <c r="G9500" s="4" t="s">
        <v>31</v>
      </c>
    </row>
    <row r="9501" spans="1:7" x14ac:dyDescent="0.25">
      <c r="A9501">
        <v>30376</v>
      </c>
      <c r="C9501" t="s">
        <v>12608</v>
      </c>
      <c r="G9501" s="5" t="s">
        <v>61</v>
      </c>
    </row>
    <row r="9502" spans="1:7" x14ac:dyDescent="0.25">
      <c r="A9502">
        <v>80911</v>
      </c>
      <c r="B9502" s="1">
        <v>18.39</v>
      </c>
      <c r="C9502" s="2">
        <v>44234</v>
      </c>
      <c r="G9502" s="4" t="s">
        <v>189</v>
      </c>
    </row>
    <row r="9503" spans="1:7" x14ac:dyDescent="0.25">
      <c r="A9503">
        <v>70100</v>
      </c>
      <c r="C9503" t="s">
        <v>12608</v>
      </c>
      <c r="G9503" s="5" t="s">
        <v>245</v>
      </c>
    </row>
    <row r="9504" spans="1:7" x14ac:dyDescent="0.25">
      <c r="A9504">
        <v>83528</v>
      </c>
      <c r="B9504" s="1">
        <v>6.99</v>
      </c>
      <c r="C9504" s="2">
        <v>44327</v>
      </c>
      <c r="G9504" s="4" t="s">
        <v>31</v>
      </c>
    </row>
    <row r="9505" spans="1:7" x14ac:dyDescent="0.25">
      <c r="A9505">
        <v>73881</v>
      </c>
      <c r="B9505" s="1">
        <v>7.99</v>
      </c>
      <c r="C9505" s="2">
        <v>44327</v>
      </c>
      <c r="G9505" s="5" t="s">
        <v>17</v>
      </c>
    </row>
    <row r="9506" spans="1:7" x14ac:dyDescent="0.25">
      <c r="A9506">
        <v>73578</v>
      </c>
      <c r="C9506" t="s">
        <v>12608</v>
      </c>
      <c r="G9506" s="4" t="s">
        <v>37</v>
      </c>
    </row>
    <row r="9507" spans="1:7" x14ac:dyDescent="0.25">
      <c r="A9507">
        <v>41669</v>
      </c>
      <c r="C9507" t="s">
        <v>12608</v>
      </c>
      <c r="G9507" s="5" t="s">
        <v>61</v>
      </c>
    </row>
    <row r="9508" spans="1:7" x14ac:dyDescent="0.25">
      <c r="A9508">
        <v>313880</v>
      </c>
      <c r="C9508" t="s">
        <v>12608</v>
      </c>
      <c r="G9508" s="4" t="s">
        <v>43</v>
      </c>
    </row>
    <row r="9509" spans="1:7" x14ac:dyDescent="0.25">
      <c r="A9509">
        <v>335882</v>
      </c>
      <c r="C9509" t="s">
        <v>12608</v>
      </c>
      <c r="G9509" s="5" t="s">
        <v>39</v>
      </c>
    </row>
    <row r="9510" spans="1:7" x14ac:dyDescent="0.25">
      <c r="A9510">
        <v>70654</v>
      </c>
      <c r="C9510" t="s">
        <v>12608</v>
      </c>
      <c r="G9510" s="4" t="s">
        <v>43</v>
      </c>
    </row>
    <row r="9511" spans="1:7" x14ac:dyDescent="0.25">
      <c r="A9511">
        <v>70269</v>
      </c>
      <c r="B9511" s="1">
        <v>59.99</v>
      </c>
      <c r="C9511" s="2">
        <v>44234</v>
      </c>
      <c r="G9511" s="5" t="s">
        <v>14</v>
      </c>
    </row>
    <row r="9512" spans="1:7" x14ac:dyDescent="0.25">
      <c r="A9512">
        <v>333973</v>
      </c>
      <c r="C9512" t="s">
        <v>12608</v>
      </c>
      <c r="G9512" s="4" t="s">
        <v>39</v>
      </c>
    </row>
    <row r="9513" spans="1:7" x14ac:dyDescent="0.25">
      <c r="A9513">
        <v>72087</v>
      </c>
      <c r="C9513" t="s">
        <v>12608</v>
      </c>
      <c r="G9513" s="5" t="s">
        <v>17</v>
      </c>
    </row>
    <row r="9514" spans="1:7" x14ac:dyDescent="0.25">
      <c r="A9514">
        <v>26646</v>
      </c>
      <c r="B9514" s="1">
        <v>1.99</v>
      </c>
      <c r="C9514" s="2">
        <v>44234</v>
      </c>
      <c r="G9514" s="4" t="s">
        <v>175</v>
      </c>
    </row>
    <row r="9515" spans="1:7" x14ac:dyDescent="0.25">
      <c r="A9515">
        <v>30133</v>
      </c>
      <c r="C9515" t="s">
        <v>12608</v>
      </c>
      <c r="G9515" s="5" t="s">
        <v>11</v>
      </c>
    </row>
    <row r="9516" spans="1:7" x14ac:dyDescent="0.25">
      <c r="A9516">
        <v>27632</v>
      </c>
      <c r="C9516" t="s">
        <v>12608</v>
      </c>
      <c r="G9516" s="4" t="s">
        <v>11</v>
      </c>
    </row>
    <row r="9517" spans="1:7" x14ac:dyDescent="0.25">
      <c r="A9517">
        <v>26964</v>
      </c>
      <c r="B9517" s="1">
        <v>10.99</v>
      </c>
      <c r="C9517" s="2">
        <v>44234</v>
      </c>
      <c r="G9517" s="5" t="s">
        <v>163</v>
      </c>
    </row>
    <row r="9518" spans="1:7" x14ac:dyDescent="0.25">
      <c r="A9518">
        <v>47937</v>
      </c>
      <c r="C9518" t="s">
        <v>12608</v>
      </c>
      <c r="G9518" s="4" t="s">
        <v>64</v>
      </c>
    </row>
    <row r="9519" spans="1:7" x14ac:dyDescent="0.25">
      <c r="A9519">
        <v>47463</v>
      </c>
      <c r="C9519" t="s">
        <v>12608</v>
      </c>
      <c r="G9519" s="5" t="s">
        <v>41</v>
      </c>
    </row>
    <row r="9520" spans="1:7" x14ac:dyDescent="0.25">
      <c r="A9520">
        <v>11375</v>
      </c>
      <c r="C9520" t="s">
        <v>12608</v>
      </c>
      <c r="G9520" s="4" t="s">
        <v>57</v>
      </c>
    </row>
    <row r="9521" spans="1:7" x14ac:dyDescent="0.25">
      <c r="A9521">
        <v>84789</v>
      </c>
      <c r="B9521" s="1">
        <v>8.99</v>
      </c>
      <c r="C9521" s="2">
        <v>44234</v>
      </c>
      <c r="G9521" s="5" t="s">
        <v>28</v>
      </c>
    </row>
    <row r="9522" spans="1:7" x14ac:dyDescent="0.25">
      <c r="A9522">
        <v>81826</v>
      </c>
      <c r="C9522" t="s">
        <v>12608</v>
      </c>
      <c r="G9522" s="4" t="s">
        <v>31</v>
      </c>
    </row>
    <row r="9523" spans="1:7" x14ac:dyDescent="0.25">
      <c r="A9523">
        <v>29455</v>
      </c>
      <c r="C9523" t="s">
        <v>12608</v>
      </c>
      <c r="G9523" s="5" t="s">
        <v>11</v>
      </c>
    </row>
    <row r="9524" spans="1:7" x14ac:dyDescent="0.25">
      <c r="A9524">
        <v>41203</v>
      </c>
      <c r="C9524" t="s">
        <v>12608</v>
      </c>
      <c r="G9524" s="4" t="s">
        <v>53</v>
      </c>
    </row>
    <row r="9525" spans="1:7" x14ac:dyDescent="0.25">
      <c r="A9525">
        <v>235052</v>
      </c>
      <c r="C9525" t="s">
        <v>12608</v>
      </c>
      <c r="G9525" s="5" t="s">
        <v>245</v>
      </c>
    </row>
    <row r="9526" spans="1:7" x14ac:dyDescent="0.25">
      <c r="A9526">
        <v>65765</v>
      </c>
      <c r="C9526" t="s">
        <v>12608</v>
      </c>
      <c r="G9526" s="4" t="s">
        <v>37</v>
      </c>
    </row>
    <row r="9527" spans="1:7" x14ac:dyDescent="0.25">
      <c r="A9527">
        <v>48717</v>
      </c>
      <c r="C9527" t="s">
        <v>12608</v>
      </c>
      <c r="G9527" s="5" t="s">
        <v>175</v>
      </c>
    </row>
    <row r="9528" spans="1:7" x14ac:dyDescent="0.25">
      <c r="A9528">
        <v>51080</v>
      </c>
      <c r="C9528" t="s">
        <v>12608</v>
      </c>
      <c r="G9528" s="4" t="s">
        <v>26</v>
      </c>
    </row>
    <row r="9529" spans="1:7" x14ac:dyDescent="0.25">
      <c r="A9529">
        <v>85283</v>
      </c>
      <c r="C9529" t="s">
        <v>12608</v>
      </c>
      <c r="G9529" s="5" t="s">
        <v>43</v>
      </c>
    </row>
    <row r="9530" spans="1:7" x14ac:dyDescent="0.25">
      <c r="A9530">
        <v>10430</v>
      </c>
      <c r="C9530" t="s">
        <v>12608</v>
      </c>
      <c r="G9530" s="4" t="s">
        <v>11</v>
      </c>
    </row>
    <row r="9531" spans="1:7" x14ac:dyDescent="0.25">
      <c r="A9531">
        <v>96776</v>
      </c>
      <c r="C9531" t="s">
        <v>12608</v>
      </c>
      <c r="G9531" s="5" t="s">
        <v>11</v>
      </c>
    </row>
    <row r="9532" spans="1:7" x14ac:dyDescent="0.25">
      <c r="A9532">
        <v>323303</v>
      </c>
      <c r="B9532" s="1">
        <v>12.49</v>
      </c>
      <c r="C9532" s="2">
        <v>44327</v>
      </c>
      <c r="G9532" s="4" t="s">
        <v>41</v>
      </c>
    </row>
    <row r="9533" spans="1:7" x14ac:dyDescent="0.25">
      <c r="A9533">
        <v>71942</v>
      </c>
      <c r="C9533" t="s">
        <v>12608</v>
      </c>
      <c r="G9533" s="5" t="s">
        <v>14</v>
      </c>
    </row>
    <row r="9534" spans="1:7" x14ac:dyDescent="0.25">
      <c r="A9534">
        <v>24762</v>
      </c>
      <c r="C9534" t="s">
        <v>12608</v>
      </c>
      <c r="G9534" s="4" t="s">
        <v>11</v>
      </c>
    </row>
    <row r="9535" spans="1:7" x14ac:dyDescent="0.25">
      <c r="A9535">
        <v>322069</v>
      </c>
      <c r="C9535" t="s">
        <v>12608</v>
      </c>
      <c r="G9535" s="5" t="s">
        <v>61</v>
      </c>
    </row>
    <row r="9536" spans="1:7" x14ac:dyDescent="0.25">
      <c r="A9536">
        <v>58459</v>
      </c>
      <c r="C9536" t="s">
        <v>12608</v>
      </c>
      <c r="G9536" s="4" t="s">
        <v>189</v>
      </c>
    </row>
    <row r="9537" spans="1:7" x14ac:dyDescent="0.25">
      <c r="A9537">
        <v>39322</v>
      </c>
      <c r="C9537" t="s">
        <v>12608</v>
      </c>
      <c r="G9537" s="5" t="s">
        <v>57</v>
      </c>
    </row>
    <row r="9538" spans="1:7" x14ac:dyDescent="0.25">
      <c r="A9538">
        <v>70133</v>
      </c>
      <c r="C9538" t="s">
        <v>12608</v>
      </c>
      <c r="G9538" s="4" t="s">
        <v>198</v>
      </c>
    </row>
    <row r="9539" spans="1:7" x14ac:dyDescent="0.25">
      <c r="A9539">
        <v>96069</v>
      </c>
      <c r="B9539" s="1">
        <v>7.49</v>
      </c>
      <c r="C9539" s="2">
        <v>44327</v>
      </c>
      <c r="G9539" s="5" t="s">
        <v>100</v>
      </c>
    </row>
    <row r="9540" spans="1:7" x14ac:dyDescent="0.25">
      <c r="A9540">
        <v>47538</v>
      </c>
      <c r="C9540" t="s">
        <v>12608</v>
      </c>
      <c r="G9540" s="4" t="s">
        <v>43</v>
      </c>
    </row>
    <row r="9541" spans="1:7" x14ac:dyDescent="0.25">
      <c r="A9541">
        <v>63070</v>
      </c>
      <c r="C9541" t="s">
        <v>12608</v>
      </c>
      <c r="G9541" s="5" t="s">
        <v>85</v>
      </c>
    </row>
    <row r="9542" spans="1:7" x14ac:dyDescent="0.25">
      <c r="A9542">
        <v>22940</v>
      </c>
      <c r="C9542" t="s">
        <v>12608</v>
      </c>
      <c r="G9542" s="4" t="s">
        <v>11</v>
      </c>
    </row>
    <row r="9543" spans="1:7" x14ac:dyDescent="0.25">
      <c r="A9543">
        <v>71285</v>
      </c>
      <c r="B9543" s="1">
        <v>13.99</v>
      </c>
      <c r="C9543" s="2">
        <v>44234</v>
      </c>
      <c r="G9543" s="5" t="s">
        <v>41</v>
      </c>
    </row>
    <row r="9544" spans="1:7" x14ac:dyDescent="0.25">
      <c r="A9544">
        <v>82440</v>
      </c>
      <c r="C9544" t="s">
        <v>12608</v>
      </c>
      <c r="G9544" s="4" t="s">
        <v>43</v>
      </c>
    </row>
    <row r="9545" spans="1:7" x14ac:dyDescent="0.25">
      <c r="A9545">
        <v>76406</v>
      </c>
      <c r="C9545" t="s">
        <v>12608</v>
      </c>
      <c r="G9545" s="5" t="s">
        <v>41</v>
      </c>
    </row>
    <row r="9546" spans="1:7" x14ac:dyDescent="0.25">
      <c r="A9546">
        <v>195138</v>
      </c>
      <c r="C9546" t="s">
        <v>12608</v>
      </c>
      <c r="G9546" s="4" t="s">
        <v>85</v>
      </c>
    </row>
    <row r="9547" spans="1:7" x14ac:dyDescent="0.25">
      <c r="A9547">
        <v>325456</v>
      </c>
      <c r="C9547" t="s">
        <v>12608</v>
      </c>
      <c r="G9547" s="5" t="s">
        <v>85</v>
      </c>
    </row>
    <row r="9548" spans="1:7" x14ac:dyDescent="0.25">
      <c r="A9548">
        <v>30076</v>
      </c>
      <c r="C9548" t="s">
        <v>12608</v>
      </c>
      <c r="G9548" s="4" t="s">
        <v>11</v>
      </c>
    </row>
    <row r="9549" spans="1:7" x14ac:dyDescent="0.25">
      <c r="A9549">
        <v>42764</v>
      </c>
      <c r="C9549" t="s">
        <v>12608</v>
      </c>
      <c r="G9549" s="5" t="s">
        <v>61</v>
      </c>
    </row>
    <row r="9550" spans="1:7" x14ac:dyDescent="0.25">
      <c r="A9550">
        <v>339322</v>
      </c>
      <c r="C9550" t="s">
        <v>12608</v>
      </c>
      <c r="G9550" s="4" t="s">
        <v>28</v>
      </c>
    </row>
    <row r="9551" spans="1:7" x14ac:dyDescent="0.25">
      <c r="A9551">
        <v>62480</v>
      </c>
      <c r="C9551" t="s">
        <v>12608</v>
      </c>
      <c r="G9551" s="5" t="s">
        <v>41</v>
      </c>
    </row>
    <row r="9552" spans="1:7" x14ac:dyDescent="0.25">
      <c r="A9552">
        <v>73308</v>
      </c>
      <c r="C9552" t="s">
        <v>12608</v>
      </c>
      <c r="G9552" s="4" t="s">
        <v>175</v>
      </c>
    </row>
    <row r="9553" spans="1:7" x14ac:dyDescent="0.25">
      <c r="A9553">
        <v>63363</v>
      </c>
      <c r="C9553" t="s">
        <v>12608</v>
      </c>
      <c r="G9553" s="5" t="s">
        <v>43</v>
      </c>
    </row>
    <row r="9554" spans="1:7" x14ac:dyDescent="0.25">
      <c r="A9554">
        <v>27804</v>
      </c>
      <c r="B9554" s="1">
        <v>18.190000000000001</v>
      </c>
      <c r="C9554" s="2">
        <v>44234</v>
      </c>
      <c r="G9554" s="4" t="s">
        <v>14</v>
      </c>
    </row>
    <row r="9555" spans="1:7" x14ac:dyDescent="0.25">
      <c r="A9555">
        <v>339380</v>
      </c>
      <c r="C9555" t="s">
        <v>12608</v>
      </c>
      <c r="G9555" s="5" t="s">
        <v>14</v>
      </c>
    </row>
    <row r="9556" spans="1:7" x14ac:dyDescent="0.25">
      <c r="A9556">
        <v>70473</v>
      </c>
      <c r="C9556" t="s">
        <v>12608</v>
      </c>
      <c r="G9556" s="4" t="s">
        <v>35</v>
      </c>
    </row>
    <row r="9557" spans="1:7" x14ac:dyDescent="0.25">
      <c r="A9557">
        <v>78556</v>
      </c>
      <c r="C9557" t="s">
        <v>12608</v>
      </c>
      <c r="G9557" s="5" t="s">
        <v>198</v>
      </c>
    </row>
    <row r="9558" spans="1:7" x14ac:dyDescent="0.25">
      <c r="A9558">
        <v>73285</v>
      </c>
      <c r="C9558" t="s">
        <v>12608</v>
      </c>
      <c r="G9558" s="4" t="s">
        <v>26</v>
      </c>
    </row>
    <row r="9559" spans="1:7" x14ac:dyDescent="0.25">
      <c r="A9559">
        <v>340382</v>
      </c>
      <c r="C9559" t="s">
        <v>12608</v>
      </c>
      <c r="G9559" s="5" t="s">
        <v>39</v>
      </c>
    </row>
    <row r="9560" spans="1:7" x14ac:dyDescent="0.25">
      <c r="A9560">
        <v>82889</v>
      </c>
      <c r="C9560" t="s">
        <v>12608</v>
      </c>
      <c r="G9560" s="4" t="s">
        <v>43</v>
      </c>
    </row>
    <row r="9561" spans="1:7" x14ac:dyDescent="0.25">
      <c r="A9561">
        <v>67644</v>
      </c>
      <c r="C9561" t="s">
        <v>12608</v>
      </c>
      <c r="G9561" s="5" t="s">
        <v>175</v>
      </c>
    </row>
    <row r="9562" spans="1:7" x14ac:dyDescent="0.25">
      <c r="A9562">
        <v>312580</v>
      </c>
      <c r="B9562" s="1">
        <v>11.99</v>
      </c>
      <c r="C9562" s="2">
        <v>44234</v>
      </c>
      <c r="G9562" s="4" t="s">
        <v>43</v>
      </c>
    </row>
    <row r="9563" spans="1:7" x14ac:dyDescent="0.25">
      <c r="A9563">
        <v>399396</v>
      </c>
      <c r="C9563" t="s">
        <v>12608</v>
      </c>
      <c r="G9563" s="5" t="s">
        <v>313</v>
      </c>
    </row>
    <row r="9564" spans="1:7" x14ac:dyDescent="0.25">
      <c r="A9564">
        <v>72404</v>
      </c>
      <c r="C9564" t="s">
        <v>12608</v>
      </c>
      <c r="G9564" s="4" t="s">
        <v>35</v>
      </c>
    </row>
    <row r="9565" spans="1:7" x14ac:dyDescent="0.25">
      <c r="A9565">
        <v>98205</v>
      </c>
      <c r="C9565" t="s">
        <v>12608</v>
      </c>
      <c r="G9565" s="5" t="s">
        <v>11</v>
      </c>
    </row>
    <row r="9566" spans="1:7" x14ac:dyDescent="0.25">
      <c r="A9566">
        <v>347814</v>
      </c>
      <c r="C9566" t="s">
        <v>12608</v>
      </c>
      <c r="G9566" s="4" t="s">
        <v>37</v>
      </c>
    </row>
    <row r="9567" spans="1:7" x14ac:dyDescent="0.25">
      <c r="A9567">
        <v>11876</v>
      </c>
      <c r="C9567" t="s">
        <v>12608</v>
      </c>
      <c r="G9567" s="5" t="s">
        <v>11</v>
      </c>
    </row>
    <row r="9568" spans="1:7" x14ac:dyDescent="0.25">
      <c r="A9568">
        <v>41891</v>
      </c>
      <c r="C9568" t="s">
        <v>12608</v>
      </c>
      <c r="G9568" s="4" t="s">
        <v>61</v>
      </c>
    </row>
    <row r="9569" spans="1:7" x14ac:dyDescent="0.25">
      <c r="A9569">
        <v>96067</v>
      </c>
      <c r="C9569" t="s">
        <v>12608</v>
      </c>
      <c r="G9569" s="5" t="s">
        <v>11</v>
      </c>
    </row>
    <row r="9570" spans="1:7" x14ac:dyDescent="0.25">
      <c r="A9570">
        <v>38954</v>
      </c>
      <c r="C9570" t="s">
        <v>12608</v>
      </c>
      <c r="G9570" s="4" t="s">
        <v>35</v>
      </c>
    </row>
    <row r="9571" spans="1:7" x14ac:dyDescent="0.25">
      <c r="A9571">
        <v>21164</v>
      </c>
      <c r="C9571" t="s">
        <v>12608</v>
      </c>
      <c r="G9571" s="5" t="s">
        <v>61</v>
      </c>
    </row>
    <row r="9572" spans="1:7" x14ac:dyDescent="0.25">
      <c r="A9572">
        <v>12220</v>
      </c>
      <c r="C9572" t="s">
        <v>12608</v>
      </c>
      <c r="G9572" s="4" t="s">
        <v>175</v>
      </c>
    </row>
    <row r="9573" spans="1:7" x14ac:dyDescent="0.25">
      <c r="A9573">
        <v>22603</v>
      </c>
      <c r="C9573" t="s">
        <v>12608</v>
      </c>
      <c r="G9573" s="5" t="s">
        <v>11</v>
      </c>
    </row>
    <row r="9574" spans="1:7" x14ac:dyDescent="0.25">
      <c r="A9574">
        <v>89559</v>
      </c>
      <c r="C9574" t="s">
        <v>12608</v>
      </c>
      <c r="G9574" s="4" t="s">
        <v>83</v>
      </c>
    </row>
    <row r="9575" spans="1:7" x14ac:dyDescent="0.25">
      <c r="A9575">
        <v>51004</v>
      </c>
      <c r="B9575" s="1">
        <v>26.99</v>
      </c>
      <c r="C9575" s="2">
        <v>44234</v>
      </c>
      <c r="G9575" s="5" t="s">
        <v>26</v>
      </c>
    </row>
    <row r="9576" spans="1:7" x14ac:dyDescent="0.25">
      <c r="A9576">
        <v>431044</v>
      </c>
      <c r="C9576" t="s">
        <v>12608</v>
      </c>
      <c r="G9576" s="4" t="s">
        <v>31</v>
      </c>
    </row>
    <row r="9577" spans="1:7" x14ac:dyDescent="0.25">
      <c r="A9577">
        <v>335486</v>
      </c>
      <c r="C9577" t="s">
        <v>12608</v>
      </c>
      <c r="G9577" s="5" t="s">
        <v>43</v>
      </c>
    </row>
    <row r="9578" spans="1:7" x14ac:dyDescent="0.25">
      <c r="A9578">
        <v>79111</v>
      </c>
      <c r="B9578" s="1">
        <v>46.99</v>
      </c>
      <c r="C9578" s="2">
        <v>44234</v>
      </c>
      <c r="G9578" s="4" t="s">
        <v>43</v>
      </c>
    </row>
    <row r="9579" spans="1:7" x14ac:dyDescent="0.25">
      <c r="A9579">
        <v>86219</v>
      </c>
      <c r="C9579" t="s">
        <v>12608</v>
      </c>
      <c r="G9579" s="5" t="s">
        <v>242</v>
      </c>
    </row>
    <row r="9580" spans="1:7" x14ac:dyDescent="0.25">
      <c r="A9580">
        <v>80168</v>
      </c>
      <c r="C9580" t="s">
        <v>12608</v>
      </c>
      <c r="G9580" s="4" t="s">
        <v>61</v>
      </c>
    </row>
    <row r="9581" spans="1:7" x14ac:dyDescent="0.25">
      <c r="A9581">
        <v>10248</v>
      </c>
      <c r="C9581" t="s">
        <v>12608</v>
      </c>
      <c r="G9581" s="5" t="s">
        <v>11</v>
      </c>
    </row>
    <row r="9582" spans="1:7" x14ac:dyDescent="0.25">
      <c r="A9582">
        <v>88577</v>
      </c>
      <c r="B9582" s="1">
        <v>15.99</v>
      </c>
      <c r="C9582" s="2">
        <v>44234</v>
      </c>
      <c r="G9582" s="4" t="s">
        <v>28</v>
      </c>
    </row>
    <row r="9583" spans="1:7" x14ac:dyDescent="0.25">
      <c r="A9583">
        <v>82742</v>
      </c>
      <c r="C9583" t="s">
        <v>12608</v>
      </c>
      <c r="G9583" s="5" t="s">
        <v>61</v>
      </c>
    </row>
    <row r="9584" spans="1:7" x14ac:dyDescent="0.25">
      <c r="A9584">
        <v>336753</v>
      </c>
      <c r="C9584" t="s">
        <v>12608</v>
      </c>
      <c r="G9584" s="4" t="s">
        <v>37</v>
      </c>
    </row>
    <row r="9585" spans="1:7" x14ac:dyDescent="0.25">
      <c r="A9585">
        <v>25464</v>
      </c>
      <c r="C9585" t="s">
        <v>12608</v>
      </c>
      <c r="G9585" s="5" t="s">
        <v>11</v>
      </c>
    </row>
    <row r="9586" spans="1:7" x14ac:dyDescent="0.25">
      <c r="A9586">
        <v>77780</v>
      </c>
      <c r="C9586" t="s">
        <v>12608</v>
      </c>
      <c r="G9586" s="4" t="s">
        <v>8</v>
      </c>
    </row>
    <row r="9587" spans="1:7" x14ac:dyDescent="0.25">
      <c r="A9587">
        <v>232422</v>
      </c>
      <c r="C9587" t="s">
        <v>12608</v>
      </c>
      <c r="G9587" s="5" t="s">
        <v>61</v>
      </c>
    </row>
    <row r="9588" spans="1:7" x14ac:dyDescent="0.25">
      <c r="A9588">
        <v>86469</v>
      </c>
      <c r="B9588" s="1">
        <v>9.99</v>
      </c>
      <c r="C9588" s="2">
        <v>44327</v>
      </c>
      <c r="G9588" s="4" t="s">
        <v>85</v>
      </c>
    </row>
    <row r="9589" spans="1:7" x14ac:dyDescent="0.25">
      <c r="A9589">
        <v>70200</v>
      </c>
      <c r="C9589" t="s">
        <v>12608</v>
      </c>
      <c r="G9589" s="5" t="s">
        <v>37</v>
      </c>
    </row>
    <row r="9590" spans="1:7" x14ac:dyDescent="0.25">
      <c r="A9590">
        <v>75878</v>
      </c>
      <c r="B9590" s="1">
        <v>64.989999999999995</v>
      </c>
      <c r="C9590" s="2">
        <v>44234</v>
      </c>
      <c r="G9590" s="4" t="s">
        <v>14</v>
      </c>
    </row>
    <row r="9591" spans="1:7" x14ac:dyDescent="0.25">
      <c r="A9591">
        <v>44599</v>
      </c>
      <c r="C9591" t="s">
        <v>12608</v>
      </c>
      <c r="G9591" s="5" t="s">
        <v>61</v>
      </c>
    </row>
    <row r="9592" spans="1:7" x14ac:dyDescent="0.25">
      <c r="A9592">
        <v>25046</v>
      </c>
      <c r="C9592" t="s">
        <v>12608</v>
      </c>
      <c r="G9592" s="4" t="s">
        <v>35</v>
      </c>
    </row>
    <row r="9593" spans="1:7" x14ac:dyDescent="0.25">
      <c r="A9593">
        <v>419370</v>
      </c>
      <c r="C9593" t="s">
        <v>12608</v>
      </c>
      <c r="G9593" s="5" t="s">
        <v>31</v>
      </c>
    </row>
    <row r="9594" spans="1:7" x14ac:dyDescent="0.25">
      <c r="A9594">
        <v>26727</v>
      </c>
      <c r="C9594" t="s">
        <v>12608</v>
      </c>
      <c r="G9594" s="4" t="s">
        <v>85</v>
      </c>
    </row>
    <row r="9595" spans="1:7" x14ac:dyDescent="0.25">
      <c r="A9595">
        <v>10668</v>
      </c>
      <c r="C9595" t="s">
        <v>12608</v>
      </c>
      <c r="G9595" s="5" t="s">
        <v>175</v>
      </c>
    </row>
    <row r="9596" spans="1:7" x14ac:dyDescent="0.25">
      <c r="A9596">
        <v>310098</v>
      </c>
      <c r="C9596" t="s">
        <v>12608</v>
      </c>
      <c r="G9596" s="4" t="s">
        <v>17</v>
      </c>
    </row>
    <row r="9597" spans="1:7" x14ac:dyDescent="0.25">
      <c r="A9597">
        <v>30143</v>
      </c>
      <c r="C9597" t="s">
        <v>12608</v>
      </c>
      <c r="G9597" s="5" t="s">
        <v>11</v>
      </c>
    </row>
    <row r="9598" spans="1:7" x14ac:dyDescent="0.25">
      <c r="A9598">
        <v>332870</v>
      </c>
      <c r="C9598" t="s">
        <v>12608</v>
      </c>
      <c r="G9598" s="4" t="s">
        <v>37</v>
      </c>
    </row>
    <row r="9599" spans="1:7" x14ac:dyDescent="0.25">
      <c r="A9599">
        <v>46401</v>
      </c>
      <c r="C9599" t="s">
        <v>12608</v>
      </c>
      <c r="G9599" s="5" t="s">
        <v>57</v>
      </c>
    </row>
    <row r="9600" spans="1:7" x14ac:dyDescent="0.25">
      <c r="A9600">
        <v>310930</v>
      </c>
      <c r="C9600" t="s">
        <v>12608</v>
      </c>
      <c r="G9600" s="4" t="s">
        <v>39</v>
      </c>
    </row>
    <row r="9601" spans="1:7" x14ac:dyDescent="0.25">
      <c r="A9601">
        <v>43816</v>
      </c>
      <c r="C9601" t="s">
        <v>12608</v>
      </c>
      <c r="G9601" s="5" t="s">
        <v>43</v>
      </c>
    </row>
    <row r="9602" spans="1:7" x14ac:dyDescent="0.25">
      <c r="A9602">
        <v>22649</v>
      </c>
      <c r="C9602" t="s">
        <v>12608</v>
      </c>
      <c r="G9602" s="4" t="s">
        <v>11</v>
      </c>
    </row>
    <row r="9603" spans="1:7" x14ac:dyDescent="0.25">
      <c r="A9603">
        <v>399010</v>
      </c>
      <c r="C9603" t="s">
        <v>12608</v>
      </c>
      <c r="G9603" s="5" t="s">
        <v>39</v>
      </c>
    </row>
    <row r="9604" spans="1:7" x14ac:dyDescent="0.25">
      <c r="A9604">
        <v>322866</v>
      </c>
      <c r="C9604" t="s">
        <v>12608</v>
      </c>
      <c r="G9604" s="4" t="s">
        <v>61</v>
      </c>
    </row>
    <row r="9605" spans="1:7" x14ac:dyDescent="0.25">
      <c r="A9605">
        <v>419532</v>
      </c>
      <c r="C9605" t="s">
        <v>12608</v>
      </c>
      <c r="G9605" s="5" t="s">
        <v>21</v>
      </c>
    </row>
    <row r="9606" spans="1:7" x14ac:dyDescent="0.25">
      <c r="A9606">
        <v>314711</v>
      </c>
      <c r="C9606" t="s">
        <v>12608</v>
      </c>
      <c r="G9606" s="4" t="s">
        <v>28</v>
      </c>
    </row>
    <row r="9607" spans="1:7" x14ac:dyDescent="0.25">
      <c r="A9607">
        <v>342241</v>
      </c>
      <c r="C9607" t="s">
        <v>12608</v>
      </c>
      <c r="G9607" s="5" t="s">
        <v>57</v>
      </c>
    </row>
    <row r="9608" spans="1:7" x14ac:dyDescent="0.25">
      <c r="A9608">
        <v>44070</v>
      </c>
      <c r="C9608" t="s">
        <v>12608</v>
      </c>
      <c r="G9608" s="4" t="s">
        <v>21</v>
      </c>
    </row>
    <row r="9609" spans="1:7" x14ac:dyDescent="0.25">
      <c r="A9609">
        <v>49063</v>
      </c>
      <c r="C9609" t="s">
        <v>12608</v>
      </c>
      <c r="G9609" s="5" t="s">
        <v>26</v>
      </c>
    </row>
    <row r="9610" spans="1:7" x14ac:dyDescent="0.25">
      <c r="A9610">
        <v>25576</v>
      </c>
      <c r="C9610" t="s">
        <v>12608</v>
      </c>
      <c r="G9610" s="4" t="s">
        <v>11</v>
      </c>
    </row>
    <row r="9611" spans="1:7" x14ac:dyDescent="0.25">
      <c r="A9611">
        <v>119270</v>
      </c>
      <c r="C9611" t="s">
        <v>12608</v>
      </c>
      <c r="G9611" s="5" t="s">
        <v>41</v>
      </c>
    </row>
    <row r="9612" spans="1:7" x14ac:dyDescent="0.25">
      <c r="A9612">
        <v>71588</v>
      </c>
      <c r="C9612" t="s">
        <v>12608</v>
      </c>
      <c r="G9612" s="4" t="s">
        <v>57</v>
      </c>
    </row>
    <row r="9613" spans="1:7" x14ac:dyDescent="0.25">
      <c r="A9613">
        <v>77999</v>
      </c>
      <c r="C9613" t="s">
        <v>12608</v>
      </c>
      <c r="G9613" s="5" t="s">
        <v>175</v>
      </c>
    </row>
    <row r="9614" spans="1:7" x14ac:dyDescent="0.25">
      <c r="A9614">
        <v>86223</v>
      </c>
      <c r="C9614" t="s">
        <v>12608</v>
      </c>
      <c r="G9614" s="4" t="s">
        <v>75</v>
      </c>
    </row>
    <row r="9615" spans="1:7" x14ac:dyDescent="0.25">
      <c r="A9615">
        <v>57315</v>
      </c>
      <c r="B9615" s="1">
        <v>20.49</v>
      </c>
      <c r="C9615" s="2">
        <v>44327</v>
      </c>
      <c r="G9615" s="5" t="s">
        <v>102</v>
      </c>
    </row>
    <row r="9616" spans="1:7" x14ac:dyDescent="0.25">
      <c r="A9616">
        <v>44048</v>
      </c>
      <c r="C9616" t="s">
        <v>12608</v>
      </c>
      <c r="G9616" s="4" t="s">
        <v>67</v>
      </c>
    </row>
    <row r="9617" spans="1:7" x14ac:dyDescent="0.25">
      <c r="A9617">
        <v>30843</v>
      </c>
      <c r="C9617" t="s">
        <v>12608</v>
      </c>
      <c r="G9617" s="5" t="s">
        <v>11</v>
      </c>
    </row>
    <row r="9618" spans="1:7" x14ac:dyDescent="0.25">
      <c r="A9618">
        <v>32000</v>
      </c>
      <c r="C9618" t="s">
        <v>12608</v>
      </c>
      <c r="G9618" s="4" t="s">
        <v>198</v>
      </c>
    </row>
    <row r="9619" spans="1:7" x14ac:dyDescent="0.25">
      <c r="A9619">
        <v>52698</v>
      </c>
      <c r="C9619" t="s">
        <v>12608</v>
      </c>
      <c r="G9619" s="5" t="s">
        <v>85</v>
      </c>
    </row>
    <row r="9620" spans="1:7" x14ac:dyDescent="0.25">
      <c r="A9620">
        <v>40482</v>
      </c>
      <c r="C9620" t="s">
        <v>12608</v>
      </c>
      <c r="G9620" s="4" t="s">
        <v>57</v>
      </c>
    </row>
    <row r="9621" spans="1:7" x14ac:dyDescent="0.25">
      <c r="A9621">
        <v>10859</v>
      </c>
      <c r="B9621" s="1">
        <v>11.99</v>
      </c>
      <c r="C9621" s="2">
        <v>44234</v>
      </c>
      <c r="G9621" s="5" t="s">
        <v>28</v>
      </c>
    </row>
    <row r="9622" spans="1:7" x14ac:dyDescent="0.25">
      <c r="A9622">
        <v>42245</v>
      </c>
      <c r="B9622" s="1">
        <v>13.69</v>
      </c>
      <c r="C9622" s="2">
        <v>44234</v>
      </c>
      <c r="G9622" s="4" t="s">
        <v>242</v>
      </c>
    </row>
    <row r="9623" spans="1:7" x14ac:dyDescent="0.25">
      <c r="A9623">
        <v>75388</v>
      </c>
      <c r="C9623" t="s">
        <v>12608</v>
      </c>
      <c r="G9623" s="5" t="s">
        <v>43</v>
      </c>
    </row>
    <row r="9624" spans="1:7" x14ac:dyDescent="0.25">
      <c r="A9624">
        <v>36374</v>
      </c>
      <c r="C9624" t="s">
        <v>12608</v>
      </c>
      <c r="G9624" s="4" t="s">
        <v>37</v>
      </c>
    </row>
    <row r="9625" spans="1:7" x14ac:dyDescent="0.25">
      <c r="A9625">
        <v>12027</v>
      </c>
      <c r="C9625" t="s">
        <v>12608</v>
      </c>
      <c r="G9625" s="5" t="s">
        <v>11</v>
      </c>
    </row>
    <row r="9626" spans="1:7" x14ac:dyDescent="0.25">
      <c r="A9626">
        <v>15040</v>
      </c>
      <c r="C9626" t="s">
        <v>12608</v>
      </c>
      <c r="G9626" s="4" t="s">
        <v>61</v>
      </c>
    </row>
    <row r="9627" spans="1:7" x14ac:dyDescent="0.25">
      <c r="A9627">
        <v>85782</v>
      </c>
      <c r="B9627" s="1">
        <v>19.989999999999998</v>
      </c>
      <c r="C9627" s="2">
        <v>44234</v>
      </c>
      <c r="G9627" s="5" t="s">
        <v>61</v>
      </c>
    </row>
    <row r="9628" spans="1:7" x14ac:dyDescent="0.25">
      <c r="A9628">
        <v>25135</v>
      </c>
      <c r="C9628" t="s">
        <v>12608</v>
      </c>
      <c r="G9628" s="4" t="s">
        <v>41</v>
      </c>
    </row>
    <row r="9629" spans="1:7" x14ac:dyDescent="0.25">
      <c r="A9629">
        <v>86558</v>
      </c>
      <c r="C9629" t="s">
        <v>12608</v>
      </c>
      <c r="G9629" s="5" t="s">
        <v>61</v>
      </c>
    </row>
    <row r="9630" spans="1:7" x14ac:dyDescent="0.25">
      <c r="A9630">
        <v>31149</v>
      </c>
      <c r="C9630" t="s">
        <v>12608</v>
      </c>
      <c r="G9630" s="4" t="s">
        <v>11</v>
      </c>
    </row>
    <row r="9631" spans="1:7" x14ac:dyDescent="0.25">
      <c r="A9631">
        <v>19054</v>
      </c>
      <c r="C9631" t="s">
        <v>12608</v>
      </c>
      <c r="G9631" s="5" t="s">
        <v>41</v>
      </c>
    </row>
    <row r="9632" spans="1:7" x14ac:dyDescent="0.25">
      <c r="A9632">
        <v>336914</v>
      </c>
      <c r="C9632" t="s">
        <v>12608</v>
      </c>
      <c r="G9632" s="4" t="s">
        <v>28</v>
      </c>
    </row>
    <row r="9633" spans="1:7" x14ac:dyDescent="0.25">
      <c r="A9633">
        <v>30147</v>
      </c>
      <c r="C9633" t="s">
        <v>12608</v>
      </c>
      <c r="G9633" s="5" t="s">
        <v>198</v>
      </c>
    </row>
    <row r="9634" spans="1:7" x14ac:dyDescent="0.25">
      <c r="A9634">
        <v>79537</v>
      </c>
      <c r="C9634" t="s">
        <v>12608</v>
      </c>
      <c r="G9634" s="4" t="s">
        <v>64</v>
      </c>
    </row>
    <row r="9635" spans="1:7" x14ac:dyDescent="0.25">
      <c r="A9635">
        <v>335236</v>
      </c>
      <c r="C9635" t="s">
        <v>12608</v>
      </c>
      <c r="G9635" s="5" t="s">
        <v>39</v>
      </c>
    </row>
    <row r="9636" spans="1:7" x14ac:dyDescent="0.25">
      <c r="A9636">
        <v>32131</v>
      </c>
      <c r="C9636" t="s">
        <v>12608</v>
      </c>
      <c r="G9636" s="4" t="s">
        <v>163</v>
      </c>
    </row>
    <row r="9637" spans="1:7" x14ac:dyDescent="0.25">
      <c r="A9637">
        <v>308977</v>
      </c>
      <c r="C9637" t="s">
        <v>12608</v>
      </c>
      <c r="G9637" s="5" t="s">
        <v>8</v>
      </c>
    </row>
    <row r="9638" spans="1:7" x14ac:dyDescent="0.25">
      <c r="A9638">
        <v>97845</v>
      </c>
      <c r="C9638" t="s">
        <v>12608</v>
      </c>
      <c r="G9638" s="4" t="s">
        <v>11</v>
      </c>
    </row>
    <row r="9639" spans="1:7" x14ac:dyDescent="0.25">
      <c r="A9639">
        <v>310170</v>
      </c>
      <c r="C9639" t="s">
        <v>12608</v>
      </c>
      <c r="G9639" s="5" t="s">
        <v>75</v>
      </c>
    </row>
    <row r="9640" spans="1:7" x14ac:dyDescent="0.25">
      <c r="A9640">
        <v>310243</v>
      </c>
      <c r="C9640" t="s">
        <v>12608</v>
      </c>
      <c r="G9640" s="4" t="s">
        <v>41</v>
      </c>
    </row>
    <row r="9641" spans="1:7" x14ac:dyDescent="0.25">
      <c r="A9641">
        <v>80460</v>
      </c>
      <c r="C9641" t="s">
        <v>12608</v>
      </c>
      <c r="G9641" s="5" t="s">
        <v>61</v>
      </c>
    </row>
    <row r="9642" spans="1:7" x14ac:dyDescent="0.25">
      <c r="A9642">
        <v>71033</v>
      </c>
      <c r="C9642" t="s">
        <v>12608</v>
      </c>
      <c r="G9642" s="4" t="s">
        <v>46</v>
      </c>
    </row>
    <row r="9643" spans="1:7" x14ac:dyDescent="0.25">
      <c r="A9643">
        <v>89800</v>
      </c>
      <c r="C9643" t="s">
        <v>12608</v>
      </c>
      <c r="G9643" s="5" t="s">
        <v>83</v>
      </c>
    </row>
    <row r="9644" spans="1:7" x14ac:dyDescent="0.25">
      <c r="A9644">
        <v>70182</v>
      </c>
      <c r="C9644" t="s">
        <v>12608</v>
      </c>
      <c r="G9644" s="4" t="s">
        <v>37</v>
      </c>
    </row>
    <row r="9645" spans="1:7" x14ac:dyDescent="0.25">
      <c r="A9645">
        <v>81459</v>
      </c>
      <c r="C9645" t="s">
        <v>12608</v>
      </c>
      <c r="G9645" s="5" t="s">
        <v>83</v>
      </c>
    </row>
    <row r="9646" spans="1:7" x14ac:dyDescent="0.25">
      <c r="A9646">
        <v>73637</v>
      </c>
      <c r="C9646" t="s">
        <v>12608</v>
      </c>
      <c r="G9646" s="4" t="s">
        <v>198</v>
      </c>
    </row>
    <row r="9647" spans="1:7" x14ac:dyDescent="0.25">
      <c r="A9647">
        <v>16330</v>
      </c>
      <c r="C9647" t="s">
        <v>12608</v>
      </c>
      <c r="G9647" s="5" t="s">
        <v>163</v>
      </c>
    </row>
    <row r="9648" spans="1:7" x14ac:dyDescent="0.25">
      <c r="A9648">
        <v>333124</v>
      </c>
      <c r="C9648" t="s">
        <v>12608</v>
      </c>
      <c r="G9648" s="4" t="s">
        <v>61</v>
      </c>
    </row>
    <row r="9649" spans="1:7" x14ac:dyDescent="0.25">
      <c r="A9649">
        <v>307312</v>
      </c>
      <c r="C9649" t="s">
        <v>12608</v>
      </c>
      <c r="G9649" s="5" t="s">
        <v>41</v>
      </c>
    </row>
    <row r="9650" spans="1:7" x14ac:dyDescent="0.25">
      <c r="A9650">
        <v>13960</v>
      </c>
      <c r="C9650" t="s">
        <v>12608</v>
      </c>
      <c r="G9650" s="4" t="s">
        <v>39</v>
      </c>
    </row>
    <row r="9651" spans="1:7" x14ac:dyDescent="0.25">
      <c r="A9651">
        <v>313326</v>
      </c>
      <c r="C9651" t="s">
        <v>12608</v>
      </c>
      <c r="G9651" s="5" t="s">
        <v>41</v>
      </c>
    </row>
    <row r="9652" spans="1:7" x14ac:dyDescent="0.25">
      <c r="A9652">
        <v>81445</v>
      </c>
      <c r="B9652" s="1">
        <v>15.99</v>
      </c>
      <c r="C9652" s="2">
        <v>44327</v>
      </c>
      <c r="G9652" s="4" t="s">
        <v>85</v>
      </c>
    </row>
    <row r="9653" spans="1:7" x14ac:dyDescent="0.25">
      <c r="A9653">
        <v>89311</v>
      </c>
      <c r="C9653" t="s">
        <v>12608</v>
      </c>
      <c r="G9653" s="5" t="s">
        <v>61</v>
      </c>
    </row>
    <row r="9654" spans="1:7" x14ac:dyDescent="0.25">
      <c r="A9654">
        <v>42226</v>
      </c>
      <c r="C9654" t="s">
        <v>12608</v>
      </c>
      <c r="G9654" s="4" t="s">
        <v>26</v>
      </c>
    </row>
    <row r="9655" spans="1:7" x14ac:dyDescent="0.25">
      <c r="A9655">
        <v>75167</v>
      </c>
      <c r="B9655" s="1">
        <v>9.89</v>
      </c>
      <c r="C9655" s="2">
        <v>44234</v>
      </c>
      <c r="G9655" s="5" t="s">
        <v>28</v>
      </c>
    </row>
    <row r="9656" spans="1:7" x14ac:dyDescent="0.25">
      <c r="A9656">
        <v>77070</v>
      </c>
      <c r="C9656" t="s">
        <v>12608</v>
      </c>
      <c r="G9656" s="4" t="s">
        <v>61</v>
      </c>
    </row>
    <row r="9657" spans="1:7" x14ac:dyDescent="0.25">
      <c r="A9657">
        <v>19100</v>
      </c>
      <c r="C9657" t="s">
        <v>12608</v>
      </c>
      <c r="G9657" s="5" t="s">
        <v>35</v>
      </c>
    </row>
    <row r="9658" spans="1:7" x14ac:dyDescent="0.25">
      <c r="A9658">
        <v>78723</v>
      </c>
      <c r="C9658" t="s">
        <v>12608</v>
      </c>
      <c r="G9658" s="4" t="s">
        <v>35</v>
      </c>
    </row>
    <row r="9659" spans="1:7" x14ac:dyDescent="0.25">
      <c r="A9659">
        <v>80221</v>
      </c>
      <c r="B9659" s="1">
        <v>40.99</v>
      </c>
      <c r="C9659" s="2">
        <v>44327</v>
      </c>
      <c r="G9659" s="5" t="s">
        <v>43</v>
      </c>
    </row>
    <row r="9660" spans="1:7" x14ac:dyDescent="0.25">
      <c r="A9660">
        <v>7153</v>
      </c>
      <c r="C9660" t="s">
        <v>12608</v>
      </c>
      <c r="G9660" s="4" t="s">
        <v>11</v>
      </c>
    </row>
    <row r="9661" spans="1:7" x14ac:dyDescent="0.25">
      <c r="A9661">
        <v>24185</v>
      </c>
      <c r="C9661" t="s">
        <v>12608</v>
      </c>
      <c r="G9661" s="5" t="s">
        <v>11</v>
      </c>
    </row>
    <row r="9662" spans="1:7" x14ac:dyDescent="0.25">
      <c r="A9662">
        <v>324111</v>
      </c>
      <c r="C9662" t="s">
        <v>12608</v>
      </c>
      <c r="G9662" s="4" t="s">
        <v>85</v>
      </c>
    </row>
    <row r="9663" spans="1:7" x14ac:dyDescent="0.25">
      <c r="A9663">
        <v>14044</v>
      </c>
      <c r="C9663" t="s">
        <v>12608</v>
      </c>
      <c r="G9663" s="5" t="s">
        <v>75</v>
      </c>
    </row>
    <row r="9664" spans="1:7" x14ac:dyDescent="0.25">
      <c r="A9664">
        <v>14079</v>
      </c>
      <c r="C9664" t="s">
        <v>12608</v>
      </c>
      <c r="G9664" s="4" t="s">
        <v>75</v>
      </c>
    </row>
    <row r="9665" spans="1:7" x14ac:dyDescent="0.25">
      <c r="A9665">
        <v>429797</v>
      </c>
      <c r="C9665" t="s">
        <v>12608</v>
      </c>
      <c r="G9665" s="5" t="s">
        <v>85</v>
      </c>
    </row>
    <row r="9666" spans="1:7" x14ac:dyDescent="0.25">
      <c r="A9666">
        <v>71910</v>
      </c>
      <c r="B9666" s="1">
        <v>25.29</v>
      </c>
      <c r="C9666" s="2">
        <v>44234</v>
      </c>
      <c r="G9666" s="4" t="s">
        <v>35</v>
      </c>
    </row>
    <row r="9667" spans="1:7" x14ac:dyDescent="0.25">
      <c r="A9667">
        <v>345089</v>
      </c>
      <c r="C9667" t="s">
        <v>12608</v>
      </c>
      <c r="G9667" s="5" t="s">
        <v>41</v>
      </c>
    </row>
    <row r="9668" spans="1:7" x14ac:dyDescent="0.25">
      <c r="A9668">
        <v>426199</v>
      </c>
      <c r="C9668" t="s">
        <v>12608</v>
      </c>
      <c r="G9668" s="4" t="s">
        <v>28</v>
      </c>
    </row>
    <row r="9669" spans="1:7" x14ac:dyDescent="0.25">
      <c r="A9669">
        <v>12049</v>
      </c>
      <c r="C9669" t="s">
        <v>12608</v>
      </c>
      <c r="G9669" s="5" t="s">
        <v>11</v>
      </c>
    </row>
    <row r="9670" spans="1:7" x14ac:dyDescent="0.25">
      <c r="A9670">
        <v>11383</v>
      </c>
      <c r="C9670" t="s">
        <v>12608</v>
      </c>
      <c r="G9670" s="4" t="s">
        <v>37</v>
      </c>
    </row>
    <row r="9671" spans="1:7" x14ac:dyDescent="0.25">
      <c r="A9671">
        <v>35661</v>
      </c>
      <c r="C9671" t="s">
        <v>12608</v>
      </c>
      <c r="G9671" s="5" t="s">
        <v>37</v>
      </c>
    </row>
    <row r="9672" spans="1:7" x14ac:dyDescent="0.25">
      <c r="A9672">
        <v>43184</v>
      </c>
      <c r="C9672" t="s">
        <v>12608</v>
      </c>
      <c r="G9672" s="4" t="s">
        <v>26</v>
      </c>
    </row>
    <row r="9673" spans="1:7" x14ac:dyDescent="0.25">
      <c r="A9673">
        <v>309746</v>
      </c>
      <c r="C9673" t="s">
        <v>12608</v>
      </c>
      <c r="G9673" s="5" t="s">
        <v>41</v>
      </c>
    </row>
    <row r="9674" spans="1:7" x14ac:dyDescent="0.25">
      <c r="A9674">
        <v>169749</v>
      </c>
      <c r="C9674" t="s">
        <v>12608</v>
      </c>
      <c r="G9674" s="4" t="s">
        <v>39</v>
      </c>
    </row>
    <row r="9675" spans="1:7" x14ac:dyDescent="0.25">
      <c r="A9675">
        <v>21601</v>
      </c>
      <c r="C9675" t="s">
        <v>12608</v>
      </c>
      <c r="G9675" s="5" t="s">
        <v>313</v>
      </c>
    </row>
    <row r="9676" spans="1:7" x14ac:dyDescent="0.25">
      <c r="A9676">
        <v>40338</v>
      </c>
      <c r="C9676" t="s">
        <v>12608</v>
      </c>
      <c r="G9676" s="4" t="s">
        <v>61</v>
      </c>
    </row>
    <row r="9677" spans="1:7" x14ac:dyDescent="0.25">
      <c r="A9677">
        <v>71749</v>
      </c>
      <c r="C9677" t="s">
        <v>12608</v>
      </c>
      <c r="G9677" s="5" t="s">
        <v>61</v>
      </c>
    </row>
    <row r="9678" spans="1:7" x14ac:dyDescent="0.25">
      <c r="A9678">
        <v>48060</v>
      </c>
      <c r="C9678" t="s">
        <v>12608</v>
      </c>
      <c r="G9678" s="4" t="s">
        <v>85</v>
      </c>
    </row>
    <row r="9679" spans="1:7" x14ac:dyDescent="0.25">
      <c r="A9679">
        <v>61263</v>
      </c>
      <c r="C9679" t="s">
        <v>12608</v>
      </c>
      <c r="G9679" s="5" t="s">
        <v>26</v>
      </c>
    </row>
    <row r="9680" spans="1:7" x14ac:dyDescent="0.25">
      <c r="A9680">
        <v>87378</v>
      </c>
      <c r="B9680" s="1">
        <v>12.99</v>
      </c>
      <c r="C9680" s="2">
        <v>44234</v>
      </c>
      <c r="G9680" s="4" t="s">
        <v>43</v>
      </c>
    </row>
    <row r="9681" spans="1:7" x14ac:dyDescent="0.25">
      <c r="A9681">
        <v>82057</v>
      </c>
      <c r="B9681" s="1">
        <v>16.79</v>
      </c>
      <c r="C9681" s="2">
        <v>44295</v>
      </c>
      <c r="G9681" s="5" t="s">
        <v>85</v>
      </c>
    </row>
    <row r="9682" spans="1:7" x14ac:dyDescent="0.25">
      <c r="A9682">
        <v>79769</v>
      </c>
      <c r="C9682" t="s">
        <v>12608</v>
      </c>
      <c r="G9682" s="4" t="s">
        <v>14</v>
      </c>
    </row>
    <row r="9683" spans="1:7" x14ac:dyDescent="0.25">
      <c r="A9683">
        <v>61212</v>
      </c>
      <c r="B9683" s="1">
        <v>46.99</v>
      </c>
      <c r="C9683" s="2">
        <v>44234</v>
      </c>
      <c r="G9683" s="5" t="s">
        <v>43</v>
      </c>
    </row>
    <row r="9684" spans="1:7" x14ac:dyDescent="0.25">
      <c r="A9684">
        <v>47659</v>
      </c>
      <c r="C9684" t="s">
        <v>12608</v>
      </c>
      <c r="G9684" s="4" t="s">
        <v>37</v>
      </c>
    </row>
    <row r="9685" spans="1:7" x14ac:dyDescent="0.25">
      <c r="A9685">
        <v>52540</v>
      </c>
      <c r="B9685" s="1">
        <v>4.99</v>
      </c>
      <c r="C9685" s="2">
        <v>44327</v>
      </c>
      <c r="G9685" s="5" t="s">
        <v>163</v>
      </c>
    </row>
    <row r="9686" spans="1:7" x14ac:dyDescent="0.25">
      <c r="A9686">
        <v>70530</v>
      </c>
      <c r="C9686" t="s">
        <v>12608</v>
      </c>
      <c r="G9686" s="4" t="s">
        <v>26</v>
      </c>
    </row>
    <row r="9687" spans="1:7" x14ac:dyDescent="0.25">
      <c r="A9687">
        <v>84122</v>
      </c>
      <c r="B9687" s="1">
        <v>10.99</v>
      </c>
      <c r="C9687" s="2">
        <v>44234</v>
      </c>
      <c r="G9687" s="5" t="s">
        <v>28</v>
      </c>
    </row>
    <row r="9688" spans="1:7" x14ac:dyDescent="0.25">
      <c r="A9688">
        <v>38695</v>
      </c>
      <c r="C9688" t="s">
        <v>12608</v>
      </c>
      <c r="G9688" s="4" t="s">
        <v>35</v>
      </c>
    </row>
    <row r="9689" spans="1:7" x14ac:dyDescent="0.25">
      <c r="A9689">
        <v>74357</v>
      </c>
      <c r="C9689" t="s">
        <v>12608</v>
      </c>
      <c r="G9689" s="5" t="s">
        <v>61</v>
      </c>
    </row>
    <row r="9690" spans="1:7" x14ac:dyDescent="0.25">
      <c r="A9690">
        <v>70169</v>
      </c>
      <c r="C9690" t="s">
        <v>12608</v>
      </c>
      <c r="G9690" s="4" t="s">
        <v>57</v>
      </c>
    </row>
    <row r="9691" spans="1:7" x14ac:dyDescent="0.25">
      <c r="A9691">
        <v>29636</v>
      </c>
      <c r="C9691" t="s">
        <v>12608</v>
      </c>
      <c r="G9691" s="5" t="s">
        <v>11</v>
      </c>
    </row>
    <row r="9692" spans="1:7" x14ac:dyDescent="0.25">
      <c r="A9692">
        <v>30060</v>
      </c>
      <c r="C9692" t="s">
        <v>12608</v>
      </c>
      <c r="G9692" s="4" t="s">
        <v>11</v>
      </c>
    </row>
    <row r="9693" spans="1:7" x14ac:dyDescent="0.25">
      <c r="A9693">
        <v>323421</v>
      </c>
      <c r="C9693" t="s">
        <v>12608</v>
      </c>
      <c r="G9693" s="5" t="s">
        <v>102</v>
      </c>
    </row>
    <row r="9694" spans="1:7" x14ac:dyDescent="0.25">
      <c r="A9694">
        <v>301314</v>
      </c>
      <c r="C9694" t="s">
        <v>12608</v>
      </c>
      <c r="G9694" s="4" t="s">
        <v>28</v>
      </c>
    </row>
    <row r="9695" spans="1:7" x14ac:dyDescent="0.25">
      <c r="A9695">
        <v>56782</v>
      </c>
      <c r="B9695" s="1">
        <v>17.09</v>
      </c>
      <c r="C9695" s="2">
        <v>44234</v>
      </c>
      <c r="G9695" s="5" t="s">
        <v>37</v>
      </c>
    </row>
    <row r="9696" spans="1:7" x14ac:dyDescent="0.25">
      <c r="A9696">
        <v>383864</v>
      </c>
      <c r="B9696" s="1">
        <v>12.59</v>
      </c>
      <c r="C9696" s="2">
        <v>44234</v>
      </c>
      <c r="G9696" s="4" t="s">
        <v>61</v>
      </c>
    </row>
    <row r="9697" spans="1:7" x14ac:dyDescent="0.25">
      <c r="A9697">
        <v>78450</v>
      </c>
      <c r="B9697" s="1">
        <v>14.99</v>
      </c>
      <c r="C9697" s="2">
        <v>44234</v>
      </c>
      <c r="G9697" s="5" t="s">
        <v>189</v>
      </c>
    </row>
    <row r="9698" spans="1:7" x14ac:dyDescent="0.25">
      <c r="A9698">
        <v>54887</v>
      </c>
      <c r="C9698" t="s">
        <v>12608</v>
      </c>
      <c r="G9698" s="4" t="s">
        <v>43</v>
      </c>
    </row>
    <row r="9699" spans="1:7" x14ac:dyDescent="0.25">
      <c r="A9699">
        <v>29212</v>
      </c>
      <c r="C9699" t="s">
        <v>12608</v>
      </c>
      <c r="G9699" s="5" t="s">
        <v>11</v>
      </c>
    </row>
    <row r="9700" spans="1:7" x14ac:dyDescent="0.25">
      <c r="A9700">
        <v>75157</v>
      </c>
      <c r="B9700" s="1">
        <v>48.99</v>
      </c>
      <c r="C9700" s="2">
        <v>44234</v>
      </c>
      <c r="G9700" s="4" t="s">
        <v>14</v>
      </c>
    </row>
    <row r="9701" spans="1:7" x14ac:dyDescent="0.25">
      <c r="A9701">
        <v>23530</v>
      </c>
      <c r="C9701" t="s">
        <v>12608</v>
      </c>
      <c r="G9701" s="5" t="s">
        <v>11</v>
      </c>
    </row>
    <row r="9702" spans="1:7" x14ac:dyDescent="0.25">
      <c r="A9702">
        <v>69213</v>
      </c>
      <c r="C9702" t="s">
        <v>12608</v>
      </c>
      <c r="G9702" s="4" t="s">
        <v>85</v>
      </c>
    </row>
    <row r="9703" spans="1:7" x14ac:dyDescent="0.25">
      <c r="A9703">
        <v>71717</v>
      </c>
      <c r="C9703" t="s">
        <v>12608</v>
      </c>
      <c r="G9703" s="5" t="s">
        <v>37</v>
      </c>
    </row>
    <row r="9704" spans="1:7" x14ac:dyDescent="0.25">
      <c r="A9704">
        <v>232156</v>
      </c>
      <c r="C9704" t="s">
        <v>12608</v>
      </c>
      <c r="G9704" s="4" t="s">
        <v>17</v>
      </c>
    </row>
    <row r="9705" spans="1:7" x14ac:dyDescent="0.25">
      <c r="A9705">
        <v>24082</v>
      </c>
      <c r="C9705" t="s">
        <v>12608</v>
      </c>
      <c r="G9705" s="5" t="s">
        <v>37</v>
      </c>
    </row>
    <row r="9706" spans="1:7" x14ac:dyDescent="0.25">
      <c r="A9706">
        <v>337420</v>
      </c>
      <c r="C9706" t="s">
        <v>12608</v>
      </c>
      <c r="G9706" s="4" t="s">
        <v>17</v>
      </c>
    </row>
    <row r="9707" spans="1:7" x14ac:dyDescent="0.25">
      <c r="A9707">
        <v>74134</v>
      </c>
      <c r="C9707" t="s">
        <v>12608</v>
      </c>
      <c r="G9707" s="5" t="s">
        <v>46</v>
      </c>
    </row>
    <row r="9708" spans="1:7" x14ac:dyDescent="0.25">
      <c r="A9708">
        <v>324238</v>
      </c>
      <c r="C9708" t="s">
        <v>12608</v>
      </c>
      <c r="G9708" s="4" t="s">
        <v>46</v>
      </c>
    </row>
    <row r="9709" spans="1:7" x14ac:dyDescent="0.25">
      <c r="A9709">
        <v>342104</v>
      </c>
      <c r="C9709" t="s">
        <v>12608</v>
      </c>
      <c r="G9709" s="5" t="s">
        <v>37</v>
      </c>
    </row>
    <row r="9710" spans="1:7" x14ac:dyDescent="0.25">
      <c r="A9710">
        <v>35939</v>
      </c>
      <c r="C9710" t="s">
        <v>12608</v>
      </c>
      <c r="G9710" s="4" t="s">
        <v>37</v>
      </c>
    </row>
    <row r="9711" spans="1:7" x14ac:dyDescent="0.25">
      <c r="A9711">
        <v>70410</v>
      </c>
      <c r="B9711" s="1">
        <v>14.99</v>
      </c>
      <c r="C9711" s="2">
        <v>44234</v>
      </c>
      <c r="G9711" s="5" t="s">
        <v>61</v>
      </c>
    </row>
    <row r="9712" spans="1:7" x14ac:dyDescent="0.25">
      <c r="A9712">
        <v>30024</v>
      </c>
      <c r="C9712" t="s">
        <v>12608</v>
      </c>
      <c r="G9712" s="4" t="s">
        <v>11</v>
      </c>
    </row>
    <row r="9713" spans="1:7" x14ac:dyDescent="0.25">
      <c r="A9713">
        <v>422401</v>
      </c>
      <c r="B9713" s="1">
        <v>3.49</v>
      </c>
      <c r="C9713" s="2">
        <v>44327</v>
      </c>
      <c r="G9713" s="5" t="s">
        <v>83</v>
      </c>
    </row>
    <row r="9714" spans="1:7" x14ac:dyDescent="0.25">
      <c r="A9714">
        <v>327117</v>
      </c>
      <c r="C9714" t="s">
        <v>12608</v>
      </c>
      <c r="G9714" s="4" t="s">
        <v>21</v>
      </c>
    </row>
    <row r="9715" spans="1:7" x14ac:dyDescent="0.25">
      <c r="A9715">
        <v>66290</v>
      </c>
      <c r="C9715" t="s">
        <v>12608</v>
      </c>
      <c r="G9715" s="5" t="s">
        <v>41</v>
      </c>
    </row>
    <row r="9716" spans="1:7" x14ac:dyDescent="0.25">
      <c r="A9716">
        <v>80025</v>
      </c>
      <c r="C9716" t="s">
        <v>12608</v>
      </c>
      <c r="G9716" s="4" t="s">
        <v>43</v>
      </c>
    </row>
    <row r="9717" spans="1:7" x14ac:dyDescent="0.25">
      <c r="A9717">
        <v>334140</v>
      </c>
      <c r="C9717" t="s">
        <v>12608</v>
      </c>
      <c r="G9717" s="5" t="s">
        <v>17</v>
      </c>
    </row>
    <row r="9718" spans="1:7" x14ac:dyDescent="0.25">
      <c r="A9718">
        <v>346638</v>
      </c>
      <c r="C9718" t="s">
        <v>12608</v>
      </c>
      <c r="G9718" s="4" t="s">
        <v>1019</v>
      </c>
    </row>
    <row r="9719" spans="1:7" x14ac:dyDescent="0.25">
      <c r="A9719">
        <v>42921</v>
      </c>
      <c r="C9719" t="s">
        <v>12608</v>
      </c>
      <c r="G9719" s="5" t="s">
        <v>37</v>
      </c>
    </row>
    <row r="9720" spans="1:7" x14ac:dyDescent="0.25">
      <c r="A9720">
        <v>95826</v>
      </c>
      <c r="C9720" t="s">
        <v>12608</v>
      </c>
      <c r="G9720" s="4" t="s">
        <v>11</v>
      </c>
    </row>
    <row r="9721" spans="1:7" x14ac:dyDescent="0.25">
      <c r="A9721">
        <v>88307</v>
      </c>
      <c r="C9721" t="s">
        <v>12608</v>
      </c>
      <c r="G9721" s="5" t="s">
        <v>83</v>
      </c>
    </row>
    <row r="9722" spans="1:7" x14ac:dyDescent="0.25">
      <c r="A9722">
        <v>76807</v>
      </c>
      <c r="C9722" t="s">
        <v>12608</v>
      </c>
      <c r="G9722" s="4" t="s">
        <v>175</v>
      </c>
    </row>
    <row r="9723" spans="1:7" x14ac:dyDescent="0.25">
      <c r="A9723">
        <v>11382</v>
      </c>
      <c r="C9723" t="s">
        <v>12608</v>
      </c>
      <c r="G9723" s="5" t="s">
        <v>37</v>
      </c>
    </row>
    <row r="9724" spans="1:7" x14ac:dyDescent="0.25">
      <c r="A9724">
        <v>307740</v>
      </c>
      <c r="C9724" t="s">
        <v>12608</v>
      </c>
      <c r="G9724" s="4" t="s">
        <v>41</v>
      </c>
    </row>
    <row r="9725" spans="1:7" x14ac:dyDescent="0.25">
      <c r="A9725">
        <v>52680</v>
      </c>
      <c r="C9725" t="s">
        <v>12608</v>
      </c>
      <c r="G9725" s="5" t="s">
        <v>61</v>
      </c>
    </row>
    <row r="9726" spans="1:7" x14ac:dyDescent="0.25">
      <c r="A9726">
        <v>83656</v>
      </c>
      <c r="C9726" t="s">
        <v>12608</v>
      </c>
      <c r="G9726" s="4" t="s">
        <v>163</v>
      </c>
    </row>
    <row r="9727" spans="1:7" x14ac:dyDescent="0.25">
      <c r="A9727">
        <v>63118</v>
      </c>
      <c r="C9727" t="s">
        <v>12608</v>
      </c>
      <c r="G9727" s="5" t="s">
        <v>85</v>
      </c>
    </row>
    <row r="9728" spans="1:7" x14ac:dyDescent="0.25">
      <c r="A9728">
        <v>16209</v>
      </c>
      <c r="B9728" s="1">
        <v>9.59</v>
      </c>
      <c r="C9728" s="2">
        <v>44234</v>
      </c>
      <c r="G9728" s="4" t="s">
        <v>163</v>
      </c>
    </row>
    <row r="9729" spans="1:7" x14ac:dyDescent="0.25">
      <c r="A9729">
        <v>346333</v>
      </c>
      <c r="C9729" t="s">
        <v>12608</v>
      </c>
      <c r="G9729" s="5" t="s">
        <v>28</v>
      </c>
    </row>
    <row r="9730" spans="1:7" x14ac:dyDescent="0.25">
      <c r="A9730">
        <v>322018</v>
      </c>
      <c r="C9730" t="s">
        <v>12608</v>
      </c>
      <c r="G9730" s="4" t="s">
        <v>28</v>
      </c>
    </row>
    <row r="9731" spans="1:7" x14ac:dyDescent="0.25">
      <c r="A9731">
        <v>46555</v>
      </c>
      <c r="C9731" t="s">
        <v>12608</v>
      </c>
      <c r="G9731" s="5" t="s">
        <v>17</v>
      </c>
    </row>
    <row r="9732" spans="1:7" x14ac:dyDescent="0.25">
      <c r="A9732">
        <v>91987</v>
      </c>
      <c r="C9732" t="s">
        <v>12608</v>
      </c>
      <c r="G9732" s="4" t="s">
        <v>11</v>
      </c>
    </row>
    <row r="9733" spans="1:7" x14ac:dyDescent="0.25">
      <c r="A9733">
        <v>383627</v>
      </c>
      <c r="C9733" t="s">
        <v>12608</v>
      </c>
      <c r="G9733" s="5" t="s">
        <v>163</v>
      </c>
    </row>
    <row r="9734" spans="1:7" x14ac:dyDescent="0.25">
      <c r="A9734">
        <v>10738</v>
      </c>
      <c r="C9734" t="s">
        <v>12608</v>
      </c>
      <c r="G9734" s="4" t="s">
        <v>28</v>
      </c>
    </row>
    <row r="9735" spans="1:7" x14ac:dyDescent="0.25">
      <c r="A9735">
        <v>10856</v>
      </c>
      <c r="C9735" t="s">
        <v>12608</v>
      </c>
      <c r="G9735" s="5" t="s">
        <v>35</v>
      </c>
    </row>
    <row r="9736" spans="1:7" x14ac:dyDescent="0.25">
      <c r="A9736">
        <v>302381</v>
      </c>
      <c r="B9736" s="1">
        <v>12.99</v>
      </c>
      <c r="C9736" s="2">
        <v>44234</v>
      </c>
      <c r="G9736" s="4" t="s">
        <v>28</v>
      </c>
    </row>
    <row r="9737" spans="1:7" x14ac:dyDescent="0.25">
      <c r="A9737">
        <v>89877</v>
      </c>
      <c r="B9737" s="1">
        <v>8.19</v>
      </c>
      <c r="C9737" s="2">
        <v>44234</v>
      </c>
      <c r="G9737" s="5" t="s">
        <v>61</v>
      </c>
    </row>
    <row r="9738" spans="1:7" x14ac:dyDescent="0.25">
      <c r="A9738">
        <v>75506</v>
      </c>
      <c r="C9738" t="s">
        <v>12608</v>
      </c>
      <c r="G9738" s="4" t="s">
        <v>57</v>
      </c>
    </row>
    <row r="9739" spans="1:7" x14ac:dyDescent="0.25">
      <c r="A9739">
        <v>327175</v>
      </c>
      <c r="C9739" t="s">
        <v>12608</v>
      </c>
      <c r="G9739" s="5" t="s">
        <v>39</v>
      </c>
    </row>
    <row r="9740" spans="1:7" x14ac:dyDescent="0.25">
      <c r="A9740">
        <v>83597</v>
      </c>
      <c r="B9740" s="1">
        <v>28.49</v>
      </c>
      <c r="C9740" s="2">
        <v>44327</v>
      </c>
      <c r="G9740" s="4" t="s">
        <v>85</v>
      </c>
    </row>
    <row r="9741" spans="1:7" x14ac:dyDescent="0.25">
      <c r="A9741">
        <v>11461</v>
      </c>
      <c r="C9741" t="s">
        <v>12608</v>
      </c>
      <c r="G9741" s="5" t="s">
        <v>37</v>
      </c>
    </row>
    <row r="9742" spans="1:7" x14ac:dyDescent="0.25">
      <c r="A9742">
        <v>37842</v>
      </c>
      <c r="C9742" t="s">
        <v>12608</v>
      </c>
      <c r="G9742" s="4" t="s">
        <v>37</v>
      </c>
    </row>
    <row r="9743" spans="1:7" x14ac:dyDescent="0.25">
      <c r="A9743">
        <v>311902</v>
      </c>
      <c r="C9743" t="s">
        <v>12608</v>
      </c>
      <c r="G9743" s="5" t="s">
        <v>17</v>
      </c>
    </row>
    <row r="9744" spans="1:7" x14ac:dyDescent="0.25">
      <c r="A9744">
        <v>88698</v>
      </c>
      <c r="C9744" t="s">
        <v>12608</v>
      </c>
      <c r="G9744" s="4" t="s">
        <v>61</v>
      </c>
    </row>
    <row r="9745" spans="1:7" x14ac:dyDescent="0.25">
      <c r="A9745">
        <v>46218</v>
      </c>
      <c r="C9745" t="s">
        <v>12608</v>
      </c>
      <c r="G9745" s="5" t="s">
        <v>102</v>
      </c>
    </row>
    <row r="9746" spans="1:7" x14ac:dyDescent="0.25">
      <c r="A9746">
        <v>73276</v>
      </c>
      <c r="C9746" t="s">
        <v>12608</v>
      </c>
      <c r="G9746" s="4" t="s">
        <v>37</v>
      </c>
    </row>
    <row r="9747" spans="1:7" x14ac:dyDescent="0.25">
      <c r="A9747">
        <v>413020</v>
      </c>
      <c r="C9747" t="s">
        <v>12608</v>
      </c>
      <c r="G9747" s="5" t="s">
        <v>21</v>
      </c>
    </row>
    <row r="9748" spans="1:7" x14ac:dyDescent="0.25">
      <c r="A9748">
        <v>50806</v>
      </c>
      <c r="B9748" s="1">
        <v>15.29</v>
      </c>
      <c r="C9748" s="2">
        <v>44234</v>
      </c>
      <c r="G9748" s="4" t="s">
        <v>61</v>
      </c>
    </row>
    <row r="9749" spans="1:7" x14ac:dyDescent="0.25">
      <c r="A9749">
        <v>11376</v>
      </c>
      <c r="B9749" s="1">
        <v>30.99</v>
      </c>
      <c r="C9749" s="2">
        <v>44234</v>
      </c>
      <c r="G9749" s="5" t="s">
        <v>198</v>
      </c>
    </row>
    <row r="9750" spans="1:7" x14ac:dyDescent="0.25">
      <c r="A9750">
        <v>12991</v>
      </c>
      <c r="C9750" t="s">
        <v>12608</v>
      </c>
      <c r="G9750" s="4" t="s">
        <v>245</v>
      </c>
    </row>
    <row r="9751" spans="1:7" x14ac:dyDescent="0.25">
      <c r="A9751">
        <v>88048</v>
      </c>
      <c r="C9751" t="s">
        <v>12608</v>
      </c>
      <c r="G9751" s="5" t="s">
        <v>61</v>
      </c>
    </row>
    <row r="9752" spans="1:7" x14ac:dyDescent="0.25">
      <c r="A9752">
        <v>47031</v>
      </c>
      <c r="C9752" t="s">
        <v>12608</v>
      </c>
      <c r="G9752" s="4" t="s">
        <v>26</v>
      </c>
    </row>
    <row r="9753" spans="1:7" x14ac:dyDescent="0.25">
      <c r="A9753">
        <v>6572</v>
      </c>
      <c r="C9753" t="s">
        <v>12608</v>
      </c>
      <c r="G9753" s="5" t="s">
        <v>11</v>
      </c>
    </row>
    <row r="9754" spans="1:7" x14ac:dyDescent="0.25">
      <c r="A9754">
        <v>312997</v>
      </c>
      <c r="C9754" t="s">
        <v>12608</v>
      </c>
      <c r="G9754" s="4" t="s">
        <v>41</v>
      </c>
    </row>
    <row r="9755" spans="1:7" x14ac:dyDescent="0.25">
      <c r="A9755">
        <v>234322</v>
      </c>
      <c r="C9755" t="s">
        <v>12608</v>
      </c>
      <c r="G9755" s="5" t="s">
        <v>41</v>
      </c>
    </row>
    <row r="9756" spans="1:7" x14ac:dyDescent="0.25">
      <c r="A9756">
        <v>10434</v>
      </c>
      <c r="C9756" t="s">
        <v>12608</v>
      </c>
      <c r="G9756" s="4" t="s">
        <v>11</v>
      </c>
    </row>
    <row r="9757" spans="1:7" x14ac:dyDescent="0.25">
      <c r="A9757">
        <v>327864</v>
      </c>
      <c r="C9757" t="s">
        <v>12608</v>
      </c>
      <c r="G9757" s="5" t="s">
        <v>61</v>
      </c>
    </row>
    <row r="9758" spans="1:7" x14ac:dyDescent="0.25">
      <c r="A9758">
        <v>71355</v>
      </c>
      <c r="C9758" t="s">
        <v>12608</v>
      </c>
      <c r="G9758" s="4" t="s">
        <v>26</v>
      </c>
    </row>
    <row r="9759" spans="1:7" x14ac:dyDescent="0.25">
      <c r="A9759">
        <v>313023</v>
      </c>
      <c r="C9759" t="s">
        <v>12608</v>
      </c>
      <c r="G9759" s="5" t="s">
        <v>61</v>
      </c>
    </row>
    <row r="9760" spans="1:7" x14ac:dyDescent="0.25">
      <c r="A9760">
        <v>301372</v>
      </c>
      <c r="C9760" t="s">
        <v>12608</v>
      </c>
      <c r="G9760" s="4" t="s">
        <v>163</v>
      </c>
    </row>
    <row r="9761" spans="1:7" x14ac:dyDescent="0.25">
      <c r="A9761">
        <v>336735</v>
      </c>
      <c r="C9761" t="s">
        <v>12608</v>
      </c>
      <c r="G9761" s="5" t="s">
        <v>28</v>
      </c>
    </row>
    <row r="9762" spans="1:7" x14ac:dyDescent="0.25">
      <c r="A9762">
        <v>41181</v>
      </c>
      <c r="C9762" t="s">
        <v>12608</v>
      </c>
      <c r="G9762" s="4" t="s">
        <v>53</v>
      </c>
    </row>
    <row r="9763" spans="1:7" x14ac:dyDescent="0.25">
      <c r="A9763">
        <v>417305</v>
      </c>
      <c r="B9763" s="1">
        <v>8.99</v>
      </c>
      <c r="C9763" s="2">
        <v>44327</v>
      </c>
      <c r="G9763" s="5" t="s">
        <v>8</v>
      </c>
    </row>
    <row r="9764" spans="1:7" x14ac:dyDescent="0.25">
      <c r="A9764">
        <v>323540</v>
      </c>
      <c r="C9764" t="s">
        <v>12608</v>
      </c>
      <c r="G9764" s="4" t="s">
        <v>39</v>
      </c>
    </row>
    <row r="9765" spans="1:7" x14ac:dyDescent="0.25">
      <c r="A9765">
        <v>85650</v>
      </c>
      <c r="C9765" t="s">
        <v>12608</v>
      </c>
      <c r="G9765" s="5" t="s">
        <v>83</v>
      </c>
    </row>
    <row r="9766" spans="1:7" x14ac:dyDescent="0.25">
      <c r="A9766">
        <v>85549</v>
      </c>
      <c r="C9766" t="s">
        <v>12608</v>
      </c>
      <c r="G9766" s="4" t="s">
        <v>67</v>
      </c>
    </row>
    <row r="9767" spans="1:7" x14ac:dyDescent="0.25">
      <c r="A9767">
        <v>49166</v>
      </c>
      <c r="C9767" t="s">
        <v>12608</v>
      </c>
      <c r="G9767" s="5" t="s">
        <v>28</v>
      </c>
    </row>
    <row r="9768" spans="1:7" x14ac:dyDescent="0.25">
      <c r="A9768">
        <v>82490</v>
      </c>
      <c r="B9768" s="1">
        <v>5.99</v>
      </c>
      <c r="C9768" s="2">
        <v>44327</v>
      </c>
      <c r="G9768" s="4" t="s">
        <v>61</v>
      </c>
    </row>
    <row r="9769" spans="1:7" x14ac:dyDescent="0.25">
      <c r="A9769">
        <v>71650</v>
      </c>
      <c r="C9769" t="s">
        <v>12608</v>
      </c>
      <c r="G9769" s="5" t="s">
        <v>41</v>
      </c>
    </row>
    <row r="9770" spans="1:7" x14ac:dyDescent="0.25">
      <c r="A9770">
        <v>41246</v>
      </c>
      <c r="C9770" t="s">
        <v>12608</v>
      </c>
      <c r="G9770" s="4" t="s">
        <v>61</v>
      </c>
    </row>
    <row r="9771" spans="1:7" x14ac:dyDescent="0.25">
      <c r="A9771">
        <v>73913</v>
      </c>
      <c r="C9771" t="s">
        <v>12608</v>
      </c>
      <c r="G9771" s="5" t="s">
        <v>26</v>
      </c>
    </row>
    <row r="9772" spans="1:7" x14ac:dyDescent="0.25">
      <c r="A9772">
        <v>18015</v>
      </c>
      <c r="C9772" t="s">
        <v>12608</v>
      </c>
      <c r="G9772" s="4" t="s">
        <v>175</v>
      </c>
    </row>
    <row r="9773" spans="1:7" x14ac:dyDescent="0.25">
      <c r="A9773">
        <v>48677</v>
      </c>
      <c r="C9773" t="s">
        <v>12608</v>
      </c>
      <c r="G9773" s="5" t="s">
        <v>28</v>
      </c>
    </row>
    <row r="9774" spans="1:7" x14ac:dyDescent="0.25">
      <c r="A9774">
        <v>10910</v>
      </c>
      <c r="C9774" t="s">
        <v>12608</v>
      </c>
      <c r="G9774" s="4" t="s">
        <v>11</v>
      </c>
    </row>
    <row r="9775" spans="1:7" x14ac:dyDescent="0.25">
      <c r="A9775">
        <v>301440</v>
      </c>
      <c r="C9775" t="s">
        <v>12608</v>
      </c>
      <c r="G9775" s="5" t="s">
        <v>61</v>
      </c>
    </row>
    <row r="9776" spans="1:7" x14ac:dyDescent="0.25">
      <c r="A9776">
        <v>47378</v>
      </c>
      <c r="C9776" t="s">
        <v>12608</v>
      </c>
      <c r="G9776" s="4" t="s">
        <v>198</v>
      </c>
    </row>
    <row r="9777" spans="1:7" x14ac:dyDescent="0.25">
      <c r="A9777">
        <v>309535</v>
      </c>
      <c r="C9777" t="s">
        <v>12608</v>
      </c>
      <c r="G9777" s="5" t="s">
        <v>43</v>
      </c>
    </row>
    <row r="9778" spans="1:7" x14ac:dyDescent="0.25">
      <c r="A9778">
        <v>41558</v>
      </c>
      <c r="C9778" t="s">
        <v>12608</v>
      </c>
      <c r="G9778" s="4" t="s">
        <v>28</v>
      </c>
    </row>
    <row r="9779" spans="1:7" x14ac:dyDescent="0.25">
      <c r="A9779">
        <v>46458</v>
      </c>
      <c r="C9779" t="s">
        <v>12608</v>
      </c>
      <c r="G9779" s="5" t="s">
        <v>28</v>
      </c>
    </row>
    <row r="9780" spans="1:7" x14ac:dyDescent="0.25">
      <c r="A9780">
        <v>40002</v>
      </c>
      <c r="C9780" t="s">
        <v>12608</v>
      </c>
      <c r="G9780" s="4" t="s">
        <v>67</v>
      </c>
    </row>
    <row r="9781" spans="1:7" x14ac:dyDescent="0.25">
      <c r="A9781">
        <v>60037</v>
      </c>
      <c r="C9781" t="s">
        <v>12608</v>
      </c>
      <c r="G9781" s="5" t="s">
        <v>11</v>
      </c>
    </row>
    <row r="9782" spans="1:7" x14ac:dyDescent="0.25">
      <c r="A9782">
        <v>304196</v>
      </c>
      <c r="C9782" t="s">
        <v>12608</v>
      </c>
      <c r="G9782" s="4" t="s">
        <v>61</v>
      </c>
    </row>
    <row r="9783" spans="1:7" x14ac:dyDescent="0.25">
      <c r="A9783">
        <v>311078</v>
      </c>
      <c r="C9783" t="s">
        <v>12608</v>
      </c>
      <c r="G9783" s="5" t="s">
        <v>14</v>
      </c>
    </row>
    <row r="9784" spans="1:7" x14ac:dyDescent="0.25">
      <c r="A9784">
        <v>86029</v>
      </c>
      <c r="C9784" t="s">
        <v>12608</v>
      </c>
      <c r="G9784" s="4" t="s">
        <v>75</v>
      </c>
    </row>
    <row r="9785" spans="1:7" x14ac:dyDescent="0.25">
      <c r="A9785">
        <v>85194</v>
      </c>
      <c r="C9785" t="s">
        <v>12608</v>
      </c>
      <c r="G9785" s="5" t="s">
        <v>41</v>
      </c>
    </row>
    <row r="9786" spans="1:7" x14ac:dyDescent="0.25">
      <c r="A9786">
        <v>83198</v>
      </c>
      <c r="B9786" s="1">
        <v>7.99</v>
      </c>
      <c r="C9786" s="2">
        <v>44327</v>
      </c>
      <c r="G9786" s="4" t="s">
        <v>28</v>
      </c>
    </row>
    <row r="9787" spans="1:7" x14ac:dyDescent="0.25">
      <c r="A9787">
        <v>10861</v>
      </c>
      <c r="C9787" t="s">
        <v>12608</v>
      </c>
      <c r="G9787" s="5" t="s">
        <v>61</v>
      </c>
    </row>
    <row r="9788" spans="1:7" x14ac:dyDescent="0.25">
      <c r="A9788">
        <v>320694</v>
      </c>
      <c r="C9788" t="s">
        <v>12608</v>
      </c>
      <c r="G9788" s="4" t="s">
        <v>39</v>
      </c>
    </row>
    <row r="9789" spans="1:7" x14ac:dyDescent="0.25">
      <c r="A9789">
        <v>110000</v>
      </c>
      <c r="C9789" t="s">
        <v>12608</v>
      </c>
      <c r="G9789" s="5" t="s">
        <v>198</v>
      </c>
    </row>
    <row r="9790" spans="1:7" x14ac:dyDescent="0.25">
      <c r="A9790">
        <v>85901</v>
      </c>
      <c r="C9790" t="s">
        <v>12608</v>
      </c>
      <c r="G9790" s="4" t="s">
        <v>242</v>
      </c>
    </row>
    <row r="9791" spans="1:7" x14ac:dyDescent="0.25">
      <c r="A9791">
        <v>83143</v>
      </c>
      <c r="C9791" t="s">
        <v>12608</v>
      </c>
      <c r="G9791" s="5" t="s">
        <v>28</v>
      </c>
    </row>
    <row r="9792" spans="1:7" x14ac:dyDescent="0.25">
      <c r="A9792">
        <v>26282</v>
      </c>
      <c r="C9792" t="s">
        <v>12608</v>
      </c>
      <c r="G9792" s="4" t="s">
        <v>11</v>
      </c>
    </row>
    <row r="9793" spans="1:7" x14ac:dyDescent="0.25">
      <c r="A9793">
        <v>327340</v>
      </c>
      <c r="C9793" t="s">
        <v>12608</v>
      </c>
      <c r="G9793" s="5" t="s">
        <v>28</v>
      </c>
    </row>
    <row r="9794" spans="1:7" x14ac:dyDescent="0.25">
      <c r="A9794">
        <v>80374</v>
      </c>
      <c r="C9794" t="s">
        <v>12608</v>
      </c>
      <c r="G9794" s="4" t="s">
        <v>28</v>
      </c>
    </row>
    <row r="9795" spans="1:7" x14ac:dyDescent="0.25">
      <c r="A9795">
        <v>351865</v>
      </c>
      <c r="C9795" t="s">
        <v>12608</v>
      </c>
      <c r="G9795" s="5" t="s">
        <v>61</v>
      </c>
    </row>
    <row r="9796" spans="1:7" x14ac:dyDescent="0.25">
      <c r="A9796">
        <v>83468</v>
      </c>
      <c r="C9796" t="s">
        <v>12608</v>
      </c>
      <c r="G9796" s="4" t="s">
        <v>61</v>
      </c>
    </row>
    <row r="9797" spans="1:7" x14ac:dyDescent="0.25">
      <c r="A9797">
        <v>301202</v>
      </c>
      <c r="B9797" s="1">
        <v>9.09</v>
      </c>
      <c r="C9797" s="2">
        <v>44234</v>
      </c>
      <c r="G9797" s="5" t="s">
        <v>61</v>
      </c>
    </row>
    <row r="9798" spans="1:7" x14ac:dyDescent="0.25">
      <c r="A9798">
        <v>75982</v>
      </c>
      <c r="C9798" t="s">
        <v>12608</v>
      </c>
      <c r="G9798" s="4" t="s">
        <v>37</v>
      </c>
    </row>
    <row r="9799" spans="1:7" x14ac:dyDescent="0.25">
      <c r="A9799">
        <v>87711</v>
      </c>
      <c r="C9799" t="s">
        <v>12608</v>
      </c>
      <c r="G9799" s="5" t="s">
        <v>85</v>
      </c>
    </row>
    <row r="9800" spans="1:7" x14ac:dyDescent="0.25">
      <c r="A9800">
        <v>51152</v>
      </c>
      <c r="C9800" t="s">
        <v>12608</v>
      </c>
      <c r="G9800" s="4" t="s">
        <v>85</v>
      </c>
    </row>
    <row r="9801" spans="1:7" x14ac:dyDescent="0.25">
      <c r="A9801">
        <v>85480</v>
      </c>
      <c r="B9801" s="1">
        <v>7.19</v>
      </c>
      <c r="C9801" s="2">
        <v>44234</v>
      </c>
      <c r="G9801" s="5" t="s">
        <v>28</v>
      </c>
    </row>
    <row r="9802" spans="1:7" x14ac:dyDescent="0.25">
      <c r="A9802">
        <v>40527</v>
      </c>
      <c r="C9802" t="s">
        <v>12608</v>
      </c>
      <c r="G9802" s="4" t="s">
        <v>61</v>
      </c>
    </row>
    <row r="9803" spans="1:7" x14ac:dyDescent="0.25">
      <c r="A9803">
        <v>336791</v>
      </c>
      <c r="C9803" t="s">
        <v>12608</v>
      </c>
      <c r="G9803" s="5" t="s">
        <v>85</v>
      </c>
    </row>
    <row r="9804" spans="1:7" x14ac:dyDescent="0.25">
      <c r="A9804">
        <v>324277</v>
      </c>
      <c r="C9804" t="s">
        <v>12608</v>
      </c>
      <c r="G9804" s="4" t="s">
        <v>83</v>
      </c>
    </row>
    <row r="9805" spans="1:7" x14ac:dyDescent="0.25">
      <c r="A9805">
        <v>85424</v>
      </c>
      <c r="C9805" t="s">
        <v>12608</v>
      </c>
      <c r="G9805" s="5" t="s">
        <v>163</v>
      </c>
    </row>
    <row r="9806" spans="1:7" x14ac:dyDescent="0.25">
      <c r="A9806">
        <v>30094</v>
      </c>
      <c r="C9806" t="s">
        <v>12608</v>
      </c>
      <c r="G9806" s="4" t="s">
        <v>11</v>
      </c>
    </row>
    <row r="9807" spans="1:7" x14ac:dyDescent="0.25">
      <c r="A9807">
        <v>59781</v>
      </c>
      <c r="C9807" t="s">
        <v>12608</v>
      </c>
      <c r="G9807" s="5"/>
    </row>
    <row r="9808" spans="1:7" x14ac:dyDescent="0.25">
      <c r="A9808">
        <v>98000</v>
      </c>
      <c r="C9808" t="s">
        <v>12608</v>
      </c>
      <c r="G9808" s="4" t="s">
        <v>11</v>
      </c>
    </row>
    <row r="9809" spans="1:7" x14ac:dyDescent="0.25">
      <c r="A9809">
        <v>344471</v>
      </c>
      <c r="C9809" t="s">
        <v>12608</v>
      </c>
      <c r="G9809" s="5" t="s">
        <v>245</v>
      </c>
    </row>
    <row r="9810" spans="1:7" x14ac:dyDescent="0.25">
      <c r="A9810">
        <v>342117</v>
      </c>
      <c r="B9810" s="1">
        <v>22.99</v>
      </c>
      <c r="C9810" s="2">
        <v>44234</v>
      </c>
      <c r="G9810" s="4" t="s">
        <v>37</v>
      </c>
    </row>
    <row r="9811" spans="1:7" x14ac:dyDescent="0.25">
      <c r="A9811">
        <v>341995</v>
      </c>
      <c r="C9811" t="s">
        <v>12608</v>
      </c>
      <c r="G9811" s="5" t="s">
        <v>85</v>
      </c>
    </row>
    <row r="9812" spans="1:7" x14ac:dyDescent="0.25">
      <c r="A9812">
        <v>71750</v>
      </c>
      <c r="C9812" t="s">
        <v>12608</v>
      </c>
      <c r="G9812" s="4" t="s">
        <v>37</v>
      </c>
    </row>
    <row r="9813" spans="1:7" x14ac:dyDescent="0.25">
      <c r="A9813">
        <v>72441</v>
      </c>
      <c r="C9813" t="s">
        <v>12608</v>
      </c>
      <c r="G9813" s="5" t="s">
        <v>14</v>
      </c>
    </row>
    <row r="9814" spans="1:7" x14ac:dyDescent="0.25">
      <c r="A9814">
        <v>77321</v>
      </c>
      <c r="C9814" t="s">
        <v>12608</v>
      </c>
      <c r="G9814" s="4" t="s">
        <v>28</v>
      </c>
    </row>
    <row r="9815" spans="1:7" x14ac:dyDescent="0.25">
      <c r="A9815">
        <v>40320</v>
      </c>
      <c r="C9815" t="s">
        <v>12608</v>
      </c>
      <c r="G9815" s="5" t="s">
        <v>37</v>
      </c>
    </row>
    <row r="9816" spans="1:7" x14ac:dyDescent="0.25">
      <c r="A9816">
        <v>78151</v>
      </c>
      <c r="B9816" s="1">
        <v>8.99</v>
      </c>
      <c r="C9816" s="2">
        <v>44327</v>
      </c>
      <c r="G9816" s="4" t="s">
        <v>26</v>
      </c>
    </row>
    <row r="9817" spans="1:7" x14ac:dyDescent="0.25">
      <c r="A9817">
        <v>36080</v>
      </c>
      <c r="C9817" t="s">
        <v>12608</v>
      </c>
      <c r="G9817" s="5" t="s">
        <v>37</v>
      </c>
    </row>
    <row r="9818" spans="1:7" x14ac:dyDescent="0.25">
      <c r="A9818">
        <v>307222</v>
      </c>
      <c r="C9818" t="s">
        <v>12608</v>
      </c>
      <c r="G9818" s="4" t="s">
        <v>28</v>
      </c>
    </row>
    <row r="9819" spans="1:7" x14ac:dyDescent="0.25">
      <c r="A9819">
        <v>156515</v>
      </c>
      <c r="C9819" t="s">
        <v>12608</v>
      </c>
      <c r="G9819" s="5" t="s">
        <v>61</v>
      </c>
    </row>
    <row r="9820" spans="1:7" x14ac:dyDescent="0.25">
      <c r="A9820">
        <v>70553</v>
      </c>
      <c r="C9820" t="s">
        <v>12608</v>
      </c>
      <c r="G9820" s="4" t="s">
        <v>14</v>
      </c>
    </row>
    <row r="9821" spans="1:7" x14ac:dyDescent="0.25">
      <c r="A9821">
        <v>86975</v>
      </c>
      <c r="B9821" s="1">
        <v>14.49</v>
      </c>
      <c r="C9821" s="2">
        <v>44234</v>
      </c>
      <c r="G9821" s="5" t="s">
        <v>61</v>
      </c>
    </row>
    <row r="9822" spans="1:7" x14ac:dyDescent="0.25">
      <c r="A9822">
        <v>426130</v>
      </c>
      <c r="C9822" t="s">
        <v>12608</v>
      </c>
      <c r="G9822" s="4" t="s">
        <v>61</v>
      </c>
    </row>
    <row r="9823" spans="1:7" x14ac:dyDescent="0.25">
      <c r="A9823">
        <v>307208</v>
      </c>
      <c r="C9823" t="s">
        <v>12608</v>
      </c>
      <c r="G9823" s="5" t="s">
        <v>61</v>
      </c>
    </row>
    <row r="9824" spans="1:7" x14ac:dyDescent="0.25">
      <c r="A9824">
        <v>325979</v>
      </c>
      <c r="C9824" t="s">
        <v>12608</v>
      </c>
      <c r="G9824" s="4" t="s">
        <v>28</v>
      </c>
    </row>
    <row r="9825" spans="1:7" x14ac:dyDescent="0.25">
      <c r="A9825">
        <v>326601</v>
      </c>
      <c r="C9825" t="s">
        <v>12608</v>
      </c>
      <c r="G9825" s="5" t="s">
        <v>61</v>
      </c>
    </row>
    <row r="9826" spans="1:7" x14ac:dyDescent="0.25">
      <c r="A9826">
        <v>72230</v>
      </c>
      <c r="B9826" s="1">
        <v>8.19</v>
      </c>
      <c r="C9826" s="2">
        <v>44234</v>
      </c>
      <c r="G9826" s="4" t="s">
        <v>163</v>
      </c>
    </row>
    <row r="9827" spans="1:7" x14ac:dyDescent="0.25">
      <c r="A9827">
        <v>45089</v>
      </c>
      <c r="C9827" t="s">
        <v>12608</v>
      </c>
      <c r="G9827" s="5" t="s">
        <v>85</v>
      </c>
    </row>
    <row r="9828" spans="1:7" x14ac:dyDescent="0.25">
      <c r="A9828">
        <v>13757</v>
      </c>
      <c r="B9828" s="1">
        <v>8.49</v>
      </c>
      <c r="C9828" s="2">
        <v>44327</v>
      </c>
      <c r="G9828" s="4" t="s">
        <v>83</v>
      </c>
    </row>
    <row r="9829" spans="1:7" x14ac:dyDescent="0.25">
      <c r="A9829">
        <v>330261</v>
      </c>
      <c r="C9829" t="s">
        <v>12608</v>
      </c>
      <c r="G9829" s="5" t="s">
        <v>31</v>
      </c>
    </row>
    <row r="9830" spans="1:7" x14ac:dyDescent="0.25">
      <c r="A9830">
        <v>173002</v>
      </c>
      <c r="C9830" t="s">
        <v>12608</v>
      </c>
      <c r="G9830" s="4" t="s">
        <v>41</v>
      </c>
    </row>
    <row r="9831" spans="1:7" x14ac:dyDescent="0.25">
      <c r="A9831">
        <v>331943</v>
      </c>
      <c r="C9831" t="s">
        <v>12608</v>
      </c>
      <c r="G9831" s="5" t="s">
        <v>28</v>
      </c>
    </row>
    <row r="9832" spans="1:7" x14ac:dyDescent="0.25">
      <c r="A9832">
        <v>304426</v>
      </c>
      <c r="B9832" s="1">
        <v>6.99</v>
      </c>
      <c r="C9832" s="2">
        <v>44327</v>
      </c>
      <c r="G9832" s="4" t="s">
        <v>28</v>
      </c>
    </row>
    <row r="9833" spans="1:7" x14ac:dyDescent="0.25">
      <c r="A9833">
        <v>300070</v>
      </c>
      <c r="B9833" s="1">
        <v>11.99</v>
      </c>
      <c r="C9833" s="2">
        <v>44327</v>
      </c>
      <c r="G9833" s="5" t="s">
        <v>189</v>
      </c>
    </row>
    <row r="9834" spans="1:7" x14ac:dyDescent="0.25">
      <c r="A9834">
        <v>22935</v>
      </c>
      <c r="C9834" t="s">
        <v>12608</v>
      </c>
      <c r="G9834" s="4" t="s">
        <v>11</v>
      </c>
    </row>
    <row r="9835" spans="1:7" x14ac:dyDescent="0.25">
      <c r="A9835">
        <v>47583</v>
      </c>
      <c r="C9835" t="s">
        <v>12608</v>
      </c>
      <c r="G9835" s="5" t="s">
        <v>175</v>
      </c>
    </row>
    <row r="9836" spans="1:7" x14ac:dyDescent="0.25">
      <c r="A9836">
        <v>56936</v>
      </c>
      <c r="B9836" s="1">
        <v>18.09</v>
      </c>
      <c r="C9836" s="2">
        <v>44234</v>
      </c>
      <c r="G9836" s="4" t="s">
        <v>61</v>
      </c>
    </row>
    <row r="9837" spans="1:7" x14ac:dyDescent="0.25">
      <c r="A9837">
        <v>302562</v>
      </c>
      <c r="B9837" s="1">
        <v>6.49</v>
      </c>
      <c r="C9837" s="2">
        <v>44327</v>
      </c>
      <c r="G9837" s="5" t="s">
        <v>8</v>
      </c>
    </row>
    <row r="9838" spans="1:7" x14ac:dyDescent="0.25">
      <c r="A9838">
        <v>41009</v>
      </c>
      <c r="C9838" t="s">
        <v>12608</v>
      </c>
      <c r="G9838" s="4" t="s">
        <v>53</v>
      </c>
    </row>
    <row r="9839" spans="1:7" x14ac:dyDescent="0.25">
      <c r="A9839">
        <v>23730</v>
      </c>
      <c r="C9839" t="s">
        <v>12608</v>
      </c>
      <c r="G9839" s="5" t="s">
        <v>11</v>
      </c>
    </row>
    <row r="9840" spans="1:7" x14ac:dyDescent="0.25">
      <c r="A9840">
        <v>30026</v>
      </c>
      <c r="C9840" t="s">
        <v>12608</v>
      </c>
      <c r="G9840" s="4" t="s">
        <v>11</v>
      </c>
    </row>
    <row r="9841" spans="1:7" x14ac:dyDescent="0.25">
      <c r="A9841">
        <v>86400</v>
      </c>
      <c r="C9841" t="s">
        <v>12608</v>
      </c>
      <c r="G9841" s="5" t="s">
        <v>17</v>
      </c>
    </row>
    <row r="9842" spans="1:7" x14ac:dyDescent="0.25">
      <c r="A9842">
        <v>341445</v>
      </c>
      <c r="C9842" t="s">
        <v>12608</v>
      </c>
      <c r="G9842" s="4" t="s">
        <v>39</v>
      </c>
    </row>
    <row r="9843" spans="1:7" x14ac:dyDescent="0.25">
      <c r="A9843">
        <v>399013</v>
      </c>
      <c r="C9843" t="s">
        <v>12608</v>
      </c>
      <c r="G9843" s="5" t="s">
        <v>242</v>
      </c>
    </row>
    <row r="9844" spans="1:7" x14ac:dyDescent="0.25">
      <c r="A9844">
        <v>75521</v>
      </c>
      <c r="C9844" t="s">
        <v>12608</v>
      </c>
      <c r="G9844" s="4" t="s">
        <v>26</v>
      </c>
    </row>
    <row r="9845" spans="1:7" x14ac:dyDescent="0.25">
      <c r="A9845">
        <v>66010</v>
      </c>
      <c r="C9845" t="s">
        <v>12608</v>
      </c>
      <c r="G9845" s="5" t="s">
        <v>41</v>
      </c>
    </row>
    <row r="9846" spans="1:7" x14ac:dyDescent="0.25">
      <c r="A9846">
        <v>404039</v>
      </c>
      <c r="C9846" t="s">
        <v>12608</v>
      </c>
      <c r="G9846" s="4" t="s">
        <v>17</v>
      </c>
    </row>
    <row r="9847" spans="1:7" x14ac:dyDescent="0.25">
      <c r="A9847">
        <v>428941</v>
      </c>
      <c r="C9847" t="s">
        <v>12608</v>
      </c>
      <c r="G9847" s="5" t="s">
        <v>31</v>
      </c>
    </row>
    <row r="9848" spans="1:7" x14ac:dyDescent="0.25">
      <c r="A9848">
        <v>19208</v>
      </c>
      <c r="C9848" t="s">
        <v>12608</v>
      </c>
      <c r="G9848" s="4" t="s">
        <v>85</v>
      </c>
    </row>
    <row r="9849" spans="1:7" x14ac:dyDescent="0.25">
      <c r="A9849">
        <v>313875</v>
      </c>
      <c r="C9849" t="s">
        <v>12608</v>
      </c>
      <c r="G9849" s="5" t="s">
        <v>198</v>
      </c>
    </row>
    <row r="9850" spans="1:7" x14ac:dyDescent="0.25">
      <c r="A9850">
        <v>80314</v>
      </c>
      <c r="C9850" t="s">
        <v>12608</v>
      </c>
      <c r="G9850" s="4" t="s">
        <v>64</v>
      </c>
    </row>
    <row r="9851" spans="1:7" x14ac:dyDescent="0.25">
      <c r="A9851">
        <v>82556</v>
      </c>
      <c r="C9851" t="s">
        <v>12608</v>
      </c>
      <c r="G9851" s="5" t="s">
        <v>61</v>
      </c>
    </row>
    <row r="9852" spans="1:7" x14ac:dyDescent="0.25">
      <c r="A9852">
        <v>96679</v>
      </c>
      <c r="C9852" t="s">
        <v>12608</v>
      </c>
      <c r="G9852" s="4" t="s">
        <v>11</v>
      </c>
    </row>
    <row r="9853" spans="1:7" x14ac:dyDescent="0.25">
      <c r="A9853">
        <v>81172</v>
      </c>
      <c r="C9853" t="s">
        <v>12608</v>
      </c>
      <c r="G9853" s="5" t="s">
        <v>85</v>
      </c>
    </row>
    <row r="9854" spans="1:7" x14ac:dyDescent="0.25">
      <c r="A9854">
        <v>301741</v>
      </c>
      <c r="C9854" t="s">
        <v>12608</v>
      </c>
      <c r="G9854" s="4" t="s">
        <v>61</v>
      </c>
    </row>
    <row r="9855" spans="1:7" x14ac:dyDescent="0.25">
      <c r="A9855">
        <v>335725</v>
      </c>
      <c r="C9855" t="s">
        <v>12608</v>
      </c>
      <c r="G9855" s="5" t="s">
        <v>37</v>
      </c>
    </row>
    <row r="9856" spans="1:7" x14ac:dyDescent="0.25">
      <c r="A9856">
        <v>346915</v>
      </c>
      <c r="C9856" t="s">
        <v>12608</v>
      </c>
      <c r="G9856" s="4" t="s">
        <v>26</v>
      </c>
    </row>
    <row r="9857" spans="1:7" x14ac:dyDescent="0.25">
      <c r="A9857">
        <v>11840</v>
      </c>
      <c r="C9857" t="s">
        <v>12608</v>
      </c>
      <c r="G9857" s="5" t="s">
        <v>41</v>
      </c>
    </row>
    <row r="9858" spans="1:7" x14ac:dyDescent="0.25">
      <c r="A9858">
        <v>71149</v>
      </c>
      <c r="C9858" t="s">
        <v>12608</v>
      </c>
      <c r="G9858" s="4" t="s">
        <v>436</v>
      </c>
    </row>
    <row r="9859" spans="1:7" x14ac:dyDescent="0.25">
      <c r="A9859">
        <v>48187</v>
      </c>
      <c r="C9859" t="s">
        <v>12608</v>
      </c>
      <c r="G9859" s="5" t="s">
        <v>26</v>
      </c>
    </row>
    <row r="9860" spans="1:7" x14ac:dyDescent="0.25">
      <c r="A9860">
        <v>27685</v>
      </c>
      <c r="C9860" t="s">
        <v>12608</v>
      </c>
      <c r="G9860" s="4" t="s">
        <v>14</v>
      </c>
    </row>
    <row r="9861" spans="1:7" x14ac:dyDescent="0.25">
      <c r="A9861">
        <v>70713</v>
      </c>
      <c r="C9861" t="s">
        <v>12608</v>
      </c>
      <c r="G9861" s="5" t="s">
        <v>198</v>
      </c>
    </row>
    <row r="9862" spans="1:7" x14ac:dyDescent="0.25">
      <c r="A9862">
        <v>41678</v>
      </c>
      <c r="C9862" t="s">
        <v>12608</v>
      </c>
      <c r="G9862" s="4" t="s">
        <v>61</v>
      </c>
    </row>
    <row r="9863" spans="1:7" x14ac:dyDescent="0.25">
      <c r="A9863">
        <v>199672</v>
      </c>
      <c r="C9863" t="s">
        <v>12608</v>
      </c>
      <c r="G9863" s="5" t="s">
        <v>41</v>
      </c>
    </row>
    <row r="9864" spans="1:7" x14ac:dyDescent="0.25">
      <c r="A9864">
        <v>364231</v>
      </c>
      <c r="C9864" t="s">
        <v>12608</v>
      </c>
      <c r="G9864" s="4" t="s">
        <v>41</v>
      </c>
    </row>
    <row r="9865" spans="1:7" x14ac:dyDescent="0.25">
      <c r="A9865">
        <v>313773</v>
      </c>
      <c r="C9865" t="s">
        <v>12608</v>
      </c>
      <c r="G9865" s="5" t="s">
        <v>245</v>
      </c>
    </row>
    <row r="9866" spans="1:7" x14ac:dyDescent="0.25">
      <c r="A9866">
        <v>19011</v>
      </c>
      <c r="B9866" s="1">
        <v>7.49</v>
      </c>
      <c r="C9866" s="2">
        <v>44327</v>
      </c>
      <c r="G9866" s="4" t="s">
        <v>28</v>
      </c>
    </row>
    <row r="9867" spans="1:7" x14ac:dyDescent="0.25">
      <c r="A9867">
        <v>56006</v>
      </c>
      <c r="C9867" t="s">
        <v>12608</v>
      </c>
      <c r="G9867" s="5" t="s">
        <v>26</v>
      </c>
    </row>
    <row r="9868" spans="1:7" x14ac:dyDescent="0.25">
      <c r="A9868">
        <v>2704</v>
      </c>
      <c r="C9868" t="s">
        <v>12608</v>
      </c>
      <c r="G9868" s="4" t="s">
        <v>11</v>
      </c>
    </row>
    <row r="9869" spans="1:7" x14ac:dyDescent="0.25">
      <c r="A9869">
        <v>80132</v>
      </c>
      <c r="C9869" t="s">
        <v>12608</v>
      </c>
      <c r="G9869" s="5" t="s">
        <v>61</v>
      </c>
    </row>
    <row r="9870" spans="1:7" x14ac:dyDescent="0.25">
      <c r="A9870">
        <v>136387</v>
      </c>
      <c r="C9870" t="s">
        <v>12608</v>
      </c>
      <c r="G9870" s="4" t="s">
        <v>85</v>
      </c>
    </row>
    <row r="9871" spans="1:7" x14ac:dyDescent="0.25">
      <c r="A9871">
        <v>40182</v>
      </c>
      <c r="C9871" t="s">
        <v>12608</v>
      </c>
      <c r="G9871" s="5" t="s">
        <v>43</v>
      </c>
    </row>
    <row r="9872" spans="1:7" x14ac:dyDescent="0.25">
      <c r="A9872">
        <v>78501</v>
      </c>
      <c r="B9872" s="1">
        <v>69.989999999999995</v>
      </c>
      <c r="C9872" s="2">
        <v>44234</v>
      </c>
      <c r="G9872" s="4" t="s">
        <v>14</v>
      </c>
    </row>
    <row r="9873" spans="1:7" x14ac:dyDescent="0.25">
      <c r="A9873">
        <v>82301</v>
      </c>
      <c r="C9873" t="s">
        <v>12608</v>
      </c>
      <c r="G9873" s="5" t="s">
        <v>83</v>
      </c>
    </row>
    <row r="9874" spans="1:7" x14ac:dyDescent="0.25">
      <c r="A9874">
        <v>315266</v>
      </c>
      <c r="C9874" t="s">
        <v>12608</v>
      </c>
      <c r="G9874" s="4" t="s">
        <v>175</v>
      </c>
    </row>
    <row r="9875" spans="1:7" x14ac:dyDescent="0.25">
      <c r="A9875">
        <v>361283</v>
      </c>
      <c r="C9875" t="s">
        <v>12608</v>
      </c>
      <c r="G9875" s="5" t="s">
        <v>31</v>
      </c>
    </row>
    <row r="9876" spans="1:7" x14ac:dyDescent="0.25">
      <c r="A9876">
        <v>70004</v>
      </c>
      <c r="C9876" t="s">
        <v>12608</v>
      </c>
      <c r="G9876" s="4" t="s">
        <v>14</v>
      </c>
    </row>
    <row r="9877" spans="1:7" x14ac:dyDescent="0.25">
      <c r="A9877">
        <v>89927</v>
      </c>
      <c r="C9877" t="s">
        <v>12608</v>
      </c>
      <c r="G9877" s="5" t="s">
        <v>17</v>
      </c>
    </row>
    <row r="9878" spans="1:7" x14ac:dyDescent="0.25">
      <c r="A9878">
        <v>33480</v>
      </c>
      <c r="C9878" t="s">
        <v>12608</v>
      </c>
      <c r="G9878" s="4" t="s">
        <v>37</v>
      </c>
    </row>
    <row r="9879" spans="1:7" x14ac:dyDescent="0.25">
      <c r="A9879">
        <v>20630</v>
      </c>
      <c r="C9879" t="s">
        <v>12608</v>
      </c>
      <c r="G9879" s="5" t="s">
        <v>245</v>
      </c>
    </row>
    <row r="9880" spans="1:7" x14ac:dyDescent="0.25">
      <c r="A9880">
        <v>95583</v>
      </c>
      <c r="C9880" t="s">
        <v>12608</v>
      </c>
      <c r="G9880" s="4" t="s">
        <v>11</v>
      </c>
    </row>
    <row r="9881" spans="1:7" x14ac:dyDescent="0.25">
      <c r="A9881">
        <v>85233</v>
      </c>
      <c r="C9881" t="s">
        <v>12608</v>
      </c>
      <c r="G9881" s="5" t="s">
        <v>41</v>
      </c>
    </row>
    <row r="9882" spans="1:7" x14ac:dyDescent="0.25">
      <c r="A9882">
        <v>322405</v>
      </c>
      <c r="C9882" t="s">
        <v>12608</v>
      </c>
      <c r="G9882" s="4" t="s">
        <v>61</v>
      </c>
    </row>
    <row r="9883" spans="1:7" x14ac:dyDescent="0.25">
      <c r="A9883">
        <v>74781</v>
      </c>
      <c r="C9883" t="s">
        <v>12608</v>
      </c>
      <c r="G9883" s="5" t="s">
        <v>436</v>
      </c>
    </row>
    <row r="9884" spans="1:7" x14ac:dyDescent="0.25">
      <c r="A9884">
        <v>83034</v>
      </c>
      <c r="C9884" t="s">
        <v>12608</v>
      </c>
      <c r="G9884" s="4" t="s">
        <v>61</v>
      </c>
    </row>
    <row r="9885" spans="1:7" x14ac:dyDescent="0.25">
      <c r="A9885">
        <v>40029</v>
      </c>
      <c r="C9885" t="s">
        <v>12608</v>
      </c>
      <c r="G9885" s="5" t="s">
        <v>53</v>
      </c>
    </row>
    <row r="9886" spans="1:7" x14ac:dyDescent="0.25">
      <c r="A9886">
        <v>393592</v>
      </c>
      <c r="C9886" t="s">
        <v>12608</v>
      </c>
      <c r="G9886" s="4" t="s">
        <v>85</v>
      </c>
    </row>
    <row r="9887" spans="1:7" x14ac:dyDescent="0.25">
      <c r="A9887">
        <v>79357</v>
      </c>
      <c r="C9887" t="s">
        <v>12608</v>
      </c>
      <c r="G9887" s="5" t="s">
        <v>35</v>
      </c>
    </row>
    <row r="9888" spans="1:7" x14ac:dyDescent="0.25">
      <c r="A9888">
        <v>73723</v>
      </c>
      <c r="C9888" t="s">
        <v>12608</v>
      </c>
      <c r="G9888" s="4" t="s">
        <v>198</v>
      </c>
    </row>
    <row r="9889" spans="1:7" x14ac:dyDescent="0.25">
      <c r="A9889">
        <v>342502</v>
      </c>
      <c r="C9889" t="s">
        <v>12608</v>
      </c>
      <c r="G9889" s="5" t="s">
        <v>85</v>
      </c>
    </row>
    <row r="9890" spans="1:7" x14ac:dyDescent="0.25">
      <c r="A9890">
        <v>11316</v>
      </c>
      <c r="C9890" t="s">
        <v>12608</v>
      </c>
      <c r="G9890" s="4" t="s">
        <v>175</v>
      </c>
    </row>
    <row r="9891" spans="1:7" x14ac:dyDescent="0.25">
      <c r="A9891">
        <v>30025</v>
      </c>
      <c r="C9891" t="s">
        <v>12608</v>
      </c>
      <c r="G9891" s="5" t="s">
        <v>11</v>
      </c>
    </row>
    <row r="9892" spans="1:7" x14ac:dyDescent="0.25">
      <c r="A9892">
        <v>346051</v>
      </c>
      <c r="C9892" t="s">
        <v>12608</v>
      </c>
      <c r="G9892" s="4" t="s">
        <v>37</v>
      </c>
    </row>
    <row r="9893" spans="1:7" x14ac:dyDescent="0.25">
      <c r="A9893">
        <v>35653</v>
      </c>
      <c r="C9893" t="s">
        <v>12608</v>
      </c>
      <c r="G9893" s="5" t="s">
        <v>37</v>
      </c>
    </row>
    <row r="9894" spans="1:7" x14ac:dyDescent="0.25">
      <c r="A9894">
        <v>334353</v>
      </c>
      <c r="C9894" t="s">
        <v>12608</v>
      </c>
      <c r="G9894" s="4" t="s">
        <v>436</v>
      </c>
    </row>
    <row r="9895" spans="1:7" x14ac:dyDescent="0.25">
      <c r="A9895">
        <v>60380</v>
      </c>
      <c r="C9895" t="s">
        <v>12608</v>
      </c>
      <c r="G9895" s="5" t="s">
        <v>85</v>
      </c>
    </row>
    <row r="9896" spans="1:7" x14ac:dyDescent="0.25">
      <c r="A9896">
        <v>328264</v>
      </c>
      <c r="C9896" t="s">
        <v>12608</v>
      </c>
      <c r="G9896" s="4" t="s">
        <v>61</v>
      </c>
    </row>
    <row r="9897" spans="1:7" x14ac:dyDescent="0.25">
      <c r="A9897">
        <v>342147</v>
      </c>
      <c r="C9897" t="s">
        <v>12608</v>
      </c>
      <c r="G9897" s="5" t="s">
        <v>85</v>
      </c>
    </row>
    <row r="9898" spans="1:7" x14ac:dyDescent="0.25">
      <c r="A9898">
        <v>77551</v>
      </c>
      <c r="B9898" s="1">
        <v>19.989999999999998</v>
      </c>
      <c r="C9898" s="2">
        <v>44234</v>
      </c>
      <c r="G9898" s="4" t="s">
        <v>198</v>
      </c>
    </row>
    <row r="9899" spans="1:7" x14ac:dyDescent="0.25">
      <c r="A9899">
        <v>35815</v>
      </c>
      <c r="C9899" t="s">
        <v>12608</v>
      </c>
      <c r="G9899" s="5" t="s">
        <v>37</v>
      </c>
    </row>
    <row r="9900" spans="1:7" x14ac:dyDescent="0.25">
      <c r="A9900">
        <v>75078</v>
      </c>
      <c r="B9900" s="1">
        <v>20.190000000000001</v>
      </c>
      <c r="C9900" s="2">
        <v>44234</v>
      </c>
      <c r="G9900" s="4" t="s">
        <v>28</v>
      </c>
    </row>
    <row r="9901" spans="1:7" x14ac:dyDescent="0.25">
      <c r="A9901">
        <v>311315</v>
      </c>
      <c r="C9901" t="s">
        <v>12608</v>
      </c>
      <c r="G9901" s="5" t="s">
        <v>17</v>
      </c>
    </row>
    <row r="9902" spans="1:7" x14ac:dyDescent="0.25">
      <c r="A9902">
        <v>345521</v>
      </c>
      <c r="C9902" t="s">
        <v>12608</v>
      </c>
      <c r="G9902" s="4" t="s">
        <v>28</v>
      </c>
    </row>
    <row r="9903" spans="1:7" x14ac:dyDescent="0.25">
      <c r="A9903">
        <v>43605</v>
      </c>
      <c r="C9903" t="s">
        <v>12608</v>
      </c>
      <c r="G9903" s="5" t="s">
        <v>85</v>
      </c>
    </row>
    <row r="9904" spans="1:7" x14ac:dyDescent="0.25">
      <c r="A9904">
        <v>28710</v>
      </c>
      <c r="C9904" t="s">
        <v>12608</v>
      </c>
      <c r="G9904" s="4" t="s">
        <v>11</v>
      </c>
    </row>
    <row r="9905" spans="1:7" x14ac:dyDescent="0.25">
      <c r="A9905">
        <v>26870</v>
      </c>
      <c r="C9905" t="s">
        <v>12608</v>
      </c>
      <c r="G9905" s="5" t="s">
        <v>11</v>
      </c>
    </row>
    <row r="9906" spans="1:7" x14ac:dyDescent="0.25">
      <c r="A9906">
        <v>355925</v>
      </c>
      <c r="C9906" t="s">
        <v>12608</v>
      </c>
      <c r="G9906" s="4" t="s">
        <v>61</v>
      </c>
    </row>
    <row r="9907" spans="1:7" x14ac:dyDescent="0.25">
      <c r="A9907">
        <v>330108</v>
      </c>
      <c r="C9907" t="s">
        <v>12608</v>
      </c>
      <c r="G9907" s="5" t="s">
        <v>75</v>
      </c>
    </row>
    <row r="9908" spans="1:7" x14ac:dyDescent="0.25">
      <c r="A9908">
        <v>357871</v>
      </c>
      <c r="C9908" t="s">
        <v>12608</v>
      </c>
      <c r="G9908" s="4" t="s">
        <v>61</v>
      </c>
    </row>
    <row r="9909" spans="1:7" x14ac:dyDescent="0.25">
      <c r="A9909">
        <v>43583</v>
      </c>
      <c r="C9909" t="s">
        <v>12608</v>
      </c>
      <c r="G9909" s="5" t="s">
        <v>28</v>
      </c>
    </row>
    <row r="9910" spans="1:7" x14ac:dyDescent="0.25">
      <c r="A9910">
        <v>71799</v>
      </c>
      <c r="C9910" t="s">
        <v>12608</v>
      </c>
      <c r="G9910" s="4" t="s">
        <v>46</v>
      </c>
    </row>
    <row r="9911" spans="1:7" x14ac:dyDescent="0.25">
      <c r="A9911">
        <v>429158</v>
      </c>
      <c r="C9911" t="s">
        <v>12608</v>
      </c>
      <c r="G9911" s="5" t="s">
        <v>43</v>
      </c>
    </row>
    <row r="9912" spans="1:7" x14ac:dyDescent="0.25">
      <c r="A9912">
        <v>310611</v>
      </c>
      <c r="C9912" t="s">
        <v>12608</v>
      </c>
      <c r="G9912" s="4" t="s">
        <v>39</v>
      </c>
    </row>
    <row r="9913" spans="1:7" x14ac:dyDescent="0.25">
      <c r="A9913">
        <v>84420</v>
      </c>
      <c r="C9913" t="s">
        <v>12608</v>
      </c>
      <c r="G9913" s="5" t="s">
        <v>43</v>
      </c>
    </row>
    <row r="9914" spans="1:7" x14ac:dyDescent="0.25">
      <c r="A9914">
        <v>73652</v>
      </c>
      <c r="C9914" t="s">
        <v>12608</v>
      </c>
      <c r="G9914" s="4" t="s">
        <v>163</v>
      </c>
    </row>
    <row r="9915" spans="1:7" x14ac:dyDescent="0.25">
      <c r="A9915">
        <v>51608</v>
      </c>
      <c r="C9915" t="s">
        <v>12608</v>
      </c>
      <c r="G9915" s="5" t="s">
        <v>83</v>
      </c>
    </row>
    <row r="9916" spans="1:7" x14ac:dyDescent="0.25">
      <c r="A9916">
        <v>63479</v>
      </c>
      <c r="C9916" t="s">
        <v>12608</v>
      </c>
      <c r="G9916" s="4" t="s">
        <v>37</v>
      </c>
    </row>
    <row r="9917" spans="1:7" x14ac:dyDescent="0.25">
      <c r="A9917">
        <v>33545</v>
      </c>
      <c r="C9917" t="s">
        <v>12608</v>
      </c>
      <c r="G9917" s="5" t="s">
        <v>28</v>
      </c>
    </row>
    <row r="9918" spans="1:7" x14ac:dyDescent="0.25">
      <c r="A9918">
        <v>42250</v>
      </c>
      <c r="C9918" t="s">
        <v>12608</v>
      </c>
      <c r="G9918" s="4" t="s">
        <v>26</v>
      </c>
    </row>
    <row r="9919" spans="1:7" x14ac:dyDescent="0.25">
      <c r="A9919">
        <v>48548</v>
      </c>
      <c r="C9919" t="s">
        <v>12608</v>
      </c>
      <c r="G9919" s="5" t="s">
        <v>53</v>
      </c>
    </row>
    <row r="9920" spans="1:7" x14ac:dyDescent="0.25">
      <c r="A9920">
        <v>47612</v>
      </c>
      <c r="C9920" t="s">
        <v>12608</v>
      </c>
      <c r="G9920" s="4" t="s">
        <v>28</v>
      </c>
    </row>
    <row r="9921" spans="1:7" x14ac:dyDescent="0.25">
      <c r="A9921">
        <v>70011</v>
      </c>
      <c r="C9921" t="s">
        <v>12608</v>
      </c>
      <c r="G9921" s="5" t="s">
        <v>53</v>
      </c>
    </row>
    <row r="9922" spans="1:7" x14ac:dyDescent="0.25">
      <c r="A9922">
        <v>29521</v>
      </c>
      <c r="C9922" t="s">
        <v>12608</v>
      </c>
      <c r="G9922" s="4" t="s">
        <v>102</v>
      </c>
    </row>
    <row r="9923" spans="1:7" x14ac:dyDescent="0.25">
      <c r="A9923">
        <v>427072</v>
      </c>
      <c r="C9923" t="s">
        <v>12608</v>
      </c>
      <c r="G9923" s="5" t="s">
        <v>61</v>
      </c>
    </row>
    <row r="9924" spans="1:7" x14ac:dyDescent="0.25">
      <c r="A9924">
        <v>323926</v>
      </c>
      <c r="C9924" t="s">
        <v>12608</v>
      </c>
      <c r="G9924" s="4" t="s">
        <v>41</v>
      </c>
    </row>
    <row r="9925" spans="1:7" x14ac:dyDescent="0.25">
      <c r="A9925">
        <v>323988</v>
      </c>
      <c r="C9925" t="s">
        <v>12608</v>
      </c>
      <c r="G9925" s="5" t="s">
        <v>28</v>
      </c>
    </row>
    <row r="9926" spans="1:7" x14ac:dyDescent="0.25">
      <c r="A9926">
        <v>90110</v>
      </c>
      <c r="C9926" t="s">
        <v>12608</v>
      </c>
      <c r="G9926" s="4" t="s">
        <v>11</v>
      </c>
    </row>
    <row r="9927" spans="1:7" x14ac:dyDescent="0.25">
      <c r="A9927">
        <v>23772</v>
      </c>
      <c r="C9927" t="s">
        <v>12608</v>
      </c>
      <c r="G9927" s="5" t="s">
        <v>11</v>
      </c>
    </row>
    <row r="9928" spans="1:7" x14ac:dyDescent="0.25">
      <c r="A9928">
        <v>44501</v>
      </c>
      <c r="C9928" t="s">
        <v>12608</v>
      </c>
      <c r="G9928" s="4" t="s">
        <v>41</v>
      </c>
    </row>
    <row r="9929" spans="1:7" x14ac:dyDescent="0.25">
      <c r="A9929">
        <v>66478</v>
      </c>
      <c r="C9929" t="s">
        <v>12608</v>
      </c>
      <c r="G9929" s="5" t="s">
        <v>41</v>
      </c>
    </row>
    <row r="9930" spans="1:7" x14ac:dyDescent="0.25">
      <c r="A9930">
        <v>339130</v>
      </c>
      <c r="C9930" t="s">
        <v>12608</v>
      </c>
      <c r="G9930" s="4" t="s">
        <v>31</v>
      </c>
    </row>
    <row r="9931" spans="1:7" x14ac:dyDescent="0.25">
      <c r="A9931">
        <v>83372</v>
      </c>
      <c r="C9931" t="s">
        <v>12608</v>
      </c>
      <c r="G9931" s="5" t="s">
        <v>28</v>
      </c>
    </row>
    <row r="9932" spans="1:7" x14ac:dyDescent="0.25">
      <c r="A9932">
        <v>333688</v>
      </c>
      <c r="C9932" t="s">
        <v>12608</v>
      </c>
      <c r="G9932" s="4" t="s">
        <v>57</v>
      </c>
    </row>
    <row r="9933" spans="1:7" x14ac:dyDescent="0.25">
      <c r="A9933">
        <v>337770</v>
      </c>
      <c r="C9933" t="s">
        <v>12608</v>
      </c>
      <c r="G9933" s="5" t="s">
        <v>85</v>
      </c>
    </row>
    <row r="9934" spans="1:7" x14ac:dyDescent="0.25">
      <c r="A9934">
        <v>23206</v>
      </c>
      <c r="C9934" t="s">
        <v>12608</v>
      </c>
      <c r="G9934" s="4" t="s">
        <v>11</v>
      </c>
    </row>
    <row r="9935" spans="1:7" x14ac:dyDescent="0.25">
      <c r="A9935">
        <v>95770</v>
      </c>
      <c r="C9935" t="s">
        <v>12608</v>
      </c>
      <c r="G9935" s="5" t="s">
        <v>11</v>
      </c>
    </row>
    <row r="9936" spans="1:7" x14ac:dyDescent="0.25">
      <c r="A9936">
        <v>82111</v>
      </c>
      <c r="B9936" s="1">
        <v>9.09</v>
      </c>
      <c r="C9936" s="2">
        <v>44234</v>
      </c>
      <c r="G9936" s="4" t="s">
        <v>28</v>
      </c>
    </row>
    <row r="9937" spans="1:7" x14ac:dyDescent="0.25">
      <c r="A9937">
        <v>12204</v>
      </c>
      <c r="C9937" t="s">
        <v>12608</v>
      </c>
      <c r="G9937" s="5" t="s">
        <v>35</v>
      </c>
    </row>
    <row r="9938" spans="1:7" x14ac:dyDescent="0.25">
      <c r="A9938">
        <v>82479</v>
      </c>
      <c r="C9938" t="s">
        <v>12608</v>
      </c>
      <c r="G9938" s="4" t="s">
        <v>61</v>
      </c>
    </row>
    <row r="9939" spans="1:7" x14ac:dyDescent="0.25">
      <c r="A9939">
        <v>47136</v>
      </c>
      <c r="C9939" t="s">
        <v>12608</v>
      </c>
      <c r="G9939" s="5" t="s">
        <v>57</v>
      </c>
    </row>
    <row r="9940" spans="1:7" x14ac:dyDescent="0.25">
      <c r="A9940">
        <v>70463</v>
      </c>
      <c r="C9940" t="s">
        <v>12608</v>
      </c>
      <c r="G9940" s="4" t="s">
        <v>53</v>
      </c>
    </row>
    <row r="9941" spans="1:7" x14ac:dyDescent="0.25">
      <c r="A9941">
        <v>337937</v>
      </c>
      <c r="C9941" t="s">
        <v>12608</v>
      </c>
      <c r="G9941" s="5" t="s">
        <v>61</v>
      </c>
    </row>
    <row r="9942" spans="1:7" x14ac:dyDescent="0.25">
      <c r="A9942">
        <v>327488</v>
      </c>
      <c r="C9942" t="s">
        <v>12608</v>
      </c>
      <c r="G9942" s="4" t="s">
        <v>39</v>
      </c>
    </row>
    <row r="9943" spans="1:7" x14ac:dyDescent="0.25">
      <c r="A9943">
        <v>25878</v>
      </c>
      <c r="C9943" t="s">
        <v>12608</v>
      </c>
      <c r="G9943" s="5" t="s">
        <v>11</v>
      </c>
    </row>
    <row r="9944" spans="1:7" x14ac:dyDescent="0.25">
      <c r="A9944">
        <v>27485</v>
      </c>
      <c r="C9944" t="s">
        <v>12608</v>
      </c>
      <c r="G9944" s="4" t="s">
        <v>11</v>
      </c>
    </row>
    <row r="9945" spans="1:7" x14ac:dyDescent="0.25">
      <c r="A9945">
        <v>320838</v>
      </c>
      <c r="C9945" t="s">
        <v>12608</v>
      </c>
      <c r="G9945" s="5" t="s">
        <v>61</v>
      </c>
    </row>
    <row r="9946" spans="1:7" x14ac:dyDescent="0.25">
      <c r="A9946">
        <v>76278</v>
      </c>
      <c r="C9946" t="s">
        <v>12608</v>
      </c>
      <c r="G9946" s="4" t="s">
        <v>14</v>
      </c>
    </row>
    <row r="9947" spans="1:7" x14ac:dyDescent="0.25">
      <c r="A9947">
        <v>70749</v>
      </c>
      <c r="C9947" t="s">
        <v>12608</v>
      </c>
      <c r="G9947" s="5" t="s">
        <v>57</v>
      </c>
    </row>
    <row r="9948" spans="1:7" x14ac:dyDescent="0.25">
      <c r="A9948">
        <v>78383</v>
      </c>
      <c r="C9948" t="s">
        <v>12608</v>
      </c>
      <c r="G9948" s="4" t="s">
        <v>35</v>
      </c>
    </row>
    <row r="9949" spans="1:7" x14ac:dyDescent="0.25">
      <c r="A9949">
        <v>36056</v>
      </c>
      <c r="C9949" t="s">
        <v>12608</v>
      </c>
      <c r="G9949" s="5" t="s">
        <v>37</v>
      </c>
    </row>
    <row r="9950" spans="1:7" x14ac:dyDescent="0.25">
      <c r="A9950">
        <v>89797</v>
      </c>
      <c r="C9950" t="s">
        <v>12608</v>
      </c>
      <c r="G9950" s="4" t="s">
        <v>28</v>
      </c>
    </row>
    <row r="9951" spans="1:7" x14ac:dyDescent="0.25">
      <c r="A9951">
        <v>67580</v>
      </c>
      <c r="C9951" t="s">
        <v>12608</v>
      </c>
      <c r="G9951" s="5" t="s">
        <v>43</v>
      </c>
    </row>
    <row r="9952" spans="1:7" x14ac:dyDescent="0.25">
      <c r="A9952">
        <v>336731</v>
      </c>
      <c r="C9952" t="s">
        <v>12608</v>
      </c>
      <c r="G9952" s="4" t="s">
        <v>37</v>
      </c>
    </row>
    <row r="9953" spans="1:7" x14ac:dyDescent="0.25">
      <c r="A9953">
        <v>79903</v>
      </c>
      <c r="B9953" s="1">
        <v>10.99</v>
      </c>
      <c r="C9953" s="2">
        <v>44327</v>
      </c>
      <c r="G9953" s="5" t="s">
        <v>37</v>
      </c>
    </row>
    <row r="9954" spans="1:7" x14ac:dyDescent="0.25">
      <c r="A9954">
        <v>29371</v>
      </c>
      <c r="C9954" t="s">
        <v>12608</v>
      </c>
      <c r="G9954" s="4" t="s">
        <v>11</v>
      </c>
    </row>
    <row r="9955" spans="1:7" x14ac:dyDescent="0.25">
      <c r="A9955">
        <v>37583</v>
      </c>
      <c r="C9955" t="s">
        <v>12608</v>
      </c>
      <c r="G9955" s="5" t="s">
        <v>39</v>
      </c>
    </row>
    <row r="9956" spans="1:7" x14ac:dyDescent="0.25">
      <c r="A9956">
        <v>342335</v>
      </c>
      <c r="C9956" t="s">
        <v>12608</v>
      </c>
      <c r="G9956" s="4" t="s">
        <v>41</v>
      </c>
    </row>
    <row r="9957" spans="1:7" x14ac:dyDescent="0.25">
      <c r="A9957">
        <v>81750</v>
      </c>
      <c r="C9957" t="s">
        <v>12608</v>
      </c>
      <c r="G9957" s="5" t="s">
        <v>61</v>
      </c>
    </row>
    <row r="9958" spans="1:7" x14ac:dyDescent="0.25">
      <c r="A9958">
        <v>51357</v>
      </c>
      <c r="C9958" t="s">
        <v>12608</v>
      </c>
      <c r="G9958" s="4" t="s">
        <v>35</v>
      </c>
    </row>
    <row r="9959" spans="1:7" x14ac:dyDescent="0.25">
      <c r="A9959">
        <v>19224</v>
      </c>
      <c r="B9959" s="1">
        <v>10.99</v>
      </c>
      <c r="C9959" s="2">
        <v>44234</v>
      </c>
      <c r="G9959" s="5" t="s">
        <v>61</v>
      </c>
    </row>
    <row r="9960" spans="1:7" x14ac:dyDescent="0.25">
      <c r="A9960">
        <v>304442</v>
      </c>
      <c r="C9960" t="s">
        <v>12608</v>
      </c>
      <c r="G9960" s="4" t="s">
        <v>39</v>
      </c>
    </row>
    <row r="9961" spans="1:7" x14ac:dyDescent="0.25">
      <c r="A9961">
        <v>53309</v>
      </c>
      <c r="C9961" t="s">
        <v>12608</v>
      </c>
      <c r="G9961" s="5" t="s">
        <v>61</v>
      </c>
    </row>
    <row r="9962" spans="1:7" x14ac:dyDescent="0.25">
      <c r="A9962">
        <v>73613</v>
      </c>
      <c r="C9962" t="s">
        <v>12608</v>
      </c>
      <c r="G9962" s="4" t="s">
        <v>57</v>
      </c>
    </row>
    <row r="9963" spans="1:7" x14ac:dyDescent="0.25">
      <c r="A9963">
        <v>25173</v>
      </c>
      <c r="C9963" t="s">
        <v>12608</v>
      </c>
      <c r="G9963" s="5" t="s">
        <v>11</v>
      </c>
    </row>
    <row r="9964" spans="1:7" x14ac:dyDescent="0.25">
      <c r="A9964">
        <v>77755</v>
      </c>
      <c r="C9964" t="s">
        <v>12608</v>
      </c>
      <c r="G9964" s="4" t="s">
        <v>163</v>
      </c>
    </row>
    <row r="9965" spans="1:7" x14ac:dyDescent="0.25">
      <c r="A9965">
        <v>406058</v>
      </c>
      <c r="C9965" t="s">
        <v>12608</v>
      </c>
      <c r="G9965" s="5" t="s">
        <v>85</v>
      </c>
    </row>
    <row r="9966" spans="1:7" x14ac:dyDescent="0.25">
      <c r="A9966">
        <v>83810</v>
      </c>
      <c r="B9966" s="1">
        <v>8.99</v>
      </c>
      <c r="C9966" s="2">
        <v>44234</v>
      </c>
      <c r="G9966" s="4" t="s">
        <v>28</v>
      </c>
    </row>
    <row r="9967" spans="1:7" x14ac:dyDescent="0.25">
      <c r="A9967">
        <v>94080</v>
      </c>
      <c r="C9967" t="s">
        <v>12608</v>
      </c>
      <c r="G9967" s="5" t="s">
        <v>11</v>
      </c>
    </row>
    <row r="9968" spans="1:7" x14ac:dyDescent="0.25">
      <c r="A9968">
        <v>94439</v>
      </c>
      <c r="C9968" t="s">
        <v>12608</v>
      </c>
      <c r="G9968" s="4" t="s">
        <v>11</v>
      </c>
    </row>
    <row r="9969" spans="1:7" x14ac:dyDescent="0.25">
      <c r="A9969">
        <v>172642</v>
      </c>
      <c r="C9969" t="s">
        <v>12608</v>
      </c>
      <c r="G9969" s="5" t="s">
        <v>41</v>
      </c>
    </row>
    <row r="9970" spans="1:7" x14ac:dyDescent="0.25">
      <c r="A9970">
        <v>304631</v>
      </c>
      <c r="C9970" t="s">
        <v>12608</v>
      </c>
      <c r="G9970" s="4" t="s">
        <v>28</v>
      </c>
    </row>
    <row r="9971" spans="1:7" x14ac:dyDescent="0.25">
      <c r="A9971">
        <v>46625</v>
      </c>
      <c r="C9971" t="s">
        <v>12608</v>
      </c>
      <c r="G9971" s="5" t="s">
        <v>37</v>
      </c>
    </row>
    <row r="9972" spans="1:7" x14ac:dyDescent="0.25">
      <c r="A9972">
        <v>312498</v>
      </c>
      <c r="C9972" t="s">
        <v>12608</v>
      </c>
      <c r="G9972" s="4" t="s">
        <v>28</v>
      </c>
    </row>
    <row r="9973" spans="1:7" x14ac:dyDescent="0.25">
      <c r="A9973">
        <v>74777</v>
      </c>
      <c r="B9973" s="1">
        <v>15.29</v>
      </c>
      <c r="C9973" s="2">
        <v>44234</v>
      </c>
      <c r="G9973" s="5" t="s">
        <v>57</v>
      </c>
    </row>
    <row r="9974" spans="1:7" x14ac:dyDescent="0.25">
      <c r="A9974">
        <v>67903</v>
      </c>
      <c r="C9974" t="s">
        <v>12608</v>
      </c>
      <c r="G9974" s="4" t="s">
        <v>28</v>
      </c>
    </row>
    <row r="9975" spans="1:7" x14ac:dyDescent="0.25">
      <c r="A9975">
        <v>74128</v>
      </c>
      <c r="C9975" t="s">
        <v>12608</v>
      </c>
      <c r="G9975" s="5" t="s">
        <v>83</v>
      </c>
    </row>
    <row r="9976" spans="1:7" x14ac:dyDescent="0.25">
      <c r="A9976">
        <v>159271</v>
      </c>
      <c r="C9976" t="s">
        <v>12608</v>
      </c>
      <c r="G9976" s="4" t="s">
        <v>41</v>
      </c>
    </row>
    <row r="9977" spans="1:7" x14ac:dyDescent="0.25">
      <c r="A9977">
        <v>83486</v>
      </c>
      <c r="C9977" t="s">
        <v>12608</v>
      </c>
      <c r="G9977" s="5" t="s">
        <v>43</v>
      </c>
    </row>
    <row r="9978" spans="1:7" x14ac:dyDescent="0.25">
      <c r="A9978">
        <v>321468</v>
      </c>
      <c r="C9978" t="s">
        <v>12608</v>
      </c>
      <c r="G9978" s="4" t="s">
        <v>61</v>
      </c>
    </row>
    <row r="9979" spans="1:7" x14ac:dyDescent="0.25">
      <c r="A9979">
        <v>24120</v>
      </c>
      <c r="C9979" t="s">
        <v>12608</v>
      </c>
      <c r="G9979" s="5" t="s">
        <v>61</v>
      </c>
    </row>
    <row r="9980" spans="1:7" x14ac:dyDescent="0.25">
      <c r="A9980">
        <v>41092</v>
      </c>
      <c r="C9980" t="s">
        <v>12608</v>
      </c>
      <c r="G9980" s="4" t="s">
        <v>53</v>
      </c>
    </row>
    <row r="9981" spans="1:7" x14ac:dyDescent="0.25">
      <c r="A9981">
        <v>36951</v>
      </c>
      <c r="C9981" t="s">
        <v>12608</v>
      </c>
      <c r="G9981" s="5" t="s">
        <v>61</v>
      </c>
    </row>
    <row r="9982" spans="1:7" x14ac:dyDescent="0.25">
      <c r="A9982">
        <v>319780</v>
      </c>
      <c r="C9982" t="s">
        <v>12608</v>
      </c>
      <c r="G9982" s="4" t="s">
        <v>175</v>
      </c>
    </row>
    <row r="9983" spans="1:7" x14ac:dyDescent="0.25">
      <c r="A9983">
        <v>12947</v>
      </c>
      <c r="C9983" t="s">
        <v>12608</v>
      </c>
      <c r="G9983" s="5" t="s">
        <v>175</v>
      </c>
    </row>
    <row r="9984" spans="1:7" x14ac:dyDescent="0.25">
      <c r="A9984">
        <v>306651</v>
      </c>
      <c r="C9984" t="s">
        <v>12608</v>
      </c>
      <c r="G9984" s="4" t="s">
        <v>85</v>
      </c>
    </row>
    <row r="9985" spans="1:7" x14ac:dyDescent="0.25">
      <c r="A9985">
        <v>368024</v>
      </c>
      <c r="C9985" t="s">
        <v>12608</v>
      </c>
      <c r="G9985" s="5" t="s">
        <v>41</v>
      </c>
    </row>
    <row r="9986" spans="1:7" x14ac:dyDescent="0.25">
      <c r="A9986">
        <v>337067</v>
      </c>
      <c r="C9986" t="s">
        <v>12608</v>
      </c>
      <c r="G9986" s="4" t="s">
        <v>41</v>
      </c>
    </row>
    <row r="9987" spans="1:7" x14ac:dyDescent="0.25">
      <c r="A9987">
        <v>13226</v>
      </c>
      <c r="C9987" t="s">
        <v>12608</v>
      </c>
      <c r="G9987" s="5" t="s">
        <v>28</v>
      </c>
    </row>
    <row r="9988" spans="1:7" x14ac:dyDescent="0.25">
      <c r="A9988">
        <v>80812</v>
      </c>
      <c r="C9988" t="s">
        <v>12608</v>
      </c>
      <c r="G9988" s="4" t="s">
        <v>61</v>
      </c>
    </row>
    <row r="9989" spans="1:7" x14ac:dyDescent="0.25">
      <c r="A9989">
        <v>336660</v>
      </c>
      <c r="C9989" t="s">
        <v>12608</v>
      </c>
      <c r="G9989" s="5" t="s">
        <v>61</v>
      </c>
    </row>
    <row r="9990" spans="1:7" x14ac:dyDescent="0.25">
      <c r="A9990">
        <v>334593</v>
      </c>
      <c r="C9990" t="s">
        <v>12608</v>
      </c>
      <c r="G9990" s="4" t="s">
        <v>21</v>
      </c>
    </row>
    <row r="9991" spans="1:7" x14ac:dyDescent="0.25">
      <c r="A9991">
        <v>93432</v>
      </c>
      <c r="C9991" t="s">
        <v>12608</v>
      </c>
      <c r="G9991" s="5" t="s">
        <v>11</v>
      </c>
    </row>
    <row r="9992" spans="1:7" x14ac:dyDescent="0.25">
      <c r="A9992">
        <v>70157</v>
      </c>
      <c r="C9992" t="s">
        <v>12608</v>
      </c>
      <c r="G9992" s="4" t="s">
        <v>43</v>
      </c>
    </row>
    <row r="9993" spans="1:7" x14ac:dyDescent="0.25">
      <c r="A9993">
        <v>7323</v>
      </c>
      <c r="C9993" t="s">
        <v>12608</v>
      </c>
      <c r="G9993" s="5" t="s">
        <v>11</v>
      </c>
    </row>
    <row r="9994" spans="1:7" x14ac:dyDescent="0.25">
      <c r="A9994">
        <v>86112</v>
      </c>
      <c r="C9994" t="s">
        <v>12608</v>
      </c>
      <c r="G9994" s="4" t="s">
        <v>61</v>
      </c>
    </row>
    <row r="9995" spans="1:7" x14ac:dyDescent="0.25">
      <c r="A9995">
        <v>91936</v>
      </c>
      <c r="C9995" t="s">
        <v>12608</v>
      </c>
      <c r="G9995" s="5" t="s">
        <v>11</v>
      </c>
    </row>
    <row r="9996" spans="1:7" x14ac:dyDescent="0.25">
      <c r="A9996">
        <v>80385</v>
      </c>
      <c r="C9996" t="s">
        <v>12608</v>
      </c>
      <c r="G9996" s="4" t="s">
        <v>37</v>
      </c>
    </row>
    <row r="9997" spans="1:7" x14ac:dyDescent="0.25">
      <c r="A9997">
        <v>80273</v>
      </c>
      <c r="B9997" s="1">
        <v>17.489999999999998</v>
      </c>
      <c r="C9997" s="2">
        <v>44234</v>
      </c>
      <c r="G9997" s="5" t="s">
        <v>28</v>
      </c>
    </row>
    <row r="9998" spans="1:7" x14ac:dyDescent="0.25">
      <c r="A9998">
        <v>316262</v>
      </c>
      <c r="C9998" t="s">
        <v>12608</v>
      </c>
      <c r="G9998" s="4" t="s">
        <v>31</v>
      </c>
    </row>
    <row r="9999" spans="1:7" x14ac:dyDescent="0.25">
      <c r="A9999">
        <v>70442</v>
      </c>
      <c r="C9999" t="s">
        <v>12608</v>
      </c>
      <c r="G9999" s="5" t="s">
        <v>37</v>
      </c>
    </row>
    <row r="10000" spans="1:7" x14ac:dyDescent="0.25">
      <c r="A10000">
        <v>88870</v>
      </c>
      <c r="C10000" t="s">
        <v>12608</v>
      </c>
      <c r="G10000" s="4" t="s">
        <v>61</v>
      </c>
    </row>
    <row r="10001" spans="1:7" x14ac:dyDescent="0.25">
      <c r="A10001">
        <v>328899</v>
      </c>
      <c r="C10001" t="s">
        <v>12608</v>
      </c>
      <c r="G10001" s="5" t="s">
        <v>175</v>
      </c>
    </row>
    <row r="10002" spans="1:7" x14ac:dyDescent="0.25">
      <c r="A10002">
        <v>49028</v>
      </c>
      <c r="C10002" t="s">
        <v>12608</v>
      </c>
      <c r="G10002" s="4" t="s">
        <v>245</v>
      </c>
    </row>
    <row r="10003" spans="1:7" x14ac:dyDescent="0.25">
      <c r="A10003">
        <v>161519</v>
      </c>
      <c r="C10003" t="s">
        <v>12608</v>
      </c>
      <c r="G10003" s="5" t="s">
        <v>85</v>
      </c>
    </row>
    <row r="10004" spans="1:7" x14ac:dyDescent="0.25">
      <c r="A10004">
        <v>22982</v>
      </c>
      <c r="C10004" t="s">
        <v>12608</v>
      </c>
      <c r="G10004" s="4" t="s">
        <v>11</v>
      </c>
    </row>
    <row r="10005" spans="1:7" x14ac:dyDescent="0.25">
      <c r="A10005">
        <v>324668</v>
      </c>
      <c r="C10005" t="s">
        <v>12608</v>
      </c>
      <c r="G10005" s="5" t="s">
        <v>39</v>
      </c>
    </row>
    <row r="10006" spans="1:7" x14ac:dyDescent="0.25">
      <c r="A10006">
        <v>43214</v>
      </c>
      <c r="C10006" t="s">
        <v>12608</v>
      </c>
      <c r="G10006" s="4" t="s">
        <v>26</v>
      </c>
    </row>
    <row r="10007" spans="1:7" x14ac:dyDescent="0.25">
      <c r="A10007">
        <v>322768</v>
      </c>
      <c r="C10007" t="s">
        <v>12608</v>
      </c>
      <c r="G10007" s="5" t="s">
        <v>61</v>
      </c>
    </row>
    <row r="10008" spans="1:7" x14ac:dyDescent="0.25">
      <c r="A10008">
        <v>28673</v>
      </c>
      <c r="C10008" t="s">
        <v>12608</v>
      </c>
      <c r="G10008" s="4" t="s">
        <v>245</v>
      </c>
    </row>
    <row r="10009" spans="1:7" x14ac:dyDescent="0.25">
      <c r="A10009">
        <v>5932</v>
      </c>
      <c r="C10009" t="s">
        <v>12608</v>
      </c>
      <c r="G10009" s="5" t="s">
        <v>11</v>
      </c>
    </row>
    <row r="10010" spans="1:7" x14ac:dyDescent="0.25">
      <c r="A10010">
        <v>70238</v>
      </c>
      <c r="B10010" s="1">
        <v>34.99</v>
      </c>
      <c r="C10010" s="2">
        <v>44234</v>
      </c>
      <c r="G10010" s="4" t="s">
        <v>57</v>
      </c>
    </row>
    <row r="10011" spans="1:7" x14ac:dyDescent="0.25">
      <c r="A10011">
        <v>3298</v>
      </c>
      <c r="C10011" t="s">
        <v>12608</v>
      </c>
      <c r="G10011" s="5" t="s">
        <v>11</v>
      </c>
    </row>
    <row r="10012" spans="1:7" x14ac:dyDescent="0.25">
      <c r="A10012">
        <v>43981</v>
      </c>
      <c r="C10012" t="s">
        <v>12608</v>
      </c>
      <c r="G10012" s="4" t="s">
        <v>31</v>
      </c>
    </row>
    <row r="10013" spans="1:7" x14ac:dyDescent="0.25">
      <c r="A10013">
        <v>86056</v>
      </c>
      <c r="C10013" t="s">
        <v>12608</v>
      </c>
      <c r="G10013" s="5" t="s">
        <v>28</v>
      </c>
    </row>
    <row r="10014" spans="1:7" x14ac:dyDescent="0.25">
      <c r="A10014">
        <v>71228</v>
      </c>
      <c r="C10014" t="s">
        <v>12608</v>
      </c>
      <c r="G10014" s="4" t="s">
        <v>53</v>
      </c>
    </row>
    <row r="10015" spans="1:7" x14ac:dyDescent="0.25">
      <c r="A10015">
        <v>311297</v>
      </c>
      <c r="C10015" t="s">
        <v>12608</v>
      </c>
      <c r="G10015" s="5" t="s">
        <v>100</v>
      </c>
    </row>
    <row r="10016" spans="1:7" x14ac:dyDescent="0.25">
      <c r="A10016">
        <v>70766</v>
      </c>
      <c r="C10016" t="s">
        <v>12608</v>
      </c>
      <c r="G10016" s="4" t="s">
        <v>245</v>
      </c>
    </row>
    <row r="10017" spans="1:7" x14ac:dyDescent="0.25">
      <c r="A10017">
        <v>30810</v>
      </c>
      <c r="C10017" t="s">
        <v>12608</v>
      </c>
      <c r="G10017" s="5" t="s">
        <v>11</v>
      </c>
    </row>
    <row r="10018" spans="1:7" x14ac:dyDescent="0.25">
      <c r="A10018">
        <v>51420</v>
      </c>
      <c r="C10018" t="s">
        <v>12608</v>
      </c>
      <c r="G10018" s="4" t="s">
        <v>26</v>
      </c>
    </row>
    <row r="10019" spans="1:7" x14ac:dyDescent="0.25">
      <c r="A10019">
        <v>84729</v>
      </c>
      <c r="C10019" t="s">
        <v>12608</v>
      </c>
      <c r="G10019" s="5" t="s">
        <v>163</v>
      </c>
    </row>
    <row r="10020" spans="1:7" x14ac:dyDescent="0.25">
      <c r="A10020">
        <v>82348</v>
      </c>
      <c r="C10020" t="s">
        <v>12608</v>
      </c>
      <c r="G10020" s="4" t="s">
        <v>31</v>
      </c>
    </row>
    <row r="10021" spans="1:7" x14ac:dyDescent="0.25">
      <c r="A10021">
        <v>337320</v>
      </c>
      <c r="C10021" t="s">
        <v>12608</v>
      </c>
      <c r="G10021" s="5" t="s">
        <v>85</v>
      </c>
    </row>
    <row r="10022" spans="1:7" x14ac:dyDescent="0.25">
      <c r="A10022">
        <v>42102</v>
      </c>
      <c r="C10022" t="s">
        <v>12608</v>
      </c>
      <c r="G10022" s="4" t="s">
        <v>26</v>
      </c>
    </row>
    <row r="10023" spans="1:7" x14ac:dyDescent="0.25">
      <c r="A10023">
        <v>331590</v>
      </c>
      <c r="C10023" t="s">
        <v>12608</v>
      </c>
      <c r="G10023" s="5" t="s">
        <v>85</v>
      </c>
    </row>
    <row r="10024" spans="1:7" x14ac:dyDescent="0.25">
      <c r="A10024">
        <v>333913</v>
      </c>
      <c r="C10024" t="s">
        <v>12608</v>
      </c>
      <c r="G10024" s="4" t="s">
        <v>41</v>
      </c>
    </row>
    <row r="10025" spans="1:7" x14ac:dyDescent="0.25">
      <c r="A10025">
        <v>307344</v>
      </c>
      <c r="C10025" t="s">
        <v>12608</v>
      </c>
      <c r="G10025" s="5" t="s">
        <v>41</v>
      </c>
    </row>
    <row r="10026" spans="1:7" x14ac:dyDescent="0.25">
      <c r="A10026">
        <v>429832</v>
      </c>
      <c r="C10026" t="s">
        <v>12608</v>
      </c>
      <c r="G10026" s="4" t="s">
        <v>41</v>
      </c>
    </row>
    <row r="10027" spans="1:7" x14ac:dyDescent="0.25">
      <c r="A10027">
        <v>233896</v>
      </c>
      <c r="C10027" t="s">
        <v>12608</v>
      </c>
      <c r="G10027" s="5" t="s">
        <v>26</v>
      </c>
    </row>
    <row r="10028" spans="1:7" x14ac:dyDescent="0.25">
      <c r="A10028">
        <v>93431</v>
      </c>
      <c r="C10028" t="s">
        <v>12608</v>
      </c>
      <c r="G10028" s="4" t="s">
        <v>11</v>
      </c>
    </row>
    <row r="10029" spans="1:7" x14ac:dyDescent="0.25">
      <c r="A10029">
        <v>24911</v>
      </c>
      <c r="C10029" t="s">
        <v>12608</v>
      </c>
      <c r="G10029" s="5" t="s">
        <v>11</v>
      </c>
    </row>
    <row r="10030" spans="1:7" x14ac:dyDescent="0.25">
      <c r="A10030">
        <v>311242</v>
      </c>
      <c r="C10030" t="s">
        <v>12608</v>
      </c>
      <c r="G10030" s="4" t="s">
        <v>1019</v>
      </c>
    </row>
    <row r="10031" spans="1:7" x14ac:dyDescent="0.25">
      <c r="A10031">
        <v>40169</v>
      </c>
      <c r="C10031" t="s">
        <v>12608</v>
      </c>
      <c r="G10031" s="5" t="s">
        <v>53</v>
      </c>
    </row>
    <row r="10032" spans="1:7" x14ac:dyDescent="0.25">
      <c r="A10032">
        <v>346134</v>
      </c>
      <c r="C10032" t="s">
        <v>12608</v>
      </c>
      <c r="G10032" s="4" t="s">
        <v>85</v>
      </c>
    </row>
    <row r="10033" spans="1:7" x14ac:dyDescent="0.25">
      <c r="A10033">
        <v>74233</v>
      </c>
      <c r="C10033" t="s">
        <v>12608</v>
      </c>
      <c r="G10033" s="5" t="s">
        <v>17</v>
      </c>
    </row>
    <row r="10034" spans="1:7" x14ac:dyDescent="0.25">
      <c r="A10034">
        <v>13781</v>
      </c>
      <c r="C10034" t="s">
        <v>12608</v>
      </c>
      <c r="G10034" s="4" t="s">
        <v>61</v>
      </c>
    </row>
    <row r="10035" spans="1:7" x14ac:dyDescent="0.25">
      <c r="A10035">
        <v>23880</v>
      </c>
      <c r="C10035" t="s">
        <v>12608</v>
      </c>
      <c r="G10035" s="5" t="s">
        <v>11</v>
      </c>
    </row>
    <row r="10036" spans="1:7" x14ac:dyDescent="0.25">
      <c r="A10036">
        <v>58033</v>
      </c>
      <c r="B10036" s="1">
        <v>25.99</v>
      </c>
      <c r="C10036" s="2">
        <v>44234</v>
      </c>
      <c r="G10036" s="4" t="s">
        <v>198</v>
      </c>
    </row>
    <row r="10037" spans="1:7" x14ac:dyDescent="0.25">
      <c r="A10037">
        <v>413666</v>
      </c>
      <c r="B10037" s="1">
        <v>12.49</v>
      </c>
      <c r="C10037" s="2">
        <v>44327</v>
      </c>
      <c r="G10037" s="5" t="s">
        <v>41</v>
      </c>
    </row>
    <row r="10038" spans="1:7" x14ac:dyDescent="0.25">
      <c r="A10038">
        <v>333923</v>
      </c>
      <c r="C10038" t="s">
        <v>12608</v>
      </c>
      <c r="G10038" s="4" t="s">
        <v>61</v>
      </c>
    </row>
    <row r="10039" spans="1:7" x14ac:dyDescent="0.25">
      <c r="A10039">
        <v>47939</v>
      </c>
      <c r="C10039" t="s">
        <v>12608</v>
      </c>
      <c r="G10039" s="5" t="s">
        <v>175</v>
      </c>
    </row>
    <row r="10040" spans="1:7" x14ac:dyDescent="0.25">
      <c r="A10040">
        <v>61182</v>
      </c>
      <c r="C10040" t="s">
        <v>12608</v>
      </c>
      <c r="G10040" s="4" t="s">
        <v>28</v>
      </c>
    </row>
    <row r="10041" spans="1:7" x14ac:dyDescent="0.25">
      <c r="A10041">
        <v>26639</v>
      </c>
      <c r="C10041" t="s">
        <v>12608</v>
      </c>
      <c r="G10041" s="5" t="s">
        <v>11</v>
      </c>
    </row>
    <row r="10042" spans="1:7" x14ac:dyDescent="0.25">
      <c r="A10042">
        <v>385123</v>
      </c>
      <c r="C10042" t="s">
        <v>12608</v>
      </c>
      <c r="G10042" s="4" t="s">
        <v>61</v>
      </c>
    </row>
    <row r="10043" spans="1:7" x14ac:dyDescent="0.25">
      <c r="A10043">
        <v>29988</v>
      </c>
      <c r="C10043" t="s">
        <v>12608</v>
      </c>
      <c r="G10043" s="5" t="s">
        <v>11</v>
      </c>
    </row>
    <row r="10044" spans="1:7" x14ac:dyDescent="0.25">
      <c r="A10044">
        <v>310730</v>
      </c>
      <c r="C10044" t="s">
        <v>12608</v>
      </c>
      <c r="G10044" s="4" t="s">
        <v>61</v>
      </c>
    </row>
    <row r="10045" spans="1:7" x14ac:dyDescent="0.25">
      <c r="A10045">
        <v>47532</v>
      </c>
      <c r="C10045" t="s">
        <v>12608</v>
      </c>
      <c r="G10045" s="5" t="s">
        <v>85</v>
      </c>
    </row>
    <row r="10046" spans="1:7" x14ac:dyDescent="0.25">
      <c r="A10046">
        <v>48228</v>
      </c>
      <c r="C10046" t="s">
        <v>12608</v>
      </c>
      <c r="G10046" s="4" t="s">
        <v>46</v>
      </c>
    </row>
    <row r="10047" spans="1:7" x14ac:dyDescent="0.25">
      <c r="A10047">
        <v>42625</v>
      </c>
      <c r="C10047" t="s">
        <v>12608</v>
      </c>
      <c r="G10047" s="5" t="s">
        <v>85</v>
      </c>
    </row>
    <row r="10048" spans="1:7" x14ac:dyDescent="0.25">
      <c r="A10048">
        <v>21679</v>
      </c>
      <c r="C10048" t="s">
        <v>12608</v>
      </c>
      <c r="G10048" s="4" t="s">
        <v>53</v>
      </c>
    </row>
    <row r="10049" spans="1:7" x14ac:dyDescent="0.25">
      <c r="A10049">
        <v>325817</v>
      </c>
      <c r="C10049" t="s">
        <v>12608</v>
      </c>
      <c r="G10049" s="5" t="s">
        <v>85</v>
      </c>
    </row>
    <row r="10050" spans="1:7" x14ac:dyDescent="0.25">
      <c r="A10050">
        <v>70336</v>
      </c>
      <c r="C10050" t="s">
        <v>12608</v>
      </c>
      <c r="G10050" s="4" t="s">
        <v>37</v>
      </c>
    </row>
    <row r="10051" spans="1:7" x14ac:dyDescent="0.25">
      <c r="A10051">
        <v>42064</v>
      </c>
      <c r="C10051" t="s">
        <v>12608</v>
      </c>
      <c r="G10051" s="5" t="s">
        <v>26</v>
      </c>
    </row>
    <row r="10052" spans="1:7" x14ac:dyDescent="0.25">
      <c r="A10052">
        <v>322174</v>
      </c>
      <c r="B10052" s="1">
        <v>9.49</v>
      </c>
      <c r="C10052" s="2">
        <v>44327</v>
      </c>
      <c r="G10052" s="4" t="s">
        <v>61</v>
      </c>
    </row>
    <row r="10053" spans="1:7" x14ac:dyDescent="0.25">
      <c r="A10053">
        <v>93769</v>
      </c>
      <c r="C10053" t="s">
        <v>12608</v>
      </c>
      <c r="G10053" s="5" t="s">
        <v>11</v>
      </c>
    </row>
    <row r="10054" spans="1:7" x14ac:dyDescent="0.25">
      <c r="A10054">
        <v>317929</v>
      </c>
      <c r="C10054" t="s">
        <v>12608</v>
      </c>
      <c r="G10054" s="4" t="s">
        <v>28</v>
      </c>
    </row>
    <row r="10055" spans="1:7" x14ac:dyDescent="0.25">
      <c r="A10055">
        <v>29329</v>
      </c>
      <c r="C10055" t="s">
        <v>12608</v>
      </c>
      <c r="G10055" s="5" t="s">
        <v>11</v>
      </c>
    </row>
    <row r="10056" spans="1:7" x14ac:dyDescent="0.25">
      <c r="A10056">
        <v>30600</v>
      </c>
      <c r="C10056" t="s">
        <v>12608</v>
      </c>
      <c r="G10056" s="4" t="s">
        <v>37</v>
      </c>
    </row>
    <row r="10057" spans="1:7" x14ac:dyDescent="0.25">
      <c r="A10057">
        <v>75430</v>
      </c>
      <c r="C10057" t="s">
        <v>12608</v>
      </c>
      <c r="G10057" s="5" t="s">
        <v>245</v>
      </c>
    </row>
    <row r="10058" spans="1:7" x14ac:dyDescent="0.25">
      <c r="A10058">
        <v>327027</v>
      </c>
      <c r="C10058" t="s">
        <v>12608</v>
      </c>
      <c r="G10058" s="4" t="s">
        <v>41</v>
      </c>
    </row>
    <row r="10059" spans="1:7" x14ac:dyDescent="0.25">
      <c r="A10059">
        <v>80637</v>
      </c>
      <c r="B10059" s="1">
        <v>11.99</v>
      </c>
      <c r="C10059" s="2">
        <v>44234</v>
      </c>
      <c r="G10059" s="5" t="s">
        <v>61</v>
      </c>
    </row>
    <row r="10060" spans="1:7" x14ac:dyDescent="0.25">
      <c r="A10060">
        <v>94560</v>
      </c>
      <c r="C10060" t="s">
        <v>12608</v>
      </c>
      <c r="G10060" s="4" t="s">
        <v>11</v>
      </c>
    </row>
    <row r="10061" spans="1:7" x14ac:dyDescent="0.25">
      <c r="A10061">
        <v>26028</v>
      </c>
      <c r="C10061" t="s">
        <v>12608</v>
      </c>
      <c r="G10061" s="5" t="s">
        <v>11</v>
      </c>
    </row>
    <row r="10062" spans="1:7" x14ac:dyDescent="0.25">
      <c r="A10062">
        <v>46138</v>
      </c>
      <c r="C10062" t="s">
        <v>12608</v>
      </c>
      <c r="G10062" s="4" t="s">
        <v>35</v>
      </c>
    </row>
    <row r="10063" spans="1:7" x14ac:dyDescent="0.25">
      <c r="A10063">
        <v>329788</v>
      </c>
      <c r="C10063" t="s">
        <v>12608</v>
      </c>
      <c r="G10063" s="5" t="s">
        <v>61</v>
      </c>
    </row>
    <row r="10064" spans="1:7" x14ac:dyDescent="0.25">
      <c r="A10064">
        <v>45958</v>
      </c>
      <c r="C10064" t="s">
        <v>12608</v>
      </c>
      <c r="G10064" s="4" t="s">
        <v>41</v>
      </c>
    </row>
    <row r="10065" spans="1:7" x14ac:dyDescent="0.25">
      <c r="A10065">
        <v>70637</v>
      </c>
      <c r="C10065" t="s">
        <v>12608</v>
      </c>
      <c r="G10065" s="5" t="s">
        <v>53</v>
      </c>
    </row>
    <row r="10066" spans="1:7" x14ac:dyDescent="0.25">
      <c r="A10066">
        <v>35009</v>
      </c>
      <c r="C10066" t="s">
        <v>12608</v>
      </c>
      <c r="G10066" s="4" t="s">
        <v>37</v>
      </c>
    </row>
    <row r="10067" spans="1:7" x14ac:dyDescent="0.25">
      <c r="A10067">
        <v>70428</v>
      </c>
      <c r="C10067" t="s">
        <v>12608</v>
      </c>
      <c r="G10067" s="5" t="s">
        <v>37</v>
      </c>
    </row>
    <row r="10068" spans="1:7" x14ac:dyDescent="0.25">
      <c r="A10068">
        <v>40976</v>
      </c>
      <c r="B10068" s="1">
        <v>6.49</v>
      </c>
      <c r="C10068" s="2">
        <v>44327</v>
      </c>
      <c r="G10068" s="4" t="s">
        <v>35</v>
      </c>
    </row>
    <row r="10069" spans="1:7" x14ac:dyDescent="0.25">
      <c r="A10069">
        <v>81666</v>
      </c>
      <c r="C10069" t="s">
        <v>12608</v>
      </c>
      <c r="G10069" s="5" t="s">
        <v>61</v>
      </c>
    </row>
    <row r="10070" spans="1:7" x14ac:dyDescent="0.25">
      <c r="A10070">
        <v>396338</v>
      </c>
      <c r="C10070" t="s">
        <v>12608</v>
      </c>
      <c r="G10070" s="4" t="s">
        <v>189</v>
      </c>
    </row>
    <row r="10071" spans="1:7" x14ac:dyDescent="0.25">
      <c r="A10071">
        <v>82171</v>
      </c>
      <c r="B10071" s="1">
        <v>14.99</v>
      </c>
      <c r="C10071" s="2">
        <v>44234</v>
      </c>
      <c r="G10071" s="5" t="s">
        <v>61</v>
      </c>
    </row>
    <row r="10072" spans="1:7" x14ac:dyDescent="0.25">
      <c r="A10072">
        <v>29942</v>
      </c>
      <c r="C10072" t="s">
        <v>12608</v>
      </c>
      <c r="G10072" s="4" t="s">
        <v>11</v>
      </c>
    </row>
    <row r="10073" spans="1:7" x14ac:dyDescent="0.25">
      <c r="A10073">
        <v>7870</v>
      </c>
      <c r="C10073" t="s">
        <v>12608</v>
      </c>
      <c r="G10073" s="5" t="s">
        <v>11</v>
      </c>
    </row>
    <row r="10074" spans="1:7" x14ac:dyDescent="0.25">
      <c r="A10074">
        <v>26918</v>
      </c>
      <c r="C10074" t="s">
        <v>12608</v>
      </c>
      <c r="G10074" s="4" t="s">
        <v>11</v>
      </c>
    </row>
    <row r="10075" spans="1:7" x14ac:dyDescent="0.25">
      <c r="A10075">
        <v>347062</v>
      </c>
      <c r="C10075" t="s">
        <v>12608</v>
      </c>
      <c r="G10075" s="5" t="s">
        <v>37</v>
      </c>
    </row>
    <row r="10076" spans="1:7" x14ac:dyDescent="0.25">
      <c r="A10076">
        <v>341051</v>
      </c>
      <c r="C10076" t="s">
        <v>12608</v>
      </c>
      <c r="G10076" s="4" t="s">
        <v>43</v>
      </c>
    </row>
    <row r="10077" spans="1:7" x14ac:dyDescent="0.25">
      <c r="A10077">
        <v>30179</v>
      </c>
      <c r="C10077" t="s">
        <v>12608</v>
      </c>
      <c r="G10077" s="5" t="s">
        <v>11</v>
      </c>
    </row>
    <row r="10078" spans="1:7" x14ac:dyDescent="0.25">
      <c r="A10078">
        <v>87084</v>
      </c>
      <c r="B10078" s="1">
        <v>7.99</v>
      </c>
      <c r="C10078" s="2">
        <v>44234</v>
      </c>
      <c r="G10078" s="4" t="s">
        <v>43</v>
      </c>
    </row>
    <row r="10079" spans="1:7" x14ac:dyDescent="0.25">
      <c r="A10079">
        <v>308150</v>
      </c>
      <c r="C10079" t="s">
        <v>12608</v>
      </c>
      <c r="G10079" s="5" t="s">
        <v>39</v>
      </c>
    </row>
    <row r="10080" spans="1:7" x14ac:dyDescent="0.25">
      <c r="A10080">
        <v>95710</v>
      </c>
      <c r="C10080" t="s">
        <v>12608</v>
      </c>
      <c r="G10080" s="4" t="s">
        <v>11</v>
      </c>
    </row>
    <row r="10081" spans="1:7" x14ac:dyDescent="0.25">
      <c r="A10081">
        <v>22012</v>
      </c>
      <c r="B10081" s="1">
        <v>28.99</v>
      </c>
      <c r="C10081" s="2">
        <v>44234</v>
      </c>
      <c r="G10081" s="5" t="s">
        <v>37</v>
      </c>
    </row>
    <row r="10082" spans="1:7" x14ac:dyDescent="0.25">
      <c r="A10082">
        <v>32940</v>
      </c>
      <c r="C10082" t="s">
        <v>12608</v>
      </c>
      <c r="G10082" s="4" t="s">
        <v>41</v>
      </c>
    </row>
    <row r="10083" spans="1:7" x14ac:dyDescent="0.25">
      <c r="A10083">
        <v>70113</v>
      </c>
      <c r="C10083" t="s">
        <v>12608</v>
      </c>
      <c r="G10083" s="5" t="s">
        <v>37</v>
      </c>
    </row>
    <row r="10084" spans="1:7" x14ac:dyDescent="0.25">
      <c r="A10084">
        <v>50652</v>
      </c>
      <c r="C10084" t="s">
        <v>12608</v>
      </c>
      <c r="G10084" s="4" t="s">
        <v>35</v>
      </c>
    </row>
    <row r="10085" spans="1:7" x14ac:dyDescent="0.25">
      <c r="A10085">
        <v>337385</v>
      </c>
      <c r="C10085" t="s">
        <v>12608</v>
      </c>
      <c r="G10085" s="5" t="s">
        <v>61</v>
      </c>
    </row>
    <row r="10086" spans="1:7" x14ac:dyDescent="0.25">
      <c r="A10086">
        <v>300687</v>
      </c>
      <c r="C10086" t="s">
        <v>12608</v>
      </c>
      <c r="G10086" s="4" t="s">
        <v>26</v>
      </c>
    </row>
    <row r="10087" spans="1:7" x14ac:dyDescent="0.25">
      <c r="A10087">
        <v>301119</v>
      </c>
      <c r="C10087" t="s">
        <v>12608</v>
      </c>
      <c r="G10087" s="5" t="s">
        <v>21</v>
      </c>
    </row>
    <row r="10088" spans="1:7" x14ac:dyDescent="0.25">
      <c r="A10088">
        <v>313640</v>
      </c>
      <c r="C10088" t="s">
        <v>12608</v>
      </c>
      <c r="G10088" s="4" t="s">
        <v>17</v>
      </c>
    </row>
    <row r="10089" spans="1:7" x14ac:dyDescent="0.25">
      <c r="A10089">
        <v>341676</v>
      </c>
      <c r="C10089" t="s">
        <v>12608</v>
      </c>
      <c r="G10089" s="5" t="s">
        <v>85</v>
      </c>
    </row>
    <row r="10090" spans="1:7" x14ac:dyDescent="0.25">
      <c r="A10090">
        <v>81164</v>
      </c>
      <c r="C10090" t="s">
        <v>12608</v>
      </c>
      <c r="G10090" s="4" t="s">
        <v>85</v>
      </c>
    </row>
    <row r="10091" spans="1:7" x14ac:dyDescent="0.25">
      <c r="A10091">
        <v>336644</v>
      </c>
      <c r="C10091" t="s">
        <v>12608</v>
      </c>
      <c r="G10091" s="5" t="s">
        <v>41</v>
      </c>
    </row>
    <row r="10092" spans="1:7" x14ac:dyDescent="0.25">
      <c r="A10092">
        <v>71671</v>
      </c>
      <c r="C10092" t="s">
        <v>12608</v>
      </c>
      <c r="G10092" s="4" t="s">
        <v>14</v>
      </c>
    </row>
    <row r="10093" spans="1:7" x14ac:dyDescent="0.25">
      <c r="A10093">
        <v>70384</v>
      </c>
      <c r="B10093" s="1">
        <v>13.99</v>
      </c>
      <c r="C10093" s="2">
        <v>44327</v>
      </c>
      <c r="G10093" s="5" t="s">
        <v>35</v>
      </c>
    </row>
    <row r="10094" spans="1:7" x14ac:dyDescent="0.25">
      <c r="A10094">
        <v>157260</v>
      </c>
      <c r="C10094" t="s">
        <v>12608</v>
      </c>
      <c r="G10094" s="4" t="s">
        <v>28</v>
      </c>
    </row>
    <row r="10095" spans="1:7" x14ac:dyDescent="0.25">
      <c r="A10095">
        <v>30002</v>
      </c>
      <c r="C10095" t="s">
        <v>12608</v>
      </c>
      <c r="G10095" s="5" t="s">
        <v>11</v>
      </c>
    </row>
    <row r="10096" spans="1:7" x14ac:dyDescent="0.25">
      <c r="A10096">
        <v>27377</v>
      </c>
      <c r="C10096" t="s">
        <v>12608</v>
      </c>
      <c r="G10096" s="4" t="s">
        <v>11</v>
      </c>
    </row>
    <row r="10097" spans="1:7" x14ac:dyDescent="0.25">
      <c r="A10097">
        <v>412686</v>
      </c>
      <c r="C10097" t="s">
        <v>12608</v>
      </c>
      <c r="G10097" s="5" t="s">
        <v>43</v>
      </c>
    </row>
    <row r="10098" spans="1:7" x14ac:dyDescent="0.25">
      <c r="A10098">
        <v>83891</v>
      </c>
      <c r="C10098" t="s">
        <v>12608</v>
      </c>
      <c r="G10098" s="4" t="s">
        <v>61</v>
      </c>
    </row>
    <row r="10099" spans="1:7" x14ac:dyDescent="0.25">
      <c r="A10099">
        <v>87416</v>
      </c>
      <c r="B10099" s="1">
        <v>5.99</v>
      </c>
      <c r="C10099" s="2">
        <v>44234</v>
      </c>
      <c r="G10099" s="5" t="s">
        <v>43</v>
      </c>
    </row>
    <row r="10100" spans="1:7" x14ac:dyDescent="0.25">
      <c r="A10100">
        <v>321828</v>
      </c>
      <c r="C10100" t="s">
        <v>12608</v>
      </c>
      <c r="G10100" s="4" t="s">
        <v>28</v>
      </c>
    </row>
    <row r="10101" spans="1:7" x14ac:dyDescent="0.25">
      <c r="A10101">
        <v>308793</v>
      </c>
      <c r="C10101" t="s">
        <v>12608</v>
      </c>
      <c r="G10101" s="5" t="s">
        <v>31</v>
      </c>
    </row>
    <row r="10102" spans="1:7" x14ac:dyDescent="0.25">
      <c r="A10102">
        <v>70813</v>
      </c>
      <c r="C10102" t="s">
        <v>12608</v>
      </c>
      <c r="G10102" s="4" t="s">
        <v>26</v>
      </c>
    </row>
    <row r="10103" spans="1:7" x14ac:dyDescent="0.25">
      <c r="A10103">
        <v>400017</v>
      </c>
      <c r="C10103" t="s">
        <v>12608</v>
      </c>
      <c r="G10103" s="5" t="s">
        <v>28</v>
      </c>
    </row>
    <row r="10104" spans="1:7" x14ac:dyDescent="0.25">
      <c r="A10104">
        <v>322923</v>
      </c>
      <c r="C10104" t="s">
        <v>12608</v>
      </c>
      <c r="G10104" s="4" t="s">
        <v>43</v>
      </c>
    </row>
    <row r="10105" spans="1:7" x14ac:dyDescent="0.25">
      <c r="A10105">
        <v>321802</v>
      </c>
      <c r="C10105" t="s">
        <v>12608</v>
      </c>
      <c r="G10105" s="5" t="s">
        <v>85</v>
      </c>
    </row>
    <row r="10106" spans="1:7" x14ac:dyDescent="0.25">
      <c r="A10106">
        <v>72278</v>
      </c>
      <c r="C10106" t="s">
        <v>12608</v>
      </c>
      <c r="G10106" s="4" t="s">
        <v>26</v>
      </c>
    </row>
    <row r="10107" spans="1:7" x14ac:dyDescent="0.25">
      <c r="A10107">
        <v>40045</v>
      </c>
      <c r="C10107" t="s">
        <v>12608</v>
      </c>
      <c r="G10107" s="5" t="s">
        <v>67</v>
      </c>
    </row>
    <row r="10108" spans="1:7" x14ac:dyDescent="0.25">
      <c r="A10108">
        <v>388327</v>
      </c>
      <c r="C10108" t="s">
        <v>12608</v>
      </c>
      <c r="G10108" s="4" t="s">
        <v>28</v>
      </c>
    </row>
    <row r="10109" spans="1:7" x14ac:dyDescent="0.25">
      <c r="A10109">
        <v>309289</v>
      </c>
      <c r="C10109" t="s">
        <v>12608</v>
      </c>
      <c r="G10109" s="5" t="s">
        <v>39</v>
      </c>
    </row>
    <row r="10110" spans="1:7" x14ac:dyDescent="0.25">
      <c r="A10110">
        <v>30140</v>
      </c>
      <c r="C10110" t="s">
        <v>12608</v>
      </c>
      <c r="G10110" s="4" t="s">
        <v>11</v>
      </c>
    </row>
    <row r="10111" spans="1:7" x14ac:dyDescent="0.25">
      <c r="A10111">
        <v>330982</v>
      </c>
      <c r="C10111" t="s">
        <v>12608</v>
      </c>
      <c r="G10111" s="5" t="s">
        <v>85</v>
      </c>
    </row>
    <row r="10112" spans="1:7" x14ac:dyDescent="0.25">
      <c r="A10112">
        <v>87408</v>
      </c>
      <c r="C10112" t="s">
        <v>12608</v>
      </c>
      <c r="G10112" s="4" t="s">
        <v>43</v>
      </c>
    </row>
    <row r="10113" spans="1:7" x14ac:dyDescent="0.25">
      <c r="A10113">
        <v>47146</v>
      </c>
      <c r="C10113" t="s">
        <v>12608</v>
      </c>
      <c r="G10113" s="5" t="s">
        <v>245</v>
      </c>
    </row>
    <row r="10114" spans="1:7" x14ac:dyDescent="0.25">
      <c r="A10114">
        <v>73107</v>
      </c>
      <c r="C10114" t="s">
        <v>12608</v>
      </c>
      <c r="G10114" s="4" t="s">
        <v>35</v>
      </c>
    </row>
    <row r="10115" spans="1:7" x14ac:dyDescent="0.25">
      <c r="A10115">
        <v>71211</v>
      </c>
      <c r="C10115" t="s">
        <v>12608</v>
      </c>
      <c r="G10115" s="5" t="s">
        <v>35</v>
      </c>
    </row>
    <row r="10116" spans="1:7" x14ac:dyDescent="0.25">
      <c r="A10116">
        <v>80178</v>
      </c>
      <c r="B10116" s="1">
        <v>10.99</v>
      </c>
      <c r="C10116" s="2">
        <v>44234</v>
      </c>
      <c r="G10116" s="4" t="s">
        <v>61</v>
      </c>
    </row>
    <row r="10117" spans="1:7" x14ac:dyDescent="0.25">
      <c r="A10117">
        <v>81502</v>
      </c>
      <c r="C10117" t="s">
        <v>12608</v>
      </c>
      <c r="G10117" s="5" t="s">
        <v>31</v>
      </c>
    </row>
    <row r="10118" spans="1:7" x14ac:dyDescent="0.25">
      <c r="A10118">
        <v>80124</v>
      </c>
      <c r="C10118" t="s">
        <v>12608</v>
      </c>
      <c r="G10118" s="4" t="s">
        <v>28</v>
      </c>
    </row>
    <row r="10119" spans="1:7" x14ac:dyDescent="0.25">
      <c r="A10119">
        <v>337237</v>
      </c>
      <c r="C10119" t="s">
        <v>12608</v>
      </c>
      <c r="G10119" s="5" t="s">
        <v>21</v>
      </c>
    </row>
    <row r="10120" spans="1:7" x14ac:dyDescent="0.25">
      <c r="A10120">
        <v>69221</v>
      </c>
      <c r="C10120" t="s">
        <v>12608</v>
      </c>
      <c r="G10120" s="4" t="s">
        <v>245</v>
      </c>
    </row>
    <row r="10121" spans="1:7" x14ac:dyDescent="0.25">
      <c r="A10121">
        <v>45175</v>
      </c>
      <c r="C10121" t="s">
        <v>12608</v>
      </c>
      <c r="G10121" s="5" t="s">
        <v>14</v>
      </c>
    </row>
    <row r="10122" spans="1:7" x14ac:dyDescent="0.25">
      <c r="A10122">
        <v>76549</v>
      </c>
      <c r="C10122" t="s">
        <v>12608</v>
      </c>
      <c r="G10122" s="4" t="s">
        <v>436</v>
      </c>
    </row>
    <row r="10123" spans="1:7" x14ac:dyDescent="0.25">
      <c r="A10123">
        <v>307505</v>
      </c>
      <c r="B10123" s="1">
        <v>9.49</v>
      </c>
      <c r="C10123" s="2">
        <v>44234</v>
      </c>
      <c r="G10123" s="5" t="s">
        <v>61</v>
      </c>
    </row>
    <row r="10124" spans="1:7" x14ac:dyDescent="0.25">
      <c r="A10124">
        <v>30221</v>
      </c>
      <c r="C10124" t="s">
        <v>12608</v>
      </c>
      <c r="G10124" s="4" t="s">
        <v>11</v>
      </c>
    </row>
    <row r="10125" spans="1:7" x14ac:dyDescent="0.25">
      <c r="A10125">
        <v>334316</v>
      </c>
      <c r="C10125" t="s">
        <v>12608</v>
      </c>
      <c r="G10125" s="5" t="s">
        <v>61</v>
      </c>
    </row>
    <row r="10126" spans="1:7" x14ac:dyDescent="0.25">
      <c r="A10126">
        <v>42600</v>
      </c>
      <c r="C10126" t="s">
        <v>12608</v>
      </c>
      <c r="G10126" s="4" t="s">
        <v>61</v>
      </c>
    </row>
    <row r="10127" spans="1:7" x14ac:dyDescent="0.25">
      <c r="A10127">
        <v>26392</v>
      </c>
      <c r="C10127" t="s">
        <v>12608</v>
      </c>
      <c r="G10127" s="5" t="s">
        <v>11</v>
      </c>
    </row>
    <row r="10128" spans="1:7" x14ac:dyDescent="0.25">
      <c r="A10128">
        <v>80284</v>
      </c>
      <c r="C10128" t="s">
        <v>12608</v>
      </c>
      <c r="G10128" s="4" t="s">
        <v>64</v>
      </c>
    </row>
    <row r="10129" spans="1:7" x14ac:dyDescent="0.25">
      <c r="A10129">
        <v>89516</v>
      </c>
      <c r="C10129" t="s">
        <v>12608</v>
      </c>
      <c r="G10129" s="5" t="s">
        <v>64</v>
      </c>
    </row>
    <row r="10130" spans="1:7" x14ac:dyDescent="0.25">
      <c r="A10130">
        <v>48715</v>
      </c>
      <c r="C10130" t="s">
        <v>12608</v>
      </c>
      <c r="G10130" s="4" t="s">
        <v>57</v>
      </c>
    </row>
    <row r="10131" spans="1:7" x14ac:dyDescent="0.25">
      <c r="A10131">
        <v>86118</v>
      </c>
      <c r="C10131" t="s">
        <v>12608</v>
      </c>
      <c r="G10131" s="5" t="s">
        <v>61</v>
      </c>
    </row>
    <row r="10132" spans="1:7" x14ac:dyDescent="0.25">
      <c r="A10132">
        <v>82507</v>
      </c>
      <c r="C10132" t="s">
        <v>12608</v>
      </c>
      <c r="G10132" s="4" t="s">
        <v>28</v>
      </c>
    </row>
    <row r="10133" spans="1:7" x14ac:dyDescent="0.25">
      <c r="A10133">
        <v>33464</v>
      </c>
      <c r="C10133" t="s">
        <v>12608</v>
      </c>
      <c r="G10133" s="5" t="s">
        <v>57</v>
      </c>
    </row>
    <row r="10134" spans="1:7" x14ac:dyDescent="0.25">
      <c r="A10134">
        <v>35769</v>
      </c>
      <c r="C10134" t="s">
        <v>12608</v>
      </c>
      <c r="G10134" s="4" t="s">
        <v>28</v>
      </c>
    </row>
    <row r="10135" spans="1:7" x14ac:dyDescent="0.25">
      <c r="A10135">
        <v>42560</v>
      </c>
      <c r="C10135" t="s">
        <v>12608</v>
      </c>
      <c r="G10135" s="5" t="s">
        <v>26</v>
      </c>
    </row>
    <row r="10136" spans="1:7" x14ac:dyDescent="0.25">
      <c r="A10136">
        <v>76058</v>
      </c>
      <c r="C10136" t="s">
        <v>12608</v>
      </c>
      <c r="G10136" s="4" t="s">
        <v>21</v>
      </c>
    </row>
    <row r="10137" spans="1:7" x14ac:dyDescent="0.25">
      <c r="A10137">
        <v>24487</v>
      </c>
      <c r="C10137" t="s">
        <v>12608</v>
      </c>
      <c r="G10137" s="5" t="s">
        <v>11</v>
      </c>
    </row>
    <row r="10138" spans="1:7" x14ac:dyDescent="0.25">
      <c r="A10138">
        <v>72830</v>
      </c>
      <c r="C10138" t="s">
        <v>12608</v>
      </c>
      <c r="G10138" s="4" t="s">
        <v>35</v>
      </c>
    </row>
    <row r="10139" spans="1:7" x14ac:dyDescent="0.25">
      <c r="A10139">
        <v>79813</v>
      </c>
      <c r="C10139" t="s">
        <v>12608</v>
      </c>
      <c r="G10139" s="5" t="s">
        <v>37</v>
      </c>
    </row>
    <row r="10140" spans="1:7" x14ac:dyDescent="0.25">
      <c r="A10140">
        <v>328749</v>
      </c>
      <c r="C10140" t="s">
        <v>12608</v>
      </c>
      <c r="G10140" s="4" t="s">
        <v>189</v>
      </c>
    </row>
    <row r="10141" spans="1:7" x14ac:dyDescent="0.25">
      <c r="A10141">
        <v>48263</v>
      </c>
      <c r="C10141" t="s">
        <v>12608</v>
      </c>
      <c r="G10141" s="5" t="s">
        <v>28</v>
      </c>
    </row>
    <row r="10142" spans="1:7" x14ac:dyDescent="0.25">
      <c r="A10142">
        <v>349206</v>
      </c>
      <c r="C10142" t="s">
        <v>12608</v>
      </c>
      <c r="G10142" s="4" t="s">
        <v>102</v>
      </c>
    </row>
    <row r="10143" spans="1:7" x14ac:dyDescent="0.25">
      <c r="A10143">
        <v>14184</v>
      </c>
      <c r="C10143" t="s">
        <v>12608</v>
      </c>
      <c r="G10143" s="5" t="s">
        <v>35</v>
      </c>
    </row>
    <row r="10144" spans="1:7" x14ac:dyDescent="0.25">
      <c r="A10144">
        <v>71521</v>
      </c>
      <c r="C10144" t="s">
        <v>12608</v>
      </c>
      <c r="G10144" s="4" t="s">
        <v>35</v>
      </c>
    </row>
    <row r="10145" spans="1:7" x14ac:dyDescent="0.25">
      <c r="A10145">
        <v>328963</v>
      </c>
      <c r="C10145" t="s">
        <v>12608</v>
      </c>
      <c r="G10145" s="5" t="s">
        <v>41</v>
      </c>
    </row>
    <row r="10146" spans="1:7" x14ac:dyDescent="0.25">
      <c r="A10146">
        <v>412074</v>
      </c>
      <c r="C10146" t="s">
        <v>12608</v>
      </c>
      <c r="G10146" s="4" t="s">
        <v>85</v>
      </c>
    </row>
    <row r="10147" spans="1:7" x14ac:dyDescent="0.25">
      <c r="A10147">
        <v>311653</v>
      </c>
      <c r="C10147" t="s">
        <v>12608</v>
      </c>
      <c r="G10147" s="5" t="s">
        <v>17</v>
      </c>
    </row>
    <row r="10148" spans="1:7" x14ac:dyDescent="0.25">
      <c r="A10148">
        <v>56103</v>
      </c>
      <c r="C10148" t="s">
        <v>12608</v>
      </c>
      <c r="G10148" s="4" t="s">
        <v>31</v>
      </c>
    </row>
    <row r="10149" spans="1:7" x14ac:dyDescent="0.25">
      <c r="A10149">
        <v>84513</v>
      </c>
      <c r="C10149" t="s">
        <v>12608</v>
      </c>
      <c r="G10149" s="5" t="s">
        <v>41</v>
      </c>
    </row>
    <row r="10150" spans="1:7" x14ac:dyDescent="0.25">
      <c r="A10150">
        <v>81892</v>
      </c>
      <c r="C10150" t="s">
        <v>12608</v>
      </c>
      <c r="G10150" s="4" t="s">
        <v>61</v>
      </c>
    </row>
    <row r="10151" spans="1:7" x14ac:dyDescent="0.25">
      <c r="A10151">
        <v>311348</v>
      </c>
      <c r="C10151" t="s">
        <v>12608</v>
      </c>
      <c r="G10151" s="5" t="s">
        <v>53</v>
      </c>
    </row>
    <row r="10152" spans="1:7" x14ac:dyDescent="0.25">
      <c r="A10152">
        <v>384682</v>
      </c>
      <c r="C10152" t="s">
        <v>12608</v>
      </c>
      <c r="G10152" s="4" t="s">
        <v>28</v>
      </c>
    </row>
    <row r="10153" spans="1:7" x14ac:dyDescent="0.25">
      <c r="A10153">
        <v>70751</v>
      </c>
      <c r="C10153" t="s">
        <v>12608</v>
      </c>
      <c r="G10153" s="5" t="s">
        <v>57</v>
      </c>
    </row>
    <row r="10154" spans="1:7" x14ac:dyDescent="0.25">
      <c r="A10154">
        <v>351873</v>
      </c>
      <c r="C10154" t="s">
        <v>12608</v>
      </c>
      <c r="G10154" s="4" t="s">
        <v>189</v>
      </c>
    </row>
    <row r="10155" spans="1:7" x14ac:dyDescent="0.25">
      <c r="A10155">
        <v>57312</v>
      </c>
      <c r="C10155" t="s">
        <v>12608</v>
      </c>
      <c r="G10155" s="5" t="s">
        <v>61</v>
      </c>
    </row>
    <row r="10156" spans="1:7" x14ac:dyDescent="0.25">
      <c r="A10156">
        <v>311262</v>
      </c>
      <c r="C10156" t="s">
        <v>12608</v>
      </c>
      <c r="G10156" s="4" t="s">
        <v>41</v>
      </c>
    </row>
    <row r="10157" spans="1:7" x14ac:dyDescent="0.25">
      <c r="A10157">
        <v>82426</v>
      </c>
      <c r="B10157" s="1">
        <v>12.09</v>
      </c>
      <c r="C10157" s="2">
        <v>44234</v>
      </c>
      <c r="G10157" s="5" t="s">
        <v>28</v>
      </c>
    </row>
    <row r="10158" spans="1:7" x14ac:dyDescent="0.25">
      <c r="A10158">
        <v>332652</v>
      </c>
      <c r="C10158" t="s">
        <v>12608</v>
      </c>
      <c r="G10158" s="4" t="s">
        <v>39</v>
      </c>
    </row>
    <row r="10159" spans="1:7" x14ac:dyDescent="0.25">
      <c r="A10159">
        <v>40838</v>
      </c>
      <c r="C10159" t="s">
        <v>12608</v>
      </c>
      <c r="G10159" s="5" t="s">
        <v>61</v>
      </c>
    </row>
    <row r="10160" spans="1:7" x14ac:dyDescent="0.25">
      <c r="A10160">
        <v>329590</v>
      </c>
      <c r="C10160" t="s">
        <v>12608</v>
      </c>
      <c r="G10160" s="4" t="s">
        <v>43</v>
      </c>
    </row>
    <row r="10161" spans="1:7" x14ac:dyDescent="0.25">
      <c r="A10161">
        <v>40789</v>
      </c>
      <c r="C10161" t="s">
        <v>12608</v>
      </c>
      <c r="G10161" s="5" t="s">
        <v>31</v>
      </c>
    </row>
    <row r="10162" spans="1:7" x14ac:dyDescent="0.25">
      <c r="A10162">
        <v>402800</v>
      </c>
      <c r="C10162" t="s">
        <v>12608</v>
      </c>
      <c r="G10162" s="4" t="s">
        <v>39</v>
      </c>
    </row>
    <row r="10163" spans="1:7" x14ac:dyDescent="0.25">
      <c r="A10163">
        <v>49025</v>
      </c>
      <c r="C10163" t="s">
        <v>12608</v>
      </c>
      <c r="G10163" s="5" t="s">
        <v>35</v>
      </c>
    </row>
    <row r="10164" spans="1:7" x14ac:dyDescent="0.25">
      <c r="A10164">
        <v>37818</v>
      </c>
      <c r="C10164" t="s">
        <v>12608</v>
      </c>
      <c r="G10164" s="4" t="s">
        <v>61</v>
      </c>
    </row>
    <row r="10165" spans="1:7" x14ac:dyDescent="0.25">
      <c r="A10165">
        <v>78701</v>
      </c>
      <c r="C10165" t="s">
        <v>12608</v>
      </c>
      <c r="G10165" s="5" t="s">
        <v>175</v>
      </c>
    </row>
    <row r="10166" spans="1:7" x14ac:dyDescent="0.25">
      <c r="A10166">
        <v>27521</v>
      </c>
      <c r="C10166" t="s">
        <v>12608</v>
      </c>
      <c r="G10166" s="4" t="s">
        <v>11</v>
      </c>
    </row>
    <row r="10167" spans="1:7" x14ac:dyDescent="0.25">
      <c r="A10167">
        <v>41254</v>
      </c>
      <c r="C10167" t="s">
        <v>12608</v>
      </c>
      <c r="G10167" s="5" t="s">
        <v>53</v>
      </c>
    </row>
    <row r="10168" spans="1:7" x14ac:dyDescent="0.25">
      <c r="A10168">
        <v>51721</v>
      </c>
      <c r="C10168" t="s">
        <v>12608</v>
      </c>
      <c r="G10168" s="4" t="s">
        <v>189</v>
      </c>
    </row>
    <row r="10169" spans="1:7" x14ac:dyDescent="0.25">
      <c r="A10169">
        <v>10246</v>
      </c>
      <c r="C10169" t="s">
        <v>12608</v>
      </c>
      <c r="G10169" s="5" t="s">
        <v>175</v>
      </c>
    </row>
    <row r="10170" spans="1:7" x14ac:dyDescent="0.25">
      <c r="A10170">
        <v>72010</v>
      </c>
      <c r="C10170" t="s">
        <v>12608</v>
      </c>
      <c r="G10170" s="4" t="s">
        <v>163</v>
      </c>
    </row>
    <row r="10171" spans="1:7" x14ac:dyDescent="0.25">
      <c r="A10171">
        <v>605026</v>
      </c>
      <c r="C10171" t="s">
        <v>12608</v>
      </c>
      <c r="G10171" s="5" t="s">
        <v>41</v>
      </c>
    </row>
    <row r="10172" spans="1:7" x14ac:dyDescent="0.25">
      <c r="A10172">
        <v>75527</v>
      </c>
      <c r="C10172" t="s">
        <v>12608</v>
      </c>
      <c r="G10172" s="4" t="s">
        <v>436</v>
      </c>
    </row>
    <row r="10173" spans="1:7" x14ac:dyDescent="0.25">
      <c r="A10173">
        <v>44905</v>
      </c>
      <c r="C10173" t="s">
        <v>12608</v>
      </c>
      <c r="G10173" s="5" t="s">
        <v>189</v>
      </c>
    </row>
    <row r="10174" spans="1:7" x14ac:dyDescent="0.25">
      <c r="A10174">
        <v>18112</v>
      </c>
      <c r="C10174" t="s">
        <v>12608</v>
      </c>
      <c r="G10174" s="4" t="s">
        <v>21</v>
      </c>
    </row>
    <row r="10175" spans="1:7" x14ac:dyDescent="0.25">
      <c r="A10175">
        <v>319725</v>
      </c>
      <c r="C10175" t="s">
        <v>12608</v>
      </c>
      <c r="G10175" s="5" t="s">
        <v>41</v>
      </c>
    </row>
    <row r="10176" spans="1:7" x14ac:dyDescent="0.25">
      <c r="A10176">
        <v>62561</v>
      </c>
      <c r="C10176" t="s">
        <v>12608</v>
      </c>
      <c r="G10176" s="4" t="s">
        <v>39</v>
      </c>
    </row>
    <row r="10177" spans="1:7" x14ac:dyDescent="0.25">
      <c r="A10177">
        <v>118281</v>
      </c>
      <c r="C10177" t="s">
        <v>12608</v>
      </c>
      <c r="G10177" s="5" t="s">
        <v>39</v>
      </c>
    </row>
    <row r="10178" spans="1:7" x14ac:dyDescent="0.25">
      <c r="A10178">
        <v>417375</v>
      </c>
      <c r="C10178" t="s">
        <v>12608</v>
      </c>
      <c r="G10178" s="4" t="s">
        <v>8</v>
      </c>
    </row>
    <row r="10179" spans="1:7" x14ac:dyDescent="0.25">
      <c r="A10179">
        <v>63240</v>
      </c>
      <c r="C10179" t="s">
        <v>12608</v>
      </c>
      <c r="G10179" s="5" t="s">
        <v>85</v>
      </c>
    </row>
    <row r="10180" spans="1:7" x14ac:dyDescent="0.25">
      <c r="A10180">
        <v>96750</v>
      </c>
      <c r="C10180" t="s">
        <v>12608</v>
      </c>
      <c r="G10180" s="4" t="s">
        <v>11</v>
      </c>
    </row>
    <row r="10181" spans="1:7" x14ac:dyDescent="0.25">
      <c r="A10181">
        <v>72397</v>
      </c>
      <c r="C10181" t="s">
        <v>12608</v>
      </c>
      <c r="G10181" s="5" t="s">
        <v>163</v>
      </c>
    </row>
    <row r="10182" spans="1:7" x14ac:dyDescent="0.25">
      <c r="A10182">
        <v>347060</v>
      </c>
      <c r="C10182" t="s">
        <v>12608</v>
      </c>
      <c r="G10182" s="4" t="s">
        <v>53</v>
      </c>
    </row>
    <row r="10183" spans="1:7" x14ac:dyDescent="0.25">
      <c r="A10183">
        <v>67709</v>
      </c>
      <c r="C10183" t="s">
        <v>12608</v>
      </c>
      <c r="G10183" s="5" t="s">
        <v>41</v>
      </c>
    </row>
    <row r="10184" spans="1:7" x14ac:dyDescent="0.25">
      <c r="A10184">
        <v>309264</v>
      </c>
      <c r="C10184" t="s">
        <v>12608</v>
      </c>
      <c r="G10184" s="4" t="s">
        <v>61</v>
      </c>
    </row>
    <row r="10185" spans="1:7" x14ac:dyDescent="0.25">
      <c r="A10185">
        <v>32220</v>
      </c>
      <c r="C10185" t="s">
        <v>12608</v>
      </c>
      <c r="G10185" s="5" t="s">
        <v>61</v>
      </c>
    </row>
    <row r="10186" spans="1:7" x14ac:dyDescent="0.25">
      <c r="A10186">
        <v>81708</v>
      </c>
      <c r="C10186" t="s">
        <v>12608</v>
      </c>
      <c r="G10186" s="4" t="s">
        <v>28</v>
      </c>
    </row>
    <row r="10187" spans="1:7" x14ac:dyDescent="0.25">
      <c r="A10187">
        <v>314111</v>
      </c>
      <c r="C10187" t="s">
        <v>12608</v>
      </c>
      <c r="G10187" s="5" t="s">
        <v>28</v>
      </c>
    </row>
    <row r="10188" spans="1:7" x14ac:dyDescent="0.25">
      <c r="A10188">
        <v>304422</v>
      </c>
      <c r="C10188" t="s">
        <v>12608</v>
      </c>
      <c r="G10188" s="4" t="s">
        <v>39</v>
      </c>
    </row>
    <row r="10189" spans="1:7" x14ac:dyDescent="0.25">
      <c r="A10189">
        <v>306681</v>
      </c>
      <c r="C10189" t="s">
        <v>12608</v>
      </c>
      <c r="G10189" s="5" t="s">
        <v>41</v>
      </c>
    </row>
    <row r="10190" spans="1:7" x14ac:dyDescent="0.25">
      <c r="A10190">
        <v>41382</v>
      </c>
      <c r="C10190" t="s">
        <v>12608</v>
      </c>
      <c r="G10190" s="4" t="s">
        <v>39</v>
      </c>
    </row>
    <row r="10191" spans="1:7" x14ac:dyDescent="0.25">
      <c r="A10191">
        <v>91049</v>
      </c>
      <c r="C10191" t="s">
        <v>12608</v>
      </c>
      <c r="G10191" s="5" t="s">
        <v>11</v>
      </c>
    </row>
    <row r="10192" spans="1:7" x14ac:dyDescent="0.25">
      <c r="A10192">
        <v>317698</v>
      </c>
      <c r="C10192" t="s">
        <v>12608</v>
      </c>
      <c r="G10192" s="4" t="s">
        <v>85</v>
      </c>
    </row>
    <row r="10193" spans="1:7" x14ac:dyDescent="0.25">
      <c r="A10193">
        <v>80714</v>
      </c>
      <c r="C10193" t="s">
        <v>12608</v>
      </c>
      <c r="G10193" s="5" t="s">
        <v>64</v>
      </c>
    </row>
    <row r="10194" spans="1:7" x14ac:dyDescent="0.25">
      <c r="A10194">
        <v>79190</v>
      </c>
      <c r="C10194" t="s">
        <v>12608</v>
      </c>
      <c r="G10194" s="4" t="s">
        <v>37</v>
      </c>
    </row>
    <row r="10195" spans="1:7" x14ac:dyDescent="0.25">
      <c r="A10195">
        <v>72729</v>
      </c>
      <c r="C10195" t="s">
        <v>12608</v>
      </c>
      <c r="G10195" s="5" t="s">
        <v>163</v>
      </c>
    </row>
    <row r="10196" spans="1:7" x14ac:dyDescent="0.25">
      <c r="A10196">
        <v>320958</v>
      </c>
      <c r="C10196" t="s">
        <v>12608</v>
      </c>
      <c r="G10196" s="4" t="s">
        <v>39</v>
      </c>
    </row>
    <row r="10197" spans="1:7" x14ac:dyDescent="0.25">
      <c r="A10197">
        <v>47147</v>
      </c>
      <c r="C10197" t="s">
        <v>12608</v>
      </c>
      <c r="G10197" s="5" t="s">
        <v>61</v>
      </c>
    </row>
    <row r="10198" spans="1:7" x14ac:dyDescent="0.25">
      <c r="A10198">
        <v>29025</v>
      </c>
      <c r="C10198" t="s">
        <v>12608</v>
      </c>
      <c r="G10198" s="4" t="s">
        <v>11</v>
      </c>
    </row>
    <row r="10199" spans="1:7" x14ac:dyDescent="0.25">
      <c r="A10199">
        <v>300644</v>
      </c>
      <c r="B10199" s="1">
        <v>29.99</v>
      </c>
      <c r="C10199" s="2">
        <v>44234</v>
      </c>
      <c r="G10199" s="5" t="s">
        <v>245</v>
      </c>
    </row>
    <row r="10200" spans="1:7" x14ac:dyDescent="0.25">
      <c r="A10200">
        <v>341160</v>
      </c>
      <c r="C10200" t="s">
        <v>12608</v>
      </c>
      <c r="G10200" s="4" t="s">
        <v>242</v>
      </c>
    </row>
    <row r="10201" spans="1:7" x14ac:dyDescent="0.25">
      <c r="A10201">
        <v>43408</v>
      </c>
      <c r="C10201" t="s">
        <v>12608</v>
      </c>
      <c r="G10201" s="5" t="s">
        <v>85</v>
      </c>
    </row>
    <row r="10202" spans="1:7" x14ac:dyDescent="0.25">
      <c r="A10202">
        <v>411345</v>
      </c>
      <c r="C10202" t="s">
        <v>12608</v>
      </c>
      <c r="G10202" s="4" t="s">
        <v>41</v>
      </c>
    </row>
    <row r="10203" spans="1:7" x14ac:dyDescent="0.25">
      <c r="A10203">
        <v>47197</v>
      </c>
      <c r="C10203" t="s">
        <v>12608</v>
      </c>
      <c r="G10203" s="5" t="s">
        <v>31</v>
      </c>
    </row>
    <row r="10204" spans="1:7" x14ac:dyDescent="0.25">
      <c r="A10204">
        <v>312650</v>
      </c>
      <c r="C10204" t="s">
        <v>12608</v>
      </c>
      <c r="G10204" s="4" t="s">
        <v>39</v>
      </c>
    </row>
    <row r="10205" spans="1:7" x14ac:dyDescent="0.25">
      <c r="A10205">
        <v>85476</v>
      </c>
      <c r="C10205" t="s">
        <v>12608</v>
      </c>
      <c r="G10205" s="5" t="s">
        <v>28</v>
      </c>
    </row>
    <row r="10206" spans="1:7" x14ac:dyDescent="0.25">
      <c r="A10206">
        <v>79947</v>
      </c>
      <c r="C10206" t="s">
        <v>12608</v>
      </c>
      <c r="G10206" s="4" t="s">
        <v>14</v>
      </c>
    </row>
    <row r="10207" spans="1:7" x14ac:dyDescent="0.25">
      <c r="A10207">
        <v>72141</v>
      </c>
      <c r="C10207" t="s">
        <v>12608</v>
      </c>
      <c r="G10207" s="5" t="s">
        <v>163</v>
      </c>
    </row>
    <row r="10208" spans="1:7" x14ac:dyDescent="0.25">
      <c r="A10208">
        <v>93238</v>
      </c>
      <c r="C10208" t="s">
        <v>12608</v>
      </c>
      <c r="G10208" s="4" t="s">
        <v>11</v>
      </c>
    </row>
    <row r="10209" spans="1:7" x14ac:dyDescent="0.25">
      <c r="A10209">
        <v>81125</v>
      </c>
      <c r="C10209" t="s">
        <v>12608</v>
      </c>
      <c r="G10209" s="5" t="s">
        <v>85</v>
      </c>
    </row>
    <row r="10210" spans="1:7" x14ac:dyDescent="0.25">
      <c r="A10210">
        <v>87994</v>
      </c>
      <c r="C10210" t="s">
        <v>12608</v>
      </c>
      <c r="G10210" s="4" t="s">
        <v>46</v>
      </c>
    </row>
    <row r="10211" spans="1:7" x14ac:dyDescent="0.25">
      <c r="A10211">
        <v>12830</v>
      </c>
      <c r="C10211" t="s">
        <v>12608</v>
      </c>
      <c r="G10211" s="5" t="s">
        <v>11</v>
      </c>
    </row>
    <row r="10212" spans="1:7" x14ac:dyDescent="0.25">
      <c r="A10212">
        <v>28479</v>
      </c>
      <c r="C10212" t="s">
        <v>12608</v>
      </c>
      <c r="G10212" s="4" t="s">
        <v>14</v>
      </c>
    </row>
    <row r="10213" spans="1:7" x14ac:dyDescent="0.25">
      <c r="A10213">
        <v>82045</v>
      </c>
      <c r="C10213" t="s">
        <v>12608</v>
      </c>
      <c r="G10213" s="5" t="s">
        <v>41</v>
      </c>
    </row>
    <row r="10214" spans="1:7" x14ac:dyDescent="0.25">
      <c r="A10214">
        <v>1001</v>
      </c>
      <c r="C10214" t="s">
        <v>12608</v>
      </c>
      <c r="G10214" s="4" t="s">
        <v>11</v>
      </c>
    </row>
    <row r="10215" spans="1:7" x14ac:dyDescent="0.25">
      <c r="A10215">
        <v>84662</v>
      </c>
      <c r="B10215" s="1">
        <v>7.99</v>
      </c>
      <c r="C10215" s="2">
        <v>44234</v>
      </c>
      <c r="G10215" s="5" t="s">
        <v>28</v>
      </c>
    </row>
    <row r="10216" spans="1:7" x14ac:dyDescent="0.25">
      <c r="A10216">
        <v>28414</v>
      </c>
      <c r="C10216" t="s">
        <v>12608</v>
      </c>
      <c r="G10216" s="4" t="s">
        <v>11</v>
      </c>
    </row>
    <row r="10217" spans="1:7" x14ac:dyDescent="0.25">
      <c r="A10217">
        <v>89737</v>
      </c>
      <c r="C10217" t="s">
        <v>12608</v>
      </c>
      <c r="G10217" s="5" t="s">
        <v>61</v>
      </c>
    </row>
    <row r="10218" spans="1:7" x14ac:dyDescent="0.25">
      <c r="A10218">
        <v>317326</v>
      </c>
      <c r="C10218" t="s">
        <v>12608</v>
      </c>
      <c r="G10218" s="4" t="s">
        <v>43</v>
      </c>
    </row>
    <row r="10219" spans="1:7" x14ac:dyDescent="0.25">
      <c r="A10219">
        <v>10421</v>
      </c>
      <c r="C10219" t="s">
        <v>12608</v>
      </c>
      <c r="G10219" s="5" t="s">
        <v>28</v>
      </c>
    </row>
    <row r="10220" spans="1:7" x14ac:dyDescent="0.25">
      <c r="A10220">
        <v>70454</v>
      </c>
      <c r="C10220" t="s">
        <v>12608</v>
      </c>
      <c r="G10220" s="4" t="s">
        <v>245</v>
      </c>
    </row>
    <row r="10221" spans="1:7" x14ac:dyDescent="0.25">
      <c r="A10221">
        <v>86240</v>
      </c>
      <c r="C10221" t="s">
        <v>12608</v>
      </c>
      <c r="G10221" s="5" t="s">
        <v>75</v>
      </c>
    </row>
    <row r="10222" spans="1:7" x14ac:dyDescent="0.25">
      <c r="A10222">
        <v>43057</v>
      </c>
      <c r="C10222" t="s">
        <v>12608</v>
      </c>
      <c r="G10222" s="4" t="s">
        <v>64</v>
      </c>
    </row>
    <row r="10223" spans="1:7" x14ac:dyDescent="0.25">
      <c r="A10223">
        <v>86207</v>
      </c>
      <c r="C10223" t="s">
        <v>12608</v>
      </c>
      <c r="G10223" s="5" t="s">
        <v>83</v>
      </c>
    </row>
    <row r="10224" spans="1:7" x14ac:dyDescent="0.25">
      <c r="A10224">
        <v>40633</v>
      </c>
      <c r="C10224" t="s">
        <v>12608</v>
      </c>
      <c r="G10224" s="4" t="s">
        <v>75</v>
      </c>
    </row>
    <row r="10225" spans="1:7" x14ac:dyDescent="0.25">
      <c r="A10225">
        <v>82367</v>
      </c>
      <c r="B10225" s="1">
        <v>12.19</v>
      </c>
      <c r="C10225" s="2">
        <v>44234</v>
      </c>
      <c r="G10225" s="5" t="s">
        <v>28</v>
      </c>
    </row>
    <row r="10226" spans="1:7" x14ac:dyDescent="0.25">
      <c r="A10226">
        <v>71905</v>
      </c>
      <c r="C10226" t="s">
        <v>12608</v>
      </c>
      <c r="G10226" s="4" t="s">
        <v>37</v>
      </c>
    </row>
    <row r="10227" spans="1:7" x14ac:dyDescent="0.25">
      <c r="A10227">
        <v>318246</v>
      </c>
      <c r="C10227" t="s">
        <v>12608</v>
      </c>
      <c r="G10227" s="5" t="s">
        <v>41</v>
      </c>
    </row>
    <row r="10228" spans="1:7" x14ac:dyDescent="0.25">
      <c r="A10228">
        <v>25498</v>
      </c>
      <c r="C10228" t="s">
        <v>12608</v>
      </c>
      <c r="G10228" s="4" t="s">
        <v>11</v>
      </c>
    </row>
    <row r="10229" spans="1:7" x14ac:dyDescent="0.25">
      <c r="A10229">
        <v>43597</v>
      </c>
      <c r="C10229" t="s">
        <v>12608</v>
      </c>
      <c r="G10229" s="5" t="s">
        <v>31</v>
      </c>
    </row>
    <row r="10230" spans="1:7" x14ac:dyDescent="0.25">
      <c r="A10230">
        <v>90000</v>
      </c>
      <c r="C10230" t="s">
        <v>12608</v>
      </c>
      <c r="G10230" s="4" t="s">
        <v>11</v>
      </c>
    </row>
    <row r="10231" spans="1:7" x14ac:dyDescent="0.25">
      <c r="A10231">
        <v>325369</v>
      </c>
      <c r="C10231" t="s">
        <v>12608</v>
      </c>
      <c r="G10231" s="5" t="s">
        <v>175</v>
      </c>
    </row>
    <row r="10232" spans="1:7" x14ac:dyDescent="0.25">
      <c r="A10232">
        <v>335788</v>
      </c>
      <c r="C10232" t="s">
        <v>12608</v>
      </c>
      <c r="G10232" s="4" t="s">
        <v>17</v>
      </c>
    </row>
    <row r="10233" spans="1:7" x14ac:dyDescent="0.25">
      <c r="A10233">
        <v>332699</v>
      </c>
      <c r="C10233" t="s">
        <v>12608</v>
      </c>
      <c r="G10233" s="5" t="s">
        <v>61</v>
      </c>
    </row>
    <row r="10234" spans="1:7" x14ac:dyDescent="0.25">
      <c r="A10234">
        <v>59340</v>
      </c>
      <c r="C10234" t="s">
        <v>12608</v>
      </c>
      <c r="G10234" s="4" t="s">
        <v>64</v>
      </c>
    </row>
    <row r="10235" spans="1:7" x14ac:dyDescent="0.25">
      <c r="A10235">
        <v>38091</v>
      </c>
      <c r="C10235" t="s">
        <v>12608</v>
      </c>
      <c r="G10235" s="5" t="s">
        <v>57</v>
      </c>
    </row>
    <row r="10236" spans="1:7" x14ac:dyDescent="0.25">
      <c r="A10236">
        <v>342141</v>
      </c>
      <c r="C10236" t="s">
        <v>12608</v>
      </c>
      <c r="G10236" s="4" t="s">
        <v>41</v>
      </c>
    </row>
    <row r="10237" spans="1:7" x14ac:dyDescent="0.25">
      <c r="A10237">
        <v>84576</v>
      </c>
      <c r="C10237" t="s">
        <v>12608</v>
      </c>
      <c r="G10237" s="5" t="s">
        <v>17</v>
      </c>
    </row>
    <row r="10238" spans="1:7" x14ac:dyDescent="0.25">
      <c r="A10238">
        <v>43530</v>
      </c>
      <c r="C10238" t="s">
        <v>12608</v>
      </c>
      <c r="G10238" s="4" t="s">
        <v>14</v>
      </c>
    </row>
    <row r="10239" spans="1:7" x14ac:dyDescent="0.25">
      <c r="A10239">
        <v>318264</v>
      </c>
      <c r="C10239" t="s">
        <v>12608</v>
      </c>
      <c r="G10239" s="5" t="s">
        <v>28</v>
      </c>
    </row>
    <row r="10240" spans="1:7" x14ac:dyDescent="0.25">
      <c r="A10240">
        <v>339467</v>
      </c>
      <c r="C10240" t="s">
        <v>12608</v>
      </c>
      <c r="G10240" s="4" t="s">
        <v>28</v>
      </c>
    </row>
    <row r="10241" spans="1:7" x14ac:dyDescent="0.25">
      <c r="A10241">
        <v>318115</v>
      </c>
      <c r="B10241" s="1">
        <v>7.49</v>
      </c>
      <c r="C10241" s="2">
        <v>44327</v>
      </c>
      <c r="G10241" s="5" t="s">
        <v>41</v>
      </c>
    </row>
    <row r="10242" spans="1:7" x14ac:dyDescent="0.25">
      <c r="A10242">
        <v>23641</v>
      </c>
      <c r="C10242" t="s">
        <v>12608</v>
      </c>
      <c r="G10242" s="4" t="s">
        <v>11</v>
      </c>
    </row>
    <row r="10243" spans="1:7" x14ac:dyDescent="0.25">
      <c r="A10243">
        <v>94005</v>
      </c>
      <c r="C10243" t="s">
        <v>12608</v>
      </c>
      <c r="G10243" s="5" t="s">
        <v>11</v>
      </c>
    </row>
    <row r="10244" spans="1:7" x14ac:dyDescent="0.25">
      <c r="A10244">
        <v>42740</v>
      </c>
      <c r="C10244" t="s">
        <v>12608</v>
      </c>
      <c r="G10244" s="4" t="s">
        <v>8</v>
      </c>
    </row>
    <row r="10245" spans="1:7" x14ac:dyDescent="0.25">
      <c r="A10245">
        <v>428930</v>
      </c>
      <c r="C10245" t="s">
        <v>12608</v>
      </c>
      <c r="G10245" s="5" t="s">
        <v>85</v>
      </c>
    </row>
    <row r="10246" spans="1:7" x14ac:dyDescent="0.25">
      <c r="A10246">
        <v>70054</v>
      </c>
      <c r="C10246" t="s">
        <v>12608</v>
      </c>
      <c r="G10246" s="4" t="s">
        <v>21</v>
      </c>
    </row>
    <row r="10247" spans="1:7" x14ac:dyDescent="0.25">
      <c r="A10247">
        <v>44528</v>
      </c>
      <c r="C10247" t="s">
        <v>12608</v>
      </c>
      <c r="G10247" s="5" t="s">
        <v>245</v>
      </c>
    </row>
    <row r="10248" spans="1:7" x14ac:dyDescent="0.25">
      <c r="A10248">
        <v>47592</v>
      </c>
      <c r="C10248" t="s">
        <v>12608</v>
      </c>
      <c r="G10248" s="4" t="s">
        <v>57</v>
      </c>
    </row>
    <row r="10249" spans="1:7" x14ac:dyDescent="0.25">
      <c r="A10249">
        <v>12144</v>
      </c>
      <c r="C10249" t="s">
        <v>12608</v>
      </c>
      <c r="G10249" s="5" t="s">
        <v>61</v>
      </c>
    </row>
    <row r="10250" spans="1:7" x14ac:dyDescent="0.25">
      <c r="A10250">
        <v>81922</v>
      </c>
      <c r="C10250" t="s">
        <v>12608</v>
      </c>
      <c r="G10250" s="4" t="s">
        <v>242</v>
      </c>
    </row>
    <row r="10251" spans="1:7" x14ac:dyDescent="0.25">
      <c r="A10251">
        <v>11231</v>
      </c>
      <c r="B10251" s="1">
        <v>36.99</v>
      </c>
      <c r="C10251" s="2">
        <v>44234</v>
      </c>
      <c r="G10251" s="5" t="s">
        <v>175</v>
      </c>
    </row>
    <row r="10252" spans="1:7" x14ac:dyDescent="0.25">
      <c r="A10252">
        <v>439568</v>
      </c>
      <c r="C10252" t="s">
        <v>12608</v>
      </c>
      <c r="G10252" s="4" t="s">
        <v>61</v>
      </c>
    </row>
    <row r="10253" spans="1:7" x14ac:dyDescent="0.25">
      <c r="A10253">
        <v>84646</v>
      </c>
      <c r="C10253" t="s">
        <v>12608</v>
      </c>
      <c r="G10253" s="5" t="s">
        <v>28</v>
      </c>
    </row>
    <row r="10254" spans="1:7" x14ac:dyDescent="0.25">
      <c r="A10254">
        <v>319274</v>
      </c>
      <c r="C10254" t="s">
        <v>12608</v>
      </c>
      <c r="G10254" s="4" t="s">
        <v>41</v>
      </c>
    </row>
    <row r="10255" spans="1:7" x14ac:dyDescent="0.25">
      <c r="A10255">
        <v>80932</v>
      </c>
      <c r="C10255" t="s">
        <v>12608</v>
      </c>
      <c r="G10255" s="5" t="s">
        <v>61</v>
      </c>
    </row>
    <row r="10256" spans="1:7" x14ac:dyDescent="0.25">
      <c r="A10256">
        <v>334105</v>
      </c>
      <c r="C10256" t="s">
        <v>12608</v>
      </c>
      <c r="G10256" s="4" t="s">
        <v>8</v>
      </c>
    </row>
    <row r="10257" spans="1:7" x14ac:dyDescent="0.25">
      <c r="A10257">
        <v>314511</v>
      </c>
      <c r="C10257" t="s">
        <v>12608</v>
      </c>
      <c r="G10257" s="5" t="s">
        <v>37</v>
      </c>
    </row>
    <row r="10258" spans="1:7" x14ac:dyDescent="0.25">
      <c r="A10258">
        <v>383767</v>
      </c>
      <c r="C10258" t="s">
        <v>12608</v>
      </c>
      <c r="G10258" s="4" t="s">
        <v>28</v>
      </c>
    </row>
    <row r="10259" spans="1:7" x14ac:dyDescent="0.25">
      <c r="A10259">
        <v>87360</v>
      </c>
      <c r="B10259" s="1">
        <v>12.99</v>
      </c>
      <c r="C10259" s="2">
        <v>44234</v>
      </c>
      <c r="G10259" s="5" t="s">
        <v>43</v>
      </c>
    </row>
    <row r="10260" spans="1:7" x14ac:dyDescent="0.25">
      <c r="A10260">
        <v>26227</v>
      </c>
      <c r="C10260" t="s">
        <v>12608</v>
      </c>
      <c r="G10260" s="4" t="s">
        <v>11</v>
      </c>
    </row>
    <row r="10261" spans="1:7" x14ac:dyDescent="0.25">
      <c r="A10261">
        <v>70212</v>
      </c>
      <c r="C10261" t="s">
        <v>12608</v>
      </c>
      <c r="G10261" s="5" t="s">
        <v>46</v>
      </c>
    </row>
    <row r="10262" spans="1:7" x14ac:dyDescent="0.25">
      <c r="A10262">
        <v>318440</v>
      </c>
      <c r="C10262" t="s">
        <v>12608</v>
      </c>
      <c r="G10262" s="4" t="s">
        <v>41</v>
      </c>
    </row>
    <row r="10263" spans="1:7" x14ac:dyDescent="0.25">
      <c r="A10263">
        <v>327752</v>
      </c>
      <c r="C10263" t="s">
        <v>12608</v>
      </c>
      <c r="G10263" s="5" t="s">
        <v>39</v>
      </c>
    </row>
    <row r="10264" spans="1:7" x14ac:dyDescent="0.25">
      <c r="A10264">
        <v>73395</v>
      </c>
      <c r="C10264" t="s">
        <v>12608</v>
      </c>
      <c r="G10264" s="4" t="s">
        <v>26</v>
      </c>
    </row>
    <row r="10265" spans="1:7" x14ac:dyDescent="0.25">
      <c r="A10265">
        <v>46710</v>
      </c>
      <c r="C10265" t="s">
        <v>12608</v>
      </c>
      <c r="G10265" s="5" t="s">
        <v>83</v>
      </c>
    </row>
    <row r="10266" spans="1:7" x14ac:dyDescent="0.25">
      <c r="A10266">
        <v>314499</v>
      </c>
      <c r="C10266" t="s">
        <v>12608</v>
      </c>
      <c r="G10266" s="4" t="s">
        <v>26</v>
      </c>
    </row>
    <row r="10267" spans="1:7" x14ac:dyDescent="0.25">
      <c r="A10267">
        <v>307501</v>
      </c>
      <c r="B10267" s="1">
        <v>7.99</v>
      </c>
      <c r="C10267" s="2">
        <v>44327</v>
      </c>
      <c r="G10267" s="5" t="s">
        <v>85</v>
      </c>
    </row>
    <row r="10268" spans="1:7" x14ac:dyDescent="0.25">
      <c r="A10268">
        <v>335718</v>
      </c>
      <c r="C10268" t="s">
        <v>12608</v>
      </c>
      <c r="G10268" s="4" t="s">
        <v>245</v>
      </c>
    </row>
    <row r="10269" spans="1:7" x14ac:dyDescent="0.25">
      <c r="A10269">
        <v>328345</v>
      </c>
      <c r="C10269" t="s">
        <v>12608</v>
      </c>
      <c r="G10269" s="5" t="s">
        <v>8</v>
      </c>
    </row>
    <row r="10270" spans="1:7" x14ac:dyDescent="0.25">
      <c r="A10270">
        <v>44659</v>
      </c>
      <c r="C10270" t="s">
        <v>12608</v>
      </c>
      <c r="G10270" s="4" t="s">
        <v>39</v>
      </c>
    </row>
    <row r="10271" spans="1:7" x14ac:dyDescent="0.25">
      <c r="A10271">
        <v>320956</v>
      </c>
      <c r="C10271" t="s">
        <v>12608</v>
      </c>
      <c r="G10271" s="5" t="s">
        <v>39</v>
      </c>
    </row>
    <row r="10272" spans="1:7" x14ac:dyDescent="0.25">
      <c r="A10272">
        <v>346501</v>
      </c>
      <c r="C10272" t="s">
        <v>12608</v>
      </c>
      <c r="G10272" s="4" t="s">
        <v>39</v>
      </c>
    </row>
    <row r="10273" spans="1:7" x14ac:dyDescent="0.25">
      <c r="A10273">
        <v>74081</v>
      </c>
      <c r="C10273" t="s">
        <v>12608</v>
      </c>
      <c r="G10273" s="5" t="s">
        <v>35</v>
      </c>
    </row>
    <row r="10274" spans="1:7" x14ac:dyDescent="0.25">
      <c r="A10274">
        <v>63452</v>
      </c>
      <c r="C10274" t="s">
        <v>12608</v>
      </c>
      <c r="G10274" s="4" t="s">
        <v>85</v>
      </c>
    </row>
    <row r="10275" spans="1:7" x14ac:dyDescent="0.25">
      <c r="A10275">
        <v>322953</v>
      </c>
      <c r="C10275" t="s">
        <v>12608</v>
      </c>
      <c r="G10275" s="5" t="s">
        <v>17</v>
      </c>
    </row>
    <row r="10276" spans="1:7" x14ac:dyDescent="0.25">
      <c r="A10276">
        <v>12926</v>
      </c>
      <c r="C10276" t="s">
        <v>12608</v>
      </c>
      <c r="G10276" s="4" t="s">
        <v>11</v>
      </c>
    </row>
    <row r="10277" spans="1:7" x14ac:dyDescent="0.25">
      <c r="A10277">
        <v>166281</v>
      </c>
      <c r="C10277" t="s">
        <v>12608</v>
      </c>
      <c r="G10277" s="5" t="s">
        <v>242</v>
      </c>
    </row>
    <row r="10278" spans="1:7" x14ac:dyDescent="0.25">
      <c r="A10278">
        <v>314464</v>
      </c>
      <c r="C10278" t="s">
        <v>12608</v>
      </c>
      <c r="G10278" s="4" t="s">
        <v>43</v>
      </c>
    </row>
    <row r="10279" spans="1:7" x14ac:dyDescent="0.25">
      <c r="A10279">
        <v>47244</v>
      </c>
      <c r="C10279" t="s">
        <v>12608</v>
      </c>
      <c r="G10279" s="5" t="s">
        <v>64</v>
      </c>
    </row>
    <row r="10280" spans="1:7" x14ac:dyDescent="0.25">
      <c r="A10280">
        <v>322759</v>
      </c>
      <c r="C10280" t="s">
        <v>12608</v>
      </c>
      <c r="G10280" s="4" t="s">
        <v>41</v>
      </c>
    </row>
    <row r="10281" spans="1:7" x14ac:dyDescent="0.25">
      <c r="A10281">
        <v>10340</v>
      </c>
      <c r="C10281" t="s">
        <v>12608</v>
      </c>
      <c r="G10281" s="5" t="s">
        <v>11</v>
      </c>
    </row>
    <row r="10282" spans="1:7" x14ac:dyDescent="0.25">
      <c r="A10282">
        <v>308068</v>
      </c>
      <c r="C10282" t="s">
        <v>12608</v>
      </c>
      <c r="G10282" s="4" t="s">
        <v>75</v>
      </c>
    </row>
    <row r="10283" spans="1:7" x14ac:dyDescent="0.25">
      <c r="A10283">
        <v>345030</v>
      </c>
      <c r="C10283" t="s">
        <v>12608</v>
      </c>
      <c r="G10283" s="5" t="s">
        <v>163</v>
      </c>
    </row>
    <row r="10284" spans="1:7" x14ac:dyDescent="0.25">
      <c r="A10284">
        <v>46344</v>
      </c>
      <c r="C10284" t="s">
        <v>12608</v>
      </c>
      <c r="G10284" s="4" t="s">
        <v>85</v>
      </c>
    </row>
    <row r="10285" spans="1:7" x14ac:dyDescent="0.25">
      <c r="A10285">
        <v>399043</v>
      </c>
      <c r="C10285" t="s">
        <v>12608</v>
      </c>
      <c r="G10285" s="5" t="s">
        <v>61</v>
      </c>
    </row>
    <row r="10286" spans="1:7" x14ac:dyDescent="0.25">
      <c r="A10286">
        <v>43025</v>
      </c>
      <c r="C10286" t="s">
        <v>12608</v>
      </c>
      <c r="G10286" s="4" t="s">
        <v>28</v>
      </c>
    </row>
    <row r="10287" spans="1:7" x14ac:dyDescent="0.25">
      <c r="A10287">
        <v>44711</v>
      </c>
      <c r="C10287" t="s">
        <v>12608</v>
      </c>
      <c r="G10287" s="5" t="s">
        <v>31</v>
      </c>
    </row>
    <row r="10288" spans="1:7" x14ac:dyDescent="0.25">
      <c r="A10288">
        <v>104450</v>
      </c>
      <c r="C10288" t="s">
        <v>12608</v>
      </c>
      <c r="G10288" s="4" t="s">
        <v>189</v>
      </c>
    </row>
    <row r="10289" spans="1:7" x14ac:dyDescent="0.25">
      <c r="A10289">
        <v>327191</v>
      </c>
      <c r="C10289" t="s">
        <v>12608</v>
      </c>
      <c r="G10289" s="5" t="s">
        <v>8</v>
      </c>
    </row>
    <row r="10290" spans="1:7" x14ac:dyDescent="0.25">
      <c r="A10290">
        <v>192295</v>
      </c>
      <c r="C10290" t="s">
        <v>12608</v>
      </c>
      <c r="G10290" s="4" t="s">
        <v>28</v>
      </c>
    </row>
    <row r="10291" spans="1:7" x14ac:dyDescent="0.25">
      <c r="A10291">
        <v>70603</v>
      </c>
      <c r="C10291" t="s">
        <v>12608</v>
      </c>
      <c r="G10291" s="5" t="s">
        <v>35</v>
      </c>
    </row>
    <row r="10292" spans="1:7" x14ac:dyDescent="0.25">
      <c r="A10292">
        <v>315707</v>
      </c>
      <c r="C10292" t="s">
        <v>12608</v>
      </c>
      <c r="G10292" s="4" t="s">
        <v>85</v>
      </c>
    </row>
    <row r="10293" spans="1:7" x14ac:dyDescent="0.25">
      <c r="A10293">
        <v>337277</v>
      </c>
      <c r="C10293" t="s">
        <v>12608</v>
      </c>
      <c r="G10293" s="5" t="s">
        <v>41</v>
      </c>
    </row>
    <row r="10294" spans="1:7" x14ac:dyDescent="0.25">
      <c r="A10294">
        <v>73641</v>
      </c>
      <c r="C10294" t="s">
        <v>12608</v>
      </c>
      <c r="G10294" s="4" t="s">
        <v>14</v>
      </c>
    </row>
    <row r="10295" spans="1:7" x14ac:dyDescent="0.25">
      <c r="A10295">
        <v>97104</v>
      </c>
      <c r="C10295" t="s">
        <v>12608</v>
      </c>
      <c r="G10295" s="5" t="s">
        <v>11</v>
      </c>
    </row>
    <row r="10296" spans="1:7" x14ac:dyDescent="0.25">
      <c r="A10296">
        <v>317095</v>
      </c>
      <c r="C10296" t="s">
        <v>12608</v>
      </c>
      <c r="G10296" s="4" t="s">
        <v>242</v>
      </c>
    </row>
    <row r="10297" spans="1:7" x14ac:dyDescent="0.25">
      <c r="A10297">
        <v>72091</v>
      </c>
      <c r="C10297" t="s">
        <v>12608</v>
      </c>
      <c r="G10297" s="5" t="s">
        <v>39</v>
      </c>
    </row>
    <row r="10298" spans="1:7" x14ac:dyDescent="0.25">
      <c r="A10298">
        <v>76073</v>
      </c>
      <c r="C10298" t="s">
        <v>12608</v>
      </c>
      <c r="G10298" s="4" t="s">
        <v>57</v>
      </c>
    </row>
    <row r="10299" spans="1:7" x14ac:dyDescent="0.25">
      <c r="A10299">
        <v>303036</v>
      </c>
      <c r="C10299" t="s">
        <v>12608</v>
      </c>
      <c r="G10299" s="5" t="s">
        <v>61</v>
      </c>
    </row>
    <row r="10300" spans="1:7" x14ac:dyDescent="0.25">
      <c r="A10300">
        <v>332097</v>
      </c>
      <c r="C10300" t="s">
        <v>12608</v>
      </c>
      <c r="G10300" s="4" t="s">
        <v>21</v>
      </c>
    </row>
    <row r="10301" spans="1:7" x14ac:dyDescent="0.25">
      <c r="A10301">
        <v>51950</v>
      </c>
      <c r="C10301" t="s">
        <v>12608</v>
      </c>
      <c r="G10301" s="5" t="s">
        <v>39</v>
      </c>
    </row>
    <row r="10302" spans="1:7" x14ac:dyDescent="0.25">
      <c r="A10302">
        <v>70346</v>
      </c>
      <c r="C10302" t="s">
        <v>12608</v>
      </c>
      <c r="G10302" s="4" t="s">
        <v>35</v>
      </c>
    </row>
    <row r="10303" spans="1:7" x14ac:dyDescent="0.25">
      <c r="A10303">
        <v>10737</v>
      </c>
      <c r="C10303" t="s">
        <v>12608</v>
      </c>
      <c r="G10303" s="5" t="s">
        <v>61</v>
      </c>
    </row>
    <row r="10304" spans="1:7" x14ac:dyDescent="0.25">
      <c r="A10304">
        <v>318160</v>
      </c>
      <c r="C10304" t="s">
        <v>12608</v>
      </c>
      <c r="G10304" s="4" t="s">
        <v>43</v>
      </c>
    </row>
    <row r="10305" spans="1:7" x14ac:dyDescent="0.25">
      <c r="A10305">
        <v>42871</v>
      </c>
      <c r="C10305" t="s">
        <v>12608</v>
      </c>
      <c r="G10305" s="5" t="s">
        <v>41</v>
      </c>
    </row>
    <row r="10306" spans="1:7" x14ac:dyDescent="0.25">
      <c r="A10306">
        <v>309298</v>
      </c>
      <c r="C10306" t="s">
        <v>12608</v>
      </c>
      <c r="G10306" s="4" t="s">
        <v>189</v>
      </c>
    </row>
    <row r="10307" spans="1:7" x14ac:dyDescent="0.25">
      <c r="A10307">
        <v>73725</v>
      </c>
      <c r="C10307" t="s">
        <v>12608</v>
      </c>
      <c r="G10307" s="5" t="s">
        <v>41</v>
      </c>
    </row>
    <row r="10308" spans="1:7" x14ac:dyDescent="0.25">
      <c r="A10308">
        <v>85308</v>
      </c>
      <c r="C10308" t="s">
        <v>12608</v>
      </c>
      <c r="G10308" s="4" t="s">
        <v>83</v>
      </c>
    </row>
    <row r="10309" spans="1:7" x14ac:dyDescent="0.25">
      <c r="A10309">
        <v>80299</v>
      </c>
      <c r="C10309" t="s">
        <v>12608</v>
      </c>
      <c r="G10309" s="5" t="s">
        <v>61</v>
      </c>
    </row>
    <row r="10310" spans="1:7" x14ac:dyDescent="0.25">
      <c r="A10310">
        <v>359670</v>
      </c>
      <c r="C10310" t="s">
        <v>12608</v>
      </c>
      <c r="G10310" s="4" t="s">
        <v>61</v>
      </c>
    </row>
    <row r="10311" spans="1:7" x14ac:dyDescent="0.25">
      <c r="A10311">
        <v>41491</v>
      </c>
      <c r="C10311" t="s">
        <v>12608</v>
      </c>
      <c r="G10311" s="5" t="s">
        <v>43</v>
      </c>
    </row>
    <row r="10312" spans="1:7" x14ac:dyDescent="0.25">
      <c r="A10312">
        <v>357383</v>
      </c>
      <c r="C10312" t="s">
        <v>12608</v>
      </c>
      <c r="G10312" s="4" t="s">
        <v>61</v>
      </c>
    </row>
    <row r="10313" spans="1:7" x14ac:dyDescent="0.25">
      <c r="A10313">
        <v>8176</v>
      </c>
      <c r="C10313" t="s">
        <v>12608</v>
      </c>
      <c r="G10313" s="5" t="s">
        <v>11</v>
      </c>
    </row>
    <row r="10314" spans="1:7" x14ac:dyDescent="0.25">
      <c r="A10314">
        <v>313021</v>
      </c>
      <c r="C10314" t="s">
        <v>12608</v>
      </c>
      <c r="G10314" s="4" t="s">
        <v>43</v>
      </c>
    </row>
    <row r="10315" spans="1:7" x14ac:dyDescent="0.25">
      <c r="A10315">
        <v>74802</v>
      </c>
      <c r="C10315" t="s">
        <v>12608</v>
      </c>
      <c r="G10315" s="5" t="s">
        <v>14</v>
      </c>
    </row>
    <row r="10316" spans="1:7" x14ac:dyDescent="0.25">
      <c r="A10316">
        <v>366439</v>
      </c>
      <c r="C10316" t="s">
        <v>12608</v>
      </c>
      <c r="G10316" s="4" t="s">
        <v>28</v>
      </c>
    </row>
    <row r="10317" spans="1:7" x14ac:dyDescent="0.25">
      <c r="A10317">
        <v>70441</v>
      </c>
      <c r="C10317" t="s">
        <v>12608</v>
      </c>
      <c r="G10317" s="5" t="s">
        <v>35</v>
      </c>
    </row>
    <row r="10318" spans="1:7" x14ac:dyDescent="0.25">
      <c r="A10318">
        <v>71220</v>
      </c>
      <c r="C10318" t="s">
        <v>12608</v>
      </c>
      <c r="G10318" s="4" t="s">
        <v>198</v>
      </c>
    </row>
    <row r="10319" spans="1:7" x14ac:dyDescent="0.25">
      <c r="A10319">
        <v>313969</v>
      </c>
      <c r="B10319" s="1">
        <v>11.99</v>
      </c>
      <c r="C10319" s="2">
        <v>44234</v>
      </c>
      <c r="G10319" s="5" t="s">
        <v>242</v>
      </c>
    </row>
    <row r="10320" spans="1:7" x14ac:dyDescent="0.25">
      <c r="A10320">
        <v>42547</v>
      </c>
      <c r="C10320" t="s">
        <v>12608</v>
      </c>
      <c r="G10320" s="4" t="s">
        <v>198</v>
      </c>
    </row>
    <row r="10321" spans="1:7" x14ac:dyDescent="0.25">
      <c r="A10321">
        <v>44580</v>
      </c>
      <c r="C10321" t="s">
        <v>12608</v>
      </c>
      <c r="G10321" s="5" t="s">
        <v>61</v>
      </c>
    </row>
    <row r="10322" spans="1:7" x14ac:dyDescent="0.25">
      <c r="A10322">
        <v>155837</v>
      </c>
      <c r="C10322" t="s">
        <v>12608</v>
      </c>
      <c r="G10322" s="4" t="s">
        <v>35</v>
      </c>
    </row>
    <row r="10323" spans="1:7" x14ac:dyDescent="0.25">
      <c r="A10323">
        <v>70417</v>
      </c>
      <c r="C10323" t="s">
        <v>12608</v>
      </c>
      <c r="G10323" s="5" t="s">
        <v>245</v>
      </c>
    </row>
    <row r="10324" spans="1:7" x14ac:dyDescent="0.25">
      <c r="A10324">
        <v>22179</v>
      </c>
      <c r="B10324" s="1">
        <v>9.99</v>
      </c>
      <c r="C10324" s="2">
        <v>44327</v>
      </c>
      <c r="G10324" s="4" t="s">
        <v>28</v>
      </c>
    </row>
    <row r="10325" spans="1:7" x14ac:dyDescent="0.25">
      <c r="A10325">
        <v>337147</v>
      </c>
      <c r="C10325" t="s">
        <v>12608</v>
      </c>
      <c r="G10325" s="5" t="s">
        <v>61</v>
      </c>
    </row>
    <row r="10326" spans="1:7" x14ac:dyDescent="0.25">
      <c r="A10326">
        <v>87246</v>
      </c>
      <c r="C10326" t="s">
        <v>12608</v>
      </c>
      <c r="G10326" s="4" t="s">
        <v>43</v>
      </c>
    </row>
    <row r="10327" spans="1:7" x14ac:dyDescent="0.25">
      <c r="A10327">
        <v>81772</v>
      </c>
      <c r="C10327" t="s">
        <v>12608</v>
      </c>
      <c r="G10327" s="5" t="s">
        <v>28</v>
      </c>
    </row>
    <row r="10328" spans="1:7" x14ac:dyDescent="0.25">
      <c r="A10328">
        <v>74748</v>
      </c>
      <c r="B10328" s="1">
        <v>8.19</v>
      </c>
      <c r="C10328" s="2">
        <v>44234</v>
      </c>
      <c r="G10328" s="4" t="s">
        <v>163</v>
      </c>
    </row>
    <row r="10329" spans="1:7" x14ac:dyDescent="0.25">
      <c r="A10329">
        <v>334658</v>
      </c>
      <c r="C10329" t="s">
        <v>12608</v>
      </c>
      <c r="G10329" s="5" t="s">
        <v>21</v>
      </c>
    </row>
    <row r="10330" spans="1:7" x14ac:dyDescent="0.25">
      <c r="A10330">
        <v>80428</v>
      </c>
      <c r="C10330" t="s">
        <v>12608</v>
      </c>
      <c r="G10330" s="4" t="s">
        <v>46</v>
      </c>
    </row>
    <row r="10331" spans="1:7" x14ac:dyDescent="0.25">
      <c r="A10331">
        <v>83473</v>
      </c>
      <c r="C10331" t="s">
        <v>12608</v>
      </c>
      <c r="G10331" s="5" t="s">
        <v>28</v>
      </c>
    </row>
    <row r="10332" spans="1:7" x14ac:dyDescent="0.25">
      <c r="A10332">
        <v>308432</v>
      </c>
      <c r="C10332" t="s">
        <v>12608</v>
      </c>
      <c r="G10332" s="4" t="s">
        <v>163</v>
      </c>
    </row>
    <row r="10333" spans="1:7" x14ac:dyDescent="0.25">
      <c r="A10333">
        <v>391069</v>
      </c>
      <c r="C10333" t="s">
        <v>12608</v>
      </c>
      <c r="G10333" s="5" t="s">
        <v>61</v>
      </c>
    </row>
    <row r="10334" spans="1:7" x14ac:dyDescent="0.25">
      <c r="A10334">
        <v>70987</v>
      </c>
      <c r="C10334" t="s">
        <v>12608</v>
      </c>
      <c r="G10334" s="4" t="s">
        <v>14</v>
      </c>
    </row>
    <row r="10335" spans="1:7" x14ac:dyDescent="0.25">
      <c r="A10335">
        <v>73297</v>
      </c>
      <c r="C10335" t="s">
        <v>12608</v>
      </c>
      <c r="G10335" s="5" t="s">
        <v>26</v>
      </c>
    </row>
    <row r="10336" spans="1:7" x14ac:dyDescent="0.25">
      <c r="A10336">
        <v>45135</v>
      </c>
      <c r="C10336" t="s">
        <v>12608</v>
      </c>
      <c r="G10336" s="4" t="s">
        <v>26</v>
      </c>
    </row>
    <row r="10337" spans="1:7" x14ac:dyDescent="0.25">
      <c r="A10337">
        <v>47226</v>
      </c>
      <c r="C10337" t="s">
        <v>12608</v>
      </c>
      <c r="G10337" s="5" t="s">
        <v>61</v>
      </c>
    </row>
    <row r="10338" spans="1:7" x14ac:dyDescent="0.25">
      <c r="A10338">
        <v>314450</v>
      </c>
      <c r="C10338" t="s">
        <v>12608</v>
      </c>
      <c r="G10338" s="4" t="s">
        <v>75</v>
      </c>
    </row>
    <row r="10339" spans="1:7" x14ac:dyDescent="0.25">
      <c r="A10339">
        <v>231871</v>
      </c>
      <c r="C10339" t="s">
        <v>12608</v>
      </c>
      <c r="G10339" s="5" t="s">
        <v>39</v>
      </c>
    </row>
    <row r="10340" spans="1:7" x14ac:dyDescent="0.25">
      <c r="A10340">
        <v>323409</v>
      </c>
      <c r="C10340" t="s">
        <v>12608</v>
      </c>
      <c r="G10340" s="4" t="s">
        <v>41</v>
      </c>
    </row>
    <row r="10341" spans="1:7" x14ac:dyDescent="0.25">
      <c r="A10341">
        <v>88371</v>
      </c>
      <c r="C10341" t="s">
        <v>12608</v>
      </c>
      <c r="G10341" s="5" t="s">
        <v>11</v>
      </c>
    </row>
    <row r="10342" spans="1:7" x14ac:dyDescent="0.25">
      <c r="A10342">
        <v>428604</v>
      </c>
      <c r="C10342" t="s">
        <v>12608</v>
      </c>
      <c r="G10342" s="4" t="s">
        <v>85</v>
      </c>
    </row>
    <row r="10343" spans="1:7" x14ac:dyDescent="0.25">
      <c r="A10343">
        <v>36552</v>
      </c>
      <c r="C10343" t="s">
        <v>12608</v>
      </c>
      <c r="G10343" s="5" t="s">
        <v>57</v>
      </c>
    </row>
    <row r="10344" spans="1:7" x14ac:dyDescent="0.25">
      <c r="A10344">
        <v>73447</v>
      </c>
      <c r="B10344" s="1">
        <v>13.69</v>
      </c>
      <c r="C10344" s="2">
        <v>44234</v>
      </c>
      <c r="G10344" s="4" t="s">
        <v>37</v>
      </c>
    </row>
    <row r="10345" spans="1:7" x14ac:dyDescent="0.25">
      <c r="A10345">
        <v>40831</v>
      </c>
      <c r="C10345" t="s">
        <v>12608</v>
      </c>
      <c r="G10345" s="5" t="s">
        <v>148</v>
      </c>
    </row>
    <row r="10346" spans="1:7" x14ac:dyDescent="0.25">
      <c r="A10346">
        <v>77690</v>
      </c>
      <c r="C10346" t="s">
        <v>12608</v>
      </c>
      <c r="G10346" s="4" t="s">
        <v>163</v>
      </c>
    </row>
    <row r="10347" spans="1:7" x14ac:dyDescent="0.25">
      <c r="A10347">
        <v>47023</v>
      </c>
      <c r="C10347" t="s">
        <v>12608</v>
      </c>
      <c r="G10347" s="5" t="s">
        <v>26</v>
      </c>
    </row>
    <row r="10348" spans="1:7" x14ac:dyDescent="0.25">
      <c r="A10348">
        <v>34215</v>
      </c>
      <c r="C10348" t="s">
        <v>12608</v>
      </c>
      <c r="G10348" s="4" t="s">
        <v>163</v>
      </c>
    </row>
    <row r="10349" spans="1:7" x14ac:dyDescent="0.25">
      <c r="A10349">
        <v>70449</v>
      </c>
      <c r="C10349" t="s">
        <v>12608</v>
      </c>
      <c r="G10349" s="5" t="s">
        <v>35</v>
      </c>
    </row>
    <row r="10350" spans="1:7" x14ac:dyDescent="0.25">
      <c r="A10350">
        <v>68012</v>
      </c>
      <c r="C10350" t="s">
        <v>12608</v>
      </c>
      <c r="G10350" s="4" t="s">
        <v>64</v>
      </c>
    </row>
    <row r="10351" spans="1:7" x14ac:dyDescent="0.25">
      <c r="A10351">
        <v>40368</v>
      </c>
      <c r="C10351" t="s">
        <v>12608</v>
      </c>
      <c r="G10351" s="5" t="s">
        <v>14</v>
      </c>
    </row>
    <row r="10352" spans="1:7" x14ac:dyDescent="0.25">
      <c r="A10352">
        <v>312183</v>
      </c>
      <c r="C10352" t="s">
        <v>12608</v>
      </c>
      <c r="G10352" s="4" t="s">
        <v>39</v>
      </c>
    </row>
    <row r="10353" spans="1:7" x14ac:dyDescent="0.25">
      <c r="A10353">
        <v>307323</v>
      </c>
      <c r="C10353" t="s">
        <v>12608</v>
      </c>
      <c r="G10353" s="5" t="s">
        <v>28</v>
      </c>
    </row>
    <row r="10354" spans="1:7" x14ac:dyDescent="0.25">
      <c r="A10354">
        <v>318589</v>
      </c>
      <c r="C10354" t="s">
        <v>12608</v>
      </c>
      <c r="G10354" s="4" t="s">
        <v>43</v>
      </c>
    </row>
    <row r="10355" spans="1:7" x14ac:dyDescent="0.25">
      <c r="A10355">
        <v>296874</v>
      </c>
      <c r="B10355" s="1">
        <v>17.79</v>
      </c>
      <c r="C10355" s="2">
        <v>44234</v>
      </c>
      <c r="G10355" s="5" t="s">
        <v>61</v>
      </c>
    </row>
    <row r="10356" spans="1:7" x14ac:dyDescent="0.25">
      <c r="A10356">
        <v>66451</v>
      </c>
      <c r="C10356" t="s">
        <v>12608</v>
      </c>
      <c r="G10356" s="4" t="s">
        <v>41</v>
      </c>
    </row>
    <row r="10357" spans="1:7" x14ac:dyDescent="0.25">
      <c r="A10357">
        <v>308684</v>
      </c>
      <c r="C10357" t="s">
        <v>12608</v>
      </c>
      <c r="G10357" s="5" t="s">
        <v>85</v>
      </c>
    </row>
    <row r="10358" spans="1:7" x14ac:dyDescent="0.25">
      <c r="A10358">
        <v>72214</v>
      </c>
      <c r="B10358" s="1">
        <v>8.19</v>
      </c>
      <c r="C10358" s="2">
        <v>44234</v>
      </c>
      <c r="G10358" s="4" t="s">
        <v>163</v>
      </c>
    </row>
    <row r="10359" spans="1:7" x14ac:dyDescent="0.25">
      <c r="A10359">
        <v>84134</v>
      </c>
      <c r="B10359" s="1">
        <v>12.69</v>
      </c>
      <c r="C10359" s="2">
        <v>44234</v>
      </c>
      <c r="G10359" s="5" t="s">
        <v>61</v>
      </c>
    </row>
    <row r="10360" spans="1:7" x14ac:dyDescent="0.25">
      <c r="A10360">
        <v>82251</v>
      </c>
      <c r="C10360" t="s">
        <v>12608</v>
      </c>
      <c r="G10360" s="4" t="s">
        <v>189</v>
      </c>
    </row>
    <row r="10361" spans="1:7" x14ac:dyDescent="0.25">
      <c r="A10361">
        <v>82805</v>
      </c>
      <c r="C10361" t="s">
        <v>12608</v>
      </c>
      <c r="G10361" s="5" t="s">
        <v>28</v>
      </c>
    </row>
    <row r="10362" spans="1:7" x14ac:dyDescent="0.25">
      <c r="A10362">
        <v>336827</v>
      </c>
      <c r="C10362" t="s">
        <v>12608</v>
      </c>
      <c r="G10362" s="4" t="s">
        <v>100</v>
      </c>
    </row>
    <row r="10363" spans="1:7" x14ac:dyDescent="0.25">
      <c r="A10363">
        <v>84594</v>
      </c>
      <c r="B10363" s="1">
        <v>22.69</v>
      </c>
      <c r="C10363" s="2">
        <v>44234</v>
      </c>
      <c r="G10363" s="5" t="s">
        <v>61</v>
      </c>
    </row>
    <row r="10364" spans="1:7" x14ac:dyDescent="0.25">
      <c r="A10364">
        <v>400750</v>
      </c>
      <c r="C10364" t="s">
        <v>12608</v>
      </c>
      <c r="G10364" s="4" t="s">
        <v>100</v>
      </c>
    </row>
    <row r="10365" spans="1:7" x14ac:dyDescent="0.25">
      <c r="A10365">
        <v>380466</v>
      </c>
      <c r="C10365" t="s">
        <v>12608</v>
      </c>
      <c r="G10365" s="5" t="s">
        <v>85</v>
      </c>
    </row>
    <row r="10366" spans="1:7" x14ac:dyDescent="0.25">
      <c r="A10366">
        <v>336008</v>
      </c>
      <c r="C10366" t="s">
        <v>12608</v>
      </c>
      <c r="G10366" s="4" t="s">
        <v>31</v>
      </c>
    </row>
    <row r="10367" spans="1:7" x14ac:dyDescent="0.25">
      <c r="A10367">
        <v>43732</v>
      </c>
      <c r="C10367" t="s">
        <v>12608</v>
      </c>
      <c r="G10367" s="5" t="s">
        <v>175</v>
      </c>
    </row>
    <row r="10368" spans="1:7" x14ac:dyDescent="0.25">
      <c r="A10368">
        <v>84572</v>
      </c>
      <c r="C10368" t="s">
        <v>12608</v>
      </c>
      <c r="G10368" s="4" t="s">
        <v>43</v>
      </c>
    </row>
    <row r="10369" spans="1:7" x14ac:dyDescent="0.25">
      <c r="A10369">
        <v>342094</v>
      </c>
      <c r="C10369" t="s">
        <v>12608</v>
      </c>
      <c r="G10369" s="5" t="s">
        <v>67</v>
      </c>
    </row>
    <row r="10370" spans="1:7" x14ac:dyDescent="0.25">
      <c r="A10370">
        <v>232332</v>
      </c>
      <c r="C10370" t="s">
        <v>12608</v>
      </c>
      <c r="G10370" s="4" t="s">
        <v>21</v>
      </c>
    </row>
    <row r="10371" spans="1:7" x14ac:dyDescent="0.25">
      <c r="A10371">
        <v>331367</v>
      </c>
      <c r="C10371" t="s">
        <v>12608</v>
      </c>
      <c r="G10371" s="5" t="s">
        <v>43</v>
      </c>
    </row>
    <row r="10372" spans="1:7" x14ac:dyDescent="0.25">
      <c r="A10372">
        <v>372714</v>
      </c>
      <c r="C10372" t="s">
        <v>12608</v>
      </c>
      <c r="G10372" s="4" t="s">
        <v>31</v>
      </c>
    </row>
    <row r="10373" spans="1:7" x14ac:dyDescent="0.25">
      <c r="A10373">
        <v>312788</v>
      </c>
      <c r="C10373" t="s">
        <v>12608</v>
      </c>
      <c r="G10373" s="5" t="s">
        <v>85</v>
      </c>
    </row>
    <row r="10374" spans="1:7" x14ac:dyDescent="0.25">
      <c r="A10374">
        <v>22501</v>
      </c>
      <c r="C10374" t="s">
        <v>12608</v>
      </c>
      <c r="G10374" s="4" t="s">
        <v>11</v>
      </c>
    </row>
    <row r="10375" spans="1:7" x14ac:dyDescent="0.25">
      <c r="A10375">
        <v>70641</v>
      </c>
      <c r="C10375" t="s">
        <v>12608</v>
      </c>
      <c r="G10375" s="5" t="s">
        <v>37</v>
      </c>
    </row>
    <row r="10376" spans="1:7" x14ac:dyDescent="0.25">
      <c r="A10376">
        <v>333452</v>
      </c>
      <c r="C10376" t="s">
        <v>12608</v>
      </c>
      <c r="G10376" s="4" t="s">
        <v>39</v>
      </c>
    </row>
    <row r="10377" spans="1:7" x14ac:dyDescent="0.25">
      <c r="A10377">
        <v>43603</v>
      </c>
      <c r="C10377" t="s">
        <v>12608</v>
      </c>
      <c r="G10377" s="5" t="s">
        <v>37</v>
      </c>
    </row>
    <row r="10378" spans="1:7" x14ac:dyDescent="0.25">
      <c r="A10378">
        <v>316910</v>
      </c>
      <c r="C10378" t="s">
        <v>12608</v>
      </c>
      <c r="G10378" s="4" t="s">
        <v>41</v>
      </c>
    </row>
    <row r="10379" spans="1:7" x14ac:dyDescent="0.25">
      <c r="A10379">
        <v>328920</v>
      </c>
      <c r="C10379" t="s">
        <v>12608</v>
      </c>
      <c r="G10379" s="5" t="s">
        <v>85</v>
      </c>
    </row>
    <row r="10380" spans="1:7" x14ac:dyDescent="0.25">
      <c r="A10380">
        <v>47536</v>
      </c>
      <c r="C10380" t="s">
        <v>12608</v>
      </c>
      <c r="G10380" s="4" t="s">
        <v>85</v>
      </c>
    </row>
    <row r="10381" spans="1:7" x14ac:dyDescent="0.25">
      <c r="A10381">
        <v>49058</v>
      </c>
      <c r="C10381" t="s">
        <v>12608</v>
      </c>
      <c r="G10381" s="5" t="s">
        <v>37</v>
      </c>
    </row>
    <row r="10382" spans="1:7" x14ac:dyDescent="0.25">
      <c r="A10382">
        <v>322555</v>
      </c>
      <c r="C10382" t="s">
        <v>12608</v>
      </c>
      <c r="G10382" s="4" t="s">
        <v>61</v>
      </c>
    </row>
    <row r="10383" spans="1:7" x14ac:dyDescent="0.25">
      <c r="A10383">
        <v>392367</v>
      </c>
      <c r="B10383" s="1">
        <v>8.49</v>
      </c>
      <c r="C10383" s="2">
        <v>44327</v>
      </c>
      <c r="G10383" s="5" t="s">
        <v>41</v>
      </c>
    </row>
    <row r="10384" spans="1:7" x14ac:dyDescent="0.25">
      <c r="A10384">
        <v>94153</v>
      </c>
      <c r="C10384" t="s">
        <v>12608</v>
      </c>
      <c r="G10384" s="4" t="s">
        <v>11</v>
      </c>
    </row>
    <row r="10385" spans="1:7" x14ac:dyDescent="0.25">
      <c r="A10385">
        <v>27367</v>
      </c>
      <c r="B10385" s="1">
        <v>49.99</v>
      </c>
      <c r="C10385" s="2">
        <v>44234</v>
      </c>
      <c r="G10385" s="5" t="s">
        <v>14</v>
      </c>
    </row>
    <row r="10386" spans="1:7" x14ac:dyDescent="0.25">
      <c r="A10386">
        <v>403032</v>
      </c>
      <c r="C10386" t="s">
        <v>12608</v>
      </c>
      <c r="G10386" s="4" t="s">
        <v>61</v>
      </c>
    </row>
    <row r="10387" spans="1:7" x14ac:dyDescent="0.25">
      <c r="A10387">
        <v>47668</v>
      </c>
      <c r="C10387" t="s">
        <v>12608</v>
      </c>
      <c r="G10387" s="5" t="s">
        <v>64</v>
      </c>
    </row>
    <row r="10388" spans="1:7" x14ac:dyDescent="0.25">
      <c r="A10388">
        <v>122734</v>
      </c>
      <c r="C10388" t="s">
        <v>12608</v>
      </c>
      <c r="G10388" s="4" t="s">
        <v>28</v>
      </c>
    </row>
    <row r="10389" spans="1:7" x14ac:dyDescent="0.25">
      <c r="A10389">
        <v>300226</v>
      </c>
      <c r="C10389" t="s">
        <v>12608</v>
      </c>
      <c r="G10389" s="5" t="s">
        <v>41</v>
      </c>
    </row>
    <row r="10390" spans="1:7" x14ac:dyDescent="0.25">
      <c r="A10390">
        <v>322433</v>
      </c>
      <c r="C10390" t="s">
        <v>12608</v>
      </c>
      <c r="G10390" s="4" t="s">
        <v>61</v>
      </c>
    </row>
    <row r="10391" spans="1:7" x14ac:dyDescent="0.25">
      <c r="A10391">
        <v>310101</v>
      </c>
      <c r="C10391" t="s">
        <v>12608</v>
      </c>
      <c r="G10391" s="5" t="s">
        <v>85</v>
      </c>
    </row>
    <row r="10392" spans="1:7" x14ac:dyDescent="0.25">
      <c r="A10392">
        <v>47195</v>
      </c>
      <c r="C10392" t="s">
        <v>12608</v>
      </c>
      <c r="G10392" s="4" t="s">
        <v>26</v>
      </c>
    </row>
    <row r="10393" spans="1:7" x14ac:dyDescent="0.25">
      <c r="A10393">
        <v>336087</v>
      </c>
      <c r="C10393" t="s">
        <v>12608</v>
      </c>
      <c r="G10393" s="5" t="s">
        <v>35</v>
      </c>
    </row>
    <row r="10394" spans="1:7" x14ac:dyDescent="0.25">
      <c r="A10394">
        <v>44039</v>
      </c>
      <c r="C10394" t="s">
        <v>12608</v>
      </c>
      <c r="G10394" s="4" t="s">
        <v>37</v>
      </c>
    </row>
    <row r="10395" spans="1:7" x14ac:dyDescent="0.25">
      <c r="A10395">
        <v>434450</v>
      </c>
      <c r="C10395" t="s">
        <v>12608</v>
      </c>
      <c r="G10395" s="5" t="s">
        <v>163</v>
      </c>
    </row>
    <row r="10396" spans="1:7" x14ac:dyDescent="0.25">
      <c r="A10396">
        <v>80789</v>
      </c>
      <c r="C10396" t="s">
        <v>12608</v>
      </c>
      <c r="G10396" s="4" t="s">
        <v>28</v>
      </c>
    </row>
    <row r="10397" spans="1:7" x14ac:dyDescent="0.25">
      <c r="A10397">
        <v>307316</v>
      </c>
      <c r="C10397" t="s">
        <v>12608</v>
      </c>
      <c r="G10397" s="5" t="s">
        <v>21</v>
      </c>
    </row>
    <row r="10398" spans="1:7" x14ac:dyDescent="0.25">
      <c r="A10398">
        <v>44741</v>
      </c>
      <c r="C10398" t="s">
        <v>12608</v>
      </c>
      <c r="G10398" s="4" t="s">
        <v>26</v>
      </c>
    </row>
    <row r="10399" spans="1:7" x14ac:dyDescent="0.25">
      <c r="A10399">
        <v>75513</v>
      </c>
      <c r="C10399" t="s">
        <v>12608</v>
      </c>
      <c r="G10399" s="5" t="s">
        <v>26</v>
      </c>
    </row>
    <row r="10400" spans="1:7" x14ac:dyDescent="0.25">
      <c r="A10400">
        <v>70109</v>
      </c>
      <c r="C10400" t="s">
        <v>12608</v>
      </c>
      <c r="G10400" s="4" t="s">
        <v>37</v>
      </c>
    </row>
    <row r="10401" spans="1:7" x14ac:dyDescent="0.25">
      <c r="A10401">
        <v>76821</v>
      </c>
      <c r="B10401" s="1">
        <v>22.69</v>
      </c>
      <c r="C10401" s="2">
        <v>44234</v>
      </c>
      <c r="G10401" s="5" t="s">
        <v>61</v>
      </c>
    </row>
    <row r="10402" spans="1:7" x14ac:dyDescent="0.25">
      <c r="A10402">
        <v>160318</v>
      </c>
      <c r="C10402" t="s">
        <v>12608</v>
      </c>
      <c r="G10402" s="4" t="s">
        <v>8</v>
      </c>
    </row>
    <row r="10403" spans="1:7" x14ac:dyDescent="0.25">
      <c r="A10403">
        <v>80089</v>
      </c>
      <c r="C10403" t="s">
        <v>12608</v>
      </c>
      <c r="G10403" s="5" t="s">
        <v>28</v>
      </c>
    </row>
    <row r="10404" spans="1:7" x14ac:dyDescent="0.25">
      <c r="A10404">
        <v>42013</v>
      </c>
      <c r="C10404" t="s">
        <v>12608</v>
      </c>
      <c r="G10404" s="4" t="s">
        <v>26</v>
      </c>
    </row>
    <row r="10405" spans="1:7" x14ac:dyDescent="0.25">
      <c r="A10405">
        <v>49993</v>
      </c>
      <c r="C10405" t="s">
        <v>12608</v>
      </c>
      <c r="G10405" s="5" t="s">
        <v>61</v>
      </c>
    </row>
    <row r="10406" spans="1:7" x14ac:dyDescent="0.25">
      <c r="A10406">
        <v>83518</v>
      </c>
      <c r="C10406" t="s">
        <v>12608</v>
      </c>
      <c r="G10406" s="4" t="s">
        <v>61</v>
      </c>
    </row>
    <row r="10407" spans="1:7" x14ac:dyDescent="0.25">
      <c r="A10407">
        <v>232078</v>
      </c>
      <c r="C10407" t="s">
        <v>12608</v>
      </c>
      <c r="G10407" s="5" t="s">
        <v>41</v>
      </c>
    </row>
    <row r="10408" spans="1:7" x14ac:dyDescent="0.25">
      <c r="A10408">
        <v>29006</v>
      </c>
      <c r="C10408" t="s">
        <v>12608</v>
      </c>
      <c r="G10408" s="4" t="s">
        <v>11</v>
      </c>
    </row>
    <row r="10409" spans="1:7" x14ac:dyDescent="0.25">
      <c r="A10409">
        <v>84955</v>
      </c>
      <c r="B10409" s="1">
        <v>10.99</v>
      </c>
      <c r="C10409" s="2">
        <v>44234</v>
      </c>
      <c r="G10409" s="5" t="s">
        <v>163</v>
      </c>
    </row>
    <row r="10410" spans="1:7" x14ac:dyDescent="0.25">
      <c r="A10410">
        <v>3140</v>
      </c>
      <c r="C10410" t="s">
        <v>12608</v>
      </c>
      <c r="G10410" s="4" t="s">
        <v>11</v>
      </c>
    </row>
    <row r="10411" spans="1:7" x14ac:dyDescent="0.25">
      <c r="A10411">
        <v>25987</v>
      </c>
      <c r="C10411" t="s">
        <v>12608</v>
      </c>
      <c r="G10411" s="5" t="s">
        <v>11</v>
      </c>
    </row>
    <row r="10412" spans="1:7" x14ac:dyDescent="0.25">
      <c r="A10412">
        <v>335022</v>
      </c>
      <c r="C10412" t="s">
        <v>12608</v>
      </c>
      <c r="G10412" s="4" t="s">
        <v>61</v>
      </c>
    </row>
    <row r="10413" spans="1:7" x14ac:dyDescent="0.25">
      <c r="A10413">
        <v>396508</v>
      </c>
      <c r="C10413" t="s">
        <v>12608</v>
      </c>
      <c r="G10413" s="5" t="s">
        <v>39</v>
      </c>
    </row>
    <row r="10414" spans="1:7" x14ac:dyDescent="0.25">
      <c r="A10414">
        <v>84640</v>
      </c>
      <c r="C10414" t="s">
        <v>12608</v>
      </c>
      <c r="G10414" s="4" t="s">
        <v>31</v>
      </c>
    </row>
    <row r="10415" spans="1:7" x14ac:dyDescent="0.25">
      <c r="A10415">
        <v>80882</v>
      </c>
      <c r="C10415" t="s">
        <v>12608</v>
      </c>
      <c r="G10415" s="5" t="s">
        <v>61</v>
      </c>
    </row>
    <row r="10416" spans="1:7" x14ac:dyDescent="0.25">
      <c r="A10416">
        <v>7544</v>
      </c>
      <c r="C10416" t="s">
        <v>12608</v>
      </c>
      <c r="G10416" s="4" t="s">
        <v>11</v>
      </c>
    </row>
    <row r="10417" spans="1:7" x14ac:dyDescent="0.25">
      <c r="A10417">
        <v>304922</v>
      </c>
      <c r="B10417" s="1">
        <v>20.99</v>
      </c>
      <c r="C10417" s="2">
        <v>44327</v>
      </c>
      <c r="G10417" s="5" t="s">
        <v>53</v>
      </c>
    </row>
    <row r="10418" spans="1:7" x14ac:dyDescent="0.25">
      <c r="A10418">
        <v>27278</v>
      </c>
      <c r="B10418" s="1">
        <v>34.99</v>
      </c>
      <c r="C10418" s="2">
        <v>44234</v>
      </c>
      <c r="G10418" s="4" t="s">
        <v>14</v>
      </c>
    </row>
    <row r="10419" spans="1:7" x14ac:dyDescent="0.25">
      <c r="A10419">
        <v>49468</v>
      </c>
      <c r="B10419" s="1">
        <v>10.99</v>
      </c>
      <c r="C10419" s="2">
        <v>44234</v>
      </c>
      <c r="G10419" s="5" t="s">
        <v>61</v>
      </c>
    </row>
    <row r="10420" spans="1:7" x14ac:dyDescent="0.25">
      <c r="A10420">
        <v>177334</v>
      </c>
      <c r="C10420" t="s">
        <v>12608</v>
      </c>
      <c r="G10420" s="4" t="s">
        <v>100</v>
      </c>
    </row>
    <row r="10421" spans="1:7" x14ac:dyDescent="0.25">
      <c r="A10421">
        <v>73239</v>
      </c>
      <c r="C10421" t="s">
        <v>12608</v>
      </c>
      <c r="G10421" s="5" t="s">
        <v>14</v>
      </c>
    </row>
    <row r="10422" spans="1:7" x14ac:dyDescent="0.25">
      <c r="A10422">
        <v>304687</v>
      </c>
      <c r="C10422" t="s">
        <v>12608</v>
      </c>
      <c r="G10422" s="4" t="s">
        <v>85</v>
      </c>
    </row>
    <row r="10423" spans="1:7" x14ac:dyDescent="0.25">
      <c r="A10423">
        <v>45867</v>
      </c>
      <c r="C10423" t="s">
        <v>12608</v>
      </c>
      <c r="G10423" s="5" t="s">
        <v>64</v>
      </c>
    </row>
    <row r="10424" spans="1:7" x14ac:dyDescent="0.25">
      <c r="A10424">
        <v>70334</v>
      </c>
      <c r="C10424" t="s">
        <v>12608</v>
      </c>
      <c r="G10424" s="4" t="s">
        <v>37</v>
      </c>
    </row>
    <row r="10425" spans="1:7" x14ac:dyDescent="0.25">
      <c r="A10425">
        <v>70840</v>
      </c>
      <c r="C10425" t="s">
        <v>12608</v>
      </c>
      <c r="G10425" s="5" t="s">
        <v>14</v>
      </c>
    </row>
    <row r="10426" spans="1:7" x14ac:dyDescent="0.25">
      <c r="A10426">
        <v>332439</v>
      </c>
      <c r="C10426" t="s">
        <v>12608</v>
      </c>
      <c r="G10426" s="4" t="s">
        <v>17</v>
      </c>
    </row>
    <row r="10427" spans="1:7" x14ac:dyDescent="0.25">
      <c r="A10427">
        <v>409464</v>
      </c>
      <c r="C10427" t="s">
        <v>12608</v>
      </c>
      <c r="G10427" s="5" t="s">
        <v>39</v>
      </c>
    </row>
    <row r="10428" spans="1:7" x14ac:dyDescent="0.25">
      <c r="A10428">
        <v>46484</v>
      </c>
      <c r="C10428" t="s">
        <v>12608</v>
      </c>
      <c r="G10428" s="4" t="s">
        <v>61</v>
      </c>
    </row>
    <row r="10429" spans="1:7" x14ac:dyDescent="0.25">
      <c r="A10429">
        <v>163740</v>
      </c>
      <c r="C10429" t="s">
        <v>12608</v>
      </c>
      <c r="G10429" s="5" t="s">
        <v>21</v>
      </c>
    </row>
    <row r="10430" spans="1:7" x14ac:dyDescent="0.25">
      <c r="A10430">
        <v>337374</v>
      </c>
      <c r="C10430" t="s">
        <v>12608</v>
      </c>
      <c r="G10430" s="4" t="s">
        <v>28</v>
      </c>
    </row>
    <row r="10431" spans="1:7" x14ac:dyDescent="0.25">
      <c r="A10431">
        <v>72821</v>
      </c>
      <c r="C10431" t="s">
        <v>12608</v>
      </c>
      <c r="G10431" s="5" t="s">
        <v>46</v>
      </c>
    </row>
    <row r="10432" spans="1:7" x14ac:dyDescent="0.25">
      <c r="A10432">
        <v>347584</v>
      </c>
      <c r="C10432" t="s">
        <v>12608</v>
      </c>
      <c r="G10432" s="4" t="s">
        <v>61</v>
      </c>
    </row>
    <row r="10433" spans="1:7" x14ac:dyDescent="0.25">
      <c r="A10433">
        <v>320304</v>
      </c>
      <c r="C10433" t="s">
        <v>12608</v>
      </c>
      <c r="G10433" s="5" t="s">
        <v>61</v>
      </c>
    </row>
    <row r="10434" spans="1:7" x14ac:dyDescent="0.25">
      <c r="A10434">
        <v>52078</v>
      </c>
      <c r="C10434" t="s">
        <v>12608</v>
      </c>
      <c r="G10434" s="4" t="s">
        <v>61</v>
      </c>
    </row>
    <row r="10435" spans="1:7" x14ac:dyDescent="0.25">
      <c r="A10435">
        <v>43572</v>
      </c>
      <c r="C10435" t="s">
        <v>12608</v>
      </c>
      <c r="G10435" s="5" t="s">
        <v>61</v>
      </c>
    </row>
    <row r="10436" spans="1:7" x14ac:dyDescent="0.25">
      <c r="A10436">
        <v>45109</v>
      </c>
      <c r="C10436" t="s">
        <v>12608</v>
      </c>
      <c r="G10436" s="4" t="s">
        <v>39</v>
      </c>
    </row>
    <row r="10437" spans="1:7" x14ac:dyDescent="0.25">
      <c r="A10437">
        <v>323286</v>
      </c>
      <c r="C10437" t="s">
        <v>12608</v>
      </c>
      <c r="G10437" s="5" t="s">
        <v>41</v>
      </c>
    </row>
    <row r="10438" spans="1:7" x14ac:dyDescent="0.25">
      <c r="A10438">
        <v>81191</v>
      </c>
      <c r="B10438" s="1">
        <v>9.39</v>
      </c>
      <c r="C10438" s="2">
        <v>44234</v>
      </c>
      <c r="G10438" s="4" t="s">
        <v>28</v>
      </c>
    </row>
    <row r="10439" spans="1:7" x14ac:dyDescent="0.25">
      <c r="A10439">
        <v>82614</v>
      </c>
      <c r="C10439" t="s">
        <v>12608</v>
      </c>
      <c r="G10439" s="5" t="s">
        <v>41</v>
      </c>
    </row>
    <row r="10440" spans="1:7" x14ac:dyDescent="0.25">
      <c r="A10440">
        <v>413453</v>
      </c>
      <c r="C10440" t="s">
        <v>12608</v>
      </c>
      <c r="G10440" s="4" t="s">
        <v>75</v>
      </c>
    </row>
    <row r="10441" spans="1:7" x14ac:dyDescent="0.25">
      <c r="A10441">
        <v>28100</v>
      </c>
      <c r="C10441" t="s">
        <v>12608</v>
      </c>
      <c r="G10441" s="5" t="s">
        <v>61</v>
      </c>
    </row>
    <row r="10442" spans="1:7" x14ac:dyDescent="0.25">
      <c r="A10442">
        <v>80186</v>
      </c>
      <c r="C10442" t="s">
        <v>12608</v>
      </c>
      <c r="G10442" s="4" t="s">
        <v>41</v>
      </c>
    </row>
    <row r="10443" spans="1:7" x14ac:dyDescent="0.25">
      <c r="A10443">
        <v>92452</v>
      </c>
      <c r="C10443" t="s">
        <v>12608</v>
      </c>
      <c r="G10443" s="5" t="s">
        <v>11</v>
      </c>
    </row>
    <row r="10444" spans="1:7" x14ac:dyDescent="0.25">
      <c r="A10444">
        <v>12571</v>
      </c>
      <c r="C10444" t="s">
        <v>12608</v>
      </c>
      <c r="G10444" s="4" t="s">
        <v>28</v>
      </c>
    </row>
    <row r="10445" spans="1:7" x14ac:dyDescent="0.25">
      <c r="A10445">
        <v>82510</v>
      </c>
      <c r="C10445" t="s">
        <v>12608</v>
      </c>
      <c r="G10445" s="5" t="s">
        <v>189</v>
      </c>
    </row>
    <row r="10446" spans="1:7" x14ac:dyDescent="0.25">
      <c r="A10446">
        <v>319135</v>
      </c>
      <c r="C10446" t="s">
        <v>12608</v>
      </c>
      <c r="G10446" s="4" t="s">
        <v>39</v>
      </c>
    </row>
    <row r="10447" spans="1:7" x14ac:dyDescent="0.25">
      <c r="A10447">
        <v>98752</v>
      </c>
      <c r="C10447" t="s">
        <v>12608</v>
      </c>
      <c r="G10447" s="5" t="s">
        <v>11</v>
      </c>
    </row>
    <row r="10448" spans="1:7" x14ac:dyDescent="0.25">
      <c r="A10448">
        <v>313356</v>
      </c>
      <c r="C10448" t="s">
        <v>12608</v>
      </c>
      <c r="G10448" s="4" t="s">
        <v>163</v>
      </c>
    </row>
    <row r="10449" spans="1:7" x14ac:dyDescent="0.25">
      <c r="A10449">
        <v>57851</v>
      </c>
      <c r="C10449" t="s">
        <v>12608</v>
      </c>
      <c r="G10449" s="5" t="s">
        <v>53</v>
      </c>
    </row>
    <row r="10450" spans="1:7" x14ac:dyDescent="0.25">
      <c r="A10450">
        <v>46454</v>
      </c>
      <c r="C10450" t="s">
        <v>12608</v>
      </c>
      <c r="G10450" s="4" t="s">
        <v>28</v>
      </c>
    </row>
    <row r="10451" spans="1:7" x14ac:dyDescent="0.25">
      <c r="A10451">
        <v>71123</v>
      </c>
      <c r="C10451" t="s">
        <v>12608</v>
      </c>
      <c r="G10451" s="5" t="s">
        <v>436</v>
      </c>
    </row>
    <row r="10452" spans="1:7" x14ac:dyDescent="0.25">
      <c r="A10452">
        <v>84053</v>
      </c>
      <c r="C10452" t="s">
        <v>12608</v>
      </c>
      <c r="G10452" s="4" t="s">
        <v>39</v>
      </c>
    </row>
    <row r="10453" spans="1:7" x14ac:dyDescent="0.25">
      <c r="A10453">
        <v>321307</v>
      </c>
      <c r="C10453" t="s">
        <v>12608</v>
      </c>
      <c r="G10453" s="5" t="s">
        <v>39</v>
      </c>
    </row>
    <row r="10454" spans="1:7" x14ac:dyDescent="0.25">
      <c r="A10454">
        <v>304583</v>
      </c>
      <c r="C10454" t="s">
        <v>12608</v>
      </c>
      <c r="G10454" s="4" t="s">
        <v>189</v>
      </c>
    </row>
    <row r="10455" spans="1:7" x14ac:dyDescent="0.25">
      <c r="A10455">
        <v>80511</v>
      </c>
      <c r="C10455" t="s">
        <v>12608</v>
      </c>
      <c r="G10455" s="5" t="s">
        <v>41</v>
      </c>
    </row>
    <row r="10456" spans="1:7" x14ac:dyDescent="0.25">
      <c r="A10456">
        <v>47302</v>
      </c>
      <c r="C10456" t="s">
        <v>12608</v>
      </c>
      <c r="G10456" s="4" t="s">
        <v>37</v>
      </c>
    </row>
    <row r="10457" spans="1:7" x14ac:dyDescent="0.25">
      <c r="A10457">
        <v>3379</v>
      </c>
      <c r="C10457" t="s">
        <v>12608</v>
      </c>
      <c r="G10457" s="5" t="s">
        <v>11</v>
      </c>
    </row>
    <row r="10458" spans="1:7" x14ac:dyDescent="0.25">
      <c r="A10458">
        <v>150355</v>
      </c>
      <c r="C10458" t="s">
        <v>12608</v>
      </c>
      <c r="G10458" s="4" t="s">
        <v>17</v>
      </c>
    </row>
    <row r="10459" spans="1:7" x14ac:dyDescent="0.25">
      <c r="A10459">
        <v>31003</v>
      </c>
      <c r="C10459" t="s">
        <v>12608</v>
      </c>
      <c r="G10459" s="5" t="s">
        <v>28</v>
      </c>
    </row>
    <row r="10460" spans="1:7" x14ac:dyDescent="0.25">
      <c r="A10460">
        <v>47839</v>
      </c>
      <c r="C10460" t="s">
        <v>12608</v>
      </c>
      <c r="G10460" s="4" t="s">
        <v>37</v>
      </c>
    </row>
    <row r="10461" spans="1:7" x14ac:dyDescent="0.25">
      <c r="A10461">
        <v>332039</v>
      </c>
      <c r="B10461" s="1">
        <v>11.89</v>
      </c>
      <c r="C10461" s="2">
        <v>44234</v>
      </c>
      <c r="G10461" s="5" t="s">
        <v>28</v>
      </c>
    </row>
    <row r="10462" spans="1:7" x14ac:dyDescent="0.25">
      <c r="A10462">
        <v>145165</v>
      </c>
      <c r="C10462" t="s">
        <v>12608</v>
      </c>
      <c r="G10462" s="4" t="s">
        <v>39</v>
      </c>
    </row>
    <row r="10463" spans="1:7" x14ac:dyDescent="0.25">
      <c r="A10463">
        <v>26218</v>
      </c>
      <c r="C10463" t="s">
        <v>12608</v>
      </c>
      <c r="G10463" s="5" t="s">
        <v>11</v>
      </c>
    </row>
    <row r="10464" spans="1:7" x14ac:dyDescent="0.25">
      <c r="A10464">
        <v>68276</v>
      </c>
      <c r="C10464" t="s">
        <v>12608</v>
      </c>
      <c r="G10464" s="4" t="s">
        <v>64</v>
      </c>
    </row>
    <row r="10465" spans="1:7" x14ac:dyDescent="0.25">
      <c r="A10465">
        <v>115096</v>
      </c>
      <c r="C10465" t="s">
        <v>12608</v>
      </c>
      <c r="G10465" s="5" t="s">
        <v>39</v>
      </c>
    </row>
    <row r="10466" spans="1:7" x14ac:dyDescent="0.25">
      <c r="A10466">
        <v>92258</v>
      </c>
      <c r="C10466" t="s">
        <v>12608</v>
      </c>
      <c r="G10466" s="4" t="s">
        <v>11</v>
      </c>
    </row>
    <row r="10467" spans="1:7" x14ac:dyDescent="0.25">
      <c r="A10467">
        <v>55042</v>
      </c>
      <c r="B10467" s="1">
        <v>13.99</v>
      </c>
      <c r="C10467" s="2">
        <v>44327</v>
      </c>
      <c r="G10467" s="5" t="s">
        <v>46</v>
      </c>
    </row>
    <row r="10468" spans="1:7" x14ac:dyDescent="0.25">
      <c r="A10468">
        <v>22183</v>
      </c>
      <c r="C10468" t="s">
        <v>12608</v>
      </c>
      <c r="G10468" s="4" t="s">
        <v>11</v>
      </c>
    </row>
    <row r="10469" spans="1:7" x14ac:dyDescent="0.25">
      <c r="A10469">
        <v>77621</v>
      </c>
      <c r="C10469" t="s">
        <v>12608</v>
      </c>
      <c r="G10469" s="5" t="s">
        <v>26</v>
      </c>
    </row>
    <row r="10470" spans="1:7" x14ac:dyDescent="0.25">
      <c r="A10470">
        <v>72745</v>
      </c>
      <c r="C10470" t="s">
        <v>12608</v>
      </c>
      <c r="G10470" s="4" t="s">
        <v>17</v>
      </c>
    </row>
    <row r="10471" spans="1:7" x14ac:dyDescent="0.25">
      <c r="A10471">
        <v>345970</v>
      </c>
      <c r="C10471" t="s">
        <v>12608</v>
      </c>
      <c r="G10471" s="5" t="s">
        <v>37</v>
      </c>
    </row>
    <row r="10472" spans="1:7" x14ac:dyDescent="0.25">
      <c r="A10472">
        <v>26272</v>
      </c>
      <c r="C10472" t="s">
        <v>12608</v>
      </c>
      <c r="G10472" s="4" t="s">
        <v>11</v>
      </c>
    </row>
    <row r="10473" spans="1:7" x14ac:dyDescent="0.25">
      <c r="A10473">
        <v>24552</v>
      </c>
      <c r="C10473" t="s">
        <v>12608</v>
      </c>
      <c r="G10473" s="5" t="s">
        <v>11</v>
      </c>
    </row>
    <row r="10474" spans="1:7" x14ac:dyDescent="0.25">
      <c r="A10474">
        <v>340532</v>
      </c>
      <c r="C10474" t="s">
        <v>12608</v>
      </c>
      <c r="G10474" s="4" t="s">
        <v>85</v>
      </c>
    </row>
    <row r="10475" spans="1:7" x14ac:dyDescent="0.25">
      <c r="A10475">
        <v>333493</v>
      </c>
      <c r="C10475" t="s">
        <v>12608</v>
      </c>
      <c r="G10475" s="5" t="s">
        <v>64</v>
      </c>
    </row>
    <row r="10476" spans="1:7" x14ac:dyDescent="0.25">
      <c r="A10476">
        <v>339106</v>
      </c>
      <c r="C10476" t="s">
        <v>12608</v>
      </c>
      <c r="G10476" s="4" t="s">
        <v>64</v>
      </c>
    </row>
    <row r="10477" spans="1:7" x14ac:dyDescent="0.25">
      <c r="A10477">
        <v>71046</v>
      </c>
      <c r="C10477" t="s">
        <v>12608</v>
      </c>
      <c r="G10477" s="5" t="s">
        <v>436</v>
      </c>
    </row>
    <row r="10478" spans="1:7" x14ac:dyDescent="0.25">
      <c r="A10478">
        <v>28579</v>
      </c>
      <c r="C10478" t="s">
        <v>12608</v>
      </c>
      <c r="G10478" s="4" t="s">
        <v>11</v>
      </c>
    </row>
    <row r="10479" spans="1:7" x14ac:dyDescent="0.25">
      <c r="A10479">
        <v>82957</v>
      </c>
      <c r="B10479" s="1">
        <v>73.489999999999995</v>
      </c>
      <c r="C10479" s="2">
        <v>44327</v>
      </c>
      <c r="G10479" s="5" t="s">
        <v>85</v>
      </c>
    </row>
    <row r="10480" spans="1:7" x14ac:dyDescent="0.25">
      <c r="A10480">
        <v>70444</v>
      </c>
      <c r="C10480" t="s">
        <v>12608</v>
      </c>
      <c r="G10480" s="4" t="s">
        <v>35</v>
      </c>
    </row>
    <row r="10481" spans="1:7" x14ac:dyDescent="0.25">
      <c r="A10481">
        <v>77997</v>
      </c>
      <c r="C10481" t="s">
        <v>12608</v>
      </c>
      <c r="G10481" s="5" t="s">
        <v>245</v>
      </c>
    </row>
    <row r="10482" spans="1:7" x14ac:dyDescent="0.25">
      <c r="A10482">
        <v>21994</v>
      </c>
      <c r="C10482" t="s">
        <v>12608</v>
      </c>
      <c r="G10482" s="4" t="s">
        <v>11</v>
      </c>
    </row>
    <row r="10483" spans="1:7" x14ac:dyDescent="0.25">
      <c r="A10483">
        <v>90972</v>
      </c>
      <c r="C10483" t="s">
        <v>12608</v>
      </c>
      <c r="G10483" s="5" t="s">
        <v>11</v>
      </c>
    </row>
    <row r="10484" spans="1:7" x14ac:dyDescent="0.25">
      <c r="A10484">
        <v>71773</v>
      </c>
      <c r="C10484" t="s">
        <v>12608</v>
      </c>
      <c r="G10484" s="4" t="s">
        <v>17</v>
      </c>
    </row>
    <row r="10485" spans="1:7" x14ac:dyDescent="0.25">
      <c r="A10485">
        <v>30651</v>
      </c>
      <c r="C10485" t="s">
        <v>12608</v>
      </c>
      <c r="G10485" s="5" t="s">
        <v>198</v>
      </c>
    </row>
    <row r="10486" spans="1:7" x14ac:dyDescent="0.25">
      <c r="A10486">
        <v>70922</v>
      </c>
      <c r="B10486" s="1">
        <v>11.99</v>
      </c>
      <c r="C10486" s="2">
        <v>44234</v>
      </c>
      <c r="G10486" s="4" t="s">
        <v>245</v>
      </c>
    </row>
    <row r="10487" spans="1:7" x14ac:dyDescent="0.25">
      <c r="A10487">
        <v>78432</v>
      </c>
      <c r="C10487" t="s">
        <v>12608</v>
      </c>
      <c r="G10487" s="5" t="s">
        <v>175</v>
      </c>
    </row>
    <row r="10488" spans="1:7" x14ac:dyDescent="0.25">
      <c r="A10488">
        <v>87312</v>
      </c>
      <c r="C10488" t="s">
        <v>12608</v>
      </c>
      <c r="G10488" s="4" t="s">
        <v>61</v>
      </c>
    </row>
    <row r="10489" spans="1:7" x14ac:dyDescent="0.25">
      <c r="A10489">
        <v>72460</v>
      </c>
      <c r="C10489" t="s">
        <v>12608</v>
      </c>
      <c r="G10489" s="5" t="s">
        <v>39</v>
      </c>
    </row>
    <row r="10490" spans="1:7" x14ac:dyDescent="0.25">
      <c r="A10490">
        <v>77119</v>
      </c>
      <c r="C10490" t="s">
        <v>12608</v>
      </c>
      <c r="G10490" s="4" t="s">
        <v>37</v>
      </c>
    </row>
    <row r="10491" spans="1:7" x14ac:dyDescent="0.25">
      <c r="A10491">
        <v>98744</v>
      </c>
      <c r="C10491" t="s">
        <v>12608</v>
      </c>
      <c r="G10491" s="5" t="s">
        <v>11</v>
      </c>
    </row>
    <row r="10492" spans="1:7" x14ac:dyDescent="0.25">
      <c r="A10492">
        <v>34940</v>
      </c>
      <c r="C10492" t="s">
        <v>12608</v>
      </c>
      <c r="G10492" s="4" t="s">
        <v>57</v>
      </c>
    </row>
    <row r="10493" spans="1:7" x14ac:dyDescent="0.25">
      <c r="A10493">
        <v>73522</v>
      </c>
      <c r="C10493" t="s">
        <v>12608</v>
      </c>
      <c r="G10493" s="5" t="s">
        <v>37</v>
      </c>
    </row>
    <row r="10494" spans="1:7" x14ac:dyDescent="0.25">
      <c r="A10494">
        <v>62847</v>
      </c>
      <c r="C10494" t="s">
        <v>12608</v>
      </c>
      <c r="G10494" s="4" t="s">
        <v>37</v>
      </c>
    </row>
    <row r="10495" spans="1:7" x14ac:dyDescent="0.25">
      <c r="A10495">
        <v>70412</v>
      </c>
      <c r="C10495" t="s">
        <v>12608</v>
      </c>
      <c r="G10495" s="5" t="s">
        <v>57</v>
      </c>
    </row>
    <row r="10496" spans="1:7" x14ac:dyDescent="0.25">
      <c r="A10496">
        <v>347741</v>
      </c>
      <c r="C10496" t="s">
        <v>12608</v>
      </c>
      <c r="G10496" s="4" t="s">
        <v>14</v>
      </c>
    </row>
    <row r="10497" spans="1:7" x14ac:dyDescent="0.25">
      <c r="A10497">
        <v>26252</v>
      </c>
      <c r="C10497" t="s">
        <v>12608</v>
      </c>
      <c r="G10497" s="5" t="s">
        <v>11</v>
      </c>
    </row>
    <row r="10498" spans="1:7" x14ac:dyDescent="0.25">
      <c r="A10498">
        <v>338503</v>
      </c>
      <c r="C10498" t="s">
        <v>12608</v>
      </c>
      <c r="G10498" s="4" t="s">
        <v>85</v>
      </c>
    </row>
    <row r="10499" spans="1:7" x14ac:dyDescent="0.25">
      <c r="A10499">
        <v>44902</v>
      </c>
      <c r="C10499" t="s">
        <v>12608</v>
      </c>
      <c r="G10499" s="5" t="s">
        <v>28</v>
      </c>
    </row>
    <row r="10500" spans="1:7" x14ac:dyDescent="0.25">
      <c r="A10500">
        <v>403385</v>
      </c>
      <c r="C10500" t="s">
        <v>12608</v>
      </c>
      <c r="G10500" s="4" t="s">
        <v>85</v>
      </c>
    </row>
    <row r="10501" spans="1:7" x14ac:dyDescent="0.25">
      <c r="A10501">
        <v>43308</v>
      </c>
      <c r="C10501" t="s">
        <v>12608</v>
      </c>
      <c r="G10501" s="5" t="s">
        <v>21</v>
      </c>
    </row>
    <row r="10502" spans="1:7" x14ac:dyDescent="0.25">
      <c r="A10502">
        <v>322248</v>
      </c>
      <c r="C10502" t="s">
        <v>12608</v>
      </c>
      <c r="G10502" s="4" t="s">
        <v>39</v>
      </c>
    </row>
    <row r="10503" spans="1:7" x14ac:dyDescent="0.25">
      <c r="A10503">
        <v>310254</v>
      </c>
      <c r="C10503" t="s">
        <v>12608</v>
      </c>
      <c r="G10503" s="5" t="s">
        <v>39</v>
      </c>
    </row>
    <row r="10504" spans="1:7" x14ac:dyDescent="0.25">
      <c r="A10504">
        <v>82619</v>
      </c>
      <c r="C10504" t="s">
        <v>12608</v>
      </c>
      <c r="G10504" s="4" t="s">
        <v>28</v>
      </c>
    </row>
    <row r="10505" spans="1:7" x14ac:dyDescent="0.25">
      <c r="A10505">
        <v>90590</v>
      </c>
      <c r="B10505" s="1">
        <v>25.99</v>
      </c>
      <c r="C10505" s="2">
        <v>44234</v>
      </c>
      <c r="G10505" s="5" t="s">
        <v>11</v>
      </c>
    </row>
    <row r="10506" spans="1:7" x14ac:dyDescent="0.25">
      <c r="A10506">
        <v>71383</v>
      </c>
      <c r="C10506" t="s">
        <v>12608</v>
      </c>
      <c r="G10506" s="4" t="s">
        <v>37</v>
      </c>
    </row>
    <row r="10507" spans="1:7" x14ac:dyDescent="0.25">
      <c r="A10507">
        <v>80967</v>
      </c>
      <c r="C10507" t="s">
        <v>12608</v>
      </c>
      <c r="G10507" s="5" t="s">
        <v>28</v>
      </c>
    </row>
    <row r="10508" spans="1:7" x14ac:dyDescent="0.25">
      <c r="A10508">
        <v>307514</v>
      </c>
      <c r="C10508" t="s">
        <v>12608</v>
      </c>
      <c r="G10508" s="4" t="s">
        <v>21</v>
      </c>
    </row>
    <row r="10509" spans="1:7" x14ac:dyDescent="0.25">
      <c r="A10509">
        <v>339455</v>
      </c>
      <c r="C10509" t="s">
        <v>12608</v>
      </c>
      <c r="G10509" s="5" t="s">
        <v>61</v>
      </c>
    </row>
    <row r="10510" spans="1:7" x14ac:dyDescent="0.25">
      <c r="A10510">
        <v>302060</v>
      </c>
      <c r="C10510" t="s">
        <v>12608</v>
      </c>
      <c r="G10510" s="4" t="s">
        <v>39</v>
      </c>
    </row>
    <row r="10511" spans="1:7" x14ac:dyDescent="0.25">
      <c r="A10511">
        <v>329763</v>
      </c>
      <c r="C10511" t="s">
        <v>12608</v>
      </c>
      <c r="G10511" s="5" t="s">
        <v>61</v>
      </c>
    </row>
    <row r="10512" spans="1:7" x14ac:dyDescent="0.25">
      <c r="A10512">
        <v>23316</v>
      </c>
      <c r="C10512" t="s">
        <v>12608</v>
      </c>
      <c r="G10512" s="4" t="s">
        <v>11</v>
      </c>
    </row>
    <row r="10513" spans="1:7" x14ac:dyDescent="0.25">
      <c r="A10513">
        <v>44273</v>
      </c>
      <c r="C10513" t="s">
        <v>12608</v>
      </c>
      <c r="G10513" s="5" t="s">
        <v>75</v>
      </c>
    </row>
    <row r="10514" spans="1:7" x14ac:dyDescent="0.25">
      <c r="A10514">
        <v>89336</v>
      </c>
      <c r="C10514" t="s">
        <v>12608</v>
      </c>
      <c r="G10514" s="4" t="s">
        <v>61</v>
      </c>
    </row>
    <row r="10515" spans="1:7" x14ac:dyDescent="0.25">
      <c r="A10515">
        <v>48096</v>
      </c>
      <c r="C10515" t="s">
        <v>12608</v>
      </c>
      <c r="G10515" s="5" t="s">
        <v>61</v>
      </c>
    </row>
    <row r="10516" spans="1:7" x14ac:dyDescent="0.25">
      <c r="A10516">
        <v>10744</v>
      </c>
      <c r="C10516" t="s">
        <v>12608</v>
      </c>
      <c r="G10516" s="4" t="s">
        <v>245</v>
      </c>
    </row>
    <row r="10517" spans="1:7" x14ac:dyDescent="0.25">
      <c r="A10517">
        <v>80942</v>
      </c>
      <c r="C10517" t="s">
        <v>12608</v>
      </c>
      <c r="G10517" s="5" t="s">
        <v>64</v>
      </c>
    </row>
    <row r="10518" spans="1:7" x14ac:dyDescent="0.25">
      <c r="A10518">
        <v>90204</v>
      </c>
      <c r="C10518" t="s">
        <v>12608</v>
      </c>
      <c r="G10518" s="4" t="s">
        <v>11</v>
      </c>
    </row>
    <row r="10519" spans="1:7" x14ac:dyDescent="0.25">
      <c r="A10519">
        <v>104302</v>
      </c>
      <c r="C10519" t="s">
        <v>12608</v>
      </c>
      <c r="G10519" s="5" t="s">
        <v>41</v>
      </c>
    </row>
    <row r="10520" spans="1:7" x14ac:dyDescent="0.25">
      <c r="A10520">
        <v>342596</v>
      </c>
      <c r="C10520" t="s">
        <v>12608</v>
      </c>
      <c r="G10520" s="4" t="s">
        <v>39</v>
      </c>
    </row>
    <row r="10521" spans="1:7" x14ac:dyDescent="0.25">
      <c r="A10521">
        <v>44459</v>
      </c>
      <c r="C10521" t="s">
        <v>12608</v>
      </c>
      <c r="G10521" s="5" t="s">
        <v>85</v>
      </c>
    </row>
    <row r="10522" spans="1:7" x14ac:dyDescent="0.25">
      <c r="A10522">
        <v>335662</v>
      </c>
      <c r="C10522" t="s">
        <v>12608</v>
      </c>
      <c r="G10522" s="4" t="s">
        <v>53</v>
      </c>
    </row>
    <row r="10523" spans="1:7" x14ac:dyDescent="0.25">
      <c r="A10523">
        <v>332540</v>
      </c>
      <c r="C10523" t="s">
        <v>12608</v>
      </c>
      <c r="G10523" s="5" t="s">
        <v>31</v>
      </c>
    </row>
    <row r="10524" spans="1:7" x14ac:dyDescent="0.25">
      <c r="A10524">
        <v>70515</v>
      </c>
      <c r="C10524" t="s">
        <v>12608</v>
      </c>
      <c r="G10524" s="4" t="s">
        <v>436</v>
      </c>
    </row>
    <row r="10525" spans="1:7" x14ac:dyDescent="0.25">
      <c r="A10525">
        <v>329304</v>
      </c>
      <c r="C10525" t="s">
        <v>12608</v>
      </c>
      <c r="G10525" s="5" t="s">
        <v>61</v>
      </c>
    </row>
    <row r="10526" spans="1:7" x14ac:dyDescent="0.25">
      <c r="A10526">
        <v>71348</v>
      </c>
      <c r="B10526" s="1">
        <v>11.49</v>
      </c>
      <c r="C10526" s="2">
        <v>44327</v>
      </c>
      <c r="G10526" s="4" t="s">
        <v>245</v>
      </c>
    </row>
    <row r="10527" spans="1:7" x14ac:dyDescent="0.25">
      <c r="A10527">
        <v>72899</v>
      </c>
      <c r="C10527" t="s">
        <v>12608</v>
      </c>
      <c r="G10527" s="5" t="s">
        <v>175</v>
      </c>
    </row>
    <row r="10528" spans="1:7" x14ac:dyDescent="0.25">
      <c r="A10528">
        <v>83780</v>
      </c>
      <c r="B10528" s="1">
        <v>9.99</v>
      </c>
      <c r="C10528" s="2">
        <v>44234</v>
      </c>
      <c r="G10528" s="4" t="s">
        <v>28</v>
      </c>
    </row>
    <row r="10529" spans="1:7" x14ac:dyDescent="0.25">
      <c r="A10529">
        <v>86733</v>
      </c>
      <c r="C10529" t="s">
        <v>12608</v>
      </c>
      <c r="G10529" s="5" t="s">
        <v>61</v>
      </c>
    </row>
    <row r="10530" spans="1:7" x14ac:dyDescent="0.25">
      <c r="A10530">
        <v>45049</v>
      </c>
      <c r="C10530" t="s">
        <v>12608</v>
      </c>
      <c r="G10530" s="4" t="s">
        <v>28</v>
      </c>
    </row>
    <row r="10531" spans="1:7" x14ac:dyDescent="0.25">
      <c r="A10531">
        <v>333629</v>
      </c>
      <c r="C10531" t="s">
        <v>12608</v>
      </c>
      <c r="G10531" s="5" t="s">
        <v>189</v>
      </c>
    </row>
    <row r="10532" spans="1:7" x14ac:dyDescent="0.25">
      <c r="A10532">
        <v>346386</v>
      </c>
      <c r="C10532" t="s">
        <v>12608</v>
      </c>
      <c r="G10532" s="4" t="s">
        <v>175</v>
      </c>
    </row>
    <row r="10533" spans="1:7" x14ac:dyDescent="0.25">
      <c r="A10533">
        <v>232602</v>
      </c>
      <c r="C10533" t="s">
        <v>12608</v>
      </c>
      <c r="G10533" s="5" t="s">
        <v>85</v>
      </c>
    </row>
    <row r="10534" spans="1:7" x14ac:dyDescent="0.25">
      <c r="A10534">
        <v>81475</v>
      </c>
      <c r="C10534" t="s">
        <v>12608</v>
      </c>
      <c r="G10534" s="4" t="s">
        <v>67</v>
      </c>
    </row>
    <row r="10535" spans="1:7" x14ac:dyDescent="0.25">
      <c r="A10535">
        <v>341867</v>
      </c>
      <c r="C10535" t="s">
        <v>12608</v>
      </c>
      <c r="G10535" s="5" t="s">
        <v>189</v>
      </c>
    </row>
    <row r="10536" spans="1:7" x14ac:dyDescent="0.25">
      <c r="A10536">
        <v>98272</v>
      </c>
      <c r="C10536" t="s">
        <v>12608</v>
      </c>
      <c r="G10536" s="4" t="s">
        <v>46</v>
      </c>
    </row>
    <row r="10537" spans="1:7" x14ac:dyDescent="0.25">
      <c r="A10537">
        <v>81767</v>
      </c>
      <c r="B10537" s="1">
        <v>10.99</v>
      </c>
      <c r="C10537" s="2">
        <v>44234</v>
      </c>
      <c r="G10537" s="5" t="s">
        <v>163</v>
      </c>
    </row>
    <row r="10538" spans="1:7" x14ac:dyDescent="0.25">
      <c r="A10538">
        <v>13846</v>
      </c>
      <c r="C10538" t="s">
        <v>12608</v>
      </c>
      <c r="G10538" s="4" t="s">
        <v>163</v>
      </c>
    </row>
    <row r="10539" spans="1:7" x14ac:dyDescent="0.25">
      <c r="A10539">
        <v>84727</v>
      </c>
      <c r="C10539" t="s">
        <v>12608</v>
      </c>
      <c r="G10539" s="5" t="s">
        <v>61</v>
      </c>
    </row>
    <row r="10540" spans="1:7" x14ac:dyDescent="0.25">
      <c r="A10540">
        <v>12203</v>
      </c>
      <c r="C10540" t="s">
        <v>12608</v>
      </c>
      <c r="G10540" s="4" t="s">
        <v>175</v>
      </c>
    </row>
    <row r="10541" spans="1:7" x14ac:dyDescent="0.25">
      <c r="A10541">
        <v>18880</v>
      </c>
      <c r="C10541" t="s">
        <v>12608</v>
      </c>
      <c r="G10541" s="5" t="s">
        <v>17</v>
      </c>
    </row>
    <row r="10542" spans="1:7" x14ac:dyDescent="0.25">
      <c r="A10542">
        <v>73008</v>
      </c>
      <c r="C10542" t="s">
        <v>12608</v>
      </c>
      <c r="G10542" s="4" t="s">
        <v>39</v>
      </c>
    </row>
    <row r="10543" spans="1:7" x14ac:dyDescent="0.25">
      <c r="A10543">
        <v>23817</v>
      </c>
      <c r="C10543" t="s">
        <v>12608</v>
      </c>
      <c r="G10543" s="5" t="s">
        <v>37</v>
      </c>
    </row>
    <row r="10544" spans="1:7" x14ac:dyDescent="0.25">
      <c r="A10544">
        <v>86111</v>
      </c>
      <c r="C10544" t="s">
        <v>12608</v>
      </c>
      <c r="G10544" s="4" t="s">
        <v>28</v>
      </c>
    </row>
    <row r="10545" spans="1:7" x14ac:dyDescent="0.25">
      <c r="A10545">
        <v>48396</v>
      </c>
      <c r="C10545" t="s">
        <v>12608</v>
      </c>
      <c r="G10545" s="5" t="s">
        <v>175</v>
      </c>
    </row>
    <row r="10546" spans="1:7" x14ac:dyDescent="0.25">
      <c r="A10546">
        <v>42349</v>
      </c>
      <c r="C10546" t="s">
        <v>12608</v>
      </c>
      <c r="G10546" s="4" t="s">
        <v>43</v>
      </c>
    </row>
    <row r="10547" spans="1:7" x14ac:dyDescent="0.25">
      <c r="A10547">
        <v>34010</v>
      </c>
      <c r="B10547" s="1">
        <v>8.99</v>
      </c>
      <c r="C10547" s="2">
        <v>44234</v>
      </c>
      <c r="G10547" s="5" t="s">
        <v>61</v>
      </c>
    </row>
    <row r="10548" spans="1:7" x14ac:dyDescent="0.25">
      <c r="A10548">
        <v>45047</v>
      </c>
      <c r="C10548" t="s">
        <v>12608</v>
      </c>
      <c r="G10548" s="4" t="s">
        <v>53</v>
      </c>
    </row>
    <row r="10549" spans="1:7" x14ac:dyDescent="0.25">
      <c r="A10549">
        <v>25385</v>
      </c>
      <c r="C10549" t="s">
        <v>12608</v>
      </c>
      <c r="G10549" s="5" t="s">
        <v>11</v>
      </c>
    </row>
    <row r="10550" spans="1:7" x14ac:dyDescent="0.25">
      <c r="A10550">
        <v>57304</v>
      </c>
      <c r="C10550" t="s">
        <v>12608</v>
      </c>
      <c r="G10550" s="4" t="s">
        <v>28</v>
      </c>
    </row>
    <row r="10551" spans="1:7" x14ac:dyDescent="0.25">
      <c r="A10551">
        <v>337199</v>
      </c>
      <c r="C10551" t="s">
        <v>12608</v>
      </c>
      <c r="G10551" s="5" t="s">
        <v>41</v>
      </c>
    </row>
    <row r="10552" spans="1:7" x14ac:dyDescent="0.25">
      <c r="A10552">
        <v>324443</v>
      </c>
      <c r="C10552" t="s">
        <v>12608</v>
      </c>
      <c r="G10552" s="4" t="s">
        <v>61</v>
      </c>
    </row>
    <row r="10553" spans="1:7" x14ac:dyDescent="0.25">
      <c r="A10553">
        <v>433795</v>
      </c>
      <c r="C10553" t="s">
        <v>12608</v>
      </c>
      <c r="G10553" s="5" t="s">
        <v>31</v>
      </c>
    </row>
    <row r="10554" spans="1:7" x14ac:dyDescent="0.25">
      <c r="A10554">
        <v>48087</v>
      </c>
      <c r="C10554" t="s">
        <v>12608</v>
      </c>
      <c r="G10554" s="4" t="s">
        <v>35</v>
      </c>
    </row>
    <row r="10555" spans="1:7" x14ac:dyDescent="0.25">
      <c r="A10555">
        <v>309575</v>
      </c>
      <c r="C10555" t="s">
        <v>12608</v>
      </c>
      <c r="G10555" s="5" t="s">
        <v>41</v>
      </c>
    </row>
    <row r="10556" spans="1:7" x14ac:dyDescent="0.25">
      <c r="A10556">
        <v>424781</v>
      </c>
      <c r="C10556" t="s">
        <v>12608</v>
      </c>
      <c r="G10556" s="4" t="s">
        <v>39</v>
      </c>
    </row>
    <row r="10557" spans="1:7" x14ac:dyDescent="0.25">
      <c r="A10557">
        <v>23181</v>
      </c>
      <c r="C10557" t="s">
        <v>12608</v>
      </c>
      <c r="G10557" s="5" t="s">
        <v>11</v>
      </c>
    </row>
    <row r="10558" spans="1:7" x14ac:dyDescent="0.25">
      <c r="A10558">
        <v>336775</v>
      </c>
      <c r="C10558" t="s">
        <v>12608</v>
      </c>
      <c r="G10558" s="4" t="s">
        <v>85</v>
      </c>
    </row>
    <row r="10559" spans="1:7" x14ac:dyDescent="0.25">
      <c r="A10559">
        <v>80127</v>
      </c>
      <c r="B10559" s="1">
        <v>5.99</v>
      </c>
      <c r="C10559" s="2">
        <v>44249</v>
      </c>
      <c r="G10559" s="5" t="s">
        <v>46</v>
      </c>
    </row>
    <row r="10560" spans="1:7" x14ac:dyDescent="0.25">
      <c r="A10560">
        <v>93478</v>
      </c>
      <c r="C10560" t="s">
        <v>12608</v>
      </c>
      <c r="G10560" s="4" t="s">
        <v>11</v>
      </c>
    </row>
    <row r="10561" spans="1:7" x14ac:dyDescent="0.25">
      <c r="A10561">
        <v>79405</v>
      </c>
      <c r="B10561" s="1">
        <v>10.29</v>
      </c>
      <c r="C10561" s="2">
        <v>44234</v>
      </c>
      <c r="G10561" s="5" t="s">
        <v>43</v>
      </c>
    </row>
    <row r="10562" spans="1:7" x14ac:dyDescent="0.25">
      <c r="A10562">
        <v>76724</v>
      </c>
      <c r="C10562" t="s">
        <v>12608</v>
      </c>
      <c r="G10562" s="4" t="s">
        <v>39</v>
      </c>
    </row>
    <row r="10563" spans="1:7" x14ac:dyDescent="0.25">
      <c r="A10563">
        <v>325488</v>
      </c>
      <c r="C10563" t="s">
        <v>12608</v>
      </c>
      <c r="G10563" s="5" t="s">
        <v>189</v>
      </c>
    </row>
    <row r="10564" spans="1:7" x14ac:dyDescent="0.25">
      <c r="A10564">
        <v>85893</v>
      </c>
      <c r="B10564" s="1">
        <v>0.99</v>
      </c>
      <c r="C10564" s="2">
        <v>44327</v>
      </c>
      <c r="G10564" s="4" t="s">
        <v>31</v>
      </c>
    </row>
    <row r="10565" spans="1:7" x14ac:dyDescent="0.25">
      <c r="A10565">
        <v>327999</v>
      </c>
      <c r="C10565" t="s">
        <v>12608</v>
      </c>
      <c r="G10565" s="5" t="s">
        <v>61</v>
      </c>
    </row>
    <row r="10566" spans="1:7" x14ac:dyDescent="0.25">
      <c r="A10566">
        <v>74365</v>
      </c>
      <c r="C10566" t="s">
        <v>12608</v>
      </c>
      <c r="G10566" s="4" t="s">
        <v>57</v>
      </c>
    </row>
    <row r="10567" spans="1:7" x14ac:dyDescent="0.25">
      <c r="A10567">
        <v>70471</v>
      </c>
      <c r="C10567" t="s">
        <v>12608</v>
      </c>
      <c r="G10567" s="5" t="s">
        <v>175</v>
      </c>
    </row>
    <row r="10568" spans="1:7" x14ac:dyDescent="0.25">
      <c r="A10568">
        <v>21687</v>
      </c>
      <c r="C10568" t="s">
        <v>12608</v>
      </c>
      <c r="G10568" s="4" t="s">
        <v>53</v>
      </c>
    </row>
    <row r="10569" spans="1:7" x14ac:dyDescent="0.25">
      <c r="A10569">
        <v>25850</v>
      </c>
      <c r="C10569" t="s">
        <v>12608</v>
      </c>
      <c r="G10569" s="5" t="s">
        <v>11</v>
      </c>
    </row>
    <row r="10570" spans="1:7" x14ac:dyDescent="0.25">
      <c r="A10570">
        <v>40044</v>
      </c>
      <c r="C10570" t="s">
        <v>12608</v>
      </c>
      <c r="G10570" s="4" t="s">
        <v>31</v>
      </c>
    </row>
    <row r="10571" spans="1:7" x14ac:dyDescent="0.25">
      <c r="A10571">
        <v>80083</v>
      </c>
      <c r="B10571" s="1">
        <v>8.99</v>
      </c>
      <c r="C10571" s="2">
        <v>44234</v>
      </c>
      <c r="G10571" s="5" t="s">
        <v>28</v>
      </c>
    </row>
    <row r="10572" spans="1:7" x14ac:dyDescent="0.25">
      <c r="A10572">
        <v>93785</v>
      </c>
      <c r="C10572" t="s">
        <v>12608</v>
      </c>
      <c r="G10572" s="4" t="s">
        <v>11</v>
      </c>
    </row>
    <row r="10573" spans="1:7" x14ac:dyDescent="0.25">
      <c r="A10573">
        <v>83257</v>
      </c>
      <c r="C10573" t="s">
        <v>12608</v>
      </c>
      <c r="G10573" s="5" t="s">
        <v>61</v>
      </c>
    </row>
    <row r="10574" spans="1:7" x14ac:dyDescent="0.25">
      <c r="A10574">
        <v>17930</v>
      </c>
      <c r="C10574" t="s">
        <v>12608</v>
      </c>
      <c r="G10574" s="4" t="s">
        <v>37</v>
      </c>
    </row>
    <row r="10575" spans="1:7" x14ac:dyDescent="0.25">
      <c r="A10575">
        <v>337171</v>
      </c>
      <c r="C10575" t="s">
        <v>12608</v>
      </c>
      <c r="G10575" s="5" t="s">
        <v>28</v>
      </c>
    </row>
    <row r="10576" spans="1:7" x14ac:dyDescent="0.25">
      <c r="A10576">
        <v>341290</v>
      </c>
      <c r="C10576" t="s">
        <v>12608</v>
      </c>
      <c r="G10576" s="4" t="s">
        <v>85</v>
      </c>
    </row>
    <row r="10577" spans="1:7" x14ac:dyDescent="0.25">
      <c r="A10577">
        <v>72066</v>
      </c>
      <c r="B10577" s="1">
        <v>10.49</v>
      </c>
      <c r="C10577" s="2">
        <v>44327</v>
      </c>
      <c r="G10577" s="5" t="s">
        <v>37</v>
      </c>
    </row>
    <row r="10578" spans="1:7" x14ac:dyDescent="0.25">
      <c r="A10578">
        <v>82247</v>
      </c>
      <c r="C10578" t="s">
        <v>12608</v>
      </c>
      <c r="G10578" s="4" t="s">
        <v>43</v>
      </c>
    </row>
    <row r="10579" spans="1:7" x14ac:dyDescent="0.25">
      <c r="A10579">
        <v>341412</v>
      </c>
      <c r="C10579" t="s">
        <v>12608</v>
      </c>
      <c r="G10579" s="5" t="s">
        <v>61</v>
      </c>
    </row>
    <row r="10580" spans="1:7" x14ac:dyDescent="0.25">
      <c r="A10580">
        <v>40843</v>
      </c>
      <c r="C10580" t="s">
        <v>12608</v>
      </c>
      <c r="G10580" s="4" t="s">
        <v>28</v>
      </c>
    </row>
    <row r="10581" spans="1:7" x14ac:dyDescent="0.25">
      <c r="A10581">
        <v>73973</v>
      </c>
      <c r="C10581" t="s">
        <v>12608</v>
      </c>
      <c r="G10581" s="5" t="s">
        <v>175</v>
      </c>
    </row>
    <row r="10582" spans="1:7" x14ac:dyDescent="0.25">
      <c r="A10582">
        <v>310311</v>
      </c>
      <c r="C10582" t="s">
        <v>12608</v>
      </c>
      <c r="G10582" s="4" t="s">
        <v>41</v>
      </c>
    </row>
    <row r="10583" spans="1:7" x14ac:dyDescent="0.25">
      <c r="A10583">
        <v>329769</v>
      </c>
      <c r="C10583" t="s">
        <v>12608</v>
      </c>
      <c r="G10583" s="5" t="s">
        <v>28</v>
      </c>
    </row>
    <row r="10584" spans="1:7" x14ac:dyDescent="0.25">
      <c r="A10584">
        <v>67784</v>
      </c>
      <c r="B10584" s="1">
        <v>9.49</v>
      </c>
      <c r="C10584" s="2">
        <v>44234</v>
      </c>
      <c r="G10584" s="4" t="s">
        <v>39</v>
      </c>
    </row>
    <row r="10585" spans="1:7" x14ac:dyDescent="0.25">
      <c r="A10585">
        <v>407879</v>
      </c>
      <c r="C10585" t="s">
        <v>12608</v>
      </c>
      <c r="G10585" s="5" t="s">
        <v>39</v>
      </c>
    </row>
    <row r="10586" spans="1:7" x14ac:dyDescent="0.25">
      <c r="A10586">
        <v>340026</v>
      </c>
      <c r="C10586" t="s">
        <v>12608</v>
      </c>
      <c r="G10586" s="4" t="s">
        <v>41</v>
      </c>
    </row>
    <row r="10587" spans="1:7" x14ac:dyDescent="0.25">
      <c r="A10587">
        <v>83020</v>
      </c>
      <c r="B10587" s="1">
        <v>12.99</v>
      </c>
      <c r="C10587" s="2">
        <v>44234</v>
      </c>
      <c r="G10587" s="5" t="s">
        <v>28</v>
      </c>
    </row>
    <row r="10588" spans="1:7" x14ac:dyDescent="0.25">
      <c r="A10588">
        <v>70604</v>
      </c>
      <c r="C10588" t="s">
        <v>12608</v>
      </c>
      <c r="G10588" s="4" t="s">
        <v>11</v>
      </c>
    </row>
    <row r="10589" spans="1:7" x14ac:dyDescent="0.25">
      <c r="A10589">
        <v>46340</v>
      </c>
      <c r="C10589" t="s">
        <v>12608</v>
      </c>
      <c r="G10589" s="5" t="s">
        <v>67</v>
      </c>
    </row>
    <row r="10590" spans="1:7" x14ac:dyDescent="0.25">
      <c r="A10590">
        <v>326614</v>
      </c>
      <c r="C10590" t="s">
        <v>12608</v>
      </c>
      <c r="G10590" s="4" t="s">
        <v>61</v>
      </c>
    </row>
    <row r="10591" spans="1:7" x14ac:dyDescent="0.25">
      <c r="A10591">
        <v>36013</v>
      </c>
      <c r="B10591" s="1">
        <v>10.79</v>
      </c>
      <c r="C10591" s="2">
        <v>44234</v>
      </c>
      <c r="G10591" s="5" t="s">
        <v>37</v>
      </c>
    </row>
    <row r="10592" spans="1:7" x14ac:dyDescent="0.25">
      <c r="A10592">
        <v>23082</v>
      </c>
      <c r="C10592" t="s">
        <v>12608</v>
      </c>
      <c r="G10592" s="4" t="s">
        <v>11</v>
      </c>
    </row>
    <row r="10593" spans="1:7" x14ac:dyDescent="0.25">
      <c r="A10593">
        <v>44756</v>
      </c>
      <c r="C10593" t="s">
        <v>12608</v>
      </c>
      <c r="G10593" s="5" t="s">
        <v>61</v>
      </c>
    </row>
    <row r="10594" spans="1:7" x14ac:dyDescent="0.25">
      <c r="A10594">
        <v>85374</v>
      </c>
      <c r="C10594" t="s">
        <v>12608</v>
      </c>
      <c r="G10594" s="4" t="s">
        <v>61</v>
      </c>
    </row>
    <row r="10595" spans="1:7" x14ac:dyDescent="0.25">
      <c r="A10595">
        <v>48542</v>
      </c>
      <c r="C10595" t="s">
        <v>12608</v>
      </c>
      <c r="G10595" s="5" t="s">
        <v>41</v>
      </c>
    </row>
    <row r="10596" spans="1:7" x14ac:dyDescent="0.25">
      <c r="A10596">
        <v>7242</v>
      </c>
      <c r="C10596" t="s">
        <v>12608</v>
      </c>
      <c r="G10596" s="4" t="s">
        <v>11</v>
      </c>
    </row>
    <row r="10597" spans="1:7" x14ac:dyDescent="0.25">
      <c r="A10597">
        <v>85006</v>
      </c>
      <c r="C10597" t="s">
        <v>12608</v>
      </c>
      <c r="G10597" s="5" t="s">
        <v>242</v>
      </c>
    </row>
    <row r="10598" spans="1:7" x14ac:dyDescent="0.25">
      <c r="A10598">
        <v>78545</v>
      </c>
      <c r="B10598" s="1">
        <v>9.39</v>
      </c>
      <c r="C10598" s="2">
        <v>44234</v>
      </c>
      <c r="G10598" s="4" t="s">
        <v>26</v>
      </c>
    </row>
    <row r="10599" spans="1:7" x14ac:dyDescent="0.25">
      <c r="A10599">
        <v>84944</v>
      </c>
      <c r="C10599" t="s">
        <v>12608</v>
      </c>
      <c r="G10599" s="5" t="s">
        <v>41</v>
      </c>
    </row>
    <row r="10600" spans="1:7" x14ac:dyDescent="0.25">
      <c r="A10600">
        <v>37869</v>
      </c>
      <c r="C10600" t="s">
        <v>12608</v>
      </c>
      <c r="G10600" s="4" t="s">
        <v>28</v>
      </c>
    </row>
    <row r="10601" spans="1:7" x14ac:dyDescent="0.25">
      <c r="A10601">
        <v>335107</v>
      </c>
      <c r="C10601" t="s">
        <v>12608</v>
      </c>
      <c r="G10601" s="5" t="s">
        <v>85</v>
      </c>
    </row>
    <row r="10602" spans="1:7" x14ac:dyDescent="0.25">
      <c r="A10602">
        <v>338806</v>
      </c>
      <c r="C10602" t="s">
        <v>12608</v>
      </c>
      <c r="G10602" s="4" t="s">
        <v>198</v>
      </c>
    </row>
    <row r="10603" spans="1:7" x14ac:dyDescent="0.25">
      <c r="A10603">
        <v>301487</v>
      </c>
      <c r="C10603" t="s">
        <v>12608</v>
      </c>
      <c r="G10603" s="5" t="s">
        <v>8</v>
      </c>
    </row>
    <row r="10604" spans="1:7" x14ac:dyDescent="0.25">
      <c r="A10604">
        <v>48128</v>
      </c>
      <c r="C10604" t="s">
        <v>12608</v>
      </c>
      <c r="G10604" s="4" t="s">
        <v>43</v>
      </c>
    </row>
    <row r="10605" spans="1:7" x14ac:dyDescent="0.25">
      <c r="A10605">
        <v>70217</v>
      </c>
      <c r="C10605" t="s">
        <v>12608</v>
      </c>
      <c r="G10605" s="5" t="s">
        <v>37</v>
      </c>
    </row>
    <row r="10606" spans="1:7" x14ac:dyDescent="0.25">
      <c r="A10606">
        <v>100927</v>
      </c>
      <c r="C10606" t="s">
        <v>12608</v>
      </c>
      <c r="G10606" s="4" t="s">
        <v>39</v>
      </c>
    </row>
    <row r="10607" spans="1:7" x14ac:dyDescent="0.25">
      <c r="A10607">
        <v>86150</v>
      </c>
      <c r="C10607" t="s">
        <v>12608</v>
      </c>
      <c r="G10607" s="5" t="s">
        <v>75</v>
      </c>
    </row>
    <row r="10608" spans="1:7" x14ac:dyDescent="0.25">
      <c r="A10608">
        <v>25207</v>
      </c>
      <c r="C10608" t="s">
        <v>12608</v>
      </c>
      <c r="G10608" s="4" t="s">
        <v>11</v>
      </c>
    </row>
    <row r="10609" spans="1:7" x14ac:dyDescent="0.25">
      <c r="A10609">
        <v>409448</v>
      </c>
      <c r="C10609" t="s">
        <v>12608</v>
      </c>
      <c r="G10609" s="5" t="s">
        <v>39</v>
      </c>
    </row>
    <row r="10610" spans="1:7" x14ac:dyDescent="0.25">
      <c r="A10610">
        <v>333043</v>
      </c>
      <c r="C10610" t="s">
        <v>12608</v>
      </c>
      <c r="G10610" s="4" t="s">
        <v>85</v>
      </c>
    </row>
    <row r="10611" spans="1:7" x14ac:dyDescent="0.25">
      <c r="A10611">
        <v>71872</v>
      </c>
      <c r="C10611" t="s">
        <v>12608</v>
      </c>
      <c r="G10611" s="5" t="s">
        <v>37</v>
      </c>
    </row>
    <row r="10612" spans="1:7" x14ac:dyDescent="0.25">
      <c r="A10612">
        <v>337509</v>
      </c>
      <c r="C10612" t="s">
        <v>12608</v>
      </c>
      <c r="G10612" s="4" t="s">
        <v>245</v>
      </c>
    </row>
    <row r="10613" spans="1:7" x14ac:dyDescent="0.25">
      <c r="A10613">
        <v>313014</v>
      </c>
      <c r="C10613" t="s">
        <v>12608</v>
      </c>
      <c r="G10613" s="5" t="s">
        <v>28</v>
      </c>
    </row>
    <row r="10614" spans="1:7" x14ac:dyDescent="0.25">
      <c r="A10614">
        <v>46747</v>
      </c>
      <c r="C10614" t="s">
        <v>12608</v>
      </c>
      <c r="G10614" s="4" t="s">
        <v>242</v>
      </c>
    </row>
    <row r="10615" spans="1:7" x14ac:dyDescent="0.25">
      <c r="A10615">
        <v>26205</v>
      </c>
      <c r="C10615" t="s">
        <v>12608</v>
      </c>
      <c r="G10615" s="5" t="s">
        <v>11</v>
      </c>
    </row>
    <row r="10616" spans="1:7" x14ac:dyDescent="0.25">
      <c r="A10616">
        <v>309235</v>
      </c>
      <c r="C10616" t="s">
        <v>12608</v>
      </c>
      <c r="G10616" s="4" t="s">
        <v>35</v>
      </c>
    </row>
    <row r="10617" spans="1:7" x14ac:dyDescent="0.25">
      <c r="A10617">
        <v>83923</v>
      </c>
      <c r="B10617" s="1">
        <v>11.99</v>
      </c>
      <c r="C10617" s="2">
        <v>44234</v>
      </c>
      <c r="G10617" s="5" t="s">
        <v>28</v>
      </c>
    </row>
    <row r="10618" spans="1:7" x14ac:dyDescent="0.25">
      <c r="A10618">
        <v>312321</v>
      </c>
      <c r="C10618" t="s">
        <v>12608</v>
      </c>
      <c r="G10618" s="4" t="s">
        <v>39</v>
      </c>
    </row>
    <row r="10619" spans="1:7" x14ac:dyDescent="0.25">
      <c r="A10619">
        <v>40434</v>
      </c>
      <c r="C10619" t="s">
        <v>12608</v>
      </c>
      <c r="G10619" s="5" t="s">
        <v>61</v>
      </c>
    </row>
    <row r="10620" spans="1:7" x14ac:dyDescent="0.25">
      <c r="A10620">
        <v>84012</v>
      </c>
      <c r="C10620" t="s">
        <v>12608</v>
      </c>
      <c r="G10620" s="4" t="s">
        <v>39</v>
      </c>
    </row>
    <row r="10621" spans="1:7" x14ac:dyDescent="0.25">
      <c r="A10621">
        <v>115185</v>
      </c>
      <c r="C10621" t="s">
        <v>12608</v>
      </c>
      <c r="G10621" s="5" t="s">
        <v>8</v>
      </c>
    </row>
    <row r="10622" spans="1:7" x14ac:dyDescent="0.25">
      <c r="A10622">
        <v>14265</v>
      </c>
      <c r="C10622" t="s">
        <v>12608</v>
      </c>
      <c r="G10622" s="4" t="s">
        <v>75</v>
      </c>
    </row>
    <row r="10623" spans="1:7" x14ac:dyDescent="0.25">
      <c r="A10623">
        <v>311123</v>
      </c>
      <c r="C10623" t="s">
        <v>12608</v>
      </c>
      <c r="G10623" s="5" t="s">
        <v>28</v>
      </c>
    </row>
    <row r="10624" spans="1:7" x14ac:dyDescent="0.25">
      <c r="A10624">
        <v>20494</v>
      </c>
      <c r="C10624" t="s">
        <v>12608</v>
      </c>
      <c r="G10624" s="4" t="s">
        <v>85</v>
      </c>
    </row>
    <row r="10625" spans="1:7" x14ac:dyDescent="0.25">
      <c r="A10625">
        <v>38334</v>
      </c>
      <c r="B10625" s="1">
        <v>29.99</v>
      </c>
      <c r="C10625" s="2">
        <v>44234</v>
      </c>
      <c r="G10625" s="5" t="s">
        <v>35</v>
      </c>
    </row>
    <row r="10626" spans="1:7" x14ac:dyDescent="0.25">
      <c r="A10626">
        <v>19461</v>
      </c>
      <c r="C10626" t="s">
        <v>12608</v>
      </c>
      <c r="G10626" s="4" t="s">
        <v>175</v>
      </c>
    </row>
    <row r="10627" spans="1:7" x14ac:dyDescent="0.25">
      <c r="A10627">
        <v>141135</v>
      </c>
      <c r="C10627" t="s">
        <v>12608</v>
      </c>
      <c r="G10627" s="5" t="s">
        <v>17</v>
      </c>
    </row>
    <row r="10628" spans="1:7" x14ac:dyDescent="0.25">
      <c r="A10628">
        <v>43699</v>
      </c>
      <c r="C10628" t="s">
        <v>12608</v>
      </c>
      <c r="G10628" s="4" t="s">
        <v>61</v>
      </c>
    </row>
    <row r="10629" spans="1:7" x14ac:dyDescent="0.25">
      <c r="A10629">
        <v>232790</v>
      </c>
      <c r="C10629" t="s">
        <v>12608</v>
      </c>
      <c r="G10629" s="5" t="s">
        <v>189</v>
      </c>
    </row>
    <row r="10630" spans="1:7" x14ac:dyDescent="0.25">
      <c r="A10630">
        <v>347743</v>
      </c>
      <c r="C10630" t="s">
        <v>12608</v>
      </c>
      <c r="G10630" s="4" t="s">
        <v>245</v>
      </c>
    </row>
    <row r="10631" spans="1:7" x14ac:dyDescent="0.25">
      <c r="A10631">
        <v>60275</v>
      </c>
      <c r="C10631" t="s">
        <v>12608</v>
      </c>
      <c r="G10631" s="5" t="s">
        <v>175</v>
      </c>
    </row>
    <row r="10632" spans="1:7" x14ac:dyDescent="0.25">
      <c r="A10632">
        <v>64270</v>
      </c>
      <c r="C10632" t="s">
        <v>12608</v>
      </c>
      <c r="G10632" s="4" t="s">
        <v>53</v>
      </c>
    </row>
    <row r="10633" spans="1:7" x14ac:dyDescent="0.25">
      <c r="A10633">
        <v>82376</v>
      </c>
      <c r="C10633" t="s">
        <v>12608</v>
      </c>
      <c r="G10633" s="5" t="s">
        <v>28</v>
      </c>
    </row>
    <row r="10634" spans="1:7" x14ac:dyDescent="0.25">
      <c r="A10634">
        <v>23413</v>
      </c>
      <c r="C10634" t="s">
        <v>12608</v>
      </c>
      <c r="G10634" s="4" t="s">
        <v>11</v>
      </c>
    </row>
    <row r="10635" spans="1:7" x14ac:dyDescent="0.25">
      <c r="A10635">
        <v>89191</v>
      </c>
      <c r="C10635" t="s">
        <v>12608</v>
      </c>
      <c r="G10635" s="5" t="s">
        <v>67</v>
      </c>
    </row>
    <row r="10636" spans="1:7" x14ac:dyDescent="0.25">
      <c r="A10636">
        <v>336931</v>
      </c>
      <c r="C10636" t="s">
        <v>12608</v>
      </c>
      <c r="G10636" s="4" t="s">
        <v>41</v>
      </c>
    </row>
    <row r="10637" spans="1:7" x14ac:dyDescent="0.25">
      <c r="A10637">
        <v>119628</v>
      </c>
      <c r="C10637" t="s">
        <v>12608</v>
      </c>
      <c r="G10637" s="5" t="s">
        <v>41</v>
      </c>
    </row>
    <row r="10638" spans="1:7" x14ac:dyDescent="0.25">
      <c r="A10638">
        <v>346938</v>
      </c>
      <c r="C10638" t="s">
        <v>12608</v>
      </c>
      <c r="G10638" s="4" t="s">
        <v>175</v>
      </c>
    </row>
    <row r="10639" spans="1:7" x14ac:dyDescent="0.25">
      <c r="A10639">
        <v>318804</v>
      </c>
      <c r="C10639" t="s">
        <v>12608</v>
      </c>
      <c r="G10639" s="5" t="s">
        <v>41</v>
      </c>
    </row>
    <row r="10640" spans="1:7" x14ac:dyDescent="0.25">
      <c r="A10640">
        <v>62529</v>
      </c>
      <c r="C10640" t="s">
        <v>12608</v>
      </c>
      <c r="G10640" s="4" t="s">
        <v>41</v>
      </c>
    </row>
    <row r="10641" spans="1:7" x14ac:dyDescent="0.25">
      <c r="A10641">
        <v>337871</v>
      </c>
      <c r="C10641" t="s">
        <v>12608</v>
      </c>
      <c r="G10641" s="5" t="s">
        <v>85</v>
      </c>
    </row>
    <row r="10642" spans="1:7" x14ac:dyDescent="0.25">
      <c r="A10642">
        <v>347817</v>
      </c>
      <c r="C10642" t="s">
        <v>12608</v>
      </c>
      <c r="G10642" s="4" t="s">
        <v>61</v>
      </c>
    </row>
    <row r="10643" spans="1:7" x14ac:dyDescent="0.25">
      <c r="A10643">
        <v>321289</v>
      </c>
      <c r="C10643" t="s">
        <v>12608</v>
      </c>
      <c r="G10643" s="5" t="s">
        <v>39</v>
      </c>
    </row>
    <row r="10644" spans="1:7" x14ac:dyDescent="0.25">
      <c r="A10644">
        <v>317211</v>
      </c>
      <c r="C10644" t="s">
        <v>12608</v>
      </c>
      <c r="G10644" s="4" t="s">
        <v>313</v>
      </c>
    </row>
    <row r="10645" spans="1:7" x14ac:dyDescent="0.25">
      <c r="A10645">
        <v>42666</v>
      </c>
      <c r="C10645" t="s">
        <v>12608</v>
      </c>
      <c r="G10645" s="5" t="s">
        <v>175</v>
      </c>
    </row>
    <row r="10646" spans="1:7" x14ac:dyDescent="0.25">
      <c r="A10646">
        <v>301578</v>
      </c>
      <c r="C10646" t="s">
        <v>12608</v>
      </c>
      <c r="G10646" s="4" t="s">
        <v>43</v>
      </c>
    </row>
    <row r="10647" spans="1:7" x14ac:dyDescent="0.25">
      <c r="A10647">
        <v>76752</v>
      </c>
      <c r="C10647" t="s">
        <v>12608</v>
      </c>
      <c r="G10647" s="5" t="s">
        <v>37</v>
      </c>
    </row>
    <row r="10648" spans="1:7" x14ac:dyDescent="0.25">
      <c r="A10648">
        <v>324615</v>
      </c>
      <c r="C10648" t="s">
        <v>12608</v>
      </c>
      <c r="G10648" s="4" t="s">
        <v>26</v>
      </c>
    </row>
    <row r="10649" spans="1:7" x14ac:dyDescent="0.25">
      <c r="A10649">
        <v>28607</v>
      </c>
      <c r="C10649" t="s">
        <v>12608</v>
      </c>
      <c r="G10649" s="5" t="s">
        <v>11</v>
      </c>
    </row>
    <row r="10650" spans="1:7" x14ac:dyDescent="0.25">
      <c r="A10650">
        <v>312030</v>
      </c>
      <c r="C10650" t="s">
        <v>12608</v>
      </c>
      <c r="G10650" s="4" t="s">
        <v>28</v>
      </c>
    </row>
    <row r="10651" spans="1:7" x14ac:dyDescent="0.25">
      <c r="A10651">
        <v>61310</v>
      </c>
      <c r="C10651" t="s">
        <v>12608</v>
      </c>
      <c r="G10651" s="5" t="s">
        <v>28</v>
      </c>
    </row>
    <row r="10652" spans="1:7" x14ac:dyDescent="0.25">
      <c r="A10652">
        <v>328506</v>
      </c>
      <c r="C10652" t="s">
        <v>12608</v>
      </c>
      <c r="G10652" s="4" t="s">
        <v>41</v>
      </c>
    </row>
    <row r="10653" spans="1:7" x14ac:dyDescent="0.25">
      <c r="A10653">
        <v>315396</v>
      </c>
      <c r="B10653" s="1">
        <v>5.99</v>
      </c>
      <c r="C10653" s="2">
        <v>44327</v>
      </c>
      <c r="G10653" s="5" t="s">
        <v>8</v>
      </c>
    </row>
    <row r="10654" spans="1:7" x14ac:dyDescent="0.25">
      <c r="A10654">
        <v>84220</v>
      </c>
      <c r="C10654" t="s">
        <v>12608</v>
      </c>
      <c r="G10654" s="4" t="s">
        <v>61</v>
      </c>
    </row>
    <row r="10655" spans="1:7" x14ac:dyDescent="0.25">
      <c r="A10655">
        <v>300022</v>
      </c>
      <c r="C10655" t="s">
        <v>12608</v>
      </c>
      <c r="G10655" s="5" t="s">
        <v>61</v>
      </c>
    </row>
    <row r="10656" spans="1:7" x14ac:dyDescent="0.25">
      <c r="A10656">
        <v>311120</v>
      </c>
      <c r="C10656" t="s">
        <v>12608</v>
      </c>
      <c r="G10656" s="4" t="s">
        <v>175</v>
      </c>
    </row>
    <row r="10657" spans="1:7" x14ac:dyDescent="0.25">
      <c r="A10657">
        <v>317077</v>
      </c>
      <c r="C10657" t="s">
        <v>12608</v>
      </c>
      <c r="G10657" s="5" t="s">
        <v>39</v>
      </c>
    </row>
    <row r="10658" spans="1:7" x14ac:dyDescent="0.25">
      <c r="A10658">
        <v>319751</v>
      </c>
      <c r="C10658" t="s">
        <v>12608</v>
      </c>
      <c r="G10658" s="4" t="s">
        <v>41</v>
      </c>
    </row>
    <row r="10659" spans="1:7" x14ac:dyDescent="0.25">
      <c r="A10659">
        <v>71998</v>
      </c>
      <c r="C10659" t="s">
        <v>12608</v>
      </c>
      <c r="G10659" s="5" t="s">
        <v>175</v>
      </c>
    </row>
    <row r="10660" spans="1:7" x14ac:dyDescent="0.25">
      <c r="A10660">
        <v>28096</v>
      </c>
      <c r="C10660" t="s">
        <v>12608</v>
      </c>
      <c r="G10660" s="4" t="s">
        <v>28</v>
      </c>
    </row>
    <row r="10661" spans="1:7" x14ac:dyDescent="0.25">
      <c r="A10661">
        <v>96997</v>
      </c>
      <c r="C10661" t="s">
        <v>12608</v>
      </c>
      <c r="G10661" s="5" t="s">
        <v>11</v>
      </c>
    </row>
    <row r="10662" spans="1:7" x14ac:dyDescent="0.25">
      <c r="A10662">
        <v>347841</v>
      </c>
      <c r="C10662" t="s">
        <v>12608</v>
      </c>
      <c r="G10662" s="4" t="s">
        <v>198</v>
      </c>
    </row>
    <row r="10663" spans="1:7" x14ac:dyDescent="0.25">
      <c r="A10663">
        <v>44899</v>
      </c>
      <c r="C10663" t="s">
        <v>12608</v>
      </c>
      <c r="G10663" s="5" t="s">
        <v>28</v>
      </c>
    </row>
    <row r="10664" spans="1:7" x14ac:dyDescent="0.25">
      <c r="A10664">
        <v>21377</v>
      </c>
      <c r="B10664" s="1">
        <v>7.49</v>
      </c>
      <c r="C10664" s="2">
        <v>44327</v>
      </c>
      <c r="G10664" s="4" t="s">
        <v>41</v>
      </c>
    </row>
    <row r="10665" spans="1:7" x14ac:dyDescent="0.25">
      <c r="A10665">
        <v>94528</v>
      </c>
      <c r="C10665" t="s">
        <v>12608</v>
      </c>
      <c r="G10665" s="5" t="s">
        <v>11</v>
      </c>
    </row>
    <row r="10666" spans="1:7" x14ac:dyDescent="0.25">
      <c r="A10666">
        <v>321539</v>
      </c>
      <c r="C10666" t="s">
        <v>12608</v>
      </c>
      <c r="G10666" s="4" t="s">
        <v>17</v>
      </c>
    </row>
    <row r="10667" spans="1:7" x14ac:dyDescent="0.25">
      <c r="A10667">
        <v>91723</v>
      </c>
      <c r="C10667" t="s">
        <v>12608</v>
      </c>
      <c r="G10667" s="5" t="s">
        <v>11</v>
      </c>
    </row>
    <row r="10668" spans="1:7" x14ac:dyDescent="0.25">
      <c r="A10668">
        <v>71117</v>
      </c>
      <c r="C10668" t="s">
        <v>12608</v>
      </c>
      <c r="G10668" s="4" t="s">
        <v>53</v>
      </c>
    </row>
    <row r="10669" spans="1:7" x14ac:dyDescent="0.25">
      <c r="A10669">
        <v>73556</v>
      </c>
      <c r="C10669" t="s">
        <v>12608</v>
      </c>
      <c r="G10669" s="5" t="s">
        <v>46</v>
      </c>
    </row>
    <row r="10670" spans="1:7" x14ac:dyDescent="0.25">
      <c r="A10670">
        <v>312463</v>
      </c>
      <c r="C10670" t="s">
        <v>12608</v>
      </c>
      <c r="G10670" s="4" t="s">
        <v>28</v>
      </c>
    </row>
    <row r="10671" spans="1:7" x14ac:dyDescent="0.25">
      <c r="A10671">
        <v>320954</v>
      </c>
      <c r="C10671" t="s">
        <v>12608</v>
      </c>
      <c r="G10671" s="5" t="s">
        <v>41</v>
      </c>
    </row>
    <row r="10672" spans="1:7" x14ac:dyDescent="0.25">
      <c r="A10672">
        <v>47815</v>
      </c>
      <c r="C10672" t="s">
        <v>12608</v>
      </c>
      <c r="G10672" s="4" t="s">
        <v>28</v>
      </c>
    </row>
    <row r="10673" spans="1:7" x14ac:dyDescent="0.25">
      <c r="A10673">
        <v>73866</v>
      </c>
      <c r="C10673" t="s">
        <v>12608</v>
      </c>
      <c r="G10673" s="5" t="s">
        <v>14</v>
      </c>
    </row>
    <row r="10674" spans="1:7" x14ac:dyDescent="0.25">
      <c r="A10674">
        <v>327526</v>
      </c>
      <c r="C10674" t="s">
        <v>12608</v>
      </c>
      <c r="G10674" s="4" t="s">
        <v>31</v>
      </c>
    </row>
    <row r="10675" spans="1:7" x14ac:dyDescent="0.25">
      <c r="A10675">
        <v>336756</v>
      </c>
      <c r="C10675" t="s">
        <v>12608</v>
      </c>
      <c r="G10675" s="5" t="s">
        <v>61</v>
      </c>
    </row>
    <row r="10676" spans="1:7" x14ac:dyDescent="0.25">
      <c r="A10676">
        <v>31305</v>
      </c>
      <c r="C10676" t="s">
        <v>12608</v>
      </c>
      <c r="G10676" s="4" t="s">
        <v>43</v>
      </c>
    </row>
    <row r="10677" spans="1:7" x14ac:dyDescent="0.25">
      <c r="A10677">
        <v>328152</v>
      </c>
      <c r="C10677" t="s">
        <v>12608</v>
      </c>
      <c r="G10677" s="5" t="s">
        <v>39</v>
      </c>
    </row>
    <row r="10678" spans="1:7" x14ac:dyDescent="0.25">
      <c r="A10678">
        <v>45002</v>
      </c>
      <c r="C10678" t="s">
        <v>12608</v>
      </c>
      <c r="G10678" s="4" t="s">
        <v>163</v>
      </c>
    </row>
    <row r="10679" spans="1:7" x14ac:dyDescent="0.25">
      <c r="A10679">
        <v>434205</v>
      </c>
      <c r="C10679" t="s">
        <v>12608</v>
      </c>
      <c r="G10679" s="5" t="s">
        <v>163</v>
      </c>
    </row>
    <row r="10680" spans="1:7" x14ac:dyDescent="0.25">
      <c r="A10680">
        <v>31941</v>
      </c>
      <c r="C10680" t="s">
        <v>12608</v>
      </c>
      <c r="G10680" s="4" t="s">
        <v>43</v>
      </c>
    </row>
    <row r="10681" spans="1:7" x14ac:dyDescent="0.25">
      <c r="A10681">
        <v>408611</v>
      </c>
      <c r="C10681" t="s">
        <v>12608</v>
      </c>
      <c r="G10681" s="5" t="s">
        <v>43</v>
      </c>
    </row>
    <row r="10682" spans="1:7" x14ac:dyDescent="0.25">
      <c r="A10682">
        <v>337950</v>
      </c>
      <c r="B10682" s="1">
        <v>10.09</v>
      </c>
      <c r="C10682" s="2">
        <v>44234</v>
      </c>
      <c r="G10682" s="4" t="s">
        <v>61</v>
      </c>
    </row>
    <row r="10683" spans="1:7" x14ac:dyDescent="0.25">
      <c r="A10683">
        <v>41413</v>
      </c>
      <c r="C10683" t="s">
        <v>12608</v>
      </c>
      <c r="G10683" s="5" t="s">
        <v>31</v>
      </c>
    </row>
    <row r="10684" spans="1:7" x14ac:dyDescent="0.25">
      <c r="A10684">
        <v>416070</v>
      </c>
      <c r="C10684" t="s">
        <v>12608</v>
      </c>
      <c r="G10684" s="4" t="s">
        <v>17</v>
      </c>
    </row>
    <row r="10685" spans="1:7" x14ac:dyDescent="0.25">
      <c r="A10685">
        <v>18104</v>
      </c>
      <c r="C10685" t="s">
        <v>12608</v>
      </c>
      <c r="G10685" s="5" t="s">
        <v>26</v>
      </c>
    </row>
    <row r="10686" spans="1:7" x14ac:dyDescent="0.25">
      <c r="A10686">
        <v>347856</v>
      </c>
      <c r="C10686" t="s">
        <v>12608</v>
      </c>
      <c r="G10686" s="4" t="s">
        <v>31</v>
      </c>
    </row>
    <row r="10687" spans="1:7" x14ac:dyDescent="0.25">
      <c r="A10687">
        <v>82040</v>
      </c>
      <c r="B10687" s="1">
        <v>14.19</v>
      </c>
      <c r="C10687" s="2">
        <v>44234</v>
      </c>
      <c r="G10687" s="5" t="s">
        <v>28</v>
      </c>
    </row>
    <row r="10688" spans="1:7" x14ac:dyDescent="0.25">
      <c r="A10688">
        <v>52051</v>
      </c>
      <c r="C10688" t="s">
        <v>12608</v>
      </c>
      <c r="G10688" s="4" t="s">
        <v>28</v>
      </c>
    </row>
    <row r="10689" spans="1:7" x14ac:dyDescent="0.25">
      <c r="A10689">
        <v>96920</v>
      </c>
      <c r="C10689" t="s">
        <v>12608</v>
      </c>
      <c r="G10689" s="5" t="s">
        <v>11</v>
      </c>
    </row>
    <row r="10690" spans="1:7" x14ac:dyDescent="0.25">
      <c r="A10690">
        <v>70451</v>
      </c>
      <c r="C10690" t="s">
        <v>12608</v>
      </c>
      <c r="G10690" s="4" t="s">
        <v>37</v>
      </c>
    </row>
    <row r="10691" spans="1:7" x14ac:dyDescent="0.25">
      <c r="A10691">
        <v>23763</v>
      </c>
      <c r="C10691" t="s">
        <v>12608</v>
      </c>
      <c r="G10691" s="5" t="s">
        <v>11</v>
      </c>
    </row>
    <row r="10692" spans="1:7" x14ac:dyDescent="0.25">
      <c r="A10692">
        <v>42220</v>
      </c>
      <c r="C10692" t="s">
        <v>12608</v>
      </c>
      <c r="G10692" s="4" t="s">
        <v>189</v>
      </c>
    </row>
    <row r="10693" spans="1:7" x14ac:dyDescent="0.25">
      <c r="A10693">
        <v>84967</v>
      </c>
      <c r="C10693" t="s">
        <v>12608</v>
      </c>
      <c r="G10693" s="5" t="s">
        <v>163</v>
      </c>
    </row>
    <row r="10694" spans="1:7" x14ac:dyDescent="0.25">
      <c r="A10694">
        <v>24430</v>
      </c>
      <c r="C10694" t="s">
        <v>12608</v>
      </c>
      <c r="G10694" s="4" t="s">
        <v>31</v>
      </c>
    </row>
    <row r="10695" spans="1:7" x14ac:dyDescent="0.25">
      <c r="A10695">
        <v>82033</v>
      </c>
      <c r="C10695" t="s">
        <v>12608</v>
      </c>
      <c r="G10695" s="5" t="s">
        <v>85</v>
      </c>
    </row>
    <row r="10696" spans="1:7" x14ac:dyDescent="0.25">
      <c r="A10696">
        <v>83524</v>
      </c>
      <c r="C10696" t="s">
        <v>12608</v>
      </c>
      <c r="G10696" s="4" t="s">
        <v>61</v>
      </c>
    </row>
    <row r="10697" spans="1:7" x14ac:dyDescent="0.25">
      <c r="A10697">
        <v>30888</v>
      </c>
      <c r="C10697" t="s">
        <v>12608</v>
      </c>
      <c r="G10697" s="5" t="s">
        <v>11</v>
      </c>
    </row>
    <row r="10698" spans="1:7" x14ac:dyDescent="0.25">
      <c r="A10698">
        <v>27642</v>
      </c>
      <c r="C10698" t="s">
        <v>12608</v>
      </c>
      <c r="G10698" s="4" t="s">
        <v>14</v>
      </c>
    </row>
    <row r="10699" spans="1:7" x14ac:dyDescent="0.25">
      <c r="A10699">
        <v>399329</v>
      </c>
      <c r="C10699" t="s">
        <v>12608</v>
      </c>
      <c r="G10699" s="5" t="s">
        <v>43</v>
      </c>
    </row>
    <row r="10700" spans="1:7" x14ac:dyDescent="0.25">
      <c r="A10700">
        <v>40352</v>
      </c>
      <c r="C10700" t="s">
        <v>12608</v>
      </c>
      <c r="G10700" s="4" t="s">
        <v>37</v>
      </c>
    </row>
    <row r="10701" spans="1:7" x14ac:dyDescent="0.25">
      <c r="A10701">
        <v>23905</v>
      </c>
      <c r="C10701" t="s">
        <v>12608</v>
      </c>
      <c r="G10701" s="5" t="s">
        <v>11</v>
      </c>
    </row>
    <row r="10702" spans="1:7" x14ac:dyDescent="0.25">
      <c r="A10702">
        <v>35335</v>
      </c>
      <c r="C10702" t="s">
        <v>12608</v>
      </c>
      <c r="G10702" s="4" t="s">
        <v>37</v>
      </c>
    </row>
    <row r="10703" spans="1:7" x14ac:dyDescent="0.25">
      <c r="A10703">
        <v>309410</v>
      </c>
      <c r="C10703" t="s">
        <v>12608</v>
      </c>
      <c r="G10703" s="5" t="s">
        <v>61</v>
      </c>
    </row>
    <row r="10704" spans="1:7" x14ac:dyDescent="0.25">
      <c r="A10704">
        <v>12528</v>
      </c>
      <c r="C10704" t="s">
        <v>12608</v>
      </c>
      <c r="G10704" s="4" t="s">
        <v>53</v>
      </c>
    </row>
    <row r="10705" spans="1:7" x14ac:dyDescent="0.25">
      <c r="A10705">
        <v>312990</v>
      </c>
      <c r="C10705" t="s">
        <v>12608</v>
      </c>
      <c r="G10705" s="5" t="s">
        <v>189</v>
      </c>
    </row>
    <row r="10706" spans="1:7" x14ac:dyDescent="0.25">
      <c r="A10706">
        <v>80416</v>
      </c>
      <c r="C10706" t="s">
        <v>12608</v>
      </c>
      <c r="G10706" s="4" t="s">
        <v>61</v>
      </c>
    </row>
    <row r="10707" spans="1:7" x14ac:dyDescent="0.25">
      <c r="A10707">
        <v>83913</v>
      </c>
      <c r="B10707" s="1">
        <v>10.59</v>
      </c>
      <c r="C10707" s="2">
        <v>44234</v>
      </c>
      <c r="G10707" s="5" t="s">
        <v>61</v>
      </c>
    </row>
    <row r="10708" spans="1:7" x14ac:dyDescent="0.25">
      <c r="A10708">
        <v>76490</v>
      </c>
      <c r="C10708" t="s">
        <v>12608</v>
      </c>
      <c r="G10708" s="4" t="s">
        <v>8</v>
      </c>
    </row>
    <row r="10709" spans="1:7" x14ac:dyDescent="0.25">
      <c r="A10709">
        <v>41170</v>
      </c>
      <c r="C10709" t="s">
        <v>12608</v>
      </c>
      <c r="G10709" s="5" t="s">
        <v>61</v>
      </c>
    </row>
    <row r="10710" spans="1:7" x14ac:dyDescent="0.25">
      <c r="A10710">
        <v>84986</v>
      </c>
      <c r="C10710" t="s">
        <v>12608</v>
      </c>
      <c r="G10710" s="4" t="s">
        <v>61</v>
      </c>
    </row>
    <row r="10711" spans="1:7" x14ac:dyDescent="0.25">
      <c r="A10711">
        <v>83301</v>
      </c>
      <c r="C10711" t="s">
        <v>12608</v>
      </c>
      <c r="G10711" s="5" t="s">
        <v>85</v>
      </c>
    </row>
    <row r="10712" spans="1:7" x14ac:dyDescent="0.25">
      <c r="A10712">
        <v>42633</v>
      </c>
      <c r="C10712" t="s">
        <v>12608</v>
      </c>
      <c r="G10712" s="4" t="s">
        <v>85</v>
      </c>
    </row>
    <row r="10713" spans="1:7" x14ac:dyDescent="0.25">
      <c r="A10713">
        <v>99665</v>
      </c>
      <c r="C10713" t="s">
        <v>12608</v>
      </c>
      <c r="G10713" s="5" t="s">
        <v>11</v>
      </c>
    </row>
    <row r="10714" spans="1:7" x14ac:dyDescent="0.25">
      <c r="A10714">
        <v>352292</v>
      </c>
      <c r="C10714" t="s">
        <v>12608</v>
      </c>
      <c r="G10714" s="4" t="s">
        <v>85</v>
      </c>
    </row>
    <row r="10715" spans="1:7" x14ac:dyDescent="0.25">
      <c r="A10715">
        <v>124109</v>
      </c>
      <c r="C10715" t="s">
        <v>12608</v>
      </c>
      <c r="G10715" s="5" t="s">
        <v>85</v>
      </c>
    </row>
    <row r="10716" spans="1:7" x14ac:dyDescent="0.25">
      <c r="A10716">
        <v>428507</v>
      </c>
      <c r="C10716" t="s">
        <v>12608</v>
      </c>
      <c r="G10716" s="4" t="s">
        <v>61</v>
      </c>
    </row>
    <row r="10717" spans="1:7" x14ac:dyDescent="0.25">
      <c r="A10717">
        <v>42367</v>
      </c>
      <c r="C10717" t="s">
        <v>12608</v>
      </c>
      <c r="G10717" s="5" t="s">
        <v>61</v>
      </c>
    </row>
    <row r="10718" spans="1:7" x14ac:dyDescent="0.25">
      <c r="A10718">
        <v>72836</v>
      </c>
      <c r="B10718" s="1">
        <v>14.49</v>
      </c>
      <c r="C10718" s="2">
        <v>44327</v>
      </c>
      <c r="G10718" s="4" t="s">
        <v>436</v>
      </c>
    </row>
    <row r="10719" spans="1:7" x14ac:dyDescent="0.25">
      <c r="A10719">
        <v>6700</v>
      </c>
      <c r="C10719" t="s">
        <v>12608</v>
      </c>
      <c r="G10719" s="5" t="s">
        <v>11</v>
      </c>
    </row>
    <row r="10720" spans="1:7" x14ac:dyDescent="0.25">
      <c r="A10720">
        <v>85953</v>
      </c>
      <c r="C10720" t="s">
        <v>12608</v>
      </c>
      <c r="G10720" s="4" t="s">
        <v>43</v>
      </c>
    </row>
    <row r="10721" spans="1:7" x14ac:dyDescent="0.25">
      <c r="A10721">
        <v>41507</v>
      </c>
      <c r="C10721" t="s">
        <v>12608</v>
      </c>
      <c r="G10721" s="5" t="s">
        <v>85</v>
      </c>
    </row>
    <row r="10722" spans="1:7" x14ac:dyDescent="0.25">
      <c r="A10722">
        <v>326336</v>
      </c>
      <c r="C10722" t="s">
        <v>12608</v>
      </c>
      <c r="G10722" s="4" t="s">
        <v>41</v>
      </c>
    </row>
    <row r="10723" spans="1:7" x14ac:dyDescent="0.25">
      <c r="A10723">
        <v>69043</v>
      </c>
      <c r="C10723" t="s">
        <v>12608</v>
      </c>
      <c r="G10723" s="5" t="s">
        <v>11</v>
      </c>
    </row>
    <row r="10724" spans="1:7" x14ac:dyDescent="0.25">
      <c r="A10724">
        <v>329512</v>
      </c>
      <c r="C10724" t="s">
        <v>12608</v>
      </c>
      <c r="G10724" s="4" t="s">
        <v>39</v>
      </c>
    </row>
    <row r="10725" spans="1:7" x14ac:dyDescent="0.25">
      <c r="A10725">
        <v>342411</v>
      </c>
      <c r="C10725" t="s">
        <v>12608</v>
      </c>
      <c r="G10725" s="5" t="s">
        <v>37</v>
      </c>
    </row>
    <row r="10726" spans="1:7" x14ac:dyDescent="0.25">
      <c r="A10726">
        <v>71411</v>
      </c>
      <c r="C10726" t="s">
        <v>12608</v>
      </c>
      <c r="G10726" s="4" t="s">
        <v>37</v>
      </c>
    </row>
    <row r="10727" spans="1:7" x14ac:dyDescent="0.25">
      <c r="A10727">
        <v>50941</v>
      </c>
      <c r="C10727" t="s">
        <v>12608</v>
      </c>
      <c r="G10727" s="5" t="s">
        <v>436</v>
      </c>
    </row>
    <row r="10728" spans="1:7" x14ac:dyDescent="0.25">
      <c r="A10728">
        <v>67040</v>
      </c>
      <c r="C10728" t="s">
        <v>12608</v>
      </c>
      <c r="G10728" s="4" t="s">
        <v>148</v>
      </c>
    </row>
    <row r="10729" spans="1:7" x14ac:dyDescent="0.25">
      <c r="A10729">
        <v>427054</v>
      </c>
      <c r="C10729" t="s">
        <v>12608</v>
      </c>
      <c r="G10729" s="5" t="s">
        <v>28</v>
      </c>
    </row>
    <row r="10730" spans="1:7" x14ac:dyDescent="0.25">
      <c r="A10730">
        <v>330984</v>
      </c>
      <c r="C10730" t="s">
        <v>12608</v>
      </c>
      <c r="G10730" s="4" t="s">
        <v>41</v>
      </c>
    </row>
    <row r="10731" spans="1:7" x14ac:dyDescent="0.25">
      <c r="A10731">
        <v>335793</v>
      </c>
      <c r="C10731" t="s">
        <v>12608</v>
      </c>
      <c r="G10731" s="5" t="s">
        <v>28</v>
      </c>
    </row>
    <row r="10732" spans="1:7" x14ac:dyDescent="0.25">
      <c r="A10732">
        <v>8826</v>
      </c>
      <c r="C10732" t="s">
        <v>12608</v>
      </c>
      <c r="G10732" s="4" t="s">
        <v>11</v>
      </c>
    </row>
    <row r="10733" spans="1:7" x14ac:dyDescent="0.25">
      <c r="A10733">
        <v>15288</v>
      </c>
      <c r="C10733" t="s">
        <v>12608</v>
      </c>
      <c r="G10733" s="5" t="s">
        <v>175</v>
      </c>
    </row>
    <row r="10734" spans="1:7" x14ac:dyDescent="0.25">
      <c r="A10734">
        <v>326837</v>
      </c>
      <c r="C10734" t="s">
        <v>12608</v>
      </c>
      <c r="G10734" s="4" t="s">
        <v>85</v>
      </c>
    </row>
    <row r="10735" spans="1:7" x14ac:dyDescent="0.25">
      <c r="A10735">
        <v>192414</v>
      </c>
      <c r="C10735" t="s">
        <v>12608</v>
      </c>
      <c r="G10735" s="5" t="s">
        <v>85</v>
      </c>
    </row>
    <row r="10736" spans="1:7" x14ac:dyDescent="0.25">
      <c r="A10736">
        <v>301283</v>
      </c>
      <c r="C10736" t="s">
        <v>12608</v>
      </c>
      <c r="G10736" s="4" t="s">
        <v>21</v>
      </c>
    </row>
    <row r="10737" spans="1:7" x14ac:dyDescent="0.25">
      <c r="A10737">
        <v>322138</v>
      </c>
      <c r="C10737" t="s">
        <v>12608</v>
      </c>
      <c r="G10737" s="5" t="s">
        <v>21</v>
      </c>
    </row>
    <row r="10738" spans="1:7" x14ac:dyDescent="0.25">
      <c r="A10738">
        <v>189545</v>
      </c>
      <c r="C10738" t="s">
        <v>12608</v>
      </c>
      <c r="G10738" s="4" t="s">
        <v>61</v>
      </c>
    </row>
    <row r="10739" spans="1:7" x14ac:dyDescent="0.25">
      <c r="A10739">
        <v>345439</v>
      </c>
      <c r="C10739" t="s">
        <v>12608</v>
      </c>
      <c r="G10739" s="5" t="s">
        <v>64</v>
      </c>
    </row>
    <row r="10740" spans="1:7" x14ac:dyDescent="0.25">
      <c r="A10740">
        <v>53929</v>
      </c>
      <c r="B10740" s="1">
        <v>28.99</v>
      </c>
      <c r="C10740" s="2">
        <v>44234</v>
      </c>
      <c r="G10740" s="4" t="s">
        <v>37</v>
      </c>
    </row>
    <row r="10741" spans="1:7" x14ac:dyDescent="0.25">
      <c r="A10741">
        <v>10276</v>
      </c>
      <c r="C10741" t="s">
        <v>12608</v>
      </c>
      <c r="G10741" s="5" t="s">
        <v>14</v>
      </c>
    </row>
    <row r="10742" spans="1:7" x14ac:dyDescent="0.25">
      <c r="A10742">
        <v>419702</v>
      </c>
      <c r="C10742" t="s">
        <v>12608</v>
      </c>
      <c r="G10742" s="4" t="s">
        <v>61</v>
      </c>
    </row>
    <row r="10743" spans="1:7" x14ac:dyDescent="0.25">
      <c r="A10743">
        <v>26198</v>
      </c>
      <c r="C10743" t="s">
        <v>12608</v>
      </c>
      <c r="G10743" s="5" t="s">
        <v>11</v>
      </c>
    </row>
    <row r="10744" spans="1:7" x14ac:dyDescent="0.25">
      <c r="A10744">
        <v>58939</v>
      </c>
      <c r="C10744" t="s">
        <v>12608</v>
      </c>
      <c r="G10744" s="4" t="s">
        <v>46</v>
      </c>
    </row>
    <row r="10745" spans="1:7" x14ac:dyDescent="0.25">
      <c r="A10745">
        <v>339618</v>
      </c>
      <c r="C10745" t="s">
        <v>12608</v>
      </c>
      <c r="G10745" s="5" t="s">
        <v>39</v>
      </c>
    </row>
    <row r="10746" spans="1:7" x14ac:dyDescent="0.25">
      <c r="A10746">
        <v>307170</v>
      </c>
      <c r="C10746" t="s">
        <v>12608</v>
      </c>
      <c r="G10746" s="4" t="s">
        <v>41</v>
      </c>
    </row>
    <row r="10747" spans="1:7" x14ac:dyDescent="0.25">
      <c r="A10747">
        <v>58815</v>
      </c>
      <c r="C10747" t="s">
        <v>12608</v>
      </c>
      <c r="G10747" s="5" t="s">
        <v>61</v>
      </c>
    </row>
    <row r="10748" spans="1:7" x14ac:dyDescent="0.25">
      <c r="A10748">
        <v>309287</v>
      </c>
      <c r="C10748" t="s">
        <v>12608</v>
      </c>
      <c r="G10748" s="4" t="s">
        <v>39</v>
      </c>
    </row>
    <row r="10749" spans="1:7" x14ac:dyDescent="0.25">
      <c r="A10749">
        <v>319092</v>
      </c>
      <c r="C10749" t="s">
        <v>12608</v>
      </c>
      <c r="G10749" s="5" t="s">
        <v>39</v>
      </c>
    </row>
    <row r="10750" spans="1:7" x14ac:dyDescent="0.25">
      <c r="A10750">
        <v>313089</v>
      </c>
      <c r="C10750" t="s">
        <v>12608</v>
      </c>
      <c r="G10750" s="4" t="s">
        <v>39</v>
      </c>
    </row>
    <row r="10751" spans="1:7" x14ac:dyDescent="0.25">
      <c r="A10751">
        <v>342137</v>
      </c>
      <c r="C10751" t="s">
        <v>12608</v>
      </c>
      <c r="G10751" s="5" t="s">
        <v>61</v>
      </c>
    </row>
    <row r="10752" spans="1:7" x14ac:dyDescent="0.25">
      <c r="A10752">
        <v>330699</v>
      </c>
      <c r="C10752" t="s">
        <v>12608</v>
      </c>
      <c r="G10752" s="4" t="s">
        <v>245</v>
      </c>
    </row>
    <row r="10753" spans="1:7" x14ac:dyDescent="0.25">
      <c r="A10753">
        <v>376108</v>
      </c>
      <c r="C10753" t="s">
        <v>12608</v>
      </c>
      <c r="G10753" s="5" t="s">
        <v>41</v>
      </c>
    </row>
    <row r="10754" spans="1:7" x14ac:dyDescent="0.25">
      <c r="A10754">
        <v>200000</v>
      </c>
      <c r="C10754" t="s">
        <v>12608</v>
      </c>
      <c r="G10754" s="4" t="s">
        <v>31</v>
      </c>
    </row>
    <row r="10755" spans="1:7" x14ac:dyDescent="0.25">
      <c r="A10755">
        <v>335500</v>
      </c>
      <c r="C10755" t="s">
        <v>12608</v>
      </c>
      <c r="G10755" s="5" t="s">
        <v>313</v>
      </c>
    </row>
    <row r="10756" spans="1:7" x14ac:dyDescent="0.25">
      <c r="A10756">
        <v>339056</v>
      </c>
      <c r="C10756" t="s">
        <v>12608</v>
      </c>
      <c r="G10756" s="4" t="s">
        <v>61</v>
      </c>
    </row>
    <row r="10757" spans="1:7" x14ac:dyDescent="0.25">
      <c r="A10757">
        <v>312275</v>
      </c>
      <c r="C10757" t="s">
        <v>12608</v>
      </c>
      <c r="G10757" s="5" t="s">
        <v>61</v>
      </c>
    </row>
    <row r="10758" spans="1:7" x14ac:dyDescent="0.25">
      <c r="A10758">
        <v>23083</v>
      </c>
      <c r="C10758" t="s">
        <v>12608</v>
      </c>
      <c r="G10758" s="4" t="s">
        <v>11</v>
      </c>
    </row>
    <row r="10759" spans="1:7" x14ac:dyDescent="0.25">
      <c r="A10759">
        <v>87777</v>
      </c>
      <c r="C10759" t="s">
        <v>12608</v>
      </c>
      <c r="G10759" s="5" t="s">
        <v>242</v>
      </c>
    </row>
    <row r="10760" spans="1:7" x14ac:dyDescent="0.25">
      <c r="A10760">
        <v>81535</v>
      </c>
      <c r="C10760" t="s">
        <v>12608</v>
      </c>
      <c r="G10760" s="4" t="s">
        <v>28</v>
      </c>
    </row>
    <row r="10761" spans="1:7" x14ac:dyDescent="0.25">
      <c r="A10761">
        <v>81062</v>
      </c>
      <c r="C10761" t="s">
        <v>12608</v>
      </c>
      <c r="G10761" s="5" t="s">
        <v>28</v>
      </c>
    </row>
    <row r="10762" spans="1:7" x14ac:dyDescent="0.25">
      <c r="A10762">
        <v>336587</v>
      </c>
      <c r="C10762" t="s">
        <v>12608</v>
      </c>
      <c r="G10762" s="4" t="s">
        <v>85</v>
      </c>
    </row>
    <row r="10763" spans="1:7" x14ac:dyDescent="0.25">
      <c r="A10763">
        <v>192767</v>
      </c>
      <c r="C10763" t="s">
        <v>12608</v>
      </c>
      <c r="G10763" s="5" t="s">
        <v>28</v>
      </c>
    </row>
    <row r="10764" spans="1:7" x14ac:dyDescent="0.25">
      <c r="A10764">
        <v>88758</v>
      </c>
      <c r="C10764" t="s">
        <v>12608</v>
      </c>
      <c r="G10764" s="4" t="s">
        <v>46</v>
      </c>
    </row>
    <row r="10765" spans="1:7" x14ac:dyDescent="0.25">
      <c r="A10765">
        <v>49380</v>
      </c>
      <c r="C10765" t="s">
        <v>12608</v>
      </c>
      <c r="G10765" s="5" t="s">
        <v>61</v>
      </c>
    </row>
    <row r="10766" spans="1:7" x14ac:dyDescent="0.25">
      <c r="A10766">
        <v>23974</v>
      </c>
      <c r="C10766" t="s">
        <v>12608</v>
      </c>
      <c r="G10766" s="4" t="s">
        <v>11</v>
      </c>
    </row>
    <row r="10767" spans="1:7" x14ac:dyDescent="0.25">
      <c r="A10767">
        <v>43787</v>
      </c>
      <c r="C10767" t="s">
        <v>12608</v>
      </c>
      <c r="G10767" s="5" t="s">
        <v>67</v>
      </c>
    </row>
    <row r="10768" spans="1:7" x14ac:dyDescent="0.25">
      <c r="A10768">
        <v>23355</v>
      </c>
      <c r="C10768" t="s">
        <v>12608</v>
      </c>
      <c r="G10768" s="4" t="s">
        <v>11</v>
      </c>
    </row>
    <row r="10769" spans="1:7" x14ac:dyDescent="0.25">
      <c r="A10769">
        <v>337111</v>
      </c>
      <c r="C10769" t="s">
        <v>12608</v>
      </c>
      <c r="G10769" s="5" t="s">
        <v>41</v>
      </c>
    </row>
    <row r="10770" spans="1:7" x14ac:dyDescent="0.25">
      <c r="A10770">
        <v>97586</v>
      </c>
      <c r="C10770" t="s">
        <v>12608</v>
      </c>
      <c r="G10770" s="4" t="s">
        <v>11</v>
      </c>
    </row>
    <row r="10771" spans="1:7" x14ac:dyDescent="0.25">
      <c r="A10771">
        <v>71692</v>
      </c>
      <c r="C10771" t="s">
        <v>12608</v>
      </c>
      <c r="G10771" s="5" t="s">
        <v>39</v>
      </c>
    </row>
    <row r="10772" spans="1:7" x14ac:dyDescent="0.25">
      <c r="A10772">
        <v>73922</v>
      </c>
      <c r="C10772" t="s">
        <v>12608</v>
      </c>
      <c r="G10772" s="4" t="s">
        <v>35</v>
      </c>
    </row>
    <row r="10773" spans="1:7" x14ac:dyDescent="0.25">
      <c r="A10773">
        <v>32921</v>
      </c>
      <c r="C10773" t="s">
        <v>12608</v>
      </c>
      <c r="G10773" s="5" t="s">
        <v>61</v>
      </c>
    </row>
    <row r="10774" spans="1:7" x14ac:dyDescent="0.25">
      <c r="A10774">
        <v>72383</v>
      </c>
      <c r="C10774" t="s">
        <v>12608</v>
      </c>
      <c r="G10774" s="4" t="s">
        <v>14</v>
      </c>
    </row>
    <row r="10775" spans="1:7" x14ac:dyDescent="0.25">
      <c r="A10775">
        <v>15253</v>
      </c>
      <c r="C10775" t="s">
        <v>12608</v>
      </c>
      <c r="G10775" s="5" t="s">
        <v>163</v>
      </c>
    </row>
    <row r="10776" spans="1:7" x14ac:dyDescent="0.25">
      <c r="A10776">
        <v>85009</v>
      </c>
      <c r="C10776" t="s">
        <v>12608</v>
      </c>
      <c r="G10776" s="4" t="s">
        <v>61</v>
      </c>
    </row>
    <row r="10777" spans="1:7" x14ac:dyDescent="0.25">
      <c r="A10777">
        <v>73376</v>
      </c>
      <c r="C10777" t="s">
        <v>12608</v>
      </c>
      <c r="G10777" s="5" t="s">
        <v>175</v>
      </c>
    </row>
    <row r="10778" spans="1:7" x14ac:dyDescent="0.25">
      <c r="A10778">
        <v>85960</v>
      </c>
      <c r="B10778" s="1">
        <v>17.79</v>
      </c>
      <c r="C10778" s="2">
        <v>44234</v>
      </c>
      <c r="G10778" s="4" t="s">
        <v>28</v>
      </c>
    </row>
    <row r="10779" spans="1:7" x14ac:dyDescent="0.25">
      <c r="A10779">
        <v>26088</v>
      </c>
      <c r="C10779" t="s">
        <v>12608</v>
      </c>
      <c r="G10779" s="5" t="s">
        <v>11</v>
      </c>
    </row>
    <row r="10780" spans="1:7" x14ac:dyDescent="0.25">
      <c r="A10780">
        <v>23074</v>
      </c>
      <c r="C10780" t="s">
        <v>12608</v>
      </c>
      <c r="G10780" s="4" t="s">
        <v>11</v>
      </c>
    </row>
    <row r="10781" spans="1:7" x14ac:dyDescent="0.25">
      <c r="A10781">
        <v>112917</v>
      </c>
      <c r="C10781" t="s">
        <v>12608</v>
      </c>
      <c r="G10781" s="5" t="s">
        <v>41</v>
      </c>
    </row>
    <row r="10782" spans="1:7" x14ac:dyDescent="0.25">
      <c r="A10782">
        <v>336440</v>
      </c>
      <c r="C10782" t="s">
        <v>12608</v>
      </c>
      <c r="G10782" s="4" t="s">
        <v>85</v>
      </c>
    </row>
    <row r="10783" spans="1:7" x14ac:dyDescent="0.25">
      <c r="A10783">
        <v>328645</v>
      </c>
      <c r="C10783" t="s">
        <v>12608</v>
      </c>
      <c r="G10783" s="5" t="s">
        <v>43</v>
      </c>
    </row>
    <row r="10784" spans="1:7" x14ac:dyDescent="0.25">
      <c r="A10784">
        <v>65714</v>
      </c>
      <c r="C10784" t="s">
        <v>12608</v>
      </c>
      <c r="G10784" s="4" t="s">
        <v>37</v>
      </c>
    </row>
    <row r="10785" spans="1:7" x14ac:dyDescent="0.25">
      <c r="A10785">
        <v>8877</v>
      </c>
      <c r="C10785" t="s">
        <v>12608</v>
      </c>
      <c r="G10785" s="5" t="s">
        <v>11</v>
      </c>
    </row>
    <row r="10786" spans="1:7" x14ac:dyDescent="0.25">
      <c r="A10786">
        <v>88293</v>
      </c>
      <c r="C10786" t="s">
        <v>12608</v>
      </c>
      <c r="G10786" s="4" t="s">
        <v>83</v>
      </c>
    </row>
    <row r="10787" spans="1:7" x14ac:dyDescent="0.25">
      <c r="A10787">
        <v>25398</v>
      </c>
      <c r="C10787" t="s">
        <v>12608</v>
      </c>
      <c r="G10787" s="5" t="s">
        <v>11</v>
      </c>
    </row>
    <row r="10788" spans="1:7" x14ac:dyDescent="0.25">
      <c r="A10788">
        <v>26354</v>
      </c>
      <c r="C10788" t="s">
        <v>12608</v>
      </c>
      <c r="G10788" s="4" t="s">
        <v>11</v>
      </c>
    </row>
    <row r="10789" spans="1:7" x14ac:dyDescent="0.25">
      <c r="A10789">
        <v>40344</v>
      </c>
      <c r="B10789" s="1">
        <v>10.99</v>
      </c>
      <c r="C10789" s="2">
        <v>44234</v>
      </c>
      <c r="G10789" s="5" t="s">
        <v>61</v>
      </c>
    </row>
    <row r="10790" spans="1:7" x14ac:dyDescent="0.25">
      <c r="A10790">
        <v>326971</v>
      </c>
      <c r="B10790" s="1">
        <v>8.49</v>
      </c>
      <c r="C10790" s="2">
        <v>44327</v>
      </c>
      <c r="G10790" s="4" t="s">
        <v>41</v>
      </c>
    </row>
    <row r="10791" spans="1:7" x14ac:dyDescent="0.25">
      <c r="A10791">
        <v>25613</v>
      </c>
      <c r="C10791" t="s">
        <v>12608</v>
      </c>
      <c r="G10791" s="5" t="s">
        <v>11</v>
      </c>
    </row>
    <row r="10792" spans="1:7" x14ac:dyDescent="0.25">
      <c r="A10792">
        <v>313885</v>
      </c>
      <c r="C10792" t="s">
        <v>12608</v>
      </c>
      <c r="G10792" s="4" t="s">
        <v>61</v>
      </c>
    </row>
    <row r="10793" spans="1:7" x14ac:dyDescent="0.25">
      <c r="A10793">
        <v>72289</v>
      </c>
      <c r="C10793" t="s">
        <v>12608</v>
      </c>
      <c r="G10793" s="5" t="s">
        <v>57</v>
      </c>
    </row>
    <row r="10794" spans="1:7" x14ac:dyDescent="0.25">
      <c r="A10794">
        <v>77528</v>
      </c>
      <c r="C10794" t="s">
        <v>12608</v>
      </c>
      <c r="G10794" s="4" t="s">
        <v>35</v>
      </c>
    </row>
    <row r="10795" spans="1:7" x14ac:dyDescent="0.25">
      <c r="A10795">
        <v>86607</v>
      </c>
      <c r="C10795" t="s">
        <v>12608</v>
      </c>
      <c r="G10795" s="5" t="s">
        <v>61</v>
      </c>
    </row>
    <row r="10796" spans="1:7" x14ac:dyDescent="0.25">
      <c r="A10796">
        <v>37826</v>
      </c>
      <c r="C10796" t="s">
        <v>12608</v>
      </c>
      <c r="G10796" s="4" t="s">
        <v>26</v>
      </c>
    </row>
    <row r="10797" spans="1:7" x14ac:dyDescent="0.25">
      <c r="A10797">
        <v>10125</v>
      </c>
      <c r="C10797" t="s">
        <v>12608</v>
      </c>
      <c r="G10797" s="5" t="s">
        <v>175</v>
      </c>
    </row>
    <row r="10798" spans="1:7" x14ac:dyDescent="0.25">
      <c r="A10798">
        <v>37508</v>
      </c>
      <c r="B10798" s="1">
        <v>6.99</v>
      </c>
      <c r="C10798" s="2">
        <v>44327</v>
      </c>
      <c r="G10798" s="4" t="s">
        <v>8</v>
      </c>
    </row>
    <row r="10799" spans="1:7" x14ac:dyDescent="0.25">
      <c r="A10799">
        <v>395471</v>
      </c>
      <c r="C10799" t="s">
        <v>12608</v>
      </c>
      <c r="G10799" s="5" t="s">
        <v>61</v>
      </c>
    </row>
    <row r="10800" spans="1:7" x14ac:dyDescent="0.25">
      <c r="A10800">
        <v>38490</v>
      </c>
      <c r="C10800" t="s">
        <v>12608</v>
      </c>
      <c r="G10800" s="4" t="s">
        <v>35</v>
      </c>
    </row>
    <row r="10801" spans="1:7" x14ac:dyDescent="0.25">
      <c r="A10801">
        <v>95532</v>
      </c>
      <c r="C10801" t="s">
        <v>12608</v>
      </c>
      <c r="G10801" s="5" t="s">
        <v>11</v>
      </c>
    </row>
    <row r="10802" spans="1:7" x14ac:dyDescent="0.25">
      <c r="A10802">
        <v>49972</v>
      </c>
      <c r="C10802" t="s">
        <v>12608</v>
      </c>
      <c r="G10802" s="4" t="s">
        <v>83</v>
      </c>
    </row>
    <row r="10803" spans="1:7" x14ac:dyDescent="0.25">
      <c r="A10803">
        <v>45878</v>
      </c>
      <c r="C10803" t="s">
        <v>12608</v>
      </c>
      <c r="G10803" s="5" t="s">
        <v>41</v>
      </c>
    </row>
    <row r="10804" spans="1:7" x14ac:dyDescent="0.25">
      <c r="A10804">
        <v>96830</v>
      </c>
      <c r="C10804" t="s">
        <v>12608</v>
      </c>
      <c r="G10804" s="4" t="s">
        <v>11</v>
      </c>
    </row>
    <row r="10805" spans="1:7" x14ac:dyDescent="0.25">
      <c r="A10805">
        <v>35629</v>
      </c>
      <c r="C10805" t="s">
        <v>12608</v>
      </c>
      <c r="G10805" s="5" t="s">
        <v>37</v>
      </c>
    </row>
    <row r="10806" spans="1:7" x14ac:dyDescent="0.25">
      <c r="A10806">
        <v>31054</v>
      </c>
      <c r="C10806" t="s">
        <v>12608</v>
      </c>
      <c r="G10806" s="4" t="s">
        <v>85</v>
      </c>
    </row>
    <row r="10807" spans="1:7" x14ac:dyDescent="0.25">
      <c r="A10807">
        <v>23456</v>
      </c>
      <c r="C10807" t="s">
        <v>12608</v>
      </c>
      <c r="G10807" s="5" t="s">
        <v>11</v>
      </c>
    </row>
    <row r="10808" spans="1:7" x14ac:dyDescent="0.25">
      <c r="A10808">
        <v>97705</v>
      </c>
      <c r="C10808" t="s">
        <v>12608</v>
      </c>
      <c r="G10808" s="4" t="s">
        <v>11</v>
      </c>
    </row>
    <row r="10809" spans="1:7" x14ac:dyDescent="0.25">
      <c r="A10809">
        <v>50105</v>
      </c>
      <c r="B10809" s="1">
        <v>23.99</v>
      </c>
      <c r="C10809" s="2">
        <v>44234</v>
      </c>
      <c r="G10809" s="5" t="s">
        <v>26</v>
      </c>
    </row>
    <row r="10810" spans="1:7" x14ac:dyDescent="0.25">
      <c r="A10810">
        <v>72775</v>
      </c>
      <c r="C10810" t="s">
        <v>12608</v>
      </c>
      <c r="G10810" s="4" t="s">
        <v>26</v>
      </c>
    </row>
    <row r="10811" spans="1:7" x14ac:dyDescent="0.25">
      <c r="A10811">
        <v>82707</v>
      </c>
      <c r="C10811" t="s">
        <v>12608</v>
      </c>
      <c r="G10811" s="5" t="s">
        <v>39</v>
      </c>
    </row>
    <row r="10812" spans="1:7" x14ac:dyDescent="0.25">
      <c r="A10812">
        <v>28797</v>
      </c>
      <c r="C10812" t="s">
        <v>12608</v>
      </c>
      <c r="G10812" s="4" t="s">
        <v>245</v>
      </c>
    </row>
    <row r="10813" spans="1:7" x14ac:dyDescent="0.25">
      <c r="A10813">
        <v>325713</v>
      </c>
      <c r="C10813" t="s">
        <v>12608</v>
      </c>
      <c r="G10813" s="5" t="s">
        <v>37</v>
      </c>
    </row>
    <row r="10814" spans="1:7" x14ac:dyDescent="0.25">
      <c r="A10814">
        <v>338210</v>
      </c>
      <c r="C10814" t="s">
        <v>12608</v>
      </c>
      <c r="G10814" s="4" t="s">
        <v>85</v>
      </c>
    </row>
    <row r="10815" spans="1:7" x14ac:dyDescent="0.25">
      <c r="A10815">
        <v>17027</v>
      </c>
      <c r="C10815" t="s">
        <v>12608</v>
      </c>
      <c r="G10815" s="5" t="s">
        <v>85</v>
      </c>
    </row>
    <row r="10816" spans="1:7" x14ac:dyDescent="0.25">
      <c r="A10816">
        <v>88862</v>
      </c>
      <c r="C10816" t="s">
        <v>12608</v>
      </c>
      <c r="G10816" s="4" t="s">
        <v>61</v>
      </c>
    </row>
    <row r="10817" spans="1:7" x14ac:dyDescent="0.25">
      <c r="A10817">
        <v>48170</v>
      </c>
      <c r="C10817" t="s">
        <v>12608</v>
      </c>
      <c r="G10817" s="5" t="s">
        <v>61</v>
      </c>
    </row>
    <row r="10818" spans="1:7" x14ac:dyDescent="0.25">
      <c r="A10818">
        <v>430030</v>
      </c>
      <c r="C10818" t="s">
        <v>12608</v>
      </c>
      <c r="G10818" s="4" t="s">
        <v>21</v>
      </c>
    </row>
    <row r="10819" spans="1:7" x14ac:dyDescent="0.25">
      <c r="A10819">
        <v>439355</v>
      </c>
      <c r="C10819" t="s">
        <v>12608</v>
      </c>
      <c r="G10819" s="5" t="s">
        <v>100</v>
      </c>
    </row>
    <row r="10820" spans="1:7" x14ac:dyDescent="0.25">
      <c r="A10820">
        <v>312097</v>
      </c>
      <c r="C10820" t="s">
        <v>12608</v>
      </c>
      <c r="G10820" s="4" t="s">
        <v>148</v>
      </c>
    </row>
    <row r="10821" spans="1:7" x14ac:dyDescent="0.25">
      <c r="A10821">
        <v>101753</v>
      </c>
      <c r="C10821" t="s">
        <v>12608</v>
      </c>
      <c r="G10821" s="5" t="s">
        <v>75</v>
      </c>
    </row>
    <row r="10822" spans="1:7" x14ac:dyDescent="0.25">
      <c r="A10822">
        <v>332154</v>
      </c>
      <c r="C10822" t="s">
        <v>12608</v>
      </c>
      <c r="G10822" s="4" t="s">
        <v>31</v>
      </c>
    </row>
    <row r="10823" spans="1:7" x14ac:dyDescent="0.25">
      <c r="A10823">
        <v>232954</v>
      </c>
      <c r="C10823" t="s">
        <v>12608</v>
      </c>
      <c r="G10823" s="5" t="s">
        <v>85</v>
      </c>
    </row>
    <row r="10824" spans="1:7" x14ac:dyDescent="0.25">
      <c r="A10824">
        <v>71061</v>
      </c>
      <c r="C10824" t="s">
        <v>12608</v>
      </c>
      <c r="G10824" s="4" t="s">
        <v>26</v>
      </c>
    </row>
    <row r="10825" spans="1:7" x14ac:dyDescent="0.25">
      <c r="A10825">
        <v>32166</v>
      </c>
      <c r="C10825" t="s">
        <v>12608</v>
      </c>
      <c r="G10825" s="5" t="s">
        <v>198</v>
      </c>
    </row>
    <row r="10826" spans="1:7" x14ac:dyDescent="0.25">
      <c r="A10826">
        <v>38156</v>
      </c>
      <c r="C10826" t="s">
        <v>12608</v>
      </c>
      <c r="G10826" s="4" t="s">
        <v>35</v>
      </c>
    </row>
    <row r="10827" spans="1:7" x14ac:dyDescent="0.25">
      <c r="A10827">
        <v>325422</v>
      </c>
      <c r="C10827" t="s">
        <v>12608</v>
      </c>
      <c r="G10827" s="5"/>
    </row>
    <row r="10828" spans="1:7" x14ac:dyDescent="0.25">
      <c r="A10828">
        <v>51390</v>
      </c>
      <c r="B10828" s="1">
        <v>51.29</v>
      </c>
      <c r="C10828" s="2">
        <v>44234</v>
      </c>
      <c r="G10828" s="4" t="s">
        <v>14</v>
      </c>
    </row>
    <row r="10829" spans="1:7" x14ac:dyDescent="0.25">
      <c r="A10829">
        <v>329457</v>
      </c>
      <c r="C10829" t="s">
        <v>12608</v>
      </c>
      <c r="G10829" s="5" t="s">
        <v>21</v>
      </c>
    </row>
    <row r="10830" spans="1:7" x14ac:dyDescent="0.25">
      <c r="A10830">
        <v>74852</v>
      </c>
      <c r="C10830" t="s">
        <v>12608</v>
      </c>
      <c r="G10830" s="4" t="s">
        <v>175</v>
      </c>
    </row>
    <row r="10831" spans="1:7" x14ac:dyDescent="0.25">
      <c r="A10831">
        <v>317055</v>
      </c>
      <c r="C10831" t="s">
        <v>12608</v>
      </c>
      <c r="G10831" s="5" t="s">
        <v>39</v>
      </c>
    </row>
    <row r="10832" spans="1:7" x14ac:dyDescent="0.25">
      <c r="A10832">
        <v>320438</v>
      </c>
      <c r="C10832" t="s">
        <v>12608</v>
      </c>
      <c r="G10832" s="4" t="s">
        <v>8</v>
      </c>
    </row>
    <row r="10833" spans="1:7" x14ac:dyDescent="0.25">
      <c r="A10833">
        <v>353531</v>
      </c>
      <c r="C10833" t="s">
        <v>12608</v>
      </c>
      <c r="G10833" s="5" t="s">
        <v>85</v>
      </c>
    </row>
    <row r="10834" spans="1:7" x14ac:dyDescent="0.25">
      <c r="A10834">
        <v>48335</v>
      </c>
      <c r="C10834" t="s">
        <v>12608</v>
      </c>
      <c r="G10834" s="4" t="s">
        <v>35</v>
      </c>
    </row>
    <row r="10835" spans="1:7" x14ac:dyDescent="0.25">
      <c r="A10835">
        <v>311870</v>
      </c>
      <c r="C10835" t="s">
        <v>12608</v>
      </c>
      <c r="G10835" s="5" t="s">
        <v>21</v>
      </c>
    </row>
    <row r="10836" spans="1:7" x14ac:dyDescent="0.25">
      <c r="A10836">
        <v>53899</v>
      </c>
      <c r="B10836" s="1">
        <v>2.09</v>
      </c>
      <c r="C10836" s="2">
        <v>44234</v>
      </c>
      <c r="G10836" s="4" t="s">
        <v>242</v>
      </c>
    </row>
    <row r="10837" spans="1:7" x14ac:dyDescent="0.25">
      <c r="A10837">
        <v>46029</v>
      </c>
      <c r="C10837" t="s">
        <v>12608</v>
      </c>
      <c r="G10837" s="5" t="s">
        <v>61</v>
      </c>
    </row>
    <row r="10838" spans="1:7" x14ac:dyDescent="0.25">
      <c r="A10838">
        <v>94676</v>
      </c>
      <c r="C10838" t="s">
        <v>12608</v>
      </c>
      <c r="G10838" s="4" t="s">
        <v>11</v>
      </c>
    </row>
    <row r="10839" spans="1:7" x14ac:dyDescent="0.25">
      <c r="A10839">
        <v>96547</v>
      </c>
      <c r="C10839" t="s">
        <v>12608</v>
      </c>
      <c r="G10839" s="5" t="s">
        <v>11</v>
      </c>
    </row>
    <row r="10840" spans="1:7" x14ac:dyDescent="0.25">
      <c r="A10840">
        <v>76814</v>
      </c>
      <c r="C10840" t="s">
        <v>12608</v>
      </c>
      <c r="G10840" s="4" t="s">
        <v>14</v>
      </c>
    </row>
    <row r="10841" spans="1:7" x14ac:dyDescent="0.25">
      <c r="A10841">
        <v>318093</v>
      </c>
      <c r="C10841" t="s">
        <v>12608</v>
      </c>
      <c r="G10841" s="5" t="s">
        <v>28</v>
      </c>
    </row>
    <row r="10842" spans="1:7" x14ac:dyDescent="0.25">
      <c r="A10842">
        <v>331847</v>
      </c>
      <c r="C10842" t="s">
        <v>12608</v>
      </c>
      <c r="G10842" s="4" t="s">
        <v>41</v>
      </c>
    </row>
    <row r="10843" spans="1:7" x14ac:dyDescent="0.25">
      <c r="A10843">
        <v>400483</v>
      </c>
      <c r="C10843" t="s">
        <v>12608</v>
      </c>
      <c r="G10843" s="5" t="s">
        <v>61</v>
      </c>
    </row>
    <row r="10844" spans="1:7" x14ac:dyDescent="0.25">
      <c r="A10844">
        <v>28728</v>
      </c>
      <c r="C10844" t="s">
        <v>12608</v>
      </c>
      <c r="G10844" s="4" t="s">
        <v>11</v>
      </c>
    </row>
    <row r="10845" spans="1:7" x14ac:dyDescent="0.25">
      <c r="A10845">
        <v>372218</v>
      </c>
      <c r="C10845" t="s">
        <v>12608</v>
      </c>
      <c r="G10845" s="5" t="s">
        <v>85</v>
      </c>
    </row>
    <row r="10846" spans="1:7" x14ac:dyDescent="0.25">
      <c r="A10846">
        <v>95516</v>
      </c>
      <c r="C10846" t="s">
        <v>12608</v>
      </c>
      <c r="G10846" s="4" t="s">
        <v>11</v>
      </c>
    </row>
    <row r="10847" spans="1:7" x14ac:dyDescent="0.25">
      <c r="A10847">
        <v>439142</v>
      </c>
      <c r="C10847" t="s">
        <v>12608</v>
      </c>
      <c r="G10847" s="5" t="s">
        <v>39</v>
      </c>
    </row>
    <row r="10848" spans="1:7" x14ac:dyDescent="0.25">
      <c r="A10848">
        <v>332582</v>
      </c>
      <c r="B10848" s="1">
        <v>11.49</v>
      </c>
      <c r="C10848" s="2">
        <v>44327</v>
      </c>
      <c r="G10848" s="4" t="s">
        <v>189</v>
      </c>
    </row>
    <row r="10849" spans="1:7" x14ac:dyDescent="0.25">
      <c r="A10849">
        <v>40940</v>
      </c>
      <c r="C10849" t="s">
        <v>12608</v>
      </c>
      <c r="G10849" s="5" t="s">
        <v>14</v>
      </c>
    </row>
    <row r="10850" spans="1:7" x14ac:dyDescent="0.25">
      <c r="A10850">
        <v>43151</v>
      </c>
      <c r="C10850" t="s">
        <v>12608</v>
      </c>
      <c r="G10850" s="4" t="s">
        <v>35</v>
      </c>
    </row>
    <row r="10851" spans="1:7" x14ac:dyDescent="0.25">
      <c r="A10851">
        <v>305555</v>
      </c>
      <c r="C10851" t="s">
        <v>12608</v>
      </c>
      <c r="G10851" s="5" t="s">
        <v>85</v>
      </c>
    </row>
    <row r="10852" spans="1:7" x14ac:dyDescent="0.25">
      <c r="A10852">
        <v>92630</v>
      </c>
      <c r="C10852" t="s">
        <v>12608</v>
      </c>
      <c r="G10852" s="4" t="s">
        <v>11</v>
      </c>
    </row>
    <row r="10853" spans="1:7" x14ac:dyDescent="0.25">
      <c r="A10853">
        <v>339292</v>
      </c>
      <c r="C10853" t="s">
        <v>12608</v>
      </c>
      <c r="G10853" s="5" t="s">
        <v>21</v>
      </c>
    </row>
    <row r="10854" spans="1:7" x14ac:dyDescent="0.25">
      <c r="A10854">
        <v>309423</v>
      </c>
      <c r="C10854" t="s">
        <v>12608</v>
      </c>
      <c r="G10854" s="4" t="s">
        <v>28</v>
      </c>
    </row>
    <row r="10855" spans="1:7" x14ac:dyDescent="0.25">
      <c r="A10855">
        <v>44829</v>
      </c>
      <c r="C10855" t="s">
        <v>12608</v>
      </c>
      <c r="G10855" s="5" t="s">
        <v>61</v>
      </c>
    </row>
    <row r="10856" spans="1:7" x14ac:dyDescent="0.25">
      <c r="A10856">
        <v>12223</v>
      </c>
      <c r="C10856" t="s">
        <v>12608</v>
      </c>
      <c r="G10856" s="4" t="s">
        <v>175</v>
      </c>
    </row>
    <row r="10857" spans="1:7" x14ac:dyDescent="0.25">
      <c r="A10857">
        <v>440981</v>
      </c>
      <c r="C10857" t="s">
        <v>12608</v>
      </c>
      <c r="G10857" s="5" t="s">
        <v>21</v>
      </c>
    </row>
    <row r="10858" spans="1:7" x14ac:dyDescent="0.25">
      <c r="A10858">
        <v>353370</v>
      </c>
      <c r="C10858" t="s">
        <v>12608</v>
      </c>
      <c r="G10858" s="4" t="s">
        <v>41</v>
      </c>
    </row>
    <row r="10859" spans="1:7" x14ac:dyDescent="0.25">
      <c r="A10859">
        <v>80156</v>
      </c>
      <c r="B10859" s="1">
        <v>3.99</v>
      </c>
      <c r="C10859" s="2">
        <v>44327</v>
      </c>
      <c r="G10859" s="5" t="s">
        <v>61</v>
      </c>
    </row>
    <row r="10860" spans="1:7" x14ac:dyDescent="0.25">
      <c r="A10860">
        <v>347588</v>
      </c>
      <c r="C10860" t="s">
        <v>12608</v>
      </c>
      <c r="G10860" s="4" t="s">
        <v>61</v>
      </c>
    </row>
    <row r="10861" spans="1:7" x14ac:dyDescent="0.25">
      <c r="A10861">
        <v>69310</v>
      </c>
      <c r="C10861" t="s">
        <v>12608</v>
      </c>
      <c r="G10861" s="5" t="s">
        <v>28</v>
      </c>
    </row>
    <row r="10862" spans="1:7" x14ac:dyDescent="0.25">
      <c r="A10862">
        <v>160350</v>
      </c>
      <c r="C10862" t="s">
        <v>12608</v>
      </c>
      <c r="G10862" s="4" t="s">
        <v>39</v>
      </c>
    </row>
    <row r="10863" spans="1:7" x14ac:dyDescent="0.25">
      <c r="A10863">
        <v>80378</v>
      </c>
      <c r="C10863" t="s">
        <v>12608</v>
      </c>
      <c r="G10863" s="5" t="s">
        <v>163</v>
      </c>
    </row>
    <row r="10864" spans="1:7" x14ac:dyDescent="0.25">
      <c r="A10864">
        <v>20397</v>
      </c>
      <c r="C10864" t="s">
        <v>12608</v>
      </c>
      <c r="G10864" s="4" t="s">
        <v>41</v>
      </c>
    </row>
    <row r="10865" spans="1:7" x14ac:dyDescent="0.25">
      <c r="A10865">
        <v>326617</v>
      </c>
      <c r="C10865" t="s">
        <v>12608</v>
      </c>
      <c r="G10865" s="5" t="s">
        <v>85</v>
      </c>
    </row>
    <row r="10866" spans="1:7" x14ac:dyDescent="0.25">
      <c r="A10866">
        <v>13099</v>
      </c>
      <c r="C10866" t="s">
        <v>12608</v>
      </c>
      <c r="G10866" s="4" t="s">
        <v>11</v>
      </c>
    </row>
    <row r="10867" spans="1:7" x14ac:dyDescent="0.25">
      <c r="A10867">
        <v>310942</v>
      </c>
      <c r="C10867" t="s">
        <v>12608</v>
      </c>
      <c r="G10867" s="5" t="s">
        <v>39</v>
      </c>
    </row>
    <row r="10868" spans="1:7" x14ac:dyDescent="0.25">
      <c r="A10868">
        <v>48303</v>
      </c>
      <c r="C10868" t="s">
        <v>12608</v>
      </c>
      <c r="G10868" s="4" t="s">
        <v>14</v>
      </c>
    </row>
    <row r="10869" spans="1:7" x14ac:dyDescent="0.25">
      <c r="A10869">
        <v>47543</v>
      </c>
      <c r="B10869" s="1">
        <v>54.99</v>
      </c>
      <c r="C10869" s="2">
        <v>44234</v>
      </c>
      <c r="G10869" s="5" t="s">
        <v>14</v>
      </c>
    </row>
    <row r="10870" spans="1:7" x14ac:dyDescent="0.25">
      <c r="A10870">
        <v>45025</v>
      </c>
      <c r="C10870" t="s">
        <v>12608</v>
      </c>
      <c r="G10870" s="4" t="s">
        <v>39</v>
      </c>
    </row>
    <row r="10871" spans="1:7" x14ac:dyDescent="0.25">
      <c r="A10871">
        <v>80070</v>
      </c>
      <c r="C10871" t="s">
        <v>12608</v>
      </c>
      <c r="G10871" s="5" t="s">
        <v>41</v>
      </c>
    </row>
    <row r="10872" spans="1:7" x14ac:dyDescent="0.25">
      <c r="A10872">
        <v>79791</v>
      </c>
      <c r="B10872" s="1">
        <v>9.99</v>
      </c>
      <c r="C10872" s="2">
        <v>44327</v>
      </c>
      <c r="G10872" s="4" t="s">
        <v>37</v>
      </c>
    </row>
    <row r="10873" spans="1:7" x14ac:dyDescent="0.25">
      <c r="A10873">
        <v>340355</v>
      </c>
      <c r="C10873" t="s">
        <v>12608</v>
      </c>
      <c r="G10873" s="5" t="s">
        <v>28</v>
      </c>
    </row>
    <row r="10874" spans="1:7" x14ac:dyDescent="0.25">
      <c r="A10874">
        <v>48708</v>
      </c>
      <c r="C10874" t="s">
        <v>12608</v>
      </c>
      <c r="G10874" s="4" t="s">
        <v>175</v>
      </c>
    </row>
    <row r="10875" spans="1:7" x14ac:dyDescent="0.25">
      <c r="A10875">
        <v>75497</v>
      </c>
      <c r="C10875" t="s">
        <v>12608</v>
      </c>
      <c r="G10875" s="5" t="s">
        <v>35</v>
      </c>
    </row>
    <row r="10876" spans="1:7" x14ac:dyDescent="0.25">
      <c r="A10876">
        <v>45231</v>
      </c>
      <c r="C10876" t="s">
        <v>12608</v>
      </c>
      <c r="G10876" s="4" t="s">
        <v>28</v>
      </c>
    </row>
    <row r="10877" spans="1:7" x14ac:dyDescent="0.25">
      <c r="A10877">
        <v>310860</v>
      </c>
      <c r="C10877" t="s">
        <v>12608</v>
      </c>
      <c r="G10877" s="5" t="s">
        <v>8</v>
      </c>
    </row>
    <row r="10878" spans="1:7" x14ac:dyDescent="0.25">
      <c r="A10878">
        <v>80307</v>
      </c>
      <c r="C10878" t="s">
        <v>12608</v>
      </c>
      <c r="G10878" s="4" t="s">
        <v>61</v>
      </c>
    </row>
    <row r="10879" spans="1:7" x14ac:dyDescent="0.25">
      <c r="A10879">
        <v>70750</v>
      </c>
      <c r="C10879" t="s">
        <v>12608</v>
      </c>
      <c r="G10879" s="5" t="s">
        <v>43</v>
      </c>
    </row>
    <row r="10880" spans="1:7" x14ac:dyDescent="0.25">
      <c r="A10880">
        <v>309200</v>
      </c>
      <c r="C10880" t="s">
        <v>12608</v>
      </c>
      <c r="G10880" s="4" t="s">
        <v>17</v>
      </c>
    </row>
    <row r="10881" spans="1:7" x14ac:dyDescent="0.25">
      <c r="A10881">
        <v>346055</v>
      </c>
      <c r="C10881" t="s">
        <v>12608</v>
      </c>
      <c r="G10881" s="5" t="s">
        <v>37</v>
      </c>
    </row>
    <row r="10882" spans="1:7" x14ac:dyDescent="0.25">
      <c r="A10882">
        <v>11455</v>
      </c>
      <c r="C10882" t="s">
        <v>12608</v>
      </c>
      <c r="G10882" s="4" t="s">
        <v>198</v>
      </c>
    </row>
    <row r="10883" spans="1:7" x14ac:dyDescent="0.25">
      <c r="A10883">
        <v>72564</v>
      </c>
      <c r="C10883" t="s">
        <v>12608</v>
      </c>
      <c r="G10883" s="5" t="s">
        <v>436</v>
      </c>
    </row>
    <row r="10884" spans="1:7" x14ac:dyDescent="0.25">
      <c r="A10884">
        <v>26239</v>
      </c>
      <c r="C10884" t="s">
        <v>12608</v>
      </c>
      <c r="G10884" s="4" t="s">
        <v>100</v>
      </c>
    </row>
    <row r="10885" spans="1:7" x14ac:dyDescent="0.25">
      <c r="A10885">
        <v>183130</v>
      </c>
      <c r="C10885" t="s">
        <v>12608</v>
      </c>
      <c r="G10885" s="5" t="s">
        <v>8</v>
      </c>
    </row>
    <row r="10886" spans="1:7" x14ac:dyDescent="0.25">
      <c r="A10886">
        <v>342148</v>
      </c>
      <c r="C10886" t="s">
        <v>12608</v>
      </c>
      <c r="G10886" s="4" t="s">
        <v>8</v>
      </c>
    </row>
    <row r="10887" spans="1:7" x14ac:dyDescent="0.25">
      <c r="A10887">
        <v>327900</v>
      </c>
      <c r="C10887" t="s">
        <v>12608</v>
      </c>
      <c r="G10887" s="5" t="s">
        <v>61</v>
      </c>
    </row>
    <row r="10888" spans="1:7" x14ac:dyDescent="0.25">
      <c r="A10888">
        <v>48492</v>
      </c>
      <c r="C10888" t="s">
        <v>12608</v>
      </c>
      <c r="G10888" s="4" t="s">
        <v>61</v>
      </c>
    </row>
    <row r="10889" spans="1:7" x14ac:dyDescent="0.25">
      <c r="A10889">
        <v>66125</v>
      </c>
      <c r="B10889" s="1">
        <v>14.99</v>
      </c>
      <c r="C10889" s="2">
        <v>44234</v>
      </c>
      <c r="G10889" s="5" t="s">
        <v>41</v>
      </c>
    </row>
    <row r="10890" spans="1:7" x14ac:dyDescent="0.25">
      <c r="A10890">
        <v>70650</v>
      </c>
      <c r="C10890" t="s">
        <v>12608</v>
      </c>
      <c r="G10890" s="4" t="s">
        <v>198</v>
      </c>
    </row>
    <row r="10891" spans="1:7" x14ac:dyDescent="0.25">
      <c r="A10891">
        <v>84934</v>
      </c>
      <c r="C10891" t="s">
        <v>12608</v>
      </c>
      <c r="G10891" s="5" t="s">
        <v>17</v>
      </c>
    </row>
    <row r="10892" spans="1:7" x14ac:dyDescent="0.25">
      <c r="A10892">
        <v>80993</v>
      </c>
      <c r="C10892" t="s">
        <v>12608</v>
      </c>
      <c r="G10892" s="4" t="s">
        <v>64</v>
      </c>
    </row>
    <row r="10893" spans="1:7" x14ac:dyDescent="0.25">
      <c r="A10893">
        <v>310306</v>
      </c>
      <c r="C10893" t="s">
        <v>12608</v>
      </c>
      <c r="G10893" s="5" t="s">
        <v>17</v>
      </c>
    </row>
    <row r="10894" spans="1:7" x14ac:dyDescent="0.25">
      <c r="A10894">
        <v>166286</v>
      </c>
      <c r="C10894" t="s">
        <v>12608</v>
      </c>
      <c r="G10894" s="4" t="s">
        <v>83</v>
      </c>
    </row>
    <row r="10895" spans="1:7" x14ac:dyDescent="0.25">
      <c r="A10895">
        <v>45095</v>
      </c>
      <c r="C10895" t="s">
        <v>12608</v>
      </c>
      <c r="G10895" s="5" t="s">
        <v>37</v>
      </c>
    </row>
    <row r="10896" spans="1:7" x14ac:dyDescent="0.25">
      <c r="A10896">
        <v>341595</v>
      </c>
      <c r="C10896" t="s">
        <v>12608</v>
      </c>
      <c r="G10896" s="4" t="s">
        <v>64</v>
      </c>
    </row>
    <row r="10897" spans="1:7" x14ac:dyDescent="0.25">
      <c r="A10897">
        <v>316942</v>
      </c>
      <c r="C10897" t="s">
        <v>12608</v>
      </c>
      <c r="G10897" s="5" t="s">
        <v>148</v>
      </c>
    </row>
    <row r="10898" spans="1:7" x14ac:dyDescent="0.25">
      <c r="A10898">
        <v>426229</v>
      </c>
      <c r="C10898" t="s">
        <v>12608</v>
      </c>
      <c r="G10898" s="4" t="s">
        <v>61</v>
      </c>
    </row>
    <row r="10899" spans="1:7" x14ac:dyDescent="0.25">
      <c r="A10899">
        <v>344467</v>
      </c>
      <c r="C10899" t="s">
        <v>12608</v>
      </c>
      <c r="G10899" s="5" t="s">
        <v>85</v>
      </c>
    </row>
    <row r="10900" spans="1:7" x14ac:dyDescent="0.25">
      <c r="A10900">
        <v>10930</v>
      </c>
      <c r="C10900" t="s">
        <v>12608</v>
      </c>
      <c r="G10900" s="4" t="s">
        <v>14</v>
      </c>
    </row>
    <row r="10901" spans="1:7" x14ac:dyDescent="0.25">
      <c r="A10901">
        <v>320461</v>
      </c>
      <c r="C10901" t="s">
        <v>12608</v>
      </c>
      <c r="G10901" s="5" t="s">
        <v>37</v>
      </c>
    </row>
    <row r="10902" spans="1:7" x14ac:dyDescent="0.25">
      <c r="A10902">
        <v>311906</v>
      </c>
      <c r="C10902" t="s">
        <v>12608</v>
      </c>
      <c r="G10902" s="4" t="s">
        <v>17</v>
      </c>
    </row>
    <row r="10903" spans="1:7" x14ac:dyDescent="0.25">
      <c r="A10903">
        <v>339963</v>
      </c>
      <c r="C10903" t="s">
        <v>12608</v>
      </c>
      <c r="G10903" s="5" t="s">
        <v>41</v>
      </c>
    </row>
    <row r="10904" spans="1:7" x14ac:dyDescent="0.25">
      <c r="A10904">
        <v>340790</v>
      </c>
      <c r="B10904" s="1">
        <v>9.99</v>
      </c>
      <c r="C10904" s="2">
        <v>44234</v>
      </c>
      <c r="G10904" s="4" t="s">
        <v>61</v>
      </c>
    </row>
    <row r="10905" spans="1:7" x14ac:dyDescent="0.25">
      <c r="A10905">
        <v>342599</v>
      </c>
      <c r="C10905" t="s">
        <v>12608</v>
      </c>
      <c r="G10905" s="5" t="s">
        <v>28</v>
      </c>
    </row>
    <row r="10906" spans="1:7" x14ac:dyDescent="0.25">
      <c r="A10906">
        <v>53120</v>
      </c>
      <c r="C10906" t="s">
        <v>12608</v>
      </c>
      <c r="G10906" s="4" t="s">
        <v>189</v>
      </c>
    </row>
    <row r="10907" spans="1:7" x14ac:dyDescent="0.25">
      <c r="A10907">
        <v>326987</v>
      </c>
      <c r="C10907" t="s">
        <v>12608</v>
      </c>
      <c r="G10907" s="5" t="s">
        <v>17</v>
      </c>
    </row>
    <row r="10908" spans="1:7" x14ac:dyDescent="0.25">
      <c r="A10908">
        <v>330252</v>
      </c>
      <c r="C10908" t="s">
        <v>12608</v>
      </c>
      <c r="G10908" s="4" t="s">
        <v>43</v>
      </c>
    </row>
    <row r="10909" spans="1:7" x14ac:dyDescent="0.25">
      <c r="A10909">
        <v>333095</v>
      </c>
      <c r="C10909" t="s">
        <v>12608</v>
      </c>
      <c r="G10909" s="5" t="s">
        <v>8</v>
      </c>
    </row>
    <row r="10910" spans="1:7" x14ac:dyDescent="0.25">
      <c r="A10910">
        <v>14206</v>
      </c>
      <c r="C10910" t="s">
        <v>12608</v>
      </c>
      <c r="G10910" s="4" t="s">
        <v>67</v>
      </c>
    </row>
    <row r="10911" spans="1:7" x14ac:dyDescent="0.25">
      <c r="A10911">
        <v>48519</v>
      </c>
      <c r="C10911" t="s">
        <v>12608</v>
      </c>
      <c r="G10911" s="5" t="s">
        <v>21</v>
      </c>
    </row>
    <row r="10912" spans="1:7" x14ac:dyDescent="0.25">
      <c r="A10912">
        <v>34070</v>
      </c>
      <c r="C10912" t="s">
        <v>12608</v>
      </c>
      <c r="G10912" s="4" t="s">
        <v>28</v>
      </c>
    </row>
    <row r="10913" spans="1:7" x14ac:dyDescent="0.25">
      <c r="A10913">
        <v>50954</v>
      </c>
      <c r="C10913" t="s">
        <v>12608</v>
      </c>
      <c r="G10913" s="5" t="s">
        <v>35</v>
      </c>
    </row>
    <row r="10914" spans="1:7" x14ac:dyDescent="0.25">
      <c r="A10914">
        <v>24155</v>
      </c>
      <c r="C10914" t="s">
        <v>12608</v>
      </c>
      <c r="G10914" s="4" t="s">
        <v>37</v>
      </c>
    </row>
    <row r="10915" spans="1:7" x14ac:dyDescent="0.25">
      <c r="A10915">
        <v>152315</v>
      </c>
      <c r="C10915" t="s">
        <v>12608</v>
      </c>
      <c r="G10915" s="5" t="s">
        <v>57</v>
      </c>
    </row>
    <row r="10916" spans="1:7" x14ac:dyDescent="0.25">
      <c r="A10916">
        <v>43939</v>
      </c>
      <c r="B10916" s="1">
        <v>50.99</v>
      </c>
      <c r="C10916" s="2">
        <v>44234</v>
      </c>
      <c r="G10916" s="4" t="s">
        <v>37</v>
      </c>
    </row>
    <row r="10917" spans="1:7" x14ac:dyDescent="0.25">
      <c r="A10917">
        <v>81811</v>
      </c>
      <c r="B10917" s="1">
        <v>10.99</v>
      </c>
      <c r="C10917" s="2">
        <v>44234</v>
      </c>
      <c r="G10917" s="5" t="s">
        <v>163</v>
      </c>
    </row>
    <row r="10918" spans="1:7" x14ac:dyDescent="0.25">
      <c r="A10918">
        <v>70483</v>
      </c>
      <c r="C10918" t="s">
        <v>12608</v>
      </c>
      <c r="G10918" s="4" t="s">
        <v>43</v>
      </c>
    </row>
    <row r="10919" spans="1:7" x14ac:dyDescent="0.25">
      <c r="A10919">
        <v>81632</v>
      </c>
      <c r="C10919" t="s">
        <v>12608</v>
      </c>
      <c r="G10919" s="5" t="s">
        <v>163</v>
      </c>
    </row>
    <row r="10920" spans="1:7" x14ac:dyDescent="0.25">
      <c r="A10920">
        <v>50040</v>
      </c>
      <c r="C10920" t="s">
        <v>12608</v>
      </c>
      <c r="G10920" s="4" t="s">
        <v>26</v>
      </c>
    </row>
    <row r="10921" spans="1:7" x14ac:dyDescent="0.25">
      <c r="A10921">
        <v>307350</v>
      </c>
      <c r="C10921" t="s">
        <v>12608</v>
      </c>
      <c r="G10921" s="5" t="s">
        <v>28</v>
      </c>
    </row>
    <row r="10922" spans="1:7" x14ac:dyDescent="0.25">
      <c r="A10922">
        <v>45427</v>
      </c>
      <c r="C10922" t="s">
        <v>12608</v>
      </c>
      <c r="G10922" s="4" t="s">
        <v>43</v>
      </c>
    </row>
    <row r="10923" spans="1:7" x14ac:dyDescent="0.25">
      <c r="A10923">
        <v>162744</v>
      </c>
      <c r="C10923" t="s">
        <v>12608</v>
      </c>
      <c r="G10923" s="5" t="s">
        <v>41</v>
      </c>
    </row>
    <row r="10924" spans="1:7" x14ac:dyDescent="0.25">
      <c r="A10924">
        <v>313972</v>
      </c>
      <c r="B10924" s="1">
        <v>11.99</v>
      </c>
      <c r="C10924" s="2">
        <v>44234</v>
      </c>
      <c r="G10924" s="4" t="s">
        <v>61</v>
      </c>
    </row>
    <row r="10925" spans="1:7" x14ac:dyDescent="0.25">
      <c r="A10925">
        <v>30384</v>
      </c>
      <c r="C10925" t="s">
        <v>12608</v>
      </c>
      <c r="G10925" s="5" t="s">
        <v>28</v>
      </c>
    </row>
    <row r="10926" spans="1:7" x14ac:dyDescent="0.25">
      <c r="A10926">
        <v>13420</v>
      </c>
      <c r="C10926" t="s">
        <v>12608</v>
      </c>
      <c r="G10926" s="4" t="s">
        <v>37</v>
      </c>
    </row>
    <row r="10927" spans="1:7" x14ac:dyDescent="0.25">
      <c r="A10927">
        <v>70746</v>
      </c>
      <c r="C10927" t="s">
        <v>12608</v>
      </c>
      <c r="G10927" s="5" t="s">
        <v>26</v>
      </c>
    </row>
    <row r="10928" spans="1:7" x14ac:dyDescent="0.25">
      <c r="A10928">
        <v>85961</v>
      </c>
      <c r="C10928" t="s">
        <v>12608</v>
      </c>
      <c r="G10928" s="4" t="s">
        <v>28</v>
      </c>
    </row>
    <row r="10929" spans="1:7" x14ac:dyDescent="0.25">
      <c r="A10929">
        <v>71242</v>
      </c>
      <c r="C10929" t="s">
        <v>12608</v>
      </c>
      <c r="G10929" s="5" t="s">
        <v>41</v>
      </c>
    </row>
    <row r="10930" spans="1:7" x14ac:dyDescent="0.25">
      <c r="A10930">
        <v>400459</v>
      </c>
      <c r="C10930" t="s">
        <v>12608</v>
      </c>
      <c r="G10930" s="4" t="s">
        <v>189</v>
      </c>
    </row>
    <row r="10931" spans="1:7" x14ac:dyDescent="0.25">
      <c r="A10931">
        <v>58106</v>
      </c>
      <c r="C10931" t="s">
        <v>12608</v>
      </c>
      <c r="G10931" s="5" t="s">
        <v>43</v>
      </c>
    </row>
    <row r="10932" spans="1:7" x14ac:dyDescent="0.25">
      <c r="A10932">
        <v>51055</v>
      </c>
      <c r="C10932" t="s">
        <v>12608</v>
      </c>
      <c r="G10932" s="4" t="s">
        <v>26</v>
      </c>
    </row>
    <row r="10933" spans="1:7" x14ac:dyDescent="0.25">
      <c r="A10933">
        <v>399809</v>
      </c>
      <c r="B10933" s="1">
        <v>8.49</v>
      </c>
      <c r="C10933" s="2">
        <v>44327</v>
      </c>
      <c r="G10933" s="5" t="s">
        <v>100</v>
      </c>
    </row>
    <row r="10934" spans="1:7" x14ac:dyDescent="0.25">
      <c r="A10934">
        <v>85607</v>
      </c>
      <c r="B10934" s="1">
        <v>4.99</v>
      </c>
      <c r="C10934" s="2">
        <v>44327</v>
      </c>
      <c r="G10934" s="4" t="s">
        <v>43</v>
      </c>
    </row>
    <row r="10935" spans="1:7" x14ac:dyDescent="0.25">
      <c r="A10935">
        <v>24252</v>
      </c>
      <c r="B10935" s="1">
        <v>69.989999999999995</v>
      </c>
      <c r="C10935" s="2">
        <v>44234</v>
      </c>
      <c r="G10935" s="5" t="s">
        <v>14</v>
      </c>
    </row>
    <row r="10936" spans="1:7" x14ac:dyDescent="0.25">
      <c r="A10936">
        <v>48259</v>
      </c>
      <c r="C10936" t="s">
        <v>12608</v>
      </c>
      <c r="G10936" s="4" t="s">
        <v>26</v>
      </c>
    </row>
    <row r="10937" spans="1:7" x14ac:dyDescent="0.25">
      <c r="A10937">
        <v>327539</v>
      </c>
      <c r="C10937" t="s">
        <v>12608</v>
      </c>
      <c r="G10937" s="5" t="s">
        <v>39</v>
      </c>
    </row>
    <row r="10938" spans="1:7" x14ac:dyDescent="0.25">
      <c r="A10938">
        <v>70435</v>
      </c>
      <c r="C10938" t="s">
        <v>12608</v>
      </c>
      <c r="G10938" s="4" t="s">
        <v>46</v>
      </c>
    </row>
    <row r="10939" spans="1:7" x14ac:dyDescent="0.25">
      <c r="A10939">
        <v>303484</v>
      </c>
      <c r="C10939" t="s">
        <v>12608</v>
      </c>
      <c r="G10939" s="5" t="s">
        <v>26</v>
      </c>
    </row>
    <row r="10940" spans="1:7" x14ac:dyDescent="0.25">
      <c r="A10940">
        <v>22322</v>
      </c>
      <c r="C10940" t="s">
        <v>12608</v>
      </c>
      <c r="G10940" s="4" t="s">
        <v>37</v>
      </c>
    </row>
    <row r="10941" spans="1:7" x14ac:dyDescent="0.25">
      <c r="A10941">
        <v>78263</v>
      </c>
      <c r="B10941" s="1">
        <v>7.99</v>
      </c>
      <c r="C10941" s="2">
        <v>44234</v>
      </c>
      <c r="G10941" s="5" t="s">
        <v>83</v>
      </c>
    </row>
    <row r="10942" spans="1:7" x14ac:dyDescent="0.25">
      <c r="A10942">
        <v>80217</v>
      </c>
      <c r="C10942" t="s">
        <v>12608</v>
      </c>
      <c r="G10942" s="4" t="s">
        <v>64</v>
      </c>
    </row>
    <row r="10943" spans="1:7" x14ac:dyDescent="0.25">
      <c r="A10943">
        <v>61743</v>
      </c>
      <c r="C10943" t="s">
        <v>12608</v>
      </c>
      <c r="G10943" s="5" t="s">
        <v>61</v>
      </c>
    </row>
    <row r="10944" spans="1:7" x14ac:dyDescent="0.25">
      <c r="A10944">
        <v>52620</v>
      </c>
      <c r="C10944" t="s">
        <v>12608</v>
      </c>
      <c r="G10944" s="4" t="s">
        <v>61</v>
      </c>
    </row>
    <row r="10945" spans="1:7" x14ac:dyDescent="0.25">
      <c r="A10945">
        <v>63592</v>
      </c>
      <c r="C10945" t="s">
        <v>12608</v>
      </c>
      <c r="G10945" s="5" t="s">
        <v>75</v>
      </c>
    </row>
    <row r="10946" spans="1:7" x14ac:dyDescent="0.25">
      <c r="A10946">
        <v>49212</v>
      </c>
      <c r="C10946" t="s">
        <v>12608</v>
      </c>
      <c r="G10946" s="4" t="s">
        <v>28</v>
      </c>
    </row>
    <row r="10947" spans="1:7" x14ac:dyDescent="0.25">
      <c r="A10947">
        <v>71832</v>
      </c>
      <c r="C10947" t="s">
        <v>12608</v>
      </c>
      <c r="G10947" s="5" t="s">
        <v>46</v>
      </c>
    </row>
    <row r="10948" spans="1:7" x14ac:dyDescent="0.25">
      <c r="A10948">
        <v>86070</v>
      </c>
      <c r="B10948" s="1">
        <v>10.99</v>
      </c>
      <c r="C10948" s="2">
        <v>44234</v>
      </c>
      <c r="G10948" s="4" t="s">
        <v>61</v>
      </c>
    </row>
    <row r="10949" spans="1:7" x14ac:dyDescent="0.25">
      <c r="A10949">
        <v>324643</v>
      </c>
      <c r="C10949" t="s">
        <v>12608</v>
      </c>
      <c r="G10949" s="5" t="s">
        <v>26</v>
      </c>
    </row>
    <row r="10950" spans="1:7" x14ac:dyDescent="0.25">
      <c r="A10950">
        <v>48308</v>
      </c>
      <c r="C10950" t="s">
        <v>12608</v>
      </c>
      <c r="G10950" s="4" t="s">
        <v>35</v>
      </c>
    </row>
    <row r="10951" spans="1:7" x14ac:dyDescent="0.25">
      <c r="A10951">
        <v>73513</v>
      </c>
      <c r="C10951" t="s">
        <v>12608</v>
      </c>
      <c r="G10951" s="5" t="s">
        <v>37</v>
      </c>
    </row>
    <row r="10952" spans="1:7" x14ac:dyDescent="0.25">
      <c r="A10952">
        <v>81176</v>
      </c>
      <c r="B10952" s="1">
        <v>17.989999999999998</v>
      </c>
      <c r="C10952" s="2">
        <v>44295</v>
      </c>
      <c r="G10952" s="4" t="s">
        <v>85</v>
      </c>
    </row>
    <row r="10953" spans="1:7" x14ac:dyDescent="0.25">
      <c r="A10953">
        <v>24693</v>
      </c>
      <c r="C10953" t="s">
        <v>12608</v>
      </c>
      <c r="G10953" s="5" t="s">
        <v>11</v>
      </c>
    </row>
    <row r="10954" spans="1:7" x14ac:dyDescent="0.25">
      <c r="A10954">
        <v>158070</v>
      </c>
      <c r="C10954" t="s">
        <v>12608</v>
      </c>
      <c r="G10954" s="4" t="s">
        <v>41</v>
      </c>
    </row>
    <row r="10955" spans="1:7" x14ac:dyDescent="0.25">
      <c r="A10955">
        <v>85659</v>
      </c>
      <c r="C10955" t="s">
        <v>12608</v>
      </c>
      <c r="G10955" s="5" t="s">
        <v>61</v>
      </c>
    </row>
    <row r="10956" spans="1:7" x14ac:dyDescent="0.25">
      <c r="A10956">
        <v>70681</v>
      </c>
      <c r="C10956" t="s">
        <v>12608</v>
      </c>
      <c r="G10956" s="4" t="s">
        <v>175</v>
      </c>
    </row>
    <row r="10957" spans="1:7" x14ac:dyDescent="0.25">
      <c r="A10957">
        <v>25983</v>
      </c>
      <c r="C10957" t="s">
        <v>12608</v>
      </c>
      <c r="G10957" s="5" t="s">
        <v>11</v>
      </c>
    </row>
    <row r="10958" spans="1:7" x14ac:dyDescent="0.25">
      <c r="A10958">
        <v>89759</v>
      </c>
      <c r="C10958" t="s">
        <v>12608</v>
      </c>
      <c r="G10958" s="4" t="s">
        <v>61</v>
      </c>
    </row>
    <row r="10959" spans="1:7" x14ac:dyDescent="0.25">
      <c r="A10959">
        <v>41663</v>
      </c>
      <c r="C10959" t="s">
        <v>12608</v>
      </c>
      <c r="G10959" s="5" t="s">
        <v>163</v>
      </c>
    </row>
    <row r="10960" spans="1:7" x14ac:dyDescent="0.25">
      <c r="A10960">
        <v>24333</v>
      </c>
      <c r="C10960" t="s">
        <v>12608</v>
      </c>
      <c r="G10960" s="4" t="s">
        <v>61</v>
      </c>
    </row>
    <row r="10961" spans="1:7" x14ac:dyDescent="0.25">
      <c r="A10961">
        <v>50091</v>
      </c>
      <c r="B10961" s="1">
        <v>12.49</v>
      </c>
      <c r="C10961" s="2">
        <v>44234</v>
      </c>
      <c r="G10961" s="5" t="s">
        <v>26</v>
      </c>
    </row>
    <row r="10962" spans="1:7" x14ac:dyDescent="0.25">
      <c r="A10962">
        <v>36234</v>
      </c>
      <c r="B10962" s="1">
        <v>19.989999999999998</v>
      </c>
      <c r="C10962" s="2">
        <v>44234</v>
      </c>
      <c r="G10962" s="4" t="s">
        <v>37</v>
      </c>
    </row>
    <row r="10963" spans="1:7" x14ac:dyDescent="0.25">
      <c r="A10963">
        <v>76327</v>
      </c>
      <c r="C10963" t="s">
        <v>12608</v>
      </c>
      <c r="G10963" s="5" t="s">
        <v>14</v>
      </c>
    </row>
    <row r="10964" spans="1:7" x14ac:dyDescent="0.25">
      <c r="A10964">
        <v>66303</v>
      </c>
      <c r="C10964" t="s">
        <v>12608</v>
      </c>
      <c r="G10964" s="4" t="s">
        <v>41</v>
      </c>
    </row>
    <row r="10965" spans="1:7" x14ac:dyDescent="0.25">
      <c r="A10965">
        <v>83513</v>
      </c>
      <c r="C10965" t="s">
        <v>12608</v>
      </c>
      <c r="G10965" s="5" t="s">
        <v>61</v>
      </c>
    </row>
    <row r="10966" spans="1:7" x14ac:dyDescent="0.25">
      <c r="A10966">
        <v>35114</v>
      </c>
      <c r="C10966" t="s">
        <v>12608</v>
      </c>
      <c r="G10966" s="4" t="s">
        <v>37</v>
      </c>
    </row>
    <row r="10967" spans="1:7" x14ac:dyDescent="0.25">
      <c r="A10967">
        <v>313988</v>
      </c>
      <c r="C10967" t="s">
        <v>12608</v>
      </c>
      <c r="G10967" s="5" t="s">
        <v>1019</v>
      </c>
    </row>
    <row r="10968" spans="1:7" x14ac:dyDescent="0.25">
      <c r="A10968">
        <v>324727</v>
      </c>
      <c r="C10968" t="s">
        <v>12608</v>
      </c>
      <c r="G10968" s="4" t="s">
        <v>39</v>
      </c>
    </row>
    <row r="10969" spans="1:7" x14ac:dyDescent="0.25">
      <c r="A10969">
        <v>27669</v>
      </c>
      <c r="C10969" t="s">
        <v>12608</v>
      </c>
      <c r="G10969" s="5" t="s">
        <v>14</v>
      </c>
    </row>
    <row r="10970" spans="1:7" x14ac:dyDescent="0.25">
      <c r="A10970">
        <v>126691</v>
      </c>
      <c r="C10970" t="s">
        <v>12608</v>
      </c>
      <c r="G10970" s="4" t="s">
        <v>85</v>
      </c>
    </row>
    <row r="10971" spans="1:7" x14ac:dyDescent="0.25">
      <c r="A10971">
        <v>31172</v>
      </c>
      <c r="C10971" t="s">
        <v>12608</v>
      </c>
      <c r="G10971" s="5" t="s">
        <v>11</v>
      </c>
    </row>
    <row r="10972" spans="1:7" x14ac:dyDescent="0.25">
      <c r="A10972">
        <v>73083</v>
      </c>
      <c r="C10972" t="s">
        <v>12608</v>
      </c>
      <c r="G10972" s="4" t="s">
        <v>163</v>
      </c>
    </row>
    <row r="10973" spans="1:7" x14ac:dyDescent="0.25">
      <c r="A10973">
        <v>81478</v>
      </c>
      <c r="C10973" t="s">
        <v>12608</v>
      </c>
      <c r="G10973" s="5" t="s">
        <v>189</v>
      </c>
    </row>
    <row r="10974" spans="1:7" x14ac:dyDescent="0.25">
      <c r="A10974">
        <v>77273</v>
      </c>
      <c r="C10974" t="s">
        <v>12608</v>
      </c>
      <c r="G10974" s="4" t="s">
        <v>102</v>
      </c>
    </row>
    <row r="10975" spans="1:7" x14ac:dyDescent="0.25">
      <c r="A10975">
        <v>93479</v>
      </c>
      <c r="C10975" t="s">
        <v>12608</v>
      </c>
      <c r="G10975" s="5" t="s">
        <v>11</v>
      </c>
    </row>
    <row r="10976" spans="1:7" x14ac:dyDescent="0.25">
      <c r="A10976">
        <v>11487</v>
      </c>
      <c r="C10976" t="s">
        <v>12608</v>
      </c>
      <c r="G10976" s="4" t="s">
        <v>37</v>
      </c>
    </row>
    <row r="10977" spans="1:7" x14ac:dyDescent="0.25">
      <c r="A10977">
        <v>46749</v>
      </c>
      <c r="C10977" t="s">
        <v>12608</v>
      </c>
      <c r="G10977" s="5" t="s">
        <v>28</v>
      </c>
    </row>
    <row r="10978" spans="1:7" x14ac:dyDescent="0.25">
      <c r="A10978">
        <v>85040</v>
      </c>
      <c r="C10978" t="s">
        <v>12608</v>
      </c>
      <c r="G10978" s="4" t="s">
        <v>61</v>
      </c>
    </row>
    <row r="10979" spans="1:7" x14ac:dyDescent="0.25">
      <c r="A10979">
        <v>321430</v>
      </c>
      <c r="C10979" t="s">
        <v>12608</v>
      </c>
      <c r="G10979" s="5" t="s">
        <v>39</v>
      </c>
    </row>
    <row r="10980" spans="1:7" x14ac:dyDescent="0.25">
      <c r="A10980">
        <v>33383</v>
      </c>
      <c r="C10980" t="s">
        <v>12608</v>
      </c>
      <c r="G10980" s="4" t="s">
        <v>37</v>
      </c>
    </row>
    <row r="10981" spans="1:7" x14ac:dyDescent="0.25">
      <c r="A10981">
        <v>80822</v>
      </c>
      <c r="C10981" t="s">
        <v>12608</v>
      </c>
      <c r="G10981" s="5" t="s">
        <v>163</v>
      </c>
    </row>
    <row r="10982" spans="1:7" x14ac:dyDescent="0.25">
      <c r="A10982">
        <v>320096</v>
      </c>
      <c r="C10982" t="s">
        <v>12608</v>
      </c>
      <c r="G10982" s="4" t="s">
        <v>43</v>
      </c>
    </row>
    <row r="10983" spans="1:7" x14ac:dyDescent="0.25">
      <c r="A10983">
        <v>68225</v>
      </c>
      <c r="C10983" t="s">
        <v>12608</v>
      </c>
      <c r="G10983" s="5" t="s">
        <v>64</v>
      </c>
    </row>
    <row r="10984" spans="1:7" x14ac:dyDescent="0.25">
      <c r="A10984">
        <v>311356</v>
      </c>
      <c r="C10984" t="s">
        <v>12608</v>
      </c>
      <c r="G10984" s="4" t="s">
        <v>37</v>
      </c>
    </row>
    <row r="10985" spans="1:7" x14ac:dyDescent="0.25">
      <c r="A10985">
        <v>69167</v>
      </c>
      <c r="B10985" s="1">
        <v>9.09</v>
      </c>
      <c r="C10985" s="2">
        <v>44234</v>
      </c>
      <c r="G10985" s="5" t="s">
        <v>242</v>
      </c>
    </row>
    <row r="10986" spans="1:7" x14ac:dyDescent="0.25">
      <c r="A10986">
        <v>193321</v>
      </c>
      <c r="C10986" t="s">
        <v>12608</v>
      </c>
      <c r="G10986" s="4" t="s">
        <v>28</v>
      </c>
    </row>
    <row r="10987" spans="1:7" x14ac:dyDescent="0.25">
      <c r="A10987">
        <v>40282</v>
      </c>
      <c r="C10987" t="s">
        <v>12608</v>
      </c>
      <c r="G10987" s="5" t="s">
        <v>43</v>
      </c>
    </row>
    <row r="10988" spans="1:7" x14ac:dyDescent="0.25">
      <c r="A10988">
        <v>82046</v>
      </c>
      <c r="C10988" t="s">
        <v>12608</v>
      </c>
      <c r="G10988" s="4" t="s">
        <v>28</v>
      </c>
    </row>
    <row r="10989" spans="1:7" x14ac:dyDescent="0.25">
      <c r="A10989">
        <v>10224</v>
      </c>
      <c r="C10989" t="s">
        <v>12608</v>
      </c>
      <c r="G10989" s="5" t="s">
        <v>175</v>
      </c>
    </row>
    <row r="10990" spans="1:7" x14ac:dyDescent="0.25">
      <c r="A10990">
        <v>89818</v>
      </c>
      <c r="C10990" t="s">
        <v>12608</v>
      </c>
      <c r="G10990" s="4" t="s">
        <v>28</v>
      </c>
    </row>
    <row r="10991" spans="1:7" x14ac:dyDescent="0.25">
      <c r="A10991">
        <v>80159</v>
      </c>
      <c r="C10991" t="s">
        <v>12608</v>
      </c>
      <c r="G10991" s="5" t="s">
        <v>61</v>
      </c>
    </row>
    <row r="10992" spans="1:7" x14ac:dyDescent="0.25">
      <c r="A10992">
        <v>28550</v>
      </c>
      <c r="C10992" t="s">
        <v>12608</v>
      </c>
      <c r="G10992" s="4" t="s">
        <v>28</v>
      </c>
    </row>
    <row r="10993" spans="1:7" x14ac:dyDescent="0.25">
      <c r="A10993">
        <v>15164</v>
      </c>
      <c r="C10993" t="s">
        <v>12608</v>
      </c>
      <c r="G10993" s="5" t="s">
        <v>14</v>
      </c>
    </row>
    <row r="10994" spans="1:7" x14ac:dyDescent="0.25">
      <c r="A10994">
        <v>44855</v>
      </c>
      <c r="C10994" t="s">
        <v>12608</v>
      </c>
      <c r="G10994" s="4" t="s">
        <v>53</v>
      </c>
    </row>
    <row r="10995" spans="1:7" x14ac:dyDescent="0.25">
      <c r="A10995">
        <v>87073</v>
      </c>
      <c r="C10995" t="s">
        <v>12608</v>
      </c>
      <c r="G10995" s="5" t="s">
        <v>189</v>
      </c>
    </row>
    <row r="10996" spans="1:7" x14ac:dyDescent="0.25">
      <c r="A10996">
        <v>165328</v>
      </c>
      <c r="C10996" t="s">
        <v>12608</v>
      </c>
      <c r="G10996" s="4" t="s">
        <v>85</v>
      </c>
    </row>
    <row r="10997" spans="1:7" x14ac:dyDescent="0.25">
      <c r="A10997">
        <v>80390</v>
      </c>
      <c r="C10997" t="s">
        <v>12608</v>
      </c>
      <c r="G10997" s="5" t="s">
        <v>61</v>
      </c>
    </row>
    <row r="10998" spans="1:7" x14ac:dyDescent="0.25">
      <c r="A10998">
        <v>8508</v>
      </c>
      <c r="C10998" t="s">
        <v>12608</v>
      </c>
      <c r="G10998" s="4" t="s">
        <v>11</v>
      </c>
    </row>
    <row r="10999" spans="1:7" x14ac:dyDescent="0.25">
      <c r="A10999">
        <v>73467</v>
      </c>
      <c r="B10999" s="1">
        <v>10.99</v>
      </c>
      <c r="C10999" s="2">
        <v>44234</v>
      </c>
      <c r="G10999" s="5" t="s">
        <v>28</v>
      </c>
    </row>
    <row r="11000" spans="1:7" x14ac:dyDescent="0.25">
      <c r="A11000">
        <v>52957</v>
      </c>
      <c r="B11000" s="1">
        <v>12.99</v>
      </c>
      <c r="C11000" s="2">
        <v>44234</v>
      </c>
      <c r="G11000" s="4" t="s">
        <v>61</v>
      </c>
    </row>
    <row r="11001" spans="1:7" x14ac:dyDescent="0.25">
      <c r="A11001">
        <v>11835</v>
      </c>
      <c r="C11001" t="s">
        <v>12608</v>
      </c>
      <c r="G11001" s="5" t="s">
        <v>175</v>
      </c>
    </row>
    <row r="11002" spans="1:7" x14ac:dyDescent="0.25">
      <c r="A11002">
        <v>8702</v>
      </c>
      <c r="C11002" t="s">
        <v>12608</v>
      </c>
      <c r="G11002" s="4" t="s">
        <v>11</v>
      </c>
    </row>
    <row r="11003" spans="1:7" x14ac:dyDescent="0.25">
      <c r="A11003">
        <v>28215</v>
      </c>
      <c r="C11003" t="s">
        <v>12608</v>
      </c>
      <c r="G11003" s="5" t="s">
        <v>14</v>
      </c>
    </row>
    <row r="11004" spans="1:7" x14ac:dyDescent="0.25">
      <c r="A11004">
        <v>413445</v>
      </c>
      <c r="C11004" t="s">
        <v>12608</v>
      </c>
      <c r="G11004" s="4" t="s">
        <v>75</v>
      </c>
    </row>
    <row r="11005" spans="1:7" x14ac:dyDescent="0.25">
      <c r="A11005">
        <v>91090</v>
      </c>
      <c r="C11005" t="s">
        <v>12608</v>
      </c>
      <c r="G11005" s="5" t="s">
        <v>11</v>
      </c>
    </row>
    <row r="11006" spans="1:7" x14ac:dyDescent="0.25">
      <c r="A11006">
        <v>21903</v>
      </c>
      <c r="B11006" s="1">
        <v>32.99</v>
      </c>
      <c r="C11006" s="2">
        <v>44234</v>
      </c>
      <c r="G11006" s="4" t="s">
        <v>61</v>
      </c>
    </row>
    <row r="11007" spans="1:7" x14ac:dyDescent="0.25">
      <c r="A11007">
        <v>311096</v>
      </c>
      <c r="C11007" t="s">
        <v>12608</v>
      </c>
      <c r="G11007" s="5" t="s">
        <v>53</v>
      </c>
    </row>
    <row r="11008" spans="1:7" x14ac:dyDescent="0.25">
      <c r="A11008">
        <v>87165</v>
      </c>
      <c r="B11008" s="1">
        <v>7.99</v>
      </c>
      <c r="C11008" s="2">
        <v>44234</v>
      </c>
      <c r="G11008" s="4" t="s">
        <v>43</v>
      </c>
    </row>
    <row r="11009" spans="1:7" x14ac:dyDescent="0.25">
      <c r="A11009">
        <v>82961</v>
      </c>
      <c r="B11009" s="1">
        <v>12.99</v>
      </c>
      <c r="C11009" s="2">
        <v>44234</v>
      </c>
      <c r="G11009" s="5" t="s">
        <v>28</v>
      </c>
    </row>
    <row r="11010" spans="1:7" x14ac:dyDescent="0.25">
      <c r="A11010">
        <v>81777</v>
      </c>
      <c r="B11010" s="1">
        <v>10.99</v>
      </c>
      <c r="C11010" s="2">
        <v>44234</v>
      </c>
      <c r="G11010" s="4" t="s">
        <v>163</v>
      </c>
    </row>
    <row r="11011" spans="1:7" x14ac:dyDescent="0.25">
      <c r="A11011">
        <v>80074</v>
      </c>
      <c r="C11011" t="s">
        <v>12608</v>
      </c>
      <c r="G11011" s="5" t="s">
        <v>85</v>
      </c>
    </row>
    <row r="11012" spans="1:7" x14ac:dyDescent="0.25">
      <c r="A11012">
        <v>54011</v>
      </c>
      <c r="C11012" t="s">
        <v>12608</v>
      </c>
      <c r="G11012" s="4" t="s">
        <v>28</v>
      </c>
    </row>
    <row r="11013" spans="1:7" x14ac:dyDescent="0.25">
      <c r="A11013">
        <v>32964</v>
      </c>
      <c r="C11013" t="s">
        <v>12608</v>
      </c>
      <c r="G11013" s="5" t="s">
        <v>64</v>
      </c>
    </row>
    <row r="11014" spans="1:7" x14ac:dyDescent="0.25">
      <c r="A11014">
        <v>83497</v>
      </c>
      <c r="C11014" t="s">
        <v>12608</v>
      </c>
      <c r="G11014" s="4" t="s">
        <v>85</v>
      </c>
    </row>
    <row r="11015" spans="1:7" x14ac:dyDescent="0.25">
      <c r="A11015">
        <v>77429</v>
      </c>
      <c r="C11015" t="s">
        <v>12608</v>
      </c>
      <c r="G11015" s="5" t="s">
        <v>37</v>
      </c>
    </row>
    <row r="11016" spans="1:7" x14ac:dyDescent="0.25">
      <c r="A11016">
        <v>84721</v>
      </c>
      <c r="B11016" s="1">
        <v>10.99</v>
      </c>
      <c r="C11016" s="2">
        <v>44234</v>
      </c>
      <c r="G11016" s="4" t="s">
        <v>28</v>
      </c>
    </row>
    <row r="11017" spans="1:7" x14ac:dyDescent="0.25">
      <c r="A11017">
        <v>98140</v>
      </c>
      <c r="C11017" t="s">
        <v>12608</v>
      </c>
      <c r="G11017" s="5" t="s">
        <v>46</v>
      </c>
    </row>
    <row r="11018" spans="1:7" x14ac:dyDescent="0.25">
      <c r="A11018">
        <v>78734</v>
      </c>
      <c r="B11018" s="1">
        <v>38.99</v>
      </c>
      <c r="C11018" s="2">
        <v>44234</v>
      </c>
      <c r="G11018" s="4" t="s">
        <v>245</v>
      </c>
    </row>
    <row r="11019" spans="1:7" x14ac:dyDescent="0.25">
      <c r="A11019">
        <v>47155</v>
      </c>
      <c r="C11019" t="s">
        <v>12608</v>
      </c>
      <c r="G11019" s="5" t="s">
        <v>61</v>
      </c>
    </row>
    <row r="11020" spans="1:7" x14ac:dyDescent="0.25">
      <c r="A11020">
        <v>10267</v>
      </c>
      <c r="C11020" t="s">
        <v>12608</v>
      </c>
      <c r="G11020" s="4" t="s">
        <v>31</v>
      </c>
    </row>
    <row r="11021" spans="1:7" x14ac:dyDescent="0.25">
      <c r="A11021">
        <v>38628</v>
      </c>
      <c r="C11021" t="s">
        <v>12608</v>
      </c>
      <c r="G11021" s="5" t="s">
        <v>57</v>
      </c>
    </row>
    <row r="11022" spans="1:7" x14ac:dyDescent="0.25">
      <c r="A11022">
        <v>13749</v>
      </c>
      <c r="B11022" s="1">
        <v>9.99</v>
      </c>
      <c r="C11022" s="2">
        <v>44234</v>
      </c>
      <c r="G11022" s="4" t="s">
        <v>28</v>
      </c>
    </row>
    <row r="11023" spans="1:7" x14ac:dyDescent="0.25">
      <c r="A11023">
        <v>47790</v>
      </c>
      <c r="C11023" t="s">
        <v>12608</v>
      </c>
      <c r="G11023" s="5" t="s">
        <v>37</v>
      </c>
    </row>
    <row r="11024" spans="1:7" x14ac:dyDescent="0.25">
      <c r="A11024">
        <v>397490</v>
      </c>
      <c r="C11024" t="s">
        <v>12608</v>
      </c>
      <c r="G11024" s="4" t="s">
        <v>28</v>
      </c>
    </row>
    <row r="11025" spans="1:7" x14ac:dyDescent="0.25">
      <c r="A11025">
        <v>427081</v>
      </c>
      <c r="C11025" t="s">
        <v>12608</v>
      </c>
      <c r="G11025" s="5" t="s">
        <v>21</v>
      </c>
    </row>
    <row r="11026" spans="1:7" x14ac:dyDescent="0.25">
      <c r="A11026">
        <v>23058</v>
      </c>
      <c r="C11026" t="s">
        <v>12608</v>
      </c>
      <c r="G11026" s="4" t="s">
        <v>11</v>
      </c>
    </row>
    <row r="11027" spans="1:7" x14ac:dyDescent="0.25">
      <c r="A11027">
        <v>47163</v>
      </c>
      <c r="C11027" t="s">
        <v>12608</v>
      </c>
      <c r="G11027" s="5" t="s">
        <v>39</v>
      </c>
    </row>
    <row r="11028" spans="1:7" x14ac:dyDescent="0.25">
      <c r="A11028">
        <v>25462</v>
      </c>
      <c r="C11028" t="s">
        <v>12608</v>
      </c>
      <c r="G11028" s="4" t="s">
        <v>11</v>
      </c>
    </row>
    <row r="11029" spans="1:7" x14ac:dyDescent="0.25">
      <c r="A11029">
        <v>335566</v>
      </c>
      <c r="C11029" t="s">
        <v>12608</v>
      </c>
      <c r="G11029" s="5" t="s">
        <v>61</v>
      </c>
    </row>
    <row r="11030" spans="1:7" x14ac:dyDescent="0.25">
      <c r="A11030">
        <v>36315</v>
      </c>
      <c r="C11030" t="s">
        <v>12608</v>
      </c>
      <c r="G11030" s="4" t="s">
        <v>37</v>
      </c>
    </row>
    <row r="11031" spans="1:7" x14ac:dyDescent="0.25">
      <c r="A11031">
        <v>333811</v>
      </c>
      <c r="B11031" s="1">
        <v>25.89</v>
      </c>
      <c r="C11031" s="2">
        <v>44234</v>
      </c>
      <c r="G11031" s="5" t="s">
        <v>61</v>
      </c>
    </row>
    <row r="11032" spans="1:7" x14ac:dyDescent="0.25">
      <c r="A11032">
        <v>82120</v>
      </c>
      <c r="C11032" t="s">
        <v>12608</v>
      </c>
      <c r="G11032" s="4" t="s">
        <v>83</v>
      </c>
    </row>
    <row r="11033" spans="1:7" x14ac:dyDescent="0.25">
      <c r="A11033">
        <v>41378</v>
      </c>
      <c r="C11033" t="s">
        <v>12608</v>
      </c>
      <c r="G11033" s="5" t="s">
        <v>53</v>
      </c>
    </row>
    <row r="11034" spans="1:7" x14ac:dyDescent="0.25">
      <c r="A11034">
        <v>310007</v>
      </c>
      <c r="C11034" t="s">
        <v>12608</v>
      </c>
      <c r="G11034" s="4" t="s">
        <v>75</v>
      </c>
    </row>
    <row r="11035" spans="1:7" x14ac:dyDescent="0.25">
      <c r="A11035">
        <v>322619</v>
      </c>
      <c r="C11035" t="s">
        <v>12608</v>
      </c>
      <c r="G11035" s="5" t="s">
        <v>85</v>
      </c>
    </row>
    <row r="11036" spans="1:7" x14ac:dyDescent="0.25">
      <c r="A11036">
        <v>56430</v>
      </c>
      <c r="C11036" t="s">
        <v>12608</v>
      </c>
      <c r="G11036" s="4" t="s">
        <v>11</v>
      </c>
    </row>
    <row r="11037" spans="1:7" x14ac:dyDescent="0.25">
      <c r="A11037">
        <v>38199</v>
      </c>
      <c r="C11037" t="s">
        <v>12608</v>
      </c>
      <c r="G11037" s="5" t="s">
        <v>35</v>
      </c>
    </row>
    <row r="11038" spans="1:7" x14ac:dyDescent="0.25">
      <c r="A11038">
        <v>80734</v>
      </c>
      <c r="C11038" t="s">
        <v>12608</v>
      </c>
      <c r="G11038" s="4" t="s">
        <v>163</v>
      </c>
    </row>
    <row r="11039" spans="1:7" x14ac:dyDescent="0.25">
      <c r="A11039">
        <v>74446</v>
      </c>
      <c r="C11039" t="s">
        <v>12608</v>
      </c>
      <c r="G11039" s="5" t="s">
        <v>61</v>
      </c>
    </row>
    <row r="11040" spans="1:7" x14ac:dyDescent="0.25">
      <c r="A11040">
        <v>20672</v>
      </c>
      <c r="C11040" t="s">
        <v>12608</v>
      </c>
      <c r="G11040" s="4" t="s">
        <v>245</v>
      </c>
    </row>
    <row r="11041" spans="1:7" x14ac:dyDescent="0.25">
      <c r="A11041">
        <v>304627</v>
      </c>
      <c r="C11041" t="s">
        <v>12608</v>
      </c>
      <c r="G11041" s="5" t="s">
        <v>31</v>
      </c>
    </row>
    <row r="11042" spans="1:7" x14ac:dyDescent="0.25">
      <c r="A11042">
        <v>28945</v>
      </c>
      <c r="C11042" t="s">
        <v>12608</v>
      </c>
      <c r="G11042" s="4" t="s">
        <v>11</v>
      </c>
    </row>
    <row r="11043" spans="1:7" x14ac:dyDescent="0.25">
      <c r="A11043">
        <v>70797</v>
      </c>
      <c r="C11043" t="s">
        <v>12608</v>
      </c>
      <c r="G11043" s="5" t="s">
        <v>14</v>
      </c>
    </row>
    <row r="11044" spans="1:7" x14ac:dyDescent="0.25">
      <c r="A11044">
        <v>332316</v>
      </c>
      <c r="C11044" t="s">
        <v>12608</v>
      </c>
      <c r="G11044" s="4" t="s">
        <v>41</v>
      </c>
    </row>
    <row r="11045" spans="1:7" x14ac:dyDescent="0.25">
      <c r="A11045">
        <v>322145</v>
      </c>
      <c r="C11045" t="s">
        <v>12608</v>
      </c>
      <c r="G11045" s="5" t="s">
        <v>75</v>
      </c>
    </row>
    <row r="11046" spans="1:7" x14ac:dyDescent="0.25">
      <c r="A11046">
        <v>432130</v>
      </c>
      <c r="C11046" t="s">
        <v>12608</v>
      </c>
      <c r="G11046" s="4" t="s">
        <v>21</v>
      </c>
    </row>
    <row r="11047" spans="1:7" x14ac:dyDescent="0.25">
      <c r="A11047">
        <v>323076</v>
      </c>
      <c r="B11047" s="1">
        <v>8.49</v>
      </c>
      <c r="C11047" s="2">
        <v>44327</v>
      </c>
      <c r="G11047" s="5" t="s">
        <v>43</v>
      </c>
    </row>
    <row r="11048" spans="1:7" x14ac:dyDescent="0.25">
      <c r="A11048">
        <v>81566</v>
      </c>
      <c r="C11048" t="s">
        <v>12608</v>
      </c>
      <c r="G11048" s="4" t="s">
        <v>64</v>
      </c>
    </row>
    <row r="11049" spans="1:7" x14ac:dyDescent="0.25">
      <c r="A11049">
        <v>44164</v>
      </c>
      <c r="C11049" t="s">
        <v>12608</v>
      </c>
      <c r="G11049" s="5" t="s">
        <v>37</v>
      </c>
    </row>
    <row r="11050" spans="1:7" x14ac:dyDescent="0.25">
      <c r="A11050">
        <v>66133</v>
      </c>
      <c r="C11050" t="s">
        <v>12608</v>
      </c>
      <c r="G11050" s="4" t="s">
        <v>41</v>
      </c>
    </row>
    <row r="11051" spans="1:7" x14ac:dyDescent="0.25">
      <c r="A11051">
        <v>3085</v>
      </c>
      <c r="C11051" t="s">
        <v>12608</v>
      </c>
      <c r="G11051" s="5" t="s">
        <v>11</v>
      </c>
    </row>
    <row r="11052" spans="1:7" x14ac:dyDescent="0.25">
      <c r="A11052">
        <v>28682</v>
      </c>
      <c r="C11052" t="s">
        <v>12608</v>
      </c>
      <c r="G11052" s="4" t="s">
        <v>11</v>
      </c>
    </row>
    <row r="11053" spans="1:7" x14ac:dyDescent="0.25">
      <c r="A11053">
        <v>120995</v>
      </c>
      <c r="C11053" t="s">
        <v>12608</v>
      </c>
      <c r="G11053" s="5" t="s">
        <v>21</v>
      </c>
    </row>
    <row r="11054" spans="1:7" x14ac:dyDescent="0.25">
      <c r="A11054">
        <v>82007</v>
      </c>
      <c r="C11054" t="s">
        <v>12608</v>
      </c>
      <c r="G11054" s="4" t="s">
        <v>61</v>
      </c>
    </row>
    <row r="11055" spans="1:7" x14ac:dyDescent="0.25">
      <c r="A11055">
        <v>43912</v>
      </c>
      <c r="C11055" t="s">
        <v>12608</v>
      </c>
      <c r="G11055" s="5" t="s">
        <v>26</v>
      </c>
    </row>
    <row r="11056" spans="1:7" x14ac:dyDescent="0.25">
      <c r="A11056">
        <v>319051</v>
      </c>
      <c r="B11056" s="1">
        <v>8.99</v>
      </c>
      <c r="C11056" s="2">
        <v>44327</v>
      </c>
      <c r="G11056" s="4" t="s">
        <v>21</v>
      </c>
    </row>
    <row r="11057" spans="1:7" x14ac:dyDescent="0.25">
      <c r="A11057">
        <v>79479</v>
      </c>
      <c r="B11057" s="1">
        <v>79.989999999999995</v>
      </c>
      <c r="C11057" s="2">
        <v>44234</v>
      </c>
      <c r="G11057" s="5" t="s">
        <v>14</v>
      </c>
    </row>
    <row r="11058" spans="1:7" x14ac:dyDescent="0.25">
      <c r="A11058">
        <v>31046</v>
      </c>
      <c r="C11058" t="s">
        <v>12608</v>
      </c>
      <c r="G11058" s="4" t="s">
        <v>85</v>
      </c>
    </row>
    <row r="11059" spans="1:7" x14ac:dyDescent="0.25">
      <c r="A11059">
        <v>83712</v>
      </c>
      <c r="B11059" s="1">
        <v>11.99</v>
      </c>
      <c r="C11059" s="2">
        <v>44234</v>
      </c>
      <c r="G11059" s="5" t="s">
        <v>61</v>
      </c>
    </row>
    <row r="11060" spans="1:7" x14ac:dyDescent="0.25">
      <c r="A11060">
        <v>340043</v>
      </c>
      <c r="C11060" t="s">
        <v>12608</v>
      </c>
      <c r="G11060" s="4" t="s">
        <v>41</v>
      </c>
    </row>
    <row r="11061" spans="1:7" x14ac:dyDescent="0.25">
      <c r="A11061">
        <v>48258</v>
      </c>
      <c r="C11061" t="s">
        <v>12608</v>
      </c>
      <c r="G11061" s="5" t="s">
        <v>37</v>
      </c>
    </row>
    <row r="11062" spans="1:7" x14ac:dyDescent="0.25">
      <c r="A11062">
        <v>42811</v>
      </c>
      <c r="C11062" t="s">
        <v>12608</v>
      </c>
      <c r="G11062" s="4" t="s">
        <v>313</v>
      </c>
    </row>
    <row r="11063" spans="1:7" x14ac:dyDescent="0.25">
      <c r="A11063">
        <v>12140</v>
      </c>
      <c r="B11063" s="1">
        <v>8.49</v>
      </c>
      <c r="C11063" s="2">
        <v>44327</v>
      </c>
      <c r="G11063" s="5" t="s">
        <v>61</v>
      </c>
    </row>
    <row r="11064" spans="1:7" x14ac:dyDescent="0.25">
      <c r="A11064">
        <v>43114</v>
      </c>
      <c r="C11064" t="s">
        <v>12608</v>
      </c>
      <c r="G11064" s="4" t="s">
        <v>61</v>
      </c>
    </row>
    <row r="11065" spans="1:7" x14ac:dyDescent="0.25">
      <c r="A11065">
        <v>48106</v>
      </c>
      <c r="C11065" t="s">
        <v>12608</v>
      </c>
      <c r="G11065" s="5" t="s">
        <v>102</v>
      </c>
    </row>
    <row r="11066" spans="1:7" x14ac:dyDescent="0.25">
      <c r="A11066">
        <v>22470</v>
      </c>
      <c r="C11066" t="s">
        <v>12608</v>
      </c>
      <c r="G11066" s="4" t="s">
        <v>57</v>
      </c>
    </row>
    <row r="11067" spans="1:7" x14ac:dyDescent="0.25">
      <c r="A11067">
        <v>140570</v>
      </c>
      <c r="C11067" t="s">
        <v>12608</v>
      </c>
      <c r="G11067" s="5" t="s">
        <v>85</v>
      </c>
    </row>
    <row r="11068" spans="1:7" x14ac:dyDescent="0.25">
      <c r="A11068">
        <v>43497</v>
      </c>
      <c r="C11068" t="s">
        <v>12608</v>
      </c>
      <c r="G11068" s="4" t="s">
        <v>85</v>
      </c>
    </row>
    <row r="11069" spans="1:7" x14ac:dyDescent="0.25">
      <c r="A11069">
        <v>346967</v>
      </c>
      <c r="C11069" t="s">
        <v>12608</v>
      </c>
      <c r="G11069" s="5" t="s">
        <v>175</v>
      </c>
    </row>
    <row r="11070" spans="1:7" x14ac:dyDescent="0.25">
      <c r="A11070">
        <v>18406</v>
      </c>
      <c r="C11070" t="s">
        <v>12608</v>
      </c>
      <c r="G11070" s="4" t="s">
        <v>39</v>
      </c>
    </row>
    <row r="11071" spans="1:7" x14ac:dyDescent="0.25">
      <c r="A11071">
        <v>23445</v>
      </c>
      <c r="C11071" t="s">
        <v>12608</v>
      </c>
      <c r="G11071" s="5" t="s">
        <v>11</v>
      </c>
    </row>
    <row r="11072" spans="1:7" x14ac:dyDescent="0.25">
      <c r="A11072">
        <v>81568</v>
      </c>
      <c r="C11072" t="s">
        <v>12608</v>
      </c>
      <c r="G11072" s="4" t="s">
        <v>61</v>
      </c>
    </row>
    <row r="11073" spans="1:7" x14ac:dyDescent="0.25">
      <c r="A11073">
        <v>73555</v>
      </c>
      <c r="B11073" s="1">
        <v>10.99</v>
      </c>
      <c r="C11073" s="2">
        <v>44234</v>
      </c>
      <c r="G11073" s="5" t="s">
        <v>242</v>
      </c>
    </row>
    <row r="11074" spans="1:7" x14ac:dyDescent="0.25">
      <c r="A11074">
        <v>19240</v>
      </c>
      <c r="C11074" t="s">
        <v>12608</v>
      </c>
      <c r="G11074" s="4" t="s">
        <v>61</v>
      </c>
    </row>
    <row r="11075" spans="1:7" x14ac:dyDescent="0.25">
      <c r="A11075">
        <v>10438</v>
      </c>
      <c r="C11075" t="s">
        <v>12608</v>
      </c>
      <c r="G11075" s="5" t="s">
        <v>11</v>
      </c>
    </row>
    <row r="11076" spans="1:7" x14ac:dyDescent="0.25">
      <c r="A11076">
        <v>322940</v>
      </c>
      <c r="C11076" t="s">
        <v>12608</v>
      </c>
      <c r="G11076" s="4" t="s">
        <v>39</v>
      </c>
    </row>
    <row r="11077" spans="1:7" x14ac:dyDescent="0.25">
      <c r="A11077">
        <v>83445</v>
      </c>
      <c r="C11077" t="s">
        <v>12608</v>
      </c>
      <c r="G11077" s="5" t="s">
        <v>242</v>
      </c>
    </row>
    <row r="11078" spans="1:7" x14ac:dyDescent="0.25">
      <c r="A11078">
        <v>70470</v>
      </c>
      <c r="C11078" t="s">
        <v>12608</v>
      </c>
      <c r="G11078" s="4" t="s">
        <v>57</v>
      </c>
    </row>
    <row r="11079" spans="1:7" x14ac:dyDescent="0.25">
      <c r="A11079">
        <v>328942</v>
      </c>
      <c r="C11079" t="s">
        <v>12608</v>
      </c>
      <c r="G11079" s="5" t="s">
        <v>28</v>
      </c>
    </row>
    <row r="11080" spans="1:7" x14ac:dyDescent="0.25">
      <c r="A11080">
        <v>398209</v>
      </c>
      <c r="C11080" t="s">
        <v>12608</v>
      </c>
      <c r="G11080" s="4" t="s">
        <v>85</v>
      </c>
    </row>
    <row r="11081" spans="1:7" x14ac:dyDescent="0.25">
      <c r="A11081">
        <v>76279</v>
      </c>
      <c r="B11081" s="1">
        <v>6.49</v>
      </c>
      <c r="C11081" s="2">
        <v>44327</v>
      </c>
      <c r="G11081" s="5" t="s">
        <v>28</v>
      </c>
    </row>
    <row r="11082" spans="1:7" x14ac:dyDescent="0.25">
      <c r="A11082">
        <v>22715</v>
      </c>
      <c r="C11082" t="s">
        <v>12608</v>
      </c>
      <c r="G11082" s="4" t="s">
        <v>11</v>
      </c>
    </row>
    <row r="11083" spans="1:7" x14ac:dyDescent="0.25">
      <c r="A11083">
        <v>404462</v>
      </c>
      <c r="C11083" t="s">
        <v>12608</v>
      </c>
      <c r="G11083" s="5" t="s">
        <v>85</v>
      </c>
    </row>
    <row r="11084" spans="1:7" x14ac:dyDescent="0.25">
      <c r="A11084">
        <v>331128</v>
      </c>
      <c r="C11084" t="s">
        <v>12608</v>
      </c>
      <c r="G11084" s="4" t="s">
        <v>39</v>
      </c>
    </row>
    <row r="11085" spans="1:7" x14ac:dyDescent="0.25">
      <c r="A11085">
        <v>80302</v>
      </c>
      <c r="B11085" s="1">
        <v>9.99</v>
      </c>
      <c r="C11085" s="2">
        <v>44327</v>
      </c>
      <c r="G11085" s="5" t="s">
        <v>31</v>
      </c>
    </row>
    <row r="11086" spans="1:7" x14ac:dyDescent="0.25">
      <c r="A11086">
        <v>65137</v>
      </c>
      <c r="C11086" t="s">
        <v>12608</v>
      </c>
      <c r="G11086" s="4" t="s">
        <v>100</v>
      </c>
    </row>
    <row r="11087" spans="1:7" x14ac:dyDescent="0.25">
      <c r="A11087">
        <v>309232</v>
      </c>
      <c r="C11087" t="s">
        <v>12608</v>
      </c>
      <c r="G11087" s="5" t="s">
        <v>41</v>
      </c>
    </row>
    <row r="11088" spans="1:7" x14ac:dyDescent="0.25">
      <c r="A11088">
        <v>87386</v>
      </c>
      <c r="C11088" t="s">
        <v>12608</v>
      </c>
      <c r="G11088" s="4" t="s">
        <v>43</v>
      </c>
    </row>
    <row r="11089" spans="1:7" x14ac:dyDescent="0.25">
      <c r="A11089">
        <v>23680</v>
      </c>
      <c r="C11089" t="s">
        <v>12608</v>
      </c>
      <c r="G11089" s="5" t="s">
        <v>28</v>
      </c>
    </row>
    <row r="11090" spans="1:7" x14ac:dyDescent="0.25">
      <c r="A11090">
        <v>334439</v>
      </c>
      <c r="C11090" t="s">
        <v>12608</v>
      </c>
      <c r="G11090" s="4" t="s">
        <v>28</v>
      </c>
    </row>
    <row r="11091" spans="1:7" x14ac:dyDescent="0.25">
      <c r="A11091">
        <v>80666</v>
      </c>
      <c r="B11091" s="1">
        <v>11.59</v>
      </c>
      <c r="C11091" s="2">
        <v>44234</v>
      </c>
      <c r="G11091" s="5" t="s">
        <v>85</v>
      </c>
    </row>
    <row r="11092" spans="1:7" x14ac:dyDescent="0.25">
      <c r="A11092">
        <v>47356</v>
      </c>
      <c r="C11092" t="s">
        <v>12608</v>
      </c>
      <c r="G11092" s="4" t="s">
        <v>28</v>
      </c>
    </row>
    <row r="11093" spans="1:7" x14ac:dyDescent="0.25">
      <c r="A11093">
        <v>12068</v>
      </c>
      <c r="C11093" t="s">
        <v>12608</v>
      </c>
      <c r="G11093" s="5" t="s">
        <v>175</v>
      </c>
    </row>
    <row r="11094" spans="1:7" x14ac:dyDescent="0.25">
      <c r="A11094">
        <v>72609</v>
      </c>
      <c r="B11094" s="1">
        <v>23.99</v>
      </c>
      <c r="C11094" s="2">
        <v>44234</v>
      </c>
      <c r="G11094" s="4" t="s">
        <v>245</v>
      </c>
    </row>
    <row r="11095" spans="1:7" x14ac:dyDescent="0.25">
      <c r="A11095">
        <v>71056</v>
      </c>
      <c r="B11095" s="1">
        <v>20.69</v>
      </c>
      <c r="C11095" s="2">
        <v>44234</v>
      </c>
      <c r="G11095" s="5" t="s">
        <v>41</v>
      </c>
    </row>
    <row r="11096" spans="1:7" x14ac:dyDescent="0.25">
      <c r="A11096">
        <v>30112</v>
      </c>
      <c r="C11096" t="s">
        <v>12608</v>
      </c>
      <c r="G11096" s="4" t="s">
        <v>198</v>
      </c>
    </row>
    <row r="11097" spans="1:7" x14ac:dyDescent="0.25">
      <c r="A11097">
        <v>110132</v>
      </c>
      <c r="C11097" t="s">
        <v>12608</v>
      </c>
      <c r="G11097" s="5" t="s">
        <v>61</v>
      </c>
    </row>
    <row r="11098" spans="1:7" x14ac:dyDescent="0.25">
      <c r="A11098">
        <v>327168</v>
      </c>
      <c r="C11098" t="s">
        <v>12608</v>
      </c>
      <c r="G11098" s="4" t="s">
        <v>75</v>
      </c>
    </row>
    <row r="11099" spans="1:7" x14ac:dyDescent="0.25">
      <c r="A11099">
        <v>55719</v>
      </c>
      <c r="C11099" t="s">
        <v>12608</v>
      </c>
      <c r="G11099" s="5" t="s">
        <v>41</v>
      </c>
    </row>
    <row r="11100" spans="1:7" x14ac:dyDescent="0.25">
      <c r="A11100">
        <v>20435</v>
      </c>
      <c r="C11100" t="s">
        <v>12608</v>
      </c>
      <c r="G11100" s="4" t="s">
        <v>31</v>
      </c>
    </row>
    <row r="11101" spans="1:7" x14ac:dyDescent="0.25">
      <c r="A11101">
        <v>319100</v>
      </c>
      <c r="C11101" t="s">
        <v>12608</v>
      </c>
      <c r="G11101" s="5" t="s">
        <v>41</v>
      </c>
    </row>
    <row r="11102" spans="1:7" x14ac:dyDescent="0.25">
      <c r="A11102">
        <v>84147</v>
      </c>
      <c r="C11102" t="s">
        <v>12608</v>
      </c>
      <c r="G11102" s="4" t="s">
        <v>11</v>
      </c>
    </row>
    <row r="11103" spans="1:7" x14ac:dyDescent="0.25">
      <c r="A11103">
        <v>432482</v>
      </c>
      <c r="C11103" t="s">
        <v>12608</v>
      </c>
      <c r="G11103" s="5" t="s">
        <v>85</v>
      </c>
    </row>
    <row r="11104" spans="1:7" x14ac:dyDescent="0.25">
      <c r="A11104">
        <v>30835</v>
      </c>
      <c r="C11104" t="s">
        <v>12608</v>
      </c>
      <c r="G11104" s="4" t="s">
        <v>11</v>
      </c>
    </row>
    <row r="11105" spans="1:7" x14ac:dyDescent="0.25">
      <c r="A11105">
        <v>95915</v>
      </c>
      <c r="C11105" t="s">
        <v>12608</v>
      </c>
      <c r="G11105" s="5" t="s">
        <v>11</v>
      </c>
    </row>
    <row r="11106" spans="1:7" x14ac:dyDescent="0.25">
      <c r="A11106">
        <v>314009</v>
      </c>
      <c r="C11106" t="s">
        <v>12608</v>
      </c>
      <c r="G11106" s="4" t="s">
        <v>28</v>
      </c>
    </row>
    <row r="11107" spans="1:7" x14ac:dyDescent="0.25">
      <c r="A11107">
        <v>82013</v>
      </c>
      <c r="C11107" t="s">
        <v>12608</v>
      </c>
      <c r="G11107" s="5" t="s">
        <v>43</v>
      </c>
    </row>
    <row r="11108" spans="1:7" x14ac:dyDescent="0.25">
      <c r="A11108">
        <v>35750</v>
      </c>
      <c r="C11108" t="s">
        <v>12608</v>
      </c>
      <c r="G11108" s="4" t="s">
        <v>28</v>
      </c>
    </row>
    <row r="11109" spans="1:7" x14ac:dyDescent="0.25">
      <c r="A11109">
        <v>36129</v>
      </c>
      <c r="C11109" t="s">
        <v>12608</v>
      </c>
      <c r="G11109" s="5" t="s">
        <v>37</v>
      </c>
    </row>
    <row r="11110" spans="1:7" x14ac:dyDescent="0.25">
      <c r="A11110">
        <v>65234</v>
      </c>
      <c r="C11110" t="s">
        <v>12608</v>
      </c>
      <c r="G11110" s="4" t="s">
        <v>41</v>
      </c>
    </row>
    <row r="11111" spans="1:7" x14ac:dyDescent="0.25">
      <c r="A11111">
        <v>85526</v>
      </c>
      <c r="C11111" t="s">
        <v>12608</v>
      </c>
      <c r="G11111" s="5" t="s">
        <v>61</v>
      </c>
    </row>
    <row r="11112" spans="1:7" x14ac:dyDescent="0.25">
      <c r="A11112">
        <v>47191</v>
      </c>
      <c r="C11112" t="s">
        <v>12608</v>
      </c>
      <c r="G11112" s="4" t="s">
        <v>37</v>
      </c>
    </row>
    <row r="11113" spans="1:7" x14ac:dyDescent="0.25">
      <c r="A11113">
        <v>82951</v>
      </c>
      <c r="B11113" s="1">
        <v>41.99</v>
      </c>
      <c r="C11113" s="2">
        <v>44327</v>
      </c>
      <c r="G11113" s="5" t="s">
        <v>85</v>
      </c>
    </row>
    <row r="11114" spans="1:7" x14ac:dyDescent="0.25">
      <c r="A11114">
        <v>81540</v>
      </c>
      <c r="B11114" s="1">
        <v>16.989999999999998</v>
      </c>
      <c r="C11114" s="2">
        <v>44234</v>
      </c>
      <c r="G11114" s="4" t="s">
        <v>83</v>
      </c>
    </row>
    <row r="11115" spans="1:7" x14ac:dyDescent="0.25">
      <c r="A11115">
        <v>53872</v>
      </c>
      <c r="B11115" s="1">
        <v>7.49</v>
      </c>
      <c r="C11115" s="2">
        <v>44327</v>
      </c>
      <c r="G11115" s="5" t="s">
        <v>85</v>
      </c>
    </row>
    <row r="11116" spans="1:7" x14ac:dyDescent="0.25">
      <c r="A11116">
        <v>10844</v>
      </c>
      <c r="C11116" t="s">
        <v>12608</v>
      </c>
      <c r="G11116" s="4" t="s">
        <v>175</v>
      </c>
    </row>
    <row r="11117" spans="1:7" x14ac:dyDescent="0.25">
      <c r="A11117">
        <v>318740</v>
      </c>
      <c r="C11117" t="s">
        <v>12608</v>
      </c>
      <c r="G11117" s="5" t="s">
        <v>39</v>
      </c>
    </row>
    <row r="11118" spans="1:7" x14ac:dyDescent="0.25">
      <c r="A11118">
        <v>45018</v>
      </c>
      <c r="C11118" t="s">
        <v>12608</v>
      </c>
      <c r="G11118" s="4" t="s">
        <v>163</v>
      </c>
    </row>
    <row r="11119" spans="1:7" x14ac:dyDescent="0.25">
      <c r="A11119">
        <v>78581</v>
      </c>
      <c r="B11119" s="1">
        <v>14.99</v>
      </c>
      <c r="C11119" s="2">
        <v>44234</v>
      </c>
      <c r="G11119" s="5" t="s">
        <v>61</v>
      </c>
    </row>
    <row r="11120" spans="1:7" x14ac:dyDescent="0.25">
      <c r="A11120">
        <v>82066</v>
      </c>
      <c r="B11120" s="1">
        <v>11.99</v>
      </c>
      <c r="C11120" s="2">
        <v>44234</v>
      </c>
      <c r="G11120" s="4" t="s">
        <v>28</v>
      </c>
    </row>
    <row r="11121" spans="1:7" x14ac:dyDescent="0.25">
      <c r="A11121">
        <v>325948</v>
      </c>
      <c r="C11121" t="s">
        <v>12608</v>
      </c>
      <c r="G11121" s="5" t="s">
        <v>61</v>
      </c>
    </row>
    <row r="11122" spans="1:7" x14ac:dyDescent="0.25">
      <c r="A11122">
        <v>336689</v>
      </c>
      <c r="C11122" t="s">
        <v>12608</v>
      </c>
      <c r="G11122" s="4" t="s">
        <v>61</v>
      </c>
    </row>
    <row r="11123" spans="1:7" x14ac:dyDescent="0.25">
      <c r="A11123">
        <v>25473</v>
      </c>
      <c r="C11123" t="s">
        <v>12608</v>
      </c>
      <c r="G11123" s="5" t="s">
        <v>11</v>
      </c>
    </row>
    <row r="11124" spans="1:7" x14ac:dyDescent="0.25">
      <c r="A11124">
        <v>70592</v>
      </c>
      <c r="C11124" t="s">
        <v>12608</v>
      </c>
      <c r="G11124" s="4" t="s">
        <v>102</v>
      </c>
    </row>
    <row r="11125" spans="1:7" x14ac:dyDescent="0.25">
      <c r="A11125">
        <v>71201</v>
      </c>
      <c r="C11125" t="s">
        <v>12608</v>
      </c>
      <c r="G11125" s="5" t="s">
        <v>245</v>
      </c>
    </row>
    <row r="11126" spans="1:7" x14ac:dyDescent="0.25">
      <c r="A11126">
        <v>25483</v>
      </c>
      <c r="C11126" t="s">
        <v>12608</v>
      </c>
      <c r="G11126" s="4" t="s">
        <v>11</v>
      </c>
    </row>
    <row r="11127" spans="1:7" x14ac:dyDescent="0.25">
      <c r="A11127">
        <v>41846</v>
      </c>
      <c r="C11127" t="s">
        <v>12608</v>
      </c>
      <c r="G11127" s="5" t="s">
        <v>28</v>
      </c>
    </row>
    <row r="11128" spans="1:7" x14ac:dyDescent="0.25">
      <c r="A11128">
        <v>335065</v>
      </c>
      <c r="C11128" t="s">
        <v>12608</v>
      </c>
      <c r="G11128" s="4" t="s">
        <v>35</v>
      </c>
    </row>
    <row r="11129" spans="1:7" x14ac:dyDescent="0.25">
      <c r="A11129">
        <v>20214</v>
      </c>
      <c r="C11129" t="s">
        <v>12608</v>
      </c>
      <c r="G11129" s="5" t="s">
        <v>61</v>
      </c>
    </row>
    <row r="11130" spans="1:7" x14ac:dyDescent="0.25">
      <c r="A11130">
        <v>15709</v>
      </c>
      <c r="C11130" t="s">
        <v>12608</v>
      </c>
      <c r="G11130" s="4" t="s">
        <v>43</v>
      </c>
    </row>
    <row r="11131" spans="1:7" x14ac:dyDescent="0.25">
      <c r="A11131">
        <v>311892</v>
      </c>
      <c r="C11131" t="s">
        <v>12608</v>
      </c>
      <c r="G11131" s="5" t="s">
        <v>61</v>
      </c>
    </row>
    <row r="11132" spans="1:7" x14ac:dyDescent="0.25">
      <c r="A11132">
        <v>426660</v>
      </c>
      <c r="C11132" t="s">
        <v>12608</v>
      </c>
      <c r="G11132" s="4" t="s">
        <v>28</v>
      </c>
    </row>
    <row r="11133" spans="1:7" x14ac:dyDescent="0.25">
      <c r="A11133">
        <v>84527</v>
      </c>
      <c r="C11133" t="s">
        <v>12608</v>
      </c>
      <c r="G11133" s="5" t="s">
        <v>41</v>
      </c>
    </row>
    <row r="11134" spans="1:7" x14ac:dyDescent="0.25">
      <c r="A11134">
        <v>81367</v>
      </c>
      <c r="C11134" t="s">
        <v>12608</v>
      </c>
      <c r="G11134" s="4" t="s">
        <v>43</v>
      </c>
    </row>
    <row r="11135" spans="1:7" x14ac:dyDescent="0.25">
      <c r="A11135">
        <v>24139</v>
      </c>
      <c r="C11135" t="s">
        <v>12608</v>
      </c>
      <c r="G11135" s="5" t="s">
        <v>61</v>
      </c>
    </row>
    <row r="11136" spans="1:7" x14ac:dyDescent="0.25">
      <c r="A11136">
        <v>56441</v>
      </c>
      <c r="C11136" t="s">
        <v>12608</v>
      </c>
      <c r="G11136" s="4" t="s">
        <v>11</v>
      </c>
    </row>
    <row r="11137" spans="1:7" x14ac:dyDescent="0.25">
      <c r="A11137">
        <v>35262</v>
      </c>
      <c r="C11137" t="s">
        <v>12608</v>
      </c>
      <c r="G11137" s="5" t="s">
        <v>37</v>
      </c>
    </row>
    <row r="11138" spans="1:7" x14ac:dyDescent="0.25">
      <c r="A11138">
        <v>26305</v>
      </c>
      <c r="C11138" t="s">
        <v>12608</v>
      </c>
      <c r="G11138" s="4" t="s">
        <v>11</v>
      </c>
    </row>
    <row r="11139" spans="1:7" x14ac:dyDescent="0.25">
      <c r="A11139">
        <v>62628</v>
      </c>
      <c r="C11139" t="s">
        <v>12608</v>
      </c>
      <c r="G11139" s="5" t="s">
        <v>85</v>
      </c>
    </row>
    <row r="11140" spans="1:7" x14ac:dyDescent="0.25">
      <c r="A11140">
        <v>28094</v>
      </c>
      <c r="C11140" t="s">
        <v>12608</v>
      </c>
      <c r="G11140" s="4" t="s">
        <v>11</v>
      </c>
    </row>
    <row r="11141" spans="1:7" x14ac:dyDescent="0.25">
      <c r="A11141">
        <v>90093</v>
      </c>
      <c r="C11141" t="s">
        <v>12608</v>
      </c>
      <c r="G11141" s="5" t="s">
        <v>11</v>
      </c>
    </row>
    <row r="11142" spans="1:7" x14ac:dyDescent="0.25">
      <c r="A11142">
        <v>29592</v>
      </c>
      <c r="C11142" t="s">
        <v>12608</v>
      </c>
      <c r="G11142" s="4" t="s">
        <v>11</v>
      </c>
    </row>
    <row r="11143" spans="1:7" x14ac:dyDescent="0.25">
      <c r="A11143">
        <v>21610</v>
      </c>
      <c r="C11143" t="s">
        <v>12608</v>
      </c>
      <c r="G11143" s="5" t="s">
        <v>35</v>
      </c>
    </row>
    <row r="11144" spans="1:7" x14ac:dyDescent="0.25">
      <c r="A11144">
        <v>91790</v>
      </c>
      <c r="C11144" t="s">
        <v>12608</v>
      </c>
      <c r="G11144" s="4" t="s">
        <v>11</v>
      </c>
    </row>
    <row r="11145" spans="1:7" x14ac:dyDescent="0.25">
      <c r="A11145">
        <v>341942</v>
      </c>
      <c r="C11145" t="s">
        <v>12608</v>
      </c>
      <c r="G11145" s="5" t="s">
        <v>41</v>
      </c>
    </row>
    <row r="11146" spans="1:7" x14ac:dyDescent="0.25">
      <c r="A11146">
        <v>78239</v>
      </c>
      <c r="B11146" s="1">
        <v>14.49</v>
      </c>
      <c r="C11146" s="2">
        <v>44234</v>
      </c>
      <c r="G11146" s="4" t="s">
        <v>28</v>
      </c>
    </row>
    <row r="11147" spans="1:7" x14ac:dyDescent="0.25">
      <c r="A11147">
        <v>80803</v>
      </c>
      <c r="C11147" t="s">
        <v>12608</v>
      </c>
      <c r="G11147" s="5" t="s">
        <v>61</v>
      </c>
    </row>
    <row r="11148" spans="1:7" x14ac:dyDescent="0.25">
      <c r="A11148">
        <v>333747</v>
      </c>
      <c r="B11148" s="1">
        <v>1.49</v>
      </c>
      <c r="C11148" s="2">
        <v>44327</v>
      </c>
      <c r="G11148" s="4" t="s">
        <v>102</v>
      </c>
    </row>
    <row r="11149" spans="1:7" x14ac:dyDescent="0.25">
      <c r="A11149">
        <v>79369</v>
      </c>
      <c r="C11149" t="s">
        <v>12608</v>
      </c>
      <c r="G11149" s="5" t="s">
        <v>198</v>
      </c>
    </row>
    <row r="11150" spans="1:7" x14ac:dyDescent="0.25">
      <c r="A11150">
        <v>48058</v>
      </c>
      <c r="C11150" t="s">
        <v>12608</v>
      </c>
      <c r="G11150" s="4" t="s">
        <v>61</v>
      </c>
    </row>
    <row r="11151" spans="1:7" x14ac:dyDescent="0.25">
      <c r="A11151">
        <v>42005</v>
      </c>
      <c r="C11151" t="s">
        <v>12608</v>
      </c>
      <c r="G11151" s="5" t="s">
        <v>26</v>
      </c>
    </row>
    <row r="11152" spans="1:7" x14ac:dyDescent="0.25">
      <c r="A11152">
        <v>47405</v>
      </c>
      <c r="C11152" t="s">
        <v>12608</v>
      </c>
      <c r="G11152" s="4" t="s">
        <v>37</v>
      </c>
    </row>
    <row r="11153" spans="1:7" x14ac:dyDescent="0.25">
      <c r="A11153">
        <v>309071</v>
      </c>
      <c r="C11153" t="s">
        <v>12608</v>
      </c>
      <c r="G11153" s="5" t="s">
        <v>39</v>
      </c>
    </row>
    <row r="11154" spans="1:7" x14ac:dyDescent="0.25">
      <c r="A11154">
        <v>73365</v>
      </c>
      <c r="B11154" s="1">
        <v>4.49</v>
      </c>
      <c r="C11154" s="2">
        <v>44327</v>
      </c>
      <c r="G11154" s="4" t="s">
        <v>37</v>
      </c>
    </row>
    <row r="11155" spans="1:7" x14ac:dyDescent="0.25">
      <c r="A11155">
        <v>27286</v>
      </c>
      <c r="B11155" s="1">
        <v>21.99</v>
      </c>
      <c r="C11155" s="2">
        <v>44234</v>
      </c>
      <c r="G11155" s="5" t="s">
        <v>14</v>
      </c>
    </row>
    <row r="11156" spans="1:7" x14ac:dyDescent="0.25">
      <c r="A11156">
        <v>332484</v>
      </c>
      <c r="C11156" t="s">
        <v>12608</v>
      </c>
      <c r="G11156" s="4" t="s">
        <v>43</v>
      </c>
    </row>
    <row r="11157" spans="1:7" x14ac:dyDescent="0.25">
      <c r="A11157">
        <v>2577</v>
      </c>
      <c r="C11157" t="s">
        <v>12608</v>
      </c>
      <c r="G11157" s="5" t="s">
        <v>11</v>
      </c>
    </row>
    <row r="11158" spans="1:7" x14ac:dyDescent="0.25">
      <c r="A11158">
        <v>64734</v>
      </c>
      <c r="C11158" t="s">
        <v>12608</v>
      </c>
      <c r="G11158" s="4" t="s">
        <v>28</v>
      </c>
    </row>
    <row r="11159" spans="1:7" x14ac:dyDescent="0.25">
      <c r="A11159">
        <v>82148</v>
      </c>
      <c r="C11159" t="s">
        <v>12608</v>
      </c>
      <c r="G11159" s="5" t="s">
        <v>39</v>
      </c>
    </row>
    <row r="11160" spans="1:7" x14ac:dyDescent="0.25">
      <c r="A11160">
        <v>31413</v>
      </c>
      <c r="C11160" t="s">
        <v>12608</v>
      </c>
      <c r="G11160" s="4" t="s">
        <v>11</v>
      </c>
    </row>
    <row r="11161" spans="1:7" x14ac:dyDescent="0.25">
      <c r="A11161">
        <v>68020</v>
      </c>
      <c r="C11161" t="s">
        <v>12608</v>
      </c>
      <c r="G11161" s="5" t="s">
        <v>64</v>
      </c>
    </row>
    <row r="11162" spans="1:7" x14ac:dyDescent="0.25">
      <c r="A11162">
        <v>70158</v>
      </c>
      <c r="C11162" t="s">
        <v>12608</v>
      </c>
      <c r="G11162" s="4" t="s">
        <v>35</v>
      </c>
    </row>
    <row r="11163" spans="1:7" x14ac:dyDescent="0.25">
      <c r="A11163">
        <v>84196</v>
      </c>
      <c r="C11163" t="s">
        <v>12608</v>
      </c>
      <c r="G11163" s="5" t="s">
        <v>61</v>
      </c>
    </row>
    <row r="11164" spans="1:7" x14ac:dyDescent="0.25">
      <c r="A11164">
        <v>49387</v>
      </c>
      <c r="C11164" t="s">
        <v>12608</v>
      </c>
      <c r="G11164" s="4" t="s">
        <v>31</v>
      </c>
    </row>
    <row r="11165" spans="1:7" x14ac:dyDescent="0.25">
      <c r="A11165">
        <v>70188</v>
      </c>
      <c r="C11165" t="s">
        <v>12608</v>
      </c>
      <c r="G11165" s="5" t="s">
        <v>26</v>
      </c>
    </row>
    <row r="11166" spans="1:7" x14ac:dyDescent="0.25">
      <c r="A11166">
        <v>23716</v>
      </c>
      <c r="C11166" t="s">
        <v>12608</v>
      </c>
      <c r="G11166" s="4" t="s">
        <v>11</v>
      </c>
    </row>
    <row r="11167" spans="1:7" x14ac:dyDescent="0.25">
      <c r="A11167">
        <v>28157</v>
      </c>
      <c r="C11167" t="s">
        <v>12608</v>
      </c>
      <c r="G11167" s="5" t="s">
        <v>11</v>
      </c>
    </row>
    <row r="11168" spans="1:7" x14ac:dyDescent="0.25">
      <c r="A11168">
        <v>80387</v>
      </c>
      <c r="C11168" t="s">
        <v>12608</v>
      </c>
      <c r="G11168" s="4" t="s">
        <v>37</v>
      </c>
    </row>
    <row r="11169" spans="1:7" x14ac:dyDescent="0.25">
      <c r="A11169">
        <v>79936</v>
      </c>
      <c r="B11169" s="1">
        <v>15.19</v>
      </c>
      <c r="C11169" s="2">
        <v>44234</v>
      </c>
      <c r="G11169" s="5" t="s">
        <v>61</v>
      </c>
    </row>
    <row r="11170" spans="1:7" x14ac:dyDescent="0.25">
      <c r="A11170">
        <v>146285</v>
      </c>
      <c r="C11170" t="s">
        <v>12608</v>
      </c>
      <c r="G11170" s="4" t="s">
        <v>41</v>
      </c>
    </row>
    <row r="11171" spans="1:7" x14ac:dyDescent="0.25">
      <c r="A11171">
        <v>56438</v>
      </c>
      <c r="C11171" t="s">
        <v>12608</v>
      </c>
      <c r="G11171" s="5" t="s">
        <v>57</v>
      </c>
    </row>
    <row r="11172" spans="1:7" x14ac:dyDescent="0.25">
      <c r="A11172">
        <v>48681</v>
      </c>
      <c r="C11172" t="s">
        <v>12608</v>
      </c>
      <c r="G11172" s="4" t="s">
        <v>37</v>
      </c>
    </row>
    <row r="11173" spans="1:7" x14ac:dyDescent="0.25">
      <c r="A11173">
        <v>300012</v>
      </c>
      <c r="C11173" t="s">
        <v>12608</v>
      </c>
      <c r="G11173" s="5" t="s">
        <v>189</v>
      </c>
    </row>
    <row r="11174" spans="1:7" x14ac:dyDescent="0.25">
      <c r="A11174">
        <v>47417</v>
      </c>
      <c r="C11174" t="s">
        <v>12608</v>
      </c>
      <c r="G11174" s="4" t="s">
        <v>37</v>
      </c>
    </row>
    <row r="11175" spans="1:7" x14ac:dyDescent="0.25">
      <c r="A11175">
        <v>64947</v>
      </c>
      <c r="C11175" t="s">
        <v>12608</v>
      </c>
      <c r="G11175" s="5" t="s">
        <v>85</v>
      </c>
    </row>
    <row r="11176" spans="1:7" x14ac:dyDescent="0.25">
      <c r="A11176">
        <v>342139</v>
      </c>
      <c r="C11176" t="s">
        <v>12608</v>
      </c>
      <c r="G11176" s="4" t="s">
        <v>41</v>
      </c>
    </row>
    <row r="11177" spans="1:7" x14ac:dyDescent="0.25">
      <c r="A11177">
        <v>23044</v>
      </c>
      <c r="C11177" t="s">
        <v>12608</v>
      </c>
      <c r="G11177" s="5" t="s">
        <v>11</v>
      </c>
    </row>
    <row r="11178" spans="1:7" x14ac:dyDescent="0.25">
      <c r="A11178">
        <v>88781</v>
      </c>
      <c r="B11178" s="1">
        <v>6.49</v>
      </c>
      <c r="C11178" s="2">
        <v>44327</v>
      </c>
      <c r="G11178" s="4" t="s">
        <v>61</v>
      </c>
    </row>
    <row r="11179" spans="1:7" x14ac:dyDescent="0.25">
      <c r="A11179">
        <v>38857</v>
      </c>
      <c r="C11179" t="s">
        <v>12608</v>
      </c>
      <c r="G11179" s="5" t="s">
        <v>57</v>
      </c>
    </row>
    <row r="11180" spans="1:7" x14ac:dyDescent="0.25">
      <c r="A11180">
        <v>11584</v>
      </c>
      <c r="C11180" t="s">
        <v>12608</v>
      </c>
      <c r="G11180" s="4" t="s">
        <v>175</v>
      </c>
    </row>
    <row r="11181" spans="1:7" x14ac:dyDescent="0.25">
      <c r="A11181">
        <v>80473</v>
      </c>
      <c r="C11181" t="s">
        <v>12608</v>
      </c>
      <c r="G11181" s="5" t="s">
        <v>85</v>
      </c>
    </row>
    <row r="11182" spans="1:7" x14ac:dyDescent="0.25">
      <c r="A11182">
        <v>82463</v>
      </c>
      <c r="C11182" t="s">
        <v>12608</v>
      </c>
      <c r="G11182" s="4" t="s">
        <v>43</v>
      </c>
    </row>
    <row r="11183" spans="1:7" x14ac:dyDescent="0.25">
      <c r="A11183">
        <v>96741</v>
      </c>
      <c r="C11183" t="s">
        <v>12608</v>
      </c>
      <c r="G11183" s="5" t="s">
        <v>11</v>
      </c>
    </row>
    <row r="11184" spans="1:7" x14ac:dyDescent="0.25">
      <c r="A11184">
        <v>28487</v>
      </c>
      <c r="C11184" t="s">
        <v>12608</v>
      </c>
      <c r="G11184" s="4" t="s">
        <v>11</v>
      </c>
    </row>
    <row r="11185" spans="1:7" x14ac:dyDescent="0.25">
      <c r="A11185">
        <v>82254</v>
      </c>
      <c r="C11185" t="s">
        <v>12608</v>
      </c>
      <c r="G11185" s="5" t="s">
        <v>61</v>
      </c>
    </row>
    <row r="11186" spans="1:7" x14ac:dyDescent="0.25">
      <c r="A11186">
        <v>70059</v>
      </c>
      <c r="C11186" t="s">
        <v>12608</v>
      </c>
      <c r="G11186" s="4" t="s">
        <v>35</v>
      </c>
    </row>
    <row r="11187" spans="1:7" x14ac:dyDescent="0.25">
      <c r="A11187">
        <v>79510</v>
      </c>
      <c r="C11187" t="s">
        <v>12608</v>
      </c>
      <c r="G11187" s="5" t="s">
        <v>64</v>
      </c>
    </row>
    <row r="11188" spans="1:7" x14ac:dyDescent="0.25">
      <c r="A11188">
        <v>78775</v>
      </c>
      <c r="C11188" t="s">
        <v>12608</v>
      </c>
      <c r="G11188" s="4" t="s">
        <v>26</v>
      </c>
    </row>
    <row r="11189" spans="1:7" x14ac:dyDescent="0.25">
      <c r="A11189">
        <v>47403</v>
      </c>
      <c r="C11189" t="s">
        <v>12608</v>
      </c>
      <c r="G11189" s="5" t="s">
        <v>37</v>
      </c>
    </row>
    <row r="11190" spans="1:7" x14ac:dyDescent="0.25">
      <c r="A11190">
        <v>74097</v>
      </c>
      <c r="B11190" s="1">
        <v>69.989999999999995</v>
      </c>
      <c r="C11190" s="2">
        <v>44234</v>
      </c>
      <c r="G11190" s="4" t="s">
        <v>26</v>
      </c>
    </row>
    <row r="11191" spans="1:7" x14ac:dyDescent="0.25">
      <c r="A11191">
        <v>97217</v>
      </c>
      <c r="C11191" t="s">
        <v>12608</v>
      </c>
      <c r="G11191" s="5" t="s">
        <v>11</v>
      </c>
    </row>
    <row r="11192" spans="1:7" x14ac:dyDescent="0.25">
      <c r="A11192">
        <v>84342</v>
      </c>
      <c r="C11192" t="s">
        <v>12608</v>
      </c>
      <c r="G11192" s="4" t="s">
        <v>43</v>
      </c>
    </row>
    <row r="11193" spans="1:7" x14ac:dyDescent="0.25">
      <c r="A11193">
        <v>53538</v>
      </c>
      <c r="C11193" t="s">
        <v>12608</v>
      </c>
      <c r="G11193" s="5" t="s">
        <v>61</v>
      </c>
    </row>
    <row r="11194" spans="1:7" x14ac:dyDescent="0.25">
      <c r="A11194">
        <v>413194</v>
      </c>
      <c r="C11194" t="s">
        <v>12608</v>
      </c>
      <c r="G11194" s="4" t="s">
        <v>85</v>
      </c>
    </row>
    <row r="11195" spans="1:7" x14ac:dyDescent="0.25">
      <c r="A11195">
        <v>309060</v>
      </c>
      <c r="C11195" t="s">
        <v>12608</v>
      </c>
      <c r="G11195" s="5" t="s">
        <v>41</v>
      </c>
    </row>
    <row r="11196" spans="1:7" x14ac:dyDescent="0.25">
      <c r="A11196">
        <v>59625</v>
      </c>
      <c r="C11196" t="s">
        <v>12608</v>
      </c>
      <c r="G11196" s="4" t="s">
        <v>61</v>
      </c>
    </row>
    <row r="11197" spans="1:7" x14ac:dyDescent="0.25">
      <c r="A11197">
        <v>51691</v>
      </c>
      <c r="C11197" t="s">
        <v>12608</v>
      </c>
      <c r="G11197" s="5" t="s">
        <v>26</v>
      </c>
    </row>
    <row r="11198" spans="1:7" x14ac:dyDescent="0.25">
      <c r="A11198">
        <v>76040</v>
      </c>
      <c r="C11198" t="s">
        <v>12608</v>
      </c>
      <c r="G11198" s="4" t="s">
        <v>41</v>
      </c>
    </row>
    <row r="11199" spans="1:7" x14ac:dyDescent="0.25">
      <c r="A11199">
        <v>70025</v>
      </c>
      <c r="C11199" t="s">
        <v>12608</v>
      </c>
      <c r="G11199" s="5" t="s">
        <v>17</v>
      </c>
    </row>
    <row r="11200" spans="1:7" x14ac:dyDescent="0.25">
      <c r="A11200">
        <v>337516</v>
      </c>
      <c r="C11200" t="s">
        <v>12608</v>
      </c>
      <c r="G11200" s="4" t="s">
        <v>39</v>
      </c>
    </row>
    <row r="11201" spans="1:7" x14ac:dyDescent="0.25">
      <c r="A11201">
        <v>43206</v>
      </c>
      <c r="C11201" t="s">
        <v>12608</v>
      </c>
      <c r="G11201" s="5" t="s">
        <v>26</v>
      </c>
    </row>
    <row r="11202" spans="1:7" x14ac:dyDescent="0.25">
      <c r="A11202">
        <v>52892</v>
      </c>
      <c r="B11202" s="1">
        <v>9.49</v>
      </c>
      <c r="C11202" s="2">
        <v>44327</v>
      </c>
      <c r="G11202" s="4" t="s">
        <v>61</v>
      </c>
    </row>
    <row r="11203" spans="1:7" x14ac:dyDescent="0.25">
      <c r="A11203">
        <v>418694</v>
      </c>
      <c r="C11203" t="s">
        <v>12608</v>
      </c>
      <c r="G11203" s="5" t="s">
        <v>61</v>
      </c>
    </row>
    <row r="11204" spans="1:7" x14ac:dyDescent="0.25">
      <c r="A11204">
        <v>335260</v>
      </c>
      <c r="C11204" t="s">
        <v>12608</v>
      </c>
      <c r="G11204" s="4" t="s">
        <v>41</v>
      </c>
    </row>
    <row r="11205" spans="1:7" x14ac:dyDescent="0.25">
      <c r="A11205">
        <v>71295</v>
      </c>
      <c r="B11205" s="1">
        <v>13.69</v>
      </c>
      <c r="C11205" s="2">
        <v>44234</v>
      </c>
      <c r="G11205" s="5" t="s">
        <v>37</v>
      </c>
    </row>
    <row r="11206" spans="1:7" x14ac:dyDescent="0.25">
      <c r="A11206">
        <v>25092</v>
      </c>
      <c r="C11206" t="s">
        <v>12608</v>
      </c>
      <c r="G11206" s="4" t="s">
        <v>11</v>
      </c>
    </row>
    <row r="11207" spans="1:7" x14ac:dyDescent="0.25">
      <c r="A11207">
        <v>26775</v>
      </c>
      <c r="C11207" t="s">
        <v>12608</v>
      </c>
      <c r="G11207" s="5" t="s">
        <v>11</v>
      </c>
    </row>
    <row r="11208" spans="1:7" x14ac:dyDescent="0.25">
      <c r="A11208">
        <v>28851</v>
      </c>
      <c r="B11208" s="1">
        <v>15.99</v>
      </c>
      <c r="C11208" s="2">
        <v>44234</v>
      </c>
      <c r="G11208" s="4" t="s">
        <v>245</v>
      </c>
    </row>
    <row r="11209" spans="1:7" x14ac:dyDescent="0.25">
      <c r="A11209">
        <v>340313</v>
      </c>
      <c r="C11209" t="s">
        <v>12608</v>
      </c>
      <c r="G11209" s="5" t="s">
        <v>61</v>
      </c>
    </row>
    <row r="11210" spans="1:7" x14ac:dyDescent="0.25">
      <c r="A11210">
        <v>302689</v>
      </c>
      <c r="C11210" t="s">
        <v>12608</v>
      </c>
      <c r="G11210" s="4" t="s">
        <v>61</v>
      </c>
    </row>
    <row r="11211" spans="1:7" x14ac:dyDescent="0.25">
      <c r="A11211">
        <v>185515</v>
      </c>
      <c r="C11211" t="s">
        <v>12608</v>
      </c>
      <c r="G11211" s="5" t="s">
        <v>41</v>
      </c>
    </row>
    <row r="11212" spans="1:7" x14ac:dyDescent="0.25">
      <c r="A11212">
        <v>43203</v>
      </c>
      <c r="C11212" t="s">
        <v>12608</v>
      </c>
      <c r="G11212" s="4" t="s">
        <v>61</v>
      </c>
    </row>
    <row r="11213" spans="1:7" x14ac:dyDescent="0.25">
      <c r="A11213">
        <v>29505</v>
      </c>
      <c r="C11213" t="s">
        <v>12608</v>
      </c>
      <c r="G11213" s="5" t="s">
        <v>102</v>
      </c>
    </row>
    <row r="11214" spans="1:7" x14ac:dyDescent="0.25">
      <c r="A11214">
        <v>29978</v>
      </c>
      <c r="C11214" t="s">
        <v>12608</v>
      </c>
      <c r="G11214" s="4" t="s">
        <v>11</v>
      </c>
    </row>
    <row r="11215" spans="1:7" x14ac:dyDescent="0.25">
      <c r="A11215">
        <v>27243</v>
      </c>
      <c r="C11215" t="s">
        <v>12608</v>
      </c>
      <c r="G11215" s="5" t="s">
        <v>14</v>
      </c>
    </row>
    <row r="11216" spans="1:7" x14ac:dyDescent="0.25">
      <c r="A11216">
        <v>43046</v>
      </c>
      <c r="C11216" t="s">
        <v>12608</v>
      </c>
      <c r="G11216" s="4" t="s">
        <v>26</v>
      </c>
    </row>
    <row r="11217" spans="1:7" x14ac:dyDescent="0.25">
      <c r="A11217">
        <v>166280</v>
      </c>
      <c r="C11217" t="s">
        <v>12608</v>
      </c>
      <c r="G11217" s="5" t="s">
        <v>83</v>
      </c>
    </row>
    <row r="11218" spans="1:7" x14ac:dyDescent="0.25">
      <c r="A11218">
        <v>26116</v>
      </c>
      <c r="C11218" t="s">
        <v>12608</v>
      </c>
      <c r="G11218" s="4" t="s">
        <v>11</v>
      </c>
    </row>
    <row r="11219" spans="1:7" x14ac:dyDescent="0.25">
      <c r="A11219">
        <v>73024</v>
      </c>
      <c r="C11219" t="s">
        <v>12608</v>
      </c>
      <c r="G11219" s="5" t="s">
        <v>163</v>
      </c>
    </row>
    <row r="11220" spans="1:7" x14ac:dyDescent="0.25">
      <c r="A11220">
        <v>325689</v>
      </c>
      <c r="C11220" t="s">
        <v>12608</v>
      </c>
      <c r="G11220" s="4" t="s">
        <v>41</v>
      </c>
    </row>
    <row r="11221" spans="1:7" x14ac:dyDescent="0.25">
      <c r="A11221">
        <v>26831</v>
      </c>
      <c r="C11221" t="s">
        <v>12608</v>
      </c>
      <c r="G11221" s="5" t="s">
        <v>11</v>
      </c>
    </row>
    <row r="11222" spans="1:7" x14ac:dyDescent="0.25">
      <c r="A11222">
        <v>328745</v>
      </c>
      <c r="C11222" t="s">
        <v>12608</v>
      </c>
      <c r="G11222" s="4" t="s">
        <v>61</v>
      </c>
    </row>
    <row r="11223" spans="1:7" x14ac:dyDescent="0.25">
      <c r="A11223">
        <v>82786</v>
      </c>
      <c r="B11223" s="1">
        <v>18.989999999999998</v>
      </c>
      <c r="C11223" s="2">
        <v>44234</v>
      </c>
      <c r="G11223" s="5" t="s">
        <v>61</v>
      </c>
    </row>
    <row r="11224" spans="1:7" x14ac:dyDescent="0.25">
      <c r="A11224">
        <v>80189</v>
      </c>
      <c r="B11224" s="1">
        <v>13.29</v>
      </c>
      <c r="C11224" s="2">
        <v>44234</v>
      </c>
      <c r="G11224" s="4" t="s">
        <v>43</v>
      </c>
    </row>
    <row r="11225" spans="1:7" x14ac:dyDescent="0.25">
      <c r="A11225">
        <v>339384</v>
      </c>
      <c r="C11225" t="s">
        <v>12608</v>
      </c>
      <c r="G11225" s="5" t="s">
        <v>85</v>
      </c>
    </row>
    <row r="11226" spans="1:7" x14ac:dyDescent="0.25">
      <c r="A11226">
        <v>317978</v>
      </c>
      <c r="C11226" t="s">
        <v>12608</v>
      </c>
      <c r="G11226" s="4" t="s">
        <v>75</v>
      </c>
    </row>
    <row r="11227" spans="1:7" x14ac:dyDescent="0.25">
      <c r="A11227">
        <v>70360</v>
      </c>
      <c r="C11227" t="s">
        <v>12608</v>
      </c>
      <c r="G11227" s="5" t="s">
        <v>35</v>
      </c>
    </row>
    <row r="11228" spans="1:7" x14ac:dyDescent="0.25">
      <c r="A11228">
        <v>72097</v>
      </c>
      <c r="C11228" t="s">
        <v>12608</v>
      </c>
      <c r="G11228" s="4" t="s">
        <v>37</v>
      </c>
    </row>
    <row r="11229" spans="1:7" x14ac:dyDescent="0.25">
      <c r="A11229">
        <v>92215</v>
      </c>
      <c r="C11229" t="s">
        <v>12608</v>
      </c>
      <c r="G11229" s="5" t="s">
        <v>11</v>
      </c>
    </row>
    <row r="11230" spans="1:7" x14ac:dyDescent="0.25">
      <c r="A11230">
        <v>53864</v>
      </c>
      <c r="C11230" t="s">
        <v>12608</v>
      </c>
      <c r="G11230" s="4" t="s">
        <v>85</v>
      </c>
    </row>
    <row r="11231" spans="1:7" x14ac:dyDescent="0.25">
      <c r="A11231">
        <v>15970</v>
      </c>
      <c r="C11231" t="s">
        <v>12608</v>
      </c>
      <c r="G11231" s="5" t="s">
        <v>35</v>
      </c>
    </row>
    <row r="11232" spans="1:7" x14ac:dyDescent="0.25">
      <c r="A11232">
        <v>311665</v>
      </c>
      <c r="C11232" t="s">
        <v>12608</v>
      </c>
      <c r="G11232" s="4" t="s">
        <v>8</v>
      </c>
    </row>
    <row r="11233" spans="1:7" x14ac:dyDescent="0.25">
      <c r="A11233">
        <v>27391</v>
      </c>
      <c r="C11233" t="s">
        <v>12608</v>
      </c>
      <c r="G11233" s="5" t="s">
        <v>14</v>
      </c>
    </row>
    <row r="11234" spans="1:7" x14ac:dyDescent="0.25">
      <c r="A11234">
        <v>312431</v>
      </c>
      <c r="C11234" t="s">
        <v>12608</v>
      </c>
      <c r="G11234" s="4" t="s">
        <v>35</v>
      </c>
    </row>
    <row r="11235" spans="1:7" x14ac:dyDescent="0.25">
      <c r="A11235">
        <v>167258</v>
      </c>
      <c r="C11235" t="s">
        <v>12608</v>
      </c>
      <c r="G11235" s="5" t="s">
        <v>75</v>
      </c>
    </row>
    <row r="11236" spans="1:7" x14ac:dyDescent="0.25">
      <c r="A11236">
        <v>29331</v>
      </c>
      <c r="C11236" t="s">
        <v>12608</v>
      </c>
      <c r="G11236" s="4" t="s">
        <v>11</v>
      </c>
    </row>
    <row r="11237" spans="1:7" x14ac:dyDescent="0.25">
      <c r="A11237">
        <v>25737</v>
      </c>
      <c r="C11237" t="s">
        <v>12608</v>
      </c>
      <c r="G11237" s="5" t="s">
        <v>11</v>
      </c>
    </row>
    <row r="11238" spans="1:7" x14ac:dyDescent="0.25">
      <c r="A11238">
        <v>38601</v>
      </c>
      <c r="C11238" t="s">
        <v>12608</v>
      </c>
      <c r="G11238" s="4" t="s">
        <v>35</v>
      </c>
    </row>
    <row r="11239" spans="1:7" x14ac:dyDescent="0.25">
      <c r="A11239">
        <v>71899</v>
      </c>
      <c r="B11239" s="1">
        <v>15.49</v>
      </c>
      <c r="C11239" s="2">
        <v>44234</v>
      </c>
      <c r="G11239" s="5" t="s">
        <v>35</v>
      </c>
    </row>
    <row r="11240" spans="1:7" x14ac:dyDescent="0.25">
      <c r="A11240">
        <v>49983</v>
      </c>
      <c r="C11240" t="s">
        <v>12608</v>
      </c>
      <c r="G11240" s="4" t="s">
        <v>46</v>
      </c>
    </row>
    <row r="11241" spans="1:7" x14ac:dyDescent="0.25">
      <c r="A11241">
        <v>336427</v>
      </c>
      <c r="C11241" t="s">
        <v>12608</v>
      </c>
      <c r="G11241" s="5" t="s">
        <v>61</v>
      </c>
    </row>
    <row r="11242" spans="1:7" x14ac:dyDescent="0.25">
      <c r="A11242">
        <v>407828</v>
      </c>
      <c r="C11242" t="s">
        <v>12608</v>
      </c>
      <c r="G11242" s="4" t="s">
        <v>189</v>
      </c>
    </row>
    <row r="11243" spans="1:7" x14ac:dyDescent="0.25">
      <c r="A11243">
        <v>320125</v>
      </c>
      <c r="B11243" s="1">
        <v>5.49</v>
      </c>
      <c r="C11243" s="2">
        <v>44327</v>
      </c>
      <c r="G11243" s="5" t="s">
        <v>41</v>
      </c>
    </row>
    <row r="11244" spans="1:7" x14ac:dyDescent="0.25">
      <c r="A11244">
        <v>83992</v>
      </c>
      <c r="C11244" t="s">
        <v>12608</v>
      </c>
      <c r="G11244" s="4" t="s">
        <v>75</v>
      </c>
    </row>
    <row r="11245" spans="1:7" x14ac:dyDescent="0.25">
      <c r="A11245">
        <v>82373</v>
      </c>
      <c r="B11245" s="1">
        <v>11.69</v>
      </c>
      <c r="C11245" s="2">
        <v>44234</v>
      </c>
      <c r="G11245" s="5" t="s">
        <v>43</v>
      </c>
    </row>
    <row r="11246" spans="1:7" x14ac:dyDescent="0.25">
      <c r="A11246">
        <v>65617</v>
      </c>
      <c r="C11246" t="s">
        <v>12608</v>
      </c>
      <c r="G11246" s="4" t="s">
        <v>41</v>
      </c>
    </row>
    <row r="11247" spans="1:7" x14ac:dyDescent="0.25">
      <c r="A11247">
        <v>42877</v>
      </c>
      <c r="C11247" t="s">
        <v>12608</v>
      </c>
      <c r="G11247" s="5" t="s">
        <v>28</v>
      </c>
    </row>
    <row r="11248" spans="1:7" x14ac:dyDescent="0.25">
      <c r="A11248">
        <v>312845</v>
      </c>
      <c r="C11248" t="s">
        <v>12608</v>
      </c>
      <c r="G11248" s="4" t="s">
        <v>39</v>
      </c>
    </row>
    <row r="11249" spans="1:7" x14ac:dyDescent="0.25">
      <c r="A11249">
        <v>43228</v>
      </c>
      <c r="C11249" t="s">
        <v>12608</v>
      </c>
      <c r="G11249" s="5" t="s">
        <v>31</v>
      </c>
    </row>
    <row r="11250" spans="1:7" x14ac:dyDescent="0.25">
      <c r="A11250">
        <v>58980</v>
      </c>
      <c r="C11250" t="s">
        <v>12608</v>
      </c>
      <c r="G11250" s="4" t="s">
        <v>26</v>
      </c>
    </row>
    <row r="11251" spans="1:7" x14ac:dyDescent="0.25">
      <c r="A11251">
        <v>130109</v>
      </c>
      <c r="C11251" t="s">
        <v>12608</v>
      </c>
      <c r="G11251" s="5" t="s">
        <v>85</v>
      </c>
    </row>
    <row r="11252" spans="1:7" x14ac:dyDescent="0.25">
      <c r="A11252">
        <v>74222</v>
      </c>
      <c r="C11252" t="s">
        <v>12608</v>
      </c>
      <c r="G11252" s="4" t="s">
        <v>37</v>
      </c>
    </row>
    <row r="11253" spans="1:7" x14ac:dyDescent="0.25">
      <c r="A11253">
        <v>28614</v>
      </c>
      <c r="C11253" t="s">
        <v>12608</v>
      </c>
      <c r="G11253" s="5" t="s">
        <v>245</v>
      </c>
    </row>
    <row r="11254" spans="1:7" x14ac:dyDescent="0.25">
      <c r="A11254">
        <v>34681</v>
      </c>
      <c r="C11254" t="s">
        <v>12608</v>
      </c>
      <c r="G11254" s="4" t="s">
        <v>35</v>
      </c>
    </row>
    <row r="11255" spans="1:7" x14ac:dyDescent="0.25">
      <c r="A11255">
        <v>53465</v>
      </c>
      <c r="C11255" t="s">
        <v>12608</v>
      </c>
      <c r="G11255" s="5" t="s">
        <v>43</v>
      </c>
    </row>
    <row r="11256" spans="1:7" x14ac:dyDescent="0.25">
      <c r="A11256">
        <v>45853</v>
      </c>
      <c r="C11256" t="s">
        <v>12608</v>
      </c>
      <c r="G11256" s="4" t="s">
        <v>43</v>
      </c>
    </row>
    <row r="11257" spans="1:7" x14ac:dyDescent="0.25">
      <c r="A11257">
        <v>55000</v>
      </c>
      <c r="B11257" s="1">
        <v>18.89</v>
      </c>
      <c r="C11257" s="2">
        <v>44234</v>
      </c>
      <c r="G11257" s="5" t="s">
        <v>26</v>
      </c>
    </row>
    <row r="11258" spans="1:7" x14ac:dyDescent="0.25">
      <c r="A11258">
        <v>45222</v>
      </c>
      <c r="B11258" s="1">
        <v>11.99</v>
      </c>
      <c r="C11258" s="2">
        <v>44327</v>
      </c>
      <c r="G11258" s="4" t="s">
        <v>28</v>
      </c>
    </row>
    <row r="11259" spans="1:7" x14ac:dyDescent="0.25">
      <c r="A11259">
        <v>337906</v>
      </c>
      <c r="C11259" t="s">
        <v>12608</v>
      </c>
      <c r="G11259" s="5" t="s">
        <v>61</v>
      </c>
    </row>
    <row r="11260" spans="1:7" x14ac:dyDescent="0.25">
      <c r="A11260">
        <v>327022</v>
      </c>
      <c r="C11260" t="s">
        <v>12608</v>
      </c>
      <c r="G11260" s="4" t="s">
        <v>41</v>
      </c>
    </row>
    <row r="11261" spans="1:7" x14ac:dyDescent="0.25">
      <c r="A11261">
        <v>84847</v>
      </c>
      <c r="B11261" s="1">
        <v>12.19</v>
      </c>
      <c r="C11261" s="2">
        <v>44234</v>
      </c>
      <c r="G11261" s="5" t="s">
        <v>61</v>
      </c>
    </row>
    <row r="11262" spans="1:7" x14ac:dyDescent="0.25">
      <c r="A11262">
        <v>42469</v>
      </c>
      <c r="C11262" t="s">
        <v>12608</v>
      </c>
      <c r="G11262" s="4" t="s">
        <v>57</v>
      </c>
    </row>
    <row r="11263" spans="1:7" x14ac:dyDescent="0.25">
      <c r="A11263">
        <v>46633</v>
      </c>
      <c r="C11263" t="s">
        <v>12608</v>
      </c>
      <c r="G11263" s="5" t="s">
        <v>39</v>
      </c>
    </row>
    <row r="11264" spans="1:7" x14ac:dyDescent="0.25">
      <c r="A11264">
        <v>301142</v>
      </c>
      <c r="C11264" t="s">
        <v>12608</v>
      </c>
      <c r="G11264" s="4" t="s">
        <v>39</v>
      </c>
    </row>
    <row r="11265" spans="1:7" x14ac:dyDescent="0.25">
      <c r="A11265">
        <v>81996</v>
      </c>
      <c r="C11265" t="s">
        <v>12608</v>
      </c>
      <c r="G11265" s="5" t="s">
        <v>83</v>
      </c>
    </row>
    <row r="11266" spans="1:7" x14ac:dyDescent="0.25">
      <c r="A11266">
        <v>164330</v>
      </c>
      <c r="C11266" t="s">
        <v>12608</v>
      </c>
      <c r="G11266" s="4" t="s">
        <v>39</v>
      </c>
    </row>
    <row r="11267" spans="1:7" x14ac:dyDescent="0.25">
      <c r="A11267">
        <v>48306</v>
      </c>
      <c r="C11267" t="s">
        <v>12608</v>
      </c>
      <c r="G11267" s="5" t="s">
        <v>35</v>
      </c>
    </row>
    <row r="11268" spans="1:7" x14ac:dyDescent="0.25">
      <c r="A11268">
        <v>85827</v>
      </c>
      <c r="C11268" t="s">
        <v>12608</v>
      </c>
      <c r="G11268" s="4" t="s">
        <v>83</v>
      </c>
    </row>
    <row r="11269" spans="1:7" x14ac:dyDescent="0.25">
      <c r="A11269">
        <v>17361</v>
      </c>
      <c r="C11269" t="s">
        <v>12608</v>
      </c>
      <c r="G11269" s="5" t="s">
        <v>175</v>
      </c>
    </row>
    <row r="11270" spans="1:7" x14ac:dyDescent="0.25">
      <c r="A11270">
        <v>50512</v>
      </c>
      <c r="C11270" t="s">
        <v>12608</v>
      </c>
      <c r="G11270" s="4" t="s">
        <v>26</v>
      </c>
    </row>
    <row r="11271" spans="1:7" x14ac:dyDescent="0.25">
      <c r="A11271">
        <v>42151</v>
      </c>
      <c r="C11271" t="s">
        <v>12608</v>
      </c>
      <c r="G11271" s="5" t="s">
        <v>148</v>
      </c>
    </row>
    <row r="11272" spans="1:7" x14ac:dyDescent="0.25">
      <c r="A11272">
        <v>50130</v>
      </c>
      <c r="C11272" t="s">
        <v>12608</v>
      </c>
      <c r="G11272" s="4" t="s">
        <v>26</v>
      </c>
    </row>
    <row r="11273" spans="1:7" x14ac:dyDescent="0.25">
      <c r="A11273">
        <v>46181</v>
      </c>
      <c r="C11273" t="s">
        <v>12608</v>
      </c>
      <c r="G11273" s="5" t="s">
        <v>61</v>
      </c>
    </row>
    <row r="11274" spans="1:7" x14ac:dyDescent="0.25">
      <c r="A11274">
        <v>13773</v>
      </c>
      <c r="C11274" t="s">
        <v>12608</v>
      </c>
      <c r="G11274" s="4" t="s">
        <v>61</v>
      </c>
    </row>
    <row r="11275" spans="1:7" x14ac:dyDescent="0.25">
      <c r="A11275">
        <v>23345</v>
      </c>
      <c r="C11275" t="s">
        <v>12608</v>
      </c>
      <c r="G11275" s="5" t="s">
        <v>61</v>
      </c>
    </row>
    <row r="11276" spans="1:7" x14ac:dyDescent="0.25">
      <c r="A11276">
        <v>80370</v>
      </c>
      <c r="C11276" t="s">
        <v>12608</v>
      </c>
      <c r="G11276" s="4" t="s">
        <v>17</v>
      </c>
    </row>
    <row r="11277" spans="1:7" x14ac:dyDescent="0.25">
      <c r="A11277">
        <v>51322</v>
      </c>
      <c r="C11277" t="s">
        <v>12608</v>
      </c>
      <c r="G11277" s="5" t="s">
        <v>61</v>
      </c>
    </row>
    <row r="11278" spans="1:7" x14ac:dyDescent="0.25">
      <c r="A11278">
        <v>70220</v>
      </c>
      <c r="C11278" t="s">
        <v>12608</v>
      </c>
      <c r="G11278" s="4" t="s">
        <v>64</v>
      </c>
    </row>
    <row r="11279" spans="1:7" x14ac:dyDescent="0.25">
      <c r="A11279">
        <v>50903</v>
      </c>
      <c r="B11279" s="1">
        <v>21.89</v>
      </c>
      <c r="C11279" s="2">
        <v>44234</v>
      </c>
      <c r="G11279" s="5" t="s">
        <v>26</v>
      </c>
    </row>
    <row r="11280" spans="1:7" x14ac:dyDescent="0.25">
      <c r="A11280">
        <v>64459</v>
      </c>
      <c r="B11280" s="1">
        <v>21.99</v>
      </c>
      <c r="C11280" s="2">
        <v>44234</v>
      </c>
      <c r="G11280" s="4" t="s">
        <v>57</v>
      </c>
    </row>
    <row r="11281" spans="1:7" x14ac:dyDescent="0.25">
      <c r="A11281">
        <v>79553</v>
      </c>
      <c r="C11281" t="s">
        <v>12608</v>
      </c>
      <c r="G11281" s="5" t="s">
        <v>43</v>
      </c>
    </row>
    <row r="11282" spans="1:7" x14ac:dyDescent="0.25">
      <c r="A11282">
        <v>34258</v>
      </c>
      <c r="C11282" t="s">
        <v>12608</v>
      </c>
      <c r="G11282" s="4" t="s">
        <v>41</v>
      </c>
    </row>
    <row r="11283" spans="1:7" x14ac:dyDescent="0.25">
      <c r="A11283">
        <v>372749</v>
      </c>
      <c r="C11283" t="s">
        <v>12608</v>
      </c>
      <c r="G11283" s="5" t="s">
        <v>28</v>
      </c>
    </row>
    <row r="11284" spans="1:7" x14ac:dyDescent="0.25">
      <c r="A11284">
        <v>182850</v>
      </c>
      <c r="C11284" t="s">
        <v>12608</v>
      </c>
      <c r="G11284" s="4" t="s">
        <v>61</v>
      </c>
    </row>
    <row r="11285" spans="1:7" x14ac:dyDescent="0.25">
      <c r="A11285">
        <v>22109</v>
      </c>
      <c r="C11285" t="s">
        <v>12608</v>
      </c>
      <c r="G11285" s="5" t="s">
        <v>11</v>
      </c>
    </row>
    <row r="11286" spans="1:7" x14ac:dyDescent="0.25">
      <c r="A11286">
        <v>39136</v>
      </c>
      <c r="C11286" t="s">
        <v>12608</v>
      </c>
      <c r="G11286" s="4" t="s">
        <v>57</v>
      </c>
    </row>
    <row r="11287" spans="1:7" x14ac:dyDescent="0.25">
      <c r="A11287">
        <v>74861</v>
      </c>
      <c r="C11287" t="s">
        <v>12608</v>
      </c>
      <c r="G11287" s="5" t="s">
        <v>163</v>
      </c>
    </row>
    <row r="11288" spans="1:7" x14ac:dyDescent="0.25">
      <c r="A11288">
        <v>46456</v>
      </c>
      <c r="C11288" t="s">
        <v>12608</v>
      </c>
      <c r="G11288" s="4" t="s">
        <v>31</v>
      </c>
    </row>
    <row r="11289" spans="1:7" x14ac:dyDescent="0.25">
      <c r="A11289">
        <v>73341</v>
      </c>
      <c r="C11289" t="s">
        <v>12608</v>
      </c>
      <c r="G11289" s="5" t="s">
        <v>37</v>
      </c>
    </row>
    <row r="11290" spans="1:7" x14ac:dyDescent="0.25">
      <c r="A11290">
        <v>70607</v>
      </c>
      <c r="C11290" t="s">
        <v>12608</v>
      </c>
      <c r="G11290" s="4" t="s">
        <v>35</v>
      </c>
    </row>
    <row r="11291" spans="1:7" x14ac:dyDescent="0.25">
      <c r="A11291">
        <v>84089</v>
      </c>
      <c r="C11291" t="s">
        <v>12608</v>
      </c>
      <c r="G11291" s="5" t="s">
        <v>43</v>
      </c>
    </row>
    <row r="11292" spans="1:7" x14ac:dyDescent="0.25">
      <c r="A11292">
        <v>72032</v>
      </c>
      <c r="B11292" s="1">
        <v>11.99</v>
      </c>
      <c r="C11292" s="2">
        <v>44327</v>
      </c>
      <c r="G11292" s="4" t="s">
        <v>37</v>
      </c>
    </row>
    <row r="11293" spans="1:7" x14ac:dyDescent="0.25">
      <c r="A11293">
        <v>80120</v>
      </c>
      <c r="C11293" t="s">
        <v>12608</v>
      </c>
      <c r="G11293" s="5" t="s">
        <v>28</v>
      </c>
    </row>
    <row r="11294" spans="1:7" x14ac:dyDescent="0.25">
      <c r="A11294">
        <v>233872</v>
      </c>
      <c r="C11294" t="s">
        <v>12608</v>
      </c>
      <c r="G11294" s="4" t="s">
        <v>28</v>
      </c>
    </row>
    <row r="11295" spans="1:7" x14ac:dyDescent="0.25">
      <c r="A11295">
        <v>307177</v>
      </c>
      <c r="B11295" s="1">
        <v>10.89</v>
      </c>
      <c r="C11295" s="2">
        <v>44234</v>
      </c>
      <c r="G11295" s="5" t="s">
        <v>28</v>
      </c>
    </row>
    <row r="11296" spans="1:7" x14ac:dyDescent="0.25">
      <c r="A11296">
        <v>351091</v>
      </c>
      <c r="C11296" t="s">
        <v>12608</v>
      </c>
      <c r="G11296" s="4" t="s">
        <v>75</v>
      </c>
    </row>
    <row r="11297" spans="1:7" x14ac:dyDescent="0.25">
      <c r="A11297">
        <v>19801</v>
      </c>
      <c r="C11297" t="s">
        <v>12608</v>
      </c>
      <c r="G11297" s="5" t="s">
        <v>61</v>
      </c>
    </row>
    <row r="11298" spans="1:7" x14ac:dyDescent="0.25">
      <c r="A11298">
        <v>47977</v>
      </c>
      <c r="C11298" t="s">
        <v>12608</v>
      </c>
      <c r="G11298" s="4" t="s">
        <v>57</v>
      </c>
    </row>
    <row r="11299" spans="1:7" x14ac:dyDescent="0.25">
      <c r="A11299">
        <v>24538</v>
      </c>
      <c r="C11299" t="s">
        <v>12608</v>
      </c>
      <c r="G11299" s="5" t="s">
        <v>17</v>
      </c>
    </row>
    <row r="11300" spans="1:7" x14ac:dyDescent="0.25">
      <c r="A11300">
        <v>83915</v>
      </c>
      <c r="C11300" t="s">
        <v>12608</v>
      </c>
      <c r="G11300" s="4" t="s">
        <v>61</v>
      </c>
    </row>
    <row r="11301" spans="1:7" x14ac:dyDescent="0.25">
      <c r="A11301">
        <v>100293</v>
      </c>
      <c r="C11301" t="s">
        <v>12608</v>
      </c>
      <c r="G11301" s="5" t="s">
        <v>148</v>
      </c>
    </row>
    <row r="11302" spans="1:7" x14ac:dyDescent="0.25">
      <c r="A11302">
        <v>312930</v>
      </c>
      <c r="C11302" t="s">
        <v>12608</v>
      </c>
      <c r="G11302" s="4" t="s">
        <v>61</v>
      </c>
    </row>
    <row r="11303" spans="1:7" x14ac:dyDescent="0.25">
      <c r="A11303">
        <v>301141</v>
      </c>
      <c r="C11303" t="s">
        <v>12608</v>
      </c>
      <c r="G11303" s="5" t="s">
        <v>85</v>
      </c>
    </row>
    <row r="11304" spans="1:7" x14ac:dyDescent="0.25">
      <c r="A11304">
        <v>159824</v>
      </c>
      <c r="C11304" t="s">
        <v>12608</v>
      </c>
      <c r="G11304" s="4" t="s">
        <v>61</v>
      </c>
    </row>
    <row r="11305" spans="1:7" x14ac:dyDescent="0.25">
      <c r="A11305">
        <v>69388</v>
      </c>
      <c r="C11305" t="s">
        <v>12608</v>
      </c>
      <c r="G11305" s="5" t="s">
        <v>313</v>
      </c>
    </row>
    <row r="11306" spans="1:7" x14ac:dyDescent="0.25">
      <c r="A11306">
        <v>195820</v>
      </c>
      <c r="C11306" t="s">
        <v>12608</v>
      </c>
      <c r="G11306" s="4" t="s">
        <v>41</v>
      </c>
    </row>
    <row r="11307" spans="1:7" x14ac:dyDescent="0.25">
      <c r="A11307">
        <v>27650</v>
      </c>
      <c r="C11307" t="s">
        <v>12608</v>
      </c>
      <c r="G11307" s="5" t="s">
        <v>41</v>
      </c>
    </row>
    <row r="11308" spans="1:7" x14ac:dyDescent="0.25">
      <c r="A11308">
        <v>356786</v>
      </c>
      <c r="C11308" t="s">
        <v>12608</v>
      </c>
      <c r="G11308" s="4" t="s">
        <v>28</v>
      </c>
    </row>
    <row r="11309" spans="1:7" x14ac:dyDescent="0.25">
      <c r="A11309">
        <v>91952</v>
      </c>
      <c r="C11309" t="s">
        <v>12608</v>
      </c>
      <c r="G11309" s="5" t="s">
        <v>11</v>
      </c>
    </row>
    <row r="11310" spans="1:7" x14ac:dyDescent="0.25">
      <c r="A11310">
        <v>14737</v>
      </c>
      <c r="C11310" t="s">
        <v>12608</v>
      </c>
      <c r="G11310" s="4" t="s">
        <v>61</v>
      </c>
    </row>
    <row r="11311" spans="1:7" x14ac:dyDescent="0.25">
      <c r="A11311">
        <v>334203</v>
      </c>
      <c r="C11311" t="s">
        <v>12608</v>
      </c>
      <c r="G11311" s="5" t="s">
        <v>37</v>
      </c>
    </row>
    <row r="11312" spans="1:7" x14ac:dyDescent="0.25">
      <c r="A11312">
        <v>29050</v>
      </c>
      <c r="C11312" t="s">
        <v>12608</v>
      </c>
      <c r="G11312" s="4" t="s">
        <v>245</v>
      </c>
    </row>
    <row r="11313" spans="1:7" x14ac:dyDescent="0.25">
      <c r="A11313">
        <v>26075</v>
      </c>
      <c r="C11313" t="s">
        <v>12608</v>
      </c>
      <c r="G11313" s="5" t="s">
        <v>11</v>
      </c>
    </row>
    <row r="11314" spans="1:7" x14ac:dyDescent="0.25">
      <c r="A11314">
        <v>88524</v>
      </c>
      <c r="C11314" t="s">
        <v>12608</v>
      </c>
      <c r="G11314" s="4" t="s">
        <v>61</v>
      </c>
    </row>
    <row r="11315" spans="1:7" x14ac:dyDescent="0.25">
      <c r="A11315">
        <v>28051</v>
      </c>
      <c r="C11315" t="s">
        <v>12608</v>
      </c>
      <c r="G11315" s="5" t="s">
        <v>11</v>
      </c>
    </row>
    <row r="11316" spans="1:7" x14ac:dyDescent="0.25">
      <c r="A11316">
        <v>82681</v>
      </c>
      <c r="B11316" s="1">
        <v>22.69</v>
      </c>
      <c r="C11316" s="2">
        <v>44234</v>
      </c>
      <c r="G11316" s="4" t="s">
        <v>61</v>
      </c>
    </row>
    <row r="11317" spans="1:7" x14ac:dyDescent="0.25">
      <c r="A11317">
        <v>324236</v>
      </c>
      <c r="C11317" t="s">
        <v>12608</v>
      </c>
      <c r="G11317" s="5" t="s">
        <v>41</v>
      </c>
    </row>
    <row r="11318" spans="1:7" x14ac:dyDescent="0.25">
      <c r="A11318">
        <v>73121</v>
      </c>
      <c r="C11318" t="s">
        <v>12608</v>
      </c>
      <c r="G11318" s="4" t="s">
        <v>41</v>
      </c>
    </row>
    <row r="11319" spans="1:7" x14ac:dyDescent="0.25">
      <c r="A11319">
        <v>85425</v>
      </c>
      <c r="C11319" t="s">
        <v>12608</v>
      </c>
      <c r="G11319" s="5" t="s">
        <v>163</v>
      </c>
    </row>
    <row r="11320" spans="1:7" x14ac:dyDescent="0.25">
      <c r="A11320">
        <v>40471</v>
      </c>
      <c r="C11320" t="s">
        <v>12608</v>
      </c>
      <c r="G11320" s="4" t="s">
        <v>39</v>
      </c>
    </row>
    <row r="11321" spans="1:7" x14ac:dyDescent="0.25">
      <c r="A11321">
        <v>80291</v>
      </c>
      <c r="C11321" t="s">
        <v>12608</v>
      </c>
      <c r="G11321" s="5" t="s">
        <v>31</v>
      </c>
    </row>
    <row r="11322" spans="1:7" x14ac:dyDescent="0.25">
      <c r="A11322">
        <v>87068</v>
      </c>
      <c r="C11322" t="s">
        <v>12608</v>
      </c>
      <c r="G11322" s="4" t="s">
        <v>43</v>
      </c>
    </row>
    <row r="11323" spans="1:7" x14ac:dyDescent="0.25">
      <c r="A11323">
        <v>336916</v>
      </c>
      <c r="C11323" t="s">
        <v>12608</v>
      </c>
      <c r="G11323" s="5" t="s">
        <v>61</v>
      </c>
    </row>
    <row r="11324" spans="1:7" x14ac:dyDescent="0.25">
      <c r="A11324">
        <v>68098</v>
      </c>
      <c r="C11324" t="s">
        <v>12608</v>
      </c>
      <c r="G11324" s="4" t="s">
        <v>64</v>
      </c>
    </row>
    <row r="11325" spans="1:7" x14ac:dyDescent="0.25">
      <c r="A11325">
        <v>308482</v>
      </c>
      <c r="C11325" t="s">
        <v>12608</v>
      </c>
      <c r="G11325" s="5" t="s">
        <v>61</v>
      </c>
    </row>
    <row r="11326" spans="1:7" x14ac:dyDescent="0.25">
      <c r="A11326">
        <v>97616</v>
      </c>
      <c r="C11326" t="s">
        <v>12608</v>
      </c>
      <c r="G11326" s="4" t="s">
        <v>11</v>
      </c>
    </row>
    <row r="11327" spans="1:7" x14ac:dyDescent="0.25">
      <c r="A11327">
        <v>27472</v>
      </c>
      <c r="C11327" t="s">
        <v>12608</v>
      </c>
      <c r="G11327" s="5" t="s">
        <v>14</v>
      </c>
    </row>
    <row r="11328" spans="1:7" x14ac:dyDescent="0.25">
      <c r="A11328">
        <v>20770</v>
      </c>
      <c r="C11328" t="s">
        <v>12608</v>
      </c>
      <c r="G11328" s="4" t="s">
        <v>245</v>
      </c>
    </row>
    <row r="11329" spans="1:7" x14ac:dyDescent="0.25">
      <c r="A11329">
        <v>85968</v>
      </c>
      <c r="C11329" t="s">
        <v>12608</v>
      </c>
      <c r="G11329" s="5" t="s">
        <v>61</v>
      </c>
    </row>
    <row r="11330" spans="1:7" x14ac:dyDescent="0.25">
      <c r="A11330">
        <v>431087</v>
      </c>
      <c r="C11330" t="s">
        <v>12608</v>
      </c>
      <c r="G11330" s="4" t="s">
        <v>61</v>
      </c>
    </row>
    <row r="11331" spans="1:7" x14ac:dyDescent="0.25">
      <c r="A11331">
        <v>45144</v>
      </c>
      <c r="C11331" t="s">
        <v>12608</v>
      </c>
      <c r="G11331" s="5" t="s">
        <v>53</v>
      </c>
    </row>
    <row r="11332" spans="1:7" x14ac:dyDescent="0.25">
      <c r="A11332">
        <v>304914</v>
      </c>
      <c r="C11332" t="s">
        <v>12608</v>
      </c>
      <c r="G11332" s="4" t="s">
        <v>75</v>
      </c>
    </row>
    <row r="11333" spans="1:7" x14ac:dyDescent="0.25">
      <c r="A11333">
        <v>70468</v>
      </c>
      <c r="C11333" t="s">
        <v>12608</v>
      </c>
      <c r="G11333" s="5" t="s">
        <v>37</v>
      </c>
    </row>
    <row r="11334" spans="1:7" x14ac:dyDescent="0.25">
      <c r="A11334">
        <v>86157</v>
      </c>
      <c r="C11334" t="s">
        <v>12608</v>
      </c>
      <c r="G11334" s="4" t="s">
        <v>28</v>
      </c>
    </row>
    <row r="11335" spans="1:7" x14ac:dyDescent="0.25">
      <c r="A11335">
        <v>37397</v>
      </c>
      <c r="C11335" t="s">
        <v>12608</v>
      </c>
      <c r="G11335" s="5" t="s">
        <v>85</v>
      </c>
    </row>
    <row r="11336" spans="1:7" x14ac:dyDescent="0.25">
      <c r="A11336">
        <v>34410</v>
      </c>
      <c r="C11336" t="s">
        <v>12608</v>
      </c>
      <c r="G11336" s="4" t="s">
        <v>21</v>
      </c>
    </row>
    <row r="11337" spans="1:7" x14ac:dyDescent="0.25">
      <c r="A11337">
        <v>70037</v>
      </c>
      <c r="C11337" t="s">
        <v>12608</v>
      </c>
      <c r="G11337" s="5" t="s">
        <v>436</v>
      </c>
    </row>
    <row r="11338" spans="1:7" x14ac:dyDescent="0.25">
      <c r="A11338">
        <v>18449</v>
      </c>
      <c r="C11338" t="s">
        <v>12608</v>
      </c>
      <c r="G11338" s="4" t="s">
        <v>83</v>
      </c>
    </row>
    <row r="11339" spans="1:7" x14ac:dyDescent="0.25">
      <c r="A11339">
        <v>25500</v>
      </c>
      <c r="C11339" t="s">
        <v>12608</v>
      </c>
      <c r="G11339" s="5" t="s">
        <v>37</v>
      </c>
    </row>
    <row r="11340" spans="1:7" x14ac:dyDescent="0.25">
      <c r="A11340">
        <v>71412</v>
      </c>
      <c r="C11340" t="s">
        <v>12608</v>
      </c>
      <c r="G11340" s="4" t="s">
        <v>41</v>
      </c>
    </row>
    <row r="11341" spans="1:7" x14ac:dyDescent="0.25">
      <c r="A11341">
        <v>54984</v>
      </c>
      <c r="B11341" s="1">
        <v>5.49</v>
      </c>
      <c r="C11341" s="2">
        <v>44327</v>
      </c>
      <c r="G11341" s="5" t="s">
        <v>28</v>
      </c>
    </row>
    <row r="11342" spans="1:7" x14ac:dyDescent="0.25">
      <c r="A11342">
        <v>70290</v>
      </c>
      <c r="C11342" t="s">
        <v>12608</v>
      </c>
      <c r="G11342" s="4" t="s">
        <v>175</v>
      </c>
    </row>
    <row r="11343" spans="1:7" x14ac:dyDescent="0.25">
      <c r="A11343">
        <v>25844</v>
      </c>
      <c r="C11343" t="s">
        <v>12608</v>
      </c>
      <c r="G11343" s="5" t="s">
        <v>41</v>
      </c>
    </row>
    <row r="11344" spans="1:7" x14ac:dyDescent="0.25">
      <c r="A11344">
        <v>11384</v>
      </c>
      <c r="C11344" t="s">
        <v>12608</v>
      </c>
      <c r="G11344" s="4" t="s">
        <v>175</v>
      </c>
    </row>
    <row r="11345" spans="1:7" x14ac:dyDescent="0.25">
      <c r="A11345">
        <v>314079</v>
      </c>
      <c r="C11345" t="s">
        <v>12608</v>
      </c>
      <c r="G11345" s="5" t="s">
        <v>21</v>
      </c>
    </row>
    <row r="11346" spans="1:7" x14ac:dyDescent="0.25">
      <c r="A11346">
        <v>61603</v>
      </c>
      <c r="C11346" t="s">
        <v>12608</v>
      </c>
      <c r="G11346" s="4" t="s">
        <v>61</v>
      </c>
    </row>
    <row r="11347" spans="1:7" x14ac:dyDescent="0.25">
      <c r="A11347">
        <v>26956</v>
      </c>
      <c r="B11347" s="1">
        <v>10.99</v>
      </c>
      <c r="C11347" s="2">
        <v>44234</v>
      </c>
      <c r="G11347" s="5" t="s">
        <v>163</v>
      </c>
    </row>
    <row r="11348" spans="1:7" x14ac:dyDescent="0.25">
      <c r="A11348">
        <v>427314</v>
      </c>
      <c r="C11348" t="s">
        <v>12608</v>
      </c>
      <c r="G11348" s="4" t="s">
        <v>41</v>
      </c>
    </row>
    <row r="11349" spans="1:7" x14ac:dyDescent="0.25">
      <c r="A11349">
        <v>71040</v>
      </c>
      <c r="C11349" t="s">
        <v>12608</v>
      </c>
      <c r="G11349" s="5" t="s">
        <v>436</v>
      </c>
    </row>
    <row r="11350" spans="1:7" x14ac:dyDescent="0.25">
      <c r="A11350">
        <v>17914</v>
      </c>
      <c r="C11350" t="s">
        <v>12608</v>
      </c>
      <c r="G11350" s="4" t="s">
        <v>26</v>
      </c>
    </row>
    <row r="11351" spans="1:7" x14ac:dyDescent="0.25">
      <c r="A11351">
        <v>42315</v>
      </c>
      <c r="C11351" t="s">
        <v>12608</v>
      </c>
      <c r="G11351" s="5" t="s">
        <v>26</v>
      </c>
    </row>
    <row r="11352" spans="1:7" x14ac:dyDescent="0.25">
      <c r="A11352">
        <v>68063</v>
      </c>
      <c r="C11352" t="s">
        <v>12608</v>
      </c>
      <c r="G11352" s="4" t="s">
        <v>64</v>
      </c>
    </row>
    <row r="11353" spans="1:7" x14ac:dyDescent="0.25">
      <c r="A11353">
        <v>40969</v>
      </c>
      <c r="C11353" t="s">
        <v>12608</v>
      </c>
      <c r="G11353" s="5" t="s">
        <v>67</v>
      </c>
    </row>
    <row r="11354" spans="1:7" x14ac:dyDescent="0.25">
      <c r="A11354">
        <v>33693</v>
      </c>
      <c r="C11354" t="s">
        <v>12608</v>
      </c>
      <c r="G11354" s="4" t="s">
        <v>57</v>
      </c>
    </row>
    <row r="11355" spans="1:7" x14ac:dyDescent="0.25">
      <c r="A11355">
        <v>112283</v>
      </c>
      <c r="C11355" t="s">
        <v>12608</v>
      </c>
      <c r="G11355" s="5" t="s">
        <v>41</v>
      </c>
    </row>
    <row r="11356" spans="1:7" x14ac:dyDescent="0.25">
      <c r="A11356">
        <v>336760</v>
      </c>
      <c r="C11356" t="s">
        <v>12608</v>
      </c>
      <c r="G11356" s="4" t="s">
        <v>61</v>
      </c>
    </row>
    <row r="11357" spans="1:7" x14ac:dyDescent="0.25">
      <c r="A11357">
        <v>17876</v>
      </c>
      <c r="C11357" t="s">
        <v>12608</v>
      </c>
      <c r="G11357" s="5" t="s">
        <v>198</v>
      </c>
    </row>
    <row r="11358" spans="1:7" x14ac:dyDescent="0.25">
      <c r="A11358">
        <v>418218</v>
      </c>
      <c r="C11358" t="s">
        <v>12608</v>
      </c>
      <c r="G11358" s="4" t="s">
        <v>61</v>
      </c>
    </row>
    <row r="11359" spans="1:7" x14ac:dyDescent="0.25">
      <c r="A11359">
        <v>311836</v>
      </c>
      <c r="C11359" t="s">
        <v>12608</v>
      </c>
      <c r="G11359" s="5" t="s">
        <v>31</v>
      </c>
    </row>
    <row r="11360" spans="1:7" x14ac:dyDescent="0.25">
      <c r="A11360">
        <v>71145</v>
      </c>
      <c r="C11360" t="s">
        <v>12608</v>
      </c>
      <c r="G11360" s="4" t="s">
        <v>26</v>
      </c>
    </row>
    <row r="11361" spans="1:7" x14ac:dyDescent="0.25">
      <c r="A11361">
        <v>72225</v>
      </c>
      <c r="C11361" t="s">
        <v>12608</v>
      </c>
      <c r="G11361" s="5" t="s">
        <v>41</v>
      </c>
    </row>
    <row r="11362" spans="1:7" x14ac:dyDescent="0.25">
      <c r="A11362">
        <v>324554</v>
      </c>
      <c r="C11362" t="s">
        <v>12608</v>
      </c>
      <c r="G11362" s="4" t="s">
        <v>21</v>
      </c>
    </row>
    <row r="11363" spans="1:7" x14ac:dyDescent="0.25">
      <c r="A11363">
        <v>73822</v>
      </c>
      <c r="B11363" s="1">
        <v>7.49</v>
      </c>
      <c r="C11363" s="2">
        <v>44327</v>
      </c>
      <c r="G11363" s="5" t="s">
        <v>163</v>
      </c>
    </row>
    <row r="11364" spans="1:7" x14ac:dyDescent="0.25">
      <c r="A11364">
        <v>95540</v>
      </c>
      <c r="C11364" t="s">
        <v>12608</v>
      </c>
      <c r="G11364" s="4" t="s">
        <v>11</v>
      </c>
    </row>
    <row r="11365" spans="1:7" x14ac:dyDescent="0.25">
      <c r="A11365">
        <v>335696</v>
      </c>
      <c r="C11365" t="s">
        <v>12608</v>
      </c>
      <c r="G11365" s="5" t="s">
        <v>175</v>
      </c>
    </row>
    <row r="11366" spans="1:7" x14ac:dyDescent="0.25">
      <c r="A11366">
        <v>86123</v>
      </c>
      <c r="C11366" t="s">
        <v>12608</v>
      </c>
      <c r="G11366" s="4" t="s">
        <v>28</v>
      </c>
    </row>
    <row r="11367" spans="1:7" x14ac:dyDescent="0.25">
      <c r="A11367">
        <v>79979</v>
      </c>
      <c r="B11367" s="1">
        <v>21.99</v>
      </c>
      <c r="C11367" s="2">
        <v>44234</v>
      </c>
      <c r="G11367" s="5" t="s">
        <v>175</v>
      </c>
    </row>
    <row r="11368" spans="1:7" x14ac:dyDescent="0.25">
      <c r="A11368">
        <v>83413</v>
      </c>
      <c r="B11368" s="1">
        <v>12.59</v>
      </c>
      <c r="C11368" s="2">
        <v>44234</v>
      </c>
      <c r="G11368" s="4" t="s">
        <v>28</v>
      </c>
    </row>
    <row r="11369" spans="1:7" x14ac:dyDescent="0.25">
      <c r="A11369">
        <v>40648</v>
      </c>
      <c r="C11369" t="s">
        <v>12608</v>
      </c>
      <c r="G11369" s="5" t="s">
        <v>39</v>
      </c>
    </row>
    <row r="11370" spans="1:7" x14ac:dyDescent="0.25">
      <c r="A11370">
        <v>46701</v>
      </c>
      <c r="C11370" t="s">
        <v>12608</v>
      </c>
      <c r="G11370" s="4" t="s">
        <v>61</v>
      </c>
    </row>
    <row r="11371" spans="1:7" x14ac:dyDescent="0.25">
      <c r="A11371">
        <v>309443</v>
      </c>
      <c r="C11371" t="s">
        <v>12608</v>
      </c>
      <c r="G11371" s="5" t="s">
        <v>61</v>
      </c>
    </row>
    <row r="11372" spans="1:7" x14ac:dyDescent="0.25">
      <c r="A11372">
        <v>80122</v>
      </c>
      <c r="C11372" t="s">
        <v>12608</v>
      </c>
      <c r="G11372" s="4" t="s">
        <v>61</v>
      </c>
    </row>
    <row r="11373" spans="1:7" x14ac:dyDescent="0.25">
      <c r="A11373">
        <v>31098</v>
      </c>
      <c r="C11373" t="s">
        <v>12608</v>
      </c>
      <c r="G11373" s="5" t="s">
        <v>11</v>
      </c>
    </row>
    <row r="11374" spans="1:7" x14ac:dyDescent="0.25">
      <c r="A11374">
        <v>321240</v>
      </c>
      <c r="C11374" t="s">
        <v>12608</v>
      </c>
      <c r="G11374" s="4" t="s">
        <v>39</v>
      </c>
    </row>
    <row r="11375" spans="1:7" x14ac:dyDescent="0.25">
      <c r="A11375">
        <v>99260</v>
      </c>
      <c r="C11375" t="s">
        <v>12608</v>
      </c>
      <c r="G11375" s="5" t="s">
        <v>11</v>
      </c>
    </row>
    <row r="11376" spans="1:7" x14ac:dyDescent="0.25">
      <c r="A11376">
        <v>89010</v>
      </c>
      <c r="C11376" t="s">
        <v>12608</v>
      </c>
      <c r="G11376" s="4" t="s">
        <v>83</v>
      </c>
    </row>
    <row r="11377" spans="1:7" x14ac:dyDescent="0.25">
      <c r="A11377">
        <v>12548</v>
      </c>
      <c r="B11377" s="1">
        <v>20.99</v>
      </c>
      <c r="C11377" s="2">
        <v>44234</v>
      </c>
      <c r="G11377" s="5" t="s">
        <v>175</v>
      </c>
    </row>
    <row r="11378" spans="1:7" x14ac:dyDescent="0.25">
      <c r="A11378">
        <v>322377</v>
      </c>
      <c r="C11378" t="s">
        <v>12608</v>
      </c>
      <c r="G11378" s="4" t="s">
        <v>31</v>
      </c>
    </row>
    <row r="11379" spans="1:7" x14ac:dyDescent="0.25">
      <c r="A11379">
        <v>11482</v>
      </c>
      <c r="C11379" t="s">
        <v>12608</v>
      </c>
      <c r="G11379" s="5" t="s">
        <v>198</v>
      </c>
    </row>
    <row r="11380" spans="1:7" x14ac:dyDescent="0.25">
      <c r="A11380">
        <v>148482</v>
      </c>
      <c r="C11380" t="s">
        <v>12608</v>
      </c>
      <c r="G11380" s="4" t="s">
        <v>100</v>
      </c>
    </row>
    <row r="11381" spans="1:7" x14ac:dyDescent="0.25">
      <c r="A11381">
        <v>43028</v>
      </c>
      <c r="C11381" t="s">
        <v>12608</v>
      </c>
      <c r="G11381" s="5" t="s">
        <v>8</v>
      </c>
    </row>
    <row r="11382" spans="1:7" x14ac:dyDescent="0.25">
      <c r="A11382">
        <v>317022</v>
      </c>
      <c r="C11382" t="s">
        <v>12608</v>
      </c>
      <c r="G11382" s="4" t="s">
        <v>8</v>
      </c>
    </row>
    <row r="11383" spans="1:7" x14ac:dyDescent="0.25">
      <c r="A11383">
        <v>84152</v>
      </c>
      <c r="C11383" t="s">
        <v>12608</v>
      </c>
      <c r="G11383" s="5" t="s">
        <v>61</v>
      </c>
    </row>
    <row r="11384" spans="1:7" x14ac:dyDescent="0.25">
      <c r="A11384">
        <v>72604</v>
      </c>
      <c r="C11384" t="s">
        <v>12608</v>
      </c>
      <c r="G11384" s="4" t="s">
        <v>175</v>
      </c>
    </row>
    <row r="11385" spans="1:7" x14ac:dyDescent="0.25">
      <c r="A11385">
        <v>70437</v>
      </c>
      <c r="C11385" t="s">
        <v>12608</v>
      </c>
      <c r="G11385" s="5" t="s">
        <v>102</v>
      </c>
    </row>
    <row r="11386" spans="1:7" x14ac:dyDescent="0.25">
      <c r="A11386">
        <v>25585</v>
      </c>
      <c r="B11386" s="1">
        <v>12.49</v>
      </c>
      <c r="C11386" s="2">
        <v>44234</v>
      </c>
      <c r="G11386" s="4" t="s">
        <v>28</v>
      </c>
    </row>
    <row r="11387" spans="1:7" x14ac:dyDescent="0.25">
      <c r="A11387">
        <v>85898</v>
      </c>
      <c r="B11387" s="1">
        <v>9.2899999999999991</v>
      </c>
      <c r="C11387" s="2">
        <v>44234</v>
      </c>
      <c r="G11387" s="5" t="s">
        <v>28</v>
      </c>
    </row>
    <row r="11388" spans="1:7" x14ac:dyDescent="0.25">
      <c r="A11388">
        <v>70598</v>
      </c>
      <c r="C11388" t="s">
        <v>12608</v>
      </c>
      <c r="G11388" s="4" t="s">
        <v>175</v>
      </c>
    </row>
    <row r="11389" spans="1:7" x14ac:dyDescent="0.25">
      <c r="A11389">
        <v>64939</v>
      </c>
      <c r="C11389" t="s">
        <v>12608</v>
      </c>
      <c r="G11389" s="5" t="s">
        <v>41</v>
      </c>
    </row>
    <row r="11390" spans="1:7" x14ac:dyDescent="0.25">
      <c r="A11390">
        <v>425591</v>
      </c>
      <c r="C11390" t="s">
        <v>12608</v>
      </c>
      <c r="G11390" s="4" t="s">
        <v>61</v>
      </c>
    </row>
    <row r="11391" spans="1:7" x14ac:dyDescent="0.25">
      <c r="A11391">
        <v>72088</v>
      </c>
      <c r="C11391" t="s">
        <v>12608</v>
      </c>
      <c r="G11391" s="5" t="s">
        <v>37</v>
      </c>
    </row>
    <row r="11392" spans="1:7" x14ac:dyDescent="0.25">
      <c r="A11392">
        <v>127256</v>
      </c>
      <c r="C11392" t="s">
        <v>12608</v>
      </c>
      <c r="G11392" s="4" t="s">
        <v>75</v>
      </c>
    </row>
    <row r="11393" spans="1:7" x14ac:dyDescent="0.25">
      <c r="A11393">
        <v>335085</v>
      </c>
      <c r="C11393" t="s">
        <v>12608</v>
      </c>
      <c r="G11393" s="5" t="s">
        <v>41</v>
      </c>
    </row>
    <row r="11394" spans="1:7" x14ac:dyDescent="0.25">
      <c r="A11394">
        <v>36692</v>
      </c>
      <c r="C11394" t="s">
        <v>12608</v>
      </c>
      <c r="G11394" s="4" t="s">
        <v>53</v>
      </c>
    </row>
    <row r="11395" spans="1:7" x14ac:dyDescent="0.25">
      <c r="A11395">
        <v>357375</v>
      </c>
      <c r="C11395" t="s">
        <v>12608</v>
      </c>
      <c r="G11395" s="5" t="s">
        <v>28</v>
      </c>
    </row>
    <row r="11396" spans="1:7" x14ac:dyDescent="0.25">
      <c r="A11396">
        <v>334688</v>
      </c>
      <c r="C11396" t="s">
        <v>12608</v>
      </c>
      <c r="G11396" s="4" t="s">
        <v>85</v>
      </c>
    </row>
    <row r="11397" spans="1:7" x14ac:dyDescent="0.25">
      <c r="A11397">
        <v>300697</v>
      </c>
      <c r="C11397" t="s">
        <v>12608</v>
      </c>
      <c r="G11397" s="5" t="s">
        <v>41</v>
      </c>
    </row>
    <row r="11398" spans="1:7" x14ac:dyDescent="0.25">
      <c r="A11398">
        <v>329749</v>
      </c>
      <c r="C11398" t="s">
        <v>12608</v>
      </c>
      <c r="G11398" s="4" t="s">
        <v>17</v>
      </c>
    </row>
    <row r="11399" spans="1:7" x14ac:dyDescent="0.25">
      <c r="A11399">
        <v>66060</v>
      </c>
      <c r="C11399" t="s">
        <v>12608</v>
      </c>
      <c r="G11399" s="5" t="s">
        <v>41</v>
      </c>
    </row>
    <row r="11400" spans="1:7" x14ac:dyDescent="0.25">
      <c r="A11400">
        <v>29416</v>
      </c>
      <c r="C11400" t="s">
        <v>12608</v>
      </c>
      <c r="G11400" s="4" t="s">
        <v>245</v>
      </c>
    </row>
    <row r="11401" spans="1:7" x14ac:dyDescent="0.25">
      <c r="A11401">
        <v>418137</v>
      </c>
      <c r="C11401" t="s">
        <v>12608</v>
      </c>
      <c r="G11401" s="5" t="s">
        <v>31</v>
      </c>
    </row>
    <row r="11402" spans="1:7" x14ac:dyDescent="0.25">
      <c r="A11402">
        <v>174335</v>
      </c>
      <c r="C11402" t="s">
        <v>12608</v>
      </c>
      <c r="G11402" s="4" t="s">
        <v>313</v>
      </c>
    </row>
    <row r="11403" spans="1:7" x14ac:dyDescent="0.25">
      <c r="A11403">
        <v>56880</v>
      </c>
      <c r="C11403" t="s">
        <v>12608</v>
      </c>
      <c r="G11403" s="5" t="s">
        <v>53</v>
      </c>
    </row>
    <row r="11404" spans="1:7" x14ac:dyDescent="0.25">
      <c r="A11404">
        <v>304722</v>
      </c>
      <c r="C11404" t="s">
        <v>12608</v>
      </c>
      <c r="G11404" s="4" t="s">
        <v>75</v>
      </c>
    </row>
    <row r="11405" spans="1:7" x14ac:dyDescent="0.25">
      <c r="A11405">
        <v>26948</v>
      </c>
      <c r="B11405" s="1">
        <v>10.99</v>
      </c>
      <c r="C11405" s="2">
        <v>44234</v>
      </c>
      <c r="G11405" s="5" t="s">
        <v>163</v>
      </c>
    </row>
    <row r="11406" spans="1:7" x14ac:dyDescent="0.25">
      <c r="A11406">
        <v>300879</v>
      </c>
      <c r="C11406" t="s">
        <v>12608</v>
      </c>
      <c r="G11406" s="4" t="s">
        <v>43</v>
      </c>
    </row>
    <row r="11407" spans="1:7" x14ac:dyDescent="0.25">
      <c r="A11407">
        <v>10711</v>
      </c>
      <c r="C11407" t="s">
        <v>12608</v>
      </c>
      <c r="G11407" s="5" t="s">
        <v>11</v>
      </c>
    </row>
    <row r="11408" spans="1:7" x14ac:dyDescent="0.25">
      <c r="A11408">
        <v>80545</v>
      </c>
      <c r="C11408" t="s">
        <v>12608</v>
      </c>
      <c r="G11408" s="4" t="s">
        <v>85</v>
      </c>
    </row>
    <row r="11409" spans="1:7" x14ac:dyDescent="0.25">
      <c r="A11409">
        <v>83585</v>
      </c>
      <c r="C11409" t="s">
        <v>12608</v>
      </c>
      <c r="G11409" s="5" t="s">
        <v>61</v>
      </c>
    </row>
    <row r="11410" spans="1:7" x14ac:dyDescent="0.25">
      <c r="A11410">
        <v>35475</v>
      </c>
      <c r="C11410" t="s">
        <v>12608</v>
      </c>
      <c r="G11410" s="4" t="s">
        <v>37</v>
      </c>
    </row>
    <row r="11411" spans="1:7" x14ac:dyDescent="0.25">
      <c r="A11411">
        <v>28065</v>
      </c>
      <c r="C11411" t="s">
        <v>12608</v>
      </c>
      <c r="G11411" s="5" t="s">
        <v>11</v>
      </c>
    </row>
    <row r="11412" spans="1:7" x14ac:dyDescent="0.25">
      <c r="A11412">
        <v>24090</v>
      </c>
      <c r="C11412" t="s">
        <v>12608</v>
      </c>
      <c r="G11412" s="4" t="s">
        <v>102</v>
      </c>
    </row>
    <row r="11413" spans="1:7" x14ac:dyDescent="0.25">
      <c r="A11413">
        <v>420212</v>
      </c>
      <c r="C11413" t="s">
        <v>12608</v>
      </c>
      <c r="G11413" s="5" t="s">
        <v>163</v>
      </c>
    </row>
    <row r="11414" spans="1:7" x14ac:dyDescent="0.25">
      <c r="A11414">
        <v>38296</v>
      </c>
      <c r="C11414" t="s">
        <v>12608</v>
      </c>
      <c r="G11414" s="4" t="s">
        <v>57</v>
      </c>
    </row>
    <row r="11415" spans="1:7" x14ac:dyDescent="0.25">
      <c r="A11415">
        <v>45140</v>
      </c>
      <c r="C11415" t="s">
        <v>12608</v>
      </c>
      <c r="G11415" s="5" t="s">
        <v>28</v>
      </c>
    </row>
    <row r="11416" spans="1:7" x14ac:dyDescent="0.25">
      <c r="A11416">
        <v>40231</v>
      </c>
      <c r="C11416" t="s">
        <v>12608</v>
      </c>
      <c r="G11416" s="4" t="s">
        <v>53</v>
      </c>
    </row>
    <row r="11417" spans="1:7" x14ac:dyDescent="0.25">
      <c r="A11417">
        <v>308033</v>
      </c>
      <c r="C11417" t="s">
        <v>12608</v>
      </c>
      <c r="G11417" s="5" t="s">
        <v>28</v>
      </c>
    </row>
    <row r="11418" spans="1:7" x14ac:dyDescent="0.25">
      <c r="A11418">
        <v>23422</v>
      </c>
      <c r="C11418" t="s">
        <v>12608</v>
      </c>
      <c r="G11418" s="4" t="s">
        <v>11</v>
      </c>
    </row>
    <row r="11419" spans="1:7" x14ac:dyDescent="0.25">
      <c r="A11419">
        <v>21210</v>
      </c>
      <c r="C11419" t="s">
        <v>12608</v>
      </c>
      <c r="G11419" s="5" t="s">
        <v>43</v>
      </c>
    </row>
    <row r="11420" spans="1:7" x14ac:dyDescent="0.25">
      <c r="A11420">
        <v>186856</v>
      </c>
      <c r="C11420" t="s">
        <v>12608</v>
      </c>
      <c r="G11420" s="4" t="s">
        <v>148</v>
      </c>
    </row>
    <row r="11421" spans="1:7" x14ac:dyDescent="0.25">
      <c r="A11421">
        <v>85905</v>
      </c>
      <c r="B11421" s="1">
        <v>21.49</v>
      </c>
      <c r="C11421" s="2">
        <v>44327</v>
      </c>
      <c r="G11421" s="5" t="s">
        <v>61</v>
      </c>
    </row>
    <row r="11422" spans="1:7" x14ac:dyDescent="0.25">
      <c r="A11422">
        <v>331039</v>
      </c>
      <c r="C11422" t="s">
        <v>12608</v>
      </c>
      <c r="G11422" s="4" t="s">
        <v>75</v>
      </c>
    </row>
    <row r="11423" spans="1:7" x14ac:dyDescent="0.25">
      <c r="A11423">
        <v>85432</v>
      </c>
      <c r="C11423" t="s">
        <v>12608</v>
      </c>
      <c r="G11423" s="5" t="s">
        <v>43</v>
      </c>
    </row>
    <row r="11424" spans="1:7" x14ac:dyDescent="0.25">
      <c r="A11424">
        <v>84038</v>
      </c>
      <c r="C11424" t="s">
        <v>12608</v>
      </c>
      <c r="G11424" s="4" t="s">
        <v>28</v>
      </c>
    </row>
    <row r="11425" spans="1:7" x14ac:dyDescent="0.25">
      <c r="A11425">
        <v>23566</v>
      </c>
      <c r="B11425" s="1">
        <v>11.69</v>
      </c>
      <c r="C11425" s="2">
        <v>44234</v>
      </c>
      <c r="G11425" s="5" t="s">
        <v>61</v>
      </c>
    </row>
    <row r="11426" spans="1:7" x14ac:dyDescent="0.25">
      <c r="A11426">
        <v>71037</v>
      </c>
      <c r="C11426" t="s">
        <v>12608</v>
      </c>
      <c r="G11426" s="4" t="s">
        <v>46</v>
      </c>
    </row>
    <row r="11427" spans="1:7" x14ac:dyDescent="0.25">
      <c r="A11427">
        <v>359696</v>
      </c>
      <c r="C11427" t="s">
        <v>12608</v>
      </c>
      <c r="G11427" s="5" t="s">
        <v>41</v>
      </c>
    </row>
    <row r="11428" spans="1:7" x14ac:dyDescent="0.25">
      <c r="A11428">
        <v>72591</v>
      </c>
      <c r="C11428" t="s">
        <v>12608</v>
      </c>
      <c r="G11428" s="4" t="s">
        <v>39</v>
      </c>
    </row>
    <row r="11429" spans="1:7" x14ac:dyDescent="0.25">
      <c r="A11429">
        <v>318726</v>
      </c>
      <c r="C11429" t="s">
        <v>12608</v>
      </c>
      <c r="G11429" s="5" t="s">
        <v>61</v>
      </c>
    </row>
    <row r="11430" spans="1:7" x14ac:dyDescent="0.25">
      <c r="A11430">
        <v>320589</v>
      </c>
      <c r="C11430" t="s">
        <v>12608</v>
      </c>
      <c r="G11430" s="4" t="s">
        <v>85</v>
      </c>
    </row>
    <row r="11431" spans="1:7" x14ac:dyDescent="0.25">
      <c r="A11431">
        <v>322039</v>
      </c>
      <c r="C11431" t="s">
        <v>12608</v>
      </c>
      <c r="G11431" s="5" t="s">
        <v>61</v>
      </c>
    </row>
    <row r="11432" spans="1:7" x14ac:dyDescent="0.25">
      <c r="A11432">
        <v>70175</v>
      </c>
      <c r="C11432" t="s">
        <v>12608</v>
      </c>
      <c r="G11432" s="4" t="s">
        <v>26</v>
      </c>
    </row>
    <row r="11433" spans="1:7" x14ac:dyDescent="0.25">
      <c r="A11433">
        <v>87254</v>
      </c>
      <c r="C11433" t="s">
        <v>12608</v>
      </c>
      <c r="G11433" s="5" t="s">
        <v>43</v>
      </c>
    </row>
    <row r="11434" spans="1:7" x14ac:dyDescent="0.25">
      <c r="A11434">
        <v>42302</v>
      </c>
      <c r="C11434" t="s">
        <v>12608</v>
      </c>
      <c r="G11434" s="4" t="s">
        <v>53</v>
      </c>
    </row>
    <row r="11435" spans="1:7" x14ac:dyDescent="0.25">
      <c r="A11435">
        <v>329133</v>
      </c>
      <c r="C11435" t="s">
        <v>12608</v>
      </c>
      <c r="G11435" s="5" t="s">
        <v>39</v>
      </c>
    </row>
    <row r="11436" spans="1:7" x14ac:dyDescent="0.25">
      <c r="A11436">
        <v>317057</v>
      </c>
      <c r="C11436" t="s">
        <v>12608</v>
      </c>
      <c r="G11436" s="4" t="s">
        <v>31</v>
      </c>
    </row>
    <row r="11437" spans="1:7" x14ac:dyDescent="0.25">
      <c r="A11437">
        <v>76759</v>
      </c>
      <c r="C11437" t="s">
        <v>12608</v>
      </c>
      <c r="G11437" s="5" t="s">
        <v>28</v>
      </c>
    </row>
    <row r="11438" spans="1:7" x14ac:dyDescent="0.25">
      <c r="A11438">
        <v>75019</v>
      </c>
      <c r="C11438" t="s">
        <v>12608</v>
      </c>
      <c r="G11438" s="4" t="s">
        <v>175</v>
      </c>
    </row>
    <row r="11439" spans="1:7" x14ac:dyDescent="0.25">
      <c r="A11439">
        <v>40291</v>
      </c>
      <c r="C11439" t="s">
        <v>12608</v>
      </c>
      <c r="G11439" s="5" t="s">
        <v>175</v>
      </c>
    </row>
    <row r="11440" spans="1:7" x14ac:dyDescent="0.25">
      <c r="A11440">
        <v>333118</v>
      </c>
      <c r="C11440" t="s">
        <v>12608</v>
      </c>
      <c r="G11440" s="4" t="s">
        <v>17</v>
      </c>
    </row>
    <row r="11441" spans="1:7" x14ac:dyDescent="0.25">
      <c r="A11441">
        <v>336616</v>
      </c>
      <c r="C11441" t="s">
        <v>12608</v>
      </c>
      <c r="G11441" s="5" t="s">
        <v>39</v>
      </c>
    </row>
    <row r="11442" spans="1:7" x14ac:dyDescent="0.25">
      <c r="A11442">
        <v>10637</v>
      </c>
      <c r="B11442" s="1">
        <v>3.89</v>
      </c>
      <c r="C11442" s="2">
        <v>44234</v>
      </c>
      <c r="G11442" s="4" t="s">
        <v>43</v>
      </c>
    </row>
    <row r="11443" spans="1:7" x14ac:dyDescent="0.25">
      <c r="A11443">
        <v>338832</v>
      </c>
      <c r="C11443" t="s">
        <v>12608</v>
      </c>
      <c r="G11443" s="5" t="s">
        <v>61</v>
      </c>
    </row>
    <row r="11444" spans="1:7" x14ac:dyDescent="0.25">
      <c r="A11444">
        <v>69443</v>
      </c>
      <c r="B11444" s="1">
        <v>13.19</v>
      </c>
      <c r="C11444" s="2">
        <v>44234</v>
      </c>
      <c r="G11444" s="4" t="s">
        <v>189</v>
      </c>
    </row>
    <row r="11445" spans="1:7" x14ac:dyDescent="0.25">
      <c r="A11445">
        <v>40359</v>
      </c>
      <c r="C11445" t="s">
        <v>12608</v>
      </c>
      <c r="G11445" s="5" t="s">
        <v>41</v>
      </c>
    </row>
    <row r="11446" spans="1:7" x14ac:dyDescent="0.25">
      <c r="A11446">
        <v>323853</v>
      </c>
      <c r="C11446" t="s">
        <v>12608</v>
      </c>
      <c r="G11446" s="4" t="s">
        <v>43</v>
      </c>
    </row>
    <row r="11447" spans="1:7" x14ac:dyDescent="0.25">
      <c r="A11447">
        <v>71739</v>
      </c>
      <c r="C11447" t="s">
        <v>12608</v>
      </c>
      <c r="G11447" s="5" t="s">
        <v>37</v>
      </c>
    </row>
    <row r="11448" spans="1:7" x14ac:dyDescent="0.25">
      <c r="A11448">
        <v>311849</v>
      </c>
      <c r="C11448" t="s">
        <v>12608</v>
      </c>
      <c r="G11448" s="4" t="s">
        <v>43</v>
      </c>
    </row>
    <row r="11449" spans="1:7" x14ac:dyDescent="0.25">
      <c r="A11449">
        <v>10443</v>
      </c>
      <c r="C11449" t="s">
        <v>12608</v>
      </c>
      <c r="G11449" s="5" t="s">
        <v>57</v>
      </c>
    </row>
    <row r="11450" spans="1:7" x14ac:dyDescent="0.25">
      <c r="A11450">
        <v>69345</v>
      </c>
      <c r="C11450" t="s">
        <v>12608</v>
      </c>
      <c r="G11450" s="4" t="s">
        <v>21</v>
      </c>
    </row>
    <row r="11451" spans="1:7" x14ac:dyDescent="0.25">
      <c r="A11451">
        <v>32573</v>
      </c>
      <c r="C11451" t="s">
        <v>12608</v>
      </c>
      <c r="G11451" s="5" t="s">
        <v>28</v>
      </c>
    </row>
    <row r="11452" spans="1:7" x14ac:dyDescent="0.25">
      <c r="A11452">
        <v>43857</v>
      </c>
      <c r="C11452" t="s">
        <v>12608</v>
      </c>
      <c r="G11452" s="4" t="s">
        <v>53</v>
      </c>
    </row>
    <row r="11453" spans="1:7" x14ac:dyDescent="0.25">
      <c r="A11453">
        <v>81551</v>
      </c>
      <c r="B11453" s="1">
        <v>9.59</v>
      </c>
      <c r="C11453" s="2">
        <v>44234</v>
      </c>
      <c r="G11453" s="5" t="s">
        <v>31</v>
      </c>
    </row>
    <row r="11454" spans="1:7" x14ac:dyDescent="0.25">
      <c r="A11454">
        <v>310252</v>
      </c>
      <c r="C11454" t="s">
        <v>12608</v>
      </c>
      <c r="G11454" s="4" t="s">
        <v>31</v>
      </c>
    </row>
    <row r="11455" spans="1:7" x14ac:dyDescent="0.25">
      <c r="A11455">
        <v>43237</v>
      </c>
      <c r="C11455" t="s">
        <v>12608</v>
      </c>
      <c r="G11455" s="5" t="s">
        <v>35</v>
      </c>
    </row>
    <row r="11456" spans="1:7" x14ac:dyDescent="0.25">
      <c r="A11456">
        <v>70459</v>
      </c>
      <c r="C11456" t="s">
        <v>12608</v>
      </c>
      <c r="G11456" s="4" t="s">
        <v>163</v>
      </c>
    </row>
    <row r="11457" spans="1:7" x14ac:dyDescent="0.25">
      <c r="A11457">
        <v>80103</v>
      </c>
      <c r="B11457" s="1">
        <v>10.09</v>
      </c>
      <c r="C11457" s="2">
        <v>44234</v>
      </c>
      <c r="G11457" s="5" t="s">
        <v>61</v>
      </c>
    </row>
    <row r="11458" spans="1:7" x14ac:dyDescent="0.25">
      <c r="A11458">
        <v>72656</v>
      </c>
      <c r="C11458" t="s">
        <v>12608</v>
      </c>
      <c r="G11458" s="4" t="s">
        <v>17</v>
      </c>
    </row>
    <row r="11459" spans="1:7" x14ac:dyDescent="0.25">
      <c r="A11459">
        <v>8257</v>
      </c>
      <c r="C11459" t="s">
        <v>12608</v>
      </c>
      <c r="G11459" s="5" t="s">
        <v>11</v>
      </c>
    </row>
    <row r="11460" spans="1:7" x14ac:dyDescent="0.25">
      <c r="A11460">
        <v>302855</v>
      </c>
      <c r="B11460" s="1">
        <v>5.99</v>
      </c>
      <c r="C11460" s="2">
        <v>44327</v>
      </c>
      <c r="G11460" s="4" t="s">
        <v>61</v>
      </c>
    </row>
    <row r="11461" spans="1:7" x14ac:dyDescent="0.25">
      <c r="A11461">
        <v>70250</v>
      </c>
      <c r="C11461" t="s">
        <v>12608</v>
      </c>
      <c r="G11461" s="5" t="s">
        <v>37</v>
      </c>
    </row>
    <row r="11462" spans="1:7" x14ac:dyDescent="0.25">
      <c r="A11462">
        <v>44965</v>
      </c>
      <c r="B11462" s="1">
        <v>6.49</v>
      </c>
      <c r="C11462" s="2">
        <v>44327</v>
      </c>
      <c r="G11462" s="4" t="s">
        <v>67</v>
      </c>
    </row>
    <row r="11463" spans="1:7" x14ac:dyDescent="0.25">
      <c r="A11463">
        <v>26184</v>
      </c>
      <c r="C11463" t="s">
        <v>12608</v>
      </c>
      <c r="G11463" s="5" t="s">
        <v>11</v>
      </c>
    </row>
    <row r="11464" spans="1:7" x14ac:dyDescent="0.25">
      <c r="A11464">
        <v>75219</v>
      </c>
      <c r="C11464" t="s">
        <v>12608</v>
      </c>
      <c r="G11464" s="4" t="s">
        <v>26</v>
      </c>
    </row>
    <row r="11465" spans="1:7" x14ac:dyDescent="0.25">
      <c r="A11465">
        <v>84606</v>
      </c>
      <c r="C11465" t="s">
        <v>12608</v>
      </c>
      <c r="G11465" s="5" t="s">
        <v>41</v>
      </c>
    </row>
    <row r="11466" spans="1:7" x14ac:dyDescent="0.25">
      <c r="A11466">
        <v>20833</v>
      </c>
      <c r="C11466" t="s">
        <v>12608</v>
      </c>
      <c r="G11466" s="4" t="s">
        <v>11</v>
      </c>
    </row>
    <row r="11467" spans="1:7" x14ac:dyDescent="0.25">
      <c r="A11467">
        <v>89567</v>
      </c>
      <c r="B11467" s="1">
        <v>3.49</v>
      </c>
      <c r="C11467" s="2">
        <v>44327</v>
      </c>
      <c r="G11467" s="5" t="s">
        <v>83</v>
      </c>
    </row>
    <row r="11468" spans="1:7" x14ac:dyDescent="0.25">
      <c r="A11468">
        <v>70918</v>
      </c>
      <c r="C11468" t="s">
        <v>12608</v>
      </c>
      <c r="G11468" s="4" t="s">
        <v>37</v>
      </c>
    </row>
    <row r="11469" spans="1:7" x14ac:dyDescent="0.25">
      <c r="A11469">
        <v>42894</v>
      </c>
      <c r="C11469" t="s">
        <v>12608</v>
      </c>
      <c r="G11469" s="5" t="s">
        <v>57</v>
      </c>
    </row>
    <row r="11470" spans="1:7" x14ac:dyDescent="0.25">
      <c r="A11470">
        <v>311913</v>
      </c>
      <c r="C11470" t="s">
        <v>12608</v>
      </c>
      <c r="G11470" s="4" t="s">
        <v>75</v>
      </c>
    </row>
    <row r="11471" spans="1:7" x14ac:dyDescent="0.25">
      <c r="A11471">
        <v>75736</v>
      </c>
      <c r="C11471" t="s">
        <v>12608</v>
      </c>
      <c r="G11471" s="5" t="s">
        <v>57</v>
      </c>
    </row>
    <row r="11472" spans="1:7" x14ac:dyDescent="0.25">
      <c r="A11472">
        <v>139629</v>
      </c>
      <c r="C11472" t="s">
        <v>12608</v>
      </c>
      <c r="G11472" s="4" t="s">
        <v>75</v>
      </c>
    </row>
    <row r="11473" spans="1:7" x14ac:dyDescent="0.25">
      <c r="A11473">
        <v>86766</v>
      </c>
      <c r="C11473" t="s">
        <v>12608</v>
      </c>
      <c r="G11473" s="5" t="s">
        <v>61</v>
      </c>
    </row>
    <row r="11474" spans="1:7" x14ac:dyDescent="0.25">
      <c r="A11474">
        <v>19550</v>
      </c>
      <c r="C11474" t="s">
        <v>12608</v>
      </c>
      <c r="G11474" s="4" t="s">
        <v>35</v>
      </c>
    </row>
    <row r="11475" spans="1:7" x14ac:dyDescent="0.25">
      <c r="A11475">
        <v>38300</v>
      </c>
      <c r="C11475" t="s">
        <v>12608</v>
      </c>
      <c r="G11475" s="5" t="s">
        <v>35</v>
      </c>
    </row>
    <row r="11476" spans="1:7" x14ac:dyDescent="0.25">
      <c r="A11476">
        <v>403687</v>
      </c>
      <c r="C11476" t="s">
        <v>12608</v>
      </c>
      <c r="G11476" s="4" t="s">
        <v>28</v>
      </c>
    </row>
    <row r="11477" spans="1:7" x14ac:dyDescent="0.25">
      <c r="A11477">
        <v>81104</v>
      </c>
      <c r="C11477" t="s">
        <v>12608</v>
      </c>
      <c r="G11477" s="5" t="s">
        <v>163</v>
      </c>
    </row>
    <row r="11478" spans="1:7" x14ac:dyDescent="0.25">
      <c r="A11478">
        <v>336354</v>
      </c>
      <c r="C11478" t="s">
        <v>12608</v>
      </c>
      <c r="G11478" s="4" t="s">
        <v>21</v>
      </c>
    </row>
    <row r="11479" spans="1:7" x14ac:dyDescent="0.25">
      <c r="A11479">
        <v>308735</v>
      </c>
      <c r="C11479" t="s">
        <v>12608</v>
      </c>
      <c r="G11479" s="5" t="s">
        <v>17</v>
      </c>
    </row>
    <row r="11480" spans="1:7" x14ac:dyDescent="0.25">
      <c r="A11480">
        <v>74848</v>
      </c>
      <c r="C11480" t="s">
        <v>12608</v>
      </c>
      <c r="G11480" s="4" t="s">
        <v>175</v>
      </c>
    </row>
    <row r="11481" spans="1:7" x14ac:dyDescent="0.25">
      <c r="A11481">
        <v>75963</v>
      </c>
      <c r="C11481" t="s">
        <v>12608</v>
      </c>
      <c r="G11481" s="5" t="s">
        <v>26</v>
      </c>
    </row>
    <row r="11482" spans="1:7" x14ac:dyDescent="0.25">
      <c r="A11482">
        <v>90883</v>
      </c>
      <c r="C11482" t="s">
        <v>12608</v>
      </c>
      <c r="G11482" s="4" t="s">
        <v>11</v>
      </c>
    </row>
    <row r="11483" spans="1:7" x14ac:dyDescent="0.25">
      <c r="A11483">
        <v>80010</v>
      </c>
      <c r="B11483" s="1">
        <v>17.489999999999998</v>
      </c>
      <c r="C11483" s="2">
        <v>44234</v>
      </c>
      <c r="G11483" s="5" t="s">
        <v>61</v>
      </c>
    </row>
    <row r="11484" spans="1:7" x14ac:dyDescent="0.25">
      <c r="A11484">
        <v>38822</v>
      </c>
      <c r="C11484" t="s">
        <v>12608</v>
      </c>
      <c r="G11484" s="4" t="s">
        <v>35</v>
      </c>
    </row>
    <row r="11485" spans="1:7" x14ac:dyDescent="0.25">
      <c r="A11485">
        <v>428088</v>
      </c>
      <c r="C11485" t="s">
        <v>12608</v>
      </c>
      <c r="G11485" s="5" t="s">
        <v>21</v>
      </c>
    </row>
    <row r="11486" spans="1:7" x14ac:dyDescent="0.25">
      <c r="A11486">
        <v>23043</v>
      </c>
      <c r="C11486" t="s">
        <v>12608</v>
      </c>
      <c r="G11486" s="4" t="s">
        <v>53</v>
      </c>
    </row>
    <row r="11487" spans="1:7" x14ac:dyDescent="0.25">
      <c r="A11487">
        <v>63037</v>
      </c>
      <c r="C11487" t="s">
        <v>12608</v>
      </c>
      <c r="G11487" s="5" t="s">
        <v>85</v>
      </c>
    </row>
    <row r="11488" spans="1:7" x14ac:dyDescent="0.25">
      <c r="A11488">
        <v>16560</v>
      </c>
      <c r="C11488" t="s">
        <v>12608</v>
      </c>
      <c r="G11488" s="4" t="s">
        <v>39</v>
      </c>
    </row>
    <row r="11489" spans="1:7" x14ac:dyDescent="0.25">
      <c r="A11489">
        <v>186902</v>
      </c>
      <c r="C11489" t="s">
        <v>12608</v>
      </c>
      <c r="G11489" s="5" t="s">
        <v>41</v>
      </c>
    </row>
    <row r="11490" spans="1:7" x14ac:dyDescent="0.25">
      <c r="A11490">
        <v>326779</v>
      </c>
      <c r="B11490" s="1">
        <v>12.49</v>
      </c>
      <c r="C11490" s="2">
        <v>44327</v>
      </c>
      <c r="G11490" s="4" t="s">
        <v>61</v>
      </c>
    </row>
    <row r="11491" spans="1:7" x14ac:dyDescent="0.25">
      <c r="A11491">
        <v>317608</v>
      </c>
      <c r="B11491" s="1">
        <v>4.99</v>
      </c>
      <c r="C11491" s="2">
        <v>44327</v>
      </c>
      <c r="G11491" s="5" t="s">
        <v>39</v>
      </c>
    </row>
    <row r="11492" spans="1:7" x14ac:dyDescent="0.25">
      <c r="A11492">
        <v>76199</v>
      </c>
      <c r="C11492" t="s">
        <v>12608</v>
      </c>
      <c r="G11492" s="4" t="s">
        <v>57</v>
      </c>
    </row>
    <row r="11493" spans="1:7" x14ac:dyDescent="0.25">
      <c r="A11493">
        <v>67849</v>
      </c>
      <c r="B11493" s="1">
        <v>13.69</v>
      </c>
      <c r="C11493" s="2">
        <v>44234</v>
      </c>
      <c r="G11493" s="5" t="s">
        <v>37</v>
      </c>
    </row>
    <row r="11494" spans="1:7" x14ac:dyDescent="0.25">
      <c r="A11494">
        <v>25558</v>
      </c>
      <c r="C11494" t="s">
        <v>12608</v>
      </c>
      <c r="G11494" s="4" t="s">
        <v>11</v>
      </c>
    </row>
    <row r="11495" spans="1:7" x14ac:dyDescent="0.25">
      <c r="A11495">
        <v>56987</v>
      </c>
      <c r="C11495" t="s">
        <v>12608</v>
      </c>
      <c r="G11495" s="5" t="s">
        <v>85</v>
      </c>
    </row>
    <row r="11496" spans="1:7" x14ac:dyDescent="0.25">
      <c r="A11496">
        <v>82126</v>
      </c>
      <c r="B11496" s="1">
        <v>9.99</v>
      </c>
      <c r="C11496" s="2">
        <v>44327</v>
      </c>
      <c r="G11496" s="4" t="s">
        <v>163</v>
      </c>
    </row>
    <row r="11497" spans="1:7" x14ac:dyDescent="0.25">
      <c r="A11497">
        <v>85987</v>
      </c>
      <c r="B11497" s="1">
        <v>11.99</v>
      </c>
      <c r="C11497" s="2">
        <v>44234</v>
      </c>
      <c r="G11497" s="5" t="s">
        <v>28</v>
      </c>
    </row>
    <row r="11498" spans="1:7" x14ac:dyDescent="0.25">
      <c r="A11498">
        <v>26293</v>
      </c>
      <c r="C11498" t="s">
        <v>12608</v>
      </c>
      <c r="G11498" s="4" t="s">
        <v>11</v>
      </c>
    </row>
    <row r="11499" spans="1:7" x14ac:dyDescent="0.25">
      <c r="A11499">
        <v>414026</v>
      </c>
      <c r="C11499" t="s">
        <v>12608</v>
      </c>
      <c r="G11499" s="5" t="s">
        <v>64</v>
      </c>
    </row>
    <row r="11500" spans="1:7" x14ac:dyDescent="0.25">
      <c r="A11500">
        <v>77470</v>
      </c>
      <c r="C11500" t="s">
        <v>12608</v>
      </c>
      <c r="G11500" s="4" t="s">
        <v>21</v>
      </c>
    </row>
    <row r="11501" spans="1:7" x14ac:dyDescent="0.25">
      <c r="A11501">
        <v>42293</v>
      </c>
      <c r="C11501" t="s">
        <v>12608</v>
      </c>
      <c r="G11501" s="5" t="s">
        <v>61</v>
      </c>
    </row>
    <row r="11502" spans="1:7" x14ac:dyDescent="0.25">
      <c r="A11502">
        <v>84906</v>
      </c>
      <c r="C11502" t="s">
        <v>12608</v>
      </c>
      <c r="G11502" s="4" t="s">
        <v>61</v>
      </c>
    </row>
    <row r="11503" spans="1:7" x14ac:dyDescent="0.25">
      <c r="A11503">
        <v>314508</v>
      </c>
      <c r="C11503" t="s">
        <v>12608</v>
      </c>
      <c r="G11503" s="5" t="s">
        <v>37</v>
      </c>
    </row>
    <row r="11504" spans="1:7" x14ac:dyDescent="0.25">
      <c r="A11504">
        <v>28992</v>
      </c>
      <c r="C11504" t="s">
        <v>12608</v>
      </c>
      <c r="G11504" s="4" t="s">
        <v>11</v>
      </c>
    </row>
    <row r="11505" spans="1:7" x14ac:dyDescent="0.25">
      <c r="A11505">
        <v>124621</v>
      </c>
      <c r="C11505" t="s">
        <v>12608</v>
      </c>
      <c r="G11505" s="5" t="s">
        <v>39</v>
      </c>
    </row>
    <row r="11506" spans="1:7" x14ac:dyDescent="0.25">
      <c r="A11506">
        <v>46738</v>
      </c>
      <c r="C11506" t="s">
        <v>12608</v>
      </c>
      <c r="G11506" s="4" t="s">
        <v>28</v>
      </c>
    </row>
    <row r="11507" spans="1:7" x14ac:dyDescent="0.25">
      <c r="A11507">
        <v>81747</v>
      </c>
      <c r="C11507" t="s">
        <v>12608</v>
      </c>
      <c r="G11507" s="5" t="s">
        <v>28</v>
      </c>
    </row>
    <row r="11508" spans="1:7" x14ac:dyDescent="0.25">
      <c r="A11508">
        <v>68047</v>
      </c>
      <c r="C11508" t="s">
        <v>12608</v>
      </c>
      <c r="G11508" s="4" t="s">
        <v>64</v>
      </c>
    </row>
    <row r="11509" spans="1:7" x14ac:dyDescent="0.25">
      <c r="A11509">
        <v>76635</v>
      </c>
      <c r="C11509" t="s">
        <v>12608</v>
      </c>
      <c r="G11509" s="5" t="s">
        <v>11</v>
      </c>
    </row>
    <row r="11510" spans="1:7" x14ac:dyDescent="0.25">
      <c r="A11510">
        <v>314513</v>
      </c>
      <c r="C11510" t="s">
        <v>12608</v>
      </c>
      <c r="G11510" s="4" t="s">
        <v>37</v>
      </c>
    </row>
    <row r="11511" spans="1:7" x14ac:dyDescent="0.25">
      <c r="A11511">
        <v>41823</v>
      </c>
      <c r="C11511" t="s">
        <v>12608</v>
      </c>
      <c r="G11511" s="5" t="s">
        <v>39</v>
      </c>
    </row>
    <row r="11512" spans="1:7" x14ac:dyDescent="0.25">
      <c r="A11512">
        <v>80353</v>
      </c>
      <c r="C11512" t="s">
        <v>12608</v>
      </c>
      <c r="G11512" s="4" t="s">
        <v>28</v>
      </c>
    </row>
    <row r="11513" spans="1:7" x14ac:dyDescent="0.25">
      <c r="A11513">
        <v>93505</v>
      </c>
      <c r="C11513" t="s">
        <v>12608</v>
      </c>
      <c r="G11513" s="5" t="s">
        <v>11</v>
      </c>
    </row>
    <row r="11514" spans="1:7" x14ac:dyDescent="0.25">
      <c r="A11514">
        <v>11037</v>
      </c>
      <c r="C11514" t="s">
        <v>12608</v>
      </c>
      <c r="G11514" s="4" t="s">
        <v>175</v>
      </c>
    </row>
    <row r="11515" spans="1:7" x14ac:dyDescent="0.25">
      <c r="A11515">
        <v>70151</v>
      </c>
      <c r="C11515" t="s">
        <v>12608</v>
      </c>
      <c r="G11515" s="5" t="s">
        <v>198</v>
      </c>
    </row>
    <row r="11516" spans="1:7" x14ac:dyDescent="0.25">
      <c r="A11516">
        <v>1899</v>
      </c>
      <c r="C11516" t="s">
        <v>12608</v>
      </c>
      <c r="G11516" s="4" t="s">
        <v>11</v>
      </c>
    </row>
    <row r="11517" spans="1:7" x14ac:dyDescent="0.25">
      <c r="A11517">
        <v>325955</v>
      </c>
      <c r="C11517" t="s">
        <v>12608</v>
      </c>
      <c r="G11517" s="5" t="s">
        <v>28</v>
      </c>
    </row>
    <row r="11518" spans="1:7" x14ac:dyDescent="0.25">
      <c r="A11518">
        <v>23353</v>
      </c>
      <c r="B11518" s="1">
        <v>5.49</v>
      </c>
      <c r="C11518" s="2">
        <v>44327</v>
      </c>
      <c r="G11518" s="4" t="s">
        <v>61</v>
      </c>
    </row>
    <row r="11519" spans="1:7" x14ac:dyDescent="0.25">
      <c r="A11519">
        <v>15989</v>
      </c>
      <c r="C11519" t="s">
        <v>12608</v>
      </c>
      <c r="G11519" s="5" t="s">
        <v>61</v>
      </c>
    </row>
    <row r="11520" spans="1:7" x14ac:dyDescent="0.25">
      <c r="A11520">
        <v>29452</v>
      </c>
      <c r="C11520" t="s">
        <v>12608</v>
      </c>
      <c r="G11520" s="4" t="s">
        <v>11</v>
      </c>
    </row>
    <row r="11521" spans="1:7" x14ac:dyDescent="0.25">
      <c r="A11521">
        <v>97497</v>
      </c>
      <c r="C11521" t="s">
        <v>12608</v>
      </c>
      <c r="G11521" s="5" t="s">
        <v>11</v>
      </c>
    </row>
    <row r="11522" spans="1:7" x14ac:dyDescent="0.25">
      <c r="A11522">
        <v>82449</v>
      </c>
      <c r="C11522" t="s">
        <v>12608</v>
      </c>
      <c r="G11522" s="4" t="s">
        <v>83</v>
      </c>
    </row>
    <row r="11523" spans="1:7" x14ac:dyDescent="0.25">
      <c r="A11523">
        <v>336487</v>
      </c>
      <c r="C11523" t="s">
        <v>12608</v>
      </c>
      <c r="G11523" s="5" t="s">
        <v>85</v>
      </c>
    </row>
    <row r="11524" spans="1:7" x14ac:dyDescent="0.25">
      <c r="A11524">
        <v>20083</v>
      </c>
      <c r="C11524" t="s">
        <v>12608</v>
      </c>
      <c r="G11524" s="4" t="s">
        <v>11</v>
      </c>
    </row>
    <row r="11525" spans="1:7" x14ac:dyDescent="0.25">
      <c r="A11525">
        <v>68152</v>
      </c>
      <c r="C11525" t="s">
        <v>12608</v>
      </c>
      <c r="G11525" s="5" t="s">
        <v>17</v>
      </c>
    </row>
    <row r="11526" spans="1:7" x14ac:dyDescent="0.25">
      <c r="A11526">
        <v>70741</v>
      </c>
      <c r="C11526" t="s">
        <v>12608</v>
      </c>
      <c r="G11526" s="4" t="s">
        <v>57</v>
      </c>
    </row>
    <row r="11527" spans="1:7" x14ac:dyDescent="0.25">
      <c r="A11527">
        <v>82635</v>
      </c>
      <c r="C11527" t="s">
        <v>12608</v>
      </c>
      <c r="G11527" s="5" t="s">
        <v>61</v>
      </c>
    </row>
    <row r="11528" spans="1:7" x14ac:dyDescent="0.25">
      <c r="A11528">
        <v>339270</v>
      </c>
      <c r="C11528" t="s">
        <v>12608</v>
      </c>
      <c r="G11528" s="4" t="s">
        <v>61</v>
      </c>
    </row>
    <row r="11529" spans="1:7" x14ac:dyDescent="0.25">
      <c r="A11529">
        <v>45926</v>
      </c>
      <c r="C11529" t="s">
        <v>12608</v>
      </c>
      <c r="G11529" s="5" t="s">
        <v>175</v>
      </c>
    </row>
    <row r="11530" spans="1:7" x14ac:dyDescent="0.25">
      <c r="A11530">
        <v>71106</v>
      </c>
      <c r="C11530" t="s">
        <v>12608</v>
      </c>
      <c r="G11530" s="4" t="s">
        <v>57</v>
      </c>
    </row>
    <row r="11531" spans="1:7" x14ac:dyDescent="0.25">
      <c r="A11531">
        <v>57070</v>
      </c>
      <c r="C11531" t="s">
        <v>12608</v>
      </c>
      <c r="G11531" s="5" t="s">
        <v>61</v>
      </c>
    </row>
    <row r="11532" spans="1:7" x14ac:dyDescent="0.25">
      <c r="A11532">
        <v>82189</v>
      </c>
      <c r="C11532" t="s">
        <v>12608</v>
      </c>
      <c r="G11532" s="4" t="s">
        <v>85</v>
      </c>
    </row>
    <row r="11533" spans="1:7" x14ac:dyDescent="0.25">
      <c r="A11533">
        <v>83232</v>
      </c>
      <c r="C11533" t="s">
        <v>12608</v>
      </c>
      <c r="G11533" s="5" t="s">
        <v>61</v>
      </c>
    </row>
    <row r="11534" spans="1:7" x14ac:dyDescent="0.25">
      <c r="A11534">
        <v>71986</v>
      </c>
      <c r="C11534" t="s">
        <v>12608</v>
      </c>
      <c r="G11534" s="4" t="s">
        <v>41</v>
      </c>
    </row>
    <row r="11535" spans="1:7" x14ac:dyDescent="0.25">
      <c r="A11535">
        <v>86718</v>
      </c>
      <c r="B11535" s="1">
        <v>10.99</v>
      </c>
      <c r="C11535" s="2">
        <v>44234</v>
      </c>
      <c r="G11535" s="5" t="s">
        <v>163</v>
      </c>
    </row>
    <row r="11536" spans="1:7" x14ac:dyDescent="0.25">
      <c r="A11536">
        <v>81492</v>
      </c>
      <c r="B11536" s="1">
        <v>9.2899999999999991</v>
      </c>
      <c r="C11536" s="2">
        <v>44234</v>
      </c>
      <c r="G11536" s="4" t="s">
        <v>28</v>
      </c>
    </row>
    <row r="11537" spans="1:7" x14ac:dyDescent="0.25">
      <c r="A11537">
        <v>70663</v>
      </c>
      <c r="C11537" t="s">
        <v>12608</v>
      </c>
      <c r="G11537" s="5" t="s">
        <v>102</v>
      </c>
    </row>
    <row r="11538" spans="1:7" x14ac:dyDescent="0.25">
      <c r="A11538">
        <v>361593</v>
      </c>
      <c r="C11538" t="s">
        <v>12608</v>
      </c>
      <c r="G11538" s="4" t="s">
        <v>41</v>
      </c>
    </row>
    <row r="11539" spans="1:7" x14ac:dyDescent="0.25">
      <c r="A11539">
        <v>41672</v>
      </c>
      <c r="C11539" t="s">
        <v>12608</v>
      </c>
      <c r="G11539" s="5" t="s">
        <v>26</v>
      </c>
    </row>
    <row r="11540" spans="1:7" x14ac:dyDescent="0.25">
      <c r="A11540">
        <v>396567</v>
      </c>
      <c r="C11540" t="s">
        <v>12608</v>
      </c>
      <c r="G11540" s="4" t="s">
        <v>61</v>
      </c>
    </row>
    <row r="11541" spans="1:7" x14ac:dyDescent="0.25">
      <c r="A11541">
        <v>12661</v>
      </c>
      <c r="C11541" t="s">
        <v>12608</v>
      </c>
      <c r="G11541" s="5" t="s">
        <v>175</v>
      </c>
    </row>
    <row r="11542" spans="1:7" x14ac:dyDescent="0.25">
      <c r="A11542">
        <v>346362</v>
      </c>
      <c r="C11542" t="s">
        <v>12608</v>
      </c>
      <c r="G11542" s="4" t="s">
        <v>85</v>
      </c>
    </row>
    <row r="11543" spans="1:7" x14ac:dyDescent="0.25">
      <c r="A11543">
        <v>42095</v>
      </c>
      <c r="C11543" t="s">
        <v>12608</v>
      </c>
      <c r="G11543" s="5" t="s">
        <v>61</v>
      </c>
    </row>
    <row r="11544" spans="1:7" x14ac:dyDescent="0.25">
      <c r="A11544">
        <v>373664</v>
      </c>
      <c r="B11544" s="1">
        <v>7.49</v>
      </c>
      <c r="C11544" s="2">
        <v>44327</v>
      </c>
      <c r="G11544" s="4" t="s">
        <v>61</v>
      </c>
    </row>
    <row r="11545" spans="1:7" x14ac:dyDescent="0.25">
      <c r="A11545">
        <v>328227</v>
      </c>
      <c r="C11545" t="s">
        <v>12608</v>
      </c>
      <c r="G11545" s="5" t="s">
        <v>28</v>
      </c>
    </row>
    <row r="11546" spans="1:7" x14ac:dyDescent="0.25">
      <c r="A11546">
        <v>89699</v>
      </c>
      <c r="C11546" t="s">
        <v>12608</v>
      </c>
      <c r="G11546" s="4" t="s">
        <v>28</v>
      </c>
    </row>
    <row r="11547" spans="1:7" x14ac:dyDescent="0.25">
      <c r="A11547">
        <v>7838</v>
      </c>
      <c r="C11547" t="s">
        <v>12608</v>
      </c>
      <c r="G11547" s="5" t="s">
        <v>11</v>
      </c>
    </row>
    <row r="11548" spans="1:7" x14ac:dyDescent="0.25">
      <c r="A11548">
        <v>35866</v>
      </c>
      <c r="C11548" t="s">
        <v>12608</v>
      </c>
      <c r="G11548" s="4" t="s">
        <v>37</v>
      </c>
    </row>
    <row r="11549" spans="1:7" x14ac:dyDescent="0.25">
      <c r="A11549">
        <v>70009</v>
      </c>
      <c r="B11549" s="1">
        <v>14.99</v>
      </c>
      <c r="C11549" s="2">
        <v>44234</v>
      </c>
      <c r="G11549" s="5" t="s">
        <v>41</v>
      </c>
    </row>
    <row r="11550" spans="1:7" x14ac:dyDescent="0.25">
      <c r="A11550">
        <v>71423</v>
      </c>
      <c r="C11550" t="s">
        <v>12608</v>
      </c>
      <c r="G11550" s="4" t="s">
        <v>37</v>
      </c>
    </row>
    <row r="11551" spans="1:7" x14ac:dyDescent="0.25">
      <c r="A11551">
        <v>74918</v>
      </c>
      <c r="C11551" t="s">
        <v>12608</v>
      </c>
      <c r="G11551" s="5" t="s">
        <v>17</v>
      </c>
    </row>
    <row r="11552" spans="1:7" x14ac:dyDescent="0.25">
      <c r="A11552">
        <v>35254</v>
      </c>
      <c r="B11552" s="1">
        <v>21.99</v>
      </c>
      <c r="C11552" s="2">
        <v>44234</v>
      </c>
      <c r="G11552" s="4" t="s">
        <v>37</v>
      </c>
    </row>
    <row r="11553" spans="1:7" x14ac:dyDescent="0.25">
      <c r="A11553">
        <v>231982</v>
      </c>
      <c r="C11553" t="s">
        <v>12608</v>
      </c>
      <c r="G11553" s="5" t="s">
        <v>39</v>
      </c>
    </row>
    <row r="11554" spans="1:7" x14ac:dyDescent="0.25">
      <c r="A11554">
        <v>313967</v>
      </c>
      <c r="C11554" t="s">
        <v>12608</v>
      </c>
      <c r="G11554" s="4" t="s">
        <v>28</v>
      </c>
    </row>
    <row r="11555" spans="1:7" x14ac:dyDescent="0.25">
      <c r="A11555">
        <v>80417</v>
      </c>
      <c r="C11555" t="s">
        <v>12608</v>
      </c>
      <c r="G11555" s="5" t="s">
        <v>26</v>
      </c>
    </row>
    <row r="11556" spans="1:7" x14ac:dyDescent="0.25">
      <c r="A11556">
        <v>71126</v>
      </c>
      <c r="C11556" t="s">
        <v>12608</v>
      </c>
      <c r="G11556" s="4" t="s">
        <v>46</v>
      </c>
    </row>
    <row r="11557" spans="1:7" x14ac:dyDescent="0.25">
      <c r="A11557">
        <v>70478</v>
      </c>
      <c r="C11557" t="s">
        <v>12608</v>
      </c>
      <c r="G11557" s="5" t="s">
        <v>26</v>
      </c>
    </row>
    <row r="11558" spans="1:7" x14ac:dyDescent="0.25">
      <c r="A11558">
        <v>50768</v>
      </c>
      <c r="C11558" t="s">
        <v>12608</v>
      </c>
      <c r="G11558" s="4" t="s">
        <v>26</v>
      </c>
    </row>
    <row r="11559" spans="1:7" x14ac:dyDescent="0.25">
      <c r="A11559">
        <v>325957</v>
      </c>
      <c r="B11559" s="1">
        <v>8.89</v>
      </c>
      <c r="C11559" s="2">
        <v>44234</v>
      </c>
      <c r="G11559" s="5" t="s">
        <v>61</v>
      </c>
    </row>
    <row r="11560" spans="1:7" x14ac:dyDescent="0.25">
      <c r="A11560">
        <v>405922</v>
      </c>
      <c r="C11560" t="s">
        <v>12608</v>
      </c>
      <c r="G11560" s="4" t="s">
        <v>75</v>
      </c>
    </row>
    <row r="11561" spans="1:7" x14ac:dyDescent="0.25">
      <c r="A11561">
        <v>47422</v>
      </c>
      <c r="C11561" t="s">
        <v>12608</v>
      </c>
      <c r="G11561" s="5" t="s">
        <v>43</v>
      </c>
    </row>
    <row r="11562" spans="1:7" x14ac:dyDescent="0.25">
      <c r="A11562">
        <v>70606</v>
      </c>
      <c r="C11562" t="s">
        <v>12608</v>
      </c>
      <c r="G11562" s="4" t="s">
        <v>37</v>
      </c>
    </row>
    <row r="11563" spans="1:7" x14ac:dyDescent="0.25">
      <c r="A11563">
        <v>88153</v>
      </c>
      <c r="C11563" t="s">
        <v>12608</v>
      </c>
      <c r="G11563" s="5" t="s">
        <v>28</v>
      </c>
    </row>
    <row r="11564" spans="1:7" x14ac:dyDescent="0.25">
      <c r="A11564">
        <v>327142</v>
      </c>
      <c r="C11564" t="s">
        <v>12608</v>
      </c>
      <c r="G11564" s="4" t="s">
        <v>85</v>
      </c>
    </row>
    <row r="11565" spans="1:7" x14ac:dyDescent="0.25">
      <c r="A11565">
        <v>81712</v>
      </c>
      <c r="C11565" t="s">
        <v>12608</v>
      </c>
      <c r="G11565" s="5" t="s">
        <v>61</v>
      </c>
    </row>
    <row r="11566" spans="1:7" x14ac:dyDescent="0.25">
      <c r="A11566">
        <v>71577</v>
      </c>
      <c r="C11566" t="s">
        <v>12608</v>
      </c>
      <c r="G11566" s="4" t="s">
        <v>436</v>
      </c>
    </row>
    <row r="11567" spans="1:7" x14ac:dyDescent="0.25">
      <c r="A11567">
        <v>331772</v>
      </c>
      <c r="C11567" t="s">
        <v>12608</v>
      </c>
      <c r="G11567" s="5" t="s">
        <v>41</v>
      </c>
    </row>
    <row r="11568" spans="1:7" x14ac:dyDescent="0.25">
      <c r="A11568">
        <v>337389</v>
      </c>
      <c r="C11568" t="s">
        <v>12608</v>
      </c>
      <c r="G11568" s="4" t="s">
        <v>28</v>
      </c>
    </row>
    <row r="11569" spans="1:7" x14ac:dyDescent="0.25">
      <c r="A11569">
        <v>24384</v>
      </c>
      <c r="B11569" s="1">
        <v>12.99</v>
      </c>
      <c r="C11569" s="2">
        <v>44234</v>
      </c>
      <c r="G11569" s="5" t="s">
        <v>28</v>
      </c>
    </row>
    <row r="11570" spans="1:7" x14ac:dyDescent="0.25">
      <c r="A11570">
        <v>85499</v>
      </c>
      <c r="B11570" s="1">
        <v>14.29</v>
      </c>
      <c r="C11570" s="2">
        <v>44234</v>
      </c>
      <c r="G11570" s="4" t="s">
        <v>61</v>
      </c>
    </row>
    <row r="11571" spans="1:7" x14ac:dyDescent="0.25">
      <c r="A11571">
        <v>10994</v>
      </c>
      <c r="C11571" t="s">
        <v>12608</v>
      </c>
      <c r="G11571" s="5" t="s">
        <v>11</v>
      </c>
    </row>
    <row r="11572" spans="1:7" x14ac:dyDescent="0.25">
      <c r="A11572">
        <v>324817</v>
      </c>
      <c r="C11572" t="s">
        <v>12608</v>
      </c>
      <c r="G11572" s="4" t="s">
        <v>100</v>
      </c>
    </row>
    <row r="11573" spans="1:7" x14ac:dyDescent="0.25">
      <c r="A11573">
        <v>90905</v>
      </c>
      <c r="C11573" t="s">
        <v>12608</v>
      </c>
      <c r="G11573" s="5" t="s">
        <v>11</v>
      </c>
    </row>
    <row r="11574" spans="1:7" x14ac:dyDescent="0.25">
      <c r="A11574">
        <v>80934</v>
      </c>
      <c r="C11574" t="s">
        <v>12608</v>
      </c>
      <c r="G11574" s="4" t="s">
        <v>64</v>
      </c>
    </row>
    <row r="11575" spans="1:7" x14ac:dyDescent="0.25">
      <c r="A11575">
        <v>296891</v>
      </c>
      <c r="C11575" t="s">
        <v>12608</v>
      </c>
      <c r="G11575" s="5" t="s">
        <v>8</v>
      </c>
    </row>
    <row r="11576" spans="1:7" x14ac:dyDescent="0.25">
      <c r="A11576">
        <v>84615</v>
      </c>
      <c r="B11576" s="1">
        <v>8.49</v>
      </c>
      <c r="C11576" s="2">
        <v>44327</v>
      </c>
      <c r="G11576" s="4" t="s">
        <v>28</v>
      </c>
    </row>
    <row r="11577" spans="1:7" x14ac:dyDescent="0.25">
      <c r="A11577">
        <v>301192</v>
      </c>
      <c r="C11577" t="s">
        <v>12608</v>
      </c>
      <c r="G11577" s="5" t="s">
        <v>39</v>
      </c>
    </row>
    <row r="11578" spans="1:7" x14ac:dyDescent="0.25">
      <c r="A11578">
        <v>80134</v>
      </c>
      <c r="C11578" t="s">
        <v>12608</v>
      </c>
      <c r="G11578" s="4" t="s">
        <v>11</v>
      </c>
    </row>
    <row r="11579" spans="1:7" x14ac:dyDescent="0.25">
      <c r="A11579">
        <v>29893</v>
      </c>
      <c r="C11579" t="s">
        <v>12608</v>
      </c>
      <c r="G11579" s="5" t="s">
        <v>11</v>
      </c>
    </row>
    <row r="11580" spans="1:7" x14ac:dyDescent="0.25">
      <c r="A11580">
        <v>312397</v>
      </c>
      <c r="C11580" t="s">
        <v>12608</v>
      </c>
      <c r="G11580" s="4" t="s">
        <v>61</v>
      </c>
    </row>
    <row r="11581" spans="1:7" x14ac:dyDescent="0.25">
      <c r="A11581">
        <v>70343</v>
      </c>
      <c r="C11581" t="s">
        <v>12608</v>
      </c>
      <c r="G11581" s="5" t="s">
        <v>26</v>
      </c>
    </row>
    <row r="11582" spans="1:7" x14ac:dyDescent="0.25">
      <c r="A11582">
        <v>83337</v>
      </c>
      <c r="B11582" s="1">
        <v>18.989999999999998</v>
      </c>
      <c r="C11582" s="2">
        <v>44234</v>
      </c>
      <c r="G11582" s="4" t="s">
        <v>61</v>
      </c>
    </row>
    <row r="11583" spans="1:7" x14ac:dyDescent="0.25">
      <c r="A11583">
        <v>418862</v>
      </c>
      <c r="B11583" s="1">
        <v>7.49</v>
      </c>
      <c r="C11583" s="2">
        <v>44327</v>
      </c>
      <c r="G11583" s="5" t="s">
        <v>31</v>
      </c>
    </row>
    <row r="11584" spans="1:7" x14ac:dyDescent="0.25">
      <c r="A11584">
        <v>73430</v>
      </c>
      <c r="C11584" t="s">
        <v>12608</v>
      </c>
      <c r="G11584" s="4" t="s">
        <v>26</v>
      </c>
    </row>
    <row r="11585" spans="1:7" x14ac:dyDescent="0.25">
      <c r="A11585">
        <v>33561</v>
      </c>
      <c r="C11585" t="s">
        <v>12608</v>
      </c>
      <c r="G11585" s="5" t="s">
        <v>85</v>
      </c>
    </row>
    <row r="11586" spans="1:7" x14ac:dyDescent="0.25">
      <c r="A11586">
        <v>71810</v>
      </c>
      <c r="C11586" t="s">
        <v>12608</v>
      </c>
      <c r="G11586" s="4" t="s">
        <v>46</v>
      </c>
    </row>
    <row r="11587" spans="1:7" x14ac:dyDescent="0.25">
      <c r="A11587">
        <v>81884</v>
      </c>
      <c r="C11587" t="s">
        <v>12608</v>
      </c>
      <c r="G11587" s="5" t="s">
        <v>28</v>
      </c>
    </row>
    <row r="11588" spans="1:7" x14ac:dyDescent="0.25">
      <c r="A11588">
        <v>80058</v>
      </c>
      <c r="C11588" t="s">
        <v>12608</v>
      </c>
      <c r="G11588" s="4" t="s">
        <v>28</v>
      </c>
    </row>
    <row r="11589" spans="1:7" x14ac:dyDescent="0.25">
      <c r="A11589">
        <v>10478</v>
      </c>
      <c r="C11589" t="s">
        <v>12608</v>
      </c>
      <c r="G11589" s="5" t="s">
        <v>11</v>
      </c>
    </row>
    <row r="11590" spans="1:7" x14ac:dyDescent="0.25">
      <c r="A11590">
        <v>232806</v>
      </c>
      <c r="C11590" t="s">
        <v>12608</v>
      </c>
      <c r="G11590" s="4" t="s">
        <v>61</v>
      </c>
    </row>
    <row r="11591" spans="1:7" x14ac:dyDescent="0.25">
      <c r="A11591">
        <v>200530</v>
      </c>
      <c r="C11591" t="s">
        <v>12608</v>
      </c>
      <c r="G11591" s="5" t="s">
        <v>8</v>
      </c>
    </row>
    <row r="11592" spans="1:7" x14ac:dyDescent="0.25">
      <c r="A11592">
        <v>431265</v>
      </c>
      <c r="C11592" t="s">
        <v>12608</v>
      </c>
      <c r="G11592" s="4" t="s">
        <v>61</v>
      </c>
    </row>
    <row r="11593" spans="1:7" x14ac:dyDescent="0.25">
      <c r="A11593">
        <v>346824</v>
      </c>
      <c r="C11593" t="s">
        <v>12608</v>
      </c>
      <c r="G11593" s="5" t="s">
        <v>39</v>
      </c>
    </row>
    <row r="11594" spans="1:7" x14ac:dyDescent="0.25">
      <c r="A11594">
        <v>358339</v>
      </c>
      <c r="C11594" t="s">
        <v>12608</v>
      </c>
      <c r="G11594" s="4" t="s">
        <v>189</v>
      </c>
    </row>
    <row r="11595" spans="1:7" x14ac:dyDescent="0.25">
      <c r="A11595">
        <v>344995</v>
      </c>
      <c r="C11595" t="s">
        <v>12608</v>
      </c>
      <c r="G11595" s="5" t="s">
        <v>35</v>
      </c>
    </row>
    <row r="11596" spans="1:7" x14ac:dyDescent="0.25">
      <c r="A11596">
        <v>70453</v>
      </c>
      <c r="C11596" t="s">
        <v>12608</v>
      </c>
      <c r="G11596" s="4" t="s">
        <v>175</v>
      </c>
    </row>
    <row r="11597" spans="1:7" x14ac:dyDescent="0.25">
      <c r="A11597">
        <v>97403</v>
      </c>
      <c r="C11597" t="s">
        <v>12608</v>
      </c>
      <c r="G11597" s="5" t="s">
        <v>11</v>
      </c>
    </row>
    <row r="11598" spans="1:7" x14ac:dyDescent="0.25">
      <c r="A11598">
        <v>325205</v>
      </c>
      <c r="C11598" t="s">
        <v>12608</v>
      </c>
      <c r="G11598" s="4" t="s">
        <v>37</v>
      </c>
    </row>
    <row r="11599" spans="1:7" x14ac:dyDescent="0.25">
      <c r="A11599">
        <v>95796</v>
      </c>
      <c r="C11599" t="s">
        <v>12608</v>
      </c>
      <c r="G11599" s="5" t="s">
        <v>11</v>
      </c>
    </row>
    <row r="11600" spans="1:7" x14ac:dyDescent="0.25">
      <c r="A11600">
        <v>40966</v>
      </c>
      <c r="C11600" t="s">
        <v>12608</v>
      </c>
      <c r="G11600" s="4" t="s">
        <v>67</v>
      </c>
    </row>
    <row r="11601" spans="1:7" x14ac:dyDescent="0.25">
      <c r="A11601">
        <v>308350</v>
      </c>
      <c r="C11601" t="s">
        <v>12608</v>
      </c>
      <c r="G11601" s="5" t="s">
        <v>85</v>
      </c>
    </row>
    <row r="11602" spans="1:7" x14ac:dyDescent="0.25">
      <c r="A11602">
        <v>40297</v>
      </c>
      <c r="C11602" t="s">
        <v>12608</v>
      </c>
      <c r="G11602" s="4" t="s">
        <v>175</v>
      </c>
    </row>
    <row r="11603" spans="1:7" x14ac:dyDescent="0.25">
      <c r="A11603">
        <v>437107</v>
      </c>
      <c r="C11603" t="s">
        <v>12608</v>
      </c>
      <c r="G11603" s="5" t="s">
        <v>61</v>
      </c>
    </row>
    <row r="11604" spans="1:7" x14ac:dyDescent="0.25">
      <c r="A11604">
        <v>340876</v>
      </c>
      <c r="B11604" s="1">
        <v>9.09</v>
      </c>
      <c r="C11604" s="2">
        <v>44234</v>
      </c>
      <c r="G11604" s="4" t="s">
        <v>85</v>
      </c>
    </row>
    <row r="11605" spans="1:7" x14ac:dyDescent="0.25">
      <c r="A11605">
        <v>68535</v>
      </c>
      <c r="C11605" t="s">
        <v>12608</v>
      </c>
      <c r="G11605" s="5" t="s">
        <v>67</v>
      </c>
    </row>
    <row r="11606" spans="1:7" x14ac:dyDescent="0.25">
      <c r="A11606">
        <v>323545</v>
      </c>
      <c r="C11606" t="s">
        <v>12608</v>
      </c>
      <c r="G11606" s="4" t="s">
        <v>8</v>
      </c>
    </row>
    <row r="11607" spans="1:7" x14ac:dyDescent="0.25">
      <c r="A11607">
        <v>113441</v>
      </c>
      <c r="C11607" t="s">
        <v>12608</v>
      </c>
      <c r="G11607" s="5" t="s">
        <v>189</v>
      </c>
    </row>
    <row r="11608" spans="1:7" x14ac:dyDescent="0.25">
      <c r="A11608">
        <v>74093</v>
      </c>
      <c r="C11608" t="s">
        <v>12608</v>
      </c>
      <c r="G11608" s="4" t="s">
        <v>14</v>
      </c>
    </row>
    <row r="11609" spans="1:7" x14ac:dyDescent="0.25">
      <c r="A11609">
        <v>89282</v>
      </c>
      <c r="B11609" s="1">
        <v>9.49</v>
      </c>
      <c r="C11609" s="2">
        <v>44234</v>
      </c>
      <c r="G11609" s="5" t="s">
        <v>31</v>
      </c>
    </row>
    <row r="11610" spans="1:7" x14ac:dyDescent="0.25">
      <c r="A11610">
        <v>313012</v>
      </c>
      <c r="C11610" t="s">
        <v>12608</v>
      </c>
      <c r="G11610" s="4" t="s">
        <v>41</v>
      </c>
    </row>
    <row r="11611" spans="1:7" x14ac:dyDescent="0.25">
      <c r="A11611">
        <v>73062</v>
      </c>
      <c r="C11611" t="s">
        <v>12608</v>
      </c>
      <c r="G11611" s="5" t="s">
        <v>57</v>
      </c>
    </row>
    <row r="11612" spans="1:7" x14ac:dyDescent="0.25">
      <c r="A11612">
        <v>337437</v>
      </c>
      <c r="C11612" t="s">
        <v>12608</v>
      </c>
      <c r="G11612" s="4" t="s">
        <v>61</v>
      </c>
    </row>
    <row r="11613" spans="1:7" x14ac:dyDescent="0.25">
      <c r="A11613">
        <v>41084</v>
      </c>
      <c r="C11613" t="s">
        <v>12608</v>
      </c>
      <c r="G11613" s="5" t="s">
        <v>53</v>
      </c>
    </row>
    <row r="11614" spans="1:7" x14ac:dyDescent="0.25">
      <c r="A11614">
        <v>83902</v>
      </c>
      <c r="B11614" s="1">
        <v>18.989999999999998</v>
      </c>
      <c r="C11614" s="2">
        <v>44234</v>
      </c>
      <c r="G11614" s="4" t="s">
        <v>61</v>
      </c>
    </row>
    <row r="11615" spans="1:7" x14ac:dyDescent="0.25">
      <c r="A11615">
        <v>92126</v>
      </c>
      <c r="C11615" t="s">
        <v>12608</v>
      </c>
      <c r="G11615" s="5" t="s">
        <v>11</v>
      </c>
    </row>
    <row r="11616" spans="1:7" x14ac:dyDescent="0.25">
      <c r="A11616">
        <v>85088</v>
      </c>
      <c r="C11616" t="s">
        <v>12608</v>
      </c>
      <c r="G11616" s="4" t="s">
        <v>61</v>
      </c>
    </row>
    <row r="11617" spans="1:7" x14ac:dyDescent="0.25">
      <c r="A11617">
        <v>13014</v>
      </c>
      <c r="C11617" t="s">
        <v>12608</v>
      </c>
      <c r="G11617" s="5" t="s">
        <v>11</v>
      </c>
    </row>
    <row r="11618" spans="1:7" x14ac:dyDescent="0.25">
      <c r="A11618">
        <v>64750</v>
      </c>
      <c r="C11618" t="s">
        <v>12608</v>
      </c>
      <c r="G11618" s="4" t="s">
        <v>242</v>
      </c>
    </row>
    <row r="11619" spans="1:7" x14ac:dyDescent="0.25">
      <c r="A11619">
        <v>50409</v>
      </c>
      <c r="C11619" t="s">
        <v>12608</v>
      </c>
      <c r="G11619" s="5" t="s">
        <v>11</v>
      </c>
    </row>
    <row r="11620" spans="1:7" x14ac:dyDescent="0.25">
      <c r="A11620">
        <v>19984</v>
      </c>
      <c r="C11620" t="s">
        <v>12608</v>
      </c>
      <c r="G11620" s="4" t="s">
        <v>75</v>
      </c>
    </row>
    <row r="11621" spans="1:7" x14ac:dyDescent="0.25">
      <c r="A11621">
        <v>46660</v>
      </c>
      <c r="C11621" t="s">
        <v>12608</v>
      </c>
      <c r="G11621" s="5" t="s">
        <v>41</v>
      </c>
    </row>
    <row r="11622" spans="1:7" x14ac:dyDescent="0.25">
      <c r="A11622">
        <v>369420</v>
      </c>
      <c r="C11622" t="s">
        <v>12608</v>
      </c>
      <c r="G11622" s="4" t="s">
        <v>28</v>
      </c>
    </row>
    <row r="11623" spans="1:7" x14ac:dyDescent="0.25">
      <c r="A11623">
        <v>369705</v>
      </c>
      <c r="C11623" t="s">
        <v>12608</v>
      </c>
      <c r="G11623" s="5" t="s">
        <v>85</v>
      </c>
    </row>
    <row r="11624" spans="1:7" x14ac:dyDescent="0.25">
      <c r="A11624">
        <v>18023</v>
      </c>
      <c r="C11624" t="s">
        <v>12608</v>
      </c>
      <c r="G11624" s="4" t="s">
        <v>198</v>
      </c>
    </row>
    <row r="11625" spans="1:7" x14ac:dyDescent="0.25">
      <c r="A11625">
        <v>144835</v>
      </c>
      <c r="C11625" t="s">
        <v>12608</v>
      </c>
      <c r="G11625" s="5" t="s">
        <v>28</v>
      </c>
    </row>
    <row r="11626" spans="1:7" x14ac:dyDescent="0.25">
      <c r="A11626">
        <v>20460</v>
      </c>
      <c r="B11626" s="1">
        <v>17.989999999999998</v>
      </c>
      <c r="C11626" s="2">
        <v>44234</v>
      </c>
      <c r="G11626" s="4" t="s">
        <v>245</v>
      </c>
    </row>
    <row r="11627" spans="1:7" x14ac:dyDescent="0.25">
      <c r="A11627">
        <v>82470</v>
      </c>
      <c r="C11627" t="s">
        <v>12608</v>
      </c>
      <c r="G11627" s="5" t="s">
        <v>61</v>
      </c>
    </row>
    <row r="11628" spans="1:7" x14ac:dyDescent="0.25">
      <c r="A11628">
        <v>35408</v>
      </c>
      <c r="C11628" t="s">
        <v>12608</v>
      </c>
      <c r="G11628" s="4" t="s">
        <v>37</v>
      </c>
    </row>
    <row r="11629" spans="1:7" x14ac:dyDescent="0.25">
      <c r="A11629">
        <v>302232</v>
      </c>
      <c r="C11629" t="s">
        <v>12608</v>
      </c>
      <c r="G11629" s="5" t="s">
        <v>43</v>
      </c>
    </row>
    <row r="11630" spans="1:7" x14ac:dyDescent="0.25">
      <c r="A11630">
        <v>42236</v>
      </c>
      <c r="C11630" t="s">
        <v>12608</v>
      </c>
      <c r="G11630" s="4" t="s">
        <v>163</v>
      </c>
    </row>
    <row r="11631" spans="1:7" x14ac:dyDescent="0.25">
      <c r="A11631">
        <v>166600</v>
      </c>
      <c r="C11631" t="s">
        <v>12608</v>
      </c>
      <c r="G11631" s="5" t="s">
        <v>85</v>
      </c>
    </row>
    <row r="11632" spans="1:7" x14ac:dyDescent="0.25">
      <c r="A11632">
        <v>315895</v>
      </c>
      <c r="C11632" t="s">
        <v>12608</v>
      </c>
      <c r="G11632" s="4" t="s">
        <v>39</v>
      </c>
    </row>
    <row r="11633" spans="1:7" x14ac:dyDescent="0.25">
      <c r="A11633">
        <v>18899</v>
      </c>
      <c r="C11633" t="s">
        <v>12608</v>
      </c>
      <c r="G11633" s="5" t="s">
        <v>17</v>
      </c>
    </row>
    <row r="11634" spans="1:7" x14ac:dyDescent="0.25">
      <c r="A11634">
        <v>44211</v>
      </c>
      <c r="C11634" t="s">
        <v>12608</v>
      </c>
      <c r="G11634" s="4" t="s">
        <v>41</v>
      </c>
    </row>
    <row r="11635" spans="1:7" x14ac:dyDescent="0.25">
      <c r="A11635">
        <v>78056</v>
      </c>
      <c r="C11635" t="s">
        <v>12608</v>
      </c>
      <c r="G11635" s="5" t="s">
        <v>35</v>
      </c>
    </row>
    <row r="11636" spans="1:7" x14ac:dyDescent="0.25">
      <c r="A11636">
        <v>10442</v>
      </c>
      <c r="C11636" t="s">
        <v>12608</v>
      </c>
      <c r="G11636" s="4" t="s">
        <v>57</v>
      </c>
    </row>
    <row r="11637" spans="1:7" x14ac:dyDescent="0.25">
      <c r="A11637">
        <v>24546</v>
      </c>
      <c r="C11637" t="s">
        <v>12608</v>
      </c>
      <c r="G11637" s="5" t="s">
        <v>17</v>
      </c>
    </row>
    <row r="11638" spans="1:7" x14ac:dyDescent="0.25">
      <c r="A11638">
        <v>10908</v>
      </c>
      <c r="C11638" t="s">
        <v>12608</v>
      </c>
      <c r="G11638" s="4" t="s">
        <v>37</v>
      </c>
    </row>
    <row r="11639" spans="1:7" x14ac:dyDescent="0.25">
      <c r="A11639">
        <v>75884</v>
      </c>
      <c r="C11639" t="s">
        <v>12608</v>
      </c>
      <c r="G11639" s="5" t="s">
        <v>61</v>
      </c>
    </row>
    <row r="11640" spans="1:7" x14ac:dyDescent="0.25">
      <c r="A11640">
        <v>59714</v>
      </c>
      <c r="C11640" t="s">
        <v>12608</v>
      </c>
      <c r="G11640" s="4"/>
    </row>
    <row r="11641" spans="1:7" x14ac:dyDescent="0.25">
      <c r="A11641">
        <v>10854</v>
      </c>
      <c r="C11641" t="s">
        <v>12608</v>
      </c>
      <c r="G11641" s="5" t="s">
        <v>37</v>
      </c>
    </row>
    <row r="11642" spans="1:7" x14ac:dyDescent="0.25">
      <c r="A11642">
        <v>35327</v>
      </c>
      <c r="C11642" t="s">
        <v>12608</v>
      </c>
      <c r="G11642" s="4" t="s">
        <v>37</v>
      </c>
    </row>
    <row r="11643" spans="1:7" x14ac:dyDescent="0.25">
      <c r="A11643">
        <v>80966</v>
      </c>
      <c r="B11643" s="1">
        <v>8.99</v>
      </c>
      <c r="C11643" s="2">
        <v>44327</v>
      </c>
      <c r="G11643" s="5" t="s">
        <v>61</v>
      </c>
    </row>
    <row r="11644" spans="1:7" x14ac:dyDescent="0.25">
      <c r="A11644">
        <v>11452</v>
      </c>
      <c r="C11644" t="s">
        <v>12608</v>
      </c>
      <c r="G11644" s="4" t="s">
        <v>245</v>
      </c>
    </row>
    <row r="11645" spans="1:7" x14ac:dyDescent="0.25">
      <c r="A11645">
        <v>57500</v>
      </c>
      <c r="C11645" t="s">
        <v>12608</v>
      </c>
      <c r="G11645" s="5" t="s">
        <v>57</v>
      </c>
    </row>
    <row r="11646" spans="1:7" x14ac:dyDescent="0.25">
      <c r="A11646">
        <v>58009</v>
      </c>
      <c r="C11646" t="s">
        <v>12608</v>
      </c>
      <c r="G11646" s="4" t="s">
        <v>14</v>
      </c>
    </row>
    <row r="11647" spans="1:7" x14ac:dyDescent="0.25">
      <c r="A11647">
        <v>318084</v>
      </c>
      <c r="C11647" t="s">
        <v>12608</v>
      </c>
      <c r="G11647" s="5" t="s">
        <v>61</v>
      </c>
    </row>
    <row r="11648" spans="1:7" x14ac:dyDescent="0.25">
      <c r="A11648">
        <v>323961</v>
      </c>
      <c r="C11648" t="s">
        <v>12608</v>
      </c>
      <c r="G11648" s="4" t="s">
        <v>61</v>
      </c>
    </row>
    <row r="11649" spans="1:7" x14ac:dyDescent="0.25">
      <c r="A11649">
        <v>108367</v>
      </c>
      <c r="C11649" t="s">
        <v>12608</v>
      </c>
      <c r="G11649" s="5" t="s">
        <v>85</v>
      </c>
    </row>
    <row r="11650" spans="1:7" x14ac:dyDescent="0.25">
      <c r="A11650">
        <v>305146</v>
      </c>
      <c r="B11650" s="1">
        <v>8.99</v>
      </c>
      <c r="C11650" s="2">
        <v>44327</v>
      </c>
      <c r="G11650" s="4" t="s">
        <v>85</v>
      </c>
    </row>
    <row r="11651" spans="1:7" x14ac:dyDescent="0.25">
      <c r="A11651">
        <v>50741</v>
      </c>
      <c r="C11651" t="s">
        <v>12608</v>
      </c>
      <c r="G11651" s="5" t="s">
        <v>26</v>
      </c>
    </row>
    <row r="11652" spans="1:7" x14ac:dyDescent="0.25">
      <c r="A11652">
        <v>432288</v>
      </c>
      <c r="C11652" t="s">
        <v>12608</v>
      </c>
      <c r="G11652" s="4" t="s">
        <v>41</v>
      </c>
    </row>
    <row r="11653" spans="1:7" x14ac:dyDescent="0.25">
      <c r="A11653">
        <v>52876</v>
      </c>
      <c r="B11653" s="1">
        <v>13.19</v>
      </c>
      <c r="C11653" s="2">
        <v>44234</v>
      </c>
      <c r="G11653" s="5" t="s">
        <v>28</v>
      </c>
    </row>
    <row r="11654" spans="1:7" x14ac:dyDescent="0.25">
      <c r="A11654">
        <v>84731</v>
      </c>
      <c r="B11654" s="1">
        <v>10.99</v>
      </c>
      <c r="C11654" s="2">
        <v>44234</v>
      </c>
      <c r="G11654" s="4" t="s">
        <v>28</v>
      </c>
    </row>
    <row r="11655" spans="1:7" x14ac:dyDescent="0.25">
      <c r="A11655">
        <v>10678</v>
      </c>
      <c r="C11655" t="s">
        <v>12608</v>
      </c>
      <c r="G11655" s="5" t="s">
        <v>26</v>
      </c>
    </row>
    <row r="11656" spans="1:7" x14ac:dyDescent="0.25">
      <c r="A11656">
        <v>108790</v>
      </c>
      <c r="C11656" t="s">
        <v>12608</v>
      </c>
      <c r="G11656" s="4" t="s">
        <v>61</v>
      </c>
    </row>
    <row r="11657" spans="1:7" x14ac:dyDescent="0.25">
      <c r="A11657">
        <v>81559</v>
      </c>
      <c r="C11657" t="s">
        <v>12608</v>
      </c>
      <c r="G11657" s="5" t="s">
        <v>28</v>
      </c>
    </row>
    <row r="11658" spans="1:7" x14ac:dyDescent="0.25">
      <c r="A11658">
        <v>98841</v>
      </c>
      <c r="C11658" t="s">
        <v>12608</v>
      </c>
      <c r="G11658" s="4" t="s">
        <v>11</v>
      </c>
    </row>
    <row r="11659" spans="1:7" x14ac:dyDescent="0.25">
      <c r="A11659">
        <v>34703</v>
      </c>
      <c r="B11659" s="1">
        <v>7.99</v>
      </c>
      <c r="C11659" s="2">
        <v>44327</v>
      </c>
      <c r="G11659" s="5" t="s">
        <v>85</v>
      </c>
    </row>
    <row r="11660" spans="1:7" x14ac:dyDescent="0.25">
      <c r="A11660">
        <v>70400</v>
      </c>
      <c r="C11660" t="s">
        <v>12608</v>
      </c>
      <c r="G11660" s="4" t="s">
        <v>57</v>
      </c>
    </row>
    <row r="11661" spans="1:7" x14ac:dyDescent="0.25">
      <c r="A11661">
        <v>334399</v>
      </c>
      <c r="B11661" s="1">
        <v>8.99</v>
      </c>
      <c r="C11661" s="2">
        <v>44327</v>
      </c>
      <c r="G11661" s="5" t="s">
        <v>61</v>
      </c>
    </row>
    <row r="11662" spans="1:7" x14ac:dyDescent="0.25">
      <c r="A11662">
        <v>23574</v>
      </c>
      <c r="C11662" t="s">
        <v>12608</v>
      </c>
      <c r="G11662" s="4" t="s">
        <v>39</v>
      </c>
    </row>
    <row r="11663" spans="1:7" x14ac:dyDescent="0.25">
      <c r="A11663">
        <v>80036</v>
      </c>
      <c r="C11663" t="s">
        <v>12608</v>
      </c>
      <c r="G11663" s="5" t="s">
        <v>163</v>
      </c>
    </row>
    <row r="11664" spans="1:7" x14ac:dyDescent="0.25">
      <c r="A11664">
        <v>322198</v>
      </c>
      <c r="C11664" t="s">
        <v>12608</v>
      </c>
      <c r="G11664" s="4" t="s">
        <v>61</v>
      </c>
    </row>
    <row r="11665" spans="1:7" x14ac:dyDescent="0.25">
      <c r="A11665">
        <v>82281</v>
      </c>
      <c r="C11665" t="s">
        <v>12608</v>
      </c>
      <c r="G11665" s="5" t="s">
        <v>43</v>
      </c>
    </row>
    <row r="11666" spans="1:7" x14ac:dyDescent="0.25">
      <c r="A11666">
        <v>56944</v>
      </c>
      <c r="C11666" t="s">
        <v>12608</v>
      </c>
      <c r="G11666" s="4" t="s">
        <v>35</v>
      </c>
    </row>
    <row r="11667" spans="1:7" x14ac:dyDescent="0.25">
      <c r="A11667">
        <v>27006</v>
      </c>
      <c r="C11667" t="s">
        <v>12608</v>
      </c>
      <c r="G11667" s="5" t="s">
        <v>14</v>
      </c>
    </row>
    <row r="11668" spans="1:7" x14ac:dyDescent="0.25">
      <c r="A11668">
        <v>338696</v>
      </c>
      <c r="C11668" t="s">
        <v>12608</v>
      </c>
      <c r="G11668" s="4" t="s">
        <v>17</v>
      </c>
    </row>
    <row r="11669" spans="1:7" x14ac:dyDescent="0.25">
      <c r="A11669">
        <v>54526</v>
      </c>
      <c r="B11669" s="1">
        <v>4.29</v>
      </c>
      <c r="C11669" s="2">
        <v>44234</v>
      </c>
      <c r="G11669" s="5" t="s">
        <v>43</v>
      </c>
    </row>
    <row r="11670" spans="1:7" x14ac:dyDescent="0.25">
      <c r="A11670">
        <v>26773</v>
      </c>
      <c r="C11670" t="s">
        <v>12608</v>
      </c>
      <c r="G11670" s="4" t="s">
        <v>11</v>
      </c>
    </row>
    <row r="11671" spans="1:7" x14ac:dyDescent="0.25">
      <c r="A11671">
        <v>81530</v>
      </c>
      <c r="C11671" t="s">
        <v>12608</v>
      </c>
      <c r="G11671" s="5" t="s">
        <v>85</v>
      </c>
    </row>
    <row r="11672" spans="1:7" x14ac:dyDescent="0.25">
      <c r="A11672">
        <v>336329</v>
      </c>
      <c r="C11672" t="s">
        <v>12608</v>
      </c>
      <c r="G11672" s="4" t="s">
        <v>100</v>
      </c>
    </row>
    <row r="11673" spans="1:7" x14ac:dyDescent="0.25">
      <c r="A11673">
        <v>70345</v>
      </c>
      <c r="C11673" t="s">
        <v>12608</v>
      </c>
      <c r="G11673" s="5" t="s">
        <v>175</v>
      </c>
    </row>
    <row r="11674" spans="1:7" x14ac:dyDescent="0.25">
      <c r="A11674">
        <v>335482</v>
      </c>
      <c r="C11674" t="s">
        <v>12608</v>
      </c>
      <c r="G11674" s="4" t="s">
        <v>83</v>
      </c>
    </row>
    <row r="11675" spans="1:7" x14ac:dyDescent="0.25">
      <c r="A11675">
        <v>342107</v>
      </c>
      <c r="C11675" t="s">
        <v>12608</v>
      </c>
      <c r="G11675" s="5" t="s">
        <v>37</v>
      </c>
    </row>
    <row r="11676" spans="1:7" x14ac:dyDescent="0.25">
      <c r="A11676">
        <v>80242</v>
      </c>
      <c r="C11676" t="s">
        <v>12608</v>
      </c>
      <c r="G11676" s="4" t="s">
        <v>85</v>
      </c>
    </row>
    <row r="11677" spans="1:7" x14ac:dyDescent="0.25">
      <c r="A11677">
        <v>313421</v>
      </c>
      <c r="C11677" t="s">
        <v>12608</v>
      </c>
      <c r="G11677" s="5" t="s">
        <v>85</v>
      </c>
    </row>
    <row r="11678" spans="1:7" x14ac:dyDescent="0.25">
      <c r="A11678">
        <v>47791</v>
      </c>
      <c r="C11678" t="s">
        <v>12608</v>
      </c>
      <c r="G11678" s="4" t="s">
        <v>57</v>
      </c>
    </row>
    <row r="11679" spans="1:7" x14ac:dyDescent="0.25">
      <c r="A11679">
        <v>342127</v>
      </c>
      <c r="C11679" t="s">
        <v>12608</v>
      </c>
      <c r="G11679" s="5" t="s">
        <v>35</v>
      </c>
    </row>
    <row r="11680" spans="1:7" x14ac:dyDescent="0.25">
      <c r="A11680">
        <v>51349</v>
      </c>
      <c r="C11680" t="s">
        <v>12608</v>
      </c>
      <c r="G11680" s="4" t="s">
        <v>26</v>
      </c>
    </row>
    <row r="11681" spans="1:7" x14ac:dyDescent="0.25">
      <c r="A11681">
        <v>59153</v>
      </c>
      <c r="C11681" t="s">
        <v>12608</v>
      </c>
      <c r="G11681" s="5" t="s">
        <v>43</v>
      </c>
    </row>
    <row r="11682" spans="1:7" x14ac:dyDescent="0.25">
      <c r="A11682">
        <v>51136</v>
      </c>
      <c r="C11682" t="s">
        <v>12608</v>
      </c>
      <c r="G11682" s="4" t="s">
        <v>26</v>
      </c>
    </row>
    <row r="11683" spans="1:7" x14ac:dyDescent="0.25">
      <c r="A11683">
        <v>84240</v>
      </c>
      <c r="C11683" t="s">
        <v>12608</v>
      </c>
      <c r="G11683" s="5" t="s">
        <v>28</v>
      </c>
    </row>
    <row r="11684" spans="1:7" x14ac:dyDescent="0.25">
      <c r="A11684">
        <v>70312</v>
      </c>
      <c r="B11684" s="1">
        <v>7.49</v>
      </c>
      <c r="C11684" s="2">
        <v>44327</v>
      </c>
      <c r="G11684" s="4" t="s">
        <v>37</v>
      </c>
    </row>
    <row r="11685" spans="1:7" x14ac:dyDescent="0.25">
      <c r="A11685">
        <v>430498</v>
      </c>
      <c r="C11685" t="s">
        <v>12608</v>
      </c>
      <c r="G11685" s="5" t="s">
        <v>21</v>
      </c>
    </row>
    <row r="11686" spans="1:7" x14ac:dyDescent="0.25">
      <c r="A11686">
        <v>38873</v>
      </c>
      <c r="C11686" t="s">
        <v>12608</v>
      </c>
      <c r="G11686" s="4" t="s">
        <v>35</v>
      </c>
    </row>
    <row r="11687" spans="1:7" x14ac:dyDescent="0.25">
      <c r="A11687">
        <v>44136</v>
      </c>
      <c r="C11687" t="s">
        <v>12608</v>
      </c>
      <c r="G11687" s="5" t="s">
        <v>17</v>
      </c>
    </row>
    <row r="11688" spans="1:7" x14ac:dyDescent="0.25">
      <c r="A11688">
        <v>232282</v>
      </c>
      <c r="C11688" t="s">
        <v>12608</v>
      </c>
      <c r="G11688" s="4" t="s">
        <v>100</v>
      </c>
    </row>
    <row r="11689" spans="1:7" x14ac:dyDescent="0.25">
      <c r="A11689">
        <v>10832</v>
      </c>
      <c r="C11689" t="s">
        <v>12608</v>
      </c>
      <c r="G11689" s="5" t="s">
        <v>175</v>
      </c>
    </row>
    <row r="11690" spans="1:7" x14ac:dyDescent="0.25">
      <c r="A11690">
        <v>29092</v>
      </c>
      <c r="C11690" t="s">
        <v>12608</v>
      </c>
      <c r="G11690" s="4" t="s">
        <v>14</v>
      </c>
    </row>
    <row r="11691" spans="1:7" x14ac:dyDescent="0.25">
      <c r="A11691">
        <v>77852</v>
      </c>
      <c r="B11691" s="1">
        <v>8.19</v>
      </c>
      <c r="C11691" s="2">
        <v>44234</v>
      </c>
      <c r="G11691" s="5" t="s">
        <v>163</v>
      </c>
    </row>
    <row r="11692" spans="1:7" x14ac:dyDescent="0.25">
      <c r="A11692">
        <v>79103</v>
      </c>
      <c r="C11692" t="s">
        <v>12608</v>
      </c>
      <c r="G11692" s="4" t="s">
        <v>43</v>
      </c>
    </row>
    <row r="11693" spans="1:7" x14ac:dyDescent="0.25">
      <c r="A11693">
        <v>29203</v>
      </c>
      <c r="C11693" t="s">
        <v>12608</v>
      </c>
      <c r="G11693" s="5" t="s">
        <v>245</v>
      </c>
    </row>
    <row r="11694" spans="1:7" x14ac:dyDescent="0.25">
      <c r="A11694">
        <v>23537</v>
      </c>
      <c r="C11694" t="s">
        <v>12608</v>
      </c>
      <c r="G11694" s="4" t="s">
        <v>11</v>
      </c>
    </row>
    <row r="11695" spans="1:7" x14ac:dyDescent="0.25">
      <c r="A11695">
        <v>46024</v>
      </c>
      <c r="C11695" t="s">
        <v>12608</v>
      </c>
      <c r="G11695" s="5" t="s">
        <v>43</v>
      </c>
    </row>
    <row r="11696" spans="1:7" x14ac:dyDescent="0.25">
      <c r="A11696">
        <v>44749</v>
      </c>
      <c r="C11696" t="s">
        <v>12608</v>
      </c>
      <c r="G11696" s="4" t="s">
        <v>17</v>
      </c>
    </row>
    <row r="11697" spans="1:7" x14ac:dyDescent="0.25">
      <c r="A11697">
        <v>83804</v>
      </c>
      <c r="B11697" s="1">
        <v>22.69</v>
      </c>
      <c r="C11697" s="2">
        <v>44234</v>
      </c>
      <c r="G11697" s="5" t="s">
        <v>28</v>
      </c>
    </row>
    <row r="11698" spans="1:7" x14ac:dyDescent="0.25">
      <c r="A11698">
        <v>2909</v>
      </c>
      <c r="C11698" t="s">
        <v>12608</v>
      </c>
      <c r="G11698" s="4" t="s">
        <v>11</v>
      </c>
    </row>
    <row r="11699" spans="1:7" x14ac:dyDescent="0.25">
      <c r="A11699">
        <v>12527</v>
      </c>
      <c r="C11699" t="s">
        <v>12608</v>
      </c>
      <c r="G11699" s="5" t="s">
        <v>37</v>
      </c>
    </row>
    <row r="11700" spans="1:7" x14ac:dyDescent="0.25">
      <c r="A11700">
        <v>82670</v>
      </c>
      <c r="B11700" s="1">
        <v>7.99</v>
      </c>
      <c r="C11700" s="2">
        <v>44234</v>
      </c>
      <c r="G11700" s="4" t="s">
        <v>83</v>
      </c>
    </row>
    <row r="11701" spans="1:7" x14ac:dyDescent="0.25">
      <c r="A11701">
        <v>71333</v>
      </c>
      <c r="C11701" t="s">
        <v>12608</v>
      </c>
      <c r="G11701" s="5" t="s">
        <v>245</v>
      </c>
    </row>
    <row r="11702" spans="1:7" x14ac:dyDescent="0.25">
      <c r="A11702">
        <v>65080</v>
      </c>
      <c r="C11702" t="s">
        <v>12608</v>
      </c>
      <c r="G11702" s="4" t="s">
        <v>100</v>
      </c>
    </row>
    <row r="11703" spans="1:7" x14ac:dyDescent="0.25">
      <c r="A11703">
        <v>57924</v>
      </c>
      <c r="B11703" s="1">
        <v>14.99</v>
      </c>
      <c r="C11703" s="2">
        <v>44234</v>
      </c>
      <c r="G11703" s="5" t="s">
        <v>43</v>
      </c>
    </row>
    <row r="11704" spans="1:7" x14ac:dyDescent="0.25">
      <c r="A11704">
        <v>31092</v>
      </c>
      <c r="C11704" t="s">
        <v>12608</v>
      </c>
      <c r="G11704" s="4" t="s">
        <v>11</v>
      </c>
    </row>
    <row r="11705" spans="1:7" x14ac:dyDescent="0.25">
      <c r="A11705">
        <v>312914</v>
      </c>
      <c r="C11705" t="s">
        <v>12608</v>
      </c>
      <c r="G11705" s="5" t="s">
        <v>163</v>
      </c>
    </row>
    <row r="11706" spans="1:7" x14ac:dyDescent="0.25">
      <c r="A11706">
        <v>83054</v>
      </c>
      <c r="C11706" t="s">
        <v>12608</v>
      </c>
      <c r="G11706" s="4" t="s">
        <v>83</v>
      </c>
    </row>
    <row r="11707" spans="1:7" x14ac:dyDescent="0.25">
      <c r="A11707">
        <v>79680</v>
      </c>
      <c r="B11707" s="1">
        <v>19.989999999999998</v>
      </c>
      <c r="C11707" s="2">
        <v>44234</v>
      </c>
      <c r="G11707" s="5" t="s">
        <v>57</v>
      </c>
    </row>
    <row r="11708" spans="1:7" x14ac:dyDescent="0.25">
      <c r="A11708">
        <v>72732</v>
      </c>
      <c r="C11708" t="s">
        <v>12608</v>
      </c>
      <c r="G11708" s="4" t="s">
        <v>26</v>
      </c>
    </row>
    <row r="11709" spans="1:7" x14ac:dyDescent="0.25">
      <c r="A11709">
        <v>42416</v>
      </c>
      <c r="C11709" t="s">
        <v>12608</v>
      </c>
      <c r="G11709" s="5" t="s">
        <v>14</v>
      </c>
    </row>
    <row r="11710" spans="1:7" x14ac:dyDescent="0.25">
      <c r="A11710">
        <v>48085</v>
      </c>
      <c r="C11710" t="s">
        <v>12608</v>
      </c>
      <c r="G11710" s="4" t="s">
        <v>28</v>
      </c>
    </row>
    <row r="11711" spans="1:7" x14ac:dyDescent="0.25">
      <c r="A11711">
        <v>57720</v>
      </c>
      <c r="C11711" t="s">
        <v>12608</v>
      </c>
      <c r="G11711" s="5" t="s">
        <v>37</v>
      </c>
    </row>
    <row r="11712" spans="1:7" x14ac:dyDescent="0.25">
      <c r="A11712">
        <v>10665</v>
      </c>
      <c r="C11712" t="s">
        <v>12608</v>
      </c>
      <c r="G11712" s="4" t="s">
        <v>245</v>
      </c>
    </row>
    <row r="11713" spans="1:7" x14ac:dyDescent="0.25">
      <c r="A11713">
        <v>47614</v>
      </c>
      <c r="C11713" t="s">
        <v>12608</v>
      </c>
      <c r="G11713" s="5" t="s">
        <v>61</v>
      </c>
    </row>
    <row r="11714" spans="1:7" x14ac:dyDescent="0.25">
      <c r="A11714">
        <v>330323</v>
      </c>
      <c r="C11714" t="s">
        <v>12608</v>
      </c>
      <c r="G11714" s="4" t="s">
        <v>43</v>
      </c>
    </row>
    <row r="11715" spans="1:7" x14ac:dyDescent="0.25">
      <c r="A11715">
        <v>29181</v>
      </c>
      <c r="C11715" t="s">
        <v>12608</v>
      </c>
      <c r="G11715" s="5" t="s">
        <v>11</v>
      </c>
    </row>
    <row r="11716" spans="1:7" x14ac:dyDescent="0.25">
      <c r="A11716">
        <v>84660</v>
      </c>
      <c r="C11716" t="s">
        <v>12608</v>
      </c>
      <c r="G11716" s="4" t="s">
        <v>43</v>
      </c>
    </row>
    <row r="11717" spans="1:7" x14ac:dyDescent="0.25">
      <c r="A11717">
        <v>56510</v>
      </c>
      <c r="C11717" t="s">
        <v>12608</v>
      </c>
      <c r="G11717" s="5" t="s">
        <v>28</v>
      </c>
    </row>
    <row r="11718" spans="1:7" x14ac:dyDescent="0.25">
      <c r="A11718">
        <v>10603</v>
      </c>
      <c r="C11718" t="s">
        <v>12608</v>
      </c>
      <c r="G11718" s="4" t="s">
        <v>11</v>
      </c>
    </row>
    <row r="11719" spans="1:7" x14ac:dyDescent="0.25">
      <c r="A11719">
        <v>74236</v>
      </c>
      <c r="C11719" t="s">
        <v>12608</v>
      </c>
      <c r="G11719" s="5" t="s">
        <v>175</v>
      </c>
    </row>
    <row r="11720" spans="1:7" x14ac:dyDescent="0.25">
      <c r="A11720">
        <v>32700</v>
      </c>
      <c r="C11720" t="s">
        <v>12608</v>
      </c>
      <c r="G11720" s="4" t="s">
        <v>37</v>
      </c>
    </row>
    <row r="11721" spans="1:7" x14ac:dyDescent="0.25">
      <c r="A11721">
        <v>386049</v>
      </c>
      <c r="C11721" t="s">
        <v>12608</v>
      </c>
      <c r="G11721" s="5" t="s">
        <v>31</v>
      </c>
    </row>
    <row r="11722" spans="1:7" x14ac:dyDescent="0.25">
      <c r="A11722">
        <v>31165</v>
      </c>
      <c r="C11722" t="s">
        <v>12608</v>
      </c>
      <c r="G11722" s="4" t="s">
        <v>11</v>
      </c>
    </row>
    <row r="11723" spans="1:7" x14ac:dyDescent="0.25">
      <c r="A11723">
        <v>25204</v>
      </c>
      <c r="C11723" t="s">
        <v>12608</v>
      </c>
      <c r="G11723" s="5" t="s">
        <v>11</v>
      </c>
    </row>
    <row r="11724" spans="1:7" x14ac:dyDescent="0.25">
      <c r="A11724">
        <v>52744</v>
      </c>
      <c r="B11724" s="1">
        <v>12.99</v>
      </c>
      <c r="C11724" s="2">
        <v>44234</v>
      </c>
      <c r="G11724" s="4" t="s">
        <v>61</v>
      </c>
    </row>
    <row r="11725" spans="1:7" x14ac:dyDescent="0.25">
      <c r="A11725">
        <v>35916</v>
      </c>
      <c r="C11725" t="s">
        <v>12608</v>
      </c>
      <c r="G11725" s="5" t="s">
        <v>28</v>
      </c>
    </row>
    <row r="11726" spans="1:7" x14ac:dyDescent="0.25">
      <c r="A11726">
        <v>24941</v>
      </c>
      <c r="C11726" t="s">
        <v>12608</v>
      </c>
      <c r="G11726" s="4" t="s">
        <v>11</v>
      </c>
    </row>
    <row r="11727" spans="1:7" x14ac:dyDescent="0.25">
      <c r="A11727">
        <v>296882</v>
      </c>
      <c r="C11727" t="s">
        <v>12608</v>
      </c>
      <c r="G11727" s="5" t="s">
        <v>26</v>
      </c>
    </row>
    <row r="11728" spans="1:7" x14ac:dyDescent="0.25">
      <c r="A11728">
        <v>84622</v>
      </c>
      <c r="C11728" t="s">
        <v>12608</v>
      </c>
      <c r="G11728" s="4" t="s">
        <v>41</v>
      </c>
    </row>
    <row r="11729" spans="1:7" x14ac:dyDescent="0.25">
      <c r="A11729">
        <v>83224</v>
      </c>
      <c r="C11729" t="s">
        <v>12608</v>
      </c>
      <c r="G11729" s="5" t="s">
        <v>28</v>
      </c>
    </row>
    <row r="11730" spans="1:7" x14ac:dyDescent="0.25">
      <c r="A11730">
        <v>84146</v>
      </c>
      <c r="C11730" t="s">
        <v>12608</v>
      </c>
      <c r="G11730" s="4" t="s">
        <v>28</v>
      </c>
    </row>
    <row r="11731" spans="1:7" x14ac:dyDescent="0.25">
      <c r="A11731">
        <v>48049</v>
      </c>
      <c r="C11731" t="s">
        <v>12608</v>
      </c>
      <c r="G11731" s="5" t="s">
        <v>37</v>
      </c>
    </row>
    <row r="11732" spans="1:7" x14ac:dyDescent="0.25">
      <c r="A11732">
        <v>150150</v>
      </c>
      <c r="C11732" t="s">
        <v>12608</v>
      </c>
      <c r="G11732" s="4" t="s">
        <v>31</v>
      </c>
    </row>
    <row r="11733" spans="1:7" x14ac:dyDescent="0.25">
      <c r="A11733">
        <v>80440</v>
      </c>
      <c r="C11733" t="s">
        <v>12608</v>
      </c>
      <c r="G11733" s="5" t="s">
        <v>148</v>
      </c>
    </row>
    <row r="11734" spans="1:7" x14ac:dyDescent="0.25">
      <c r="A11734">
        <v>68292</v>
      </c>
      <c r="C11734" t="s">
        <v>12608</v>
      </c>
      <c r="G11734" s="4" t="s">
        <v>64</v>
      </c>
    </row>
    <row r="11735" spans="1:7" x14ac:dyDescent="0.25">
      <c r="A11735">
        <v>417599</v>
      </c>
      <c r="C11735" t="s">
        <v>12608</v>
      </c>
      <c r="G11735" s="5" t="s">
        <v>61</v>
      </c>
    </row>
    <row r="11736" spans="1:7" x14ac:dyDescent="0.25">
      <c r="A11736">
        <v>96423</v>
      </c>
      <c r="C11736" t="s">
        <v>12608</v>
      </c>
      <c r="G11736" s="4" t="s">
        <v>11</v>
      </c>
    </row>
    <row r="11737" spans="1:7" x14ac:dyDescent="0.25">
      <c r="A11737">
        <v>77771</v>
      </c>
      <c r="C11737" t="s">
        <v>12608</v>
      </c>
      <c r="G11737" s="5" t="s">
        <v>163</v>
      </c>
    </row>
    <row r="11738" spans="1:7" x14ac:dyDescent="0.25">
      <c r="A11738">
        <v>340041</v>
      </c>
      <c r="C11738" t="s">
        <v>12608</v>
      </c>
      <c r="G11738" s="4" t="s">
        <v>43</v>
      </c>
    </row>
    <row r="11739" spans="1:7" x14ac:dyDescent="0.25">
      <c r="A11739">
        <v>319632</v>
      </c>
      <c r="B11739" s="1">
        <v>9.09</v>
      </c>
      <c r="C11739" s="2">
        <v>44234</v>
      </c>
      <c r="G11739" s="5" t="s">
        <v>61</v>
      </c>
    </row>
    <row r="11740" spans="1:7" x14ac:dyDescent="0.25">
      <c r="A11740">
        <v>14648</v>
      </c>
      <c r="C11740" t="s">
        <v>12608</v>
      </c>
      <c r="G11740" s="4" t="s">
        <v>85</v>
      </c>
    </row>
    <row r="11741" spans="1:7" x14ac:dyDescent="0.25">
      <c r="A11741">
        <v>344311</v>
      </c>
      <c r="C11741" t="s">
        <v>12608</v>
      </c>
      <c r="G11741" s="5" t="s">
        <v>35</v>
      </c>
    </row>
    <row r="11742" spans="1:7" x14ac:dyDescent="0.25">
      <c r="A11742">
        <v>80130</v>
      </c>
      <c r="C11742" t="s">
        <v>12608</v>
      </c>
      <c r="G11742" s="4" t="s">
        <v>242</v>
      </c>
    </row>
    <row r="11743" spans="1:7" x14ac:dyDescent="0.25">
      <c r="A11743">
        <v>153150</v>
      </c>
      <c r="C11743" t="s">
        <v>12608</v>
      </c>
      <c r="G11743" s="5" t="s">
        <v>39</v>
      </c>
    </row>
    <row r="11744" spans="1:7" x14ac:dyDescent="0.25">
      <c r="A11744">
        <v>31313</v>
      </c>
      <c r="C11744" t="s">
        <v>12608</v>
      </c>
      <c r="G11744" s="4" t="s">
        <v>28</v>
      </c>
    </row>
    <row r="11745" spans="1:7" x14ac:dyDescent="0.25">
      <c r="A11745">
        <v>25151</v>
      </c>
      <c r="C11745" t="s">
        <v>12608</v>
      </c>
      <c r="G11745" s="5" t="s">
        <v>41</v>
      </c>
    </row>
    <row r="11746" spans="1:7" x14ac:dyDescent="0.25">
      <c r="A11746">
        <v>28533</v>
      </c>
      <c r="C11746" t="s">
        <v>12608</v>
      </c>
      <c r="G11746" s="4" t="s">
        <v>245</v>
      </c>
    </row>
    <row r="11747" spans="1:7" x14ac:dyDescent="0.25">
      <c r="A11747">
        <v>80891</v>
      </c>
      <c r="C11747" t="s">
        <v>12608</v>
      </c>
      <c r="G11747" s="5" t="s">
        <v>61</v>
      </c>
    </row>
    <row r="11748" spans="1:7" x14ac:dyDescent="0.25">
      <c r="A11748">
        <v>341017</v>
      </c>
      <c r="C11748" t="s">
        <v>12608</v>
      </c>
      <c r="G11748" s="4" t="s">
        <v>39</v>
      </c>
    </row>
    <row r="11749" spans="1:7" x14ac:dyDescent="0.25">
      <c r="A11749">
        <v>314004</v>
      </c>
      <c r="C11749" t="s">
        <v>12608</v>
      </c>
      <c r="G11749" s="5" t="s">
        <v>61</v>
      </c>
    </row>
    <row r="11750" spans="1:7" x14ac:dyDescent="0.25">
      <c r="A11750">
        <v>68314</v>
      </c>
      <c r="C11750" t="s">
        <v>12608</v>
      </c>
      <c r="G11750" s="4" t="s">
        <v>64</v>
      </c>
    </row>
    <row r="11751" spans="1:7" x14ac:dyDescent="0.25">
      <c r="A11751">
        <v>70536</v>
      </c>
      <c r="C11751" t="s">
        <v>12608</v>
      </c>
      <c r="G11751" s="5" t="s">
        <v>57</v>
      </c>
    </row>
    <row r="11752" spans="1:7" x14ac:dyDescent="0.25">
      <c r="A11752">
        <v>5347</v>
      </c>
      <c r="C11752" t="s">
        <v>12608</v>
      </c>
      <c r="G11752" s="4" t="s">
        <v>11</v>
      </c>
    </row>
    <row r="11753" spans="1:7" x14ac:dyDescent="0.25">
      <c r="A11753">
        <v>41629</v>
      </c>
      <c r="C11753" t="s">
        <v>12608</v>
      </c>
      <c r="G11753" s="5" t="s">
        <v>8</v>
      </c>
    </row>
    <row r="11754" spans="1:7" x14ac:dyDescent="0.25">
      <c r="A11754">
        <v>83402</v>
      </c>
      <c r="C11754" t="s">
        <v>12608</v>
      </c>
      <c r="G11754" s="4" t="s">
        <v>28</v>
      </c>
    </row>
    <row r="11755" spans="1:7" x14ac:dyDescent="0.25">
      <c r="A11755">
        <v>58360</v>
      </c>
      <c r="C11755" t="s">
        <v>12608</v>
      </c>
      <c r="G11755" s="5" t="s">
        <v>35</v>
      </c>
    </row>
    <row r="11756" spans="1:7" x14ac:dyDescent="0.25">
      <c r="A11756">
        <v>47275</v>
      </c>
      <c r="C11756" t="s">
        <v>12608</v>
      </c>
      <c r="G11756" s="4" t="s">
        <v>37</v>
      </c>
    </row>
    <row r="11757" spans="1:7" x14ac:dyDescent="0.25">
      <c r="A11757">
        <v>72451</v>
      </c>
      <c r="C11757" t="s">
        <v>12608</v>
      </c>
      <c r="G11757" s="5" t="s">
        <v>39</v>
      </c>
    </row>
    <row r="11758" spans="1:7" x14ac:dyDescent="0.25">
      <c r="A11758">
        <v>81146</v>
      </c>
      <c r="B11758" s="1">
        <v>19.489999999999998</v>
      </c>
      <c r="C11758" s="2">
        <v>44295</v>
      </c>
      <c r="G11758" s="4" t="s">
        <v>85</v>
      </c>
    </row>
    <row r="11759" spans="1:7" x14ac:dyDescent="0.25">
      <c r="A11759">
        <v>36390</v>
      </c>
      <c r="C11759" t="s">
        <v>12608</v>
      </c>
      <c r="G11759" s="5" t="s">
        <v>37</v>
      </c>
    </row>
    <row r="11760" spans="1:7" x14ac:dyDescent="0.25">
      <c r="A11760">
        <v>319659</v>
      </c>
      <c r="C11760" t="s">
        <v>12608</v>
      </c>
      <c r="G11760" s="4" t="s">
        <v>67</v>
      </c>
    </row>
    <row r="11761" spans="1:7" x14ac:dyDescent="0.25">
      <c r="A11761">
        <v>85617</v>
      </c>
      <c r="B11761" s="1">
        <v>17.489999999999998</v>
      </c>
      <c r="C11761" s="2">
        <v>44234</v>
      </c>
      <c r="G11761" s="5" t="s">
        <v>28</v>
      </c>
    </row>
    <row r="11762" spans="1:7" x14ac:dyDescent="0.25">
      <c r="A11762">
        <v>70488</v>
      </c>
      <c r="C11762" t="s">
        <v>12608</v>
      </c>
      <c r="G11762" s="4" t="s">
        <v>37</v>
      </c>
    </row>
    <row r="11763" spans="1:7" x14ac:dyDescent="0.25">
      <c r="A11763">
        <v>83313</v>
      </c>
      <c r="C11763" t="s">
        <v>12608</v>
      </c>
      <c r="G11763" s="5" t="s">
        <v>83</v>
      </c>
    </row>
    <row r="11764" spans="1:7" x14ac:dyDescent="0.25">
      <c r="A11764">
        <v>27398</v>
      </c>
      <c r="C11764" t="s">
        <v>12608</v>
      </c>
      <c r="G11764" s="4" t="s">
        <v>11</v>
      </c>
    </row>
    <row r="11765" spans="1:7" x14ac:dyDescent="0.25">
      <c r="A11765">
        <v>439541</v>
      </c>
      <c r="C11765" t="s">
        <v>12608</v>
      </c>
      <c r="G11765" s="5" t="s">
        <v>28</v>
      </c>
    </row>
    <row r="11766" spans="1:7" x14ac:dyDescent="0.25">
      <c r="A11766">
        <v>71512</v>
      </c>
      <c r="C11766" t="s">
        <v>12608</v>
      </c>
      <c r="G11766" s="4" t="s">
        <v>35</v>
      </c>
    </row>
    <row r="11767" spans="1:7" x14ac:dyDescent="0.25">
      <c r="A11767">
        <v>57681</v>
      </c>
      <c r="C11767" t="s">
        <v>12608</v>
      </c>
      <c r="G11767" s="5" t="s">
        <v>28</v>
      </c>
    </row>
    <row r="11768" spans="1:7" x14ac:dyDescent="0.25">
      <c r="A11768">
        <v>46509</v>
      </c>
      <c r="B11768" s="1">
        <v>4.49</v>
      </c>
      <c r="C11768" s="2">
        <v>44327</v>
      </c>
      <c r="G11768" s="4" t="s">
        <v>242</v>
      </c>
    </row>
    <row r="11769" spans="1:7" x14ac:dyDescent="0.25">
      <c r="A11769">
        <v>345511</v>
      </c>
      <c r="C11769" t="s">
        <v>12608</v>
      </c>
      <c r="G11769" s="5" t="s">
        <v>41</v>
      </c>
    </row>
    <row r="11770" spans="1:7" x14ac:dyDescent="0.25">
      <c r="A11770">
        <v>49059</v>
      </c>
      <c r="C11770" t="s">
        <v>12608</v>
      </c>
      <c r="G11770" s="4" t="s">
        <v>26</v>
      </c>
    </row>
    <row r="11771" spans="1:7" x14ac:dyDescent="0.25">
      <c r="A11771">
        <v>11770</v>
      </c>
      <c r="B11771" s="1">
        <v>13.99</v>
      </c>
      <c r="C11771" s="2">
        <v>44234</v>
      </c>
      <c r="G11771" s="5" t="s">
        <v>175</v>
      </c>
    </row>
    <row r="11772" spans="1:7" x14ac:dyDescent="0.25">
      <c r="A11772">
        <v>313978</v>
      </c>
      <c r="C11772" t="s">
        <v>12608</v>
      </c>
      <c r="G11772" s="4" t="s">
        <v>61</v>
      </c>
    </row>
    <row r="11773" spans="1:7" x14ac:dyDescent="0.25">
      <c r="A11773">
        <v>85926</v>
      </c>
      <c r="B11773" s="1">
        <v>8.7899999999999991</v>
      </c>
      <c r="C11773" s="2">
        <v>44234</v>
      </c>
      <c r="G11773" s="5" t="s">
        <v>31</v>
      </c>
    </row>
    <row r="11774" spans="1:7" x14ac:dyDescent="0.25">
      <c r="A11774">
        <v>22284</v>
      </c>
      <c r="B11774" s="1">
        <v>20.29</v>
      </c>
      <c r="C11774" s="2">
        <v>44234</v>
      </c>
      <c r="G11774" s="4" t="s">
        <v>61</v>
      </c>
    </row>
    <row r="11775" spans="1:7" x14ac:dyDescent="0.25">
      <c r="A11775">
        <v>81352</v>
      </c>
      <c r="B11775" s="1">
        <v>8.7899999999999991</v>
      </c>
      <c r="C11775" s="2">
        <v>44234</v>
      </c>
      <c r="G11775" s="5" t="s">
        <v>31</v>
      </c>
    </row>
    <row r="11776" spans="1:7" x14ac:dyDescent="0.25">
      <c r="A11776">
        <v>334127</v>
      </c>
      <c r="C11776" t="s">
        <v>12608</v>
      </c>
      <c r="G11776" s="4" t="s">
        <v>28</v>
      </c>
    </row>
    <row r="11777" spans="1:7" x14ac:dyDescent="0.25">
      <c r="A11777">
        <v>80033</v>
      </c>
      <c r="C11777" t="s">
        <v>12608</v>
      </c>
      <c r="G11777" s="5" t="s">
        <v>163</v>
      </c>
    </row>
    <row r="11778" spans="1:7" x14ac:dyDescent="0.25">
      <c r="A11778">
        <v>23511</v>
      </c>
      <c r="C11778" t="s">
        <v>12608</v>
      </c>
      <c r="G11778" s="4" t="s">
        <v>11</v>
      </c>
    </row>
    <row r="11779" spans="1:7" x14ac:dyDescent="0.25">
      <c r="A11779">
        <v>42218</v>
      </c>
      <c r="C11779" t="s">
        <v>12608</v>
      </c>
      <c r="G11779" s="5" t="s">
        <v>26</v>
      </c>
    </row>
    <row r="11780" spans="1:7" x14ac:dyDescent="0.25">
      <c r="A11780">
        <v>27700</v>
      </c>
      <c r="C11780" t="s">
        <v>12608</v>
      </c>
      <c r="G11780" s="4" t="s">
        <v>11</v>
      </c>
    </row>
    <row r="11781" spans="1:7" x14ac:dyDescent="0.25">
      <c r="A11781">
        <v>23213</v>
      </c>
      <c r="C11781" t="s">
        <v>12608</v>
      </c>
      <c r="G11781" s="5" t="s">
        <v>53</v>
      </c>
    </row>
    <row r="11782" spans="1:7" x14ac:dyDescent="0.25">
      <c r="A11782">
        <v>48697</v>
      </c>
      <c r="C11782" t="s">
        <v>12608</v>
      </c>
      <c r="G11782" s="4" t="s">
        <v>1019</v>
      </c>
    </row>
    <row r="11783" spans="1:7" x14ac:dyDescent="0.25">
      <c r="A11783">
        <v>72494</v>
      </c>
      <c r="C11783" t="s">
        <v>12608</v>
      </c>
      <c r="G11783" s="5" t="s">
        <v>17</v>
      </c>
    </row>
    <row r="11784" spans="1:7" x14ac:dyDescent="0.25">
      <c r="A11784">
        <v>84845</v>
      </c>
      <c r="B11784" s="1">
        <v>8.99</v>
      </c>
      <c r="C11784" s="2">
        <v>44234</v>
      </c>
      <c r="G11784" s="4" t="s">
        <v>61</v>
      </c>
    </row>
    <row r="11785" spans="1:7" x14ac:dyDescent="0.25">
      <c r="A11785">
        <v>70529</v>
      </c>
      <c r="C11785" t="s">
        <v>12608</v>
      </c>
      <c r="G11785" s="5" t="s">
        <v>57</v>
      </c>
    </row>
    <row r="11786" spans="1:7" x14ac:dyDescent="0.25">
      <c r="A11786">
        <v>11797</v>
      </c>
      <c r="C11786" t="s">
        <v>12608</v>
      </c>
      <c r="G11786" s="4" t="s">
        <v>175</v>
      </c>
    </row>
    <row r="11787" spans="1:7" x14ac:dyDescent="0.25">
      <c r="A11787">
        <v>81035</v>
      </c>
      <c r="B11787" s="1">
        <v>14.19</v>
      </c>
      <c r="C11787" s="2">
        <v>44234</v>
      </c>
      <c r="G11787" s="5" t="s">
        <v>61</v>
      </c>
    </row>
    <row r="11788" spans="1:7" x14ac:dyDescent="0.25">
      <c r="A11788">
        <v>93750</v>
      </c>
      <c r="C11788" t="s">
        <v>12608</v>
      </c>
      <c r="G11788" s="4" t="s">
        <v>11</v>
      </c>
    </row>
    <row r="11789" spans="1:7" x14ac:dyDescent="0.25">
      <c r="A11789">
        <v>63207</v>
      </c>
      <c r="B11789" s="1">
        <v>10.99</v>
      </c>
      <c r="C11789" s="2">
        <v>44234</v>
      </c>
      <c r="G11789" s="5" t="s">
        <v>61</v>
      </c>
    </row>
    <row r="11790" spans="1:7" x14ac:dyDescent="0.25">
      <c r="A11790">
        <v>84263</v>
      </c>
      <c r="C11790" t="s">
        <v>12608</v>
      </c>
      <c r="G11790" s="4" t="s">
        <v>28</v>
      </c>
    </row>
    <row r="11791" spans="1:7" x14ac:dyDescent="0.25">
      <c r="A11791">
        <v>87661</v>
      </c>
      <c r="C11791" t="s">
        <v>12608</v>
      </c>
      <c r="G11791" s="5" t="s">
        <v>43</v>
      </c>
    </row>
    <row r="11792" spans="1:7" x14ac:dyDescent="0.25">
      <c r="A11792">
        <v>45091</v>
      </c>
      <c r="C11792" t="s">
        <v>12608</v>
      </c>
      <c r="G11792" s="4" t="s">
        <v>53</v>
      </c>
    </row>
    <row r="11793" spans="1:7" x14ac:dyDescent="0.25">
      <c r="A11793">
        <v>304565</v>
      </c>
      <c r="C11793" t="s">
        <v>12608</v>
      </c>
      <c r="G11793" s="5" t="s">
        <v>163</v>
      </c>
    </row>
    <row r="11794" spans="1:7" x14ac:dyDescent="0.25">
      <c r="A11794">
        <v>15105</v>
      </c>
      <c r="C11794" t="s">
        <v>12608</v>
      </c>
      <c r="G11794" s="4" t="s">
        <v>14</v>
      </c>
    </row>
    <row r="11795" spans="1:7" x14ac:dyDescent="0.25">
      <c r="A11795">
        <v>23109</v>
      </c>
      <c r="C11795" t="s">
        <v>12608</v>
      </c>
      <c r="G11795" s="5" t="s">
        <v>11</v>
      </c>
    </row>
    <row r="11796" spans="1:7" x14ac:dyDescent="0.25">
      <c r="A11796">
        <v>318635</v>
      </c>
      <c r="C11796" t="s">
        <v>12608</v>
      </c>
      <c r="G11796" s="4" t="s">
        <v>85</v>
      </c>
    </row>
    <row r="11797" spans="1:7" x14ac:dyDescent="0.25">
      <c r="A11797">
        <v>308592</v>
      </c>
      <c r="C11797" t="s">
        <v>12608</v>
      </c>
      <c r="G11797" s="5" t="s">
        <v>61</v>
      </c>
    </row>
    <row r="11798" spans="1:7" x14ac:dyDescent="0.25">
      <c r="A11798">
        <v>70263</v>
      </c>
      <c r="B11798" s="1">
        <v>26.99</v>
      </c>
      <c r="C11798" s="2">
        <v>44234</v>
      </c>
      <c r="G11798" s="4" t="s">
        <v>35</v>
      </c>
    </row>
    <row r="11799" spans="1:7" x14ac:dyDescent="0.25">
      <c r="A11799">
        <v>74420</v>
      </c>
      <c r="B11799" s="1">
        <v>7.49</v>
      </c>
      <c r="C11799" s="2">
        <v>44327</v>
      </c>
      <c r="G11799" s="5" t="s">
        <v>31</v>
      </c>
    </row>
    <row r="11800" spans="1:7" x14ac:dyDescent="0.25">
      <c r="A11800">
        <v>16195</v>
      </c>
      <c r="C11800" t="s">
        <v>12608</v>
      </c>
      <c r="G11800" s="4" t="s">
        <v>41</v>
      </c>
    </row>
    <row r="11801" spans="1:7" x14ac:dyDescent="0.25">
      <c r="A11801">
        <v>42981</v>
      </c>
      <c r="C11801" t="s">
        <v>12608</v>
      </c>
      <c r="G11801" s="5" t="s">
        <v>61</v>
      </c>
    </row>
    <row r="11802" spans="1:7" x14ac:dyDescent="0.25">
      <c r="A11802">
        <v>45278</v>
      </c>
      <c r="C11802" t="s">
        <v>12608</v>
      </c>
      <c r="G11802" s="4" t="s">
        <v>46</v>
      </c>
    </row>
    <row r="11803" spans="1:7" x14ac:dyDescent="0.25">
      <c r="A11803">
        <v>323678</v>
      </c>
      <c r="C11803" t="s">
        <v>12608</v>
      </c>
      <c r="G11803" s="5" t="s">
        <v>43</v>
      </c>
    </row>
    <row r="11804" spans="1:7" x14ac:dyDescent="0.25">
      <c r="A11804">
        <v>300220</v>
      </c>
      <c r="C11804" t="s">
        <v>12608</v>
      </c>
      <c r="G11804" s="4" t="s">
        <v>175</v>
      </c>
    </row>
    <row r="11805" spans="1:7" x14ac:dyDescent="0.25">
      <c r="A11805">
        <v>365700</v>
      </c>
      <c r="C11805" t="s">
        <v>12608</v>
      </c>
      <c r="G11805" s="5" t="s">
        <v>85</v>
      </c>
    </row>
    <row r="11806" spans="1:7" x14ac:dyDescent="0.25">
      <c r="A11806">
        <v>76945</v>
      </c>
      <c r="C11806" t="s">
        <v>12608</v>
      </c>
      <c r="G11806" s="4" t="s">
        <v>163</v>
      </c>
    </row>
    <row r="11807" spans="1:7" x14ac:dyDescent="0.25">
      <c r="A11807">
        <v>399388</v>
      </c>
      <c r="C11807" t="s">
        <v>12608</v>
      </c>
      <c r="G11807" s="5" t="s">
        <v>85</v>
      </c>
    </row>
    <row r="11808" spans="1:7" x14ac:dyDescent="0.25">
      <c r="A11808">
        <v>36137</v>
      </c>
      <c r="C11808" t="s">
        <v>12608</v>
      </c>
      <c r="G11808" s="4" t="s">
        <v>37</v>
      </c>
    </row>
    <row r="11809" spans="1:7" x14ac:dyDescent="0.25">
      <c r="A11809">
        <v>317097</v>
      </c>
      <c r="C11809" t="s">
        <v>12608</v>
      </c>
      <c r="G11809" s="5" t="s">
        <v>43</v>
      </c>
    </row>
    <row r="11810" spans="1:7" x14ac:dyDescent="0.25">
      <c r="A11810">
        <v>46623</v>
      </c>
      <c r="C11810" t="s">
        <v>12608</v>
      </c>
      <c r="G11810" s="4" t="s">
        <v>37</v>
      </c>
    </row>
    <row r="11811" spans="1:7" x14ac:dyDescent="0.25">
      <c r="A11811">
        <v>12017</v>
      </c>
      <c r="C11811" t="s">
        <v>12608</v>
      </c>
      <c r="G11811" s="5" t="s">
        <v>175</v>
      </c>
    </row>
    <row r="11812" spans="1:7" x14ac:dyDescent="0.25">
      <c r="A11812">
        <v>70088</v>
      </c>
      <c r="C11812" t="s">
        <v>12608</v>
      </c>
      <c r="G11812" s="4" t="s">
        <v>37</v>
      </c>
    </row>
    <row r="11813" spans="1:7" x14ac:dyDescent="0.25">
      <c r="A11813">
        <v>73140</v>
      </c>
      <c r="C11813" t="s">
        <v>12608</v>
      </c>
      <c r="G11813" s="5" t="s">
        <v>37</v>
      </c>
    </row>
    <row r="11814" spans="1:7" x14ac:dyDescent="0.25">
      <c r="A11814">
        <v>30031</v>
      </c>
      <c r="C11814" t="s">
        <v>12608</v>
      </c>
      <c r="G11814" s="4" t="s">
        <v>198</v>
      </c>
    </row>
    <row r="11815" spans="1:7" x14ac:dyDescent="0.25">
      <c r="A11815">
        <v>332937</v>
      </c>
      <c r="C11815" t="s">
        <v>12608</v>
      </c>
      <c r="G11815" s="5" t="s">
        <v>39</v>
      </c>
    </row>
    <row r="11816" spans="1:7" x14ac:dyDescent="0.25">
      <c r="A11816">
        <v>38563</v>
      </c>
      <c r="B11816" s="1">
        <v>9.99</v>
      </c>
      <c r="C11816" s="2">
        <v>44234</v>
      </c>
      <c r="G11816" s="4" t="s">
        <v>35</v>
      </c>
    </row>
    <row r="11817" spans="1:7" x14ac:dyDescent="0.25">
      <c r="A11817">
        <v>80429</v>
      </c>
      <c r="C11817" t="s">
        <v>12608</v>
      </c>
      <c r="G11817" s="5" t="s">
        <v>26</v>
      </c>
    </row>
    <row r="11818" spans="1:7" x14ac:dyDescent="0.25">
      <c r="A11818">
        <v>59730</v>
      </c>
      <c r="C11818" t="s">
        <v>12608</v>
      </c>
      <c r="G11818" s="4"/>
    </row>
    <row r="11819" spans="1:7" x14ac:dyDescent="0.25">
      <c r="A11819">
        <v>23320</v>
      </c>
      <c r="C11819" t="s">
        <v>12608</v>
      </c>
      <c r="G11819" s="5" t="s">
        <v>11</v>
      </c>
    </row>
    <row r="11820" spans="1:7" x14ac:dyDescent="0.25">
      <c r="A11820">
        <v>47180</v>
      </c>
      <c r="C11820" t="s">
        <v>12608</v>
      </c>
      <c r="G11820" s="4" t="s">
        <v>26</v>
      </c>
    </row>
    <row r="11821" spans="1:7" x14ac:dyDescent="0.25">
      <c r="A11821">
        <v>10436</v>
      </c>
      <c r="C11821" t="s">
        <v>12608</v>
      </c>
      <c r="G11821" s="5" t="s">
        <v>11</v>
      </c>
    </row>
    <row r="11822" spans="1:7" x14ac:dyDescent="0.25">
      <c r="A11822">
        <v>337633</v>
      </c>
      <c r="C11822" t="s">
        <v>12608</v>
      </c>
      <c r="G11822" s="4" t="s">
        <v>31</v>
      </c>
    </row>
    <row r="11823" spans="1:7" x14ac:dyDescent="0.25">
      <c r="A11823">
        <v>310917</v>
      </c>
      <c r="C11823" t="s">
        <v>12608</v>
      </c>
      <c r="G11823" s="5" t="s">
        <v>39</v>
      </c>
    </row>
    <row r="11824" spans="1:7" x14ac:dyDescent="0.25">
      <c r="A11824">
        <v>75237</v>
      </c>
      <c r="C11824" t="s">
        <v>12608</v>
      </c>
      <c r="G11824" s="4" t="s">
        <v>26</v>
      </c>
    </row>
    <row r="11825" spans="1:7" x14ac:dyDescent="0.25">
      <c r="A11825">
        <v>68411</v>
      </c>
      <c r="C11825" t="s">
        <v>12608</v>
      </c>
      <c r="G11825" s="5" t="s">
        <v>28</v>
      </c>
    </row>
    <row r="11826" spans="1:7" x14ac:dyDescent="0.25">
      <c r="A11826">
        <v>42702</v>
      </c>
      <c r="C11826" t="s">
        <v>12608</v>
      </c>
      <c r="G11826" s="4" t="s">
        <v>85</v>
      </c>
    </row>
    <row r="11827" spans="1:7" x14ac:dyDescent="0.25">
      <c r="A11827">
        <v>83933</v>
      </c>
      <c r="B11827" s="1">
        <v>17.79</v>
      </c>
      <c r="C11827" s="2">
        <v>44234</v>
      </c>
      <c r="G11827" s="5" t="s">
        <v>61</v>
      </c>
    </row>
    <row r="11828" spans="1:7" x14ac:dyDescent="0.25">
      <c r="A11828">
        <v>80295</v>
      </c>
      <c r="C11828" t="s">
        <v>12608</v>
      </c>
      <c r="G11828" s="4" t="s">
        <v>64</v>
      </c>
    </row>
    <row r="11829" spans="1:7" x14ac:dyDescent="0.25">
      <c r="A11829">
        <v>44208</v>
      </c>
      <c r="C11829" t="s">
        <v>12608</v>
      </c>
      <c r="G11829" s="5" t="s">
        <v>41</v>
      </c>
    </row>
    <row r="11830" spans="1:7" x14ac:dyDescent="0.25">
      <c r="A11830">
        <v>22616</v>
      </c>
      <c r="C11830" t="s">
        <v>12608</v>
      </c>
      <c r="G11830" s="4" t="s">
        <v>41</v>
      </c>
    </row>
    <row r="11831" spans="1:7" x14ac:dyDescent="0.25">
      <c r="A11831">
        <v>83293</v>
      </c>
      <c r="B11831" s="1">
        <v>18.989999999999998</v>
      </c>
      <c r="C11831" s="2">
        <v>44234</v>
      </c>
      <c r="G11831" s="5" t="s">
        <v>28</v>
      </c>
    </row>
    <row r="11832" spans="1:7" x14ac:dyDescent="0.25">
      <c r="A11832">
        <v>81240</v>
      </c>
      <c r="C11832" t="s">
        <v>12608</v>
      </c>
      <c r="G11832" s="4" t="s">
        <v>31</v>
      </c>
    </row>
    <row r="11833" spans="1:7" x14ac:dyDescent="0.25">
      <c r="A11833">
        <v>74152</v>
      </c>
      <c r="B11833" s="1">
        <v>9.2899999999999991</v>
      </c>
      <c r="C11833" s="2">
        <v>44234</v>
      </c>
      <c r="G11833" s="5" t="s">
        <v>61</v>
      </c>
    </row>
    <row r="11834" spans="1:7" x14ac:dyDescent="0.25">
      <c r="A11834">
        <v>28653</v>
      </c>
      <c r="C11834" t="s">
        <v>12608</v>
      </c>
      <c r="G11834" s="4" t="s">
        <v>11</v>
      </c>
    </row>
    <row r="11835" spans="1:7" x14ac:dyDescent="0.25">
      <c r="A11835">
        <v>434213</v>
      </c>
      <c r="C11835" t="s">
        <v>12608</v>
      </c>
      <c r="G11835" s="5" t="s">
        <v>163</v>
      </c>
    </row>
    <row r="11836" spans="1:7" x14ac:dyDescent="0.25">
      <c r="A11836">
        <v>323276</v>
      </c>
      <c r="C11836" t="s">
        <v>12608</v>
      </c>
      <c r="G11836" s="4" t="s">
        <v>85</v>
      </c>
    </row>
    <row r="11837" spans="1:7" x14ac:dyDescent="0.25">
      <c r="A11837">
        <v>347052</v>
      </c>
      <c r="C11837" t="s">
        <v>12608</v>
      </c>
      <c r="G11837" s="5" t="s">
        <v>26</v>
      </c>
    </row>
    <row r="11838" spans="1:7" x14ac:dyDescent="0.25">
      <c r="A11838">
        <v>439010</v>
      </c>
      <c r="C11838" t="s">
        <v>12608</v>
      </c>
      <c r="G11838" s="4" t="s">
        <v>61</v>
      </c>
    </row>
    <row r="11839" spans="1:7" x14ac:dyDescent="0.25">
      <c r="A11839">
        <v>71216</v>
      </c>
      <c r="C11839" t="s">
        <v>12608</v>
      </c>
      <c r="G11839" s="5" t="s">
        <v>37</v>
      </c>
    </row>
    <row r="11840" spans="1:7" x14ac:dyDescent="0.25">
      <c r="A11840">
        <v>46305</v>
      </c>
      <c r="C11840" t="s">
        <v>12608</v>
      </c>
      <c r="G11840" s="4" t="s">
        <v>28</v>
      </c>
    </row>
    <row r="11841" spans="1:7" x14ac:dyDescent="0.25">
      <c r="A11841">
        <v>162680</v>
      </c>
      <c r="C11841" t="s">
        <v>12608</v>
      </c>
      <c r="G11841" s="5" t="s">
        <v>28</v>
      </c>
    </row>
    <row r="11842" spans="1:7" x14ac:dyDescent="0.25">
      <c r="A11842">
        <v>85039</v>
      </c>
      <c r="C11842" t="s">
        <v>12608</v>
      </c>
      <c r="G11842" s="4" t="s">
        <v>242</v>
      </c>
    </row>
    <row r="11843" spans="1:7" x14ac:dyDescent="0.25">
      <c r="A11843">
        <v>353396</v>
      </c>
      <c r="C11843" t="s">
        <v>12608</v>
      </c>
      <c r="G11843" s="5" t="s">
        <v>41</v>
      </c>
    </row>
    <row r="11844" spans="1:7" x14ac:dyDescent="0.25">
      <c r="A11844">
        <v>333951</v>
      </c>
      <c r="C11844" t="s">
        <v>12608</v>
      </c>
      <c r="G11844" s="4" t="s">
        <v>43</v>
      </c>
    </row>
    <row r="11845" spans="1:7" x14ac:dyDescent="0.25">
      <c r="A11845">
        <v>347811</v>
      </c>
      <c r="C11845" t="s">
        <v>12608</v>
      </c>
      <c r="G11845" s="5" t="s">
        <v>35</v>
      </c>
    </row>
    <row r="11846" spans="1:7" x14ac:dyDescent="0.25">
      <c r="A11846">
        <v>85944</v>
      </c>
      <c r="B11846" s="1">
        <v>3.99</v>
      </c>
      <c r="C11846" s="2">
        <v>44327</v>
      </c>
      <c r="G11846" s="4" t="s">
        <v>28</v>
      </c>
    </row>
    <row r="11847" spans="1:7" x14ac:dyDescent="0.25">
      <c r="A11847">
        <v>70065</v>
      </c>
      <c r="C11847" t="s">
        <v>12608</v>
      </c>
      <c r="G11847" s="5" t="s">
        <v>37</v>
      </c>
    </row>
    <row r="11848" spans="1:7" x14ac:dyDescent="0.25">
      <c r="A11848">
        <v>438251</v>
      </c>
      <c r="B11848" s="1">
        <v>9.99</v>
      </c>
      <c r="C11848" s="2">
        <v>44327</v>
      </c>
      <c r="G11848" s="4" t="s">
        <v>85</v>
      </c>
    </row>
    <row r="11849" spans="1:7" x14ac:dyDescent="0.25">
      <c r="A11849">
        <v>54763</v>
      </c>
      <c r="C11849" t="s">
        <v>12608</v>
      </c>
      <c r="G11849" s="5" t="s">
        <v>67</v>
      </c>
    </row>
    <row r="11850" spans="1:7" x14ac:dyDescent="0.25">
      <c r="A11850">
        <v>195413</v>
      </c>
      <c r="C11850" t="s">
        <v>12608</v>
      </c>
      <c r="G11850" s="4" t="s">
        <v>28</v>
      </c>
    </row>
    <row r="11851" spans="1:7" x14ac:dyDescent="0.25">
      <c r="A11851">
        <v>3050</v>
      </c>
      <c r="C11851" t="s">
        <v>12608</v>
      </c>
      <c r="G11851" s="5" t="s">
        <v>11</v>
      </c>
    </row>
    <row r="11852" spans="1:7" x14ac:dyDescent="0.25">
      <c r="A11852">
        <v>55409</v>
      </c>
      <c r="C11852" t="s">
        <v>12608</v>
      </c>
      <c r="G11852" s="4" t="s">
        <v>17</v>
      </c>
    </row>
    <row r="11853" spans="1:7" x14ac:dyDescent="0.25">
      <c r="A11853">
        <v>84301</v>
      </c>
      <c r="C11853" t="s">
        <v>12608</v>
      </c>
      <c r="G11853" s="5" t="s">
        <v>28</v>
      </c>
    </row>
    <row r="11854" spans="1:7" x14ac:dyDescent="0.25">
      <c r="A11854">
        <v>52914</v>
      </c>
      <c r="B11854" s="1">
        <v>9.49</v>
      </c>
      <c r="C11854" s="2">
        <v>44327</v>
      </c>
      <c r="G11854" s="4" t="s">
        <v>61</v>
      </c>
    </row>
    <row r="11855" spans="1:7" x14ac:dyDescent="0.25">
      <c r="A11855">
        <v>335273</v>
      </c>
      <c r="C11855" t="s">
        <v>12608</v>
      </c>
      <c r="G11855" s="5" t="s">
        <v>43</v>
      </c>
    </row>
    <row r="11856" spans="1:7" x14ac:dyDescent="0.25">
      <c r="A11856">
        <v>48510</v>
      </c>
      <c r="B11856" s="1">
        <v>7.49</v>
      </c>
      <c r="C11856" s="2">
        <v>44327</v>
      </c>
      <c r="G11856" s="4" t="s">
        <v>21</v>
      </c>
    </row>
    <row r="11857" spans="1:7" x14ac:dyDescent="0.25">
      <c r="A11857">
        <v>68527</v>
      </c>
      <c r="C11857" t="s">
        <v>12608</v>
      </c>
      <c r="G11857" s="5" t="s">
        <v>67</v>
      </c>
    </row>
    <row r="11858" spans="1:7" x14ac:dyDescent="0.25">
      <c r="A11858">
        <v>80872</v>
      </c>
      <c r="C11858" t="s">
        <v>12608</v>
      </c>
      <c r="G11858" s="4" t="s">
        <v>28</v>
      </c>
    </row>
    <row r="11859" spans="1:7" x14ac:dyDescent="0.25">
      <c r="A11859">
        <v>72826</v>
      </c>
      <c r="C11859" t="s">
        <v>12608</v>
      </c>
      <c r="G11859" s="5" t="s">
        <v>17</v>
      </c>
    </row>
    <row r="11860" spans="1:7" x14ac:dyDescent="0.25">
      <c r="A11860">
        <v>47160</v>
      </c>
      <c r="C11860" t="s">
        <v>12608</v>
      </c>
      <c r="G11860" s="4" t="s">
        <v>57</v>
      </c>
    </row>
    <row r="11861" spans="1:7" x14ac:dyDescent="0.25">
      <c r="A11861">
        <v>54216</v>
      </c>
      <c r="C11861" t="s">
        <v>12608</v>
      </c>
      <c r="G11861" s="5" t="s">
        <v>53</v>
      </c>
    </row>
    <row r="11862" spans="1:7" x14ac:dyDescent="0.25">
      <c r="A11862">
        <v>328776</v>
      </c>
      <c r="C11862" t="s">
        <v>12608</v>
      </c>
      <c r="G11862" s="4" t="s">
        <v>21</v>
      </c>
    </row>
    <row r="11863" spans="1:7" x14ac:dyDescent="0.25">
      <c r="A11863">
        <v>18570</v>
      </c>
      <c r="C11863" t="s">
        <v>12608</v>
      </c>
      <c r="G11863" s="5" t="s">
        <v>41</v>
      </c>
    </row>
    <row r="11864" spans="1:7" x14ac:dyDescent="0.25">
      <c r="A11864">
        <v>59315</v>
      </c>
      <c r="C11864" t="s">
        <v>12608</v>
      </c>
      <c r="G11864" s="4" t="s">
        <v>85</v>
      </c>
    </row>
    <row r="11865" spans="1:7" x14ac:dyDescent="0.25">
      <c r="A11865">
        <v>55034</v>
      </c>
      <c r="B11865" s="1">
        <v>13.99</v>
      </c>
      <c r="C11865" s="2">
        <v>44327</v>
      </c>
      <c r="G11865" s="5" t="s">
        <v>46</v>
      </c>
    </row>
    <row r="11866" spans="1:7" x14ac:dyDescent="0.25">
      <c r="A11866">
        <v>301730</v>
      </c>
      <c r="C11866" t="s">
        <v>12608</v>
      </c>
      <c r="G11866" s="4" t="s">
        <v>8</v>
      </c>
    </row>
    <row r="11867" spans="1:7" x14ac:dyDescent="0.25">
      <c r="A11867">
        <v>45042</v>
      </c>
      <c r="C11867" t="s">
        <v>12608</v>
      </c>
      <c r="G11867" s="5" t="s">
        <v>28</v>
      </c>
    </row>
    <row r="11868" spans="1:7" x14ac:dyDescent="0.25">
      <c r="A11868">
        <v>328179</v>
      </c>
      <c r="C11868" t="s">
        <v>12608</v>
      </c>
      <c r="G11868" s="4" t="s">
        <v>41</v>
      </c>
    </row>
    <row r="11869" spans="1:7" x14ac:dyDescent="0.25">
      <c r="A11869">
        <v>337219</v>
      </c>
      <c r="C11869" t="s">
        <v>12608</v>
      </c>
      <c r="G11869" s="5" t="s">
        <v>61</v>
      </c>
    </row>
    <row r="11870" spans="1:7" x14ac:dyDescent="0.25">
      <c r="A11870">
        <v>45001</v>
      </c>
      <c r="C11870" t="s">
        <v>12608</v>
      </c>
      <c r="G11870" s="4" t="s">
        <v>35</v>
      </c>
    </row>
    <row r="11871" spans="1:7" x14ac:dyDescent="0.25">
      <c r="A11871">
        <v>82112</v>
      </c>
      <c r="C11871" t="s">
        <v>12608</v>
      </c>
      <c r="G11871" s="5" t="s">
        <v>61</v>
      </c>
    </row>
    <row r="11872" spans="1:7" x14ac:dyDescent="0.25">
      <c r="A11872">
        <v>311027</v>
      </c>
      <c r="C11872" t="s">
        <v>12608</v>
      </c>
      <c r="G11872" s="4" t="s">
        <v>39</v>
      </c>
    </row>
    <row r="11873" spans="1:7" x14ac:dyDescent="0.25">
      <c r="A11873">
        <v>79227</v>
      </c>
      <c r="C11873" t="s">
        <v>12608</v>
      </c>
      <c r="G11873" s="5" t="s">
        <v>43</v>
      </c>
    </row>
    <row r="11874" spans="1:7" x14ac:dyDescent="0.25">
      <c r="A11874">
        <v>342181</v>
      </c>
      <c r="C11874" t="s">
        <v>12608</v>
      </c>
      <c r="G11874" s="4" t="s">
        <v>39</v>
      </c>
    </row>
    <row r="11875" spans="1:7" x14ac:dyDescent="0.25">
      <c r="A11875">
        <v>42595</v>
      </c>
      <c r="C11875" t="s">
        <v>12608</v>
      </c>
      <c r="G11875" s="5" t="s">
        <v>163</v>
      </c>
    </row>
    <row r="11876" spans="1:7" x14ac:dyDescent="0.25">
      <c r="A11876">
        <v>25437</v>
      </c>
      <c r="B11876" s="1">
        <v>10.49</v>
      </c>
      <c r="C11876" s="2">
        <v>44327</v>
      </c>
      <c r="G11876" s="4" t="s">
        <v>163</v>
      </c>
    </row>
    <row r="11877" spans="1:7" x14ac:dyDescent="0.25">
      <c r="A11877">
        <v>182664</v>
      </c>
      <c r="C11877" t="s">
        <v>12608</v>
      </c>
      <c r="G11877" s="5" t="s">
        <v>75</v>
      </c>
    </row>
    <row r="11878" spans="1:7" x14ac:dyDescent="0.25">
      <c r="A11878">
        <v>70302</v>
      </c>
      <c r="C11878" t="s">
        <v>12608</v>
      </c>
      <c r="G11878" s="4" t="s">
        <v>37</v>
      </c>
    </row>
    <row r="11879" spans="1:7" x14ac:dyDescent="0.25">
      <c r="A11879">
        <v>45929</v>
      </c>
      <c r="C11879" t="s">
        <v>12608</v>
      </c>
      <c r="G11879" s="5" t="s">
        <v>85</v>
      </c>
    </row>
    <row r="11880" spans="1:7" x14ac:dyDescent="0.25">
      <c r="A11880">
        <v>304155</v>
      </c>
      <c r="C11880" t="s">
        <v>12608</v>
      </c>
      <c r="G11880" s="4" t="s">
        <v>43</v>
      </c>
    </row>
    <row r="11881" spans="1:7" x14ac:dyDescent="0.25">
      <c r="A11881">
        <v>335372</v>
      </c>
      <c r="C11881" t="s">
        <v>12608</v>
      </c>
      <c r="G11881" s="5" t="s">
        <v>189</v>
      </c>
    </row>
    <row r="11882" spans="1:7" x14ac:dyDescent="0.25">
      <c r="A11882">
        <v>332771</v>
      </c>
      <c r="C11882" t="s">
        <v>12608</v>
      </c>
      <c r="G11882" s="4" t="s">
        <v>21</v>
      </c>
    </row>
    <row r="11883" spans="1:7" x14ac:dyDescent="0.25">
      <c r="A11883">
        <v>75445</v>
      </c>
      <c r="C11883" t="s">
        <v>12608</v>
      </c>
      <c r="G11883" s="5" t="s">
        <v>37</v>
      </c>
    </row>
    <row r="11884" spans="1:7" x14ac:dyDescent="0.25">
      <c r="A11884">
        <v>1546</v>
      </c>
      <c r="C11884" t="s">
        <v>12608</v>
      </c>
      <c r="G11884" s="4" t="s">
        <v>11</v>
      </c>
    </row>
    <row r="11885" spans="1:7" x14ac:dyDescent="0.25">
      <c r="A11885">
        <v>44534</v>
      </c>
      <c r="C11885" t="s">
        <v>12608</v>
      </c>
      <c r="G11885" s="5" t="s">
        <v>26</v>
      </c>
    </row>
    <row r="11886" spans="1:7" x14ac:dyDescent="0.25">
      <c r="A11886">
        <v>42385</v>
      </c>
      <c r="C11886" t="s">
        <v>12608</v>
      </c>
      <c r="G11886" s="4" t="s">
        <v>61</v>
      </c>
    </row>
    <row r="11887" spans="1:7" x14ac:dyDescent="0.25">
      <c r="A11887">
        <v>346097</v>
      </c>
      <c r="C11887" t="s">
        <v>12608</v>
      </c>
      <c r="G11887" s="5" t="s">
        <v>242</v>
      </c>
    </row>
    <row r="11888" spans="1:7" x14ac:dyDescent="0.25">
      <c r="A11888">
        <v>56260</v>
      </c>
      <c r="C11888" t="s">
        <v>12608</v>
      </c>
      <c r="G11888" s="4" t="s">
        <v>46</v>
      </c>
    </row>
    <row r="11889" spans="1:7" x14ac:dyDescent="0.25">
      <c r="A11889">
        <v>311330</v>
      </c>
      <c r="C11889" t="s">
        <v>12608</v>
      </c>
      <c r="G11889" s="5" t="s">
        <v>17</v>
      </c>
    </row>
    <row r="11890" spans="1:7" x14ac:dyDescent="0.25">
      <c r="A11890">
        <v>337099</v>
      </c>
      <c r="B11890" s="1">
        <v>7.49</v>
      </c>
      <c r="C11890" s="2">
        <v>44327</v>
      </c>
      <c r="G11890" s="4" t="s">
        <v>21</v>
      </c>
    </row>
    <row r="11891" spans="1:7" x14ac:dyDescent="0.25">
      <c r="A11891">
        <v>70566</v>
      </c>
      <c r="C11891" t="s">
        <v>12608</v>
      </c>
      <c r="G11891" s="5" t="s">
        <v>35</v>
      </c>
    </row>
    <row r="11892" spans="1:7" x14ac:dyDescent="0.25">
      <c r="A11892">
        <v>195685</v>
      </c>
      <c r="C11892" t="s">
        <v>12608</v>
      </c>
      <c r="G11892" s="4" t="s">
        <v>39</v>
      </c>
    </row>
    <row r="11893" spans="1:7" x14ac:dyDescent="0.25">
      <c r="A11893">
        <v>12150</v>
      </c>
      <c r="C11893" t="s">
        <v>12608</v>
      </c>
      <c r="G11893" s="5" t="s">
        <v>189</v>
      </c>
    </row>
    <row r="11894" spans="1:7" x14ac:dyDescent="0.25">
      <c r="A11894">
        <v>305530</v>
      </c>
      <c r="C11894" t="s">
        <v>12608</v>
      </c>
      <c r="G11894" s="4" t="s">
        <v>85</v>
      </c>
    </row>
    <row r="11895" spans="1:7" x14ac:dyDescent="0.25">
      <c r="A11895">
        <v>306072</v>
      </c>
      <c r="C11895" t="s">
        <v>12608</v>
      </c>
      <c r="G11895" s="5" t="s">
        <v>39</v>
      </c>
    </row>
    <row r="11896" spans="1:7" x14ac:dyDescent="0.25">
      <c r="A11896">
        <v>25488</v>
      </c>
      <c r="C11896" t="s">
        <v>12608</v>
      </c>
      <c r="G11896" s="4" t="s">
        <v>37</v>
      </c>
    </row>
    <row r="11897" spans="1:7" x14ac:dyDescent="0.25">
      <c r="A11897">
        <v>71048</v>
      </c>
      <c r="B11897" s="1">
        <v>14.39</v>
      </c>
      <c r="C11897" s="2">
        <v>44234</v>
      </c>
      <c r="G11897" s="5" t="s">
        <v>41</v>
      </c>
    </row>
    <row r="11898" spans="1:7" x14ac:dyDescent="0.25">
      <c r="A11898">
        <v>81806</v>
      </c>
      <c r="C11898" t="s">
        <v>12608</v>
      </c>
      <c r="G11898" s="4" t="s">
        <v>189</v>
      </c>
    </row>
    <row r="11899" spans="1:7" x14ac:dyDescent="0.25">
      <c r="A11899">
        <v>93572</v>
      </c>
      <c r="C11899" t="s">
        <v>12608</v>
      </c>
      <c r="G11899" s="5" t="s">
        <v>11</v>
      </c>
    </row>
    <row r="11900" spans="1:7" x14ac:dyDescent="0.25">
      <c r="A11900">
        <v>21563</v>
      </c>
      <c r="C11900" t="s">
        <v>12608</v>
      </c>
      <c r="G11900" s="4" t="s">
        <v>163</v>
      </c>
    </row>
    <row r="11901" spans="1:7" x14ac:dyDescent="0.25">
      <c r="A11901">
        <v>79183</v>
      </c>
      <c r="C11901" t="s">
        <v>12608</v>
      </c>
      <c r="G11901" s="5" t="s">
        <v>245</v>
      </c>
    </row>
    <row r="11902" spans="1:7" x14ac:dyDescent="0.25">
      <c r="A11902">
        <v>71129</v>
      </c>
      <c r="C11902" t="s">
        <v>12608</v>
      </c>
      <c r="G11902" s="4" t="s">
        <v>41</v>
      </c>
    </row>
    <row r="11903" spans="1:7" x14ac:dyDescent="0.25">
      <c r="A11903">
        <v>71281</v>
      </c>
      <c r="C11903" t="s">
        <v>12608</v>
      </c>
      <c r="G11903" s="5" t="s">
        <v>26</v>
      </c>
    </row>
    <row r="11904" spans="1:7" x14ac:dyDescent="0.25">
      <c r="A11904">
        <v>27389</v>
      </c>
      <c r="C11904" t="s">
        <v>12608</v>
      </c>
      <c r="G11904" s="4" t="s">
        <v>11</v>
      </c>
    </row>
    <row r="11905" spans="1:7" x14ac:dyDescent="0.25">
      <c r="A11905">
        <v>80716</v>
      </c>
      <c r="C11905" t="s">
        <v>12608</v>
      </c>
      <c r="G11905" s="5" t="s">
        <v>39</v>
      </c>
    </row>
    <row r="11906" spans="1:7" x14ac:dyDescent="0.25">
      <c r="A11906">
        <v>78255</v>
      </c>
      <c r="C11906" t="s">
        <v>12608</v>
      </c>
      <c r="G11906" s="4" t="s">
        <v>75</v>
      </c>
    </row>
    <row r="11907" spans="1:7" x14ac:dyDescent="0.25">
      <c r="A11907">
        <v>83137</v>
      </c>
      <c r="C11907" t="s">
        <v>12608</v>
      </c>
      <c r="G11907" s="5" t="s">
        <v>61</v>
      </c>
    </row>
    <row r="11908" spans="1:7" x14ac:dyDescent="0.25">
      <c r="A11908">
        <v>83410</v>
      </c>
      <c r="C11908" t="s">
        <v>12608</v>
      </c>
      <c r="G11908" s="4" t="s">
        <v>61</v>
      </c>
    </row>
    <row r="11909" spans="1:7" x14ac:dyDescent="0.25">
      <c r="A11909">
        <v>83924</v>
      </c>
      <c r="B11909" s="1">
        <v>8.49</v>
      </c>
      <c r="C11909" s="2">
        <v>44327</v>
      </c>
      <c r="G11909" s="5" t="s">
        <v>61</v>
      </c>
    </row>
    <row r="11910" spans="1:7" x14ac:dyDescent="0.25">
      <c r="A11910">
        <v>29087</v>
      </c>
      <c r="C11910" t="s">
        <v>12608</v>
      </c>
      <c r="G11910" s="4" t="s">
        <v>11</v>
      </c>
    </row>
    <row r="11911" spans="1:7" x14ac:dyDescent="0.25">
      <c r="A11911">
        <v>72206</v>
      </c>
      <c r="B11911" s="1">
        <v>10.29</v>
      </c>
      <c r="C11911" s="2">
        <v>44234</v>
      </c>
      <c r="G11911" s="5" t="s">
        <v>163</v>
      </c>
    </row>
    <row r="11912" spans="1:7" x14ac:dyDescent="0.25">
      <c r="A11912">
        <v>66036</v>
      </c>
      <c r="B11912" s="1">
        <v>10.99</v>
      </c>
      <c r="C11912" s="2">
        <v>44234</v>
      </c>
      <c r="G11912" s="4" t="s">
        <v>41</v>
      </c>
    </row>
    <row r="11913" spans="1:7" x14ac:dyDescent="0.25">
      <c r="A11913">
        <v>410934</v>
      </c>
      <c r="C11913" t="s">
        <v>12608</v>
      </c>
      <c r="G11913" s="5" t="s">
        <v>41</v>
      </c>
    </row>
    <row r="11914" spans="1:7" x14ac:dyDescent="0.25">
      <c r="A11914">
        <v>325477</v>
      </c>
      <c r="C11914" t="s">
        <v>12608</v>
      </c>
      <c r="G11914" s="4" t="s">
        <v>61</v>
      </c>
    </row>
    <row r="11915" spans="1:7" x14ac:dyDescent="0.25">
      <c r="A11915">
        <v>22691</v>
      </c>
      <c r="C11915" t="s">
        <v>12608</v>
      </c>
      <c r="G11915" s="5" t="s">
        <v>28</v>
      </c>
    </row>
    <row r="11916" spans="1:7" x14ac:dyDescent="0.25">
      <c r="A11916">
        <v>303627</v>
      </c>
      <c r="C11916" t="s">
        <v>12608</v>
      </c>
      <c r="G11916" s="4" t="s">
        <v>41</v>
      </c>
    </row>
    <row r="11917" spans="1:7" x14ac:dyDescent="0.25">
      <c r="A11917">
        <v>35556</v>
      </c>
      <c r="C11917" t="s">
        <v>12608</v>
      </c>
      <c r="G11917" s="5" t="s">
        <v>37</v>
      </c>
    </row>
    <row r="11918" spans="1:7" x14ac:dyDescent="0.25">
      <c r="A11918">
        <v>316751</v>
      </c>
      <c r="C11918" t="s">
        <v>12608</v>
      </c>
      <c r="G11918" s="4" t="s">
        <v>31</v>
      </c>
    </row>
    <row r="11919" spans="1:7" x14ac:dyDescent="0.25">
      <c r="A11919">
        <v>19003</v>
      </c>
      <c r="B11919" s="1">
        <v>10.49</v>
      </c>
      <c r="C11919" s="2">
        <v>44234</v>
      </c>
      <c r="G11919" s="5" t="s">
        <v>61</v>
      </c>
    </row>
    <row r="11920" spans="1:7" x14ac:dyDescent="0.25">
      <c r="A11920">
        <v>71161</v>
      </c>
      <c r="C11920" t="s">
        <v>12608</v>
      </c>
      <c r="G11920" s="4" t="s">
        <v>41</v>
      </c>
    </row>
    <row r="11921" spans="1:7" x14ac:dyDescent="0.25">
      <c r="A11921">
        <v>44172</v>
      </c>
      <c r="C11921" t="s">
        <v>12608</v>
      </c>
      <c r="G11921" s="5" t="s">
        <v>26</v>
      </c>
    </row>
    <row r="11922" spans="1:7" x14ac:dyDescent="0.25">
      <c r="A11922">
        <v>71518</v>
      </c>
      <c r="C11922" t="s">
        <v>12608</v>
      </c>
      <c r="G11922" s="4" t="s">
        <v>198</v>
      </c>
    </row>
    <row r="11923" spans="1:7" x14ac:dyDescent="0.25">
      <c r="A11923">
        <v>27332</v>
      </c>
      <c r="B11923" s="1">
        <v>37.99</v>
      </c>
      <c r="C11923" s="2">
        <v>44234</v>
      </c>
      <c r="G11923" s="5" t="s">
        <v>14</v>
      </c>
    </row>
    <row r="11924" spans="1:7" x14ac:dyDescent="0.25">
      <c r="A11924">
        <v>44820</v>
      </c>
      <c r="C11924" t="s">
        <v>12608</v>
      </c>
      <c r="G11924" s="4" t="s">
        <v>41</v>
      </c>
    </row>
    <row r="11925" spans="1:7" x14ac:dyDescent="0.25">
      <c r="A11925">
        <v>41670</v>
      </c>
      <c r="C11925" t="s">
        <v>12608</v>
      </c>
      <c r="G11925" s="5" t="s">
        <v>28</v>
      </c>
    </row>
    <row r="11926" spans="1:7" x14ac:dyDescent="0.25">
      <c r="A11926">
        <v>71978</v>
      </c>
      <c r="C11926" t="s">
        <v>12608</v>
      </c>
      <c r="G11926" s="4" t="s">
        <v>17</v>
      </c>
    </row>
    <row r="11927" spans="1:7" x14ac:dyDescent="0.25">
      <c r="A11927">
        <v>54534</v>
      </c>
      <c r="C11927" t="s">
        <v>12608</v>
      </c>
      <c r="G11927" s="5" t="s">
        <v>14</v>
      </c>
    </row>
    <row r="11928" spans="1:7" x14ac:dyDescent="0.25">
      <c r="A11928">
        <v>342194</v>
      </c>
      <c r="B11928" s="1">
        <v>10.09</v>
      </c>
      <c r="C11928" s="2">
        <v>44234</v>
      </c>
      <c r="G11928" s="4" t="s">
        <v>61</v>
      </c>
    </row>
    <row r="11929" spans="1:7" x14ac:dyDescent="0.25">
      <c r="A11929">
        <v>322348</v>
      </c>
      <c r="C11929" t="s">
        <v>12608</v>
      </c>
      <c r="G11929" s="5" t="s">
        <v>28</v>
      </c>
    </row>
    <row r="11930" spans="1:7" x14ac:dyDescent="0.25">
      <c r="A11930">
        <v>42830</v>
      </c>
      <c r="B11930" s="1">
        <v>32.99</v>
      </c>
      <c r="C11930" s="2">
        <v>44234</v>
      </c>
      <c r="G11930" s="4" t="s">
        <v>26</v>
      </c>
    </row>
    <row r="11931" spans="1:7" x14ac:dyDescent="0.25">
      <c r="A11931">
        <v>340519</v>
      </c>
      <c r="C11931" t="s">
        <v>12608</v>
      </c>
      <c r="G11931" s="5" t="s">
        <v>39</v>
      </c>
    </row>
    <row r="11932" spans="1:7" x14ac:dyDescent="0.25">
      <c r="A11932">
        <v>331334</v>
      </c>
      <c r="C11932" t="s">
        <v>12608</v>
      </c>
      <c r="G11932" s="4" t="s">
        <v>43</v>
      </c>
    </row>
    <row r="11933" spans="1:7" x14ac:dyDescent="0.25">
      <c r="A11933">
        <v>98256</v>
      </c>
      <c r="C11933" t="s">
        <v>12608</v>
      </c>
      <c r="G11933" s="5" t="s">
        <v>11</v>
      </c>
    </row>
    <row r="11934" spans="1:7" x14ac:dyDescent="0.25">
      <c r="A11934">
        <v>48261</v>
      </c>
      <c r="C11934" t="s">
        <v>12608</v>
      </c>
      <c r="G11934" s="4" t="s">
        <v>26</v>
      </c>
    </row>
    <row r="11935" spans="1:7" x14ac:dyDescent="0.25">
      <c r="A11935">
        <v>315802</v>
      </c>
      <c r="C11935" t="s">
        <v>12608</v>
      </c>
      <c r="G11935" s="5" t="s">
        <v>41</v>
      </c>
    </row>
    <row r="11936" spans="1:7" x14ac:dyDescent="0.25">
      <c r="A11936">
        <v>12971</v>
      </c>
      <c r="C11936" t="s">
        <v>12608</v>
      </c>
      <c r="G11936" s="4" t="s">
        <v>175</v>
      </c>
    </row>
    <row r="11937" spans="1:7" x14ac:dyDescent="0.25">
      <c r="A11937">
        <v>335669</v>
      </c>
      <c r="C11937" t="s">
        <v>12608</v>
      </c>
      <c r="G11937" s="5" t="s">
        <v>175</v>
      </c>
    </row>
    <row r="11938" spans="1:7" x14ac:dyDescent="0.25">
      <c r="A11938">
        <v>83935</v>
      </c>
      <c r="C11938" t="s">
        <v>12608</v>
      </c>
      <c r="G11938" s="4" t="s">
        <v>61</v>
      </c>
    </row>
    <row r="11939" spans="1:7" x14ac:dyDescent="0.25">
      <c r="A11939">
        <v>43975</v>
      </c>
      <c r="C11939" t="s">
        <v>12608</v>
      </c>
      <c r="G11939" s="5" t="s">
        <v>26</v>
      </c>
    </row>
    <row r="11940" spans="1:7" x14ac:dyDescent="0.25">
      <c r="A11940">
        <v>310291</v>
      </c>
      <c r="C11940" t="s">
        <v>12608</v>
      </c>
      <c r="G11940" s="4" t="s">
        <v>85</v>
      </c>
    </row>
    <row r="11941" spans="1:7" x14ac:dyDescent="0.25">
      <c r="A11941">
        <v>28983</v>
      </c>
      <c r="C11941" t="s">
        <v>12608</v>
      </c>
      <c r="G11941" s="5" t="s">
        <v>245</v>
      </c>
    </row>
    <row r="11942" spans="1:7" x14ac:dyDescent="0.25">
      <c r="A11942">
        <v>332567</v>
      </c>
      <c r="C11942" t="s">
        <v>12608</v>
      </c>
      <c r="G11942" s="4" t="s">
        <v>61</v>
      </c>
    </row>
    <row r="11943" spans="1:7" x14ac:dyDescent="0.25">
      <c r="A11943">
        <v>349238</v>
      </c>
      <c r="C11943" t="s">
        <v>12608</v>
      </c>
      <c r="G11943" s="5" t="s">
        <v>102</v>
      </c>
    </row>
    <row r="11944" spans="1:7" x14ac:dyDescent="0.25">
      <c r="A11944">
        <v>74560</v>
      </c>
      <c r="C11944" t="s">
        <v>12608</v>
      </c>
      <c r="G11944" s="4" t="s">
        <v>43</v>
      </c>
    </row>
    <row r="11945" spans="1:7" x14ac:dyDescent="0.25">
      <c r="A11945">
        <v>341247</v>
      </c>
      <c r="B11945" s="1">
        <v>8.99</v>
      </c>
      <c r="C11945" s="2">
        <v>44327</v>
      </c>
      <c r="G11945" s="5" t="s">
        <v>31</v>
      </c>
    </row>
    <row r="11946" spans="1:7" x14ac:dyDescent="0.25">
      <c r="A11946">
        <v>70276</v>
      </c>
      <c r="C11946" t="s">
        <v>12608</v>
      </c>
      <c r="G11946" s="4" t="s">
        <v>37</v>
      </c>
    </row>
    <row r="11947" spans="1:7" x14ac:dyDescent="0.25">
      <c r="A11947">
        <v>330638</v>
      </c>
      <c r="C11947" t="s">
        <v>12608</v>
      </c>
      <c r="G11947" s="5" t="s">
        <v>61</v>
      </c>
    </row>
    <row r="11948" spans="1:7" x14ac:dyDescent="0.25">
      <c r="A11948">
        <v>342215</v>
      </c>
      <c r="C11948" t="s">
        <v>12608</v>
      </c>
      <c r="G11948" s="4" t="s">
        <v>61</v>
      </c>
    </row>
    <row r="11949" spans="1:7" x14ac:dyDescent="0.25">
      <c r="A11949">
        <v>82115</v>
      </c>
      <c r="C11949" t="s">
        <v>12608</v>
      </c>
      <c r="G11949" s="5" t="s">
        <v>61</v>
      </c>
    </row>
    <row r="11950" spans="1:7" x14ac:dyDescent="0.25">
      <c r="A11950">
        <v>312461</v>
      </c>
      <c r="C11950" t="s">
        <v>12608</v>
      </c>
      <c r="G11950" s="4" t="s">
        <v>61</v>
      </c>
    </row>
    <row r="11951" spans="1:7" x14ac:dyDescent="0.25">
      <c r="A11951">
        <v>63185</v>
      </c>
      <c r="B11951" s="1">
        <v>79.989999999999995</v>
      </c>
      <c r="C11951" s="2">
        <v>44234</v>
      </c>
      <c r="G11951" s="5" t="s">
        <v>14</v>
      </c>
    </row>
    <row r="11952" spans="1:7" x14ac:dyDescent="0.25">
      <c r="A11952">
        <v>63096</v>
      </c>
      <c r="C11952" t="s">
        <v>12608</v>
      </c>
      <c r="G11952" s="4" t="s">
        <v>85</v>
      </c>
    </row>
    <row r="11953" spans="1:7" x14ac:dyDescent="0.25">
      <c r="A11953">
        <v>43249</v>
      </c>
      <c r="C11953" t="s">
        <v>12608</v>
      </c>
      <c r="G11953" s="5" t="s">
        <v>26</v>
      </c>
    </row>
    <row r="11954" spans="1:7" x14ac:dyDescent="0.25">
      <c r="A11954">
        <v>329444</v>
      </c>
      <c r="C11954" t="s">
        <v>12608</v>
      </c>
      <c r="G11954" s="4" t="s">
        <v>75</v>
      </c>
    </row>
    <row r="11955" spans="1:7" x14ac:dyDescent="0.25">
      <c r="A11955">
        <v>334477</v>
      </c>
      <c r="C11955" t="s">
        <v>12608</v>
      </c>
      <c r="G11955" s="5" t="s">
        <v>31</v>
      </c>
    </row>
    <row r="11956" spans="1:7" x14ac:dyDescent="0.25">
      <c r="A11956">
        <v>43190</v>
      </c>
      <c r="C11956" t="s">
        <v>12608</v>
      </c>
      <c r="G11956" s="4" t="s">
        <v>28</v>
      </c>
    </row>
    <row r="11957" spans="1:7" x14ac:dyDescent="0.25">
      <c r="A11957">
        <v>426715</v>
      </c>
      <c r="C11957" t="s">
        <v>12608</v>
      </c>
      <c r="G11957" s="5" t="s">
        <v>85</v>
      </c>
    </row>
    <row r="11958" spans="1:7" x14ac:dyDescent="0.25">
      <c r="A11958">
        <v>136891</v>
      </c>
      <c r="C11958" t="s">
        <v>12608</v>
      </c>
      <c r="G11958" s="4" t="s">
        <v>41</v>
      </c>
    </row>
    <row r="11959" spans="1:7" x14ac:dyDescent="0.25">
      <c r="A11959">
        <v>36064</v>
      </c>
      <c r="C11959" t="s">
        <v>12608</v>
      </c>
      <c r="G11959" s="5" t="s">
        <v>148</v>
      </c>
    </row>
    <row r="11960" spans="1:7" x14ac:dyDescent="0.25">
      <c r="A11960">
        <v>319073</v>
      </c>
      <c r="C11960" t="s">
        <v>12608</v>
      </c>
      <c r="G11960" s="4" t="s">
        <v>21</v>
      </c>
    </row>
    <row r="11961" spans="1:7" x14ac:dyDescent="0.25">
      <c r="A11961">
        <v>72188</v>
      </c>
      <c r="C11961" t="s">
        <v>12608</v>
      </c>
      <c r="G11961" s="5" t="s">
        <v>35</v>
      </c>
    </row>
    <row r="11962" spans="1:7" x14ac:dyDescent="0.25">
      <c r="A11962">
        <v>308651</v>
      </c>
      <c r="B11962" s="1">
        <v>11.49</v>
      </c>
      <c r="C11962" s="2">
        <v>44327</v>
      </c>
      <c r="G11962" s="4" t="s">
        <v>189</v>
      </c>
    </row>
    <row r="11963" spans="1:7" x14ac:dyDescent="0.25">
      <c r="A11963">
        <v>232138</v>
      </c>
      <c r="C11963" t="s">
        <v>12608</v>
      </c>
      <c r="G11963" s="5" t="s">
        <v>61</v>
      </c>
    </row>
    <row r="11964" spans="1:7" x14ac:dyDescent="0.25">
      <c r="A11964">
        <v>82662</v>
      </c>
      <c r="C11964" t="s">
        <v>12608</v>
      </c>
      <c r="G11964" s="4" t="s">
        <v>85</v>
      </c>
    </row>
    <row r="11965" spans="1:7" x14ac:dyDescent="0.25">
      <c r="A11965">
        <v>47948</v>
      </c>
      <c r="B11965" s="1">
        <v>38.49</v>
      </c>
      <c r="C11965" s="2">
        <v>44327</v>
      </c>
      <c r="G11965" s="5" t="s">
        <v>53</v>
      </c>
    </row>
    <row r="11966" spans="1:7" x14ac:dyDescent="0.25">
      <c r="A11966">
        <v>74231</v>
      </c>
      <c r="C11966" t="s">
        <v>12608</v>
      </c>
      <c r="G11966" s="4" t="s">
        <v>37</v>
      </c>
    </row>
    <row r="11967" spans="1:7" x14ac:dyDescent="0.25">
      <c r="A11967">
        <v>80482</v>
      </c>
      <c r="B11967" s="1">
        <v>23.49</v>
      </c>
      <c r="C11967" s="2">
        <v>44327</v>
      </c>
      <c r="G11967" s="5" t="s">
        <v>61</v>
      </c>
    </row>
    <row r="11968" spans="1:7" x14ac:dyDescent="0.25">
      <c r="A11968">
        <v>323005</v>
      </c>
      <c r="C11968" t="s">
        <v>12608</v>
      </c>
      <c r="G11968" s="4" t="s">
        <v>100</v>
      </c>
    </row>
    <row r="11969" spans="1:7" x14ac:dyDescent="0.25">
      <c r="A11969">
        <v>30827</v>
      </c>
      <c r="C11969" t="s">
        <v>12608</v>
      </c>
      <c r="G11969" s="5" t="s">
        <v>11</v>
      </c>
    </row>
    <row r="11970" spans="1:7" x14ac:dyDescent="0.25">
      <c r="A11970">
        <v>72554</v>
      </c>
      <c r="C11970" t="s">
        <v>12608</v>
      </c>
      <c r="G11970" s="4" t="s">
        <v>37</v>
      </c>
    </row>
    <row r="11971" spans="1:7" x14ac:dyDescent="0.25">
      <c r="A11971">
        <v>70029</v>
      </c>
      <c r="C11971" t="s">
        <v>12608</v>
      </c>
      <c r="G11971" s="5" t="s">
        <v>175</v>
      </c>
    </row>
    <row r="11972" spans="1:7" x14ac:dyDescent="0.25">
      <c r="A11972">
        <v>89028</v>
      </c>
      <c r="C11972" t="s">
        <v>12608</v>
      </c>
      <c r="G11972" s="4" t="s">
        <v>83</v>
      </c>
    </row>
    <row r="11973" spans="1:7" x14ac:dyDescent="0.25">
      <c r="A11973">
        <v>75510</v>
      </c>
      <c r="C11973" t="s">
        <v>12608</v>
      </c>
      <c r="G11973" s="5" t="s">
        <v>26</v>
      </c>
    </row>
    <row r="11974" spans="1:7" x14ac:dyDescent="0.25">
      <c r="A11974">
        <v>72710</v>
      </c>
      <c r="C11974" t="s">
        <v>12608</v>
      </c>
      <c r="G11974" s="4" t="s">
        <v>17</v>
      </c>
    </row>
    <row r="11975" spans="1:7" x14ac:dyDescent="0.25">
      <c r="A11975">
        <v>80711</v>
      </c>
      <c r="C11975" t="s">
        <v>12608</v>
      </c>
      <c r="G11975" s="5" t="s">
        <v>41</v>
      </c>
    </row>
    <row r="11976" spans="1:7" x14ac:dyDescent="0.25">
      <c r="A11976">
        <v>370762</v>
      </c>
      <c r="C11976" t="s">
        <v>12608</v>
      </c>
      <c r="G11976" s="4" t="s">
        <v>41</v>
      </c>
    </row>
    <row r="11977" spans="1:7" x14ac:dyDescent="0.25">
      <c r="A11977">
        <v>342133</v>
      </c>
      <c r="C11977" t="s">
        <v>12608</v>
      </c>
      <c r="G11977" s="5" t="s">
        <v>37</v>
      </c>
    </row>
    <row r="11978" spans="1:7" x14ac:dyDescent="0.25">
      <c r="A11978">
        <v>81344</v>
      </c>
      <c r="B11978" s="1">
        <v>7.49</v>
      </c>
      <c r="C11978" s="2">
        <v>44327</v>
      </c>
      <c r="G11978" s="4" t="s">
        <v>31</v>
      </c>
    </row>
    <row r="11979" spans="1:7" x14ac:dyDescent="0.25">
      <c r="A11979">
        <v>79391</v>
      </c>
      <c r="B11979" s="1">
        <v>10.29</v>
      </c>
      <c r="C11979" s="2">
        <v>44234</v>
      </c>
      <c r="G11979" s="5" t="s">
        <v>43</v>
      </c>
    </row>
    <row r="11980" spans="1:7" x14ac:dyDescent="0.25">
      <c r="A11980">
        <v>191485</v>
      </c>
      <c r="C11980" t="s">
        <v>12608</v>
      </c>
      <c r="G11980" s="4" t="s">
        <v>17</v>
      </c>
    </row>
    <row r="11981" spans="1:7" x14ac:dyDescent="0.25">
      <c r="A11981">
        <v>313274</v>
      </c>
      <c r="C11981" t="s">
        <v>12608</v>
      </c>
      <c r="G11981" s="5" t="s">
        <v>242</v>
      </c>
    </row>
    <row r="11982" spans="1:7" x14ac:dyDescent="0.25">
      <c r="A11982">
        <v>122688</v>
      </c>
      <c r="C11982" t="s">
        <v>12608</v>
      </c>
      <c r="G11982" s="4" t="s">
        <v>41</v>
      </c>
    </row>
    <row r="11983" spans="1:7" x14ac:dyDescent="0.25">
      <c r="A11983">
        <v>74978</v>
      </c>
      <c r="C11983" t="s">
        <v>12608</v>
      </c>
      <c r="G11983" s="5" t="s">
        <v>26</v>
      </c>
    </row>
    <row r="11984" spans="1:7" x14ac:dyDescent="0.25">
      <c r="A11984">
        <v>36943</v>
      </c>
      <c r="C11984" t="s">
        <v>12608</v>
      </c>
      <c r="G11984" s="4" t="s">
        <v>28</v>
      </c>
    </row>
    <row r="11985" spans="1:7" x14ac:dyDescent="0.25">
      <c r="A11985">
        <v>89648</v>
      </c>
      <c r="C11985" t="s">
        <v>12608</v>
      </c>
      <c r="G11985" s="5" t="s">
        <v>64</v>
      </c>
    </row>
    <row r="11986" spans="1:7" x14ac:dyDescent="0.25">
      <c r="A11986">
        <v>29017</v>
      </c>
      <c r="C11986" t="s">
        <v>12608</v>
      </c>
      <c r="G11986" s="4" t="s">
        <v>245</v>
      </c>
    </row>
    <row r="11987" spans="1:7" x14ac:dyDescent="0.25">
      <c r="A11987">
        <v>81168</v>
      </c>
      <c r="B11987" s="1">
        <v>20.99</v>
      </c>
      <c r="C11987" s="2">
        <v>44295</v>
      </c>
      <c r="G11987" s="5" t="s">
        <v>85</v>
      </c>
    </row>
    <row r="11988" spans="1:7" x14ac:dyDescent="0.25">
      <c r="A11988">
        <v>306288</v>
      </c>
      <c r="C11988" t="s">
        <v>12608</v>
      </c>
      <c r="G11988" s="4" t="s">
        <v>175</v>
      </c>
    </row>
    <row r="11989" spans="1:7" x14ac:dyDescent="0.25">
      <c r="A11989">
        <v>70791</v>
      </c>
      <c r="C11989" t="s">
        <v>12608</v>
      </c>
      <c r="G11989" s="5" t="s">
        <v>26</v>
      </c>
    </row>
    <row r="11990" spans="1:7" x14ac:dyDescent="0.25">
      <c r="A11990">
        <v>29114</v>
      </c>
      <c r="C11990" t="s">
        <v>12608</v>
      </c>
      <c r="G11990" s="4" t="s">
        <v>35</v>
      </c>
    </row>
    <row r="11991" spans="1:7" x14ac:dyDescent="0.25">
      <c r="A11991">
        <v>94170</v>
      </c>
      <c r="C11991" t="s">
        <v>12608</v>
      </c>
      <c r="G11991" s="5" t="s">
        <v>11</v>
      </c>
    </row>
    <row r="11992" spans="1:7" x14ac:dyDescent="0.25">
      <c r="A11992">
        <v>307624</v>
      </c>
      <c r="C11992" t="s">
        <v>12608</v>
      </c>
      <c r="G11992" s="4" t="s">
        <v>21</v>
      </c>
    </row>
    <row r="11993" spans="1:7" x14ac:dyDescent="0.25">
      <c r="A11993">
        <v>78971</v>
      </c>
      <c r="C11993" t="s">
        <v>12608</v>
      </c>
      <c r="G11993" s="5" t="s">
        <v>14</v>
      </c>
    </row>
    <row r="11994" spans="1:7" x14ac:dyDescent="0.25">
      <c r="A11994">
        <v>41116</v>
      </c>
      <c r="C11994" t="s">
        <v>12608</v>
      </c>
      <c r="G11994" s="4" t="s">
        <v>85</v>
      </c>
    </row>
    <row r="11995" spans="1:7" x14ac:dyDescent="0.25">
      <c r="A11995">
        <v>26187</v>
      </c>
      <c r="C11995" t="s">
        <v>12608</v>
      </c>
      <c r="G11995" s="5" t="s">
        <v>11</v>
      </c>
    </row>
    <row r="11996" spans="1:7" x14ac:dyDescent="0.25">
      <c r="A11996">
        <v>84174</v>
      </c>
      <c r="C11996" t="s">
        <v>12608</v>
      </c>
      <c r="G11996" s="4" t="s">
        <v>242</v>
      </c>
    </row>
    <row r="11997" spans="1:7" x14ac:dyDescent="0.25">
      <c r="A11997">
        <v>309016</v>
      </c>
      <c r="C11997" t="s">
        <v>12608</v>
      </c>
      <c r="G11997" s="5" t="s">
        <v>61</v>
      </c>
    </row>
    <row r="11998" spans="1:7" x14ac:dyDescent="0.25">
      <c r="A11998">
        <v>300043</v>
      </c>
      <c r="C11998" t="s">
        <v>12608</v>
      </c>
      <c r="G11998" s="4" t="s">
        <v>8</v>
      </c>
    </row>
    <row r="11999" spans="1:7" x14ac:dyDescent="0.25">
      <c r="A11999">
        <v>40430</v>
      </c>
      <c r="C11999" t="s">
        <v>12608</v>
      </c>
      <c r="G11999" s="5" t="s">
        <v>14</v>
      </c>
    </row>
    <row r="12000" spans="1:7" x14ac:dyDescent="0.25">
      <c r="A12000">
        <v>19690</v>
      </c>
      <c r="C12000" t="s">
        <v>12608</v>
      </c>
      <c r="G12000" s="4" t="s">
        <v>61</v>
      </c>
    </row>
    <row r="12001" spans="1:7" x14ac:dyDescent="0.25">
      <c r="A12001">
        <v>70123</v>
      </c>
      <c r="C12001" t="s">
        <v>12608</v>
      </c>
      <c r="G12001" s="5" t="s">
        <v>53</v>
      </c>
    </row>
    <row r="12002" spans="1:7" x14ac:dyDescent="0.25">
      <c r="A12002">
        <v>46091</v>
      </c>
      <c r="C12002" t="s">
        <v>12608</v>
      </c>
      <c r="G12002" s="4" t="s">
        <v>61</v>
      </c>
    </row>
    <row r="12003" spans="1:7" x14ac:dyDescent="0.25">
      <c r="A12003">
        <v>83966</v>
      </c>
      <c r="C12003" t="s">
        <v>12608</v>
      </c>
      <c r="G12003" s="5" t="s">
        <v>31</v>
      </c>
    </row>
    <row r="12004" spans="1:7" x14ac:dyDescent="0.25">
      <c r="A12004">
        <v>393128</v>
      </c>
      <c r="C12004" t="s">
        <v>12608</v>
      </c>
      <c r="G12004" s="4" t="s">
        <v>28</v>
      </c>
    </row>
    <row r="12005" spans="1:7" x14ac:dyDescent="0.25">
      <c r="A12005">
        <v>72257</v>
      </c>
      <c r="C12005" t="s">
        <v>12608</v>
      </c>
      <c r="G12005" s="5" t="s">
        <v>67</v>
      </c>
    </row>
    <row r="12006" spans="1:7" x14ac:dyDescent="0.25">
      <c r="A12006">
        <v>69027</v>
      </c>
      <c r="C12006" t="s">
        <v>12608</v>
      </c>
      <c r="G12006" s="4" t="s">
        <v>41</v>
      </c>
    </row>
    <row r="12007" spans="1:7" x14ac:dyDescent="0.25">
      <c r="A12007">
        <v>39012</v>
      </c>
      <c r="C12007" t="s">
        <v>12608</v>
      </c>
      <c r="G12007" s="5" t="s">
        <v>61</v>
      </c>
    </row>
    <row r="12008" spans="1:7" x14ac:dyDescent="0.25">
      <c r="A12008">
        <v>428177</v>
      </c>
      <c r="C12008" t="s">
        <v>12608</v>
      </c>
      <c r="G12008" s="4" t="s">
        <v>21</v>
      </c>
    </row>
    <row r="12009" spans="1:7" x14ac:dyDescent="0.25">
      <c r="A12009">
        <v>83813</v>
      </c>
      <c r="C12009" t="s">
        <v>12608</v>
      </c>
      <c r="G12009" s="5" t="s">
        <v>85</v>
      </c>
    </row>
    <row r="12010" spans="1:7" x14ac:dyDescent="0.25">
      <c r="A12010">
        <v>47872</v>
      </c>
      <c r="C12010" t="s">
        <v>12608</v>
      </c>
      <c r="G12010" s="4" t="s">
        <v>75</v>
      </c>
    </row>
    <row r="12011" spans="1:7" x14ac:dyDescent="0.25">
      <c r="A12011">
        <v>68608</v>
      </c>
      <c r="C12011" t="s">
        <v>12608</v>
      </c>
      <c r="G12011" s="5" t="s">
        <v>67</v>
      </c>
    </row>
    <row r="12012" spans="1:7" x14ac:dyDescent="0.25">
      <c r="A12012">
        <v>80004</v>
      </c>
      <c r="C12012" t="s">
        <v>12608</v>
      </c>
      <c r="G12012" s="4" t="s">
        <v>28</v>
      </c>
    </row>
    <row r="12013" spans="1:7" x14ac:dyDescent="0.25">
      <c r="A12013">
        <v>22537</v>
      </c>
      <c r="C12013" t="s">
        <v>12608</v>
      </c>
      <c r="G12013" s="5" t="s">
        <v>11</v>
      </c>
    </row>
    <row r="12014" spans="1:7" x14ac:dyDescent="0.25">
      <c r="A12014">
        <v>428175</v>
      </c>
      <c r="C12014" t="s">
        <v>12608</v>
      </c>
      <c r="G12014" s="4" t="s">
        <v>21</v>
      </c>
    </row>
    <row r="12015" spans="1:7" x14ac:dyDescent="0.25">
      <c r="A12015">
        <v>46850</v>
      </c>
      <c r="B12015" s="1">
        <v>5.99</v>
      </c>
      <c r="C12015" s="2">
        <v>44327</v>
      </c>
      <c r="G12015" s="5" t="s">
        <v>28</v>
      </c>
    </row>
    <row r="12016" spans="1:7" x14ac:dyDescent="0.25">
      <c r="A12016">
        <v>38083</v>
      </c>
      <c r="B12016" s="1">
        <v>9.99</v>
      </c>
      <c r="C12016" s="2">
        <v>44234</v>
      </c>
      <c r="G12016" s="4" t="s">
        <v>35</v>
      </c>
    </row>
    <row r="12017" spans="1:7" x14ac:dyDescent="0.25">
      <c r="A12017">
        <v>47258</v>
      </c>
      <c r="C12017" t="s">
        <v>12608</v>
      </c>
      <c r="G12017" s="5" t="s">
        <v>198</v>
      </c>
    </row>
    <row r="12018" spans="1:7" x14ac:dyDescent="0.25">
      <c r="A12018">
        <v>87696</v>
      </c>
      <c r="C12018" t="s">
        <v>12608</v>
      </c>
      <c r="G12018" s="4" t="s">
        <v>43</v>
      </c>
    </row>
    <row r="12019" spans="1:7" x14ac:dyDescent="0.25">
      <c r="A12019">
        <v>328864</v>
      </c>
      <c r="C12019" t="s">
        <v>12608</v>
      </c>
      <c r="G12019" s="5" t="s">
        <v>85</v>
      </c>
    </row>
    <row r="12020" spans="1:7" x14ac:dyDescent="0.25">
      <c r="A12020">
        <v>30503</v>
      </c>
      <c r="C12020" t="s">
        <v>12608</v>
      </c>
      <c r="G12020" s="4" t="s">
        <v>198</v>
      </c>
    </row>
    <row r="12021" spans="1:7" x14ac:dyDescent="0.25">
      <c r="A12021">
        <v>35319</v>
      </c>
      <c r="C12021" t="s">
        <v>12608</v>
      </c>
      <c r="G12021" s="5" t="s">
        <v>37</v>
      </c>
    </row>
    <row r="12022" spans="1:7" x14ac:dyDescent="0.25">
      <c r="A12022">
        <v>88765</v>
      </c>
      <c r="C12022" t="s">
        <v>12608</v>
      </c>
      <c r="G12022" s="4" t="s">
        <v>11</v>
      </c>
    </row>
    <row r="12023" spans="1:7" x14ac:dyDescent="0.25">
      <c r="A12023">
        <v>78385</v>
      </c>
      <c r="C12023" t="s">
        <v>12608</v>
      </c>
      <c r="G12023" s="5" t="s">
        <v>35</v>
      </c>
    </row>
    <row r="12024" spans="1:7" x14ac:dyDescent="0.25">
      <c r="A12024">
        <v>65684</v>
      </c>
      <c r="C12024" t="s">
        <v>12608</v>
      </c>
      <c r="G12024" s="4" t="s">
        <v>41</v>
      </c>
    </row>
    <row r="12025" spans="1:7" x14ac:dyDescent="0.25">
      <c r="A12025">
        <v>335667</v>
      </c>
      <c r="C12025" t="s">
        <v>12608</v>
      </c>
      <c r="G12025" s="5" t="s">
        <v>61</v>
      </c>
    </row>
    <row r="12026" spans="1:7" x14ac:dyDescent="0.25">
      <c r="A12026">
        <v>84624</v>
      </c>
      <c r="C12026" t="s">
        <v>12608</v>
      </c>
      <c r="G12026" s="4" t="s">
        <v>85</v>
      </c>
    </row>
    <row r="12027" spans="1:7" x14ac:dyDescent="0.25">
      <c r="A12027">
        <v>47504</v>
      </c>
      <c r="C12027" t="s">
        <v>12608</v>
      </c>
      <c r="G12027" s="5" t="s">
        <v>37</v>
      </c>
    </row>
    <row r="12028" spans="1:7" x14ac:dyDescent="0.25">
      <c r="A12028">
        <v>330327</v>
      </c>
      <c r="C12028" t="s">
        <v>12608</v>
      </c>
      <c r="G12028" s="4" t="s">
        <v>39</v>
      </c>
    </row>
    <row r="12029" spans="1:7" x14ac:dyDescent="0.25">
      <c r="A12029">
        <v>86367</v>
      </c>
      <c r="C12029" t="s">
        <v>12608</v>
      </c>
      <c r="G12029" s="5" t="s">
        <v>61</v>
      </c>
    </row>
    <row r="12030" spans="1:7" x14ac:dyDescent="0.25">
      <c r="A12030">
        <v>22851</v>
      </c>
      <c r="C12030" t="s">
        <v>12608</v>
      </c>
      <c r="G12030" s="4" t="s">
        <v>11</v>
      </c>
    </row>
    <row r="12031" spans="1:7" x14ac:dyDescent="0.25">
      <c r="A12031">
        <v>94250</v>
      </c>
      <c r="C12031" t="s">
        <v>12608</v>
      </c>
      <c r="G12031" s="5" t="s">
        <v>11</v>
      </c>
    </row>
    <row r="12032" spans="1:7" x14ac:dyDescent="0.25">
      <c r="A12032">
        <v>353949</v>
      </c>
      <c r="C12032" t="s">
        <v>12608</v>
      </c>
      <c r="G12032" s="4" t="s">
        <v>17</v>
      </c>
    </row>
    <row r="12033" spans="1:7" x14ac:dyDescent="0.25">
      <c r="A12033">
        <v>51705</v>
      </c>
      <c r="C12033" t="s">
        <v>12608</v>
      </c>
      <c r="G12033" s="5" t="s">
        <v>61</v>
      </c>
    </row>
    <row r="12034" spans="1:7" x14ac:dyDescent="0.25">
      <c r="A12034">
        <v>11381</v>
      </c>
      <c r="C12034" t="s">
        <v>12608</v>
      </c>
      <c r="G12034" s="4" t="s">
        <v>57</v>
      </c>
    </row>
    <row r="12035" spans="1:7" x14ac:dyDescent="0.25">
      <c r="A12035">
        <v>373168</v>
      </c>
      <c r="C12035" t="s">
        <v>12608</v>
      </c>
      <c r="G12035" s="5" t="s">
        <v>31</v>
      </c>
    </row>
    <row r="12036" spans="1:7" x14ac:dyDescent="0.25">
      <c r="A12036">
        <v>389552</v>
      </c>
      <c r="C12036" t="s">
        <v>12608</v>
      </c>
      <c r="G12036" s="4" t="s">
        <v>61</v>
      </c>
    </row>
    <row r="12037" spans="1:7" x14ac:dyDescent="0.25">
      <c r="A12037">
        <v>73610</v>
      </c>
      <c r="C12037" t="s">
        <v>12608</v>
      </c>
      <c r="G12037" s="5" t="s">
        <v>163</v>
      </c>
    </row>
    <row r="12038" spans="1:7" x14ac:dyDescent="0.25">
      <c r="A12038">
        <v>82520</v>
      </c>
      <c r="B12038" s="1">
        <v>14.99</v>
      </c>
      <c r="C12038" s="2">
        <v>44234</v>
      </c>
      <c r="G12038" s="4" t="s">
        <v>61</v>
      </c>
    </row>
    <row r="12039" spans="1:7" x14ac:dyDescent="0.25">
      <c r="A12039">
        <v>38458</v>
      </c>
      <c r="C12039" t="s">
        <v>12608</v>
      </c>
      <c r="G12039" s="5" t="s">
        <v>35</v>
      </c>
    </row>
    <row r="12040" spans="1:7" x14ac:dyDescent="0.25">
      <c r="A12040">
        <v>233330</v>
      </c>
      <c r="C12040" t="s">
        <v>12608</v>
      </c>
      <c r="G12040" s="4" t="s">
        <v>21</v>
      </c>
    </row>
    <row r="12041" spans="1:7" x14ac:dyDescent="0.25">
      <c r="A12041">
        <v>324209</v>
      </c>
      <c r="C12041" t="s">
        <v>12608</v>
      </c>
      <c r="G12041" s="5" t="s">
        <v>43</v>
      </c>
    </row>
    <row r="12042" spans="1:7" x14ac:dyDescent="0.25">
      <c r="A12042">
        <v>380938</v>
      </c>
      <c r="C12042" t="s">
        <v>12608</v>
      </c>
      <c r="G12042" s="4" t="s">
        <v>28</v>
      </c>
    </row>
    <row r="12043" spans="1:7" x14ac:dyDescent="0.25">
      <c r="A12043">
        <v>93421</v>
      </c>
      <c r="C12043" t="s">
        <v>12608</v>
      </c>
      <c r="G12043" s="5" t="s">
        <v>11</v>
      </c>
    </row>
    <row r="12044" spans="1:7" x14ac:dyDescent="0.25">
      <c r="A12044">
        <v>57371</v>
      </c>
      <c r="C12044" t="s">
        <v>12608</v>
      </c>
      <c r="G12044" s="4" t="s">
        <v>57</v>
      </c>
    </row>
    <row r="12045" spans="1:7" x14ac:dyDescent="0.25">
      <c r="A12045">
        <v>313631</v>
      </c>
      <c r="C12045" t="s">
        <v>12608</v>
      </c>
      <c r="G12045" s="5" t="s">
        <v>198</v>
      </c>
    </row>
    <row r="12046" spans="1:7" x14ac:dyDescent="0.25">
      <c r="A12046">
        <v>71102</v>
      </c>
      <c r="C12046" t="s">
        <v>12608</v>
      </c>
      <c r="G12046" s="4" t="s">
        <v>41</v>
      </c>
    </row>
    <row r="12047" spans="1:7" x14ac:dyDescent="0.25">
      <c r="A12047">
        <v>42300</v>
      </c>
      <c r="C12047" t="s">
        <v>12608</v>
      </c>
      <c r="G12047" s="5" t="s">
        <v>28</v>
      </c>
    </row>
    <row r="12048" spans="1:7" x14ac:dyDescent="0.25">
      <c r="A12048">
        <v>335363</v>
      </c>
      <c r="B12048" s="1">
        <v>31.99</v>
      </c>
      <c r="C12048" s="2">
        <v>44234</v>
      </c>
      <c r="G12048" s="4" t="s">
        <v>53</v>
      </c>
    </row>
    <row r="12049" spans="1:7" x14ac:dyDescent="0.25">
      <c r="A12049">
        <v>84679</v>
      </c>
      <c r="B12049" s="1">
        <v>14.59</v>
      </c>
      <c r="C12049" s="2">
        <v>44234</v>
      </c>
      <c r="G12049" s="5" t="s">
        <v>41</v>
      </c>
    </row>
    <row r="12050" spans="1:7" x14ac:dyDescent="0.25">
      <c r="A12050">
        <v>193755</v>
      </c>
      <c r="C12050" t="s">
        <v>12608</v>
      </c>
      <c r="G12050" s="4" t="s">
        <v>61</v>
      </c>
    </row>
    <row r="12051" spans="1:7" x14ac:dyDescent="0.25">
      <c r="A12051">
        <v>16705</v>
      </c>
      <c r="B12051" s="1">
        <v>21.39</v>
      </c>
      <c r="C12051" s="2">
        <v>44234</v>
      </c>
      <c r="G12051" s="5" t="s">
        <v>26</v>
      </c>
    </row>
    <row r="12052" spans="1:7" x14ac:dyDescent="0.25">
      <c r="A12052">
        <v>309238</v>
      </c>
      <c r="C12052" t="s">
        <v>12608</v>
      </c>
      <c r="G12052" s="4" t="s">
        <v>61</v>
      </c>
    </row>
    <row r="12053" spans="1:7" x14ac:dyDescent="0.25">
      <c r="A12053">
        <v>72426</v>
      </c>
      <c r="C12053" t="s">
        <v>12608</v>
      </c>
      <c r="G12053" s="5" t="s">
        <v>53</v>
      </c>
    </row>
    <row r="12054" spans="1:7" x14ac:dyDescent="0.25">
      <c r="A12054">
        <v>52850</v>
      </c>
      <c r="B12054" s="1">
        <v>17.09</v>
      </c>
      <c r="C12054" s="2">
        <v>44234</v>
      </c>
      <c r="G12054" s="4" t="s">
        <v>28</v>
      </c>
    </row>
    <row r="12055" spans="1:7" x14ac:dyDescent="0.25">
      <c r="A12055">
        <v>192953</v>
      </c>
      <c r="C12055" t="s">
        <v>12608</v>
      </c>
      <c r="G12055" s="5" t="s">
        <v>39</v>
      </c>
    </row>
    <row r="12056" spans="1:7" x14ac:dyDescent="0.25">
      <c r="A12056">
        <v>13501</v>
      </c>
      <c r="C12056" t="s">
        <v>12608</v>
      </c>
      <c r="G12056" s="4" t="s">
        <v>57</v>
      </c>
    </row>
    <row r="12057" spans="1:7" x14ac:dyDescent="0.25">
      <c r="A12057">
        <v>74909</v>
      </c>
      <c r="C12057" t="s">
        <v>12608</v>
      </c>
      <c r="G12057" s="5" t="s">
        <v>14</v>
      </c>
    </row>
    <row r="12058" spans="1:7" x14ac:dyDescent="0.25">
      <c r="A12058">
        <v>80018</v>
      </c>
      <c r="C12058" t="s">
        <v>12608</v>
      </c>
      <c r="G12058" s="4" t="s">
        <v>31</v>
      </c>
    </row>
    <row r="12059" spans="1:7" x14ac:dyDescent="0.25">
      <c r="A12059">
        <v>80126</v>
      </c>
      <c r="B12059" s="1">
        <v>10.59</v>
      </c>
      <c r="C12059" s="2">
        <v>44234</v>
      </c>
      <c r="G12059" s="5" t="s">
        <v>61</v>
      </c>
    </row>
    <row r="12060" spans="1:7" x14ac:dyDescent="0.25">
      <c r="A12060">
        <v>309992</v>
      </c>
      <c r="B12060" s="1">
        <v>12.99</v>
      </c>
      <c r="C12060" s="2">
        <v>44327</v>
      </c>
      <c r="G12060" s="4" t="s">
        <v>28</v>
      </c>
    </row>
    <row r="12061" spans="1:7" x14ac:dyDescent="0.25">
      <c r="A12061">
        <v>54119</v>
      </c>
      <c r="C12061" t="s">
        <v>12608</v>
      </c>
      <c r="G12061" s="5" t="s">
        <v>43</v>
      </c>
    </row>
    <row r="12062" spans="1:7" x14ac:dyDescent="0.25">
      <c r="A12062">
        <v>75507</v>
      </c>
      <c r="B12062" s="1">
        <v>7.99</v>
      </c>
      <c r="C12062" s="2">
        <v>44234</v>
      </c>
      <c r="G12062" s="4" t="s">
        <v>83</v>
      </c>
    </row>
    <row r="12063" spans="1:7" x14ac:dyDescent="0.25">
      <c r="A12063">
        <v>43247</v>
      </c>
      <c r="C12063" t="s">
        <v>12608</v>
      </c>
      <c r="G12063" s="5" t="s">
        <v>61</v>
      </c>
    </row>
    <row r="12064" spans="1:7" x14ac:dyDescent="0.25">
      <c r="A12064">
        <v>70045</v>
      </c>
      <c r="C12064" t="s">
        <v>12608</v>
      </c>
      <c r="G12064" s="4" t="s">
        <v>46</v>
      </c>
    </row>
    <row r="12065" spans="1:7" x14ac:dyDescent="0.25">
      <c r="A12065">
        <v>429734</v>
      </c>
      <c r="C12065" t="s">
        <v>12608</v>
      </c>
      <c r="G12065" s="5" t="s">
        <v>85</v>
      </c>
    </row>
    <row r="12066" spans="1:7" x14ac:dyDescent="0.25">
      <c r="A12066">
        <v>41118</v>
      </c>
      <c r="C12066" t="s">
        <v>12608</v>
      </c>
      <c r="G12066" s="4" t="s">
        <v>28</v>
      </c>
    </row>
    <row r="12067" spans="1:7" x14ac:dyDescent="0.25">
      <c r="A12067">
        <v>12426</v>
      </c>
      <c r="C12067" t="s">
        <v>12608</v>
      </c>
      <c r="G12067" s="5" t="s">
        <v>11</v>
      </c>
    </row>
    <row r="12068" spans="1:7" x14ac:dyDescent="0.25">
      <c r="A12068">
        <v>44089</v>
      </c>
      <c r="C12068" t="s">
        <v>12608</v>
      </c>
      <c r="G12068" s="4" t="s">
        <v>75</v>
      </c>
    </row>
    <row r="12069" spans="1:7" x14ac:dyDescent="0.25">
      <c r="A12069">
        <v>101974</v>
      </c>
      <c r="B12069" s="1">
        <v>9.99</v>
      </c>
      <c r="C12069" s="2">
        <v>44234</v>
      </c>
      <c r="G12069" s="5" t="s">
        <v>28</v>
      </c>
    </row>
    <row r="12070" spans="1:7" x14ac:dyDescent="0.25">
      <c r="A12070">
        <v>24856</v>
      </c>
      <c r="C12070" t="s">
        <v>12608</v>
      </c>
      <c r="G12070" s="4" t="s">
        <v>26</v>
      </c>
    </row>
    <row r="12071" spans="1:7" x14ac:dyDescent="0.25">
      <c r="A12071">
        <v>71604</v>
      </c>
      <c r="C12071" t="s">
        <v>12608</v>
      </c>
      <c r="G12071" s="5" t="s">
        <v>198</v>
      </c>
    </row>
    <row r="12072" spans="1:7" x14ac:dyDescent="0.25">
      <c r="A12072">
        <v>21989</v>
      </c>
      <c r="C12072" t="s">
        <v>12608</v>
      </c>
      <c r="G12072" s="4" t="s">
        <v>31</v>
      </c>
    </row>
    <row r="12073" spans="1:7" x14ac:dyDescent="0.25">
      <c r="A12073">
        <v>77011</v>
      </c>
      <c r="C12073" t="s">
        <v>12608</v>
      </c>
      <c r="G12073" s="5" t="s">
        <v>28</v>
      </c>
    </row>
    <row r="12074" spans="1:7" x14ac:dyDescent="0.25">
      <c r="A12074">
        <v>59129</v>
      </c>
      <c r="C12074" t="s">
        <v>12608</v>
      </c>
      <c r="G12074" s="4" t="s">
        <v>26</v>
      </c>
    </row>
    <row r="12075" spans="1:7" x14ac:dyDescent="0.25">
      <c r="A12075">
        <v>73510</v>
      </c>
      <c r="C12075" t="s">
        <v>12608</v>
      </c>
      <c r="G12075" s="5" t="s">
        <v>175</v>
      </c>
    </row>
    <row r="12076" spans="1:7" x14ac:dyDescent="0.25">
      <c r="A12076">
        <v>66001</v>
      </c>
      <c r="C12076" t="s">
        <v>12608</v>
      </c>
      <c r="G12076" s="4" t="s">
        <v>41</v>
      </c>
    </row>
    <row r="12077" spans="1:7" x14ac:dyDescent="0.25">
      <c r="A12077">
        <v>23540</v>
      </c>
      <c r="C12077" t="s">
        <v>12608</v>
      </c>
      <c r="G12077" s="5" t="s">
        <v>61</v>
      </c>
    </row>
    <row r="12078" spans="1:7" x14ac:dyDescent="0.25">
      <c r="A12078">
        <v>76152</v>
      </c>
      <c r="C12078" t="s">
        <v>12608</v>
      </c>
      <c r="G12078" s="4" t="s">
        <v>57</v>
      </c>
    </row>
    <row r="12079" spans="1:7" x14ac:dyDescent="0.25">
      <c r="A12079">
        <v>70546</v>
      </c>
      <c r="C12079" t="s">
        <v>12608</v>
      </c>
      <c r="G12079" s="5" t="s">
        <v>57</v>
      </c>
    </row>
    <row r="12080" spans="1:7" x14ac:dyDescent="0.25">
      <c r="A12080">
        <v>84539</v>
      </c>
      <c r="B12080" s="1">
        <v>13.99</v>
      </c>
      <c r="C12080" s="2">
        <v>44234</v>
      </c>
      <c r="G12080" s="4" t="s">
        <v>61</v>
      </c>
    </row>
    <row r="12081" spans="1:7" x14ac:dyDescent="0.25">
      <c r="A12081">
        <v>72360</v>
      </c>
      <c r="C12081" t="s">
        <v>12608</v>
      </c>
      <c r="G12081" s="5" t="s">
        <v>53</v>
      </c>
    </row>
    <row r="12082" spans="1:7" x14ac:dyDescent="0.25">
      <c r="A12082">
        <v>347815</v>
      </c>
      <c r="C12082" t="s">
        <v>12608</v>
      </c>
      <c r="G12082" s="4" t="s">
        <v>37</v>
      </c>
    </row>
    <row r="12083" spans="1:7" x14ac:dyDescent="0.25">
      <c r="A12083">
        <v>395978</v>
      </c>
      <c r="B12083" s="1">
        <v>5.49</v>
      </c>
      <c r="C12083" s="2">
        <v>44327</v>
      </c>
      <c r="G12083" s="5" t="s">
        <v>31</v>
      </c>
    </row>
    <row r="12084" spans="1:7" x14ac:dyDescent="0.25">
      <c r="A12084">
        <v>76732</v>
      </c>
      <c r="C12084" t="s">
        <v>12608</v>
      </c>
      <c r="G12084" s="4" t="s">
        <v>35</v>
      </c>
    </row>
    <row r="12085" spans="1:7" x14ac:dyDescent="0.25">
      <c r="A12085">
        <v>83339</v>
      </c>
      <c r="C12085" t="s">
        <v>12608</v>
      </c>
      <c r="G12085" s="5" t="s">
        <v>61</v>
      </c>
    </row>
    <row r="12086" spans="1:7" x14ac:dyDescent="0.25">
      <c r="A12086">
        <v>80331</v>
      </c>
      <c r="C12086" t="s">
        <v>12608</v>
      </c>
      <c r="G12086" s="4" t="s">
        <v>83</v>
      </c>
    </row>
    <row r="12087" spans="1:7" x14ac:dyDescent="0.25">
      <c r="A12087">
        <v>333213</v>
      </c>
      <c r="C12087" t="s">
        <v>12608</v>
      </c>
      <c r="G12087" s="5" t="s">
        <v>175</v>
      </c>
    </row>
    <row r="12088" spans="1:7" x14ac:dyDescent="0.25">
      <c r="A12088">
        <v>70481</v>
      </c>
      <c r="C12088" t="s">
        <v>12608</v>
      </c>
      <c r="G12088" s="4" t="s">
        <v>35</v>
      </c>
    </row>
    <row r="12089" spans="1:7" x14ac:dyDescent="0.25">
      <c r="A12089">
        <v>166295</v>
      </c>
      <c r="C12089" t="s">
        <v>12608</v>
      </c>
      <c r="G12089" s="5" t="s">
        <v>175</v>
      </c>
    </row>
    <row r="12090" spans="1:7" x14ac:dyDescent="0.25">
      <c r="A12090">
        <v>84540</v>
      </c>
      <c r="C12090" t="s">
        <v>12608</v>
      </c>
      <c r="G12090" s="4" t="s">
        <v>28</v>
      </c>
    </row>
    <row r="12091" spans="1:7" x14ac:dyDescent="0.25">
      <c r="A12091">
        <v>67989</v>
      </c>
      <c r="B12091" s="1">
        <v>10.99</v>
      </c>
      <c r="C12091" s="2">
        <v>44234</v>
      </c>
      <c r="G12091" s="5" t="s">
        <v>41</v>
      </c>
    </row>
    <row r="12092" spans="1:7" x14ac:dyDescent="0.25">
      <c r="A12092">
        <v>79642</v>
      </c>
      <c r="C12092" t="s">
        <v>12608</v>
      </c>
      <c r="G12092" s="4" t="s">
        <v>64</v>
      </c>
    </row>
    <row r="12093" spans="1:7" x14ac:dyDescent="0.25">
      <c r="A12093">
        <v>76570</v>
      </c>
      <c r="C12093" t="s">
        <v>12608</v>
      </c>
      <c r="G12093" s="5" t="s">
        <v>61</v>
      </c>
    </row>
    <row r="12094" spans="1:7" x14ac:dyDescent="0.25">
      <c r="A12094">
        <v>42023</v>
      </c>
      <c r="C12094" t="s">
        <v>12608</v>
      </c>
      <c r="G12094" s="4" t="s">
        <v>198</v>
      </c>
    </row>
    <row r="12095" spans="1:7" x14ac:dyDescent="0.25">
      <c r="A12095">
        <v>312196</v>
      </c>
      <c r="C12095" t="s">
        <v>12608</v>
      </c>
      <c r="G12095" s="5" t="s">
        <v>61</v>
      </c>
    </row>
    <row r="12096" spans="1:7" x14ac:dyDescent="0.25">
      <c r="A12096">
        <v>10273</v>
      </c>
      <c r="C12096" t="s">
        <v>12608</v>
      </c>
      <c r="G12096" s="4" t="s">
        <v>37</v>
      </c>
    </row>
    <row r="12097" spans="1:7" x14ac:dyDescent="0.25">
      <c r="A12097">
        <v>88413</v>
      </c>
      <c r="C12097" t="s">
        <v>12608</v>
      </c>
      <c r="G12097" s="5" t="s">
        <v>11</v>
      </c>
    </row>
    <row r="12098" spans="1:7" x14ac:dyDescent="0.25">
      <c r="A12098">
        <v>81280</v>
      </c>
      <c r="B12098" s="1">
        <v>7.49</v>
      </c>
      <c r="C12098" s="2">
        <v>44234</v>
      </c>
      <c r="G12098" s="4" t="s">
        <v>61</v>
      </c>
    </row>
    <row r="12099" spans="1:7" x14ac:dyDescent="0.25">
      <c r="A12099">
        <v>300613</v>
      </c>
      <c r="C12099" t="s">
        <v>12608</v>
      </c>
      <c r="G12099" s="5" t="s">
        <v>43</v>
      </c>
    </row>
    <row r="12100" spans="1:7" x14ac:dyDescent="0.25">
      <c r="A12100">
        <v>84541</v>
      </c>
      <c r="C12100" t="s">
        <v>12608</v>
      </c>
      <c r="G12100" s="4" t="s">
        <v>61</v>
      </c>
    </row>
    <row r="12101" spans="1:7" x14ac:dyDescent="0.25">
      <c r="A12101">
        <v>81590</v>
      </c>
      <c r="C12101" t="s">
        <v>12608</v>
      </c>
      <c r="G12101" s="5" t="s">
        <v>61</v>
      </c>
    </row>
    <row r="12102" spans="1:7" x14ac:dyDescent="0.25">
      <c r="A12102">
        <v>87320</v>
      </c>
      <c r="C12102" t="s">
        <v>12608</v>
      </c>
      <c r="G12102" s="4" t="s">
        <v>43</v>
      </c>
    </row>
    <row r="12103" spans="1:7" x14ac:dyDescent="0.25">
      <c r="A12103">
        <v>319731</v>
      </c>
      <c r="C12103" t="s">
        <v>12608</v>
      </c>
      <c r="G12103" s="5" t="s">
        <v>1019</v>
      </c>
    </row>
    <row r="12104" spans="1:7" x14ac:dyDescent="0.25">
      <c r="A12104">
        <v>70252</v>
      </c>
      <c r="C12104" t="s">
        <v>12608</v>
      </c>
      <c r="G12104" s="4" t="s">
        <v>14</v>
      </c>
    </row>
    <row r="12105" spans="1:7" x14ac:dyDescent="0.25">
      <c r="A12105">
        <v>305854</v>
      </c>
      <c r="C12105" t="s">
        <v>12608</v>
      </c>
      <c r="G12105" s="5" t="s">
        <v>85</v>
      </c>
    </row>
    <row r="12106" spans="1:7" x14ac:dyDescent="0.25">
      <c r="A12106">
        <v>13560</v>
      </c>
      <c r="C12106" t="s">
        <v>12608</v>
      </c>
      <c r="G12106" s="4" t="s">
        <v>28</v>
      </c>
    </row>
    <row r="12107" spans="1:7" x14ac:dyDescent="0.25">
      <c r="A12107">
        <v>74186</v>
      </c>
      <c r="C12107" t="s">
        <v>12608</v>
      </c>
      <c r="G12107" s="5" t="s">
        <v>35</v>
      </c>
    </row>
    <row r="12108" spans="1:7" x14ac:dyDescent="0.25">
      <c r="A12108">
        <v>74207</v>
      </c>
      <c r="C12108" t="s">
        <v>12608</v>
      </c>
      <c r="G12108" s="4" t="s">
        <v>35</v>
      </c>
    </row>
    <row r="12109" spans="1:7" x14ac:dyDescent="0.25">
      <c r="A12109">
        <v>296880</v>
      </c>
      <c r="C12109" t="s">
        <v>12608</v>
      </c>
      <c r="G12109" s="5" t="s">
        <v>61</v>
      </c>
    </row>
    <row r="12110" spans="1:7" x14ac:dyDescent="0.25">
      <c r="A12110">
        <v>19496</v>
      </c>
      <c r="C12110" t="s">
        <v>12608</v>
      </c>
      <c r="G12110" s="4" t="s">
        <v>35</v>
      </c>
    </row>
    <row r="12111" spans="1:7" x14ac:dyDescent="0.25">
      <c r="A12111">
        <v>45360</v>
      </c>
      <c r="B12111" s="1">
        <v>21.99</v>
      </c>
      <c r="C12111" s="2">
        <v>44234</v>
      </c>
      <c r="G12111" s="5" t="s">
        <v>175</v>
      </c>
    </row>
    <row r="12112" spans="1:7" x14ac:dyDescent="0.25">
      <c r="A12112">
        <v>28916</v>
      </c>
      <c r="C12112" t="s">
        <v>12608</v>
      </c>
      <c r="G12112" s="4" t="s">
        <v>37</v>
      </c>
    </row>
    <row r="12113" spans="1:7" x14ac:dyDescent="0.25">
      <c r="A12113">
        <v>41340</v>
      </c>
      <c r="C12113" t="s">
        <v>12608</v>
      </c>
      <c r="G12113" s="5" t="s">
        <v>61</v>
      </c>
    </row>
    <row r="12114" spans="1:7" x14ac:dyDescent="0.25">
      <c r="A12114">
        <v>90867</v>
      </c>
      <c r="C12114" t="s">
        <v>12608</v>
      </c>
      <c r="G12114" s="4" t="s">
        <v>11</v>
      </c>
    </row>
    <row r="12115" spans="1:7" x14ac:dyDescent="0.25">
      <c r="A12115">
        <v>76937</v>
      </c>
      <c r="C12115" t="s">
        <v>12608</v>
      </c>
      <c r="G12115" s="5" t="s">
        <v>163</v>
      </c>
    </row>
    <row r="12116" spans="1:7" x14ac:dyDescent="0.25">
      <c r="A12116">
        <v>22578</v>
      </c>
      <c r="C12116" t="s">
        <v>12608</v>
      </c>
      <c r="G12116" s="4" t="s">
        <v>28</v>
      </c>
    </row>
    <row r="12117" spans="1:7" x14ac:dyDescent="0.25">
      <c r="A12117">
        <v>18007</v>
      </c>
      <c r="C12117" t="s">
        <v>12608</v>
      </c>
      <c r="G12117" s="5" t="s">
        <v>175</v>
      </c>
    </row>
    <row r="12118" spans="1:7" x14ac:dyDescent="0.25">
      <c r="A12118">
        <v>85618</v>
      </c>
      <c r="C12118" t="s">
        <v>12608</v>
      </c>
      <c r="G12118" s="4" t="s">
        <v>28</v>
      </c>
    </row>
    <row r="12119" spans="1:7" x14ac:dyDescent="0.25">
      <c r="A12119">
        <v>81686</v>
      </c>
      <c r="C12119" t="s">
        <v>12608</v>
      </c>
      <c r="G12119" s="5" t="s">
        <v>61</v>
      </c>
    </row>
    <row r="12120" spans="1:7" x14ac:dyDescent="0.25">
      <c r="A12120">
        <v>76767</v>
      </c>
      <c r="B12120" s="1">
        <v>15.99</v>
      </c>
      <c r="C12120" s="2">
        <v>44234</v>
      </c>
      <c r="G12120" s="4" t="s">
        <v>85</v>
      </c>
    </row>
    <row r="12121" spans="1:7" x14ac:dyDescent="0.25">
      <c r="A12121">
        <v>43125</v>
      </c>
      <c r="C12121" t="s">
        <v>12608</v>
      </c>
      <c r="G12121" s="5" t="s">
        <v>26</v>
      </c>
    </row>
    <row r="12122" spans="1:7" x14ac:dyDescent="0.25">
      <c r="A12122">
        <v>81684</v>
      </c>
      <c r="C12122" t="s">
        <v>12608</v>
      </c>
      <c r="G12122" s="4" t="s">
        <v>28</v>
      </c>
    </row>
    <row r="12123" spans="1:7" x14ac:dyDescent="0.25">
      <c r="A12123">
        <v>437638</v>
      </c>
      <c r="C12123" t="s">
        <v>12608</v>
      </c>
      <c r="G12123" s="5" t="s">
        <v>64</v>
      </c>
    </row>
    <row r="12124" spans="1:7" x14ac:dyDescent="0.25">
      <c r="A12124">
        <v>1562</v>
      </c>
      <c r="C12124" t="s">
        <v>12608</v>
      </c>
      <c r="G12124" s="4" t="s">
        <v>11</v>
      </c>
    </row>
    <row r="12125" spans="1:7" x14ac:dyDescent="0.25">
      <c r="A12125">
        <v>39705</v>
      </c>
      <c r="C12125" t="s">
        <v>12608</v>
      </c>
      <c r="G12125" s="5" t="s">
        <v>163</v>
      </c>
    </row>
    <row r="12126" spans="1:7" x14ac:dyDescent="0.25">
      <c r="A12126">
        <v>74789</v>
      </c>
      <c r="C12126" t="s">
        <v>12608</v>
      </c>
      <c r="G12126" s="4" t="s">
        <v>436</v>
      </c>
    </row>
    <row r="12127" spans="1:7" x14ac:dyDescent="0.25">
      <c r="A12127">
        <v>86544</v>
      </c>
      <c r="C12127" t="s">
        <v>12608</v>
      </c>
      <c r="G12127" s="5" t="s">
        <v>14</v>
      </c>
    </row>
    <row r="12128" spans="1:7" x14ac:dyDescent="0.25">
      <c r="A12128">
        <v>70651</v>
      </c>
      <c r="C12128" t="s">
        <v>12608</v>
      </c>
      <c r="G12128" s="4" t="s">
        <v>35</v>
      </c>
    </row>
    <row r="12129" spans="1:7" x14ac:dyDescent="0.25">
      <c r="A12129">
        <v>81157</v>
      </c>
      <c r="C12129" t="s">
        <v>12608</v>
      </c>
      <c r="G12129" s="5" t="s">
        <v>85</v>
      </c>
    </row>
    <row r="12130" spans="1:7" x14ac:dyDescent="0.25">
      <c r="A12130">
        <v>337004</v>
      </c>
      <c r="C12130" t="s">
        <v>12608</v>
      </c>
      <c r="G12130" s="4" t="s">
        <v>85</v>
      </c>
    </row>
    <row r="12131" spans="1:7" x14ac:dyDescent="0.25">
      <c r="A12131">
        <v>28640</v>
      </c>
      <c r="C12131" t="s">
        <v>12608</v>
      </c>
      <c r="G12131" s="5" t="s">
        <v>11</v>
      </c>
    </row>
    <row r="12132" spans="1:7" x14ac:dyDescent="0.25">
      <c r="A12132">
        <v>69438</v>
      </c>
      <c r="C12132" t="s">
        <v>12608</v>
      </c>
      <c r="G12132" s="4" t="s">
        <v>26</v>
      </c>
    </row>
    <row r="12133" spans="1:7" x14ac:dyDescent="0.25">
      <c r="A12133">
        <v>160641</v>
      </c>
      <c r="C12133" t="s">
        <v>12608</v>
      </c>
      <c r="G12133" s="5" t="s">
        <v>17</v>
      </c>
    </row>
    <row r="12134" spans="1:7" x14ac:dyDescent="0.25">
      <c r="A12134">
        <v>55328</v>
      </c>
      <c r="C12134" t="s">
        <v>12608</v>
      </c>
      <c r="G12134" s="4" t="s">
        <v>46</v>
      </c>
    </row>
    <row r="12135" spans="1:7" x14ac:dyDescent="0.25">
      <c r="A12135">
        <v>85103</v>
      </c>
      <c r="C12135" t="s">
        <v>12608</v>
      </c>
      <c r="G12135" s="5" t="s">
        <v>83</v>
      </c>
    </row>
    <row r="12136" spans="1:7" x14ac:dyDescent="0.25">
      <c r="A12136">
        <v>338294</v>
      </c>
      <c r="C12136" t="s">
        <v>12608</v>
      </c>
      <c r="G12136" s="4" t="s">
        <v>85</v>
      </c>
    </row>
    <row r="12137" spans="1:7" x14ac:dyDescent="0.25">
      <c r="A12137">
        <v>84724</v>
      </c>
      <c r="C12137" t="s">
        <v>12608</v>
      </c>
      <c r="G12137" s="5" t="s">
        <v>242</v>
      </c>
    </row>
    <row r="12138" spans="1:7" x14ac:dyDescent="0.25">
      <c r="A12138">
        <v>80467</v>
      </c>
      <c r="C12138" t="s">
        <v>12608</v>
      </c>
      <c r="G12138" s="4" t="s">
        <v>61</v>
      </c>
    </row>
    <row r="12139" spans="1:7" x14ac:dyDescent="0.25">
      <c r="A12139">
        <v>39640</v>
      </c>
      <c r="C12139" t="s">
        <v>12608</v>
      </c>
      <c r="G12139" s="5" t="s">
        <v>35</v>
      </c>
    </row>
    <row r="12140" spans="1:7" x14ac:dyDescent="0.25">
      <c r="A12140">
        <v>70156</v>
      </c>
      <c r="C12140" t="s">
        <v>12608</v>
      </c>
      <c r="G12140" s="4" t="s">
        <v>35</v>
      </c>
    </row>
    <row r="12141" spans="1:7" x14ac:dyDescent="0.25">
      <c r="A12141">
        <v>26262</v>
      </c>
      <c r="C12141" t="s">
        <v>12608</v>
      </c>
      <c r="G12141" s="5" t="s">
        <v>11</v>
      </c>
    </row>
    <row r="12142" spans="1:7" x14ac:dyDescent="0.25">
      <c r="A12142">
        <v>344992</v>
      </c>
      <c r="C12142" t="s">
        <v>12608</v>
      </c>
      <c r="G12142" s="4" t="s">
        <v>85</v>
      </c>
    </row>
    <row r="12143" spans="1:7" x14ac:dyDescent="0.25">
      <c r="A12143">
        <v>10227</v>
      </c>
      <c r="C12143" t="s">
        <v>12608</v>
      </c>
      <c r="G12143" s="5" t="s">
        <v>11</v>
      </c>
    </row>
    <row r="12144" spans="1:7" x14ac:dyDescent="0.25">
      <c r="A12144">
        <v>429761</v>
      </c>
      <c r="C12144" t="s">
        <v>12608</v>
      </c>
      <c r="G12144" s="4" t="s">
        <v>39</v>
      </c>
    </row>
    <row r="12145" spans="1:7" x14ac:dyDescent="0.25">
      <c r="A12145">
        <v>78691</v>
      </c>
      <c r="C12145" t="s">
        <v>12608</v>
      </c>
      <c r="G12145" s="5" t="s">
        <v>245</v>
      </c>
    </row>
    <row r="12146" spans="1:7" x14ac:dyDescent="0.25">
      <c r="A12146">
        <v>86215</v>
      </c>
      <c r="C12146" t="s">
        <v>12608</v>
      </c>
      <c r="G12146" s="4" t="s">
        <v>61</v>
      </c>
    </row>
    <row r="12147" spans="1:7" x14ac:dyDescent="0.25">
      <c r="A12147">
        <v>20656</v>
      </c>
      <c r="C12147" t="s">
        <v>12608</v>
      </c>
      <c r="G12147" s="5" t="s">
        <v>245</v>
      </c>
    </row>
    <row r="12148" spans="1:7" x14ac:dyDescent="0.25">
      <c r="A12148">
        <v>40308</v>
      </c>
      <c r="C12148" t="s">
        <v>12608</v>
      </c>
      <c r="G12148" s="4" t="s">
        <v>43</v>
      </c>
    </row>
    <row r="12149" spans="1:7" x14ac:dyDescent="0.25">
      <c r="A12149">
        <v>64408</v>
      </c>
      <c r="C12149" t="s">
        <v>12608</v>
      </c>
      <c r="G12149" s="5" t="s">
        <v>85</v>
      </c>
    </row>
    <row r="12150" spans="1:7" x14ac:dyDescent="0.25">
      <c r="A12150">
        <v>89184</v>
      </c>
      <c r="C12150" t="s">
        <v>12608</v>
      </c>
      <c r="G12150" s="4" t="s">
        <v>11</v>
      </c>
    </row>
    <row r="12151" spans="1:7" x14ac:dyDescent="0.25">
      <c r="A12151">
        <v>315623</v>
      </c>
      <c r="C12151" t="s">
        <v>12608</v>
      </c>
      <c r="G12151" s="5" t="s">
        <v>39</v>
      </c>
    </row>
    <row r="12152" spans="1:7" x14ac:dyDescent="0.25">
      <c r="A12152">
        <v>96105</v>
      </c>
      <c r="C12152" t="s">
        <v>12608</v>
      </c>
      <c r="G12152" s="4" t="s">
        <v>11</v>
      </c>
    </row>
    <row r="12153" spans="1:7" x14ac:dyDescent="0.25">
      <c r="A12153">
        <v>80415</v>
      </c>
      <c r="C12153" t="s">
        <v>12608</v>
      </c>
      <c r="G12153" s="5" t="s">
        <v>61</v>
      </c>
    </row>
    <row r="12154" spans="1:7" x14ac:dyDescent="0.25">
      <c r="A12154">
        <v>38008</v>
      </c>
      <c r="C12154" t="s">
        <v>12608</v>
      </c>
      <c r="G12154" s="4" t="s">
        <v>35</v>
      </c>
    </row>
    <row r="12155" spans="1:7" x14ac:dyDescent="0.25">
      <c r="A12155">
        <v>82562</v>
      </c>
      <c r="C12155" t="s">
        <v>12608</v>
      </c>
      <c r="G12155" s="5" t="s">
        <v>61</v>
      </c>
    </row>
    <row r="12156" spans="1:7" x14ac:dyDescent="0.25">
      <c r="A12156">
        <v>8273</v>
      </c>
      <c r="C12156" t="s">
        <v>12608</v>
      </c>
      <c r="G12156" s="4" t="s">
        <v>11</v>
      </c>
    </row>
    <row r="12157" spans="1:7" x14ac:dyDescent="0.25">
      <c r="A12157">
        <v>89720</v>
      </c>
      <c r="B12157" s="1">
        <v>11.99</v>
      </c>
      <c r="C12157" s="2">
        <v>44234</v>
      </c>
      <c r="G12157" s="5" t="s">
        <v>28</v>
      </c>
    </row>
    <row r="12158" spans="1:7" x14ac:dyDescent="0.25">
      <c r="A12158">
        <v>28388</v>
      </c>
      <c r="C12158" t="s">
        <v>12608</v>
      </c>
      <c r="G12158" s="4" t="s">
        <v>11</v>
      </c>
    </row>
    <row r="12159" spans="1:7" x14ac:dyDescent="0.25">
      <c r="A12159">
        <v>45020</v>
      </c>
      <c r="C12159" t="s">
        <v>12608</v>
      </c>
      <c r="G12159" s="5" t="s">
        <v>53</v>
      </c>
    </row>
    <row r="12160" spans="1:7" x14ac:dyDescent="0.25">
      <c r="A12160">
        <v>92991</v>
      </c>
      <c r="C12160" t="s">
        <v>12608</v>
      </c>
      <c r="G12160" s="4" t="s">
        <v>11</v>
      </c>
    </row>
    <row r="12161" spans="1:7" x14ac:dyDescent="0.25">
      <c r="A12161">
        <v>79051</v>
      </c>
      <c r="C12161" t="s">
        <v>12608</v>
      </c>
      <c r="G12161" s="5" t="s">
        <v>37</v>
      </c>
    </row>
    <row r="12162" spans="1:7" x14ac:dyDescent="0.25">
      <c r="A12162">
        <v>41657</v>
      </c>
      <c r="C12162" t="s">
        <v>12608</v>
      </c>
      <c r="G12162" s="4" t="s">
        <v>61</v>
      </c>
    </row>
    <row r="12163" spans="1:7" x14ac:dyDescent="0.25">
      <c r="A12163">
        <v>36358</v>
      </c>
      <c r="C12163" t="s">
        <v>12608</v>
      </c>
      <c r="G12163" s="5" t="s">
        <v>37</v>
      </c>
    </row>
    <row r="12164" spans="1:7" x14ac:dyDescent="0.25">
      <c r="A12164">
        <v>80393</v>
      </c>
      <c r="C12164" t="s">
        <v>12608</v>
      </c>
      <c r="G12164" s="4" t="s">
        <v>17</v>
      </c>
    </row>
    <row r="12165" spans="1:7" x14ac:dyDescent="0.25">
      <c r="A12165">
        <v>343064</v>
      </c>
      <c r="C12165" t="s">
        <v>12608</v>
      </c>
      <c r="G12165" s="5" t="s">
        <v>28</v>
      </c>
    </row>
    <row r="12166" spans="1:7" x14ac:dyDescent="0.25">
      <c r="A12166">
        <v>38865</v>
      </c>
      <c r="C12166" t="s">
        <v>12608</v>
      </c>
      <c r="G12166" s="4" t="s">
        <v>35</v>
      </c>
    </row>
    <row r="12167" spans="1:7" x14ac:dyDescent="0.25">
      <c r="A12167">
        <v>84307</v>
      </c>
      <c r="C12167" t="s">
        <v>12608</v>
      </c>
      <c r="G12167" s="5" t="s">
        <v>61</v>
      </c>
    </row>
    <row r="12168" spans="1:7" x14ac:dyDescent="0.25">
      <c r="A12168">
        <v>10349</v>
      </c>
      <c r="C12168" t="s">
        <v>12608</v>
      </c>
      <c r="G12168" s="4" t="s">
        <v>11</v>
      </c>
    </row>
    <row r="12169" spans="1:7" x14ac:dyDescent="0.25">
      <c r="A12169">
        <v>338699</v>
      </c>
      <c r="C12169" t="s">
        <v>12608</v>
      </c>
      <c r="G12169" s="5" t="s">
        <v>75</v>
      </c>
    </row>
    <row r="12170" spans="1:7" x14ac:dyDescent="0.25">
      <c r="A12170">
        <v>40705</v>
      </c>
      <c r="C12170" t="s">
        <v>12608</v>
      </c>
      <c r="G12170" s="4" t="s">
        <v>53</v>
      </c>
    </row>
    <row r="12171" spans="1:7" x14ac:dyDescent="0.25">
      <c r="A12171">
        <v>98167</v>
      </c>
      <c r="C12171" t="s">
        <v>12608</v>
      </c>
      <c r="G12171" s="5" t="s">
        <v>11</v>
      </c>
    </row>
    <row r="12172" spans="1:7" x14ac:dyDescent="0.25">
      <c r="A12172">
        <v>29333</v>
      </c>
      <c r="C12172" t="s">
        <v>12608</v>
      </c>
      <c r="G12172" s="4" t="s">
        <v>11</v>
      </c>
    </row>
    <row r="12173" spans="1:7" x14ac:dyDescent="0.25">
      <c r="A12173">
        <v>71326</v>
      </c>
      <c r="C12173" t="s">
        <v>12608</v>
      </c>
      <c r="G12173" s="5" t="s">
        <v>35</v>
      </c>
    </row>
    <row r="12174" spans="1:7" x14ac:dyDescent="0.25">
      <c r="A12174">
        <v>84695</v>
      </c>
      <c r="C12174" t="s">
        <v>12608</v>
      </c>
      <c r="G12174" s="4" t="s">
        <v>43</v>
      </c>
    </row>
    <row r="12175" spans="1:7" x14ac:dyDescent="0.25">
      <c r="A12175">
        <v>307355</v>
      </c>
      <c r="C12175" t="s">
        <v>12608</v>
      </c>
      <c r="G12175" s="5" t="s">
        <v>61</v>
      </c>
    </row>
    <row r="12176" spans="1:7" x14ac:dyDescent="0.25">
      <c r="A12176">
        <v>59820</v>
      </c>
      <c r="C12176" t="s">
        <v>12608</v>
      </c>
      <c r="G12176" s="4"/>
    </row>
    <row r="12177" spans="1:7" x14ac:dyDescent="0.25">
      <c r="A12177">
        <v>429996</v>
      </c>
      <c r="C12177" t="s">
        <v>12608</v>
      </c>
      <c r="G12177" s="5" t="s">
        <v>39</v>
      </c>
    </row>
    <row r="12178" spans="1:7" x14ac:dyDescent="0.25">
      <c r="A12178">
        <v>15920</v>
      </c>
      <c r="C12178" t="s">
        <v>12608</v>
      </c>
      <c r="G12178" s="4" t="s">
        <v>28</v>
      </c>
    </row>
    <row r="12179" spans="1:7" x14ac:dyDescent="0.25">
      <c r="A12179">
        <v>47908</v>
      </c>
      <c r="C12179" t="s">
        <v>12608</v>
      </c>
      <c r="G12179" s="5" t="s">
        <v>8</v>
      </c>
    </row>
    <row r="12180" spans="1:7" x14ac:dyDescent="0.25">
      <c r="A12180">
        <v>70076</v>
      </c>
      <c r="C12180" t="s">
        <v>12608</v>
      </c>
      <c r="G12180" s="4" t="s">
        <v>61</v>
      </c>
    </row>
    <row r="12181" spans="1:7" x14ac:dyDescent="0.25">
      <c r="A12181">
        <v>68128</v>
      </c>
      <c r="B12181" s="1">
        <v>16.489999999999998</v>
      </c>
      <c r="C12181" s="2">
        <v>44234</v>
      </c>
      <c r="G12181" s="5" t="s">
        <v>31</v>
      </c>
    </row>
    <row r="12182" spans="1:7" x14ac:dyDescent="0.25">
      <c r="A12182">
        <v>80065</v>
      </c>
      <c r="C12182" t="s">
        <v>12608</v>
      </c>
      <c r="G12182" s="4" t="s">
        <v>31</v>
      </c>
    </row>
    <row r="12183" spans="1:7" x14ac:dyDescent="0.25">
      <c r="A12183">
        <v>106739</v>
      </c>
      <c r="C12183" t="s">
        <v>12608</v>
      </c>
      <c r="G12183" s="5" t="s">
        <v>43</v>
      </c>
    </row>
    <row r="12184" spans="1:7" x14ac:dyDescent="0.25">
      <c r="A12184">
        <v>71843</v>
      </c>
      <c r="B12184" s="1">
        <v>26.99</v>
      </c>
      <c r="C12184" s="2">
        <v>44234</v>
      </c>
      <c r="G12184" s="4" t="s">
        <v>14</v>
      </c>
    </row>
    <row r="12185" spans="1:7" x14ac:dyDescent="0.25">
      <c r="A12185">
        <v>81914</v>
      </c>
      <c r="C12185" t="s">
        <v>12608</v>
      </c>
      <c r="G12185" s="5" t="s">
        <v>61</v>
      </c>
    </row>
    <row r="12186" spans="1:7" x14ac:dyDescent="0.25">
      <c r="A12186">
        <v>301570</v>
      </c>
      <c r="C12186" t="s">
        <v>12608</v>
      </c>
      <c r="G12186" s="4" t="s">
        <v>41</v>
      </c>
    </row>
    <row r="12187" spans="1:7" x14ac:dyDescent="0.25">
      <c r="A12187">
        <v>26358</v>
      </c>
      <c r="C12187" t="s">
        <v>12608</v>
      </c>
      <c r="G12187" s="5" t="s">
        <v>11</v>
      </c>
    </row>
    <row r="12188" spans="1:7" x14ac:dyDescent="0.25">
      <c r="A12188">
        <v>73230</v>
      </c>
      <c r="B12188" s="1">
        <v>23.99</v>
      </c>
      <c r="C12188" s="2">
        <v>44234</v>
      </c>
      <c r="G12188" s="4" t="s">
        <v>245</v>
      </c>
    </row>
    <row r="12189" spans="1:7" x14ac:dyDescent="0.25">
      <c r="A12189">
        <v>18139</v>
      </c>
      <c r="C12189" t="s">
        <v>12608</v>
      </c>
      <c r="G12189" s="5" t="s">
        <v>28</v>
      </c>
    </row>
    <row r="12190" spans="1:7" x14ac:dyDescent="0.25">
      <c r="A12190">
        <v>346108</v>
      </c>
      <c r="B12190" s="1">
        <v>12.99</v>
      </c>
      <c r="C12190" s="2">
        <v>44234</v>
      </c>
      <c r="G12190" s="4" t="s">
        <v>43</v>
      </c>
    </row>
    <row r="12191" spans="1:7" x14ac:dyDescent="0.25">
      <c r="A12191">
        <v>83627</v>
      </c>
      <c r="B12191" s="1">
        <v>18.989999999999998</v>
      </c>
      <c r="C12191" s="2">
        <v>44234</v>
      </c>
      <c r="G12191" s="5" t="s">
        <v>28</v>
      </c>
    </row>
    <row r="12192" spans="1:7" x14ac:dyDescent="0.25">
      <c r="A12192">
        <v>89869</v>
      </c>
      <c r="B12192" s="1">
        <v>8.19</v>
      </c>
      <c r="C12192" s="2">
        <v>44234</v>
      </c>
      <c r="G12192" s="4" t="s">
        <v>28</v>
      </c>
    </row>
    <row r="12193" spans="1:7" x14ac:dyDescent="0.25">
      <c r="A12193">
        <v>95613</v>
      </c>
      <c r="C12193" t="s">
        <v>12608</v>
      </c>
      <c r="G12193" s="5" t="s">
        <v>11</v>
      </c>
    </row>
    <row r="12194" spans="1:7" x14ac:dyDescent="0.25">
      <c r="A12194">
        <v>38520</v>
      </c>
      <c r="C12194" t="s">
        <v>12608</v>
      </c>
      <c r="G12194" s="4" t="s">
        <v>57</v>
      </c>
    </row>
    <row r="12195" spans="1:7" x14ac:dyDescent="0.25">
      <c r="A12195">
        <v>324279</v>
      </c>
      <c r="C12195" t="s">
        <v>12608</v>
      </c>
      <c r="G12195" s="5" t="s">
        <v>39</v>
      </c>
    </row>
    <row r="12196" spans="1:7" x14ac:dyDescent="0.25">
      <c r="A12196">
        <v>302244</v>
      </c>
      <c r="B12196" s="1">
        <v>8.99</v>
      </c>
      <c r="C12196" s="2">
        <v>44327</v>
      </c>
      <c r="G12196" s="4" t="s">
        <v>21</v>
      </c>
    </row>
    <row r="12197" spans="1:7" x14ac:dyDescent="0.25">
      <c r="A12197">
        <v>47941</v>
      </c>
      <c r="C12197" t="s">
        <v>12608</v>
      </c>
      <c r="G12197" s="5" t="s">
        <v>242</v>
      </c>
    </row>
    <row r="12198" spans="1:7" x14ac:dyDescent="0.25">
      <c r="A12198">
        <v>46422</v>
      </c>
      <c r="C12198" t="s">
        <v>12608</v>
      </c>
      <c r="G12198" s="4" t="s">
        <v>26</v>
      </c>
    </row>
    <row r="12199" spans="1:7" x14ac:dyDescent="0.25">
      <c r="A12199">
        <v>83496</v>
      </c>
      <c r="C12199" t="s">
        <v>12608</v>
      </c>
      <c r="G12199" s="5" t="s">
        <v>28</v>
      </c>
    </row>
    <row r="12200" spans="1:7" x14ac:dyDescent="0.25">
      <c r="A12200">
        <v>74212</v>
      </c>
      <c r="C12200" t="s">
        <v>12608</v>
      </c>
      <c r="G12200" s="4" t="s">
        <v>26</v>
      </c>
    </row>
    <row r="12201" spans="1:7" x14ac:dyDescent="0.25">
      <c r="A12201">
        <v>303520</v>
      </c>
      <c r="C12201" t="s">
        <v>12608</v>
      </c>
      <c r="G12201" s="5" t="s">
        <v>61</v>
      </c>
    </row>
    <row r="12202" spans="1:7" x14ac:dyDescent="0.25">
      <c r="A12202">
        <v>79057</v>
      </c>
      <c r="C12202" t="s">
        <v>12608</v>
      </c>
      <c r="G12202" s="4" t="s">
        <v>43</v>
      </c>
    </row>
    <row r="12203" spans="1:7" x14ac:dyDescent="0.25">
      <c r="A12203">
        <v>90603</v>
      </c>
      <c r="C12203" t="s">
        <v>12608</v>
      </c>
      <c r="G12203" s="5" t="s">
        <v>11</v>
      </c>
    </row>
    <row r="12204" spans="1:7" x14ac:dyDescent="0.25">
      <c r="A12204">
        <v>93602</v>
      </c>
      <c r="C12204" t="s">
        <v>12608</v>
      </c>
      <c r="G12204" s="4" t="s">
        <v>11</v>
      </c>
    </row>
    <row r="12205" spans="1:7" x14ac:dyDescent="0.25">
      <c r="A12205">
        <v>47205</v>
      </c>
      <c r="C12205" t="s">
        <v>12608</v>
      </c>
      <c r="G12205" s="5" t="s">
        <v>8</v>
      </c>
    </row>
    <row r="12206" spans="1:7" x14ac:dyDescent="0.25">
      <c r="A12206">
        <v>44116</v>
      </c>
      <c r="C12206" t="s">
        <v>12608</v>
      </c>
      <c r="G12206" s="4" t="s">
        <v>37</v>
      </c>
    </row>
    <row r="12207" spans="1:7" x14ac:dyDescent="0.25">
      <c r="A12207">
        <v>84975</v>
      </c>
      <c r="C12207" t="s">
        <v>12608</v>
      </c>
      <c r="G12207" s="5" t="s">
        <v>85</v>
      </c>
    </row>
    <row r="12208" spans="1:7" x14ac:dyDescent="0.25">
      <c r="A12208">
        <v>326059</v>
      </c>
      <c r="C12208" t="s">
        <v>12608</v>
      </c>
      <c r="G12208" s="4" t="s">
        <v>37</v>
      </c>
    </row>
    <row r="12209" spans="1:7" x14ac:dyDescent="0.25">
      <c r="A12209">
        <v>68187</v>
      </c>
      <c r="C12209" t="s">
        <v>12608</v>
      </c>
      <c r="G12209" s="5" t="s">
        <v>64</v>
      </c>
    </row>
    <row r="12210" spans="1:7" x14ac:dyDescent="0.25">
      <c r="A12210">
        <v>36153</v>
      </c>
      <c r="B12210" s="1">
        <v>22.99</v>
      </c>
      <c r="C12210" s="2">
        <v>44234</v>
      </c>
      <c r="G12210" s="4" t="s">
        <v>37</v>
      </c>
    </row>
    <row r="12211" spans="1:7" x14ac:dyDescent="0.25">
      <c r="A12211">
        <v>79677</v>
      </c>
      <c r="C12211" t="s">
        <v>12608</v>
      </c>
      <c r="G12211" s="5" t="s">
        <v>64</v>
      </c>
    </row>
    <row r="12212" spans="1:7" x14ac:dyDescent="0.25">
      <c r="A12212">
        <v>65374</v>
      </c>
      <c r="B12212" s="1">
        <v>22.99</v>
      </c>
      <c r="C12212" s="2">
        <v>44234</v>
      </c>
      <c r="G12212" s="4" t="s">
        <v>43</v>
      </c>
    </row>
    <row r="12213" spans="1:7" x14ac:dyDescent="0.25">
      <c r="A12213">
        <v>58629</v>
      </c>
      <c r="C12213" t="s">
        <v>12608</v>
      </c>
      <c r="G12213" s="5" t="s">
        <v>43</v>
      </c>
    </row>
    <row r="12214" spans="1:7" x14ac:dyDescent="0.25">
      <c r="A12214">
        <v>86037</v>
      </c>
      <c r="C12214" t="s">
        <v>12608</v>
      </c>
      <c r="G12214" s="4" t="s">
        <v>83</v>
      </c>
    </row>
    <row r="12215" spans="1:7" x14ac:dyDescent="0.25">
      <c r="A12215">
        <v>82200</v>
      </c>
      <c r="C12215" t="s">
        <v>12608</v>
      </c>
      <c r="G12215" s="5" t="s">
        <v>61</v>
      </c>
    </row>
    <row r="12216" spans="1:7" x14ac:dyDescent="0.25">
      <c r="A12216">
        <v>32026</v>
      </c>
      <c r="B12216" s="1">
        <v>26.99</v>
      </c>
      <c r="C12216" s="2">
        <v>44234</v>
      </c>
      <c r="G12216" s="4" t="s">
        <v>198</v>
      </c>
    </row>
    <row r="12217" spans="1:7" x14ac:dyDescent="0.25">
      <c r="A12217">
        <v>11525</v>
      </c>
      <c r="B12217" s="1">
        <v>33.99</v>
      </c>
      <c r="C12217" s="2">
        <v>44234</v>
      </c>
      <c r="G12217" s="5" t="s">
        <v>175</v>
      </c>
    </row>
    <row r="12218" spans="1:7" x14ac:dyDescent="0.25">
      <c r="A12218">
        <v>39748</v>
      </c>
      <c r="C12218" t="s">
        <v>12608</v>
      </c>
      <c r="G12218" s="4" t="s">
        <v>163</v>
      </c>
    </row>
    <row r="12219" spans="1:7" x14ac:dyDescent="0.25">
      <c r="A12219">
        <v>11395</v>
      </c>
      <c r="C12219" t="s">
        <v>12608</v>
      </c>
      <c r="G12219" s="5" t="s">
        <v>35</v>
      </c>
    </row>
    <row r="12220" spans="1:7" x14ac:dyDescent="0.25">
      <c r="A12220">
        <v>73580</v>
      </c>
      <c r="C12220" t="s">
        <v>12608</v>
      </c>
      <c r="G12220" s="4" t="s">
        <v>41</v>
      </c>
    </row>
    <row r="12221" spans="1:7" x14ac:dyDescent="0.25">
      <c r="A12221">
        <v>306226</v>
      </c>
      <c r="C12221" t="s">
        <v>12608</v>
      </c>
      <c r="G12221" s="5" t="s">
        <v>61</v>
      </c>
    </row>
    <row r="12222" spans="1:7" x14ac:dyDescent="0.25">
      <c r="A12222">
        <v>80129</v>
      </c>
      <c r="C12222" t="s">
        <v>12608</v>
      </c>
      <c r="G12222" s="4" t="s">
        <v>11</v>
      </c>
    </row>
    <row r="12223" spans="1:7" x14ac:dyDescent="0.25">
      <c r="A12223">
        <v>308572</v>
      </c>
      <c r="C12223" t="s">
        <v>12608</v>
      </c>
      <c r="G12223" s="5" t="s">
        <v>28</v>
      </c>
    </row>
    <row r="12224" spans="1:7" x14ac:dyDescent="0.25">
      <c r="A12224">
        <v>81707</v>
      </c>
      <c r="C12224" t="s">
        <v>12608</v>
      </c>
      <c r="G12224" s="4" t="s">
        <v>28</v>
      </c>
    </row>
    <row r="12225" spans="1:7" x14ac:dyDescent="0.25">
      <c r="A12225">
        <v>28458</v>
      </c>
      <c r="C12225" t="s">
        <v>12608</v>
      </c>
      <c r="G12225" s="5" t="s">
        <v>11</v>
      </c>
    </row>
    <row r="12226" spans="1:7" x14ac:dyDescent="0.25">
      <c r="A12226">
        <v>35777</v>
      </c>
      <c r="C12226" t="s">
        <v>12608</v>
      </c>
      <c r="G12226" s="4" t="s">
        <v>37</v>
      </c>
    </row>
    <row r="12227" spans="1:7" x14ac:dyDescent="0.25">
      <c r="A12227">
        <v>59960</v>
      </c>
      <c r="C12227" t="s">
        <v>12608</v>
      </c>
      <c r="G12227" s="5"/>
    </row>
    <row r="12228" spans="1:7" x14ac:dyDescent="0.25">
      <c r="A12228">
        <v>309402</v>
      </c>
      <c r="C12228" t="s">
        <v>12608</v>
      </c>
      <c r="G12228" s="4" t="s">
        <v>28</v>
      </c>
    </row>
    <row r="12229" spans="1:7" x14ac:dyDescent="0.25">
      <c r="A12229">
        <v>232996</v>
      </c>
      <c r="C12229" t="s">
        <v>12608</v>
      </c>
      <c r="G12229" s="5" t="s">
        <v>189</v>
      </c>
    </row>
    <row r="12230" spans="1:7" x14ac:dyDescent="0.25">
      <c r="A12230">
        <v>310778</v>
      </c>
      <c r="C12230" t="s">
        <v>12608</v>
      </c>
      <c r="G12230" s="4" t="s">
        <v>28</v>
      </c>
    </row>
    <row r="12231" spans="1:7" x14ac:dyDescent="0.25">
      <c r="A12231">
        <v>70069</v>
      </c>
      <c r="C12231" t="s">
        <v>12608</v>
      </c>
      <c r="G12231" s="5" t="s">
        <v>46</v>
      </c>
    </row>
    <row r="12232" spans="1:7" x14ac:dyDescent="0.25">
      <c r="A12232">
        <v>331401</v>
      </c>
      <c r="C12232" t="s">
        <v>12608</v>
      </c>
      <c r="G12232" s="4" t="s">
        <v>31</v>
      </c>
    </row>
    <row r="12233" spans="1:7" x14ac:dyDescent="0.25">
      <c r="A12233">
        <v>332132</v>
      </c>
      <c r="B12233" s="1">
        <v>4.49</v>
      </c>
      <c r="C12233" s="2">
        <v>44327</v>
      </c>
      <c r="G12233" s="5" t="s">
        <v>39</v>
      </c>
    </row>
    <row r="12234" spans="1:7" x14ac:dyDescent="0.25">
      <c r="A12234">
        <v>338948</v>
      </c>
      <c r="C12234" t="s">
        <v>12608</v>
      </c>
      <c r="G12234" s="4" t="s">
        <v>41</v>
      </c>
    </row>
    <row r="12235" spans="1:7" x14ac:dyDescent="0.25">
      <c r="A12235">
        <v>15270</v>
      </c>
      <c r="B12235" s="1">
        <v>34.99</v>
      </c>
      <c r="C12235" s="2">
        <v>44234</v>
      </c>
      <c r="G12235" s="5" t="s">
        <v>175</v>
      </c>
    </row>
    <row r="12236" spans="1:7" x14ac:dyDescent="0.25">
      <c r="A12236">
        <v>418226</v>
      </c>
      <c r="C12236" t="s">
        <v>12608</v>
      </c>
      <c r="G12236" s="4" t="s">
        <v>28</v>
      </c>
    </row>
    <row r="12237" spans="1:7" x14ac:dyDescent="0.25">
      <c r="A12237">
        <v>84600</v>
      </c>
      <c r="B12237" s="1">
        <v>18.989999999999998</v>
      </c>
      <c r="C12237" s="2">
        <v>44234</v>
      </c>
      <c r="G12237" s="5" t="s">
        <v>61</v>
      </c>
    </row>
    <row r="12238" spans="1:7" x14ac:dyDescent="0.25">
      <c r="A12238">
        <v>428868</v>
      </c>
      <c r="C12238" t="s">
        <v>12608</v>
      </c>
      <c r="G12238" s="4" t="s">
        <v>75</v>
      </c>
    </row>
    <row r="12239" spans="1:7" x14ac:dyDescent="0.25">
      <c r="A12239">
        <v>70104</v>
      </c>
      <c r="C12239" t="s">
        <v>12608</v>
      </c>
      <c r="G12239" s="5" t="s">
        <v>198</v>
      </c>
    </row>
    <row r="12240" spans="1:7" x14ac:dyDescent="0.25">
      <c r="A12240">
        <v>80114</v>
      </c>
      <c r="B12240" s="1">
        <v>8.99</v>
      </c>
      <c r="C12240" s="2">
        <v>44327</v>
      </c>
      <c r="G12240" s="4" t="s">
        <v>61</v>
      </c>
    </row>
    <row r="12241" spans="1:7" x14ac:dyDescent="0.25">
      <c r="A12241">
        <v>347733</v>
      </c>
      <c r="C12241" t="s">
        <v>12608</v>
      </c>
      <c r="G12241" s="5" t="s">
        <v>35</v>
      </c>
    </row>
    <row r="12242" spans="1:7" x14ac:dyDescent="0.25">
      <c r="A12242">
        <v>86036</v>
      </c>
      <c r="B12242" s="1">
        <v>12.19</v>
      </c>
      <c r="C12242" s="2">
        <v>44234</v>
      </c>
      <c r="G12242" s="4" t="s">
        <v>39</v>
      </c>
    </row>
    <row r="12243" spans="1:7" x14ac:dyDescent="0.25">
      <c r="A12243">
        <v>82447</v>
      </c>
      <c r="C12243" t="s">
        <v>12608</v>
      </c>
      <c r="G12243" s="5" t="s">
        <v>61</v>
      </c>
    </row>
    <row r="12244" spans="1:7" x14ac:dyDescent="0.25">
      <c r="A12244">
        <v>307558</v>
      </c>
      <c r="C12244" t="s">
        <v>12608</v>
      </c>
      <c r="G12244" s="4" t="s">
        <v>61</v>
      </c>
    </row>
    <row r="12245" spans="1:7" x14ac:dyDescent="0.25">
      <c r="A12245">
        <v>70795</v>
      </c>
      <c r="C12245" t="s">
        <v>12608</v>
      </c>
      <c r="G12245" s="5" t="s">
        <v>37</v>
      </c>
    </row>
    <row r="12246" spans="1:7" x14ac:dyDescent="0.25">
      <c r="A12246">
        <v>47740</v>
      </c>
      <c r="C12246" t="s">
        <v>12608</v>
      </c>
      <c r="G12246" s="4" t="s">
        <v>37</v>
      </c>
    </row>
    <row r="12247" spans="1:7" x14ac:dyDescent="0.25">
      <c r="A12247">
        <v>393096</v>
      </c>
      <c r="C12247" t="s">
        <v>12608</v>
      </c>
      <c r="G12247" s="5" t="s">
        <v>41</v>
      </c>
    </row>
    <row r="12248" spans="1:7" x14ac:dyDescent="0.25">
      <c r="A12248">
        <v>318451</v>
      </c>
      <c r="C12248" t="s">
        <v>12608</v>
      </c>
      <c r="G12248" s="4" t="s">
        <v>35</v>
      </c>
    </row>
    <row r="12249" spans="1:7" x14ac:dyDescent="0.25">
      <c r="A12249">
        <v>25607</v>
      </c>
      <c r="C12249" t="s">
        <v>12608</v>
      </c>
      <c r="G12249" s="5" t="s">
        <v>39</v>
      </c>
    </row>
    <row r="12250" spans="1:7" x14ac:dyDescent="0.25">
      <c r="A12250">
        <v>84656</v>
      </c>
      <c r="C12250" t="s">
        <v>12608</v>
      </c>
      <c r="G12250" s="4" t="s">
        <v>61</v>
      </c>
    </row>
    <row r="12251" spans="1:7" x14ac:dyDescent="0.25">
      <c r="A12251">
        <v>391204</v>
      </c>
      <c r="C12251" t="s">
        <v>12608</v>
      </c>
      <c r="G12251" s="5" t="s">
        <v>17</v>
      </c>
    </row>
    <row r="12252" spans="1:7" x14ac:dyDescent="0.25">
      <c r="A12252">
        <v>335522</v>
      </c>
      <c r="C12252" t="s">
        <v>12608</v>
      </c>
      <c r="G12252" s="4" t="s">
        <v>61</v>
      </c>
    </row>
    <row r="12253" spans="1:7" x14ac:dyDescent="0.25">
      <c r="A12253">
        <v>72155</v>
      </c>
      <c r="C12253" t="s">
        <v>12608</v>
      </c>
      <c r="G12253" s="5" t="s">
        <v>37</v>
      </c>
    </row>
    <row r="12254" spans="1:7" x14ac:dyDescent="0.25">
      <c r="A12254">
        <v>300627</v>
      </c>
      <c r="C12254" t="s">
        <v>12608</v>
      </c>
      <c r="G12254" s="4" t="s">
        <v>37</v>
      </c>
    </row>
    <row r="12255" spans="1:7" x14ac:dyDescent="0.25">
      <c r="A12255">
        <v>25563</v>
      </c>
      <c r="C12255" t="s">
        <v>12608</v>
      </c>
      <c r="G12255" s="5" t="s">
        <v>11</v>
      </c>
    </row>
    <row r="12256" spans="1:7" x14ac:dyDescent="0.25">
      <c r="A12256">
        <v>24500</v>
      </c>
      <c r="C12256" t="s">
        <v>12608</v>
      </c>
      <c r="G12256" s="4" t="s">
        <v>11</v>
      </c>
    </row>
    <row r="12257" spans="1:7" x14ac:dyDescent="0.25">
      <c r="A12257">
        <v>382019</v>
      </c>
      <c r="C12257" t="s">
        <v>12608</v>
      </c>
      <c r="G12257" s="5" t="s">
        <v>61</v>
      </c>
    </row>
    <row r="12258" spans="1:7" x14ac:dyDescent="0.25">
      <c r="A12258">
        <v>11371</v>
      </c>
      <c r="B12258" s="1">
        <v>7.99</v>
      </c>
      <c r="C12258" s="2">
        <v>44327</v>
      </c>
      <c r="G12258" s="4" t="s">
        <v>61</v>
      </c>
    </row>
    <row r="12259" spans="1:7" x14ac:dyDescent="0.25">
      <c r="A12259">
        <v>57215</v>
      </c>
      <c r="C12259" t="s">
        <v>12608</v>
      </c>
      <c r="G12259" s="5" t="s">
        <v>61</v>
      </c>
    </row>
    <row r="12260" spans="1:7" x14ac:dyDescent="0.25">
      <c r="A12260">
        <v>84605</v>
      </c>
      <c r="B12260" s="1">
        <v>8.49</v>
      </c>
      <c r="C12260" s="2">
        <v>44327</v>
      </c>
      <c r="G12260" s="4" t="s">
        <v>61</v>
      </c>
    </row>
    <row r="12261" spans="1:7" x14ac:dyDescent="0.25">
      <c r="A12261">
        <v>428574</v>
      </c>
      <c r="C12261" t="s">
        <v>12608</v>
      </c>
      <c r="G12261" s="5" t="s">
        <v>61</v>
      </c>
    </row>
    <row r="12262" spans="1:7" x14ac:dyDescent="0.25">
      <c r="A12262">
        <v>317393</v>
      </c>
      <c r="C12262" t="s">
        <v>12608</v>
      </c>
      <c r="G12262" s="4" t="s">
        <v>39</v>
      </c>
    </row>
    <row r="12263" spans="1:7" x14ac:dyDescent="0.25">
      <c r="A12263">
        <v>80133</v>
      </c>
      <c r="C12263" t="s">
        <v>12608</v>
      </c>
      <c r="G12263" s="5" t="s">
        <v>11</v>
      </c>
    </row>
    <row r="12264" spans="1:7" x14ac:dyDescent="0.25">
      <c r="A12264">
        <v>48256</v>
      </c>
      <c r="B12264" s="1">
        <v>19.989999999999998</v>
      </c>
      <c r="C12264" s="2">
        <v>44327</v>
      </c>
      <c r="G12264" s="4" t="s">
        <v>37</v>
      </c>
    </row>
    <row r="12265" spans="1:7" x14ac:dyDescent="0.25">
      <c r="A12265">
        <v>96601</v>
      </c>
      <c r="C12265" t="s">
        <v>12608</v>
      </c>
      <c r="G12265" s="5" t="s">
        <v>11</v>
      </c>
    </row>
    <row r="12266" spans="1:7" x14ac:dyDescent="0.25">
      <c r="A12266">
        <v>96270</v>
      </c>
      <c r="C12266" t="s">
        <v>12608</v>
      </c>
      <c r="G12266" s="4" t="s">
        <v>11</v>
      </c>
    </row>
    <row r="12267" spans="1:7" x14ac:dyDescent="0.25">
      <c r="A12267">
        <v>319262</v>
      </c>
      <c r="B12267" s="1">
        <v>7.99</v>
      </c>
      <c r="C12267" s="2">
        <v>44327</v>
      </c>
      <c r="G12267" s="5" t="s">
        <v>28</v>
      </c>
    </row>
    <row r="12268" spans="1:7" x14ac:dyDescent="0.25">
      <c r="A12268">
        <v>39713</v>
      </c>
      <c r="B12268" s="1">
        <v>8.69</v>
      </c>
      <c r="C12268" s="2">
        <v>44234</v>
      </c>
      <c r="G12268" s="4" t="s">
        <v>26</v>
      </c>
    </row>
    <row r="12269" spans="1:7" x14ac:dyDescent="0.25">
      <c r="A12269">
        <v>80844</v>
      </c>
      <c r="B12269" s="1">
        <v>9.2899999999999991</v>
      </c>
      <c r="C12269" s="2">
        <v>44234</v>
      </c>
      <c r="G12269" s="5" t="s">
        <v>61</v>
      </c>
    </row>
    <row r="12270" spans="1:7" x14ac:dyDescent="0.25">
      <c r="A12270">
        <v>23930</v>
      </c>
      <c r="C12270" t="s">
        <v>12608</v>
      </c>
      <c r="G12270" s="4" t="s">
        <v>53</v>
      </c>
    </row>
    <row r="12271" spans="1:7" x14ac:dyDescent="0.25">
      <c r="A12271">
        <v>40326</v>
      </c>
      <c r="C12271" t="s">
        <v>12608</v>
      </c>
      <c r="G12271" s="5" t="s">
        <v>163</v>
      </c>
    </row>
    <row r="12272" spans="1:7" x14ac:dyDescent="0.25">
      <c r="A12272">
        <v>71140</v>
      </c>
      <c r="C12272" t="s">
        <v>12608</v>
      </c>
      <c r="G12272" s="4" t="s">
        <v>26</v>
      </c>
    </row>
    <row r="12273" spans="1:7" x14ac:dyDescent="0.25">
      <c r="A12273">
        <v>332441</v>
      </c>
      <c r="C12273" t="s">
        <v>12608</v>
      </c>
      <c r="G12273" s="5" t="s">
        <v>17</v>
      </c>
    </row>
    <row r="12274" spans="1:7" x14ac:dyDescent="0.25">
      <c r="A12274">
        <v>331156</v>
      </c>
      <c r="C12274" t="s">
        <v>12608</v>
      </c>
      <c r="G12274" s="4" t="s">
        <v>39</v>
      </c>
    </row>
    <row r="12275" spans="1:7" x14ac:dyDescent="0.25">
      <c r="A12275">
        <v>56189</v>
      </c>
      <c r="C12275" t="s">
        <v>12608</v>
      </c>
      <c r="G12275" s="5" t="s">
        <v>39</v>
      </c>
    </row>
    <row r="12276" spans="1:7" x14ac:dyDescent="0.25">
      <c r="A12276">
        <v>75744</v>
      </c>
      <c r="C12276" t="s">
        <v>12608</v>
      </c>
      <c r="G12276" s="4" t="s">
        <v>57</v>
      </c>
    </row>
    <row r="12277" spans="1:7" x14ac:dyDescent="0.25">
      <c r="A12277">
        <v>88363</v>
      </c>
      <c r="C12277" t="s">
        <v>12608</v>
      </c>
      <c r="G12277" s="5" t="s">
        <v>11</v>
      </c>
    </row>
    <row r="12278" spans="1:7" x14ac:dyDescent="0.25">
      <c r="A12278">
        <v>84631</v>
      </c>
      <c r="C12278" t="s">
        <v>12608</v>
      </c>
      <c r="G12278" s="4" t="s">
        <v>61</v>
      </c>
    </row>
    <row r="12279" spans="1:7" x14ac:dyDescent="0.25">
      <c r="A12279">
        <v>16390</v>
      </c>
      <c r="C12279" t="s">
        <v>12608</v>
      </c>
      <c r="G12279" s="5" t="s">
        <v>57</v>
      </c>
    </row>
    <row r="12280" spans="1:7" x14ac:dyDescent="0.25">
      <c r="A12280">
        <v>11622</v>
      </c>
      <c r="C12280" t="s">
        <v>12608</v>
      </c>
      <c r="G12280" s="4" t="s">
        <v>21</v>
      </c>
    </row>
    <row r="12281" spans="1:7" x14ac:dyDescent="0.25">
      <c r="A12281">
        <v>48637</v>
      </c>
      <c r="C12281" t="s">
        <v>12608</v>
      </c>
      <c r="G12281" s="5" t="s">
        <v>17</v>
      </c>
    </row>
    <row r="12282" spans="1:7" x14ac:dyDescent="0.25">
      <c r="A12282">
        <v>73220</v>
      </c>
      <c r="C12282" t="s">
        <v>12608</v>
      </c>
      <c r="G12282" s="4" t="s">
        <v>436</v>
      </c>
    </row>
    <row r="12283" spans="1:7" x14ac:dyDescent="0.25">
      <c r="A12283">
        <v>35424</v>
      </c>
      <c r="B12283" s="1">
        <v>22.99</v>
      </c>
      <c r="C12283" s="2">
        <v>44234</v>
      </c>
      <c r="G12283" s="5" t="s">
        <v>37</v>
      </c>
    </row>
    <row r="12284" spans="1:7" x14ac:dyDescent="0.25">
      <c r="A12284">
        <v>42518</v>
      </c>
      <c r="C12284" t="s">
        <v>12608</v>
      </c>
      <c r="G12284" s="4" t="s">
        <v>175</v>
      </c>
    </row>
    <row r="12285" spans="1:7" x14ac:dyDescent="0.25">
      <c r="A12285">
        <v>310001</v>
      </c>
      <c r="C12285" t="s">
        <v>12608</v>
      </c>
      <c r="G12285" s="5" t="s">
        <v>75</v>
      </c>
    </row>
    <row r="12286" spans="1:7" x14ac:dyDescent="0.25">
      <c r="A12286">
        <v>35238</v>
      </c>
      <c r="B12286" s="1">
        <v>22.99</v>
      </c>
      <c r="C12286" s="2">
        <v>44234</v>
      </c>
      <c r="G12286" s="4" t="s">
        <v>37</v>
      </c>
    </row>
    <row r="12287" spans="1:7" x14ac:dyDescent="0.25">
      <c r="A12287">
        <v>332125</v>
      </c>
      <c r="C12287" t="s">
        <v>12608</v>
      </c>
      <c r="G12287" s="5" t="s">
        <v>39</v>
      </c>
    </row>
    <row r="12288" spans="1:7" x14ac:dyDescent="0.25">
      <c r="A12288">
        <v>83759</v>
      </c>
      <c r="C12288" t="s">
        <v>12608</v>
      </c>
      <c r="G12288" s="4" t="s">
        <v>43</v>
      </c>
    </row>
    <row r="12289" spans="1:7" x14ac:dyDescent="0.25">
      <c r="A12289">
        <v>81312</v>
      </c>
      <c r="B12289" s="1">
        <v>12.09</v>
      </c>
      <c r="C12289" s="2">
        <v>44234</v>
      </c>
      <c r="G12289" s="5" t="s">
        <v>61</v>
      </c>
    </row>
    <row r="12290" spans="1:7" x14ac:dyDescent="0.25">
      <c r="A12290">
        <v>81442</v>
      </c>
      <c r="C12290" t="s">
        <v>12608</v>
      </c>
      <c r="G12290" s="4" t="s">
        <v>242</v>
      </c>
    </row>
    <row r="12291" spans="1:7" x14ac:dyDescent="0.25">
      <c r="A12291">
        <v>64505</v>
      </c>
      <c r="C12291" t="s">
        <v>12608</v>
      </c>
      <c r="G12291" s="5" t="s">
        <v>41</v>
      </c>
    </row>
    <row r="12292" spans="1:7" x14ac:dyDescent="0.25">
      <c r="A12292">
        <v>70048</v>
      </c>
      <c r="C12292" t="s">
        <v>12608</v>
      </c>
      <c r="G12292" s="4" t="s">
        <v>35</v>
      </c>
    </row>
    <row r="12293" spans="1:7" x14ac:dyDescent="0.25">
      <c r="A12293">
        <v>83008</v>
      </c>
      <c r="C12293" t="s">
        <v>12608</v>
      </c>
      <c r="G12293" s="5" t="s">
        <v>28</v>
      </c>
    </row>
    <row r="12294" spans="1:7" x14ac:dyDescent="0.25">
      <c r="A12294">
        <v>37451</v>
      </c>
      <c r="C12294" t="s">
        <v>12608</v>
      </c>
      <c r="G12294" s="4" t="s">
        <v>75</v>
      </c>
    </row>
    <row r="12295" spans="1:7" x14ac:dyDescent="0.25">
      <c r="A12295">
        <v>82287</v>
      </c>
      <c r="C12295" t="s">
        <v>12608</v>
      </c>
      <c r="G12295" s="5" t="s">
        <v>28</v>
      </c>
    </row>
    <row r="12296" spans="1:7" x14ac:dyDescent="0.25">
      <c r="A12296">
        <v>72021</v>
      </c>
      <c r="C12296" t="s">
        <v>12608</v>
      </c>
      <c r="G12296" s="4" t="s">
        <v>37</v>
      </c>
    </row>
    <row r="12297" spans="1:7" x14ac:dyDescent="0.25">
      <c r="A12297">
        <v>71370</v>
      </c>
      <c r="C12297" t="s">
        <v>12608</v>
      </c>
      <c r="G12297" s="5" t="s">
        <v>37</v>
      </c>
    </row>
    <row r="12298" spans="1:7" x14ac:dyDescent="0.25">
      <c r="A12298">
        <v>122599</v>
      </c>
      <c r="B12298" s="1">
        <v>7.49</v>
      </c>
      <c r="C12298" s="2">
        <v>44327</v>
      </c>
      <c r="G12298" s="4" t="s">
        <v>8</v>
      </c>
    </row>
    <row r="12299" spans="1:7" x14ac:dyDescent="0.25">
      <c r="A12299">
        <v>39764</v>
      </c>
      <c r="C12299" t="s">
        <v>12608</v>
      </c>
      <c r="G12299" s="5" t="s">
        <v>163</v>
      </c>
    </row>
    <row r="12300" spans="1:7" x14ac:dyDescent="0.25">
      <c r="A12300">
        <v>41578</v>
      </c>
      <c r="C12300" t="s">
        <v>12608</v>
      </c>
      <c r="G12300" s="4" t="s">
        <v>85</v>
      </c>
    </row>
    <row r="12301" spans="1:7" x14ac:dyDescent="0.25">
      <c r="A12301">
        <v>85260</v>
      </c>
      <c r="C12301" t="s">
        <v>12608</v>
      </c>
      <c r="G12301" s="5" t="s">
        <v>242</v>
      </c>
    </row>
    <row r="12302" spans="1:7" x14ac:dyDescent="0.25">
      <c r="A12302">
        <v>43537</v>
      </c>
      <c r="C12302" t="s">
        <v>12608</v>
      </c>
      <c r="G12302" s="4" t="s">
        <v>61</v>
      </c>
    </row>
    <row r="12303" spans="1:7" x14ac:dyDescent="0.25">
      <c r="A12303">
        <v>82913</v>
      </c>
      <c r="C12303" t="s">
        <v>12608</v>
      </c>
      <c r="G12303" s="5" t="s">
        <v>85</v>
      </c>
    </row>
    <row r="12304" spans="1:7" x14ac:dyDescent="0.25">
      <c r="A12304">
        <v>44234</v>
      </c>
      <c r="C12304" t="s">
        <v>12608</v>
      </c>
      <c r="G12304" s="4" t="s">
        <v>100</v>
      </c>
    </row>
    <row r="12305" spans="1:7" x14ac:dyDescent="0.25">
      <c r="A12305">
        <v>40529</v>
      </c>
      <c r="C12305" t="s">
        <v>12608</v>
      </c>
      <c r="G12305" s="5" t="s">
        <v>61</v>
      </c>
    </row>
    <row r="12306" spans="1:7" x14ac:dyDescent="0.25">
      <c r="A12306">
        <v>232556</v>
      </c>
      <c r="C12306" t="s">
        <v>12608</v>
      </c>
      <c r="G12306" s="4" t="s">
        <v>61</v>
      </c>
    </row>
    <row r="12307" spans="1:7" x14ac:dyDescent="0.25">
      <c r="A12307">
        <v>70923</v>
      </c>
      <c r="C12307" t="s">
        <v>12608</v>
      </c>
      <c r="G12307" s="5" t="s">
        <v>35</v>
      </c>
    </row>
    <row r="12308" spans="1:7" x14ac:dyDescent="0.25">
      <c r="A12308">
        <v>406090</v>
      </c>
      <c r="C12308" t="s">
        <v>12608</v>
      </c>
      <c r="G12308" s="4" t="s">
        <v>61</v>
      </c>
    </row>
    <row r="12309" spans="1:7" x14ac:dyDescent="0.25">
      <c r="A12309">
        <v>21920</v>
      </c>
      <c r="C12309" t="s">
        <v>12608</v>
      </c>
      <c r="G12309" s="5" t="s">
        <v>17</v>
      </c>
    </row>
    <row r="12310" spans="1:7" x14ac:dyDescent="0.25">
      <c r="A12310">
        <v>326848</v>
      </c>
      <c r="C12310" t="s">
        <v>12608</v>
      </c>
      <c r="G12310" s="4" t="s">
        <v>61</v>
      </c>
    </row>
    <row r="12311" spans="1:7" x14ac:dyDescent="0.25">
      <c r="A12311">
        <v>71877</v>
      </c>
      <c r="C12311" t="s">
        <v>12608</v>
      </c>
      <c r="G12311" s="5" t="s">
        <v>37</v>
      </c>
    </row>
    <row r="12312" spans="1:7" x14ac:dyDescent="0.25">
      <c r="A12312">
        <v>70423</v>
      </c>
      <c r="C12312" t="s">
        <v>12608</v>
      </c>
      <c r="G12312" s="4" t="s">
        <v>37</v>
      </c>
    </row>
    <row r="12313" spans="1:7" x14ac:dyDescent="0.25">
      <c r="A12313">
        <v>43533</v>
      </c>
      <c r="C12313" t="s">
        <v>12608</v>
      </c>
      <c r="G12313" s="5" t="s">
        <v>163</v>
      </c>
    </row>
    <row r="12314" spans="1:7" x14ac:dyDescent="0.25">
      <c r="A12314">
        <v>47228</v>
      </c>
      <c r="C12314" t="s">
        <v>12608</v>
      </c>
      <c r="G12314" s="4" t="s">
        <v>61</v>
      </c>
    </row>
    <row r="12315" spans="1:7" x14ac:dyDescent="0.25">
      <c r="A12315">
        <v>70760</v>
      </c>
      <c r="C12315" t="s">
        <v>12608</v>
      </c>
      <c r="G12315" s="5" t="s">
        <v>37</v>
      </c>
    </row>
    <row r="12316" spans="1:7" x14ac:dyDescent="0.25">
      <c r="A12316">
        <v>425419</v>
      </c>
      <c r="C12316" t="s">
        <v>12608</v>
      </c>
      <c r="G12316" s="4" t="s">
        <v>61</v>
      </c>
    </row>
    <row r="12317" spans="1:7" x14ac:dyDescent="0.25">
      <c r="A12317">
        <v>34029</v>
      </c>
      <c r="C12317" t="s">
        <v>12608</v>
      </c>
      <c r="G12317" s="5" t="s">
        <v>61</v>
      </c>
    </row>
    <row r="12318" spans="1:7" x14ac:dyDescent="0.25">
      <c r="A12318">
        <v>42009</v>
      </c>
      <c r="C12318" t="s">
        <v>12608</v>
      </c>
      <c r="G12318" s="4" t="s">
        <v>14</v>
      </c>
    </row>
    <row r="12319" spans="1:7" x14ac:dyDescent="0.25">
      <c r="A12319">
        <v>28886</v>
      </c>
      <c r="B12319" s="1">
        <v>13.49</v>
      </c>
      <c r="C12319" s="2">
        <v>44234</v>
      </c>
      <c r="G12319" s="5" t="s">
        <v>41</v>
      </c>
    </row>
    <row r="12320" spans="1:7" x14ac:dyDescent="0.25">
      <c r="A12320">
        <v>43217</v>
      </c>
      <c r="C12320" t="s">
        <v>12608</v>
      </c>
      <c r="G12320" s="4" t="s">
        <v>21</v>
      </c>
    </row>
    <row r="12321" spans="1:7" x14ac:dyDescent="0.25">
      <c r="A12321">
        <v>333474</v>
      </c>
      <c r="C12321" t="s">
        <v>12608</v>
      </c>
      <c r="G12321" s="5" t="s">
        <v>61</v>
      </c>
    </row>
    <row r="12322" spans="1:7" x14ac:dyDescent="0.25">
      <c r="A12322">
        <v>330059</v>
      </c>
      <c r="C12322" t="s">
        <v>12608</v>
      </c>
      <c r="G12322" s="4" t="s">
        <v>28</v>
      </c>
    </row>
    <row r="12323" spans="1:7" x14ac:dyDescent="0.25">
      <c r="A12323">
        <v>44686</v>
      </c>
      <c r="C12323" t="s">
        <v>12608</v>
      </c>
      <c r="G12323" s="5" t="s">
        <v>39</v>
      </c>
    </row>
    <row r="12324" spans="1:7" x14ac:dyDescent="0.25">
      <c r="A12324">
        <v>318811</v>
      </c>
      <c r="C12324" t="s">
        <v>12608</v>
      </c>
      <c r="G12324" s="4" t="s">
        <v>83</v>
      </c>
    </row>
    <row r="12325" spans="1:7" x14ac:dyDescent="0.25">
      <c r="A12325">
        <v>310491</v>
      </c>
      <c r="C12325" t="s">
        <v>12608</v>
      </c>
      <c r="G12325" s="5" t="s">
        <v>39</v>
      </c>
    </row>
    <row r="12326" spans="1:7" x14ac:dyDescent="0.25">
      <c r="A12326">
        <v>334271</v>
      </c>
      <c r="C12326" t="s">
        <v>12608</v>
      </c>
      <c r="G12326" s="4" t="s">
        <v>61</v>
      </c>
    </row>
    <row r="12327" spans="1:7" x14ac:dyDescent="0.25">
      <c r="A12327">
        <v>397164</v>
      </c>
      <c r="C12327" t="s">
        <v>12608</v>
      </c>
      <c r="G12327" s="5" t="s">
        <v>163</v>
      </c>
    </row>
    <row r="12328" spans="1:7" x14ac:dyDescent="0.25">
      <c r="A12328">
        <v>338870</v>
      </c>
      <c r="C12328" t="s">
        <v>12608</v>
      </c>
      <c r="G12328" s="4" t="s">
        <v>41</v>
      </c>
    </row>
    <row r="12329" spans="1:7" x14ac:dyDescent="0.25">
      <c r="A12329">
        <v>40452</v>
      </c>
      <c r="C12329" t="s">
        <v>12608</v>
      </c>
      <c r="G12329" s="5" t="s">
        <v>17</v>
      </c>
    </row>
    <row r="12330" spans="1:7" x14ac:dyDescent="0.25">
      <c r="A12330">
        <v>339478</v>
      </c>
      <c r="C12330" t="s">
        <v>12608</v>
      </c>
      <c r="G12330" s="4" t="s">
        <v>17</v>
      </c>
    </row>
    <row r="12331" spans="1:7" x14ac:dyDescent="0.25">
      <c r="A12331">
        <v>66192</v>
      </c>
      <c r="B12331" s="1">
        <v>15.99</v>
      </c>
      <c r="C12331" s="2">
        <v>44234</v>
      </c>
      <c r="G12331" s="5" t="s">
        <v>41</v>
      </c>
    </row>
    <row r="12332" spans="1:7" x14ac:dyDescent="0.25">
      <c r="A12332">
        <v>9407</v>
      </c>
      <c r="C12332" t="s">
        <v>12608</v>
      </c>
      <c r="G12332" s="4" t="s">
        <v>11</v>
      </c>
    </row>
    <row r="12333" spans="1:7" x14ac:dyDescent="0.25">
      <c r="A12333">
        <v>70258</v>
      </c>
      <c r="C12333" t="s">
        <v>12608</v>
      </c>
      <c r="G12333" s="5" t="s">
        <v>37</v>
      </c>
    </row>
    <row r="12334" spans="1:7" x14ac:dyDescent="0.25">
      <c r="A12334">
        <v>75522</v>
      </c>
      <c r="C12334" t="s">
        <v>12608</v>
      </c>
      <c r="G12334" s="4" t="s">
        <v>14</v>
      </c>
    </row>
    <row r="12335" spans="1:7" x14ac:dyDescent="0.25">
      <c r="A12335">
        <v>139017</v>
      </c>
      <c r="C12335" t="s">
        <v>12608</v>
      </c>
      <c r="G12335" s="5" t="s">
        <v>28</v>
      </c>
    </row>
    <row r="12336" spans="1:7" x14ac:dyDescent="0.25">
      <c r="A12336">
        <v>311192</v>
      </c>
      <c r="C12336" t="s">
        <v>12608</v>
      </c>
      <c r="G12336" s="4" t="s">
        <v>17</v>
      </c>
    </row>
    <row r="12337" spans="1:7" x14ac:dyDescent="0.25">
      <c r="A12337">
        <v>306841</v>
      </c>
      <c r="C12337" t="s">
        <v>12608</v>
      </c>
      <c r="G12337" s="5" t="s">
        <v>61</v>
      </c>
    </row>
    <row r="12338" spans="1:7" x14ac:dyDescent="0.25">
      <c r="A12338">
        <v>41628</v>
      </c>
      <c r="C12338" t="s">
        <v>12608</v>
      </c>
      <c r="G12338" s="4" t="s">
        <v>61</v>
      </c>
    </row>
    <row r="12339" spans="1:7" x14ac:dyDescent="0.25">
      <c r="A12339">
        <v>80046</v>
      </c>
      <c r="B12339" s="1">
        <v>9.99</v>
      </c>
      <c r="C12339" s="2">
        <v>44234</v>
      </c>
      <c r="G12339" s="5" t="s">
        <v>28</v>
      </c>
    </row>
    <row r="12340" spans="1:7" x14ac:dyDescent="0.25">
      <c r="A12340">
        <v>43524</v>
      </c>
      <c r="C12340" t="s">
        <v>12608</v>
      </c>
      <c r="G12340" s="4" t="s">
        <v>46</v>
      </c>
    </row>
    <row r="12341" spans="1:7" x14ac:dyDescent="0.25">
      <c r="A12341">
        <v>47623</v>
      </c>
      <c r="C12341" t="s">
        <v>12608</v>
      </c>
      <c r="G12341" s="5" t="s">
        <v>43</v>
      </c>
    </row>
    <row r="12342" spans="1:7" x14ac:dyDescent="0.25">
      <c r="A12342">
        <v>82403</v>
      </c>
      <c r="C12342" t="s">
        <v>12608</v>
      </c>
      <c r="G12342" s="4" t="s">
        <v>28</v>
      </c>
    </row>
    <row r="12343" spans="1:7" x14ac:dyDescent="0.25">
      <c r="A12343">
        <v>318694</v>
      </c>
      <c r="C12343" t="s">
        <v>12608</v>
      </c>
      <c r="G12343" s="5" t="s">
        <v>75</v>
      </c>
    </row>
    <row r="12344" spans="1:7" x14ac:dyDescent="0.25">
      <c r="A12344">
        <v>303145</v>
      </c>
      <c r="C12344" t="s">
        <v>12608</v>
      </c>
      <c r="G12344" s="4" t="s">
        <v>61</v>
      </c>
    </row>
    <row r="12345" spans="1:7" x14ac:dyDescent="0.25">
      <c r="A12345">
        <v>31135</v>
      </c>
      <c r="C12345" t="s">
        <v>12608</v>
      </c>
      <c r="G12345" s="5" t="s">
        <v>61</v>
      </c>
    </row>
    <row r="12346" spans="1:7" x14ac:dyDescent="0.25">
      <c r="A12346">
        <v>23892</v>
      </c>
      <c r="C12346" t="s">
        <v>12608</v>
      </c>
      <c r="G12346" s="4" t="s">
        <v>37</v>
      </c>
    </row>
    <row r="12347" spans="1:7" x14ac:dyDescent="0.25">
      <c r="A12347">
        <v>22018</v>
      </c>
      <c r="C12347" t="s">
        <v>12608</v>
      </c>
      <c r="G12347" s="5" t="s">
        <v>11</v>
      </c>
    </row>
    <row r="12348" spans="1:7" x14ac:dyDescent="0.25">
      <c r="A12348">
        <v>60070</v>
      </c>
      <c r="C12348" t="s">
        <v>12608</v>
      </c>
      <c r="G12348" s="4" t="s">
        <v>85</v>
      </c>
    </row>
    <row r="12349" spans="1:7" x14ac:dyDescent="0.25">
      <c r="A12349">
        <v>340447</v>
      </c>
      <c r="B12349" s="1">
        <v>9.99</v>
      </c>
      <c r="C12349" s="2">
        <v>44234</v>
      </c>
      <c r="G12349" s="5" t="s">
        <v>61</v>
      </c>
    </row>
    <row r="12350" spans="1:7" x14ac:dyDescent="0.25">
      <c r="A12350">
        <v>2640</v>
      </c>
      <c r="C12350" t="s">
        <v>12608</v>
      </c>
      <c r="G12350" s="4" t="s">
        <v>11</v>
      </c>
    </row>
    <row r="12351" spans="1:7" x14ac:dyDescent="0.25">
      <c r="A12351">
        <v>10898</v>
      </c>
      <c r="C12351" t="s">
        <v>12608</v>
      </c>
      <c r="G12351" s="5" t="s">
        <v>41</v>
      </c>
    </row>
    <row r="12352" spans="1:7" x14ac:dyDescent="0.25">
      <c r="A12352">
        <v>50016</v>
      </c>
      <c r="B12352" s="1">
        <v>16.989999999999998</v>
      </c>
      <c r="C12352" s="2">
        <v>44234</v>
      </c>
      <c r="G12352" s="4" t="s">
        <v>35</v>
      </c>
    </row>
    <row r="12353" spans="1:7" x14ac:dyDescent="0.25">
      <c r="A12353">
        <v>70047</v>
      </c>
      <c r="C12353" t="s">
        <v>12608</v>
      </c>
      <c r="G12353" s="5" t="s">
        <v>46</v>
      </c>
    </row>
    <row r="12354" spans="1:7" x14ac:dyDescent="0.25">
      <c r="A12354">
        <v>51713</v>
      </c>
      <c r="C12354" t="s">
        <v>12608</v>
      </c>
      <c r="G12354" s="4" t="s">
        <v>61</v>
      </c>
    </row>
    <row r="12355" spans="1:7" x14ac:dyDescent="0.25">
      <c r="A12355">
        <v>21202</v>
      </c>
      <c r="C12355" t="s">
        <v>12608</v>
      </c>
      <c r="G12355" s="5" t="s">
        <v>31</v>
      </c>
    </row>
    <row r="12356" spans="1:7" x14ac:dyDescent="0.25">
      <c r="A12356">
        <v>97160</v>
      </c>
      <c r="C12356" t="s">
        <v>12608</v>
      </c>
      <c r="G12356" s="4" t="s">
        <v>11</v>
      </c>
    </row>
    <row r="12357" spans="1:7" x14ac:dyDescent="0.25">
      <c r="A12357">
        <v>11320</v>
      </c>
      <c r="B12357" s="1">
        <v>24.19</v>
      </c>
      <c r="C12357" s="2">
        <v>44234</v>
      </c>
      <c r="G12357" s="5" t="s">
        <v>61</v>
      </c>
    </row>
    <row r="12358" spans="1:7" x14ac:dyDescent="0.25">
      <c r="A12358">
        <v>86168</v>
      </c>
      <c r="C12358" t="s">
        <v>12608</v>
      </c>
      <c r="G12358" s="4" t="s">
        <v>28</v>
      </c>
    </row>
    <row r="12359" spans="1:7" x14ac:dyDescent="0.25">
      <c r="A12359">
        <v>5673</v>
      </c>
      <c r="C12359" t="s">
        <v>12608</v>
      </c>
      <c r="G12359" s="5" t="s">
        <v>11</v>
      </c>
    </row>
    <row r="12360" spans="1:7" x14ac:dyDescent="0.25">
      <c r="A12360">
        <v>85910</v>
      </c>
      <c r="C12360" t="s">
        <v>12608</v>
      </c>
      <c r="G12360" s="4" t="s">
        <v>28</v>
      </c>
    </row>
    <row r="12361" spans="1:7" x14ac:dyDescent="0.25">
      <c r="A12361">
        <v>362433</v>
      </c>
      <c r="C12361" t="s">
        <v>12608</v>
      </c>
      <c r="G12361" s="5" t="s">
        <v>41</v>
      </c>
    </row>
    <row r="12362" spans="1:7" x14ac:dyDescent="0.25">
      <c r="A12362">
        <v>81781</v>
      </c>
      <c r="C12362" t="s">
        <v>12608</v>
      </c>
      <c r="G12362" s="4" t="s">
        <v>28</v>
      </c>
    </row>
    <row r="12363" spans="1:7" x14ac:dyDescent="0.25">
      <c r="A12363">
        <v>180661</v>
      </c>
      <c r="C12363" t="s">
        <v>12608</v>
      </c>
      <c r="G12363" s="5" t="s">
        <v>26</v>
      </c>
    </row>
    <row r="12364" spans="1:7" x14ac:dyDescent="0.25">
      <c r="A12364">
        <v>333479</v>
      </c>
      <c r="C12364" t="s">
        <v>12608</v>
      </c>
      <c r="G12364" s="4" t="s">
        <v>28</v>
      </c>
    </row>
    <row r="12365" spans="1:7" x14ac:dyDescent="0.25">
      <c r="A12365">
        <v>320426</v>
      </c>
      <c r="C12365" t="s">
        <v>12608</v>
      </c>
      <c r="G12365" s="5" t="s">
        <v>31</v>
      </c>
    </row>
    <row r="12366" spans="1:7" x14ac:dyDescent="0.25">
      <c r="A12366">
        <v>70703</v>
      </c>
      <c r="B12366" s="1">
        <v>14.39</v>
      </c>
      <c r="C12366" s="2">
        <v>44234</v>
      </c>
      <c r="G12366" s="4" t="s">
        <v>46</v>
      </c>
    </row>
    <row r="12367" spans="1:7" x14ac:dyDescent="0.25">
      <c r="A12367">
        <v>29815</v>
      </c>
      <c r="C12367" t="s">
        <v>12608</v>
      </c>
      <c r="G12367" s="5" t="s">
        <v>14</v>
      </c>
    </row>
    <row r="12368" spans="1:7" x14ac:dyDescent="0.25">
      <c r="A12368">
        <v>29891</v>
      </c>
      <c r="C12368" t="s">
        <v>12608</v>
      </c>
      <c r="G12368" s="4" t="s">
        <v>11</v>
      </c>
    </row>
    <row r="12369" spans="1:7" x14ac:dyDescent="0.25">
      <c r="A12369">
        <v>308588</v>
      </c>
      <c r="C12369" t="s">
        <v>12608</v>
      </c>
      <c r="G12369" s="5" t="s">
        <v>53</v>
      </c>
    </row>
    <row r="12370" spans="1:7" x14ac:dyDescent="0.25">
      <c r="A12370">
        <v>80856</v>
      </c>
      <c r="C12370" t="s">
        <v>12608</v>
      </c>
      <c r="G12370" s="4" t="s">
        <v>46</v>
      </c>
    </row>
    <row r="12371" spans="1:7" x14ac:dyDescent="0.25">
      <c r="A12371">
        <v>23661</v>
      </c>
      <c r="C12371" t="s">
        <v>12608</v>
      </c>
      <c r="G12371" s="5" t="s">
        <v>11</v>
      </c>
    </row>
    <row r="12372" spans="1:7" x14ac:dyDescent="0.25">
      <c r="A12372">
        <v>28474</v>
      </c>
      <c r="C12372" t="s">
        <v>12608</v>
      </c>
      <c r="G12372" s="4" t="s">
        <v>11</v>
      </c>
    </row>
    <row r="12373" spans="1:7" x14ac:dyDescent="0.25">
      <c r="A12373">
        <v>166282</v>
      </c>
      <c r="C12373" t="s">
        <v>12608</v>
      </c>
      <c r="G12373" s="5" t="s">
        <v>14</v>
      </c>
    </row>
    <row r="12374" spans="1:7" x14ac:dyDescent="0.25">
      <c r="A12374">
        <v>40607</v>
      </c>
      <c r="C12374" t="s">
        <v>12608</v>
      </c>
      <c r="G12374" s="4" t="s">
        <v>175</v>
      </c>
    </row>
    <row r="12375" spans="1:7" x14ac:dyDescent="0.25">
      <c r="A12375">
        <v>59765</v>
      </c>
      <c r="C12375" t="s">
        <v>12608</v>
      </c>
      <c r="G12375" s="5"/>
    </row>
    <row r="12376" spans="1:7" x14ac:dyDescent="0.25">
      <c r="A12376">
        <v>333707</v>
      </c>
      <c r="C12376" t="s">
        <v>12608</v>
      </c>
      <c r="G12376" s="4" t="s">
        <v>28</v>
      </c>
    </row>
    <row r="12377" spans="1:7" x14ac:dyDescent="0.25">
      <c r="A12377">
        <v>360490</v>
      </c>
      <c r="C12377" t="s">
        <v>12608</v>
      </c>
      <c r="G12377" s="5" t="s">
        <v>31</v>
      </c>
    </row>
    <row r="12378" spans="1:7" x14ac:dyDescent="0.25">
      <c r="A12378">
        <v>89680</v>
      </c>
      <c r="B12378" s="1">
        <v>10.49</v>
      </c>
      <c r="C12378" s="2">
        <v>44234</v>
      </c>
      <c r="G12378" s="4" t="s">
        <v>61</v>
      </c>
    </row>
    <row r="12379" spans="1:7" x14ac:dyDescent="0.25">
      <c r="A12379">
        <v>70715</v>
      </c>
      <c r="C12379" t="s">
        <v>12608</v>
      </c>
      <c r="G12379" s="5" t="s">
        <v>46</v>
      </c>
    </row>
    <row r="12380" spans="1:7" x14ac:dyDescent="0.25">
      <c r="A12380">
        <v>305371</v>
      </c>
      <c r="C12380" t="s">
        <v>12608</v>
      </c>
      <c r="G12380" s="4" t="s">
        <v>85</v>
      </c>
    </row>
    <row r="12381" spans="1:7" x14ac:dyDescent="0.25">
      <c r="A12381">
        <v>131172</v>
      </c>
      <c r="C12381" t="s">
        <v>12608</v>
      </c>
      <c r="G12381" s="5" t="s">
        <v>28</v>
      </c>
    </row>
    <row r="12382" spans="1:7" x14ac:dyDescent="0.25">
      <c r="A12382">
        <v>312353</v>
      </c>
      <c r="C12382" t="s">
        <v>12608</v>
      </c>
      <c r="G12382" s="4" t="s">
        <v>85</v>
      </c>
    </row>
    <row r="12383" spans="1:7" x14ac:dyDescent="0.25">
      <c r="A12383">
        <v>339120</v>
      </c>
      <c r="C12383" t="s">
        <v>12608</v>
      </c>
      <c r="G12383" s="5" t="s">
        <v>85</v>
      </c>
    </row>
    <row r="12384" spans="1:7" x14ac:dyDescent="0.25">
      <c r="A12384">
        <v>338912</v>
      </c>
      <c r="C12384" t="s">
        <v>12608</v>
      </c>
      <c r="G12384" s="4" t="s">
        <v>61</v>
      </c>
    </row>
    <row r="12385" spans="1:7" x14ac:dyDescent="0.25">
      <c r="A12385">
        <v>174084</v>
      </c>
      <c r="C12385" t="s">
        <v>12608</v>
      </c>
      <c r="G12385" s="5" t="s">
        <v>85</v>
      </c>
    </row>
    <row r="12386" spans="1:7" x14ac:dyDescent="0.25">
      <c r="A12386">
        <v>70692</v>
      </c>
      <c r="B12386" s="1">
        <v>11.49</v>
      </c>
      <c r="C12386" s="2">
        <v>44327</v>
      </c>
      <c r="G12386" s="4" t="s">
        <v>37</v>
      </c>
    </row>
    <row r="12387" spans="1:7" x14ac:dyDescent="0.25">
      <c r="A12387">
        <v>11436</v>
      </c>
      <c r="C12387" t="s">
        <v>12608</v>
      </c>
      <c r="G12387" s="5" t="s">
        <v>37</v>
      </c>
    </row>
    <row r="12388" spans="1:7" x14ac:dyDescent="0.25">
      <c r="A12388">
        <v>306490</v>
      </c>
      <c r="C12388" t="s">
        <v>12608</v>
      </c>
      <c r="G12388" s="4" t="s">
        <v>28</v>
      </c>
    </row>
    <row r="12389" spans="1:7" x14ac:dyDescent="0.25">
      <c r="A12389">
        <v>96024</v>
      </c>
      <c r="C12389" t="s">
        <v>12608</v>
      </c>
      <c r="G12389" s="5" t="s">
        <v>11</v>
      </c>
    </row>
    <row r="12390" spans="1:7" x14ac:dyDescent="0.25">
      <c r="A12390">
        <v>73524</v>
      </c>
      <c r="C12390" t="s">
        <v>12608</v>
      </c>
      <c r="G12390" s="4" t="s">
        <v>37</v>
      </c>
    </row>
    <row r="12391" spans="1:7" x14ac:dyDescent="0.25">
      <c r="A12391">
        <v>317700</v>
      </c>
      <c r="C12391" t="s">
        <v>12608</v>
      </c>
      <c r="G12391" s="5" t="s">
        <v>31</v>
      </c>
    </row>
    <row r="12392" spans="1:7" x14ac:dyDescent="0.25">
      <c r="A12392">
        <v>31116</v>
      </c>
      <c r="C12392" t="s">
        <v>12608</v>
      </c>
      <c r="G12392" s="4" t="s">
        <v>11</v>
      </c>
    </row>
    <row r="12393" spans="1:7" x14ac:dyDescent="0.25">
      <c r="A12393">
        <v>84748</v>
      </c>
      <c r="B12393" s="1">
        <v>6.99</v>
      </c>
      <c r="C12393" s="2">
        <v>44327</v>
      </c>
      <c r="G12393" s="5" t="s">
        <v>61</v>
      </c>
    </row>
    <row r="12394" spans="1:7" x14ac:dyDescent="0.25">
      <c r="A12394">
        <v>35599</v>
      </c>
      <c r="C12394" t="s">
        <v>12608</v>
      </c>
      <c r="G12394" s="4" t="s">
        <v>37</v>
      </c>
    </row>
    <row r="12395" spans="1:7" x14ac:dyDescent="0.25">
      <c r="A12395">
        <v>40932</v>
      </c>
      <c r="C12395" t="s">
        <v>12608</v>
      </c>
      <c r="G12395" s="5" t="s">
        <v>37</v>
      </c>
    </row>
    <row r="12396" spans="1:7" x14ac:dyDescent="0.25">
      <c r="A12396">
        <v>63049</v>
      </c>
      <c r="C12396" t="s">
        <v>12608</v>
      </c>
      <c r="G12396" s="4" t="s">
        <v>245</v>
      </c>
    </row>
    <row r="12397" spans="1:7" x14ac:dyDescent="0.25">
      <c r="A12397">
        <v>55727</v>
      </c>
      <c r="C12397" t="s">
        <v>12608</v>
      </c>
      <c r="G12397" s="5" t="s">
        <v>75</v>
      </c>
    </row>
    <row r="12398" spans="1:7" x14ac:dyDescent="0.25">
      <c r="A12398">
        <v>310258</v>
      </c>
      <c r="C12398" t="s">
        <v>12608</v>
      </c>
      <c r="G12398" s="4" t="s">
        <v>41</v>
      </c>
    </row>
    <row r="12399" spans="1:7" x14ac:dyDescent="0.25">
      <c r="A12399">
        <v>48720</v>
      </c>
      <c r="B12399" s="1">
        <v>19.489999999999998</v>
      </c>
      <c r="C12399" s="2">
        <v>44327</v>
      </c>
      <c r="G12399" s="5" t="s">
        <v>85</v>
      </c>
    </row>
    <row r="12400" spans="1:7" x14ac:dyDescent="0.25">
      <c r="A12400">
        <v>80372</v>
      </c>
      <c r="C12400" t="s">
        <v>12608</v>
      </c>
      <c r="G12400" s="4" t="s">
        <v>53</v>
      </c>
    </row>
    <row r="12401" spans="1:7" x14ac:dyDescent="0.25">
      <c r="A12401">
        <v>84635</v>
      </c>
      <c r="C12401" t="s">
        <v>12608</v>
      </c>
      <c r="G12401" s="5" t="s">
        <v>31</v>
      </c>
    </row>
    <row r="12402" spans="1:7" x14ac:dyDescent="0.25">
      <c r="A12402">
        <v>80948</v>
      </c>
      <c r="C12402" t="s">
        <v>12608</v>
      </c>
      <c r="G12402" s="4" t="s">
        <v>83</v>
      </c>
    </row>
    <row r="12403" spans="1:7" x14ac:dyDescent="0.25">
      <c r="A12403">
        <v>313714</v>
      </c>
      <c r="C12403" t="s">
        <v>12608</v>
      </c>
      <c r="G12403" s="5" t="s">
        <v>39</v>
      </c>
    </row>
    <row r="12404" spans="1:7" x14ac:dyDescent="0.25">
      <c r="A12404">
        <v>77501</v>
      </c>
      <c r="C12404" t="s">
        <v>12608</v>
      </c>
      <c r="G12404" s="4" t="s">
        <v>57</v>
      </c>
    </row>
    <row r="12405" spans="1:7" x14ac:dyDescent="0.25">
      <c r="A12405">
        <v>438863</v>
      </c>
      <c r="C12405" t="s">
        <v>12608</v>
      </c>
      <c r="G12405" s="5" t="s">
        <v>313</v>
      </c>
    </row>
    <row r="12406" spans="1:7" x14ac:dyDescent="0.25">
      <c r="A12406">
        <v>87149</v>
      </c>
      <c r="C12406" t="s">
        <v>12608</v>
      </c>
      <c r="G12406" s="4" t="s">
        <v>43</v>
      </c>
    </row>
    <row r="12407" spans="1:7" x14ac:dyDescent="0.25">
      <c r="A12407">
        <v>68322</v>
      </c>
      <c r="C12407" t="s">
        <v>12608</v>
      </c>
      <c r="G12407" s="5" t="s">
        <v>64</v>
      </c>
    </row>
    <row r="12408" spans="1:7" x14ac:dyDescent="0.25">
      <c r="A12408">
        <v>108634</v>
      </c>
      <c r="C12408" t="s">
        <v>12608</v>
      </c>
      <c r="G12408" s="4" t="s">
        <v>8</v>
      </c>
    </row>
    <row r="12409" spans="1:7" x14ac:dyDescent="0.25">
      <c r="A12409">
        <v>98302</v>
      </c>
      <c r="C12409" t="s">
        <v>12608</v>
      </c>
      <c r="G12409" s="5" t="s">
        <v>11</v>
      </c>
    </row>
    <row r="12410" spans="1:7" x14ac:dyDescent="0.25">
      <c r="A12410">
        <v>84655</v>
      </c>
      <c r="C12410" t="s">
        <v>12608</v>
      </c>
      <c r="G12410" s="4" t="s">
        <v>28</v>
      </c>
    </row>
    <row r="12411" spans="1:7" x14ac:dyDescent="0.25">
      <c r="A12411">
        <v>84229</v>
      </c>
      <c r="C12411" t="s">
        <v>12608</v>
      </c>
      <c r="G12411" s="5" t="s">
        <v>31</v>
      </c>
    </row>
    <row r="12412" spans="1:7" x14ac:dyDescent="0.25">
      <c r="A12412">
        <v>171409</v>
      </c>
      <c r="C12412" t="s">
        <v>12608</v>
      </c>
      <c r="G12412" s="4" t="s">
        <v>28</v>
      </c>
    </row>
    <row r="12413" spans="1:7" x14ac:dyDescent="0.25">
      <c r="A12413">
        <v>28504</v>
      </c>
      <c r="C12413" t="s">
        <v>12608</v>
      </c>
      <c r="G12413" s="5" t="s">
        <v>11</v>
      </c>
    </row>
    <row r="12414" spans="1:7" x14ac:dyDescent="0.25">
      <c r="A12414">
        <v>71245</v>
      </c>
      <c r="C12414" t="s">
        <v>12608</v>
      </c>
      <c r="G12414" s="4" t="s">
        <v>175</v>
      </c>
    </row>
    <row r="12415" spans="1:7" x14ac:dyDescent="0.25">
      <c r="A12415">
        <v>149675</v>
      </c>
      <c r="C12415" t="s">
        <v>12608</v>
      </c>
      <c r="G12415" s="5" t="s">
        <v>85</v>
      </c>
    </row>
    <row r="12416" spans="1:7" x14ac:dyDescent="0.25">
      <c r="A12416">
        <v>328212</v>
      </c>
      <c r="C12416" t="s">
        <v>12608</v>
      </c>
      <c r="G12416" s="4" t="s">
        <v>85</v>
      </c>
    </row>
    <row r="12417" spans="1:7" x14ac:dyDescent="0.25">
      <c r="A12417">
        <v>55310</v>
      </c>
      <c r="C12417" t="s">
        <v>12608</v>
      </c>
      <c r="G12417" s="5" t="s">
        <v>46</v>
      </c>
    </row>
    <row r="12418" spans="1:7" x14ac:dyDescent="0.25">
      <c r="A12418">
        <v>326447</v>
      </c>
      <c r="C12418" t="s">
        <v>12608</v>
      </c>
      <c r="G12418" s="4" t="s">
        <v>41</v>
      </c>
    </row>
    <row r="12419" spans="1:7" x14ac:dyDescent="0.25">
      <c r="A12419">
        <v>47678</v>
      </c>
      <c r="C12419" t="s">
        <v>12608</v>
      </c>
      <c r="G12419" s="5" t="s">
        <v>35</v>
      </c>
    </row>
    <row r="12420" spans="1:7" x14ac:dyDescent="0.25">
      <c r="A12420">
        <v>30796</v>
      </c>
      <c r="C12420" t="s">
        <v>12608</v>
      </c>
      <c r="G12420" s="4" t="s">
        <v>11</v>
      </c>
    </row>
    <row r="12421" spans="1:7" x14ac:dyDescent="0.25">
      <c r="A12421">
        <v>81795</v>
      </c>
      <c r="C12421" t="s">
        <v>12608</v>
      </c>
      <c r="G12421" s="5" t="s">
        <v>11</v>
      </c>
    </row>
    <row r="12422" spans="1:7" x14ac:dyDescent="0.25">
      <c r="A12422">
        <v>234884</v>
      </c>
      <c r="C12422" t="s">
        <v>12608</v>
      </c>
      <c r="G12422" s="4" t="s">
        <v>41</v>
      </c>
    </row>
    <row r="12423" spans="1:7" x14ac:dyDescent="0.25">
      <c r="A12423">
        <v>89044</v>
      </c>
      <c r="C12423" t="s">
        <v>12608</v>
      </c>
      <c r="G12423" s="5" t="s">
        <v>83</v>
      </c>
    </row>
    <row r="12424" spans="1:7" x14ac:dyDescent="0.25">
      <c r="A12424">
        <v>321565</v>
      </c>
      <c r="C12424" t="s">
        <v>12608</v>
      </c>
      <c r="G12424" s="4" t="s">
        <v>35</v>
      </c>
    </row>
    <row r="12425" spans="1:7" x14ac:dyDescent="0.25">
      <c r="A12425">
        <v>76562</v>
      </c>
      <c r="C12425" t="s">
        <v>12608</v>
      </c>
      <c r="G12425" s="5" t="s">
        <v>41</v>
      </c>
    </row>
    <row r="12426" spans="1:7" x14ac:dyDescent="0.25">
      <c r="A12426">
        <v>71250</v>
      </c>
      <c r="C12426" t="s">
        <v>12608</v>
      </c>
      <c r="G12426" s="4" t="s">
        <v>41</v>
      </c>
    </row>
    <row r="12427" spans="1:7" x14ac:dyDescent="0.25">
      <c r="A12427">
        <v>70831</v>
      </c>
      <c r="C12427" t="s">
        <v>12608</v>
      </c>
      <c r="G12427" s="5" t="s">
        <v>26</v>
      </c>
    </row>
    <row r="12428" spans="1:7" x14ac:dyDescent="0.25">
      <c r="A12428">
        <v>362077</v>
      </c>
      <c r="C12428" t="s">
        <v>12608</v>
      </c>
      <c r="G12428" s="4" t="s">
        <v>85</v>
      </c>
    </row>
    <row r="12429" spans="1:7" x14ac:dyDescent="0.25">
      <c r="A12429">
        <v>233858</v>
      </c>
      <c r="C12429" t="s">
        <v>12608</v>
      </c>
      <c r="G12429" s="5" t="s">
        <v>61</v>
      </c>
    </row>
    <row r="12430" spans="1:7" x14ac:dyDescent="0.25">
      <c r="A12430">
        <v>338266</v>
      </c>
      <c r="C12430" t="s">
        <v>12608</v>
      </c>
      <c r="G12430" s="4" t="s">
        <v>163</v>
      </c>
    </row>
    <row r="12431" spans="1:7" x14ac:dyDescent="0.25">
      <c r="A12431">
        <v>96415</v>
      </c>
      <c r="C12431" t="s">
        <v>12608</v>
      </c>
      <c r="G12431" s="5" t="s">
        <v>11</v>
      </c>
    </row>
    <row r="12432" spans="1:7" x14ac:dyDescent="0.25">
      <c r="A12432">
        <v>198110</v>
      </c>
      <c r="C12432" t="s">
        <v>12608</v>
      </c>
      <c r="G12432" s="4" t="s">
        <v>85</v>
      </c>
    </row>
    <row r="12433" spans="1:7" x14ac:dyDescent="0.25">
      <c r="A12433">
        <v>335330</v>
      </c>
      <c r="C12433" t="s">
        <v>12608</v>
      </c>
      <c r="G12433" s="5" t="s">
        <v>85</v>
      </c>
    </row>
    <row r="12434" spans="1:7" x14ac:dyDescent="0.25">
      <c r="A12434">
        <v>70764</v>
      </c>
      <c r="C12434" t="s">
        <v>12608</v>
      </c>
      <c r="G12434" s="4" t="s">
        <v>175</v>
      </c>
    </row>
    <row r="12435" spans="1:7" x14ac:dyDescent="0.25">
      <c r="A12435">
        <v>345936</v>
      </c>
      <c r="B12435" s="1">
        <v>6.99</v>
      </c>
      <c r="C12435" s="2">
        <v>44327</v>
      </c>
      <c r="G12435" s="5" t="s">
        <v>39</v>
      </c>
    </row>
    <row r="12436" spans="1:7" x14ac:dyDescent="0.25">
      <c r="A12436">
        <v>85001</v>
      </c>
      <c r="C12436" t="s">
        <v>12608</v>
      </c>
      <c r="G12436" s="4" t="s">
        <v>43</v>
      </c>
    </row>
    <row r="12437" spans="1:7" x14ac:dyDescent="0.25">
      <c r="A12437">
        <v>373044</v>
      </c>
      <c r="C12437" t="s">
        <v>12608</v>
      </c>
      <c r="G12437" s="5" t="s">
        <v>61</v>
      </c>
    </row>
    <row r="12438" spans="1:7" x14ac:dyDescent="0.25">
      <c r="A12438">
        <v>82964</v>
      </c>
      <c r="B12438" s="1">
        <v>4.99</v>
      </c>
      <c r="C12438" s="2">
        <v>44327</v>
      </c>
      <c r="G12438" s="4" t="s">
        <v>61</v>
      </c>
    </row>
    <row r="12439" spans="1:7" x14ac:dyDescent="0.25">
      <c r="A12439">
        <v>70658</v>
      </c>
      <c r="C12439" t="s">
        <v>12608</v>
      </c>
      <c r="G12439" s="5" t="s">
        <v>35</v>
      </c>
    </row>
    <row r="12440" spans="1:7" x14ac:dyDescent="0.25">
      <c r="A12440">
        <v>41840</v>
      </c>
      <c r="B12440" s="1">
        <v>28.59</v>
      </c>
      <c r="C12440" s="2">
        <v>44234</v>
      </c>
      <c r="G12440" s="4" t="s">
        <v>37</v>
      </c>
    </row>
    <row r="12441" spans="1:7" x14ac:dyDescent="0.25">
      <c r="A12441">
        <v>26206</v>
      </c>
      <c r="C12441" t="s">
        <v>12608</v>
      </c>
      <c r="G12441" s="5" t="s">
        <v>11</v>
      </c>
    </row>
    <row r="12442" spans="1:7" x14ac:dyDescent="0.25">
      <c r="A12442">
        <v>82236</v>
      </c>
      <c r="B12442" s="1">
        <v>14.99</v>
      </c>
      <c r="C12442" s="2">
        <v>44234</v>
      </c>
      <c r="G12442" s="4" t="s">
        <v>83</v>
      </c>
    </row>
    <row r="12443" spans="1:7" x14ac:dyDescent="0.25">
      <c r="A12443">
        <v>13390</v>
      </c>
      <c r="C12443" t="s">
        <v>12608</v>
      </c>
      <c r="G12443" s="5" t="s">
        <v>26</v>
      </c>
    </row>
    <row r="12444" spans="1:7" x14ac:dyDescent="0.25">
      <c r="A12444">
        <v>361054</v>
      </c>
      <c r="C12444" t="s">
        <v>12608</v>
      </c>
      <c r="G12444" s="4" t="s">
        <v>31</v>
      </c>
    </row>
    <row r="12445" spans="1:7" x14ac:dyDescent="0.25">
      <c r="A12445">
        <v>61980</v>
      </c>
      <c r="C12445" t="s">
        <v>12608</v>
      </c>
      <c r="G12445" s="5" t="s">
        <v>37</v>
      </c>
    </row>
    <row r="12446" spans="1:7" x14ac:dyDescent="0.25">
      <c r="A12446">
        <v>80198</v>
      </c>
      <c r="C12446" t="s">
        <v>12608</v>
      </c>
      <c r="G12446" s="4" t="s">
        <v>28</v>
      </c>
    </row>
    <row r="12447" spans="1:7" x14ac:dyDescent="0.25">
      <c r="A12447">
        <v>348006</v>
      </c>
      <c r="C12447" t="s">
        <v>12608</v>
      </c>
      <c r="G12447" s="5" t="s">
        <v>61</v>
      </c>
    </row>
    <row r="12448" spans="1:7" x14ac:dyDescent="0.25">
      <c r="A12448">
        <v>336855</v>
      </c>
      <c r="C12448" t="s">
        <v>12608</v>
      </c>
      <c r="G12448" s="4" t="s">
        <v>53</v>
      </c>
    </row>
    <row r="12449" spans="1:7" x14ac:dyDescent="0.25">
      <c r="A12449">
        <v>72028</v>
      </c>
      <c r="B12449" s="1">
        <v>8.19</v>
      </c>
      <c r="C12449" s="2">
        <v>44234</v>
      </c>
      <c r="G12449" s="5" t="s">
        <v>163</v>
      </c>
    </row>
    <row r="12450" spans="1:7" x14ac:dyDescent="0.25">
      <c r="A12450">
        <v>335835</v>
      </c>
      <c r="C12450" t="s">
        <v>12608</v>
      </c>
      <c r="G12450" s="4" t="s">
        <v>85</v>
      </c>
    </row>
    <row r="12451" spans="1:7" x14ac:dyDescent="0.25">
      <c r="A12451">
        <v>12992</v>
      </c>
      <c r="C12451" t="s">
        <v>12608</v>
      </c>
      <c r="G12451" s="5" t="s">
        <v>11</v>
      </c>
    </row>
    <row r="12452" spans="1:7" x14ac:dyDescent="0.25">
      <c r="A12452">
        <v>28674</v>
      </c>
      <c r="C12452" t="s">
        <v>12608</v>
      </c>
      <c r="G12452" s="4" t="s">
        <v>245</v>
      </c>
    </row>
    <row r="12453" spans="1:7" x14ac:dyDescent="0.25">
      <c r="A12453">
        <v>37648</v>
      </c>
      <c r="C12453" t="s">
        <v>12608</v>
      </c>
      <c r="G12453" s="5" t="s">
        <v>39</v>
      </c>
    </row>
    <row r="12454" spans="1:7" x14ac:dyDescent="0.25">
      <c r="A12454">
        <v>74080</v>
      </c>
      <c r="C12454" t="s">
        <v>12608</v>
      </c>
      <c r="G12454" s="4" t="s">
        <v>31</v>
      </c>
    </row>
    <row r="12455" spans="1:7" x14ac:dyDescent="0.25">
      <c r="A12455">
        <v>70979</v>
      </c>
      <c r="C12455" t="s">
        <v>12608</v>
      </c>
      <c r="G12455" s="5" t="s">
        <v>46</v>
      </c>
    </row>
    <row r="12456" spans="1:7" x14ac:dyDescent="0.25">
      <c r="A12456">
        <v>97551</v>
      </c>
      <c r="C12456" t="s">
        <v>12608</v>
      </c>
      <c r="G12456" s="4" t="s">
        <v>11</v>
      </c>
    </row>
    <row r="12457" spans="1:7" x14ac:dyDescent="0.25">
      <c r="A12457">
        <v>63223</v>
      </c>
      <c r="C12457" t="s">
        <v>12608</v>
      </c>
      <c r="G12457" s="5" t="s">
        <v>85</v>
      </c>
    </row>
    <row r="12458" spans="1:7" x14ac:dyDescent="0.25">
      <c r="A12458">
        <v>87257</v>
      </c>
      <c r="C12458" t="s">
        <v>12608</v>
      </c>
      <c r="G12458" s="4" t="s">
        <v>28</v>
      </c>
    </row>
    <row r="12459" spans="1:7" x14ac:dyDescent="0.25">
      <c r="A12459">
        <v>109622</v>
      </c>
      <c r="C12459" t="s">
        <v>12608</v>
      </c>
      <c r="G12459" s="5" t="s">
        <v>21</v>
      </c>
    </row>
    <row r="12460" spans="1:7" x14ac:dyDescent="0.25">
      <c r="A12460">
        <v>79065</v>
      </c>
      <c r="B12460" s="1">
        <v>50.19</v>
      </c>
      <c r="C12460" s="2">
        <v>44234</v>
      </c>
      <c r="G12460" s="4" t="s">
        <v>43</v>
      </c>
    </row>
    <row r="12461" spans="1:7" x14ac:dyDescent="0.25">
      <c r="A12461">
        <v>306528</v>
      </c>
      <c r="C12461" t="s">
        <v>12608</v>
      </c>
      <c r="G12461" s="5" t="s">
        <v>21</v>
      </c>
    </row>
    <row r="12462" spans="1:7" x14ac:dyDescent="0.25">
      <c r="A12462">
        <v>47382</v>
      </c>
      <c r="C12462" t="s">
        <v>12608</v>
      </c>
      <c r="G12462" s="4" t="s">
        <v>37</v>
      </c>
    </row>
    <row r="12463" spans="1:7" x14ac:dyDescent="0.25">
      <c r="A12463">
        <v>368113</v>
      </c>
      <c r="C12463" t="s">
        <v>12608</v>
      </c>
      <c r="G12463" s="5" t="s">
        <v>41</v>
      </c>
    </row>
    <row r="12464" spans="1:7" x14ac:dyDescent="0.25">
      <c r="A12464">
        <v>332574</v>
      </c>
      <c r="C12464" t="s">
        <v>12608</v>
      </c>
      <c r="G12464" s="4" t="s">
        <v>61</v>
      </c>
    </row>
    <row r="12465" spans="1:7" x14ac:dyDescent="0.25">
      <c r="A12465">
        <v>24158</v>
      </c>
      <c r="C12465" t="s">
        <v>12608</v>
      </c>
      <c r="G12465" s="5" t="s">
        <v>11</v>
      </c>
    </row>
    <row r="12466" spans="1:7" x14ac:dyDescent="0.25">
      <c r="A12466">
        <v>74853</v>
      </c>
      <c r="C12466" t="s">
        <v>12608</v>
      </c>
      <c r="G12466" s="4" t="s">
        <v>26</v>
      </c>
    </row>
    <row r="12467" spans="1:7" x14ac:dyDescent="0.25">
      <c r="A12467">
        <v>46751</v>
      </c>
      <c r="C12467" t="s">
        <v>12608</v>
      </c>
      <c r="G12467" s="5" t="s">
        <v>28</v>
      </c>
    </row>
    <row r="12468" spans="1:7" x14ac:dyDescent="0.25">
      <c r="A12468">
        <v>49032</v>
      </c>
      <c r="C12468" t="s">
        <v>12608</v>
      </c>
      <c r="G12468" s="4" t="s">
        <v>31</v>
      </c>
    </row>
    <row r="12469" spans="1:7" x14ac:dyDescent="0.25">
      <c r="A12469">
        <v>163538</v>
      </c>
      <c r="C12469" t="s">
        <v>12608</v>
      </c>
      <c r="G12469" s="5" t="s">
        <v>85</v>
      </c>
    </row>
    <row r="12470" spans="1:7" x14ac:dyDescent="0.25">
      <c r="A12470">
        <v>25496</v>
      </c>
      <c r="C12470" t="s">
        <v>12608</v>
      </c>
      <c r="G12470" s="4" t="s">
        <v>198</v>
      </c>
    </row>
    <row r="12471" spans="1:7" x14ac:dyDescent="0.25">
      <c r="A12471">
        <v>305939</v>
      </c>
      <c r="C12471" t="s">
        <v>12608</v>
      </c>
      <c r="G12471" s="5" t="s">
        <v>8</v>
      </c>
    </row>
    <row r="12472" spans="1:7" x14ac:dyDescent="0.25">
      <c r="A12472">
        <v>347019</v>
      </c>
      <c r="C12472" t="s">
        <v>12608</v>
      </c>
      <c r="G12472" s="4" t="s">
        <v>21</v>
      </c>
    </row>
    <row r="12473" spans="1:7" x14ac:dyDescent="0.25">
      <c r="A12473">
        <v>8435</v>
      </c>
      <c r="C12473" t="s">
        <v>12608</v>
      </c>
      <c r="G12473" s="5" t="s">
        <v>11</v>
      </c>
    </row>
    <row r="12474" spans="1:7" x14ac:dyDescent="0.25">
      <c r="A12474">
        <v>336661</v>
      </c>
      <c r="C12474" t="s">
        <v>12608</v>
      </c>
      <c r="G12474" s="4" t="s">
        <v>61</v>
      </c>
    </row>
    <row r="12475" spans="1:7" x14ac:dyDescent="0.25">
      <c r="A12475">
        <v>80780</v>
      </c>
      <c r="C12475" t="s">
        <v>12608</v>
      </c>
      <c r="G12475" s="5" t="s">
        <v>64</v>
      </c>
    </row>
    <row r="12476" spans="1:7" x14ac:dyDescent="0.25">
      <c r="A12476">
        <v>50318</v>
      </c>
      <c r="C12476" t="s">
        <v>12608</v>
      </c>
      <c r="G12476" s="4" t="s">
        <v>57</v>
      </c>
    </row>
    <row r="12477" spans="1:7" x14ac:dyDescent="0.25">
      <c r="A12477">
        <v>321659</v>
      </c>
      <c r="C12477" t="s">
        <v>12608</v>
      </c>
      <c r="G12477" s="5" t="s">
        <v>35</v>
      </c>
    </row>
    <row r="12478" spans="1:7" x14ac:dyDescent="0.25">
      <c r="A12478">
        <v>48242</v>
      </c>
      <c r="C12478" t="s">
        <v>12608</v>
      </c>
      <c r="G12478" s="4" t="s">
        <v>28</v>
      </c>
    </row>
    <row r="12479" spans="1:7" x14ac:dyDescent="0.25">
      <c r="A12479">
        <v>57541</v>
      </c>
      <c r="B12479" s="1">
        <v>44.99</v>
      </c>
      <c r="C12479" s="2">
        <v>44234</v>
      </c>
      <c r="G12479" s="5" t="s">
        <v>175</v>
      </c>
    </row>
    <row r="12480" spans="1:7" x14ac:dyDescent="0.25">
      <c r="A12480">
        <v>14753</v>
      </c>
      <c r="C12480" t="s">
        <v>12608</v>
      </c>
      <c r="G12480" s="4" t="s">
        <v>85</v>
      </c>
    </row>
    <row r="12481" spans="1:7" x14ac:dyDescent="0.25">
      <c r="A12481">
        <v>331399</v>
      </c>
      <c r="C12481" t="s">
        <v>12608</v>
      </c>
      <c r="G12481" s="5" t="s">
        <v>100</v>
      </c>
    </row>
    <row r="12482" spans="1:7" x14ac:dyDescent="0.25">
      <c r="A12482">
        <v>319259</v>
      </c>
      <c r="B12482" s="1">
        <v>7.49</v>
      </c>
      <c r="C12482" s="2">
        <v>44327</v>
      </c>
      <c r="G12482" s="4" t="s">
        <v>242</v>
      </c>
    </row>
    <row r="12483" spans="1:7" x14ac:dyDescent="0.25">
      <c r="A12483">
        <v>77241</v>
      </c>
      <c r="C12483" t="s">
        <v>12608</v>
      </c>
      <c r="G12483" s="5" t="s">
        <v>37</v>
      </c>
    </row>
    <row r="12484" spans="1:7" x14ac:dyDescent="0.25">
      <c r="A12484">
        <v>97012</v>
      </c>
      <c r="C12484" t="s">
        <v>12608</v>
      </c>
      <c r="G12484" s="4" t="s">
        <v>11</v>
      </c>
    </row>
    <row r="12485" spans="1:7" x14ac:dyDescent="0.25">
      <c r="A12485">
        <v>87266</v>
      </c>
      <c r="C12485" t="s">
        <v>12608</v>
      </c>
      <c r="G12485" s="5" t="s">
        <v>85</v>
      </c>
    </row>
    <row r="12486" spans="1:7" x14ac:dyDescent="0.25">
      <c r="A12486">
        <v>84758</v>
      </c>
      <c r="C12486" t="s">
        <v>12608</v>
      </c>
      <c r="G12486" s="4" t="s">
        <v>28</v>
      </c>
    </row>
    <row r="12487" spans="1:7" x14ac:dyDescent="0.25">
      <c r="A12487">
        <v>36030</v>
      </c>
      <c r="C12487" t="s">
        <v>12608</v>
      </c>
      <c r="G12487" s="5" t="s">
        <v>37</v>
      </c>
    </row>
    <row r="12488" spans="1:7" x14ac:dyDescent="0.25">
      <c r="A12488">
        <v>351253</v>
      </c>
      <c r="C12488" t="s">
        <v>12608</v>
      </c>
      <c r="G12488" s="4" t="s">
        <v>61</v>
      </c>
    </row>
    <row r="12489" spans="1:7" x14ac:dyDescent="0.25">
      <c r="A12489">
        <v>47479</v>
      </c>
      <c r="C12489" t="s">
        <v>12608</v>
      </c>
      <c r="G12489" s="5" t="s">
        <v>28</v>
      </c>
    </row>
    <row r="12490" spans="1:7" x14ac:dyDescent="0.25">
      <c r="A12490">
        <v>65161</v>
      </c>
      <c r="C12490" t="s">
        <v>12608</v>
      </c>
      <c r="G12490" s="4" t="s">
        <v>35</v>
      </c>
    </row>
    <row r="12491" spans="1:7" x14ac:dyDescent="0.25">
      <c r="A12491">
        <v>87041</v>
      </c>
      <c r="C12491" t="s">
        <v>12608</v>
      </c>
      <c r="G12491" s="5" t="s">
        <v>43</v>
      </c>
    </row>
    <row r="12492" spans="1:7" x14ac:dyDescent="0.25">
      <c r="A12492">
        <v>85995</v>
      </c>
      <c r="B12492" s="1">
        <v>10.99</v>
      </c>
      <c r="C12492" s="2">
        <v>44234</v>
      </c>
      <c r="G12492" s="4" t="s">
        <v>28</v>
      </c>
    </row>
    <row r="12493" spans="1:7" x14ac:dyDescent="0.25">
      <c r="A12493">
        <v>119229</v>
      </c>
      <c r="C12493" t="s">
        <v>12608</v>
      </c>
      <c r="G12493" s="5" t="s">
        <v>43</v>
      </c>
    </row>
    <row r="12494" spans="1:7" x14ac:dyDescent="0.25">
      <c r="A12494">
        <v>83635</v>
      </c>
      <c r="C12494" t="s">
        <v>12608</v>
      </c>
      <c r="G12494" s="4" t="s">
        <v>163</v>
      </c>
    </row>
    <row r="12495" spans="1:7" x14ac:dyDescent="0.25">
      <c r="A12495">
        <v>79401</v>
      </c>
      <c r="C12495" t="s">
        <v>12608</v>
      </c>
      <c r="G12495" s="5" t="s">
        <v>245</v>
      </c>
    </row>
    <row r="12496" spans="1:7" x14ac:dyDescent="0.25">
      <c r="A12496">
        <v>84840</v>
      </c>
      <c r="C12496" t="s">
        <v>12608</v>
      </c>
      <c r="G12496" s="4" t="s">
        <v>83</v>
      </c>
    </row>
    <row r="12497" spans="1:7" x14ac:dyDescent="0.25">
      <c r="A12497">
        <v>45126</v>
      </c>
      <c r="B12497" s="1">
        <v>8.49</v>
      </c>
      <c r="C12497" s="2">
        <v>44327</v>
      </c>
      <c r="G12497" s="5" t="s">
        <v>28</v>
      </c>
    </row>
    <row r="12498" spans="1:7" x14ac:dyDescent="0.25">
      <c r="A12498">
        <v>4529</v>
      </c>
      <c r="C12498" t="s">
        <v>12608</v>
      </c>
      <c r="G12498" s="4" t="s">
        <v>11</v>
      </c>
    </row>
    <row r="12499" spans="1:7" x14ac:dyDescent="0.25">
      <c r="A12499">
        <v>37761</v>
      </c>
      <c r="B12499" s="1">
        <v>17.989999999999998</v>
      </c>
      <c r="C12499" s="2">
        <v>44234</v>
      </c>
      <c r="G12499" s="5" t="s">
        <v>28</v>
      </c>
    </row>
    <row r="12500" spans="1:7" x14ac:dyDescent="0.25">
      <c r="A12500">
        <v>43041</v>
      </c>
      <c r="C12500" t="s">
        <v>12608</v>
      </c>
      <c r="G12500" s="4" t="s">
        <v>61</v>
      </c>
    </row>
    <row r="12501" spans="1:7" x14ac:dyDescent="0.25">
      <c r="A12501">
        <v>81739</v>
      </c>
      <c r="B12501" s="1">
        <v>11.99</v>
      </c>
      <c r="C12501" s="2">
        <v>44234</v>
      </c>
      <c r="G12501" s="5" t="s">
        <v>28</v>
      </c>
    </row>
    <row r="12502" spans="1:7" x14ac:dyDescent="0.25">
      <c r="A12502">
        <v>25603</v>
      </c>
      <c r="C12502" t="s">
        <v>12608</v>
      </c>
      <c r="G12502" s="4" t="s">
        <v>11</v>
      </c>
    </row>
    <row r="12503" spans="1:7" x14ac:dyDescent="0.25">
      <c r="A12503">
        <v>79335</v>
      </c>
      <c r="C12503" t="s">
        <v>12608</v>
      </c>
      <c r="G12503" s="5" t="s">
        <v>175</v>
      </c>
    </row>
    <row r="12504" spans="1:7" x14ac:dyDescent="0.25">
      <c r="A12504">
        <v>70450</v>
      </c>
      <c r="C12504" t="s">
        <v>12608</v>
      </c>
      <c r="G12504" s="4" t="s">
        <v>37</v>
      </c>
    </row>
    <row r="12505" spans="1:7" x14ac:dyDescent="0.25">
      <c r="A12505">
        <v>57398</v>
      </c>
      <c r="C12505" t="s">
        <v>12608</v>
      </c>
      <c r="G12505" s="5" t="s">
        <v>14</v>
      </c>
    </row>
    <row r="12506" spans="1:7" x14ac:dyDescent="0.25">
      <c r="A12506">
        <v>397989</v>
      </c>
      <c r="C12506" t="s">
        <v>12608</v>
      </c>
      <c r="G12506" s="4" t="s">
        <v>85</v>
      </c>
    </row>
    <row r="12507" spans="1:7" x14ac:dyDescent="0.25">
      <c r="A12507">
        <v>59323</v>
      </c>
      <c r="C12507" t="s">
        <v>12608</v>
      </c>
      <c r="G12507" s="5" t="s">
        <v>175</v>
      </c>
    </row>
    <row r="12508" spans="1:7" x14ac:dyDescent="0.25">
      <c r="A12508">
        <v>371394</v>
      </c>
      <c r="C12508" t="s">
        <v>12608</v>
      </c>
      <c r="G12508" s="4" t="s">
        <v>39</v>
      </c>
    </row>
    <row r="12509" spans="1:7" x14ac:dyDescent="0.25">
      <c r="A12509">
        <v>43361</v>
      </c>
      <c r="C12509" t="s">
        <v>12608</v>
      </c>
      <c r="G12509" s="5" t="s">
        <v>41</v>
      </c>
    </row>
    <row r="12510" spans="1:7" x14ac:dyDescent="0.25">
      <c r="A12510">
        <v>44481</v>
      </c>
      <c r="C12510" t="s">
        <v>12608</v>
      </c>
      <c r="G12510" s="4" t="s">
        <v>31</v>
      </c>
    </row>
    <row r="12511" spans="1:7" x14ac:dyDescent="0.25">
      <c r="A12511">
        <v>75466</v>
      </c>
      <c r="C12511" t="s">
        <v>12608</v>
      </c>
      <c r="G12511" s="5" t="s">
        <v>436</v>
      </c>
    </row>
    <row r="12512" spans="1:7" x14ac:dyDescent="0.25">
      <c r="A12512">
        <v>341630</v>
      </c>
      <c r="C12512" t="s">
        <v>12608</v>
      </c>
      <c r="G12512" s="4" t="s">
        <v>61</v>
      </c>
    </row>
    <row r="12513" spans="1:7" x14ac:dyDescent="0.25">
      <c r="A12513">
        <v>96199</v>
      </c>
      <c r="C12513" t="s">
        <v>12608</v>
      </c>
      <c r="G12513" s="5" t="s">
        <v>11</v>
      </c>
    </row>
    <row r="12514" spans="1:7" x14ac:dyDescent="0.25">
      <c r="A12514">
        <v>38130</v>
      </c>
      <c r="B12514" s="1">
        <v>19.489999999999998</v>
      </c>
      <c r="C12514" s="2">
        <v>44327</v>
      </c>
      <c r="G12514" s="4" t="s">
        <v>35</v>
      </c>
    </row>
    <row r="12515" spans="1:7" x14ac:dyDescent="0.25">
      <c r="A12515">
        <v>385468</v>
      </c>
      <c r="B12515" s="1">
        <v>8.49</v>
      </c>
      <c r="C12515" s="2">
        <v>44327</v>
      </c>
      <c r="G12515" s="5" t="s">
        <v>31</v>
      </c>
    </row>
    <row r="12516" spans="1:7" x14ac:dyDescent="0.25">
      <c r="A12516">
        <v>81372</v>
      </c>
      <c r="B12516" s="1">
        <v>16.989999999999998</v>
      </c>
      <c r="C12516" s="2">
        <v>44234</v>
      </c>
      <c r="G12516" s="4" t="s">
        <v>61</v>
      </c>
    </row>
    <row r="12517" spans="1:7" x14ac:dyDescent="0.25">
      <c r="A12517">
        <v>22953</v>
      </c>
      <c r="C12517" t="s">
        <v>12608</v>
      </c>
      <c r="G12517" s="5" t="s">
        <v>11</v>
      </c>
    </row>
    <row r="12518" spans="1:7" x14ac:dyDescent="0.25">
      <c r="A12518">
        <v>65439</v>
      </c>
      <c r="B12518" s="1">
        <v>10.99</v>
      </c>
      <c r="C12518" s="2">
        <v>44234</v>
      </c>
      <c r="G12518" s="4" t="s">
        <v>100</v>
      </c>
    </row>
    <row r="12519" spans="1:7" x14ac:dyDescent="0.25">
      <c r="A12519">
        <v>80349</v>
      </c>
      <c r="B12519" s="1">
        <v>11.19</v>
      </c>
      <c r="C12519" s="2">
        <v>44234</v>
      </c>
      <c r="G12519" s="5" t="s">
        <v>61</v>
      </c>
    </row>
    <row r="12520" spans="1:7" x14ac:dyDescent="0.25">
      <c r="A12520">
        <v>40279</v>
      </c>
      <c r="C12520" t="s">
        <v>12608</v>
      </c>
      <c r="G12520" s="4" t="s">
        <v>64</v>
      </c>
    </row>
    <row r="12521" spans="1:7" x14ac:dyDescent="0.25">
      <c r="A12521">
        <v>324671</v>
      </c>
      <c r="C12521" t="s">
        <v>12608</v>
      </c>
      <c r="G12521" s="5" t="s">
        <v>21</v>
      </c>
    </row>
    <row r="12522" spans="1:7" x14ac:dyDescent="0.25">
      <c r="A12522">
        <v>28053</v>
      </c>
      <c r="C12522" t="s">
        <v>12608</v>
      </c>
      <c r="G12522" s="4" t="s">
        <v>14</v>
      </c>
    </row>
    <row r="12523" spans="1:7" x14ac:dyDescent="0.25">
      <c r="A12523">
        <v>96237</v>
      </c>
      <c r="C12523" t="s">
        <v>12608</v>
      </c>
      <c r="G12523" s="5" t="s">
        <v>11</v>
      </c>
    </row>
    <row r="12524" spans="1:7" x14ac:dyDescent="0.25">
      <c r="A12524">
        <v>35181</v>
      </c>
      <c r="C12524" t="s">
        <v>12608</v>
      </c>
      <c r="G12524" s="4" t="s">
        <v>37</v>
      </c>
    </row>
    <row r="12525" spans="1:7" x14ac:dyDescent="0.25">
      <c r="A12525">
        <v>332663</v>
      </c>
      <c r="C12525" t="s">
        <v>12608</v>
      </c>
      <c r="G12525" s="5" t="s">
        <v>85</v>
      </c>
    </row>
    <row r="12526" spans="1:7" x14ac:dyDescent="0.25">
      <c r="A12526">
        <v>75450</v>
      </c>
      <c r="C12526" t="s">
        <v>12608</v>
      </c>
      <c r="G12526" s="4" t="s">
        <v>53</v>
      </c>
    </row>
    <row r="12527" spans="1:7" x14ac:dyDescent="0.25">
      <c r="A12527">
        <v>189138</v>
      </c>
      <c r="C12527" t="s">
        <v>12608</v>
      </c>
      <c r="G12527" s="5" t="s">
        <v>8</v>
      </c>
    </row>
    <row r="12528" spans="1:7" x14ac:dyDescent="0.25">
      <c r="A12528">
        <v>47594</v>
      </c>
      <c r="C12528" t="s">
        <v>12608</v>
      </c>
      <c r="G12528" s="4" t="s">
        <v>28</v>
      </c>
    </row>
    <row r="12529" spans="1:7" x14ac:dyDescent="0.25">
      <c r="A12529">
        <v>55182</v>
      </c>
      <c r="C12529" t="s">
        <v>12608</v>
      </c>
      <c r="G12529" s="5" t="s">
        <v>46</v>
      </c>
    </row>
    <row r="12530" spans="1:7" x14ac:dyDescent="0.25">
      <c r="A12530">
        <v>25405</v>
      </c>
      <c r="C12530" t="s">
        <v>12608</v>
      </c>
      <c r="G12530" s="4" t="s">
        <v>11</v>
      </c>
    </row>
    <row r="12531" spans="1:7" x14ac:dyDescent="0.25">
      <c r="A12531">
        <v>69108</v>
      </c>
      <c r="C12531" t="s">
        <v>12608</v>
      </c>
      <c r="G12531" s="5" t="s">
        <v>26</v>
      </c>
    </row>
    <row r="12532" spans="1:7" x14ac:dyDescent="0.25">
      <c r="A12532">
        <v>71277</v>
      </c>
      <c r="C12532" t="s">
        <v>12608</v>
      </c>
      <c r="G12532" s="4" t="s">
        <v>61</v>
      </c>
    </row>
    <row r="12533" spans="1:7" x14ac:dyDescent="0.25">
      <c r="A12533">
        <v>25950</v>
      </c>
      <c r="C12533" t="s">
        <v>12608</v>
      </c>
      <c r="G12533" s="5" t="s">
        <v>57</v>
      </c>
    </row>
    <row r="12534" spans="1:7" x14ac:dyDescent="0.25">
      <c r="A12534">
        <v>82775</v>
      </c>
      <c r="B12534" s="1">
        <v>9.19</v>
      </c>
      <c r="C12534" s="2">
        <v>44234</v>
      </c>
      <c r="G12534" s="4" t="s">
        <v>28</v>
      </c>
    </row>
    <row r="12535" spans="1:7" x14ac:dyDescent="0.25">
      <c r="A12535">
        <v>73949</v>
      </c>
      <c r="C12535" t="s">
        <v>12608</v>
      </c>
      <c r="G12535" s="5" t="s">
        <v>175</v>
      </c>
    </row>
    <row r="12536" spans="1:7" x14ac:dyDescent="0.25">
      <c r="A12536">
        <v>47579</v>
      </c>
      <c r="C12536" t="s">
        <v>12608</v>
      </c>
      <c r="G12536" s="4" t="s">
        <v>175</v>
      </c>
    </row>
    <row r="12537" spans="1:7" x14ac:dyDescent="0.25">
      <c r="A12537">
        <v>81539</v>
      </c>
      <c r="C12537" t="s">
        <v>12608</v>
      </c>
      <c r="G12537" s="5" t="s">
        <v>61</v>
      </c>
    </row>
    <row r="12538" spans="1:7" x14ac:dyDescent="0.25">
      <c r="A12538">
        <v>339921</v>
      </c>
      <c r="C12538" t="s">
        <v>12608</v>
      </c>
      <c r="G12538" s="4" t="s">
        <v>189</v>
      </c>
    </row>
    <row r="12539" spans="1:7" x14ac:dyDescent="0.25">
      <c r="A12539">
        <v>86025</v>
      </c>
      <c r="C12539" t="s">
        <v>12608</v>
      </c>
      <c r="G12539" s="5" t="s">
        <v>46</v>
      </c>
    </row>
    <row r="12540" spans="1:7" x14ac:dyDescent="0.25">
      <c r="A12540">
        <v>402141</v>
      </c>
      <c r="B12540" s="1">
        <v>7.49</v>
      </c>
      <c r="C12540" s="2">
        <v>44327</v>
      </c>
      <c r="G12540" s="4" t="s">
        <v>8</v>
      </c>
    </row>
    <row r="12541" spans="1:7" x14ac:dyDescent="0.25">
      <c r="A12541">
        <v>70684</v>
      </c>
      <c r="C12541" t="s">
        <v>12608</v>
      </c>
      <c r="G12541" s="5" t="s">
        <v>57</v>
      </c>
    </row>
    <row r="12542" spans="1:7" x14ac:dyDescent="0.25">
      <c r="A12542">
        <v>11841</v>
      </c>
      <c r="C12542" t="s">
        <v>12608</v>
      </c>
      <c r="G12542" s="4" t="s">
        <v>53</v>
      </c>
    </row>
    <row r="12543" spans="1:7" x14ac:dyDescent="0.25">
      <c r="A12543">
        <v>48650</v>
      </c>
      <c r="C12543" t="s">
        <v>12608</v>
      </c>
      <c r="G12543" s="5" t="s">
        <v>37</v>
      </c>
    </row>
    <row r="12544" spans="1:7" x14ac:dyDescent="0.25">
      <c r="A12544">
        <v>377732</v>
      </c>
      <c r="B12544" s="1">
        <v>10.49</v>
      </c>
      <c r="C12544" s="2">
        <v>44327</v>
      </c>
      <c r="G12544" s="4" t="s">
        <v>41</v>
      </c>
    </row>
    <row r="12545" spans="1:7" x14ac:dyDescent="0.25">
      <c r="A12545">
        <v>418811</v>
      </c>
      <c r="C12545" t="s">
        <v>12608</v>
      </c>
      <c r="G12545" s="5" t="s">
        <v>163</v>
      </c>
    </row>
    <row r="12546" spans="1:7" x14ac:dyDescent="0.25">
      <c r="A12546">
        <v>333553</v>
      </c>
      <c r="C12546" t="s">
        <v>12608</v>
      </c>
      <c r="G12546" s="4" t="s">
        <v>26</v>
      </c>
    </row>
    <row r="12547" spans="1:7" x14ac:dyDescent="0.25">
      <c r="A12547">
        <v>74163</v>
      </c>
      <c r="C12547" t="s">
        <v>12608</v>
      </c>
      <c r="G12547" s="5" t="s">
        <v>26</v>
      </c>
    </row>
    <row r="12548" spans="1:7" x14ac:dyDescent="0.25">
      <c r="A12548">
        <v>333642</v>
      </c>
      <c r="C12548" t="s">
        <v>12608</v>
      </c>
      <c r="G12548" s="4" t="s">
        <v>39</v>
      </c>
    </row>
    <row r="12549" spans="1:7" x14ac:dyDescent="0.25">
      <c r="A12549">
        <v>319278</v>
      </c>
      <c r="C12549" t="s">
        <v>12608</v>
      </c>
      <c r="G12549" s="5" t="s">
        <v>41</v>
      </c>
    </row>
    <row r="12550" spans="1:7" x14ac:dyDescent="0.25">
      <c r="A12550">
        <v>79658</v>
      </c>
      <c r="C12550" t="s">
        <v>12608</v>
      </c>
      <c r="G12550" s="4" t="s">
        <v>53</v>
      </c>
    </row>
    <row r="12551" spans="1:7" x14ac:dyDescent="0.25">
      <c r="A12551">
        <v>28765</v>
      </c>
      <c r="C12551" t="s">
        <v>12608</v>
      </c>
      <c r="G12551" s="5" t="s">
        <v>11</v>
      </c>
    </row>
    <row r="12552" spans="1:7" x14ac:dyDescent="0.25">
      <c r="A12552">
        <v>70072</v>
      </c>
      <c r="C12552" t="s">
        <v>12608</v>
      </c>
      <c r="G12552" s="4" t="s">
        <v>57</v>
      </c>
    </row>
    <row r="12553" spans="1:7" x14ac:dyDescent="0.25">
      <c r="A12553">
        <v>50229</v>
      </c>
      <c r="C12553" t="s">
        <v>12608</v>
      </c>
      <c r="G12553" s="5" t="s">
        <v>26</v>
      </c>
    </row>
    <row r="12554" spans="1:7" x14ac:dyDescent="0.25">
      <c r="A12554">
        <v>384631</v>
      </c>
      <c r="C12554" t="s">
        <v>12608</v>
      </c>
      <c r="G12554" s="4" t="s">
        <v>41</v>
      </c>
    </row>
    <row r="12555" spans="1:7" x14ac:dyDescent="0.25">
      <c r="A12555">
        <v>79994</v>
      </c>
      <c r="C12555" t="s">
        <v>12608</v>
      </c>
      <c r="G12555" s="5" t="s">
        <v>14</v>
      </c>
    </row>
    <row r="12556" spans="1:7" x14ac:dyDescent="0.25">
      <c r="A12556">
        <v>71382</v>
      </c>
      <c r="B12556" s="1">
        <v>19.989999999999998</v>
      </c>
      <c r="C12556" s="2">
        <v>44234</v>
      </c>
      <c r="G12556" s="4" t="s">
        <v>41</v>
      </c>
    </row>
    <row r="12557" spans="1:7" x14ac:dyDescent="0.25">
      <c r="A12557">
        <v>81016</v>
      </c>
      <c r="C12557" t="s">
        <v>12608</v>
      </c>
      <c r="G12557" s="5" t="s">
        <v>242</v>
      </c>
    </row>
    <row r="12558" spans="1:7" x14ac:dyDescent="0.25">
      <c r="A12558">
        <v>96610</v>
      </c>
      <c r="C12558" t="s">
        <v>12608</v>
      </c>
      <c r="G12558" s="4" t="s">
        <v>11</v>
      </c>
    </row>
    <row r="12559" spans="1:7" x14ac:dyDescent="0.25">
      <c r="A12559">
        <v>21776</v>
      </c>
      <c r="C12559" t="s">
        <v>12608</v>
      </c>
      <c r="G12559" s="5" t="s">
        <v>61</v>
      </c>
    </row>
    <row r="12560" spans="1:7" x14ac:dyDescent="0.25">
      <c r="A12560">
        <v>339853</v>
      </c>
      <c r="C12560" t="s">
        <v>12608</v>
      </c>
      <c r="G12560" s="4" t="s">
        <v>85</v>
      </c>
    </row>
    <row r="12561" spans="1:7" x14ac:dyDescent="0.25">
      <c r="A12561">
        <v>306224</v>
      </c>
      <c r="C12561" t="s">
        <v>12608</v>
      </c>
      <c r="G12561" s="5" t="s">
        <v>43</v>
      </c>
    </row>
    <row r="12562" spans="1:7" x14ac:dyDescent="0.25">
      <c r="A12562">
        <v>34371</v>
      </c>
      <c r="C12562" t="s">
        <v>12608</v>
      </c>
      <c r="G12562" s="4" t="s">
        <v>61</v>
      </c>
    </row>
    <row r="12563" spans="1:7" x14ac:dyDescent="0.25">
      <c r="A12563">
        <v>322118</v>
      </c>
      <c r="C12563" t="s">
        <v>12608</v>
      </c>
      <c r="G12563" s="5" t="s">
        <v>61</v>
      </c>
    </row>
    <row r="12564" spans="1:7" x14ac:dyDescent="0.25">
      <c r="A12564">
        <v>46082</v>
      </c>
      <c r="C12564" t="s">
        <v>12608</v>
      </c>
      <c r="G12564" s="4" t="s">
        <v>31</v>
      </c>
    </row>
    <row r="12565" spans="1:7" x14ac:dyDescent="0.25">
      <c r="A12565">
        <v>97659</v>
      </c>
      <c r="C12565" t="s">
        <v>12608</v>
      </c>
      <c r="G12565" s="5" t="s">
        <v>11</v>
      </c>
    </row>
    <row r="12566" spans="1:7" x14ac:dyDescent="0.25">
      <c r="A12566">
        <v>391646</v>
      </c>
      <c r="C12566" t="s">
        <v>12608</v>
      </c>
      <c r="G12566" s="4" t="s">
        <v>61</v>
      </c>
    </row>
    <row r="12567" spans="1:7" x14ac:dyDescent="0.25">
      <c r="A12567">
        <v>4707</v>
      </c>
      <c r="C12567" t="s">
        <v>12608</v>
      </c>
      <c r="G12567" s="5" t="s">
        <v>11</v>
      </c>
    </row>
    <row r="12568" spans="1:7" x14ac:dyDescent="0.25">
      <c r="A12568">
        <v>87424</v>
      </c>
      <c r="C12568" t="s">
        <v>12608</v>
      </c>
      <c r="G12568" s="4" t="s">
        <v>43</v>
      </c>
    </row>
    <row r="12569" spans="1:7" x14ac:dyDescent="0.25">
      <c r="A12569">
        <v>29386</v>
      </c>
      <c r="C12569" t="s">
        <v>12608</v>
      </c>
      <c r="G12569" s="5" t="s">
        <v>245</v>
      </c>
    </row>
    <row r="12570" spans="1:7" x14ac:dyDescent="0.25">
      <c r="A12570">
        <v>10445</v>
      </c>
      <c r="C12570" t="s">
        <v>12608</v>
      </c>
      <c r="G12570" s="4" t="s">
        <v>175</v>
      </c>
    </row>
    <row r="12571" spans="1:7" x14ac:dyDescent="0.25">
      <c r="A12571">
        <v>87238</v>
      </c>
      <c r="C12571" t="s">
        <v>12608</v>
      </c>
      <c r="G12571" s="5" t="s">
        <v>43</v>
      </c>
    </row>
    <row r="12572" spans="1:7" x14ac:dyDescent="0.25">
      <c r="A12572">
        <v>84924</v>
      </c>
      <c r="C12572" t="s">
        <v>12608</v>
      </c>
      <c r="G12572" s="4" t="s">
        <v>61</v>
      </c>
    </row>
    <row r="12573" spans="1:7" x14ac:dyDescent="0.25">
      <c r="A12573">
        <v>342177</v>
      </c>
      <c r="C12573" t="s">
        <v>12608</v>
      </c>
      <c r="G12573" s="5" t="s">
        <v>85</v>
      </c>
    </row>
    <row r="12574" spans="1:7" x14ac:dyDescent="0.25">
      <c r="A12574">
        <v>39934</v>
      </c>
      <c r="B12574" s="1">
        <v>12.49</v>
      </c>
      <c r="C12574" s="2">
        <v>44234</v>
      </c>
      <c r="G12574" s="4" t="s">
        <v>28</v>
      </c>
    </row>
    <row r="12575" spans="1:7" x14ac:dyDescent="0.25">
      <c r="A12575">
        <v>73534</v>
      </c>
      <c r="C12575" t="s">
        <v>12608</v>
      </c>
      <c r="G12575" s="5" t="s">
        <v>37</v>
      </c>
    </row>
    <row r="12576" spans="1:7" x14ac:dyDescent="0.25">
      <c r="A12576">
        <v>320025</v>
      </c>
      <c r="C12576" t="s">
        <v>12608</v>
      </c>
      <c r="G12576" s="4" t="s">
        <v>43</v>
      </c>
    </row>
    <row r="12577" spans="1:7" x14ac:dyDescent="0.25">
      <c r="A12577">
        <v>99201</v>
      </c>
      <c r="C12577" t="s">
        <v>12608</v>
      </c>
      <c r="G12577" s="5" t="s">
        <v>11</v>
      </c>
    </row>
    <row r="12578" spans="1:7" x14ac:dyDescent="0.25">
      <c r="A12578">
        <v>79006</v>
      </c>
      <c r="C12578" t="s">
        <v>12608</v>
      </c>
      <c r="G12578" s="4" t="s">
        <v>43</v>
      </c>
    </row>
    <row r="12579" spans="1:7" x14ac:dyDescent="0.25">
      <c r="A12579">
        <v>27065</v>
      </c>
      <c r="C12579" t="s">
        <v>12608</v>
      </c>
      <c r="G12579" s="5" t="s">
        <v>14</v>
      </c>
    </row>
    <row r="12580" spans="1:7" x14ac:dyDescent="0.25">
      <c r="A12580">
        <v>70080</v>
      </c>
      <c r="C12580" t="s">
        <v>12608</v>
      </c>
      <c r="G12580" s="4" t="s">
        <v>37</v>
      </c>
    </row>
    <row r="12581" spans="1:7" x14ac:dyDescent="0.25">
      <c r="A12581">
        <v>180084</v>
      </c>
      <c r="C12581" t="s">
        <v>12608</v>
      </c>
      <c r="G12581" s="5" t="s">
        <v>61</v>
      </c>
    </row>
    <row r="12582" spans="1:7" x14ac:dyDescent="0.25">
      <c r="A12582">
        <v>300452</v>
      </c>
      <c r="C12582" t="s">
        <v>12608</v>
      </c>
      <c r="G12582" s="4" t="s">
        <v>85</v>
      </c>
    </row>
    <row r="12583" spans="1:7" x14ac:dyDescent="0.25">
      <c r="A12583">
        <v>322463</v>
      </c>
      <c r="B12583" s="1">
        <v>44.99</v>
      </c>
      <c r="C12583" s="2">
        <v>44234</v>
      </c>
      <c r="G12583" s="5" t="s">
        <v>57</v>
      </c>
    </row>
    <row r="12584" spans="1:7" x14ac:dyDescent="0.25">
      <c r="A12584">
        <v>75841</v>
      </c>
      <c r="B12584" s="1">
        <v>22.69</v>
      </c>
      <c r="C12584" s="2">
        <v>44234</v>
      </c>
      <c r="G12584" s="4" t="s">
        <v>61</v>
      </c>
    </row>
    <row r="12585" spans="1:7" x14ac:dyDescent="0.25">
      <c r="A12585">
        <v>73519</v>
      </c>
      <c r="C12585" t="s">
        <v>12608</v>
      </c>
      <c r="G12585" s="5" t="s">
        <v>198</v>
      </c>
    </row>
    <row r="12586" spans="1:7" x14ac:dyDescent="0.25">
      <c r="A12586">
        <v>30790</v>
      </c>
      <c r="C12586" t="s">
        <v>12608</v>
      </c>
      <c r="G12586" s="4" t="s">
        <v>11</v>
      </c>
    </row>
    <row r="12587" spans="1:7" x14ac:dyDescent="0.25">
      <c r="A12587">
        <v>84013</v>
      </c>
      <c r="C12587" t="s">
        <v>12608</v>
      </c>
      <c r="G12587" s="5" t="s">
        <v>61</v>
      </c>
    </row>
    <row r="12588" spans="1:7" x14ac:dyDescent="0.25">
      <c r="A12588">
        <v>431389</v>
      </c>
      <c r="C12588" t="s">
        <v>12608</v>
      </c>
      <c r="G12588" s="4" t="s">
        <v>41</v>
      </c>
    </row>
    <row r="12589" spans="1:7" x14ac:dyDescent="0.25">
      <c r="A12589">
        <v>80105</v>
      </c>
      <c r="B12589" s="1">
        <v>8.2899999999999991</v>
      </c>
      <c r="C12589" s="2">
        <v>44234</v>
      </c>
      <c r="G12589" s="5" t="s">
        <v>61</v>
      </c>
    </row>
    <row r="12590" spans="1:7" x14ac:dyDescent="0.25">
      <c r="A12590">
        <v>62430</v>
      </c>
      <c r="C12590" t="s">
        <v>12608</v>
      </c>
      <c r="G12590" s="4" t="s">
        <v>28</v>
      </c>
    </row>
    <row r="12591" spans="1:7" x14ac:dyDescent="0.25">
      <c r="A12591">
        <v>332798</v>
      </c>
      <c r="C12591" t="s">
        <v>12608</v>
      </c>
      <c r="G12591" s="5" t="s">
        <v>67</v>
      </c>
    </row>
    <row r="12592" spans="1:7" x14ac:dyDescent="0.25">
      <c r="A12592">
        <v>86525</v>
      </c>
      <c r="C12592" t="s">
        <v>12608</v>
      </c>
      <c r="G12592" s="4" t="s">
        <v>85</v>
      </c>
    </row>
    <row r="12593" spans="1:7" x14ac:dyDescent="0.25">
      <c r="A12593">
        <v>70370</v>
      </c>
      <c r="C12593" t="s">
        <v>12608</v>
      </c>
      <c r="G12593" s="5" t="s">
        <v>175</v>
      </c>
    </row>
    <row r="12594" spans="1:7" x14ac:dyDescent="0.25">
      <c r="A12594">
        <v>82003</v>
      </c>
      <c r="C12594" t="s">
        <v>12608</v>
      </c>
      <c r="G12594" s="4" t="s">
        <v>28</v>
      </c>
    </row>
    <row r="12595" spans="1:7" x14ac:dyDescent="0.25">
      <c r="A12595">
        <v>20664</v>
      </c>
      <c r="C12595" t="s">
        <v>12608</v>
      </c>
      <c r="G12595" s="5" t="s">
        <v>245</v>
      </c>
    </row>
    <row r="12596" spans="1:7" x14ac:dyDescent="0.25">
      <c r="A12596">
        <v>70257</v>
      </c>
      <c r="C12596" t="s">
        <v>12608</v>
      </c>
      <c r="G12596" s="4" t="s">
        <v>57</v>
      </c>
    </row>
    <row r="12597" spans="1:7" x14ac:dyDescent="0.25">
      <c r="A12597">
        <v>66346</v>
      </c>
      <c r="C12597" t="s">
        <v>12608</v>
      </c>
      <c r="G12597" s="5" t="s">
        <v>41</v>
      </c>
    </row>
    <row r="12598" spans="1:7" x14ac:dyDescent="0.25">
      <c r="A12598">
        <v>392693</v>
      </c>
      <c r="C12598" t="s">
        <v>12608</v>
      </c>
      <c r="G12598" s="4" t="s">
        <v>41</v>
      </c>
    </row>
    <row r="12599" spans="1:7" x14ac:dyDescent="0.25">
      <c r="A12599">
        <v>84678</v>
      </c>
      <c r="C12599" t="s">
        <v>12608</v>
      </c>
      <c r="G12599" s="5" t="s">
        <v>61</v>
      </c>
    </row>
    <row r="12600" spans="1:7" x14ac:dyDescent="0.25">
      <c r="A12600">
        <v>437620</v>
      </c>
      <c r="C12600" t="s">
        <v>12608</v>
      </c>
      <c r="G12600" s="4" t="s">
        <v>64</v>
      </c>
    </row>
    <row r="12601" spans="1:7" x14ac:dyDescent="0.25">
      <c r="A12601">
        <v>11118</v>
      </c>
      <c r="C12601" t="s">
        <v>12608</v>
      </c>
      <c r="G12601" s="5" t="s">
        <v>175</v>
      </c>
    </row>
    <row r="12602" spans="1:7" x14ac:dyDescent="0.25">
      <c r="A12602">
        <v>25625</v>
      </c>
      <c r="C12602" t="s">
        <v>12608</v>
      </c>
      <c r="G12602" s="4" t="s">
        <v>11</v>
      </c>
    </row>
    <row r="12603" spans="1:7" x14ac:dyDescent="0.25">
      <c r="A12603">
        <v>92207</v>
      </c>
      <c r="C12603" t="s">
        <v>12608</v>
      </c>
      <c r="G12603" s="5" t="s">
        <v>11</v>
      </c>
    </row>
    <row r="12604" spans="1:7" x14ac:dyDescent="0.25">
      <c r="A12604">
        <v>300372</v>
      </c>
      <c r="B12604" s="1">
        <v>9.99</v>
      </c>
      <c r="C12604" s="2">
        <v>44234</v>
      </c>
      <c r="G12604" s="4" t="s">
        <v>61</v>
      </c>
    </row>
    <row r="12605" spans="1:7" x14ac:dyDescent="0.25">
      <c r="A12605">
        <v>26573</v>
      </c>
      <c r="C12605" t="s">
        <v>12608</v>
      </c>
      <c r="G12605" s="5" t="s">
        <v>175</v>
      </c>
    </row>
    <row r="12606" spans="1:7" x14ac:dyDescent="0.25">
      <c r="A12606">
        <v>20311</v>
      </c>
      <c r="C12606" t="s">
        <v>12608</v>
      </c>
      <c r="G12606" s="4" t="s">
        <v>35</v>
      </c>
    </row>
    <row r="12607" spans="1:7" x14ac:dyDescent="0.25">
      <c r="A12607">
        <v>45822</v>
      </c>
      <c r="C12607" t="s">
        <v>12608</v>
      </c>
      <c r="G12607" s="5" t="s">
        <v>61</v>
      </c>
    </row>
    <row r="12608" spans="1:7" x14ac:dyDescent="0.25">
      <c r="A12608">
        <v>27050</v>
      </c>
      <c r="C12608" t="s">
        <v>12608</v>
      </c>
      <c r="G12608" s="4" t="s">
        <v>11</v>
      </c>
    </row>
    <row r="12609" spans="1:7" x14ac:dyDescent="0.25">
      <c r="A12609">
        <v>64823</v>
      </c>
      <c r="C12609" t="s">
        <v>12608</v>
      </c>
      <c r="G12609" s="5" t="s">
        <v>61</v>
      </c>
    </row>
    <row r="12610" spans="1:7" x14ac:dyDescent="0.25">
      <c r="A12610">
        <v>346600</v>
      </c>
      <c r="C12610" t="s">
        <v>12608</v>
      </c>
      <c r="G12610" s="4" t="s">
        <v>35</v>
      </c>
    </row>
    <row r="12611" spans="1:7" x14ac:dyDescent="0.25">
      <c r="A12611">
        <v>59790</v>
      </c>
      <c r="C12611" t="s">
        <v>12608</v>
      </c>
      <c r="G12611" s="5"/>
    </row>
    <row r="12612" spans="1:7" x14ac:dyDescent="0.25">
      <c r="A12612">
        <v>68136</v>
      </c>
      <c r="C12612" t="s">
        <v>12608</v>
      </c>
      <c r="G12612" s="4" t="s">
        <v>64</v>
      </c>
    </row>
    <row r="12613" spans="1:7" x14ac:dyDescent="0.25">
      <c r="A12613">
        <v>43540</v>
      </c>
      <c r="C12613" t="s">
        <v>12608</v>
      </c>
      <c r="G12613" s="5" t="s">
        <v>163</v>
      </c>
    </row>
    <row r="12614" spans="1:7" x14ac:dyDescent="0.25">
      <c r="A12614">
        <v>311375</v>
      </c>
      <c r="C12614" t="s">
        <v>12608</v>
      </c>
      <c r="G12614" s="4" t="s">
        <v>61</v>
      </c>
    </row>
    <row r="12615" spans="1:7" x14ac:dyDescent="0.25">
      <c r="A12615">
        <v>105937</v>
      </c>
      <c r="C12615" t="s">
        <v>12608</v>
      </c>
      <c r="G12615" s="5" t="s">
        <v>21</v>
      </c>
    </row>
    <row r="12616" spans="1:7" x14ac:dyDescent="0.25">
      <c r="A12616">
        <v>59145</v>
      </c>
      <c r="C12616" t="s">
        <v>12608</v>
      </c>
      <c r="G12616" s="4" t="s">
        <v>37</v>
      </c>
    </row>
    <row r="12617" spans="1:7" x14ac:dyDescent="0.25">
      <c r="A12617">
        <v>76757</v>
      </c>
      <c r="C12617" t="s">
        <v>12608</v>
      </c>
      <c r="G12617" s="5" t="s">
        <v>26</v>
      </c>
    </row>
    <row r="12618" spans="1:7" x14ac:dyDescent="0.25">
      <c r="A12618">
        <v>11019</v>
      </c>
      <c r="B12618" s="1">
        <v>13.49</v>
      </c>
      <c r="C12618" s="2">
        <v>44234</v>
      </c>
      <c r="G12618" s="4" t="s">
        <v>28</v>
      </c>
    </row>
    <row r="12619" spans="1:7" x14ac:dyDescent="0.25">
      <c r="A12619">
        <v>86669</v>
      </c>
      <c r="B12619" s="1">
        <v>18.489999999999998</v>
      </c>
      <c r="C12619" s="2">
        <v>44234</v>
      </c>
      <c r="G12619" s="5" t="s">
        <v>61</v>
      </c>
    </row>
    <row r="12620" spans="1:7" x14ac:dyDescent="0.25">
      <c r="A12620">
        <v>71660</v>
      </c>
      <c r="C12620" t="s">
        <v>12608</v>
      </c>
      <c r="G12620" s="4" t="s">
        <v>198</v>
      </c>
    </row>
    <row r="12621" spans="1:7" x14ac:dyDescent="0.25">
      <c r="A12621">
        <v>60186</v>
      </c>
      <c r="C12621" t="s">
        <v>12608</v>
      </c>
      <c r="G12621" s="5" t="s">
        <v>85</v>
      </c>
    </row>
    <row r="12622" spans="1:7" x14ac:dyDescent="0.25">
      <c r="A12622">
        <v>26260</v>
      </c>
      <c r="C12622" t="s">
        <v>12608</v>
      </c>
      <c r="G12622" s="4" t="s">
        <v>11</v>
      </c>
    </row>
    <row r="12623" spans="1:7" x14ac:dyDescent="0.25">
      <c r="A12623">
        <v>70077</v>
      </c>
      <c r="C12623" t="s">
        <v>12608</v>
      </c>
      <c r="G12623" s="5" t="s">
        <v>37</v>
      </c>
    </row>
    <row r="12624" spans="1:7" x14ac:dyDescent="0.25">
      <c r="A12624">
        <v>74390</v>
      </c>
      <c r="C12624" t="s">
        <v>12608</v>
      </c>
      <c r="G12624" s="4" t="s">
        <v>61</v>
      </c>
    </row>
    <row r="12625" spans="1:7" x14ac:dyDescent="0.25">
      <c r="A12625">
        <v>25424</v>
      </c>
      <c r="C12625" t="s">
        <v>12608</v>
      </c>
      <c r="G12625" s="5" t="s">
        <v>11</v>
      </c>
    </row>
    <row r="12626" spans="1:7" x14ac:dyDescent="0.25">
      <c r="A12626">
        <v>327506</v>
      </c>
      <c r="C12626" t="s">
        <v>12608</v>
      </c>
      <c r="G12626" s="4" t="s">
        <v>61</v>
      </c>
    </row>
    <row r="12627" spans="1:7" x14ac:dyDescent="0.25">
      <c r="A12627">
        <v>71994</v>
      </c>
      <c r="C12627" t="s">
        <v>12608</v>
      </c>
      <c r="G12627" s="5" t="s">
        <v>41</v>
      </c>
    </row>
    <row r="12628" spans="1:7" x14ac:dyDescent="0.25">
      <c r="A12628">
        <v>344310</v>
      </c>
      <c r="B12628" s="1">
        <v>12.19</v>
      </c>
      <c r="C12628" s="2">
        <v>44234</v>
      </c>
      <c r="G12628" s="4" t="s">
        <v>35</v>
      </c>
    </row>
    <row r="12629" spans="1:7" x14ac:dyDescent="0.25">
      <c r="A12629">
        <v>80945</v>
      </c>
      <c r="B12629" s="1">
        <v>15.69</v>
      </c>
      <c r="C12629" s="2">
        <v>44234</v>
      </c>
      <c r="G12629" s="5" t="s">
        <v>61</v>
      </c>
    </row>
    <row r="12630" spans="1:7" x14ac:dyDescent="0.25">
      <c r="A12630">
        <v>16349</v>
      </c>
      <c r="C12630" t="s">
        <v>12608</v>
      </c>
      <c r="G12630" s="4" t="s">
        <v>163</v>
      </c>
    </row>
    <row r="12631" spans="1:7" x14ac:dyDescent="0.25">
      <c r="A12631">
        <v>309186</v>
      </c>
      <c r="C12631" t="s">
        <v>12608</v>
      </c>
      <c r="G12631" s="5" t="s">
        <v>83</v>
      </c>
    </row>
    <row r="12632" spans="1:7" x14ac:dyDescent="0.25">
      <c r="A12632">
        <v>66940</v>
      </c>
      <c r="C12632" t="s">
        <v>12608</v>
      </c>
      <c r="G12632" s="4" t="s">
        <v>100</v>
      </c>
    </row>
    <row r="12633" spans="1:7" x14ac:dyDescent="0.25">
      <c r="A12633">
        <v>45845</v>
      </c>
      <c r="C12633" t="s">
        <v>12608</v>
      </c>
      <c r="G12633" s="5" t="s">
        <v>43</v>
      </c>
    </row>
    <row r="12634" spans="1:7" x14ac:dyDescent="0.25">
      <c r="A12634">
        <v>4316</v>
      </c>
      <c r="C12634" t="s">
        <v>12608</v>
      </c>
      <c r="G12634" s="4" t="s">
        <v>11</v>
      </c>
    </row>
    <row r="12635" spans="1:7" x14ac:dyDescent="0.25">
      <c r="A12635">
        <v>325089</v>
      </c>
      <c r="C12635" t="s">
        <v>12608</v>
      </c>
      <c r="G12635" s="5" t="s">
        <v>28</v>
      </c>
    </row>
    <row r="12636" spans="1:7" x14ac:dyDescent="0.25">
      <c r="A12636">
        <v>232974</v>
      </c>
      <c r="C12636" t="s">
        <v>12608</v>
      </c>
      <c r="G12636" s="4" t="s">
        <v>43</v>
      </c>
    </row>
    <row r="12637" spans="1:7" x14ac:dyDescent="0.25">
      <c r="A12637">
        <v>85150</v>
      </c>
      <c r="C12637" t="s">
        <v>12608</v>
      </c>
      <c r="G12637" s="5" t="s">
        <v>83</v>
      </c>
    </row>
    <row r="12638" spans="1:7" x14ac:dyDescent="0.25">
      <c r="A12638">
        <v>84586</v>
      </c>
      <c r="C12638" t="s">
        <v>12608</v>
      </c>
      <c r="G12638" s="4" t="s">
        <v>85</v>
      </c>
    </row>
    <row r="12639" spans="1:7" x14ac:dyDescent="0.25">
      <c r="A12639">
        <v>362476</v>
      </c>
      <c r="C12639" t="s">
        <v>12608</v>
      </c>
      <c r="G12639" s="5" t="s">
        <v>21</v>
      </c>
    </row>
    <row r="12640" spans="1:7" x14ac:dyDescent="0.25">
      <c r="A12640">
        <v>336583</v>
      </c>
      <c r="C12640" t="s">
        <v>12608</v>
      </c>
      <c r="G12640" s="4" t="s">
        <v>41</v>
      </c>
    </row>
    <row r="12641" spans="1:7" x14ac:dyDescent="0.25">
      <c r="A12641">
        <v>337051</v>
      </c>
      <c r="C12641" t="s">
        <v>12608</v>
      </c>
      <c r="G12641" s="5" t="s">
        <v>31</v>
      </c>
    </row>
    <row r="12642" spans="1:7" x14ac:dyDescent="0.25">
      <c r="A12642">
        <v>52574</v>
      </c>
      <c r="B12642" s="1">
        <v>14.99</v>
      </c>
      <c r="C12642" s="2">
        <v>44234</v>
      </c>
      <c r="G12642" s="4" t="s">
        <v>43</v>
      </c>
    </row>
    <row r="12643" spans="1:7" x14ac:dyDescent="0.25">
      <c r="A12643">
        <v>306514</v>
      </c>
      <c r="C12643" t="s">
        <v>12608</v>
      </c>
      <c r="G12643" s="5" t="s">
        <v>85</v>
      </c>
    </row>
    <row r="12644" spans="1:7" x14ac:dyDescent="0.25">
      <c r="A12644">
        <v>86536</v>
      </c>
      <c r="B12644" s="1">
        <v>14.99</v>
      </c>
      <c r="C12644" s="2">
        <v>44234</v>
      </c>
      <c r="G12644" s="4" t="s">
        <v>61</v>
      </c>
    </row>
    <row r="12645" spans="1:7" x14ac:dyDescent="0.25">
      <c r="A12645">
        <v>64599</v>
      </c>
      <c r="C12645" t="s">
        <v>12608</v>
      </c>
      <c r="G12645" s="5" t="s">
        <v>41</v>
      </c>
    </row>
    <row r="12646" spans="1:7" x14ac:dyDescent="0.25">
      <c r="A12646">
        <v>87369</v>
      </c>
      <c r="C12646" t="s">
        <v>12608</v>
      </c>
      <c r="G12646" s="4" t="s">
        <v>163</v>
      </c>
    </row>
    <row r="12647" spans="1:7" x14ac:dyDescent="0.25">
      <c r="A12647">
        <v>305495</v>
      </c>
      <c r="C12647" t="s">
        <v>12608</v>
      </c>
      <c r="G12647" s="5" t="s">
        <v>85</v>
      </c>
    </row>
    <row r="12648" spans="1:7" x14ac:dyDescent="0.25">
      <c r="A12648">
        <v>336418</v>
      </c>
      <c r="C12648" t="s">
        <v>12608</v>
      </c>
      <c r="G12648" s="4" t="s">
        <v>41</v>
      </c>
    </row>
    <row r="12649" spans="1:7" x14ac:dyDescent="0.25">
      <c r="A12649">
        <v>304923</v>
      </c>
      <c r="C12649" t="s">
        <v>12608</v>
      </c>
      <c r="G12649" s="5" t="s">
        <v>61</v>
      </c>
    </row>
    <row r="12650" spans="1:7" x14ac:dyDescent="0.25">
      <c r="A12650">
        <v>96075</v>
      </c>
      <c r="C12650" t="s">
        <v>12608</v>
      </c>
      <c r="G12650" s="4" t="s">
        <v>11</v>
      </c>
    </row>
    <row r="12651" spans="1:7" x14ac:dyDescent="0.25">
      <c r="A12651">
        <v>73086</v>
      </c>
      <c r="C12651" t="s">
        <v>12608</v>
      </c>
      <c r="G12651" s="5" t="s">
        <v>102</v>
      </c>
    </row>
    <row r="12652" spans="1:7" x14ac:dyDescent="0.25">
      <c r="A12652">
        <v>43940</v>
      </c>
      <c r="C12652" t="s">
        <v>12608</v>
      </c>
      <c r="G12652" s="4" t="s">
        <v>61</v>
      </c>
    </row>
    <row r="12653" spans="1:7" x14ac:dyDescent="0.25">
      <c r="A12653">
        <v>40096</v>
      </c>
      <c r="C12653" t="s">
        <v>12608</v>
      </c>
      <c r="G12653" s="5" t="s">
        <v>61</v>
      </c>
    </row>
    <row r="12654" spans="1:7" x14ac:dyDescent="0.25">
      <c r="A12654">
        <v>386146</v>
      </c>
      <c r="C12654" t="s">
        <v>12608</v>
      </c>
      <c r="G12654" s="4" t="s">
        <v>41</v>
      </c>
    </row>
    <row r="12655" spans="1:7" x14ac:dyDescent="0.25">
      <c r="A12655">
        <v>40826</v>
      </c>
      <c r="C12655" t="s">
        <v>12608</v>
      </c>
      <c r="G12655" s="5" t="s">
        <v>43</v>
      </c>
    </row>
    <row r="12656" spans="1:7" x14ac:dyDescent="0.25">
      <c r="A12656">
        <v>349356</v>
      </c>
      <c r="C12656" t="s">
        <v>12608</v>
      </c>
      <c r="G12656" s="4" t="s">
        <v>41</v>
      </c>
    </row>
    <row r="12657" spans="1:7" x14ac:dyDescent="0.25">
      <c r="A12657">
        <v>79359</v>
      </c>
      <c r="C12657" t="s">
        <v>12608</v>
      </c>
      <c r="G12657" s="5" t="s">
        <v>43</v>
      </c>
    </row>
    <row r="12658" spans="1:7" x14ac:dyDescent="0.25">
      <c r="A12658">
        <v>86820</v>
      </c>
      <c r="C12658" t="s">
        <v>12608</v>
      </c>
      <c r="G12658" s="4" t="s">
        <v>28</v>
      </c>
    </row>
    <row r="12659" spans="1:7" x14ac:dyDescent="0.25">
      <c r="A12659">
        <v>41297</v>
      </c>
      <c r="C12659" t="s">
        <v>12608</v>
      </c>
      <c r="G12659" s="5" t="s">
        <v>61</v>
      </c>
    </row>
    <row r="12660" spans="1:7" x14ac:dyDescent="0.25">
      <c r="A12660">
        <v>85936</v>
      </c>
      <c r="C12660" t="s">
        <v>12608</v>
      </c>
      <c r="G12660" s="4" t="s">
        <v>242</v>
      </c>
    </row>
    <row r="12661" spans="1:7" x14ac:dyDescent="0.25">
      <c r="A12661">
        <v>80768</v>
      </c>
      <c r="C12661" t="s">
        <v>12608</v>
      </c>
      <c r="G12661" s="5" t="s">
        <v>43</v>
      </c>
    </row>
    <row r="12662" spans="1:7" x14ac:dyDescent="0.25">
      <c r="A12662">
        <v>345549</v>
      </c>
      <c r="C12662" t="s">
        <v>12608</v>
      </c>
      <c r="G12662" s="4" t="s">
        <v>28</v>
      </c>
    </row>
    <row r="12663" spans="1:7" x14ac:dyDescent="0.25">
      <c r="A12663">
        <v>80066</v>
      </c>
      <c r="C12663" t="s">
        <v>12608</v>
      </c>
      <c r="G12663" s="5" t="s">
        <v>85</v>
      </c>
    </row>
    <row r="12664" spans="1:7" x14ac:dyDescent="0.25">
      <c r="A12664">
        <v>91502</v>
      </c>
      <c r="C12664" t="s">
        <v>12608</v>
      </c>
      <c r="G12664" s="4" t="s">
        <v>11</v>
      </c>
    </row>
    <row r="12665" spans="1:7" x14ac:dyDescent="0.25">
      <c r="A12665">
        <v>70738</v>
      </c>
      <c r="C12665" t="s">
        <v>12608</v>
      </c>
      <c r="G12665" s="5" t="s">
        <v>35</v>
      </c>
    </row>
    <row r="12666" spans="1:7" x14ac:dyDescent="0.25">
      <c r="A12666">
        <v>29238</v>
      </c>
      <c r="C12666" t="s">
        <v>12608</v>
      </c>
      <c r="G12666" s="4" t="s">
        <v>37</v>
      </c>
    </row>
    <row r="12667" spans="1:7" x14ac:dyDescent="0.25">
      <c r="A12667">
        <v>70950</v>
      </c>
      <c r="C12667" t="s">
        <v>12608</v>
      </c>
      <c r="G12667" s="5" t="s">
        <v>37</v>
      </c>
    </row>
    <row r="12668" spans="1:7" x14ac:dyDescent="0.25">
      <c r="A12668">
        <v>38440</v>
      </c>
      <c r="C12668" t="s">
        <v>12608</v>
      </c>
      <c r="G12668" s="4" t="s">
        <v>35</v>
      </c>
    </row>
    <row r="12669" spans="1:7" x14ac:dyDescent="0.25">
      <c r="A12669">
        <v>415081</v>
      </c>
      <c r="C12669" t="s">
        <v>12608</v>
      </c>
      <c r="G12669" s="5" t="s">
        <v>39</v>
      </c>
    </row>
    <row r="12670" spans="1:7" x14ac:dyDescent="0.25">
      <c r="A12670">
        <v>41173</v>
      </c>
      <c r="C12670" t="s">
        <v>12608</v>
      </c>
      <c r="G12670" s="4" t="s">
        <v>53</v>
      </c>
    </row>
    <row r="12671" spans="1:7" x14ac:dyDescent="0.25">
      <c r="A12671">
        <v>81177</v>
      </c>
      <c r="B12671" s="1">
        <v>19.989999999999998</v>
      </c>
      <c r="C12671" s="2">
        <v>44295</v>
      </c>
      <c r="G12671" s="5" t="s">
        <v>85</v>
      </c>
    </row>
    <row r="12672" spans="1:7" x14ac:dyDescent="0.25">
      <c r="A12672">
        <v>77003</v>
      </c>
      <c r="C12672" t="s">
        <v>12608</v>
      </c>
      <c r="G12672" s="4" t="s">
        <v>43</v>
      </c>
    </row>
    <row r="12673" spans="1:7" x14ac:dyDescent="0.25">
      <c r="A12673">
        <v>70040</v>
      </c>
      <c r="C12673" t="s">
        <v>12608</v>
      </c>
      <c r="G12673" s="5" t="s">
        <v>175</v>
      </c>
    </row>
    <row r="12674" spans="1:7" x14ac:dyDescent="0.25">
      <c r="A12674">
        <v>429252</v>
      </c>
      <c r="C12674" t="s">
        <v>12608</v>
      </c>
      <c r="G12674" s="4" t="s">
        <v>39</v>
      </c>
    </row>
    <row r="12675" spans="1:7" x14ac:dyDescent="0.25">
      <c r="A12675">
        <v>58319</v>
      </c>
      <c r="C12675" t="s">
        <v>12608</v>
      </c>
      <c r="G12675" s="5" t="s">
        <v>163</v>
      </c>
    </row>
    <row r="12676" spans="1:7" x14ac:dyDescent="0.25">
      <c r="A12676">
        <v>70731</v>
      </c>
      <c r="C12676" t="s">
        <v>12608</v>
      </c>
      <c r="G12676" s="4" t="s">
        <v>14</v>
      </c>
    </row>
    <row r="12677" spans="1:7" x14ac:dyDescent="0.25">
      <c r="A12677">
        <v>70583</v>
      </c>
      <c r="B12677" s="1">
        <v>11.99</v>
      </c>
      <c r="C12677" s="2">
        <v>44327</v>
      </c>
      <c r="G12677" s="5" t="s">
        <v>26</v>
      </c>
    </row>
    <row r="12678" spans="1:7" x14ac:dyDescent="0.25">
      <c r="A12678">
        <v>305656</v>
      </c>
      <c r="C12678" t="s">
        <v>12608</v>
      </c>
      <c r="G12678" s="4" t="s">
        <v>31</v>
      </c>
    </row>
    <row r="12679" spans="1:7" x14ac:dyDescent="0.25">
      <c r="A12679">
        <v>29489</v>
      </c>
      <c r="C12679" t="s">
        <v>12608</v>
      </c>
      <c r="G12679" s="5" t="s">
        <v>11</v>
      </c>
    </row>
    <row r="12680" spans="1:7" x14ac:dyDescent="0.25">
      <c r="A12680">
        <v>22543</v>
      </c>
      <c r="B12680" s="1">
        <v>7.19</v>
      </c>
      <c r="C12680" s="2">
        <v>44234</v>
      </c>
      <c r="G12680" s="4" t="s">
        <v>61</v>
      </c>
    </row>
    <row r="12681" spans="1:7" x14ac:dyDescent="0.25">
      <c r="A12681">
        <v>160989</v>
      </c>
      <c r="C12681" t="s">
        <v>12608</v>
      </c>
      <c r="G12681" s="5" t="s">
        <v>43</v>
      </c>
    </row>
    <row r="12682" spans="1:7" x14ac:dyDescent="0.25">
      <c r="A12682">
        <v>80093</v>
      </c>
      <c r="B12682" s="1">
        <v>9.99</v>
      </c>
      <c r="C12682" s="2">
        <v>44234</v>
      </c>
      <c r="G12682" s="4" t="s">
        <v>61</v>
      </c>
    </row>
    <row r="12683" spans="1:7" x14ac:dyDescent="0.25">
      <c r="A12683">
        <v>81655</v>
      </c>
      <c r="B12683" s="1">
        <v>19.690000000000001</v>
      </c>
      <c r="C12683" s="2">
        <v>44234</v>
      </c>
      <c r="G12683" s="5" t="s">
        <v>28</v>
      </c>
    </row>
    <row r="12684" spans="1:7" x14ac:dyDescent="0.25">
      <c r="A12684">
        <v>85005</v>
      </c>
      <c r="C12684" t="s">
        <v>12608</v>
      </c>
      <c r="G12684" s="4" t="s">
        <v>61</v>
      </c>
    </row>
    <row r="12685" spans="1:7" x14ac:dyDescent="0.25">
      <c r="A12685">
        <v>71619</v>
      </c>
      <c r="C12685" t="s">
        <v>12608</v>
      </c>
      <c r="G12685" s="5" t="s">
        <v>175</v>
      </c>
    </row>
    <row r="12686" spans="1:7" x14ac:dyDescent="0.25">
      <c r="A12686">
        <v>385409</v>
      </c>
      <c r="C12686" t="s">
        <v>12608</v>
      </c>
      <c r="G12686" s="4" t="s">
        <v>17</v>
      </c>
    </row>
    <row r="12687" spans="1:7" x14ac:dyDescent="0.25">
      <c r="A12687">
        <v>35840</v>
      </c>
      <c r="B12687" s="1">
        <v>9.99</v>
      </c>
      <c r="C12687" s="2">
        <v>44234</v>
      </c>
      <c r="G12687" s="5" t="s">
        <v>37</v>
      </c>
    </row>
    <row r="12688" spans="1:7" x14ac:dyDescent="0.25">
      <c r="A12688">
        <v>317233</v>
      </c>
      <c r="B12688" s="1">
        <v>7.99</v>
      </c>
      <c r="C12688" s="2">
        <v>44327</v>
      </c>
      <c r="G12688" s="4" t="s">
        <v>43</v>
      </c>
    </row>
    <row r="12689" spans="1:7" x14ac:dyDescent="0.25">
      <c r="A12689">
        <v>74172</v>
      </c>
      <c r="C12689" t="s">
        <v>12608</v>
      </c>
      <c r="G12689" s="5" t="s">
        <v>53</v>
      </c>
    </row>
    <row r="12690" spans="1:7" x14ac:dyDescent="0.25">
      <c r="A12690">
        <v>71975</v>
      </c>
      <c r="C12690" t="s">
        <v>12608</v>
      </c>
      <c r="G12690" s="4" t="s">
        <v>57</v>
      </c>
    </row>
    <row r="12691" spans="1:7" x14ac:dyDescent="0.25">
      <c r="A12691">
        <v>76317</v>
      </c>
      <c r="B12691" s="1">
        <v>28.99</v>
      </c>
      <c r="C12691" s="2">
        <v>44234</v>
      </c>
      <c r="G12691" s="5" t="s">
        <v>57</v>
      </c>
    </row>
    <row r="12692" spans="1:7" x14ac:dyDescent="0.25">
      <c r="A12692">
        <v>309089</v>
      </c>
      <c r="C12692" t="s">
        <v>12608</v>
      </c>
      <c r="G12692" s="4" t="s">
        <v>41</v>
      </c>
    </row>
    <row r="12693" spans="1:7" x14ac:dyDescent="0.25">
      <c r="A12693">
        <v>81906</v>
      </c>
      <c r="C12693" t="s">
        <v>12608</v>
      </c>
      <c r="G12693" s="5" t="s">
        <v>28</v>
      </c>
    </row>
    <row r="12694" spans="1:7" x14ac:dyDescent="0.25">
      <c r="A12694">
        <v>401013</v>
      </c>
      <c r="C12694" t="s">
        <v>12608</v>
      </c>
      <c r="G12694" s="4" t="s">
        <v>17</v>
      </c>
    </row>
    <row r="12695" spans="1:7" x14ac:dyDescent="0.25">
      <c r="A12695">
        <v>331252</v>
      </c>
      <c r="C12695" t="s">
        <v>12608</v>
      </c>
      <c r="G12695" s="5" t="s">
        <v>31</v>
      </c>
    </row>
    <row r="12696" spans="1:7" x14ac:dyDescent="0.25">
      <c r="A12696">
        <v>59358</v>
      </c>
      <c r="C12696" t="s">
        <v>12608</v>
      </c>
      <c r="G12696" s="4" t="s">
        <v>189</v>
      </c>
    </row>
    <row r="12697" spans="1:7" x14ac:dyDescent="0.25">
      <c r="A12697">
        <v>332972</v>
      </c>
      <c r="C12697" t="s">
        <v>12608</v>
      </c>
      <c r="G12697" s="5" t="s">
        <v>17</v>
      </c>
    </row>
    <row r="12698" spans="1:7" x14ac:dyDescent="0.25">
      <c r="A12698">
        <v>46504</v>
      </c>
      <c r="C12698" t="s">
        <v>12608</v>
      </c>
      <c r="G12698" s="4" t="s">
        <v>37</v>
      </c>
    </row>
    <row r="12699" spans="1:7" x14ac:dyDescent="0.25">
      <c r="A12699">
        <v>324207</v>
      </c>
      <c r="C12699" t="s">
        <v>12608</v>
      </c>
      <c r="G12699" s="5" t="s">
        <v>43</v>
      </c>
    </row>
    <row r="12700" spans="1:7" x14ac:dyDescent="0.25">
      <c r="A12700">
        <v>341833</v>
      </c>
      <c r="C12700" t="s">
        <v>12608</v>
      </c>
      <c r="G12700" s="4" t="s">
        <v>28</v>
      </c>
    </row>
    <row r="12701" spans="1:7" x14ac:dyDescent="0.25">
      <c r="A12701">
        <v>77324</v>
      </c>
      <c r="C12701" t="s">
        <v>12608</v>
      </c>
      <c r="G12701" s="5" t="s">
        <v>175</v>
      </c>
    </row>
    <row r="12702" spans="1:7" x14ac:dyDescent="0.25">
      <c r="A12702">
        <v>11340</v>
      </c>
      <c r="C12702" t="s">
        <v>12608</v>
      </c>
      <c r="G12702" s="4" t="s">
        <v>64</v>
      </c>
    </row>
    <row r="12703" spans="1:7" x14ac:dyDescent="0.25">
      <c r="A12703">
        <v>342109</v>
      </c>
      <c r="C12703" t="s">
        <v>12608</v>
      </c>
      <c r="G12703" s="5" t="s">
        <v>43</v>
      </c>
    </row>
    <row r="12704" spans="1:7" x14ac:dyDescent="0.25">
      <c r="A12704">
        <v>81965</v>
      </c>
      <c r="B12704" s="1">
        <v>24.59</v>
      </c>
      <c r="C12704" s="2">
        <v>44234</v>
      </c>
      <c r="G12704" s="4" t="s">
        <v>61</v>
      </c>
    </row>
    <row r="12705" spans="1:7" x14ac:dyDescent="0.25">
      <c r="A12705">
        <v>302853</v>
      </c>
      <c r="C12705" t="s">
        <v>12608</v>
      </c>
      <c r="G12705" s="5" t="s">
        <v>28</v>
      </c>
    </row>
    <row r="12706" spans="1:7" x14ac:dyDescent="0.25">
      <c r="A12706">
        <v>22510</v>
      </c>
      <c r="C12706" t="s">
        <v>12608</v>
      </c>
      <c r="G12706" s="4" t="s">
        <v>11</v>
      </c>
    </row>
    <row r="12707" spans="1:7" x14ac:dyDescent="0.25">
      <c r="A12707">
        <v>60127</v>
      </c>
      <c r="C12707" t="s">
        <v>12608</v>
      </c>
      <c r="G12707" s="5" t="s">
        <v>85</v>
      </c>
    </row>
    <row r="12708" spans="1:7" x14ac:dyDescent="0.25">
      <c r="A12708">
        <v>80160</v>
      </c>
      <c r="C12708" t="s">
        <v>12608</v>
      </c>
      <c r="G12708" s="4" t="s">
        <v>31</v>
      </c>
    </row>
    <row r="12709" spans="1:7" x14ac:dyDescent="0.25">
      <c r="A12709">
        <v>329606</v>
      </c>
      <c r="C12709" t="s">
        <v>12608</v>
      </c>
      <c r="G12709" s="5" t="s">
        <v>46</v>
      </c>
    </row>
    <row r="12710" spans="1:7" x14ac:dyDescent="0.25">
      <c r="A12710">
        <v>97225</v>
      </c>
      <c r="C12710" t="s">
        <v>12608</v>
      </c>
      <c r="G12710" s="4" t="s">
        <v>11</v>
      </c>
    </row>
    <row r="12711" spans="1:7" x14ac:dyDescent="0.25">
      <c r="A12711">
        <v>340554</v>
      </c>
      <c r="C12711" t="s">
        <v>12608</v>
      </c>
      <c r="G12711" s="5" t="s">
        <v>85</v>
      </c>
    </row>
    <row r="12712" spans="1:7" x14ac:dyDescent="0.25">
      <c r="A12712">
        <v>83059</v>
      </c>
      <c r="C12712" t="s">
        <v>12608</v>
      </c>
      <c r="G12712" s="4" t="s">
        <v>61</v>
      </c>
    </row>
    <row r="12713" spans="1:7" x14ac:dyDescent="0.25">
      <c r="A12713">
        <v>48452</v>
      </c>
      <c r="C12713" t="s">
        <v>12608</v>
      </c>
      <c r="G12713" s="5" t="s">
        <v>61</v>
      </c>
    </row>
    <row r="12714" spans="1:7" x14ac:dyDescent="0.25">
      <c r="A12714">
        <v>22749</v>
      </c>
      <c r="C12714" t="s">
        <v>12608</v>
      </c>
      <c r="G12714" s="4" t="s">
        <v>11</v>
      </c>
    </row>
    <row r="12715" spans="1:7" x14ac:dyDescent="0.25">
      <c r="A12715">
        <v>76910</v>
      </c>
      <c r="C12715" t="s">
        <v>12608</v>
      </c>
      <c r="G12715" s="5" t="s">
        <v>163</v>
      </c>
    </row>
    <row r="12716" spans="1:7" x14ac:dyDescent="0.25">
      <c r="A12716">
        <v>43736</v>
      </c>
      <c r="C12716" t="s">
        <v>12608</v>
      </c>
      <c r="G12716" s="4" t="s">
        <v>26</v>
      </c>
    </row>
    <row r="12717" spans="1:7" x14ac:dyDescent="0.25">
      <c r="A12717">
        <v>25747</v>
      </c>
      <c r="C12717" t="s">
        <v>12608</v>
      </c>
      <c r="G12717" s="5" t="s">
        <v>35</v>
      </c>
    </row>
    <row r="12718" spans="1:7" x14ac:dyDescent="0.25">
      <c r="A12718">
        <v>91219</v>
      </c>
      <c r="C12718" t="s">
        <v>12608</v>
      </c>
      <c r="G12718" s="4" t="s">
        <v>11</v>
      </c>
    </row>
    <row r="12719" spans="1:7" x14ac:dyDescent="0.25">
      <c r="A12719">
        <v>72940</v>
      </c>
      <c r="C12719" t="s">
        <v>12608</v>
      </c>
      <c r="G12719" s="5" t="s">
        <v>31</v>
      </c>
    </row>
    <row r="12720" spans="1:7" x14ac:dyDescent="0.25">
      <c r="A12720">
        <v>11374</v>
      </c>
      <c r="C12720" t="s">
        <v>12608</v>
      </c>
      <c r="G12720" s="4" t="s">
        <v>26</v>
      </c>
    </row>
    <row r="12721" spans="1:7" x14ac:dyDescent="0.25">
      <c r="A12721">
        <v>70512</v>
      </c>
      <c r="C12721" t="s">
        <v>12608</v>
      </c>
      <c r="G12721" s="5" t="s">
        <v>14</v>
      </c>
    </row>
    <row r="12722" spans="1:7" x14ac:dyDescent="0.25">
      <c r="A12722">
        <v>41441</v>
      </c>
      <c r="C12722" t="s">
        <v>12608</v>
      </c>
      <c r="G12722" s="4" t="s">
        <v>35</v>
      </c>
    </row>
    <row r="12723" spans="1:7" x14ac:dyDescent="0.25">
      <c r="A12723">
        <v>48471</v>
      </c>
      <c r="C12723" t="s">
        <v>12608</v>
      </c>
      <c r="G12723" s="5" t="s">
        <v>31</v>
      </c>
    </row>
    <row r="12724" spans="1:7" x14ac:dyDescent="0.25">
      <c r="A12724">
        <v>34304</v>
      </c>
      <c r="C12724" t="s">
        <v>12608</v>
      </c>
      <c r="G12724" s="4" t="s">
        <v>75</v>
      </c>
    </row>
    <row r="12725" spans="1:7" x14ac:dyDescent="0.25">
      <c r="A12725">
        <v>10913</v>
      </c>
      <c r="C12725" t="s">
        <v>12608</v>
      </c>
      <c r="G12725" s="5" t="s">
        <v>11</v>
      </c>
    </row>
    <row r="12726" spans="1:7" x14ac:dyDescent="0.25">
      <c r="A12726">
        <v>56715</v>
      </c>
      <c r="C12726" t="s">
        <v>12608</v>
      </c>
      <c r="G12726" s="4" t="s">
        <v>198</v>
      </c>
    </row>
    <row r="12727" spans="1:7" x14ac:dyDescent="0.25">
      <c r="A12727">
        <v>329872</v>
      </c>
      <c r="C12727" t="s">
        <v>12608</v>
      </c>
      <c r="G12727" s="5" t="s">
        <v>198</v>
      </c>
    </row>
    <row r="12728" spans="1:7" x14ac:dyDescent="0.25">
      <c r="A12728">
        <v>73205</v>
      </c>
      <c r="C12728" t="s">
        <v>12608</v>
      </c>
      <c r="G12728" s="4" t="s">
        <v>436</v>
      </c>
    </row>
    <row r="12729" spans="1:7" x14ac:dyDescent="0.25">
      <c r="A12729">
        <v>25611</v>
      </c>
      <c r="C12729" t="s">
        <v>12608</v>
      </c>
      <c r="G12729" s="5" t="s">
        <v>11</v>
      </c>
    </row>
    <row r="12730" spans="1:7" x14ac:dyDescent="0.25">
      <c r="A12730">
        <v>167312</v>
      </c>
      <c r="C12730" t="s">
        <v>12608</v>
      </c>
      <c r="G12730" s="4" t="s">
        <v>61</v>
      </c>
    </row>
    <row r="12731" spans="1:7" x14ac:dyDescent="0.25">
      <c r="A12731">
        <v>55190</v>
      </c>
      <c r="B12731" s="1">
        <v>5.49</v>
      </c>
      <c r="C12731" s="2">
        <v>44327</v>
      </c>
      <c r="G12731" s="5" t="s">
        <v>28</v>
      </c>
    </row>
    <row r="12732" spans="1:7" x14ac:dyDescent="0.25">
      <c r="A12732">
        <v>84855</v>
      </c>
      <c r="C12732" t="s">
        <v>12608</v>
      </c>
      <c r="G12732" s="4" t="s">
        <v>61</v>
      </c>
    </row>
    <row r="12733" spans="1:7" x14ac:dyDescent="0.25">
      <c r="A12733">
        <v>70924</v>
      </c>
      <c r="C12733" t="s">
        <v>12608</v>
      </c>
      <c r="G12733" s="5" t="s">
        <v>46</v>
      </c>
    </row>
    <row r="12734" spans="1:7" x14ac:dyDescent="0.25">
      <c r="A12734">
        <v>78397</v>
      </c>
      <c r="B12734" s="1">
        <v>27.99</v>
      </c>
      <c r="C12734" s="2">
        <v>44234</v>
      </c>
      <c r="G12734" s="4" t="s">
        <v>35</v>
      </c>
    </row>
    <row r="12735" spans="1:7" x14ac:dyDescent="0.25">
      <c r="A12735">
        <v>128937</v>
      </c>
      <c r="C12735" t="s">
        <v>12608</v>
      </c>
      <c r="G12735" s="5" t="s">
        <v>85</v>
      </c>
    </row>
    <row r="12736" spans="1:7" x14ac:dyDescent="0.25">
      <c r="A12736">
        <v>330237</v>
      </c>
      <c r="C12736" t="s">
        <v>12608</v>
      </c>
      <c r="G12736" s="4" t="s">
        <v>61</v>
      </c>
    </row>
    <row r="12737" spans="1:7" x14ac:dyDescent="0.25">
      <c r="A12737">
        <v>10103</v>
      </c>
      <c r="C12737" t="s">
        <v>12608</v>
      </c>
      <c r="G12737" s="5" t="s">
        <v>175</v>
      </c>
    </row>
    <row r="12738" spans="1:7" x14ac:dyDescent="0.25">
      <c r="A12738">
        <v>329986</v>
      </c>
      <c r="C12738" t="s">
        <v>12608</v>
      </c>
      <c r="G12738" s="4" t="s">
        <v>85</v>
      </c>
    </row>
    <row r="12739" spans="1:7" x14ac:dyDescent="0.25">
      <c r="A12739">
        <v>190608</v>
      </c>
      <c r="C12739" t="s">
        <v>12608</v>
      </c>
      <c r="G12739" s="5" t="s">
        <v>21</v>
      </c>
    </row>
    <row r="12740" spans="1:7" x14ac:dyDescent="0.25">
      <c r="A12740">
        <v>70458</v>
      </c>
      <c r="C12740" t="s">
        <v>12608</v>
      </c>
      <c r="G12740" s="4" t="s">
        <v>245</v>
      </c>
    </row>
    <row r="12741" spans="1:7" x14ac:dyDescent="0.25">
      <c r="A12741">
        <v>301602</v>
      </c>
      <c r="C12741" t="s">
        <v>12608</v>
      </c>
      <c r="G12741" s="5" t="s">
        <v>41</v>
      </c>
    </row>
    <row r="12742" spans="1:7" x14ac:dyDescent="0.25">
      <c r="A12742">
        <v>181919</v>
      </c>
      <c r="C12742" t="s">
        <v>12608</v>
      </c>
      <c r="G12742" s="4" t="s">
        <v>39</v>
      </c>
    </row>
    <row r="12743" spans="1:7" x14ac:dyDescent="0.25">
      <c r="A12743">
        <v>42879</v>
      </c>
      <c r="C12743" t="s">
        <v>12608</v>
      </c>
      <c r="G12743" s="5" t="s">
        <v>28</v>
      </c>
    </row>
    <row r="12744" spans="1:7" x14ac:dyDescent="0.25">
      <c r="A12744">
        <v>38750</v>
      </c>
      <c r="C12744" t="s">
        <v>12608</v>
      </c>
      <c r="G12744" s="4" t="s">
        <v>35</v>
      </c>
    </row>
    <row r="12745" spans="1:7" x14ac:dyDescent="0.25">
      <c r="A12745">
        <v>98558</v>
      </c>
      <c r="C12745" t="s">
        <v>12608</v>
      </c>
      <c r="G12745" s="5" t="s">
        <v>11</v>
      </c>
    </row>
    <row r="12746" spans="1:7" x14ac:dyDescent="0.25">
      <c r="A12746">
        <v>70940</v>
      </c>
      <c r="C12746" t="s">
        <v>12608</v>
      </c>
      <c r="G12746" s="4" t="s">
        <v>175</v>
      </c>
    </row>
    <row r="12747" spans="1:7" x14ac:dyDescent="0.25">
      <c r="A12747">
        <v>22944</v>
      </c>
      <c r="C12747" t="s">
        <v>12608</v>
      </c>
      <c r="G12747" s="5" t="s">
        <v>11</v>
      </c>
    </row>
    <row r="12748" spans="1:7" x14ac:dyDescent="0.25">
      <c r="A12748">
        <v>11565</v>
      </c>
      <c r="C12748" t="s">
        <v>12608</v>
      </c>
      <c r="G12748" s="4" t="s">
        <v>175</v>
      </c>
    </row>
    <row r="12749" spans="1:7" x14ac:dyDescent="0.25">
      <c r="A12749">
        <v>83458</v>
      </c>
      <c r="B12749" s="1">
        <v>24.49</v>
      </c>
      <c r="C12749" s="2">
        <v>44327</v>
      </c>
      <c r="G12749" s="5" t="s">
        <v>28</v>
      </c>
    </row>
    <row r="12750" spans="1:7" x14ac:dyDescent="0.25">
      <c r="A12750">
        <v>127035</v>
      </c>
      <c r="C12750" t="s">
        <v>12608</v>
      </c>
      <c r="G12750" s="4" t="s">
        <v>28</v>
      </c>
    </row>
    <row r="12751" spans="1:7" x14ac:dyDescent="0.25">
      <c r="A12751">
        <v>47384</v>
      </c>
      <c r="C12751" t="s">
        <v>12608</v>
      </c>
      <c r="G12751" s="5" t="s">
        <v>37</v>
      </c>
    </row>
    <row r="12752" spans="1:7" x14ac:dyDescent="0.25">
      <c r="A12752">
        <v>96636</v>
      </c>
      <c r="C12752" t="s">
        <v>12608</v>
      </c>
      <c r="G12752" s="4" t="s">
        <v>11</v>
      </c>
    </row>
    <row r="12753" spans="1:7" x14ac:dyDescent="0.25">
      <c r="A12753">
        <v>91901</v>
      </c>
      <c r="C12753" t="s">
        <v>12608</v>
      </c>
      <c r="G12753" s="5" t="s">
        <v>11</v>
      </c>
    </row>
    <row r="12754" spans="1:7" x14ac:dyDescent="0.25">
      <c r="A12754">
        <v>323305</v>
      </c>
      <c r="C12754" t="s">
        <v>12608</v>
      </c>
      <c r="G12754" s="4" t="s">
        <v>41</v>
      </c>
    </row>
    <row r="12755" spans="1:7" x14ac:dyDescent="0.25">
      <c r="A12755">
        <v>29486</v>
      </c>
      <c r="C12755" t="s">
        <v>12608</v>
      </c>
      <c r="G12755" s="5" t="s">
        <v>11</v>
      </c>
    </row>
    <row r="12756" spans="1:7" x14ac:dyDescent="0.25">
      <c r="A12756">
        <v>430257</v>
      </c>
      <c r="C12756" t="s">
        <v>12608</v>
      </c>
      <c r="G12756" s="4" t="s">
        <v>61</v>
      </c>
    </row>
    <row r="12757" spans="1:7" x14ac:dyDescent="0.25">
      <c r="A12757">
        <v>41190</v>
      </c>
      <c r="C12757" t="s">
        <v>12608</v>
      </c>
      <c r="G12757" s="5" t="s">
        <v>53</v>
      </c>
    </row>
    <row r="12758" spans="1:7" x14ac:dyDescent="0.25">
      <c r="A12758">
        <v>43002</v>
      </c>
      <c r="C12758" t="s">
        <v>12608</v>
      </c>
      <c r="G12758" s="4" t="s">
        <v>28</v>
      </c>
    </row>
    <row r="12759" spans="1:7" x14ac:dyDescent="0.25">
      <c r="A12759">
        <v>70620</v>
      </c>
      <c r="C12759" t="s">
        <v>12608</v>
      </c>
      <c r="G12759" s="5" t="s">
        <v>35</v>
      </c>
    </row>
    <row r="12760" spans="1:7" x14ac:dyDescent="0.25">
      <c r="A12760">
        <v>317276</v>
      </c>
      <c r="C12760" t="s">
        <v>12608</v>
      </c>
      <c r="G12760" s="4" t="s">
        <v>75</v>
      </c>
    </row>
    <row r="12761" spans="1:7" x14ac:dyDescent="0.25">
      <c r="A12761">
        <v>317696</v>
      </c>
      <c r="C12761" t="s">
        <v>12608</v>
      </c>
      <c r="G12761" s="5" t="s">
        <v>41</v>
      </c>
    </row>
    <row r="12762" spans="1:7" x14ac:dyDescent="0.25">
      <c r="A12762">
        <v>335440</v>
      </c>
      <c r="C12762" t="s">
        <v>12608</v>
      </c>
      <c r="G12762" s="4" t="s">
        <v>85</v>
      </c>
    </row>
    <row r="12763" spans="1:7" x14ac:dyDescent="0.25">
      <c r="A12763">
        <v>70787</v>
      </c>
      <c r="C12763" t="s">
        <v>12608</v>
      </c>
      <c r="G12763" s="5" t="s">
        <v>175</v>
      </c>
    </row>
    <row r="12764" spans="1:7" x14ac:dyDescent="0.25">
      <c r="A12764">
        <v>195103</v>
      </c>
      <c r="C12764" t="s">
        <v>12608</v>
      </c>
      <c r="G12764" s="4" t="s">
        <v>39</v>
      </c>
    </row>
    <row r="12765" spans="1:7" x14ac:dyDescent="0.25">
      <c r="A12765">
        <v>338602</v>
      </c>
      <c r="C12765" t="s">
        <v>12608</v>
      </c>
      <c r="G12765" s="5" t="s">
        <v>41</v>
      </c>
    </row>
    <row r="12766" spans="1:7" x14ac:dyDescent="0.25">
      <c r="A12766">
        <v>99155</v>
      </c>
      <c r="C12766" t="s">
        <v>12608</v>
      </c>
      <c r="G12766" s="4" t="s">
        <v>11</v>
      </c>
    </row>
    <row r="12767" spans="1:7" x14ac:dyDescent="0.25">
      <c r="A12767">
        <v>70786</v>
      </c>
      <c r="C12767" t="s">
        <v>12608</v>
      </c>
      <c r="G12767" s="5" t="s">
        <v>175</v>
      </c>
    </row>
    <row r="12768" spans="1:7" x14ac:dyDescent="0.25">
      <c r="A12768">
        <v>30368</v>
      </c>
      <c r="C12768" t="s">
        <v>12608</v>
      </c>
      <c r="G12768" s="4" t="s">
        <v>61</v>
      </c>
    </row>
    <row r="12769" spans="1:7" x14ac:dyDescent="0.25">
      <c r="A12769">
        <v>24573</v>
      </c>
      <c r="C12769" t="s">
        <v>12608</v>
      </c>
      <c r="G12769" s="5" t="s">
        <v>11</v>
      </c>
    </row>
    <row r="12770" spans="1:7" x14ac:dyDescent="0.25">
      <c r="A12770">
        <v>65102</v>
      </c>
      <c r="C12770" t="s">
        <v>12608</v>
      </c>
      <c r="G12770" s="4" t="s">
        <v>100</v>
      </c>
    </row>
    <row r="12771" spans="1:7" x14ac:dyDescent="0.25">
      <c r="A12771">
        <v>88112</v>
      </c>
      <c r="C12771" t="s">
        <v>12608</v>
      </c>
      <c r="G12771" s="5" t="s">
        <v>28</v>
      </c>
    </row>
    <row r="12772" spans="1:7" x14ac:dyDescent="0.25">
      <c r="A12772">
        <v>21660</v>
      </c>
      <c r="C12772" t="s">
        <v>12608</v>
      </c>
      <c r="G12772" s="4" t="s">
        <v>61</v>
      </c>
    </row>
    <row r="12773" spans="1:7" x14ac:dyDescent="0.25">
      <c r="A12773">
        <v>70466</v>
      </c>
      <c r="C12773" t="s">
        <v>12608</v>
      </c>
      <c r="G12773" s="5" t="s">
        <v>37</v>
      </c>
    </row>
    <row r="12774" spans="1:7" x14ac:dyDescent="0.25">
      <c r="A12774">
        <v>64661</v>
      </c>
      <c r="B12774" s="1">
        <v>10.59</v>
      </c>
      <c r="C12774" s="2">
        <v>44234</v>
      </c>
      <c r="G12774" s="4" t="s">
        <v>61</v>
      </c>
    </row>
    <row r="12775" spans="1:7" x14ac:dyDescent="0.25">
      <c r="A12775">
        <v>61271</v>
      </c>
      <c r="B12775" s="1">
        <v>7.99</v>
      </c>
      <c r="C12775" s="2">
        <v>44327</v>
      </c>
      <c r="G12775" s="5" t="s">
        <v>61</v>
      </c>
    </row>
    <row r="12776" spans="1:7" x14ac:dyDescent="0.25">
      <c r="A12776">
        <v>55069</v>
      </c>
      <c r="C12776" t="s">
        <v>12608</v>
      </c>
      <c r="G12776" s="4" t="s">
        <v>61</v>
      </c>
    </row>
    <row r="12777" spans="1:7" x14ac:dyDescent="0.25">
      <c r="A12777">
        <v>89206</v>
      </c>
      <c r="C12777" t="s">
        <v>12608</v>
      </c>
      <c r="G12777" s="5" t="s">
        <v>61</v>
      </c>
    </row>
    <row r="12778" spans="1:7" x14ac:dyDescent="0.25">
      <c r="A12778">
        <v>54240</v>
      </c>
      <c r="C12778" t="s">
        <v>12608</v>
      </c>
      <c r="G12778" s="4" t="s">
        <v>41</v>
      </c>
    </row>
    <row r="12779" spans="1:7" x14ac:dyDescent="0.25">
      <c r="A12779">
        <v>83542</v>
      </c>
      <c r="B12779" s="1">
        <v>7.99</v>
      </c>
      <c r="C12779" s="2">
        <v>44327</v>
      </c>
      <c r="G12779" s="5" t="s">
        <v>163</v>
      </c>
    </row>
    <row r="12780" spans="1:7" x14ac:dyDescent="0.25">
      <c r="A12780">
        <v>30279</v>
      </c>
      <c r="C12780" t="s">
        <v>12608</v>
      </c>
      <c r="G12780" s="4" t="s">
        <v>198</v>
      </c>
    </row>
    <row r="12781" spans="1:7" x14ac:dyDescent="0.25">
      <c r="A12781">
        <v>21482</v>
      </c>
      <c r="C12781" t="s">
        <v>12608</v>
      </c>
      <c r="G12781" s="5" t="s">
        <v>85</v>
      </c>
    </row>
    <row r="12782" spans="1:7" x14ac:dyDescent="0.25">
      <c r="A12782">
        <v>90468</v>
      </c>
      <c r="B12782" s="1">
        <v>25.99</v>
      </c>
      <c r="C12782" s="2">
        <v>44234</v>
      </c>
      <c r="G12782" s="4" t="s">
        <v>11</v>
      </c>
    </row>
    <row r="12783" spans="1:7" x14ac:dyDescent="0.25">
      <c r="A12783">
        <v>335452</v>
      </c>
      <c r="B12783" s="1">
        <v>6.49</v>
      </c>
      <c r="C12783" s="2">
        <v>44327</v>
      </c>
      <c r="G12783" s="5" t="s">
        <v>85</v>
      </c>
    </row>
    <row r="12784" spans="1:7" x14ac:dyDescent="0.25">
      <c r="A12784">
        <v>324429</v>
      </c>
      <c r="C12784" t="s">
        <v>12608</v>
      </c>
      <c r="G12784" s="4" t="s">
        <v>75</v>
      </c>
    </row>
    <row r="12785" spans="1:7" x14ac:dyDescent="0.25">
      <c r="A12785">
        <v>10243</v>
      </c>
      <c r="C12785" t="s">
        <v>12608</v>
      </c>
      <c r="G12785" s="5" t="s">
        <v>175</v>
      </c>
    </row>
    <row r="12786" spans="1:7" x14ac:dyDescent="0.25">
      <c r="A12786">
        <v>87373</v>
      </c>
      <c r="C12786" t="s">
        <v>12608</v>
      </c>
      <c r="G12786" s="4" t="s">
        <v>61</v>
      </c>
    </row>
    <row r="12787" spans="1:7" x14ac:dyDescent="0.25">
      <c r="A12787">
        <v>30449</v>
      </c>
      <c r="C12787" t="s">
        <v>12608</v>
      </c>
      <c r="G12787" s="5" t="s">
        <v>198</v>
      </c>
    </row>
    <row r="12788" spans="1:7" x14ac:dyDescent="0.25">
      <c r="A12788">
        <v>44864</v>
      </c>
      <c r="C12788" t="s">
        <v>12608</v>
      </c>
      <c r="G12788" s="4" t="s">
        <v>41</v>
      </c>
    </row>
    <row r="12789" spans="1:7" x14ac:dyDescent="0.25">
      <c r="A12789">
        <v>72891</v>
      </c>
      <c r="C12789" t="s">
        <v>12608</v>
      </c>
      <c r="G12789" s="5" t="s">
        <v>53</v>
      </c>
    </row>
    <row r="12790" spans="1:7" x14ac:dyDescent="0.25">
      <c r="A12790">
        <v>414050</v>
      </c>
      <c r="B12790" s="1">
        <v>4.99</v>
      </c>
      <c r="C12790" s="2">
        <v>44327</v>
      </c>
      <c r="G12790" s="4" t="s">
        <v>41</v>
      </c>
    </row>
    <row r="12791" spans="1:7" x14ac:dyDescent="0.25">
      <c r="A12791">
        <v>70708</v>
      </c>
      <c r="C12791" t="s">
        <v>12608</v>
      </c>
      <c r="G12791" s="5" t="s">
        <v>245</v>
      </c>
    </row>
    <row r="12792" spans="1:7" x14ac:dyDescent="0.25">
      <c r="A12792">
        <v>70247</v>
      </c>
      <c r="C12792" t="s">
        <v>12608</v>
      </c>
      <c r="G12792" s="4" t="s">
        <v>35</v>
      </c>
    </row>
    <row r="12793" spans="1:7" x14ac:dyDescent="0.25">
      <c r="A12793">
        <v>84379</v>
      </c>
      <c r="C12793" t="s">
        <v>12608</v>
      </c>
      <c r="G12793" s="5" t="s">
        <v>83</v>
      </c>
    </row>
    <row r="12794" spans="1:7" x14ac:dyDescent="0.25">
      <c r="A12794">
        <v>336754</v>
      </c>
      <c r="C12794" t="s">
        <v>12608</v>
      </c>
      <c r="G12794" s="4" t="s">
        <v>61</v>
      </c>
    </row>
    <row r="12795" spans="1:7" x14ac:dyDescent="0.25">
      <c r="A12795">
        <v>70667</v>
      </c>
      <c r="C12795" t="s">
        <v>12608</v>
      </c>
      <c r="G12795" s="5" t="s">
        <v>37</v>
      </c>
    </row>
    <row r="12796" spans="1:7" x14ac:dyDescent="0.25">
      <c r="A12796">
        <v>310698</v>
      </c>
      <c r="C12796" t="s">
        <v>12608</v>
      </c>
      <c r="G12796" s="4" t="s">
        <v>189</v>
      </c>
    </row>
    <row r="12797" spans="1:7" x14ac:dyDescent="0.25">
      <c r="A12797">
        <v>80755</v>
      </c>
      <c r="B12797" s="1">
        <v>17.989999999999998</v>
      </c>
      <c r="C12797" s="2">
        <v>44234</v>
      </c>
      <c r="G12797" s="5" t="s">
        <v>61</v>
      </c>
    </row>
    <row r="12798" spans="1:7" x14ac:dyDescent="0.25">
      <c r="A12798">
        <v>315087</v>
      </c>
      <c r="C12798" t="s">
        <v>12608</v>
      </c>
      <c r="G12798" s="4" t="s">
        <v>85</v>
      </c>
    </row>
    <row r="12799" spans="1:7" x14ac:dyDescent="0.25">
      <c r="A12799">
        <v>42994</v>
      </c>
      <c r="B12799" s="1">
        <v>7.99</v>
      </c>
      <c r="C12799" s="2">
        <v>44234</v>
      </c>
      <c r="G12799" s="5" t="s">
        <v>57</v>
      </c>
    </row>
    <row r="12800" spans="1:7" x14ac:dyDescent="0.25">
      <c r="A12800">
        <v>59803</v>
      </c>
      <c r="C12800" t="s">
        <v>12608</v>
      </c>
      <c r="G12800" s="4"/>
    </row>
    <row r="12801" spans="1:7" x14ac:dyDescent="0.25">
      <c r="A12801">
        <v>83534</v>
      </c>
      <c r="C12801" t="s">
        <v>12608</v>
      </c>
      <c r="G12801" s="5" t="s">
        <v>61</v>
      </c>
    </row>
    <row r="12802" spans="1:7" x14ac:dyDescent="0.25">
      <c r="A12802">
        <v>83081</v>
      </c>
      <c r="C12802" t="s">
        <v>12608</v>
      </c>
      <c r="G12802" s="4" t="s">
        <v>28</v>
      </c>
    </row>
    <row r="12803" spans="1:7" x14ac:dyDescent="0.25">
      <c r="A12803">
        <v>76144</v>
      </c>
      <c r="C12803" t="s">
        <v>12608</v>
      </c>
      <c r="G12803" s="5" t="s">
        <v>37</v>
      </c>
    </row>
    <row r="12804" spans="1:7" x14ac:dyDescent="0.25">
      <c r="A12804">
        <v>73208</v>
      </c>
      <c r="C12804" t="s">
        <v>12608</v>
      </c>
      <c r="G12804" s="4" t="s">
        <v>436</v>
      </c>
    </row>
    <row r="12805" spans="1:7" x14ac:dyDescent="0.25">
      <c r="A12805">
        <v>302581</v>
      </c>
      <c r="C12805" t="s">
        <v>12608</v>
      </c>
      <c r="G12805" s="5" t="s">
        <v>242</v>
      </c>
    </row>
    <row r="12806" spans="1:7" x14ac:dyDescent="0.25">
      <c r="A12806">
        <v>70519</v>
      </c>
      <c r="C12806" t="s">
        <v>12608</v>
      </c>
      <c r="G12806" s="4" t="s">
        <v>26</v>
      </c>
    </row>
    <row r="12807" spans="1:7" x14ac:dyDescent="0.25">
      <c r="A12807">
        <v>50660</v>
      </c>
      <c r="C12807" t="s">
        <v>12608</v>
      </c>
      <c r="G12807" s="5" t="s">
        <v>26</v>
      </c>
    </row>
    <row r="12808" spans="1:7" x14ac:dyDescent="0.25">
      <c r="A12808">
        <v>408948</v>
      </c>
      <c r="B12808" s="1">
        <v>6.99</v>
      </c>
      <c r="C12808" s="2">
        <v>44327</v>
      </c>
      <c r="G12808" s="4" t="s">
        <v>43</v>
      </c>
    </row>
    <row r="12809" spans="1:7" x14ac:dyDescent="0.25">
      <c r="A12809">
        <v>70305</v>
      </c>
      <c r="C12809" t="s">
        <v>12608</v>
      </c>
      <c r="G12809" s="5" t="s">
        <v>175</v>
      </c>
    </row>
    <row r="12810" spans="1:7" x14ac:dyDescent="0.25">
      <c r="A12810">
        <v>301337</v>
      </c>
      <c r="C12810" t="s">
        <v>12608</v>
      </c>
      <c r="G12810" s="4" t="s">
        <v>189</v>
      </c>
    </row>
    <row r="12811" spans="1:7" x14ac:dyDescent="0.25">
      <c r="A12811">
        <v>311372</v>
      </c>
      <c r="C12811" t="s">
        <v>12608</v>
      </c>
      <c r="G12811" s="5" t="s">
        <v>61</v>
      </c>
    </row>
    <row r="12812" spans="1:7" x14ac:dyDescent="0.25">
      <c r="A12812">
        <v>327103</v>
      </c>
      <c r="C12812" t="s">
        <v>12608</v>
      </c>
      <c r="G12812" s="4" t="s">
        <v>148</v>
      </c>
    </row>
    <row r="12813" spans="1:7" x14ac:dyDescent="0.25">
      <c r="A12813">
        <v>74041</v>
      </c>
      <c r="C12813" t="s">
        <v>12608</v>
      </c>
      <c r="G12813" s="5" t="s">
        <v>175</v>
      </c>
    </row>
    <row r="12814" spans="1:7" x14ac:dyDescent="0.25">
      <c r="A12814">
        <v>43366</v>
      </c>
      <c r="C12814" t="s">
        <v>12608</v>
      </c>
      <c r="G12814" s="4" t="s">
        <v>26</v>
      </c>
    </row>
    <row r="12815" spans="1:7" x14ac:dyDescent="0.25">
      <c r="A12815">
        <v>17132</v>
      </c>
      <c r="C12815" t="s">
        <v>12608</v>
      </c>
      <c r="G12815" s="5" t="s">
        <v>21</v>
      </c>
    </row>
    <row r="12816" spans="1:7" x14ac:dyDescent="0.25">
      <c r="A12816">
        <v>72590</v>
      </c>
      <c r="C12816" t="s">
        <v>12608</v>
      </c>
      <c r="G12816" s="4" t="s">
        <v>436</v>
      </c>
    </row>
    <row r="12817" spans="1:7" x14ac:dyDescent="0.25">
      <c r="A12817">
        <v>63738</v>
      </c>
      <c r="B12817" s="1">
        <v>59.99</v>
      </c>
      <c r="C12817" s="2">
        <v>44234</v>
      </c>
      <c r="G12817" s="5" t="s">
        <v>175</v>
      </c>
    </row>
    <row r="12818" spans="1:7" x14ac:dyDescent="0.25">
      <c r="A12818">
        <v>41502</v>
      </c>
      <c r="C12818" t="s">
        <v>12608</v>
      </c>
      <c r="G12818" s="4" t="s">
        <v>37</v>
      </c>
    </row>
    <row r="12819" spans="1:7" x14ac:dyDescent="0.25">
      <c r="A12819">
        <v>77256</v>
      </c>
      <c r="B12819" s="1">
        <v>13.99</v>
      </c>
      <c r="C12819" s="2">
        <v>44234</v>
      </c>
      <c r="G12819" s="5" t="s">
        <v>175</v>
      </c>
    </row>
    <row r="12820" spans="1:7" x14ac:dyDescent="0.25">
      <c r="A12820">
        <v>72911</v>
      </c>
      <c r="C12820" t="s">
        <v>12608</v>
      </c>
      <c r="G12820" s="4" t="s">
        <v>175</v>
      </c>
    </row>
    <row r="12821" spans="1:7" x14ac:dyDescent="0.25">
      <c r="A12821">
        <v>45454</v>
      </c>
      <c r="B12821" s="1">
        <v>16.39</v>
      </c>
      <c r="C12821" s="2">
        <v>44234</v>
      </c>
      <c r="G12821" s="5" t="s">
        <v>61</v>
      </c>
    </row>
    <row r="12822" spans="1:7" x14ac:dyDescent="0.25">
      <c r="A12822">
        <v>85502</v>
      </c>
      <c r="B12822" s="1">
        <v>7.19</v>
      </c>
      <c r="C12822" s="2">
        <v>44234</v>
      </c>
      <c r="G12822" s="4" t="s">
        <v>61</v>
      </c>
    </row>
    <row r="12823" spans="1:7" x14ac:dyDescent="0.25">
      <c r="A12823">
        <v>42334</v>
      </c>
      <c r="C12823" t="s">
        <v>12608</v>
      </c>
      <c r="G12823" s="5" t="s">
        <v>26</v>
      </c>
    </row>
    <row r="12824" spans="1:7" x14ac:dyDescent="0.25">
      <c r="A12824">
        <v>82188</v>
      </c>
      <c r="C12824" t="s">
        <v>12608</v>
      </c>
      <c r="G12824" s="4" t="s">
        <v>83</v>
      </c>
    </row>
    <row r="12825" spans="1:7" x14ac:dyDescent="0.25">
      <c r="A12825">
        <v>40167</v>
      </c>
      <c r="C12825" t="s">
        <v>12608</v>
      </c>
      <c r="G12825" s="5" t="s">
        <v>26</v>
      </c>
    </row>
    <row r="12826" spans="1:7" x14ac:dyDescent="0.25">
      <c r="A12826">
        <v>304444</v>
      </c>
      <c r="C12826" t="s">
        <v>12608</v>
      </c>
      <c r="G12826" s="4" t="s">
        <v>39</v>
      </c>
    </row>
    <row r="12827" spans="1:7" x14ac:dyDescent="0.25">
      <c r="A12827">
        <v>345431</v>
      </c>
      <c r="C12827" t="s">
        <v>12608</v>
      </c>
      <c r="G12827" s="5" t="s">
        <v>175</v>
      </c>
    </row>
    <row r="12828" spans="1:7" x14ac:dyDescent="0.25">
      <c r="A12828">
        <v>54909</v>
      </c>
      <c r="B12828" s="1">
        <v>5.49</v>
      </c>
      <c r="C12828" s="2">
        <v>44327</v>
      </c>
      <c r="G12828" s="4" t="s">
        <v>61</v>
      </c>
    </row>
    <row r="12829" spans="1:7" x14ac:dyDescent="0.25">
      <c r="A12829">
        <v>48180</v>
      </c>
      <c r="C12829" t="s">
        <v>12608</v>
      </c>
      <c r="G12829" s="5" t="s">
        <v>61</v>
      </c>
    </row>
    <row r="12830" spans="1:7" x14ac:dyDescent="0.25">
      <c r="A12830">
        <v>46329</v>
      </c>
      <c r="C12830" t="s">
        <v>12608</v>
      </c>
      <c r="G12830" s="4" t="s">
        <v>61</v>
      </c>
    </row>
    <row r="12831" spans="1:7" x14ac:dyDescent="0.25">
      <c r="A12831">
        <v>233268</v>
      </c>
      <c r="C12831" t="s">
        <v>12608</v>
      </c>
      <c r="G12831" s="5" t="s">
        <v>37</v>
      </c>
    </row>
    <row r="12832" spans="1:7" x14ac:dyDescent="0.25">
      <c r="A12832">
        <v>362069</v>
      </c>
      <c r="C12832" t="s">
        <v>12608</v>
      </c>
      <c r="G12832" s="4" t="s">
        <v>31</v>
      </c>
    </row>
    <row r="12833" spans="1:7" x14ac:dyDescent="0.25">
      <c r="A12833">
        <v>59757</v>
      </c>
      <c r="C12833" t="s">
        <v>12608</v>
      </c>
      <c r="G12833" s="5"/>
    </row>
    <row r="12834" spans="1:7" x14ac:dyDescent="0.25">
      <c r="A12834">
        <v>89702</v>
      </c>
      <c r="C12834" t="s">
        <v>12608</v>
      </c>
      <c r="G12834" s="4" t="s">
        <v>61</v>
      </c>
    </row>
    <row r="12835" spans="1:7" x14ac:dyDescent="0.25">
      <c r="A12835">
        <v>73180</v>
      </c>
      <c r="C12835" t="s">
        <v>12608</v>
      </c>
      <c r="G12835" s="5" t="s">
        <v>163</v>
      </c>
    </row>
    <row r="12836" spans="1:7" x14ac:dyDescent="0.25">
      <c r="A12836">
        <v>323754</v>
      </c>
      <c r="C12836" t="s">
        <v>12608</v>
      </c>
      <c r="G12836" s="4" t="s">
        <v>61</v>
      </c>
    </row>
    <row r="12837" spans="1:7" x14ac:dyDescent="0.25">
      <c r="A12837">
        <v>15881</v>
      </c>
      <c r="C12837" t="s">
        <v>12608</v>
      </c>
      <c r="G12837" s="5" t="s">
        <v>41</v>
      </c>
    </row>
    <row r="12838" spans="1:7" x14ac:dyDescent="0.25">
      <c r="A12838">
        <v>70756</v>
      </c>
      <c r="C12838" t="s">
        <v>12608</v>
      </c>
      <c r="G12838" s="4" t="s">
        <v>46</v>
      </c>
    </row>
    <row r="12839" spans="1:7" x14ac:dyDescent="0.25">
      <c r="A12839">
        <v>28402</v>
      </c>
      <c r="C12839" t="s">
        <v>12608</v>
      </c>
      <c r="G12839" s="5" t="s">
        <v>11</v>
      </c>
    </row>
    <row r="12840" spans="1:7" x14ac:dyDescent="0.25">
      <c r="A12840">
        <v>22931</v>
      </c>
      <c r="C12840" t="s">
        <v>12608</v>
      </c>
      <c r="G12840" s="4" t="s">
        <v>11</v>
      </c>
    </row>
    <row r="12841" spans="1:7" x14ac:dyDescent="0.25">
      <c r="A12841">
        <v>81227</v>
      </c>
      <c r="C12841" t="s">
        <v>12608</v>
      </c>
      <c r="G12841" s="5" t="s">
        <v>28</v>
      </c>
    </row>
    <row r="12842" spans="1:7" x14ac:dyDescent="0.25">
      <c r="A12842">
        <v>326343</v>
      </c>
      <c r="C12842" t="s">
        <v>12608</v>
      </c>
      <c r="G12842" s="4" t="s">
        <v>75</v>
      </c>
    </row>
    <row r="12843" spans="1:7" x14ac:dyDescent="0.25">
      <c r="A12843">
        <v>79879</v>
      </c>
      <c r="C12843" t="s">
        <v>12608</v>
      </c>
      <c r="G12843" s="5" t="s">
        <v>26</v>
      </c>
    </row>
    <row r="12844" spans="1:7" x14ac:dyDescent="0.25">
      <c r="A12844">
        <v>17957</v>
      </c>
      <c r="C12844" t="s">
        <v>12608</v>
      </c>
      <c r="G12844" s="4" t="s">
        <v>26</v>
      </c>
    </row>
    <row r="12845" spans="1:7" x14ac:dyDescent="0.25">
      <c r="A12845">
        <v>329156</v>
      </c>
      <c r="C12845" t="s">
        <v>12608</v>
      </c>
      <c r="G12845" s="5" t="s">
        <v>26</v>
      </c>
    </row>
    <row r="12846" spans="1:7" x14ac:dyDescent="0.25">
      <c r="A12846">
        <v>77151</v>
      </c>
      <c r="C12846" t="s">
        <v>12608</v>
      </c>
      <c r="G12846" s="4" t="s">
        <v>61</v>
      </c>
    </row>
    <row r="12847" spans="1:7" x14ac:dyDescent="0.25">
      <c r="A12847">
        <v>76414</v>
      </c>
      <c r="C12847" t="s">
        <v>12608</v>
      </c>
      <c r="G12847" s="5" t="s">
        <v>41</v>
      </c>
    </row>
    <row r="12848" spans="1:7" x14ac:dyDescent="0.25">
      <c r="A12848">
        <v>70452</v>
      </c>
      <c r="C12848" t="s">
        <v>12608</v>
      </c>
      <c r="G12848" s="4" t="s">
        <v>245</v>
      </c>
    </row>
    <row r="12849" spans="1:7" x14ac:dyDescent="0.25">
      <c r="A12849">
        <v>68209</v>
      </c>
      <c r="C12849" t="s">
        <v>12608</v>
      </c>
      <c r="G12849" s="5" t="s">
        <v>67</v>
      </c>
    </row>
    <row r="12850" spans="1:7" x14ac:dyDescent="0.25">
      <c r="A12850">
        <v>43679</v>
      </c>
      <c r="C12850" t="s">
        <v>12608</v>
      </c>
      <c r="G12850" s="4" t="s">
        <v>28</v>
      </c>
    </row>
    <row r="12851" spans="1:7" x14ac:dyDescent="0.25">
      <c r="A12851">
        <v>71554</v>
      </c>
      <c r="C12851" t="s">
        <v>12608</v>
      </c>
      <c r="G12851" s="5" t="s">
        <v>175</v>
      </c>
    </row>
    <row r="12852" spans="1:7" x14ac:dyDescent="0.25">
      <c r="A12852">
        <v>388963</v>
      </c>
      <c r="C12852" t="s">
        <v>12608</v>
      </c>
      <c r="G12852" s="4" t="s">
        <v>21</v>
      </c>
    </row>
    <row r="12853" spans="1:7" x14ac:dyDescent="0.25">
      <c r="A12853">
        <v>2615</v>
      </c>
      <c r="C12853" t="s">
        <v>12608</v>
      </c>
      <c r="G12853" s="5" t="s">
        <v>11</v>
      </c>
    </row>
    <row r="12854" spans="1:7" x14ac:dyDescent="0.25">
      <c r="A12854">
        <v>36161</v>
      </c>
      <c r="C12854" t="s">
        <v>12608</v>
      </c>
      <c r="G12854" s="4" t="s">
        <v>37</v>
      </c>
    </row>
    <row r="12855" spans="1:7" x14ac:dyDescent="0.25">
      <c r="A12855">
        <v>92568</v>
      </c>
      <c r="C12855" t="s">
        <v>12608</v>
      </c>
      <c r="G12855" s="5" t="s">
        <v>11</v>
      </c>
    </row>
    <row r="12856" spans="1:7" x14ac:dyDescent="0.25">
      <c r="A12856">
        <v>70882</v>
      </c>
      <c r="C12856" t="s">
        <v>12608</v>
      </c>
      <c r="G12856" s="4" t="s">
        <v>1019</v>
      </c>
    </row>
    <row r="12857" spans="1:7" x14ac:dyDescent="0.25">
      <c r="A12857">
        <v>36722</v>
      </c>
      <c r="B12857" s="1">
        <v>24.99</v>
      </c>
      <c r="C12857" s="2">
        <v>44234</v>
      </c>
      <c r="G12857" s="5" t="s">
        <v>37</v>
      </c>
    </row>
    <row r="12858" spans="1:7" x14ac:dyDescent="0.25">
      <c r="A12858">
        <v>80092</v>
      </c>
      <c r="B12858" s="1">
        <v>11.89</v>
      </c>
      <c r="C12858" s="2">
        <v>44234</v>
      </c>
      <c r="G12858" s="4" t="s">
        <v>61</v>
      </c>
    </row>
    <row r="12859" spans="1:7" x14ac:dyDescent="0.25">
      <c r="A12859">
        <v>73431</v>
      </c>
      <c r="C12859" t="s">
        <v>12608</v>
      </c>
      <c r="G12859" s="5" t="s">
        <v>11</v>
      </c>
    </row>
    <row r="12860" spans="1:7" x14ac:dyDescent="0.25">
      <c r="A12860">
        <v>339003</v>
      </c>
      <c r="C12860" t="s">
        <v>12608</v>
      </c>
      <c r="G12860" s="4" t="s">
        <v>100</v>
      </c>
    </row>
    <row r="12861" spans="1:7" x14ac:dyDescent="0.25">
      <c r="A12861">
        <v>232984</v>
      </c>
      <c r="C12861" t="s">
        <v>12608</v>
      </c>
      <c r="G12861" s="5" t="s">
        <v>41</v>
      </c>
    </row>
    <row r="12862" spans="1:7" x14ac:dyDescent="0.25">
      <c r="A12862">
        <v>82668</v>
      </c>
      <c r="C12862" t="s">
        <v>12608</v>
      </c>
      <c r="G12862" s="4" t="s">
        <v>21</v>
      </c>
    </row>
    <row r="12863" spans="1:7" x14ac:dyDescent="0.25">
      <c r="A12863">
        <v>73925</v>
      </c>
      <c r="C12863" t="s">
        <v>12608</v>
      </c>
      <c r="G12863" s="5" t="s">
        <v>35</v>
      </c>
    </row>
    <row r="12864" spans="1:7" x14ac:dyDescent="0.25">
      <c r="A12864">
        <v>312335</v>
      </c>
      <c r="C12864" t="s">
        <v>12608</v>
      </c>
      <c r="G12864" s="4" t="s">
        <v>39</v>
      </c>
    </row>
    <row r="12865" spans="1:7" x14ac:dyDescent="0.25">
      <c r="A12865">
        <v>84923</v>
      </c>
      <c r="C12865" t="s">
        <v>12608</v>
      </c>
      <c r="G12865" s="5" t="s">
        <v>17</v>
      </c>
    </row>
    <row r="12866" spans="1:7" x14ac:dyDescent="0.25">
      <c r="A12866">
        <v>323934</v>
      </c>
      <c r="C12866" t="s">
        <v>12608</v>
      </c>
      <c r="G12866" s="4" t="s">
        <v>41</v>
      </c>
    </row>
    <row r="12867" spans="1:7" x14ac:dyDescent="0.25">
      <c r="A12867">
        <v>82538</v>
      </c>
      <c r="C12867" t="s">
        <v>12608</v>
      </c>
      <c r="G12867" s="5" t="s">
        <v>28</v>
      </c>
    </row>
    <row r="12868" spans="1:7" x14ac:dyDescent="0.25">
      <c r="A12868">
        <v>10435</v>
      </c>
      <c r="C12868" t="s">
        <v>12608</v>
      </c>
      <c r="G12868" s="4" t="s">
        <v>11</v>
      </c>
    </row>
    <row r="12869" spans="1:7" x14ac:dyDescent="0.25">
      <c r="A12869">
        <v>83347</v>
      </c>
      <c r="B12869" s="1">
        <v>18.989999999999998</v>
      </c>
      <c r="C12869" s="2">
        <v>44234</v>
      </c>
      <c r="G12869" s="5" t="s">
        <v>28</v>
      </c>
    </row>
    <row r="12870" spans="1:7" x14ac:dyDescent="0.25">
      <c r="A12870">
        <v>49247</v>
      </c>
      <c r="B12870" s="1">
        <v>42.99</v>
      </c>
      <c r="C12870" s="2">
        <v>44234</v>
      </c>
      <c r="G12870" s="4" t="s">
        <v>57</v>
      </c>
    </row>
    <row r="12871" spans="1:7" x14ac:dyDescent="0.25">
      <c r="A12871">
        <v>417313</v>
      </c>
      <c r="B12871" s="1">
        <v>8.99</v>
      </c>
      <c r="C12871" s="2">
        <v>44327</v>
      </c>
      <c r="G12871" s="5" t="s">
        <v>8</v>
      </c>
    </row>
    <row r="12872" spans="1:7" x14ac:dyDescent="0.25">
      <c r="A12872">
        <v>347319</v>
      </c>
      <c r="C12872" t="s">
        <v>12608</v>
      </c>
      <c r="G12872" s="4" t="s">
        <v>11</v>
      </c>
    </row>
    <row r="12873" spans="1:7" x14ac:dyDescent="0.25">
      <c r="A12873">
        <v>346009</v>
      </c>
      <c r="C12873" t="s">
        <v>12608</v>
      </c>
      <c r="G12873" s="5" t="s">
        <v>245</v>
      </c>
    </row>
    <row r="12874" spans="1:7" x14ac:dyDescent="0.25">
      <c r="A12874">
        <v>69400</v>
      </c>
      <c r="C12874" t="s">
        <v>12608</v>
      </c>
      <c r="G12874" s="4" t="s">
        <v>53</v>
      </c>
    </row>
    <row r="12875" spans="1:7" x14ac:dyDescent="0.25">
      <c r="A12875">
        <v>30176</v>
      </c>
      <c r="C12875" t="s">
        <v>12608</v>
      </c>
      <c r="G12875" s="5" t="s">
        <v>11</v>
      </c>
    </row>
    <row r="12876" spans="1:7" x14ac:dyDescent="0.25">
      <c r="A12876">
        <v>26670</v>
      </c>
      <c r="C12876" t="s">
        <v>12608</v>
      </c>
      <c r="G12876" s="4" t="s">
        <v>175</v>
      </c>
    </row>
    <row r="12877" spans="1:7" x14ac:dyDescent="0.25">
      <c r="A12877">
        <v>97284</v>
      </c>
      <c r="C12877" t="s">
        <v>12608</v>
      </c>
      <c r="G12877" s="5" t="s">
        <v>11</v>
      </c>
    </row>
    <row r="12878" spans="1:7" x14ac:dyDescent="0.25">
      <c r="A12878">
        <v>323033</v>
      </c>
      <c r="C12878" t="s">
        <v>12608</v>
      </c>
      <c r="G12878" s="4" t="s">
        <v>28</v>
      </c>
    </row>
    <row r="12879" spans="1:7" x14ac:dyDescent="0.25">
      <c r="A12879">
        <v>26980</v>
      </c>
      <c r="C12879" t="s">
        <v>12608</v>
      </c>
      <c r="G12879" s="5" t="s">
        <v>35</v>
      </c>
    </row>
    <row r="12880" spans="1:7" x14ac:dyDescent="0.25">
      <c r="A12880">
        <v>89036</v>
      </c>
      <c r="C12880" t="s">
        <v>12608</v>
      </c>
      <c r="G12880" s="4" t="s">
        <v>83</v>
      </c>
    </row>
    <row r="12881" spans="1:7" x14ac:dyDescent="0.25">
      <c r="A12881">
        <v>72213</v>
      </c>
      <c r="C12881" t="s">
        <v>12608</v>
      </c>
      <c r="G12881" s="5" t="s">
        <v>41</v>
      </c>
    </row>
    <row r="12882" spans="1:7" x14ac:dyDescent="0.25">
      <c r="A12882">
        <v>78352</v>
      </c>
      <c r="C12882" t="s">
        <v>12608</v>
      </c>
      <c r="G12882" s="4" t="s">
        <v>14</v>
      </c>
    </row>
    <row r="12883" spans="1:7" x14ac:dyDescent="0.25">
      <c r="A12883">
        <v>11458</v>
      </c>
      <c r="C12883" t="s">
        <v>12608</v>
      </c>
      <c r="G12883" s="5" t="s">
        <v>61</v>
      </c>
    </row>
    <row r="12884" spans="1:7" x14ac:dyDescent="0.25">
      <c r="A12884">
        <v>87323</v>
      </c>
      <c r="C12884" t="s">
        <v>12608</v>
      </c>
      <c r="G12884" s="4" t="s">
        <v>61</v>
      </c>
    </row>
    <row r="12885" spans="1:7" x14ac:dyDescent="0.25">
      <c r="A12885">
        <v>344461</v>
      </c>
      <c r="C12885" t="s">
        <v>12608</v>
      </c>
      <c r="G12885" s="5" t="s">
        <v>28</v>
      </c>
    </row>
    <row r="12886" spans="1:7" x14ac:dyDescent="0.25">
      <c r="A12886">
        <v>87297</v>
      </c>
      <c r="C12886" t="s">
        <v>12608</v>
      </c>
      <c r="G12886" s="4" t="s">
        <v>61</v>
      </c>
    </row>
    <row r="12887" spans="1:7" x14ac:dyDescent="0.25">
      <c r="A12887">
        <v>12262</v>
      </c>
      <c r="C12887" t="s">
        <v>12608</v>
      </c>
      <c r="G12887" s="5" t="s">
        <v>175</v>
      </c>
    </row>
    <row r="12888" spans="1:7" x14ac:dyDescent="0.25">
      <c r="A12888">
        <v>296877</v>
      </c>
      <c r="C12888" t="s">
        <v>12608</v>
      </c>
      <c r="G12888" s="4" t="s">
        <v>41</v>
      </c>
    </row>
    <row r="12889" spans="1:7" x14ac:dyDescent="0.25">
      <c r="A12889">
        <v>68780</v>
      </c>
      <c r="C12889" t="s">
        <v>12608</v>
      </c>
      <c r="G12889" s="5" t="s">
        <v>11</v>
      </c>
    </row>
    <row r="12890" spans="1:7" x14ac:dyDescent="0.25">
      <c r="A12890">
        <v>72553</v>
      </c>
      <c r="C12890" t="s">
        <v>12608</v>
      </c>
      <c r="G12890" s="4" t="s">
        <v>37</v>
      </c>
    </row>
    <row r="12891" spans="1:7" x14ac:dyDescent="0.25">
      <c r="A12891">
        <v>68110</v>
      </c>
      <c r="C12891" t="s">
        <v>12608</v>
      </c>
      <c r="G12891" s="5" t="s">
        <v>64</v>
      </c>
    </row>
    <row r="12892" spans="1:7" x14ac:dyDescent="0.25">
      <c r="A12892">
        <v>29408</v>
      </c>
      <c r="C12892" t="s">
        <v>12608</v>
      </c>
      <c r="G12892" s="4" t="s">
        <v>245</v>
      </c>
    </row>
    <row r="12893" spans="1:7" x14ac:dyDescent="0.25">
      <c r="A12893">
        <v>78068</v>
      </c>
      <c r="C12893" t="s">
        <v>12608</v>
      </c>
      <c r="G12893" s="5" t="s">
        <v>11</v>
      </c>
    </row>
    <row r="12894" spans="1:7" x14ac:dyDescent="0.25">
      <c r="A12894">
        <v>312296</v>
      </c>
      <c r="C12894" t="s">
        <v>12608</v>
      </c>
      <c r="G12894" s="4" t="s">
        <v>41</v>
      </c>
    </row>
    <row r="12895" spans="1:7" x14ac:dyDescent="0.25">
      <c r="A12895">
        <v>80342</v>
      </c>
      <c r="C12895" t="s">
        <v>12608</v>
      </c>
      <c r="G12895" s="5" t="s">
        <v>28</v>
      </c>
    </row>
    <row r="12896" spans="1:7" x14ac:dyDescent="0.25">
      <c r="A12896">
        <v>302778</v>
      </c>
      <c r="C12896" t="s">
        <v>12608</v>
      </c>
      <c r="G12896" s="4" t="s">
        <v>61</v>
      </c>
    </row>
    <row r="12897" spans="1:7" x14ac:dyDescent="0.25">
      <c r="A12897">
        <v>69256</v>
      </c>
      <c r="B12897" s="1">
        <v>10.99</v>
      </c>
      <c r="C12897" s="2">
        <v>44234</v>
      </c>
      <c r="G12897" s="5" t="s">
        <v>28</v>
      </c>
    </row>
    <row r="12898" spans="1:7" x14ac:dyDescent="0.25">
      <c r="A12898">
        <v>10268</v>
      </c>
      <c r="C12898" t="s">
        <v>12608</v>
      </c>
      <c r="G12898" s="4" t="s">
        <v>31</v>
      </c>
    </row>
    <row r="12899" spans="1:7" x14ac:dyDescent="0.25">
      <c r="A12899">
        <v>27618</v>
      </c>
      <c r="C12899" t="s">
        <v>12608</v>
      </c>
      <c r="G12899" s="5" t="s">
        <v>14</v>
      </c>
    </row>
    <row r="12900" spans="1:7" x14ac:dyDescent="0.25">
      <c r="A12900">
        <v>96083</v>
      </c>
      <c r="C12900" t="s">
        <v>12608</v>
      </c>
      <c r="G12900" s="4" t="s">
        <v>11</v>
      </c>
    </row>
    <row r="12901" spans="1:7" x14ac:dyDescent="0.25">
      <c r="A12901">
        <v>316397</v>
      </c>
      <c r="C12901" t="s">
        <v>12608</v>
      </c>
      <c r="G12901" s="5" t="s">
        <v>61</v>
      </c>
    </row>
    <row r="12902" spans="1:7" x14ac:dyDescent="0.25">
      <c r="A12902">
        <v>300671</v>
      </c>
      <c r="C12902" t="s">
        <v>12608</v>
      </c>
      <c r="G12902" s="4" t="s">
        <v>39</v>
      </c>
    </row>
    <row r="12903" spans="1:7" x14ac:dyDescent="0.25">
      <c r="A12903">
        <v>50482</v>
      </c>
      <c r="C12903" t="s">
        <v>12608</v>
      </c>
      <c r="G12903" s="5" t="s">
        <v>26</v>
      </c>
    </row>
    <row r="12904" spans="1:7" x14ac:dyDescent="0.25">
      <c r="A12904">
        <v>9997</v>
      </c>
      <c r="C12904" t="s">
        <v>12608</v>
      </c>
      <c r="G12904" s="4" t="s">
        <v>11</v>
      </c>
    </row>
    <row r="12905" spans="1:7" x14ac:dyDescent="0.25">
      <c r="A12905">
        <v>335524</v>
      </c>
      <c r="C12905" t="s">
        <v>12608</v>
      </c>
      <c r="G12905" s="5" t="s">
        <v>28</v>
      </c>
    </row>
    <row r="12906" spans="1:7" x14ac:dyDescent="0.25">
      <c r="A12906">
        <v>68284</v>
      </c>
      <c r="C12906" t="s">
        <v>12608</v>
      </c>
      <c r="G12906" s="4" t="s">
        <v>64</v>
      </c>
    </row>
    <row r="12907" spans="1:7" x14ac:dyDescent="0.25">
      <c r="A12907">
        <v>99589</v>
      </c>
      <c r="C12907" t="s">
        <v>12608</v>
      </c>
      <c r="G12907" s="5" t="s">
        <v>11</v>
      </c>
    </row>
    <row r="12908" spans="1:7" x14ac:dyDescent="0.25">
      <c r="A12908">
        <v>91693</v>
      </c>
      <c r="C12908" t="s">
        <v>12608</v>
      </c>
      <c r="G12908" s="4" t="s">
        <v>11</v>
      </c>
    </row>
    <row r="12909" spans="1:7" x14ac:dyDescent="0.25">
      <c r="A12909">
        <v>82414</v>
      </c>
      <c r="B12909" s="1">
        <v>9.99</v>
      </c>
      <c r="C12909" s="2">
        <v>44234</v>
      </c>
      <c r="G12909" s="5" t="s">
        <v>28</v>
      </c>
    </row>
    <row r="12910" spans="1:7" x14ac:dyDescent="0.25">
      <c r="A12910">
        <v>322140</v>
      </c>
      <c r="C12910" t="s">
        <v>12608</v>
      </c>
      <c r="G12910" s="4" t="s">
        <v>21</v>
      </c>
    </row>
    <row r="12911" spans="1:7" x14ac:dyDescent="0.25">
      <c r="A12911">
        <v>41701</v>
      </c>
      <c r="C12911" t="s">
        <v>12608</v>
      </c>
      <c r="G12911" s="5" t="s">
        <v>28</v>
      </c>
    </row>
    <row r="12912" spans="1:7" x14ac:dyDescent="0.25">
      <c r="A12912">
        <v>81500</v>
      </c>
      <c r="B12912" s="1">
        <v>22.69</v>
      </c>
      <c r="C12912" s="2">
        <v>44234</v>
      </c>
      <c r="G12912" s="4" t="s">
        <v>31</v>
      </c>
    </row>
    <row r="12913" spans="1:7" x14ac:dyDescent="0.25">
      <c r="A12913">
        <v>23475</v>
      </c>
      <c r="C12913" t="s">
        <v>12608</v>
      </c>
      <c r="G12913" s="5" t="s">
        <v>11</v>
      </c>
    </row>
    <row r="12914" spans="1:7" x14ac:dyDescent="0.25">
      <c r="A12914">
        <v>335274</v>
      </c>
      <c r="B12914" s="1">
        <v>13.39</v>
      </c>
      <c r="C12914" s="2">
        <v>44234</v>
      </c>
      <c r="G12914" s="4" t="s">
        <v>61</v>
      </c>
    </row>
    <row r="12915" spans="1:7" x14ac:dyDescent="0.25">
      <c r="A12915">
        <v>68217</v>
      </c>
      <c r="C12915" t="s">
        <v>12608</v>
      </c>
      <c r="G12915" s="5" t="s">
        <v>64</v>
      </c>
    </row>
    <row r="12916" spans="1:7" x14ac:dyDescent="0.25">
      <c r="A12916">
        <v>32085</v>
      </c>
      <c r="B12916" s="1">
        <v>20.99</v>
      </c>
      <c r="C12916" s="2">
        <v>44234</v>
      </c>
      <c r="G12916" s="4" t="s">
        <v>198</v>
      </c>
    </row>
    <row r="12917" spans="1:7" x14ac:dyDescent="0.25">
      <c r="A12917">
        <v>29327</v>
      </c>
      <c r="C12917" t="s">
        <v>12608</v>
      </c>
      <c r="G12917" s="5" t="s">
        <v>14</v>
      </c>
    </row>
    <row r="12918" spans="1:7" x14ac:dyDescent="0.25">
      <c r="A12918">
        <v>12142</v>
      </c>
      <c r="C12918" t="s">
        <v>12608</v>
      </c>
      <c r="G12918" s="4" t="s">
        <v>242</v>
      </c>
    </row>
    <row r="12919" spans="1:7" x14ac:dyDescent="0.25">
      <c r="A12919">
        <v>46388</v>
      </c>
      <c r="C12919" t="s">
        <v>12608</v>
      </c>
      <c r="G12919" s="5" t="s">
        <v>61</v>
      </c>
    </row>
    <row r="12920" spans="1:7" x14ac:dyDescent="0.25">
      <c r="A12920">
        <v>72356</v>
      </c>
      <c r="C12920" t="s">
        <v>12608</v>
      </c>
      <c r="G12920" s="4" t="s">
        <v>53</v>
      </c>
    </row>
    <row r="12921" spans="1:7" x14ac:dyDescent="0.25">
      <c r="A12921">
        <v>87181</v>
      </c>
      <c r="C12921" t="s">
        <v>12608</v>
      </c>
      <c r="G12921" s="5" t="s">
        <v>61</v>
      </c>
    </row>
    <row r="12922" spans="1:7" x14ac:dyDescent="0.25">
      <c r="A12922">
        <v>325382</v>
      </c>
      <c r="C12922" t="s">
        <v>12608</v>
      </c>
      <c r="G12922" s="4" t="s">
        <v>17</v>
      </c>
    </row>
    <row r="12923" spans="1:7" x14ac:dyDescent="0.25">
      <c r="A12923">
        <v>329136</v>
      </c>
      <c r="C12923" t="s">
        <v>12608</v>
      </c>
      <c r="G12923" s="5" t="s">
        <v>39</v>
      </c>
    </row>
    <row r="12924" spans="1:7" x14ac:dyDescent="0.25">
      <c r="A12924">
        <v>19291</v>
      </c>
      <c r="C12924" t="s">
        <v>12608</v>
      </c>
      <c r="G12924" s="4" t="s">
        <v>175</v>
      </c>
    </row>
    <row r="12925" spans="1:7" x14ac:dyDescent="0.25">
      <c r="A12925">
        <v>10472</v>
      </c>
      <c r="C12925" t="s">
        <v>12608</v>
      </c>
      <c r="G12925" s="5" t="s">
        <v>35</v>
      </c>
    </row>
    <row r="12926" spans="1:7" x14ac:dyDescent="0.25">
      <c r="A12926">
        <v>75478</v>
      </c>
      <c r="C12926" t="s">
        <v>12608</v>
      </c>
      <c r="G12926" s="4" t="s">
        <v>175</v>
      </c>
    </row>
    <row r="12927" spans="1:7" x14ac:dyDescent="0.25">
      <c r="A12927">
        <v>71770</v>
      </c>
      <c r="C12927" t="s">
        <v>12608</v>
      </c>
      <c r="G12927" s="5" t="s">
        <v>436</v>
      </c>
    </row>
    <row r="12928" spans="1:7" x14ac:dyDescent="0.25">
      <c r="A12928">
        <v>75370</v>
      </c>
      <c r="C12928" t="s">
        <v>12608</v>
      </c>
      <c r="G12928" s="4" t="s">
        <v>43</v>
      </c>
    </row>
    <row r="12929" spans="1:7" x14ac:dyDescent="0.25">
      <c r="A12929">
        <v>19321</v>
      </c>
      <c r="C12929" t="s">
        <v>12608</v>
      </c>
      <c r="G12929" s="5" t="s">
        <v>61</v>
      </c>
    </row>
    <row r="12930" spans="1:7" x14ac:dyDescent="0.25">
      <c r="A12930">
        <v>25736</v>
      </c>
      <c r="C12930" t="s">
        <v>12608</v>
      </c>
      <c r="G12930" s="4" t="s">
        <v>11</v>
      </c>
    </row>
    <row r="12931" spans="1:7" x14ac:dyDescent="0.25">
      <c r="A12931">
        <v>47171</v>
      </c>
      <c r="B12931" s="1">
        <v>26.99</v>
      </c>
      <c r="C12931" s="2">
        <v>44234</v>
      </c>
      <c r="G12931" s="5" t="s">
        <v>26</v>
      </c>
    </row>
    <row r="12932" spans="1:7" x14ac:dyDescent="0.25">
      <c r="A12932">
        <v>325997</v>
      </c>
      <c r="C12932" t="s">
        <v>12608</v>
      </c>
      <c r="G12932" s="4" t="s">
        <v>75</v>
      </c>
    </row>
    <row r="12933" spans="1:7" x14ac:dyDescent="0.25">
      <c r="A12933">
        <v>315414</v>
      </c>
      <c r="B12933" s="1">
        <v>11.09</v>
      </c>
      <c r="C12933" s="2">
        <v>44234</v>
      </c>
      <c r="G12933" s="5" t="s">
        <v>28</v>
      </c>
    </row>
    <row r="12934" spans="1:7" x14ac:dyDescent="0.25">
      <c r="A12934">
        <v>83771</v>
      </c>
      <c r="C12934" t="s">
        <v>12608</v>
      </c>
      <c r="G12934" s="4" t="s">
        <v>242</v>
      </c>
    </row>
    <row r="12935" spans="1:7" x14ac:dyDescent="0.25">
      <c r="A12935">
        <v>76309</v>
      </c>
      <c r="B12935" s="1">
        <v>11.99</v>
      </c>
      <c r="C12935" s="2">
        <v>44234</v>
      </c>
      <c r="G12935" s="5" t="s">
        <v>242</v>
      </c>
    </row>
    <row r="12936" spans="1:7" x14ac:dyDescent="0.25">
      <c r="A12936">
        <v>84090</v>
      </c>
      <c r="B12936" s="1">
        <v>10.89</v>
      </c>
      <c r="C12936" s="2">
        <v>44234</v>
      </c>
      <c r="G12936" s="4" t="s">
        <v>61</v>
      </c>
    </row>
    <row r="12937" spans="1:7" x14ac:dyDescent="0.25">
      <c r="A12937">
        <v>70508</v>
      </c>
      <c r="C12937" t="s">
        <v>12608</v>
      </c>
      <c r="G12937" s="5" t="s">
        <v>175</v>
      </c>
    </row>
    <row r="12938" spans="1:7" x14ac:dyDescent="0.25">
      <c r="A12938">
        <v>34851</v>
      </c>
      <c r="B12938" s="1">
        <v>27.99</v>
      </c>
      <c r="C12938" s="2">
        <v>44234</v>
      </c>
      <c r="G12938" s="4" t="s">
        <v>35</v>
      </c>
    </row>
    <row r="12939" spans="1:7" x14ac:dyDescent="0.25">
      <c r="A12939">
        <v>360430</v>
      </c>
      <c r="C12939" t="s">
        <v>12608</v>
      </c>
      <c r="G12939" s="5" t="s">
        <v>31</v>
      </c>
    </row>
    <row r="12940" spans="1:7" x14ac:dyDescent="0.25">
      <c r="A12940">
        <v>340122</v>
      </c>
      <c r="C12940" t="s">
        <v>12608</v>
      </c>
      <c r="G12940" s="4" t="s">
        <v>31</v>
      </c>
    </row>
    <row r="12941" spans="1:7" x14ac:dyDescent="0.25">
      <c r="A12941">
        <v>428922</v>
      </c>
      <c r="C12941" t="s">
        <v>12608</v>
      </c>
      <c r="G12941" s="5" t="s">
        <v>75</v>
      </c>
    </row>
    <row r="12942" spans="1:7" x14ac:dyDescent="0.25">
      <c r="A12942">
        <v>39950</v>
      </c>
      <c r="B12942" s="1">
        <v>2.99</v>
      </c>
      <c r="C12942" s="2">
        <v>44327</v>
      </c>
      <c r="G12942" s="4" t="s">
        <v>67</v>
      </c>
    </row>
    <row r="12943" spans="1:7" x14ac:dyDescent="0.25">
      <c r="A12943">
        <v>42363</v>
      </c>
      <c r="C12943" t="s">
        <v>12608</v>
      </c>
      <c r="G12943" s="5" t="s">
        <v>61</v>
      </c>
    </row>
    <row r="12944" spans="1:7" x14ac:dyDescent="0.25">
      <c r="A12944">
        <v>93289</v>
      </c>
      <c r="C12944" t="s">
        <v>12608</v>
      </c>
      <c r="G12944" s="4" t="s">
        <v>11</v>
      </c>
    </row>
    <row r="12945" spans="1:7" x14ac:dyDescent="0.25">
      <c r="A12945">
        <v>74931</v>
      </c>
      <c r="C12945" t="s">
        <v>12608</v>
      </c>
      <c r="G12945" s="5" t="s">
        <v>175</v>
      </c>
    </row>
    <row r="12946" spans="1:7" x14ac:dyDescent="0.25">
      <c r="A12946">
        <v>334970</v>
      </c>
      <c r="C12946" t="s">
        <v>12608</v>
      </c>
      <c r="G12946" s="4" t="s">
        <v>41</v>
      </c>
    </row>
    <row r="12947" spans="1:7" x14ac:dyDescent="0.25">
      <c r="A12947">
        <v>83724</v>
      </c>
      <c r="C12947" t="s">
        <v>12608</v>
      </c>
      <c r="G12947" s="5" t="s">
        <v>43</v>
      </c>
    </row>
    <row r="12948" spans="1:7" x14ac:dyDescent="0.25">
      <c r="A12948">
        <v>309049</v>
      </c>
      <c r="C12948" t="s">
        <v>12608</v>
      </c>
      <c r="G12948" s="4" t="s">
        <v>43</v>
      </c>
    </row>
    <row r="12949" spans="1:7" x14ac:dyDescent="0.25">
      <c r="A12949">
        <v>81717</v>
      </c>
      <c r="C12949" t="s">
        <v>12608</v>
      </c>
      <c r="G12949" s="5" t="s">
        <v>31</v>
      </c>
    </row>
    <row r="12950" spans="1:7" x14ac:dyDescent="0.25">
      <c r="A12950">
        <v>25221</v>
      </c>
      <c r="C12950" t="s">
        <v>12608</v>
      </c>
      <c r="G12950" s="4" t="s">
        <v>11</v>
      </c>
    </row>
    <row r="12951" spans="1:7" x14ac:dyDescent="0.25">
      <c r="A12951">
        <v>42447</v>
      </c>
      <c r="B12951" s="1">
        <v>7.99</v>
      </c>
      <c r="C12951" s="2">
        <v>44327</v>
      </c>
      <c r="G12951" s="5" t="s">
        <v>26</v>
      </c>
    </row>
    <row r="12952" spans="1:7" x14ac:dyDescent="0.25">
      <c r="A12952">
        <v>74873</v>
      </c>
      <c r="C12952" t="s">
        <v>12608</v>
      </c>
      <c r="G12952" s="4" t="s">
        <v>57</v>
      </c>
    </row>
    <row r="12953" spans="1:7" x14ac:dyDescent="0.25">
      <c r="A12953">
        <v>37419</v>
      </c>
      <c r="C12953" t="s">
        <v>12608</v>
      </c>
      <c r="G12953" s="5" t="s">
        <v>148</v>
      </c>
    </row>
    <row r="12954" spans="1:7" x14ac:dyDescent="0.25">
      <c r="A12954">
        <v>88812</v>
      </c>
      <c r="C12954" t="s">
        <v>12608</v>
      </c>
      <c r="G12954" s="4" t="s">
        <v>46</v>
      </c>
    </row>
    <row r="12955" spans="1:7" x14ac:dyDescent="0.25">
      <c r="A12955">
        <v>83846</v>
      </c>
      <c r="B12955" s="1">
        <v>9.49</v>
      </c>
      <c r="C12955" s="2">
        <v>44327</v>
      </c>
      <c r="G12955" s="5" t="s">
        <v>61</v>
      </c>
    </row>
    <row r="12956" spans="1:7" x14ac:dyDescent="0.25">
      <c r="A12956">
        <v>43725</v>
      </c>
      <c r="C12956" t="s">
        <v>12608</v>
      </c>
      <c r="G12956" s="4" t="s">
        <v>61</v>
      </c>
    </row>
    <row r="12957" spans="1:7" x14ac:dyDescent="0.25">
      <c r="A12957">
        <v>10758</v>
      </c>
      <c r="B12957" s="1">
        <v>14.99</v>
      </c>
      <c r="C12957" s="2">
        <v>44234</v>
      </c>
      <c r="G12957" s="5" t="s">
        <v>61</v>
      </c>
    </row>
    <row r="12958" spans="1:7" x14ac:dyDescent="0.25">
      <c r="A12958">
        <v>83089</v>
      </c>
      <c r="C12958" t="s">
        <v>12608</v>
      </c>
      <c r="G12958" s="4" t="s">
        <v>61</v>
      </c>
    </row>
    <row r="12959" spans="1:7" x14ac:dyDescent="0.25">
      <c r="A12959">
        <v>38067</v>
      </c>
      <c r="C12959" t="s">
        <v>12608</v>
      </c>
      <c r="G12959" s="5" t="s">
        <v>35</v>
      </c>
    </row>
    <row r="12960" spans="1:7" x14ac:dyDescent="0.25">
      <c r="A12960">
        <v>331008</v>
      </c>
      <c r="C12960" t="s">
        <v>12608</v>
      </c>
      <c r="G12960" s="4" t="s">
        <v>85</v>
      </c>
    </row>
    <row r="12961" spans="1:7" x14ac:dyDescent="0.25">
      <c r="A12961">
        <v>80255</v>
      </c>
      <c r="C12961" t="s">
        <v>12608</v>
      </c>
      <c r="G12961" s="5" t="s">
        <v>61</v>
      </c>
    </row>
    <row r="12962" spans="1:7" x14ac:dyDescent="0.25">
      <c r="A12962">
        <v>76105</v>
      </c>
      <c r="C12962" t="s">
        <v>12608</v>
      </c>
      <c r="G12962" s="4" t="s">
        <v>46</v>
      </c>
    </row>
    <row r="12963" spans="1:7" x14ac:dyDescent="0.25">
      <c r="A12963">
        <v>74793</v>
      </c>
      <c r="C12963" t="s">
        <v>12608</v>
      </c>
      <c r="G12963" s="5" t="s">
        <v>436</v>
      </c>
    </row>
    <row r="12964" spans="1:7" x14ac:dyDescent="0.25">
      <c r="A12964">
        <v>71256</v>
      </c>
      <c r="C12964" t="s">
        <v>12608</v>
      </c>
      <c r="G12964" s="4" t="s">
        <v>35</v>
      </c>
    </row>
    <row r="12965" spans="1:7" x14ac:dyDescent="0.25">
      <c r="A12965">
        <v>330401</v>
      </c>
      <c r="C12965" t="s">
        <v>12608</v>
      </c>
      <c r="G12965" s="5" t="s">
        <v>28</v>
      </c>
    </row>
    <row r="12966" spans="1:7" x14ac:dyDescent="0.25">
      <c r="A12966">
        <v>339464</v>
      </c>
      <c r="C12966" t="s">
        <v>12608</v>
      </c>
      <c r="G12966" s="4" t="s">
        <v>43</v>
      </c>
    </row>
    <row r="12967" spans="1:7" x14ac:dyDescent="0.25">
      <c r="A12967">
        <v>71761</v>
      </c>
      <c r="C12967" t="s">
        <v>12608</v>
      </c>
      <c r="G12967" s="5" t="s">
        <v>37</v>
      </c>
    </row>
    <row r="12968" spans="1:7" x14ac:dyDescent="0.25">
      <c r="A12968">
        <v>66702</v>
      </c>
      <c r="C12968" t="s">
        <v>12608</v>
      </c>
      <c r="G12968" s="4" t="s">
        <v>41</v>
      </c>
    </row>
    <row r="12969" spans="1:7" x14ac:dyDescent="0.25">
      <c r="A12969">
        <v>50636</v>
      </c>
      <c r="C12969" t="s">
        <v>12608</v>
      </c>
      <c r="G12969" s="5" t="s">
        <v>26</v>
      </c>
    </row>
    <row r="12970" spans="1:7" x14ac:dyDescent="0.25">
      <c r="A12970">
        <v>320868</v>
      </c>
      <c r="C12970" t="s">
        <v>12608</v>
      </c>
      <c r="G12970" s="4" t="s">
        <v>41</v>
      </c>
    </row>
    <row r="12971" spans="1:7" x14ac:dyDescent="0.25">
      <c r="A12971">
        <v>48428</v>
      </c>
      <c r="C12971" t="s">
        <v>12608</v>
      </c>
      <c r="G12971" s="5" t="s">
        <v>198</v>
      </c>
    </row>
    <row r="12972" spans="1:7" x14ac:dyDescent="0.25">
      <c r="A12972">
        <v>58149</v>
      </c>
      <c r="C12972" t="s">
        <v>12608</v>
      </c>
      <c r="G12972" s="4" t="s">
        <v>14</v>
      </c>
    </row>
    <row r="12973" spans="1:7" x14ac:dyDescent="0.25">
      <c r="A12973">
        <v>108944</v>
      </c>
      <c r="C12973" t="s">
        <v>12608</v>
      </c>
      <c r="G12973" s="5" t="s">
        <v>85</v>
      </c>
    </row>
    <row r="12974" spans="1:7" x14ac:dyDescent="0.25">
      <c r="A12974">
        <v>311865</v>
      </c>
      <c r="C12974" t="s">
        <v>12608</v>
      </c>
      <c r="G12974" s="4" t="s">
        <v>21</v>
      </c>
    </row>
    <row r="12975" spans="1:7" x14ac:dyDescent="0.25">
      <c r="A12975">
        <v>22904</v>
      </c>
      <c r="C12975" t="s">
        <v>12608</v>
      </c>
      <c r="G12975" s="5" t="s">
        <v>11</v>
      </c>
    </row>
    <row r="12976" spans="1:7" x14ac:dyDescent="0.25">
      <c r="A12976">
        <v>136409</v>
      </c>
      <c r="C12976" t="s">
        <v>12608</v>
      </c>
      <c r="G12976" s="4" t="s">
        <v>85</v>
      </c>
    </row>
    <row r="12977" spans="1:7" x14ac:dyDescent="0.25">
      <c r="A12977">
        <v>50850</v>
      </c>
      <c r="C12977" t="s">
        <v>12608</v>
      </c>
      <c r="G12977" s="5" t="s">
        <v>11</v>
      </c>
    </row>
    <row r="12978" spans="1:7" x14ac:dyDescent="0.25">
      <c r="A12978">
        <v>324702</v>
      </c>
      <c r="C12978" t="s">
        <v>12608</v>
      </c>
      <c r="G12978" s="4" t="s">
        <v>61</v>
      </c>
    </row>
    <row r="12979" spans="1:7" x14ac:dyDescent="0.25">
      <c r="A12979">
        <v>333113</v>
      </c>
      <c r="C12979" t="s">
        <v>12608</v>
      </c>
      <c r="G12979" s="5" t="s">
        <v>57</v>
      </c>
    </row>
    <row r="12980" spans="1:7" x14ac:dyDescent="0.25">
      <c r="A12980">
        <v>65935</v>
      </c>
      <c r="C12980" t="s">
        <v>12608</v>
      </c>
      <c r="G12980" s="4" t="s">
        <v>31</v>
      </c>
    </row>
    <row r="12981" spans="1:7" x14ac:dyDescent="0.25">
      <c r="A12981">
        <v>341098</v>
      </c>
      <c r="C12981" t="s">
        <v>12608</v>
      </c>
      <c r="G12981" s="5" t="s">
        <v>245</v>
      </c>
    </row>
    <row r="12982" spans="1:7" x14ac:dyDescent="0.25">
      <c r="A12982">
        <v>13544</v>
      </c>
      <c r="C12982" t="s">
        <v>12608</v>
      </c>
      <c r="G12982" s="4" t="s">
        <v>85</v>
      </c>
    </row>
    <row r="12983" spans="1:7" x14ac:dyDescent="0.25">
      <c r="A12983">
        <v>309084</v>
      </c>
      <c r="C12983" t="s">
        <v>12608</v>
      </c>
      <c r="G12983" s="5" t="s">
        <v>41</v>
      </c>
    </row>
    <row r="12984" spans="1:7" x14ac:dyDescent="0.25">
      <c r="A12984">
        <v>83382</v>
      </c>
      <c r="B12984" s="1">
        <v>18.989999999999998</v>
      </c>
      <c r="C12984" s="2">
        <v>44234</v>
      </c>
      <c r="G12984" s="4" t="s">
        <v>61</v>
      </c>
    </row>
    <row r="12985" spans="1:7" x14ac:dyDescent="0.25">
      <c r="A12985">
        <v>60224</v>
      </c>
      <c r="C12985" t="s">
        <v>12608</v>
      </c>
      <c r="G12985" s="5" t="s">
        <v>85</v>
      </c>
    </row>
    <row r="12986" spans="1:7" x14ac:dyDescent="0.25">
      <c r="A12986">
        <v>233894</v>
      </c>
      <c r="C12986" t="s">
        <v>12608</v>
      </c>
      <c r="G12986" s="4" t="s">
        <v>43</v>
      </c>
    </row>
    <row r="12987" spans="1:7" x14ac:dyDescent="0.25">
      <c r="A12987">
        <v>12740</v>
      </c>
      <c r="C12987" t="s">
        <v>12608</v>
      </c>
      <c r="G12987" s="5" t="s">
        <v>37</v>
      </c>
    </row>
    <row r="12988" spans="1:7" x14ac:dyDescent="0.25">
      <c r="A12988">
        <v>11738</v>
      </c>
      <c r="C12988" t="s">
        <v>12608</v>
      </c>
      <c r="G12988" s="4" t="s">
        <v>175</v>
      </c>
    </row>
    <row r="12989" spans="1:7" x14ac:dyDescent="0.25">
      <c r="A12989">
        <v>163589</v>
      </c>
      <c r="C12989" t="s">
        <v>12608</v>
      </c>
      <c r="G12989" s="5" t="s">
        <v>21</v>
      </c>
    </row>
    <row r="12990" spans="1:7" x14ac:dyDescent="0.25">
      <c r="A12990">
        <v>84895</v>
      </c>
      <c r="C12990" t="s">
        <v>12608</v>
      </c>
      <c r="G12990" s="4" t="s">
        <v>31</v>
      </c>
    </row>
    <row r="12991" spans="1:7" x14ac:dyDescent="0.25">
      <c r="A12991">
        <v>46698</v>
      </c>
      <c r="C12991" t="s">
        <v>12608</v>
      </c>
      <c r="G12991" s="5" t="s">
        <v>26</v>
      </c>
    </row>
    <row r="12992" spans="1:7" x14ac:dyDescent="0.25">
      <c r="A12992">
        <v>80224</v>
      </c>
      <c r="C12992" t="s">
        <v>12608</v>
      </c>
      <c r="G12992" s="4" t="s">
        <v>163</v>
      </c>
    </row>
    <row r="12993" spans="1:7" x14ac:dyDescent="0.25">
      <c r="A12993">
        <v>40266</v>
      </c>
      <c r="C12993" t="s">
        <v>12608</v>
      </c>
      <c r="G12993" s="5" t="s">
        <v>53</v>
      </c>
    </row>
    <row r="12994" spans="1:7" x14ac:dyDescent="0.25">
      <c r="A12994">
        <v>81949</v>
      </c>
      <c r="B12994" s="1">
        <v>16.989999999999998</v>
      </c>
      <c r="C12994" s="2">
        <v>44234</v>
      </c>
      <c r="G12994" s="4" t="s">
        <v>28</v>
      </c>
    </row>
    <row r="12995" spans="1:7" x14ac:dyDescent="0.25">
      <c r="A12995">
        <v>86592</v>
      </c>
      <c r="B12995" s="1">
        <v>8.99</v>
      </c>
      <c r="C12995" s="2">
        <v>44327</v>
      </c>
      <c r="G12995" s="5" t="s">
        <v>61</v>
      </c>
    </row>
    <row r="12996" spans="1:7" x14ac:dyDescent="0.25">
      <c r="A12996">
        <v>80203</v>
      </c>
      <c r="C12996" t="s">
        <v>12608</v>
      </c>
      <c r="G12996" s="4" t="s">
        <v>85</v>
      </c>
    </row>
    <row r="12997" spans="1:7" x14ac:dyDescent="0.25">
      <c r="A12997">
        <v>321572</v>
      </c>
      <c r="C12997" t="s">
        <v>12608</v>
      </c>
      <c r="G12997" s="5" t="s">
        <v>35</v>
      </c>
    </row>
    <row r="12998" spans="1:7" x14ac:dyDescent="0.25">
      <c r="A12998">
        <v>306161</v>
      </c>
      <c r="C12998" t="s">
        <v>12608</v>
      </c>
      <c r="G12998" s="4" t="s">
        <v>41</v>
      </c>
    </row>
    <row r="12999" spans="1:7" x14ac:dyDescent="0.25">
      <c r="A12999">
        <v>48624</v>
      </c>
      <c r="C12999" t="s">
        <v>12608</v>
      </c>
      <c r="G12999" s="5" t="s">
        <v>28</v>
      </c>
    </row>
    <row r="13000" spans="1:7" x14ac:dyDescent="0.25">
      <c r="A13000">
        <v>45208</v>
      </c>
      <c r="C13000" t="s">
        <v>12608</v>
      </c>
      <c r="G13000" s="4" t="s">
        <v>61</v>
      </c>
    </row>
    <row r="13001" spans="1:7" x14ac:dyDescent="0.25">
      <c r="A13001">
        <v>317489</v>
      </c>
      <c r="C13001" t="s">
        <v>12608</v>
      </c>
      <c r="G13001" s="5" t="s">
        <v>39</v>
      </c>
    </row>
    <row r="13002" spans="1:7" x14ac:dyDescent="0.25">
      <c r="A13002">
        <v>78698</v>
      </c>
      <c r="C13002" t="s">
        <v>12608</v>
      </c>
      <c r="G13002" s="4" t="s">
        <v>37</v>
      </c>
    </row>
    <row r="13003" spans="1:7" x14ac:dyDescent="0.25">
      <c r="A13003">
        <v>317936</v>
      </c>
      <c r="C13003" t="s">
        <v>12608</v>
      </c>
      <c r="G13003" s="5" t="s">
        <v>61</v>
      </c>
    </row>
    <row r="13004" spans="1:7" x14ac:dyDescent="0.25">
      <c r="A13004">
        <v>153540</v>
      </c>
      <c r="C13004" t="s">
        <v>12608</v>
      </c>
      <c r="G13004" s="4" t="s">
        <v>14</v>
      </c>
    </row>
    <row r="13005" spans="1:7" x14ac:dyDescent="0.25">
      <c r="A13005">
        <v>70701</v>
      </c>
      <c r="C13005" t="s">
        <v>12608</v>
      </c>
      <c r="G13005" s="5" t="s">
        <v>46</v>
      </c>
    </row>
    <row r="13006" spans="1:7" x14ac:dyDescent="0.25">
      <c r="A13006">
        <v>112275</v>
      </c>
      <c r="C13006" t="s">
        <v>12608</v>
      </c>
      <c r="G13006" s="4" t="s">
        <v>41</v>
      </c>
    </row>
    <row r="13007" spans="1:7" x14ac:dyDescent="0.25">
      <c r="A13007">
        <v>84085</v>
      </c>
      <c r="C13007" t="s">
        <v>12608</v>
      </c>
      <c r="G13007" s="5" t="s">
        <v>75</v>
      </c>
    </row>
    <row r="13008" spans="1:7" x14ac:dyDescent="0.25">
      <c r="A13008">
        <v>40797</v>
      </c>
      <c r="C13008" t="s">
        <v>12608</v>
      </c>
      <c r="G13008" s="4" t="s">
        <v>31</v>
      </c>
    </row>
    <row r="13009" spans="1:7" x14ac:dyDescent="0.25">
      <c r="A13009">
        <v>82724</v>
      </c>
      <c r="B13009" s="1">
        <v>17.09</v>
      </c>
      <c r="C13009" s="2">
        <v>44234</v>
      </c>
      <c r="G13009" s="5" t="s">
        <v>28</v>
      </c>
    </row>
    <row r="13010" spans="1:7" x14ac:dyDescent="0.25">
      <c r="A13010">
        <v>81148</v>
      </c>
      <c r="B13010" s="1">
        <v>12.79</v>
      </c>
      <c r="C13010" s="2">
        <v>44295</v>
      </c>
      <c r="G13010" s="4" t="s">
        <v>85</v>
      </c>
    </row>
    <row r="13011" spans="1:7" x14ac:dyDescent="0.25">
      <c r="A13011">
        <v>391891</v>
      </c>
      <c r="C13011" t="s">
        <v>12608</v>
      </c>
      <c r="G13011" s="5" t="s">
        <v>41</v>
      </c>
    </row>
    <row r="13012" spans="1:7" x14ac:dyDescent="0.25">
      <c r="A13012">
        <v>81881</v>
      </c>
      <c r="B13012" s="1">
        <v>11.39</v>
      </c>
      <c r="C13012" s="2">
        <v>44234</v>
      </c>
      <c r="G13012" s="4" t="s">
        <v>61</v>
      </c>
    </row>
    <row r="13013" spans="1:7" x14ac:dyDescent="0.25">
      <c r="A13013">
        <v>70745</v>
      </c>
      <c r="C13013" t="s">
        <v>12608</v>
      </c>
      <c r="G13013" s="5" t="s">
        <v>57</v>
      </c>
    </row>
    <row r="13014" spans="1:7" x14ac:dyDescent="0.25">
      <c r="A13014">
        <v>346369</v>
      </c>
      <c r="C13014" t="s">
        <v>12608</v>
      </c>
      <c r="G13014" s="4" t="s">
        <v>35</v>
      </c>
    </row>
    <row r="13015" spans="1:7" x14ac:dyDescent="0.25">
      <c r="A13015">
        <v>6165</v>
      </c>
      <c r="C13015" t="s">
        <v>12608</v>
      </c>
      <c r="G13015" s="5" t="s">
        <v>11</v>
      </c>
    </row>
    <row r="13016" spans="1:7" x14ac:dyDescent="0.25">
      <c r="A13016">
        <v>80645</v>
      </c>
      <c r="C13016" t="s">
        <v>12608</v>
      </c>
      <c r="G13016" s="4" t="s">
        <v>43</v>
      </c>
    </row>
    <row r="13017" spans="1:7" x14ac:dyDescent="0.25">
      <c r="A13017">
        <v>71544</v>
      </c>
      <c r="C13017" t="s">
        <v>12608</v>
      </c>
      <c r="G13017" s="5" t="s">
        <v>41</v>
      </c>
    </row>
    <row r="13018" spans="1:7" x14ac:dyDescent="0.25">
      <c r="A13018">
        <v>86667</v>
      </c>
      <c r="B13018" s="1">
        <v>10.49</v>
      </c>
      <c r="C13018" s="2">
        <v>44234</v>
      </c>
      <c r="G13018" s="4" t="s">
        <v>61</v>
      </c>
    </row>
    <row r="13019" spans="1:7" x14ac:dyDescent="0.25">
      <c r="A13019">
        <v>94048</v>
      </c>
      <c r="C13019" t="s">
        <v>12608</v>
      </c>
      <c r="G13019" s="5" t="s">
        <v>11</v>
      </c>
    </row>
    <row r="13020" spans="1:7" x14ac:dyDescent="0.25">
      <c r="A13020">
        <v>16519</v>
      </c>
      <c r="C13020" t="s">
        <v>12608</v>
      </c>
      <c r="G13020" s="4" t="s">
        <v>57</v>
      </c>
    </row>
    <row r="13021" spans="1:7" x14ac:dyDescent="0.25">
      <c r="A13021">
        <v>85669</v>
      </c>
      <c r="C13021" t="s">
        <v>12608</v>
      </c>
      <c r="G13021" s="5" t="s">
        <v>83</v>
      </c>
    </row>
    <row r="13022" spans="1:7" x14ac:dyDescent="0.25">
      <c r="A13022">
        <v>20907</v>
      </c>
      <c r="C13022" t="s">
        <v>12608</v>
      </c>
      <c r="G13022" s="4" t="s">
        <v>41</v>
      </c>
    </row>
    <row r="13023" spans="1:7" x14ac:dyDescent="0.25">
      <c r="A13023">
        <v>9482</v>
      </c>
      <c r="C13023" t="s">
        <v>12608</v>
      </c>
      <c r="G13023" s="5" t="s">
        <v>11</v>
      </c>
    </row>
    <row r="13024" spans="1:7" x14ac:dyDescent="0.25">
      <c r="A13024">
        <v>10545</v>
      </c>
      <c r="C13024" t="s">
        <v>12608</v>
      </c>
      <c r="G13024" s="4" t="s">
        <v>61</v>
      </c>
    </row>
    <row r="13025" spans="1:7" x14ac:dyDescent="0.25">
      <c r="A13025">
        <v>330168</v>
      </c>
      <c r="C13025" t="s">
        <v>12608</v>
      </c>
      <c r="G13025" s="5" t="s">
        <v>31</v>
      </c>
    </row>
    <row r="13026" spans="1:7" x14ac:dyDescent="0.25">
      <c r="A13026">
        <v>310864</v>
      </c>
      <c r="B13026" s="1">
        <v>8.99</v>
      </c>
      <c r="C13026" s="2">
        <v>44327</v>
      </c>
      <c r="G13026" s="4" t="s">
        <v>8</v>
      </c>
    </row>
    <row r="13027" spans="1:7" x14ac:dyDescent="0.25">
      <c r="A13027">
        <v>79668</v>
      </c>
      <c r="B13027" s="1">
        <v>19.989999999999998</v>
      </c>
      <c r="C13027" s="2">
        <v>44234</v>
      </c>
      <c r="G13027" s="5" t="s">
        <v>57</v>
      </c>
    </row>
    <row r="13028" spans="1:7" x14ac:dyDescent="0.25">
      <c r="A13028">
        <v>89575</v>
      </c>
      <c r="C13028" t="s">
        <v>12608</v>
      </c>
      <c r="G13028" s="4" t="s">
        <v>64</v>
      </c>
    </row>
    <row r="13029" spans="1:7" x14ac:dyDescent="0.25">
      <c r="A13029">
        <v>42069</v>
      </c>
      <c r="C13029" t="s">
        <v>12608</v>
      </c>
      <c r="G13029" s="5" t="s">
        <v>26</v>
      </c>
    </row>
    <row r="13030" spans="1:7" x14ac:dyDescent="0.25">
      <c r="A13030">
        <v>60844</v>
      </c>
      <c r="C13030" t="s">
        <v>12608</v>
      </c>
      <c r="G13030" s="4" t="s">
        <v>85</v>
      </c>
    </row>
    <row r="13031" spans="1:7" x14ac:dyDescent="0.25">
      <c r="A13031">
        <v>41416</v>
      </c>
      <c r="B13031" s="1">
        <v>23.99</v>
      </c>
      <c r="C13031" s="2">
        <v>44234</v>
      </c>
      <c r="G13031" s="5" t="s">
        <v>53</v>
      </c>
    </row>
    <row r="13032" spans="1:7" x14ac:dyDescent="0.25">
      <c r="A13032">
        <v>338034</v>
      </c>
      <c r="C13032" t="s">
        <v>12608</v>
      </c>
      <c r="G13032" s="4" t="s">
        <v>61</v>
      </c>
    </row>
    <row r="13033" spans="1:7" x14ac:dyDescent="0.25">
      <c r="A13033">
        <v>411248</v>
      </c>
      <c r="C13033" t="s">
        <v>12608</v>
      </c>
      <c r="G13033" s="5" t="s">
        <v>41</v>
      </c>
    </row>
    <row r="13034" spans="1:7" x14ac:dyDescent="0.25">
      <c r="A13034">
        <v>302508</v>
      </c>
      <c r="C13034" t="s">
        <v>12608</v>
      </c>
      <c r="G13034" s="4" t="s">
        <v>39</v>
      </c>
    </row>
    <row r="13035" spans="1:7" x14ac:dyDescent="0.25">
      <c r="A13035">
        <v>27260</v>
      </c>
      <c r="C13035" t="s">
        <v>12608</v>
      </c>
      <c r="G13035" s="5" t="s">
        <v>14</v>
      </c>
    </row>
    <row r="13036" spans="1:7" x14ac:dyDescent="0.25">
      <c r="A13036">
        <v>12944</v>
      </c>
      <c r="C13036" t="s">
        <v>12608</v>
      </c>
      <c r="G13036" s="4" t="s">
        <v>11</v>
      </c>
    </row>
    <row r="13037" spans="1:7" x14ac:dyDescent="0.25">
      <c r="A13037">
        <v>67563</v>
      </c>
      <c r="B13037" s="1">
        <v>11.99</v>
      </c>
      <c r="C13037" s="2">
        <v>44234</v>
      </c>
      <c r="G13037" s="5" t="s">
        <v>28</v>
      </c>
    </row>
    <row r="13038" spans="1:7" x14ac:dyDescent="0.25">
      <c r="A13038">
        <v>46295</v>
      </c>
      <c r="C13038" t="s">
        <v>12608</v>
      </c>
      <c r="G13038" s="4" t="s">
        <v>61</v>
      </c>
    </row>
    <row r="13039" spans="1:7" x14ac:dyDescent="0.25">
      <c r="A13039">
        <v>79741</v>
      </c>
      <c r="C13039" t="s">
        <v>12608</v>
      </c>
      <c r="G13039" s="5" t="s">
        <v>245</v>
      </c>
    </row>
    <row r="13040" spans="1:7" x14ac:dyDescent="0.25">
      <c r="A13040">
        <v>310514</v>
      </c>
      <c r="C13040" t="s">
        <v>12608</v>
      </c>
      <c r="G13040" s="4" t="s">
        <v>8</v>
      </c>
    </row>
    <row r="13041" spans="1:7" x14ac:dyDescent="0.25">
      <c r="A13041">
        <v>23307</v>
      </c>
      <c r="C13041" t="s">
        <v>12608</v>
      </c>
      <c r="G13041" s="5" t="s">
        <v>11</v>
      </c>
    </row>
    <row r="13042" spans="1:7" x14ac:dyDescent="0.25">
      <c r="A13042">
        <v>23939</v>
      </c>
      <c r="C13042" t="s">
        <v>12608</v>
      </c>
      <c r="G13042" s="4" t="s">
        <v>11</v>
      </c>
    </row>
    <row r="13043" spans="1:7" x14ac:dyDescent="0.25">
      <c r="A13043">
        <v>32352</v>
      </c>
      <c r="C13043" t="s">
        <v>12608</v>
      </c>
      <c r="G13043" s="5" t="s">
        <v>100</v>
      </c>
    </row>
    <row r="13044" spans="1:7" x14ac:dyDescent="0.25">
      <c r="A13044">
        <v>324626</v>
      </c>
      <c r="C13044" t="s">
        <v>12608</v>
      </c>
      <c r="G13044" s="4" t="s">
        <v>100</v>
      </c>
    </row>
    <row r="13045" spans="1:7" x14ac:dyDescent="0.25">
      <c r="A13045">
        <v>84650</v>
      </c>
      <c r="B13045" s="1">
        <v>14.49</v>
      </c>
      <c r="C13045" s="2">
        <v>44234</v>
      </c>
      <c r="G13045" s="5" t="s">
        <v>61</v>
      </c>
    </row>
    <row r="13046" spans="1:7" x14ac:dyDescent="0.25">
      <c r="A13046">
        <v>30546</v>
      </c>
      <c r="B13046" s="1">
        <v>7.69</v>
      </c>
      <c r="C13046" s="2">
        <v>44234</v>
      </c>
      <c r="G13046" s="4" t="s">
        <v>198</v>
      </c>
    </row>
    <row r="13047" spans="1:7" x14ac:dyDescent="0.25">
      <c r="A13047">
        <v>333953</v>
      </c>
      <c r="C13047" t="s">
        <v>12608</v>
      </c>
      <c r="G13047" s="5" t="s">
        <v>41</v>
      </c>
    </row>
    <row r="13048" spans="1:7" x14ac:dyDescent="0.25">
      <c r="A13048">
        <v>85979</v>
      </c>
      <c r="B13048" s="1">
        <v>17.989999999999998</v>
      </c>
      <c r="C13048" s="2">
        <v>44234</v>
      </c>
      <c r="G13048" s="4" t="s">
        <v>61</v>
      </c>
    </row>
    <row r="13049" spans="1:7" x14ac:dyDescent="0.25">
      <c r="A13049">
        <v>42535</v>
      </c>
      <c r="C13049" t="s">
        <v>12608</v>
      </c>
      <c r="G13049" s="5" t="s">
        <v>148</v>
      </c>
    </row>
    <row r="13050" spans="1:7" x14ac:dyDescent="0.25">
      <c r="A13050">
        <v>38776</v>
      </c>
      <c r="C13050" t="s">
        <v>12608</v>
      </c>
      <c r="G13050" s="4" t="s">
        <v>35</v>
      </c>
    </row>
    <row r="13051" spans="1:7" x14ac:dyDescent="0.25">
      <c r="A13051">
        <v>91243</v>
      </c>
      <c r="C13051" t="s">
        <v>12608</v>
      </c>
      <c r="G13051" s="5" t="s">
        <v>11</v>
      </c>
    </row>
    <row r="13052" spans="1:7" x14ac:dyDescent="0.25">
      <c r="A13052">
        <v>44506</v>
      </c>
      <c r="C13052" t="s">
        <v>12608</v>
      </c>
      <c r="G13052" s="4" t="s">
        <v>41</v>
      </c>
    </row>
    <row r="13053" spans="1:7" x14ac:dyDescent="0.25">
      <c r="A13053">
        <v>73270</v>
      </c>
      <c r="C13053" t="s">
        <v>12608</v>
      </c>
      <c r="G13053" s="5" t="s">
        <v>61</v>
      </c>
    </row>
    <row r="13054" spans="1:7" x14ac:dyDescent="0.25">
      <c r="A13054">
        <v>23851</v>
      </c>
      <c r="C13054" t="s">
        <v>12608</v>
      </c>
      <c r="G13054" s="4" t="s">
        <v>11</v>
      </c>
    </row>
    <row r="13055" spans="1:7" x14ac:dyDescent="0.25">
      <c r="A13055">
        <v>322072</v>
      </c>
      <c r="C13055" t="s">
        <v>12608</v>
      </c>
      <c r="G13055" s="5" t="s">
        <v>57</v>
      </c>
    </row>
    <row r="13056" spans="1:7" x14ac:dyDescent="0.25">
      <c r="A13056">
        <v>76631</v>
      </c>
      <c r="C13056" t="s">
        <v>12608</v>
      </c>
      <c r="G13056" s="4" t="s">
        <v>14</v>
      </c>
    </row>
    <row r="13057" spans="1:7" x14ac:dyDescent="0.25">
      <c r="A13057">
        <v>349200</v>
      </c>
      <c r="B13057" s="1">
        <v>9.99</v>
      </c>
      <c r="C13057" s="2">
        <v>44234</v>
      </c>
      <c r="G13057" s="5" t="s">
        <v>242</v>
      </c>
    </row>
    <row r="13058" spans="1:7" x14ac:dyDescent="0.25">
      <c r="A13058">
        <v>90344</v>
      </c>
      <c r="C13058" t="s">
        <v>12608</v>
      </c>
      <c r="G13058" s="4" t="s">
        <v>11</v>
      </c>
    </row>
    <row r="13059" spans="1:7" x14ac:dyDescent="0.25">
      <c r="A13059">
        <v>84688</v>
      </c>
      <c r="C13059" t="s">
        <v>12608</v>
      </c>
      <c r="G13059" s="5" t="s">
        <v>61</v>
      </c>
    </row>
    <row r="13060" spans="1:7" x14ac:dyDescent="0.25">
      <c r="A13060">
        <v>84023</v>
      </c>
      <c r="B13060" s="1">
        <v>9.09</v>
      </c>
      <c r="C13060" s="2">
        <v>44234</v>
      </c>
      <c r="G13060" s="4" t="s">
        <v>41</v>
      </c>
    </row>
    <row r="13061" spans="1:7" x14ac:dyDescent="0.25">
      <c r="A13061">
        <v>83942</v>
      </c>
      <c r="C13061" t="s">
        <v>12608</v>
      </c>
      <c r="G13061" s="5" t="s">
        <v>163</v>
      </c>
    </row>
    <row r="13062" spans="1:7" x14ac:dyDescent="0.25">
      <c r="A13062">
        <v>57878</v>
      </c>
      <c r="C13062" t="s">
        <v>12608</v>
      </c>
      <c r="G13062" s="4" t="s">
        <v>26</v>
      </c>
    </row>
    <row r="13063" spans="1:7" x14ac:dyDescent="0.25">
      <c r="A13063">
        <v>82279</v>
      </c>
      <c r="B13063" s="1">
        <v>16.989999999999998</v>
      </c>
      <c r="C13063" s="2">
        <v>44234</v>
      </c>
      <c r="G13063" s="5" t="s">
        <v>61</v>
      </c>
    </row>
    <row r="13064" spans="1:7" x14ac:dyDescent="0.25">
      <c r="A13064">
        <v>80345</v>
      </c>
      <c r="C13064" t="s">
        <v>12608</v>
      </c>
      <c r="G13064" s="4" t="s">
        <v>61</v>
      </c>
    </row>
    <row r="13065" spans="1:7" x14ac:dyDescent="0.25">
      <c r="A13065">
        <v>30422</v>
      </c>
      <c r="C13065" t="s">
        <v>12608</v>
      </c>
      <c r="G13065" s="5" t="s">
        <v>11</v>
      </c>
    </row>
    <row r="13066" spans="1:7" x14ac:dyDescent="0.25">
      <c r="A13066">
        <v>82100</v>
      </c>
      <c r="B13066" s="1">
        <v>10.89</v>
      </c>
      <c r="C13066" s="2">
        <v>44234</v>
      </c>
      <c r="G13066" s="4" t="s">
        <v>61</v>
      </c>
    </row>
    <row r="13067" spans="1:7" x14ac:dyDescent="0.25">
      <c r="A13067">
        <v>302278</v>
      </c>
      <c r="C13067" t="s">
        <v>12608</v>
      </c>
      <c r="G13067" s="5" t="s">
        <v>85</v>
      </c>
    </row>
    <row r="13068" spans="1:7" x14ac:dyDescent="0.25">
      <c r="A13068">
        <v>10444</v>
      </c>
      <c r="C13068" t="s">
        <v>12608</v>
      </c>
      <c r="G13068" s="4" t="s">
        <v>102</v>
      </c>
    </row>
    <row r="13069" spans="1:7" x14ac:dyDescent="0.25">
      <c r="A13069">
        <v>83577</v>
      </c>
      <c r="C13069" t="s">
        <v>12608</v>
      </c>
      <c r="G13069" s="5" t="s">
        <v>28</v>
      </c>
    </row>
    <row r="13070" spans="1:7" x14ac:dyDescent="0.25">
      <c r="A13070">
        <v>12629</v>
      </c>
      <c r="C13070" t="s">
        <v>12608</v>
      </c>
      <c r="G13070" s="4" t="s">
        <v>175</v>
      </c>
    </row>
    <row r="13071" spans="1:7" x14ac:dyDescent="0.25">
      <c r="A13071">
        <v>50520</v>
      </c>
      <c r="C13071" t="s">
        <v>12608</v>
      </c>
      <c r="G13071" s="5" t="s">
        <v>61</v>
      </c>
    </row>
    <row r="13072" spans="1:7" x14ac:dyDescent="0.25">
      <c r="A13072">
        <v>10123</v>
      </c>
      <c r="C13072" t="s">
        <v>12608</v>
      </c>
      <c r="G13072" s="4" t="s">
        <v>175</v>
      </c>
    </row>
    <row r="13073" spans="1:7" x14ac:dyDescent="0.25">
      <c r="A13073">
        <v>233008</v>
      </c>
      <c r="C13073" t="s">
        <v>12608</v>
      </c>
      <c r="G13073" s="5" t="s">
        <v>85</v>
      </c>
    </row>
    <row r="13074" spans="1:7" x14ac:dyDescent="0.25">
      <c r="A13074">
        <v>342227</v>
      </c>
      <c r="C13074" t="s">
        <v>12608</v>
      </c>
      <c r="G13074" s="4" t="s">
        <v>102</v>
      </c>
    </row>
    <row r="13075" spans="1:7" x14ac:dyDescent="0.25">
      <c r="A13075">
        <v>19585</v>
      </c>
      <c r="C13075" t="s">
        <v>12608</v>
      </c>
      <c r="G13075" s="5" t="s">
        <v>175</v>
      </c>
    </row>
    <row r="13076" spans="1:7" x14ac:dyDescent="0.25">
      <c r="A13076">
        <v>45330</v>
      </c>
      <c r="C13076" t="s">
        <v>12608</v>
      </c>
      <c r="G13076" s="4" t="s">
        <v>163</v>
      </c>
    </row>
    <row r="13077" spans="1:7" x14ac:dyDescent="0.25">
      <c r="A13077">
        <v>71079</v>
      </c>
      <c r="B13077" s="1">
        <v>23.99</v>
      </c>
      <c r="C13077" s="2">
        <v>44234</v>
      </c>
      <c r="G13077" s="5" t="s">
        <v>14</v>
      </c>
    </row>
    <row r="13078" spans="1:7" x14ac:dyDescent="0.25">
      <c r="A13078">
        <v>348000</v>
      </c>
      <c r="C13078" t="s">
        <v>12608</v>
      </c>
      <c r="G13078" s="4" t="s">
        <v>61</v>
      </c>
    </row>
    <row r="13079" spans="1:7" x14ac:dyDescent="0.25">
      <c r="A13079">
        <v>84212</v>
      </c>
      <c r="C13079" t="s">
        <v>12608</v>
      </c>
      <c r="G13079" s="5" t="s">
        <v>61</v>
      </c>
    </row>
    <row r="13080" spans="1:7" x14ac:dyDescent="0.25">
      <c r="A13080">
        <v>80030</v>
      </c>
      <c r="B13080" s="1">
        <v>6.49</v>
      </c>
      <c r="C13080" s="2">
        <v>44327</v>
      </c>
      <c r="G13080" s="4" t="s">
        <v>8</v>
      </c>
    </row>
    <row r="13081" spans="1:7" x14ac:dyDescent="0.25">
      <c r="A13081">
        <v>333925</v>
      </c>
      <c r="C13081" t="s">
        <v>12608</v>
      </c>
      <c r="G13081" s="5" t="s">
        <v>85</v>
      </c>
    </row>
    <row r="13082" spans="1:7" x14ac:dyDescent="0.25">
      <c r="A13082">
        <v>10740</v>
      </c>
      <c r="C13082" t="s">
        <v>12608</v>
      </c>
      <c r="G13082" s="4" t="s">
        <v>28</v>
      </c>
    </row>
    <row r="13083" spans="1:7" x14ac:dyDescent="0.25">
      <c r="A13083">
        <v>43556</v>
      </c>
      <c r="C13083" t="s">
        <v>12608</v>
      </c>
      <c r="G13083" s="5" t="s">
        <v>61</v>
      </c>
    </row>
    <row r="13084" spans="1:7" x14ac:dyDescent="0.25">
      <c r="A13084">
        <v>10819</v>
      </c>
      <c r="C13084" t="s">
        <v>12608</v>
      </c>
      <c r="G13084" s="4" t="s">
        <v>11</v>
      </c>
    </row>
    <row r="13085" spans="1:7" x14ac:dyDescent="0.25">
      <c r="A13085">
        <v>395480</v>
      </c>
      <c r="C13085" t="s">
        <v>12608</v>
      </c>
      <c r="G13085" s="5" t="s">
        <v>39</v>
      </c>
    </row>
    <row r="13086" spans="1:7" x14ac:dyDescent="0.25">
      <c r="A13086">
        <v>188700</v>
      </c>
      <c r="C13086" t="s">
        <v>12608</v>
      </c>
      <c r="G13086" s="4" t="s">
        <v>61</v>
      </c>
    </row>
    <row r="13087" spans="1:7" x14ac:dyDescent="0.25">
      <c r="A13087">
        <v>84190</v>
      </c>
      <c r="B13087" s="1">
        <v>24.99</v>
      </c>
      <c r="C13087" s="2">
        <v>44234</v>
      </c>
      <c r="G13087" s="5" t="s">
        <v>28</v>
      </c>
    </row>
    <row r="13088" spans="1:7" x14ac:dyDescent="0.25">
      <c r="A13088">
        <v>43392</v>
      </c>
      <c r="B13088" s="1">
        <v>11.99</v>
      </c>
      <c r="C13088" s="2">
        <v>44234</v>
      </c>
      <c r="G13088" s="4" t="s">
        <v>61</v>
      </c>
    </row>
    <row r="13089" spans="1:7" x14ac:dyDescent="0.25">
      <c r="A13089">
        <v>68713</v>
      </c>
      <c r="C13089" t="s">
        <v>12608</v>
      </c>
      <c r="G13089" s="5" t="s">
        <v>57</v>
      </c>
    </row>
    <row r="13090" spans="1:7" x14ac:dyDescent="0.25">
      <c r="A13090">
        <v>28217</v>
      </c>
      <c r="C13090" t="s">
        <v>12608</v>
      </c>
      <c r="G13090" s="4" t="s">
        <v>11</v>
      </c>
    </row>
    <row r="13091" spans="1:7" x14ac:dyDescent="0.25">
      <c r="A13091">
        <v>76111</v>
      </c>
      <c r="C13091" t="s">
        <v>12608</v>
      </c>
      <c r="G13091" s="5" t="s">
        <v>26</v>
      </c>
    </row>
    <row r="13092" spans="1:7" x14ac:dyDescent="0.25">
      <c r="A13092">
        <v>23215</v>
      </c>
      <c r="C13092" t="s">
        <v>12608</v>
      </c>
      <c r="G13092" s="4" t="s">
        <v>11</v>
      </c>
    </row>
    <row r="13093" spans="1:7" x14ac:dyDescent="0.25">
      <c r="A13093">
        <v>66109</v>
      </c>
      <c r="C13093" t="s">
        <v>12608</v>
      </c>
      <c r="G13093" s="5" t="s">
        <v>41</v>
      </c>
    </row>
    <row r="13094" spans="1:7" x14ac:dyDescent="0.25">
      <c r="A13094">
        <v>336071</v>
      </c>
      <c r="C13094" t="s">
        <v>12608</v>
      </c>
      <c r="G13094" s="4" t="s">
        <v>28</v>
      </c>
    </row>
    <row r="13095" spans="1:7" x14ac:dyDescent="0.25">
      <c r="A13095">
        <v>34134</v>
      </c>
      <c r="C13095" t="s">
        <v>12608</v>
      </c>
      <c r="G13095" s="5" t="s">
        <v>17</v>
      </c>
    </row>
    <row r="13096" spans="1:7" x14ac:dyDescent="0.25">
      <c r="A13096">
        <v>59404</v>
      </c>
      <c r="C13096" t="s">
        <v>12608</v>
      </c>
      <c r="G13096" s="4" t="s">
        <v>37</v>
      </c>
    </row>
    <row r="13097" spans="1:7" x14ac:dyDescent="0.25">
      <c r="A13097">
        <v>81604</v>
      </c>
      <c r="C13097" t="s">
        <v>12608</v>
      </c>
      <c r="G13097" s="5" t="s">
        <v>28</v>
      </c>
    </row>
    <row r="13098" spans="1:7" x14ac:dyDescent="0.25">
      <c r="A13098">
        <v>72605</v>
      </c>
      <c r="C13098" t="s">
        <v>12608</v>
      </c>
      <c r="G13098" s="4" t="s">
        <v>17</v>
      </c>
    </row>
    <row r="13099" spans="1:7" x14ac:dyDescent="0.25">
      <c r="A13099">
        <v>38687</v>
      </c>
      <c r="C13099" t="s">
        <v>12608</v>
      </c>
      <c r="G13099" s="5" t="s">
        <v>35</v>
      </c>
    </row>
    <row r="13100" spans="1:7" x14ac:dyDescent="0.25">
      <c r="A13100">
        <v>77534</v>
      </c>
      <c r="C13100" t="s">
        <v>12608</v>
      </c>
      <c r="G13100" s="4" t="s">
        <v>39</v>
      </c>
    </row>
    <row r="13101" spans="1:7" x14ac:dyDescent="0.25">
      <c r="A13101">
        <v>334070</v>
      </c>
      <c r="C13101" t="s">
        <v>12608</v>
      </c>
      <c r="G13101" s="5" t="s">
        <v>85</v>
      </c>
    </row>
    <row r="13102" spans="1:7" x14ac:dyDescent="0.25">
      <c r="A13102">
        <v>85050</v>
      </c>
      <c r="B13102" s="1">
        <v>10.99</v>
      </c>
      <c r="C13102" s="2">
        <v>44234</v>
      </c>
      <c r="G13102" s="4" t="s">
        <v>242</v>
      </c>
    </row>
    <row r="13103" spans="1:7" x14ac:dyDescent="0.25">
      <c r="A13103">
        <v>82270</v>
      </c>
      <c r="B13103" s="1">
        <v>10.99</v>
      </c>
      <c r="C13103" s="2">
        <v>44234</v>
      </c>
      <c r="G13103" s="5" t="s">
        <v>61</v>
      </c>
    </row>
    <row r="13104" spans="1:7" x14ac:dyDescent="0.25">
      <c r="A13104">
        <v>83097</v>
      </c>
      <c r="B13104" s="1">
        <v>14.79</v>
      </c>
      <c r="C13104" s="2">
        <v>44234</v>
      </c>
      <c r="G13104" s="4" t="s">
        <v>28</v>
      </c>
    </row>
    <row r="13105" spans="1:7" x14ac:dyDescent="0.25">
      <c r="A13105">
        <v>301204</v>
      </c>
      <c r="B13105" s="1">
        <v>13.09</v>
      </c>
      <c r="C13105" s="2">
        <v>44234</v>
      </c>
      <c r="G13105" s="5" t="s">
        <v>43</v>
      </c>
    </row>
    <row r="13106" spans="1:7" x14ac:dyDescent="0.25">
      <c r="A13106">
        <v>70378</v>
      </c>
      <c r="C13106" t="s">
        <v>12608</v>
      </c>
      <c r="G13106" s="4" t="s">
        <v>61</v>
      </c>
    </row>
    <row r="13107" spans="1:7" x14ac:dyDescent="0.25">
      <c r="A13107">
        <v>86436</v>
      </c>
      <c r="C13107" t="s">
        <v>12608</v>
      </c>
      <c r="G13107" s="5" t="s">
        <v>75</v>
      </c>
    </row>
    <row r="13108" spans="1:7" x14ac:dyDescent="0.25">
      <c r="A13108">
        <v>6190</v>
      </c>
      <c r="C13108" t="s">
        <v>12608</v>
      </c>
      <c r="G13108" s="4" t="s">
        <v>11</v>
      </c>
    </row>
    <row r="13109" spans="1:7" x14ac:dyDescent="0.25">
      <c r="A13109">
        <v>45632</v>
      </c>
      <c r="B13109" s="1">
        <v>17.79</v>
      </c>
      <c r="C13109" s="2">
        <v>44234</v>
      </c>
      <c r="G13109" s="5" t="s">
        <v>61</v>
      </c>
    </row>
    <row r="13110" spans="1:7" x14ac:dyDescent="0.25">
      <c r="A13110">
        <v>50423</v>
      </c>
      <c r="C13110" t="s">
        <v>12608</v>
      </c>
      <c r="G13110" s="4" t="s">
        <v>26</v>
      </c>
    </row>
    <row r="13111" spans="1:7" x14ac:dyDescent="0.25">
      <c r="A13111">
        <v>44237</v>
      </c>
      <c r="C13111" t="s">
        <v>12608</v>
      </c>
      <c r="G13111" s="5" t="s">
        <v>75</v>
      </c>
    </row>
    <row r="13112" spans="1:7" x14ac:dyDescent="0.25">
      <c r="A13112">
        <v>88714</v>
      </c>
      <c r="B13112" s="1">
        <v>6.49</v>
      </c>
      <c r="C13112" s="2">
        <v>44327</v>
      </c>
      <c r="G13112" s="4" t="s">
        <v>28</v>
      </c>
    </row>
    <row r="13113" spans="1:7" x14ac:dyDescent="0.25">
      <c r="A13113">
        <v>82482</v>
      </c>
      <c r="C13113" t="s">
        <v>12608</v>
      </c>
      <c r="G13113" s="5" t="s">
        <v>28</v>
      </c>
    </row>
    <row r="13114" spans="1:7" x14ac:dyDescent="0.25">
      <c r="A13114">
        <v>23691</v>
      </c>
      <c r="C13114" t="s">
        <v>12608</v>
      </c>
      <c r="G13114" s="4" t="s">
        <v>11</v>
      </c>
    </row>
    <row r="13115" spans="1:7" x14ac:dyDescent="0.25">
      <c r="A13115">
        <v>313268</v>
      </c>
      <c r="C13115" t="s">
        <v>12608</v>
      </c>
      <c r="G13115" s="5" t="s">
        <v>8</v>
      </c>
    </row>
    <row r="13116" spans="1:7" x14ac:dyDescent="0.25">
      <c r="A13116">
        <v>72974</v>
      </c>
      <c r="C13116" t="s">
        <v>12608</v>
      </c>
      <c r="G13116" s="4" t="s">
        <v>17</v>
      </c>
    </row>
    <row r="13117" spans="1:7" x14ac:dyDescent="0.25">
      <c r="A13117">
        <v>45907</v>
      </c>
      <c r="C13117" t="s">
        <v>12608</v>
      </c>
      <c r="G13117" s="5" t="s">
        <v>61</v>
      </c>
    </row>
    <row r="13118" spans="1:7" x14ac:dyDescent="0.25">
      <c r="A13118">
        <v>80280</v>
      </c>
      <c r="B13118" s="1">
        <v>14.99</v>
      </c>
      <c r="C13118" s="2">
        <v>44327</v>
      </c>
      <c r="G13118" s="4" t="s">
        <v>61</v>
      </c>
    </row>
    <row r="13119" spans="1:7" x14ac:dyDescent="0.25">
      <c r="A13119">
        <v>73601</v>
      </c>
      <c r="B13119" s="1">
        <v>8.7899999999999991</v>
      </c>
      <c r="C13119" s="2">
        <v>44234</v>
      </c>
      <c r="G13119" s="5" t="s">
        <v>31</v>
      </c>
    </row>
    <row r="13120" spans="1:7" x14ac:dyDescent="0.25">
      <c r="A13120">
        <v>45250</v>
      </c>
      <c r="C13120" t="s">
        <v>12608</v>
      </c>
      <c r="G13120" s="4" t="s">
        <v>53</v>
      </c>
    </row>
    <row r="13121" spans="1:7" x14ac:dyDescent="0.25">
      <c r="A13121">
        <v>107352</v>
      </c>
      <c r="C13121" t="s">
        <v>12608</v>
      </c>
      <c r="G13121" s="5" t="s">
        <v>21</v>
      </c>
    </row>
    <row r="13122" spans="1:7" x14ac:dyDescent="0.25">
      <c r="A13122">
        <v>44628</v>
      </c>
      <c r="C13122" t="s">
        <v>12608</v>
      </c>
      <c r="G13122" s="4" t="s">
        <v>35</v>
      </c>
    </row>
    <row r="13123" spans="1:7" x14ac:dyDescent="0.25">
      <c r="A13123">
        <v>333381</v>
      </c>
      <c r="C13123" t="s">
        <v>12608</v>
      </c>
      <c r="G13123" s="5" t="s">
        <v>61</v>
      </c>
    </row>
    <row r="13124" spans="1:7" x14ac:dyDescent="0.25">
      <c r="A13124">
        <v>80617</v>
      </c>
      <c r="C13124" t="s">
        <v>12608</v>
      </c>
      <c r="G13124" s="4" t="s">
        <v>21</v>
      </c>
    </row>
    <row r="13125" spans="1:7" x14ac:dyDescent="0.25">
      <c r="A13125">
        <v>79502</v>
      </c>
      <c r="C13125" t="s">
        <v>12608</v>
      </c>
      <c r="G13125" s="5" t="s">
        <v>64</v>
      </c>
    </row>
    <row r="13126" spans="1:7" x14ac:dyDescent="0.25">
      <c r="A13126">
        <v>5398</v>
      </c>
      <c r="C13126" t="s">
        <v>12608</v>
      </c>
      <c r="G13126" s="4" t="s">
        <v>11</v>
      </c>
    </row>
    <row r="13127" spans="1:7" x14ac:dyDescent="0.25">
      <c r="A13127">
        <v>354155</v>
      </c>
      <c r="C13127" t="s">
        <v>12608</v>
      </c>
      <c r="G13127" s="5" t="s">
        <v>28</v>
      </c>
    </row>
    <row r="13128" spans="1:7" x14ac:dyDescent="0.25">
      <c r="A13128">
        <v>80117</v>
      </c>
      <c r="C13128" t="s">
        <v>12608</v>
      </c>
      <c r="G13128" s="4" t="s">
        <v>46</v>
      </c>
    </row>
    <row r="13129" spans="1:7" x14ac:dyDescent="0.25">
      <c r="A13129">
        <v>10271</v>
      </c>
      <c r="C13129" t="s">
        <v>12608</v>
      </c>
      <c r="G13129" s="5" t="s">
        <v>11</v>
      </c>
    </row>
    <row r="13130" spans="1:7" x14ac:dyDescent="0.25">
      <c r="A13130">
        <v>84235</v>
      </c>
      <c r="C13130" t="s">
        <v>12608</v>
      </c>
      <c r="G13130" s="4" t="s">
        <v>85</v>
      </c>
    </row>
    <row r="13131" spans="1:7" x14ac:dyDescent="0.25">
      <c r="A13131">
        <v>81738</v>
      </c>
      <c r="C13131" t="s">
        <v>12608</v>
      </c>
      <c r="G13131" s="5" t="s">
        <v>61</v>
      </c>
    </row>
    <row r="13132" spans="1:7" x14ac:dyDescent="0.25">
      <c r="A13132">
        <v>83912</v>
      </c>
      <c r="B13132" s="1">
        <v>11.99</v>
      </c>
      <c r="C13132" s="2">
        <v>44234</v>
      </c>
      <c r="G13132" s="4" t="s">
        <v>61</v>
      </c>
    </row>
    <row r="13133" spans="1:7" x14ac:dyDescent="0.25">
      <c r="A13133">
        <v>80152</v>
      </c>
      <c r="C13133" t="s">
        <v>12608</v>
      </c>
      <c r="G13133" s="5" t="s">
        <v>64</v>
      </c>
    </row>
    <row r="13134" spans="1:7" x14ac:dyDescent="0.25">
      <c r="A13134">
        <v>312645</v>
      </c>
      <c r="C13134" t="s">
        <v>12608</v>
      </c>
      <c r="G13134" s="4" t="s">
        <v>41</v>
      </c>
    </row>
    <row r="13135" spans="1:7" x14ac:dyDescent="0.25">
      <c r="A13135">
        <v>77844</v>
      </c>
      <c r="C13135" t="s">
        <v>12608</v>
      </c>
      <c r="G13135" s="5" t="s">
        <v>163</v>
      </c>
    </row>
    <row r="13136" spans="1:7" x14ac:dyDescent="0.25">
      <c r="A13136">
        <v>337215</v>
      </c>
      <c r="C13136" t="s">
        <v>12608</v>
      </c>
      <c r="G13136" s="4" t="s">
        <v>31</v>
      </c>
    </row>
    <row r="13137" spans="1:7" x14ac:dyDescent="0.25">
      <c r="A13137">
        <v>73594</v>
      </c>
      <c r="C13137" t="s">
        <v>12608</v>
      </c>
      <c r="G13137" s="5" t="s">
        <v>245</v>
      </c>
    </row>
    <row r="13138" spans="1:7" x14ac:dyDescent="0.25">
      <c r="A13138">
        <v>43174</v>
      </c>
      <c r="C13138" t="s">
        <v>12608</v>
      </c>
      <c r="G13138" s="4" t="s">
        <v>57</v>
      </c>
    </row>
    <row r="13139" spans="1:7" x14ac:dyDescent="0.25">
      <c r="A13139">
        <v>346888</v>
      </c>
      <c r="C13139" t="s">
        <v>12608</v>
      </c>
      <c r="G13139" s="5" t="s">
        <v>41</v>
      </c>
    </row>
    <row r="13140" spans="1:7" x14ac:dyDescent="0.25">
      <c r="A13140">
        <v>80403</v>
      </c>
      <c r="C13140" t="s">
        <v>12608</v>
      </c>
      <c r="G13140" s="4" t="s">
        <v>64</v>
      </c>
    </row>
    <row r="13141" spans="1:7" x14ac:dyDescent="0.25">
      <c r="A13141">
        <v>77206</v>
      </c>
      <c r="B13141" s="1">
        <v>17.989999999999998</v>
      </c>
      <c r="C13141" s="2">
        <v>44327</v>
      </c>
      <c r="G13141" s="5" t="s">
        <v>57</v>
      </c>
    </row>
    <row r="13142" spans="1:7" x14ac:dyDescent="0.25">
      <c r="A13142">
        <v>300239</v>
      </c>
      <c r="C13142" t="s">
        <v>12608</v>
      </c>
      <c r="G13142" s="4" t="s">
        <v>61</v>
      </c>
    </row>
    <row r="13143" spans="1:7" x14ac:dyDescent="0.25">
      <c r="A13143">
        <v>348200</v>
      </c>
      <c r="C13143" t="s">
        <v>12608</v>
      </c>
      <c r="G13143" s="5" t="s">
        <v>61</v>
      </c>
    </row>
    <row r="13144" spans="1:7" x14ac:dyDescent="0.25">
      <c r="A13144">
        <v>32204</v>
      </c>
      <c r="C13144" t="s">
        <v>12608</v>
      </c>
      <c r="G13144" s="4" t="s">
        <v>17</v>
      </c>
    </row>
    <row r="13145" spans="1:7" x14ac:dyDescent="0.25">
      <c r="A13145">
        <v>80837</v>
      </c>
      <c r="C13145" t="s">
        <v>12608</v>
      </c>
      <c r="G13145" s="5" t="s">
        <v>61</v>
      </c>
    </row>
    <row r="13146" spans="1:7" x14ac:dyDescent="0.25">
      <c r="A13146">
        <v>35203</v>
      </c>
      <c r="B13146" s="1">
        <v>22.99</v>
      </c>
      <c r="C13146" s="2">
        <v>44234</v>
      </c>
      <c r="G13146" s="4" t="s">
        <v>37</v>
      </c>
    </row>
    <row r="13147" spans="1:7" x14ac:dyDescent="0.25">
      <c r="A13147">
        <v>71013</v>
      </c>
      <c r="C13147" t="s">
        <v>12608</v>
      </c>
      <c r="G13147" s="5" t="s">
        <v>41</v>
      </c>
    </row>
    <row r="13148" spans="1:7" x14ac:dyDescent="0.25">
      <c r="A13148">
        <v>342473</v>
      </c>
      <c r="C13148" t="s">
        <v>12608</v>
      </c>
      <c r="G13148" s="4" t="s">
        <v>198</v>
      </c>
    </row>
    <row r="13149" spans="1:7" x14ac:dyDescent="0.25">
      <c r="A13149">
        <v>59056</v>
      </c>
      <c r="C13149" t="s">
        <v>12608</v>
      </c>
      <c r="G13149" s="5" t="s">
        <v>61</v>
      </c>
    </row>
    <row r="13150" spans="1:7" x14ac:dyDescent="0.25">
      <c r="A13150">
        <v>342302</v>
      </c>
      <c r="C13150" t="s">
        <v>12608</v>
      </c>
      <c r="G13150" s="4" t="s">
        <v>26</v>
      </c>
    </row>
    <row r="13151" spans="1:7" x14ac:dyDescent="0.25">
      <c r="A13151">
        <v>38105</v>
      </c>
      <c r="C13151" t="s">
        <v>12608</v>
      </c>
      <c r="G13151" s="5" t="s">
        <v>35</v>
      </c>
    </row>
    <row r="13152" spans="1:7" x14ac:dyDescent="0.25">
      <c r="A13152">
        <v>120324</v>
      </c>
      <c r="C13152" t="s">
        <v>12608</v>
      </c>
      <c r="G13152" s="4" t="s">
        <v>67</v>
      </c>
    </row>
    <row r="13153" spans="1:7" x14ac:dyDescent="0.25">
      <c r="A13153">
        <v>35467</v>
      </c>
      <c r="C13153" t="s">
        <v>12608</v>
      </c>
      <c r="G13153" s="5" t="s">
        <v>37</v>
      </c>
    </row>
    <row r="13154" spans="1:7" x14ac:dyDescent="0.25">
      <c r="A13154">
        <v>80139</v>
      </c>
      <c r="C13154" t="s">
        <v>12608</v>
      </c>
      <c r="G13154" s="4" t="s">
        <v>46</v>
      </c>
    </row>
    <row r="13155" spans="1:7" x14ac:dyDescent="0.25">
      <c r="A13155">
        <v>80888</v>
      </c>
      <c r="C13155" t="s">
        <v>12608</v>
      </c>
      <c r="G13155" s="5" t="s">
        <v>64</v>
      </c>
    </row>
    <row r="13156" spans="1:7" x14ac:dyDescent="0.25">
      <c r="A13156">
        <v>81736</v>
      </c>
      <c r="B13156" s="1">
        <v>10.99</v>
      </c>
      <c r="C13156" s="2">
        <v>44234</v>
      </c>
      <c r="G13156" s="4" t="s">
        <v>28</v>
      </c>
    </row>
    <row r="13157" spans="1:7" x14ac:dyDescent="0.25">
      <c r="A13157">
        <v>81150</v>
      </c>
      <c r="B13157" s="1">
        <v>15.49</v>
      </c>
      <c r="C13157" s="2">
        <v>44295</v>
      </c>
      <c r="G13157" s="5" t="s">
        <v>85</v>
      </c>
    </row>
    <row r="13158" spans="1:7" x14ac:dyDescent="0.25">
      <c r="A13158">
        <v>331952</v>
      </c>
      <c r="C13158" t="s">
        <v>12608</v>
      </c>
      <c r="G13158" s="4" t="s">
        <v>39</v>
      </c>
    </row>
    <row r="13159" spans="1:7" x14ac:dyDescent="0.25">
      <c r="A13159">
        <v>23075</v>
      </c>
      <c r="C13159" t="s">
        <v>12608</v>
      </c>
      <c r="G13159" s="5" t="s">
        <v>11</v>
      </c>
    </row>
    <row r="13160" spans="1:7" x14ac:dyDescent="0.25">
      <c r="A13160">
        <v>17000</v>
      </c>
      <c r="C13160" t="s">
        <v>12608</v>
      </c>
      <c r="G13160" s="4" t="s">
        <v>61</v>
      </c>
    </row>
    <row r="13161" spans="1:7" x14ac:dyDescent="0.25">
      <c r="A13161">
        <v>64858</v>
      </c>
      <c r="B13161" s="1">
        <v>9.7899999999999991</v>
      </c>
      <c r="C13161" s="2">
        <v>44234</v>
      </c>
      <c r="G13161" s="5" t="s">
        <v>61</v>
      </c>
    </row>
    <row r="13162" spans="1:7" x14ac:dyDescent="0.25">
      <c r="A13162">
        <v>72370</v>
      </c>
      <c r="C13162" t="s">
        <v>12608</v>
      </c>
      <c r="G13162" s="4" t="s">
        <v>163</v>
      </c>
    </row>
    <row r="13163" spans="1:7" x14ac:dyDescent="0.25">
      <c r="A13163">
        <v>76031</v>
      </c>
      <c r="C13163" t="s">
        <v>12608</v>
      </c>
      <c r="G13163" s="5" t="s">
        <v>85</v>
      </c>
    </row>
    <row r="13164" spans="1:7" x14ac:dyDescent="0.25">
      <c r="A13164">
        <v>232250</v>
      </c>
      <c r="C13164" t="s">
        <v>12608</v>
      </c>
      <c r="G13164" s="4" t="s">
        <v>163</v>
      </c>
    </row>
    <row r="13165" spans="1:7" x14ac:dyDescent="0.25">
      <c r="A13165">
        <v>309791</v>
      </c>
      <c r="B13165" s="1">
        <v>14.99</v>
      </c>
      <c r="C13165" s="2">
        <v>44234</v>
      </c>
      <c r="G13165" s="5" t="s">
        <v>41</v>
      </c>
    </row>
    <row r="13166" spans="1:7" x14ac:dyDescent="0.25">
      <c r="A13166">
        <v>306810</v>
      </c>
      <c r="C13166" t="s">
        <v>12608</v>
      </c>
      <c r="G13166" s="4" t="s">
        <v>61</v>
      </c>
    </row>
    <row r="13167" spans="1:7" x14ac:dyDescent="0.25">
      <c r="A13167">
        <v>82355</v>
      </c>
      <c r="B13167" s="1">
        <v>14.09</v>
      </c>
      <c r="C13167" s="2">
        <v>44234</v>
      </c>
      <c r="G13167" s="5" t="s">
        <v>61</v>
      </c>
    </row>
    <row r="13168" spans="1:7" x14ac:dyDescent="0.25">
      <c r="A13168">
        <v>11746</v>
      </c>
      <c r="C13168" t="s">
        <v>12608</v>
      </c>
      <c r="G13168" s="4" t="s">
        <v>175</v>
      </c>
    </row>
    <row r="13169" spans="1:7" x14ac:dyDescent="0.25">
      <c r="A13169">
        <v>45118</v>
      </c>
      <c r="C13169" t="s">
        <v>12608</v>
      </c>
      <c r="G13169" s="5" t="s">
        <v>175</v>
      </c>
    </row>
    <row r="13170" spans="1:7" x14ac:dyDescent="0.25">
      <c r="A13170">
        <v>45012</v>
      </c>
      <c r="C13170" t="s">
        <v>12608</v>
      </c>
      <c r="G13170" s="4" t="s">
        <v>53</v>
      </c>
    </row>
    <row r="13171" spans="1:7" x14ac:dyDescent="0.25">
      <c r="A13171">
        <v>11373</v>
      </c>
      <c r="C13171" t="s">
        <v>12608</v>
      </c>
      <c r="G13171" s="5" t="s">
        <v>102</v>
      </c>
    </row>
    <row r="13172" spans="1:7" x14ac:dyDescent="0.25">
      <c r="A13172">
        <v>415880</v>
      </c>
      <c r="C13172" t="s">
        <v>12608</v>
      </c>
      <c r="G13172" s="4" t="s">
        <v>85</v>
      </c>
    </row>
    <row r="13173" spans="1:7" x14ac:dyDescent="0.25">
      <c r="A13173">
        <v>433641</v>
      </c>
      <c r="C13173" t="s">
        <v>12608</v>
      </c>
      <c r="G13173" s="5" t="s">
        <v>39</v>
      </c>
    </row>
    <row r="13174" spans="1:7" x14ac:dyDescent="0.25">
      <c r="A13174">
        <v>41294</v>
      </c>
      <c r="C13174" t="s">
        <v>12608</v>
      </c>
      <c r="G13174" s="4" t="s">
        <v>35</v>
      </c>
    </row>
    <row r="13175" spans="1:7" x14ac:dyDescent="0.25">
      <c r="A13175">
        <v>22342</v>
      </c>
      <c r="C13175" t="s">
        <v>12608</v>
      </c>
      <c r="G13175" s="5" t="s">
        <v>11</v>
      </c>
    </row>
    <row r="13176" spans="1:7" x14ac:dyDescent="0.25">
      <c r="A13176">
        <v>80061</v>
      </c>
      <c r="C13176" t="s">
        <v>12608</v>
      </c>
      <c r="G13176" s="4" t="s">
        <v>41</v>
      </c>
    </row>
    <row r="13177" spans="1:7" x14ac:dyDescent="0.25">
      <c r="A13177">
        <v>28651</v>
      </c>
      <c r="C13177" t="s">
        <v>12608</v>
      </c>
      <c r="G13177" s="5" t="s">
        <v>11</v>
      </c>
    </row>
    <row r="13178" spans="1:7" x14ac:dyDescent="0.25">
      <c r="A13178">
        <v>81183</v>
      </c>
      <c r="B13178" s="1">
        <v>12.59</v>
      </c>
      <c r="C13178" s="2">
        <v>44234</v>
      </c>
      <c r="G13178" s="4" t="s">
        <v>28</v>
      </c>
    </row>
    <row r="13179" spans="1:7" x14ac:dyDescent="0.25">
      <c r="A13179">
        <v>46449</v>
      </c>
      <c r="C13179" t="s">
        <v>12608</v>
      </c>
      <c r="G13179" s="5" t="s">
        <v>46</v>
      </c>
    </row>
    <row r="13180" spans="1:7" x14ac:dyDescent="0.25">
      <c r="A13180">
        <v>70219</v>
      </c>
      <c r="C13180" t="s">
        <v>12608</v>
      </c>
      <c r="G13180" s="4" t="s">
        <v>57</v>
      </c>
    </row>
    <row r="13181" spans="1:7" x14ac:dyDescent="0.25">
      <c r="A13181">
        <v>75230</v>
      </c>
      <c r="C13181" t="s">
        <v>12608</v>
      </c>
      <c r="G13181" s="5" t="s">
        <v>53</v>
      </c>
    </row>
    <row r="13182" spans="1:7" x14ac:dyDescent="0.25">
      <c r="A13182">
        <v>425516</v>
      </c>
      <c r="C13182" t="s">
        <v>12608</v>
      </c>
      <c r="G13182" s="4" t="s">
        <v>85</v>
      </c>
    </row>
    <row r="13183" spans="1:7" x14ac:dyDescent="0.25">
      <c r="A13183">
        <v>43270</v>
      </c>
      <c r="C13183" t="s">
        <v>12608</v>
      </c>
      <c r="G13183" s="5" t="s">
        <v>26</v>
      </c>
    </row>
    <row r="13184" spans="1:7" x14ac:dyDescent="0.25">
      <c r="A13184">
        <v>42184</v>
      </c>
      <c r="C13184" t="s">
        <v>12608</v>
      </c>
      <c r="G13184" s="4" t="s">
        <v>61</v>
      </c>
    </row>
    <row r="13185" spans="1:7" x14ac:dyDescent="0.25">
      <c r="A13185">
        <v>359475</v>
      </c>
      <c r="C13185" t="s">
        <v>12608</v>
      </c>
      <c r="G13185" s="5" t="s">
        <v>61</v>
      </c>
    </row>
    <row r="13186" spans="1:7" x14ac:dyDescent="0.25">
      <c r="A13186">
        <v>58041</v>
      </c>
      <c r="B13186" s="1">
        <v>12.99</v>
      </c>
      <c r="C13186" s="2">
        <v>44234</v>
      </c>
      <c r="G13186" s="4" t="s">
        <v>189</v>
      </c>
    </row>
    <row r="13187" spans="1:7" x14ac:dyDescent="0.25">
      <c r="A13187">
        <v>85017</v>
      </c>
      <c r="B13187" s="1">
        <v>9.69</v>
      </c>
      <c r="C13187" s="2">
        <v>44234</v>
      </c>
      <c r="G13187" s="5" t="s">
        <v>28</v>
      </c>
    </row>
    <row r="13188" spans="1:7" x14ac:dyDescent="0.25">
      <c r="A13188">
        <v>48695</v>
      </c>
      <c r="C13188" t="s">
        <v>12608</v>
      </c>
      <c r="G13188" s="4" t="s">
        <v>53</v>
      </c>
    </row>
    <row r="13189" spans="1:7" x14ac:dyDescent="0.25">
      <c r="A13189">
        <v>80330</v>
      </c>
      <c r="C13189" t="s">
        <v>12608</v>
      </c>
      <c r="G13189" s="5" t="s">
        <v>64</v>
      </c>
    </row>
    <row r="13190" spans="1:7" x14ac:dyDescent="0.25">
      <c r="A13190">
        <v>12580</v>
      </c>
      <c r="C13190" t="s">
        <v>12608</v>
      </c>
      <c r="G13190" s="4" t="s">
        <v>175</v>
      </c>
    </row>
    <row r="13191" spans="1:7" x14ac:dyDescent="0.25">
      <c r="A13191">
        <v>71706</v>
      </c>
      <c r="C13191" t="s">
        <v>12608</v>
      </c>
      <c r="G13191" s="5" t="s">
        <v>39</v>
      </c>
    </row>
    <row r="13192" spans="1:7" x14ac:dyDescent="0.25">
      <c r="A13192">
        <v>334202</v>
      </c>
      <c r="C13192" t="s">
        <v>12608</v>
      </c>
      <c r="G13192" s="4" t="s">
        <v>41</v>
      </c>
    </row>
    <row r="13193" spans="1:7" x14ac:dyDescent="0.25">
      <c r="A13193">
        <v>23221</v>
      </c>
      <c r="C13193" t="s">
        <v>12608</v>
      </c>
      <c r="G13193" s="5" t="s">
        <v>14</v>
      </c>
    </row>
    <row r="13194" spans="1:7" x14ac:dyDescent="0.25">
      <c r="A13194">
        <v>71358</v>
      </c>
      <c r="B13194" s="1">
        <v>10.09</v>
      </c>
      <c r="C13194" s="2">
        <v>44234</v>
      </c>
      <c r="G13194" s="4" t="s">
        <v>41</v>
      </c>
    </row>
    <row r="13195" spans="1:7" x14ac:dyDescent="0.25">
      <c r="A13195">
        <v>300393</v>
      </c>
      <c r="C13195" t="s">
        <v>12608</v>
      </c>
      <c r="G13195" s="5" t="s">
        <v>28</v>
      </c>
    </row>
    <row r="13196" spans="1:7" x14ac:dyDescent="0.25">
      <c r="A13196">
        <v>327459</v>
      </c>
      <c r="C13196" t="s">
        <v>12608</v>
      </c>
      <c r="G13196" s="4" t="s">
        <v>75</v>
      </c>
    </row>
    <row r="13197" spans="1:7" x14ac:dyDescent="0.25">
      <c r="A13197">
        <v>231881</v>
      </c>
      <c r="C13197" t="s">
        <v>12608</v>
      </c>
      <c r="G13197" s="5" t="s">
        <v>85</v>
      </c>
    </row>
    <row r="13198" spans="1:7" x14ac:dyDescent="0.25">
      <c r="A13198">
        <v>106917</v>
      </c>
      <c r="C13198" t="s">
        <v>12608</v>
      </c>
      <c r="G13198" s="4" t="s">
        <v>43</v>
      </c>
    </row>
    <row r="13199" spans="1:7" x14ac:dyDescent="0.25">
      <c r="A13199">
        <v>72658</v>
      </c>
      <c r="B13199" s="1">
        <v>31.99</v>
      </c>
      <c r="C13199" s="2">
        <v>44234</v>
      </c>
      <c r="G13199" s="5" t="s">
        <v>57</v>
      </c>
    </row>
    <row r="13200" spans="1:7" x14ac:dyDescent="0.25">
      <c r="A13200">
        <v>74870</v>
      </c>
      <c r="C13200" t="s">
        <v>12608</v>
      </c>
      <c r="G13200" s="4" t="s">
        <v>163</v>
      </c>
    </row>
    <row r="13201" spans="1:7" x14ac:dyDescent="0.25">
      <c r="A13201">
        <v>85417</v>
      </c>
      <c r="C13201" t="s">
        <v>12608</v>
      </c>
      <c r="G13201" s="5" t="s">
        <v>85</v>
      </c>
    </row>
    <row r="13202" spans="1:7" x14ac:dyDescent="0.25">
      <c r="A13202">
        <v>333483</v>
      </c>
      <c r="C13202" t="s">
        <v>12608</v>
      </c>
      <c r="G13202" s="4" t="s">
        <v>61</v>
      </c>
    </row>
    <row r="13203" spans="1:7" x14ac:dyDescent="0.25">
      <c r="A13203">
        <v>303505</v>
      </c>
      <c r="C13203" t="s">
        <v>12608</v>
      </c>
      <c r="G13203" s="5" t="s">
        <v>37</v>
      </c>
    </row>
    <row r="13204" spans="1:7" x14ac:dyDescent="0.25">
      <c r="A13204">
        <v>24376</v>
      </c>
      <c r="C13204" t="s">
        <v>12608</v>
      </c>
      <c r="G13204" s="4" t="s">
        <v>37</v>
      </c>
    </row>
    <row r="13205" spans="1:7" x14ac:dyDescent="0.25">
      <c r="A13205">
        <v>24443</v>
      </c>
      <c r="C13205" t="s">
        <v>12608</v>
      </c>
      <c r="G13205" s="5" t="s">
        <v>11</v>
      </c>
    </row>
    <row r="13206" spans="1:7" x14ac:dyDescent="0.25">
      <c r="A13206">
        <v>40223</v>
      </c>
      <c r="C13206" t="s">
        <v>12608</v>
      </c>
      <c r="G13206" s="4" t="s">
        <v>53</v>
      </c>
    </row>
    <row r="13207" spans="1:7" x14ac:dyDescent="0.25">
      <c r="A13207">
        <v>30884</v>
      </c>
      <c r="C13207" t="s">
        <v>12608</v>
      </c>
      <c r="G13207" s="5" t="s">
        <v>11</v>
      </c>
    </row>
    <row r="13208" spans="1:7" x14ac:dyDescent="0.25">
      <c r="A13208">
        <v>42781</v>
      </c>
      <c r="C13208" t="s">
        <v>12608</v>
      </c>
      <c r="G13208" s="4" t="s">
        <v>64</v>
      </c>
    </row>
    <row r="13209" spans="1:7" x14ac:dyDescent="0.25">
      <c r="A13209">
        <v>71684</v>
      </c>
      <c r="C13209" t="s">
        <v>12608</v>
      </c>
      <c r="G13209" s="5" t="s">
        <v>41</v>
      </c>
    </row>
    <row r="13210" spans="1:7" x14ac:dyDescent="0.25">
      <c r="A13210">
        <v>38393</v>
      </c>
      <c r="C13210" t="s">
        <v>12608</v>
      </c>
      <c r="G13210" s="4" t="s">
        <v>35</v>
      </c>
    </row>
    <row r="13211" spans="1:7" x14ac:dyDescent="0.25">
      <c r="A13211">
        <v>70198</v>
      </c>
      <c r="C13211" t="s">
        <v>12608</v>
      </c>
      <c r="G13211" s="5" t="s">
        <v>46</v>
      </c>
    </row>
    <row r="13212" spans="1:7" x14ac:dyDescent="0.25">
      <c r="A13212">
        <v>53627</v>
      </c>
      <c r="C13212" t="s">
        <v>12608</v>
      </c>
      <c r="G13212" s="4" t="s">
        <v>61</v>
      </c>
    </row>
    <row r="13213" spans="1:7" x14ac:dyDescent="0.25">
      <c r="A13213">
        <v>50458</v>
      </c>
      <c r="C13213" t="s">
        <v>12608</v>
      </c>
      <c r="G13213" s="5" t="s">
        <v>35</v>
      </c>
    </row>
    <row r="13214" spans="1:7" x14ac:dyDescent="0.25">
      <c r="A13214">
        <v>126357</v>
      </c>
      <c r="C13214" t="s">
        <v>12608</v>
      </c>
      <c r="G13214" s="4" t="s">
        <v>61</v>
      </c>
    </row>
    <row r="13215" spans="1:7" x14ac:dyDescent="0.25">
      <c r="A13215">
        <v>83593</v>
      </c>
      <c r="C13215" t="s">
        <v>12608</v>
      </c>
      <c r="G13215" s="5" t="s">
        <v>85</v>
      </c>
    </row>
    <row r="13216" spans="1:7" x14ac:dyDescent="0.25">
      <c r="A13216">
        <v>319456</v>
      </c>
      <c r="C13216" t="s">
        <v>12608</v>
      </c>
      <c r="G13216" s="4" t="s">
        <v>39</v>
      </c>
    </row>
    <row r="13217" spans="1:7" x14ac:dyDescent="0.25">
      <c r="A13217">
        <v>29963</v>
      </c>
      <c r="C13217" t="s">
        <v>12608</v>
      </c>
      <c r="G13217" s="5" t="s">
        <v>57</v>
      </c>
    </row>
    <row r="13218" spans="1:7" x14ac:dyDescent="0.25">
      <c r="A13218">
        <v>73362</v>
      </c>
      <c r="C13218" t="s">
        <v>12608</v>
      </c>
      <c r="G13218" s="4" t="s">
        <v>37</v>
      </c>
    </row>
    <row r="13219" spans="1:7" x14ac:dyDescent="0.25">
      <c r="A13219">
        <v>28380</v>
      </c>
      <c r="C13219" t="s">
        <v>12608</v>
      </c>
      <c r="G13219" s="5" t="s">
        <v>245</v>
      </c>
    </row>
    <row r="13220" spans="1:7" x14ac:dyDescent="0.25">
      <c r="A13220">
        <v>306553</v>
      </c>
      <c r="C13220" t="s">
        <v>12608</v>
      </c>
      <c r="G13220" s="4" t="s">
        <v>85</v>
      </c>
    </row>
    <row r="13221" spans="1:7" x14ac:dyDescent="0.25">
      <c r="A13221">
        <v>93190</v>
      </c>
      <c r="C13221" t="s">
        <v>12608</v>
      </c>
      <c r="G13221" s="5" t="s">
        <v>11</v>
      </c>
    </row>
    <row r="13222" spans="1:7" x14ac:dyDescent="0.25">
      <c r="A13222">
        <v>60232</v>
      </c>
      <c r="C13222" t="s">
        <v>12608</v>
      </c>
      <c r="G13222" s="4" t="s">
        <v>85</v>
      </c>
    </row>
    <row r="13223" spans="1:7" x14ac:dyDescent="0.25">
      <c r="A13223">
        <v>45874</v>
      </c>
      <c r="C13223" t="s">
        <v>12608</v>
      </c>
      <c r="G13223" s="5" t="s">
        <v>31</v>
      </c>
    </row>
    <row r="13224" spans="1:7" x14ac:dyDescent="0.25">
      <c r="A13224">
        <v>417700</v>
      </c>
      <c r="C13224" t="s">
        <v>12608</v>
      </c>
      <c r="G13224" s="4" t="s">
        <v>31</v>
      </c>
    </row>
    <row r="13225" spans="1:7" x14ac:dyDescent="0.25">
      <c r="A13225">
        <v>337579</v>
      </c>
      <c r="C13225" t="s">
        <v>12608</v>
      </c>
      <c r="G13225" s="5" t="s">
        <v>39</v>
      </c>
    </row>
    <row r="13226" spans="1:7" x14ac:dyDescent="0.25">
      <c r="A13226">
        <v>88447</v>
      </c>
      <c r="B13226" s="1">
        <v>28.99</v>
      </c>
      <c r="C13226" s="2">
        <v>44234</v>
      </c>
      <c r="G13226" s="4" t="s">
        <v>61</v>
      </c>
    </row>
    <row r="13227" spans="1:7" x14ac:dyDescent="0.25">
      <c r="A13227">
        <v>312370</v>
      </c>
      <c r="C13227" t="s">
        <v>12608</v>
      </c>
      <c r="G13227" s="5" t="s">
        <v>189</v>
      </c>
    </row>
    <row r="13228" spans="1:7" x14ac:dyDescent="0.25">
      <c r="A13228">
        <v>44332</v>
      </c>
      <c r="B13228" s="1">
        <v>12.49</v>
      </c>
      <c r="C13228" s="2">
        <v>44327</v>
      </c>
      <c r="G13228" s="4" t="s">
        <v>85</v>
      </c>
    </row>
    <row r="13229" spans="1:7" x14ac:dyDescent="0.25">
      <c r="A13229">
        <v>10437</v>
      </c>
      <c r="C13229" t="s">
        <v>12608</v>
      </c>
      <c r="G13229" s="5" t="s">
        <v>11</v>
      </c>
    </row>
    <row r="13230" spans="1:7" x14ac:dyDescent="0.25">
      <c r="A13230">
        <v>313937</v>
      </c>
      <c r="C13230" t="s">
        <v>12608</v>
      </c>
      <c r="G13230" s="4" t="s">
        <v>61</v>
      </c>
    </row>
    <row r="13231" spans="1:7" x14ac:dyDescent="0.25">
      <c r="A13231">
        <v>30414</v>
      </c>
      <c r="C13231" t="s">
        <v>12608</v>
      </c>
      <c r="G13231" s="5" t="s">
        <v>28</v>
      </c>
    </row>
    <row r="13232" spans="1:7" x14ac:dyDescent="0.25">
      <c r="A13232">
        <v>74829</v>
      </c>
      <c r="C13232" t="s">
        <v>12608</v>
      </c>
      <c r="G13232" s="4" t="s">
        <v>61</v>
      </c>
    </row>
    <row r="13233" spans="1:7" x14ac:dyDescent="0.25">
      <c r="A13233">
        <v>48782</v>
      </c>
      <c r="C13233" t="s">
        <v>12608</v>
      </c>
      <c r="G13233" s="5" t="s">
        <v>43</v>
      </c>
    </row>
    <row r="13234" spans="1:7" x14ac:dyDescent="0.25">
      <c r="A13234">
        <v>74785</v>
      </c>
      <c r="C13234" t="s">
        <v>12608</v>
      </c>
      <c r="G13234" s="4" t="s">
        <v>436</v>
      </c>
    </row>
    <row r="13235" spans="1:7" x14ac:dyDescent="0.25">
      <c r="A13235">
        <v>43167</v>
      </c>
      <c r="C13235" t="s">
        <v>12608</v>
      </c>
      <c r="G13235" s="5" t="s">
        <v>28</v>
      </c>
    </row>
    <row r="13236" spans="1:7" x14ac:dyDescent="0.25">
      <c r="A13236">
        <v>124028</v>
      </c>
      <c r="C13236" t="s">
        <v>12608</v>
      </c>
      <c r="G13236" s="4" t="s">
        <v>43</v>
      </c>
    </row>
    <row r="13237" spans="1:7" x14ac:dyDescent="0.25">
      <c r="A13237">
        <v>339010</v>
      </c>
      <c r="C13237" t="s">
        <v>12608</v>
      </c>
      <c r="G13237" s="5" t="s">
        <v>39</v>
      </c>
    </row>
    <row r="13238" spans="1:7" x14ac:dyDescent="0.25">
      <c r="A13238">
        <v>76449</v>
      </c>
      <c r="C13238" t="s">
        <v>12608</v>
      </c>
      <c r="G13238" s="4" t="s">
        <v>37</v>
      </c>
    </row>
    <row r="13239" spans="1:7" x14ac:dyDescent="0.25">
      <c r="A13239">
        <v>346692</v>
      </c>
      <c r="C13239" t="s">
        <v>12608</v>
      </c>
      <c r="G13239" s="5" t="s">
        <v>28</v>
      </c>
    </row>
    <row r="13240" spans="1:7" x14ac:dyDescent="0.25">
      <c r="A13240">
        <v>419583</v>
      </c>
      <c r="C13240" t="s">
        <v>12608</v>
      </c>
      <c r="G13240" s="4" t="s">
        <v>28</v>
      </c>
    </row>
    <row r="13241" spans="1:7" x14ac:dyDescent="0.25">
      <c r="A13241">
        <v>80906</v>
      </c>
      <c r="C13241" t="s">
        <v>12608</v>
      </c>
      <c r="G13241" s="5" t="s">
        <v>41</v>
      </c>
    </row>
    <row r="13242" spans="1:7" x14ac:dyDescent="0.25">
      <c r="A13242">
        <v>329290</v>
      </c>
      <c r="C13242" t="s">
        <v>12608</v>
      </c>
      <c r="G13242" s="4" t="s">
        <v>28</v>
      </c>
    </row>
    <row r="13243" spans="1:7" x14ac:dyDescent="0.25">
      <c r="A13243">
        <v>22187</v>
      </c>
      <c r="C13243" t="s">
        <v>12608</v>
      </c>
      <c r="G13243" s="5" t="s">
        <v>57</v>
      </c>
    </row>
    <row r="13244" spans="1:7" x14ac:dyDescent="0.25">
      <c r="A13244">
        <v>71385</v>
      </c>
      <c r="C13244" t="s">
        <v>12608</v>
      </c>
      <c r="G13244" s="4" t="s">
        <v>46</v>
      </c>
    </row>
    <row r="13245" spans="1:7" x14ac:dyDescent="0.25">
      <c r="A13245">
        <v>44017</v>
      </c>
      <c r="C13245" t="s">
        <v>12608</v>
      </c>
      <c r="G13245" s="5" t="s">
        <v>61</v>
      </c>
    </row>
    <row r="13246" spans="1:7" x14ac:dyDescent="0.25">
      <c r="A13246">
        <v>325950</v>
      </c>
      <c r="B13246" s="1">
        <v>8.89</v>
      </c>
      <c r="C13246" s="2">
        <v>44234</v>
      </c>
      <c r="G13246" s="4" t="s">
        <v>61</v>
      </c>
    </row>
    <row r="13247" spans="1:7" x14ac:dyDescent="0.25">
      <c r="A13247">
        <v>407364</v>
      </c>
      <c r="C13247" t="s">
        <v>12608</v>
      </c>
      <c r="G13247" s="5" t="s">
        <v>85</v>
      </c>
    </row>
    <row r="13248" spans="1:7" x14ac:dyDescent="0.25">
      <c r="A13248">
        <v>25893</v>
      </c>
      <c r="C13248" t="s">
        <v>12608</v>
      </c>
      <c r="G13248" s="4" t="s">
        <v>11</v>
      </c>
    </row>
    <row r="13249" spans="1:7" x14ac:dyDescent="0.25">
      <c r="A13249">
        <v>73217</v>
      </c>
      <c r="C13249" t="s">
        <v>12608</v>
      </c>
      <c r="G13249" s="5" t="s">
        <v>436</v>
      </c>
    </row>
    <row r="13250" spans="1:7" x14ac:dyDescent="0.25">
      <c r="A13250">
        <v>339290</v>
      </c>
      <c r="C13250" t="s">
        <v>12608</v>
      </c>
      <c r="G13250" s="4" t="s">
        <v>21</v>
      </c>
    </row>
    <row r="13251" spans="1:7" x14ac:dyDescent="0.25">
      <c r="A13251">
        <v>71689</v>
      </c>
      <c r="C13251" t="s">
        <v>12608</v>
      </c>
      <c r="G13251" s="5" t="s">
        <v>175</v>
      </c>
    </row>
    <row r="13252" spans="1:7" x14ac:dyDescent="0.25">
      <c r="A13252">
        <v>312685</v>
      </c>
      <c r="C13252" t="s">
        <v>12608</v>
      </c>
      <c r="G13252" s="4" t="s">
        <v>39</v>
      </c>
    </row>
    <row r="13253" spans="1:7" x14ac:dyDescent="0.25">
      <c r="A13253">
        <v>46223</v>
      </c>
      <c r="C13253" t="s">
        <v>12608</v>
      </c>
      <c r="G13253" s="5" t="s">
        <v>26</v>
      </c>
    </row>
    <row r="13254" spans="1:7" x14ac:dyDescent="0.25">
      <c r="A13254">
        <v>26241</v>
      </c>
      <c r="C13254" t="s">
        <v>12608</v>
      </c>
      <c r="G13254" s="4" t="s">
        <v>11</v>
      </c>
    </row>
    <row r="13255" spans="1:7" x14ac:dyDescent="0.25">
      <c r="A13255">
        <v>309843</v>
      </c>
      <c r="C13255" t="s">
        <v>12608</v>
      </c>
      <c r="G13255" s="5" t="s">
        <v>39</v>
      </c>
    </row>
    <row r="13256" spans="1:7" x14ac:dyDescent="0.25">
      <c r="A13256">
        <v>73989</v>
      </c>
      <c r="C13256" t="s">
        <v>12608</v>
      </c>
      <c r="G13256" s="4" t="s">
        <v>41</v>
      </c>
    </row>
    <row r="13257" spans="1:7" x14ac:dyDescent="0.25">
      <c r="A13257">
        <v>70177</v>
      </c>
      <c r="C13257" t="s">
        <v>12608</v>
      </c>
      <c r="G13257" s="5" t="s">
        <v>26</v>
      </c>
    </row>
    <row r="13258" spans="1:7" x14ac:dyDescent="0.25">
      <c r="A13258">
        <v>335694</v>
      </c>
      <c r="C13258" t="s">
        <v>12608</v>
      </c>
      <c r="G13258" s="4" t="s">
        <v>61</v>
      </c>
    </row>
    <row r="13259" spans="1:7" x14ac:dyDescent="0.25">
      <c r="A13259">
        <v>11398</v>
      </c>
      <c r="C13259" t="s">
        <v>12608</v>
      </c>
      <c r="G13259" s="5" t="s">
        <v>8</v>
      </c>
    </row>
    <row r="13260" spans="1:7" x14ac:dyDescent="0.25">
      <c r="A13260">
        <v>70920</v>
      </c>
      <c r="B13260" s="1">
        <v>8.99</v>
      </c>
      <c r="C13260" s="2">
        <v>44265</v>
      </c>
      <c r="G13260" s="4" t="s">
        <v>85</v>
      </c>
    </row>
    <row r="13261" spans="1:7" x14ac:dyDescent="0.25">
      <c r="A13261">
        <v>2810</v>
      </c>
      <c r="C13261" t="s">
        <v>12608</v>
      </c>
      <c r="G13261" s="5" t="s">
        <v>11</v>
      </c>
    </row>
    <row r="13262" spans="1:7" x14ac:dyDescent="0.25">
      <c r="A13262">
        <v>339864</v>
      </c>
      <c r="C13262" t="s">
        <v>12608</v>
      </c>
      <c r="G13262" s="4" t="s">
        <v>61</v>
      </c>
    </row>
    <row r="13263" spans="1:7" x14ac:dyDescent="0.25">
      <c r="A13263">
        <v>311506</v>
      </c>
      <c r="C13263" t="s">
        <v>12608</v>
      </c>
      <c r="G13263" s="5" t="s">
        <v>26</v>
      </c>
    </row>
    <row r="13264" spans="1:7" x14ac:dyDescent="0.25">
      <c r="A13264">
        <v>24074</v>
      </c>
      <c r="C13264" t="s">
        <v>12608</v>
      </c>
      <c r="G13264" s="4" t="s">
        <v>53</v>
      </c>
    </row>
    <row r="13265" spans="1:7" x14ac:dyDescent="0.25">
      <c r="A13265">
        <v>342116</v>
      </c>
      <c r="C13265" t="s">
        <v>12608</v>
      </c>
      <c r="G13265" s="5" t="s">
        <v>39</v>
      </c>
    </row>
    <row r="13266" spans="1:7" x14ac:dyDescent="0.25">
      <c r="A13266">
        <v>10448</v>
      </c>
      <c r="C13266" t="s">
        <v>12608</v>
      </c>
      <c r="G13266" s="4" t="s">
        <v>11</v>
      </c>
    </row>
    <row r="13267" spans="1:7" x14ac:dyDescent="0.25">
      <c r="A13267">
        <v>87364</v>
      </c>
      <c r="C13267" t="s">
        <v>12608</v>
      </c>
      <c r="G13267" s="5" t="s">
        <v>242</v>
      </c>
    </row>
    <row r="13268" spans="1:7" x14ac:dyDescent="0.25">
      <c r="A13268">
        <v>84204</v>
      </c>
      <c r="C13268" t="s">
        <v>12608</v>
      </c>
      <c r="G13268" s="4" t="s">
        <v>61</v>
      </c>
    </row>
    <row r="13269" spans="1:7" x14ac:dyDescent="0.25">
      <c r="A13269">
        <v>50350</v>
      </c>
      <c r="C13269" t="s">
        <v>12608</v>
      </c>
      <c r="G13269" s="5" t="s">
        <v>26</v>
      </c>
    </row>
    <row r="13270" spans="1:7" x14ac:dyDescent="0.25">
      <c r="A13270">
        <v>91588</v>
      </c>
      <c r="C13270" t="s">
        <v>12608</v>
      </c>
      <c r="G13270" s="4" t="s">
        <v>11</v>
      </c>
    </row>
    <row r="13271" spans="1:7" x14ac:dyDescent="0.25">
      <c r="A13271">
        <v>82602</v>
      </c>
      <c r="C13271" t="s">
        <v>12608</v>
      </c>
      <c r="G13271" s="5" t="s">
        <v>61</v>
      </c>
    </row>
    <row r="13272" spans="1:7" x14ac:dyDescent="0.25">
      <c r="A13272">
        <v>70389</v>
      </c>
      <c r="C13272" t="s">
        <v>12608</v>
      </c>
      <c r="G13272" s="4" t="s">
        <v>57</v>
      </c>
    </row>
    <row r="13273" spans="1:7" x14ac:dyDescent="0.25">
      <c r="A13273">
        <v>28312</v>
      </c>
      <c r="C13273" t="s">
        <v>12608</v>
      </c>
      <c r="G13273" s="5" t="s">
        <v>14</v>
      </c>
    </row>
    <row r="13274" spans="1:7" x14ac:dyDescent="0.25">
      <c r="A13274">
        <v>166243</v>
      </c>
      <c r="C13274" t="s">
        <v>12608</v>
      </c>
      <c r="G13274" s="4" t="s">
        <v>245</v>
      </c>
    </row>
    <row r="13275" spans="1:7" x14ac:dyDescent="0.25">
      <c r="A13275">
        <v>137448</v>
      </c>
      <c r="B13275" s="1">
        <v>16.59</v>
      </c>
      <c r="C13275" s="2">
        <v>44234</v>
      </c>
      <c r="G13275" s="5" t="s">
        <v>39</v>
      </c>
    </row>
    <row r="13276" spans="1:7" x14ac:dyDescent="0.25">
      <c r="A13276">
        <v>60747</v>
      </c>
      <c r="C13276" t="s">
        <v>12608</v>
      </c>
      <c r="G13276" s="4" t="s">
        <v>41</v>
      </c>
    </row>
    <row r="13277" spans="1:7" x14ac:dyDescent="0.25">
      <c r="A13277">
        <v>314006</v>
      </c>
      <c r="C13277" t="s">
        <v>12608</v>
      </c>
      <c r="G13277" s="5" t="s">
        <v>28</v>
      </c>
    </row>
    <row r="13278" spans="1:7" x14ac:dyDescent="0.25">
      <c r="A13278">
        <v>31755</v>
      </c>
      <c r="C13278" t="s">
        <v>12608</v>
      </c>
      <c r="G13278" s="4" t="s">
        <v>57</v>
      </c>
    </row>
    <row r="13279" spans="1:7" x14ac:dyDescent="0.25">
      <c r="A13279">
        <v>22647</v>
      </c>
      <c r="C13279" t="s">
        <v>12608</v>
      </c>
      <c r="G13279" s="5" t="s">
        <v>11</v>
      </c>
    </row>
    <row r="13280" spans="1:7" x14ac:dyDescent="0.25">
      <c r="A13280">
        <v>309433</v>
      </c>
      <c r="C13280" t="s">
        <v>12608</v>
      </c>
      <c r="G13280" s="4" t="s">
        <v>43</v>
      </c>
    </row>
    <row r="13281" spans="1:7" x14ac:dyDescent="0.25">
      <c r="A13281">
        <v>70896</v>
      </c>
      <c r="C13281" t="s">
        <v>12608</v>
      </c>
      <c r="G13281" s="5" t="s">
        <v>26</v>
      </c>
    </row>
    <row r="13282" spans="1:7" x14ac:dyDescent="0.25">
      <c r="A13282">
        <v>12487</v>
      </c>
      <c r="C13282" t="s">
        <v>12608</v>
      </c>
      <c r="G13282" s="4" t="s">
        <v>11</v>
      </c>
    </row>
    <row r="13283" spans="1:7" x14ac:dyDescent="0.25">
      <c r="A13283">
        <v>328875</v>
      </c>
      <c r="C13283" t="s">
        <v>12608</v>
      </c>
      <c r="G13283" s="5" t="s">
        <v>175</v>
      </c>
    </row>
    <row r="13284" spans="1:7" x14ac:dyDescent="0.25">
      <c r="A13284">
        <v>67571</v>
      </c>
      <c r="C13284" t="s">
        <v>12608</v>
      </c>
      <c r="G13284" s="4" t="s">
        <v>28</v>
      </c>
    </row>
    <row r="13285" spans="1:7" x14ac:dyDescent="0.25">
      <c r="A13285">
        <v>72621</v>
      </c>
      <c r="C13285" t="s">
        <v>12608</v>
      </c>
      <c r="G13285" s="5" t="s">
        <v>17</v>
      </c>
    </row>
    <row r="13286" spans="1:7" x14ac:dyDescent="0.25">
      <c r="A13286">
        <v>310037</v>
      </c>
      <c r="C13286" t="s">
        <v>12608</v>
      </c>
      <c r="G13286" s="4" t="s">
        <v>28</v>
      </c>
    </row>
    <row r="13287" spans="1:7" x14ac:dyDescent="0.25">
      <c r="A13287">
        <v>334843</v>
      </c>
      <c r="C13287" t="s">
        <v>12608</v>
      </c>
      <c r="G13287" s="5" t="s">
        <v>39</v>
      </c>
    </row>
    <row r="13288" spans="1:7" x14ac:dyDescent="0.25">
      <c r="A13288">
        <v>122769</v>
      </c>
      <c r="C13288" t="s">
        <v>12608</v>
      </c>
      <c r="G13288" s="4" t="s">
        <v>61</v>
      </c>
    </row>
    <row r="13289" spans="1:7" x14ac:dyDescent="0.25">
      <c r="A13289">
        <v>41351</v>
      </c>
      <c r="B13289" s="1">
        <v>13.69</v>
      </c>
      <c r="C13289" s="2">
        <v>44234</v>
      </c>
      <c r="G13289" s="5" t="s">
        <v>53</v>
      </c>
    </row>
    <row r="13290" spans="1:7" x14ac:dyDescent="0.25">
      <c r="A13290">
        <v>328627</v>
      </c>
      <c r="C13290" t="s">
        <v>12608</v>
      </c>
      <c r="G13290" s="4" t="s">
        <v>14</v>
      </c>
    </row>
    <row r="13291" spans="1:7" x14ac:dyDescent="0.25">
      <c r="A13291">
        <v>345468</v>
      </c>
      <c r="B13291" s="1">
        <v>0.99</v>
      </c>
      <c r="C13291" s="2">
        <v>44327</v>
      </c>
      <c r="G13291" s="5" t="s">
        <v>37</v>
      </c>
    </row>
    <row r="13292" spans="1:7" x14ac:dyDescent="0.25">
      <c r="A13292">
        <v>380067</v>
      </c>
      <c r="C13292" t="s">
        <v>12608</v>
      </c>
      <c r="G13292" s="4" t="s">
        <v>85</v>
      </c>
    </row>
    <row r="13293" spans="1:7" x14ac:dyDescent="0.25">
      <c r="A13293">
        <v>233120</v>
      </c>
      <c r="B13293" s="1">
        <v>9.49</v>
      </c>
      <c r="C13293" s="2">
        <v>44327</v>
      </c>
      <c r="G13293" s="5" t="s">
        <v>85</v>
      </c>
    </row>
    <row r="13294" spans="1:7" x14ac:dyDescent="0.25">
      <c r="A13294">
        <v>328822</v>
      </c>
      <c r="C13294" t="s">
        <v>12608</v>
      </c>
      <c r="G13294" s="4" t="s">
        <v>39</v>
      </c>
    </row>
    <row r="13295" spans="1:7" x14ac:dyDescent="0.25">
      <c r="A13295">
        <v>329339</v>
      </c>
      <c r="B13295" s="1">
        <v>7.49</v>
      </c>
      <c r="C13295" s="2">
        <v>44327</v>
      </c>
      <c r="G13295" s="5" t="s">
        <v>31</v>
      </c>
    </row>
    <row r="13296" spans="1:7" x14ac:dyDescent="0.25">
      <c r="A13296">
        <v>42131</v>
      </c>
      <c r="C13296" t="s">
        <v>12608</v>
      </c>
      <c r="G13296" s="4" t="s">
        <v>61</v>
      </c>
    </row>
    <row r="13297" spans="1:7" x14ac:dyDescent="0.25">
      <c r="A13297">
        <v>45259</v>
      </c>
      <c r="C13297" t="s">
        <v>12608</v>
      </c>
      <c r="G13297" s="5" t="s">
        <v>43</v>
      </c>
    </row>
    <row r="13298" spans="1:7" x14ac:dyDescent="0.25">
      <c r="A13298">
        <v>28761</v>
      </c>
      <c r="C13298" t="s">
        <v>12608</v>
      </c>
      <c r="G13298" s="4" t="s">
        <v>11</v>
      </c>
    </row>
    <row r="13299" spans="1:7" x14ac:dyDescent="0.25">
      <c r="A13299">
        <v>43019</v>
      </c>
      <c r="C13299" t="s">
        <v>12608</v>
      </c>
      <c r="G13299" s="5" t="s">
        <v>102</v>
      </c>
    </row>
    <row r="13300" spans="1:7" x14ac:dyDescent="0.25">
      <c r="A13300">
        <v>81032</v>
      </c>
      <c r="C13300" t="s">
        <v>12608</v>
      </c>
      <c r="G13300" s="4" t="s">
        <v>43</v>
      </c>
    </row>
    <row r="13301" spans="1:7" x14ac:dyDescent="0.25">
      <c r="A13301">
        <v>20109</v>
      </c>
      <c r="C13301" t="s">
        <v>12608</v>
      </c>
      <c r="G13301" s="5" t="s">
        <v>102</v>
      </c>
    </row>
    <row r="13302" spans="1:7" x14ac:dyDescent="0.25">
      <c r="A13302">
        <v>82465</v>
      </c>
      <c r="C13302" t="s">
        <v>12608</v>
      </c>
      <c r="G13302" s="4" t="s">
        <v>28</v>
      </c>
    </row>
    <row r="13303" spans="1:7" x14ac:dyDescent="0.25">
      <c r="A13303">
        <v>57754</v>
      </c>
      <c r="C13303" t="s">
        <v>12608</v>
      </c>
      <c r="G13303" s="5" t="s">
        <v>26</v>
      </c>
    </row>
    <row r="13304" spans="1:7" x14ac:dyDescent="0.25">
      <c r="A13304">
        <v>81051</v>
      </c>
      <c r="B13304" s="1">
        <v>18.989999999999998</v>
      </c>
      <c r="C13304" s="2">
        <v>44234</v>
      </c>
      <c r="G13304" s="4" t="s">
        <v>61</v>
      </c>
    </row>
    <row r="13305" spans="1:7" x14ac:dyDescent="0.25">
      <c r="A13305">
        <v>314915</v>
      </c>
      <c r="C13305" t="s">
        <v>12608</v>
      </c>
      <c r="G13305" s="5" t="s">
        <v>85</v>
      </c>
    </row>
    <row r="13306" spans="1:7" x14ac:dyDescent="0.25">
      <c r="A13306">
        <v>28681</v>
      </c>
      <c r="B13306" s="1">
        <v>23.99</v>
      </c>
      <c r="C13306" s="2">
        <v>44234</v>
      </c>
      <c r="G13306" s="4" t="s">
        <v>245</v>
      </c>
    </row>
    <row r="13307" spans="1:7" x14ac:dyDescent="0.25">
      <c r="A13307">
        <v>73939</v>
      </c>
      <c r="C13307" t="s">
        <v>12608</v>
      </c>
      <c r="G13307" s="5" t="s">
        <v>26</v>
      </c>
    </row>
    <row r="13308" spans="1:7" x14ac:dyDescent="0.25">
      <c r="A13308">
        <v>35157</v>
      </c>
      <c r="C13308" t="s">
        <v>12608</v>
      </c>
      <c r="G13308" s="4" t="s">
        <v>37</v>
      </c>
    </row>
    <row r="13309" spans="1:7" x14ac:dyDescent="0.25">
      <c r="A13309">
        <v>83796</v>
      </c>
      <c r="B13309" s="1">
        <v>6.99</v>
      </c>
      <c r="C13309" s="2">
        <v>44327</v>
      </c>
      <c r="G13309" s="5" t="s">
        <v>43</v>
      </c>
    </row>
    <row r="13310" spans="1:7" x14ac:dyDescent="0.25">
      <c r="A13310">
        <v>12394</v>
      </c>
      <c r="C13310" t="s">
        <v>12608</v>
      </c>
      <c r="G13310" s="4" t="s">
        <v>175</v>
      </c>
    </row>
    <row r="13311" spans="1:7" x14ac:dyDescent="0.25">
      <c r="A13311">
        <v>85849</v>
      </c>
      <c r="C13311" t="s">
        <v>12608</v>
      </c>
      <c r="G13311" s="5" t="s">
        <v>83</v>
      </c>
    </row>
    <row r="13312" spans="1:7" x14ac:dyDescent="0.25">
      <c r="A13312">
        <v>368830</v>
      </c>
      <c r="C13312" t="s">
        <v>12608</v>
      </c>
      <c r="G13312" s="4" t="s">
        <v>85</v>
      </c>
    </row>
    <row r="13313" spans="1:7" x14ac:dyDescent="0.25">
      <c r="A13313">
        <v>35076</v>
      </c>
      <c r="C13313" t="s">
        <v>12608</v>
      </c>
      <c r="G13313" s="5" t="s">
        <v>37</v>
      </c>
    </row>
    <row r="13314" spans="1:7" x14ac:dyDescent="0.25">
      <c r="A13314">
        <v>82457</v>
      </c>
      <c r="B13314" s="1">
        <v>9.7899999999999991</v>
      </c>
      <c r="C13314" s="2">
        <v>44234</v>
      </c>
      <c r="G13314" s="4" t="s">
        <v>61</v>
      </c>
    </row>
    <row r="13315" spans="1:7" x14ac:dyDescent="0.25">
      <c r="A13315">
        <v>345168</v>
      </c>
      <c r="C13315" t="s">
        <v>12608</v>
      </c>
      <c r="G13315" s="5" t="s">
        <v>53</v>
      </c>
    </row>
    <row r="13316" spans="1:7" x14ac:dyDescent="0.25">
      <c r="A13316">
        <v>23094</v>
      </c>
      <c r="C13316" t="s">
        <v>12608</v>
      </c>
      <c r="G13316" s="4" t="s">
        <v>163</v>
      </c>
    </row>
    <row r="13317" spans="1:7" x14ac:dyDescent="0.25">
      <c r="A13317">
        <v>333326</v>
      </c>
      <c r="C13317" t="s">
        <v>12608</v>
      </c>
      <c r="G13317" s="5" t="s">
        <v>39</v>
      </c>
    </row>
    <row r="13318" spans="1:7" x14ac:dyDescent="0.25">
      <c r="A13318">
        <v>74211</v>
      </c>
      <c r="C13318" t="s">
        <v>12608</v>
      </c>
      <c r="G13318" s="4" t="s">
        <v>37</v>
      </c>
    </row>
    <row r="13319" spans="1:7" x14ac:dyDescent="0.25">
      <c r="A13319">
        <v>80469</v>
      </c>
      <c r="C13319" t="s">
        <v>12608</v>
      </c>
      <c r="G13319" s="5" t="s">
        <v>61</v>
      </c>
    </row>
    <row r="13320" spans="1:7" x14ac:dyDescent="0.25">
      <c r="A13320">
        <v>41262</v>
      </c>
      <c r="C13320" t="s">
        <v>12608</v>
      </c>
      <c r="G13320" s="4" t="s">
        <v>75</v>
      </c>
    </row>
    <row r="13321" spans="1:7" x14ac:dyDescent="0.25">
      <c r="A13321">
        <v>301413</v>
      </c>
      <c r="C13321" t="s">
        <v>12608</v>
      </c>
      <c r="G13321" s="5" t="s">
        <v>41</v>
      </c>
    </row>
    <row r="13322" spans="1:7" x14ac:dyDescent="0.25">
      <c r="A13322">
        <v>399213</v>
      </c>
      <c r="C13322" t="s">
        <v>12608</v>
      </c>
      <c r="G13322" s="4" t="s">
        <v>31</v>
      </c>
    </row>
    <row r="13323" spans="1:7" x14ac:dyDescent="0.25">
      <c r="A13323">
        <v>16500</v>
      </c>
      <c r="C13323" t="s">
        <v>12608</v>
      </c>
      <c r="G13323" s="5" t="s">
        <v>14</v>
      </c>
    </row>
    <row r="13324" spans="1:7" x14ac:dyDescent="0.25">
      <c r="A13324">
        <v>310299</v>
      </c>
      <c r="C13324" t="s">
        <v>12608</v>
      </c>
      <c r="G13324" s="4" t="s">
        <v>39</v>
      </c>
    </row>
    <row r="13325" spans="1:7" x14ac:dyDescent="0.25">
      <c r="A13325">
        <v>18830</v>
      </c>
      <c r="C13325" t="s">
        <v>12608</v>
      </c>
      <c r="G13325" s="5" t="s">
        <v>28</v>
      </c>
    </row>
    <row r="13326" spans="1:7" x14ac:dyDescent="0.25">
      <c r="A13326">
        <v>405604</v>
      </c>
      <c r="C13326" t="s">
        <v>12608</v>
      </c>
      <c r="G13326" s="4" t="s">
        <v>31</v>
      </c>
    </row>
    <row r="13327" spans="1:7" x14ac:dyDescent="0.25">
      <c r="A13327">
        <v>96210</v>
      </c>
      <c r="C13327" t="s">
        <v>12608</v>
      </c>
      <c r="G13327" s="5" t="s">
        <v>11</v>
      </c>
    </row>
    <row r="13328" spans="1:7" x14ac:dyDescent="0.25">
      <c r="A13328">
        <v>334382</v>
      </c>
      <c r="C13328" t="s">
        <v>12608</v>
      </c>
      <c r="G13328" s="4" t="s">
        <v>85</v>
      </c>
    </row>
    <row r="13329" spans="1:7" x14ac:dyDescent="0.25">
      <c r="A13329">
        <v>333481</v>
      </c>
      <c r="C13329" t="s">
        <v>12608</v>
      </c>
      <c r="G13329" s="5" t="s">
        <v>28</v>
      </c>
    </row>
    <row r="13330" spans="1:7" x14ac:dyDescent="0.25">
      <c r="A13330">
        <v>81406</v>
      </c>
      <c r="C13330" t="s">
        <v>12608</v>
      </c>
      <c r="G13330" s="4" t="s">
        <v>85</v>
      </c>
    </row>
    <row r="13331" spans="1:7" x14ac:dyDescent="0.25">
      <c r="A13331">
        <v>29600</v>
      </c>
      <c r="C13331" t="s">
        <v>12608</v>
      </c>
      <c r="G13331" s="5" t="s">
        <v>11</v>
      </c>
    </row>
    <row r="13332" spans="1:7" x14ac:dyDescent="0.25">
      <c r="A13332">
        <v>45898</v>
      </c>
      <c r="C13332" t="s">
        <v>12608</v>
      </c>
      <c r="G13332" s="4" t="s">
        <v>26</v>
      </c>
    </row>
    <row r="13333" spans="1:7" x14ac:dyDescent="0.25">
      <c r="A13333">
        <v>84574</v>
      </c>
      <c r="C13333" t="s">
        <v>12608</v>
      </c>
      <c r="G13333" s="5" t="s">
        <v>61</v>
      </c>
    </row>
    <row r="13334" spans="1:7" x14ac:dyDescent="0.25">
      <c r="A13334">
        <v>39900</v>
      </c>
      <c r="B13334" s="1">
        <v>14.49</v>
      </c>
      <c r="C13334" s="2">
        <v>44234</v>
      </c>
      <c r="G13334" s="4" t="s">
        <v>61</v>
      </c>
    </row>
    <row r="13335" spans="1:7" x14ac:dyDescent="0.25">
      <c r="A13335">
        <v>88072</v>
      </c>
      <c r="C13335" t="s">
        <v>12608</v>
      </c>
      <c r="G13335" s="5" t="s">
        <v>11</v>
      </c>
    </row>
    <row r="13336" spans="1:7" x14ac:dyDescent="0.25">
      <c r="A13336">
        <v>112526</v>
      </c>
      <c r="C13336" t="s">
        <v>12608</v>
      </c>
      <c r="G13336" s="4" t="s">
        <v>75</v>
      </c>
    </row>
    <row r="13337" spans="1:7" x14ac:dyDescent="0.25">
      <c r="A13337">
        <v>34835</v>
      </c>
      <c r="B13337" s="1">
        <v>67.989999999999995</v>
      </c>
      <c r="C13337" s="2">
        <v>44234</v>
      </c>
      <c r="G13337" s="5" t="s">
        <v>26</v>
      </c>
    </row>
    <row r="13338" spans="1:7" x14ac:dyDescent="0.25">
      <c r="A13338">
        <v>391077</v>
      </c>
      <c r="C13338" t="s">
        <v>12608</v>
      </c>
      <c r="G13338" s="4" t="s">
        <v>28</v>
      </c>
    </row>
    <row r="13339" spans="1:7" x14ac:dyDescent="0.25">
      <c r="A13339">
        <v>19186</v>
      </c>
      <c r="C13339" t="s">
        <v>12608</v>
      </c>
      <c r="G13339" s="5" t="s">
        <v>28</v>
      </c>
    </row>
    <row r="13340" spans="1:7" x14ac:dyDescent="0.25">
      <c r="A13340">
        <v>417076</v>
      </c>
      <c r="C13340" t="s">
        <v>12608</v>
      </c>
      <c r="G13340" s="4" t="s">
        <v>41</v>
      </c>
    </row>
    <row r="13341" spans="1:7" x14ac:dyDescent="0.25">
      <c r="A13341">
        <v>1406</v>
      </c>
      <c r="C13341" t="s">
        <v>12608</v>
      </c>
      <c r="G13341" s="5" t="s">
        <v>11</v>
      </c>
    </row>
    <row r="13342" spans="1:7" x14ac:dyDescent="0.25">
      <c r="A13342">
        <v>28582</v>
      </c>
      <c r="C13342" t="s">
        <v>12608</v>
      </c>
      <c r="G13342" s="4" t="s">
        <v>11</v>
      </c>
    </row>
    <row r="13343" spans="1:7" x14ac:dyDescent="0.25">
      <c r="A13343">
        <v>58076</v>
      </c>
      <c r="B13343" s="1">
        <v>13.99</v>
      </c>
      <c r="C13343" s="2">
        <v>44327</v>
      </c>
      <c r="G13343" s="5" t="s">
        <v>28</v>
      </c>
    </row>
    <row r="13344" spans="1:7" x14ac:dyDescent="0.25">
      <c r="A13344">
        <v>70168</v>
      </c>
      <c r="C13344" t="s">
        <v>12608</v>
      </c>
      <c r="G13344" s="4" t="s">
        <v>37</v>
      </c>
    </row>
    <row r="13345" spans="1:7" x14ac:dyDescent="0.25">
      <c r="A13345">
        <v>82570</v>
      </c>
      <c r="C13345" t="s">
        <v>12608</v>
      </c>
      <c r="G13345" s="5" t="s">
        <v>28</v>
      </c>
    </row>
    <row r="13346" spans="1:7" x14ac:dyDescent="0.25">
      <c r="A13346">
        <v>84274</v>
      </c>
      <c r="B13346" s="1">
        <v>12.09</v>
      </c>
      <c r="C13346" s="2">
        <v>44234</v>
      </c>
      <c r="G13346" s="4" t="s">
        <v>61</v>
      </c>
    </row>
    <row r="13347" spans="1:7" x14ac:dyDescent="0.25">
      <c r="A13347">
        <v>10245</v>
      </c>
      <c r="C13347" t="s">
        <v>12608</v>
      </c>
      <c r="G13347" s="5" t="s">
        <v>21</v>
      </c>
    </row>
    <row r="13348" spans="1:7" x14ac:dyDescent="0.25">
      <c r="A13348">
        <v>38237</v>
      </c>
      <c r="C13348" t="s">
        <v>12608</v>
      </c>
      <c r="G13348" s="4" t="s">
        <v>57</v>
      </c>
    </row>
    <row r="13349" spans="1:7" x14ac:dyDescent="0.25">
      <c r="A13349">
        <v>23314</v>
      </c>
      <c r="C13349" t="s">
        <v>12608</v>
      </c>
      <c r="G13349" s="5" t="s">
        <v>11</v>
      </c>
    </row>
    <row r="13350" spans="1:7" x14ac:dyDescent="0.25">
      <c r="A13350">
        <v>82618</v>
      </c>
      <c r="C13350" t="s">
        <v>12608</v>
      </c>
      <c r="G13350" s="4" t="s">
        <v>43</v>
      </c>
    </row>
    <row r="13351" spans="1:7" x14ac:dyDescent="0.25">
      <c r="A13351">
        <v>47568</v>
      </c>
      <c r="C13351" t="s">
        <v>12608</v>
      </c>
      <c r="G13351" s="5" t="s">
        <v>26</v>
      </c>
    </row>
    <row r="13352" spans="1:7" x14ac:dyDescent="0.25">
      <c r="A13352">
        <v>49994</v>
      </c>
      <c r="B13352" s="1">
        <v>7.99</v>
      </c>
      <c r="C13352" s="2">
        <v>44327</v>
      </c>
      <c r="G13352" s="4" t="s">
        <v>61</v>
      </c>
    </row>
    <row r="13353" spans="1:7" x14ac:dyDescent="0.25">
      <c r="A13353">
        <v>334061</v>
      </c>
      <c r="C13353" t="s">
        <v>12608</v>
      </c>
      <c r="G13353" s="5" t="s">
        <v>61</v>
      </c>
    </row>
    <row r="13354" spans="1:7" x14ac:dyDescent="0.25">
      <c r="A13354">
        <v>40953</v>
      </c>
      <c r="C13354" t="s">
        <v>12608</v>
      </c>
      <c r="G13354" s="4" t="s">
        <v>61</v>
      </c>
    </row>
    <row r="13355" spans="1:7" x14ac:dyDescent="0.25">
      <c r="A13355">
        <v>307986</v>
      </c>
      <c r="C13355" t="s">
        <v>12608</v>
      </c>
      <c r="G13355" s="5" t="s">
        <v>39</v>
      </c>
    </row>
    <row r="13356" spans="1:7" x14ac:dyDescent="0.25">
      <c r="A13356">
        <v>41300</v>
      </c>
      <c r="B13356" s="1">
        <v>24.69</v>
      </c>
      <c r="C13356" s="2">
        <v>44234</v>
      </c>
      <c r="G13356" s="4" t="s">
        <v>53</v>
      </c>
    </row>
    <row r="13357" spans="1:7" x14ac:dyDescent="0.25">
      <c r="A13357">
        <v>11927</v>
      </c>
      <c r="C13357" t="s">
        <v>12608</v>
      </c>
      <c r="G13357" s="5" t="s">
        <v>175</v>
      </c>
    </row>
    <row r="13358" spans="1:7" x14ac:dyDescent="0.25">
      <c r="A13358">
        <v>56111</v>
      </c>
      <c r="B13358" s="1">
        <v>7.49</v>
      </c>
      <c r="C13358" s="2">
        <v>44327</v>
      </c>
      <c r="G13358" s="4" t="s">
        <v>61</v>
      </c>
    </row>
    <row r="13359" spans="1:7" x14ac:dyDescent="0.25">
      <c r="A13359">
        <v>96768</v>
      </c>
      <c r="C13359" t="s">
        <v>12608</v>
      </c>
      <c r="G13359" s="5" t="s">
        <v>11</v>
      </c>
    </row>
    <row r="13360" spans="1:7" x14ac:dyDescent="0.25">
      <c r="A13360">
        <v>318582</v>
      </c>
      <c r="C13360" t="s">
        <v>12608</v>
      </c>
      <c r="G13360" s="4" t="s">
        <v>41</v>
      </c>
    </row>
    <row r="13361" spans="1:7" x14ac:dyDescent="0.25">
      <c r="A13361">
        <v>44921</v>
      </c>
      <c r="C13361" t="s">
        <v>12608</v>
      </c>
      <c r="G13361" s="5" t="s">
        <v>43</v>
      </c>
    </row>
    <row r="13362" spans="1:7" x14ac:dyDescent="0.25">
      <c r="A13362">
        <v>160008</v>
      </c>
      <c r="C13362" t="s">
        <v>12608</v>
      </c>
      <c r="G13362" s="4" t="s">
        <v>85</v>
      </c>
    </row>
    <row r="13363" spans="1:7" x14ac:dyDescent="0.25">
      <c r="A13363">
        <v>101567</v>
      </c>
      <c r="C13363" t="s">
        <v>12608</v>
      </c>
      <c r="G13363" s="5" t="s">
        <v>67</v>
      </c>
    </row>
    <row r="13364" spans="1:7" x14ac:dyDescent="0.25">
      <c r="A13364">
        <v>21792</v>
      </c>
      <c r="C13364" t="s">
        <v>12608</v>
      </c>
      <c r="G13364" s="4" t="s">
        <v>85</v>
      </c>
    </row>
    <row r="13365" spans="1:7" x14ac:dyDescent="0.25">
      <c r="A13365">
        <v>32727</v>
      </c>
      <c r="C13365" t="s">
        <v>12608</v>
      </c>
      <c r="G13365" s="5" t="s">
        <v>26</v>
      </c>
    </row>
    <row r="13366" spans="1:7" x14ac:dyDescent="0.25">
      <c r="A13366">
        <v>80441</v>
      </c>
      <c r="C13366" t="s">
        <v>12608</v>
      </c>
      <c r="G13366" s="4" t="s">
        <v>37</v>
      </c>
    </row>
    <row r="13367" spans="1:7" x14ac:dyDescent="0.25">
      <c r="A13367">
        <v>64726</v>
      </c>
      <c r="C13367" t="s">
        <v>12608</v>
      </c>
      <c r="G13367" s="5" t="s">
        <v>61</v>
      </c>
    </row>
    <row r="13368" spans="1:7" x14ac:dyDescent="0.25">
      <c r="A13368">
        <v>80775</v>
      </c>
      <c r="B13368" s="1">
        <v>5.49</v>
      </c>
      <c r="C13368" s="2">
        <v>44327</v>
      </c>
      <c r="G13368" s="4" t="s">
        <v>83</v>
      </c>
    </row>
    <row r="13369" spans="1:7" x14ac:dyDescent="0.25">
      <c r="A13369">
        <v>53210</v>
      </c>
      <c r="C13369" t="s">
        <v>12608</v>
      </c>
      <c r="G13369" s="5" t="s">
        <v>28</v>
      </c>
    </row>
    <row r="13370" spans="1:7" x14ac:dyDescent="0.25">
      <c r="A13370">
        <v>12827</v>
      </c>
      <c r="C13370" t="s">
        <v>12608</v>
      </c>
      <c r="G13370" s="4" t="s">
        <v>57</v>
      </c>
    </row>
    <row r="13371" spans="1:7" x14ac:dyDescent="0.25">
      <c r="A13371">
        <v>332807</v>
      </c>
      <c r="C13371" t="s">
        <v>12608</v>
      </c>
      <c r="G13371" s="5" t="s">
        <v>102</v>
      </c>
    </row>
    <row r="13372" spans="1:7" x14ac:dyDescent="0.25">
      <c r="A13372">
        <v>44493</v>
      </c>
      <c r="C13372" t="s">
        <v>12608</v>
      </c>
      <c r="G13372" s="4" t="s">
        <v>61</v>
      </c>
    </row>
    <row r="13373" spans="1:7" x14ac:dyDescent="0.25">
      <c r="A13373">
        <v>83957</v>
      </c>
      <c r="C13373" t="s">
        <v>12608</v>
      </c>
      <c r="G13373" s="5" t="s">
        <v>61</v>
      </c>
    </row>
    <row r="13374" spans="1:7" x14ac:dyDescent="0.25">
      <c r="A13374">
        <v>83281</v>
      </c>
      <c r="B13374" s="1">
        <v>10.59</v>
      </c>
      <c r="C13374" s="2">
        <v>44234</v>
      </c>
      <c r="G13374" s="4" t="s">
        <v>61</v>
      </c>
    </row>
    <row r="13375" spans="1:7" x14ac:dyDescent="0.25">
      <c r="A13375">
        <v>89176</v>
      </c>
      <c r="C13375" t="s">
        <v>12608</v>
      </c>
      <c r="G13375" s="5" t="s">
        <v>28</v>
      </c>
    </row>
    <row r="13376" spans="1:7" x14ac:dyDescent="0.25">
      <c r="A13376">
        <v>35033</v>
      </c>
      <c r="C13376" t="s">
        <v>12608</v>
      </c>
      <c r="G13376" s="4" t="s">
        <v>37</v>
      </c>
    </row>
    <row r="13377" spans="1:7" x14ac:dyDescent="0.25">
      <c r="A13377">
        <v>78721</v>
      </c>
      <c r="B13377" s="1">
        <v>28.89</v>
      </c>
      <c r="C13377" s="2">
        <v>44234</v>
      </c>
      <c r="G13377" s="5" t="s">
        <v>57</v>
      </c>
    </row>
    <row r="13378" spans="1:7" x14ac:dyDescent="0.25">
      <c r="A13378">
        <v>29149</v>
      </c>
      <c r="C13378" t="s">
        <v>12608</v>
      </c>
      <c r="G13378" s="4" t="s">
        <v>14</v>
      </c>
    </row>
    <row r="13379" spans="1:7" x14ac:dyDescent="0.25">
      <c r="A13379">
        <v>332523</v>
      </c>
      <c r="B13379" s="1">
        <v>6.99</v>
      </c>
      <c r="C13379" s="2">
        <v>44327</v>
      </c>
      <c r="G13379" s="5" t="s">
        <v>39</v>
      </c>
    </row>
    <row r="13380" spans="1:7" x14ac:dyDescent="0.25">
      <c r="A13380">
        <v>17590</v>
      </c>
      <c r="B13380" s="1">
        <v>30.99</v>
      </c>
      <c r="C13380" s="2">
        <v>44234</v>
      </c>
      <c r="G13380" s="4" t="s">
        <v>198</v>
      </c>
    </row>
    <row r="13381" spans="1:7" x14ac:dyDescent="0.25">
      <c r="A13381">
        <v>313458</v>
      </c>
      <c r="C13381" t="s">
        <v>12608</v>
      </c>
      <c r="G13381" s="5" t="s">
        <v>21</v>
      </c>
    </row>
    <row r="13382" spans="1:7" x14ac:dyDescent="0.25">
      <c r="A13382">
        <v>182630</v>
      </c>
      <c r="C13382" t="s">
        <v>12608</v>
      </c>
      <c r="G13382" s="4" t="s">
        <v>43</v>
      </c>
    </row>
    <row r="13383" spans="1:7" x14ac:dyDescent="0.25">
      <c r="A13383">
        <v>28184</v>
      </c>
      <c r="C13383" t="s">
        <v>12608</v>
      </c>
      <c r="G13383" s="5" t="s">
        <v>11</v>
      </c>
    </row>
    <row r="13384" spans="1:7" x14ac:dyDescent="0.25">
      <c r="A13384">
        <v>341611</v>
      </c>
      <c r="C13384" t="s">
        <v>12608</v>
      </c>
      <c r="G13384" s="4" t="s">
        <v>17</v>
      </c>
    </row>
    <row r="13385" spans="1:7" x14ac:dyDescent="0.25">
      <c r="A13385">
        <v>375624</v>
      </c>
      <c r="C13385" t="s">
        <v>12608</v>
      </c>
      <c r="G13385" s="5" t="s">
        <v>39</v>
      </c>
    </row>
    <row r="13386" spans="1:7" x14ac:dyDescent="0.25">
      <c r="A13386">
        <v>360597</v>
      </c>
      <c r="C13386" t="s">
        <v>12608</v>
      </c>
      <c r="G13386" s="4" t="s">
        <v>75</v>
      </c>
    </row>
    <row r="13387" spans="1:7" x14ac:dyDescent="0.25">
      <c r="A13387">
        <v>44241</v>
      </c>
      <c r="C13387" t="s">
        <v>12608</v>
      </c>
      <c r="G13387" s="5" t="s">
        <v>21</v>
      </c>
    </row>
    <row r="13388" spans="1:7" x14ac:dyDescent="0.25">
      <c r="A13388">
        <v>314505</v>
      </c>
      <c r="C13388" t="s">
        <v>12608</v>
      </c>
      <c r="G13388" s="4" t="s">
        <v>37</v>
      </c>
    </row>
    <row r="13389" spans="1:7" x14ac:dyDescent="0.25">
      <c r="A13389">
        <v>341035</v>
      </c>
      <c r="C13389" t="s">
        <v>12608</v>
      </c>
      <c r="G13389" s="5" t="s">
        <v>41</v>
      </c>
    </row>
    <row r="13390" spans="1:7" x14ac:dyDescent="0.25">
      <c r="A13390">
        <v>79170</v>
      </c>
      <c r="C13390" t="s">
        <v>12608</v>
      </c>
      <c r="G13390" s="4" t="s">
        <v>43</v>
      </c>
    </row>
    <row r="13391" spans="1:7" x14ac:dyDescent="0.25">
      <c r="A13391">
        <v>326158</v>
      </c>
      <c r="C13391" t="s">
        <v>12608</v>
      </c>
      <c r="G13391" s="5" t="s">
        <v>41</v>
      </c>
    </row>
    <row r="13392" spans="1:7" x14ac:dyDescent="0.25">
      <c r="A13392">
        <v>136964</v>
      </c>
      <c r="C13392" t="s">
        <v>12608</v>
      </c>
      <c r="G13392" s="4" t="s">
        <v>8</v>
      </c>
    </row>
    <row r="13393" spans="1:7" x14ac:dyDescent="0.25">
      <c r="A13393">
        <v>28071</v>
      </c>
      <c r="C13393" t="s">
        <v>12608</v>
      </c>
      <c r="G13393" s="5" t="s">
        <v>11</v>
      </c>
    </row>
    <row r="13394" spans="1:7" x14ac:dyDescent="0.25">
      <c r="A13394">
        <v>79691</v>
      </c>
      <c r="C13394" t="s">
        <v>12608</v>
      </c>
      <c r="G13394" s="4" t="s">
        <v>37</v>
      </c>
    </row>
    <row r="13395" spans="1:7" x14ac:dyDescent="0.25">
      <c r="A13395">
        <v>48719</v>
      </c>
      <c r="C13395" t="s">
        <v>12608</v>
      </c>
      <c r="G13395" s="5" t="s">
        <v>37</v>
      </c>
    </row>
    <row r="13396" spans="1:7" x14ac:dyDescent="0.25">
      <c r="A13396">
        <v>26593</v>
      </c>
      <c r="C13396" t="s">
        <v>12608</v>
      </c>
      <c r="G13396" s="4" t="s">
        <v>11</v>
      </c>
    </row>
    <row r="13397" spans="1:7" x14ac:dyDescent="0.25">
      <c r="A13397">
        <v>338510</v>
      </c>
      <c r="C13397" t="s">
        <v>12608</v>
      </c>
      <c r="G13397" s="5" t="s">
        <v>85</v>
      </c>
    </row>
    <row r="13398" spans="1:7" x14ac:dyDescent="0.25">
      <c r="A13398">
        <v>72500</v>
      </c>
      <c r="C13398" t="s">
        <v>12608</v>
      </c>
      <c r="G13398" s="4" t="s">
        <v>26</v>
      </c>
    </row>
    <row r="13399" spans="1:7" x14ac:dyDescent="0.25">
      <c r="A13399">
        <v>329236</v>
      </c>
      <c r="C13399" t="s">
        <v>12608</v>
      </c>
      <c r="G13399" s="5" t="s">
        <v>28</v>
      </c>
    </row>
    <row r="13400" spans="1:7" x14ac:dyDescent="0.25">
      <c r="A13400">
        <v>42843</v>
      </c>
      <c r="C13400" t="s">
        <v>12608</v>
      </c>
      <c r="G13400" s="4" t="s">
        <v>53</v>
      </c>
    </row>
    <row r="13401" spans="1:7" x14ac:dyDescent="0.25">
      <c r="A13401">
        <v>336940</v>
      </c>
      <c r="B13401" s="1">
        <v>13.99</v>
      </c>
      <c r="C13401" s="2">
        <v>44327</v>
      </c>
      <c r="G13401" s="5" t="s">
        <v>31</v>
      </c>
    </row>
    <row r="13402" spans="1:7" x14ac:dyDescent="0.25">
      <c r="A13402">
        <v>70780</v>
      </c>
      <c r="C13402" t="s">
        <v>12608</v>
      </c>
      <c r="G13402" s="4" t="s">
        <v>26</v>
      </c>
    </row>
    <row r="13403" spans="1:7" x14ac:dyDescent="0.25">
      <c r="A13403">
        <v>11450</v>
      </c>
      <c r="C13403" t="s">
        <v>12608</v>
      </c>
      <c r="G13403" s="5" t="s">
        <v>37</v>
      </c>
    </row>
    <row r="13404" spans="1:7" x14ac:dyDescent="0.25">
      <c r="A13404">
        <v>319076</v>
      </c>
      <c r="C13404" t="s">
        <v>12608</v>
      </c>
      <c r="G13404" s="4" t="s">
        <v>21</v>
      </c>
    </row>
    <row r="13405" spans="1:7" x14ac:dyDescent="0.25">
      <c r="A13405">
        <v>312325</v>
      </c>
      <c r="C13405" t="s">
        <v>12608</v>
      </c>
      <c r="G13405" s="5" t="s">
        <v>28</v>
      </c>
    </row>
    <row r="13406" spans="1:7" x14ac:dyDescent="0.25">
      <c r="A13406">
        <v>43657</v>
      </c>
      <c r="B13406" s="1">
        <v>5.49</v>
      </c>
      <c r="C13406" s="2">
        <v>44327</v>
      </c>
      <c r="G13406" s="4" t="s">
        <v>245</v>
      </c>
    </row>
    <row r="13407" spans="1:7" x14ac:dyDescent="0.25">
      <c r="A13407">
        <v>332518</v>
      </c>
      <c r="C13407" t="s">
        <v>12608</v>
      </c>
      <c r="G13407" s="5" t="s">
        <v>39</v>
      </c>
    </row>
    <row r="13408" spans="1:7" x14ac:dyDescent="0.25">
      <c r="A13408">
        <v>310012</v>
      </c>
      <c r="C13408" t="s">
        <v>12608</v>
      </c>
      <c r="G13408" s="4" t="s">
        <v>17</v>
      </c>
    </row>
    <row r="13409" spans="1:7" x14ac:dyDescent="0.25">
      <c r="A13409">
        <v>22959</v>
      </c>
      <c r="C13409" t="s">
        <v>12608</v>
      </c>
      <c r="G13409" s="5" t="s">
        <v>11</v>
      </c>
    </row>
    <row r="13410" spans="1:7" x14ac:dyDescent="0.25">
      <c r="A13410">
        <v>171492</v>
      </c>
      <c r="C13410" t="s">
        <v>12608</v>
      </c>
      <c r="G13410" s="4" t="s">
        <v>28</v>
      </c>
    </row>
    <row r="13411" spans="1:7" x14ac:dyDescent="0.25">
      <c r="A13411">
        <v>304916</v>
      </c>
      <c r="C13411" t="s">
        <v>12608</v>
      </c>
      <c r="G13411" s="5" t="s">
        <v>75</v>
      </c>
    </row>
    <row r="13412" spans="1:7" x14ac:dyDescent="0.25">
      <c r="A13412">
        <v>337440</v>
      </c>
      <c r="C13412" t="s">
        <v>12608</v>
      </c>
      <c r="G13412" s="4" t="s">
        <v>39</v>
      </c>
    </row>
    <row r="13413" spans="1:7" x14ac:dyDescent="0.25">
      <c r="A13413">
        <v>25518</v>
      </c>
      <c r="C13413" t="s">
        <v>12608</v>
      </c>
      <c r="G13413" s="5" t="s">
        <v>46</v>
      </c>
    </row>
    <row r="13414" spans="1:7" x14ac:dyDescent="0.25">
      <c r="A13414">
        <v>347054</v>
      </c>
      <c r="C13414" t="s">
        <v>12608</v>
      </c>
      <c r="G13414" s="4" t="s">
        <v>26</v>
      </c>
    </row>
    <row r="13415" spans="1:7" x14ac:dyDescent="0.25">
      <c r="A13415">
        <v>300375</v>
      </c>
      <c r="C13415" t="s">
        <v>12608</v>
      </c>
      <c r="G13415" s="5" t="s">
        <v>85</v>
      </c>
    </row>
    <row r="13416" spans="1:7" x14ac:dyDescent="0.25">
      <c r="A13416">
        <v>232390</v>
      </c>
      <c r="C13416" t="s">
        <v>12608</v>
      </c>
      <c r="G13416" s="4" t="s">
        <v>41</v>
      </c>
    </row>
    <row r="13417" spans="1:7" x14ac:dyDescent="0.25">
      <c r="A13417">
        <v>341921</v>
      </c>
      <c r="C13417" t="s">
        <v>12608</v>
      </c>
      <c r="G13417" s="5" t="s">
        <v>163</v>
      </c>
    </row>
    <row r="13418" spans="1:7" x14ac:dyDescent="0.25">
      <c r="A13418">
        <v>29732</v>
      </c>
      <c r="C13418" t="s">
        <v>12608</v>
      </c>
      <c r="G13418" s="4" t="s">
        <v>11</v>
      </c>
    </row>
    <row r="13419" spans="1:7" x14ac:dyDescent="0.25">
      <c r="A13419">
        <v>31084</v>
      </c>
      <c r="C13419" t="s">
        <v>12608</v>
      </c>
      <c r="G13419" s="5" t="s">
        <v>11</v>
      </c>
    </row>
    <row r="13420" spans="1:7" x14ac:dyDescent="0.25">
      <c r="A13420">
        <v>55325</v>
      </c>
      <c r="C13420" t="s">
        <v>12608</v>
      </c>
      <c r="G13420" s="4" t="s">
        <v>46</v>
      </c>
    </row>
    <row r="13421" spans="1:7" x14ac:dyDescent="0.25">
      <c r="A13421">
        <v>22832</v>
      </c>
      <c r="C13421" t="s">
        <v>12608</v>
      </c>
      <c r="G13421" s="5" t="s">
        <v>11</v>
      </c>
    </row>
    <row r="13422" spans="1:7" x14ac:dyDescent="0.25">
      <c r="A13422">
        <v>75357</v>
      </c>
      <c r="C13422" t="s">
        <v>12608</v>
      </c>
      <c r="G13422" s="4" t="s">
        <v>436</v>
      </c>
    </row>
    <row r="13423" spans="1:7" x14ac:dyDescent="0.25">
      <c r="A13423">
        <v>45977</v>
      </c>
      <c r="C13423" t="s">
        <v>12608</v>
      </c>
      <c r="G13423" s="5" t="s">
        <v>57</v>
      </c>
    </row>
    <row r="13424" spans="1:7" x14ac:dyDescent="0.25">
      <c r="A13424">
        <v>38148</v>
      </c>
      <c r="C13424" t="s">
        <v>12608</v>
      </c>
      <c r="G13424" s="4" t="s">
        <v>35</v>
      </c>
    </row>
    <row r="13425" spans="1:7" x14ac:dyDescent="0.25">
      <c r="A13425">
        <v>338521</v>
      </c>
      <c r="C13425" t="s">
        <v>12608</v>
      </c>
      <c r="G13425" s="5" t="s">
        <v>41</v>
      </c>
    </row>
    <row r="13426" spans="1:7" x14ac:dyDescent="0.25">
      <c r="A13426">
        <v>336153</v>
      </c>
      <c r="C13426" t="s">
        <v>12608</v>
      </c>
      <c r="G13426" s="4" t="s">
        <v>28</v>
      </c>
    </row>
    <row r="13427" spans="1:7" x14ac:dyDescent="0.25">
      <c r="A13427">
        <v>300904</v>
      </c>
      <c r="C13427" t="s">
        <v>12608</v>
      </c>
      <c r="G13427" s="5" t="s">
        <v>8</v>
      </c>
    </row>
    <row r="13428" spans="1:7" x14ac:dyDescent="0.25">
      <c r="A13428">
        <v>434795</v>
      </c>
      <c r="C13428" t="s">
        <v>12608</v>
      </c>
      <c r="G13428" s="4" t="s">
        <v>28</v>
      </c>
    </row>
    <row r="13429" spans="1:7" x14ac:dyDescent="0.25">
      <c r="A13429">
        <v>70490</v>
      </c>
      <c r="C13429" t="s">
        <v>12608</v>
      </c>
      <c r="G13429" s="5" t="s">
        <v>37</v>
      </c>
    </row>
    <row r="13430" spans="1:7" x14ac:dyDescent="0.25">
      <c r="A13430">
        <v>320321</v>
      </c>
      <c r="C13430" t="s">
        <v>12608</v>
      </c>
      <c r="G13430" s="4" t="s">
        <v>28</v>
      </c>
    </row>
    <row r="13431" spans="1:7" x14ac:dyDescent="0.25">
      <c r="A13431">
        <v>412236</v>
      </c>
      <c r="C13431" t="s">
        <v>12608</v>
      </c>
      <c r="G13431" s="5" t="s">
        <v>31</v>
      </c>
    </row>
    <row r="13432" spans="1:7" x14ac:dyDescent="0.25">
      <c r="A13432">
        <v>35017</v>
      </c>
      <c r="C13432" t="s">
        <v>12608</v>
      </c>
      <c r="G13432" s="4" t="s">
        <v>85</v>
      </c>
    </row>
    <row r="13433" spans="1:7" x14ac:dyDescent="0.25">
      <c r="A13433">
        <v>118192</v>
      </c>
      <c r="C13433" t="s">
        <v>12608</v>
      </c>
      <c r="G13433" s="5" t="s">
        <v>41</v>
      </c>
    </row>
    <row r="13434" spans="1:7" x14ac:dyDescent="0.25">
      <c r="A13434">
        <v>74679</v>
      </c>
      <c r="C13434" t="s">
        <v>12608</v>
      </c>
      <c r="G13434" s="4" t="s">
        <v>26</v>
      </c>
    </row>
    <row r="13435" spans="1:7" x14ac:dyDescent="0.25">
      <c r="A13435">
        <v>337948</v>
      </c>
      <c r="C13435" t="s">
        <v>12608</v>
      </c>
      <c r="G13435" s="5" t="s">
        <v>85</v>
      </c>
    </row>
    <row r="13436" spans="1:7" x14ac:dyDescent="0.25">
      <c r="A13436">
        <v>333423</v>
      </c>
      <c r="C13436" t="s">
        <v>12608</v>
      </c>
      <c r="G13436" s="4" t="s">
        <v>21</v>
      </c>
    </row>
    <row r="13437" spans="1:7" x14ac:dyDescent="0.25">
      <c r="A13437">
        <v>43910</v>
      </c>
      <c r="C13437" t="s">
        <v>12608</v>
      </c>
      <c r="G13437" s="5" t="s">
        <v>31</v>
      </c>
    </row>
    <row r="13438" spans="1:7" x14ac:dyDescent="0.25">
      <c r="A13438">
        <v>315780</v>
      </c>
      <c r="C13438" t="s">
        <v>12608</v>
      </c>
      <c r="G13438" s="4" t="s">
        <v>28</v>
      </c>
    </row>
    <row r="13439" spans="1:7" x14ac:dyDescent="0.25">
      <c r="A13439">
        <v>10647</v>
      </c>
      <c r="C13439" t="s">
        <v>12608</v>
      </c>
      <c r="G13439" s="5" t="s">
        <v>11</v>
      </c>
    </row>
    <row r="13440" spans="1:7" x14ac:dyDescent="0.25">
      <c r="A13440">
        <v>189979</v>
      </c>
      <c r="C13440" t="s">
        <v>12608</v>
      </c>
      <c r="G13440" s="4" t="s">
        <v>85</v>
      </c>
    </row>
    <row r="13441" spans="1:7" x14ac:dyDescent="0.25">
      <c r="A13441">
        <v>336642</v>
      </c>
      <c r="C13441" t="s">
        <v>12608</v>
      </c>
      <c r="G13441" s="5" t="s">
        <v>85</v>
      </c>
    </row>
    <row r="13442" spans="1:7" x14ac:dyDescent="0.25">
      <c r="A13442">
        <v>308382</v>
      </c>
      <c r="C13442" t="s">
        <v>12608</v>
      </c>
      <c r="G13442" s="4" t="s">
        <v>75</v>
      </c>
    </row>
    <row r="13443" spans="1:7" x14ac:dyDescent="0.25">
      <c r="A13443">
        <v>342151</v>
      </c>
      <c r="C13443" t="s">
        <v>12608</v>
      </c>
      <c r="G13443" s="5" t="s">
        <v>26</v>
      </c>
    </row>
    <row r="13444" spans="1:7" x14ac:dyDescent="0.25">
      <c r="A13444">
        <v>73664</v>
      </c>
      <c r="C13444" t="s">
        <v>12608</v>
      </c>
      <c r="G13444" s="4" t="s">
        <v>14</v>
      </c>
    </row>
    <row r="13445" spans="1:7" x14ac:dyDescent="0.25">
      <c r="A13445">
        <v>15148</v>
      </c>
      <c r="C13445" t="s">
        <v>12608</v>
      </c>
      <c r="G13445" s="5" t="s">
        <v>75</v>
      </c>
    </row>
    <row r="13446" spans="1:7" x14ac:dyDescent="0.25">
      <c r="A13446">
        <v>310398</v>
      </c>
      <c r="C13446" t="s">
        <v>12608</v>
      </c>
      <c r="G13446" s="4" t="s">
        <v>61</v>
      </c>
    </row>
    <row r="13447" spans="1:7" x14ac:dyDescent="0.25">
      <c r="A13447">
        <v>45293</v>
      </c>
      <c r="C13447" t="s">
        <v>12608</v>
      </c>
      <c r="G13447" s="5" t="s">
        <v>41</v>
      </c>
    </row>
    <row r="13448" spans="1:7" x14ac:dyDescent="0.25">
      <c r="A13448">
        <v>89180</v>
      </c>
      <c r="C13448" t="s">
        <v>12608</v>
      </c>
      <c r="G13448" s="4" t="s">
        <v>61</v>
      </c>
    </row>
    <row r="13449" spans="1:7" x14ac:dyDescent="0.25">
      <c r="A13449">
        <v>23111</v>
      </c>
      <c r="C13449" t="s">
        <v>12608</v>
      </c>
      <c r="G13449" s="5" t="s">
        <v>11</v>
      </c>
    </row>
    <row r="13450" spans="1:7" x14ac:dyDescent="0.25">
      <c r="A13450">
        <v>340615</v>
      </c>
      <c r="C13450" t="s">
        <v>12608</v>
      </c>
      <c r="G13450" s="4" t="s">
        <v>41</v>
      </c>
    </row>
    <row r="13451" spans="1:7" x14ac:dyDescent="0.25">
      <c r="A13451">
        <v>321608</v>
      </c>
      <c r="C13451" t="s">
        <v>12608</v>
      </c>
      <c r="G13451" s="5" t="s">
        <v>189</v>
      </c>
    </row>
    <row r="13452" spans="1:7" x14ac:dyDescent="0.25">
      <c r="A13452">
        <v>73843</v>
      </c>
      <c r="C13452" t="s">
        <v>12608</v>
      </c>
      <c r="G13452" s="4" t="s">
        <v>14</v>
      </c>
    </row>
    <row r="13453" spans="1:7" x14ac:dyDescent="0.25">
      <c r="A13453">
        <v>57592</v>
      </c>
      <c r="C13453" t="s">
        <v>12608</v>
      </c>
      <c r="G13453" s="5" t="s">
        <v>64</v>
      </c>
    </row>
    <row r="13454" spans="1:7" x14ac:dyDescent="0.25">
      <c r="A13454">
        <v>73573</v>
      </c>
      <c r="C13454" t="s">
        <v>12608</v>
      </c>
      <c r="G13454" s="4" t="s">
        <v>57</v>
      </c>
    </row>
    <row r="13455" spans="1:7" x14ac:dyDescent="0.25">
      <c r="A13455">
        <v>44236</v>
      </c>
      <c r="C13455" t="s">
        <v>12608</v>
      </c>
      <c r="G13455" s="5" t="s">
        <v>85</v>
      </c>
    </row>
    <row r="13456" spans="1:7" x14ac:dyDescent="0.25">
      <c r="A13456">
        <v>314603</v>
      </c>
      <c r="C13456" t="s">
        <v>12608</v>
      </c>
      <c r="G13456" s="4" t="s">
        <v>41</v>
      </c>
    </row>
    <row r="13457" spans="1:7" x14ac:dyDescent="0.25">
      <c r="A13457">
        <v>123889</v>
      </c>
      <c r="C13457" t="s">
        <v>12608</v>
      </c>
      <c r="G13457" s="5" t="s">
        <v>43</v>
      </c>
    </row>
    <row r="13458" spans="1:7" x14ac:dyDescent="0.25">
      <c r="A13458">
        <v>85014</v>
      </c>
      <c r="C13458" t="s">
        <v>12608</v>
      </c>
      <c r="G13458" s="4" t="s">
        <v>61</v>
      </c>
    </row>
    <row r="13459" spans="1:7" x14ac:dyDescent="0.25">
      <c r="A13459">
        <v>80095</v>
      </c>
      <c r="B13459" s="1">
        <v>8.49</v>
      </c>
      <c r="C13459" s="2">
        <v>44327</v>
      </c>
      <c r="G13459" s="5" t="s">
        <v>43</v>
      </c>
    </row>
    <row r="13460" spans="1:7" x14ac:dyDescent="0.25">
      <c r="A13460">
        <v>431346</v>
      </c>
      <c r="C13460" t="s">
        <v>12608</v>
      </c>
      <c r="G13460" s="4" t="s">
        <v>85</v>
      </c>
    </row>
    <row r="13461" spans="1:7" x14ac:dyDescent="0.25">
      <c r="A13461">
        <v>62065</v>
      </c>
      <c r="C13461" t="s">
        <v>12608</v>
      </c>
      <c r="G13461" s="5" t="s">
        <v>64</v>
      </c>
    </row>
    <row r="13462" spans="1:7" x14ac:dyDescent="0.25">
      <c r="A13462">
        <v>313451</v>
      </c>
      <c r="C13462" t="s">
        <v>12608</v>
      </c>
      <c r="G13462" s="4" t="s">
        <v>57</v>
      </c>
    </row>
    <row r="13463" spans="1:7" x14ac:dyDescent="0.25">
      <c r="A13463">
        <v>25523</v>
      </c>
      <c r="C13463" t="s">
        <v>12608</v>
      </c>
      <c r="G13463" s="5" t="s">
        <v>11</v>
      </c>
    </row>
    <row r="13464" spans="1:7" x14ac:dyDescent="0.25">
      <c r="A13464">
        <v>300202</v>
      </c>
      <c r="C13464" t="s">
        <v>12608</v>
      </c>
      <c r="G13464" s="4" t="s">
        <v>39</v>
      </c>
    </row>
    <row r="13465" spans="1:7" x14ac:dyDescent="0.25">
      <c r="A13465">
        <v>306734</v>
      </c>
      <c r="C13465" t="s">
        <v>12608</v>
      </c>
      <c r="G13465" s="5" t="s">
        <v>85</v>
      </c>
    </row>
    <row r="13466" spans="1:7" x14ac:dyDescent="0.25">
      <c r="A13466">
        <v>42870</v>
      </c>
      <c r="C13466" t="s">
        <v>12608</v>
      </c>
      <c r="G13466" s="4" t="s">
        <v>41</v>
      </c>
    </row>
    <row r="13467" spans="1:7" x14ac:dyDescent="0.25">
      <c r="A13467">
        <v>341657</v>
      </c>
      <c r="C13467" t="s">
        <v>12608</v>
      </c>
      <c r="G13467" s="5" t="s">
        <v>28</v>
      </c>
    </row>
    <row r="13468" spans="1:7" x14ac:dyDescent="0.25">
      <c r="A13468">
        <v>45072</v>
      </c>
      <c r="C13468" t="s">
        <v>12608</v>
      </c>
      <c r="G13468" s="4" t="s">
        <v>8</v>
      </c>
    </row>
    <row r="13469" spans="1:7" x14ac:dyDescent="0.25">
      <c r="A13469">
        <v>332977</v>
      </c>
      <c r="C13469" t="s">
        <v>12608</v>
      </c>
      <c r="G13469" s="5" t="s">
        <v>43</v>
      </c>
    </row>
    <row r="13470" spans="1:7" x14ac:dyDescent="0.25">
      <c r="A13470">
        <v>325377</v>
      </c>
      <c r="C13470" t="s">
        <v>12608</v>
      </c>
      <c r="G13470" s="4" t="s">
        <v>57</v>
      </c>
    </row>
    <row r="13471" spans="1:7" x14ac:dyDescent="0.25">
      <c r="A13471">
        <v>319085</v>
      </c>
      <c r="C13471" t="s">
        <v>12608</v>
      </c>
      <c r="G13471" s="5" t="s">
        <v>21</v>
      </c>
    </row>
    <row r="13472" spans="1:7" x14ac:dyDescent="0.25">
      <c r="A13472">
        <v>336612</v>
      </c>
      <c r="C13472" t="s">
        <v>12608</v>
      </c>
      <c r="G13472" s="4" t="s">
        <v>39</v>
      </c>
    </row>
    <row r="13473" spans="1:7" x14ac:dyDescent="0.25">
      <c r="A13473">
        <v>330458</v>
      </c>
      <c r="C13473" t="s">
        <v>12608</v>
      </c>
      <c r="G13473" s="5" t="s">
        <v>43</v>
      </c>
    </row>
    <row r="13474" spans="1:7" x14ac:dyDescent="0.25">
      <c r="A13474">
        <v>322084</v>
      </c>
      <c r="C13474" t="s">
        <v>12608</v>
      </c>
      <c r="G13474" s="4" t="s">
        <v>41</v>
      </c>
    </row>
    <row r="13475" spans="1:7" x14ac:dyDescent="0.25">
      <c r="A13475">
        <v>17469</v>
      </c>
      <c r="C13475" t="s">
        <v>12608</v>
      </c>
      <c r="G13475" s="5" t="s">
        <v>61</v>
      </c>
    </row>
    <row r="13476" spans="1:7" x14ac:dyDescent="0.25">
      <c r="A13476">
        <v>316168</v>
      </c>
      <c r="C13476" t="s">
        <v>12608</v>
      </c>
      <c r="G13476" s="4" t="s">
        <v>41</v>
      </c>
    </row>
    <row r="13477" spans="1:7" x14ac:dyDescent="0.25">
      <c r="A13477">
        <v>70732</v>
      </c>
      <c r="C13477" t="s">
        <v>12608</v>
      </c>
      <c r="G13477" s="5" t="s">
        <v>14</v>
      </c>
    </row>
    <row r="13478" spans="1:7" x14ac:dyDescent="0.25">
      <c r="A13478">
        <v>335143</v>
      </c>
      <c r="C13478" t="s">
        <v>12608</v>
      </c>
      <c r="G13478" s="4" t="s">
        <v>85</v>
      </c>
    </row>
    <row r="13479" spans="1:7" x14ac:dyDescent="0.25">
      <c r="A13479">
        <v>40943</v>
      </c>
      <c r="C13479" t="s">
        <v>12608</v>
      </c>
      <c r="G13479" s="5" t="s">
        <v>175</v>
      </c>
    </row>
    <row r="13480" spans="1:7" x14ac:dyDescent="0.25">
      <c r="A13480">
        <v>79468</v>
      </c>
      <c r="C13480" t="s">
        <v>12608</v>
      </c>
      <c r="G13480" s="4" t="s">
        <v>46</v>
      </c>
    </row>
    <row r="13481" spans="1:7" x14ac:dyDescent="0.25">
      <c r="A13481">
        <v>52779</v>
      </c>
      <c r="C13481" t="s">
        <v>12608</v>
      </c>
      <c r="G13481" s="5" t="s">
        <v>21</v>
      </c>
    </row>
    <row r="13482" spans="1:7" x14ac:dyDescent="0.25">
      <c r="A13482">
        <v>338562</v>
      </c>
      <c r="C13482" t="s">
        <v>12608</v>
      </c>
      <c r="G13482" s="4" t="s">
        <v>43</v>
      </c>
    </row>
    <row r="13483" spans="1:7" x14ac:dyDescent="0.25">
      <c r="A13483">
        <v>334223</v>
      </c>
      <c r="C13483" t="s">
        <v>12608</v>
      </c>
      <c r="G13483" s="5" t="s">
        <v>39</v>
      </c>
    </row>
    <row r="13484" spans="1:7" x14ac:dyDescent="0.25">
      <c r="A13484">
        <v>78169</v>
      </c>
      <c r="C13484" t="s">
        <v>12608</v>
      </c>
      <c r="G13484" s="4" t="s">
        <v>14</v>
      </c>
    </row>
    <row r="13485" spans="1:7" x14ac:dyDescent="0.25">
      <c r="A13485">
        <v>335562</v>
      </c>
      <c r="C13485" t="s">
        <v>12608</v>
      </c>
      <c r="G13485" s="5" t="s">
        <v>61</v>
      </c>
    </row>
    <row r="13486" spans="1:7" x14ac:dyDescent="0.25">
      <c r="A13486">
        <v>310315</v>
      </c>
      <c r="C13486" t="s">
        <v>12608</v>
      </c>
      <c r="G13486" s="4" t="s">
        <v>31</v>
      </c>
    </row>
    <row r="13487" spans="1:7" x14ac:dyDescent="0.25">
      <c r="A13487">
        <v>97713</v>
      </c>
      <c r="C13487" t="s">
        <v>12608</v>
      </c>
      <c r="G13487" s="5" t="s">
        <v>11</v>
      </c>
    </row>
    <row r="13488" spans="1:7" x14ac:dyDescent="0.25">
      <c r="A13488">
        <v>10200</v>
      </c>
      <c r="C13488" t="s">
        <v>12608</v>
      </c>
      <c r="G13488" s="4" t="s">
        <v>11</v>
      </c>
    </row>
    <row r="13489" spans="1:7" x14ac:dyDescent="0.25">
      <c r="A13489">
        <v>339725</v>
      </c>
      <c r="C13489" t="s">
        <v>12608</v>
      </c>
      <c r="G13489" s="5" t="s">
        <v>75</v>
      </c>
    </row>
    <row r="13490" spans="1:7" x14ac:dyDescent="0.25">
      <c r="A13490">
        <v>28541</v>
      </c>
      <c r="C13490" t="s">
        <v>12608</v>
      </c>
      <c r="G13490" s="4" t="s">
        <v>28</v>
      </c>
    </row>
    <row r="13491" spans="1:7" x14ac:dyDescent="0.25">
      <c r="A13491">
        <v>335180</v>
      </c>
      <c r="C13491" t="s">
        <v>12608</v>
      </c>
      <c r="G13491" s="5" t="s">
        <v>85</v>
      </c>
    </row>
    <row r="13492" spans="1:7" x14ac:dyDescent="0.25">
      <c r="A13492">
        <v>34398</v>
      </c>
      <c r="C13492" t="s">
        <v>12608</v>
      </c>
      <c r="G13492" s="4" t="s">
        <v>21</v>
      </c>
    </row>
    <row r="13493" spans="1:7" x14ac:dyDescent="0.25">
      <c r="A13493">
        <v>427217</v>
      </c>
      <c r="C13493" t="s">
        <v>12608</v>
      </c>
      <c r="G13493" s="5" t="s">
        <v>163</v>
      </c>
    </row>
    <row r="13494" spans="1:7" x14ac:dyDescent="0.25">
      <c r="A13494">
        <v>371068</v>
      </c>
      <c r="C13494" t="s">
        <v>12608</v>
      </c>
      <c r="G13494" s="4" t="s">
        <v>41</v>
      </c>
    </row>
    <row r="13495" spans="1:7" x14ac:dyDescent="0.25">
      <c r="A13495">
        <v>303571</v>
      </c>
      <c r="C13495" t="s">
        <v>12608</v>
      </c>
      <c r="G13495" s="5" t="s">
        <v>28</v>
      </c>
    </row>
    <row r="13496" spans="1:7" x14ac:dyDescent="0.25">
      <c r="A13496">
        <v>143758</v>
      </c>
      <c r="C13496" t="s">
        <v>12608</v>
      </c>
      <c r="G13496" s="4" t="s">
        <v>43</v>
      </c>
    </row>
    <row r="13497" spans="1:7" x14ac:dyDescent="0.25">
      <c r="A13497">
        <v>87411</v>
      </c>
      <c r="C13497" t="s">
        <v>12608</v>
      </c>
      <c r="G13497" s="5" t="s">
        <v>61</v>
      </c>
    </row>
    <row r="13498" spans="1:7" x14ac:dyDescent="0.25">
      <c r="A13498">
        <v>332446</v>
      </c>
      <c r="C13498" t="s">
        <v>12608</v>
      </c>
      <c r="G13498" s="4" t="s">
        <v>17</v>
      </c>
    </row>
    <row r="13499" spans="1:7" x14ac:dyDescent="0.25">
      <c r="A13499">
        <v>313556</v>
      </c>
      <c r="C13499" t="s">
        <v>12608</v>
      </c>
      <c r="G13499" s="5" t="s">
        <v>28</v>
      </c>
    </row>
    <row r="13500" spans="1:7" x14ac:dyDescent="0.25">
      <c r="A13500">
        <v>75200</v>
      </c>
      <c r="C13500" t="s">
        <v>12608</v>
      </c>
      <c r="G13500" s="4" t="s">
        <v>198</v>
      </c>
    </row>
    <row r="13501" spans="1:7" x14ac:dyDescent="0.25">
      <c r="A13501">
        <v>427322</v>
      </c>
      <c r="C13501" t="s">
        <v>12608</v>
      </c>
      <c r="G13501" s="5" t="s">
        <v>41</v>
      </c>
    </row>
    <row r="13502" spans="1:7" x14ac:dyDescent="0.25">
      <c r="A13502">
        <v>74243</v>
      </c>
      <c r="C13502" t="s">
        <v>12608</v>
      </c>
      <c r="G13502" s="4" t="s">
        <v>57</v>
      </c>
    </row>
    <row r="13503" spans="1:7" x14ac:dyDescent="0.25">
      <c r="A13503">
        <v>79885</v>
      </c>
      <c r="C13503" t="s">
        <v>12608</v>
      </c>
      <c r="G13503" s="5" t="s">
        <v>14</v>
      </c>
    </row>
    <row r="13504" spans="1:7" x14ac:dyDescent="0.25">
      <c r="A13504">
        <v>45348</v>
      </c>
      <c r="C13504" t="s">
        <v>12608</v>
      </c>
      <c r="G13504" s="4" t="s">
        <v>61</v>
      </c>
    </row>
    <row r="13505" spans="1:7" x14ac:dyDescent="0.25">
      <c r="A13505">
        <v>71021</v>
      </c>
      <c r="C13505" t="s">
        <v>12608</v>
      </c>
      <c r="G13505" s="5" t="s">
        <v>41</v>
      </c>
    </row>
    <row r="13506" spans="1:7" x14ac:dyDescent="0.25">
      <c r="A13506">
        <v>21130</v>
      </c>
      <c r="C13506" t="s">
        <v>12608</v>
      </c>
      <c r="G13506" s="4" t="s">
        <v>163</v>
      </c>
    </row>
    <row r="13507" spans="1:7" x14ac:dyDescent="0.25">
      <c r="A13507">
        <v>345114</v>
      </c>
      <c r="C13507" t="s">
        <v>12608</v>
      </c>
      <c r="G13507" s="5" t="s">
        <v>41</v>
      </c>
    </row>
    <row r="13508" spans="1:7" x14ac:dyDescent="0.25">
      <c r="A13508">
        <v>149497</v>
      </c>
      <c r="C13508" t="s">
        <v>12608</v>
      </c>
      <c r="G13508" s="4" t="s">
        <v>41</v>
      </c>
    </row>
    <row r="13509" spans="1:7" x14ac:dyDescent="0.25">
      <c r="A13509">
        <v>231873</v>
      </c>
      <c r="C13509" t="s">
        <v>12608</v>
      </c>
      <c r="G13509" s="5" t="s">
        <v>85</v>
      </c>
    </row>
    <row r="13510" spans="1:7" x14ac:dyDescent="0.25">
      <c r="A13510">
        <v>300265</v>
      </c>
      <c r="C13510" t="s">
        <v>12608</v>
      </c>
      <c r="G13510" s="4" t="s">
        <v>39</v>
      </c>
    </row>
    <row r="13511" spans="1:7" x14ac:dyDescent="0.25">
      <c r="A13511">
        <v>341618</v>
      </c>
      <c r="C13511" t="s">
        <v>12608</v>
      </c>
      <c r="G13511" s="5" t="s">
        <v>61</v>
      </c>
    </row>
    <row r="13512" spans="1:7" x14ac:dyDescent="0.25">
      <c r="A13512">
        <v>98116</v>
      </c>
      <c r="C13512" t="s">
        <v>12608</v>
      </c>
      <c r="G13512" s="4" t="s">
        <v>11</v>
      </c>
    </row>
    <row r="13513" spans="1:7" x14ac:dyDescent="0.25">
      <c r="A13513">
        <v>322154</v>
      </c>
      <c r="C13513" t="s">
        <v>12608</v>
      </c>
      <c r="G13513" s="5" t="s">
        <v>39</v>
      </c>
    </row>
    <row r="13514" spans="1:7" x14ac:dyDescent="0.25">
      <c r="A13514">
        <v>328077</v>
      </c>
      <c r="C13514" t="s">
        <v>12608</v>
      </c>
      <c r="G13514" s="4" t="s">
        <v>17</v>
      </c>
    </row>
    <row r="13515" spans="1:7" x14ac:dyDescent="0.25">
      <c r="A13515">
        <v>28513</v>
      </c>
      <c r="C13515" t="s">
        <v>12608</v>
      </c>
      <c r="G13515" s="5" t="s">
        <v>11</v>
      </c>
    </row>
    <row r="13516" spans="1:7" x14ac:dyDescent="0.25">
      <c r="A13516">
        <v>316584</v>
      </c>
      <c r="C13516" t="s">
        <v>12608</v>
      </c>
      <c r="G13516" s="4" t="s">
        <v>61</v>
      </c>
    </row>
    <row r="13517" spans="1:7" x14ac:dyDescent="0.25">
      <c r="A13517">
        <v>22811</v>
      </c>
      <c r="C13517" t="s">
        <v>12608</v>
      </c>
      <c r="G13517" s="5" t="s">
        <v>11</v>
      </c>
    </row>
    <row r="13518" spans="1:7" x14ac:dyDescent="0.25">
      <c r="A13518">
        <v>374512</v>
      </c>
      <c r="C13518" t="s">
        <v>12608</v>
      </c>
      <c r="G13518" s="4" t="s">
        <v>28</v>
      </c>
    </row>
    <row r="13519" spans="1:7" x14ac:dyDescent="0.25">
      <c r="A13519">
        <v>193062</v>
      </c>
      <c r="C13519" t="s">
        <v>12608</v>
      </c>
      <c r="G13519" s="5" t="s">
        <v>61</v>
      </c>
    </row>
    <row r="13520" spans="1:7" x14ac:dyDescent="0.25">
      <c r="A13520">
        <v>336181</v>
      </c>
      <c r="C13520" t="s">
        <v>12608</v>
      </c>
      <c r="G13520" s="4" t="s">
        <v>28</v>
      </c>
    </row>
    <row r="13521" spans="1:7" x14ac:dyDescent="0.25">
      <c r="A13521">
        <v>29773</v>
      </c>
      <c r="C13521" t="s">
        <v>12608</v>
      </c>
      <c r="G13521" s="5" t="s">
        <v>11</v>
      </c>
    </row>
    <row r="13522" spans="1:7" x14ac:dyDescent="0.25">
      <c r="A13522">
        <v>313102</v>
      </c>
      <c r="C13522" t="s">
        <v>12608</v>
      </c>
      <c r="G13522" s="4" t="s">
        <v>85</v>
      </c>
    </row>
    <row r="13523" spans="1:7" x14ac:dyDescent="0.25">
      <c r="A13523">
        <v>338457</v>
      </c>
      <c r="C13523" t="s">
        <v>12608</v>
      </c>
      <c r="G13523" s="5" t="s">
        <v>85</v>
      </c>
    </row>
    <row r="13524" spans="1:7" x14ac:dyDescent="0.25">
      <c r="A13524">
        <v>376469</v>
      </c>
      <c r="C13524" t="s">
        <v>12608</v>
      </c>
      <c r="G13524" s="4" t="s">
        <v>41</v>
      </c>
    </row>
    <row r="13525" spans="1:7" x14ac:dyDescent="0.25">
      <c r="A13525">
        <v>333110</v>
      </c>
      <c r="C13525" t="s">
        <v>12608</v>
      </c>
      <c r="G13525" s="5" t="s">
        <v>41</v>
      </c>
    </row>
    <row r="13526" spans="1:7" x14ac:dyDescent="0.25">
      <c r="A13526">
        <v>41599</v>
      </c>
      <c r="C13526" t="s">
        <v>12608</v>
      </c>
      <c r="G13526" s="4" t="s">
        <v>61</v>
      </c>
    </row>
    <row r="13527" spans="1:7" x14ac:dyDescent="0.25">
      <c r="A13527">
        <v>46425</v>
      </c>
      <c r="C13527" t="s">
        <v>12608</v>
      </c>
      <c r="G13527" s="5" t="s">
        <v>41</v>
      </c>
    </row>
    <row r="13528" spans="1:7" x14ac:dyDescent="0.25">
      <c r="A13528">
        <v>323974</v>
      </c>
      <c r="C13528" t="s">
        <v>12608</v>
      </c>
      <c r="G13528" s="4" t="s">
        <v>163</v>
      </c>
    </row>
    <row r="13529" spans="1:7" x14ac:dyDescent="0.25">
      <c r="A13529">
        <v>72492</v>
      </c>
      <c r="C13529" t="s">
        <v>12608</v>
      </c>
      <c r="G13529" s="5" t="s">
        <v>436</v>
      </c>
    </row>
    <row r="13530" spans="1:7" x14ac:dyDescent="0.25">
      <c r="A13530">
        <v>80921</v>
      </c>
      <c r="C13530" t="s">
        <v>12608</v>
      </c>
      <c r="G13530" s="4" t="s">
        <v>61</v>
      </c>
    </row>
    <row r="13531" spans="1:7" x14ac:dyDescent="0.25">
      <c r="A13531">
        <v>82716</v>
      </c>
      <c r="C13531" t="s">
        <v>12608</v>
      </c>
      <c r="G13531" s="5" t="s">
        <v>61</v>
      </c>
    </row>
    <row r="13532" spans="1:7" x14ac:dyDescent="0.25">
      <c r="A13532">
        <v>29595</v>
      </c>
      <c r="C13532" t="s">
        <v>12608</v>
      </c>
      <c r="G13532" s="4" t="s">
        <v>11</v>
      </c>
    </row>
    <row r="13533" spans="1:7" x14ac:dyDescent="0.25">
      <c r="A13533">
        <v>325125</v>
      </c>
      <c r="C13533" t="s">
        <v>12608</v>
      </c>
      <c r="G13533" s="5" t="s">
        <v>189</v>
      </c>
    </row>
    <row r="13534" spans="1:7" x14ac:dyDescent="0.25">
      <c r="A13534">
        <v>381365</v>
      </c>
      <c r="C13534" t="s">
        <v>12608</v>
      </c>
      <c r="G13534" s="4" t="s">
        <v>85</v>
      </c>
    </row>
    <row r="13535" spans="1:7" x14ac:dyDescent="0.25">
      <c r="A13535">
        <v>347471</v>
      </c>
      <c r="C13535" t="s">
        <v>12608</v>
      </c>
      <c r="G13535" s="5" t="s">
        <v>61</v>
      </c>
    </row>
    <row r="13536" spans="1:7" x14ac:dyDescent="0.25">
      <c r="A13536">
        <v>70107</v>
      </c>
      <c r="C13536" t="s">
        <v>12608</v>
      </c>
      <c r="G13536" s="4" t="s">
        <v>53</v>
      </c>
    </row>
    <row r="13537" spans="1:7" x14ac:dyDescent="0.25">
      <c r="A13537">
        <v>48979</v>
      </c>
      <c r="C13537" t="s">
        <v>12608</v>
      </c>
      <c r="G13537" s="5" t="s">
        <v>11</v>
      </c>
    </row>
    <row r="13538" spans="1:7" x14ac:dyDescent="0.25">
      <c r="A13538">
        <v>83591</v>
      </c>
      <c r="C13538" t="s">
        <v>12608</v>
      </c>
      <c r="G13538" s="4" t="s">
        <v>61</v>
      </c>
    </row>
    <row r="13539" spans="1:7" x14ac:dyDescent="0.25">
      <c r="A13539">
        <v>64882</v>
      </c>
      <c r="C13539" t="s">
        <v>12608</v>
      </c>
      <c r="G13539" s="5" t="s">
        <v>14</v>
      </c>
    </row>
    <row r="13540" spans="1:7" x14ac:dyDescent="0.25">
      <c r="A13540">
        <v>47555</v>
      </c>
      <c r="C13540" t="s">
        <v>12608</v>
      </c>
      <c r="G13540" s="4" t="s">
        <v>35</v>
      </c>
    </row>
    <row r="13541" spans="1:7" x14ac:dyDescent="0.25">
      <c r="A13541">
        <v>45909</v>
      </c>
      <c r="C13541" t="s">
        <v>12608</v>
      </c>
      <c r="G13541" s="5" t="s">
        <v>64</v>
      </c>
    </row>
    <row r="13542" spans="1:7" x14ac:dyDescent="0.25">
      <c r="A13542">
        <v>310727</v>
      </c>
      <c r="C13542" t="s">
        <v>12608</v>
      </c>
      <c r="G13542" s="4" t="s">
        <v>61</v>
      </c>
    </row>
    <row r="13543" spans="1:7" x14ac:dyDescent="0.25">
      <c r="A13543">
        <v>158674</v>
      </c>
      <c r="C13543" t="s">
        <v>12608</v>
      </c>
      <c r="G13543" s="5" t="s">
        <v>85</v>
      </c>
    </row>
    <row r="13544" spans="1:7" x14ac:dyDescent="0.25">
      <c r="A13544">
        <v>412465</v>
      </c>
      <c r="C13544" t="s">
        <v>12608</v>
      </c>
      <c r="G13544" s="4" t="s">
        <v>85</v>
      </c>
    </row>
    <row r="13545" spans="1:7" x14ac:dyDescent="0.25">
      <c r="A13545">
        <v>166731</v>
      </c>
      <c r="C13545" t="s">
        <v>12608</v>
      </c>
      <c r="G13545" s="5" t="s">
        <v>61</v>
      </c>
    </row>
    <row r="13546" spans="1:7" x14ac:dyDescent="0.25">
      <c r="A13546">
        <v>70137</v>
      </c>
      <c r="C13546" t="s">
        <v>12608</v>
      </c>
      <c r="G13546" s="4" t="s">
        <v>37</v>
      </c>
    </row>
    <row r="13547" spans="1:7" x14ac:dyDescent="0.25">
      <c r="A13547">
        <v>200875</v>
      </c>
      <c r="C13547" t="s">
        <v>12608</v>
      </c>
      <c r="G13547" s="5" t="s">
        <v>41</v>
      </c>
    </row>
    <row r="13548" spans="1:7" x14ac:dyDescent="0.25">
      <c r="A13548">
        <v>136018</v>
      </c>
      <c r="C13548" t="s">
        <v>12608</v>
      </c>
      <c r="G13548" s="4" t="s">
        <v>85</v>
      </c>
    </row>
    <row r="13549" spans="1:7" x14ac:dyDescent="0.25">
      <c r="A13549">
        <v>45863</v>
      </c>
      <c r="C13549" t="s">
        <v>12608</v>
      </c>
      <c r="G13549" s="5" t="s">
        <v>61</v>
      </c>
    </row>
    <row r="13550" spans="1:7" x14ac:dyDescent="0.25">
      <c r="A13550">
        <v>309970</v>
      </c>
      <c r="C13550" t="s">
        <v>12608</v>
      </c>
      <c r="G13550" s="4" t="s">
        <v>43</v>
      </c>
    </row>
    <row r="13551" spans="1:7" x14ac:dyDescent="0.25">
      <c r="A13551">
        <v>342238</v>
      </c>
      <c r="C13551" t="s">
        <v>12608</v>
      </c>
      <c r="G13551" s="5" t="s">
        <v>436</v>
      </c>
    </row>
    <row r="13552" spans="1:7" x14ac:dyDescent="0.25">
      <c r="A13552">
        <v>336529</v>
      </c>
      <c r="C13552" t="s">
        <v>12608</v>
      </c>
      <c r="G13552" s="4" t="s">
        <v>61</v>
      </c>
    </row>
    <row r="13553" spans="1:7" x14ac:dyDescent="0.25">
      <c r="A13553">
        <v>70680</v>
      </c>
      <c r="C13553" t="s">
        <v>12608</v>
      </c>
      <c r="G13553" s="5" t="s">
        <v>198</v>
      </c>
    </row>
    <row r="13554" spans="1:7" x14ac:dyDescent="0.25">
      <c r="A13554">
        <v>334121</v>
      </c>
      <c r="C13554" t="s">
        <v>12608</v>
      </c>
      <c r="G13554" s="4" t="s">
        <v>39</v>
      </c>
    </row>
    <row r="13555" spans="1:7" x14ac:dyDescent="0.25">
      <c r="A13555">
        <v>430269</v>
      </c>
      <c r="C13555" t="s">
        <v>12608</v>
      </c>
      <c r="G13555" s="5" t="s">
        <v>28</v>
      </c>
    </row>
    <row r="13556" spans="1:7" x14ac:dyDescent="0.25">
      <c r="A13556">
        <v>41835</v>
      </c>
      <c r="C13556" t="s">
        <v>12608</v>
      </c>
      <c r="G13556" s="4" t="s">
        <v>26</v>
      </c>
    </row>
    <row r="13557" spans="1:7" x14ac:dyDescent="0.25">
      <c r="A13557">
        <v>397717</v>
      </c>
      <c r="C13557" t="s">
        <v>12608</v>
      </c>
      <c r="G13557" s="5" t="s">
        <v>85</v>
      </c>
    </row>
    <row r="13558" spans="1:7" x14ac:dyDescent="0.25">
      <c r="A13558">
        <v>327422</v>
      </c>
      <c r="C13558" t="s">
        <v>12608</v>
      </c>
      <c r="G13558" s="4" t="s">
        <v>41</v>
      </c>
    </row>
    <row r="13559" spans="1:7" x14ac:dyDescent="0.25">
      <c r="A13559">
        <v>305654</v>
      </c>
      <c r="C13559" t="s">
        <v>12608</v>
      </c>
      <c r="G13559" s="5" t="s">
        <v>85</v>
      </c>
    </row>
    <row r="13560" spans="1:7" x14ac:dyDescent="0.25">
      <c r="A13560">
        <v>313528</v>
      </c>
      <c r="C13560" t="s">
        <v>12608</v>
      </c>
      <c r="G13560" s="4" t="s">
        <v>43</v>
      </c>
    </row>
    <row r="13561" spans="1:7" x14ac:dyDescent="0.25">
      <c r="A13561">
        <v>338704</v>
      </c>
      <c r="C13561" t="s">
        <v>12608</v>
      </c>
      <c r="G13561" s="5" t="s">
        <v>17</v>
      </c>
    </row>
    <row r="13562" spans="1:7" x14ac:dyDescent="0.25">
      <c r="A13562">
        <v>80007</v>
      </c>
      <c r="C13562" t="s">
        <v>12608</v>
      </c>
      <c r="G13562" s="4" t="s">
        <v>28</v>
      </c>
    </row>
    <row r="13563" spans="1:7" x14ac:dyDescent="0.25">
      <c r="A13563">
        <v>354538</v>
      </c>
      <c r="C13563" t="s">
        <v>12608</v>
      </c>
      <c r="G13563" s="5" t="s">
        <v>85</v>
      </c>
    </row>
    <row r="13564" spans="1:7" x14ac:dyDescent="0.25">
      <c r="A13564">
        <v>71822</v>
      </c>
      <c r="C13564" t="s">
        <v>12608</v>
      </c>
      <c r="G13564" s="4" t="s">
        <v>46</v>
      </c>
    </row>
    <row r="13565" spans="1:7" x14ac:dyDescent="0.25">
      <c r="A13565">
        <v>79996</v>
      </c>
      <c r="C13565" t="s">
        <v>12608</v>
      </c>
      <c r="G13565" s="5" t="s">
        <v>14</v>
      </c>
    </row>
    <row r="13566" spans="1:7" x14ac:dyDescent="0.25">
      <c r="A13566">
        <v>376051</v>
      </c>
      <c r="C13566" t="s">
        <v>12608</v>
      </c>
      <c r="G13566" s="4" t="s">
        <v>41</v>
      </c>
    </row>
    <row r="13567" spans="1:7" x14ac:dyDescent="0.25">
      <c r="A13567">
        <v>346520</v>
      </c>
      <c r="C13567" t="s">
        <v>12608</v>
      </c>
      <c r="G13567" s="5" t="s">
        <v>39</v>
      </c>
    </row>
    <row r="13568" spans="1:7" x14ac:dyDescent="0.25">
      <c r="A13568">
        <v>56251</v>
      </c>
      <c r="C13568" t="s">
        <v>12608</v>
      </c>
      <c r="G13568" s="4" t="s">
        <v>85</v>
      </c>
    </row>
    <row r="13569" spans="1:7" x14ac:dyDescent="0.25">
      <c r="A13569">
        <v>346265</v>
      </c>
      <c r="C13569" t="s">
        <v>12608</v>
      </c>
      <c r="G13569" s="5" t="s">
        <v>242</v>
      </c>
    </row>
    <row r="13570" spans="1:7" x14ac:dyDescent="0.25">
      <c r="A13570">
        <v>383813</v>
      </c>
      <c r="C13570" t="s">
        <v>12608</v>
      </c>
      <c r="G13570" s="4" t="s">
        <v>75</v>
      </c>
    </row>
    <row r="13571" spans="1:7" x14ac:dyDescent="0.25">
      <c r="A13571">
        <v>156728</v>
      </c>
      <c r="C13571" t="s">
        <v>12608</v>
      </c>
      <c r="G13571" s="5" t="s">
        <v>43</v>
      </c>
    </row>
    <row r="13572" spans="1:7" x14ac:dyDescent="0.25">
      <c r="A13572">
        <v>339234</v>
      </c>
      <c r="C13572" t="s">
        <v>12608</v>
      </c>
      <c r="G13572" s="4" t="s">
        <v>61</v>
      </c>
    </row>
    <row r="13573" spans="1:7" x14ac:dyDescent="0.25">
      <c r="A13573">
        <v>322442</v>
      </c>
      <c r="C13573" t="s">
        <v>12608</v>
      </c>
      <c r="G13573" s="5" t="s">
        <v>61</v>
      </c>
    </row>
    <row r="13574" spans="1:7" x14ac:dyDescent="0.25">
      <c r="A13574">
        <v>74783</v>
      </c>
      <c r="C13574" t="s">
        <v>12608</v>
      </c>
      <c r="G13574" s="4" t="s">
        <v>436</v>
      </c>
    </row>
    <row r="13575" spans="1:7" x14ac:dyDescent="0.25">
      <c r="A13575">
        <v>26583</v>
      </c>
      <c r="C13575" t="s">
        <v>12608</v>
      </c>
      <c r="G13575" s="5" t="s">
        <v>11</v>
      </c>
    </row>
    <row r="13576" spans="1:7" x14ac:dyDescent="0.25">
      <c r="A13576">
        <v>315111</v>
      </c>
      <c r="C13576" t="s">
        <v>12608</v>
      </c>
      <c r="G13576" s="4" t="s">
        <v>61</v>
      </c>
    </row>
    <row r="13577" spans="1:7" x14ac:dyDescent="0.25">
      <c r="A13577">
        <v>320058</v>
      </c>
      <c r="C13577" t="s">
        <v>12608</v>
      </c>
      <c r="G13577" s="5" t="s">
        <v>28</v>
      </c>
    </row>
    <row r="13578" spans="1:7" x14ac:dyDescent="0.25">
      <c r="A13578">
        <v>124974</v>
      </c>
      <c r="C13578" t="s">
        <v>12608</v>
      </c>
      <c r="G13578" s="4" t="s">
        <v>43</v>
      </c>
    </row>
    <row r="13579" spans="1:7" x14ac:dyDescent="0.25">
      <c r="A13579">
        <v>416088</v>
      </c>
      <c r="C13579" t="s">
        <v>12608</v>
      </c>
      <c r="G13579" s="5" t="s">
        <v>17</v>
      </c>
    </row>
    <row r="13580" spans="1:7" x14ac:dyDescent="0.25">
      <c r="A13580">
        <v>10406</v>
      </c>
      <c r="C13580" t="s">
        <v>12608</v>
      </c>
      <c r="G13580" s="4" t="s">
        <v>11</v>
      </c>
    </row>
    <row r="13581" spans="1:7" x14ac:dyDescent="0.25">
      <c r="A13581">
        <v>201316</v>
      </c>
      <c r="C13581" t="s">
        <v>12608</v>
      </c>
      <c r="G13581" s="5" t="s">
        <v>75</v>
      </c>
    </row>
    <row r="13582" spans="1:7" x14ac:dyDescent="0.25">
      <c r="A13582">
        <v>383791</v>
      </c>
      <c r="C13582" t="s">
        <v>12608</v>
      </c>
      <c r="G13582" s="4" t="s">
        <v>75</v>
      </c>
    </row>
    <row r="13583" spans="1:7" x14ac:dyDescent="0.25">
      <c r="A13583">
        <v>30988</v>
      </c>
      <c r="C13583" t="s">
        <v>12608</v>
      </c>
      <c r="G13583" s="5" t="s">
        <v>17</v>
      </c>
    </row>
    <row r="13584" spans="1:7" x14ac:dyDescent="0.25">
      <c r="A13584">
        <v>70623</v>
      </c>
      <c r="C13584" t="s">
        <v>12608</v>
      </c>
      <c r="G13584" s="4" t="s">
        <v>35</v>
      </c>
    </row>
    <row r="13585" spans="1:7" x14ac:dyDescent="0.25">
      <c r="A13585">
        <v>324359</v>
      </c>
      <c r="C13585" t="s">
        <v>12608</v>
      </c>
      <c r="G13585" s="5" t="s">
        <v>43</v>
      </c>
    </row>
    <row r="13586" spans="1:7" x14ac:dyDescent="0.25">
      <c r="A13586">
        <v>48639</v>
      </c>
      <c r="C13586" t="s">
        <v>12608</v>
      </c>
      <c r="G13586" s="4" t="s">
        <v>85</v>
      </c>
    </row>
    <row r="13587" spans="1:7" x14ac:dyDescent="0.25">
      <c r="A13587">
        <v>87262</v>
      </c>
      <c r="C13587" t="s">
        <v>12608</v>
      </c>
      <c r="G13587" s="5" t="s">
        <v>61</v>
      </c>
    </row>
    <row r="13588" spans="1:7" x14ac:dyDescent="0.25">
      <c r="A13588">
        <v>348680</v>
      </c>
      <c r="C13588" t="s">
        <v>12608</v>
      </c>
      <c r="G13588" s="4" t="s">
        <v>245</v>
      </c>
    </row>
    <row r="13589" spans="1:7" x14ac:dyDescent="0.25">
      <c r="A13589">
        <v>16357</v>
      </c>
      <c r="C13589" t="s">
        <v>12608</v>
      </c>
      <c r="G13589" s="5" t="s">
        <v>43</v>
      </c>
    </row>
    <row r="13590" spans="1:7" x14ac:dyDescent="0.25">
      <c r="A13590">
        <v>419800</v>
      </c>
      <c r="C13590" t="s">
        <v>12608</v>
      </c>
      <c r="G13590" s="4" t="s">
        <v>61</v>
      </c>
    </row>
    <row r="13591" spans="1:7" x14ac:dyDescent="0.25">
      <c r="A13591">
        <v>314578</v>
      </c>
      <c r="C13591" t="s">
        <v>12608</v>
      </c>
      <c r="G13591" s="5" t="s">
        <v>43</v>
      </c>
    </row>
    <row r="13592" spans="1:7" x14ac:dyDescent="0.25">
      <c r="A13592">
        <v>11396</v>
      </c>
      <c r="C13592" t="s">
        <v>12608</v>
      </c>
      <c r="G13592" s="4" t="s">
        <v>37</v>
      </c>
    </row>
    <row r="13593" spans="1:7" x14ac:dyDescent="0.25">
      <c r="A13593">
        <v>42074</v>
      </c>
      <c r="C13593" t="s">
        <v>12608</v>
      </c>
      <c r="G13593" s="5" t="s">
        <v>100</v>
      </c>
    </row>
    <row r="13594" spans="1:7" x14ac:dyDescent="0.25">
      <c r="A13594">
        <v>11952</v>
      </c>
      <c r="C13594" t="s">
        <v>12608</v>
      </c>
      <c r="G13594" s="4" t="s">
        <v>11</v>
      </c>
    </row>
    <row r="13595" spans="1:7" x14ac:dyDescent="0.25">
      <c r="A13595">
        <v>24187</v>
      </c>
      <c r="C13595" t="s">
        <v>12608</v>
      </c>
      <c r="G13595" s="5" t="s">
        <v>11</v>
      </c>
    </row>
    <row r="13596" spans="1:7" x14ac:dyDescent="0.25">
      <c r="A13596">
        <v>312283</v>
      </c>
      <c r="C13596" t="s">
        <v>12608</v>
      </c>
      <c r="G13596" s="4" t="s">
        <v>39</v>
      </c>
    </row>
    <row r="13597" spans="1:7" x14ac:dyDescent="0.25">
      <c r="A13597">
        <v>58475</v>
      </c>
      <c r="C13597" t="s">
        <v>12608</v>
      </c>
      <c r="G13597" s="5" t="s">
        <v>39</v>
      </c>
    </row>
    <row r="13598" spans="1:7" x14ac:dyDescent="0.25">
      <c r="A13598">
        <v>65552</v>
      </c>
      <c r="C13598" t="s">
        <v>12608</v>
      </c>
      <c r="G13598" s="4" t="s">
        <v>41</v>
      </c>
    </row>
    <row r="13599" spans="1:7" x14ac:dyDescent="0.25">
      <c r="A13599">
        <v>195154</v>
      </c>
      <c r="C13599" t="s">
        <v>12608</v>
      </c>
      <c r="G13599" s="5" t="s">
        <v>41</v>
      </c>
    </row>
    <row r="13600" spans="1:7" x14ac:dyDescent="0.25">
      <c r="A13600">
        <v>47412</v>
      </c>
      <c r="C13600" t="s">
        <v>12608</v>
      </c>
      <c r="G13600" s="4" t="s">
        <v>37</v>
      </c>
    </row>
    <row r="13601" spans="1:7" x14ac:dyDescent="0.25">
      <c r="A13601">
        <v>311003</v>
      </c>
      <c r="C13601" t="s">
        <v>12608</v>
      </c>
      <c r="G13601" s="5" t="s">
        <v>61</v>
      </c>
    </row>
    <row r="13602" spans="1:7" x14ac:dyDescent="0.25">
      <c r="A13602">
        <v>8699</v>
      </c>
      <c r="C13602" t="s">
        <v>12608</v>
      </c>
      <c r="G13602" s="4" t="s">
        <v>11</v>
      </c>
    </row>
    <row r="13603" spans="1:7" x14ac:dyDescent="0.25">
      <c r="A13603">
        <v>73232</v>
      </c>
      <c r="C13603" t="s">
        <v>12608</v>
      </c>
      <c r="G13603" s="5" t="s">
        <v>198</v>
      </c>
    </row>
    <row r="13604" spans="1:7" x14ac:dyDescent="0.25">
      <c r="A13604">
        <v>308390</v>
      </c>
      <c r="C13604" t="s">
        <v>12608</v>
      </c>
      <c r="G13604" s="4" t="s">
        <v>75</v>
      </c>
    </row>
    <row r="13605" spans="1:7" x14ac:dyDescent="0.25">
      <c r="A13605">
        <v>305240</v>
      </c>
      <c r="C13605" t="s">
        <v>12608</v>
      </c>
      <c r="G13605" s="5" t="s">
        <v>21</v>
      </c>
    </row>
    <row r="13606" spans="1:7" x14ac:dyDescent="0.25">
      <c r="A13606">
        <v>354244</v>
      </c>
      <c r="C13606" t="s">
        <v>12608</v>
      </c>
      <c r="G13606" s="4" t="s">
        <v>21</v>
      </c>
    </row>
    <row r="13607" spans="1:7" x14ac:dyDescent="0.25">
      <c r="A13607">
        <v>43146</v>
      </c>
      <c r="C13607" t="s">
        <v>12608</v>
      </c>
      <c r="G13607" s="5" t="s">
        <v>189</v>
      </c>
    </row>
    <row r="13608" spans="1:7" x14ac:dyDescent="0.25">
      <c r="A13608">
        <v>329202</v>
      </c>
      <c r="C13608" t="s">
        <v>12608</v>
      </c>
      <c r="G13608" s="4" t="s">
        <v>26</v>
      </c>
    </row>
    <row r="13609" spans="1:7" x14ac:dyDescent="0.25">
      <c r="A13609">
        <v>336196</v>
      </c>
      <c r="C13609" t="s">
        <v>12608</v>
      </c>
      <c r="G13609" s="5" t="s">
        <v>41</v>
      </c>
    </row>
    <row r="13610" spans="1:7" x14ac:dyDescent="0.25">
      <c r="A13610">
        <v>337612</v>
      </c>
      <c r="C13610" t="s">
        <v>12608</v>
      </c>
      <c r="G13610" s="4" t="s">
        <v>37</v>
      </c>
    </row>
    <row r="13611" spans="1:7" x14ac:dyDescent="0.25">
      <c r="A13611">
        <v>337474</v>
      </c>
      <c r="C13611" t="s">
        <v>12608</v>
      </c>
      <c r="G13611" s="5" t="s">
        <v>17</v>
      </c>
    </row>
    <row r="13612" spans="1:7" x14ac:dyDescent="0.25">
      <c r="A13612">
        <v>321568</v>
      </c>
      <c r="C13612" t="s">
        <v>12608</v>
      </c>
      <c r="G13612" s="4" t="s">
        <v>35</v>
      </c>
    </row>
    <row r="13613" spans="1:7" x14ac:dyDescent="0.25">
      <c r="A13613">
        <v>311005</v>
      </c>
      <c r="C13613" t="s">
        <v>12608</v>
      </c>
      <c r="G13613" s="5" t="s">
        <v>61</v>
      </c>
    </row>
    <row r="13614" spans="1:7" x14ac:dyDescent="0.25">
      <c r="A13614">
        <v>14630</v>
      </c>
      <c r="C13614" t="s">
        <v>12608</v>
      </c>
      <c r="G13614" s="4" t="s">
        <v>75</v>
      </c>
    </row>
    <row r="13615" spans="1:7" x14ac:dyDescent="0.25">
      <c r="A13615">
        <v>58661</v>
      </c>
      <c r="C13615" t="s">
        <v>12608</v>
      </c>
      <c r="G13615" s="5" t="s">
        <v>163</v>
      </c>
    </row>
    <row r="13616" spans="1:7" x14ac:dyDescent="0.25">
      <c r="A13616">
        <v>307970</v>
      </c>
      <c r="C13616" t="s">
        <v>12608</v>
      </c>
      <c r="G13616" s="4" t="s">
        <v>189</v>
      </c>
    </row>
    <row r="13617" spans="1:7" x14ac:dyDescent="0.25">
      <c r="A13617">
        <v>94838</v>
      </c>
      <c r="C13617" t="s">
        <v>12608</v>
      </c>
      <c r="G13617" s="5" t="s">
        <v>11</v>
      </c>
    </row>
    <row r="13618" spans="1:7" x14ac:dyDescent="0.25">
      <c r="A13618">
        <v>44750</v>
      </c>
      <c r="C13618" t="s">
        <v>12608</v>
      </c>
      <c r="G13618" s="4" t="s">
        <v>41</v>
      </c>
    </row>
    <row r="13619" spans="1:7" x14ac:dyDescent="0.25">
      <c r="A13619">
        <v>71467</v>
      </c>
      <c r="C13619" t="s">
        <v>12608</v>
      </c>
      <c r="G13619" s="5" t="s">
        <v>37</v>
      </c>
    </row>
    <row r="13620" spans="1:7" x14ac:dyDescent="0.25">
      <c r="A13620">
        <v>337580</v>
      </c>
      <c r="C13620" t="s">
        <v>12608</v>
      </c>
      <c r="G13620" s="4" t="s">
        <v>61</v>
      </c>
    </row>
    <row r="13621" spans="1:7" x14ac:dyDescent="0.25">
      <c r="A13621">
        <v>335858</v>
      </c>
      <c r="C13621" t="s">
        <v>12608</v>
      </c>
      <c r="G13621" s="5" t="s">
        <v>41</v>
      </c>
    </row>
    <row r="13622" spans="1:7" x14ac:dyDescent="0.25">
      <c r="A13622">
        <v>82862</v>
      </c>
      <c r="C13622" t="s">
        <v>12608</v>
      </c>
      <c r="G13622" s="4" t="s">
        <v>242</v>
      </c>
    </row>
    <row r="13623" spans="1:7" x14ac:dyDescent="0.25">
      <c r="A13623">
        <v>41252</v>
      </c>
      <c r="C13623" t="s">
        <v>12608</v>
      </c>
      <c r="G13623" s="5" t="s">
        <v>43</v>
      </c>
    </row>
    <row r="13624" spans="1:7" x14ac:dyDescent="0.25">
      <c r="A13624">
        <v>10242</v>
      </c>
      <c r="C13624" t="s">
        <v>12608</v>
      </c>
      <c r="G13624" s="4" t="s">
        <v>14</v>
      </c>
    </row>
    <row r="13625" spans="1:7" x14ac:dyDescent="0.25">
      <c r="A13625">
        <v>302410</v>
      </c>
      <c r="C13625" t="s">
        <v>12608</v>
      </c>
      <c r="G13625" s="5" t="s">
        <v>61</v>
      </c>
    </row>
    <row r="13626" spans="1:7" x14ac:dyDescent="0.25">
      <c r="A13626">
        <v>129828</v>
      </c>
      <c r="C13626" t="s">
        <v>12608</v>
      </c>
      <c r="G13626" s="4" t="s">
        <v>61</v>
      </c>
    </row>
    <row r="13627" spans="1:7" x14ac:dyDescent="0.25">
      <c r="A13627">
        <v>303558</v>
      </c>
      <c r="C13627" t="s">
        <v>12608</v>
      </c>
      <c r="G13627" s="5" t="s">
        <v>17</v>
      </c>
    </row>
    <row r="13628" spans="1:7" x14ac:dyDescent="0.25">
      <c r="A13628">
        <v>24338</v>
      </c>
      <c r="C13628" t="s">
        <v>12608</v>
      </c>
      <c r="G13628" s="4" t="s">
        <v>11</v>
      </c>
    </row>
    <row r="13629" spans="1:7" x14ac:dyDescent="0.25">
      <c r="A13629">
        <v>80759</v>
      </c>
      <c r="C13629" t="s">
        <v>12608</v>
      </c>
      <c r="G13629" s="5" t="s">
        <v>28</v>
      </c>
    </row>
    <row r="13630" spans="1:7" x14ac:dyDescent="0.25">
      <c r="A13630">
        <v>23454</v>
      </c>
      <c r="C13630" t="s">
        <v>12608</v>
      </c>
      <c r="G13630" s="4" t="s">
        <v>11</v>
      </c>
    </row>
    <row r="13631" spans="1:7" x14ac:dyDescent="0.25">
      <c r="A13631">
        <v>333955</v>
      </c>
      <c r="C13631" t="s">
        <v>12608</v>
      </c>
      <c r="G13631" s="5" t="s">
        <v>39</v>
      </c>
    </row>
    <row r="13632" spans="1:7" x14ac:dyDescent="0.25">
      <c r="A13632">
        <v>41473</v>
      </c>
      <c r="C13632" t="s">
        <v>12608</v>
      </c>
      <c r="G13632" s="4" t="s">
        <v>39</v>
      </c>
    </row>
    <row r="13633" spans="1:7" x14ac:dyDescent="0.25">
      <c r="A13633">
        <v>36935</v>
      </c>
      <c r="C13633" t="s">
        <v>12608</v>
      </c>
      <c r="G13633" s="5" t="s">
        <v>8</v>
      </c>
    </row>
    <row r="13634" spans="1:7" x14ac:dyDescent="0.25">
      <c r="A13634">
        <v>391131</v>
      </c>
      <c r="C13634" t="s">
        <v>12608</v>
      </c>
      <c r="G13634" s="4" t="s">
        <v>31</v>
      </c>
    </row>
    <row r="13635" spans="1:7" x14ac:dyDescent="0.25">
      <c r="A13635">
        <v>64521</v>
      </c>
      <c r="C13635" t="s">
        <v>12608</v>
      </c>
      <c r="G13635" s="5" t="s">
        <v>61</v>
      </c>
    </row>
    <row r="13636" spans="1:7" x14ac:dyDescent="0.25">
      <c r="A13636">
        <v>314284</v>
      </c>
      <c r="C13636" t="s">
        <v>12608</v>
      </c>
      <c r="G13636" s="4" t="s">
        <v>43</v>
      </c>
    </row>
    <row r="13637" spans="1:7" x14ac:dyDescent="0.25">
      <c r="A13637">
        <v>24507</v>
      </c>
      <c r="C13637" t="s">
        <v>12608</v>
      </c>
      <c r="G13637" s="5" t="s">
        <v>11</v>
      </c>
    </row>
    <row r="13638" spans="1:7" x14ac:dyDescent="0.25">
      <c r="A13638">
        <v>72376</v>
      </c>
      <c r="C13638" t="s">
        <v>12608</v>
      </c>
      <c r="G13638" s="4" t="s">
        <v>35</v>
      </c>
    </row>
    <row r="13639" spans="1:7" x14ac:dyDescent="0.25">
      <c r="A13639">
        <v>318884</v>
      </c>
      <c r="C13639" t="s">
        <v>12608</v>
      </c>
      <c r="G13639" s="5" t="s">
        <v>85</v>
      </c>
    </row>
    <row r="13640" spans="1:7" x14ac:dyDescent="0.25">
      <c r="A13640">
        <v>313878</v>
      </c>
      <c r="C13640" t="s">
        <v>12608</v>
      </c>
      <c r="G13640" s="4" t="s">
        <v>41</v>
      </c>
    </row>
    <row r="13641" spans="1:7" x14ac:dyDescent="0.25">
      <c r="A13641">
        <v>57827</v>
      </c>
      <c r="C13641" t="s">
        <v>12608</v>
      </c>
      <c r="G13641" s="5" t="s">
        <v>61</v>
      </c>
    </row>
    <row r="13642" spans="1:7" x14ac:dyDescent="0.25">
      <c r="A13642">
        <v>399005</v>
      </c>
      <c r="C13642" t="s">
        <v>12608</v>
      </c>
      <c r="G13642" s="4" t="s">
        <v>41</v>
      </c>
    </row>
    <row r="13643" spans="1:7" x14ac:dyDescent="0.25">
      <c r="A13643">
        <v>415073</v>
      </c>
      <c r="C13643" t="s">
        <v>12608</v>
      </c>
      <c r="G13643" s="5" t="s">
        <v>31</v>
      </c>
    </row>
    <row r="13644" spans="1:7" x14ac:dyDescent="0.25">
      <c r="A13644">
        <v>44510</v>
      </c>
      <c r="C13644" t="s">
        <v>12608</v>
      </c>
      <c r="G13644" s="4" t="s">
        <v>61</v>
      </c>
    </row>
    <row r="13645" spans="1:7" x14ac:dyDescent="0.25">
      <c r="A13645">
        <v>70434</v>
      </c>
      <c r="C13645" t="s">
        <v>12608</v>
      </c>
      <c r="G13645" s="5" t="s">
        <v>37</v>
      </c>
    </row>
    <row r="13646" spans="1:7" x14ac:dyDescent="0.25">
      <c r="A13646">
        <v>310520</v>
      </c>
      <c r="C13646" t="s">
        <v>12608</v>
      </c>
      <c r="G13646" s="4" t="s">
        <v>21</v>
      </c>
    </row>
    <row r="13647" spans="1:7" x14ac:dyDescent="0.25">
      <c r="A13647">
        <v>324509</v>
      </c>
      <c r="C13647" t="s">
        <v>12608</v>
      </c>
      <c r="G13647" s="5" t="s">
        <v>41</v>
      </c>
    </row>
    <row r="13648" spans="1:7" x14ac:dyDescent="0.25">
      <c r="A13648">
        <v>368792</v>
      </c>
      <c r="C13648" t="s">
        <v>12608</v>
      </c>
      <c r="G13648" s="4" t="s">
        <v>41</v>
      </c>
    </row>
    <row r="13649" spans="1:7" x14ac:dyDescent="0.25">
      <c r="A13649">
        <v>84883</v>
      </c>
      <c r="C13649" t="s">
        <v>12608</v>
      </c>
      <c r="G13649" s="5" t="s">
        <v>83</v>
      </c>
    </row>
    <row r="13650" spans="1:7" x14ac:dyDescent="0.25">
      <c r="A13650">
        <v>325172</v>
      </c>
      <c r="C13650" t="s">
        <v>12608</v>
      </c>
      <c r="G13650" s="4" t="s">
        <v>85</v>
      </c>
    </row>
    <row r="13651" spans="1:7" x14ac:dyDescent="0.25">
      <c r="A13651">
        <v>363308</v>
      </c>
      <c r="C13651" t="s">
        <v>12608</v>
      </c>
      <c r="G13651" s="5" t="s">
        <v>41</v>
      </c>
    </row>
    <row r="13652" spans="1:7" x14ac:dyDescent="0.25">
      <c r="A13652">
        <v>330281</v>
      </c>
      <c r="C13652" t="s">
        <v>12608</v>
      </c>
      <c r="G13652" s="4" t="s">
        <v>28</v>
      </c>
    </row>
    <row r="13653" spans="1:7" x14ac:dyDescent="0.25">
      <c r="A13653">
        <v>337902</v>
      </c>
      <c r="C13653" t="s">
        <v>12608</v>
      </c>
      <c r="G13653" s="5" t="s">
        <v>61</v>
      </c>
    </row>
    <row r="13654" spans="1:7" x14ac:dyDescent="0.25">
      <c r="A13654">
        <v>26792</v>
      </c>
      <c r="C13654" t="s">
        <v>12608</v>
      </c>
      <c r="G13654" s="4" t="s">
        <v>11</v>
      </c>
    </row>
    <row r="13655" spans="1:7" x14ac:dyDescent="0.25">
      <c r="A13655">
        <v>42180</v>
      </c>
      <c r="C13655" t="s">
        <v>12608</v>
      </c>
      <c r="G13655" s="5" t="s">
        <v>163</v>
      </c>
    </row>
    <row r="13656" spans="1:7" x14ac:dyDescent="0.25">
      <c r="A13656">
        <v>340678</v>
      </c>
      <c r="C13656" t="s">
        <v>12608</v>
      </c>
      <c r="G13656" s="4" t="s">
        <v>17</v>
      </c>
    </row>
    <row r="13657" spans="1:7" x14ac:dyDescent="0.25">
      <c r="A13657">
        <v>44960</v>
      </c>
      <c r="C13657" t="s">
        <v>12608</v>
      </c>
      <c r="G13657" s="5" t="s">
        <v>41</v>
      </c>
    </row>
    <row r="13658" spans="1:7" x14ac:dyDescent="0.25">
      <c r="A13658">
        <v>310005</v>
      </c>
      <c r="C13658" t="s">
        <v>12608</v>
      </c>
      <c r="G13658" s="4" t="s">
        <v>75</v>
      </c>
    </row>
    <row r="13659" spans="1:7" x14ac:dyDescent="0.25">
      <c r="A13659">
        <v>42393</v>
      </c>
      <c r="C13659" t="s">
        <v>12608</v>
      </c>
      <c r="G13659" s="5" t="s">
        <v>189</v>
      </c>
    </row>
    <row r="13660" spans="1:7" x14ac:dyDescent="0.25">
      <c r="A13660">
        <v>70099</v>
      </c>
      <c r="C13660" t="s">
        <v>12608</v>
      </c>
      <c r="G13660" s="4" t="s">
        <v>37</v>
      </c>
    </row>
    <row r="13661" spans="1:7" x14ac:dyDescent="0.25">
      <c r="A13661">
        <v>42985</v>
      </c>
      <c r="C13661" t="s">
        <v>12608</v>
      </c>
      <c r="G13661" s="5" t="s">
        <v>31</v>
      </c>
    </row>
    <row r="13662" spans="1:7" x14ac:dyDescent="0.25">
      <c r="A13662">
        <v>46170</v>
      </c>
      <c r="C13662" t="s">
        <v>12608</v>
      </c>
      <c r="G13662" s="4" t="s">
        <v>53</v>
      </c>
    </row>
    <row r="13663" spans="1:7" x14ac:dyDescent="0.25">
      <c r="A13663">
        <v>26095</v>
      </c>
      <c r="C13663" t="s">
        <v>12608</v>
      </c>
      <c r="G13663" s="5" t="s">
        <v>11</v>
      </c>
    </row>
    <row r="13664" spans="1:7" x14ac:dyDescent="0.25">
      <c r="A13664">
        <v>45905</v>
      </c>
      <c r="C13664" t="s">
        <v>12608</v>
      </c>
      <c r="G13664" s="4" t="s">
        <v>61</v>
      </c>
    </row>
    <row r="13665" spans="1:7" x14ac:dyDescent="0.25">
      <c r="A13665">
        <v>332962</v>
      </c>
      <c r="C13665" t="s">
        <v>12608</v>
      </c>
      <c r="G13665" s="5" t="s">
        <v>31</v>
      </c>
    </row>
    <row r="13666" spans="1:7" x14ac:dyDescent="0.25">
      <c r="A13666">
        <v>47763</v>
      </c>
      <c r="C13666" t="s">
        <v>12608</v>
      </c>
      <c r="G13666" s="4" t="s">
        <v>53</v>
      </c>
    </row>
    <row r="13667" spans="1:7" x14ac:dyDescent="0.25">
      <c r="A13667">
        <v>41715</v>
      </c>
      <c r="C13667" t="s">
        <v>12608</v>
      </c>
      <c r="G13667" s="5" t="s">
        <v>163</v>
      </c>
    </row>
    <row r="13668" spans="1:7" x14ac:dyDescent="0.25">
      <c r="A13668">
        <v>80593</v>
      </c>
      <c r="C13668" t="s">
        <v>12608</v>
      </c>
      <c r="G13668" s="4" t="s">
        <v>61</v>
      </c>
    </row>
    <row r="13669" spans="1:7" x14ac:dyDescent="0.25">
      <c r="A13669">
        <v>338867</v>
      </c>
      <c r="C13669" t="s">
        <v>12608</v>
      </c>
      <c r="G13669" s="5" t="s">
        <v>41</v>
      </c>
    </row>
    <row r="13670" spans="1:7" x14ac:dyDescent="0.25">
      <c r="A13670">
        <v>67792</v>
      </c>
      <c r="C13670" t="s">
        <v>12608</v>
      </c>
      <c r="G13670" s="4" t="s">
        <v>39</v>
      </c>
    </row>
    <row r="13671" spans="1:7" x14ac:dyDescent="0.25">
      <c r="A13671">
        <v>44887</v>
      </c>
      <c r="C13671" t="s">
        <v>12608</v>
      </c>
      <c r="G13671" s="5" t="s">
        <v>35</v>
      </c>
    </row>
    <row r="13672" spans="1:7" x14ac:dyDescent="0.25">
      <c r="A13672">
        <v>427995</v>
      </c>
      <c r="C13672" t="s">
        <v>12608</v>
      </c>
      <c r="G13672" s="4" t="s">
        <v>100</v>
      </c>
    </row>
    <row r="13673" spans="1:7" x14ac:dyDescent="0.25">
      <c r="A13673">
        <v>336622</v>
      </c>
      <c r="C13673" t="s">
        <v>12608</v>
      </c>
      <c r="G13673" s="5" t="s">
        <v>85</v>
      </c>
    </row>
    <row r="13674" spans="1:7" x14ac:dyDescent="0.25">
      <c r="A13674">
        <v>306526</v>
      </c>
      <c r="C13674" t="s">
        <v>12608</v>
      </c>
      <c r="G13674" s="4" t="s">
        <v>21</v>
      </c>
    </row>
    <row r="13675" spans="1:7" x14ac:dyDescent="0.25">
      <c r="A13675">
        <v>342108</v>
      </c>
      <c r="C13675" t="s">
        <v>12608</v>
      </c>
      <c r="G13675" s="5" t="s">
        <v>75</v>
      </c>
    </row>
    <row r="13676" spans="1:7" x14ac:dyDescent="0.25">
      <c r="A13676">
        <v>431460</v>
      </c>
      <c r="C13676" t="s">
        <v>12608</v>
      </c>
      <c r="G13676" s="4" t="s">
        <v>28</v>
      </c>
    </row>
    <row r="13677" spans="1:7" x14ac:dyDescent="0.25">
      <c r="A13677">
        <v>337195</v>
      </c>
      <c r="C13677" t="s">
        <v>12608</v>
      </c>
      <c r="G13677" s="5" t="s">
        <v>28</v>
      </c>
    </row>
    <row r="13678" spans="1:7" x14ac:dyDescent="0.25">
      <c r="A13678">
        <v>344290</v>
      </c>
      <c r="C13678" t="s">
        <v>12608</v>
      </c>
      <c r="G13678" s="4" t="s">
        <v>17</v>
      </c>
    </row>
    <row r="13679" spans="1:7" x14ac:dyDescent="0.25">
      <c r="A13679">
        <v>46194</v>
      </c>
      <c r="C13679" t="s">
        <v>12608</v>
      </c>
      <c r="G13679" s="5" t="s">
        <v>39</v>
      </c>
    </row>
    <row r="13680" spans="1:7" x14ac:dyDescent="0.25">
      <c r="A13680">
        <v>78060</v>
      </c>
      <c r="B13680" s="1">
        <v>16.489999999999998</v>
      </c>
      <c r="C13680" s="2">
        <v>44327</v>
      </c>
      <c r="G13680" s="4" t="s">
        <v>26</v>
      </c>
    </row>
    <row r="13681" spans="1:7" x14ac:dyDescent="0.25">
      <c r="A13681">
        <v>322942</v>
      </c>
      <c r="C13681" t="s">
        <v>12608</v>
      </c>
      <c r="G13681" s="5" t="s">
        <v>85</v>
      </c>
    </row>
    <row r="13682" spans="1:7" x14ac:dyDescent="0.25">
      <c r="A13682">
        <v>325414</v>
      </c>
      <c r="C13682" t="s">
        <v>12608</v>
      </c>
      <c r="G13682" s="4"/>
    </row>
    <row r="13683" spans="1:7" x14ac:dyDescent="0.25">
      <c r="A13683">
        <v>73353</v>
      </c>
      <c r="B13683" s="1">
        <v>72.489999999999995</v>
      </c>
      <c r="C13683" s="2">
        <v>44327</v>
      </c>
      <c r="G13683" s="5" t="s">
        <v>175</v>
      </c>
    </row>
    <row r="13684" spans="1:7" x14ac:dyDescent="0.25">
      <c r="A13684">
        <v>26468</v>
      </c>
      <c r="C13684" t="s">
        <v>12608</v>
      </c>
      <c r="G13684" s="4" t="s">
        <v>39</v>
      </c>
    </row>
    <row r="13685" spans="1:7" x14ac:dyDescent="0.25">
      <c r="A13685">
        <v>338638</v>
      </c>
      <c r="C13685" t="s">
        <v>12608</v>
      </c>
      <c r="G13685" s="5" t="s">
        <v>41</v>
      </c>
    </row>
    <row r="13686" spans="1:7" x14ac:dyDescent="0.25">
      <c r="A13686">
        <v>75930</v>
      </c>
      <c r="C13686" t="s">
        <v>12608</v>
      </c>
      <c r="G13686" s="4" t="s">
        <v>242</v>
      </c>
    </row>
    <row r="13687" spans="1:7" x14ac:dyDescent="0.25">
      <c r="A13687">
        <v>322819</v>
      </c>
      <c r="C13687" t="s">
        <v>12608</v>
      </c>
      <c r="G13687" s="5" t="s">
        <v>14</v>
      </c>
    </row>
    <row r="13688" spans="1:7" x14ac:dyDescent="0.25">
      <c r="A13688">
        <v>45962</v>
      </c>
      <c r="C13688" t="s">
        <v>12608</v>
      </c>
      <c r="G13688" s="4" t="s">
        <v>37</v>
      </c>
    </row>
    <row r="13689" spans="1:7" x14ac:dyDescent="0.25">
      <c r="A13689">
        <v>314924</v>
      </c>
      <c r="C13689" t="s">
        <v>12608</v>
      </c>
      <c r="G13689" s="5" t="s">
        <v>46</v>
      </c>
    </row>
    <row r="13690" spans="1:7" x14ac:dyDescent="0.25">
      <c r="A13690">
        <v>166284</v>
      </c>
      <c r="C13690" t="s">
        <v>12608</v>
      </c>
      <c r="G13690" s="4" t="s">
        <v>83</v>
      </c>
    </row>
    <row r="13691" spans="1:7" x14ac:dyDescent="0.25">
      <c r="A13691">
        <v>166283</v>
      </c>
      <c r="C13691" t="s">
        <v>12608</v>
      </c>
      <c r="G13691" s="5" t="s">
        <v>14</v>
      </c>
    </row>
    <row r="13692" spans="1:7" x14ac:dyDescent="0.25">
      <c r="A13692">
        <v>45214</v>
      </c>
      <c r="C13692" t="s">
        <v>12608</v>
      </c>
      <c r="G13692" s="4" t="s">
        <v>61</v>
      </c>
    </row>
    <row r="13693" spans="1:7" x14ac:dyDescent="0.25">
      <c r="A13693">
        <v>42771</v>
      </c>
      <c r="C13693" t="s">
        <v>12608</v>
      </c>
      <c r="G13693" s="5" t="s">
        <v>61</v>
      </c>
    </row>
    <row r="13694" spans="1:7" x14ac:dyDescent="0.25">
      <c r="A13694">
        <v>313524</v>
      </c>
      <c r="C13694" t="s">
        <v>12608</v>
      </c>
      <c r="G13694" s="4" t="s">
        <v>21</v>
      </c>
    </row>
    <row r="13695" spans="1:7" x14ac:dyDescent="0.25">
      <c r="A13695">
        <v>24589</v>
      </c>
      <c r="C13695" t="s">
        <v>12608</v>
      </c>
      <c r="G13695" s="5" t="s">
        <v>41</v>
      </c>
    </row>
    <row r="13696" spans="1:7" x14ac:dyDescent="0.25">
      <c r="A13696">
        <v>105520</v>
      </c>
      <c r="C13696" t="s">
        <v>12608</v>
      </c>
      <c r="G13696" s="4" t="s">
        <v>85</v>
      </c>
    </row>
    <row r="13697" spans="1:7" x14ac:dyDescent="0.25">
      <c r="A13697">
        <v>402443</v>
      </c>
      <c r="C13697" t="s">
        <v>12608</v>
      </c>
      <c r="G13697" s="5" t="s">
        <v>39</v>
      </c>
    </row>
    <row r="13698" spans="1:7" x14ac:dyDescent="0.25">
      <c r="A13698">
        <v>14532</v>
      </c>
      <c r="C13698" t="s">
        <v>12608</v>
      </c>
      <c r="G13698" s="4" t="s">
        <v>85</v>
      </c>
    </row>
    <row r="13699" spans="1:7" x14ac:dyDescent="0.25">
      <c r="A13699">
        <v>82832</v>
      </c>
      <c r="C13699" t="s">
        <v>12608</v>
      </c>
      <c r="G13699" s="5" t="s">
        <v>43</v>
      </c>
    </row>
    <row r="13700" spans="1:7" x14ac:dyDescent="0.25">
      <c r="A13700">
        <v>88151</v>
      </c>
      <c r="C13700" t="s">
        <v>12608</v>
      </c>
      <c r="G13700" s="4" t="s">
        <v>85</v>
      </c>
    </row>
    <row r="13701" spans="1:7" x14ac:dyDescent="0.25">
      <c r="A13701">
        <v>320328</v>
      </c>
      <c r="C13701" t="s">
        <v>12608</v>
      </c>
      <c r="G13701" s="5" t="s">
        <v>41</v>
      </c>
    </row>
    <row r="13702" spans="1:7" x14ac:dyDescent="0.25">
      <c r="A13702">
        <v>402087</v>
      </c>
      <c r="C13702" t="s">
        <v>12608</v>
      </c>
      <c r="G13702" s="4" t="s">
        <v>85</v>
      </c>
    </row>
    <row r="13703" spans="1:7" x14ac:dyDescent="0.25">
      <c r="A13703">
        <v>308406</v>
      </c>
      <c r="B13703" s="1">
        <v>7.99</v>
      </c>
      <c r="C13703" s="2">
        <v>44327</v>
      </c>
      <c r="G13703" s="5" t="s">
        <v>85</v>
      </c>
    </row>
    <row r="13704" spans="1:7" x14ac:dyDescent="0.25">
      <c r="A13704">
        <v>23687</v>
      </c>
      <c r="C13704" t="s">
        <v>12608</v>
      </c>
      <c r="G13704" s="4" t="s">
        <v>11</v>
      </c>
    </row>
    <row r="13705" spans="1:7" x14ac:dyDescent="0.25">
      <c r="A13705">
        <v>85812</v>
      </c>
      <c r="C13705" t="s">
        <v>12608</v>
      </c>
      <c r="G13705" s="5" t="s">
        <v>83</v>
      </c>
    </row>
    <row r="13706" spans="1:7" x14ac:dyDescent="0.25">
      <c r="A13706">
        <v>319234</v>
      </c>
      <c r="C13706" t="s">
        <v>12608</v>
      </c>
      <c r="G13706" s="4" t="s">
        <v>61</v>
      </c>
    </row>
    <row r="13707" spans="1:7" x14ac:dyDescent="0.25">
      <c r="A13707">
        <v>56529</v>
      </c>
      <c r="C13707" t="s">
        <v>12608</v>
      </c>
      <c r="G13707" s="5" t="s">
        <v>43</v>
      </c>
    </row>
    <row r="13708" spans="1:7" x14ac:dyDescent="0.25">
      <c r="A13708">
        <v>310987</v>
      </c>
      <c r="C13708" t="s">
        <v>12608</v>
      </c>
      <c r="G13708" s="4" t="s">
        <v>100</v>
      </c>
    </row>
    <row r="13709" spans="1:7" x14ac:dyDescent="0.25">
      <c r="A13709">
        <v>53074</v>
      </c>
      <c r="C13709" t="s">
        <v>12608</v>
      </c>
      <c r="G13709" s="5" t="s">
        <v>17</v>
      </c>
    </row>
    <row r="13710" spans="1:7" x14ac:dyDescent="0.25">
      <c r="A13710">
        <v>342450</v>
      </c>
      <c r="C13710" t="s">
        <v>12608</v>
      </c>
      <c r="G13710" s="4" t="s">
        <v>61</v>
      </c>
    </row>
    <row r="13711" spans="1:7" x14ac:dyDescent="0.25">
      <c r="A13711">
        <v>341097</v>
      </c>
      <c r="C13711" t="s">
        <v>12608</v>
      </c>
      <c r="G13711" s="5" t="s">
        <v>245</v>
      </c>
    </row>
    <row r="13712" spans="1:7" x14ac:dyDescent="0.25">
      <c r="A13712">
        <v>10790</v>
      </c>
      <c r="C13712" t="s">
        <v>12608</v>
      </c>
      <c r="G13712" s="4" t="s">
        <v>21</v>
      </c>
    </row>
    <row r="13713" spans="1:7" x14ac:dyDescent="0.25">
      <c r="A13713">
        <v>338802</v>
      </c>
      <c r="C13713" t="s">
        <v>12608</v>
      </c>
      <c r="G13713" s="5" t="s">
        <v>436</v>
      </c>
    </row>
    <row r="13714" spans="1:7" x14ac:dyDescent="0.25">
      <c r="A13714">
        <v>16985</v>
      </c>
      <c r="C13714" t="s">
        <v>12608</v>
      </c>
      <c r="G13714" s="4" t="s">
        <v>102</v>
      </c>
    </row>
    <row r="13715" spans="1:7" x14ac:dyDescent="0.25">
      <c r="A13715">
        <v>309106</v>
      </c>
      <c r="C13715" t="s">
        <v>12608</v>
      </c>
      <c r="G13715" s="5" t="s">
        <v>39</v>
      </c>
    </row>
    <row r="13716" spans="1:7" x14ac:dyDescent="0.25">
      <c r="A13716">
        <v>323491</v>
      </c>
      <c r="C13716" t="s">
        <v>12608</v>
      </c>
      <c r="G13716" s="4" t="s">
        <v>85</v>
      </c>
    </row>
    <row r="13717" spans="1:7" x14ac:dyDescent="0.25">
      <c r="A13717">
        <v>40271</v>
      </c>
      <c r="C13717" t="s">
        <v>12608</v>
      </c>
      <c r="G13717" s="5" t="s">
        <v>61</v>
      </c>
    </row>
    <row r="13718" spans="1:7" x14ac:dyDescent="0.25">
      <c r="A13718">
        <v>342245</v>
      </c>
      <c r="C13718" t="s">
        <v>12608</v>
      </c>
      <c r="G13718" s="4" t="s">
        <v>41</v>
      </c>
    </row>
    <row r="13719" spans="1:7" x14ac:dyDescent="0.25">
      <c r="A13719">
        <v>71181</v>
      </c>
      <c r="C13719" t="s">
        <v>12608</v>
      </c>
      <c r="G13719" s="5" t="s">
        <v>35</v>
      </c>
    </row>
    <row r="13720" spans="1:7" x14ac:dyDescent="0.25">
      <c r="A13720">
        <v>62944</v>
      </c>
      <c r="C13720" t="s">
        <v>12608</v>
      </c>
      <c r="G13720" s="4" t="s">
        <v>43</v>
      </c>
    </row>
    <row r="13721" spans="1:7" x14ac:dyDescent="0.25">
      <c r="A13721">
        <v>346138</v>
      </c>
      <c r="C13721" t="s">
        <v>12608</v>
      </c>
      <c r="G13721" s="5" t="s">
        <v>41</v>
      </c>
    </row>
    <row r="13722" spans="1:7" x14ac:dyDescent="0.25">
      <c r="A13722">
        <v>317669</v>
      </c>
      <c r="C13722" t="s">
        <v>12608</v>
      </c>
      <c r="G13722" s="4" t="s">
        <v>61</v>
      </c>
    </row>
    <row r="13723" spans="1:7" x14ac:dyDescent="0.25">
      <c r="A13723">
        <v>306939</v>
      </c>
      <c r="C13723" t="s">
        <v>12608</v>
      </c>
      <c r="G13723" s="5" t="s">
        <v>41</v>
      </c>
    </row>
    <row r="13724" spans="1:7" x14ac:dyDescent="0.25">
      <c r="A13724">
        <v>326215</v>
      </c>
      <c r="C13724" t="s">
        <v>12608</v>
      </c>
      <c r="G13724" s="4" t="s">
        <v>31</v>
      </c>
    </row>
    <row r="13725" spans="1:7" x14ac:dyDescent="0.25">
      <c r="A13725">
        <v>83420</v>
      </c>
      <c r="B13725" s="1">
        <v>11.99</v>
      </c>
      <c r="C13725" s="2">
        <v>44327</v>
      </c>
      <c r="G13725" s="5" t="s">
        <v>31</v>
      </c>
    </row>
    <row r="13726" spans="1:7" x14ac:dyDescent="0.25">
      <c r="A13726">
        <v>46418</v>
      </c>
      <c r="C13726" t="s">
        <v>12608</v>
      </c>
      <c r="G13726" s="4" t="s">
        <v>175</v>
      </c>
    </row>
    <row r="13727" spans="1:7" x14ac:dyDescent="0.25">
      <c r="A13727">
        <v>84097</v>
      </c>
      <c r="B13727" s="1">
        <v>11.59</v>
      </c>
      <c r="C13727" s="2">
        <v>44234</v>
      </c>
      <c r="G13727" s="5" t="s">
        <v>61</v>
      </c>
    </row>
    <row r="13728" spans="1:7" x14ac:dyDescent="0.25">
      <c r="A13728">
        <v>73504</v>
      </c>
      <c r="C13728" t="s">
        <v>12608</v>
      </c>
      <c r="G13728" s="4" t="s">
        <v>64</v>
      </c>
    </row>
    <row r="13729" spans="1:7" x14ac:dyDescent="0.25">
      <c r="A13729">
        <v>323951</v>
      </c>
      <c r="C13729" t="s">
        <v>12608</v>
      </c>
      <c r="G13729" s="5" t="s">
        <v>61</v>
      </c>
    </row>
    <row r="13730" spans="1:7" x14ac:dyDescent="0.25">
      <c r="A13730">
        <v>312528</v>
      </c>
      <c r="C13730" t="s">
        <v>12608</v>
      </c>
      <c r="G13730" s="4" t="s">
        <v>85</v>
      </c>
    </row>
    <row r="13731" spans="1:7" x14ac:dyDescent="0.25">
      <c r="A13731">
        <v>42060</v>
      </c>
      <c r="C13731" t="s">
        <v>12608</v>
      </c>
      <c r="G13731" s="5" t="s">
        <v>37</v>
      </c>
    </row>
    <row r="13732" spans="1:7" x14ac:dyDescent="0.25">
      <c r="A13732">
        <v>197777</v>
      </c>
      <c r="C13732" t="s">
        <v>12608</v>
      </c>
      <c r="G13732" s="4" t="s">
        <v>61</v>
      </c>
    </row>
    <row r="13733" spans="1:7" x14ac:dyDescent="0.25">
      <c r="A13733">
        <v>73358</v>
      </c>
      <c r="C13733" t="s">
        <v>12608</v>
      </c>
      <c r="G13733" s="5" t="s">
        <v>53</v>
      </c>
    </row>
    <row r="13734" spans="1:7" x14ac:dyDescent="0.25">
      <c r="A13734">
        <v>311272</v>
      </c>
      <c r="C13734" t="s">
        <v>12608</v>
      </c>
      <c r="G13734" s="4" t="s">
        <v>39</v>
      </c>
    </row>
    <row r="13735" spans="1:7" x14ac:dyDescent="0.25">
      <c r="A13735">
        <v>300148</v>
      </c>
      <c r="C13735" t="s">
        <v>12608</v>
      </c>
      <c r="G13735" s="5" t="s">
        <v>61</v>
      </c>
    </row>
    <row r="13736" spans="1:7" x14ac:dyDescent="0.25">
      <c r="A13736">
        <v>345006</v>
      </c>
      <c r="C13736" t="s">
        <v>12608</v>
      </c>
      <c r="G13736" s="4" t="s">
        <v>61</v>
      </c>
    </row>
    <row r="13737" spans="1:7" x14ac:dyDescent="0.25">
      <c r="A13737">
        <v>34266</v>
      </c>
      <c r="C13737" t="s">
        <v>12608</v>
      </c>
      <c r="G13737" s="5" t="s">
        <v>83</v>
      </c>
    </row>
    <row r="13738" spans="1:7" x14ac:dyDescent="0.25">
      <c r="A13738">
        <v>44940</v>
      </c>
      <c r="C13738" t="s">
        <v>12608</v>
      </c>
      <c r="G13738" s="4" t="s">
        <v>57</v>
      </c>
    </row>
    <row r="13739" spans="1:7" x14ac:dyDescent="0.25">
      <c r="A13739">
        <v>317805</v>
      </c>
      <c r="C13739" t="s">
        <v>12608</v>
      </c>
      <c r="G13739" s="5" t="s">
        <v>41</v>
      </c>
    </row>
    <row r="13740" spans="1:7" x14ac:dyDescent="0.25">
      <c r="A13740">
        <v>345111</v>
      </c>
      <c r="C13740" t="s">
        <v>12608</v>
      </c>
      <c r="G13740" s="4" t="s">
        <v>41</v>
      </c>
    </row>
    <row r="13741" spans="1:7" x14ac:dyDescent="0.25">
      <c r="A13741">
        <v>10249</v>
      </c>
      <c r="C13741" t="s">
        <v>12608</v>
      </c>
      <c r="G13741" s="5" t="s">
        <v>11</v>
      </c>
    </row>
    <row r="13742" spans="1:7" x14ac:dyDescent="0.25">
      <c r="A13742">
        <v>71920</v>
      </c>
      <c r="C13742" t="s">
        <v>12608</v>
      </c>
      <c r="G13742" s="4" t="s">
        <v>57</v>
      </c>
    </row>
    <row r="13743" spans="1:7" x14ac:dyDescent="0.25">
      <c r="A13743">
        <v>345437</v>
      </c>
      <c r="C13743" t="s">
        <v>12608</v>
      </c>
      <c r="G13743" s="5" t="s">
        <v>64</v>
      </c>
    </row>
    <row r="13744" spans="1:7" x14ac:dyDescent="0.25">
      <c r="A13744">
        <v>339001</v>
      </c>
      <c r="C13744" t="s">
        <v>12608</v>
      </c>
      <c r="G13744" s="4" t="s">
        <v>100</v>
      </c>
    </row>
    <row r="13745" spans="1:7" x14ac:dyDescent="0.25">
      <c r="A13745">
        <v>318089</v>
      </c>
      <c r="C13745" t="s">
        <v>12608</v>
      </c>
      <c r="G13745" s="5" t="s">
        <v>28</v>
      </c>
    </row>
    <row r="13746" spans="1:7" x14ac:dyDescent="0.25">
      <c r="A13746">
        <v>42854</v>
      </c>
      <c r="C13746" t="s">
        <v>12608</v>
      </c>
      <c r="G13746" s="4" t="s">
        <v>43</v>
      </c>
    </row>
    <row r="13747" spans="1:7" x14ac:dyDescent="0.25">
      <c r="A13747">
        <v>26216</v>
      </c>
      <c r="C13747" t="s">
        <v>12608</v>
      </c>
      <c r="G13747" s="5" t="s">
        <v>11</v>
      </c>
    </row>
    <row r="13748" spans="1:7" x14ac:dyDescent="0.25">
      <c r="A13748">
        <v>338412</v>
      </c>
      <c r="C13748" t="s">
        <v>12608</v>
      </c>
      <c r="G13748" s="4" t="s">
        <v>61</v>
      </c>
    </row>
    <row r="13749" spans="1:7" x14ac:dyDescent="0.25">
      <c r="A13749">
        <v>345414</v>
      </c>
      <c r="C13749" t="s">
        <v>12608</v>
      </c>
      <c r="G13749" s="5" t="s">
        <v>175</v>
      </c>
    </row>
    <row r="13750" spans="1:7" x14ac:dyDescent="0.25">
      <c r="A13750">
        <v>1217</v>
      </c>
      <c r="C13750" t="s">
        <v>12608</v>
      </c>
      <c r="G13750" s="4" t="s">
        <v>11</v>
      </c>
    </row>
    <row r="13751" spans="1:7" x14ac:dyDescent="0.25">
      <c r="A13751">
        <v>342111</v>
      </c>
      <c r="C13751" t="s">
        <v>12608</v>
      </c>
      <c r="G13751" s="5" t="s">
        <v>57</v>
      </c>
    </row>
    <row r="13752" spans="1:7" x14ac:dyDescent="0.25">
      <c r="A13752">
        <v>308146</v>
      </c>
      <c r="C13752" t="s">
        <v>12608</v>
      </c>
      <c r="G13752" s="4" t="s">
        <v>75</v>
      </c>
    </row>
    <row r="13753" spans="1:7" x14ac:dyDescent="0.25">
      <c r="A13753">
        <v>428515</v>
      </c>
      <c r="C13753" t="s">
        <v>12608</v>
      </c>
      <c r="G13753" s="5" t="s">
        <v>61</v>
      </c>
    </row>
    <row r="13754" spans="1:7" x14ac:dyDescent="0.25">
      <c r="A13754">
        <v>160326</v>
      </c>
      <c r="C13754" t="s">
        <v>12608</v>
      </c>
      <c r="G13754" s="4" t="s">
        <v>61</v>
      </c>
    </row>
    <row r="13755" spans="1:7" x14ac:dyDescent="0.25">
      <c r="A13755">
        <v>88994</v>
      </c>
      <c r="C13755" t="s">
        <v>12608</v>
      </c>
      <c r="G13755" s="5" t="s">
        <v>61</v>
      </c>
    </row>
    <row r="13756" spans="1:7" x14ac:dyDescent="0.25">
      <c r="A13756">
        <v>89630</v>
      </c>
      <c r="B13756" s="1">
        <v>5.99</v>
      </c>
      <c r="C13756" s="2">
        <v>44327</v>
      </c>
      <c r="G13756" s="4" t="s">
        <v>28</v>
      </c>
    </row>
    <row r="13757" spans="1:7" x14ac:dyDescent="0.25">
      <c r="A13757">
        <v>34622</v>
      </c>
      <c r="C13757" t="s">
        <v>12608</v>
      </c>
      <c r="G13757" s="5" t="s">
        <v>163</v>
      </c>
    </row>
    <row r="13758" spans="1:7" x14ac:dyDescent="0.25">
      <c r="A13758">
        <v>97799</v>
      </c>
      <c r="C13758" t="s">
        <v>12608</v>
      </c>
      <c r="G13758" s="4" t="s">
        <v>11</v>
      </c>
    </row>
    <row r="13759" spans="1:7" x14ac:dyDescent="0.25">
      <c r="A13759">
        <v>390968</v>
      </c>
      <c r="C13759" t="s">
        <v>12608</v>
      </c>
      <c r="G13759" s="5" t="s">
        <v>21</v>
      </c>
    </row>
    <row r="13760" spans="1:7" x14ac:dyDescent="0.25">
      <c r="A13760">
        <v>195545</v>
      </c>
      <c r="C13760" t="s">
        <v>12608</v>
      </c>
      <c r="G13760" s="4" t="s">
        <v>85</v>
      </c>
    </row>
    <row r="13761" spans="1:7" x14ac:dyDescent="0.25">
      <c r="A13761">
        <v>25306</v>
      </c>
      <c r="C13761" t="s">
        <v>12608</v>
      </c>
      <c r="G13761" s="5" t="s">
        <v>11</v>
      </c>
    </row>
    <row r="13762" spans="1:7" x14ac:dyDescent="0.25">
      <c r="A13762">
        <v>429962</v>
      </c>
      <c r="C13762" t="s">
        <v>12608</v>
      </c>
      <c r="G13762" s="4" t="s">
        <v>17</v>
      </c>
    </row>
    <row r="13763" spans="1:7" x14ac:dyDescent="0.25">
      <c r="A13763">
        <v>166285</v>
      </c>
      <c r="C13763" t="s">
        <v>12608</v>
      </c>
      <c r="G13763" s="5" t="s">
        <v>83</v>
      </c>
    </row>
    <row r="13764" spans="1:7" x14ac:dyDescent="0.25">
      <c r="A13764">
        <v>322146</v>
      </c>
      <c r="C13764" t="s">
        <v>12608</v>
      </c>
      <c r="G13764" s="4" t="s">
        <v>39</v>
      </c>
    </row>
    <row r="13765" spans="1:7" x14ac:dyDescent="0.25">
      <c r="A13765">
        <v>342434</v>
      </c>
      <c r="B13765" s="1">
        <v>6.49</v>
      </c>
      <c r="C13765" s="2">
        <v>44327</v>
      </c>
      <c r="G13765" s="5" t="s">
        <v>85</v>
      </c>
    </row>
    <row r="13766" spans="1:7" x14ac:dyDescent="0.25">
      <c r="A13766">
        <v>72364</v>
      </c>
      <c r="C13766" t="s">
        <v>12608</v>
      </c>
      <c r="G13766" s="4" t="s">
        <v>37</v>
      </c>
    </row>
    <row r="13767" spans="1:7" x14ac:dyDescent="0.25">
      <c r="A13767">
        <v>296890</v>
      </c>
      <c r="C13767" t="s">
        <v>12608</v>
      </c>
      <c r="G13767" s="5" t="s">
        <v>85</v>
      </c>
    </row>
    <row r="13768" spans="1:7" x14ac:dyDescent="0.25">
      <c r="A13768">
        <v>307133</v>
      </c>
      <c r="C13768" t="s">
        <v>12608</v>
      </c>
      <c r="G13768" s="4" t="s">
        <v>39</v>
      </c>
    </row>
    <row r="13769" spans="1:7" x14ac:dyDescent="0.25">
      <c r="A13769">
        <v>23705</v>
      </c>
      <c r="C13769" t="s">
        <v>12608</v>
      </c>
      <c r="G13769" s="5" t="s">
        <v>11</v>
      </c>
    </row>
    <row r="13770" spans="1:7" x14ac:dyDescent="0.25">
      <c r="A13770">
        <v>154229</v>
      </c>
      <c r="C13770" t="s">
        <v>12608</v>
      </c>
      <c r="G13770" s="4" t="s">
        <v>17</v>
      </c>
    </row>
    <row r="13771" spans="1:7" x14ac:dyDescent="0.25">
      <c r="A13771">
        <v>332137</v>
      </c>
      <c r="C13771" t="s">
        <v>12608</v>
      </c>
      <c r="G13771" s="5" t="s">
        <v>31</v>
      </c>
    </row>
    <row r="13772" spans="1:7" x14ac:dyDescent="0.25">
      <c r="A13772">
        <v>81156</v>
      </c>
      <c r="C13772" t="s">
        <v>12608</v>
      </c>
      <c r="G13772" s="4" t="s">
        <v>85</v>
      </c>
    </row>
    <row r="13773" spans="1:7" x14ac:dyDescent="0.25">
      <c r="A13773">
        <v>347965</v>
      </c>
      <c r="C13773" t="s">
        <v>12608</v>
      </c>
      <c r="G13773" s="5" t="s">
        <v>35</v>
      </c>
    </row>
    <row r="13774" spans="1:7" x14ac:dyDescent="0.25">
      <c r="A13774">
        <v>334690</v>
      </c>
      <c r="C13774" t="s">
        <v>12608</v>
      </c>
      <c r="G13774" s="4" t="s">
        <v>85</v>
      </c>
    </row>
    <row r="13775" spans="1:7" x14ac:dyDescent="0.25">
      <c r="A13775">
        <v>42718</v>
      </c>
      <c r="C13775" t="s">
        <v>12608</v>
      </c>
      <c r="G13775" s="5" t="s">
        <v>148</v>
      </c>
    </row>
    <row r="13776" spans="1:7" x14ac:dyDescent="0.25">
      <c r="A13776">
        <v>70600</v>
      </c>
      <c r="B13776" s="1">
        <v>12.49</v>
      </c>
      <c r="C13776" s="2">
        <v>44327</v>
      </c>
      <c r="G13776" s="4" t="s">
        <v>46</v>
      </c>
    </row>
    <row r="13777" spans="1:7" x14ac:dyDescent="0.25">
      <c r="A13777">
        <v>429846</v>
      </c>
      <c r="C13777" t="s">
        <v>12608</v>
      </c>
      <c r="G13777" s="5" t="s">
        <v>41</v>
      </c>
    </row>
    <row r="13778" spans="1:7" x14ac:dyDescent="0.25">
      <c r="A13778">
        <v>26863</v>
      </c>
      <c r="C13778" t="s">
        <v>12608</v>
      </c>
      <c r="G13778" s="4" t="s">
        <v>11</v>
      </c>
    </row>
    <row r="13779" spans="1:7" x14ac:dyDescent="0.25">
      <c r="A13779">
        <v>331146</v>
      </c>
      <c r="C13779" t="s">
        <v>12608</v>
      </c>
      <c r="G13779" s="5" t="s">
        <v>28</v>
      </c>
    </row>
    <row r="13780" spans="1:7" x14ac:dyDescent="0.25">
      <c r="A13780">
        <v>428492</v>
      </c>
      <c r="C13780" t="s">
        <v>12608</v>
      </c>
      <c r="G13780" s="4" t="s">
        <v>61</v>
      </c>
    </row>
    <row r="13781" spans="1:7" x14ac:dyDescent="0.25">
      <c r="A13781">
        <v>346400</v>
      </c>
      <c r="C13781" t="s">
        <v>12608</v>
      </c>
      <c r="G13781" s="5" t="s">
        <v>35</v>
      </c>
    </row>
    <row r="13782" spans="1:7" x14ac:dyDescent="0.25">
      <c r="A13782">
        <v>33553</v>
      </c>
      <c r="C13782" t="s">
        <v>12608</v>
      </c>
      <c r="G13782" s="4" t="s">
        <v>100</v>
      </c>
    </row>
    <row r="13783" spans="1:7" x14ac:dyDescent="0.25">
      <c r="A13783">
        <v>346188</v>
      </c>
      <c r="C13783" t="s">
        <v>12608</v>
      </c>
      <c r="G13783" s="5" t="s">
        <v>39</v>
      </c>
    </row>
    <row r="13784" spans="1:7" x14ac:dyDescent="0.25">
      <c r="A13784">
        <v>28477</v>
      </c>
      <c r="C13784" t="s">
        <v>12608</v>
      </c>
      <c r="G13784" s="4" t="s">
        <v>11</v>
      </c>
    </row>
    <row r="13785" spans="1:7" x14ac:dyDescent="0.25">
      <c r="A13785">
        <v>346504</v>
      </c>
      <c r="C13785" t="s">
        <v>12608</v>
      </c>
      <c r="G13785" s="5" t="s">
        <v>39</v>
      </c>
    </row>
    <row r="13786" spans="1:7" x14ac:dyDescent="0.25">
      <c r="A13786">
        <v>31117</v>
      </c>
      <c r="C13786" t="s">
        <v>12608</v>
      </c>
      <c r="G13786" s="4" t="s">
        <v>11</v>
      </c>
    </row>
    <row r="13787" spans="1:7" x14ac:dyDescent="0.25">
      <c r="A13787">
        <v>71030</v>
      </c>
      <c r="C13787" t="s">
        <v>12608</v>
      </c>
      <c r="G13787" s="5" t="s">
        <v>41</v>
      </c>
    </row>
    <row r="13788" spans="1:7" x14ac:dyDescent="0.25">
      <c r="A13788">
        <v>325282</v>
      </c>
      <c r="C13788" t="s">
        <v>12608</v>
      </c>
      <c r="G13788" s="4" t="s">
        <v>85</v>
      </c>
    </row>
    <row r="13789" spans="1:7" x14ac:dyDescent="0.25">
      <c r="A13789">
        <v>326367</v>
      </c>
      <c r="C13789" t="s">
        <v>12608</v>
      </c>
      <c r="G13789" s="5" t="s">
        <v>61</v>
      </c>
    </row>
    <row r="13790" spans="1:7" x14ac:dyDescent="0.25">
      <c r="A13790">
        <v>84876</v>
      </c>
      <c r="C13790" t="s">
        <v>12608</v>
      </c>
      <c r="G13790" s="4" t="s">
        <v>85</v>
      </c>
    </row>
    <row r="13791" spans="1:7" x14ac:dyDescent="0.25">
      <c r="A13791">
        <v>338183</v>
      </c>
      <c r="C13791" t="s">
        <v>12608</v>
      </c>
      <c r="G13791" s="5" t="s">
        <v>39</v>
      </c>
    </row>
    <row r="13792" spans="1:7" x14ac:dyDescent="0.25">
      <c r="A13792">
        <v>339572</v>
      </c>
      <c r="C13792" t="s">
        <v>12608</v>
      </c>
      <c r="G13792" s="4" t="s">
        <v>41</v>
      </c>
    </row>
    <row r="13793" spans="1:7" x14ac:dyDescent="0.25">
      <c r="A13793">
        <v>381993</v>
      </c>
      <c r="C13793" t="s">
        <v>12608</v>
      </c>
      <c r="G13793" s="5" t="s">
        <v>61</v>
      </c>
    </row>
    <row r="13794" spans="1:7" x14ac:dyDescent="0.25">
      <c r="A13794">
        <v>338374</v>
      </c>
      <c r="C13794" t="s">
        <v>12608</v>
      </c>
      <c r="G13794" s="4" t="s">
        <v>41</v>
      </c>
    </row>
    <row r="13795" spans="1:7" x14ac:dyDescent="0.25">
      <c r="A13795">
        <v>321663</v>
      </c>
      <c r="C13795" t="s">
        <v>12608</v>
      </c>
      <c r="G13795" s="5" t="s">
        <v>35</v>
      </c>
    </row>
    <row r="13796" spans="1:7" x14ac:dyDescent="0.25">
      <c r="A13796">
        <v>324661</v>
      </c>
      <c r="C13796" t="s">
        <v>12608</v>
      </c>
      <c r="G13796" s="4" t="s">
        <v>85</v>
      </c>
    </row>
    <row r="13797" spans="1:7" x14ac:dyDescent="0.25">
      <c r="A13797">
        <v>10772</v>
      </c>
      <c r="C13797" t="s">
        <v>12608</v>
      </c>
      <c r="G13797" s="5" t="s">
        <v>11</v>
      </c>
    </row>
    <row r="13798" spans="1:7" x14ac:dyDescent="0.25">
      <c r="A13798">
        <v>308519</v>
      </c>
      <c r="C13798" t="s">
        <v>12608</v>
      </c>
      <c r="G13798" s="4" t="s">
        <v>31</v>
      </c>
    </row>
    <row r="13799" spans="1:7" x14ac:dyDescent="0.25">
      <c r="A13799">
        <v>342388</v>
      </c>
      <c r="C13799" t="s">
        <v>12608</v>
      </c>
      <c r="G13799" s="5" t="s">
        <v>102</v>
      </c>
    </row>
    <row r="13800" spans="1:7" x14ac:dyDescent="0.25">
      <c r="A13800">
        <v>231935</v>
      </c>
      <c r="C13800" t="s">
        <v>12608</v>
      </c>
      <c r="G13800" s="4" t="s">
        <v>21</v>
      </c>
    </row>
    <row r="13801" spans="1:7" x14ac:dyDescent="0.25">
      <c r="A13801">
        <v>336089</v>
      </c>
      <c r="C13801" t="s">
        <v>12608</v>
      </c>
      <c r="G13801" s="5" t="s">
        <v>43</v>
      </c>
    </row>
    <row r="13802" spans="1:7" x14ac:dyDescent="0.25">
      <c r="A13802">
        <v>334992</v>
      </c>
      <c r="C13802" t="s">
        <v>12608</v>
      </c>
      <c r="G13802" s="4" t="s">
        <v>61</v>
      </c>
    </row>
    <row r="13803" spans="1:7" x14ac:dyDescent="0.25">
      <c r="A13803">
        <v>347113</v>
      </c>
      <c r="C13803" t="s">
        <v>12608</v>
      </c>
      <c r="G13803" s="5" t="s">
        <v>39</v>
      </c>
    </row>
    <row r="13804" spans="1:7" x14ac:dyDescent="0.25">
      <c r="A13804">
        <v>330655</v>
      </c>
      <c r="C13804" t="s">
        <v>12608</v>
      </c>
      <c r="G13804" s="4" t="s">
        <v>41</v>
      </c>
    </row>
    <row r="13805" spans="1:7" x14ac:dyDescent="0.25">
      <c r="A13805">
        <v>26208</v>
      </c>
      <c r="C13805" t="s">
        <v>12608</v>
      </c>
      <c r="G13805" s="5" t="s">
        <v>11</v>
      </c>
    </row>
    <row r="13806" spans="1:7" x14ac:dyDescent="0.25">
      <c r="A13806">
        <v>48601</v>
      </c>
      <c r="C13806" t="s">
        <v>12608</v>
      </c>
      <c r="G13806" s="4" t="s">
        <v>21</v>
      </c>
    </row>
    <row r="13807" spans="1:7" x14ac:dyDescent="0.25">
      <c r="A13807">
        <v>322522</v>
      </c>
      <c r="C13807" t="s">
        <v>12608</v>
      </c>
      <c r="G13807" s="5" t="s">
        <v>41</v>
      </c>
    </row>
    <row r="13808" spans="1:7" x14ac:dyDescent="0.25">
      <c r="A13808">
        <v>326477</v>
      </c>
      <c r="C13808" t="s">
        <v>12608</v>
      </c>
      <c r="G13808" s="4" t="s">
        <v>75</v>
      </c>
    </row>
    <row r="13809" spans="1:7" x14ac:dyDescent="0.25">
      <c r="A13809">
        <v>93473</v>
      </c>
      <c r="C13809" t="s">
        <v>12608</v>
      </c>
      <c r="G13809" s="5" t="s">
        <v>11</v>
      </c>
    </row>
    <row r="13810" spans="1:7" x14ac:dyDescent="0.25">
      <c r="A13810">
        <v>347560</v>
      </c>
      <c r="C13810" t="s">
        <v>12608</v>
      </c>
      <c r="G13810" s="4" t="s">
        <v>14</v>
      </c>
    </row>
    <row r="13811" spans="1:7" x14ac:dyDescent="0.25">
      <c r="A13811">
        <v>306492</v>
      </c>
      <c r="C13811" t="s">
        <v>12608</v>
      </c>
      <c r="G13811" s="5" t="s">
        <v>39</v>
      </c>
    </row>
    <row r="13812" spans="1:7" x14ac:dyDescent="0.25">
      <c r="A13812">
        <v>41408</v>
      </c>
      <c r="C13812" t="s">
        <v>12608</v>
      </c>
      <c r="G13812" s="4" t="s">
        <v>53</v>
      </c>
    </row>
    <row r="13813" spans="1:7" x14ac:dyDescent="0.25">
      <c r="A13813">
        <v>336578</v>
      </c>
      <c r="C13813" t="s">
        <v>12608</v>
      </c>
      <c r="G13813" s="5" t="s">
        <v>17</v>
      </c>
    </row>
    <row r="13814" spans="1:7" x14ac:dyDescent="0.25">
      <c r="A13814">
        <v>78960</v>
      </c>
      <c r="C13814" t="s">
        <v>12608</v>
      </c>
      <c r="G13814" s="4" t="s">
        <v>245</v>
      </c>
    </row>
    <row r="13815" spans="1:7" x14ac:dyDescent="0.25">
      <c r="A13815">
        <v>311578</v>
      </c>
      <c r="C13815" t="s">
        <v>12608</v>
      </c>
      <c r="G13815" s="5" t="s">
        <v>21</v>
      </c>
    </row>
    <row r="13816" spans="1:7" x14ac:dyDescent="0.25">
      <c r="A13816">
        <v>329876</v>
      </c>
      <c r="C13816" t="s">
        <v>12608</v>
      </c>
      <c r="G13816" s="4" t="s">
        <v>21</v>
      </c>
    </row>
    <row r="13817" spans="1:7" x14ac:dyDescent="0.25">
      <c r="A13817">
        <v>99163</v>
      </c>
      <c r="C13817" t="s">
        <v>12608</v>
      </c>
      <c r="G13817" s="5" t="s">
        <v>11</v>
      </c>
    </row>
    <row r="13818" spans="1:7" x14ac:dyDescent="0.25">
      <c r="A13818">
        <v>45248</v>
      </c>
      <c r="C13818" t="s">
        <v>12608</v>
      </c>
      <c r="G13818" s="4" t="s">
        <v>85</v>
      </c>
    </row>
    <row r="13819" spans="1:7" x14ac:dyDescent="0.25">
      <c r="A13819">
        <v>46164</v>
      </c>
      <c r="C13819" t="s">
        <v>12608</v>
      </c>
      <c r="G13819" s="5" t="s">
        <v>61</v>
      </c>
    </row>
    <row r="13820" spans="1:7" x14ac:dyDescent="0.25">
      <c r="A13820">
        <v>42291</v>
      </c>
      <c r="C13820" t="s">
        <v>12608</v>
      </c>
      <c r="G13820" s="4" t="s">
        <v>85</v>
      </c>
    </row>
    <row r="13821" spans="1:7" x14ac:dyDescent="0.25">
      <c r="A13821">
        <v>310831</v>
      </c>
      <c r="C13821" t="s">
        <v>12608</v>
      </c>
      <c r="G13821" s="5" t="s">
        <v>83</v>
      </c>
    </row>
    <row r="13822" spans="1:7" x14ac:dyDescent="0.25">
      <c r="A13822">
        <v>363197</v>
      </c>
      <c r="C13822" t="s">
        <v>12608</v>
      </c>
      <c r="G13822" s="4" t="s">
        <v>61</v>
      </c>
    </row>
    <row r="13823" spans="1:7" x14ac:dyDescent="0.25">
      <c r="A13823">
        <v>116793</v>
      </c>
      <c r="C13823" t="s">
        <v>12608</v>
      </c>
      <c r="G13823" s="5" t="s">
        <v>41</v>
      </c>
    </row>
    <row r="13824" spans="1:7" x14ac:dyDescent="0.25">
      <c r="A13824">
        <v>341580</v>
      </c>
      <c r="C13824" t="s">
        <v>12608</v>
      </c>
      <c r="G13824" s="4" t="s">
        <v>61</v>
      </c>
    </row>
    <row r="13825" spans="1:7" x14ac:dyDescent="0.25">
      <c r="A13825">
        <v>55158</v>
      </c>
      <c r="C13825" t="s">
        <v>12608</v>
      </c>
      <c r="G13825" s="5" t="s">
        <v>28</v>
      </c>
    </row>
    <row r="13826" spans="1:7" x14ac:dyDescent="0.25">
      <c r="A13826">
        <v>428126</v>
      </c>
      <c r="C13826" t="s">
        <v>12608</v>
      </c>
      <c r="G13826" s="4" t="s">
        <v>100</v>
      </c>
    </row>
    <row r="13827" spans="1:7" x14ac:dyDescent="0.25">
      <c r="A13827">
        <v>340061</v>
      </c>
      <c r="C13827" t="s">
        <v>12608</v>
      </c>
      <c r="G13827" s="5" t="s">
        <v>43</v>
      </c>
    </row>
    <row r="13828" spans="1:7" x14ac:dyDescent="0.25">
      <c r="A13828">
        <v>82368</v>
      </c>
      <c r="C13828" t="s">
        <v>12608</v>
      </c>
      <c r="G13828" s="4" t="s">
        <v>28</v>
      </c>
    </row>
    <row r="13829" spans="1:7" x14ac:dyDescent="0.25">
      <c r="A13829">
        <v>12211</v>
      </c>
      <c r="C13829" t="s">
        <v>12608</v>
      </c>
      <c r="G13829" s="5" t="s">
        <v>61</v>
      </c>
    </row>
    <row r="13830" spans="1:7" x14ac:dyDescent="0.25">
      <c r="A13830">
        <v>70272</v>
      </c>
      <c r="C13830" t="s">
        <v>12608</v>
      </c>
      <c r="G13830" s="4" t="s">
        <v>35</v>
      </c>
    </row>
    <row r="13831" spans="1:7" x14ac:dyDescent="0.25">
      <c r="A13831">
        <v>324431</v>
      </c>
      <c r="C13831" t="s">
        <v>12608</v>
      </c>
      <c r="G13831" s="5" t="s">
        <v>75</v>
      </c>
    </row>
    <row r="13832" spans="1:7" x14ac:dyDescent="0.25">
      <c r="A13832">
        <v>432121</v>
      </c>
      <c r="C13832" t="s">
        <v>12608</v>
      </c>
      <c r="G13832" s="4" t="s">
        <v>85</v>
      </c>
    </row>
    <row r="13833" spans="1:7" x14ac:dyDescent="0.25">
      <c r="A13833">
        <v>29745</v>
      </c>
      <c r="C13833" t="s">
        <v>12608</v>
      </c>
      <c r="G13833" s="5" t="s">
        <v>11</v>
      </c>
    </row>
    <row r="13834" spans="1:7" x14ac:dyDescent="0.25">
      <c r="A13834">
        <v>306062</v>
      </c>
      <c r="C13834" t="s">
        <v>12608</v>
      </c>
      <c r="G13834" s="4" t="s">
        <v>31</v>
      </c>
    </row>
    <row r="13835" spans="1:7" x14ac:dyDescent="0.25">
      <c r="A13835">
        <v>331715</v>
      </c>
      <c r="C13835" t="s">
        <v>12608</v>
      </c>
      <c r="G13835" s="5" t="s">
        <v>31</v>
      </c>
    </row>
    <row r="13836" spans="1:7" x14ac:dyDescent="0.25">
      <c r="A13836">
        <v>330847</v>
      </c>
      <c r="C13836" t="s">
        <v>12608</v>
      </c>
      <c r="G13836" s="4" t="s">
        <v>41</v>
      </c>
    </row>
    <row r="13837" spans="1:7" x14ac:dyDescent="0.25">
      <c r="A13837">
        <v>80399</v>
      </c>
      <c r="C13837" t="s">
        <v>12608</v>
      </c>
      <c r="G13837" s="5" t="s">
        <v>61</v>
      </c>
    </row>
    <row r="13838" spans="1:7" x14ac:dyDescent="0.25">
      <c r="A13838">
        <v>311692</v>
      </c>
      <c r="C13838" t="s">
        <v>12608</v>
      </c>
      <c r="G13838" s="4" t="s">
        <v>85</v>
      </c>
    </row>
    <row r="13839" spans="1:7" x14ac:dyDescent="0.25">
      <c r="A13839">
        <v>389455</v>
      </c>
      <c r="C13839" t="s">
        <v>12608</v>
      </c>
      <c r="G13839" s="5" t="s">
        <v>41</v>
      </c>
    </row>
    <row r="13840" spans="1:7" x14ac:dyDescent="0.25">
      <c r="A13840">
        <v>41387</v>
      </c>
      <c r="C13840" t="s">
        <v>12608</v>
      </c>
      <c r="G13840" s="4" t="s">
        <v>39</v>
      </c>
    </row>
    <row r="13841" spans="1:7" x14ac:dyDescent="0.25">
      <c r="A13841">
        <v>44442</v>
      </c>
      <c r="C13841" t="s">
        <v>12608</v>
      </c>
      <c r="G13841" s="5" t="s">
        <v>61</v>
      </c>
    </row>
    <row r="13842" spans="1:7" x14ac:dyDescent="0.25">
      <c r="A13842">
        <v>305523</v>
      </c>
      <c r="C13842" t="s">
        <v>12608</v>
      </c>
      <c r="G13842" s="4" t="s">
        <v>85</v>
      </c>
    </row>
    <row r="13843" spans="1:7" x14ac:dyDescent="0.25">
      <c r="A13843">
        <v>312532</v>
      </c>
      <c r="C13843" t="s">
        <v>12608</v>
      </c>
      <c r="G13843" s="5" t="s">
        <v>148</v>
      </c>
    </row>
    <row r="13844" spans="1:7" x14ac:dyDescent="0.25">
      <c r="A13844">
        <v>367680</v>
      </c>
      <c r="C13844" t="s">
        <v>12608</v>
      </c>
      <c r="G13844" s="4" t="s">
        <v>17</v>
      </c>
    </row>
    <row r="13845" spans="1:7" x14ac:dyDescent="0.25">
      <c r="A13845">
        <v>79801</v>
      </c>
      <c r="C13845" t="s">
        <v>12608</v>
      </c>
      <c r="G13845" s="5" t="s">
        <v>14</v>
      </c>
    </row>
    <row r="13846" spans="1:7" x14ac:dyDescent="0.25">
      <c r="A13846">
        <v>74796</v>
      </c>
      <c r="C13846" t="s">
        <v>12608</v>
      </c>
      <c r="G13846" s="4" t="s">
        <v>436</v>
      </c>
    </row>
    <row r="13847" spans="1:7" x14ac:dyDescent="0.25">
      <c r="A13847">
        <v>322151</v>
      </c>
      <c r="C13847" t="s">
        <v>12608</v>
      </c>
      <c r="G13847" s="5" t="s">
        <v>85</v>
      </c>
    </row>
    <row r="13848" spans="1:7" x14ac:dyDescent="0.25">
      <c r="A13848">
        <v>410578</v>
      </c>
      <c r="C13848" t="s">
        <v>12608</v>
      </c>
      <c r="G13848" s="4" t="s">
        <v>31</v>
      </c>
    </row>
    <row r="13849" spans="1:7" x14ac:dyDescent="0.25">
      <c r="A13849">
        <v>336740</v>
      </c>
      <c r="C13849" t="s">
        <v>12608</v>
      </c>
      <c r="G13849" s="5" t="s">
        <v>39</v>
      </c>
    </row>
    <row r="13850" spans="1:7" x14ac:dyDescent="0.25">
      <c r="A13850">
        <v>53660</v>
      </c>
      <c r="C13850" t="s">
        <v>12608</v>
      </c>
      <c r="G13850" s="4" t="s">
        <v>64</v>
      </c>
    </row>
    <row r="13851" spans="1:7" x14ac:dyDescent="0.25">
      <c r="A13851">
        <v>437956</v>
      </c>
      <c r="C13851" t="s">
        <v>12608</v>
      </c>
      <c r="G13851" s="5" t="s">
        <v>39</v>
      </c>
    </row>
    <row r="13852" spans="1:7" x14ac:dyDescent="0.25">
      <c r="A13852">
        <v>235050</v>
      </c>
      <c r="C13852" t="s">
        <v>12608</v>
      </c>
      <c r="G13852" s="4" t="s">
        <v>163</v>
      </c>
    </row>
    <row r="13853" spans="1:7" x14ac:dyDescent="0.25">
      <c r="A13853">
        <v>312033</v>
      </c>
      <c r="C13853" t="s">
        <v>12608</v>
      </c>
      <c r="G13853" s="5" t="s">
        <v>64</v>
      </c>
    </row>
    <row r="13854" spans="1:7" x14ac:dyDescent="0.25">
      <c r="A13854">
        <v>300611</v>
      </c>
      <c r="C13854" t="s">
        <v>12608</v>
      </c>
      <c r="G13854" s="4" t="s">
        <v>198</v>
      </c>
    </row>
    <row r="13855" spans="1:7" x14ac:dyDescent="0.25">
      <c r="A13855">
        <v>382000</v>
      </c>
      <c r="C13855" t="s">
        <v>12608</v>
      </c>
      <c r="G13855" s="5" t="s">
        <v>28</v>
      </c>
    </row>
    <row r="13856" spans="1:7" x14ac:dyDescent="0.25">
      <c r="A13856">
        <v>40901</v>
      </c>
      <c r="C13856" t="s">
        <v>12608</v>
      </c>
      <c r="G13856" s="4" t="s">
        <v>11</v>
      </c>
    </row>
    <row r="13857" spans="1:7" x14ac:dyDescent="0.25">
      <c r="A13857">
        <v>53317</v>
      </c>
      <c r="C13857" t="s">
        <v>12608</v>
      </c>
      <c r="G13857" s="5" t="s">
        <v>28</v>
      </c>
    </row>
    <row r="13858" spans="1:7" x14ac:dyDescent="0.25">
      <c r="A13858">
        <v>70098</v>
      </c>
      <c r="B13858" s="1">
        <v>8.49</v>
      </c>
      <c r="C13858" s="2">
        <v>44327</v>
      </c>
      <c r="G13858" s="4" t="s">
        <v>46</v>
      </c>
    </row>
    <row r="13859" spans="1:7" x14ac:dyDescent="0.25">
      <c r="A13859">
        <v>10401</v>
      </c>
      <c r="C13859" t="s">
        <v>12608</v>
      </c>
      <c r="G13859" s="5" t="s">
        <v>245</v>
      </c>
    </row>
    <row r="13860" spans="1:7" x14ac:dyDescent="0.25">
      <c r="A13860">
        <v>44817</v>
      </c>
      <c r="C13860" t="s">
        <v>12608</v>
      </c>
      <c r="G13860" s="4" t="s">
        <v>53</v>
      </c>
    </row>
    <row r="13861" spans="1:7" x14ac:dyDescent="0.25">
      <c r="A13861">
        <v>25394</v>
      </c>
      <c r="C13861" t="s">
        <v>12608</v>
      </c>
      <c r="G13861" s="5" t="s">
        <v>11</v>
      </c>
    </row>
    <row r="13862" spans="1:7" x14ac:dyDescent="0.25">
      <c r="A13862">
        <v>341549</v>
      </c>
      <c r="C13862" t="s">
        <v>12608</v>
      </c>
      <c r="G13862" s="4" t="s">
        <v>17</v>
      </c>
    </row>
    <row r="13863" spans="1:7" x14ac:dyDescent="0.25">
      <c r="A13863">
        <v>84726</v>
      </c>
      <c r="C13863" t="s">
        <v>12608</v>
      </c>
      <c r="G13863" s="5" t="s">
        <v>28</v>
      </c>
    </row>
    <row r="13864" spans="1:7" x14ac:dyDescent="0.25">
      <c r="A13864">
        <v>153494</v>
      </c>
      <c r="C13864" t="s">
        <v>12608</v>
      </c>
      <c r="G13864" s="4" t="s">
        <v>61</v>
      </c>
    </row>
    <row r="13865" spans="1:7" x14ac:dyDescent="0.25">
      <c r="A13865">
        <v>52906</v>
      </c>
      <c r="B13865" s="1">
        <v>9.49</v>
      </c>
      <c r="C13865" s="2">
        <v>44327</v>
      </c>
      <c r="G13865" s="5" t="s">
        <v>28</v>
      </c>
    </row>
    <row r="13866" spans="1:7" x14ac:dyDescent="0.25">
      <c r="A13866">
        <v>327651</v>
      </c>
      <c r="C13866" t="s">
        <v>12608</v>
      </c>
      <c r="G13866" s="4" t="s">
        <v>61</v>
      </c>
    </row>
    <row r="13867" spans="1:7" x14ac:dyDescent="0.25">
      <c r="A13867">
        <v>65315</v>
      </c>
      <c r="C13867" t="s">
        <v>12608</v>
      </c>
      <c r="G13867" s="5" t="s">
        <v>41</v>
      </c>
    </row>
    <row r="13868" spans="1:7" x14ac:dyDescent="0.25">
      <c r="A13868">
        <v>26976</v>
      </c>
      <c r="C13868" t="s">
        <v>12608</v>
      </c>
      <c r="G13868" s="4" t="s">
        <v>11</v>
      </c>
    </row>
    <row r="13869" spans="1:7" x14ac:dyDescent="0.25">
      <c r="A13869">
        <v>91758</v>
      </c>
      <c r="C13869" t="s">
        <v>12608</v>
      </c>
      <c r="G13869" s="5" t="s">
        <v>11</v>
      </c>
    </row>
    <row r="13870" spans="1:7" x14ac:dyDescent="0.25">
      <c r="A13870">
        <v>41006</v>
      </c>
      <c r="C13870" t="s">
        <v>12608</v>
      </c>
      <c r="G13870" s="4" t="s">
        <v>57</v>
      </c>
    </row>
    <row r="13871" spans="1:7" x14ac:dyDescent="0.25">
      <c r="A13871">
        <v>314862</v>
      </c>
      <c r="C13871" t="s">
        <v>12608</v>
      </c>
      <c r="G13871" s="5" t="s">
        <v>41</v>
      </c>
    </row>
    <row r="13872" spans="1:7" x14ac:dyDescent="0.25">
      <c r="A13872">
        <v>140163</v>
      </c>
      <c r="C13872" t="s">
        <v>12608</v>
      </c>
      <c r="G13872" s="4" t="s">
        <v>189</v>
      </c>
    </row>
    <row r="13873" spans="1:7" x14ac:dyDescent="0.25">
      <c r="A13873">
        <v>79715</v>
      </c>
      <c r="B13873" s="1">
        <v>4.99</v>
      </c>
      <c r="C13873" s="2">
        <v>44327</v>
      </c>
      <c r="G13873" s="5" t="s">
        <v>64</v>
      </c>
    </row>
    <row r="13874" spans="1:7" x14ac:dyDescent="0.25">
      <c r="A13874">
        <v>59668</v>
      </c>
      <c r="C13874" t="s">
        <v>12608</v>
      </c>
      <c r="G13874" s="4"/>
    </row>
    <row r="13875" spans="1:7" x14ac:dyDescent="0.25">
      <c r="A13875">
        <v>333470</v>
      </c>
      <c r="B13875" s="1">
        <v>6.99</v>
      </c>
      <c r="C13875" s="2">
        <v>44327</v>
      </c>
      <c r="G13875" s="5" t="s">
        <v>28</v>
      </c>
    </row>
    <row r="13876" spans="1:7" x14ac:dyDescent="0.25">
      <c r="A13876">
        <v>334824</v>
      </c>
      <c r="C13876" t="s">
        <v>12608</v>
      </c>
      <c r="G13876" s="4" t="s">
        <v>85</v>
      </c>
    </row>
    <row r="13877" spans="1:7" x14ac:dyDescent="0.25">
      <c r="A13877">
        <v>334063</v>
      </c>
      <c r="C13877" t="s">
        <v>12608</v>
      </c>
      <c r="G13877" s="5" t="s">
        <v>28</v>
      </c>
    </row>
    <row r="13878" spans="1:7" x14ac:dyDescent="0.25">
      <c r="A13878">
        <v>313031</v>
      </c>
      <c r="C13878" t="s">
        <v>12608</v>
      </c>
      <c r="G13878" s="4" t="s">
        <v>41</v>
      </c>
    </row>
    <row r="13879" spans="1:7" x14ac:dyDescent="0.25">
      <c r="A13879">
        <v>48555</v>
      </c>
      <c r="C13879" t="s">
        <v>12608</v>
      </c>
      <c r="G13879" s="5" t="s">
        <v>53</v>
      </c>
    </row>
    <row r="13880" spans="1:7" x14ac:dyDescent="0.25">
      <c r="A13880">
        <v>33626</v>
      </c>
      <c r="C13880" t="s">
        <v>12608</v>
      </c>
      <c r="G13880" s="4" t="s">
        <v>41</v>
      </c>
    </row>
    <row r="13881" spans="1:7" x14ac:dyDescent="0.25">
      <c r="A13881">
        <v>431338</v>
      </c>
      <c r="C13881" t="s">
        <v>12608</v>
      </c>
      <c r="G13881" s="5" t="s">
        <v>85</v>
      </c>
    </row>
    <row r="13882" spans="1:7" x14ac:dyDescent="0.25">
      <c r="A13882">
        <v>42687</v>
      </c>
      <c r="C13882" t="s">
        <v>12608</v>
      </c>
      <c r="G13882" s="4" t="s">
        <v>8</v>
      </c>
    </row>
    <row r="13883" spans="1:7" x14ac:dyDescent="0.25">
      <c r="A13883">
        <v>93475</v>
      </c>
      <c r="C13883" t="s">
        <v>12608</v>
      </c>
      <c r="G13883" s="5" t="s">
        <v>11</v>
      </c>
    </row>
    <row r="13884" spans="1:7" x14ac:dyDescent="0.25">
      <c r="A13884">
        <v>318082</v>
      </c>
      <c r="C13884" t="s">
        <v>12608</v>
      </c>
      <c r="G13884" s="4" t="s">
        <v>28</v>
      </c>
    </row>
    <row r="13885" spans="1:7" x14ac:dyDescent="0.25">
      <c r="A13885">
        <v>312909</v>
      </c>
      <c r="C13885" t="s">
        <v>12608</v>
      </c>
      <c r="G13885" s="5" t="s">
        <v>39</v>
      </c>
    </row>
    <row r="13886" spans="1:7" x14ac:dyDescent="0.25">
      <c r="A13886">
        <v>306472</v>
      </c>
      <c r="C13886" t="s">
        <v>12608</v>
      </c>
      <c r="G13886" s="4" t="s">
        <v>31</v>
      </c>
    </row>
    <row r="13887" spans="1:7" x14ac:dyDescent="0.25">
      <c r="A13887">
        <v>72481</v>
      </c>
      <c r="C13887" t="s">
        <v>12608</v>
      </c>
      <c r="G13887" s="5" t="s">
        <v>436</v>
      </c>
    </row>
    <row r="13888" spans="1:7" x14ac:dyDescent="0.25">
      <c r="A13888">
        <v>340457</v>
      </c>
      <c r="C13888" t="s">
        <v>12608</v>
      </c>
      <c r="G13888" s="4" t="s">
        <v>39</v>
      </c>
    </row>
    <row r="13889" spans="1:7" x14ac:dyDescent="0.25">
      <c r="A13889">
        <v>338459</v>
      </c>
      <c r="C13889" t="s">
        <v>12608</v>
      </c>
      <c r="G13889" s="5" t="s">
        <v>85</v>
      </c>
    </row>
    <row r="13890" spans="1:7" x14ac:dyDescent="0.25">
      <c r="A13890">
        <v>84872</v>
      </c>
      <c r="C13890" t="s">
        <v>12608</v>
      </c>
      <c r="G13890" s="4" t="s">
        <v>28</v>
      </c>
    </row>
    <row r="13891" spans="1:7" x14ac:dyDescent="0.25">
      <c r="A13891">
        <v>430021</v>
      </c>
      <c r="C13891" t="s">
        <v>12608</v>
      </c>
      <c r="G13891" s="5" t="s">
        <v>39</v>
      </c>
    </row>
    <row r="13892" spans="1:7" x14ac:dyDescent="0.25">
      <c r="A13892">
        <v>335754</v>
      </c>
      <c r="C13892" t="s">
        <v>12608</v>
      </c>
      <c r="G13892" s="4" t="s">
        <v>61</v>
      </c>
    </row>
    <row r="13893" spans="1:7" x14ac:dyDescent="0.25">
      <c r="A13893">
        <v>342196</v>
      </c>
      <c r="C13893" t="s">
        <v>12608</v>
      </c>
      <c r="G13893" s="5" t="s">
        <v>57</v>
      </c>
    </row>
    <row r="13894" spans="1:7" x14ac:dyDescent="0.25">
      <c r="A13894">
        <v>82255</v>
      </c>
      <c r="C13894" t="s">
        <v>12608</v>
      </c>
      <c r="G13894" s="4" t="s">
        <v>61</v>
      </c>
    </row>
    <row r="13895" spans="1:7" x14ac:dyDescent="0.25">
      <c r="A13895">
        <v>296920</v>
      </c>
      <c r="C13895" t="s">
        <v>12608</v>
      </c>
      <c r="G13895" s="5" t="s">
        <v>37</v>
      </c>
    </row>
    <row r="13896" spans="1:7" x14ac:dyDescent="0.25">
      <c r="A13896">
        <v>429945</v>
      </c>
      <c r="C13896" t="s">
        <v>12608</v>
      </c>
      <c r="G13896" s="4" t="s">
        <v>61</v>
      </c>
    </row>
    <row r="13897" spans="1:7" x14ac:dyDescent="0.25">
      <c r="A13897">
        <v>434108</v>
      </c>
      <c r="C13897" t="s">
        <v>12608</v>
      </c>
      <c r="G13897" s="5" t="s">
        <v>85</v>
      </c>
    </row>
    <row r="13898" spans="1:7" x14ac:dyDescent="0.25">
      <c r="A13898">
        <v>48382</v>
      </c>
      <c r="C13898" t="s">
        <v>12608</v>
      </c>
      <c r="G13898" s="4" t="s">
        <v>28</v>
      </c>
    </row>
    <row r="13899" spans="1:7" x14ac:dyDescent="0.25">
      <c r="A13899">
        <v>46203</v>
      </c>
      <c r="C13899" t="s">
        <v>12608</v>
      </c>
      <c r="G13899" s="5" t="s">
        <v>28</v>
      </c>
    </row>
    <row r="13900" spans="1:7" x14ac:dyDescent="0.25">
      <c r="A13900">
        <v>44461</v>
      </c>
      <c r="C13900" t="s">
        <v>12608</v>
      </c>
      <c r="G13900" s="4" t="s">
        <v>75</v>
      </c>
    </row>
    <row r="13901" spans="1:7" x14ac:dyDescent="0.25">
      <c r="A13901">
        <v>79154</v>
      </c>
      <c r="C13901" t="s">
        <v>12608</v>
      </c>
      <c r="G13901" s="5" t="s">
        <v>11</v>
      </c>
    </row>
    <row r="13902" spans="1:7" x14ac:dyDescent="0.25">
      <c r="A13902">
        <v>319942</v>
      </c>
      <c r="C13902" t="s">
        <v>12608</v>
      </c>
      <c r="G13902" s="4" t="s">
        <v>61</v>
      </c>
    </row>
    <row r="13903" spans="1:7" x14ac:dyDescent="0.25">
      <c r="A13903">
        <v>332904</v>
      </c>
      <c r="C13903" t="s">
        <v>12608</v>
      </c>
      <c r="G13903" s="5" t="s">
        <v>85</v>
      </c>
    </row>
    <row r="13904" spans="1:7" x14ac:dyDescent="0.25">
      <c r="A13904">
        <v>47185</v>
      </c>
      <c r="C13904" t="s">
        <v>12608</v>
      </c>
      <c r="G13904" s="4" t="s">
        <v>35</v>
      </c>
    </row>
    <row r="13905" spans="1:7" x14ac:dyDescent="0.25">
      <c r="A13905">
        <v>330431</v>
      </c>
      <c r="C13905" t="s">
        <v>12608</v>
      </c>
      <c r="G13905" s="5" t="s">
        <v>43</v>
      </c>
    </row>
    <row r="13906" spans="1:7" x14ac:dyDescent="0.25">
      <c r="A13906">
        <v>316166</v>
      </c>
      <c r="C13906" t="s">
        <v>12608</v>
      </c>
      <c r="G13906" s="4" t="s">
        <v>100</v>
      </c>
    </row>
    <row r="13907" spans="1:7" x14ac:dyDescent="0.25">
      <c r="A13907">
        <v>302321</v>
      </c>
      <c r="C13907" t="s">
        <v>12608</v>
      </c>
      <c r="G13907" s="5" t="s">
        <v>41</v>
      </c>
    </row>
    <row r="13908" spans="1:7" x14ac:dyDescent="0.25">
      <c r="A13908">
        <v>148350</v>
      </c>
      <c r="C13908" t="s">
        <v>12608</v>
      </c>
      <c r="G13908" s="4" t="s">
        <v>148</v>
      </c>
    </row>
    <row r="13909" spans="1:7" x14ac:dyDescent="0.25">
      <c r="A13909">
        <v>46361</v>
      </c>
      <c r="C13909" t="s">
        <v>12608</v>
      </c>
      <c r="G13909" s="5" t="s">
        <v>163</v>
      </c>
    </row>
    <row r="13910" spans="1:7" x14ac:dyDescent="0.25">
      <c r="A13910">
        <v>330384</v>
      </c>
      <c r="C13910" t="s">
        <v>12608</v>
      </c>
      <c r="G13910" s="4" t="s">
        <v>39</v>
      </c>
    </row>
    <row r="13911" spans="1:7" x14ac:dyDescent="0.25">
      <c r="A13911">
        <v>307051</v>
      </c>
      <c r="C13911" t="s">
        <v>12608</v>
      </c>
      <c r="G13911" s="5" t="s">
        <v>61</v>
      </c>
    </row>
    <row r="13912" spans="1:7" x14ac:dyDescent="0.25">
      <c r="A13912">
        <v>331545</v>
      </c>
      <c r="C13912" t="s">
        <v>12608</v>
      </c>
      <c r="G13912" s="4" t="s">
        <v>85</v>
      </c>
    </row>
    <row r="13913" spans="1:7" x14ac:dyDescent="0.25">
      <c r="A13913">
        <v>74140</v>
      </c>
      <c r="C13913" t="s">
        <v>12608</v>
      </c>
      <c r="G13913" s="5" t="s">
        <v>37</v>
      </c>
    </row>
    <row r="13914" spans="1:7" x14ac:dyDescent="0.25">
      <c r="A13914">
        <v>21105</v>
      </c>
      <c r="C13914" t="s">
        <v>12608</v>
      </c>
      <c r="G13914" s="4" t="s">
        <v>39</v>
      </c>
    </row>
    <row r="13915" spans="1:7" x14ac:dyDescent="0.25">
      <c r="A13915">
        <v>72486</v>
      </c>
      <c r="C13915" t="s">
        <v>12608</v>
      </c>
      <c r="G13915" s="5" t="s">
        <v>31</v>
      </c>
    </row>
    <row r="13916" spans="1:7" x14ac:dyDescent="0.25">
      <c r="A13916">
        <v>78712</v>
      </c>
      <c r="C13916" t="s">
        <v>12608</v>
      </c>
      <c r="G13916" s="4" t="s">
        <v>37</v>
      </c>
    </row>
    <row r="13917" spans="1:7" x14ac:dyDescent="0.25">
      <c r="A13917">
        <v>233192</v>
      </c>
      <c r="C13917" t="s">
        <v>12608</v>
      </c>
      <c r="G13917" s="5" t="s">
        <v>61</v>
      </c>
    </row>
    <row r="13918" spans="1:7" x14ac:dyDescent="0.25">
      <c r="A13918">
        <v>43775</v>
      </c>
      <c r="C13918" t="s">
        <v>12608</v>
      </c>
      <c r="G13918" s="4" t="s">
        <v>61</v>
      </c>
    </row>
    <row r="13919" spans="1:7" x14ac:dyDescent="0.25">
      <c r="A13919">
        <v>41941</v>
      </c>
      <c r="C13919" t="s">
        <v>12608</v>
      </c>
      <c r="G13919" s="5" t="s">
        <v>163</v>
      </c>
    </row>
    <row r="13920" spans="1:7" x14ac:dyDescent="0.25">
      <c r="A13920">
        <v>41580</v>
      </c>
      <c r="C13920" t="s">
        <v>12608</v>
      </c>
      <c r="G13920" s="4" t="s">
        <v>61</v>
      </c>
    </row>
    <row r="13921" spans="1:7" x14ac:dyDescent="0.25">
      <c r="A13921">
        <v>40669</v>
      </c>
      <c r="C13921" t="s">
        <v>12608</v>
      </c>
      <c r="G13921" s="5" t="s">
        <v>75</v>
      </c>
    </row>
    <row r="13922" spans="1:7" x14ac:dyDescent="0.25">
      <c r="A13922">
        <v>308852</v>
      </c>
      <c r="C13922" t="s">
        <v>12608</v>
      </c>
      <c r="G13922" s="4" t="s">
        <v>39</v>
      </c>
    </row>
    <row r="13923" spans="1:7" x14ac:dyDescent="0.25">
      <c r="A13923">
        <v>108391</v>
      </c>
      <c r="C13923" t="s">
        <v>12608</v>
      </c>
      <c r="G13923" s="5" t="s">
        <v>61</v>
      </c>
    </row>
    <row r="13924" spans="1:7" x14ac:dyDescent="0.25">
      <c r="A13924">
        <v>71439</v>
      </c>
      <c r="B13924" s="1">
        <v>10.99</v>
      </c>
      <c r="C13924" s="2">
        <v>44327</v>
      </c>
      <c r="G13924" s="4" t="s">
        <v>41</v>
      </c>
    </row>
    <row r="13925" spans="1:7" x14ac:dyDescent="0.25">
      <c r="A13925">
        <v>77423</v>
      </c>
      <c r="C13925" t="s">
        <v>12608</v>
      </c>
      <c r="G13925" s="5" t="s">
        <v>57</v>
      </c>
    </row>
    <row r="13926" spans="1:7" x14ac:dyDescent="0.25">
      <c r="A13926">
        <v>45011</v>
      </c>
      <c r="C13926" t="s">
        <v>12608</v>
      </c>
      <c r="G13926" s="4" t="s">
        <v>46</v>
      </c>
    </row>
    <row r="13927" spans="1:7" x14ac:dyDescent="0.25">
      <c r="A13927">
        <v>372471</v>
      </c>
      <c r="C13927" t="s">
        <v>12608</v>
      </c>
      <c r="G13927" s="5" t="s">
        <v>21</v>
      </c>
    </row>
    <row r="13928" spans="1:7" x14ac:dyDescent="0.25">
      <c r="A13928">
        <v>324427</v>
      </c>
      <c r="C13928" t="s">
        <v>12608</v>
      </c>
      <c r="G13928" s="4" t="s">
        <v>75</v>
      </c>
    </row>
    <row r="13929" spans="1:7" x14ac:dyDescent="0.25">
      <c r="A13929">
        <v>322925</v>
      </c>
      <c r="C13929" t="s">
        <v>12608</v>
      </c>
      <c r="G13929" s="5" t="s">
        <v>61</v>
      </c>
    </row>
    <row r="13930" spans="1:7" x14ac:dyDescent="0.25">
      <c r="A13930">
        <v>340688</v>
      </c>
      <c r="C13930" t="s">
        <v>12608</v>
      </c>
      <c r="G13930" s="4" t="s">
        <v>85</v>
      </c>
    </row>
    <row r="13931" spans="1:7" x14ac:dyDescent="0.25">
      <c r="A13931">
        <v>324533</v>
      </c>
      <c r="C13931" t="s">
        <v>12608</v>
      </c>
      <c r="G13931" s="5" t="s">
        <v>8</v>
      </c>
    </row>
    <row r="13932" spans="1:7" x14ac:dyDescent="0.25">
      <c r="A13932">
        <v>314917</v>
      </c>
      <c r="C13932" t="s">
        <v>12608</v>
      </c>
      <c r="G13932" s="4" t="s">
        <v>85</v>
      </c>
    </row>
    <row r="13933" spans="1:7" x14ac:dyDescent="0.25">
      <c r="A13933">
        <v>314211</v>
      </c>
      <c r="C13933" t="s">
        <v>12608</v>
      </c>
      <c r="G13933" s="5" t="s">
        <v>43</v>
      </c>
    </row>
    <row r="13934" spans="1:7" x14ac:dyDescent="0.25">
      <c r="A13934">
        <v>421677</v>
      </c>
      <c r="C13934" t="s">
        <v>12608</v>
      </c>
      <c r="G13934" s="4" t="s">
        <v>163</v>
      </c>
    </row>
    <row r="13935" spans="1:7" x14ac:dyDescent="0.25">
      <c r="A13935">
        <v>54496</v>
      </c>
      <c r="C13935" t="s">
        <v>12608</v>
      </c>
      <c r="G13935" s="5" t="s">
        <v>61</v>
      </c>
    </row>
    <row r="13936" spans="1:7" x14ac:dyDescent="0.25">
      <c r="A13936">
        <v>379859</v>
      </c>
      <c r="C13936" t="s">
        <v>12608</v>
      </c>
      <c r="G13936" s="4" t="s">
        <v>21</v>
      </c>
    </row>
    <row r="13937" spans="1:7" x14ac:dyDescent="0.25">
      <c r="A13937">
        <v>399370</v>
      </c>
      <c r="C13937" t="s">
        <v>12608</v>
      </c>
      <c r="G13937" s="5" t="s">
        <v>85</v>
      </c>
    </row>
    <row r="13938" spans="1:7" x14ac:dyDescent="0.25">
      <c r="A13938">
        <v>337503</v>
      </c>
      <c r="C13938" t="s">
        <v>12608</v>
      </c>
      <c r="G13938" s="4" t="s">
        <v>26</v>
      </c>
    </row>
    <row r="13939" spans="1:7" x14ac:dyDescent="0.25">
      <c r="A13939">
        <v>40949</v>
      </c>
      <c r="C13939" t="s">
        <v>12608</v>
      </c>
      <c r="G13939" s="5" t="s">
        <v>41</v>
      </c>
    </row>
    <row r="13940" spans="1:7" x14ac:dyDescent="0.25">
      <c r="A13940">
        <v>88388</v>
      </c>
      <c r="C13940" t="s">
        <v>12608</v>
      </c>
      <c r="G13940" s="4" t="s">
        <v>53</v>
      </c>
    </row>
    <row r="13941" spans="1:7" x14ac:dyDescent="0.25">
      <c r="A13941">
        <v>329070</v>
      </c>
      <c r="C13941" t="s">
        <v>12608</v>
      </c>
      <c r="G13941" s="5" t="s">
        <v>61</v>
      </c>
    </row>
    <row r="13942" spans="1:7" x14ac:dyDescent="0.25">
      <c r="A13942">
        <v>73634</v>
      </c>
      <c r="C13942" t="s">
        <v>12608</v>
      </c>
      <c r="G13942" s="4" t="s">
        <v>26</v>
      </c>
    </row>
    <row r="13943" spans="1:7" x14ac:dyDescent="0.25">
      <c r="A13943">
        <v>71433</v>
      </c>
      <c r="C13943" t="s">
        <v>12608</v>
      </c>
      <c r="G13943" s="5" t="s">
        <v>37</v>
      </c>
    </row>
    <row r="13944" spans="1:7" x14ac:dyDescent="0.25">
      <c r="A13944">
        <v>310370</v>
      </c>
      <c r="C13944" t="s">
        <v>12608</v>
      </c>
      <c r="G13944" s="4" t="s">
        <v>75</v>
      </c>
    </row>
    <row r="13945" spans="1:7" x14ac:dyDescent="0.25">
      <c r="A13945">
        <v>374504</v>
      </c>
      <c r="C13945" t="s">
        <v>12608</v>
      </c>
      <c r="G13945" s="5" t="s">
        <v>61</v>
      </c>
    </row>
    <row r="13946" spans="1:7" x14ac:dyDescent="0.25">
      <c r="A13946">
        <v>332139</v>
      </c>
      <c r="C13946" t="s">
        <v>12608</v>
      </c>
      <c r="G13946" s="4" t="s">
        <v>43</v>
      </c>
    </row>
    <row r="13947" spans="1:7" x14ac:dyDescent="0.25">
      <c r="A13947">
        <v>330543</v>
      </c>
      <c r="C13947" t="s">
        <v>12608</v>
      </c>
      <c r="G13947" s="5" t="s">
        <v>39</v>
      </c>
    </row>
    <row r="13948" spans="1:7" x14ac:dyDescent="0.25">
      <c r="A13948">
        <v>42080</v>
      </c>
      <c r="B13948" s="1">
        <v>7.99</v>
      </c>
      <c r="C13948" s="2">
        <v>44327</v>
      </c>
      <c r="G13948" s="4" t="s">
        <v>26</v>
      </c>
    </row>
    <row r="13949" spans="1:7" x14ac:dyDescent="0.25">
      <c r="A13949">
        <v>40803</v>
      </c>
      <c r="C13949" t="s">
        <v>12608</v>
      </c>
      <c r="G13949" s="5" t="s">
        <v>100</v>
      </c>
    </row>
    <row r="13950" spans="1:7" x14ac:dyDescent="0.25">
      <c r="A13950">
        <v>178918</v>
      </c>
      <c r="C13950" t="s">
        <v>12608</v>
      </c>
      <c r="G13950" s="4" t="s">
        <v>41</v>
      </c>
    </row>
    <row r="13951" spans="1:7" x14ac:dyDescent="0.25">
      <c r="A13951">
        <v>308019</v>
      </c>
      <c r="C13951" t="s">
        <v>12608</v>
      </c>
      <c r="G13951" s="5" t="s">
        <v>61</v>
      </c>
    </row>
    <row r="13952" spans="1:7" x14ac:dyDescent="0.25">
      <c r="A13952">
        <v>318970</v>
      </c>
      <c r="C13952" t="s">
        <v>12608</v>
      </c>
      <c r="G13952" s="4" t="s">
        <v>21</v>
      </c>
    </row>
    <row r="13953" spans="1:7" x14ac:dyDescent="0.25">
      <c r="A13953">
        <v>45412</v>
      </c>
      <c r="C13953" t="s">
        <v>12608</v>
      </c>
      <c r="G13953" s="5" t="s">
        <v>21</v>
      </c>
    </row>
    <row r="13954" spans="1:7" x14ac:dyDescent="0.25">
      <c r="A13954">
        <v>85082</v>
      </c>
      <c r="C13954" t="s">
        <v>12608</v>
      </c>
      <c r="G13954" s="4" t="s">
        <v>75</v>
      </c>
    </row>
    <row r="13955" spans="1:7" x14ac:dyDescent="0.25">
      <c r="A13955">
        <v>313526</v>
      </c>
      <c r="C13955" t="s">
        <v>12608</v>
      </c>
      <c r="G13955" s="5" t="s">
        <v>21</v>
      </c>
    </row>
    <row r="13956" spans="1:7" x14ac:dyDescent="0.25">
      <c r="A13956">
        <v>321055</v>
      </c>
      <c r="C13956" t="s">
        <v>12608</v>
      </c>
      <c r="G13956" s="4" t="s">
        <v>28</v>
      </c>
    </row>
    <row r="13957" spans="1:7" x14ac:dyDescent="0.25">
      <c r="A13957">
        <v>312995</v>
      </c>
      <c r="C13957" t="s">
        <v>12608</v>
      </c>
      <c r="G13957" s="5" t="s">
        <v>61</v>
      </c>
    </row>
    <row r="13958" spans="1:7" x14ac:dyDescent="0.25">
      <c r="A13958">
        <v>30171</v>
      </c>
      <c r="C13958" t="s">
        <v>12608</v>
      </c>
      <c r="G13958" s="4" t="s">
        <v>61</v>
      </c>
    </row>
    <row r="13959" spans="1:7" x14ac:dyDescent="0.25">
      <c r="A13959">
        <v>47178</v>
      </c>
      <c r="C13959" t="s">
        <v>12608</v>
      </c>
      <c r="G13959" s="5" t="s">
        <v>61</v>
      </c>
    </row>
    <row r="13960" spans="1:7" x14ac:dyDescent="0.25">
      <c r="A13960">
        <v>327152</v>
      </c>
      <c r="C13960" t="s">
        <v>12608</v>
      </c>
      <c r="G13960" s="4" t="s">
        <v>100</v>
      </c>
    </row>
    <row r="13961" spans="1:7" x14ac:dyDescent="0.25">
      <c r="A13961">
        <v>317807</v>
      </c>
      <c r="C13961" t="s">
        <v>12608</v>
      </c>
      <c r="G13961" s="5" t="s">
        <v>41</v>
      </c>
    </row>
    <row r="13962" spans="1:7" x14ac:dyDescent="0.25">
      <c r="A13962">
        <v>83618</v>
      </c>
      <c r="C13962" t="s">
        <v>12608</v>
      </c>
      <c r="G13962" s="4" t="s">
        <v>85</v>
      </c>
    </row>
    <row r="13963" spans="1:7" x14ac:dyDescent="0.25">
      <c r="A13963">
        <v>30003</v>
      </c>
      <c r="C13963" t="s">
        <v>12608</v>
      </c>
      <c r="G13963" s="5" t="s">
        <v>39</v>
      </c>
    </row>
    <row r="13964" spans="1:7" x14ac:dyDescent="0.25">
      <c r="A13964">
        <v>70242</v>
      </c>
      <c r="C13964" t="s">
        <v>12608</v>
      </c>
      <c r="G13964" s="4" t="s">
        <v>175</v>
      </c>
    </row>
    <row r="13965" spans="1:7" x14ac:dyDescent="0.25">
      <c r="A13965">
        <v>81497</v>
      </c>
      <c r="C13965" t="s">
        <v>12608</v>
      </c>
      <c r="G13965" s="5" t="s">
        <v>61</v>
      </c>
    </row>
    <row r="13966" spans="1:7" x14ac:dyDescent="0.25">
      <c r="A13966">
        <v>329503</v>
      </c>
      <c r="C13966" t="s">
        <v>12608</v>
      </c>
      <c r="G13966" s="4" t="s">
        <v>43</v>
      </c>
    </row>
    <row r="13967" spans="1:7" x14ac:dyDescent="0.25">
      <c r="A13967">
        <v>335487</v>
      </c>
      <c r="C13967" t="s">
        <v>12608</v>
      </c>
      <c r="G13967" s="5" t="s">
        <v>61</v>
      </c>
    </row>
    <row r="13968" spans="1:7" x14ac:dyDescent="0.25">
      <c r="A13968">
        <v>29597</v>
      </c>
      <c r="C13968" t="s">
        <v>12608</v>
      </c>
      <c r="G13968" s="4" t="s">
        <v>11</v>
      </c>
    </row>
    <row r="13969" spans="1:7" x14ac:dyDescent="0.25">
      <c r="A13969">
        <v>336464</v>
      </c>
      <c r="C13969" t="s">
        <v>12608</v>
      </c>
      <c r="G13969" s="5" t="s">
        <v>61</v>
      </c>
    </row>
    <row r="13970" spans="1:7" x14ac:dyDescent="0.25">
      <c r="A13970">
        <v>185361</v>
      </c>
      <c r="C13970" t="s">
        <v>12608</v>
      </c>
      <c r="G13970" s="4" t="s">
        <v>85</v>
      </c>
    </row>
    <row r="13971" spans="1:7" x14ac:dyDescent="0.25">
      <c r="A13971">
        <v>42691</v>
      </c>
      <c r="C13971" t="s">
        <v>12608</v>
      </c>
      <c r="G13971" s="5" t="s">
        <v>85</v>
      </c>
    </row>
    <row r="13972" spans="1:7" x14ac:dyDescent="0.25">
      <c r="A13972">
        <v>328534</v>
      </c>
      <c r="C13972" t="s">
        <v>12608</v>
      </c>
      <c r="G13972" s="4" t="s">
        <v>85</v>
      </c>
    </row>
    <row r="13973" spans="1:7" x14ac:dyDescent="0.25">
      <c r="A13973">
        <v>84127</v>
      </c>
      <c r="C13973" t="s">
        <v>12608</v>
      </c>
      <c r="G13973" s="5" t="s">
        <v>17</v>
      </c>
    </row>
    <row r="13974" spans="1:7" x14ac:dyDescent="0.25">
      <c r="A13974">
        <v>45893</v>
      </c>
      <c r="C13974" t="s">
        <v>12608</v>
      </c>
      <c r="G13974" s="4" t="s">
        <v>43</v>
      </c>
    </row>
    <row r="13975" spans="1:7" x14ac:dyDescent="0.25">
      <c r="A13975">
        <v>64041</v>
      </c>
      <c r="C13975" t="s">
        <v>12608</v>
      </c>
      <c r="G13975" s="5" t="s">
        <v>163</v>
      </c>
    </row>
    <row r="13976" spans="1:7" x14ac:dyDescent="0.25">
      <c r="A13976">
        <v>309059</v>
      </c>
      <c r="C13976" t="s">
        <v>12608</v>
      </c>
      <c r="G13976" s="4" t="s">
        <v>41</v>
      </c>
    </row>
    <row r="13977" spans="1:7" x14ac:dyDescent="0.25">
      <c r="A13977">
        <v>301882</v>
      </c>
      <c r="C13977" t="s">
        <v>12608</v>
      </c>
      <c r="G13977" s="5" t="s">
        <v>75</v>
      </c>
    </row>
    <row r="13978" spans="1:7" x14ac:dyDescent="0.25">
      <c r="A13978">
        <v>24332</v>
      </c>
      <c r="C13978" t="s">
        <v>12608</v>
      </c>
      <c r="G13978" s="4" t="s">
        <v>11</v>
      </c>
    </row>
    <row r="13979" spans="1:7" x14ac:dyDescent="0.25">
      <c r="A13979">
        <v>63711</v>
      </c>
      <c r="C13979" t="s">
        <v>12608</v>
      </c>
      <c r="G13979" s="5" t="s">
        <v>75</v>
      </c>
    </row>
    <row r="13980" spans="1:7" x14ac:dyDescent="0.25">
      <c r="A13980">
        <v>47144</v>
      </c>
      <c r="C13980" t="s">
        <v>12608</v>
      </c>
      <c r="G13980" s="4" t="s">
        <v>37</v>
      </c>
    </row>
    <row r="13981" spans="1:7" x14ac:dyDescent="0.25">
      <c r="A13981">
        <v>74906</v>
      </c>
      <c r="C13981" t="s">
        <v>12608</v>
      </c>
      <c r="G13981" s="5" t="s">
        <v>14</v>
      </c>
    </row>
    <row r="13982" spans="1:7" x14ac:dyDescent="0.25">
      <c r="A13982">
        <v>327418</v>
      </c>
      <c r="C13982" t="s">
        <v>12608</v>
      </c>
      <c r="G13982" s="4" t="s">
        <v>41</v>
      </c>
    </row>
    <row r="13983" spans="1:7" x14ac:dyDescent="0.25">
      <c r="A13983">
        <v>332961</v>
      </c>
      <c r="C13983" t="s">
        <v>12608</v>
      </c>
      <c r="G13983" s="5" t="s">
        <v>31</v>
      </c>
    </row>
    <row r="13984" spans="1:7" x14ac:dyDescent="0.25">
      <c r="A13984">
        <v>81544</v>
      </c>
      <c r="C13984" t="s">
        <v>12608</v>
      </c>
      <c r="G13984" s="4" t="s">
        <v>61</v>
      </c>
    </row>
    <row r="13985" spans="1:7" x14ac:dyDescent="0.25">
      <c r="A13985">
        <v>322012</v>
      </c>
      <c r="C13985" t="s">
        <v>12608</v>
      </c>
      <c r="G13985" s="5" t="s">
        <v>21</v>
      </c>
    </row>
    <row r="13986" spans="1:7" x14ac:dyDescent="0.25">
      <c r="A13986">
        <v>42435</v>
      </c>
      <c r="C13986" t="s">
        <v>12608</v>
      </c>
      <c r="G13986" s="4" t="s">
        <v>85</v>
      </c>
    </row>
    <row r="13987" spans="1:7" x14ac:dyDescent="0.25">
      <c r="A13987">
        <v>27454</v>
      </c>
      <c r="C13987" t="s">
        <v>12608</v>
      </c>
      <c r="G13987" s="5" t="s">
        <v>11</v>
      </c>
    </row>
    <row r="13988" spans="1:7" x14ac:dyDescent="0.25">
      <c r="A13988">
        <v>332341</v>
      </c>
      <c r="C13988" t="s">
        <v>12608</v>
      </c>
      <c r="G13988" s="4" t="s">
        <v>39</v>
      </c>
    </row>
    <row r="13989" spans="1:7" x14ac:dyDescent="0.25">
      <c r="A13989">
        <v>44909</v>
      </c>
      <c r="C13989" t="s">
        <v>12608</v>
      </c>
      <c r="G13989" s="5" t="s">
        <v>163</v>
      </c>
    </row>
    <row r="13990" spans="1:7" x14ac:dyDescent="0.25">
      <c r="A13990">
        <v>339802</v>
      </c>
      <c r="C13990" t="s">
        <v>12608</v>
      </c>
      <c r="G13990" s="4" t="s">
        <v>85</v>
      </c>
    </row>
    <row r="13991" spans="1:7" x14ac:dyDescent="0.25">
      <c r="A13991">
        <v>233152</v>
      </c>
      <c r="C13991" t="s">
        <v>12608</v>
      </c>
      <c r="G13991" s="5" t="s">
        <v>41</v>
      </c>
    </row>
    <row r="13992" spans="1:7" x14ac:dyDescent="0.25">
      <c r="A13992">
        <v>84670</v>
      </c>
      <c r="B13992" s="1">
        <v>9.99</v>
      </c>
      <c r="C13992" s="2">
        <v>44327</v>
      </c>
      <c r="G13992" s="4" t="s">
        <v>61</v>
      </c>
    </row>
    <row r="13993" spans="1:7" x14ac:dyDescent="0.25">
      <c r="A13993">
        <v>43027</v>
      </c>
      <c r="C13993" t="s">
        <v>12608</v>
      </c>
      <c r="G13993" s="5" t="s">
        <v>41</v>
      </c>
    </row>
    <row r="13994" spans="1:7" x14ac:dyDescent="0.25">
      <c r="A13994">
        <v>84669</v>
      </c>
      <c r="B13994" s="1">
        <v>11.99</v>
      </c>
      <c r="C13994" s="2">
        <v>44327</v>
      </c>
      <c r="G13994" s="4" t="s">
        <v>61</v>
      </c>
    </row>
    <row r="13995" spans="1:7" x14ac:dyDescent="0.25">
      <c r="A13995">
        <v>301553</v>
      </c>
      <c r="C13995" t="s">
        <v>12608</v>
      </c>
      <c r="G13995" s="5" t="s">
        <v>163</v>
      </c>
    </row>
    <row r="13996" spans="1:7" x14ac:dyDescent="0.25">
      <c r="A13996">
        <v>46389</v>
      </c>
      <c r="C13996" t="s">
        <v>12608</v>
      </c>
      <c r="G13996" s="4" t="s">
        <v>17</v>
      </c>
    </row>
    <row r="13997" spans="1:7" x14ac:dyDescent="0.25">
      <c r="A13997">
        <v>10400</v>
      </c>
      <c r="C13997" t="s">
        <v>12608</v>
      </c>
      <c r="G13997" s="5" t="s">
        <v>11</v>
      </c>
    </row>
    <row r="13998" spans="1:7" x14ac:dyDescent="0.25">
      <c r="A13998">
        <v>340671</v>
      </c>
      <c r="C13998" t="s">
        <v>12608</v>
      </c>
      <c r="G13998" s="4" t="s">
        <v>189</v>
      </c>
    </row>
    <row r="13999" spans="1:7" x14ac:dyDescent="0.25">
      <c r="A13999">
        <v>37028</v>
      </c>
      <c r="C13999" t="s">
        <v>12608</v>
      </c>
      <c r="G13999" s="5" t="s">
        <v>61</v>
      </c>
    </row>
    <row r="14000" spans="1:7" x14ac:dyDescent="0.25">
      <c r="A14000">
        <v>338168</v>
      </c>
      <c r="C14000" t="s">
        <v>12608</v>
      </c>
      <c r="G14000" s="4" t="s">
        <v>41</v>
      </c>
    </row>
    <row r="14001" spans="1:7" x14ac:dyDescent="0.25">
      <c r="A14001">
        <v>351172</v>
      </c>
      <c r="C14001" t="s">
        <v>12608</v>
      </c>
      <c r="G14001" s="5" t="s">
        <v>28</v>
      </c>
    </row>
    <row r="14002" spans="1:7" x14ac:dyDescent="0.25">
      <c r="A14002">
        <v>28040</v>
      </c>
      <c r="C14002" t="s">
        <v>12608</v>
      </c>
      <c r="G14002" s="4" t="s">
        <v>11</v>
      </c>
    </row>
    <row r="14003" spans="1:7" x14ac:dyDescent="0.25">
      <c r="A14003">
        <v>340024</v>
      </c>
      <c r="C14003" t="s">
        <v>12608</v>
      </c>
      <c r="G14003" s="5" t="s">
        <v>41</v>
      </c>
    </row>
    <row r="14004" spans="1:7" x14ac:dyDescent="0.25">
      <c r="A14004">
        <v>7102</v>
      </c>
      <c r="C14004" t="s">
        <v>12608</v>
      </c>
      <c r="G14004" s="4" t="s">
        <v>11</v>
      </c>
    </row>
    <row r="14005" spans="1:7" x14ac:dyDescent="0.25">
      <c r="A14005">
        <v>21113</v>
      </c>
      <c r="C14005" t="s">
        <v>12608</v>
      </c>
      <c r="G14005" s="5" t="s">
        <v>313</v>
      </c>
    </row>
    <row r="14006" spans="1:7" x14ac:dyDescent="0.25">
      <c r="A14006">
        <v>429597</v>
      </c>
      <c r="C14006" t="s">
        <v>12608</v>
      </c>
      <c r="G14006" s="4" t="s">
        <v>61</v>
      </c>
    </row>
    <row r="14007" spans="1:7" x14ac:dyDescent="0.25">
      <c r="A14007">
        <v>337864</v>
      </c>
      <c r="C14007" t="s">
        <v>12608</v>
      </c>
      <c r="G14007" s="5" t="s">
        <v>41</v>
      </c>
    </row>
    <row r="14008" spans="1:7" x14ac:dyDescent="0.25">
      <c r="A14008">
        <v>40316</v>
      </c>
      <c r="C14008" t="s">
        <v>12608</v>
      </c>
      <c r="G14008" s="4" t="s">
        <v>85</v>
      </c>
    </row>
    <row r="14009" spans="1:7" x14ac:dyDescent="0.25">
      <c r="A14009">
        <v>46356</v>
      </c>
      <c r="C14009" t="s">
        <v>12608</v>
      </c>
      <c r="G14009" s="5" t="s">
        <v>75</v>
      </c>
    </row>
    <row r="14010" spans="1:7" x14ac:dyDescent="0.25">
      <c r="A14010">
        <v>328980</v>
      </c>
      <c r="C14010" t="s">
        <v>12608</v>
      </c>
      <c r="G14010" s="4" t="s">
        <v>61</v>
      </c>
    </row>
    <row r="14011" spans="1:7" x14ac:dyDescent="0.25">
      <c r="A14011">
        <v>44308</v>
      </c>
      <c r="C14011" t="s">
        <v>12608</v>
      </c>
      <c r="G14011" s="5" t="s">
        <v>41</v>
      </c>
    </row>
    <row r="14012" spans="1:7" x14ac:dyDescent="0.25">
      <c r="A14012">
        <v>80414</v>
      </c>
      <c r="C14012" t="s">
        <v>12608</v>
      </c>
      <c r="G14012" s="4" t="s">
        <v>46</v>
      </c>
    </row>
    <row r="14013" spans="1:7" x14ac:dyDescent="0.25">
      <c r="A14013">
        <v>72244</v>
      </c>
      <c r="C14013" t="s">
        <v>12608</v>
      </c>
      <c r="G14013" s="5" t="s">
        <v>436</v>
      </c>
    </row>
    <row r="14014" spans="1:7" x14ac:dyDescent="0.25">
      <c r="A14014">
        <v>335784</v>
      </c>
      <c r="C14014" t="s">
        <v>12608</v>
      </c>
      <c r="G14014" s="4" t="s">
        <v>31</v>
      </c>
    </row>
    <row r="14015" spans="1:7" x14ac:dyDescent="0.25">
      <c r="A14015">
        <v>332922</v>
      </c>
      <c r="C14015" t="s">
        <v>12608</v>
      </c>
      <c r="G14015" s="5" t="s">
        <v>85</v>
      </c>
    </row>
    <row r="14016" spans="1:7" x14ac:dyDescent="0.25">
      <c r="A14016">
        <v>336832</v>
      </c>
      <c r="C14016" t="s">
        <v>12608</v>
      </c>
      <c r="G14016" s="4" t="s">
        <v>41</v>
      </c>
    </row>
    <row r="14017" spans="1:7" x14ac:dyDescent="0.25">
      <c r="A14017">
        <v>316821</v>
      </c>
      <c r="C14017" t="s">
        <v>12608</v>
      </c>
      <c r="G14017" s="5" t="s">
        <v>39</v>
      </c>
    </row>
    <row r="14018" spans="1:7" x14ac:dyDescent="0.25">
      <c r="A14018">
        <v>30892</v>
      </c>
      <c r="C14018" t="s">
        <v>12608</v>
      </c>
      <c r="G14018" s="4" t="s">
        <v>11</v>
      </c>
    </row>
    <row r="14019" spans="1:7" x14ac:dyDescent="0.25">
      <c r="A14019">
        <v>30891</v>
      </c>
      <c r="C14019" t="s">
        <v>12608</v>
      </c>
      <c r="G14019" s="5" t="s">
        <v>11</v>
      </c>
    </row>
    <row r="14020" spans="1:7" x14ac:dyDescent="0.25">
      <c r="A14020">
        <v>26497</v>
      </c>
      <c r="C14020" t="s">
        <v>12608</v>
      </c>
      <c r="G14020" s="4" t="s">
        <v>11</v>
      </c>
    </row>
    <row r="14021" spans="1:7" x14ac:dyDescent="0.25">
      <c r="A14021">
        <v>22880</v>
      </c>
      <c r="C14021" t="s">
        <v>12608</v>
      </c>
      <c r="G14021" s="5" t="s">
        <v>11</v>
      </c>
    </row>
    <row r="14022" spans="1:7" x14ac:dyDescent="0.25">
      <c r="A14022">
        <v>10617</v>
      </c>
      <c r="C14022" t="s">
        <v>12608</v>
      </c>
      <c r="G14022" s="4" t="s">
        <v>11</v>
      </c>
    </row>
    <row r="14023" spans="1:7" x14ac:dyDescent="0.25">
      <c r="A14023">
        <v>12721</v>
      </c>
      <c r="C14023" t="s">
        <v>12608</v>
      </c>
      <c r="G14023" s="5" t="s">
        <v>11</v>
      </c>
    </row>
    <row r="14024" spans="1:7" x14ac:dyDescent="0.25">
      <c r="A14024">
        <v>319785</v>
      </c>
      <c r="C14024" t="s">
        <v>12608</v>
      </c>
      <c r="G14024" s="4" t="s">
        <v>8</v>
      </c>
    </row>
    <row r="14025" spans="1:7" x14ac:dyDescent="0.25">
      <c r="A14025">
        <v>433038</v>
      </c>
      <c r="C14025" t="s">
        <v>12608</v>
      </c>
      <c r="G14025" s="5" t="s">
        <v>61</v>
      </c>
    </row>
    <row r="14026" spans="1:7" x14ac:dyDescent="0.25">
      <c r="A14026">
        <v>12647</v>
      </c>
      <c r="C14026" t="s">
        <v>12608</v>
      </c>
      <c r="G14026" s="4" t="s">
        <v>175</v>
      </c>
    </row>
    <row r="14027" spans="1:7" x14ac:dyDescent="0.25">
      <c r="A14027">
        <v>317540</v>
      </c>
      <c r="C14027" t="s">
        <v>12608</v>
      </c>
      <c r="G14027" s="5" t="s">
        <v>198</v>
      </c>
    </row>
    <row r="14028" spans="1:7" x14ac:dyDescent="0.25">
      <c r="A14028">
        <v>12475</v>
      </c>
      <c r="C14028" t="s">
        <v>12608</v>
      </c>
      <c r="G14028" s="4" t="s">
        <v>175</v>
      </c>
    </row>
  </sheetData>
  <phoneticPr fontId="18" type="noConversion"/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and Charts</vt:lpstr>
      <vt:lpstr>Inventory</vt:lpstr>
      <vt:lpstr>Lookups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Deal</dc:creator>
  <cp:lastModifiedBy>Martin Deal</cp:lastModifiedBy>
  <dcterms:created xsi:type="dcterms:W3CDTF">2021-06-22T23:22:33Z</dcterms:created>
  <dcterms:modified xsi:type="dcterms:W3CDTF">2021-07-04T14:51:33Z</dcterms:modified>
</cp:coreProperties>
</file>